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cay\Downloads\"/>
    </mc:Choice>
  </mc:AlternateContent>
  <xr:revisionPtr revIDLastSave="0" documentId="13_ncr:1_{64FC1496-6BF6-4014-81A2-867A1D6297FF}" xr6:coauthVersionLast="47" xr6:coauthVersionMax="47" xr10:uidLastSave="{00000000-0000-0000-0000-000000000000}"/>
  <bookViews>
    <workbookView xWindow="-51720" yWindow="-120" windowWidth="51840" windowHeight="21120" xr2:uid="{A6C9BA5C-0404-46D4-B650-8D6DFFCE5657}"/>
  </bookViews>
  <sheets>
    <sheet name="SH" sheetId="1" r:id="rId1"/>
    <sheet name="TR" sheetId="2" r:id="rId2"/>
    <sheet name="Transfer" sheetId="3" r:id="rId3"/>
    <sheet name="Sheet5" sheetId="4" r:id="rId4"/>
  </sheets>
  <externalReferences>
    <externalReference r:id="rId5"/>
  </externalReferences>
  <definedNames>
    <definedName name="_xlnm._FilterDatabase" localSheetId="0" hidden="1">SH!$A$5:$AG$5</definedName>
    <definedName name="_xlnm._FilterDatabase" localSheetId="1" hidden="1">TR!$A$3:$CG$537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7" i="1" l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6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C7" i="1" a="1"/>
  <c r="AC7" i="1" s="1"/>
  <c r="AC8" i="1" a="1"/>
  <c r="AC8" i="1"/>
  <c r="AC9" i="1" a="1"/>
  <c r="AC9" i="1" s="1"/>
  <c r="AC10" i="1" a="1"/>
  <c r="AC10" i="1" s="1"/>
  <c r="AC11" i="1" a="1"/>
  <c r="AC11" i="1" s="1"/>
  <c r="AC12" i="1" a="1"/>
  <c r="AC12" i="1" s="1"/>
  <c r="AC13" i="1" a="1"/>
  <c r="AC13" i="1" s="1"/>
  <c r="AC14" i="1" a="1"/>
  <c r="AC14" i="1" s="1"/>
  <c r="AC15" i="1" a="1"/>
  <c r="AC15" i="1" s="1"/>
  <c r="AC16" i="1" a="1"/>
  <c r="AC16" i="1" s="1"/>
  <c r="AC17" i="1" a="1"/>
  <c r="AC17" i="1" s="1"/>
  <c r="AC18" i="1" a="1"/>
  <c r="AC18" i="1"/>
  <c r="AC19" i="1" a="1"/>
  <c r="AC19" i="1" s="1"/>
  <c r="AC20" i="1" a="1"/>
  <c r="AC20" i="1" s="1"/>
  <c r="AC21" i="1" a="1"/>
  <c r="AC21" i="1" s="1"/>
  <c r="AC22" i="1" a="1"/>
  <c r="AC22" i="1" s="1"/>
  <c r="AC23" i="1" a="1"/>
  <c r="AC23" i="1" s="1"/>
  <c r="AC24" i="1" a="1"/>
  <c r="AC24" i="1" s="1"/>
  <c r="AC25" i="1" a="1"/>
  <c r="AC25" i="1" s="1"/>
  <c r="AC26" i="1" a="1"/>
  <c r="AC26" i="1" s="1"/>
  <c r="AC27" i="1" a="1"/>
  <c r="AC27" i="1" s="1"/>
  <c r="AC28" i="1" a="1"/>
  <c r="AC28" i="1" s="1"/>
  <c r="AC29" i="1" a="1"/>
  <c r="AC29" i="1" s="1"/>
  <c r="AC30" i="1" a="1"/>
  <c r="AC30" i="1" s="1"/>
  <c r="AC31" i="1" a="1"/>
  <c r="AC31" i="1" s="1"/>
  <c r="AC32" i="1" a="1"/>
  <c r="AC32" i="1" s="1"/>
  <c r="AC33" i="1" a="1"/>
  <c r="AC33" i="1" s="1"/>
  <c r="AC34" i="1" a="1"/>
  <c r="AC34" i="1"/>
  <c r="AC35" i="1" a="1"/>
  <c r="AC35" i="1" s="1"/>
  <c r="AC36" i="1" a="1"/>
  <c r="AC36" i="1" s="1"/>
  <c r="AC37" i="1" a="1"/>
  <c r="AC37" i="1" s="1"/>
  <c r="AC38" i="1" a="1"/>
  <c r="AC38" i="1" s="1"/>
  <c r="AC39" i="1" a="1"/>
  <c r="AC39" i="1" s="1"/>
  <c r="AC40" i="1" a="1"/>
  <c r="AC40" i="1" s="1"/>
  <c r="AC41" i="1" a="1"/>
  <c r="AC41" i="1" s="1"/>
  <c r="AC42" i="1" a="1"/>
  <c r="AC42" i="1" s="1"/>
  <c r="AC43" i="1" a="1"/>
  <c r="AC43" i="1" s="1"/>
  <c r="AC44" i="1" a="1"/>
  <c r="AC44" i="1"/>
  <c r="AC45" i="1" a="1"/>
  <c r="AC45" i="1" s="1"/>
  <c r="AC46" i="1" a="1"/>
  <c r="AC46" i="1"/>
  <c r="AC47" i="1" a="1"/>
  <c r="AC47" i="1" s="1"/>
  <c r="AC48" i="1" a="1"/>
  <c r="AC48" i="1" s="1"/>
  <c r="AC49" i="1" a="1"/>
  <c r="AC49" i="1" s="1"/>
  <c r="AC50" i="1" a="1"/>
  <c r="AC50" i="1" s="1"/>
  <c r="AC51" i="1" a="1"/>
  <c r="AC51" i="1" s="1"/>
  <c r="AC52" i="1" a="1"/>
  <c r="AC52" i="1" s="1"/>
  <c r="AC53" i="1" a="1"/>
  <c r="AC53" i="1" s="1"/>
  <c r="AC54" i="1" a="1"/>
  <c r="AC54" i="1"/>
  <c r="AC55" i="1" a="1"/>
  <c r="AC55" i="1" s="1"/>
  <c r="AC56" i="1" a="1"/>
  <c r="AC56" i="1" s="1"/>
  <c r="AC57" i="1" a="1"/>
  <c r="AC57" i="1" s="1"/>
  <c r="AC58" i="1" a="1"/>
  <c r="AC58" i="1" s="1"/>
  <c r="AC59" i="1" a="1"/>
  <c r="AC59" i="1" s="1"/>
  <c r="AC60" i="1" a="1"/>
  <c r="AC60" i="1"/>
  <c r="AC61" i="1" a="1"/>
  <c r="AC61" i="1" s="1"/>
  <c r="AC62" i="1" a="1"/>
  <c r="AC62" i="1" s="1"/>
  <c r="AC63" i="1" a="1"/>
  <c r="AC63" i="1" s="1"/>
  <c r="AC64" i="1" a="1"/>
  <c r="AC64" i="1" s="1"/>
  <c r="AC65" i="1" a="1"/>
  <c r="AC65" i="1" s="1"/>
  <c r="AC66" i="1" a="1"/>
  <c r="AC66" i="1" s="1"/>
  <c r="AC67" i="1" a="1"/>
  <c r="AC67" i="1" s="1"/>
  <c r="AC68" i="1" a="1"/>
  <c r="AC68" i="1"/>
  <c r="AC69" i="1" a="1"/>
  <c r="AC69" i="1" s="1"/>
  <c r="AC70" i="1" a="1"/>
  <c r="AC70" i="1" s="1"/>
  <c r="AC71" i="1" a="1"/>
  <c r="AC71" i="1" s="1"/>
  <c r="AC72" i="1" a="1"/>
  <c r="AC72" i="1" s="1"/>
  <c r="AC73" i="1" a="1"/>
  <c r="AC73" i="1" s="1"/>
  <c r="AC74" i="1" a="1"/>
  <c r="AC74" i="1" s="1"/>
  <c r="AC75" i="1" a="1"/>
  <c r="AC75" i="1" s="1"/>
  <c r="AC76" i="1" a="1"/>
  <c r="AC76" i="1" s="1"/>
  <c r="AC77" i="1" a="1"/>
  <c r="AC77" i="1" s="1"/>
  <c r="AC78" i="1" a="1"/>
  <c r="AC78" i="1"/>
  <c r="AC79" i="1" a="1"/>
  <c r="AC79" i="1" s="1"/>
  <c r="AC80" i="1" a="1"/>
  <c r="AC80" i="1" s="1"/>
  <c r="AC81" i="1" a="1"/>
  <c r="AC81" i="1" s="1"/>
  <c r="AC82" i="1" a="1"/>
  <c r="AC82" i="1" s="1"/>
  <c r="AC83" i="1" a="1"/>
  <c r="AC83" i="1" s="1"/>
  <c r="AC84" i="1" a="1"/>
  <c r="AC84" i="1" s="1"/>
  <c r="AC85" i="1" a="1"/>
  <c r="AC85" i="1" s="1"/>
  <c r="AC86" i="1" a="1"/>
  <c r="AC86" i="1" s="1"/>
  <c r="AC87" i="1" a="1"/>
  <c r="AC87" i="1" s="1"/>
  <c r="AC88" i="1" a="1"/>
  <c r="AC88" i="1" s="1"/>
  <c r="AC89" i="1" a="1"/>
  <c r="AC89" i="1" s="1"/>
  <c r="AC90" i="1" a="1"/>
  <c r="AC90" i="1" s="1"/>
  <c r="AC91" i="1" a="1"/>
  <c r="AC91" i="1" s="1"/>
  <c r="AC92" i="1" a="1"/>
  <c r="AC92" i="1" s="1"/>
  <c r="AC93" i="1" a="1"/>
  <c r="AC93" i="1" s="1"/>
  <c r="AC94" i="1" a="1"/>
  <c r="AC94" i="1" s="1"/>
  <c r="AC95" i="1" a="1"/>
  <c r="AC95" i="1" s="1"/>
  <c r="AC96" i="1" a="1"/>
  <c r="AC96" i="1" s="1"/>
  <c r="AC97" i="1" a="1"/>
  <c r="AC97" i="1" s="1"/>
  <c r="AC98" i="1" a="1"/>
  <c r="AC98" i="1" s="1"/>
  <c r="AC99" i="1" a="1"/>
  <c r="AC99" i="1" s="1"/>
  <c r="AC100" i="1" a="1"/>
  <c r="AC100" i="1" s="1"/>
  <c r="AC101" i="1" a="1"/>
  <c r="AC101" i="1" s="1"/>
  <c r="AC102" i="1" a="1"/>
  <c r="AC102" i="1"/>
  <c r="AC103" i="1" a="1"/>
  <c r="AC103" i="1" s="1"/>
  <c r="AC104" i="1" a="1"/>
  <c r="AC104" i="1"/>
  <c r="AC105" i="1" a="1"/>
  <c r="AC105" i="1" s="1"/>
  <c r="AC106" i="1" a="1"/>
  <c r="AC106" i="1" s="1"/>
  <c r="AC107" i="1" a="1"/>
  <c r="AC107" i="1" s="1"/>
  <c r="AC108" i="1" a="1"/>
  <c r="AC108" i="1" s="1"/>
  <c r="AC109" i="1" a="1"/>
  <c r="AC109" i="1" s="1"/>
  <c r="AC110" i="1" a="1"/>
  <c r="AC110" i="1" s="1"/>
  <c r="AC111" i="1" a="1"/>
  <c r="AC111" i="1" s="1"/>
  <c r="AC112" i="1" a="1"/>
  <c r="AC112" i="1" s="1"/>
  <c r="AC113" i="1" a="1"/>
  <c r="AC113" i="1" s="1"/>
  <c r="AC114" i="1" a="1"/>
  <c r="AC114" i="1" s="1"/>
  <c r="AC115" i="1" a="1"/>
  <c r="AC115" i="1" s="1"/>
  <c r="AC116" i="1" a="1"/>
  <c r="AC116" i="1" s="1"/>
  <c r="AC117" i="1" a="1"/>
  <c r="AC117" i="1" s="1"/>
  <c r="AC118" i="1" a="1"/>
  <c r="AC118" i="1" s="1"/>
  <c r="AC119" i="1" a="1"/>
  <c r="AC119" i="1" s="1"/>
  <c r="AC120" i="1" a="1"/>
  <c r="AC120" i="1" s="1"/>
  <c r="AC121" i="1" a="1"/>
  <c r="AC121" i="1" s="1"/>
  <c r="AC122" i="1" a="1"/>
  <c r="AC122" i="1" s="1"/>
  <c r="AC123" i="1" a="1"/>
  <c r="AC123" i="1" s="1"/>
  <c r="AC124" i="1" a="1"/>
  <c r="AC124" i="1" s="1"/>
  <c r="AC125" i="1" a="1"/>
  <c r="AC125" i="1" s="1"/>
  <c r="AC126" i="1" a="1"/>
  <c r="AC126" i="1" s="1"/>
  <c r="AC127" i="1" a="1"/>
  <c r="AC127" i="1" s="1"/>
  <c r="AC128" i="1" a="1"/>
  <c r="AC128" i="1" s="1"/>
  <c r="AC129" i="1" a="1"/>
  <c r="AC129" i="1" s="1"/>
  <c r="AC130" i="1" a="1"/>
  <c r="AC130" i="1" s="1"/>
  <c r="AC131" i="1" a="1"/>
  <c r="AC131" i="1" s="1"/>
  <c r="AC132" i="1" a="1"/>
  <c r="AC132" i="1" s="1"/>
  <c r="AC133" i="1" a="1"/>
  <c r="AC133" i="1" s="1"/>
  <c r="AC134" i="1" a="1"/>
  <c r="AC134" i="1" s="1"/>
  <c r="AC135" i="1" a="1"/>
  <c r="AC135" i="1" s="1"/>
  <c r="AC136" i="1" a="1"/>
  <c r="AC136" i="1" s="1"/>
  <c r="AC137" i="1" a="1"/>
  <c r="AC137" i="1" s="1"/>
  <c r="AC138" i="1" a="1"/>
  <c r="AC138" i="1" s="1"/>
  <c r="AC139" i="1" a="1"/>
  <c r="AC139" i="1" s="1"/>
  <c r="AC140" i="1" a="1"/>
  <c r="AC140" i="1" s="1"/>
  <c r="AC141" i="1" a="1"/>
  <c r="AC141" i="1" s="1"/>
  <c r="AC142" i="1" a="1"/>
  <c r="AC142" i="1" s="1"/>
  <c r="AC143" i="1" a="1"/>
  <c r="AC143" i="1" s="1"/>
  <c r="AC144" i="1" a="1"/>
  <c r="AC144" i="1" s="1"/>
  <c r="AC145" i="1" a="1"/>
  <c r="AC145" i="1"/>
  <c r="AC146" i="1" a="1"/>
  <c r="AC146" i="1"/>
  <c r="AC147" i="1" a="1"/>
  <c r="AC147" i="1" s="1"/>
  <c r="AC148" i="1" a="1"/>
  <c r="AC148" i="1" s="1"/>
  <c r="AC149" i="1" a="1"/>
  <c r="AC149" i="1" s="1"/>
  <c r="AC150" i="1" a="1"/>
  <c r="AC150" i="1" s="1"/>
  <c r="AC151" i="1" a="1"/>
  <c r="AC151" i="1" s="1"/>
  <c r="AC152" i="1" a="1"/>
  <c r="AC152" i="1" s="1"/>
  <c r="AC153" i="1" a="1"/>
  <c r="AC153" i="1" s="1"/>
  <c r="AC154" i="1" a="1"/>
  <c r="AC154" i="1" s="1"/>
  <c r="AC155" i="1" a="1"/>
  <c r="AC155" i="1" s="1"/>
  <c r="AC156" i="1" a="1"/>
  <c r="AC156" i="1" s="1"/>
  <c r="AC157" i="1" a="1"/>
  <c r="AC157" i="1" s="1"/>
  <c r="AC158" i="1" a="1"/>
  <c r="AC158" i="1" s="1"/>
  <c r="AC159" i="1" a="1"/>
  <c r="AC159" i="1" s="1"/>
  <c r="AC160" i="1" a="1"/>
  <c r="AC160" i="1" s="1"/>
  <c r="AC161" i="1" a="1"/>
  <c r="AC161" i="1" s="1"/>
  <c r="AC162" i="1" a="1"/>
  <c r="AC162" i="1"/>
  <c r="AC163" i="1" a="1"/>
  <c r="AC163" i="1" s="1"/>
  <c r="AC164" i="1" a="1"/>
  <c r="AC164" i="1" s="1"/>
  <c r="AC165" i="1" a="1"/>
  <c r="AC165" i="1"/>
  <c r="AC166" i="1" a="1"/>
  <c r="AC166" i="1" s="1"/>
  <c r="AC167" i="1" a="1"/>
  <c r="AC167" i="1" s="1"/>
  <c r="AC168" i="1" a="1"/>
  <c r="AC168" i="1"/>
  <c r="AC169" i="1" a="1"/>
  <c r="AC169" i="1" s="1"/>
  <c r="AC170" i="1" a="1"/>
  <c r="AC170" i="1" s="1"/>
  <c r="AC171" i="1" a="1"/>
  <c r="AC171" i="1" s="1"/>
  <c r="AC172" i="1" a="1"/>
  <c r="AC172" i="1" s="1"/>
  <c r="AC173" i="1" a="1"/>
  <c r="AC173" i="1" s="1"/>
  <c r="AC174" i="1" a="1"/>
  <c r="AC174" i="1" s="1"/>
  <c r="AC175" i="1" a="1"/>
  <c r="AC175" i="1" s="1"/>
  <c r="AC176" i="1" a="1"/>
  <c r="AC176" i="1" s="1"/>
  <c r="AC177" i="1" a="1"/>
  <c r="AC177" i="1" s="1"/>
  <c r="AC178" i="1" a="1"/>
  <c r="AC178" i="1" s="1"/>
  <c r="AC179" i="1" a="1"/>
  <c r="AC179" i="1" s="1"/>
  <c r="AC180" i="1" a="1"/>
  <c r="AC180" i="1"/>
  <c r="AC181" i="1" a="1"/>
  <c r="AC181" i="1" s="1"/>
  <c r="AC182" i="1" a="1"/>
  <c r="AC182" i="1" s="1"/>
  <c r="AC183" i="1" a="1"/>
  <c r="AC183" i="1" s="1"/>
  <c r="AC184" i="1" a="1"/>
  <c r="AC184" i="1" s="1"/>
  <c r="AC185" i="1" a="1"/>
  <c r="AC185" i="1" s="1"/>
  <c r="AC186" i="1" a="1"/>
  <c r="AC186" i="1" s="1"/>
  <c r="AC187" i="1" a="1"/>
  <c r="AC187" i="1" s="1"/>
  <c r="AC188" i="1" a="1"/>
  <c r="AC188" i="1" s="1"/>
  <c r="AC189" i="1" a="1"/>
  <c r="AC189" i="1" s="1"/>
  <c r="AC190" i="1" a="1"/>
  <c r="AC190" i="1" s="1"/>
  <c r="AC191" i="1" a="1"/>
  <c r="AC191" i="1" s="1"/>
  <c r="AC192" i="1" a="1"/>
  <c r="AC192" i="1"/>
  <c r="AC193" i="1" a="1"/>
  <c r="AC193" i="1"/>
  <c r="AC194" i="1" a="1"/>
  <c r="AC194" i="1" s="1"/>
  <c r="AC195" i="1" a="1"/>
  <c r="AC195" i="1" s="1"/>
  <c r="AC196" i="1" a="1"/>
  <c r="AC196" i="1" s="1"/>
  <c r="AC197" i="1" a="1"/>
  <c r="AC197" i="1" s="1"/>
  <c r="AC198" i="1" a="1"/>
  <c r="AC198" i="1" s="1"/>
  <c r="AC199" i="1" a="1"/>
  <c r="AC199" i="1" s="1"/>
  <c r="AC200" i="1" a="1"/>
  <c r="AC200" i="1" s="1"/>
  <c r="AC201" i="1" a="1"/>
  <c r="AC201" i="1" s="1"/>
  <c r="AC202" i="1" a="1"/>
  <c r="AC202" i="1" s="1"/>
  <c r="AC203" i="1" a="1"/>
  <c r="AC203" i="1" s="1"/>
  <c r="AC204" i="1" a="1"/>
  <c r="AC204" i="1"/>
  <c r="AC205" i="1" a="1"/>
  <c r="AC205" i="1"/>
  <c r="AC206" i="1" a="1"/>
  <c r="AC206" i="1" s="1"/>
  <c r="AC207" i="1" a="1"/>
  <c r="AC207" i="1" s="1"/>
  <c r="AC208" i="1" a="1"/>
  <c r="AC208" i="1" s="1"/>
  <c r="AC209" i="1" a="1"/>
  <c r="AC209" i="1" s="1"/>
  <c r="AC210" i="1" a="1"/>
  <c r="AC210" i="1" s="1"/>
  <c r="AC211" i="1" a="1"/>
  <c r="AC211" i="1" s="1"/>
  <c r="AC212" i="1" a="1"/>
  <c r="AC212" i="1" s="1"/>
  <c r="AC213" i="1" a="1"/>
  <c r="AC213" i="1" s="1"/>
  <c r="AC214" i="1" a="1"/>
  <c r="AC214" i="1" s="1"/>
  <c r="AC215" i="1" a="1"/>
  <c r="AC215" i="1" s="1"/>
  <c r="AC216" i="1" a="1"/>
  <c r="AC216" i="1" s="1"/>
  <c r="AC217" i="1" a="1"/>
  <c r="AC217" i="1" s="1"/>
  <c r="AC218" i="1" a="1"/>
  <c r="AC218" i="1" s="1"/>
  <c r="AC219" i="1" a="1"/>
  <c r="AC219" i="1" s="1"/>
  <c r="AC220" i="1" a="1"/>
  <c r="AC220" i="1" s="1"/>
  <c r="AC221" i="1" a="1"/>
  <c r="AC221" i="1" s="1"/>
  <c r="AC222" i="1" a="1"/>
  <c r="AC222" i="1" s="1"/>
  <c r="AC223" i="1" a="1"/>
  <c r="AC223" i="1" s="1"/>
  <c r="AC224" i="1" a="1"/>
  <c r="AC224" i="1" s="1"/>
  <c r="AC225" i="1" a="1"/>
  <c r="AC225" i="1"/>
  <c r="AC226" i="1" a="1"/>
  <c r="AC226" i="1" s="1"/>
  <c r="AC227" i="1" a="1"/>
  <c r="AC227" i="1" s="1"/>
  <c r="AC228" i="1" a="1"/>
  <c r="AC228" i="1" s="1"/>
  <c r="AC229" i="1" a="1"/>
  <c r="AC229" i="1" s="1"/>
  <c r="AC230" i="1" a="1"/>
  <c r="AC230" i="1" s="1"/>
  <c r="AC231" i="1" a="1"/>
  <c r="AC231" i="1" s="1"/>
  <c r="AC232" i="1" a="1"/>
  <c r="AC232" i="1" s="1"/>
  <c r="AC233" i="1" a="1"/>
  <c r="AC233" i="1" s="1"/>
  <c r="AC234" i="1" a="1"/>
  <c r="AC234" i="1" s="1"/>
  <c r="AC235" i="1" a="1"/>
  <c r="AC235" i="1" s="1"/>
  <c r="AC236" i="1" a="1"/>
  <c r="AC236" i="1" s="1"/>
  <c r="AC237" i="1" a="1"/>
  <c r="AC237" i="1"/>
  <c r="AC238" i="1" a="1"/>
  <c r="AC238" i="1" s="1"/>
  <c r="AC239" i="1" a="1"/>
  <c r="AC239" i="1" s="1"/>
  <c r="AC240" i="1" a="1"/>
  <c r="AC240" i="1" s="1"/>
  <c r="AC241" i="1" a="1"/>
  <c r="AC241" i="1" s="1"/>
  <c r="AC242" i="1" a="1"/>
  <c r="AC242" i="1" s="1"/>
  <c r="AC243" i="1" a="1"/>
  <c r="AC243" i="1" s="1"/>
  <c r="AC244" i="1" a="1"/>
  <c r="AC244" i="1" s="1"/>
  <c r="AC245" i="1" a="1"/>
  <c r="AC245" i="1" s="1"/>
  <c r="AC246" i="1" a="1"/>
  <c r="AC246" i="1"/>
  <c r="AC247" i="1" a="1"/>
  <c r="AC247" i="1" s="1"/>
  <c r="AC248" i="1" a="1"/>
  <c r="AC248" i="1" s="1"/>
  <c r="AC249" i="1" a="1"/>
  <c r="AC249" i="1" s="1"/>
  <c r="AC250" i="1" a="1"/>
  <c r="AC250" i="1" s="1"/>
  <c r="AC251" i="1" a="1"/>
  <c r="AC251" i="1" s="1"/>
  <c r="AC252" i="1" a="1"/>
  <c r="AC252" i="1"/>
  <c r="AC253" i="1" a="1"/>
  <c r="AC253" i="1" s="1"/>
  <c r="AC254" i="1" a="1"/>
  <c r="AC254" i="1" s="1"/>
  <c r="AC255" i="1" a="1"/>
  <c r="AC255" i="1" s="1"/>
  <c r="AC256" i="1" a="1"/>
  <c r="AC256" i="1" s="1"/>
  <c r="AC257" i="1" a="1"/>
  <c r="AC257" i="1" s="1"/>
  <c r="AC258" i="1" a="1"/>
  <c r="AC258" i="1" s="1"/>
  <c r="AC259" i="1" a="1"/>
  <c r="AC259" i="1" s="1"/>
  <c r="AC260" i="1" a="1"/>
  <c r="AC260" i="1" s="1"/>
  <c r="AC261" i="1" a="1"/>
  <c r="AC261" i="1" s="1"/>
  <c r="AC262" i="1" a="1"/>
  <c r="AC262" i="1" s="1"/>
  <c r="AC263" i="1" a="1"/>
  <c r="AC263" i="1" s="1"/>
  <c r="AC264" i="1" a="1"/>
  <c r="AC264" i="1" s="1"/>
  <c r="AC265" i="1" a="1"/>
  <c r="AC265" i="1" s="1"/>
  <c r="AC266" i="1" a="1"/>
  <c r="AC266" i="1" s="1"/>
  <c r="AC267" i="1" a="1"/>
  <c r="AC267" i="1" s="1"/>
  <c r="AC268" i="1" a="1"/>
  <c r="AC268" i="1" s="1"/>
  <c r="AC269" i="1" a="1"/>
  <c r="AC269" i="1" s="1"/>
  <c r="AC270" i="1" a="1"/>
  <c r="AC270" i="1" s="1"/>
  <c r="AC271" i="1" a="1"/>
  <c r="AC271" i="1" s="1"/>
  <c r="AC272" i="1" a="1"/>
  <c r="AC272" i="1" s="1"/>
  <c r="AC273" i="1" a="1"/>
  <c r="AC273" i="1" s="1"/>
  <c r="AC274" i="1" a="1"/>
  <c r="AC274" i="1" s="1"/>
  <c r="AC275" i="1" a="1"/>
  <c r="AC275" i="1" s="1"/>
  <c r="AC276" i="1" a="1"/>
  <c r="AC276" i="1" s="1"/>
  <c r="AC277" i="1" a="1"/>
  <c r="AC277" i="1" s="1"/>
  <c r="AC278" i="1" a="1"/>
  <c r="AC278" i="1" s="1"/>
  <c r="AC279" i="1" a="1"/>
  <c r="AC279" i="1" s="1"/>
  <c r="AC280" i="1" a="1"/>
  <c r="AC280" i="1" s="1"/>
  <c r="AC281" i="1" a="1"/>
  <c r="AC281" i="1" s="1"/>
  <c r="AC282" i="1" a="1"/>
  <c r="AC282" i="1" s="1"/>
  <c r="AC283" i="1" a="1"/>
  <c r="AC283" i="1" s="1"/>
  <c r="AC284" i="1" a="1"/>
  <c r="AC284" i="1" s="1"/>
  <c r="AC285" i="1" a="1"/>
  <c r="AC285" i="1" s="1"/>
  <c r="AC286" i="1" a="1"/>
  <c r="AC286" i="1"/>
  <c r="AC287" i="1" a="1"/>
  <c r="AC287" i="1" s="1"/>
  <c r="AC288" i="1" a="1"/>
  <c r="AC288" i="1"/>
  <c r="AC289" i="1" a="1"/>
  <c r="AC289" i="1" s="1"/>
  <c r="AC290" i="1" a="1"/>
  <c r="AC290" i="1"/>
  <c r="AC291" i="1" a="1"/>
  <c r="AC291" i="1" s="1"/>
  <c r="AC292" i="1" a="1"/>
  <c r="AC292" i="1" s="1"/>
  <c r="AC293" i="1" a="1"/>
  <c r="AC293" i="1" s="1"/>
  <c r="AC294" i="1" a="1"/>
  <c r="AC294" i="1" s="1"/>
  <c r="AC295" i="1" a="1"/>
  <c r="AC295" i="1" s="1"/>
  <c r="AC296" i="1" a="1"/>
  <c r="AC296" i="1"/>
  <c r="AC297" i="1" a="1"/>
  <c r="AC297" i="1" s="1"/>
  <c r="AC298" i="1" a="1"/>
  <c r="AC298" i="1" s="1"/>
  <c r="AC299" i="1" a="1"/>
  <c r="AC299" i="1" s="1"/>
  <c r="AC300" i="1" a="1"/>
  <c r="AC300" i="1" s="1"/>
  <c r="AC301" i="1" a="1"/>
  <c r="AC301" i="1" s="1"/>
  <c r="AC302" i="1" a="1"/>
  <c r="AC302" i="1"/>
  <c r="AC303" i="1" a="1"/>
  <c r="AC303" i="1" s="1"/>
  <c r="AC304" i="1" a="1"/>
  <c r="AC304" i="1" s="1"/>
  <c r="AC305" i="1" a="1"/>
  <c r="AC305" i="1" s="1"/>
  <c r="AC306" i="1" a="1"/>
  <c r="AC306" i="1" s="1"/>
  <c r="AC307" i="1" a="1"/>
  <c r="AC307" i="1" s="1"/>
  <c r="AC308" i="1" a="1"/>
  <c r="AC308" i="1" s="1"/>
  <c r="AC309" i="1" a="1"/>
  <c r="AC309" i="1" s="1"/>
  <c r="AC310" i="1" a="1"/>
  <c r="AC310" i="1"/>
  <c r="AC311" i="1" a="1"/>
  <c r="AC311" i="1" s="1"/>
  <c r="AC312" i="1" a="1"/>
  <c r="AC312" i="1" s="1"/>
  <c r="AC313" i="1" a="1"/>
  <c r="AC313" i="1" s="1"/>
  <c r="AC314" i="1" a="1"/>
  <c r="AC314" i="1" s="1"/>
  <c r="AC315" i="1" a="1"/>
  <c r="AC315" i="1" s="1"/>
  <c r="AC316" i="1" a="1"/>
  <c r="AC316" i="1" s="1"/>
  <c r="AC317" i="1" a="1"/>
  <c r="AC317" i="1" s="1"/>
  <c r="AC318" i="1" a="1"/>
  <c r="AC318" i="1" s="1"/>
  <c r="AC319" i="1" a="1"/>
  <c r="AC319" i="1" s="1"/>
  <c r="AC320" i="1" a="1"/>
  <c r="AC320" i="1" s="1"/>
  <c r="AC321" i="1" a="1"/>
  <c r="AC321" i="1" s="1"/>
  <c r="AC322" i="1" a="1"/>
  <c r="AC322" i="1" s="1"/>
  <c r="AC323" i="1" a="1"/>
  <c r="AC323" i="1"/>
  <c r="AC324" i="1" a="1"/>
  <c r="AC324" i="1" s="1"/>
  <c r="AC325" i="1" a="1"/>
  <c r="AC325" i="1" s="1"/>
  <c r="AC326" i="1" a="1"/>
  <c r="AC326" i="1" s="1"/>
  <c r="AC327" i="1" a="1"/>
  <c r="AC327" i="1" s="1"/>
  <c r="AC328" i="1" a="1"/>
  <c r="AC328" i="1" s="1"/>
  <c r="AC329" i="1" a="1"/>
  <c r="AC329" i="1" s="1"/>
  <c r="AC330" i="1" a="1"/>
  <c r="AC330" i="1" s="1"/>
  <c r="AC331" i="1" a="1"/>
  <c r="AC331" i="1" s="1"/>
  <c r="AC332" i="1" a="1"/>
  <c r="AC332" i="1" s="1"/>
  <c r="AC333" i="1" a="1"/>
  <c r="AC333" i="1" s="1"/>
  <c r="AC334" i="1" a="1"/>
  <c r="AC334" i="1" s="1"/>
  <c r="AC335" i="1" a="1"/>
  <c r="AC335" i="1" s="1"/>
  <c r="AC336" i="1" a="1"/>
  <c r="AC336" i="1" s="1"/>
  <c r="AC337" i="1" a="1"/>
  <c r="AC337" i="1" s="1"/>
  <c r="AC338" i="1" a="1"/>
  <c r="AC338" i="1" s="1"/>
  <c r="AC339" i="1" a="1"/>
  <c r="AC339" i="1" s="1"/>
  <c r="AC340" i="1" a="1"/>
  <c r="AC340" i="1" s="1"/>
  <c r="AC341" i="1" a="1"/>
  <c r="AC341" i="1" s="1"/>
  <c r="AC342" i="1" a="1"/>
  <c r="AC342" i="1" s="1"/>
  <c r="AC343" i="1" a="1"/>
  <c r="AC343" i="1"/>
  <c r="AC344" i="1" a="1"/>
  <c r="AC344" i="1" s="1"/>
  <c r="AC345" i="1" a="1"/>
  <c r="AC345" i="1"/>
  <c r="AC346" i="1" a="1"/>
  <c r="AC346" i="1" s="1"/>
  <c r="AC347" i="1" a="1"/>
  <c r="AC347" i="1" s="1"/>
  <c r="AC348" i="1" a="1"/>
  <c r="AC348" i="1" s="1"/>
  <c r="AC349" i="1" a="1"/>
  <c r="AC349" i="1" s="1"/>
  <c r="AC350" i="1" a="1"/>
  <c r="AC350" i="1" s="1"/>
  <c r="AC351" i="1" a="1"/>
  <c r="AC351" i="1" s="1"/>
  <c r="AC352" i="1" a="1"/>
  <c r="AC352" i="1" s="1"/>
  <c r="AC353" i="1" a="1"/>
  <c r="AC353" i="1" s="1"/>
  <c r="AC354" i="1" a="1"/>
  <c r="AC354" i="1" s="1"/>
  <c r="AC355" i="1" a="1"/>
  <c r="AC355" i="1" s="1"/>
  <c r="AC356" i="1" a="1"/>
  <c r="AC356" i="1" s="1"/>
  <c r="AC357" i="1" a="1"/>
  <c r="AC357" i="1" s="1"/>
  <c r="AC358" i="1" a="1"/>
  <c r="AC358" i="1" s="1"/>
  <c r="AC359" i="1" a="1"/>
  <c r="AC359" i="1" s="1"/>
  <c r="AC360" i="1" a="1"/>
  <c r="AC360" i="1" s="1"/>
  <c r="AC361" i="1" a="1"/>
  <c r="AC361" i="1" s="1"/>
  <c r="AC362" i="1" a="1"/>
  <c r="AC362" i="1" s="1"/>
  <c r="AC363" i="1" a="1"/>
  <c r="AC363" i="1" s="1"/>
  <c r="AC364" i="1" a="1"/>
  <c r="AC364" i="1" s="1"/>
  <c r="AC365" i="1" a="1"/>
  <c r="AC365" i="1" s="1"/>
  <c r="AC366" i="1" a="1"/>
  <c r="AC366" i="1" s="1"/>
  <c r="AC367" i="1" a="1"/>
  <c r="AC367" i="1" s="1"/>
  <c r="AC368" i="1" a="1"/>
  <c r="AC368" i="1" s="1"/>
  <c r="AC369" i="1" a="1"/>
  <c r="AC369" i="1" s="1"/>
  <c r="AC370" i="1" a="1"/>
  <c r="AC370" i="1"/>
  <c r="AC371" i="1" a="1"/>
  <c r="AC371" i="1" s="1"/>
  <c r="AC372" i="1" a="1"/>
  <c r="AC372" i="1" s="1"/>
  <c r="AC373" i="1" a="1"/>
  <c r="AC373" i="1" s="1"/>
  <c r="AC374" i="1" a="1"/>
  <c r="AC374" i="1" s="1"/>
  <c r="AC375" i="1" a="1"/>
  <c r="AC375" i="1" s="1"/>
  <c r="AC376" i="1" a="1"/>
  <c r="AC376" i="1" s="1"/>
  <c r="AC377" i="1" a="1"/>
  <c r="AC377" i="1" s="1"/>
  <c r="AC378" i="1" a="1"/>
  <c r="AC378" i="1"/>
  <c r="AC379" i="1" a="1"/>
  <c r="AC379" i="1" s="1"/>
  <c r="AC380" i="1" a="1"/>
  <c r="AC380" i="1"/>
  <c r="AC381" i="1" a="1"/>
  <c r="AC381" i="1" s="1"/>
  <c r="AC382" i="1" a="1"/>
  <c r="AC382" i="1" s="1"/>
  <c r="AC383" i="1" a="1"/>
  <c r="AC383" i="1" s="1"/>
  <c r="AC384" i="1" a="1"/>
  <c r="AC384" i="1" s="1"/>
  <c r="AC385" i="1" a="1"/>
  <c r="AC385" i="1" s="1"/>
  <c r="AC386" i="1" a="1"/>
  <c r="AC386" i="1" s="1"/>
  <c r="AC387" i="1" a="1"/>
  <c r="AC387" i="1" s="1"/>
  <c r="AC388" i="1" a="1"/>
  <c r="AC388" i="1" s="1"/>
  <c r="AC389" i="1" a="1"/>
  <c r="AC389" i="1"/>
  <c r="AC390" i="1" a="1"/>
  <c r="AC390" i="1" s="1"/>
  <c r="AC391" i="1" a="1"/>
  <c r="AC391" i="1" s="1"/>
  <c r="AC392" i="1" a="1"/>
  <c r="AC392" i="1" s="1"/>
  <c r="AC393" i="1" a="1"/>
  <c r="AC393" i="1" s="1"/>
  <c r="AC394" i="1" a="1"/>
  <c r="AC394" i="1" s="1"/>
  <c r="AC395" i="1" a="1"/>
  <c r="AC395" i="1" s="1"/>
  <c r="AC396" i="1" a="1"/>
  <c r="AC396" i="1" s="1"/>
  <c r="AC397" i="1" a="1"/>
  <c r="AC397" i="1" s="1"/>
  <c r="AC398" i="1" a="1"/>
  <c r="AC398" i="1" s="1"/>
  <c r="AC399" i="1" a="1"/>
  <c r="AC399" i="1" s="1"/>
  <c r="AC400" i="1" a="1"/>
  <c r="AC400" i="1" s="1"/>
  <c r="AC401" i="1" a="1"/>
  <c r="AC401" i="1" s="1"/>
  <c r="AC402" i="1" a="1"/>
  <c r="AC402" i="1" s="1"/>
  <c r="AC403" i="1" a="1"/>
  <c r="AC403" i="1" s="1"/>
  <c r="AC404" i="1" a="1"/>
  <c r="AC404" i="1" s="1"/>
  <c r="AC405" i="1" a="1"/>
  <c r="AC405" i="1" s="1"/>
  <c r="AC406" i="1" a="1"/>
  <c r="AC406" i="1" s="1"/>
  <c r="AC407" i="1" a="1"/>
  <c r="AC407" i="1" s="1"/>
  <c r="AC408" i="1" a="1"/>
  <c r="AC408" i="1" s="1"/>
  <c r="AC409" i="1" a="1"/>
  <c r="AC409" i="1" s="1"/>
  <c r="AC410" i="1" a="1"/>
  <c r="AC410" i="1" s="1"/>
  <c r="AC411" i="1" a="1"/>
  <c r="AC411" i="1" s="1"/>
  <c r="AC412" i="1" a="1"/>
  <c r="AC412" i="1" s="1"/>
  <c r="AC413" i="1" a="1"/>
  <c r="AC413" i="1" s="1"/>
  <c r="AC414" i="1" a="1"/>
  <c r="AC414" i="1" s="1"/>
  <c r="AC415" i="1" a="1"/>
  <c r="AC415" i="1" s="1"/>
  <c r="AC416" i="1" a="1"/>
  <c r="AC416" i="1" s="1"/>
  <c r="AC417" i="1" a="1"/>
  <c r="AC417" i="1" s="1"/>
  <c r="AC418" i="1" a="1"/>
  <c r="AC418" i="1"/>
  <c r="AC419" i="1" a="1"/>
  <c r="AC419" i="1" s="1"/>
  <c r="AC420" i="1" a="1"/>
  <c r="AC420" i="1" s="1"/>
  <c r="AC421" i="1" a="1"/>
  <c r="AC421" i="1" s="1"/>
  <c r="AC422" i="1" a="1"/>
  <c r="AC422" i="1" s="1"/>
  <c r="AC423" i="1" a="1"/>
  <c r="AC423" i="1" s="1"/>
  <c r="AC424" i="1" a="1"/>
  <c r="AC424" i="1" s="1"/>
  <c r="AC425" i="1" a="1"/>
  <c r="AC425" i="1" s="1"/>
  <c r="AC426" i="1" a="1"/>
  <c r="AC426" i="1" s="1"/>
  <c r="AC427" i="1" a="1"/>
  <c r="AC427" i="1" s="1"/>
  <c r="AC428" i="1" a="1"/>
  <c r="AC428" i="1" s="1"/>
  <c r="AC429" i="1" a="1"/>
  <c r="AC429" i="1" s="1"/>
  <c r="AC430" i="1" a="1"/>
  <c r="AC430" i="1" s="1"/>
  <c r="AC431" i="1" a="1"/>
  <c r="AC431" i="1" s="1"/>
  <c r="AC432" i="1" a="1"/>
  <c r="AC432" i="1" s="1"/>
  <c r="AC433" i="1" a="1"/>
  <c r="AC433" i="1"/>
  <c r="AC434" i="1" a="1"/>
  <c r="AC434" i="1" s="1"/>
  <c r="AC435" i="1" a="1"/>
  <c r="AC435" i="1" s="1"/>
  <c r="AC436" i="1" a="1"/>
  <c r="AC436" i="1" s="1"/>
  <c r="AC437" i="1" a="1"/>
  <c r="AC437" i="1" s="1"/>
  <c r="AC438" i="1" a="1"/>
  <c r="AC438" i="1"/>
  <c r="AC439" i="1" a="1"/>
  <c r="AC439" i="1" s="1"/>
  <c r="AC440" i="1" a="1"/>
  <c r="AC440" i="1" s="1"/>
  <c r="AC441" i="1" a="1"/>
  <c r="AC441" i="1"/>
  <c r="AC442" i="1" a="1"/>
  <c r="AC442" i="1"/>
  <c r="AC443" i="1" a="1"/>
  <c r="AC443" i="1" s="1"/>
  <c r="AC444" i="1" a="1"/>
  <c r="AC444" i="1" s="1"/>
  <c r="AC445" i="1" a="1"/>
  <c r="AC445" i="1" s="1"/>
  <c r="AC446" i="1" a="1"/>
  <c r="AC446" i="1"/>
  <c r="AC447" i="1" a="1"/>
  <c r="AC447" i="1" s="1"/>
  <c r="AC448" i="1" a="1"/>
  <c r="AC448" i="1" s="1"/>
  <c r="AC449" i="1" a="1"/>
  <c r="AC449" i="1" s="1"/>
  <c r="AC450" i="1" a="1"/>
  <c r="AC450" i="1" s="1"/>
  <c r="AC451" i="1" a="1"/>
  <c r="AC451" i="1" s="1"/>
  <c r="AC452" i="1" a="1"/>
  <c r="AC452" i="1" s="1"/>
  <c r="AC453" i="1" a="1"/>
  <c r="AC453" i="1" s="1"/>
  <c r="AC454" i="1" a="1"/>
  <c r="AC454" i="1" s="1"/>
  <c r="AC455" i="1" a="1"/>
  <c r="AC455" i="1" s="1"/>
  <c r="AC456" i="1" a="1"/>
  <c r="AC456" i="1" s="1"/>
  <c r="AC457" i="1" a="1"/>
  <c r="AC457" i="1" s="1"/>
  <c r="AC458" i="1" a="1"/>
  <c r="AC458" i="1" s="1"/>
  <c r="AC459" i="1" a="1"/>
  <c r="AC459" i="1" s="1"/>
  <c r="AC460" i="1" a="1"/>
  <c r="AC460" i="1" s="1"/>
  <c r="AC461" i="1" a="1"/>
  <c r="AC461" i="1" s="1"/>
  <c r="AC462" i="1" a="1"/>
  <c r="AC462" i="1"/>
  <c r="AC463" i="1" a="1"/>
  <c r="AC463" i="1" s="1"/>
  <c r="AC464" i="1" a="1"/>
  <c r="AC464" i="1" s="1"/>
  <c r="AC465" i="1" a="1"/>
  <c r="AC465" i="1"/>
  <c r="AC466" i="1" a="1"/>
  <c r="AC466" i="1" s="1"/>
  <c r="AC467" i="1" a="1"/>
  <c r="AC467" i="1" s="1"/>
  <c r="AC468" i="1" a="1"/>
  <c r="AC468" i="1" s="1"/>
  <c r="AC469" i="1" a="1"/>
  <c r="AC469" i="1"/>
  <c r="AC470" i="1" a="1"/>
  <c r="AC470" i="1" s="1"/>
  <c r="AC471" i="1" a="1"/>
  <c r="AC471" i="1" s="1"/>
  <c r="AC472" i="1" a="1"/>
  <c r="AC472" i="1" s="1"/>
  <c r="AC473" i="1" a="1"/>
  <c r="AC473" i="1" s="1"/>
  <c r="AC474" i="1" a="1"/>
  <c r="AC474" i="1" s="1"/>
  <c r="AC475" i="1" a="1"/>
  <c r="AC475" i="1" s="1"/>
  <c r="AC476" i="1" a="1"/>
  <c r="AC476" i="1" s="1"/>
  <c r="AC477" i="1" a="1"/>
  <c r="AC477" i="1" s="1"/>
  <c r="AC478" i="1" a="1"/>
  <c r="AC478" i="1" s="1"/>
  <c r="AC479" i="1" a="1"/>
  <c r="AC479" i="1" s="1"/>
  <c r="AC480" i="1" a="1"/>
  <c r="AC480" i="1" s="1"/>
  <c r="AC481" i="1" a="1"/>
  <c r="AC481" i="1" s="1"/>
  <c r="AC482" i="1" a="1"/>
  <c r="AC482" i="1" s="1"/>
  <c r="AC483" i="1" a="1"/>
  <c r="AC483" i="1"/>
  <c r="AC484" i="1" a="1"/>
  <c r="AC484" i="1" s="1"/>
  <c r="AC485" i="1" a="1"/>
  <c r="AC485" i="1" s="1"/>
  <c r="AC486" i="1" a="1"/>
  <c r="AC486" i="1" s="1"/>
  <c r="AC487" i="1" a="1"/>
  <c r="AC487" i="1" s="1"/>
  <c r="AC488" i="1" a="1"/>
  <c r="AC488" i="1" s="1"/>
  <c r="AC489" i="1" a="1"/>
  <c r="AC489" i="1" s="1"/>
  <c r="AC490" i="1" a="1"/>
  <c r="AC490" i="1" s="1"/>
  <c r="AC491" i="1" a="1"/>
  <c r="AC491" i="1" s="1"/>
  <c r="AC492" i="1" a="1"/>
  <c r="AC492" i="1" s="1"/>
  <c r="AC493" i="1" a="1"/>
  <c r="AC493" i="1" s="1"/>
  <c r="AC494" i="1" a="1"/>
  <c r="AC494" i="1" s="1"/>
  <c r="AC495" i="1" a="1"/>
  <c r="AC495" i="1" s="1"/>
  <c r="AC496" i="1" a="1"/>
  <c r="AC496" i="1" s="1"/>
  <c r="AC497" i="1" a="1"/>
  <c r="AC497" i="1" s="1"/>
  <c r="AC498" i="1" a="1"/>
  <c r="AC498" i="1" s="1"/>
  <c r="AC499" i="1" a="1"/>
  <c r="AC499" i="1" s="1"/>
  <c r="AC500" i="1" a="1"/>
  <c r="AC500" i="1" s="1"/>
  <c r="AC501" i="1" a="1"/>
  <c r="AC501" i="1" s="1"/>
  <c r="AC502" i="1" a="1"/>
  <c r="AC502" i="1" s="1"/>
  <c r="AC503" i="1" a="1"/>
  <c r="AC503" i="1" s="1"/>
  <c r="AC504" i="1" a="1"/>
  <c r="AC504" i="1" s="1"/>
  <c r="AC505" i="1" a="1"/>
  <c r="AC505" i="1" s="1"/>
  <c r="AC506" i="1" a="1"/>
  <c r="AC506" i="1" s="1"/>
  <c r="AC507" i="1" a="1"/>
  <c r="AC507" i="1" s="1"/>
  <c r="AC508" i="1" a="1"/>
  <c r="AC508" i="1"/>
  <c r="AC509" i="1" a="1"/>
  <c r="AC509" i="1" s="1"/>
  <c r="AC510" i="1" a="1"/>
  <c r="AC510" i="1" s="1"/>
  <c r="AC511" i="1" a="1"/>
  <c r="AC511" i="1" s="1"/>
  <c r="AC512" i="1" a="1"/>
  <c r="AC512" i="1" s="1"/>
  <c r="AC513" i="1" a="1"/>
  <c r="AC513" i="1"/>
  <c r="AC514" i="1" a="1"/>
  <c r="AC514" i="1" s="1"/>
  <c r="AC515" i="1" a="1"/>
  <c r="AC515" i="1" s="1"/>
  <c r="AC516" i="1" a="1"/>
  <c r="AC516" i="1" s="1"/>
  <c r="AC517" i="1" a="1"/>
  <c r="AC517" i="1" s="1"/>
  <c r="AC518" i="1" a="1"/>
  <c r="AC518" i="1" s="1"/>
  <c r="AC519" i="1" a="1"/>
  <c r="AC519" i="1" s="1"/>
  <c r="AC520" i="1" a="1"/>
  <c r="AC520" i="1" s="1"/>
  <c r="AC521" i="1" a="1"/>
  <c r="AC521" i="1" s="1"/>
  <c r="AC522" i="1" a="1"/>
  <c r="AC522" i="1"/>
  <c r="AC523" i="1" a="1"/>
  <c r="AC523" i="1" s="1"/>
  <c r="AC524" i="1" a="1"/>
  <c r="AC524" i="1" s="1"/>
  <c r="AC525" i="1" a="1"/>
  <c r="AC525" i="1" s="1"/>
  <c r="AC526" i="1" a="1"/>
  <c r="AC526" i="1" s="1"/>
  <c r="AC527" i="1" a="1"/>
  <c r="AC527" i="1" s="1"/>
  <c r="AC528" i="1" a="1"/>
  <c r="AC528" i="1" s="1"/>
  <c r="AC529" i="1" a="1"/>
  <c r="AC529" i="1"/>
  <c r="AC530" i="1" a="1"/>
  <c r="AC530" i="1" s="1"/>
  <c r="AC531" i="1" a="1"/>
  <c r="AC531" i="1" s="1"/>
  <c r="AC532" i="1" a="1"/>
  <c r="AC532" i="1" s="1"/>
  <c r="AC533" i="1" a="1"/>
  <c r="AC533" i="1"/>
  <c r="AC534" i="1" a="1"/>
  <c r="AC534" i="1" s="1"/>
  <c r="AC535" i="1" a="1"/>
  <c r="AC535" i="1" s="1"/>
  <c r="AC536" i="1" a="1"/>
  <c r="AC536" i="1" s="1"/>
  <c r="AC537" i="1" a="1"/>
  <c r="AC537" i="1" s="1"/>
  <c r="AC538" i="1" a="1"/>
  <c r="AC538" i="1" s="1"/>
  <c r="AC539" i="1" a="1"/>
  <c r="AC539" i="1" s="1"/>
  <c r="AC540" i="1" a="1"/>
  <c r="AC540" i="1" s="1"/>
  <c r="AC541" i="1" a="1"/>
  <c r="AC541" i="1" s="1"/>
  <c r="AC542" i="1" a="1"/>
  <c r="AC542" i="1" s="1"/>
  <c r="AC543" i="1" a="1"/>
  <c r="AC543" i="1" s="1"/>
  <c r="AC544" i="1" a="1"/>
  <c r="AC544" i="1" s="1"/>
  <c r="AC545" i="1" a="1"/>
  <c r="AC545" i="1" s="1"/>
  <c r="AC546" i="1" a="1"/>
  <c r="AC546" i="1" s="1"/>
  <c r="AC547" i="1" a="1"/>
  <c r="AC547" i="1" s="1"/>
  <c r="AC548" i="1" a="1"/>
  <c r="AC548" i="1" s="1"/>
  <c r="AC549" i="1" a="1"/>
  <c r="AC549" i="1" s="1"/>
  <c r="AC550" i="1" a="1"/>
  <c r="AC550" i="1" s="1"/>
  <c r="AC551" i="1" a="1"/>
  <c r="AC551" i="1" s="1"/>
  <c r="AC552" i="1" a="1"/>
  <c r="AC552" i="1"/>
  <c r="AC553" i="1" a="1"/>
  <c r="AC553" i="1" s="1"/>
  <c r="AC554" i="1" a="1"/>
  <c r="AC554" i="1" s="1"/>
  <c r="AC555" i="1" a="1"/>
  <c r="AC555" i="1" s="1"/>
  <c r="AC556" i="1" a="1"/>
  <c r="AC556" i="1" s="1"/>
  <c r="AC557" i="1" a="1"/>
  <c r="AC557" i="1" s="1"/>
  <c r="AC558" i="1" a="1"/>
  <c r="AC558" i="1" s="1"/>
  <c r="AC559" i="1" a="1"/>
  <c r="AC559" i="1" s="1"/>
  <c r="AC560" i="1" a="1"/>
  <c r="AC560" i="1" s="1"/>
  <c r="AC561" i="1" a="1"/>
  <c r="AC561" i="1" s="1"/>
  <c r="AC562" i="1" a="1"/>
  <c r="AC562" i="1"/>
  <c r="AC563" i="1" a="1"/>
  <c r="AC563" i="1" s="1"/>
  <c r="AC564" i="1" a="1"/>
  <c r="AC564" i="1" s="1"/>
  <c r="AC565" i="1" a="1"/>
  <c r="AC565" i="1" s="1"/>
  <c r="AC566" i="1" a="1"/>
  <c r="AC566" i="1" s="1"/>
  <c r="AC567" i="1" a="1"/>
  <c r="AC567" i="1" s="1"/>
  <c r="AC568" i="1" a="1"/>
  <c r="AC568" i="1" s="1"/>
  <c r="AC569" i="1" a="1"/>
  <c r="AC569" i="1" s="1"/>
  <c r="AC570" i="1" a="1"/>
  <c r="AC570" i="1" s="1"/>
  <c r="AC571" i="1" a="1"/>
  <c r="AC571" i="1" s="1"/>
  <c r="AC572" i="1" a="1"/>
  <c r="AC572" i="1" s="1"/>
  <c r="AC573" i="1" a="1"/>
  <c r="AC573" i="1" s="1"/>
  <c r="AC574" i="1" a="1"/>
  <c r="AC574" i="1" s="1"/>
  <c r="AC575" i="1" a="1"/>
  <c r="AC575" i="1" s="1"/>
  <c r="AC576" i="1" a="1"/>
  <c r="AC576" i="1" s="1"/>
  <c r="AC577" i="1" a="1"/>
  <c r="AC577" i="1" s="1"/>
  <c r="AC578" i="1" a="1"/>
  <c r="AC578" i="1" s="1"/>
  <c r="AC579" i="1" a="1"/>
  <c r="AC579" i="1" s="1"/>
  <c r="AC580" i="1" a="1"/>
  <c r="AC580" i="1" s="1"/>
  <c r="AC581" i="1" a="1"/>
  <c r="AC581" i="1" s="1"/>
  <c r="AC582" i="1" a="1"/>
  <c r="AC582" i="1" s="1"/>
  <c r="AC583" i="1" a="1"/>
  <c r="AC583" i="1" s="1"/>
  <c r="AC584" i="1" a="1"/>
  <c r="AC584" i="1" s="1"/>
  <c r="AC585" i="1" a="1"/>
  <c r="AC585" i="1" s="1"/>
  <c r="AC586" i="1" a="1"/>
  <c r="AC586" i="1"/>
  <c r="AC587" i="1" a="1"/>
  <c r="AC587" i="1" s="1"/>
  <c r="AC588" i="1" a="1"/>
  <c r="AC588" i="1" s="1"/>
  <c r="AC589" i="1" a="1"/>
  <c r="AC589" i="1" s="1"/>
  <c r="AC590" i="1" a="1"/>
  <c r="AC590" i="1" s="1"/>
  <c r="AC591" i="1" a="1"/>
  <c r="AC591" i="1" s="1"/>
  <c r="AC592" i="1" a="1"/>
  <c r="AC592" i="1" s="1"/>
  <c r="AC593" i="1" a="1"/>
  <c r="AC593" i="1" s="1"/>
  <c r="AC594" i="1" a="1"/>
  <c r="AC594" i="1" s="1"/>
  <c r="AC595" i="1" a="1"/>
  <c r="AC595" i="1" s="1"/>
  <c r="AC596" i="1" a="1"/>
  <c r="AC596" i="1" s="1"/>
  <c r="AC597" i="1" a="1"/>
  <c r="AC597" i="1" s="1"/>
  <c r="AC598" i="1" a="1"/>
  <c r="AC598" i="1" s="1"/>
  <c r="AC599" i="1" a="1"/>
  <c r="AC599" i="1" s="1"/>
  <c r="AC600" i="1" a="1"/>
  <c r="AC600" i="1"/>
  <c r="AC601" i="1" a="1"/>
  <c r="AC601" i="1" s="1"/>
  <c r="AC602" i="1" a="1"/>
  <c r="AC602" i="1" s="1"/>
  <c r="AC603" i="1" a="1"/>
  <c r="AC603" i="1" s="1"/>
  <c r="AC604" i="1" a="1"/>
  <c r="AC604" i="1" s="1"/>
  <c r="AC605" i="1" a="1"/>
  <c r="AC605" i="1" s="1"/>
  <c r="AC606" i="1" a="1"/>
  <c r="AC606" i="1" s="1"/>
  <c r="AC607" i="1" a="1"/>
  <c r="AC607" i="1" s="1"/>
  <c r="AC608" i="1" a="1"/>
  <c r="AC608" i="1" s="1"/>
  <c r="AC609" i="1" a="1"/>
  <c r="AC609" i="1" s="1"/>
  <c r="AC610" i="1" a="1"/>
  <c r="AC610" i="1" s="1"/>
  <c r="AC611" i="1" a="1"/>
  <c r="AC611" i="1" s="1"/>
  <c r="AC612" i="1" a="1"/>
  <c r="AC612" i="1" s="1"/>
  <c r="AC613" i="1" a="1"/>
  <c r="AC613" i="1"/>
  <c r="AC614" i="1" a="1"/>
  <c r="AC614" i="1"/>
  <c r="AC615" i="1" a="1"/>
  <c r="AC615" i="1" s="1"/>
  <c r="AC616" i="1" a="1"/>
  <c r="AC616" i="1"/>
  <c r="AC617" i="1" a="1"/>
  <c r="AC617" i="1" s="1"/>
  <c r="AC618" i="1" a="1"/>
  <c r="AC618" i="1" s="1"/>
  <c r="AC619" i="1" a="1"/>
  <c r="AC619" i="1" s="1"/>
  <c r="AC620" i="1" a="1"/>
  <c r="AC620" i="1" s="1"/>
  <c r="AC621" i="1" a="1"/>
  <c r="AC621" i="1"/>
  <c r="AC622" i="1" a="1"/>
  <c r="AC622" i="1" s="1"/>
  <c r="AC623" i="1" a="1"/>
  <c r="AC623" i="1" s="1"/>
  <c r="AC624" i="1" a="1"/>
  <c r="AC624" i="1" s="1"/>
  <c r="AC625" i="1" a="1"/>
  <c r="AC625" i="1" s="1"/>
  <c r="AC626" i="1" a="1"/>
  <c r="AC626" i="1" s="1"/>
  <c r="AC627" i="1" a="1"/>
  <c r="AC627" i="1" s="1"/>
  <c r="AC628" i="1" a="1"/>
  <c r="AC628" i="1" s="1"/>
  <c r="AC629" i="1" a="1"/>
  <c r="AC629" i="1" s="1"/>
  <c r="AC630" i="1" a="1"/>
  <c r="AC630" i="1"/>
  <c r="AC631" i="1" a="1"/>
  <c r="AC631" i="1" s="1"/>
  <c r="AC632" i="1" a="1"/>
  <c r="AC632" i="1"/>
  <c r="AC633" i="1" a="1"/>
  <c r="AC633" i="1" s="1"/>
  <c r="AC634" i="1" a="1"/>
  <c r="AC634" i="1" s="1"/>
  <c r="AC635" i="1" a="1"/>
  <c r="AC635" i="1"/>
  <c r="AC636" i="1" a="1"/>
  <c r="AC636" i="1" s="1"/>
  <c r="AC637" i="1" a="1"/>
  <c r="AC637" i="1" s="1"/>
  <c r="AC638" i="1" a="1"/>
  <c r="AC638" i="1" s="1"/>
  <c r="AC639" i="1" a="1"/>
  <c r="AC639" i="1" s="1"/>
  <c r="AC640" i="1" a="1"/>
  <c r="AC640" i="1" s="1"/>
  <c r="AC641" i="1" a="1"/>
  <c r="AC641" i="1" s="1"/>
  <c r="AC642" i="1" a="1"/>
  <c r="AC642" i="1" s="1"/>
  <c r="AC643" i="1" a="1"/>
  <c r="AC643" i="1" s="1"/>
  <c r="AC644" i="1" a="1"/>
  <c r="AC644" i="1" s="1"/>
  <c r="AC645" i="1" a="1"/>
  <c r="AC645" i="1" s="1"/>
  <c r="AC646" i="1" a="1"/>
  <c r="AC646" i="1"/>
  <c r="AC647" i="1" a="1"/>
  <c r="AC647" i="1" s="1"/>
  <c r="AC648" i="1" a="1"/>
  <c r="AC648" i="1" s="1"/>
  <c r="AC649" i="1" a="1"/>
  <c r="AC649" i="1"/>
  <c r="AC650" i="1" a="1"/>
  <c r="AC650" i="1" s="1"/>
  <c r="AC651" i="1" a="1"/>
  <c r="AC651" i="1" s="1"/>
  <c r="AC652" i="1" a="1"/>
  <c r="AC652" i="1" s="1"/>
  <c r="AC653" i="1" a="1"/>
  <c r="AC653" i="1" s="1"/>
  <c r="AC654" i="1" a="1"/>
  <c r="AC654" i="1" s="1"/>
  <c r="AC655" i="1" a="1"/>
  <c r="AC655" i="1" s="1"/>
  <c r="AC656" i="1" a="1"/>
  <c r="AC656" i="1" s="1"/>
  <c r="AC657" i="1" a="1"/>
  <c r="AC657" i="1" s="1"/>
  <c r="AC658" i="1" a="1"/>
  <c r="AC658" i="1" s="1"/>
  <c r="AC659" i="1" a="1"/>
  <c r="AC659" i="1" s="1"/>
  <c r="AC660" i="1" a="1"/>
  <c r="AC660" i="1"/>
  <c r="AC661" i="1" a="1"/>
  <c r="AC661" i="1" s="1"/>
  <c r="AC662" i="1" a="1"/>
  <c r="AC662" i="1"/>
  <c r="AC663" i="1" a="1"/>
  <c r="AC663" i="1" s="1"/>
  <c r="AC664" i="1" a="1"/>
  <c r="AC664" i="1"/>
  <c r="AC665" i="1" a="1"/>
  <c r="AC665" i="1" s="1"/>
  <c r="AC666" i="1" a="1"/>
  <c r="AC666" i="1" s="1"/>
  <c r="AC667" i="1" a="1"/>
  <c r="AC667" i="1" s="1"/>
  <c r="AC668" i="1" a="1"/>
  <c r="AC668" i="1" s="1"/>
  <c r="AC669" i="1" a="1"/>
  <c r="AC669" i="1"/>
  <c r="AC670" i="1" a="1"/>
  <c r="AC670" i="1" s="1"/>
  <c r="AC671" i="1" a="1"/>
  <c r="AC671" i="1" s="1"/>
  <c r="AC672" i="1" a="1"/>
  <c r="AC672" i="1" s="1"/>
  <c r="AC673" i="1" a="1"/>
  <c r="AC673" i="1" s="1"/>
  <c r="AC674" i="1" a="1"/>
  <c r="AC674" i="1" s="1"/>
  <c r="AC675" i="1" a="1"/>
  <c r="AC675" i="1" s="1"/>
  <c r="AC676" i="1" a="1"/>
  <c r="AC676" i="1"/>
  <c r="AC677" i="1" a="1"/>
  <c r="AC677" i="1" s="1"/>
  <c r="AC678" i="1" a="1"/>
  <c r="AC678" i="1" s="1"/>
  <c r="AC679" i="1" a="1"/>
  <c r="AC679" i="1" s="1"/>
  <c r="AC680" i="1" a="1"/>
  <c r="AC680" i="1" s="1"/>
  <c r="AC681" i="1" a="1"/>
  <c r="AC681" i="1" s="1"/>
  <c r="AC682" i="1" a="1"/>
  <c r="AC682" i="1" s="1"/>
  <c r="AC683" i="1" a="1"/>
  <c r="AC683" i="1" s="1"/>
  <c r="AC684" i="1" a="1"/>
  <c r="AC684" i="1" s="1"/>
  <c r="AC685" i="1" a="1"/>
  <c r="AC685" i="1" s="1"/>
  <c r="AC686" i="1" a="1"/>
  <c r="AC686" i="1" s="1"/>
  <c r="AC687" i="1" a="1"/>
  <c r="AC687" i="1" s="1"/>
  <c r="AC688" i="1" a="1"/>
  <c r="AC688" i="1"/>
  <c r="AC689" i="1" a="1"/>
  <c r="AC689" i="1" s="1"/>
  <c r="AC690" i="1" a="1"/>
  <c r="AC690" i="1" s="1"/>
  <c r="AC691" i="1" a="1"/>
  <c r="AC691" i="1" s="1"/>
  <c r="AC692" i="1" a="1"/>
  <c r="AC692" i="1" s="1"/>
  <c r="AC693" i="1" a="1"/>
  <c r="AC693" i="1" s="1"/>
  <c r="AC694" i="1" a="1"/>
  <c r="AC694" i="1"/>
  <c r="AC695" i="1" a="1"/>
  <c r="AC695" i="1" s="1"/>
  <c r="AC696" i="1" a="1"/>
  <c r="AC696" i="1" s="1"/>
  <c r="AC697" i="1" a="1"/>
  <c r="AC697" i="1" s="1"/>
  <c r="AC698" i="1" a="1"/>
  <c r="AC698" i="1"/>
  <c r="AC699" i="1" a="1"/>
  <c r="AC699" i="1"/>
  <c r="AC700" i="1" a="1"/>
  <c r="AC700" i="1" s="1"/>
  <c r="AC701" i="1" a="1"/>
  <c r="AC701" i="1" s="1"/>
  <c r="AC702" i="1" a="1"/>
  <c r="AC702" i="1" s="1"/>
  <c r="AC703" i="1" a="1"/>
  <c r="AC703" i="1" s="1"/>
  <c r="AC704" i="1" a="1"/>
  <c r="AC704" i="1" s="1"/>
  <c r="AC705" i="1" a="1"/>
  <c r="AC705" i="1" s="1"/>
  <c r="AC706" i="1" a="1"/>
  <c r="AC706" i="1" s="1"/>
  <c r="AC707" i="1" a="1"/>
  <c r="AC707" i="1" s="1"/>
  <c r="AC708" i="1" a="1"/>
  <c r="AC708" i="1" s="1"/>
  <c r="AC709" i="1" a="1"/>
  <c r="AC709" i="1" s="1"/>
  <c r="AC710" i="1" a="1"/>
  <c r="AC710" i="1" s="1"/>
  <c r="AC711" i="1" a="1"/>
  <c r="AC711" i="1" s="1"/>
  <c r="AC712" i="1" a="1"/>
  <c r="AC712" i="1" s="1"/>
  <c r="AC713" i="1" a="1"/>
  <c r="AC713" i="1" s="1"/>
  <c r="AC714" i="1" a="1"/>
  <c r="AC714" i="1" s="1"/>
  <c r="AC715" i="1" a="1"/>
  <c r="AC715" i="1" s="1"/>
  <c r="AC716" i="1" a="1"/>
  <c r="AC716" i="1" s="1"/>
  <c r="AC717" i="1" a="1"/>
  <c r="AC717" i="1" s="1"/>
  <c r="AC718" i="1" a="1"/>
  <c r="AC718" i="1" s="1"/>
  <c r="AC719" i="1" a="1"/>
  <c r="AC719" i="1" s="1"/>
  <c r="AC720" i="1" a="1"/>
  <c r="AC720" i="1" s="1"/>
  <c r="AC721" i="1" a="1"/>
  <c r="AC721" i="1" s="1"/>
  <c r="AC722" i="1" a="1"/>
  <c r="AC722" i="1" s="1"/>
  <c r="AC723" i="1" a="1"/>
  <c r="AC723" i="1" s="1"/>
  <c r="AC724" i="1" a="1"/>
  <c r="AC724" i="1" s="1"/>
  <c r="AC725" i="1" a="1"/>
  <c r="AC725" i="1" s="1"/>
  <c r="AC726" i="1" a="1"/>
  <c r="AC726" i="1" s="1"/>
  <c r="AC727" i="1" a="1"/>
  <c r="AC727" i="1" s="1"/>
  <c r="AC728" i="1" a="1"/>
  <c r="AC728" i="1" s="1"/>
  <c r="AC729" i="1" a="1"/>
  <c r="AC729" i="1" s="1"/>
  <c r="AC730" i="1" a="1"/>
  <c r="AC730" i="1" s="1"/>
  <c r="AC731" i="1" a="1"/>
  <c r="AC731" i="1"/>
  <c r="AC732" i="1" a="1"/>
  <c r="AC732" i="1"/>
  <c r="AC733" i="1" a="1"/>
  <c r="AC733" i="1" s="1"/>
  <c r="AC734" i="1" a="1"/>
  <c r="AC734" i="1" s="1"/>
  <c r="AC735" i="1" a="1"/>
  <c r="AC735" i="1" s="1"/>
  <c r="AC736" i="1" a="1"/>
  <c r="AC736" i="1" s="1"/>
  <c r="AC737" i="1" a="1"/>
  <c r="AC737" i="1" s="1"/>
  <c r="AC738" i="1" a="1"/>
  <c r="AC738" i="1" s="1"/>
  <c r="AC739" i="1" a="1"/>
  <c r="AC739" i="1" s="1"/>
  <c r="AC740" i="1" a="1"/>
  <c r="AC740" i="1" s="1"/>
  <c r="AC741" i="1" a="1"/>
  <c r="AC741" i="1" s="1"/>
  <c r="AC742" i="1" a="1"/>
  <c r="AC742" i="1" s="1"/>
  <c r="AC743" i="1" a="1"/>
  <c r="AC743" i="1" s="1"/>
  <c r="AC744" i="1" a="1"/>
  <c r="AC744" i="1" s="1"/>
  <c r="AC745" i="1" a="1"/>
  <c r="AC745" i="1" s="1"/>
  <c r="AC746" i="1" a="1"/>
  <c r="AC746" i="1"/>
  <c r="AC747" i="1" a="1"/>
  <c r="AC747" i="1" s="1"/>
  <c r="AC748" i="1" a="1"/>
  <c r="AC748" i="1" s="1"/>
  <c r="AC749" i="1" a="1"/>
  <c r="AC749" i="1" s="1"/>
  <c r="AC750" i="1" a="1"/>
  <c r="AC750" i="1" s="1"/>
  <c r="AC751" i="1" a="1"/>
  <c r="AC751" i="1" s="1"/>
  <c r="AC752" i="1" a="1"/>
  <c r="AC752" i="1" s="1"/>
  <c r="AC753" i="1" a="1"/>
  <c r="AC753" i="1" s="1"/>
  <c r="AC754" i="1" a="1"/>
  <c r="AC754" i="1" s="1"/>
  <c r="AC755" i="1" a="1"/>
  <c r="AC755" i="1" s="1"/>
  <c r="AC756" i="1" a="1"/>
  <c r="AC756" i="1" s="1"/>
  <c r="AC757" i="1" a="1"/>
  <c r="AC757" i="1" s="1"/>
  <c r="AC758" i="1" a="1"/>
  <c r="AC758" i="1" s="1"/>
  <c r="AC759" i="1" a="1"/>
  <c r="AC759" i="1" s="1"/>
  <c r="AC760" i="1" a="1"/>
  <c r="AC760" i="1" s="1"/>
  <c r="AC761" i="1" a="1"/>
  <c r="AC761" i="1" s="1"/>
  <c r="AC762" i="1" a="1"/>
  <c r="AC762" i="1" s="1"/>
  <c r="AC763" i="1" a="1"/>
  <c r="AC763" i="1" s="1"/>
  <c r="AC764" i="1" a="1"/>
  <c r="AC764" i="1" s="1"/>
  <c r="AC765" i="1" a="1"/>
  <c r="AC765" i="1"/>
  <c r="AC766" i="1" a="1"/>
  <c r="AC766" i="1" s="1"/>
  <c r="AC767" i="1" a="1"/>
  <c r="AC767" i="1" s="1"/>
  <c r="AC768" i="1" a="1"/>
  <c r="AC768" i="1" s="1"/>
  <c r="AC769" i="1" a="1"/>
  <c r="AC769" i="1" s="1"/>
  <c r="AC770" i="1" a="1"/>
  <c r="AC770" i="1" s="1"/>
  <c r="AC771" i="1" a="1"/>
  <c r="AC771" i="1" s="1"/>
  <c r="AC772" i="1" a="1"/>
  <c r="AC772" i="1"/>
  <c r="AC773" i="1" a="1"/>
  <c r="AC773" i="1" s="1"/>
  <c r="AC774" i="1" a="1"/>
  <c r="AC774" i="1" s="1"/>
  <c r="AC775" i="1" a="1"/>
  <c r="AC775" i="1" s="1"/>
  <c r="AC776" i="1" a="1"/>
  <c r="AC776" i="1" s="1"/>
  <c r="AC777" i="1" a="1"/>
  <c r="AC777" i="1" s="1"/>
  <c r="AC778" i="1" a="1"/>
  <c r="AC778" i="1" s="1"/>
  <c r="AC779" i="1" a="1"/>
  <c r="AC779" i="1" s="1"/>
  <c r="AC780" i="1" a="1"/>
  <c r="AC780" i="1" s="1"/>
  <c r="AC781" i="1" a="1"/>
  <c r="AC781" i="1" s="1"/>
  <c r="AC782" i="1" a="1"/>
  <c r="AC782" i="1" s="1"/>
  <c r="AC783" i="1" a="1"/>
  <c r="AC783" i="1" s="1"/>
  <c r="AC784" i="1" a="1"/>
  <c r="AC784" i="1" s="1"/>
  <c r="AC785" i="1" a="1"/>
  <c r="AC785" i="1" s="1"/>
  <c r="AC786" i="1" a="1"/>
  <c r="AC786" i="1" s="1"/>
  <c r="AC787" i="1" a="1"/>
  <c r="AC787" i="1" s="1"/>
  <c r="AC788" i="1" a="1"/>
  <c r="AC788" i="1" s="1"/>
  <c r="AC789" i="1" a="1"/>
  <c r="AC789" i="1" s="1"/>
  <c r="AC790" i="1" a="1"/>
  <c r="AC790" i="1" s="1"/>
  <c r="AC791" i="1" a="1"/>
  <c r="AC791" i="1" s="1"/>
  <c r="AC792" i="1" a="1"/>
  <c r="AC792" i="1" s="1"/>
  <c r="AC793" i="1" a="1"/>
  <c r="AC793" i="1" s="1"/>
  <c r="AC794" i="1" a="1"/>
  <c r="AC794" i="1" s="1"/>
  <c r="AC795" i="1" a="1"/>
  <c r="AC795" i="1" s="1"/>
  <c r="AC796" i="1" a="1"/>
  <c r="AC796" i="1" s="1"/>
  <c r="AC797" i="1" a="1"/>
  <c r="AC797" i="1" s="1"/>
  <c r="AC798" i="1" a="1"/>
  <c r="AC798" i="1" s="1"/>
  <c r="AC799" i="1" a="1"/>
  <c r="AC799" i="1" s="1"/>
  <c r="AC800" i="1" a="1"/>
  <c r="AC800" i="1"/>
  <c r="AC801" i="1" a="1"/>
  <c r="AC801" i="1" s="1"/>
  <c r="AC802" i="1" a="1"/>
  <c r="AC802" i="1" s="1"/>
  <c r="AC803" i="1" a="1"/>
  <c r="AC803" i="1" s="1"/>
  <c r="AC804" i="1" a="1"/>
  <c r="AC804" i="1" s="1"/>
  <c r="AC805" i="1" a="1"/>
  <c r="AC805" i="1" s="1"/>
  <c r="AC806" i="1" a="1"/>
  <c r="AC806" i="1" s="1"/>
  <c r="AC807" i="1" a="1"/>
  <c r="AC807" i="1" s="1"/>
  <c r="AC808" i="1" a="1"/>
  <c r="AC808" i="1" s="1"/>
  <c r="AC809" i="1" a="1"/>
  <c r="AC809" i="1" s="1"/>
  <c r="AC810" i="1" a="1"/>
  <c r="AC810" i="1" s="1"/>
  <c r="AC811" i="1" a="1"/>
  <c r="AC811" i="1" s="1"/>
  <c r="AC812" i="1" a="1"/>
  <c r="AC812" i="1" s="1"/>
  <c r="AC813" i="1" a="1"/>
  <c r="AC813" i="1" s="1"/>
  <c r="AC814" i="1" a="1"/>
  <c r="AC814" i="1" s="1"/>
  <c r="AC815" i="1" a="1"/>
  <c r="AC815" i="1" s="1"/>
  <c r="AC816" i="1" a="1"/>
  <c r="AC816" i="1" s="1"/>
  <c r="AC817" i="1" a="1"/>
  <c r="AC817" i="1" s="1"/>
  <c r="AC818" i="1" a="1"/>
  <c r="AC818" i="1" s="1"/>
  <c r="AC819" i="1" a="1"/>
  <c r="AC819" i="1"/>
  <c r="AC820" i="1" a="1"/>
  <c r="AC820" i="1" s="1"/>
  <c r="AC821" i="1" a="1"/>
  <c r="AC821" i="1" s="1"/>
  <c r="AC822" i="1" a="1"/>
  <c r="AC822" i="1" s="1"/>
  <c r="AC823" i="1" a="1"/>
  <c r="AC823" i="1" s="1"/>
  <c r="AC824" i="1" a="1"/>
  <c r="AC824" i="1" s="1"/>
  <c r="AC825" i="1" a="1"/>
  <c r="AC825" i="1" s="1"/>
  <c r="AC826" i="1" a="1"/>
  <c r="AC826" i="1" s="1"/>
  <c r="AC827" i="1" a="1"/>
  <c r="AC827" i="1" s="1"/>
  <c r="AC828" i="1" a="1"/>
  <c r="AC828" i="1" s="1"/>
  <c r="AC829" i="1" a="1"/>
  <c r="AC829" i="1"/>
  <c r="AC830" i="1" a="1"/>
  <c r="AC830" i="1" s="1"/>
  <c r="AC831" i="1" a="1"/>
  <c r="AC831" i="1" s="1"/>
  <c r="AC832" i="1" a="1"/>
  <c r="AC832" i="1" s="1"/>
  <c r="AC833" i="1" a="1"/>
  <c r="AC833" i="1" s="1"/>
  <c r="AC834" i="1" a="1"/>
  <c r="AC834" i="1" s="1"/>
  <c r="AC835" i="1" a="1"/>
  <c r="AC835" i="1" s="1"/>
  <c r="AC836" i="1" a="1"/>
  <c r="AC836" i="1" s="1"/>
  <c r="AC837" i="1" a="1"/>
  <c r="AC837" i="1" s="1"/>
  <c r="AC838" i="1" a="1"/>
  <c r="AC838" i="1" s="1"/>
  <c r="AC839" i="1" a="1"/>
  <c r="AC839" i="1" s="1"/>
  <c r="AC840" i="1" a="1"/>
  <c r="AC840" i="1" s="1"/>
  <c r="AC841" i="1" a="1"/>
  <c r="AC841" i="1" s="1"/>
  <c r="AC842" i="1" a="1"/>
  <c r="AC842" i="1" s="1"/>
  <c r="AC843" i="1" a="1"/>
  <c r="AC843" i="1" s="1"/>
  <c r="AC844" i="1" a="1"/>
  <c r="AC844" i="1"/>
  <c r="AC845" i="1" a="1"/>
  <c r="AC845" i="1" s="1"/>
  <c r="AC846" i="1" a="1"/>
  <c r="AC846" i="1" s="1"/>
  <c r="AC847" i="1" a="1"/>
  <c r="AC847" i="1" s="1"/>
  <c r="AC848" i="1" a="1"/>
  <c r="AC848" i="1" s="1"/>
  <c r="AC849" i="1" a="1"/>
  <c r="AC849" i="1" s="1"/>
  <c r="AC850" i="1" a="1"/>
  <c r="AC850" i="1" s="1"/>
  <c r="AC851" i="1" a="1"/>
  <c r="AC851" i="1" s="1"/>
  <c r="AC852" i="1" a="1"/>
  <c r="AC852" i="1" s="1"/>
  <c r="AC853" i="1" a="1"/>
  <c r="AC853" i="1" s="1"/>
  <c r="AC854" i="1" a="1"/>
  <c r="AC854" i="1" s="1"/>
  <c r="AC855" i="1" a="1"/>
  <c r="AC855" i="1" s="1"/>
  <c r="AC856" i="1" a="1"/>
  <c r="AC856" i="1" s="1"/>
  <c r="AC857" i="1" a="1"/>
  <c r="AC857" i="1" s="1"/>
  <c r="AC858" i="1" a="1"/>
  <c r="AC858" i="1" s="1"/>
  <c r="AC859" i="1" a="1"/>
  <c r="AC859" i="1" s="1"/>
  <c r="AC860" i="1" a="1"/>
  <c r="AC860" i="1" s="1"/>
  <c r="AC861" i="1" a="1"/>
  <c r="AC861" i="1" s="1"/>
  <c r="AC862" i="1" a="1"/>
  <c r="AC862" i="1" s="1"/>
  <c r="AC863" i="1" a="1"/>
  <c r="AC863" i="1" s="1"/>
  <c r="AC864" i="1" a="1"/>
  <c r="AC864" i="1" s="1"/>
  <c r="AC865" i="1" a="1"/>
  <c r="AC865" i="1" s="1"/>
  <c r="AC866" i="1" a="1"/>
  <c r="AC866" i="1"/>
  <c r="AC867" i="1" a="1"/>
  <c r="AC867" i="1" s="1"/>
  <c r="AC868" i="1" a="1"/>
  <c r="AC868" i="1" s="1"/>
  <c r="AC869" i="1" a="1"/>
  <c r="AC869" i="1" s="1"/>
  <c r="AC870" i="1" a="1"/>
  <c r="AC870" i="1" s="1"/>
  <c r="AC871" i="1" a="1"/>
  <c r="AC871" i="1"/>
  <c r="AC872" i="1" a="1"/>
  <c r="AC872" i="1" s="1"/>
  <c r="AC873" i="1" a="1"/>
  <c r="AC873" i="1" s="1"/>
  <c r="AC874" i="1" a="1"/>
  <c r="AC874" i="1" s="1"/>
  <c r="AC875" i="1" a="1"/>
  <c r="AC875" i="1" s="1"/>
  <c r="AC876" i="1" a="1"/>
  <c r="AC876" i="1" s="1"/>
  <c r="AC877" i="1" a="1"/>
  <c r="AC877" i="1" s="1"/>
  <c r="AC878" i="1" a="1"/>
  <c r="AC878" i="1" s="1"/>
  <c r="AC879" i="1" a="1"/>
  <c r="AC879" i="1" s="1"/>
  <c r="AC880" i="1" a="1"/>
  <c r="AC880" i="1" s="1"/>
  <c r="AC881" i="1" a="1"/>
  <c r="AC881" i="1" s="1"/>
  <c r="AC882" i="1" a="1"/>
  <c r="AC882" i="1" s="1"/>
  <c r="AC883" i="1" a="1"/>
  <c r="AC883" i="1"/>
  <c r="AC884" i="1" a="1"/>
  <c r="AC884" i="1" s="1"/>
  <c r="AC885" i="1" a="1"/>
  <c r="AC885" i="1" s="1"/>
  <c r="AC886" i="1" a="1"/>
  <c r="AC886" i="1" s="1"/>
  <c r="AC887" i="1" a="1"/>
  <c r="AC887" i="1" s="1"/>
  <c r="AC888" i="1" a="1"/>
  <c r="AC888" i="1" s="1"/>
  <c r="AC889" i="1" a="1"/>
  <c r="AC889" i="1" s="1"/>
  <c r="AC890" i="1" a="1"/>
  <c r="AC890" i="1" s="1"/>
  <c r="AC891" i="1" a="1"/>
  <c r="AC891" i="1" s="1"/>
  <c r="AC892" i="1" a="1"/>
  <c r="AC892" i="1" s="1"/>
  <c r="AC893" i="1" a="1"/>
  <c r="AC893" i="1" s="1"/>
  <c r="AC894" i="1" a="1"/>
  <c r="AC894" i="1" s="1"/>
  <c r="AC895" i="1" a="1"/>
  <c r="AC895" i="1" s="1"/>
  <c r="AC896" i="1" a="1"/>
  <c r="AC896" i="1" s="1"/>
  <c r="AC897" i="1" a="1"/>
  <c r="AC897" i="1" s="1"/>
  <c r="AC898" i="1" a="1"/>
  <c r="AC898" i="1" s="1"/>
  <c r="AC899" i="1" a="1"/>
  <c r="AC899" i="1" s="1"/>
  <c r="AC900" i="1" a="1"/>
  <c r="AC900" i="1" s="1"/>
  <c r="AC901" i="1" a="1"/>
  <c r="AC901" i="1" s="1"/>
  <c r="AC902" i="1" a="1"/>
  <c r="AC902" i="1" s="1"/>
  <c r="AC903" i="1" a="1"/>
  <c r="AC903" i="1" s="1"/>
  <c r="AC904" i="1" a="1"/>
  <c r="AC904" i="1" s="1"/>
  <c r="AC905" i="1" a="1"/>
  <c r="AC905" i="1" s="1"/>
  <c r="AC906" i="1" a="1"/>
  <c r="AC906" i="1" s="1"/>
  <c r="AC907" i="1" a="1"/>
  <c r="AC907" i="1" s="1"/>
  <c r="AC908" i="1" a="1"/>
  <c r="AC908" i="1" s="1"/>
  <c r="AC909" i="1" a="1"/>
  <c r="AC909" i="1" s="1"/>
  <c r="AC910" i="1" a="1"/>
  <c r="AC910" i="1" s="1"/>
  <c r="AC911" i="1" a="1"/>
  <c r="AC911" i="1" s="1"/>
  <c r="AC912" i="1" a="1"/>
  <c r="AC912" i="1"/>
  <c r="AC913" i="1" a="1"/>
  <c r="AC913" i="1" s="1"/>
  <c r="AC914" i="1" a="1"/>
  <c r="AC914" i="1" s="1"/>
  <c r="AC915" i="1" a="1"/>
  <c r="AC915" i="1" s="1"/>
  <c r="AC916" i="1" a="1"/>
  <c r="AC916" i="1"/>
  <c r="AC917" i="1" a="1"/>
  <c r="AC917" i="1" s="1"/>
  <c r="AC918" i="1" a="1"/>
  <c r="AC918" i="1"/>
  <c r="AC919" i="1" a="1"/>
  <c r="AC919" i="1" s="1"/>
  <c r="AC920" i="1" a="1"/>
  <c r="AC920" i="1" s="1"/>
  <c r="AC921" i="1" a="1"/>
  <c r="AC921" i="1" s="1"/>
  <c r="AC922" i="1" a="1"/>
  <c r="AC922" i="1" s="1"/>
  <c r="AC923" i="1" a="1"/>
  <c r="AC923" i="1" s="1"/>
  <c r="AC924" i="1" a="1"/>
  <c r="AC924" i="1" s="1"/>
  <c r="AC925" i="1" a="1"/>
  <c r="AC925" i="1" s="1"/>
  <c r="AC926" i="1" a="1"/>
  <c r="AC926" i="1" s="1"/>
  <c r="AC927" i="1" a="1"/>
  <c r="AC927" i="1" s="1"/>
  <c r="AC928" i="1" a="1"/>
  <c r="AC928" i="1" s="1"/>
  <c r="AC929" i="1" a="1"/>
  <c r="AC929" i="1" s="1"/>
  <c r="AC930" i="1" a="1"/>
  <c r="AC930" i="1" s="1"/>
  <c r="AC931" i="1" a="1"/>
  <c r="AC931" i="1" s="1"/>
  <c r="AC932" i="1" a="1"/>
  <c r="AC932" i="1" s="1"/>
  <c r="AC933" i="1" a="1"/>
  <c r="AC933" i="1" s="1"/>
  <c r="AC934" i="1" a="1"/>
  <c r="AC934" i="1" s="1"/>
  <c r="AC935" i="1" a="1"/>
  <c r="AC935" i="1" s="1"/>
  <c r="AC936" i="1" a="1"/>
  <c r="AC936" i="1" s="1"/>
  <c r="AC937" i="1" a="1"/>
  <c r="AC937" i="1" s="1"/>
  <c r="AC938" i="1" a="1"/>
  <c r="AC938" i="1" s="1"/>
  <c r="AC939" i="1" a="1"/>
  <c r="AC939" i="1" s="1"/>
  <c r="AC940" i="1" a="1"/>
  <c r="AC940" i="1" s="1"/>
  <c r="AC941" i="1" a="1"/>
  <c r="AC941" i="1" s="1"/>
  <c r="AC942" i="1" a="1"/>
  <c r="AC942" i="1" s="1"/>
  <c r="AC943" i="1" a="1"/>
  <c r="AC943" i="1" s="1"/>
  <c r="AC944" i="1" a="1"/>
  <c r="AC944" i="1" s="1"/>
  <c r="AC945" i="1" a="1"/>
  <c r="AC945" i="1"/>
  <c r="AC946" i="1" a="1"/>
  <c r="AC946" i="1" s="1"/>
  <c r="AC947" i="1" a="1"/>
  <c r="AC947" i="1" s="1"/>
  <c r="AC948" i="1" a="1"/>
  <c r="AC948" i="1" s="1"/>
  <c r="AC949" i="1" a="1"/>
  <c r="AC949" i="1"/>
  <c r="AC950" i="1" a="1"/>
  <c r="AC950" i="1" s="1"/>
  <c r="AC951" i="1" a="1"/>
  <c r="AC951" i="1" s="1"/>
  <c r="AC952" i="1" a="1"/>
  <c r="AC952" i="1"/>
  <c r="AC953" i="1" a="1"/>
  <c r="AC953" i="1" s="1"/>
  <c r="AC954" i="1" a="1"/>
  <c r="AC954" i="1" s="1"/>
  <c r="AC955" i="1" a="1"/>
  <c r="AC955" i="1"/>
  <c r="AC956" i="1" a="1"/>
  <c r="AC956" i="1" s="1"/>
  <c r="AC957" i="1" a="1"/>
  <c r="AC957" i="1" s="1"/>
  <c r="AC958" i="1" a="1"/>
  <c r="AC958" i="1" s="1"/>
  <c r="AC959" i="1" a="1"/>
  <c r="AC959" i="1" s="1"/>
  <c r="AC960" i="1" a="1"/>
  <c r="AC960" i="1" s="1"/>
  <c r="AC961" i="1" a="1"/>
  <c r="AC961" i="1" s="1"/>
  <c r="AC962" i="1" a="1"/>
  <c r="AC962" i="1" s="1"/>
  <c r="AC963" i="1" a="1"/>
  <c r="AC963" i="1" s="1"/>
  <c r="AC964" i="1" a="1"/>
  <c r="AC964" i="1" s="1"/>
  <c r="AC965" i="1" a="1"/>
  <c r="AC965" i="1" s="1"/>
  <c r="AC966" i="1" a="1"/>
  <c r="AC966" i="1"/>
  <c r="AC967" i="1" a="1"/>
  <c r="AC967" i="1" s="1"/>
  <c r="AC968" i="1" a="1"/>
  <c r="AC968" i="1" s="1"/>
  <c r="AC969" i="1" a="1"/>
  <c r="AC969" i="1" s="1"/>
  <c r="AC970" i="1" a="1"/>
  <c r="AC970" i="1" s="1"/>
  <c r="AC971" i="1" a="1"/>
  <c r="AC971" i="1"/>
  <c r="AC972" i="1" a="1"/>
  <c r="AC972" i="1" s="1"/>
  <c r="AC973" i="1" a="1"/>
  <c r="AC973" i="1" s="1"/>
  <c r="AC974" i="1" a="1"/>
  <c r="AC974" i="1" s="1"/>
  <c r="AC975" i="1" a="1"/>
  <c r="AC975" i="1" s="1"/>
  <c r="AC976" i="1" a="1"/>
  <c r="AC976" i="1" s="1"/>
  <c r="AC977" i="1" a="1"/>
  <c r="AC977" i="1" s="1"/>
  <c r="AC978" i="1" a="1"/>
  <c r="AC978" i="1" s="1"/>
  <c r="AC979" i="1" a="1"/>
  <c r="AC979" i="1" s="1"/>
  <c r="AC980" i="1" a="1"/>
  <c r="AC980" i="1" s="1"/>
  <c r="AC981" i="1" a="1"/>
  <c r="AC981" i="1"/>
  <c r="AC982" i="1" a="1"/>
  <c r="AC982" i="1" s="1"/>
  <c r="AC983" i="1" a="1"/>
  <c r="AC983" i="1"/>
  <c r="AC984" i="1" a="1"/>
  <c r="AC984" i="1" s="1"/>
  <c r="AC985" i="1" a="1"/>
  <c r="AC985" i="1" s="1"/>
  <c r="AC986" i="1" a="1"/>
  <c r="AC986" i="1" s="1"/>
  <c r="AC987" i="1" a="1"/>
  <c r="AC987" i="1" s="1"/>
  <c r="AC988" i="1" a="1"/>
  <c r="AC988" i="1" s="1"/>
  <c r="AC989" i="1" a="1"/>
  <c r="AC989" i="1" s="1"/>
  <c r="AC990" i="1" a="1"/>
  <c r="AC990" i="1" s="1"/>
  <c r="AC991" i="1" a="1"/>
  <c r="AC991" i="1" s="1"/>
  <c r="AC992" i="1" a="1"/>
  <c r="AC992" i="1" s="1"/>
  <c r="AC993" i="1" a="1"/>
  <c r="AC993" i="1"/>
  <c r="AC994" i="1" a="1"/>
  <c r="AC994" i="1" s="1"/>
  <c r="AC995" i="1" a="1"/>
  <c r="AC995" i="1" s="1"/>
  <c r="AC996" i="1" a="1"/>
  <c r="AC996" i="1"/>
  <c r="AC997" i="1" a="1"/>
  <c r="AC997" i="1" s="1"/>
  <c r="AC998" i="1" a="1"/>
  <c r="AC998" i="1" s="1"/>
  <c r="AC999" i="1" a="1"/>
  <c r="AC999" i="1" s="1"/>
  <c r="AC1000" i="1" a="1"/>
  <c r="AC1000" i="1" s="1"/>
  <c r="AC1001" i="1" a="1"/>
  <c r="AC1001" i="1" s="1"/>
  <c r="AC1002" i="1" a="1"/>
  <c r="AC1002" i="1" s="1"/>
  <c r="AC1003" i="1" a="1"/>
  <c r="AC1003" i="1" s="1"/>
  <c r="AC1004" i="1" a="1"/>
  <c r="AC1004" i="1" s="1"/>
  <c r="AC1005" i="1" a="1"/>
  <c r="AC1005" i="1" s="1"/>
  <c r="AC1006" i="1" a="1"/>
  <c r="AC1006" i="1" s="1"/>
  <c r="AC1007" i="1" a="1"/>
  <c r="AC1007" i="1" s="1"/>
  <c r="AC1008" i="1" a="1"/>
  <c r="AC1008" i="1" s="1"/>
  <c r="AC1009" i="1" a="1"/>
  <c r="AC1009" i="1" s="1"/>
  <c r="AC1010" i="1" a="1"/>
  <c r="AC1010" i="1" s="1"/>
  <c r="AC1011" i="1" a="1"/>
  <c r="AC1011" i="1" s="1"/>
  <c r="AC1012" i="1" a="1"/>
  <c r="AC1012" i="1" s="1"/>
  <c r="AC1013" i="1" a="1"/>
  <c r="AC1013" i="1" s="1"/>
  <c r="AC1014" i="1" a="1"/>
  <c r="AC1014" i="1" s="1"/>
  <c r="AC1015" i="1" a="1"/>
  <c r="AC1015" i="1" s="1"/>
  <c r="AC1016" i="1" a="1"/>
  <c r="AC1016" i="1" s="1"/>
  <c r="AC1017" i="1" a="1"/>
  <c r="AC1017" i="1" s="1"/>
  <c r="AC1018" i="1" a="1"/>
  <c r="AC1018" i="1" s="1"/>
  <c r="AC1019" i="1" a="1"/>
  <c r="AC1019" i="1" s="1"/>
  <c r="AC1020" i="1" a="1"/>
  <c r="AC1020" i="1" s="1"/>
  <c r="AC1021" i="1" a="1"/>
  <c r="AC1021" i="1" s="1"/>
  <c r="AC1022" i="1" a="1"/>
  <c r="AC1022" i="1" s="1"/>
  <c r="AC1023" i="1" a="1"/>
  <c r="AC1023" i="1" s="1"/>
  <c r="AC1024" i="1" a="1"/>
  <c r="AC1024" i="1" s="1"/>
  <c r="AC1025" i="1" a="1"/>
  <c r="AC1025" i="1" s="1"/>
  <c r="AC1026" i="1" a="1"/>
  <c r="AC1026" i="1" s="1"/>
  <c r="AC1027" i="1" a="1"/>
  <c r="AC1027" i="1" s="1"/>
  <c r="AC1028" i="1" a="1"/>
  <c r="AC1028" i="1"/>
  <c r="AC1029" i="1" a="1"/>
  <c r="AC1029" i="1" s="1"/>
  <c r="AC1030" i="1" a="1"/>
  <c r="AC1030" i="1" s="1"/>
  <c r="AC1031" i="1" a="1"/>
  <c r="AC1031" i="1" s="1"/>
  <c r="AC1032" i="1" a="1"/>
  <c r="AC1032" i="1" s="1"/>
  <c r="AC1033" i="1" a="1"/>
  <c r="AC1033" i="1" s="1"/>
  <c r="AC1034" i="1" a="1"/>
  <c r="AC1034" i="1" s="1"/>
  <c r="AC1035" i="1" a="1"/>
  <c r="AC1035" i="1"/>
  <c r="AC1036" i="1" a="1"/>
  <c r="AC1036" i="1" s="1"/>
  <c r="AC1037" i="1" a="1"/>
  <c r="AC1037" i="1" s="1"/>
  <c r="AC1038" i="1" a="1"/>
  <c r="AC1038" i="1" s="1"/>
  <c r="AC1039" i="1" a="1"/>
  <c r="AC1039" i="1" s="1"/>
  <c r="AC1040" i="1" a="1"/>
  <c r="AC1040" i="1" s="1"/>
  <c r="AC1041" i="1" a="1"/>
  <c r="AC1041" i="1" s="1"/>
  <c r="AC1042" i="1" a="1"/>
  <c r="AC1042" i="1" s="1"/>
  <c r="AC1043" i="1" a="1"/>
  <c r="AC1043" i="1" s="1"/>
  <c r="AC1044" i="1" a="1"/>
  <c r="AC1044" i="1"/>
  <c r="AC1045" i="1" a="1"/>
  <c r="AC1045" i="1" s="1"/>
  <c r="AC1046" i="1" a="1"/>
  <c r="AC1046" i="1" s="1"/>
  <c r="AC1047" i="1" a="1"/>
  <c r="AC1047" i="1" s="1"/>
  <c r="AC1048" i="1" a="1"/>
  <c r="AC1048" i="1" s="1"/>
  <c r="AC1049" i="1" a="1"/>
  <c r="AC1049" i="1" s="1"/>
  <c r="AC1050" i="1" a="1"/>
  <c r="AC1050" i="1" s="1"/>
  <c r="AC1051" i="1" a="1"/>
  <c r="AC1051" i="1" s="1"/>
  <c r="AC1052" i="1" a="1"/>
  <c r="AC1052" i="1"/>
  <c r="AC1053" i="1" a="1"/>
  <c r="AC1053" i="1" s="1"/>
  <c r="AC1054" i="1" a="1"/>
  <c r="AC1054" i="1" s="1"/>
  <c r="AC1055" i="1" a="1"/>
  <c r="AC1055" i="1" s="1"/>
  <c r="AC1056" i="1" a="1"/>
  <c r="AC1056" i="1" s="1"/>
  <c r="AC1057" i="1" a="1"/>
  <c r="AC1057" i="1" s="1"/>
  <c r="AC1058" i="1" a="1"/>
  <c r="AC1058" i="1" s="1"/>
  <c r="AC1059" i="1" a="1"/>
  <c r="AC1059" i="1" s="1"/>
  <c r="AC1060" i="1" a="1"/>
  <c r="AC1060" i="1" s="1"/>
  <c r="AC1061" i="1" a="1"/>
  <c r="AC1061" i="1" s="1"/>
  <c r="AC1062" i="1" a="1"/>
  <c r="AC1062" i="1" s="1"/>
  <c r="AC1063" i="1" a="1"/>
  <c r="AC1063" i="1" s="1"/>
  <c r="AC1064" i="1" a="1"/>
  <c r="AC1064" i="1"/>
  <c r="AC1065" i="1" a="1"/>
  <c r="AC1065" i="1" s="1"/>
  <c r="AC1066" i="1" a="1"/>
  <c r="AC1066" i="1" s="1"/>
  <c r="AC1067" i="1" a="1"/>
  <c r="AC1067" i="1" s="1"/>
  <c r="AC1068" i="1" a="1"/>
  <c r="AC1068" i="1" s="1"/>
  <c r="AC1069" i="1" a="1"/>
  <c r="AC1069" i="1" s="1"/>
  <c r="AC1070" i="1" a="1"/>
  <c r="AC1070" i="1" s="1"/>
  <c r="AC1071" i="1" a="1"/>
  <c r="AC1071" i="1" s="1"/>
  <c r="AC1072" i="1" a="1"/>
  <c r="AC1072" i="1" s="1"/>
  <c r="AC1073" i="1" a="1"/>
  <c r="AC1073" i="1" s="1"/>
  <c r="AC1074" i="1" a="1"/>
  <c r="AC1074" i="1" s="1"/>
  <c r="AC1075" i="1" a="1"/>
  <c r="AC1075" i="1" s="1"/>
  <c r="AC1076" i="1" a="1"/>
  <c r="AC1076" i="1"/>
  <c r="AC1077" i="1" a="1"/>
  <c r="AC1077" i="1" s="1"/>
  <c r="AC1078" i="1" a="1"/>
  <c r="AC1078" i="1" s="1"/>
  <c r="AC1079" i="1" a="1"/>
  <c r="AC1079" i="1" s="1"/>
  <c r="AC1080" i="1" a="1"/>
  <c r="AC1080" i="1" s="1"/>
  <c r="AC1081" i="1" a="1"/>
  <c r="AC1081" i="1" s="1"/>
  <c r="AC1082" i="1" a="1"/>
  <c r="AC1082" i="1" s="1"/>
  <c r="AC1083" i="1" a="1"/>
  <c r="AC1083" i="1" s="1"/>
  <c r="AC1084" i="1" a="1"/>
  <c r="AC1084" i="1" s="1"/>
  <c r="AC1085" i="1" a="1"/>
  <c r="AC1085" i="1" s="1"/>
  <c r="AC1086" i="1" a="1"/>
  <c r="AC1086" i="1" s="1"/>
  <c r="AC1087" i="1" a="1"/>
  <c r="AC1087" i="1" s="1"/>
  <c r="AC1088" i="1" a="1"/>
  <c r="AC1088" i="1" s="1"/>
  <c r="AC1089" i="1" a="1"/>
  <c r="AC1089" i="1" s="1"/>
  <c r="AC1090" i="1" a="1"/>
  <c r="AC1090" i="1" s="1"/>
  <c r="AC1091" i="1" a="1"/>
  <c r="AC1091" i="1" s="1"/>
  <c r="AC1092" i="1" a="1"/>
  <c r="AC1092" i="1" s="1"/>
  <c r="AC1093" i="1" a="1"/>
  <c r="AC1093" i="1" s="1"/>
  <c r="AC1094" i="1" a="1"/>
  <c r="AC1094" i="1"/>
  <c r="AC1095" i="1" a="1"/>
  <c r="AC1095" i="1" s="1"/>
  <c r="AC1096" i="1" a="1"/>
  <c r="AC1096" i="1" s="1"/>
  <c r="AC1097" i="1" a="1"/>
  <c r="AC1097" i="1" s="1"/>
  <c r="AC1098" i="1" a="1"/>
  <c r="AC1098" i="1" s="1"/>
  <c r="AC1099" i="1" a="1"/>
  <c r="AC1099" i="1" s="1"/>
  <c r="AC1100" i="1" a="1"/>
  <c r="AC1100" i="1" s="1"/>
  <c r="AC1101" i="1" a="1"/>
  <c r="AC1101" i="1" s="1"/>
  <c r="AC1102" i="1" a="1"/>
  <c r="AC1102" i="1" s="1"/>
  <c r="AC1103" i="1" a="1"/>
  <c r="AC1103" i="1" s="1"/>
  <c r="AC1104" i="1" a="1"/>
  <c r="AC1104" i="1" s="1"/>
  <c r="AC1105" i="1" a="1"/>
  <c r="AC1105" i="1" s="1"/>
  <c r="AC1106" i="1" a="1"/>
  <c r="AC1106" i="1" s="1"/>
  <c r="AC1107" i="1" a="1"/>
  <c r="AC1107" i="1" s="1"/>
  <c r="AC1108" i="1" a="1"/>
  <c r="AC1108" i="1" s="1"/>
  <c r="AC1109" i="1" a="1"/>
  <c r="AC1109" i="1" s="1"/>
  <c r="AC1110" i="1" a="1"/>
  <c r="AC1110" i="1" s="1"/>
  <c r="AC1111" i="1" a="1"/>
  <c r="AC1111" i="1" s="1"/>
  <c r="AC1112" i="1" a="1"/>
  <c r="AC1112" i="1"/>
  <c r="AC1113" i="1" a="1"/>
  <c r="AC1113" i="1" s="1"/>
  <c r="AC1114" i="1" a="1"/>
  <c r="AC1114" i="1" s="1"/>
  <c r="AC1115" i="1" a="1"/>
  <c r="AC1115" i="1" s="1"/>
  <c r="AC1116" i="1" a="1"/>
  <c r="AC1116" i="1" s="1"/>
  <c r="AC1117" i="1" a="1"/>
  <c r="AC1117" i="1" s="1"/>
  <c r="AC1118" i="1" a="1"/>
  <c r="AC1118" i="1" s="1"/>
  <c r="AC1119" i="1" a="1"/>
  <c r="AC1119" i="1" s="1"/>
  <c r="AC1120" i="1" a="1"/>
  <c r="AC1120" i="1" s="1"/>
  <c r="AC1121" i="1" a="1"/>
  <c r="AC1121" i="1" s="1"/>
  <c r="AC1122" i="1" a="1"/>
  <c r="AC1122" i="1" s="1"/>
  <c r="AC1123" i="1" a="1"/>
  <c r="AC1123" i="1" s="1"/>
  <c r="AC1124" i="1" a="1"/>
  <c r="AC1124" i="1" s="1"/>
  <c r="AC1125" i="1" a="1"/>
  <c r="AC1125" i="1" s="1"/>
  <c r="AC1126" i="1" a="1"/>
  <c r="AC1126" i="1" s="1"/>
  <c r="AC1127" i="1" a="1"/>
  <c r="AC1127" i="1" s="1"/>
  <c r="AC1128" i="1" a="1"/>
  <c r="AC1128" i="1" s="1"/>
  <c r="AC1129" i="1" a="1"/>
  <c r="AC1129" i="1" s="1"/>
  <c r="AC1130" i="1" a="1"/>
  <c r="AC1130" i="1"/>
  <c r="AC1131" i="1" a="1"/>
  <c r="AC1131" i="1" s="1"/>
  <c r="AC1132" i="1" a="1"/>
  <c r="AC1132" i="1" s="1"/>
  <c r="AC1133" i="1" a="1"/>
  <c r="AC1133" i="1" s="1"/>
  <c r="AC1134" i="1" a="1"/>
  <c r="AC1134" i="1" s="1"/>
  <c r="AC1135" i="1" a="1"/>
  <c r="AC1135" i="1" s="1"/>
  <c r="AC1136" i="1" a="1"/>
  <c r="AC1136" i="1" s="1"/>
  <c r="AC1137" i="1" a="1"/>
  <c r="AC1137" i="1" s="1"/>
  <c r="AC1138" i="1" a="1"/>
  <c r="AC1138" i="1" s="1"/>
  <c r="AC1139" i="1" a="1"/>
  <c r="AC1139" i="1" s="1"/>
  <c r="AC1140" i="1" a="1"/>
  <c r="AC1140" i="1"/>
  <c r="AC1141" i="1" a="1"/>
  <c r="AC1141" i="1" s="1"/>
  <c r="AC1142" i="1" a="1"/>
  <c r="AC1142" i="1" s="1"/>
  <c r="AC1143" i="1" a="1"/>
  <c r="AC1143" i="1" s="1"/>
  <c r="AC1144" i="1" a="1"/>
  <c r="AC1144" i="1"/>
  <c r="AC1145" i="1" a="1"/>
  <c r="AC1145" i="1" s="1"/>
  <c r="AC1146" i="1" a="1"/>
  <c r="AC1146" i="1" s="1"/>
  <c r="AC1147" i="1" a="1"/>
  <c r="AC1147" i="1" s="1"/>
  <c r="AC1148" i="1" a="1"/>
  <c r="AC1148" i="1" s="1"/>
  <c r="AC1149" i="1" a="1"/>
  <c r="AC1149" i="1" s="1"/>
  <c r="AC1150" i="1" a="1"/>
  <c r="AC1150" i="1" s="1"/>
  <c r="AC1151" i="1" a="1"/>
  <c r="AC1151" i="1" s="1"/>
  <c r="AC1152" i="1" a="1"/>
  <c r="AC1152" i="1" s="1"/>
  <c r="AC1153" i="1" a="1"/>
  <c r="AC1153" i="1" s="1"/>
  <c r="AC1154" i="1" a="1"/>
  <c r="AC1154" i="1" s="1"/>
  <c r="AC1155" i="1" a="1"/>
  <c r="AC1155" i="1" s="1"/>
  <c r="AC1156" i="1" a="1"/>
  <c r="AC1156" i="1"/>
  <c r="AC1157" i="1" a="1"/>
  <c r="AC1157" i="1" s="1"/>
  <c r="AC1158" i="1" a="1"/>
  <c r="AC1158" i="1" s="1"/>
  <c r="AC1159" i="1" a="1"/>
  <c r="AC1159" i="1" s="1"/>
  <c r="AC1160" i="1" a="1"/>
  <c r="AC1160" i="1" s="1"/>
  <c r="AC1161" i="1" a="1"/>
  <c r="AC1161" i="1" s="1"/>
  <c r="AC1162" i="1" a="1"/>
  <c r="AC1162" i="1" s="1"/>
  <c r="AC1163" i="1" a="1"/>
  <c r="AC1163" i="1" s="1"/>
  <c r="AC1164" i="1" a="1"/>
  <c r="AC1164" i="1" s="1"/>
  <c r="AC1165" i="1" a="1"/>
  <c r="AC1165" i="1" s="1"/>
  <c r="AC1166" i="1" a="1"/>
  <c r="AC1166" i="1" s="1"/>
  <c r="AC1167" i="1" a="1"/>
  <c r="AC1167" i="1" s="1"/>
  <c r="AC1168" i="1" a="1"/>
  <c r="AC1168" i="1" s="1"/>
  <c r="AC1169" i="1" a="1"/>
  <c r="AC1169" i="1" s="1"/>
  <c r="AC1170" i="1" a="1"/>
  <c r="AC1170" i="1"/>
  <c r="AC1171" i="1" a="1"/>
  <c r="AC1171" i="1" s="1"/>
  <c r="AC1172" i="1" a="1"/>
  <c r="AC1172" i="1" s="1"/>
  <c r="AC1173" i="1" a="1"/>
  <c r="AC1173" i="1"/>
  <c r="AC1174" i="1" a="1"/>
  <c r="AC1174" i="1" s="1"/>
  <c r="AC1175" i="1" a="1"/>
  <c r="AC1175" i="1" s="1"/>
  <c r="AC1176" i="1" a="1"/>
  <c r="AC1176" i="1" s="1"/>
  <c r="AC1177" i="1" a="1"/>
  <c r="AC1177" i="1" s="1"/>
  <c r="AC1178" i="1" a="1"/>
  <c r="AC1178" i="1" s="1"/>
  <c r="AC1179" i="1" a="1"/>
  <c r="AC1179" i="1" s="1"/>
  <c r="AC1180" i="1" a="1"/>
  <c r="AC1180" i="1" s="1"/>
  <c r="AC1181" i="1" a="1"/>
  <c r="AC1181" i="1" s="1"/>
  <c r="AC1182" i="1" a="1"/>
  <c r="AC1182" i="1"/>
  <c r="AC1183" i="1" a="1"/>
  <c r="AC1183" i="1" s="1"/>
  <c r="AC1184" i="1" a="1"/>
  <c r="AC1184" i="1" s="1"/>
  <c r="AC1185" i="1" a="1"/>
  <c r="AC1185" i="1" s="1"/>
  <c r="AC1186" i="1" a="1"/>
  <c r="AC1186" i="1"/>
  <c r="AC1187" i="1" a="1"/>
  <c r="AC1187" i="1" s="1"/>
  <c r="AC1188" i="1" a="1"/>
  <c r="AC1188" i="1" s="1"/>
  <c r="AC1189" i="1" a="1"/>
  <c r="AC1189" i="1"/>
  <c r="AC1190" i="1" a="1"/>
  <c r="AC1190" i="1" s="1"/>
  <c r="AC1191" i="1" a="1"/>
  <c r="AC1191" i="1" s="1"/>
  <c r="AC1192" i="1" a="1"/>
  <c r="AC1192" i="1" s="1"/>
  <c r="AC1193" i="1" a="1"/>
  <c r="AC1193" i="1" s="1"/>
  <c r="AC1194" i="1" a="1"/>
  <c r="AC1194" i="1" s="1"/>
  <c r="AC1195" i="1" a="1"/>
  <c r="AC1195" i="1"/>
  <c r="AC1196" i="1" a="1"/>
  <c r="AC1196" i="1" s="1"/>
  <c r="AC1197" i="1" a="1"/>
  <c r="AC1197" i="1" s="1"/>
  <c r="AC1198" i="1" a="1"/>
  <c r="AC1198" i="1" s="1"/>
  <c r="AC1199" i="1" a="1"/>
  <c r="AC1199" i="1" s="1"/>
  <c r="AC1200" i="1" a="1"/>
  <c r="AC1200" i="1" s="1"/>
  <c r="AC1201" i="1" a="1"/>
  <c r="AC1201" i="1" s="1"/>
  <c r="AC1202" i="1" a="1"/>
  <c r="AC1202" i="1" s="1"/>
  <c r="AC1203" i="1" a="1"/>
  <c r="AC1203" i="1"/>
  <c r="AC1204" i="1" a="1"/>
  <c r="AC1204" i="1"/>
  <c r="AC1205" i="1" a="1"/>
  <c r="AC1205" i="1" s="1"/>
  <c r="AC1206" i="1" a="1"/>
  <c r="AC1206" i="1" s="1"/>
  <c r="AC1207" i="1" a="1"/>
  <c r="AC1207" i="1" s="1"/>
  <c r="AC1208" i="1" a="1"/>
  <c r="AC1208" i="1" s="1"/>
  <c r="AC1209" i="1" a="1"/>
  <c r="AC1209" i="1" s="1"/>
  <c r="AC1210" i="1" a="1"/>
  <c r="AC1210" i="1"/>
  <c r="AC1211" i="1" a="1"/>
  <c r="AC1211" i="1" s="1"/>
  <c r="AC1212" i="1" a="1"/>
  <c r="AC1212" i="1" s="1"/>
  <c r="AC1213" i="1" a="1"/>
  <c r="AC1213" i="1" s="1"/>
  <c r="AC1214" i="1" a="1"/>
  <c r="AC1214" i="1" s="1"/>
  <c r="AC1215" i="1" a="1"/>
  <c r="AC1215" i="1" s="1"/>
  <c r="AC1216" i="1" a="1"/>
  <c r="AC1216" i="1" s="1"/>
  <c r="AC1217" i="1" a="1"/>
  <c r="AC1217" i="1" s="1"/>
  <c r="AC1218" i="1" a="1"/>
  <c r="AC1218" i="1" s="1"/>
  <c r="AC1219" i="1" a="1"/>
  <c r="AC1219" i="1" s="1"/>
  <c r="AC1220" i="1" a="1"/>
  <c r="AC1220" i="1" s="1"/>
  <c r="AC1221" i="1" a="1"/>
  <c r="AC1221" i="1"/>
  <c r="AC1222" i="1" a="1"/>
  <c r="AC1222" i="1" s="1"/>
  <c r="AC1223" i="1" a="1"/>
  <c r="AC1223" i="1" s="1"/>
  <c r="AC1224" i="1" a="1"/>
  <c r="AC1224" i="1" s="1"/>
  <c r="AC1225" i="1" a="1"/>
  <c r="AC1225" i="1" s="1"/>
  <c r="AC1226" i="1" a="1"/>
  <c r="AC1226" i="1" s="1"/>
  <c r="AC1227" i="1" a="1"/>
  <c r="AC1227" i="1" s="1"/>
  <c r="AC1228" i="1" a="1"/>
  <c r="AC1228" i="1" s="1"/>
  <c r="AC1229" i="1" a="1"/>
  <c r="AC1229" i="1" s="1"/>
  <c r="AC1230" i="1" a="1"/>
  <c r="AC1230" i="1" s="1"/>
  <c r="AC1231" i="1" a="1"/>
  <c r="AC1231" i="1" s="1"/>
  <c r="AC1232" i="1" a="1"/>
  <c r="AC1232" i="1" s="1"/>
  <c r="AC1233" i="1" a="1"/>
  <c r="AC1233" i="1" s="1"/>
  <c r="AC1234" i="1" a="1"/>
  <c r="AC1234" i="1" s="1"/>
  <c r="AC1235" i="1" a="1"/>
  <c r="AC1235" i="1" s="1"/>
  <c r="AC1236" i="1" a="1"/>
  <c r="AC1236" i="1" s="1"/>
  <c r="AC1237" i="1" a="1"/>
  <c r="AC1237" i="1" s="1"/>
  <c r="AC1238" i="1" a="1"/>
  <c r="AC1238" i="1"/>
  <c r="AC1239" i="1" a="1"/>
  <c r="AC1239" i="1" s="1"/>
  <c r="AC1240" i="1" a="1"/>
  <c r="AC1240" i="1" s="1"/>
  <c r="AC1241" i="1" a="1"/>
  <c r="AC1241" i="1" s="1"/>
  <c r="AC1242" i="1" a="1"/>
  <c r="AC1242" i="1" s="1"/>
  <c r="AC1243" i="1" a="1"/>
  <c r="AC1243" i="1" s="1"/>
  <c r="AC1244" i="1" a="1"/>
  <c r="AC1244" i="1" s="1"/>
  <c r="AC1245" i="1" a="1"/>
  <c r="AC1245" i="1" s="1"/>
  <c r="AC1246" i="1" a="1"/>
  <c r="AC1246" i="1" s="1"/>
  <c r="AC1247" i="1" a="1"/>
  <c r="AC1247" i="1" s="1"/>
  <c r="AC1248" i="1" a="1"/>
  <c r="AC1248" i="1" s="1"/>
  <c r="AC1249" i="1" a="1"/>
  <c r="AC1249" i="1"/>
  <c r="AC1250" i="1" a="1"/>
  <c r="AC1250" i="1" s="1"/>
  <c r="AC1251" i="1" a="1"/>
  <c r="AC1251" i="1" s="1"/>
  <c r="AC1252" i="1" a="1"/>
  <c r="AC1252" i="1" s="1"/>
  <c r="AC1253" i="1" a="1"/>
  <c r="AC1253" i="1" s="1"/>
  <c r="AC1254" i="1" a="1"/>
  <c r="AC1254" i="1" s="1"/>
  <c r="AC1255" i="1" a="1"/>
  <c r="AC1255" i="1" s="1"/>
  <c r="AC1256" i="1" a="1"/>
  <c r="AC1256" i="1" s="1"/>
  <c r="AC1257" i="1" a="1"/>
  <c r="AC1257" i="1" s="1"/>
  <c r="AC1258" i="1" a="1"/>
  <c r="AC1258" i="1" s="1"/>
  <c r="AC1259" i="1" a="1"/>
  <c r="AC1259" i="1"/>
  <c r="AC1260" i="1" a="1"/>
  <c r="AC1260" i="1" s="1"/>
  <c r="AC1261" i="1" a="1"/>
  <c r="AC1261" i="1" s="1"/>
  <c r="AC1262" i="1" a="1"/>
  <c r="AC1262" i="1" s="1"/>
  <c r="AC1263" i="1" a="1"/>
  <c r="AC1263" i="1" s="1"/>
  <c r="AC1264" i="1" a="1"/>
  <c r="AC1264" i="1" s="1"/>
  <c r="AC1265" i="1" a="1"/>
  <c r="AC1265" i="1" s="1"/>
  <c r="AC1266" i="1" a="1"/>
  <c r="AC1266" i="1" s="1"/>
  <c r="AC1267" i="1" a="1"/>
  <c r="AC1267" i="1" s="1"/>
  <c r="AC1268" i="1" a="1"/>
  <c r="AC1268" i="1" s="1"/>
  <c r="AC1269" i="1" a="1"/>
  <c r="AC1269" i="1" s="1"/>
  <c r="AC1270" i="1" a="1"/>
  <c r="AC1270" i="1" s="1"/>
  <c r="AC1271" i="1" a="1"/>
  <c r="AC1271" i="1" s="1"/>
  <c r="AC1272" i="1" a="1"/>
  <c r="AC1272" i="1" s="1"/>
  <c r="AC1273" i="1" a="1"/>
  <c r="AC1273" i="1" s="1"/>
  <c r="AC1274" i="1" a="1"/>
  <c r="AC1274" i="1" s="1"/>
  <c r="AC1275" i="1" a="1"/>
  <c r="AC1275" i="1" s="1"/>
  <c r="AC1276" i="1" a="1"/>
  <c r="AC1276" i="1" s="1"/>
  <c r="AC1277" i="1" a="1"/>
  <c r="AC1277" i="1" s="1"/>
  <c r="AC1278" i="1" a="1"/>
  <c r="AC1278" i="1" s="1"/>
  <c r="AC1279" i="1" a="1"/>
  <c r="AC1279" i="1" s="1"/>
  <c r="AC1280" i="1" a="1"/>
  <c r="AC1280" i="1" s="1"/>
  <c r="AC1281" i="1" a="1"/>
  <c r="AC1281" i="1" s="1"/>
  <c r="AC1282" i="1" a="1"/>
  <c r="AC1282" i="1" s="1"/>
  <c r="AC1283" i="1" a="1"/>
  <c r="AC1283" i="1"/>
  <c r="AC1284" i="1" a="1"/>
  <c r="AC1284" i="1" s="1"/>
  <c r="AC1285" i="1" a="1"/>
  <c r="AC1285" i="1" s="1"/>
  <c r="AC1286" i="1" a="1"/>
  <c r="AC1286" i="1" s="1"/>
  <c r="AC1287" i="1" a="1"/>
  <c r="AC1287" i="1" s="1"/>
  <c r="AC1288" i="1" a="1"/>
  <c r="AC1288" i="1" s="1"/>
  <c r="AC1289" i="1" a="1"/>
  <c r="AC1289" i="1" s="1"/>
  <c r="AC1290" i="1" a="1"/>
  <c r="AC1290" i="1" s="1"/>
  <c r="AC1291" i="1" a="1"/>
  <c r="AC1291" i="1" s="1"/>
  <c r="AC1292" i="1" a="1"/>
  <c r="AC1292" i="1" s="1"/>
  <c r="AC1293" i="1" a="1"/>
  <c r="AC1293" i="1" s="1"/>
  <c r="AC1294" i="1" a="1"/>
  <c r="AC1294" i="1" s="1"/>
  <c r="AC1295" i="1" a="1"/>
  <c r="AC1295" i="1" s="1"/>
  <c r="AC1296" i="1" a="1"/>
  <c r="AC1296" i="1" s="1"/>
  <c r="AC1297" i="1" a="1"/>
  <c r="AC1297" i="1" s="1"/>
  <c r="AC1298" i="1" a="1"/>
  <c r="AC1298" i="1" s="1"/>
  <c r="AC1299" i="1" a="1"/>
  <c r="AC1299" i="1" s="1"/>
  <c r="AC1300" i="1" a="1"/>
  <c r="AC1300" i="1" s="1"/>
  <c r="AC1301" i="1" a="1"/>
  <c r="AC1301" i="1" s="1"/>
  <c r="AC1302" i="1" a="1"/>
  <c r="AC1302" i="1" s="1"/>
  <c r="AC1303" i="1" a="1"/>
  <c r="AC1303" i="1" s="1"/>
  <c r="AC1304" i="1" a="1"/>
  <c r="AC1304" i="1" s="1"/>
  <c r="AC1305" i="1" a="1"/>
  <c r="AC1305" i="1" s="1"/>
  <c r="AC1306" i="1" a="1"/>
  <c r="AC1306" i="1" s="1"/>
  <c r="AC1307" i="1" a="1"/>
  <c r="AC1307" i="1" s="1"/>
  <c r="AC1308" i="1" a="1"/>
  <c r="AC1308" i="1" s="1"/>
  <c r="AC1309" i="1" a="1"/>
  <c r="AC1309" i="1" s="1"/>
  <c r="AC1310" i="1" a="1"/>
  <c r="AC1310" i="1" s="1"/>
  <c r="AC1311" i="1" a="1"/>
  <c r="AC1311" i="1" s="1"/>
  <c r="AC1312" i="1" a="1"/>
  <c r="AC1312" i="1" s="1"/>
  <c r="AC1313" i="1" a="1"/>
  <c r="AC1313" i="1" s="1"/>
  <c r="AC1314" i="1" a="1"/>
  <c r="AC1314" i="1" s="1"/>
  <c r="AC1315" i="1" a="1"/>
  <c r="AC1315" i="1" s="1"/>
  <c r="AC1316" i="1" a="1"/>
  <c r="AC1316" i="1" s="1"/>
  <c r="AC1317" i="1" a="1"/>
  <c r="AC1317" i="1" s="1"/>
  <c r="AC1318" i="1" a="1"/>
  <c r="AC1318" i="1" s="1"/>
  <c r="AC1319" i="1" a="1"/>
  <c r="AC1319" i="1" s="1"/>
  <c r="AC1320" i="1" a="1"/>
  <c r="AC1320" i="1" s="1"/>
  <c r="AC1321" i="1" a="1"/>
  <c r="AC1321" i="1" s="1"/>
  <c r="AC1322" i="1" a="1"/>
  <c r="AC1322" i="1" s="1"/>
  <c r="AC1323" i="1" a="1"/>
  <c r="AC1323" i="1" s="1"/>
  <c r="AC1324" i="1" a="1"/>
  <c r="AC1324" i="1" s="1"/>
  <c r="AC1325" i="1" a="1"/>
  <c r="AC1325" i="1" s="1"/>
  <c r="AC1326" i="1" a="1"/>
  <c r="AC1326" i="1" s="1"/>
  <c r="AC1327" i="1" a="1"/>
  <c r="AC1327" i="1" s="1"/>
  <c r="AC1328" i="1" a="1"/>
  <c r="AC1328" i="1" s="1"/>
  <c r="AC1329" i="1" a="1"/>
  <c r="AC1329" i="1" s="1"/>
  <c r="AC1330" i="1" a="1"/>
  <c r="AC1330" i="1" s="1"/>
  <c r="AC1331" i="1" a="1"/>
  <c r="AC1331" i="1" s="1"/>
  <c r="AC1332" i="1" a="1"/>
  <c r="AC1332" i="1" s="1"/>
  <c r="AC1333" i="1" a="1"/>
  <c r="AC1333" i="1" s="1"/>
  <c r="AC1334" i="1" a="1"/>
  <c r="AC1334" i="1" s="1"/>
  <c r="AC1335" i="1" a="1"/>
  <c r="AC1335" i="1"/>
  <c r="AC1336" i="1" a="1"/>
  <c r="AC1336" i="1" s="1"/>
  <c r="AC1337" i="1" a="1"/>
  <c r="AC1337" i="1"/>
  <c r="AC1338" i="1" a="1"/>
  <c r="AC1338" i="1" s="1"/>
  <c r="AC1339" i="1" a="1"/>
  <c r="AC1339" i="1" s="1"/>
  <c r="AC1340" i="1" a="1"/>
  <c r="AC1340" i="1" s="1"/>
  <c r="AC1341" i="1" a="1"/>
  <c r="AC1341" i="1" s="1"/>
  <c r="AC1342" i="1" a="1"/>
  <c r="AC1342" i="1" s="1"/>
  <c r="AC1343" i="1" a="1"/>
  <c r="AC1343" i="1" s="1"/>
  <c r="AC1344" i="1" a="1"/>
  <c r="AC1344" i="1" s="1"/>
  <c r="AC1345" i="1" a="1"/>
  <c r="AC1345" i="1" s="1"/>
  <c r="AC1346" i="1" a="1"/>
  <c r="AC1346" i="1" s="1"/>
  <c r="AC1347" i="1" a="1"/>
  <c r="AC1347" i="1"/>
  <c r="AC1348" i="1" a="1"/>
  <c r="AC1348" i="1" s="1"/>
  <c r="AC1349" i="1" a="1"/>
  <c r="AC1349" i="1" s="1"/>
  <c r="AC1350" i="1" a="1"/>
  <c r="AC1350" i="1" s="1"/>
  <c r="AC1351" i="1" a="1"/>
  <c r="AC1351" i="1" s="1"/>
  <c r="AC1352" i="1" a="1"/>
  <c r="AC1352" i="1" s="1"/>
  <c r="AC1353" i="1" a="1"/>
  <c r="AC1353" i="1" s="1"/>
  <c r="AC1354" i="1" a="1"/>
  <c r="AC1354" i="1" s="1"/>
  <c r="AC1355" i="1" a="1"/>
  <c r="AC1355" i="1" s="1"/>
  <c r="AC1356" i="1" a="1"/>
  <c r="AC1356" i="1" s="1"/>
  <c r="AC1357" i="1" a="1"/>
  <c r="AC1357" i="1" s="1"/>
  <c r="AC1358" i="1" a="1"/>
  <c r="AC1358" i="1" s="1"/>
  <c r="AC1359" i="1" a="1"/>
  <c r="AC1359" i="1" s="1"/>
  <c r="AC1360" i="1" a="1"/>
  <c r="AC1360" i="1" s="1"/>
  <c r="AC1361" i="1" a="1"/>
  <c r="AC1361" i="1" s="1"/>
  <c r="AC1362" i="1" a="1"/>
  <c r="AC1362" i="1"/>
  <c r="AC1363" i="1" a="1"/>
  <c r="AC1363" i="1" s="1"/>
  <c r="AC1364" i="1" a="1"/>
  <c r="AC1364" i="1" s="1"/>
  <c r="AC1365" i="1" a="1"/>
  <c r="AC1365" i="1" s="1"/>
  <c r="AC1366" i="1" a="1"/>
  <c r="AC1366" i="1" s="1"/>
  <c r="AC1367" i="1" a="1"/>
  <c r="AC1367" i="1" s="1"/>
  <c r="AC1368" i="1" a="1"/>
  <c r="AC1368" i="1"/>
  <c r="AC1369" i="1" a="1"/>
  <c r="AC1369" i="1" s="1"/>
  <c r="AC1370" i="1" a="1"/>
  <c r="AC1370" i="1" s="1"/>
  <c r="AC1371" i="1" a="1"/>
  <c r="AC1371" i="1" s="1"/>
  <c r="AC1372" i="1" a="1"/>
  <c r="AC1372" i="1" s="1"/>
  <c r="AC1373" i="1" a="1"/>
  <c r="AC1373" i="1" s="1"/>
  <c r="AC1374" i="1" a="1"/>
  <c r="AC1374" i="1" s="1"/>
  <c r="AC1375" i="1" a="1"/>
  <c r="AC1375" i="1" s="1"/>
  <c r="AC1376" i="1" a="1"/>
  <c r="AC1376" i="1" s="1"/>
  <c r="AC1377" i="1" a="1"/>
  <c r="AC1377" i="1" s="1"/>
  <c r="AC1378" i="1" a="1"/>
  <c r="AC1378" i="1" s="1"/>
  <c r="AC1379" i="1" a="1"/>
  <c r="AC1379" i="1" s="1"/>
  <c r="AC1380" i="1" a="1"/>
  <c r="AC1380" i="1" s="1"/>
  <c r="AC1381" i="1" a="1"/>
  <c r="AC1381" i="1" s="1"/>
  <c r="AC1382" i="1" a="1"/>
  <c r="AC1382" i="1" s="1"/>
  <c r="AC1383" i="1" a="1"/>
  <c r="AC1383" i="1" s="1"/>
  <c r="AC1384" i="1" a="1"/>
  <c r="AC1384" i="1" s="1"/>
  <c r="AC1385" i="1" a="1"/>
  <c r="AC1385" i="1" s="1"/>
  <c r="AC1386" i="1" a="1"/>
  <c r="AC1386" i="1"/>
  <c r="AC1387" i="1" a="1"/>
  <c r="AC1387" i="1" s="1"/>
  <c r="AC1388" i="1" a="1"/>
  <c r="AC1388" i="1" s="1"/>
  <c r="AC1389" i="1" a="1"/>
  <c r="AC1389" i="1" s="1"/>
  <c r="AC1390" i="1" a="1"/>
  <c r="AC1390" i="1" s="1"/>
  <c r="AC1391" i="1" a="1"/>
  <c r="AC1391" i="1" s="1"/>
  <c r="AC1392" i="1" a="1"/>
  <c r="AC1392" i="1" s="1"/>
  <c r="AC1393" i="1" a="1"/>
  <c r="AC1393" i="1" s="1"/>
  <c r="AC1394" i="1" a="1"/>
  <c r="AC1394" i="1" s="1"/>
  <c r="AC1395" i="1" a="1"/>
  <c r="AC1395" i="1" s="1"/>
  <c r="AC1396" i="1" a="1"/>
  <c r="AC1396" i="1" s="1"/>
  <c r="AC1397" i="1" a="1"/>
  <c r="AC1397" i="1" s="1"/>
  <c r="AC1398" i="1" a="1"/>
  <c r="AC1398" i="1" s="1"/>
  <c r="AC1399" i="1" a="1"/>
  <c r="AC1399" i="1" s="1"/>
  <c r="AC1400" i="1" a="1"/>
  <c r="AC1400" i="1" s="1"/>
  <c r="AC1401" i="1" a="1"/>
  <c r="AC1401" i="1" s="1"/>
  <c r="AC1402" i="1" a="1"/>
  <c r="AC1402" i="1" s="1"/>
  <c r="AC1403" i="1" a="1"/>
  <c r="AC1403" i="1" s="1"/>
  <c r="AC1404" i="1" a="1"/>
  <c r="AC1404" i="1"/>
  <c r="AC1405" i="1" a="1"/>
  <c r="AC1405" i="1" s="1"/>
  <c r="AC1406" i="1" a="1"/>
  <c r="AC1406" i="1" s="1"/>
  <c r="AC1407" i="1" a="1"/>
  <c r="AC1407" i="1" s="1"/>
  <c r="AC1408" i="1" a="1"/>
  <c r="AC1408" i="1" s="1"/>
  <c r="AC1409" i="1" a="1"/>
  <c r="AC1409" i="1" s="1"/>
  <c r="AC1410" i="1" a="1"/>
  <c r="AC1410" i="1" s="1"/>
  <c r="AC1411" i="1" a="1"/>
  <c r="AC1411" i="1" s="1"/>
  <c r="AC1412" i="1" a="1"/>
  <c r="AC1412" i="1" s="1"/>
  <c r="AC1413" i="1" a="1"/>
  <c r="AC1413" i="1" s="1"/>
  <c r="AC1414" i="1" a="1"/>
  <c r="AC1414" i="1" s="1"/>
  <c r="AC1415" i="1" a="1"/>
  <c r="AC1415" i="1" s="1"/>
  <c r="AC1416" i="1" a="1"/>
  <c r="AC1416" i="1" s="1"/>
  <c r="AC1417" i="1" a="1"/>
  <c r="AC1417" i="1" s="1"/>
  <c r="AC1418" i="1" a="1"/>
  <c r="AC1418" i="1" s="1"/>
  <c r="AC1419" i="1" a="1"/>
  <c r="AC1419" i="1" s="1"/>
  <c r="AC1420" i="1" a="1"/>
  <c r="AC1420" i="1" s="1"/>
  <c r="AC1421" i="1" a="1"/>
  <c r="AC1421" i="1" s="1"/>
  <c r="AC1422" i="1" a="1"/>
  <c r="AC1422" i="1" s="1"/>
  <c r="AC1423" i="1" a="1"/>
  <c r="AC1423" i="1" s="1"/>
  <c r="AC1424" i="1" a="1"/>
  <c r="AC1424" i="1"/>
  <c r="AC1425" i="1" a="1"/>
  <c r="AC1425" i="1" s="1"/>
  <c r="AC1426" i="1" a="1"/>
  <c r="AC1426" i="1" s="1"/>
  <c r="AC1427" i="1" a="1"/>
  <c r="AC1427" i="1" s="1"/>
  <c r="AC1428" i="1" a="1"/>
  <c r="AC1428" i="1" s="1"/>
  <c r="AC1429" i="1" a="1"/>
  <c r="AC1429" i="1" s="1"/>
  <c r="AC1430" i="1" a="1"/>
  <c r="AC1430" i="1" s="1"/>
  <c r="AC1431" i="1" a="1"/>
  <c r="AC1431" i="1" s="1"/>
  <c r="AC1432" i="1" a="1"/>
  <c r="AC1432" i="1" s="1"/>
  <c r="AC1433" i="1" a="1"/>
  <c r="AC1433" i="1" s="1"/>
  <c r="AC1434" i="1" a="1"/>
  <c r="AC1434" i="1" s="1"/>
  <c r="AC1435" i="1" a="1"/>
  <c r="AC1435" i="1" s="1"/>
  <c r="AC1436" i="1" a="1"/>
  <c r="AC1436" i="1" s="1"/>
  <c r="AC1437" i="1" a="1"/>
  <c r="AC1437" i="1" s="1"/>
  <c r="AC1438" i="1" a="1"/>
  <c r="AC1438" i="1" s="1"/>
  <c r="AC1439" i="1" a="1"/>
  <c r="AC1439" i="1" s="1"/>
  <c r="AC1440" i="1" a="1"/>
  <c r="AC1440" i="1" s="1"/>
  <c r="AC1441" i="1" a="1"/>
  <c r="AC1441" i="1" s="1"/>
  <c r="AC1442" i="1" a="1"/>
  <c r="AC1442" i="1" s="1"/>
  <c r="AC1443" i="1" a="1"/>
  <c r="AC1443" i="1" s="1"/>
  <c r="AC1444" i="1" a="1"/>
  <c r="AC1444" i="1" s="1"/>
  <c r="AC1445" i="1" a="1"/>
  <c r="AC1445" i="1" s="1"/>
  <c r="AC1446" i="1" a="1"/>
  <c r="AC1446" i="1" s="1"/>
  <c r="AC1447" i="1" a="1"/>
  <c r="AC1447" i="1" s="1"/>
  <c r="AC1448" i="1" a="1"/>
  <c r="AC1448" i="1" s="1"/>
  <c r="AC1449" i="1" a="1"/>
  <c r="AC1449" i="1" s="1"/>
  <c r="AC1450" i="1" a="1"/>
  <c r="AC1450" i="1" s="1"/>
  <c r="AC1451" i="1" a="1"/>
  <c r="AC1451" i="1" s="1"/>
  <c r="AC1452" i="1" a="1"/>
  <c r="AC1452" i="1"/>
  <c r="AC1453" i="1" a="1"/>
  <c r="AC1453" i="1" s="1"/>
  <c r="AC1454" i="1" a="1"/>
  <c r="AC1454" i="1" s="1"/>
  <c r="AC1455" i="1" a="1"/>
  <c r="AC1455" i="1" s="1"/>
  <c r="AC1456" i="1" a="1"/>
  <c r="AC1456" i="1" s="1"/>
  <c r="AC1457" i="1" a="1"/>
  <c r="AC1457" i="1" s="1"/>
  <c r="AC1458" i="1" a="1"/>
  <c r="AC1458" i="1" s="1"/>
  <c r="AC1459" i="1" a="1"/>
  <c r="AC1459" i="1" s="1"/>
  <c r="AC1460" i="1" a="1"/>
  <c r="AC1460" i="1" s="1"/>
  <c r="AC1461" i="1" a="1"/>
  <c r="AC1461" i="1" s="1"/>
  <c r="AC1462" i="1" a="1"/>
  <c r="AC1462" i="1" s="1"/>
  <c r="AC1463" i="1" a="1"/>
  <c r="AC1463" i="1" s="1"/>
  <c r="AC1464" i="1" a="1"/>
  <c r="AC1464" i="1" s="1"/>
  <c r="AC1465" i="1" a="1"/>
  <c r="AC1465" i="1"/>
  <c r="AC1466" i="1" a="1"/>
  <c r="AC1466" i="1" s="1"/>
  <c r="AC1467" i="1" a="1"/>
  <c r="AC1467" i="1" s="1"/>
  <c r="AC1468" i="1" a="1"/>
  <c r="AC1468" i="1"/>
  <c r="AC1469" i="1" a="1"/>
  <c r="AC1469" i="1" s="1"/>
  <c r="AC1470" i="1" a="1"/>
  <c r="AC1470" i="1" s="1"/>
  <c r="AC1471" i="1" a="1"/>
  <c r="AC1471" i="1" s="1"/>
  <c r="AC1472" i="1" a="1"/>
  <c r="AC1472" i="1" s="1"/>
  <c r="AC1473" i="1" a="1"/>
  <c r="AC1473" i="1" s="1"/>
  <c r="AC1474" i="1" a="1"/>
  <c r="AC1474" i="1" s="1"/>
  <c r="AC1475" i="1" a="1"/>
  <c r="AC1475" i="1" s="1"/>
  <c r="AC1476" i="1" a="1"/>
  <c r="AC1476" i="1" s="1"/>
  <c r="AC1477" i="1" a="1"/>
  <c r="AC1477" i="1" s="1"/>
  <c r="AC1478" i="1" a="1"/>
  <c r="AC1478" i="1" s="1"/>
  <c r="AC1479" i="1" a="1"/>
  <c r="AC1479" i="1" s="1"/>
  <c r="AC1480" i="1" a="1"/>
  <c r="AC1480" i="1" s="1"/>
  <c r="AC1481" i="1" a="1"/>
  <c r="AC1481" i="1"/>
  <c r="AC1482" i="1" a="1"/>
  <c r="AC1482" i="1"/>
  <c r="AC1483" i="1" a="1"/>
  <c r="AC1483" i="1" s="1"/>
  <c r="AC1484" i="1" a="1"/>
  <c r="AC1484" i="1" s="1"/>
  <c r="AC1485" i="1" a="1"/>
  <c r="AC1485" i="1" s="1"/>
  <c r="AC1486" i="1" a="1"/>
  <c r="AC1486" i="1" s="1"/>
  <c r="AC1487" i="1" a="1"/>
  <c r="AC1487" i="1" s="1"/>
  <c r="AC1488" i="1" a="1"/>
  <c r="AC1488" i="1" s="1"/>
  <c r="AC1489" i="1" a="1"/>
  <c r="AC1489" i="1" s="1"/>
  <c r="AC1490" i="1" a="1"/>
  <c r="AC1490" i="1" s="1"/>
  <c r="AC1491" i="1" a="1"/>
  <c r="AC1491" i="1" s="1"/>
  <c r="AC1492" i="1" a="1"/>
  <c r="AC1492" i="1" s="1"/>
  <c r="AC1493" i="1" a="1"/>
  <c r="AC1493" i="1" s="1"/>
  <c r="AC1494" i="1" a="1"/>
  <c r="AC1494" i="1" s="1"/>
  <c r="AC1495" i="1" a="1"/>
  <c r="AC1495" i="1" s="1"/>
  <c r="AC1496" i="1" a="1"/>
  <c r="AC1496" i="1" s="1"/>
  <c r="AC1497" i="1" a="1"/>
  <c r="AC1497" i="1" s="1"/>
  <c r="AC1498" i="1" a="1"/>
  <c r="AC1498" i="1" s="1"/>
  <c r="AC1499" i="1" a="1"/>
  <c r="AC1499" i="1" s="1"/>
  <c r="AC1500" i="1" a="1"/>
  <c r="AC1500" i="1" s="1"/>
  <c r="AC1501" i="1" a="1"/>
  <c r="AC1501" i="1"/>
  <c r="AC1502" i="1" a="1"/>
  <c r="AC1502" i="1" s="1"/>
  <c r="AC1503" i="1" a="1"/>
  <c r="AC1503" i="1" s="1"/>
  <c r="AC1504" i="1" a="1"/>
  <c r="AC1504" i="1"/>
  <c r="AC1505" i="1" a="1"/>
  <c r="AC1505" i="1" s="1"/>
  <c r="AC1506" i="1" a="1"/>
  <c r="AC1506" i="1" s="1"/>
  <c r="AC1507" i="1" a="1"/>
  <c r="AC1507" i="1" s="1"/>
  <c r="AC1508" i="1" a="1"/>
  <c r="AC1508" i="1" s="1"/>
  <c r="AC1509" i="1" a="1"/>
  <c r="AC1509" i="1" s="1"/>
  <c r="AC1510" i="1" a="1"/>
  <c r="AC1510" i="1" s="1"/>
  <c r="AC1511" i="1" a="1"/>
  <c r="AC1511" i="1" s="1"/>
  <c r="AC1512" i="1" a="1"/>
  <c r="AC1512" i="1" s="1"/>
  <c r="AC1513" i="1" a="1"/>
  <c r="AC1513" i="1" s="1"/>
  <c r="AC1514" i="1" a="1"/>
  <c r="AC1514" i="1" s="1"/>
  <c r="AC1515" i="1" a="1"/>
  <c r="AC1515" i="1"/>
  <c r="AC1516" i="1" a="1"/>
  <c r="AC1516" i="1" s="1"/>
  <c r="AC1517" i="1" a="1"/>
  <c r="AC1517" i="1" s="1"/>
  <c r="AC1518" i="1" a="1"/>
  <c r="AC1518" i="1" s="1"/>
  <c r="AC1519" i="1" a="1"/>
  <c r="AC1519" i="1" s="1"/>
  <c r="AC1520" i="1" a="1"/>
  <c r="AC1520" i="1"/>
  <c r="AC1521" i="1" a="1"/>
  <c r="AC1521" i="1" s="1"/>
  <c r="AC1522" i="1" a="1"/>
  <c r="AC1522" i="1" s="1"/>
  <c r="AC1523" i="1" a="1"/>
  <c r="AC1523" i="1" s="1"/>
  <c r="AC1524" i="1" a="1"/>
  <c r="AC1524" i="1" s="1"/>
  <c r="AC1525" i="1" a="1"/>
  <c r="AC1525" i="1" s="1"/>
  <c r="AC1526" i="1" a="1"/>
  <c r="AC1526" i="1"/>
  <c r="AC1527" i="1" a="1"/>
  <c r="AC1527" i="1" s="1"/>
  <c r="AC1528" i="1" a="1"/>
  <c r="AC1528" i="1" s="1"/>
  <c r="AC1529" i="1" a="1"/>
  <c r="AC1529" i="1" s="1"/>
  <c r="AC1530" i="1" a="1"/>
  <c r="AC1530" i="1" s="1"/>
  <c r="AC1531" i="1" a="1"/>
  <c r="AC1531" i="1" s="1"/>
  <c r="AC1532" i="1" a="1"/>
  <c r="AC1532" i="1"/>
  <c r="AC1533" i="1" a="1"/>
  <c r="AC1533" i="1" s="1"/>
  <c r="AC1534" i="1" a="1"/>
  <c r="AC1534" i="1" s="1"/>
  <c r="AC1535" i="1" a="1"/>
  <c r="AC1535" i="1"/>
  <c r="AC1536" i="1" a="1"/>
  <c r="AC1536" i="1" s="1"/>
  <c r="AC1537" i="1" a="1"/>
  <c r="AC1537" i="1" s="1"/>
  <c r="AC1538" i="1" a="1"/>
  <c r="AC1538" i="1" s="1"/>
  <c r="AC1539" i="1" a="1"/>
  <c r="AC1539" i="1" s="1"/>
  <c r="AC1540" i="1" a="1"/>
  <c r="AC1540" i="1" s="1"/>
  <c r="AC1541" i="1" a="1"/>
  <c r="AC1541" i="1" s="1"/>
  <c r="AC1542" i="1" a="1"/>
  <c r="AC1542" i="1" s="1"/>
  <c r="AC1543" i="1" a="1"/>
  <c r="AC1543" i="1" s="1"/>
  <c r="AC1544" i="1" a="1"/>
  <c r="AC1544" i="1" s="1"/>
  <c r="AC1545" i="1" a="1"/>
  <c r="AC1545" i="1" s="1"/>
  <c r="AC1546" i="1" a="1"/>
  <c r="AC1546" i="1" s="1"/>
  <c r="AC1547" i="1" a="1"/>
  <c r="AC1547" i="1" s="1"/>
  <c r="AC1548" i="1" a="1"/>
  <c r="AC1548" i="1"/>
  <c r="AC1549" i="1" a="1"/>
  <c r="AC1549" i="1" s="1"/>
  <c r="AC1550" i="1" a="1"/>
  <c r="AC1550" i="1" s="1"/>
  <c r="AC1551" i="1" a="1"/>
  <c r="AC1551" i="1" s="1"/>
  <c r="AC1552" i="1" a="1"/>
  <c r="AC1552" i="1" s="1"/>
  <c r="AC1553" i="1" a="1"/>
  <c r="AC1553" i="1" s="1"/>
  <c r="AC1554" i="1" a="1"/>
  <c r="AC1554" i="1" s="1"/>
  <c r="AC1555" i="1" a="1"/>
  <c r="AC1555" i="1" s="1"/>
  <c r="AC1556" i="1" a="1"/>
  <c r="AC1556" i="1" s="1"/>
  <c r="AC1557" i="1" a="1"/>
  <c r="AC1557" i="1" s="1"/>
  <c r="AC1558" i="1" a="1"/>
  <c r="AC1558" i="1" s="1"/>
  <c r="AC1559" i="1" a="1"/>
  <c r="AC1559" i="1" s="1"/>
  <c r="AC1560" i="1" a="1"/>
  <c r="AC1560" i="1" s="1"/>
  <c r="AC1561" i="1" a="1"/>
  <c r="AC1561" i="1" s="1"/>
  <c r="AC1562" i="1" a="1"/>
  <c r="AC1562" i="1" s="1"/>
  <c r="AC1563" i="1" a="1"/>
  <c r="AC1563" i="1" s="1"/>
  <c r="AC1564" i="1" a="1"/>
  <c r="AC1564" i="1" s="1"/>
  <c r="AC1565" i="1" a="1"/>
  <c r="AC1565" i="1" s="1"/>
  <c r="AC1566" i="1" a="1"/>
  <c r="AC1566" i="1" s="1"/>
  <c r="AC1567" i="1" a="1"/>
  <c r="AC1567" i="1"/>
  <c r="AC1568" i="1" a="1"/>
  <c r="AC1568" i="1" s="1"/>
  <c r="AC1569" i="1" a="1"/>
  <c r="AC1569" i="1" s="1"/>
  <c r="AC1570" i="1" a="1"/>
  <c r="AC1570" i="1" s="1"/>
  <c r="AC1571" i="1" a="1"/>
  <c r="AC1571" i="1" s="1"/>
  <c r="AC1572" i="1" a="1"/>
  <c r="AC1572" i="1" s="1"/>
  <c r="AC1573" i="1" a="1"/>
  <c r="AC1573" i="1" s="1"/>
  <c r="AC1574" i="1" a="1"/>
  <c r="AC1574" i="1" s="1"/>
  <c r="AC1575" i="1" a="1"/>
  <c r="AC1575" i="1" s="1"/>
  <c r="AC1576" i="1" a="1"/>
  <c r="AC1576" i="1" s="1"/>
  <c r="AC1577" i="1" a="1"/>
  <c r="AC1577" i="1" s="1"/>
  <c r="AC1578" i="1" a="1"/>
  <c r="AC1578" i="1" s="1"/>
  <c r="AC1579" i="1" a="1"/>
  <c r="AC1579" i="1" s="1"/>
  <c r="AC1580" i="1" a="1"/>
  <c r="AC1580" i="1" s="1"/>
  <c r="AC1581" i="1" a="1"/>
  <c r="AC1581" i="1" s="1"/>
  <c r="AC1582" i="1" a="1"/>
  <c r="AC1582" i="1" s="1"/>
  <c r="AC1583" i="1" a="1"/>
  <c r="AC1583" i="1" s="1"/>
  <c r="AC1584" i="1" a="1"/>
  <c r="AC1584" i="1" s="1"/>
  <c r="AC1585" i="1" a="1"/>
  <c r="AC1585" i="1" s="1"/>
  <c r="AC1586" i="1" a="1"/>
  <c r="AC1586" i="1" s="1"/>
  <c r="AC1587" i="1" a="1"/>
  <c r="AC1587" i="1" s="1"/>
  <c r="AC1588" i="1" a="1"/>
  <c r="AC1588" i="1" s="1"/>
  <c r="AC1589" i="1" a="1"/>
  <c r="AC1589" i="1" s="1"/>
  <c r="AC1590" i="1" a="1"/>
  <c r="AC1590" i="1" s="1"/>
  <c r="AC1591" i="1" a="1"/>
  <c r="AC1591" i="1" s="1"/>
  <c r="AC1592" i="1" a="1"/>
  <c r="AC1592" i="1" s="1"/>
  <c r="AC1593" i="1" a="1"/>
  <c r="AC1593" i="1"/>
  <c r="AC1594" i="1" a="1"/>
  <c r="AC1594" i="1" s="1"/>
  <c r="AC1595" i="1" a="1"/>
  <c r="AC1595" i="1" s="1"/>
  <c r="AC1596" i="1" a="1"/>
  <c r="AC1596" i="1" s="1"/>
  <c r="AC1597" i="1" a="1"/>
  <c r="AC1597" i="1" s="1"/>
  <c r="AC1598" i="1" a="1"/>
  <c r="AC1598" i="1" s="1"/>
  <c r="AC1599" i="1" a="1"/>
  <c r="AC1599" i="1" s="1"/>
  <c r="AC1600" i="1" a="1"/>
  <c r="AC1600" i="1" s="1"/>
  <c r="AC1601" i="1" a="1"/>
  <c r="AC1601" i="1" s="1"/>
  <c r="AC1602" i="1" a="1"/>
  <c r="AC1602" i="1" s="1"/>
  <c r="AC1603" i="1" a="1"/>
  <c r="AC1603" i="1" s="1"/>
  <c r="AC1604" i="1" a="1"/>
  <c r="AC1604" i="1" s="1"/>
  <c r="AC1605" i="1" a="1"/>
  <c r="AC1605" i="1" s="1"/>
  <c r="AC1606" i="1" a="1"/>
  <c r="AC1606" i="1" s="1"/>
  <c r="AC1607" i="1" a="1"/>
  <c r="AC1607" i="1"/>
  <c r="AC1608" i="1" a="1"/>
  <c r="AC1608" i="1" s="1"/>
  <c r="AC1609" i="1" a="1"/>
  <c r="AC1609" i="1" s="1"/>
  <c r="AC1610" i="1" a="1"/>
  <c r="AC1610" i="1" s="1"/>
  <c r="AC1611" i="1" a="1"/>
  <c r="AC1611" i="1" s="1"/>
  <c r="AC1612" i="1" a="1"/>
  <c r="AC1612" i="1"/>
  <c r="AC1613" i="1" a="1"/>
  <c r="AC1613" i="1" s="1"/>
  <c r="AC1614" i="1" a="1"/>
  <c r="AC1614" i="1" s="1"/>
  <c r="AC1615" i="1" a="1"/>
  <c r="AC1615" i="1" s="1"/>
  <c r="AC1616" i="1" a="1"/>
  <c r="AC1616" i="1" s="1"/>
  <c r="AC1617" i="1" a="1"/>
  <c r="AC1617" i="1" s="1"/>
  <c r="AC1618" i="1" a="1"/>
  <c r="AC1618" i="1" s="1"/>
  <c r="AC1619" i="1" a="1"/>
  <c r="AC1619" i="1" s="1"/>
  <c r="AC1620" i="1" a="1"/>
  <c r="AC1620" i="1" s="1"/>
  <c r="AC1621" i="1" a="1"/>
  <c r="AC1621" i="1" s="1"/>
  <c r="AC1622" i="1" a="1"/>
  <c r="AC1622" i="1" s="1"/>
  <c r="AC1623" i="1" a="1"/>
  <c r="AC1623" i="1" s="1"/>
  <c r="AC1624" i="1" a="1"/>
  <c r="AC1624" i="1" s="1"/>
  <c r="AC1625" i="1" a="1"/>
  <c r="AC1625" i="1"/>
  <c r="AC1626" i="1" a="1"/>
  <c r="AC1626" i="1"/>
  <c r="AC1627" i="1" a="1"/>
  <c r="AC1627" i="1" s="1"/>
  <c r="AC1628" i="1" a="1"/>
  <c r="AC1628" i="1" s="1"/>
  <c r="AC1629" i="1" a="1"/>
  <c r="AC1629" i="1" s="1"/>
  <c r="AC1630" i="1" a="1"/>
  <c r="AC1630" i="1" s="1"/>
  <c r="AC1631" i="1" a="1"/>
  <c r="AC1631" i="1" s="1"/>
  <c r="AC1632" i="1" a="1"/>
  <c r="AC1632" i="1" s="1"/>
  <c r="AC1633" i="1" a="1"/>
  <c r="AC1633" i="1" s="1"/>
  <c r="AC1634" i="1" a="1"/>
  <c r="AC1634" i="1" s="1"/>
  <c r="AC1635" i="1" a="1"/>
  <c r="AC1635" i="1" s="1"/>
  <c r="AC1636" i="1" a="1"/>
  <c r="AC1636" i="1" s="1"/>
  <c r="AC1637" i="1" a="1"/>
  <c r="AC1637" i="1" s="1"/>
  <c r="AC1638" i="1" a="1"/>
  <c r="AC1638" i="1"/>
  <c r="AC1639" i="1" a="1"/>
  <c r="AC1639" i="1" s="1"/>
  <c r="AC1640" i="1" a="1"/>
  <c r="AC1640" i="1" s="1"/>
  <c r="AC1641" i="1" a="1"/>
  <c r="AC1641" i="1"/>
  <c r="AC1642" i="1" a="1"/>
  <c r="AC1642" i="1" s="1"/>
  <c r="AC1643" i="1" a="1"/>
  <c r="AC1643" i="1" s="1"/>
  <c r="AC1644" i="1" a="1"/>
  <c r="AC1644" i="1"/>
  <c r="AC1645" i="1" a="1"/>
  <c r="AC1645" i="1" s="1"/>
  <c r="AC1646" i="1" a="1"/>
  <c r="AC1646" i="1" s="1"/>
  <c r="AC1647" i="1" a="1"/>
  <c r="AC1647" i="1" s="1"/>
  <c r="AC1648" i="1" a="1"/>
  <c r="AC1648" i="1" s="1"/>
  <c r="AC1649" i="1" a="1"/>
  <c r="AC1649" i="1" s="1"/>
  <c r="AC1650" i="1" a="1"/>
  <c r="AC1650" i="1" s="1"/>
  <c r="AC1651" i="1" a="1"/>
  <c r="AC1651" i="1" s="1"/>
  <c r="AC1652" i="1" a="1"/>
  <c r="AC1652" i="1" s="1"/>
  <c r="AC1653" i="1" a="1"/>
  <c r="AC1653" i="1" s="1"/>
  <c r="AC1654" i="1" a="1"/>
  <c r="AC1654" i="1" s="1"/>
  <c r="AC1655" i="1" a="1"/>
  <c r="AC1655" i="1" s="1"/>
  <c r="AC1656" i="1" a="1"/>
  <c r="AC1656" i="1" s="1"/>
  <c r="AC1657" i="1" a="1"/>
  <c r="AC1657" i="1" s="1"/>
  <c r="AC1658" i="1" a="1"/>
  <c r="AC1658" i="1" s="1"/>
  <c r="AC1659" i="1" a="1"/>
  <c r="AC1659" i="1" s="1"/>
  <c r="AC1660" i="1" a="1"/>
  <c r="AC1660" i="1" s="1"/>
  <c r="AC1661" i="1" a="1"/>
  <c r="AC1661" i="1" s="1"/>
  <c r="AC1662" i="1" a="1"/>
  <c r="AC1662" i="1"/>
  <c r="AC1663" i="1" a="1"/>
  <c r="AC1663" i="1" s="1"/>
  <c r="AC1664" i="1" a="1"/>
  <c r="AC1664" i="1" s="1"/>
  <c r="AC1665" i="1" a="1"/>
  <c r="AC1665" i="1" s="1"/>
  <c r="AC1666" i="1" a="1"/>
  <c r="AC1666" i="1" s="1"/>
  <c r="AC1667" i="1" a="1"/>
  <c r="AC1667" i="1" s="1"/>
  <c r="AC1668" i="1" a="1"/>
  <c r="AC1668" i="1" s="1"/>
  <c r="AC1669" i="1" a="1"/>
  <c r="AC1669" i="1" s="1"/>
  <c r="AC1670" i="1" a="1"/>
  <c r="AC1670" i="1" s="1"/>
  <c r="AC1671" i="1" a="1"/>
  <c r="AC1671" i="1" s="1"/>
  <c r="AC1672" i="1" a="1"/>
  <c r="AC1672" i="1" s="1"/>
  <c r="AC1673" i="1" a="1"/>
  <c r="AC1673" i="1" s="1"/>
  <c r="AC1674" i="1" a="1"/>
  <c r="AC1674" i="1" s="1"/>
  <c r="AC1675" i="1" a="1"/>
  <c r="AC1675" i="1" s="1"/>
  <c r="AC1676" i="1" a="1"/>
  <c r="AC1676" i="1" s="1"/>
  <c r="AC1677" i="1" a="1"/>
  <c r="AC1677" i="1" s="1"/>
  <c r="AC1678" i="1" a="1"/>
  <c r="AC1678" i="1" s="1"/>
  <c r="AC1679" i="1" a="1"/>
  <c r="AC1679" i="1" s="1"/>
  <c r="AC1680" i="1" a="1"/>
  <c r="AC1680" i="1" s="1"/>
  <c r="AC1681" i="1" a="1"/>
  <c r="AC1681" i="1" s="1"/>
  <c r="AC1682" i="1" a="1"/>
  <c r="AC1682" i="1" s="1"/>
  <c r="AC1683" i="1" a="1"/>
  <c r="AC1683" i="1" s="1"/>
  <c r="AC1684" i="1" a="1"/>
  <c r="AC1684" i="1" s="1"/>
  <c r="AC1685" i="1" a="1"/>
  <c r="AC1685" i="1" s="1"/>
  <c r="AC1686" i="1" a="1"/>
  <c r="AC1686" i="1"/>
  <c r="AC1687" i="1" a="1"/>
  <c r="AC1687" i="1" s="1"/>
  <c r="AC1688" i="1" a="1"/>
  <c r="AC1688" i="1" s="1"/>
  <c r="AC1689" i="1" a="1"/>
  <c r="AC1689" i="1" s="1"/>
  <c r="AC1690" i="1" a="1"/>
  <c r="AC1690" i="1"/>
  <c r="AC1691" i="1" a="1"/>
  <c r="AC1691" i="1" s="1"/>
  <c r="AC1692" i="1" a="1"/>
  <c r="AC1692" i="1" s="1"/>
  <c r="AC1693" i="1" a="1"/>
  <c r="AC1693" i="1" s="1"/>
  <c r="AC1694" i="1" a="1"/>
  <c r="AC1694" i="1" s="1"/>
  <c r="AC1695" i="1" a="1"/>
  <c r="AC1695" i="1" s="1"/>
  <c r="AC1696" i="1" a="1"/>
  <c r="AC1696" i="1" s="1"/>
  <c r="AC1697" i="1" a="1"/>
  <c r="AC1697" i="1" s="1"/>
  <c r="AC1698" i="1" a="1"/>
  <c r="AC1698" i="1" s="1"/>
  <c r="AC1699" i="1" a="1"/>
  <c r="AC1699" i="1" s="1"/>
  <c r="AC1700" i="1" a="1"/>
  <c r="AC1700" i="1" s="1"/>
  <c r="AC1701" i="1" a="1"/>
  <c r="AC1701" i="1" s="1"/>
  <c r="AC1702" i="1" a="1"/>
  <c r="AC1702" i="1" s="1"/>
  <c r="AC1703" i="1" a="1"/>
  <c r="AC1703" i="1" s="1"/>
  <c r="AC1704" i="1" a="1"/>
  <c r="AC1704" i="1" s="1"/>
  <c r="AC1705" i="1" a="1"/>
  <c r="AC1705" i="1" s="1"/>
  <c r="AC1706" i="1" a="1"/>
  <c r="AC1706" i="1" s="1"/>
  <c r="AC1707" i="1" a="1"/>
  <c r="AC1707" i="1" s="1"/>
  <c r="AC1708" i="1" a="1"/>
  <c r="AC1708" i="1" s="1"/>
  <c r="AC1709" i="1" a="1"/>
  <c r="AC1709" i="1" s="1"/>
  <c r="AC1710" i="1" a="1"/>
  <c r="AC1710" i="1" s="1"/>
  <c r="AC1711" i="1" a="1"/>
  <c r="AC1711" i="1" s="1"/>
  <c r="AC1712" i="1" a="1"/>
  <c r="AC1712" i="1"/>
  <c r="AC1713" i="1" a="1"/>
  <c r="AC1713" i="1" s="1"/>
  <c r="AC1714" i="1" a="1"/>
  <c r="AC1714" i="1" s="1"/>
  <c r="AC1715" i="1" a="1"/>
  <c r="AC1715" i="1" s="1"/>
  <c r="AC1716" i="1" a="1"/>
  <c r="AC1716" i="1" s="1"/>
  <c r="AC1717" i="1" a="1"/>
  <c r="AC1717" i="1" s="1"/>
  <c r="AC1718" i="1" a="1"/>
  <c r="AC1718" i="1"/>
  <c r="AC1719" i="1" a="1"/>
  <c r="AC1719" i="1" s="1"/>
  <c r="AC1720" i="1" a="1"/>
  <c r="AC1720" i="1" s="1"/>
  <c r="AC1721" i="1" a="1"/>
  <c r="AC1721" i="1" s="1"/>
  <c r="AC1722" i="1" a="1"/>
  <c r="AC1722" i="1" s="1"/>
  <c r="AC1723" i="1" a="1"/>
  <c r="AC1723" i="1" s="1"/>
  <c r="AC1724" i="1" a="1"/>
  <c r="AC1724" i="1" s="1"/>
  <c r="AC1725" i="1" a="1"/>
  <c r="AC1725" i="1" s="1"/>
  <c r="AC1726" i="1" a="1"/>
  <c r="AC1726" i="1" s="1"/>
  <c r="AC1727" i="1" a="1"/>
  <c r="AC1727" i="1" s="1"/>
  <c r="AC1728" i="1" a="1"/>
  <c r="AC1728" i="1" s="1"/>
  <c r="AC1729" i="1" a="1"/>
  <c r="AC1729" i="1" s="1"/>
  <c r="AC1730" i="1" a="1"/>
  <c r="AC1730" i="1" s="1"/>
  <c r="AC1731" i="1" a="1"/>
  <c r="AC1731" i="1" s="1"/>
  <c r="AC1732" i="1" a="1"/>
  <c r="AC1732" i="1" s="1"/>
  <c r="AC1733" i="1" a="1"/>
  <c r="AC1733" i="1"/>
  <c r="AC1734" i="1" a="1"/>
  <c r="AC1734" i="1" s="1"/>
  <c r="AC1735" i="1" a="1"/>
  <c r="AC1735" i="1" s="1"/>
  <c r="AC1736" i="1" a="1"/>
  <c r="AC1736" i="1" s="1"/>
  <c r="AC1737" i="1" a="1"/>
  <c r="AC1737" i="1" s="1"/>
  <c r="AC1738" i="1" a="1"/>
  <c r="AC1738" i="1" s="1"/>
  <c r="AC1739" i="1" a="1"/>
  <c r="AC1739" i="1" s="1"/>
  <c r="AC1740" i="1" a="1"/>
  <c r="AC1740" i="1" s="1"/>
  <c r="AC1741" i="1" a="1"/>
  <c r="AC1741" i="1" s="1"/>
  <c r="AC1742" i="1" a="1"/>
  <c r="AC1742" i="1" s="1"/>
  <c r="AC1743" i="1" a="1"/>
  <c r="AC1743" i="1" s="1"/>
  <c r="AC1744" i="1" a="1"/>
  <c r="AC1744" i="1" s="1"/>
  <c r="AC1745" i="1" a="1"/>
  <c r="AC1745" i="1" s="1"/>
  <c r="AC1746" i="1" a="1"/>
  <c r="AC1746" i="1" s="1"/>
  <c r="AC1747" i="1" a="1"/>
  <c r="AC1747" i="1"/>
  <c r="AC1748" i="1" a="1"/>
  <c r="AC1748" i="1" s="1"/>
  <c r="AC1749" i="1" a="1"/>
  <c r="AC1749" i="1" s="1"/>
  <c r="AC1750" i="1" a="1"/>
  <c r="AC1750" i="1" s="1"/>
  <c r="AC1751" i="1" a="1"/>
  <c r="AC1751" i="1"/>
  <c r="AC1752" i="1" a="1"/>
  <c r="AC1752" i="1" s="1"/>
  <c r="AC1753" i="1" a="1"/>
  <c r="AC1753" i="1" s="1"/>
  <c r="AC1754" i="1" a="1"/>
  <c r="AC1754" i="1" s="1"/>
  <c r="AC1755" i="1" a="1"/>
  <c r="AC1755" i="1" s="1"/>
  <c r="AC1756" i="1" a="1"/>
  <c r="AC1756" i="1" s="1"/>
  <c r="AC1757" i="1" a="1"/>
  <c r="AC1757" i="1" s="1"/>
  <c r="AC1758" i="1" a="1"/>
  <c r="AC1758" i="1" s="1"/>
  <c r="AC1759" i="1" a="1"/>
  <c r="AC1759" i="1" s="1"/>
  <c r="AC1760" i="1" a="1"/>
  <c r="AC1760" i="1" s="1"/>
  <c r="AC1761" i="1" a="1"/>
  <c r="AC1761" i="1" s="1"/>
  <c r="AC1762" i="1" a="1"/>
  <c r="AC1762" i="1" s="1"/>
  <c r="AC1763" i="1" a="1"/>
  <c r="AC1763" i="1" s="1"/>
  <c r="AC1764" i="1" a="1"/>
  <c r="AC1764" i="1" s="1"/>
  <c r="AC1765" i="1" a="1"/>
  <c r="AC1765" i="1" s="1"/>
  <c r="AC1766" i="1" a="1"/>
  <c r="AC1766" i="1" s="1"/>
  <c r="AC1767" i="1" a="1"/>
  <c r="AC1767" i="1" s="1"/>
  <c r="AC1768" i="1" a="1"/>
  <c r="AC1768" i="1" s="1"/>
  <c r="AC1769" i="1" a="1"/>
  <c r="AC1769" i="1"/>
  <c r="AC1770" i="1" a="1"/>
  <c r="AC1770" i="1" s="1"/>
  <c r="AC1771" i="1" a="1"/>
  <c r="AC1771" i="1" s="1"/>
  <c r="AC1772" i="1" a="1"/>
  <c r="AC1772" i="1" s="1"/>
  <c r="AC1773" i="1" a="1"/>
  <c r="AC1773" i="1" s="1"/>
  <c r="AC1774" i="1" a="1"/>
  <c r="AC1774" i="1" s="1"/>
  <c r="AC1775" i="1" a="1"/>
  <c r="AC1775" i="1" s="1"/>
  <c r="AC1776" i="1" a="1"/>
  <c r="AC1776" i="1" s="1"/>
  <c r="AC1777" i="1" a="1"/>
  <c r="AC1777" i="1" s="1"/>
  <c r="AC1778" i="1" a="1"/>
  <c r="AC1778" i="1" s="1"/>
  <c r="AC1779" i="1" a="1"/>
  <c r="AC1779" i="1" s="1"/>
  <c r="AC1780" i="1" a="1"/>
  <c r="AC1780" i="1" s="1"/>
  <c r="AC1781" i="1" a="1"/>
  <c r="AC1781" i="1" s="1"/>
  <c r="AC1782" i="1" a="1"/>
  <c r="AC1782" i="1" s="1"/>
  <c r="AC1783" i="1" a="1"/>
  <c r="AC1783" i="1" s="1"/>
  <c r="AC1784" i="1" a="1"/>
  <c r="AC1784" i="1" s="1"/>
  <c r="AC1785" i="1" a="1"/>
  <c r="AC1785" i="1"/>
  <c r="AC1786" i="1" a="1"/>
  <c r="AC1786" i="1" s="1"/>
  <c r="AC1787" i="1" a="1"/>
  <c r="AC1787" i="1" s="1"/>
  <c r="AC1788" i="1" a="1"/>
  <c r="AC1788" i="1" s="1"/>
  <c r="AC1789" i="1" a="1"/>
  <c r="AC1789" i="1" s="1"/>
  <c r="AC1790" i="1" a="1"/>
  <c r="AC1790" i="1"/>
  <c r="AC1791" i="1" a="1"/>
  <c r="AC1791" i="1" s="1"/>
  <c r="AC1792" i="1" a="1"/>
  <c r="AC1792" i="1" s="1"/>
  <c r="AC1793" i="1" a="1"/>
  <c r="AC1793" i="1" s="1"/>
  <c r="AC1794" i="1" a="1"/>
  <c r="AC1794" i="1" s="1"/>
  <c r="AC1795" i="1" a="1"/>
  <c r="AC1795" i="1" s="1"/>
  <c r="AC1796" i="1" a="1"/>
  <c r="AC1796" i="1"/>
  <c r="AC1797" i="1" a="1"/>
  <c r="AC1797" i="1" s="1"/>
  <c r="AC1798" i="1" a="1"/>
  <c r="AC1798" i="1" s="1"/>
  <c r="AC1799" i="1" a="1"/>
  <c r="AC1799" i="1" s="1"/>
  <c r="AC1800" i="1" a="1"/>
  <c r="AC1800" i="1" s="1"/>
  <c r="AC1801" i="1" a="1"/>
  <c r="AC1801" i="1"/>
  <c r="AC1802" i="1" a="1"/>
  <c r="AC1802" i="1" s="1"/>
  <c r="AC1803" i="1" a="1"/>
  <c r="AC1803" i="1" s="1"/>
  <c r="AC1804" i="1" a="1"/>
  <c r="AC1804" i="1"/>
  <c r="AC1805" i="1" a="1"/>
  <c r="AC1805" i="1"/>
  <c r="AC1806" i="1" a="1"/>
  <c r="AC1806" i="1" s="1"/>
  <c r="AC1807" i="1" a="1"/>
  <c r="AC1807" i="1" s="1"/>
  <c r="AC1808" i="1" a="1"/>
  <c r="AC1808" i="1" s="1"/>
  <c r="AC1809" i="1" a="1"/>
  <c r="AC1809" i="1" s="1"/>
  <c r="AC1810" i="1" a="1"/>
  <c r="AC1810" i="1" s="1"/>
  <c r="AC1811" i="1" a="1"/>
  <c r="AC1811" i="1" s="1"/>
  <c r="AC1812" i="1" a="1"/>
  <c r="AC1812" i="1" s="1"/>
  <c r="AC1813" i="1" a="1"/>
  <c r="AC1813" i="1" s="1"/>
  <c r="AC1814" i="1" a="1"/>
  <c r="AC1814" i="1" s="1"/>
  <c r="AC1815" i="1" a="1"/>
  <c r="AC1815" i="1" s="1"/>
  <c r="AC1816" i="1" a="1"/>
  <c r="AC1816" i="1" s="1"/>
  <c r="AC1817" i="1" a="1"/>
  <c r="AC1817" i="1" s="1"/>
  <c r="AC1818" i="1" a="1"/>
  <c r="AC1818" i="1" s="1"/>
  <c r="AC1819" i="1" a="1"/>
  <c r="AC1819" i="1" s="1"/>
  <c r="AC1820" i="1" a="1"/>
  <c r="AC1820" i="1" s="1"/>
  <c r="AC1821" i="1" a="1"/>
  <c r="AC1821" i="1" s="1"/>
  <c r="AC1822" i="1" a="1"/>
  <c r="AC1822" i="1" s="1"/>
  <c r="AC1823" i="1" a="1"/>
  <c r="AC1823" i="1" s="1"/>
  <c r="AC1824" i="1" a="1"/>
  <c r="AC1824" i="1" s="1"/>
  <c r="AC1825" i="1" a="1"/>
  <c r="AC1825" i="1" s="1"/>
  <c r="AC1826" i="1" a="1"/>
  <c r="AC1826" i="1" s="1"/>
  <c r="AC1827" i="1" a="1"/>
  <c r="AC1827" i="1" s="1"/>
  <c r="AC1828" i="1" a="1"/>
  <c r="AC1828" i="1" s="1"/>
  <c r="AC1829" i="1" a="1"/>
  <c r="AC1829" i="1" s="1"/>
  <c r="AC1830" i="1" a="1"/>
  <c r="AC1830" i="1" s="1"/>
  <c r="AC1831" i="1" a="1"/>
  <c r="AC1831" i="1" s="1"/>
  <c r="AC1832" i="1" a="1"/>
  <c r="AC1832" i="1" s="1"/>
  <c r="AC1833" i="1" a="1"/>
  <c r="AC1833" i="1" s="1"/>
  <c r="AC1834" i="1" a="1"/>
  <c r="AC1834" i="1" s="1"/>
  <c r="AC1835" i="1" a="1"/>
  <c r="AC1835" i="1" s="1"/>
  <c r="AC1836" i="1" a="1"/>
  <c r="AC1836" i="1" s="1"/>
  <c r="AC1837" i="1" a="1"/>
  <c r="AC1837" i="1" s="1"/>
  <c r="AC1838" i="1" a="1"/>
  <c r="AC1838" i="1" s="1"/>
  <c r="AC1839" i="1" a="1"/>
  <c r="AC1839" i="1" s="1"/>
  <c r="AC1840" i="1" a="1"/>
  <c r="AC1840" i="1" s="1"/>
  <c r="AC1841" i="1" a="1"/>
  <c r="AC1841" i="1" s="1"/>
  <c r="AC1842" i="1" a="1"/>
  <c r="AC1842" i="1" s="1"/>
  <c r="AC1843" i="1" a="1"/>
  <c r="AC1843" i="1" s="1"/>
  <c r="AC1844" i="1" a="1"/>
  <c r="AC1844" i="1" s="1"/>
  <c r="AC1845" i="1" a="1"/>
  <c r="AC1845" i="1" s="1"/>
  <c r="AC1846" i="1" a="1"/>
  <c r="AC1846" i="1" s="1"/>
  <c r="AC1847" i="1" a="1"/>
  <c r="AC1847" i="1" s="1"/>
  <c r="AC1848" i="1" a="1"/>
  <c r="AC1848" i="1" s="1"/>
  <c r="AC1849" i="1" a="1"/>
  <c r="AC1849" i="1" s="1"/>
  <c r="AC1850" i="1" a="1"/>
  <c r="AC1850" i="1" s="1"/>
  <c r="AC1851" i="1" a="1"/>
  <c r="AC1851" i="1" s="1"/>
  <c r="AC1852" i="1" a="1"/>
  <c r="AC1852" i="1" s="1"/>
  <c r="AC1853" i="1" a="1"/>
  <c r="AC1853" i="1"/>
  <c r="AC1854" i="1" a="1"/>
  <c r="AC1854" i="1" s="1"/>
  <c r="AC1855" i="1" a="1"/>
  <c r="AC1855" i="1" s="1"/>
  <c r="AC1856" i="1" a="1"/>
  <c r="AC1856" i="1" s="1"/>
  <c r="AC1857" i="1" a="1"/>
  <c r="AC1857" i="1" s="1"/>
  <c r="AC1858" i="1" a="1"/>
  <c r="AC1858" i="1" s="1"/>
  <c r="AC1859" i="1" a="1"/>
  <c r="AC1859" i="1" s="1"/>
  <c r="AC1860" i="1" a="1"/>
  <c r="AC1860" i="1"/>
  <c r="AC1861" i="1" a="1"/>
  <c r="AC1861" i="1"/>
  <c r="AC1862" i="1" a="1"/>
  <c r="AC1862" i="1" s="1"/>
  <c r="AC1863" i="1" a="1"/>
  <c r="AC1863" i="1" s="1"/>
  <c r="AC1864" i="1" a="1"/>
  <c r="AC1864" i="1" s="1"/>
  <c r="AC1865" i="1" a="1"/>
  <c r="AC1865" i="1" s="1"/>
  <c r="AC1866" i="1" a="1"/>
  <c r="AC1866" i="1" s="1"/>
  <c r="AC1867" i="1" a="1"/>
  <c r="AC1867" i="1" s="1"/>
  <c r="AC1868" i="1" a="1"/>
  <c r="AC1868" i="1" s="1"/>
  <c r="AC1869" i="1" a="1"/>
  <c r="AC1869" i="1" s="1"/>
  <c r="AC1870" i="1" a="1"/>
  <c r="AC1870" i="1" s="1"/>
  <c r="AC1871" i="1" a="1"/>
  <c r="AC1871" i="1" s="1"/>
  <c r="AC1872" i="1" a="1"/>
  <c r="AC1872" i="1" s="1"/>
  <c r="AC1873" i="1" a="1"/>
  <c r="AC1873" i="1" s="1"/>
  <c r="AC1874" i="1" a="1"/>
  <c r="AC1874" i="1"/>
  <c r="AC1875" i="1" a="1"/>
  <c r="AC1875" i="1" s="1"/>
  <c r="AC1876" i="1" a="1"/>
  <c r="AC1876" i="1"/>
  <c r="AC1877" i="1" a="1"/>
  <c r="AC1877" i="1" s="1"/>
  <c r="AC1878" i="1" a="1"/>
  <c r="AC1878" i="1" s="1"/>
  <c r="AC1879" i="1" a="1"/>
  <c r="AC1879" i="1" s="1"/>
  <c r="AC1880" i="1" a="1"/>
  <c r="AC1880" i="1" s="1"/>
  <c r="AC1881" i="1" a="1"/>
  <c r="AC1881" i="1" s="1"/>
  <c r="AC1882" i="1" a="1"/>
  <c r="AC1882" i="1" s="1"/>
  <c r="AC1883" i="1" a="1"/>
  <c r="AC1883" i="1" s="1"/>
  <c r="AC1884" i="1" a="1"/>
  <c r="AC1884" i="1" s="1"/>
  <c r="AC1885" i="1" a="1"/>
  <c r="AC1885" i="1" s="1"/>
  <c r="AC1886" i="1" a="1"/>
  <c r="AC1886" i="1" s="1"/>
  <c r="AC1887" i="1" a="1"/>
  <c r="AC1887" i="1" s="1"/>
  <c r="AC1888" i="1" a="1"/>
  <c r="AC1888" i="1" s="1"/>
  <c r="AC1889" i="1" a="1"/>
  <c r="AC1889" i="1"/>
  <c r="AC1890" i="1" a="1"/>
  <c r="AC1890" i="1" s="1"/>
  <c r="AC1891" i="1" a="1"/>
  <c r="AC1891" i="1" s="1"/>
  <c r="AC1892" i="1" a="1"/>
  <c r="AC1892" i="1" s="1"/>
  <c r="AC1893" i="1" a="1"/>
  <c r="AC1893" i="1"/>
  <c r="AC1894" i="1" a="1"/>
  <c r="AC1894" i="1"/>
  <c r="AC1895" i="1" a="1"/>
  <c r="AC1895" i="1" s="1"/>
  <c r="AC1896" i="1" a="1"/>
  <c r="AC1896" i="1" s="1"/>
  <c r="AC1897" i="1" a="1"/>
  <c r="AC1897" i="1" s="1"/>
  <c r="AC1898" i="1" a="1"/>
  <c r="AC1898" i="1" s="1"/>
  <c r="AC1899" i="1" a="1"/>
  <c r="AC1899" i="1" s="1"/>
  <c r="AC1900" i="1" a="1"/>
  <c r="AC1900" i="1" s="1"/>
  <c r="AC1901" i="1" a="1"/>
  <c r="AC1901" i="1" s="1"/>
  <c r="AC1902" i="1" a="1"/>
  <c r="AC1902" i="1" s="1"/>
  <c r="AC1903" i="1" a="1"/>
  <c r="AC1903" i="1" s="1"/>
  <c r="AC1904" i="1" a="1"/>
  <c r="AC1904" i="1" s="1"/>
  <c r="AC1905" i="1" a="1"/>
  <c r="AC1905" i="1" s="1"/>
  <c r="AC1906" i="1" a="1"/>
  <c r="AC1906" i="1" s="1"/>
  <c r="AC1907" i="1" a="1"/>
  <c r="AC1907" i="1" s="1"/>
  <c r="AC1908" i="1" a="1"/>
  <c r="AC1908" i="1" s="1"/>
  <c r="AC1909" i="1" a="1"/>
  <c r="AC1909" i="1"/>
  <c r="AC1910" i="1" a="1"/>
  <c r="AC1910" i="1"/>
  <c r="AC1911" i="1" a="1"/>
  <c r="AC1911" i="1" s="1"/>
  <c r="AC1912" i="1" a="1"/>
  <c r="AC1912" i="1" s="1"/>
  <c r="AC1913" i="1" a="1"/>
  <c r="AC1913" i="1" s="1"/>
  <c r="AC1914" i="1" a="1"/>
  <c r="AC1914" i="1" s="1"/>
  <c r="AC1915" i="1" a="1"/>
  <c r="AC1915" i="1" s="1"/>
  <c r="AC1916" i="1" a="1"/>
  <c r="AC1916" i="1" s="1"/>
  <c r="AC1917" i="1" a="1"/>
  <c r="AC1917" i="1" s="1"/>
  <c r="AC1918" i="1" a="1"/>
  <c r="AC1918" i="1" s="1"/>
  <c r="AC1919" i="1" a="1"/>
  <c r="AC1919" i="1" s="1"/>
  <c r="AC1920" i="1" a="1"/>
  <c r="AC1920" i="1" s="1"/>
  <c r="AC1921" i="1" a="1"/>
  <c r="AC1921" i="1" s="1"/>
  <c r="AC1922" i="1" a="1"/>
  <c r="AC1922" i="1" s="1"/>
  <c r="AC1923" i="1" a="1"/>
  <c r="AC1923" i="1" s="1"/>
  <c r="AC1924" i="1" a="1"/>
  <c r="AC1924" i="1" s="1"/>
  <c r="AC1925" i="1" a="1"/>
  <c r="AC1925" i="1" s="1"/>
  <c r="AC1926" i="1" a="1"/>
  <c r="AC1926" i="1" s="1"/>
  <c r="AC1927" i="1" a="1"/>
  <c r="AC1927" i="1"/>
  <c r="AC1928" i="1" a="1"/>
  <c r="AC1928" i="1"/>
  <c r="AC1929" i="1" a="1"/>
  <c r="AC1929" i="1" s="1"/>
  <c r="AC1930" i="1" a="1"/>
  <c r="AC1930" i="1" s="1"/>
  <c r="AC1931" i="1" a="1"/>
  <c r="AC1931" i="1" s="1"/>
  <c r="AC1932" i="1" a="1"/>
  <c r="AC1932" i="1" s="1"/>
  <c r="AC1933" i="1" a="1"/>
  <c r="AC1933" i="1" s="1"/>
  <c r="AC1934" i="1" a="1"/>
  <c r="AC1934" i="1" s="1"/>
  <c r="AC1935" i="1" a="1"/>
  <c r="AC1935" i="1" s="1"/>
  <c r="AC1936" i="1" a="1"/>
  <c r="AC1936" i="1" s="1"/>
  <c r="AC1937" i="1" a="1"/>
  <c r="AC1937" i="1" s="1"/>
  <c r="AC1938" i="1" a="1"/>
  <c r="AC1938" i="1" s="1"/>
  <c r="AC1939" i="1" a="1"/>
  <c r="AC1939" i="1" s="1"/>
  <c r="AC1940" i="1" a="1"/>
  <c r="AC1940" i="1" s="1"/>
  <c r="AC1941" i="1" a="1"/>
  <c r="AC1941" i="1" s="1"/>
  <c r="AC1942" i="1" a="1"/>
  <c r="AC1942" i="1" s="1"/>
  <c r="AC1943" i="1" a="1"/>
  <c r="AC1943" i="1" s="1"/>
  <c r="AC1944" i="1" a="1"/>
  <c r="AC1944" i="1"/>
  <c r="AC1945" i="1" a="1"/>
  <c r="AC1945" i="1" s="1"/>
  <c r="AC1946" i="1" a="1"/>
  <c r="AC1946" i="1" s="1"/>
  <c r="AC1947" i="1" a="1"/>
  <c r="AC1947" i="1" s="1"/>
  <c r="AC1948" i="1" a="1"/>
  <c r="AC1948" i="1" s="1"/>
  <c r="AC1949" i="1" a="1"/>
  <c r="AC1949" i="1" s="1"/>
  <c r="AC1950" i="1" a="1"/>
  <c r="AC1950" i="1" s="1"/>
  <c r="AC1951" i="1" a="1"/>
  <c r="AC1951" i="1" s="1"/>
  <c r="AC1952" i="1" a="1"/>
  <c r="AC1952" i="1" s="1"/>
  <c r="AC1953" i="1" a="1"/>
  <c r="AC1953" i="1" s="1"/>
  <c r="AC1954" i="1" a="1"/>
  <c r="AC1954" i="1" s="1"/>
  <c r="AC1955" i="1" a="1"/>
  <c r="AC1955" i="1" s="1"/>
  <c r="AC1956" i="1" a="1"/>
  <c r="AC1956" i="1" s="1"/>
  <c r="AC1957" i="1" a="1"/>
  <c r="AC1957" i="1" s="1"/>
  <c r="AC1958" i="1" a="1"/>
  <c r="AC1958" i="1" s="1"/>
  <c r="AC1959" i="1" a="1"/>
  <c r="AC1959" i="1" s="1"/>
  <c r="AC1960" i="1" a="1"/>
  <c r="AC1960" i="1" s="1"/>
  <c r="AC1961" i="1" a="1"/>
  <c r="AC1961" i="1"/>
  <c r="AC1962" i="1" a="1"/>
  <c r="AC1962" i="1" s="1"/>
  <c r="AC1963" i="1" a="1"/>
  <c r="AC1963" i="1" s="1"/>
  <c r="AC1964" i="1" a="1"/>
  <c r="AC1964" i="1" s="1"/>
  <c r="AC1965" i="1" a="1"/>
  <c r="AC1965" i="1" s="1"/>
  <c r="AC1966" i="1" a="1"/>
  <c r="AC1966" i="1" s="1"/>
  <c r="AC1967" i="1" a="1"/>
  <c r="AC1967" i="1" s="1"/>
  <c r="AC1968" i="1" a="1"/>
  <c r="AC1968" i="1" s="1"/>
  <c r="AC1969" i="1" a="1"/>
  <c r="AC1969" i="1" s="1"/>
  <c r="AC1970" i="1" a="1"/>
  <c r="AC1970" i="1" s="1"/>
  <c r="AC1971" i="1" a="1"/>
  <c r="AC1971" i="1" s="1"/>
  <c r="AC1972" i="1" a="1"/>
  <c r="AC1972" i="1" s="1"/>
  <c r="AC1973" i="1" a="1"/>
  <c r="AC1973" i="1" s="1"/>
  <c r="AC1974" i="1" a="1"/>
  <c r="AC1974" i="1" s="1"/>
  <c r="AC1975" i="1" a="1"/>
  <c r="AC1975" i="1"/>
  <c r="AC1976" i="1" a="1"/>
  <c r="AC1976" i="1" s="1"/>
  <c r="AC1977" i="1" a="1"/>
  <c r="AC1977" i="1" s="1"/>
  <c r="AC1978" i="1" a="1"/>
  <c r="AC1978" i="1" s="1"/>
  <c r="AC1979" i="1" a="1"/>
  <c r="AC1979" i="1" s="1"/>
  <c r="AC1980" i="1" a="1"/>
  <c r="AC1980" i="1" s="1"/>
  <c r="AC1981" i="1" a="1"/>
  <c r="AC1981" i="1" s="1"/>
  <c r="AC1982" i="1" a="1"/>
  <c r="AC1982" i="1" s="1"/>
  <c r="AC1983" i="1" a="1"/>
  <c r="AC1983" i="1" s="1"/>
  <c r="AC1984" i="1" a="1"/>
  <c r="AC1984" i="1" s="1"/>
  <c r="AC1985" i="1" a="1"/>
  <c r="AC1985" i="1" s="1"/>
  <c r="AC1986" i="1" a="1"/>
  <c r="AC1986" i="1" s="1"/>
  <c r="AC1987" i="1" a="1"/>
  <c r="AC1987" i="1" s="1"/>
  <c r="AC1988" i="1" a="1"/>
  <c r="AC1988" i="1" s="1"/>
  <c r="AC1989" i="1" a="1"/>
  <c r="AC1989" i="1" s="1"/>
  <c r="AC1990" i="1" a="1"/>
  <c r="AC1990" i="1"/>
  <c r="AC1991" i="1" a="1"/>
  <c r="AC1991" i="1" s="1"/>
  <c r="AC1992" i="1" a="1"/>
  <c r="AC1992" i="1" s="1"/>
  <c r="AC1993" i="1" a="1"/>
  <c r="AC1993" i="1" s="1"/>
  <c r="AC1994" i="1" a="1"/>
  <c r="AC1994" i="1" s="1"/>
  <c r="AC1995" i="1" a="1"/>
  <c r="AC1995" i="1" s="1"/>
  <c r="AC1996" i="1" a="1"/>
  <c r="AC1996" i="1" s="1"/>
  <c r="AC1997" i="1" a="1"/>
  <c r="AC1997" i="1" s="1"/>
  <c r="AC1998" i="1" a="1"/>
  <c r="AC1998" i="1" s="1"/>
  <c r="AC1999" i="1" a="1"/>
  <c r="AC1999" i="1" s="1"/>
  <c r="AC2000" i="1" a="1"/>
  <c r="AC2000" i="1" s="1"/>
  <c r="AC2001" i="1" a="1"/>
  <c r="AC2001" i="1" s="1"/>
  <c r="AC2002" i="1" a="1"/>
  <c r="AC2002" i="1" s="1"/>
  <c r="AC2003" i="1" a="1"/>
  <c r="AC2003" i="1"/>
  <c r="AC2004" i="1" a="1"/>
  <c r="AC2004" i="1" s="1"/>
  <c r="AC2005" i="1" a="1"/>
  <c r="AC2005" i="1" s="1"/>
  <c r="AC2006" i="1" a="1"/>
  <c r="AC2006" i="1" s="1"/>
  <c r="AC2007" i="1" a="1"/>
  <c r="AC2007" i="1" s="1"/>
  <c r="AC2008" i="1" a="1"/>
  <c r="AC2008" i="1" s="1"/>
  <c r="AC2009" i="1" a="1"/>
  <c r="AC2009" i="1" s="1"/>
  <c r="AC2010" i="1" a="1"/>
  <c r="AC2010" i="1" s="1"/>
  <c r="AC2011" i="1" a="1"/>
  <c r="AC2011" i="1" s="1"/>
  <c r="AC2012" i="1" a="1"/>
  <c r="AC2012" i="1" s="1"/>
  <c r="AC2013" i="1" a="1"/>
  <c r="AC2013" i="1" s="1"/>
  <c r="AC2014" i="1" a="1"/>
  <c r="AC2014" i="1" s="1"/>
  <c r="AC2015" i="1" a="1"/>
  <c r="AC2015" i="1" s="1"/>
  <c r="AC2016" i="1" a="1"/>
  <c r="AC2016" i="1" s="1"/>
  <c r="AC2017" i="1" a="1"/>
  <c r="AC2017" i="1" s="1"/>
  <c r="AC2018" i="1" a="1"/>
  <c r="AC2018" i="1" s="1"/>
  <c r="AC2019" i="1" a="1"/>
  <c r="AC2019" i="1" s="1"/>
  <c r="AC2020" i="1" a="1"/>
  <c r="AC2020" i="1" s="1"/>
  <c r="AC2021" i="1" a="1"/>
  <c r="AC2021" i="1" s="1"/>
  <c r="AC2022" i="1" a="1"/>
  <c r="AC2022" i="1" s="1"/>
  <c r="AC2023" i="1" a="1"/>
  <c r="AC2023" i="1" s="1"/>
  <c r="AC2024" i="1" a="1"/>
  <c r="AC2024" i="1" s="1"/>
  <c r="AC2025" i="1" a="1"/>
  <c r="AC2025" i="1" s="1"/>
  <c r="AC2026" i="1" a="1"/>
  <c r="AC2026" i="1" s="1"/>
  <c r="AC2027" i="1" a="1"/>
  <c r="AC2027" i="1"/>
  <c r="AC2028" i="1" a="1"/>
  <c r="AC2028" i="1" s="1"/>
  <c r="AC2029" i="1" a="1"/>
  <c r="AC2029" i="1" s="1"/>
  <c r="AC2030" i="1" a="1"/>
  <c r="AC2030" i="1" s="1"/>
  <c r="AC2031" i="1" a="1"/>
  <c r="AC2031" i="1" s="1"/>
  <c r="AC2032" i="1" a="1"/>
  <c r="AC2032" i="1" s="1"/>
  <c r="AC2033" i="1" a="1"/>
  <c r="AC2033" i="1" s="1"/>
  <c r="AC2034" i="1" a="1"/>
  <c r="AC2034" i="1" s="1"/>
  <c r="AC2035" i="1" a="1"/>
  <c r="AC2035" i="1" s="1"/>
  <c r="AC2036" i="1" a="1"/>
  <c r="AC2036" i="1" s="1"/>
  <c r="AC2037" i="1" a="1"/>
  <c r="AC2037" i="1" s="1"/>
  <c r="AC2038" i="1" a="1"/>
  <c r="AC2038" i="1" s="1"/>
  <c r="AC2039" i="1" a="1"/>
  <c r="AC2039" i="1" s="1"/>
  <c r="AC2040" i="1" a="1"/>
  <c r="AC2040" i="1" s="1"/>
  <c r="AC2041" i="1" a="1"/>
  <c r="AC2041" i="1" s="1"/>
  <c r="AC2042" i="1" a="1"/>
  <c r="AC2042" i="1" s="1"/>
  <c r="AC2043" i="1" a="1"/>
  <c r="AC2043" i="1" s="1"/>
  <c r="AC2044" i="1" a="1"/>
  <c r="AC2044" i="1" s="1"/>
  <c r="AC2045" i="1" a="1"/>
  <c r="AC2045" i="1" s="1"/>
  <c r="AC2046" i="1" a="1"/>
  <c r="AC2046" i="1"/>
  <c r="AC2047" i="1" a="1"/>
  <c r="AC2047" i="1" s="1"/>
  <c r="AC2048" i="1" a="1"/>
  <c r="AC2048" i="1" s="1"/>
  <c r="AC2049" i="1" a="1"/>
  <c r="AC2049" i="1" s="1"/>
  <c r="AC2050" i="1" a="1"/>
  <c r="AC2050" i="1" s="1"/>
  <c r="AC2051" i="1" a="1"/>
  <c r="AC2051" i="1" s="1"/>
  <c r="AC2052" i="1" a="1"/>
  <c r="AC2052" i="1" s="1"/>
  <c r="AC2053" i="1" a="1"/>
  <c r="AC2053" i="1" s="1"/>
  <c r="AC2054" i="1" a="1"/>
  <c r="AC2054" i="1" s="1"/>
  <c r="AC2055" i="1" a="1"/>
  <c r="AC2055" i="1"/>
  <c r="AC2056" i="1" a="1"/>
  <c r="AC2056" i="1" s="1"/>
  <c r="AC2057" i="1" a="1"/>
  <c r="AC2057" i="1"/>
  <c r="AC2058" i="1" a="1"/>
  <c r="AC2058" i="1" s="1"/>
  <c r="AC2059" i="1" a="1"/>
  <c r="AC2059" i="1" s="1"/>
  <c r="AC2060" i="1" a="1"/>
  <c r="AC2060" i="1" s="1"/>
  <c r="AC2061" i="1" a="1"/>
  <c r="AC2061" i="1" s="1"/>
  <c r="AC2062" i="1" a="1"/>
  <c r="AC2062" i="1" s="1"/>
  <c r="AC2063" i="1" a="1"/>
  <c r="AC2063" i="1" s="1"/>
  <c r="AC2064" i="1" a="1"/>
  <c r="AC2064" i="1" s="1"/>
  <c r="AC2065" i="1" a="1"/>
  <c r="AC2065" i="1" s="1"/>
  <c r="AC2066" i="1" a="1"/>
  <c r="AC2066" i="1" s="1"/>
  <c r="AC2067" i="1" a="1"/>
  <c r="AC2067" i="1" s="1"/>
  <c r="AC2068" i="1" a="1"/>
  <c r="AC2068" i="1" s="1"/>
  <c r="AC2069" i="1" a="1"/>
  <c r="AC2069" i="1" s="1"/>
  <c r="AC2070" i="1" a="1"/>
  <c r="AC2070" i="1" s="1"/>
  <c r="AC2071" i="1" a="1"/>
  <c r="AC2071" i="1" s="1"/>
  <c r="AC2072" i="1" a="1"/>
  <c r="AC2072" i="1" s="1"/>
  <c r="AC2073" i="1" a="1"/>
  <c r="AC2073" i="1" s="1"/>
  <c r="AC2074" i="1" a="1"/>
  <c r="AC2074" i="1" s="1"/>
  <c r="AC2075" i="1" a="1"/>
  <c r="AC2075" i="1" s="1"/>
  <c r="AC2076" i="1" a="1"/>
  <c r="AC2076" i="1" s="1"/>
  <c r="AC2077" i="1" a="1"/>
  <c r="AC2077" i="1" s="1"/>
  <c r="AC2078" i="1" a="1"/>
  <c r="AC2078" i="1" s="1"/>
  <c r="AC2079" i="1" a="1"/>
  <c r="AC2079" i="1" s="1"/>
  <c r="AC2080" i="1" a="1"/>
  <c r="AC2080" i="1"/>
  <c r="AC2081" i="1" a="1"/>
  <c r="AC2081" i="1" s="1"/>
  <c r="AC2082" i="1" a="1"/>
  <c r="AC2082" i="1" s="1"/>
  <c r="AC2083" i="1" a="1"/>
  <c r="AC2083" i="1" s="1"/>
  <c r="AC2084" i="1" a="1"/>
  <c r="AC2084" i="1" s="1"/>
  <c r="AC2085" i="1" a="1"/>
  <c r="AC2085" i="1" s="1"/>
  <c r="AC2086" i="1" a="1"/>
  <c r="AC2086" i="1" s="1"/>
  <c r="AC2087" i="1" a="1"/>
  <c r="AC2087" i="1" s="1"/>
  <c r="AC2088" i="1" a="1"/>
  <c r="AC2088" i="1"/>
  <c r="AC2089" i="1" a="1"/>
  <c r="AC2089" i="1" s="1"/>
  <c r="AC2090" i="1" a="1"/>
  <c r="AC2090" i="1" s="1"/>
  <c r="AC2091" i="1" a="1"/>
  <c r="AC2091" i="1"/>
  <c r="AC2092" i="1" a="1"/>
  <c r="AC2092" i="1" s="1"/>
  <c r="AC2093" i="1" a="1"/>
  <c r="AC2093" i="1"/>
  <c r="AC2094" i="1" a="1"/>
  <c r="AC2094" i="1" s="1"/>
  <c r="AC2095" i="1" a="1"/>
  <c r="AC2095" i="1"/>
  <c r="AC2096" i="1" a="1"/>
  <c r="AC2096" i="1" s="1"/>
  <c r="AC2097" i="1" a="1"/>
  <c r="AC2097" i="1" s="1"/>
  <c r="AC2098" i="1" a="1"/>
  <c r="AC2098" i="1" s="1"/>
  <c r="AC2099" i="1" a="1"/>
  <c r="AC2099" i="1" s="1"/>
  <c r="AC2100" i="1" a="1"/>
  <c r="AC2100" i="1" s="1"/>
  <c r="AC2101" i="1" a="1"/>
  <c r="AC2101" i="1" s="1"/>
  <c r="AC2102" i="1" a="1"/>
  <c r="AC2102" i="1" s="1"/>
  <c r="AC2103" i="1" a="1"/>
  <c r="AC2103" i="1" s="1"/>
  <c r="AC2104" i="1" a="1"/>
  <c r="AC2104" i="1" s="1"/>
  <c r="AC2105" i="1" a="1"/>
  <c r="AC2105" i="1" s="1"/>
  <c r="AC2106" i="1" a="1"/>
  <c r="AC2106" i="1" s="1"/>
  <c r="AC2107" i="1" a="1"/>
  <c r="AC2107" i="1"/>
  <c r="AC2108" i="1" a="1"/>
  <c r="AC2108" i="1" s="1"/>
  <c r="AC2109" i="1" a="1"/>
  <c r="AC2109" i="1" s="1"/>
  <c r="AC2110" i="1" a="1"/>
  <c r="AC2110" i="1" s="1"/>
  <c r="AC2111" i="1" a="1"/>
  <c r="AC2111" i="1" s="1"/>
  <c r="AC2112" i="1" a="1"/>
  <c r="AC2112" i="1" s="1"/>
  <c r="AC2113" i="1" a="1"/>
  <c r="AC2113" i="1" s="1"/>
  <c r="AC2114" i="1" a="1"/>
  <c r="AC2114" i="1" s="1"/>
  <c r="AC2115" i="1" a="1"/>
  <c r="AC2115" i="1" s="1"/>
  <c r="AC2116" i="1" a="1"/>
  <c r="AC2116" i="1" s="1"/>
  <c r="AC2117" i="1" a="1"/>
  <c r="AC2117" i="1" s="1"/>
  <c r="AC2118" i="1" a="1"/>
  <c r="AC2118" i="1" s="1"/>
  <c r="AC2119" i="1" a="1"/>
  <c r="AC2119" i="1" s="1"/>
  <c r="AC2120" i="1" a="1"/>
  <c r="AC2120" i="1" s="1"/>
  <c r="AC2121" i="1" a="1"/>
  <c r="AC2121" i="1" s="1"/>
  <c r="AC2122" i="1" a="1"/>
  <c r="AC2122" i="1" s="1"/>
  <c r="AC2123" i="1" a="1"/>
  <c r="AC2123" i="1" s="1"/>
  <c r="AC2124" i="1" a="1"/>
  <c r="AC2124" i="1" s="1"/>
  <c r="AC2125" i="1" a="1"/>
  <c r="AC2125" i="1" s="1"/>
  <c r="AC2126" i="1" a="1"/>
  <c r="AC2126" i="1" s="1"/>
  <c r="AC2127" i="1" a="1"/>
  <c r="AC2127" i="1" s="1"/>
  <c r="AC2128" i="1" a="1"/>
  <c r="AC2128" i="1" s="1"/>
  <c r="AC2129" i="1" a="1"/>
  <c r="AC2129" i="1" s="1"/>
  <c r="AC2130" i="1" a="1"/>
  <c r="AC2130" i="1" s="1"/>
  <c r="AC2131" i="1" a="1"/>
  <c r="AC2131" i="1" s="1"/>
  <c r="AC2132" i="1" a="1"/>
  <c r="AC2132" i="1" s="1"/>
  <c r="AC2133" i="1" a="1"/>
  <c r="AC2133" i="1"/>
  <c r="AC2134" i="1" a="1"/>
  <c r="AC2134" i="1" s="1"/>
  <c r="AC2135" i="1" a="1"/>
  <c r="AC2135" i="1" s="1"/>
  <c r="AC2136" i="1" a="1"/>
  <c r="AC2136" i="1" s="1"/>
  <c r="AC2137" i="1" a="1"/>
  <c r="AC2137" i="1"/>
  <c r="AC2138" i="1" a="1"/>
  <c r="AC2138" i="1" s="1"/>
  <c r="AC2139" i="1" a="1"/>
  <c r="AC2139" i="1" s="1"/>
  <c r="AC2140" i="1" a="1"/>
  <c r="AC2140" i="1" s="1"/>
  <c r="AC2141" i="1" a="1"/>
  <c r="AC2141" i="1" s="1"/>
  <c r="AC2142" i="1" a="1"/>
  <c r="AC2142" i="1" s="1"/>
  <c r="AC2143" i="1" a="1"/>
  <c r="AC2143" i="1" s="1"/>
  <c r="AC2144" i="1" a="1"/>
  <c r="AC2144" i="1" s="1"/>
  <c r="AC2145" i="1" a="1"/>
  <c r="AC2145" i="1" s="1"/>
  <c r="AC2146" i="1" a="1"/>
  <c r="AC2146" i="1" s="1"/>
  <c r="AC2147" i="1" a="1"/>
  <c r="AC2147" i="1" s="1"/>
  <c r="AC2148" i="1" a="1"/>
  <c r="AC2148" i="1" s="1"/>
  <c r="AC2149" i="1" a="1"/>
  <c r="AC2149" i="1"/>
  <c r="AC2150" i="1" a="1"/>
  <c r="AC2150" i="1" s="1"/>
  <c r="AC2151" i="1" a="1"/>
  <c r="AC2151" i="1" s="1"/>
  <c r="AC2152" i="1" a="1"/>
  <c r="AC2152" i="1" s="1"/>
  <c r="AC2153" i="1" a="1"/>
  <c r="AC2153" i="1" s="1"/>
  <c r="AC2154" i="1" a="1"/>
  <c r="AC2154" i="1" s="1"/>
  <c r="AC2155" i="1" a="1"/>
  <c r="AC2155" i="1" s="1"/>
  <c r="AC2156" i="1" a="1"/>
  <c r="AC2156" i="1" s="1"/>
  <c r="AC2157" i="1" a="1"/>
  <c r="AC2157" i="1" s="1"/>
  <c r="AC2158" i="1" a="1"/>
  <c r="AC2158" i="1" s="1"/>
  <c r="AC2159" i="1" a="1"/>
  <c r="AC2159" i="1"/>
  <c r="AC2160" i="1" a="1"/>
  <c r="AC2160" i="1" s="1"/>
  <c r="AC2161" i="1" a="1"/>
  <c r="AC2161" i="1" s="1"/>
  <c r="AC2162" i="1" a="1"/>
  <c r="AC2162" i="1" s="1"/>
  <c r="AC2163" i="1" a="1"/>
  <c r="AC2163" i="1" s="1"/>
  <c r="AC2164" i="1" a="1"/>
  <c r="AC2164" i="1" s="1"/>
  <c r="AC2165" i="1" a="1"/>
  <c r="AC2165" i="1" s="1"/>
  <c r="AC2166" i="1" a="1"/>
  <c r="AC2166" i="1" s="1"/>
  <c r="AC2167" i="1" a="1"/>
  <c r="AC2167" i="1" s="1"/>
  <c r="AC2168" i="1" a="1"/>
  <c r="AC2168" i="1" s="1"/>
  <c r="AC2169" i="1" a="1"/>
  <c r="AC2169" i="1" s="1"/>
  <c r="AC2170" i="1" a="1"/>
  <c r="AC2170" i="1" s="1"/>
  <c r="AC2171" i="1" a="1"/>
  <c r="AC2171" i="1" s="1"/>
  <c r="AC2172" i="1" a="1"/>
  <c r="AC2172" i="1" s="1"/>
  <c r="AC2173" i="1" a="1"/>
  <c r="AC2173" i="1"/>
  <c r="AC2174" i="1" a="1"/>
  <c r="AC2174" i="1" s="1"/>
  <c r="AC2175" i="1" a="1"/>
  <c r="AC2175" i="1" s="1"/>
  <c r="AC2176" i="1" a="1"/>
  <c r="AC2176" i="1" s="1"/>
  <c r="AC2177" i="1" a="1"/>
  <c r="AC2177" i="1" s="1"/>
  <c r="AC2178" i="1" a="1"/>
  <c r="AC2178" i="1" s="1"/>
  <c r="AC2179" i="1" a="1"/>
  <c r="AC2179" i="1"/>
  <c r="AC2180" i="1" a="1"/>
  <c r="AC2180" i="1" s="1"/>
  <c r="AC2181" i="1" a="1"/>
  <c r="AC2181" i="1" s="1"/>
  <c r="AC2182" i="1" a="1"/>
  <c r="AC2182" i="1" s="1"/>
  <c r="AC2183" i="1" a="1"/>
  <c r="AC2183" i="1" s="1"/>
  <c r="AC2184" i="1" a="1"/>
  <c r="AC2184" i="1" s="1"/>
  <c r="AC2185" i="1" a="1"/>
  <c r="AC2185" i="1"/>
  <c r="AC2186" i="1" a="1"/>
  <c r="AC2186" i="1" s="1"/>
  <c r="AC2187" i="1" a="1"/>
  <c r="AC2187" i="1" s="1"/>
  <c r="AC2188" i="1" a="1"/>
  <c r="AC2188" i="1" s="1"/>
  <c r="AC2189" i="1" a="1"/>
  <c r="AC2189" i="1" s="1"/>
  <c r="AC2190" i="1" a="1"/>
  <c r="AC2190" i="1" s="1"/>
  <c r="AC2191" i="1" a="1"/>
  <c r="AC2191" i="1" s="1"/>
  <c r="AC2192" i="1" a="1"/>
  <c r="AC2192" i="1" s="1"/>
  <c r="AC2193" i="1" a="1"/>
  <c r="AC2193" i="1" s="1"/>
  <c r="AC2194" i="1" a="1"/>
  <c r="AC2194" i="1" s="1"/>
  <c r="AC2195" i="1" a="1"/>
  <c r="AC2195" i="1" s="1"/>
  <c r="AC2196" i="1" a="1"/>
  <c r="AC2196" i="1" s="1"/>
  <c r="AC2197" i="1" a="1"/>
  <c r="AC2197" i="1" s="1"/>
  <c r="AC2198" i="1" a="1"/>
  <c r="AC2198" i="1" s="1"/>
  <c r="AC2199" i="1" a="1"/>
  <c r="AC2199" i="1" s="1"/>
  <c r="AC2200" i="1" a="1"/>
  <c r="AC2200" i="1" s="1"/>
  <c r="AC2201" i="1" a="1"/>
  <c r="AC2201" i="1" s="1"/>
  <c r="AC2202" i="1" a="1"/>
  <c r="AC2202" i="1" s="1"/>
  <c r="AC2203" i="1" a="1"/>
  <c r="AC2203" i="1" s="1"/>
  <c r="AC2204" i="1" a="1"/>
  <c r="AC2204" i="1" s="1"/>
  <c r="AC2205" i="1" a="1"/>
  <c r="AC2205" i="1" s="1"/>
  <c r="AC2206" i="1" a="1"/>
  <c r="AC2206" i="1" s="1"/>
  <c r="AC2207" i="1" a="1"/>
  <c r="AC2207" i="1" s="1"/>
  <c r="AC2208" i="1" a="1"/>
  <c r="AC2208" i="1" s="1"/>
  <c r="AC2209" i="1" a="1"/>
  <c r="AC2209" i="1" s="1"/>
  <c r="AC2210" i="1" a="1"/>
  <c r="AC2210" i="1" s="1"/>
  <c r="AC2211" i="1" a="1"/>
  <c r="AC2211" i="1" s="1"/>
  <c r="AC2212" i="1" a="1"/>
  <c r="AC2212" i="1" s="1"/>
  <c r="AC2213" i="1" a="1"/>
  <c r="AC2213" i="1" s="1"/>
  <c r="AC2214" i="1" a="1"/>
  <c r="AC2214" i="1" s="1"/>
  <c r="AC2215" i="1" a="1"/>
  <c r="AC2215" i="1" s="1"/>
  <c r="AC2216" i="1" a="1"/>
  <c r="AC2216" i="1" s="1"/>
  <c r="AC2217" i="1" a="1"/>
  <c r="AC2217" i="1" s="1"/>
  <c r="AC2218" i="1" a="1"/>
  <c r="AC2218" i="1" s="1"/>
  <c r="AC2219" i="1" a="1"/>
  <c r="AC2219" i="1"/>
  <c r="AC2220" i="1" a="1"/>
  <c r="AC2220" i="1" s="1"/>
  <c r="AC2221" i="1" a="1"/>
  <c r="AC2221" i="1" s="1"/>
  <c r="AC2222" i="1" a="1"/>
  <c r="AC2222" i="1" s="1"/>
  <c r="AC2223" i="1" a="1"/>
  <c r="AC2223" i="1" s="1"/>
  <c r="AC2224" i="1" a="1"/>
  <c r="AC2224" i="1" s="1"/>
  <c r="AC2225" i="1" a="1"/>
  <c r="AC2225" i="1" s="1"/>
  <c r="AC2226" i="1" a="1"/>
  <c r="AC2226" i="1" s="1"/>
  <c r="AC2227" i="1" a="1"/>
  <c r="AC2227" i="1" s="1"/>
  <c r="AC2228" i="1" a="1"/>
  <c r="AC2228" i="1" s="1"/>
  <c r="AC2229" i="1" a="1"/>
  <c r="AC2229" i="1" s="1"/>
  <c r="AC2230" i="1" a="1"/>
  <c r="AC2230" i="1"/>
  <c r="AC2231" i="1" a="1"/>
  <c r="AC2231" i="1" s="1"/>
  <c r="AC2232" i="1" a="1"/>
  <c r="AC2232" i="1" s="1"/>
  <c r="AC2233" i="1" a="1"/>
  <c r="AC2233" i="1" s="1"/>
  <c r="AC2234" i="1" a="1"/>
  <c r="AC2234" i="1"/>
  <c r="AC2235" i="1" a="1"/>
  <c r="AC2235" i="1" s="1"/>
  <c r="AC2236" i="1" a="1"/>
  <c r="AC2236" i="1" s="1"/>
  <c r="AC2237" i="1" a="1"/>
  <c r="AC2237" i="1" s="1"/>
  <c r="AC2238" i="1" a="1"/>
  <c r="AC2238" i="1" s="1"/>
  <c r="AC2239" i="1" a="1"/>
  <c r="AC2239" i="1" s="1"/>
  <c r="AC2240" i="1" a="1"/>
  <c r="AC2240" i="1" s="1"/>
  <c r="AC2241" i="1" a="1"/>
  <c r="AC2241" i="1" s="1"/>
  <c r="AC2242" i="1" a="1"/>
  <c r="AC2242" i="1" s="1"/>
  <c r="AC2243" i="1" a="1"/>
  <c r="AC2243" i="1" s="1"/>
  <c r="AC2244" i="1" a="1"/>
  <c r="AC2244" i="1" s="1"/>
  <c r="AC2245" i="1" a="1"/>
  <c r="AC2245" i="1" s="1"/>
  <c r="AC2246" i="1" a="1"/>
  <c r="AC2246" i="1" s="1"/>
  <c r="AC2247" i="1" a="1"/>
  <c r="AC2247" i="1" s="1"/>
  <c r="AC2248" i="1" a="1"/>
  <c r="AC2248" i="1" s="1"/>
  <c r="AC2249" i="1" a="1"/>
  <c r="AC2249" i="1" s="1"/>
  <c r="AC2250" i="1" a="1"/>
  <c r="AC2250" i="1"/>
  <c r="AC2251" i="1" a="1"/>
  <c r="AC2251" i="1" s="1"/>
  <c r="AC2252" i="1" a="1"/>
  <c r="AC2252" i="1" s="1"/>
  <c r="AC2253" i="1" a="1"/>
  <c r="AC2253" i="1" s="1"/>
  <c r="AC2254" i="1" a="1"/>
  <c r="AC2254" i="1" s="1"/>
  <c r="AC2255" i="1" a="1"/>
  <c r="AC2255" i="1" s="1"/>
  <c r="AC2256" i="1" a="1"/>
  <c r="AC2256" i="1" s="1"/>
  <c r="AC2257" i="1" a="1"/>
  <c r="AC2257" i="1" s="1"/>
  <c r="AC2258" i="1" a="1"/>
  <c r="AC2258" i="1" s="1"/>
  <c r="AC2259" i="1" a="1"/>
  <c r="AC2259" i="1" s="1"/>
  <c r="AC2260" i="1" a="1"/>
  <c r="AC2260" i="1" s="1"/>
  <c r="AC2261" i="1" a="1"/>
  <c r="AC2261" i="1" s="1"/>
  <c r="AC2262" i="1" a="1"/>
  <c r="AC2262" i="1" s="1"/>
  <c r="AC2263" i="1" a="1"/>
  <c r="AC2263" i="1" s="1"/>
  <c r="AC2264" i="1" a="1"/>
  <c r="AC2264" i="1" s="1"/>
  <c r="AC2265" i="1" a="1"/>
  <c r="AC2265" i="1" s="1"/>
  <c r="AC2266" i="1" a="1"/>
  <c r="AC2266" i="1" s="1"/>
  <c r="AC2267" i="1" a="1"/>
  <c r="AC2267" i="1"/>
  <c r="AC2268" i="1" a="1"/>
  <c r="AC2268" i="1" s="1"/>
  <c r="AC2269" i="1" a="1"/>
  <c r="AC2269" i="1"/>
  <c r="AC2270" i="1" a="1"/>
  <c r="AC2270" i="1" s="1"/>
  <c r="AC2271" i="1" a="1"/>
  <c r="AC2271" i="1" s="1"/>
  <c r="AC2272" i="1" a="1"/>
  <c r="AC2272" i="1" s="1"/>
  <c r="AC2273" i="1" a="1"/>
  <c r="AC2273" i="1"/>
  <c r="AC2274" i="1" a="1"/>
  <c r="AC2274" i="1" s="1"/>
  <c r="AC2275" i="1" a="1"/>
  <c r="AC2275" i="1" s="1"/>
  <c r="AC2276" i="1" a="1"/>
  <c r="AC2276" i="1" s="1"/>
  <c r="AC2277" i="1" a="1"/>
  <c r="AC2277" i="1" s="1"/>
  <c r="AC2278" i="1" a="1"/>
  <c r="AC2278" i="1" s="1"/>
  <c r="AC2279" i="1" a="1"/>
  <c r="AC2279" i="1" s="1"/>
  <c r="AC2280" i="1" a="1"/>
  <c r="AC2280" i="1" s="1"/>
  <c r="AC2281" i="1" a="1"/>
  <c r="AC2281" i="1" s="1"/>
  <c r="AC2282" i="1" a="1"/>
  <c r="AC2282" i="1" s="1"/>
  <c r="AC2283" i="1" a="1"/>
  <c r="AC2283" i="1" s="1"/>
  <c r="AC2284" i="1" a="1"/>
  <c r="AC2284" i="1" s="1"/>
  <c r="AC2285" i="1" a="1"/>
  <c r="AC2285" i="1" s="1"/>
  <c r="AC2286" i="1" a="1"/>
  <c r="AC2286" i="1" s="1"/>
  <c r="AC2287" i="1" a="1"/>
  <c r="AC2287" i="1" s="1"/>
  <c r="AC2288" i="1" a="1"/>
  <c r="AC2288" i="1" s="1"/>
  <c r="AC2289" i="1" a="1"/>
  <c r="AC2289" i="1" s="1"/>
  <c r="AC2290" i="1" a="1"/>
  <c r="AC2290" i="1" s="1"/>
  <c r="AC2291" i="1" a="1"/>
  <c r="AC2291" i="1" s="1"/>
  <c r="AC2292" i="1" a="1"/>
  <c r="AC2292" i="1" s="1"/>
  <c r="AC2293" i="1" a="1"/>
  <c r="AC2293" i="1" s="1"/>
  <c r="AC2294" i="1" a="1"/>
  <c r="AC2294" i="1" s="1"/>
  <c r="AC2295" i="1" a="1"/>
  <c r="AC2295" i="1" s="1"/>
  <c r="AC2296" i="1" a="1"/>
  <c r="AC2296" i="1" s="1"/>
  <c r="AC2297" i="1" a="1"/>
  <c r="AC2297" i="1" s="1"/>
  <c r="AC2298" i="1" a="1"/>
  <c r="AC2298" i="1" s="1"/>
  <c r="AC2299" i="1" a="1"/>
  <c r="AC2299" i="1" s="1"/>
  <c r="AC2300" i="1" a="1"/>
  <c r="AC2300" i="1" s="1"/>
  <c r="AC2301" i="1" a="1"/>
  <c r="AC2301" i="1" s="1"/>
  <c r="AC2302" i="1" a="1"/>
  <c r="AC2302" i="1" s="1"/>
  <c r="AC2303" i="1" a="1"/>
  <c r="AC2303" i="1"/>
  <c r="AC2304" i="1" a="1"/>
  <c r="AC2304" i="1" s="1"/>
  <c r="AC2305" i="1" a="1"/>
  <c r="AC2305" i="1" s="1"/>
  <c r="AC2306" i="1" a="1"/>
  <c r="AC2306" i="1" s="1"/>
  <c r="AC2307" i="1" a="1"/>
  <c r="AC2307" i="1" s="1"/>
  <c r="AC2308" i="1" a="1"/>
  <c r="AC2308" i="1"/>
  <c r="AC2309" i="1" a="1"/>
  <c r="AC2309" i="1" s="1"/>
  <c r="AC2310" i="1" a="1"/>
  <c r="AC2310" i="1" s="1"/>
  <c r="AC2311" i="1" a="1"/>
  <c r="AC2311" i="1" s="1"/>
  <c r="AC2312" i="1" a="1"/>
  <c r="AC2312" i="1" s="1"/>
  <c r="AC2313" i="1" a="1"/>
  <c r="AC2313" i="1"/>
  <c r="AC2314" i="1" a="1"/>
  <c r="AC2314" i="1" s="1"/>
  <c r="AC2315" i="1" a="1"/>
  <c r="AC2315" i="1" s="1"/>
  <c r="AC2316" i="1" a="1"/>
  <c r="AC2316" i="1" s="1"/>
  <c r="AC2317" i="1" a="1"/>
  <c r="AC2317" i="1" s="1"/>
  <c r="AC2318" i="1" a="1"/>
  <c r="AC2318" i="1" s="1"/>
  <c r="AC2319" i="1" a="1"/>
  <c r="AC2319" i="1" s="1"/>
  <c r="AC2320" i="1" a="1"/>
  <c r="AC2320" i="1" s="1"/>
  <c r="AC2321" i="1" a="1"/>
  <c r="AC2321" i="1" s="1"/>
  <c r="AC2322" i="1" a="1"/>
  <c r="AC2322" i="1" s="1"/>
  <c r="AC2323" i="1" a="1"/>
  <c r="AC2323" i="1" s="1"/>
  <c r="AC2324" i="1" a="1"/>
  <c r="AC2324" i="1"/>
  <c r="AC2325" i="1" a="1"/>
  <c r="AC2325" i="1" s="1"/>
  <c r="AC2326" i="1" a="1"/>
  <c r="AC2326" i="1" s="1"/>
  <c r="AC2327" i="1" a="1"/>
  <c r="AC2327" i="1" s="1"/>
  <c r="AC2328" i="1" a="1"/>
  <c r="AC2328" i="1" s="1"/>
  <c r="AC2329" i="1" a="1"/>
  <c r="AC2329" i="1" s="1"/>
  <c r="AC2330" i="1" a="1"/>
  <c r="AC2330" i="1" s="1"/>
  <c r="AC2331" i="1" a="1"/>
  <c r="AC2331" i="1"/>
  <c r="AC2332" i="1" a="1"/>
  <c r="AC2332" i="1" s="1"/>
  <c r="AC2333" i="1" a="1"/>
  <c r="AC2333" i="1" s="1"/>
  <c r="AC2334" i="1" a="1"/>
  <c r="AC2334" i="1" s="1"/>
  <c r="AC2335" i="1" a="1"/>
  <c r="AC2335" i="1" s="1"/>
  <c r="AC2336" i="1" a="1"/>
  <c r="AC2336" i="1" s="1"/>
  <c r="AC2337" i="1" a="1"/>
  <c r="AC2337" i="1" s="1"/>
  <c r="AC2338" i="1" a="1"/>
  <c r="AC2338" i="1" s="1"/>
  <c r="AC2339" i="1" a="1"/>
  <c r="AC2339" i="1" s="1"/>
  <c r="AC2340" i="1" a="1"/>
  <c r="AC2340" i="1" s="1"/>
  <c r="AC2341" i="1" a="1"/>
  <c r="AC2341" i="1" s="1"/>
  <c r="AC2342" i="1" a="1"/>
  <c r="AC2342" i="1" s="1"/>
  <c r="AC2343" i="1" a="1"/>
  <c r="AC2343" i="1" s="1"/>
  <c r="AC2344" i="1" a="1"/>
  <c r="AC2344" i="1" s="1"/>
  <c r="AC2345" i="1" a="1"/>
  <c r="AC2345" i="1" s="1"/>
  <c r="AC2346" i="1" a="1"/>
  <c r="AC2346" i="1" s="1"/>
  <c r="AC2347" i="1" a="1"/>
  <c r="AC2347" i="1" s="1"/>
  <c r="AC2348" i="1" a="1"/>
  <c r="AC2348" i="1"/>
  <c r="AC2349" i="1" a="1"/>
  <c r="AC2349" i="1" s="1"/>
  <c r="AC2350" i="1" a="1"/>
  <c r="AC2350" i="1" s="1"/>
  <c r="AC2351" i="1" a="1"/>
  <c r="AC2351" i="1" s="1"/>
  <c r="AC2352" i="1" a="1"/>
  <c r="AC2352" i="1" s="1"/>
  <c r="AC2353" i="1" a="1"/>
  <c r="AC2353" i="1" s="1"/>
  <c r="AC2354" i="1" a="1"/>
  <c r="AC2354" i="1" s="1"/>
  <c r="AC2355" i="1" a="1"/>
  <c r="AC2355" i="1" s="1"/>
  <c r="AC2356" i="1" a="1"/>
  <c r="AC2356" i="1" s="1"/>
  <c r="AC2357" i="1" a="1"/>
  <c r="AC2357" i="1" s="1"/>
  <c r="AC2358" i="1" a="1"/>
  <c r="AC2358" i="1" s="1"/>
  <c r="AC2359" i="1" a="1"/>
  <c r="AC2359" i="1" s="1"/>
  <c r="AC2360" i="1" a="1"/>
  <c r="AC2360" i="1" s="1"/>
  <c r="AC2361" i="1" a="1"/>
  <c r="AC2361" i="1" s="1"/>
  <c r="AC2362" i="1" a="1"/>
  <c r="AC2362" i="1" s="1"/>
  <c r="AC2363" i="1" a="1"/>
  <c r="AC2363" i="1" s="1"/>
  <c r="AC2364" i="1" a="1"/>
  <c r="AC2364" i="1" s="1"/>
  <c r="AC2365" i="1" a="1"/>
  <c r="AC2365" i="1" s="1"/>
  <c r="AC2366" i="1" a="1"/>
  <c r="AC2366" i="1" s="1"/>
  <c r="AC2367" i="1" a="1"/>
  <c r="AC2367" i="1" s="1"/>
  <c r="AC2368" i="1" a="1"/>
  <c r="AC2368" i="1" s="1"/>
  <c r="AC2369" i="1" a="1"/>
  <c r="AC2369" i="1" s="1"/>
  <c r="AC2370" i="1" a="1"/>
  <c r="AC2370" i="1" s="1"/>
  <c r="AC2371" i="1" a="1"/>
  <c r="AC2371" i="1" s="1"/>
  <c r="AC2372" i="1" a="1"/>
  <c r="AC2372" i="1" s="1"/>
  <c r="AC2373" i="1" a="1"/>
  <c r="AC2373" i="1" s="1"/>
  <c r="AC2374" i="1" a="1"/>
  <c r="AC2374" i="1" s="1"/>
  <c r="AC2375" i="1" a="1"/>
  <c r="AC2375" i="1" s="1"/>
  <c r="AC2376" i="1" a="1"/>
  <c r="AC2376" i="1" s="1"/>
  <c r="AC2377" i="1" a="1"/>
  <c r="AC2377" i="1" s="1"/>
  <c r="AC2378" i="1" a="1"/>
  <c r="AC2378" i="1" s="1"/>
  <c r="AC2379" i="1" a="1"/>
  <c r="AC2379" i="1" s="1"/>
  <c r="AC2380" i="1" a="1"/>
  <c r="AC2380" i="1" s="1"/>
  <c r="AC2381" i="1" a="1"/>
  <c r="AC2381" i="1" s="1"/>
  <c r="AC2382" i="1" a="1"/>
  <c r="AC2382" i="1" s="1"/>
  <c r="AC2383" i="1" a="1"/>
  <c r="AC2383" i="1" s="1"/>
  <c r="AC2384" i="1" a="1"/>
  <c r="AC2384" i="1" s="1"/>
  <c r="AC2385" i="1" a="1"/>
  <c r="AC2385" i="1" s="1"/>
  <c r="AC2386" i="1" a="1"/>
  <c r="AC2386" i="1"/>
  <c r="AC2387" i="1" a="1"/>
  <c r="AC2387" i="1" s="1"/>
  <c r="AC2388" i="1" a="1"/>
  <c r="AC2388" i="1" s="1"/>
  <c r="AC2389" i="1" a="1"/>
  <c r="AC2389" i="1" s="1"/>
  <c r="AC2390" i="1" a="1"/>
  <c r="AC2390" i="1" s="1"/>
  <c r="AC2391" i="1" a="1"/>
  <c r="AC2391" i="1" s="1"/>
  <c r="AC2392" i="1" a="1"/>
  <c r="AC2392" i="1" s="1"/>
  <c r="AC2393" i="1" a="1"/>
  <c r="AC2393" i="1" s="1"/>
  <c r="AC2394" i="1" a="1"/>
  <c r="AC2394" i="1" s="1"/>
  <c r="AC2395" i="1" a="1"/>
  <c r="AC2395" i="1" s="1"/>
  <c r="AC2396" i="1" a="1"/>
  <c r="AC2396" i="1" s="1"/>
  <c r="AC2397" i="1" a="1"/>
  <c r="AC2397" i="1" s="1"/>
  <c r="AC2398" i="1" a="1"/>
  <c r="AC2398" i="1" s="1"/>
  <c r="AC2399" i="1" a="1"/>
  <c r="AC2399" i="1" s="1"/>
  <c r="AC2400" i="1" a="1"/>
  <c r="AC2400" i="1" s="1"/>
  <c r="AC2401" i="1" a="1"/>
  <c r="AC2401" i="1" s="1"/>
  <c r="AC2402" i="1" a="1"/>
  <c r="AC2402" i="1" s="1"/>
  <c r="AC2403" i="1" a="1"/>
  <c r="AC2403" i="1"/>
  <c r="AC2404" i="1" a="1"/>
  <c r="AC2404" i="1" s="1"/>
  <c r="AC2405" i="1" a="1"/>
  <c r="AC2405" i="1" s="1"/>
  <c r="AC2406" i="1" a="1"/>
  <c r="AC2406" i="1" s="1"/>
  <c r="AC2407" i="1" a="1"/>
  <c r="AC2407" i="1" s="1"/>
  <c r="AC2408" i="1" a="1"/>
  <c r="AC2408" i="1"/>
  <c r="AC2409" i="1" a="1"/>
  <c r="AC2409" i="1" s="1"/>
  <c r="AC2410" i="1" a="1"/>
  <c r="AC2410" i="1" s="1"/>
  <c r="AC2411" i="1" a="1"/>
  <c r="AC2411" i="1"/>
  <c r="AC2412" i="1" a="1"/>
  <c r="AC2412" i="1" s="1"/>
  <c r="AC2413" i="1" a="1"/>
  <c r="AC2413" i="1" s="1"/>
  <c r="AC2414" i="1" a="1"/>
  <c r="AC2414" i="1" s="1"/>
  <c r="AC2415" i="1" a="1"/>
  <c r="AC2415" i="1" s="1"/>
  <c r="AC2416" i="1" a="1"/>
  <c r="AC2416" i="1" s="1"/>
  <c r="AC2417" i="1" a="1"/>
  <c r="AC2417" i="1" s="1"/>
  <c r="AC2418" i="1" a="1"/>
  <c r="AC2418" i="1" s="1"/>
  <c r="AC2419" i="1" a="1"/>
  <c r="AC2419" i="1" s="1"/>
  <c r="AC2420" i="1" a="1"/>
  <c r="AC2420" i="1" s="1"/>
  <c r="AC2421" i="1" a="1"/>
  <c r="AC2421" i="1" s="1"/>
  <c r="AC2422" i="1" a="1"/>
  <c r="AC2422" i="1" s="1"/>
  <c r="AC2423" i="1" a="1"/>
  <c r="AC2423" i="1" s="1"/>
  <c r="AC2424" i="1" a="1"/>
  <c r="AC2424" i="1" s="1"/>
  <c r="AC2425" i="1" a="1"/>
  <c r="AC2425" i="1" s="1"/>
  <c r="AC2426" i="1" a="1"/>
  <c r="AC2426" i="1" s="1"/>
  <c r="AC2427" i="1" a="1"/>
  <c r="AC2427" i="1"/>
  <c r="AC2428" i="1" a="1"/>
  <c r="AC2428" i="1" s="1"/>
  <c r="AC2429" i="1" a="1"/>
  <c r="AC2429" i="1"/>
  <c r="AC2430" i="1" a="1"/>
  <c r="AC2430" i="1" s="1"/>
  <c r="AC2431" i="1" a="1"/>
  <c r="AC2431" i="1" s="1"/>
  <c r="AC2432" i="1" a="1"/>
  <c r="AC2432" i="1" s="1"/>
  <c r="AC2433" i="1" a="1"/>
  <c r="AC2433" i="1" s="1"/>
  <c r="AC2434" i="1" a="1"/>
  <c r="AC2434" i="1" s="1"/>
  <c r="AC2435" i="1" a="1"/>
  <c r="AC2435" i="1"/>
  <c r="AC2436" i="1" a="1"/>
  <c r="AC2436" i="1" s="1"/>
  <c r="AC2437" i="1" a="1"/>
  <c r="AC2437" i="1" s="1"/>
  <c r="AC2438" i="1" a="1"/>
  <c r="AC2438" i="1" s="1"/>
  <c r="AC2439" i="1" a="1"/>
  <c r="AC2439" i="1" s="1"/>
  <c r="AC2440" i="1" a="1"/>
  <c r="AC2440" i="1" s="1"/>
  <c r="AC2441" i="1" a="1"/>
  <c r="AC2441" i="1" s="1"/>
  <c r="AC2442" i="1" a="1"/>
  <c r="AC2442" i="1" s="1"/>
  <c r="AC2443" i="1" a="1"/>
  <c r="AC2443" i="1" s="1"/>
  <c r="AC2444" i="1" a="1"/>
  <c r="AC2444" i="1" s="1"/>
  <c r="AC2445" i="1" a="1"/>
  <c r="AC2445" i="1" s="1"/>
  <c r="AC2446" i="1" a="1"/>
  <c r="AC2446" i="1" s="1"/>
  <c r="AC2447" i="1" a="1"/>
  <c r="AC2447" i="1"/>
  <c r="AC2448" i="1" a="1"/>
  <c r="AC2448" i="1" s="1"/>
  <c r="AC2449" i="1" a="1"/>
  <c r="AC2449" i="1" s="1"/>
  <c r="AC2450" i="1" a="1"/>
  <c r="AC2450" i="1" s="1"/>
  <c r="AC2451" i="1" a="1"/>
  <c r="AC2451" i="1"/>
  <c r="AC2452" i="1" a="1"/>
  <c r="AC2452" i="1" s="1"/>
  <c r="AC2453" i="1" a="1"/>
  <c r="AC2453" i="1" s="1"/>
  <c r="AC2454" i="1" a="1"/>
  <c r="AC2454" i="1" s="1"/>
  <c r="AC2455" i="1" a="1"/>
  <c r="AC2455" i="1" s="1"/>
  <c r="AC2456" i="1" a="1"/>
  <c r="AC2456" i="1" s="1"/>
  <c r="AC2457" i="1" a="1"/>
  <c r="AC2457" i="1" s="1"/>
  <c r="AC2458" i="1" a="1"/>
  <c r="AC2458" i="1" s="1"/>
  <c r="AC2459" i="1" a="1"/>
  <c r="AC2459" i="1" s="1"/>
  <c r="AC2460" i="1" a="1"/>
  <c r="AC2460" i="1" s="1"/>
  <c r="AC2461" i="1" a="1"/>
  <c r="AC2461" i="1"/>
  <c r="AC2462" i="1" a="1"/>
  <c r="AC2462" i="1" s="1"/>
  <c r="AC2463" i="1" a="1"/>
  <c r="AC2463" i="1" s="1"/>
  <c r="AC2464" i="1" a="1"/>
  <c r="AC2464" i="1" s="1"/>
  <c r="AC2465" i="1" a="1"/>
  <c r="AC2465" i="1" s="1"/>
  <c r="AC2466" i="1" a="1"/>
  <c r="AC2466" i="1" s="1"/>
  <c r="AC2467" i="1" a="1"/>
  <c r="AC2467" i="1" s="1"/>
  <c r="AC2468" i="1" a="1"/>
  <c r="AC2468" i="1" s="1"/>
  <c r="AC2469" i="1" a="1"/>
  <c r="AC2469" i="1" s="1"/>
  <c r="AC2470" i="1" a="1"/>
  <c r="AC2470" i="1" s="1"/>
  <c r="AC2471" i="1" a="1"/>
  <c r="AC2471" i="1" s="1"/>
  <c r="AC2472" i="1" a="1"/>
  <c r="AC2472" i="1" s="1"/>
  <c r="AC2473" i="1" a="1"/>
  <c r="AC2473" i="1"/>
  <c r="AC2474" i="1" a="1"/>
  <c r="AC2474" i="1" s="1"/>
  <c r="AC2475" i="1" a="1"/>
  <c r="AC2475" i="1" s="1"/>
  <c r="AC2476" i="1" a="1"/>
  <c r="AC2476" i="1" s="1"/>
  <c r="AC2477" i="1" a="1"/>
  <c r="AC2477" i="1" s="1"/>
  <c r="AC2478" i="1" a="1"/>
  <c r="AC2478" i="1" s="1"/>
  <c r="AC2479" i="1" a="1"/>
  <c r="AC2479" i="1" s="1"/>
  <c r="AC2480" i="1" a="1"/>
  <c r="AC2480" i="1" s="1"/>
  <c r="AC2481" i="1" a="1"/>
  <c r="AC2481" i="1" s="1"/>
  <c r="AC2482" i="1" a="1"/>
  <c r="AC2482" i="1" s="1"/>
  <c r="AC2483" i="1" a="1"/>
  <c r="AC2483" i="1" s="1"/>
  <c r="AC2484" i="1" a="1"/>
  <c r="AC2484" i="1" s="1"/>
  <c r="AC2485" i="1" a="1"/>
  <c r="AC2485" i="1" s="1"/>
  <c r="AC2486" i="1" a="1"/>
  <c r="AC2486" i="1" s="1"/>
  <c r="AC2487" i="1" a="1"/>
  <c r="AC2487" i="1" s="1"/>
  <c r="AC2488" i="1" a="1"/>
  <c r="AC2488" i="1" s="1"/>
  <c r="AC2489" i="1" a="1"/>
  <c r="AC2489" i="1"/>
  <c r="AC2490" i="1" a="1"/>
  <c r="AC2490" i="1" s="1"/>
  <c r="AC2491" i="1" a="1"/>
  <c r="AC2491" i="1" s="1"/>
  <c r="AC2492" i="1" a="1"/>
  <c r="AC2492" i="1" s="1"/>
  <c r="AC2493" i="1" a="1"/>
  <c r="AC2493" i="1" s="1"/>
  <c r="AC2494" i="1" a="1"/>
  <c r="AC2494" i="1" s="1"/>
  <c r="AC2495" i="1" a="1"/>
  <c r="AC2495" i="1" s="1"/>
  <c r="AC2496" i="1" a="1"/>
  <c r="AC2496" i="1" s="1"/>
  <c r="AC2497" i="1" a="1"/>
  <c r="AC2497" i="1" s="1"/>
  <c r="AC2498" i="1" a="1"/>
  <c r="AC2498" i="1" s="1"/>
  <c r="AC2499" i="1" a="1"/>
  <c r="AC2499" i="1" s="1"/>
  <c r="AC2500" i="1" a="1"/>
  <c r="AC2500" i="1" s="1"/>
  <c r="AC2501" i="1" a="1"/>
  <c r="AC2501" i="1" s="1"/>
  <c r="AC2502" i="1" a="1"/>
  <c r="AC2502" i="1" s="1"/>
  <c r="AC2503" i="1" a="1"/>
  <c r="AC2503" i="1" s="1"/>
  <c r="AC2504" i="1" a="1"/>
  <c r="AC2504" i="1" s="1"/>
  <c r="AC2505" i="1" a="1"/>
  <c r="AC2505" i="1" s="1"/>
  <c r="AC2506" i="1" a="1"/>
  <c r="AC2506" i="1" s="1"/>
  <c r="AC2507" i="1" a="1"/>
  <c r="AC2507" i="1"/>
  <c r="AC2508" i="1" a="1"/>
  <c r="AC2508" i="1" s="1"/>
  <c r="AC2509" i="1" a="1"/>
  <c r="AC2509" i="1" s="1"/>
  <c r="AC2510" i="1" a="1"/>
  <c r="AC2510" i="1" s="1"/>
  <c r="AC2511" i="1" a="1"/>
  <c r="AC2511" i="1"/>
  <c r="AC2512" i="1" a="1"/>
  <c r="AC2512" i="1" s="1"/>
  <c r="AC2513" i="1" a="1"/>
  <c r="AC2513" i="1" s="1"/>
  <c r="AC2514" i="1" a="1"/>
  <c r="AC2514" i="1" s="1"/>
  <c r="AC2515" i="1" a="1"/>
  <c r="AC2515" i="1" s="1"/>
  <c r="AC2516" i="1" a="1"/>
  <c r="AC2516" i="1" s="1"/>
  <c r="AC2517" i="1" a="1"/>
  <c r="AC2517" i="1" s="1"/>
  <c r="AC2518" i="1" a="1"/>
  <c r="AC2518" i="1" s="1"/>
  <c r="AC2519" i="1" a="1"/>
  <c r="AC2519" i="1"/>
  <c r="AC2520" i="1" a="1"/>
  <c r="AC2520" i="1" s="1"/>
  <c r="AC2521" i="1" a="1"/>
  <c r="AC2521" i="1" s="1"/>
  <c r="AC2522" i="1" a="1"/>
  <c r="AC2522" i="1" s="1"/>
  <c r="AC2523" i="1" a="1"/>
  <c r="AC2523" i="1" s="1"/>
  <c r="AC2524" i="1" a="1"/>
  <c r="AC2524" i="1" s="1"/>
  <c r="AC2525" i="1" a="1"/>
  <c r="AC2525" i="1" s="1"/>
  <c r="AC2526" i="1" a="1"/>
  <c r="AC2526" i="1" s="1"/>
  <c r="AC2527" i="1" a="1"/>
  <c r="AC2527" i="1" s="1"/>
  <c r="AC2528" i="1" a="1"/>
  <c r="AC2528" i="1" s="1"/>
  <c r="AC2529" i="1" a="1"/>
  <c r="AC2529" i="1" s="1"/>
  <c r="AC2530" i="1" a="1"/>
  <c r="AC2530" i="1" s="1"/>
  <c r="AC2531" i="1" a="1"/>
  <c r="AC2531" i="1" s="1"/>
  <c r="AC2532" i="1" a="1"/>
  <c r="AC2532" i="1" s="1"/>
  <c r="AC2533" i="1" a="1"/>
  <c r="AC2533" i="1" s="1"/>
  <c r="AC2534" i="1" a="1"/>
  <c r="AC2534" i="1" s="1"/>
  <c r="AC2535" i="1" a="1"/>
  <c r="AC2535" i="1" s="1"/>
  <c r="AC2536" i="1" a="1"/>
  <c r="AC2536" i="1" s="1"/>
  <c r="AC2537" i="1" a="1"/>
  <c r="AC2537" i="1"/>
  <c r="AC2538" i="1" a="1"/>
  <c r="AC2538" i="1" s="1"/>
  <c r="AC2539" i="1" a="1"/>
  <c r="AC2539" i="1" s="1"/>
  <c r="AC2540" i="1" a="1"/>
  <c r="AC2540" i="1" s="1"/>
  <c r="AC2541" i="1" a="1"/>
  <c r="AC2541" i="1" s="1"/>
  <c r="AC2542" i="1" a="1"/>
  <c r="AC2542" i="1" s="1"/>
  <c r="AC2543" i="1" a="1"/>
  <c r="AC2543" i="1" s="1"/>
  <c r="AC2544" i="1" a="1"/>
  <c r="AC2544" i="1" s="1"/>
  <c r="AC2545" i="1" a="1"/>
  <c r="AC2545" i="1" s="1"/>
  <c r="AC2546" i="1" a="1"/>
  <c r="AC2546" i="1" s="1"/>
  <c r="AC2547" i="1" a="1"/>
  <c r="AC2547" i="1" s="1"/>
  <c r="AC2548" i="1" a="1"/>
  <c r="AC2548" i="1" s="1"/>
  <c r="AC2549" i="1" a="1"/>
  <c r="AC2549" i="1" s="1"/>
  <c r="AC2550" i="1" a="1"/>
  <c r="AC2550" i="1" s="1"/>
  <c r="AC2551" i="1" a="1"/>
  <c r="AC2551" i="1" s="1"/>
  <c r="AC2552" i="1" a="1"/>
  <c r="AC2552" i="1" s="1"/>
  <c r="AC2553" i="1" a="1"/>
  <c r="AC2553" i="1" s="1"/>
  <c r="AC2554" i="1" a="1"/>
  <c r="AC2554" i="1" s="1"/>
  <c r="AC2555" i="1" a="1"/>
  <c r="AC2555" i="1" s="1"/>
  <c r="AC2556" i="1" a="1"/>
  <c r="AC2556" i="1" s="1"/>
  <c r="AC2557" i="1" a="1"/>
  <c r="AC2557" i="1"/>
  <c r="AC2558" i="1" a="1"/>
  <c r="AC2558" i="1" s="1"/>
  <c r="AC2559" i="1" a="1"/>
  <c r="AC2559" i="1"/>
  <c r="AC2560" i="1" a="1"/>
  <c r="AC2560" i="1" s="1"/>
  <c r="AC2561" i="1" a="1"/>
  <c r="AC2561" i="1" s="1"/>
  <c r="AC2562" i="1" a="1"/>
  <c r="AC2562" i="1" s="1"/>
  <c r="AC2563" i="1" a="1"/>
  <c r="AC2563" i="1" s="1"/>
  <c r="AC2564" i="1" a="1"/>
  <c r="AC2564" i="1" s="1"/>
  <c r="AC2565" i="1" a="1"/>
  <c r="AC2565" i="1" s="1"/>
  <c r="AC2566" i="1" a="1"/>
  <c r="AC2566" i="1" s="1"/>
  <c r="AC2567" i="1" a="1"/>
  <c r="AC2567" i="1" s="1"/>
  <c r="AC2568" i="1" a="1"/>
  <c r="AC2568" i="1" s="1"/>
  <c r="AC2569" i="1" a="1"/>
  <c r="AC2569" i="1" s="1"/>
  <c r="AC2570" i="1" a="1"/>
  <c r="AC2570" i="1"/>
  <c r="AC2571" i="1" a="1"/>
  <c r="AC2571" i="1" s="1"/>
  <c r="AC2572" i="1" a="1"/>
  <c r="AC2572" i="1" s="1"/>
  <c r="AC2573" i="1" a="1"/>
  <c r="AC2573" i="1" s="1"/>
  <c r="AC2574" i="1" a="1"/>
  <c r="AC2574" i="1" s="1"/>
  <c r="AC2575" i="1" a="1"/>
  <c r="AC2575" i="1" s="1"/>
  <c r="AC2576" i="1" a="1"/>
  <c r="AC2576" i="1" s="1"/>
  <c r="AC2577" i="1" a="1"/>
  <c r="AC2577" i="1"/>
  <c r="AC2578" i="1" a="1"/>
  <c r="AC2578" i="1" s="1"/>
  <c r="AC2579" i="1" a="1"/>
  <c r="AC2579" i="1" s="1"/>
  <c r="AC2580" i="1" a="1"/>
  <c r="AC2580" i="1" s="1"/>
  <c r="AC2581" i="1" a="1"/>
  <c r="AC2581" i="1" s="1"/>
  <c r="AC2582" i="1" a="1"/>
  <c r="AC2582" i="1" s="1"/>
  <c r="AC2583" i="1" a="1"/>
  <c r="AC2583" i="1" s="1"/>
  <c r="AC2584" i="1" a="1"/>
  <c r="AC2584" i="1" s="1"/>
  <c r="AC2585" i="1" a="1"/>
  <c r="AC2585" i="1" s="1"/>
  <c r="AC2586" i="1" a="1"/>
  <c r="AC2586" i="1" s="1"/>
  <c r="AC2587" i="1" a="1"/>
  <c r="AC2587" i="1" s="1"/>
  <c r="AC2588" i="1" a="1"/>
  <c r="AC2588" i="1" s="1"/>
  <c r="AC2589" i="1" a="1"/>
  <c r="AC2589" i="1" s="1"/>
  <c r="AC2590" i="1" a="1"/>
  <c r="AC2590" i="1" s="1"/>
  <c r="AC2591" i="1" a="1"/>
  <c r="AC2591" i="1" s="1"/>
  <c r="AC2592" i="1" a="1"/>
  <c r="AC2592" i="1" s="1"/>
  <c r="AC2593" i="1" a="1"/>
  <c r="AC2593" i="1" s="1"/>
  <c r="AC2594" i="1" a="1"/>
  <c r="AC2594" i="1" s="1"/>
  <c r="AC2595" i="1" a="1"/>
  <c r="AC2595" i="1" s="1"/>
  <c r="AC2596" i="1" a="1"/>
  <c r="AC2596" i="1" s="1"/>
  <c r="AC2597" i="1" a="1"/>
  <c r="AC2597" i="1" s="1"/>
  <c r="AC2598" i="1" a="1"/>
  <c r="AC2598" i="1" s="1"/>
  <c r="AC2599" i="1" a="1"/>
  <c r="AC2599" i="1" s="1"/>
  <c r="AC2600" i="1" a="1"/>
  <c r="AC2600" i="1" s="1"/>
  <c r="AC2601" i="1" a="1"/>
  <c r="AC2601" i="1" s="1"/>
  <c r="AC2602" i="1" a="1"/>
  <c r="AC2602" i="1" s="1"/>
  <c r="AC2603" i="1" a="1"/>
  <c r="AC2603" i="1" s="1"/>
  <c r="AC2604" i="1" a="1"/>
  <c r="AC2604" i="1" s="1"/>
  <c r="AC2605" i="1" a="1"/>
  <c r="AC2605" i="1"/>
  <c r="AC2606" i="1" a="1"/>
  <c r="AC2606" i="1"/>
  <c r="AC2607" i="1" a="1"/>
  <c r="AC2607" i="1" s="1"/>
  <c r="AC2608" i="1" a="1"/>
  <c r="AC2608" i="1" s="1"/>
  <c r="AC2609" i="1" a="1"/>
  <c r="AC2609" i="1" s="1"/>
  <c r="AC2610" i="1" a="1"/>
  <c r="AC2610" i="1" s="1"/>
  <c r="AC2611" i="1" a="1"/>
  <c r="AC2611" i="1" s="1"/>
  <c r="AC2612" i="1" a="1"/>
  <c r="AC2612" i="1" s="1"/>
  <c r="AC2613" i="1" a="1"/>
  <c r="AC2613" i="1" s="1"/>
  <c r="AC2614" i="1" a="1"/>
  <c r="AC2614" i="1" s="1"/>
  <c r="AC2615" i="1" a="1"/>
  <c r="AC2615" i="1" s="1"/>
  <c r="AC2616" i="1" a="1"/>
  <c r="AC2616" i="1" s="1"/>
  <c r="AC2617" i="1" a="1"/>
  <c r="AC2617" i="1" s="1"/>
  <c r="AC2618" i="1" a="1"/>
  <c r="AC2618" i="1" s="1"/>
  <c r="AC2619" i="1" a="1"/>
  <c r="AC2619" i="1" s="1"/>
  <c r="AC2620" i="1" a="1"/>
  <c r="AC2620" i="1" s="1"/>
  <c r="AC2621" i="1" a="1"/>
  <c r="AC2621" i="1"/>
  <c r="AC2622" i="1" a="1"/>
  <c r="AC2622" i="1" s="1"/>
  <c r="AC2623" i="1" a="1"/>
  <c r="AC2623" i="1" s="1"/>
  <c r="AC2624" i="1" a="1"/>
  <c r="AC2624" i="1" s="1"/>
  <c r="AC2625" i="1" a="1"/>
  <c r="AC2625" i="1" s="1"/>
  <c r="AC2626" i="1" a="1"/>
  <c r="AC2626" i="1" s="1"/>
  <c r="AC2627" i="1" a="1"/>
  <c r="AC2627" i="1" s="1"/>
  <c r="AC2628" i="1" a="1"/>
  <c r="AC2628" i="1" s="1"/>
  <c r="AC2629" i="1" a="1"/>
  <c r="AC2629" i="1" s="1"/>
  <c r="AC2630" i="1" a="1"/>
  <c r="AC2630" i="1" s="1"/>
  <c r="AC2631" i="1" a="1"/>
  <c r="AC2631" i="1" s="1"/>
  <c r="AC2632" i="1" a="1"/>
  <c r="AC2632" i="1" s="1"/>
  <c r="AC2633" i="1" a="1"/>
  <c r="AC2633" i="1" s="1"/>
  <c r="AC2634" i="1" a="1"/>
  <c r="AC2634" i="1" s="1"/>
  <c r="AC2635" i="1" a="1"/>
  <c r="AC2635" i="1" s="1"/>
  <c r="AC2636" i="1" a="1"/>
  <c r="AC2636" i="1" s="1"/>
  <c r="AC2637" i="1" a="1"/>
  <c r="AC2637" i="1" s="1"/>
  <c r="AC2638" i="1" a="1"/>
  <c r="AC2638" i="1" s="1"/>
  <c r="AC2639" i="1" a="1"/>
  <c r="AC2639" i="1" s="1"/>
  <c r="AC2640" i="1" a="1"/>
  <c r="AC2640" i="1" s="1"/>
  <c r="AC2641" i="1" a="1"/>
  <c r="AC2641" i="1" s="1"/>
  <c r="AC2642" i="1" a="1"/>
  <c r="AC2642" i="1" s="1"/>
  <c r="AC2643" i="1" a="1"/>
  <c r="AC2643" i="1" s="1"/>
  <c r="AC2644" i="1" a="1"/>
  <c r="AC2644" i="1" s="1"/>
  <c r="AC2645" i="1" a="1"/>
  <c r="AC2645" i="1" s="1"/>
  <c r="AC2646" i="1" a="1"/>
  <c r="AC2646" i="1" s="1"/>
  <c r="AC2647" i="1" a="1"/>
  <c r="AC2647" i="1" s="1"/>
  <c r="AC2648" i="1" a="1"/>
  <c r="AC2648" i="1" s="1"/>
  <c r="AC2649" i="1" a="1"/>
  <c r="AC2649" i="1" s="1"/>
  <c r="AC2650" i="1" a="1"/>
  <c r="AC2650" i="1" s="1"/>
  <c r="AC2651" i="1" a="1"/>
  <c r="AC2651" i="1" s="1"/>
  <c r="AC2652" i="1" a="1"/>
  <c r="AC2652" i="1" s="1"/>
  <c r="AC2653" i="1" a="1"/>
  <c r="AC2653" i="1" s="1"/>
  <c r="AC2654" i="1" a="1"/>
  <c r="AC2654" i="1" s="1"/>
  <c r="AC2655" i="1" a="1"/>
  <c r="AC2655" i="1" s="1"/>
  <c r="AC2656" i="1" a="1"/>
  <c r="AC2656" i="1" s="1"/>
  <c r="AC2657" i="1" a="1"/>
  <c r="AC2657" i="1" s="1"/>
  <c r="AC2658" i="1" a="1"/>
  <c r="AC2658" i="1" s="1"/>
  <c r="AC2659" i="1" a="1"/>
  <c r="AC2659" i="1" s="1"/>
  <c r="AC2660" i="1" a="1"/>
  <c r="AC2660" i="1" s="1"/>
  <c r="AC2661" i="1" a="1"/>
  <c r="AC2661" i="1" s="1"/>
  <c r="AC2662" i="1" a="1"/>
  <c r="AC2662" i="1" s="1"/>
  <c r="AC2663" i="1" a="1"/>
  <c r="AC2663" i="1" s="1"/>
  <c r="AC2664" i="1" a="1"/>
  <c r="AC2664" i="1" s="1"/>
  <c r="AC2665" i="1" a="1"/>
  <c r="AC2665" i="1" s="1"/>
  <c r="AC2666" i="1" a="1"/>
  <c r="AC2666" i="1" s="1"/>
  <c r="AC2667" i="1" a="1"/>
  <c r="AC2667" i="1" s="1"/>
  <c r="AC2668" i="1" a="1"/>
  <c r="AC2668" i="1" s="1"/>
  <c r="AC2669" i="1" a="1"/>
  <c r="AC2669" i="1" s="1"/>
  <c r="AC2670" i="1" a="1"/>
  <c r="AC2670" i="1" s="1"/>
  <c r="AC2671" i="1" a="1"/>
  <c r="AC2671" i="1" s="1"/>
  <c r="AC2672" i="1" a="1"/>
  <c r="AC2672" i="1" s="1"/>
  <c r="AC2673" i="1" a="1"/>
  <c r="AC2673" i="1" s="1"/>
  <c r="AC2674" i="1" a="1"/>
  <c r="AC2674" i="1" s="1"/>
  <c r="AC2675" i="1" a="1"/>
  <c r="AC2675" i="1" s="1"/>
  <c r="AC2676" i="1" a="1"/>
  <c r="AC2676" i="1" s="1"/>
  <c r="AC2677" i="1" a="1"/>
  <c r="AC2677" i="1" s="1"/>
  <c r="AC2678" i="1" a="1"/>
  <c r="AC2678" i="1" s="1"/>
  <c r="AC2679" i="1" a="1"/>
  <c r="AC2679" i="1" s="1"/>
  <c r="AC2680" i="1" a="1"/>
  <c r="AC2680" i="1" s="1"/>
  <c r="AC2681" i="1" a="1"/>
  <c r="AC2681" i="1" s="1"/>
  <c r="AC2682" i="1" a="1"/>
  <c r="AC2682" i="1" s="1"/>
  <c r="AC2683" i="1" a="1"/>
  <c r="AC2683" i="1" s="1"/>
  <c r="AC2684" i="1" a="1"/>
  <c r="AC2684" i="1" s="1"/>
  <c r="AC2685" i="1" a="1"/>
  <c r="AC2685" i="1" s="1"/>
  <c r="AC2686" i="1" a="1"/>
  <c r="AC2686" i="1" s="1"/>
  <c r="AC2687" i="1" a="1"/>
  <c r="AC2687" i="1" s="1"/>
  <c r="AC2688" i="1" a="1"/>
  <c r="AC2688" i="1" s="1"/>
  <c r="AC2689" i="1" a="1"/>
  <c r="AC2689" i="1" s="1"/>
  <c r="AC2690" i="1" a="1"/>
  <c r="AC2690" i="1" s="1"/>
  <c r="AC2691" i="1" a="1"/>
  <c r="AC2691" i="1" s="1"/>
  <c r="AC2692" i="1" a="1"/>
  <c r="AC2692" i="1" s="1"/>
  <c r="AC2693" i="1" a="1"/>
  <c r="AC2693" i="1" s="1"/>
  <c r="AC2694" i="1" a="1"/>
  <c r="AC2694" i="1" s="1"/>
  <c r="AC2695" i="1" a="1"/>
  <c r="AC2695" i="1" s="1"/>
  <c r="AC2696" i="1" a="1"/>
  <c r="AC2696" i="1" s="1"/>
  <c r="AC2697" i="1" a="1"/>
  <c r="AC2697" i="1" s="1"/>
  <c r="AC2698" i="1" a="1"/>
  <c r="AC2698" i="1" s="1"/>
  <c r="AC2699" i="1" a="1"/>
  <c r="AC2699" i="1" s="1"/>
  <c r="AC2700" i="1" a="1"/>
  <c r="AC2700" i="1" s="1"/>
  <c r="AC2701" i="1" a="1"/>
  <c r="AC2701" i="1" s="1"/>
  <c r="AC2702" i="1" a="1"/>
  <c r="AC2702" i="1" s="1"/>
  <c r="AC2703" i="1" a="1"/>
  <c r="AC2703" i="1" s="1"/>
  <c r="AC2704" i="1" a="1"/>
  <c r="AC2704" i="1" s="1"/>
  <c r="AC2705" i="1" a="1"/>
  <c r="AC2705" i="1" s="1"/>
  <c r="AC2706" i="1" a="1"/>
  <c r="AC2706" i="1" s="1"/>
  <c r="AC2707" i="1" a="1"/>
  <c r="AC2707" i="1" s="1"/>
  <c r="AC2708" i="1" a="1"/>
  <c r="AC2708" i="1" s="1"/>
  <c r="AC2709" i="1" a="1"/>
  <c r="AC2709" i="1" s="1"/>
  <c r="AC2710" i="1" a="1"/>
  <c r="AC2710" i="1" s="1"/>
  <c r="AC2711" i="1" a="1"/>
  <c r="AC2711" i="1" s="1"/>
  <c r="AC2712" i="1" a="1"/>
  <c r="AC2712" i="1" s="1"/>
  <c r="AC2713" i="1" a="1"/>
  <c r="AC2713" i="1" s="1"/>
  <c r="AC2714" i="1" a="1"/>
  <c r="AC2714" i="1" s="1"/>
  <c r="AC2715" i="1" a="1"/>
  <c r="AC2715" i="1"/>
  <c r="AC2716" i="1" a="1"/>
  <c r="AC2716" i="1" s="1"/>
  <c r="AC2717" i="1" a="1"/>
  <c r="AC2717" i="1" s="1"/>
  <c r="AC2718" i="1" a="1"/>
  <c r="AC2718" i="1" s="1"/>
  <c r="AC2719" i="1" a="1"/>
  <c r="AC2719" i="1" s="1"/>
  <c r="AC2720" i="1" a="1"/>
  <c r="AC2720" i="1" s="1"/>
  <c r="AC2721" i="1" a="1"/>
  <c r="AC2721" i="1" s="1"/>
  <c r="AC2722" i="1" a="1"/>
  <c r="AC2722" i="1" s="1"/>
  <c r="AC2723" i="1" a="1"/>
  <c r="AC2723" i="1" s="1"/>
  <c r="AC2724" i="1" a="1"/>
  <c r="AC2724" i="1" s="1"/>
  <c r="AC2725" i="1" a="1"/>
  <c r="AC2725" i="1" s="1"/>
  <c r="AC2726" i="1" a="1"/>
  <c r="AC2726" i="1" s="1"/>
  <c r="AC2727" i="1" a="1"/>
  <c r="AC2727" i="1" s="1"/>
  <c r="AC2728" i="1" a="1"/>
  <c r="AC2728" i="1" s="1"/>
  <c r="AC2729" i="1" a="1"/>
  <c r="AC2729" i="1" s="1"/>
  <c r="AC2730" i="1" a="1"/>
  <c r="AC2730" i="1" s="1"/>
  <c r="AC2731" i="1" a="1"/>
  <c r="AC2731" i="1" s="1"/>
  <c r="AC2732" i="1" a="1"/>
  <c r="AC2732" i="1" s="1"/>
  <c r="AC2733" i="1" a="1"/>
  <c r="AC2733" i="1" s="1"/>
  <c r="AC2734" i="1" a="1"/>
  <c r="AC2734" i="1"/>
  <c r="AC2735" i="1" a="1"/>
  <c r="AC2735" i="1" s="1"/>
  <c r="AC2736" i="1" a="1"/>
  <c r="AC2736" i="1" s="1"/>
  <c r="AC2737" i="1" a="1"/>
  <c r="AC2737" i="1"/>
  <c r="AC2738" i="1" a="1"/>
  <c r="AC2738" i="1" s="1"/>
  <c r="AC2739" i="1" a="1"/>
  <c r="AC2739" i="1" s="1"/>
  <c r="AC2740" i="1" a="1"/>
  <c r="AC2740" i="1" s="1"/>
  <c r="AC2741" i="1" a="1"/>
  <c r="AC2741" i="1" s="1"/>
  <c r="AC2742" i="1" a="1"/>
  <c r="AC2742" i="1" s="1"/>
  <c r="AC2743" i="1" a="1"/>
  <c r="AC2743" i="1" s="1"/>
  <c r="AC2744" i="1" a="1"/>
  <c r="AC2744" i="1" s="1"/>
  <c r="AC2745" i="1" a="1"/>
  <c r="AC2745" i="1" s="1"/>
  <c r="AC2746" i="1" a="1"/>
  <c r="AC2746" i="1"/>
  <c r="AC2747" i="1" a="1"/>
  <c r="AC2747" i="1" s="1"/>
  <c r="AC2748" i="1" a="1"/>
  <c r="AC2748" i="1" s="1"/>
  <c r="AC2749" i="1" a="1"/>
  <c r="AC2749" i="1" s="1"/>
  <c r="AC2750" i="1" a="1"/>
  <c r="AC2750" i="1" s="1"/>
  <c r="AC2751" i="1" a="1"/>
  <c r="AC2751" i="1" s="1"/>
  <c r="AC2752" i="1" a="1"/>
  <c r="AC2752" i="1" s="1"/>
  <c r="AC2753" i="1" a="1"/>
  <c r="AC2753" i="1" s="1"/>
  <c r="AC2754" i="1" a="1"/>
  <c r="AC2754" i="1"/>
  <c r="AC2755" i="1" a="1"/>
  <c r="AC2755" i="1" s="1"/>
  <c r="AC2756" i="1" a="1"/>
  <c r="AC2756" i="1" s="1"/>
  <c r="AC2757" i="1" a="1"/>
  <c r="AC2757" i="1" s="1"/>
  <c r="AC2758" i="1" a="1"/>
  <c r="AC2758" i="1" s="1"/>
  <c r="AC2759" i="1" a="1"/>
  <c r="AC2759" i="1" s="1"/>
  <c r="AC2760" i="1" a="1"/>
  <c r="AC2760" i="1" s="1"/>
  <c r="AC2761" i="1" a="1"/>
  <c r="AC2761" i="1" s="1"/>
  <c r="AC2762" i="1" a="1"/>
  <c r="AC2762" i="1" s="1"/>
  <c r="AC2763" i="1" a="1"/>
  <c r="AC2763" i="1" s="1"/>
  <c r="AC2764" i="1" a="1"/>
  <c r="AC2764" i="1" s="1"/>
  <c r="AC2765" i="1" a="1"/>
  <c r="AC2765" i="1" s="1"/>
  <c r="AC2766" i="1" a="1"/>
  <c r="AC2766" i="1" s="1"/>
  <c r="AC2767" i="1" a="1"/>
  <c r="AC2767" i="1"/>
  <c r="AC2768" i="1" a="1"/>
  <c r="AC2768" i="1" s="1"/>
  <c r="AC2769" i="1" a="1"/>
  <c r="AC2769" i="1" s="1"/>
  <c r="AC2770" i="1" a="1"/>
  <c r="AC2770" i="1" s="1"/>
  <c r="AC2771" i="1" a="1"/>
  <c r="AC2771" i="1" s="1"/>
  <c r="AC2772" i="1" a="1"/>
  <c r="AC2772" i="1" s="1"/>
  <c r="AC2773" i="1" a="1"/>
  <c r="AC2773" i="1" s="1"/>
  <c r="AC2774" i="1" a="1"/>
  <c r="AC2774" i="1" s="1"/>
  <c r="AC2775" i="1" a="1"/>
  <c r="AC2775" i="1" s="1"/>
  <c r="AC2776" i="1" a="1"/>
  <c r="AC2776" i="1" s="1"/>
  <c r="AC2777" i="1" a="1"/>
  <c r="AC2777" i="1"/>
  <c r="AC2778" i="1" a="1"/>
  <c r="AC2778" i="1"/>
  <c r="AC2779" i="1" a="1"/>
  <c r="AC2779" i="1" s="1"/>
  <c r="AC2780" i="1" a="1"/>
  <c r="AC2780" i="1" s="1"/>
  <c r="AC2781" i="1" a="1"/>
  <c r="AC2781" i="1" s="1"/>
  <c r="AC2782" i="1" a="1"/>
  <c r="AC2782" i="1" s="1"/>
  <c r="AC2783" i="1" a="1"/>
  <c r="AC2783" i="1" s="1"/>
  <c r="AC2784" i="1" a="1"/>
  <c r="AC2784" i="1"/>
  <c r="AC2785" i="1" a="1"/>
  <c r="AC2785" i="1" s="1"/>
  <c r="AC2786" i="1" a="1"/>
  <c r="AC2786" i="1" s="1"/>
  <c r="AC2787" i="1" a="1"/>
  <c r="AC2787" i="1" s="1"/>
  <c r="AC2788" i="1" a="1"/>
  <c r="AC2788" i="1" s="1"/>
  <c r="AC2789" i="1" a="1"/>
  <c r="AC2789" i="1" s="1"/>
  <c r="AC2790" i="1" a="1"/>
  <c r="AC2790" i="1" s="1"/>
  <c r="AC2791" i="1" a="1"/>
  <c r="AC2791" i="1" s="1"/>
  <c r="AC2792" i="1" a="1"/>
  <c r="AC2792" i="1" s="1"/>
  <c r="AC2793" i="1" a="1"/>
  <c r="AC2793" i="1" s="1"/>
  <c r="AC2794" i="1" a="1"/>
  <c r="AC2794" i="1" s="1"/>
  <c r="AC2795" i="1" a="1"/>
  <c r="AC2795" i="1" s="1"/>
  <c r="AC2796" i="1" a="1"/>
  <c r="AC2796" i="1"/>
  <c r="AC2797" i="1" a="1"/>
  <c r="AC2797" i="1" s="1"/>
  <c r="AC2798" i="1" a="1"/>
  <c r="AC2798" i="1" s="1"/>
  <c r="AC2799" i="1" a="1"/>
  <c r="AC2799" i="1" s="1"/>
  <c r="AC2800" i="1" a="1"/>
  <c r="AC2800" i="1" s="1"/>
  <c r="AC2801" i="1" a="1"/>
  <c r="AC2801" i="1" s="1"/>
  <c r="AC2802" i="1" a="1"/>
  <c r="AC2802" i="1" s="1"/>
  <c r="AC2803" i="1" a="1"/>
  <c r="AC2803" i="1" s="1"/>
  <c r="AC2804" i="1" a="1"/>
  <c r="AC2804" i="1" s="1"/>
  <c r="AC2805" i="1" a="1"/>
  <c r="AC2805" i="1" s="1"/>
  <c r="AC2806" i="1" a="1"/>
  <c r="AC2806" i="1" s="1"/>
  <c r="AC2807" i="1" a="1"/>
  <c r="AC2807" i="1" s="1"/>
  <c r="AC2808" i="1" a="1"/>
  <c r="AC2808" i="1" s="1"/>
  <c r="AC2809" i="1" a="1"/>
  <c r="AC2809" i="1" s="1"/>
  <c r="AC2810" i="1" a="1"/>
  <c r="AC2810" i="1" s="1"/>
  <c r="AC2811" i="1" a="1"/>
  <c r="AC2811" i="1"/>
  <c r="AC2812" i="1" a="1"/>
  <c r="AC2812" i="1" s="1"/>
  <c r="AC2813" i="1" a="1"/>
  <c r="AC2813" i="1" s="1"/>
  <c r="AC2814" i="1" a="1"/>
  <c r="AC2814" i="1" s="1"/>
  <c r="AC2815" i="1" a="1"/>
  <c r="AC2815" i="1" s="1"/>
  <c r="AC2816" i="1" a="1"/>
  <c r="AC2816" i="1" s="1"/>
  <c r="AC2817" i="1" a="1"/>
  <c r="AC2817" i="1" s="1"/>
  <c r="AC2818" i="1" a="1"/>
  <c r="AC2818" i="1" s="1"/>
  <c r="AC2819" i="1" a="1"/>
  <c r="AC2819" i="1" s="1"/>
  <c r="AC2820" i="1" a="1"/>
  <c r="AC2820" i="1" s="1"/>
  <c r="AC2821" i="1" a="1"/>
  <c r="AC2821" i="1"/>
  <c r="AC2822" i="1" a="1"/>
  <c r="AC2822" i="1" s="1"/>
  <c r="AC2823" i="1" a="1"/>
  <c r="AC2823" i="1" s="1"/>
  <c r="AC2824" i="1" a="1"/>
  <c r="AC2824" i="1" s="1"/>
  <c r="AC2825" i="1" a="1"/>
  <c r="AC2825" i="1" s="1"/>
  <c r="AC2826" i="1" a="1"/>
  <c r="AC2826" i="1" s="1"/>
  <c r="AC2827" i="1" a="1"/>
  <c r="AC2827" i="1"/>
  <c r="AC2828" i="1" a="1"/>
  <c r="AC2828" i="1" s="1"/>
  <c r="AC2829" i="1" a="1"/>
  <c r="AC2829" i="1" s="1"/>
  <c r="AC2830" i="1" a="1"/>
  <c r="AC2830" i="1" s="1"/>
  <c r="AC2831" i="1" a="1"/>
  <c r="AC2831" i="1" s="1"/>
  <c r="AC2832" i="1" a="1"/>
  <c r="AC2832" i="1" s="1"/>
  <c r="AC2833" i="1" a="1"/>
  <c r="AC2833" i="1" s="1"/>
  <c r="AC2834" i="1" a="1"/>
  <c r="AC2834" i="1" s="1"/>
  <c r="AC2835" i="1" a="1"/>
  <c r="AC2835" i="1" s="1"/>
  <c r="AC2836" i="1" a="1"/>
  <c r="AC2836" i="1"/>
  <c r="AC2837" i="1" a="1"/>
  <c r="AC2837" i="1" s="1"/>
  <c r="AC2838" i="1" a="1"/>
  <c r="AC2838" i="1" s="1"/>
  <c r="AC2839" i="1" a="1"/>
  <c r="AC2839" i="1" s="1"/>
  <c r="AC2840" i="1" a="1"/>
  <c r="AC2840" i="1" s="1"/>
  <c r="AC2841" i="1" a="1"/>
  <c r="AC2841" i="1" s="1"/>
  <c r="AC2842" i="1" a="1"/>
  <c r="AC2842" i="1" s="1"/>
  <c r="AC2843" i="1" a="1"/>
  <c r="AC2843" i="1" s="1"/>
  <c r="AC2844" i="1" a="1"/>
  <c r="AC2844" i="1" s="1"/>
  <c r="AC2845" i="1" a="1"/>
  <c r="AC2845" i="1" s="1"/>
  <c r="AC2846" i="1" a="1"/>
  <c r="AC2846" i="1" s="1"/>
  <c r="AC2847" i="1" a="1"/>
  <c r="AC2847" i="1" s="1"/>
  <c r="AC2848" i="1" a="1"/>
  <c r="AC2848" i="1" s="1"/>
  <c r="AC2849" i="1" a="1"/>
  <c r="AC2849" i="1" s="1"/>
  <c r="AC2850" i="1" a="1"/>
  <c r="AC2850" i="1" s="1"/>
  <c r="AC2851" i="1" a="1"/>
  <c r="AC2851" i="1" s="1"/>
  <c r="AC2852" i="1" a="1"/>
  <c r="AC2852" i="1" s="1"/>
  <c r="AC2853" i="1" a="1"/>
  <c r="AC2853" i="1" s="1"/>
  <c r="AC2854" i="1" a="1"/>
  <c r="AC2854" i="1" s="1"/>
  <c r="AC2855" i="1" a="1"/>
  <c r="AC2855" i="1" s="1"/>
  <c r="AC2856" i="1" a="1"/>
  <c r="AC2856" i="1" s="1"/>
  <c r="AC2857" i="1" a="1"/>
  <c r="AC2857" i="1" s="1"/>
  <c r="AC2858" i="1" a="1"/>
  <c r="AC2858" i="1" s="1"/>
  <c r="AC2859" i="1" a="1"/>
  <c r="AC2859" i="1" s="1"/>
  <c r="AC2860" i="1" a="1"/>
  <c r="AC2860" i="1" s="1"/>
  <c r="AC2861" i="1" a="1"/>
  <c r="AC2861" i="1" s="1"/>
  <c r="AC2862" i="1" a="1"/>
  <c r="AC2862" i="1" s="1"/>
  <c r="AC2863" i="1" a="1"/>
  <c r="AC2863" i="1" s="1"/>
  <c r="AC2864" i="1" a="1"/>
  <c r="AC2864" i="1" s="1"/>
  <c r="AC2865" i="1" a="1"/>
  <c r="AC2865" i="1" s="1"/>
  <c r="AC2866" i="1" a="1"/>
  <c r="AC2866" i="1" s="1"/>
  <c r="AC2867" i="1" a="1"/>
  <c r="AC2867" i="1" s="1"/>
  <c r="AC2868" i="1" a="1"/>
  <c r="AC2868" i="1" s="1"/>
  <c r="AC2869" i="1" a="1"/>
  <c r="AC2869" i="1" s="1"/>
  <c r="AC2870" i="1" a="1"/>
  <c r="AC2870" i="1" s="1"/>
  <c r="AC2871" i="1" a="1"/>
  <c r="AC2871" i="1" s="1"/>
  <c r="AC2872" i="1" a="1"/>
  <c r="AC2872" i="1" s="1"/>
  <c r="AC2873" i="1" a="1"/>
  <c r="AC2873" i="1" s="1"/>
  <c r="AC2874" i="1" a="1"/>
  <c r="AC2874" i="1" s="1"/>
  <c r="AC2875" i="1" a="1"/>
  <c r="AC2875" i="1" s="1"/>
  <c r="AC2876" i="1" a="1"/>
  <c r="AC2876" i="1" s="1"/>
  <c r="AC2877" i="1" a="1"/>
  <c r="AC2877" i="1" s="1"/>
  <c r="AC2878" i="1" a="1"/>
  <c r="AC2878" i="1" s="1"/>
  <c r="AC2879" i="1" a="1"/>
  <c r="AC2879" i="1" s="1"/>
  <c r="AC2880" i="1" a="1"/>
  <c r="AC2880" i="1" s="1"/>
  <c r="AC2881" i="1" a="1"/>
  <c r="AC2881" i="1" s="1"/>
  <c r="AC2882" i="1" a="1"/>
  <c r="AC2882" i="1" s="1"/>
  <c r="AC2883" i="1" a="1"/>
  <c r="AC2883" i="1" s="1"/>
  <c r="AC2884" i="1" a="1"/>
  <c r="AC2884" i="1" s="1"/>
  <c r="AC2885" i="1" a="1"/>
  <c r="AC2885" i="1" s="1"/>
  <c r="AC2886" i="1" a="1"/>
  <c r="AC2886" i="1" s="1"/>
  <c r="AC2887" i="1" a="1"/>
  <c r="AC2887" i="1" s="1"/>
  <c r="AC2888" i="1" a="1"/>
  <c r="AC2888" i="1" s="1"/>
  <c r="AC2889" i="1" a="1"/>
  <c r="AC2889" i="1" s="1"/>
  <c r="AC2890" i="1" a="1"/>
  <c r="AC2890" i="1" s="1"/>
  <c r="AC2891" i="1" a="1"/>
  <c r="AC2891" i="1" s="1"/>
  <c r="AC2892" i="1" a="1"/>
  <c r="AC2892" i="1" s="1"/>
  <c r="AC2893" i="1" a="1"/>
  <c r="AC2893" i="1" s="1"/>
  <c r="AC2894" i="1" a="1"/>
  <c r="AC2894" i="1" s="1"/>
  <c r="AC2895" i="1" a="1"/>
  <c r="AC2895" i="1" s="1"/>
  <c r="AC2896" i="1" a="1"/>
  <c r="AC2896" i="1" s="1"/>
  <c r="AC2897" i="1" a="1"/>
  <c r="AC2897" i="1" s="1"/>
  <c r="AC2898" i="1" a="1"/>
  <c r="AC2898" i="1" s="1"/>
  <c r="AC2899" i="1" a="1"/>
  <c r="AC2899" i="1" s="1"/>
  <c r="AC2900" i="1" a="1"/>
  <c r="AC2900" i="1" s="1"/>
  <c r="AC2901" i="1" a="1"/>
  <c r="AC2901" i="1" s="1"/>
  <c r="AC2902" i="1" a="1"/>
  <c r="AC2902" i="1" s="1"/>
  <c r="AC2903" i="1" a="1"/>
  <c r="AC2903" i="1"/>
  <c r="AC2904" i="1" a="1"/>
  <c r="AC2904" i="1" s="1"/>
  <c r="AC2905" i="1" a="1"/>
  <c r="AC2905" i="1" s="1"/>
  <c r="AC2906" i="1" a="1"/>
  <c r="AC2906" i="1" s="1"/>
  <c r="AC2907" i="1" a="1"/>
  <c r="AC2907" i="1" s="1"/>
  <c r="AC2908" i="1" a="1"/>
  <c r="AC2908" i="1" s="1"/>
  <c r="AC2909" i="1" a="1"/>
  <c r="AC2909" i="1" s="1"/>
  <c r="AC2910" i="1" a="1"/>
  <c r="AC2910" i="1" s="1"/>
  <c r="AC2911" i="1" a="1"/>
  <c r="AC2911" i="1" s="1"/>
  <c r="AC2912" i="1" a="1"/>
  <c r="AC2912" i="1" s="1"/>
  <c r="AC2913" i="1" a="1"/>
  <c r="AC2913" i="1" s="1"/>
  <c r="AC2914" i="1" a="1"/>
  <c r="AC2914" i="1" s="1"/>
  <c r="AC2915" i="1" a="1"/>
  <c r="AC2915" i="1" s="1"/>
  <c r="AC2916" i="1" a="1"/>
  <c r="AC2916" i="1" s="1"/>
  <c r="AC2917" i="1" a="1"/>
  <c r="AC2917" i="1" s="1"/>
  <c r="AC2918" i="1" a="1"/>
  <c r="AC2918" i="1" s="1"/>
  <c r="AC2919" i="1" a="1"/>
  <c r="AC2919" i="1" s="1"/>
  <c r="AC2920" i="1" a="1"/>
  <c r="AC2920" i="1" s="1"/>
  <c r="AC2921" i="1" a="1"/>
  <c r="AC2921" i="1" s="1"/>
  <c r="AC2922" i="1" a="1"/>
  <c r="AC2922" i="1" s="1"/>
  <c r="AC2923" i="1" a="1"/>
  <c r="AC2923" i="1" s="1"/>
  <c r="AC2924" i="1" a="1"/>
  <c r="AC2924" i="1" s="1"/>
  <c r="AC2925" i="1" a="1"/>
  <c r="AC2925" i="1" s="1"/>
  <c r="AC2926" i="1" a="1"/>
  <c r="AC2926" i="1" s="1"/>
  <c r="AC2927" i="1" a="1"/>
  <c r="AC2927" i="1" s="1"/>
  <c r="AC2928" i="1" a="1"/>
  <c r="AC2928" i="1" s="1"/>
  <c r="AC2929" i="1" a="1"/>
  <c r="AC2929" i="1" s="1"/>
  <c r="AC2930" i="1" a="1"/>
  <c r="AC2930" i="1" s="1"/>
  <c r="AC2931" i="1" a="1"/>
  <c r="AC2931" i="1" s="1"/>
  <c r="AC2932" i="1" a="1"/>
  <c r="AC2932" i="1" s="1"/>
  <c r="AC2933" i="1" a="1"/>
  <c r="AC2933" i="1"/>
  <c r="AC2934" i="1" a="1"/>
  <c r="AC2934" i="1" s="1"/>
  <c r="AC2935" i="1" a="1"/>
  <c r="AC2935" i="1" s="1"/>
  <c r="AC2936" i="1" a="1"/>
  <c r="AC2936" i="1" s="1"/>
  <c r="AC2937" i="1" a="1"/>
  <c r="AC2937" i="1" s="1"/>
  <c r="AC2938" i="1" a="1"/>
  <c r="AC2938" i="1" s="1"/>
  <c r="AC2939" i="1" a="1"/>
  <c r="AC2939" i="1" s="1"/>
  <c r="AC2940" i="1" a="1"/>
  <c r="AC2940" i="1" s="1"/>
  <c r="AC2941" i="1" a="1"/>
  <c r="AC2941" i="1" s="1"/>
  <c r="AC2942" i="1" a="1"/>
  <c r="AC2942" i="1" s="1"/>
  <c r="AC2943" i="1" a="1"/>
  <c r="AC2943" i="1" s="1"/>
  <c r="AC2944" i="1" a="1"/>
  <c r="AC2944" i="1" s="1"/>
  <c r="AC2945" i="1" a="1"/>
  <c r="AC2945" i="1" s="1"/>
  <c r="AC2946" i="1" a="1"/>
  <c r="AC2946" i="1" s="1"/>
  <c r="AC2947" i="1" a="1"/>
  <c r="AC2947" i="1" s="1"/>
  <c r="AC2948" i="1" a="1"/>
  <c r="AC2948" i="1" s="1"/>
  <c r="AC2949" i="1" a="1"/>
  <c r="AC2949" i="1" s="1"/>
  <c r="AC2950" i="1" a="1"/>
  <c r="AC2950" i="1" s="1"/>
  <c r="AC2951" i="1" a="1"/>
  <c r="AC2951" i="1" s="1"/>
  <c r="AC2952" i="1" a="1"/>
  <c r="AC2952" i="1" s="1"/>
  <c r="AC2953" i="1" a="1"/>
  <c r="AC2953" i="1" s="1"/>
  <c r="AC2954" i="1" a="1"/>
  <c r="AC2954" i="1" s="1"/>
  <c r="AC2955" i="1" a="1"/>
  <c r="AC2955" i="1" s="1"/>
  <c r="AC2956" i="1" a="1"/>
  <c r="AC2956" i="1"/>
  <c r="AC2957" i="1" a="1"/>
  <c r="AC2957" i="1" s="1"/>
  <c r="AC2958" i="1" a="1"/>
  <c r="AC2958" i="1" s="1"/>
  <c r="AC2959" i="1" a="1"/>
  <c r="AC2959" i="1" s="1"/>
  <c r="AC2960" i="1" a="1"/>
  <c r="AC2960" i="1" s="1"/>
  <c r="AC2961" i="1" a="1"/>
  <c r="AC2961" i="1" s="1"/>
  <c r="AC2962" i="1" a="1"/>
  <c r="AC2962" i="1" s="1"/>
  <c r="AC2963" i="1" a="1"/>
  <c r="AC2963" i="1" s="1"/>
  <c r="AC2964" i="1" a="1"/>
  <c r="AC2964" i="1" s="1"/>
  <c r="AC2965" i="1" a="1"/>
  <c r="AC2965" i="1" s="1"/>
  <c r="AC2966" i="1" a="1"/>
  <c r="AC2966" i="1" s="1"/>
  <c r="AC2967" i="1" a="1"/>
  <c r="AC2967" i="1" s="1"/>
  <c r="AC2968" i="1" a="1"/>
  <c r="AC2968" i="1"/>
  <c r="AC2969" i="1" a="1"/>
  <c r="AC2969" i="1"/>
  <c r="AC2970" i="1" a="1"/>
  <c r="AC2970" i="1" s="1"/>
  <c r="AC2971" i="1" a="1"/>
  <c r="AC2971" i="1" s="1"/>
  <c r="AC2972" i="1" a="1"/>
  <c r="AC2972" i="1" s="1"/>
  <c r="AC2973" i="1" a="1"/>
  <c r="AC2973" i="1" s="1"/>
  <c r="AC2974" i="1" a="1"/>
  <c r="AC2974" i="1"/>
  <c r="AC2975" i="1" a="1"/>
  <c r="AC2975" i="1" s="1"/>
  <c r="AC2976" i="1" a="1"/>
  <c r="AC2976" i="1" s="1"/>
  <c r="AC2977" i="1" a="1"/>
  <c r="AC2977" i="1" s="1"/>
  <c r="AC2978" i="1" a="1"/>
  <c r="AC2978" i="1" s="1"/>
  <c r="AC2979" i="1" a="1"/>
  <c r="AC2979" i="1" s="1"/>
  <c r="AC2980" i="1" a="1"/>
  <c r="AC2980" i="1" s="1"/>
  <c r="AC2981" i="1" a="1"/>
  <c r="AC2981" i="1" s="1"/>
  <c r="AC2982" i="1" a="1"/>
  <c r="AC2982" i="1" s="1"/>
  <c r="AC2983" i="1" a="1"/>
  <c r="AC2983" i="1" s="1"/>
  <c r="AC2984" i="1" a="1"/>
  <c r="AC2984" i="1"/>
  <c r="AC2985" i="1" a="1"/>
  <c r="AC2985" i="1" s="1"/>
  <c r="AC2986" i="1" a="1"/>
  <c r="AC2986" i="1"/>
  <c r="AC2987" i="1" a="1"/>
  <c r="AC2987" i="1" s="1"/>
  <c r="AC2988" i="1" a="1"/>
  <c r="AC2988" i="1" s="1"/>
  <c r="AC2989" i="1" a="1"/>
  <c r="AC2989" i="1" s="1"/>
  <c r="AC2990" i="1" a="1"/>
  <c r="AC2990" i="1" s="1"/>
  <c r="AC2991" i="1" a="1"/>
  <c r="AC2991" i="1" s="1"/>
  <c r="AC2992" i="1" a="1"/>
  <c r="AC2992" i="1" s="1"/>
  <c r="AC2993" i="1" a="1"/>
  <c r="AC2993" i="1" s="1"/>
  <c r="AC2994" i="1" a="1"/>
  <c r="AC2994" i="1" s="1"/>
  <c r="AC2995" i="1" a="1"/>
  <c r="AC2995" i="1" s="1"/>
  <c r="AC2996" i="1" a="1"/>
  <c r="AC2996" i="1" s="1"/>
  <c r="AC2997" i="1" a="1"/>
  <c r="AC2997" i="1" s="1"/>
  <c r="AC2998" i="1" a="1"/>
  <c r="AC2998" i="1" s="1"/>
  <c r="AC2999" i="1" a="1"/>
  <c r="AC2999" i="1" s="1"/>
  <c r="AC3000" i="1" a="1"/>
  <c r="AC3000" i="1"/>
  <c r="AC3001" i="1" a="1"/>
  <c r="AC3001" i="1"/>
  <c r="AC3002" i="1" a="1"/>
  <c r="AC3002" i="1" s="1"/>
  <c r="AC3003" i="1" a="1"/>
  <c r="AC3003" i="1" s="1"/>
  <c r="AC3004" i="1" a="1"/>
  <c r="AC3004" i="1" s="1"/>
  <c r="AC3005" i="1" a="1"/>
  <c r="AC3005" i="1" s="1"/>
  <c r="AC3006" i="1" a="1"/>
  <c r="AC3006" i="1" s="1"/>
  <c r="AC3007" i="1" a="1"/>
  <c r="AC3007" i="1"/>
  <c r="AC3008" i="1" a="1"/>
  <c r="AC3008" i="1" s="1"/>
  <c r="AC3009" i="1" a="1"/>
  <c r="AC3009" i="1" s="1"/>
  <c r="AC3010" i="1" a="1"/>
  <c r="AC3010" i="1" s="1"/>
  <c r="AC3011" i="1" a="1"/>
  <c r="AC3011" i="1"/>
  <c r="AC3012" i="1" a="1"/>
  <c r="AC3012" i="1" s="1"/>
  <c r="AC3013" i="1" a="1"/>
  <c r="AC3013" i="1" s="1"/>
  <c r="AC3014" i="1" a="1"/>
  <c r="AC3014" i="1"/>
  <c r="AC3015" i="1" a="1"/>
  <c r="AC3015" i="1" s="1"/>
  <c r="AC3016" i="1" a="1"/>
  <c r="AC3016" i="1"/>
  <c r="AC3017" i="1" a="1"/>
  <c r="AC3017" i="1" s="1"/>
  <c r="AC3018" i="1" a="1"/>
  <c r="AC3018" i="1" s="1"/>
  <c r="AC3019" i="1" a="1"/>
  <c r="AC3019" i="1"/>
  <c r="AC3020" i="1" a="1"/>
  <c r="AC3020" i="1" s="1"/>
  <c r="AC3021" i="1" a="1"/>
  <c r="AC3021" i="1" s="1"/>
  <c r="AC3022" i="1" a="1"/>
  <c r="AC3022" i="1" s="1"/>
  <c r="AC3023" i="1" a="1"/>
  <c r="AC3023" i="1" s="1"/>
  <c r="AC3024" i="1" a="1"/>
  <c r="AC3024" i="1" s="1"/>
  <c r="AC3025" i="1" a="1"/>
  <c r="AC3025" i="1" s="1"/>
  <c r="AC3026" i="1" a="1"/>
  <c r="AC3026" i="1" s="1"/>
  <c r="AC3027" i="1" a="1"/>
  <c r="AC3027" i="1" s="1"/>
  <c r="AC3028" i="1" a="1"/>
  <c r="AC3028" i="1" s="1"/>
  <c r="AC3029" i="1" a="1"/>
  <c r="AC3029" i="1" s="1"/>
  <c r="AC3030" i="1" a="1"/>
  <c r="AC3030" i="1" s="1"/>
  <c r="AC3031" i="1" a="1"/>
  <c r="AC3031" i="1" s="1"/>
  <c r="AC3032" i="1" a="1"/>
  <c r="AC3032" i="1" s="1"/>
  <c r="AC3033" i="1" a="1"/>
  <c r="AC3033" i="1" s="1"/>
  <c r="AC3034" i="1" a="1"/>
  <c r="AC3034" i="1"/>
  <c r="AC3035" i="1" a="1"/>
  <c r="AC3035" i="1" s="1"/>
  <c r="AC3036" i="1" a="1"/>
  <c r="AC3036" i="1" s="1"/>
  <c r="AC3037" i="1" a="1"/>
  <c r="AC3037" i="1" s="1"/>
  <c r="AC3038" i="1" a="1"/>
  <c r="AC3038" i="1" s="1"/>
  <c r="AC3039" i="1" a="1"/>
  <c r="AC3039" i="1" s="1"/>
  <c r="AC3040" i="1" a="1"/>
  <c r="AC3040" i="1" s="1"/>
  <c r="AC3041" i="1" a="1"/>
  <c r="AC3041" i="1" s="1"/>
  <c r="AC3042" i="1" a="1"/>
  <c r="AC3042" i="1" s="1"/>
  <c r="AC3043" i="1" a="1"/>
  <c r="AC3043" i="1" s="1"/>
  <c r="AC3044" i="1" a="1"/>
  <c r="AC3044" i="1" s="1"/>
  <c r="AC3045" i="1" a="1"/>
  <c r="AC3045" i="1" s="1"/>
  <c r="AC3046" i="1" a="1"/>
  <c r="AC3046" i="1" s="1"/>
  <c r="AC3047" i="1" a="1"/>
  <c r="AC3047" i="1" s="1"/>
  <c r="AC3048" i="1" a="1"/>
  <c r="AC3048" i="1"/>
  <c r="AC3049" i="1" a="1"/>
  <c r="AC3049" i="1" s="1"/>
  <c r="AC3050" i="1" a="1"/>
  <c r="AC3050" i="1" s="1"/>
  <c r="AC3051" i="1" a="1"/>
  <c r="AC3051" i="1" s="1"/>
  <c r="AC3052" i="1" a="1"/>
  <c r="AC3052" i="1" s="1"/>
  <c r="AC3053" i="1" a="1"/>
  <c r="AC3053" i="1" s="1"/>
  <c r="AC3054" i="1" a="1"/>
  <c r="AC3054" i="1" s="1"/>
  <c r="AC3055" i="1" a="1"/>
  <c r="AC3055" i="1" s="1"/>
  <c r="AC3056" i="1" a="1"/>
  <c r="AC3056" i="1" s="1"/>
  <c r="AC3057" i="1" a="1"/>
  <c r="AC3057" i="1"/>
  <c r="AC3058" i="1" a="1"/>
  <c r="AC3058" i="1" s="1"/>
  <c r="AC3059" i="1" a="1"/>
  <c r="AC3059" i="1" s="1"/>
  <c r="AC3060" i="1" a="1"/>
  <c r="AC3060" i="1" s="1"/>
  <c r="AC3061" i="1" a="1"/>
  <c r="AC3061" i="1" s="1"/>
  <c r="AC3062" i="1" a="1"/>
  <c r="AC3062" i="1" s="1"/>
  <c r="AC3063" i="1" a="1"/>
  <c r="AC3063" i="1" s="1"/>
  <c r="AC3064" i="1" a="1"/>
  <c r="AC3064" i="1" s="1"/>
  <c r="AC3065" i="1" a="1"/>
  <c r="AC3065" i="1" s="1"/>
  <c r="AC3066" i="1" a="1"/>
  <c r="AC3066" i="1" s="1"/>
  <c r="AC3067" i="1" a="1"/>
  <c r="AC3067" i="1" s="1"/>
  <c r="AC3068" i="1" a="1"/>
  <c r="AC3068" i="1" s="1"/>
  <c r="AC3069" i="1" a="1"/>
  <c r="AC3069" i="1" s="1"/>
  <c r="AC3070" i="1" a="1"/>
  <c r="AC3070" i="1" s="1"/>
  <c r="AC3071" i="1" a="1"/>
  <c r="AC3071" i="1" s="1"/>
  <c r="AC3072" i="1" a="1"/>
  <c r="AC3072" i="1" s="1"/>
  <c r="AC3073" i="1" a="1"/>
  <c r="AC3073" i="1" s="1"/>
  <c r="AC3074" i="1" a="1"/>
  <c r="AC3074" i="1" s="1"/>
  <c r="AC3075" i="1" a="1"/>
  <c r="AC3075" i="1" s="1"/>
  <c r="AC3076" i="1" a="1"/>
  <c r="AC3076" i="1" s="1"/>
  <c r="AC3077" i="1" a="1"/>
  <c r="AC3077" i="1" s="1"/>
  <c r="AC3078" i="1" a="1"/>
  <c r="AC3078" i="1" s="1"/>
  <c r="AC3079" i="1" a="1"/>
  <c r="AC3079" i="1" s="1"/>
  <c r="AC3080" i="1" a="1"/>
  <c r="AC3080" i="1"/>
  <c r="AC3081" i="1" a="1"/>
  <c r="AC3081" i="1" s="1"/>
  <c r="AC3082" i="1" a="1"/>
  <c r="AC3082" i="1" s="1"/>
  <c r="AC3083" i="1" a="1"/>
  <c r="AC3083" i="1" s="1"/>
  <c r="AC3084" i="1" a="1"/>
  <c r="AC3084" i="1" s="1"/>
  <c r="AC3085" i="1" a="1"/>
  <c r="AC3085" i="1" s="1"/>
  <c r="AC3086" i="1" a="1"/>
  <c r="AC3086" i="1" s="1"/>
  <c r="AC3087" i="1" a="1"/>
  <c r="AC3087" i="1" s="1"/>
  <c r="AC3088" i="1" a="1"/>
  <c r="AC3088" i="1" s="1"/>
  <c r="AC3089" i="1" a="1"/>
  <c r="AC3089" i="1" s="1"/>
  <c r="AC3090" i="1" a="1"/>
  <c r="AC3090" i="1"/>
  <c r="AC3091" i="1" a="1"/>
  <c r="AC3091" i="1" s="1"/>
  <c r="AC3092" i="1" a="1"/>
  <c r="AC3092" i="1" s="1"/>
  <c r="AC3093" i="1" a="1"/>
  <c r="AC3093" i="1" s="1"/>
  <c r="AC3094" i="1" a="1"/>
  <c r="AC3094" i="1"/>
  <c r="AC3095" i="1" a="1"/>
  <c r="AC3095" i="1" s="1"/>
  <c r="AC3096" i="1" a="1"/>
  <c r="AC3096" i="1" s="1"/>
  <c r="AC3097" i="1" a="1"/>
  <c r="AC3097" i="1" s="1"/>
  <c r="AC3098" i="1" a="1"/>
  <c r="AC3098" i="1" s="1"/>
  <c r="AC3099" i="1" a="1"/>
  <c r="AC3099" i="1" s="1"/>
  <c r="AC3100" i="1" a="1"/>
  <c r="AC3100" i="1" s="1"/>
  <c r="AC3101" i="1" a="1"/>
  <c r="AC3101" i="1" s="1"/>
  <c r="AC3102" i="1" a="1"/>
  <c r="AC3102" i="1" s="1"/>
  <c r="AC3103" i="1" a="1"/>
  <c r="AC3103" i="1" s="1"/>
  <c r="AC3104" i="1" a="1"/>
  <c r="AC3104" i="1" s="1"/>
  <c r="AC3105" i="1" a="1"/>
  <c r="AC3105" i="1" s="1"/>
  <c r="AC3106" i="1" a="1"/>
  <c r="AC3106" i="1" s="1"/>
  <c r="AC3107" i="1" a="1"/>
  <c r="AC3107" i="1" s="1"/>
  <c r="AC3108" i="1" a="1"/>
  <c r="AC3108" i="1" s="1"/>
  <c r="AC3109" i="1" a="1"/>
  <c r="AC3109" i="1" s="1"/>
  <c r="AC3110" i="1" a="1"/>
  <c r="AC3110" i="1" s="1"/>
  <c r="AC3111" i="1" a="1"/>
  <c r="AC3111" i="1" s="1"/>
  <c r="AC3112" i="1" a="1"/>
  <c r="AC3112" i="1" s="1"/>
  <c r="AC3113" i="1" a="1"/>
  <c r="AC3113" i="1" s="1"/>
  <c r="AC3114" i="1" a="1"/>
  <c r="AC3114" i="1" s="1"/>
  <c r="AC3115" i="1" a="1"/>
  <c r="AC3115" i="1" s="1"/>
  <c r="AC3116" i="1" a="1"/>
  <c r="AC3116" i="1"/>
  <c r="AC3117" i="1" a="1"/>
  <c r="AC3117" i="1" s="1"/>
  <c r="AC3118" i="1" a="1"/>
  <c r="AC3118" i="1" s="1"/>
  <c r="AC3119" i="1" a="1"/>
  <c r="AC3119" i="1" s="1"/>
  <c r="AC3120" i="1" a="1"/>
  <c r="AC3120" i="1" s="1"/>
  <c r="AC3121" i="1" a="1"/>
  <c r="AC3121" i="1"/>
  <c r="AC3122" i="1" a="1"/>
  <c r="AC3122" i="1" s="1"/>
  <c r="AC3123" i="1" a="1"/>
  <c r="AC3123" i="1" s="1"/>
  <c r="AC3124" i="1" a="1"/>
  <c r="AC3124" i="1" s="1"/>
  <c r="AC3125" i="1" a="1"/>
  <c r="AC3125" i="1" s="1"/>
  <c r="AC3126" i="1" a="1"/>
  <c r="AC3126" i="1" s="1"/>
  <c r="AC3127" i="1" a="1"/>
  <c r="AC3127" i="1" s="1"/>
  <c r="AC3128" i="1" a="1"/>
  <c r="AC3128" i="1" s="1"/>
  <c r="AC3129" i="1" a="1"/>
  <c r="AC3129" i="1" s="1"/>
  <c r="AC3130" i="1" a="1"/>
  <c r="AC3130" i="1" s="1"/>
  <c r="AC3131" i="1" a="1"/>
  <c r="AC3131" i="1" s="1"/>
  <c r="AC3132" i="1" a="1"/>
  <c r="AC3132" i="1" s="1"/>
  <c r="AC3133" i="1" a="1"/>
  <c r="AC3133" i="1" s="1"/>
  <c r="AC3134" i="1" a="1"/>
  <c r="AC3134" i="1"/>
  <c r="AC3135" i="1" a="1"/>
  <c r="AC3135" i="1" s="1"/>
  <c r="AC3136" i="1" a="1"/>
  <c r="AC3136" i="1" s="1"/>
  <c r="AC3137" i="1" a="1"/>
  <c r="AC3137" i="1" s="1"/>
  <c r="AC3138" i="1" a="1"/>
  <c r="AC3138" i="1" s="1"/>
  <c r="AC3139" i="1" a="1"/>
  <c r="AC3139" i="1" s="1"/>
  <c r="AC3140" i="1" a="1"/>
  <c r="AC3140" i="1" s="1"/>
  <c r="AC3141" i="1" a="1"/>
  <c r="AC3141" i="1" s="1"/>
  <c r="AC3142" i="1" a="1"/>
  <c r="AC3142" i="1" s="1"/>
  <c r="AC3143" i="1" a="1"/>
  <c r="AC3143" i="1" s="1"/>
  <c r="AC3144" i="1" a="1"/>
  <c r="AC3144" i="1"/>
  <c r="AC3145" i="1" a="1"/>
  <c r="AC3145" i="1" s="1"/>
  <c r="AC3146" i="1" a="1"/>
  <c r="AC3146" i="1"/>
  <c r="AC3147" i="1" a="1"/>
  <c r="AC3147" i="1" s="1"/>
  <c r="AC3148" i="1" a="1"/>
  <c r="AC3148" i="1" s="1"/>
  <c r="AC3149" i="1" a="1"/>
  <c r="AC3149" i="1" s="1"/>
  <c r="AC3150" i="1" a="1"/>
  <c r="AC3150" i="1" s="1"/>
  <c r="AC3151" i="1" a="1"/>
  <c r="AC3151" i="1" s="1"/>
  <c r="AC3152" i="1" a="1"/>
  <c r="AC3152" i="1" s="1"/>
  <c r="AC3153" i="1" a="1"/>
  <c r="AC3153" i="1" s="1"/>
  <c r="AC3154" i="1" a="1"/>
  <c r="AC3154" i="1" s="1"/>
  <c r="AC3155" i="1" a="1"/>
  <c r="AC3155" i="1" s="1"/>
  <c r="AC3156" i="1" a="1"/>
  <c r="AC3156" i="1"/>
  <c r="AC3157" i="1" a="1"/>
  <c r="AC3157" i="1" s="1"/>
  <c r="AC3158" i="1" a="1"/>
  <c r="AC3158" i="1" s="1"/>
  <c r="AC3159" i="1" a="1"/>
  <c r="AC3159" i="1"/>
  <c r="AC3160" i="1" a="1"/>
  <c r="AC3160" i="1"/>
  <c r="AC3161" i="1" a="1"/>
  <c r="AC3161" i="1" s="1"/>
  <c r="AC3162" i="1" a="1"/>
  <c r="AC3162" i="1" s="1"/>
  <c r="AC3163" i="1" a="1"/>
  <c r="AC3163" i="1" s="1"/>
  <c r="AC3164" i="1" a="1"/>
  <c r="AC3164" i="1"/>
  <c r="AC3165" i="1" a="1"/>
  <c r="AC3165" i="1" s="1"/>
  <c r="AC3166" i="1" a="1"/>
  <c r="AC3166" i="1" s="1"/>
  <c r="AC3167" i="1" a="1"/>
  <c r="AC3167" i="1" s="1"/>
  <c r="AC3168" i="1" a="1"/>
  <c r="AC3168" i="1" s="1"/>
  <c r="AC3169" i="1" a="1"/>
  <c r="AC3169" i="1" s="1"/>
  <c r="AC3170" i="1" a="1"/>
  <c r="AC3170" i="1" s="1"/>
  <c r="AC3171" i="1" a="1"/>
  <c r="AC3171" i="1" s="1"/>
  <c r="AC3172" i="1" a="1"/>
  <c r="AC3172" i="1" s="1"/>
  <c r="AC3173" i="1" a="1"/>
  <c r="AC3173" i="1" s="1"/>
  <c r="AC3174" i="1" a="1"/>
  <c r="AC3174" i="1" s="1"/>
  <c r="AC3175" i="1" a="1"/>
  <c r="AC3175" i="1" s="1"/>
  <c r="AC3176" i="1" a="1"/>
  <c r="AC3176" i="1" s="1"/>
  <c r="AC3177" i="1" a="1"/>
  <c r="AC3177" i="1" s="1"/>
  <c r="AC3178" i="1" a="1"/>
  <c r="AC3178" i="1" s="1"/>
  <c r="AC3179" i="1" a="1"/>
  <c r="AC3179" i="1" s="1"/>
  <c r="AC3180" i="1" a="1"/>
  <c r="AC3180" i="1" s="1"/>
  <c r="AC3181" i="1" a="1"/>
  <c r="AC3181" i="1" s="1"/>
  <c r="AC3182" i="1" a="1"/>
  <c r="AC3182" i="1" s="1"/>
  <c r="AC3183" i="1" a="1"/>
  <c r="AC3183" i="1" s="1"/>
  <c r="AC3184" i="1" a="1"/>
  <c r="AC3184" i="1" s="1"/>
  <c r="AC3185" i="1" a="1"/>
  <c r="AC3185" i="1" s="1"/>
  <c r="AC3186" i="1" a="1"/>
  <c r="AC3186" i="1" s="1"/>
  <c r="AC3187" i="1" a="1"/>
  <c r="AC3187" i="1" s="1"/>
  <c r="AC3188" i="1" a="1"/>
  <c r="AC3188" i="1" s="1"/>
  <c r="AC3189" i="1" a="1"/>
  <c r="AC3189" i="1" s="1"/>
  <c r="AC3190" i="1" a="1"/>
  <c r="AC3190" i="1"/>
  <c r="AC3191" i="1" a="1"/>
  <c r="AC3191" i="1" s="1"/>
  <c r="AC3192" i="1" a="1"/>
  <c r="AC3192" i="1" s="1"/>
  <c r="AC3193" i="1" a="1"/>
  <c r="AC3193" i="1" s="1"/>
  <c r="AC3194" i="1" a="1"/>
  <c r="AC3194" i="1" s="1"/>
  <c r="AC3195" i="1" a="1"/>
  <c r="AC3195" i="1" s="1"/>
  <c r="AC3196" i="1" a="1"/>
  <c r="AC3196" i="1" s="1"/>
  <c r="AC3197" i="1" a="1"/>
  <c r="AC3197" i="1" s="1"/>
  <c r="AC3198" i="1" a="1"/>
  <c r="AC3198" i="1" s="1"/>
  <c r="AC3199" i="1" a="1"/>
  <c r="AC3199" i="1" s="1"/>
  <c r="AC3200" i="1" a="1"/>
  <c r="AC3200" i="1" s="1"/>
  <c r="AC3201" i="1" a="1"/>
  <c r="AC3201" i="1" s="1"/>
  <c r="AC3202" i="1" a="1"/>
  <c r="AC3202" i="1" s="1"/>
  <c r="AC3203" i="1" a="1"/>
  <c r="AC3203" i="1" s="1"/>
  <c r="AC3204" i="1" a="1"/>
  <c r="AC3204" i="1" s="1"/>
  <c r="AC3205" i="1" a="1"/>
  <c r="AC3205" i="1" s="1"/>
  <c r="AC3206" i="1" a="1"/>
  <c r="AC3206" i="1" s="1"/>
  <c r="AC3207" i="1" a="1"/>
  <c r="AC3207" i="1"/>
  <c r="AC3208" i="1" a="1"/>
  <c r="AC3208" i="1"/>
  <c r="AC3209" i="1" a="1"/>
  <c r="AC3209" i="1" s="1"/>
  <c r="AC3210" i="1" a="1"/>
  <c r="AC3210" i="1" s="1"/>
  <c r="AC3211" i="1" a="1"/>
  <c r="AC3211" i="1" s="1"/>
  <c r="AC3212" i="1" a="1"/>
  <c r="AC3212" i="1" s="1"/>
  <c r="AC3213" i="1" a="1"/>
  <c r="AC3213" i="1" s="1"/>
  <c r="AC3214" i="1" a="1"/>
  <c r="AC3214" i="1" s="1"/>
  <c r="AC3215" i="1" a="1"/>
  <c r="AC3215" i="1" s="1"/>
  <c r="AC3216" i="1" a="1"/>
  <c r="AC3216" i="1"/>
  <c r="AC3217" i="1" a="1"/>
  <c r="AC3217" i="1"/>
  <c r="AC3218" i="1" a="1"/>
  <c r="AC3218" i="1"/>
  <c r="AC3219" i="1" a="1"/>
  <c r="AC3219" i="1" s="1"/>
  <c r="AC3220" i="1" a="1"/>
  <c r="AC3220" i="1" s="1"/>
  <c r="AC3221" i="1" a="1"/>
  <c r="AC3221" i="1"/>
  <c r="AC3222" i="1" a="1"/>
  <c r="AC3222" i="1" s="1"/>
  <c r="AC3223" i="1" a="1"/>
  <c r="AC3223" i="1" s="1"/>
  <c r="AC3224" i="1" a="1"/>
  <c r="AC3224" i="1" s="1"/>
  <c r="AC3225" i="1" a="1"/>
  <c r="AC3225" i="1" s="1"/>
  <c r="AC3226" i="1" a="1"/>
  <c r="AC3226" i="1" s="1"/>
  <c r="AC3227" i="1" a="1"/>
  <c r="AC3227" i="1" s="1"/>
  <c r="AC3228" i="1" a="1"/>
  <c r="AC3228" i="1" s="1"/>
  <c r="AC3229" i="1" a="1"/>
  <c r="AC3229" i="1"/>
  <c r="AC3230" i="1" a="1"/>
  <c r="AC3230" i="1" s="1"/>
  <c r="AC3231" i="1" a="1"/>
  <c r="AC3231" i="1"/>
  <c r="AC3232" i="1" a="1"/>
  <c r="AC3232" i="1" s="1"/>
  <c r="AC3233" i="1" a="1"/>
  <c r="AC3233" i="1" s="1"/>
  <c r="AC3234" i="1" a="1"/>
  <c r="AC3234" i="1" s="1"/>
  <c r="AC3235" i="1" a="1"/>
  <c r="AC3235" i="1" s="1"/>
  <c r="AC3236" i="1" a="1"/>
  <c r="AC3236" i="1" s="1"/>
  <c r="AC3237" i="1" a="1"/>
  <c r="AC3237" i="1"/>
  <c r="AC3238" i="1" a="1"/>
  <c r="AC3238" i="1" s="1"/>
  <c r="AC3239" i="1" a="1"/>
  <c r="AC3239" i="1" s="1"/>
  <c r="AC3240" i="1" a="1"/>
  <c r="AC3240" i="1" s="1"/>
  <c r="AC3241" i="1" a="1"/>
  <c r="AC3241" i="1" s="1"/>
  <c r="AC3242" i="1" a="1"/>
  <c r="AC3242" i="1" s="1"/>
  <c r="AC3243" i="1" a="1"/>
  <c r="AC3243" i="1" s="1"/>
  <c r="AC3244" i="1" a="1"/>
  <c r="AC3244" i="1" s="1"/>
  <c r="AC3245" i="1" a="1"/>
  <c r="AC3245" i="1" s="1"/>
  <c r="AC3246" i="1" a="1"/>
  <c r="AC3246" i="1" s="1"/>
  <c r="AC3247" i="1" a="1"/>
  <c r="AC3247" i="1" s="1"/>
  <c r="AC3248" i="1" a="1"/>
  <c r="AC3248" i="1" s="1"/>
  <c r="AC3249" i="1" a="1"/>
  <c r="AC3249" i="1" s="1"/>
  <c r="AC3250" i="1" a="1"/>
  <c r="AC3250" i="1" s="1"/>
  <c r="AC3251" i="1" a="1"/>
  <c r="AC3251" i="1" s="1"/>
  <c r="AC3252" i="1" a="1"/>
  <c r="AC3252" i="1" s="1"/>
  <c r="AC3253" i="1" a="1"/>
  <c r="AC3253" i="1" s="1"/>
  <c r="AC3254" i="1" a="1"/>
  <c r="AC3254" i="1" s="1"/>
  <c r="AC3255" i="1" a="1"/>
  <c r="AC3255" i="1" s="1"/>
  <c r="AC3256" i="1" a="1"/>
  <c r="AC3256" i="1" s="1"/>
  <c r="AC3257" i="1" a="1"/>
  <c r="AC3257" i="1" s="1"/>
  <c r="AC3258" i="1" a="1"/>
  <c r="AC3258" i="1" s="1"/>
  <c r="AC3259" i="1" a="1"/>
  <c r="AC3259" i="1" s="1"/>
  <c r="AC3260" i="1" a="1"/>
  <c r="AC3260" i="1" s="1"/>
  <c r="AC3261" i="1" a="1"/>
  <c r="AC3261" i="1" s="1"/>
  <c r="AC3262" i="1" a="1"/>
  <c r="AC3262" i="1" s="1"/>
  <c r="AC3263" i="1" a="1"/>
  <c r="AC3263" i="1"/>
  <c r="AC3264" i="1" a="1"/>
  <c r="AC3264" i="1" s="1"/>
  <c r="AC3265" i="1" a="1"/>
  <c r="AC3265" i="1" s="1"/>
  <c r="AC3266" i="1" a="1"/>
  <c r="AC3266" i="1" s="1"/>
  <c r="AC3267" i="1" a="1"/>
  <c r="AC3267" i="1" s="1"/>
  <c r="AC3268" i="1" a="1"/>
  <c r="AC3268" i="1" s="1"/>
  <c r="AC3269" i="1" a="1"/>
  <c r="AC3269" i="1" s="1"/>
  <c r="AC3270" i="1" a="1"/>
  <c r="AC3270" i="1" s="1"/>
  <c r="AC3271" i="1" a="1"/>
  <c r="AC3271" i="1"/>
  <c r="AC3272" i="1" a="1"/>
  <c r="AC3272" i="1" s="1"/>
  <c r="AC3273" i="1" a="1"/>
  <c r="AC3273" i="1" s="1"/>
  <c r="AC3274" i="1" a="1"/>
  <c r="AC3274" i="1" s="1"/>
  <c r="AC3275" i="1" a="1"/>
  <c r="AC3275" i="1" s="1"/>
  <c r="AC3276" i="1" a="1"/>
  <c r="AC3276" i="1" s="1"/>
  <c r="AC3277" i="1" a="1"/>
  <c r="AC3277" i="1" s="1"/>
  <c r="AC3278" i="1" a="1"/>
  <c r="AC3278" i="1" s="1"/>
  <c r="AC3279" i="1" a="1"/>
  <c r="AC3279" i="1"/>
  <c r="AC3280" i="1" a="1"/>
  <c r="AC3280" i="1" s="1"/>
  <c r="AC3281" i="1" a="1"/>
  <c r="AC3281" i="1" s="1"/>
  <c r="AC3282" i="1" a="1"/>
  <c r="AC3282" i="1" s="1"/>
  <c r="AC3283" i="1" a="1"/>
  <c r="AC3283" i="1"/>
  <c r="AC3284" i="1" a="1"/>
  <c r="AC3284" i="1" s="1"/>
  <c r="AC3285" i="1" a="1"/>
  <c r="AC3285" i="1" s="1"/>
  <c r="AC3286" i="1" a="1"/>
  <c r="AC3286" i="1" s="1"/>
  <c r="AC3287" i="1" a="1"/>
  <c r="AC3287" i="1" s="1"/>
  <c r="AC3288" i="1" a="1"/>
  <c r="AC3288" i="1" s="1"/>
  <c r="AC3289" i="1" a="1"/>
  <c r="AC3289" i="1" s="1"/>
  <c r="AC3290" i="1" a="1"/>
  <c r="AC3290" i="1" s="1"/>
  <c r="AC3291" i="1" a="1"/>
  <c r="AC3291" i="1"/>
  <c r="AC3292" i="1" a="1"/>
  <c r="AC3292" i="1" s="1"/>
  <c r="AC3293" i="1" a="1"/>
  <c r="AC3293" i="1" s="1"/>
  <c r="AC3294" i="1" a="1"/>
  <c r="AC3294" i="1" s="1"/>
  <c r="AC3295" i="1" a="1"/>
  <c r="AC3295" i="1" s="1"/>
  <c r="AC3296" i="1" a="1"/>
  <c r="AC3296" i="1" s="1"/>
  <c r="AC3297" i="1" a="1"/>
  <c r="AC3297" i="1" s="1"/>
  <c r="AC3298" i="1" a="1"/>
  <c r="AC3298" i="1" s="1"/>
  <c r="AC3299" i="1" a="1"/>
  <c r="AC3299" i="1"/>
  <c r="AC3300" i="1" a="1"/>
  <c r="AC3300" i="1" s="1"/>
  <c r="AC3301" i="1" a="1"/>
  <c r="AC3301" i="1" s="1"/>
  <c r="AC3302" i="1" a="1"/>
  <c r="AC3302" i="1" s="1"/>
  <c r="AC3303" i="1" a="1"/>
  <c r="AC3303" i="1" s="1"/>
  <c r="AC3304" i="1" a="1"/>
  <c r="AC3304" i="1" s="1"/>
  <c r="AC3305" i="1" a="1"/>
  <c r="AC3305" i="1" s="1"/>
  <c r="AC3306" i="1" a="1"/>
  <c r="AC3306" i="1" s="1"/>
  <c r="AC3307" i="1" a="1"/>
  <c r="AC3307" i="1" s="1"/>
  <c r="AC3308" i="1" a="1"/>
  <c r="AC3308" i="1" s="1"/>
  <c r="AC3309" i="1" a="1"/>
  <c r="AC3309" i="1" s="1"/>
  <c r="AC3310" i="1" a="1"/>
  <c r="AC3310" i="1" s="1"/>
  <c r="AC3311" i="1" a="1"/>
  <c r="AC3311" i="1" s="1"/>
  <c r="AC3312" i="1" a="1"/>
  <c r="AC3312" i="1" s="1"/>
  <c r="AC3313" i="1" a="1"/>
  <c r="AC3313" i="1"/>
  <c r="AC3314" i="1" a="1"/>
  <c r="AC3314" i="1" s="1"/>
  <c r="AC3315" i="1" a="1"/>
  <c r="AC3315" i="1" s="1"/>
  <c r="AC3316" i="1" a="1"/>
  <c r="AC3316" i="1" s="1"/>
  <c r="AC3317" i="1" a="1"/>
  <c r="AC3317" i="1" s="1"/>
  <c r="AC3318" i="1" a="1"/>
  <c r="AC3318" i="1" s="1"/>
  <c r="AC3319" i="1" a="1"/>
  <c r="AC3319" i="1" s="1"/>
  <c r="AC3320" i="1" a="1"/>
  <c r="AC3320" i="1" s="1"/>
  <c r="AC3321" i="1" a="1"/>
  <c r="AC3321" i="1" s="1"/>
  <c r="AC3322" i="1" a="1"/>
  <c r="AC3322" i="1" s="1"/>
  <c r="AC3323" i="1" a="1"/>
  <c r="AC3323" i="1" s="1"/>
  <c r="AC3324" i="1" a="1"/>
  <c r="AC3324" i="1" s="1"/>
  <c r="AC3325" i="1" a="1"/>
  <c r="AC3325" i="1" s="1"/>
  <c r="AC3326" i="1" a="1"/>
  <c r="AC3326" i="1" s="1"/>
  <c r="AC3327" i="1" a="1"/>
  <c r="AC3327" i="1" s="1"/>
  <c r="AC3328" i="1" a="1"/>
  <c r="AC3328" i="1" s="1"/>
  <c r="AC3329" i="1" a="1"/>
  <c r="AC3329" i="1" s="1"/>
  <c r="AC3330" i="1" a="1"/>
  <c r="AC3330" i="1" s="1"/>
  <c r="AC3331" i="1" a="1"/>
  <c r="AC3331" i="1" s="1"/>
  <c r="AC3332" i="1" a="1"/>
  <c r="AC3332" i="1"/>
  <c r="AC3333" i="1" a="1"/>
  <c r="AC3333" i="1" s="1"/>
  <c r="AC3334" i="1" a="1"/>
  <c r="AC3334" i="1" s="1"/>
  <c r="AC3335" i="1" a="1"/>
  <c r="AC3335" i="1" s="1"/>
  <c r="AC3336" i="1" a="1"/>
  <c r="AC3336" i="1" s="1"/>
  <c r="AC3337" i="1" a="1"/>
  <c r="AC3337" i="1" s="1"/>
  <c r="AC3338" i="1" a="1"/>
  <c r="AC3338" i="1" s="1"/>
  <c r="AC3339" i="1" a="1"/>
  <c r="AC3339" i="1" s="1"/>
  <c r="AC3340" i="1" a="1"/>
  <c r="AC3340" i="1"/>
  <c r="AC3341" i="1" a="1"/>
  <c r="AC3341" i="1" s="1"/>
  <c r="AC3342" i="1" a="1"/>
  <c r="AC3342" i="1" s="1"/>
  <c r="AC3343" i="1" a="1"/>
  <c r="AC3343" i="1" s="1"/>
  <c r="AC3344" i="1" a="1"/>
  <c r="AC3344" i="1" s="1"/>
  <c r="AC3345" i="1" a="1"/>
  <c r="AC3345" i="1" s="1"/>
  <c r="AC3346" i="1" a="1"/>
  <c r="AC3346" i="1" s="1"/>
  <c r="AC3347" i="1" a="1"/>
  <c r="AC3347" i="1" s="1"/>
  <c r="AC3348" i="1" a="1"/>
  <c r="AC3348" i="1" s="1"/>
  <c r="AC3349" i="1" a="1"/>
  <c r="AC3349" i="1" s="1"/>
  <c r="AC3350" i="1" a="1"/>
  <c r="AC3350" i="1" s="1"/>
  <c r="AC3351" i="1" a="1"/>
  <c r="AC3351" i="1" s="1"/>
  <c r="AC3352" i="1" a="1"/>
  <c r="AC3352" i="1"/>
  <c r="AC3353" i="1" a="1"/>
  <c r="AC3353" i="1"/>
  <c r="AC3354" i="1" a="1"/>
  <c r="AC3354" i="1"/>
  <c r="AC3355" i="1" a="1"/>
  <c r="AC3355" i="1" s="1"/>
  <c r="AC3356" i="1" a="1"/>
  <c r="AC3356" i="1" s="1"/>
  <c r="AC3357" i="1" a="1"/>
  <c r="AC3357" i="1" s="1"/>
  <c r="AC3358" i="1" a="1"/>
  <c r="AC3358" i="1" s="1"/>
  <c r="AC3359" i="1" a="1"/>
  <c r="AC3359" i="1" s="1"/>
  <c r="AC3360" i="1" a="1"/>
  <c r="AC3360" i="1" s="1"/>
  <c r="AC3361" i="1" a="1"/>
  <c r="AC3361" i="1" s="1"/>
  <c r="AC3362" i="1" a="1"/>
  <c r="AC3362" i="1" s="1"/>
  <c r="AC3363" i="1" a="1"/>
  <c r="AC3363" i="1" s="1"/>
  <c r="AC3364" i="1" a="1"/>
  <c r="AC3364" i="1" s="1"/>
  <c r="AC3365" i="1" a="1"/>
  <c r="AC3365" i="1" s="1"/>
  <c r="AC3366" i="1" a="1"/>
  <c r="AC3366" i="1" s="1"/>
  <c r="AC3367" i="1" a="1"/>
  <c r="AC3367" i="1" s="1"/>
  <c r="AC3368" i="1" a="1"/>
  <c r="AC3368" i="1" s="1"/>
  <c r="AC3369" i="1" a="1"/>
  <c r="AC3369" i="1" s="1"/>
  <c r="AC3370" i="1" a="1"/>
  <c r="AC3370" i="1" s="1"/>
  <c r="AC3371" i="1" a="1"/>
  <c r="AC3371" i="1" s="1"/>
  <c r="AC3372" i="1" a="1"/>
  <c r="AC3372" i="1" s="1"/>
  <c r="AC3373" i="1" a="1"/>
  <c r="AC3373" i="1" s="1"/>
  <c r="AC3374" i="1" a="1"/>
  <c r="AC3374" i="1" s="1"/>
  <c r="AC3375" i="1" a="1"/>
  <c r="AC3375" i="1" s="1"/>
  <c r="AC3376" i="1" a="1"/>
  <c r="AC3376" i="1" s="1"/>
  <c r="AC3377" i="1" a="1"/>
  <c r="AC3377" i="1" s="1"/>
  <c r="AC3378" i="1" a="1"/>
  <c r="AC3378" i="1" s="1"/>
  <c r="AC3379" i="1" a="1"/>
  <c r="AC3379" i="1" s="1"/>
  <c r="AC3380" i="1" a="1"/>
  <c r="AC3380" i="1" s="1"/>
  <c r="AC3381" i="1" a="1"/>
  <c r="AC3381" i="1" s="1"/>
  <c r="AC3382" i="1" a="1"/>
  <c r="AC3382" i="1" s="1"/>
  <c r="AC3383" i="1" a="1"/>
  <c r="AC3383" i="1" s="1"/>
  <c r="AC3384" i="1" a="1"/>
  <c r="AC3384" i="1"/>
  <c r="AC3385" i="1" a="1"/>
  <c r="AC3385" i="1" s="1"/>
  <c r="AC3386" i="1" a="1"/>
  <c r="AC3386" i="1" s="1"/>
  <c r="AC3387" i="1" a="1"/>
  <c r="AC3387" i="1" s="1"/>
  <c r="AC3388" i="1" a="1"/>
  <c r="AC3388" i="1" s="1"/>
  <c r="AC3389" i="1" a="1"/>
  <c r="AC3389" i="1"/>
  <c r="AC3390" i="1" a="1"/>
  <c r="AC3390" i="1" s="1"/>
  <c r="AC3391" i="1" a="1"/>
  <c r="AC3391" i="1" s="1"/>
  <c r="AC3392" i="1" a="1"/>
  <c r="AC3392" i="1" s="1"/>
  <c r="AC3393" i="1" a="1"/>
  <c r="AC3393" i="1" s="1"/>
  <c r="AC3394" i="1" a="1"/>
  <c r="AC3394" i="1" s="1"/>
  <c r="AC3395" i="1" a="1"/>
  <c r="AC3395" i="1" s="1"/>
  <c r="AC3396" i="1" a="1"/>
  <c r="AC3396" i="1" s="1"/>
  <c r="AC3397" i="1" a="1"/>
  <c r="AC3397" i="1" s="1"/>
  <c r="AC3398" i="1" a="1"/>
  <c r="AC3398" i="1" s="1"/>
  <c r="AC3399" i="1" a="1"/>
  <c r="AC3399" i="1" s="1"/>
  <c r="AC3400" i="1" a="1"/>
  <c r="AC3400" i="1" s="1"/>
  <c r="AC3401" i="1" a="1"/>
  <c r="AC3401" i="1" s="1"/>
  <c r="AC3402" i="1" a="1"/>
  <c r="AC3402" i="1" s="1"/>
  <c r="AC3403" i="1" a="1"/>
  <c r="AC3403" i="1" s="1"/>
  <c r="AC3404" i="1" a="1"/>
  <c r="AC3404" i="1"/>
  <c r="AC3405" i="1" a="1"/>
  <c r="AC3405" i="1" s="1"/>
  <c r="AC3406" i="1" a="1"/>
  <c r="AC3406" i="1" s="1"/>
  <c r="AC3407" i="1" a="1"/>
  <c r="AC3407" i="1" s="1"/>
  <c r="AC3408" i="1" a="1"/>
  <c r="AC3408" i="1" s="1"/>
  <c r="AC3409" i="1" a="1"/>
  <c r="AC3409" i="1"/>
  <c r="AC3410" i="1" a="1"/>
  <c r="AC3410" i="1"/>
  <c r="AC3411" i="1" a="1"/>
  <c r="AC3411" i="1" s="1"/>
  <c r="AC3412" i="1" a="1"/>
  <c r="AC3412" i="1" s="1"/>
  <c r="AC3413" i="1" a="1"/>
  <c r="AC3413" i="1" s="1"/>
  <c r="AC3414" i="1" a="1"/>
  <c r="AC3414" i="1" s="1"/>
  <c r="AC3415" i="1" a="1"/>
  <c r="AC3415" i="1" s="1"/>
  <c r="AC3416" i="1" a="1"/>
  <c r="AC3416" i="1" s="1"/>
  <c r="AC3417" i="1" a="1"/>
  <c r="AC3417" i="1" s="1"/>
  <c r="AC3418" i="1" a="1"/>
  <c r="AC3418" i="1" s="1"/>
  <c r="AC3419" i="1" a="1"/>
  <c r="AC3419" i="1"/>
  <c r="AC3420" i="1" a="1"/>
  <c r="AC3420" i="1" s="1"/>
  <c r="AC3421" i="1" a="1"/>
  <c r="AC3421" i="1" s="1"/>
  <c r="AC3422" i="1" a="1"/>
  <c r="AC3422" i="1" s="1"/>
  <c r="AC3423" i="1" a="1"/>
  <c r="AC3423" i="1"/>
  <c r="AC3424" i="1" a="1"/>
  <c r="AC3424" i="1" s="1"/>
  <c r="AC3425" i="1" a="1"/>
  <c r="AC3425" i="1" s="1"/>
  <c r="AC3426" i="1" a="1"/>
  <c r="AC3426" i="1" s="1"/>
  <c r="AC3427" i="1" a="1"/>
  <c r="AC3427" i="1" s="1"/>
  <c r="AC3428" i="1" a="1"/>
  <c r="AC3428" i="1" s="1"/>
  <c r="AC3429" i="1" a="1"/>
  <c r="AC3429" i="1" s="1"/>
  <c r="AC3430" i="1" a="1"/>
  <c r="AC3430" i="1" s="1"/>
  <c r="AC3431" i="1" a="1"/>
  <c r="AC3431" i="1" s="1"/>
  <c r="AC3432" i="1" a="1"/>
  <c r="AC3432" i="1" s="1"/>
  <c r="AC3433" i="1" a="1"/>
  <c r="AC3433" i="1" s="1"/>
  <c r="AC3434" i="1" a="1"/>
  <c r="AC3434" i="1" s="1"/>
  <c r="AC3435" i="1" a="1"/>
  <c r="AC3435" i="1" s="1"/>
  <c r="AC3436" i="1" a="1"/>
  <c r="AC3436" i="1" s="1"/>
  <c r="AC3437" i="1" a="1"/>
  <c r="AC3437" i="1" s="1"/>
  <c r="AC3438" i="1" a="1"/>
  <c r="AC3438" i="1" s="1"/>
  <c r="AC3439" i="1" a="1"/>
  <c r="AC3439" i="1" s="1"/>
  <c r="AC3440" i="1" a="1"/>
  <c r="AC3440" i="1"/>
  <c r="AC3441" i="1" a="1"/>
  <c r="AC3441" i="1"/>
  <c r="AC3442" i="1" a="1"/>
  <c r="AC3442" i="1"/>
  <c r="AC3443" i="1" a="1"/>
  <c r="AC3443" i="1" s="1"/>
  <c r="AC3444" i="1" a="1"/>
  <c r="AC3444" i="1" s="1"/>
  <c r="AC3445" i="1" a="1"/>
  <c r="AC3445" i="1" s="1"/>
  <c r="AC3446" i="1" a="1"/>
  <c r="AC3446" i="1" s="1"/>
  <c r="AC3447" i="1" a="1"/>
  <c r="AC3447" i="1" s="1"/>
  <c r="AC3448" i="1" a="1"/>
  <c r="AC3448" i="1" s="1"/>
  <c r="AC3449" i="1" a="1"/>
  <c r="AC3449" i="1" s="1"/>
  <c r="AC3450" i="1" a="1"/>
  <c r="AC3450" i="1" s="1"/>
  <c r="AC3451" i="1" a="1"/>
  <c r="AC3451" i="1"/>
  <c r="AC3452" i="1" a="1"/>
  <c r="AC3452" i="1"/>
  <c r="AC3453" i="1" a="1"/>
  <c r="AC3453" i="1"/>
  <c r="AC3454" i="1" a="1"/>
  <c r="AC3454" i="1"/>
  <c r="AC3455" i="1" a="1"/>
  <c r="AC3455" i="1" s="1"/>
  <c r="AC3456" i="1" a="1"/>
  <c r="AC3456" i="1" s="1"/>
  <c r="AC3457" i="1" a="1"/>
  <c r="AC3457" i="1" s="1"/>
  <c r="AC3458" i="1" a="1"/>
  <c r="AC3458" i="1" s="1"/>
  <c r="AC3459" i="1" a="1"/>
  <c r="AC3459" i="1" s="1"/>
  <c r="AC3460" i="1" a="1"/>
  <c r="AC3460" i="1" s="1"/>
  <c r="AC3461" i="1" a="1"/>
  <c r="AC3461" i="1" s="1"/>
  <c r="AC3462" i="1" a="1"/>
  <c r="AC3462" i="1" s="1"/>
  <c r="AC3463" i="1" a="1"/>
  <c r="AC3463" i="1"/>
  <c r="AC3464" i="1" a="1"/>
  <c r="AC3464" i="1" s="1"/>
  <c r="AC3465" i="1" a="1"/>
  <c r="AC3465" i="1" s="1"/>
  <c r="AC3466" i="1" a="1"/>
  <c r="AC3466" i="1" s="1"/>
  <c r="AC3467" i="1" a="1"/>
  <c r="AC3467" i="1" s="1"/>
  <c r="AC3468" i="1" a="1"/>
  <c r="AC3468" i="1"/>
  <c r="AC3469" i="1" a="1"/>
  <c r="AC3469" i="1" s="1"/>
  <c r="AC3470" i="1" a="1"/>
  <c r="AC3470" i="1"/>
  <c r="AC3471" i="1" a="1"/>
  <c r="AC3471" i="1" s="1"/>
  <c r="AC3472" i="1" a="1"/>
  <c r="AC3472" i="1" s="1"/>
  <c r="AC3473" i="1" a="1"/>
  <c r="AC3473" i="1" s="1"/>
  <c r="AC3474" i="1" a="1"/>
  <c r="AC3474" i="1" s="1"/>
  <c r="AC3475" i="1" a="1"/>
  <c r="AC3475" i="1" s="1"/>
  <c r="AC3476" i="1" a="1"/>
  <c r="AC3476" i="1" s="1"/>
  <c r="AC3477" i="1" a="1"/>
  <c r="AC3477" i="1" s="1"/>
  <c r="AC3478" i="1" a="1"/>
  <c r="AC3478" i="1"/>
  <c r="AC3479" i="1" a="1"/>
  <c r="AC3479" i="1" s="1"/>
  <c r="AC3480" i="1" a="1"/>
  <c r="AC3480" i="1" s="1"/>
  <c r="AC3481" i="1" a="1"/>
  <c r="AC3481" i="1" s="1"/>
  <c r="AC3482" i="1" a="1"/>
  <c r="AC3482" i="1" s="1"/>
  <c r="AC3483" i="1" a="1"/>
  <c r="AC3483" i="1" s="1"/>
  <c r="AC3484" i="1" a="1"/>
  <c r="AC3484" i="1" s="1"/>
  <c r="AC3485" i="1" a="1"/>
  <c r="AC3485" i="1" s="1"/>
  <c r="AC3486" i="1" a="1"/>
  <c r="AC3486" i="1" s="1"/>
  <c r="AC3487" i="1" a="1"/>
  <c r="AC3487" i="1" s="1"/>
  <c r="AC3488" i="1" a="1"/>
  <c r="AC3488" i="1" s="1"/>
  <c r="AC3489" i="1" a="1"/>
  <c r="AC3489" i="1" s="1"/>
  <c r="AC3490" i="1" a="1"/>
  <c r="AC3490" i="1" s="1"/>
  <c r="AC3491" i="1" a="1"/>
  <c r="AC3491" i="1" s="1"/>
  <c r="AC3492" i="1" a="1"/>
  <c r="AC3492" i="1" s="1"/>
  <c r="AC3493" i="1" a="1"/>
  <c r="AC3493" i="1" s="1"/>
  <c r="AC3494" i="1" a="1"/>
  <c r="AC3494" i="1" s="1"/>
  <c r="AC3495" i="1" a="1"/>
  <c r="AC3495" i="1" s="1"/>
  <c r="AC3496" i="1" a="1"/>
  <c r="AC3496" i="1" s="1"/>
  <c r="AC3497" i="1" a="1"/>
  <c r="AC3497" i="1" s="1"/>
  <c r="AC3498" i="1" a="1"/>
  <c r="AC3498" i="1" s="1"/>
  <c r="AC3499" i="1" a="1"/>
  <c r="AC3499" i="1" s="1"/>
  <c r="AC3500" i="1" a="1"/>
  <c r="AC3500" i="1" s="1"/>
  <c r="AC3501" i="1" a="1"/>
  <c r="AC3501" i="1" s="1"/>
  <c r="AC3502" i="1" a="1"/>
  <c r="AC3502" i="1" s="1"/>
  <c r="AC3503" i="1" a="1"/>
  <c r="AC3503" i="1" s="1"/>
  <c r="AC3504" i="1" a="1"/>
  <c r="AC3504" i="1" s="1"/>
  <c r="AC3505" i="1" a="1"/>
  <c r="AC3505" i="1" s="1"/>
  <c r="AC3506" i="1" a="1"/>
  <c r="AC3506" i="1" s="1"/>
  <c r="AC3507" i="1" a="1"/>
  <c r="AC3507" i="1" s="1"/>
  <c r="AC3508" i="1" a="1"/>
  <c r="AC3508" i="1" s="1"/>
  <c r="AC3509" i="1" a="1"/>
  <c r="AC3509" i="1" s="1"/>
  <c r="AC3510" i="1" a="1"/>
  <c r="AC3510" i="1" s="1"/>
  <c r="AC3511" i="1" a="1"/>
  <c r="AC3511" i="1" s="1"/>
  <c r="AC3512" i="1" a="1"/>
  <c r="AC3512" i="1" s="1"/>
  <c r="AC3513" i="1" a="1"/>
  <c r="AC3513" i="1" s="1"/>
  <c r="AC3514" i="1" a="1"/>
  <c r="AC3514" i="1" s="1"/>
  <c r="AC3515" i="1" a="1"/>
  <c r="AC3515" i="1" s="1"/>
  <c r="AC3516" i="1" a="1"/>
  <c r="AC3516" i="1" s="1"/>
  <c r="AC3517" i="1" a="1"/>
  <c r="AC3517" i="1" s="1"/>
  <c r="AC3518" i="1" a="1"/>
  <c r="AC3518" i="1" s="1"/>
  <c r="AC3519" i="1" a="1"/>
  <c r="AC3519" i="1" s="1"/>
  <c r="AC3520" i="1" a="1"/>
  <c r="AC3520" i="1" s="1"/>
  <c r="AC3521" i="1" a="1"/>
  <c r="AC3521" i="1" s="1"/>
  <c r="AC3522" i="1" a="1"/>
  <c r="AC3522" i="1" s="1"/>
  <c r="AC3523" i="1" a="1"/>
  <c r="AC3523" i="1" s="1"/>
  <c r="AC3524" i="1" a="1"/>
  <c r="AC3524" i="1" s="1"/>
  <c r="AC3525" i="1" a="1"/>
  <c r="AC3525" i="1" s="1"/>
  <c r="AC3526" i="1" a="1"/>
  <c r="AC3526" i="1"/>
  <c r="AC3527" i="1" a="1"/>
  <c r="AC3527" i="1" s="1"/>
  <c r="AC3528" i="1" a="1"/>
  <c r="AC3528" i="1" s="1"/>
  <c r="AC3529" i="1" a="1"/>
  <c r="AC3529" i="1" s="1"/>
  <c r="AC3530" i="1" a="1"/>
  <c r="AC3530" i="1" s="1"/>
  <c r="AC3531" i="1" a="1"/>
  <c r="AC3531" i="1" s="1"/>
  <c r="AC3532" i="1" a="1"/>
  <c r="AC3532" i="1" s="1"/>
  <c r="AC3533" i="1" a="1"/>
  <c r="AC3533" i="1" s="1"/>
  <c r="AC3534" i="1" a="1"/>
  <c r="AC3534" i="1"/>
  <c r="AC3535" i="1" a="1"/>
  <c r="AC3535" i="1"/>
  <c r="AC3536" i="1" a="1"/>
  <c r="AC3536" i="1" s="1"/>
  <c r="AC3537" i="1" a="1"/>
  <c r="AC3537" i="1" s="1"/>
  <c r="AC3538" i="1" a="1"/>
  <c r="AC3538" i="1" s="1"/>
  <c r="AC3539" i="1" a="1"/>
  <c r="AC3539" i="1" s="1"/>
  <c r="AC3540" i="1" a="1"/>
  <c r="AC3540" i="1" s="1"/>
  <c r="AC3541" i="1" a="1"/>
  <c r="AC3541" i="1" s="1"/>
  <c r="AC3542" i="1" a="1"/>
  <c r="AC3542" i="1" s="1"/>
  <c r="AC3543" i="1" a="1"/>
  <c r="AC3543" i="1" s="1"/>
  <c r="AC3544" i="1" a="1"/>
  <c r="AC3544" i="1" s="1"/>
  <c r="AC3545" i="1" a="1"/>
  <c r="AC3545" i="1" s="1"/>
  <c r="AC3546" i="1" a="1"/>
  <c r="AC3546" i="1" s="1"/>
  <c r="AC3547" i="1" a="1"/>
  <c r="AC3547" i="1" s="1"/>
  <c r="AC3548" i="1" a="1"/>
  <c r="AC3548" i="1" s="1"/>
  <c r="AC3549" i="1" a="1"/>
  <c r="AC3549" i="1" s="1"/>
  <c r="AC3550" i="1" a="1"/>
  <c r="AC3550" i="1" s="1"/>
  <c r="AC3551" i="1" a="1"/>
  <c r="AC3551" i="1" s="1"/>
  <c r="AC3552" i="1" a="1"/>
  <c r="AC3552" i="1" s="1"/>
  <c r="AC3553" i="1" a="1"/>
  <c r="AC3553" i="1" s="1"/>
  <c r="AC3554" i="1" a="1"/>
  <c r="AC3554" i="1" s="1"/>
  <c r="AC3555" i="1" a="1"/>
  <c r="AC3555" i="1" s="1"/>
  <c r="AC3556" i="1" a="1"/>
  <c r="AC3556" i="1" s="1"/>
  <c r="AC3557" i="1" a="1"/>
  <c r="AC3557" i="1" s="1"/>
  <c r="AC3558" i="1" a="1"/>
  <c r="AC3558" i="1" s="1"/>
  <c r="AC3559" i="1" a="1"/>
  <c r="AC3559" i="1" s="1"/>
  <c r="AC3560" i="1" a="1"/>
  <c r="AC3560" i="1" s="1"/>
  <c r="AC3561" i="1" a="1"/>
  <c r="AC3561" i="1" s="1"/>
  <c r="AC3562" i="1" a="1"/>
  <c r="AC3562" i="1" s="1"/>
  <c r="AC3563" i="1" a="1"/>
  <c r="AC3563" i="1" s="1"/>
  <c r="AC3564" i="1" a="1"/>
  <c r="AC3564" i="1" s="1"/>
  <c r="AC3565" i="1" a="1"/>
  <c r="AC3565" i="1"/>
  <c r="AC3566" i="1" a="1"/>
  <c r="AC3566" i="1"/>
  <c r="AC3567" i="1" a="1"/>
  <c r="AC3567" i="1" s="1"/>
  <c r="AC3568" i="1" a="1"/>
  <c r="AC3568" i="1" s="1"/>
  <c r="AC3569" i="1" a="1"/>
  <c r="AC3569" i="1" s="1"/>
  <c r="AC3570" i="1" a="1"/>
  <c r="AC3570" i="1" s="1"/>
  <c r="AC3571" i="1" a="1"/>
  <c r="AC3571" i="1" s="1"/>
  <c r="AC3572" i="1" a="1"/>
  <c r="AC3572" i="1" s="1"/>
  <c r="AC3573" i="1" a="1"/>
  <c r="AC3573" i="1" s="1"/>
  <c r="AC3574" i="1" a="1"/>
  <c r="AC3574" i="1" s="1"/>
  <c r="AC3575" i="1" a="1"/>
  <c r="AC3575" i="1" s="1"/>
  <c r="AC3576" i="1" a="1"/>
  <c r="AC3576" i="1" s="1"/>
  <c r="AC3577" i="1" a="1"/>
  <c r="AC3577" i="1" s="1"/>
  <c r="AC3578" i="1" a="1"/>
  <c r="AC3578" i="1" s="1"/>
  <c r="AC3579" i="1" a="1"/>
  <c r="AC3579" i="1" s="1"/>
  <c r="AC3580" i="1" a="1"/>
  <c r="AC3580" i="1"/>
  <c r="AC3581" i="1" a="1"/>
  <c r="AC3581" i="1"/>
  <c r="AC3582" i="1" a="1"/>
  <c r="AC3582" i="1" s="1"/>
  <c r="AC3583" i="1" a="1"/>
  <c r="AC3583" i="1" s="1"/>
  <c r="AC3584" i="1" a="1"/>
  <c r="AC3584" i="1" s="1"/>
  <c r="AC3585" i="1" a="1"/>
  <c r="AC3585" i="1" s="1"/>
  <c r="AC3586" i="1" a="1"/>
  <c r="AC3586" i="1" s="1"/>
  <c r="AC3587" i="1" a="1"/>
  <c r="AC3587" i="1" s="1"/>
  <c r="AC3588" i="1" a="1"/>
  <c r="AC3588" i="1" s="1"/>
  <c r="AC3589" i="1" a="1"/>
  <c r="AC3589" i="1" s="1"/>
  <c r="AC3590" i="1" a="1"/>
  <c r="AC3590" i="1" s="1"/>
  <c r="AC3591" i="1" a="1"/>
  <c r="AC3591" i="1"/>
  <c r="AC3592" i="1" a="1"/>
  <c r="AC3592" i="1" s="1"/>
  <c r="AC3593" i="1" a="1"/>
  <c r="AC3593" i="1" s="1"/>
  <c r="AC3594" i="1" a="1"/>
  <c r="AC3594" i="1" s="1"/>
  <c r="AC3595" i="1" a="1"/>
  <c r="AC3595" i="1"/>
  <c r="AC3596" i="1" a="1"/>
  <c r="AC3596" i="1" s="1"/>
  <c r="AC3597" i="1" a="1"/>
  <c r="AC3597" i="1" s="1"/>
  <c r="AC3598" i="1" a="1"/>
  <c r="AC3598" i="1"/>
  <c r="AC3599" i="1" a="1"/>
  <c r="AC3599" i="1" s="1"/>
  <c r="AC3600" i="1" a="1"/>
  <c r="AC3600" i="1" s="1"/>
  <c r="AC3601" i="1" a="1"/>
  <c r="AC3601" i="1" s="1"/>
  <c r="AC3602" i="1" a="1"/>
  <c r="AC3602" i="1" s="1"/>
  <c r="AC3603" i="1" a="1"/>
  <c r="AC3603" i="1" s="1"/>
  <c r="AC3604" i="1" a="1"/>
  <c r="AC3604" i="1" s="1"/>
  <c r="AC3605" i="1" a="1"/>
  <c r="AC3605" i="1"/>
  <c r="AC3606" i="1" a="1"/>
  <c r="AC3606" i="1" s="1"/>
  <c r="AC3607" i="1" a="1"/>
  <c r="AC3607" i="1"/>
  <c r="AC3608" i="1" a="1"/>
  <c r="AC3608" i="1" s="1"/>
  <c r="AC3609" i="1" a="1"/>
  <c r="AC3609" i="1" s="1"/>
  <c r="AC3610" i="1" a="1"/>
  <c r="AC3610" i="1" s="1"/>
  <c r="AC3611" i="1" a="1"/>
  <c r="AC3611" i="1" s="1"/>
  <c r="AC3612" i="1" a="1"/>
  <c r="AC3612" i="1" s="1"/>
  <c r="AC3613" i="1" a="1"/>
  <c r="AC3613" i="1" s="1"/>
  <c r="AC3614" i="1" a="1"/>
  <c r="AC3614" i="1" s="1"/>
  <c r="AC3615" i="1" a="1"/>
  <c r="AC3615" i="1" s="1"/>
  <c r="AC3616" i="1" a="1"/>
  <c r="AC3616" i="1"/>
  <c r="AC3617" i="1" a="1"/>
  <c r="AC3617" i="1" s="1"/>
  <c r="AC3618" i="1" a="1"/>
  <c r="AC3618" i="1"/>
  <c r="AC3619" i="1" a="1"/>
  <c r="AC3619" i="1"/>
  <c r="AC3620" i="1" a="1"/>
  <c r="AC3620" i="1" s="1"/>
  <c r="AC3621" i="1" a="1"/>
  <c r="AC3621" i="1" s="1"/>
  <c r="AC3622" i="1" a="1"/>
  <c r="AC3622" i="1" s="1"/>
  <c r="AC3623" i="1" a="1"/>
  <c r="AC3623" i="1" s="1"/>
  <c r="AC3624" i="1" a="1"/>
  <c r="AC3624" i="1" s="1"/>
  <c r="AC3625" i="1" a="1"/>
  <c r="AC3625" i="1" s="1"/>
  <c r="AC3626" i="1" a="1"/>
  <c r="AC3626" i="1" s="1"/>
  <c r="AC3627" i="1" a="1"/>
  <c r="AC3627" i="1"/>
  <c r="AC3628" i="1" a="1"/>
  <c r="AC3628" i="1" s="1"/>
  <c r="AC3629" i="1" a="1"/>
  <c r="AC3629" i="1" s="1"/>
  <c r="AC3630" i="1" a="1"/>
  <c r="AC3630" i="1"/>
  <c r="AC3631" i="1" a="1"/>
  <c r="AC3631" i="1" s="1"/>
  <c r="AC3632" i="1" a="1"/>
  <c r="AC3632" i="1" s="1"/>
  <c r="AC3633" i="1" a="1"/>
  <c r="AC3633" i="1" s="1"/>
  <c r="AC3634" i="1" a="1"/>
  <c r="AC3634" i="1" s="1"/>
  <c r="AC3635" i="1" a="1"/>
  <c r="AC3635" i="1" s="1"/>
  <c r="AC3636" i="1" a="1"/>
  <c r="AC3636" i="1" s="1"/>
  <c r="AC3637" i="1" a="1"/>
  <c r="AC3637" i="1" s="1"/>
  <c r="AC3638" i="1" a="1"/>
  <c r="AC3638" i="1" s="1"/>
  <c r="AC3639" i="1" a="1"/>
  <c r="AC3639" i="1" s="1"/>
  <c r="AC3640" i="1" a="1"/>
  <c r="AC3640" i="1" s="1"/>
  <c r="AC3641" i="1" a="1"/>
  <c r="AC3641" i="1" s="1"/>
  <c r="AC3642" i="1" a="1"/>
  <c r="AC3642" i="1"/>
  <c r="AC3643" i="1" a="1"/>
  <c r="AC3643" i="1" s="1"/>
  <c r="AC3644" i="1" a="1"/>
  <c r="AC3644" i="1" s="1"/>
  <c r="AC3645" i="1" a="1"/>
  <c r="AC3645" i="1"/>
  <c r="AC3646" i="1" a="1"/>
  <c r="AC3646" i="1" s="1"/>
  <c r="AC3647" i="1" a="1"/>
  <c r="AC3647" i="1" s="1"/>
  <c r="AC3648" i="1" a="1"/>
  <c r="AC3648" i="1" s="1"/>
  <c r="AC3649" i="1" a="1"/>
  <c r="AC3649" i="1"/>
  <c r="AC3650" i="1" a="1"/>
  <c r="AC3650" i="1" s="1"/>
  <c r="AC3651" i="1" a="1"/>
  <c r="AC3651" i="1" s="1"/>
  <c r="AC3652" i="1" a="1"/>
  <c r="AC3652" i="1" s="1"/>
  <c r="AC3653" i="1" a="1"/>
  <c r="AC3653" i="1" s="1"/>
  <c r="AC3654" i="1" a="1"/>
  <c r="AC3654" i="1"/>
  <c r="AC3655" i="1" a="1"/>
  <c r="AC3655" i="1" s="1"/>
  <c r="AC3656" i="1" a="1"/>
  <c r="AC3656" i="1" s="1"/>
  <c r="AC3657" i="1" a="1"/>
  <c r="AC3657" i="1" s="1"/>
  <c r="AC3658" i="1" a="1"/>
  <c r="AC3658" i="1" s="1"/>
  <c r="AC3659" i="1" a="1"/>
  <c r="AC3659" i="1" s="1"/>
  <c r="AC3660" i="1" a="1"/>
  <c r="AC3660" i="1"/>
  <c r="AC6" i="1" a="1"/>
  <c r="AC6" i="1" s="1"/>
  <c r="Y149" i="1"/>
  <c r="Z149" i="1" s="1"/>
  <c r="Y6" i="1"/>
  <c r="Z6" i="1" s="1"/>
  <c r="Y7" i="1"/>
  <c r="Z7" i="1" s="1"/>
  <c r="Y8" i="1"/>
  <c r="Z8" i="1" s="1"/>
  <c r="Y9" i="1"/>
  <c r="Z9" i="1" s="1"/>
  <c r="Y10" i="1"/>
  <c r="Z10" i="1" s="1"/>
  <c r="Y11" i="1"/>
  <c r="Z11" i="1" s="1"/>
  <c r="Y12" i="1"/>
  <c r="Z12" i="1" s="1"/>
  <c r="Y13" i="1"/>
  <c r="Z13" i="1" s="1"/>
  <c r="Y14" i="1"/>
  <c r="Z14" i="1" s="1"/>
  <c r="Y15" i="1"/>
  <c r="Z15" i="1" s="1"/>
  <c r="Y16" i="1"/>
  <c r="Z16" i="1" s="1"/>
  <c r="Y17" i="1"/>
  <c r="Z17" i="1" s="1"/>
  <c r="Y18" i="1"/>
  <c r="Z18" i="1" s="1"/>
  <c r="Y19" i="1"/>
  <c r="Z19" i="1" s="1"/>
  <c r="Y20" i="1"/>
  <c r="Z20" i="1" s="1"/>
  <c r="Y21" i="1"/>
  <c r="Z21" i="1" s="1"/>
  <c r="Y22" i="1"/>
  <c r="Z22" i="1" s="1"/>
  <c r="Y23" i="1"/>
  <c r="Z23" i="1" s="1"/>
  <c r="Y24" i="1"/>
  <c r="Z24" i="1" s="1"/>
  <c r="Y25" i="1"/>
  <c r="Z25" i="1" s="1"/>
  <c r="Y26" i="1"/>
  <c r="Z26" i="1" s="1"/>
  <c r="Y27" i="1"/>
  <c r="Z27" i="1" s="1"/>
  <c r="Y28" i="1"/>
  <c r="Z28" i="1" s="1"/>
  <c r="Y29" i="1"/>
  <c r="Z29" i="1" s="1"/>
  <c r="Y30" i="1"/>
  <c r="Z30" i="1" s="1"/>
  <c r="Y31" i="1"/>
  <c r="Z31" i="1" s="1"/>
  <c r="Y32" i="1"/>
  <c r="Z32" i="1" s="1"/>
  <c r="Y33" i="1"/>
  <c r="Z33" i="1" s="1"/>
  <c r="Y34" i="1"/>
  <c r="Z34" i="1" s="1"/>
  <c r="Y35" i="1"/>
  <c r="Z35" i="1" s="1"/>
  <c r="Y36" i="1"/>
  <c r="Z36" i="1" s="1"/>
  <c r="Y37" i="1"/>
  <c r="Z37" i="1" s="1"/>
  <c r="Y38" i="1"/>
  <c r="Z38" i="1" s="1"/>
  <c r="Y39" i="1"/>
  <c r="Z39" i="1" s="1"/>
  <c r="Y40" i="1"/>
  <c r="Z40" i="1" s="1"/>
  <c r="Y41" i="1"/>
  <c r="Z41" i="1" s="1"/>
  <c r="Y42" i="1"/>
  <c r="Z42" i="1" s="1"/>
  <c r="Y43" i="1"/>
  <c r="Z43" i="1" s="1"/>
  <c r="Y44" i="1"/>
  <c r="Z44" i="1" s="1"/>
  <c r="Y45" i="1"/>
  <c r="Z45" i="1" s="1"/>
  <c r="Y46" i="1"/>
  <c r="Z46" i="1" s="1"/>
  <c r="Y47" i="1"/>
  <c r="Z47" i="1" s="1"/>
  <c r="Y48" i="1"/>
  <c r="Z48" i="1" s="1"/>
  <c r="Y49" i="1"/>
  <c r="Z49" i="1" s="1"/>
  <c r="Y50" i="1"/>
  <c r="Z50" i="1" s="1"/>
  <c r="Y51" i="1"/>
  <c r="Z51" i="1" s="1"/>
  <c r="Y52" i="1"/>
  <c r="Z52" i="1" s="1"/>
  <c r="Y53" i="1"/>
  <c r="Z53" i="1" s="1"/>
  <c r="X53" i="1" s="1"/>
  <c r="Y54" i="1"/>
  <c r="Z54" i="1" s="1"/>
  <c r="Y55" i="1"/>
  <c r="Z55" i="1" s="1"/>
  <c r="Y56" i="1"/>
  <c r="Z56" i="1" s="1"/>
  <c r="Y57" i="1"/>
  <c r="Z57" i="1" s="1"/>
  <c r="Y58" i="1"/>
  <c r="Z58" i="1" s="1"/>
  <c r="Y59" i="1"/>
  <c r="Z59" i="1" s="1"/>
  <c r="Y60" i="1"/>
  <c r="Z60" i="1" s="1"/>
  <c r="Y61" i="1"/>
  <c r="Z61" i="1" s="1"/>
  <c r="Y62" i="1"/>
  <c r="Z62" i="1" s="1"/>
  <c r="Y63" i="1"/>
  <c r="Z63" i="1" s="1"/>
  <c r="Y64" i="1"/>
  <c r="Z64" i="1" s="1"/>
  <c r="Y65" i="1"/>
  <c r="Z65" i="1" s="1"/>
  <c r="Y66" i="1"/>
  <c r="Z66" i="1" s="1"/>
  <c r="Y67" i="1"/>
  <c r="Z67" i="1" s="1"/>
  <c r="Y68" i="1"/>
  <c r="Z68" i="1" s="1"/>
  <c r="Y69" i="1"/>
  <c r="Z69" i="1" s="1"/>
  <c r="Y70" i="1"/>
  <c r="Z70" i="1" s="1"/>
  <c r="Y71" i="1"/>
  <c r="Z71" i="1" s="1"/>
  <c r="Y72" i="1"/>
  <c r="Z72" i="1" s="1"/>
  <c r="Y73" i="1"/>
  <c r="Z73" i="1" s="1"/>
  <c r="X73" i="1" s="1"/>
  <c r="Y74" i="1"/>
  <c r="Z74" i="1" s="1"/>
  <c r="Y75" i="1"/>
  <c r="Z75" i="1" s="1"/>
  <c r="Y76" i="1"/>
  <c r="Z76" i="1" s="1"/>
  <c r="Y77" i="1"/>
  <c r="Z77" i="1" s="1"/>
  <c r="Y78" i="1"/>
  <c r="Z78" i="1" s="1"/>
  <c r="Y79" i="1"/>
  <c r="Z79" i="1" s="1"/>
  <c r="Y80" i="1"/>
  <c r="Z80" i="1" s="1"/>
  <c r="Y81" i="1"/>
  <c r="Z81" i="1" s="1"/>
  <c r="Y82" i="1"/>
  <c r="Z82" i="1" s="1"/>
  <c r="Y83" i="1"/>
  <c r="Z83" i="1" s="1"/>
  <c r="Y84" i="1"/>
  <c r="Z84" i="1" s="1"/>
  <c r="Y85" i="1"/>
  <c r="Z85" i="1" s="1"/>
  <c r="Y86" i="1"/>
  <c r="Z86" i="1" s="1"/>
  <c r="Y87" i="1"/>
  <c r="Z87" i="1" s="1"/>
  <c r="Y88" i="1"/>
  <c r="Z88" i="1" s="1"/>
  <c r="Y89" i="1"/>
  <c r="Z89" i="1" s="1"/>
  <c r="Y90" i="1"/>
  <c r="Z90" i="1" s="1"/>
  <c r="Y91" i="1"/>
  <c r="Z91" i="1" s="1"/>
  <c r="Y92" i="1"/>
  <c r="Z92" i="1" s="1"/>
  <c r="Y93" i="1"/>
  <c r="Z93" i="1" s="1"/>
  <c r="X93" i="1" s="1"/>
  <c r="Y94" i="1"/>
  <c r="Z94" i="1" s="1"/>
  <c r="Y95" i="1"/>
  <c r="Z95" i="1" s="1"/>
  <c r="Y96" i="1"/>
  <c r="Z96" i="1" s="1"/>
  <c r="Y97" i="1"/>
  <c r="Z97" i="1" s="1"/>
  <c r="Y98" i="1"/>
  <c r="Z98" i="1" s="1"/>
  <c r="Y99" i="1"/>
  <c r="Z99" i="1" s="1"/>
  <c r="Y100" i="1"/>
  <c r="Z100" i="1" s="1"/>
  <c r="Y101" i="1"/>
  <c r="Z101" i="1" s="1"/>
  <c r="Y102" i="1"/>
  <c r="Z102" i="1" s="1"/>
  <c r="Y103" i="1"/>
  <c r="Z103" i="1" s="1"/>
  <c r="Y104" i="1"/>
  <c r="Z104" i="1" s="1"/>
  <c r="Y105" i="1"/>
  <c r="Z105" i="1" s="1"/>
  <c r="Y106" i="1"/>
  <c r="Z106" i="1" s="1"/>
  <c r="Y107" i="1"/>
  <c r="Z107" i="1" s="1"/>
  <c r="Y108" i="1"/>
  <c r="Z108" i="1" s="1"/>
  <c r="Y109" i="1"/>
  <c r="Z109" i="1" s="1"/>
  <c r="Y110" i="1"/>
  <c r="Z110" i="1" s="1"/>
  <c r="Y111" i="1"/>
  <c r="Z111" i="1" s="1"/>
  <c r="Y112" i="1"/>
  <c r="Z112" i="1" s="1"/>
  <c r="Y113" i="1"/>
  <c r="Z113" i="1" s="1"/>
  <c r="X113" i="1" s="1"/>
  <c r="Y114" i="1"/>
  <c r="Z114" i="1" s="1"/>
  <c r="Y115" i="1"/>
  <c r="Z115" i="1" s="1"/>
  <c r="Y116" i="1"/>
  <c r="Z116" i="1" s="1"/>
  <c r="Y117" i="1"/>
  <c r="Z117" i="1" s="1"/>
  <c r="Y118" i="1"/>
  <c r="Z118" i="1" s="1"/>
  <c r="Y119" i="1"/>
  <c r="Z119" i="1" s="1"/>
  <c r="Y120" i="1"/>
  <c r="Z120" i="1" s="1"/>
  <c r="Y121" i="1"/>
  <c r="Z121" i="1" s="1"/>
  <c r="Y122" i="1"/>
  <c r="Z122" i="1" s="1"/>
  <c r="Y123" i="1"/>
  <c r="Z123" i="1" s="1"/>
  <c r="Y124" i="1"/>
  <c r="Z124" i="1" s="1"/>
  <c r="Y125" i="1"/>
  <c r="Z125" i="1" s="1"/>
  <c r="Y126" i="1"/>
  <c r="Z126" i="1" s="1"/>
  <c r="Y127" i="1"/>
  <c r="Z127" i="1" s="1"/>
  <c r="Y128" i="1"/>
  <c r="Z128" i="1" s="1"/>
  <c r="Y129" i="1"/>
  <c r="Z129" i="1" s="1"/>
  <c r="Y130" i="1"/>
  <c r="Z130" i="1" s="1"/>
  <c r="Y131" i="1"/>
  <c r="Z131" i="1" s="1"/>
  <c r="Y132" i="1"/>
  <c r="Z132" i="1" s="1"/>
  <c r="Y133" i="1"/>
  <c r="Z133" i="1" s="1"/>
  <c r="X133" i="1" s="1"/>
  <c r="Y134" i="1"/>
  <c r="Z134" i="1" s="1"/>
  <c r="Y135" i="1"/>
  <c r="Z135" i="1" s="1"/>
  <c r="Y136" i="1"/>
  <c r="Z136" i="1" s="1"/>
  <c r="Y137" i="1"/>
  <c r="Z137" i="1" s="1"/>
  <c r="Y138" i="1"/>
  <c r="Z138" i="1" s="1"/>
  <c r="Y139" i="1"/>
  <c r="Z139" i="1" s="1"/>
  <c r="Y140" i="1"/>
  <c r="Z140" i="1" s="1"/>
  <c r="Y141" i="1"/>
  <c r="Z141" i="1" s="1"/>
  <c r="Y142" i="1"/>
  <c r="Z142" i="1" s="1"/>
  <c r="Y143" i="1"/>
  <c r="Z143" i="1" s="1"/>
  <c r="Y144" i="1"/>
  <c r="Z144" i="1" s="1"/>
  <c r="Y145" i="1"/>
  <c r="Z145" i="1" s="1"/>
  <c r="Y146" i="1"/>
  <c r="Z146" i="1" s="1"/>
  <c r="Y147" i="1"/>
  <c r="Z147" i="1" s="1"/>
  <c r="Y148" i="1"/>
  <c r="Z148" i="1" s="1"/>
  <c r="Y150" i="1"/>
  <c r="Z150" i="1" s="1"/>
  <c r="Y151" i="1"/>
  <c r="Z151" i="1" s="1"/>
  <c r="Y152" i="1"/>
  <c r="Z152" i="1" s="1"/>
  <c r="Y153" i="1"/>
  <c r="Z153" i="1" s="1"/>
  <c r="Y154" i="1"/>
  <c r="Z154" i="1" s="1"/>
  <c r="Y155" i="1"/>
  <c r="Z155" i="1" s="1"/>
  <c r="Y156" i="1"/>
  <c r="Z156" i="1" s="1"/>
  <c r="Y157" i="1"/>
  <c r="Z157" i="1" s="1"/>
  <c r="Y158" i="1"/>
  <c r="Z158" i="1" s="1"/>
  <c r="Y159" i="1"/>
  <c r="Z159" i="1" s="1"/>
  <c r="Y160" i="1"/>
  <c r="Z160" i="1" s="1"/>
  <c r="Y161" i="1"/>
  <c r="Z161" i="1" s="1"/>
  <c r="Y162" i="1"/>
  <c r="Z162" i="1" s="1"/>
  <c r="Y163" i="1"/>
  <c r="Z163" i="1" s="1"/>
  <c r="Y164" i="1"/>
  <c r="Z164" i="1" s="1"/>
  <c r="Y165" i="1"/>
  <c r="Z165" i="1" s="1"/>
  <c r="Y166" i="1"/>
  <c r="Z166" i="1" s="1"/>
  <c r="Y167" i="1"/>
  <c r="Z167" i="1" s="1"/>
  <c r="Y168" i="1"/>
  <c r="Z168" i="1" s="1"/>
  <c r="Y169" i="1"/>
  <c r="Z169" i="1" s="1"/>
  <c r="Y170" i="1"/>
  <c r="Z170" i="1" s="1"/>
  <c r="Y171" i="1"/>
  <c r="Z171" i="1" s="1"/>
  <c r="Y172" i="1"/>
  <c r="Z172" i="1" s="1"/>
  <c r="Y173" i="1"/>
  <c r="Z173" i="1" s="1"/>
  <c r="Y174" i="1"/>
  <c r="Z174" i="1" s="1"/>
  <c r="Y175" i="1"/>
  <c r="Z175" i="1" s="1"/>
  <c r="Y176" i="1"/>
  <c r="Z176" i="1" s="1"/>
  <c r="Y177" i="1"/>
  <c r="Z177" i="1" s="1"/>
  <c r="Y178" i="1"/>
  <c r="Z178" i="1" s="1"/>
  <c r="Y179" i="1"/>
  <c r="Z179" i="1" s="1"/>
  <c r="Y180" i="1"/>
  <c r="Z180" i="1" s="1"/>
  <c r="Y181" i="1"/>
  <c r="Z181" i="1" s="1"/>
  <c r="Y182" i="1"/>
  <c r="Z182" i="1" s="1"/>
  <c r="Y183" i="1"/>
  <c r="Z183" i="1" s="1"/>
  <c r="Y184" i="1"/>
  <c r="Z184" i="1" s="1"/>
  <c r="Y185" i="1"/>
  <c r="Z185" i="1" s="1"/>
  <c r="Y186" i="1"/>
  <c r="Z186" i="1" s="1"/>
  <c r="Y187" i="1"/>
  <c r="Z187" i="1" s="1"/>
  <c r="Y188" i="1"/>
  <c r="Z188" i="1" s="1"/>
  <c r="Y189" i="1"/>
  <c r="Z189" i="1" s="1"/>
  <c r="Y190" i="1"/>
  <c r="Z190" i="1" s="1"/>
  <c r="Y191" i="1"/>
  <c r="Z191" i="1" s="1"/>
  <c r="Y192" i="1"/>
  <c r="Z192" i="1" s="1"/>
  <c r="Y193" i="1"/>
  <c r="Z193" i="1" s="1"/>
  <c r="Y194" i="1"/>
  <c r="Z194" i="1" s="1"/>
  <c r="Y195" i="1"/>
  <c r="Z195" i="1" s="1"/>
  <c r="Y196" i="1"/>
  <c r="Z196" i="1" s="1"/>
  <c r="Y197" i="1"/>
  <c r="Z197" i="1" s="1"/>
  <c r="Y198" i="1"/>
  <c r="Z198" i="1" s="1"/>
  <c r="Y199" i="1"/>
  <c r="Z199" i="1" s="1"/>
  <c r="Y200" i="1"/>
  <c r="Z200" i="1" s="1"/>
  <c r="Y201" i="1"/>
  <c r="Z201" i="1" s="1"/>
  <c r="Y202" i="1"/>
  <c r="Z202" i="1" s="1"/>
  <c r="Y203" i="1"/>
  <c r="Z203" i="1" s="1"/>
  <c r="Y204" i="1"/>
  <c r="Z204" i="1" s="1"/>
  <c r="Y205" i="1"/>
  <c r="Z205" i="1" s="1"/>
  <c r="Y206" i="1"/>
  <c r="Z206" i="1" s="1"/>
  <c r="Y207" i="1"/>
  <c r="Z207" i="1" s="1"/>
  <c r="Y208" i="1"/>
  <c r="Z208" i="1" s="1"/>
  <c r="Y209" i="1"/>
  <c r="Z209" i="1" s="1"/>
  <c r="Y210" i="1"/>
  <c r="Z210" i="1" s="1"/>
  <c r="Y211" i="1"/>
  <c r="Z211" i="1" s="1"/>
  <c r="Y212" i="1"/>
  <c r="Z212" i="1" s="1"/>
  <c r="Y213" i="1"/>
  <c r="Z213" i="1" s="1"/>
  <c r="Y214" i="1"/>
  <c r="Z214" i="1" s="1"/>
  <c r="Y215" i="1"/>
  <c r="Z215" i="1" s="1"/>
  <c r="Y216" i="1"/>
  <c r="Z216" i="1" s="1"/>
  <c r="Y217" i="1"/>
  <c r="Z217" i="1" s="1"/>
  <c r="Y218" i="1"/>
  <c r="Z218" i="1" s="1"/>
  <c r="Y219" i="1"/>
  <c r="Z219" i="1" s="1"/>
  <c r="Y220" i="1"/>
  <c r="Z220" i="1" s="1"/>
  <c r="Y221" i="1"/>
  <c r="Z221" i="1" s="1"/>
  <c r="Y222" i="1"/>
  <c r="Z222" i="1" s="1"/>
  <c r="Y223" i="1"/>
  <c r="Z223" i="1" s="1"/>
  <c r="Y224" i="1"/>
  <c r="Z224" i="1" s="1"/>
  <c r="Y225" i="1"/>
  <c r="Z225" i="1" s="1"/>
  <c r="Y226" i="1"/>
  <c r="Z226" i="1" s="1"/>
  <c r="Y227" i="1"/>
  <c r="Z227" i="1" s="1"/>
  <c r="Y228" i="1"/>
  <c r="Z228" i="1" s="1"/>
  <c r="Y229" i="1"/>
  <c r="Z229" i="1" s="1"/>
  <c r="Y230" i="1"/>
  <c r="Z230" i="1" s="1"/>
  <c r="Y231" i="1"/>
  <c r="Z231" i="1" s="1"/>
  <c r="Y232" i="1"/>
  <c r="Z232" i="1" s="1"/>
  <c r="Y233" i="1"/>
  <c r="Z233" i="1" s="1"/>
  <c r="Y234" i="1"/>
  <c r="Z234" i="1" s="1"/>
  <c r="Y235" i="1"/>
  <c r="Z235" i="1" s="1"/>
  <c r="Y236" i="1"/>
  <c r="Z236" i="1" s="1"/>
  <c r="Y237" i="1"/>
  <c r="Z237" i="1" s="1"/>
  <c r="Y238" i="1"/>
  <c r="Z238" i="1" s="1"/>
  <c r="Y239" i="1"/>
  <c r="Z239" i="1" s="1"/>
  <c r="Y240" i="1"/>
  <c r="Z240" i="1" s="1"/>
  <c r="Y241" i="1"/>
  <c r="Z241" i="1" s="1"/>
  <c r="Y242" i="1"/>
  <c r="Z242" i="1" s="1"/>
  <c r="Y243" i="1"/>
  <c r="Z243" i="1" s="1"/>
  <c r="Y244" i="1"/>
  <c r="Z244" i="1" s="1"/>
  <c r="Y245" i="1"/>
  <c r="Z245" i="1" s="1"/>
  <c r="Y246" i="1"/>
  <c r="Z246" i="1" s="1"/>
  <c r="Y247" i="1"/>
  <c r="Z247" i="1" s="1"/>
  <c r="Y248" i="1"/>
  <c r="Z248" i="1" s="1"/>
  <c r="Y249" i="1"/>
  <c r="Z249" i="1" s="1"/>
  <c r="Y250" i="1"/>
  <c r="Z250" i="1" s="1"/>
  <c r="Y251" i="1"/>
  <c r="Z251" i="1" s="1"/>
  <c r="Y252" i="1"/>
  <c r="Z252" i="1" s="1"/>
  <c r="Y253" i="1"/>
  <c r="Z253" i="1" s="1"/>
  <c r="Y254" i="1"/>
  <c r="Z254" i="1" s="1"/>
  <c r="Y255" i="1"/>
  <c r="Z255" i="1" s="1"/>
  <c r="Y256" i="1"/>
  <c r="Z256" i="1" s="1"/>
  <c r="Y257" i="1"/>
  <c r="Z257" i="1" s="1"/>
  <c r="Y258" i="1"/>
  <c r="Z258" i="1" s="1"/>
  <c r="Y259" i="1"/>
  <c r="Z259" i="1" s="1"/>
  <c r="Y260" i="1"/>
  <c r="Z260" i="1" s="1"/>
  <c r="Y261" i="1"/>
  <c r="Z261" i="1" s="1"/>
  <c r="Y262" i="1"/>
  <c r="Z262" i="1" s="1"/>
  <c r="Y263" i="1"/>
  <c r="Z263" i="1" s="1"/>
  <c r="Y264" i="1"/>
  <c r="Z264" i="1" s="1"/>
  <c r="Y265" i="1"/>
  <c r="Z265" i="1" s="1"/>
  <c r="Y266" i="1"/>
  <c r="Z266" i="1" s="1"/>
  <c r="Y267" i="1"/>
  <c r="Z267" i="1" s="1"/>
  <c r="Y268" i="1"/>
  <c r="Z268" i="1" s="1"/>
  <c r="Y269" i="1"/>
  <c r="Z269" i="1" s="1"/>
  <c r="Y270" i="1"/>
  <c r="Z270" i="1" s="1"/>
  <c r="Y271" i="1"/>
  <c r="Z271" i="1" s="1"/>
  <c r="Y272" i="1"/>
  <c r="Z272" i="1" s="1"/>
  <c r="Y273" i="1"/>
  <c r="Z273" i="1" s="1"/>
  <c r="Y274" i="1"/>
  <c r="Z274" i="1" s="1"/>
  <c r="Y275" i="1"/>
  <c r="Z275" i="1" s="1"/>
  <c r="Y276" i="1"/>
  <c r="Z276" i="1" s="1"/>
  <c r="Y277" i="1"/>
  <c r="Z277" i="1" s="1"/>
  <c r="Y278" i="1"/>
  <c r="Z278" i="1" s="1"/>
  <c r="Y279" i="1"/>
  <c r="Z279" i="1" s="1"/>
  <c r="Y280" i="1"/>
  <c r="Z280" i="1" s="1"/>
  <c r="Y281" i="1"/>
  <c r="Z281" i="1" s="1"/>
  <c r="Y282" i="1"/>
  <c r="Z282" i="1" s="1"/>
  <c r="Y283" i="1"/>
  <c r="Z283" i="1" s="1"/>
  <c r="Y284" i="1"/>
  <c r="Z284" i="1" s="1"/>
  <c r="Y285" i="1"/>
  <c r="Z285" i="1" s="1"/>
  <c r="Y286" i="1"/>
  <c r="Z286" i="1" s="1"/>
  <c r="Y287" i="1"/>
  <c r="Z287" i="1" s="1"/>
  <c r="Y288" i="1"/>
  <c r="Z288" i="1" s="1"/>
  <c r="Y289" i="1"/>
  <c r="Z289" i="1" s="1"/>
  <c r="Y290" i="1"/>
  <c r="Z290" i="1" s="1"/>
  <c r="Y291" i="1"/>
  <c r="Z291" i="1" s="1"/>
  <c r="Y292" i="1"/>
  <c r="Z292" i="1" s="1"/>
  <c r="Y293" i="1"/>
  <c r="Z293" i="1" s="1"/>
  <c r="Y294" i="1"/>
  <c r="Z294" i="1" s="1"/>
  <c r="Y295" i="1"/>
  <c r="Z295" i="1" s="1"/>
  <c r="Y296" i="1"/>
  <c r="Z296" i="1" s="1"/>
  <c r="Y297" i="1"/>
  <c r="Z297" i="1" s="1"/>
  <c r="Y298" i="1"/>
  <c r="Z298" i="1" s="1"/>
  <c r="Y299" i="1"/>
  <c r="Z299" i="1" s="1"/>
  <c r="Y300" i="1"/>
  <c r="Z300" i="1" s="1"/>
  <c r="Y301" i="1"/>
  <c r="Z301" i="1" s="1"/>
  <c r="Y302" i="1"/>
  <c r="Z302" i="1" s="1"/>
  <c r="Y303" i="1"/>
  <c r="Z303" i="1" s="1"/>
  <c r="Y304" i="1"/>
  <c r="Z304" i="1" s="1"/>
  <c r="Y305" i="1"/>
  <c r="Z305" i="1" s="1"/>
  <c r="Y306" i="1"/>
  <c r="Z306" i="1" s="1"/>
  <c r="Y307" i="1"/>
  <c r="Z307" i="1" s="1"/>
  <c r="Y308" i="1"/>
  <c r="Z308" i="1" s="1"/>
  <c r="Y309" i="1"/>
  <c r="Z309" i="1" s="1"/>
  <c r="Y310" i="1"/>
  <c r="Z310" i="1" s="1"/>
  <c r="Y311" i="1"/>
  <c r="Z311" i="1" s="1"/>
  <c r="Y312" i="1"/>
  <c r="Z312" i="1" s="1"/>
  <c r="Y313" i="1"/>
  <c r="Z313" i="1" s="1"/>
  <c r="Y314" i="1"/>
  <c r="Z314" i="1" s="1"/>
  <c r="Y315" i="1"/>
  <c r="Z315" i="1" s="1"/>
  <c r="Y316" i="1"/>
  <c r="Z316" i="1" s="1"/>
  <c r="Y317" i="1"/>
  <c r="Z317" i="1" s="1"/>
  <c r="Y318" i="1"/>
  <c r="Z318" i="1" s="1"/>
  <c r="Y319" i="1"/>
  <c r="Z319" i="1" s="1"/>
  <c r="Y320" i="1"/>
  <c r="Z320" i="1" s="1"/>
  <c r="Y321" i="1"/>
  <c r="Z321" i="1" s="1"/>
  <c r="Y322" i="1"/>
  <c r="Z322" i="1" s="1"/>
  <c r="Y323" i="1"/>
  <c r="Z323" i="1" s="1"/>
  <c r="Y324" i="1"/>
  <c r="Z324" i="1" s="1"/>
  <c r="Y325" i="1"/>
  <c r="Z325" i="1" s="1"/>
  <c r="Y326" i="1"/>
  <c r="Z326" i="1" s="1"/>
  <c r="Y327" i="1"/>
  <c r="Z327" i="1" s="1"/>
  <c r="Y328" i="1"/>
  <c r="Z328" i="1" s="1"/>
  <c r="Y329" i="1"/>
  <c r="Z329" i="1" s="1"/>
  <c r="Y330" i="1"/>
  <c r="Z330" i="1" s="1"/>
  <c r="Y331" i="1"/>
  <c r="Z331" i="1" s="1"/>
  <c r="Y332" i="1"/>
  <c r="Z332" i="1" s="1"/>
  <c r="Y333" i="1"/>
  <c r="Z333" i="1" s="1"/>
  <c r="Y334" i="1"/>
  <c r="Z334" i="1" s="1"/>
  <c r="Y335" i="1"/>
  <c r="Z335" i="1" s="1"/>
  <c r="Y336" i="1"/>
  <c r="Z336" i="1" s="1"/>
  <c r="Y337" i="1"/>
  <c r="Z337" i="1" s="1"/>
  <c r="Y338" i="1"/>
  <c r="Z338" i="1" s="1"/>
  <c r="Y339" i="1"/>
  <c r="Z339" i="1" s="1"/>
  <c r="Y340" i="1"/>
  <c r="Z340" i="1" s="1"/>
  <c r="Y341" i="1"/>
  <c r="Z341" i="1" s="1"/>
  <c r="Y342" i="1"/>
  <c r="Z342" i="1" s="1"/>
  <c r="Y343" i="1"/>
  <c r="Z343" i="1" s="1"/>
  <c r="Y344" i="1"/>
  <c r="Z344" i="1" s="1"/>
  <c r="Y345" i="1"/>
  <c r="Z345" i="1" s="1"/>
  <c r="Y346" i="1"/>
  <c r="Z346" i="1" s="1"/>
  <c r="Y347" i="1"/>
  <c r="Z347" i="1" s="1"/>
  <c r="Y348" i="1"/>
  <c r="Z348" i="1" s="1"/>
  <c r="Y349" i="1"/>
  <c r="Z349" i="1" s="1"/>
  <c r="Y350" i="1"/>
  <c r="Z350" i="1" s="1"/>
  <c r="Y351" i="1"/>
  <c r="Z351" i="1" s="1"/>
  <c r="Y352" i="1"/>
  <c r="Z352" i="1" s="1"/>
  <c r="Y353" i="1"/>
  <c r="Z353" i="1" s="1"/>
  <c r="Y354" i="1"/>
  <c r="Z354" i="1" s="1"/>
  <c r="Y355" i="1"/>
  <c r="Z355" i="1" s="1"/>
  <c r="Y356" i="1"/>
  <c r="Z356" i="1" s="1"/>
  <c r="Y357" i="1"/>
  <c r="Z357" i="1" s="1"/>
  <c r="Y358" i="1"/>
  <c r="Z358" i="1" s="1"/>
  <c r="Y359" i="1"/>
  <c r="Z359" i="1" s="1"/>
  <c r="Y360" i="1"/>
  <c r="Z360" i="1" s="1"/>
  <c r="Y361" i="1"/>
  <c r="Z361" i="1" s="1"/>
  <c r="Y362" i="1"/>
  <c r="Z362" i="1" s="1"/>
  <c r="Y363" i="1"/>
  <c r="Z363" i="1" s="1"/>
  <c r="Y364" i="1"/>
  <c r="Z364" i="1" s="1"/>
  <c r="Y365" i="1"/>
  <c r="Z365" i="1" s="1"/>
  <c r="Y366" i="1"/>
  <c r="Z366" i="1" s="1"/>
  <c r="Y367" i="1"/>
  <c r="Z367" i="1" s="1"/>
  <c r="Y368" i="1"/>
  <c r="Z368" i="1" s="1"/>
  <c r="Y369" i="1"/>
  <c r="Z369" i="1" s="1"/>
  <c r="Y370" i="1"/>
  <c r="Z370" i="1" s="1"/>
  <c r="Y371" i="1"/>
  <c r="Z371" i="1" s="1"/>
  <c r="Y372" i="1"/>
  <c r="Z372" i="1" s="1"/>
  <c r="Y373" i="1"/>
  <c r="Z373" i="1" s="1"/>
  <c r="Y374" i="1"/>
  <c r="Z374" i="1" s="1"/>
  <c r="Y375" i="1"/>
  <c r="Z375" i="1" s="1"/>
  <c r="Y376" i="1"/>
  <c r="Z376" i="1" s="1"/>
  <c r="Y377" i="1"/>
  <c r="Z377" i="1" s="1"/>
  <c r="Y378" i="1"/>
  <c r="Z378" i="1" s="1"/>
  <c r="Y379" i="1"/>
  <c r="Z379" i="1" s="1"/>
  <c r="Y380" i="1"/>
  <c r="Z380" i="1" s="1"/>
  <c r="Y381" i="1"/>
  <c r="Z381" i="1" s="1"/>
  <c r="Y382" i="1"/>
  <c r="Z382" i="1" s="1"/>
  <c r="Y383" i="1"/>
  <c r="Z383" i="1" s="1"/>
  <c r="Y384" i="1"/>
  <c r="Z384" i="1" s="1"/>
  <c r="Y385" i="1"/>
  <c r="Z385" i="1" s="1"/>
  <c r="Y386" i="1"/>
  <c r="Z386" i="1" s="1"/>
  <c r="Y387" i="1"/>
  <c r="Z387" i="1" s="1"/>
  <c r="Y388" i="1"/>
  <c r="Z388" i="1" s="1"/>
  <c r="Y389" i="1"/>
  <c r="Z389" i="1" s="1"/>
  <c r="Y390" i="1"/>
  <c r="Z390" i="1" s="1"/>
  <c r="Y391" i="1"/>
  <c r="Z391" i="1" s="1"/>
  <c r="Y392" i="1"/>
  <c r="Z392" i="1" s="1"/>
  <c r="Y393" i="1"/>
  <c r="Z393" i="1" s="1"/>
  <c r="Y394" i="1"/>
  <c r="Z394" i="1" s="1"/>
  <c r="Y395" i="1"/>
  <c r="Z395" i="1" s="1"/>
  <c r="Y396" i="1"/>
  <c r="Z396" i="1" s="1"/>
  <c r="Y397" i="1"/>
  <c r="Z397" i="1" s="1"/>
  <c r="Y398" i="1"/>
  <c r="Z398" i="1" s="1"/>
  <c r="Y399" i="1"/>
  <c r="Z399" i="1" s="1"/>
  <c r="Y400" i="1"/>
  <c r="Z400" i="1" s="1"/>
  <c r="Y401" i="1"/>
  <c r="Z401" i="1" s="1"/>
  <c r="Y402" i="1"/>
  <c r="Z402" i="1" s="1"/>
  <c r="Y403" i="1"/>
  <c r="Z403" i="1" s="1"/>
  <c r="Y404" i="1"/>
  <c r="Z404" i="1" s="1"/>
  <c r="Y405" i="1"/>
  <c r="Z405" i="1" s="1"/>
  <c r="Y406" i="1"/>
  <c r="Z406" i="1" s="1"/>
  <c r="Y407" i="1"/>
  <c r="Z407" i="1" s="1"/>
  <c r="Y408" i="1"/>
  <c r="Z408" i="1" s="1"/>
  <c r="Y409" i="1"/>
  <c r="Z409" i="1" s="1"/>
  <c r="Y410" i="1"/>
  <c r="Z410" i="1" s="1"/>
  <c r="Y411" i="1"/>
  <c r="Z411" i="1" s="1"/>
  <c r="Y412" i="1"/>
  <c r="Z412" i="1" s="1"/>
  <c r="Y413" i="1"/>
  <c r="Z413" i="1" s="1"/>
  <c r="Y414" i="1"/>
  <c r="Z414" i="1" s="1"/>
  <c r="Y415" i="1"/>
  <c r="Z415" i="1" s="1"/>
  <c r="Y416" i="1"/>
  <c r="Z416" i="1" s="1"/>
  <c r="Y417" i="1"/>
  <c r="Z417" i="1" s="1"/>
  <c r="Y418" i="1"/>
  <c r="Z418" i="1" s="1"/>
  <c r="Y419" i="1"/>
  <c r="Z419" i="1" s="1"/>
  <c r="Y420" i="1"/>
  <c r="Z420" i="1" s="1"/>
  <c r="Y421" i="1"/>
  <c r="Z421" i="1" s="1"/>
  <c r="Y422" i="1"/>
  <c r="Z422" i="1" s="1"/>
  <c r="Y423" i="1"/>
  <c r="Z423" i="1" s="1"/>
  <c r="Y424" i="1"/>
  <c r="Z424" i="1" s="1"/>
  <c r="Y425" i="1"/>
  <c r="Z425" i="1" s="1"/>
  <c r="Y426" i="1"/>
  <c r="Z426" i="1" s="1"/>
  <c r="Y427" i="1"/>
  <c r="Z427" i="1" s="1"/>
  <c r="Y428" i="1"/>
  <c r="Z428" i="1" s="1"/>
  <c r="Y429" i="1"/>
  <c r="Z429" i="1" s="1"/>
  <c r="Y430" i="1"/>
  <c r="Z430" i="1" s="1"/>
  <c r="Y431" i="1"/>
  <c r="Z431" i="1" s="1"/>
  <c r="Y432" i="1"/>
  <c r="Z432" i="1" s="1"/>
  <c r="Y433" i="1"/>
  <c r="Z433" i="1" s="1"/>
  <c r="Y434" i="1"/>
  <c r="Z434" i="1" s="1"/>
  <c r="Y435" i="1"/>
  <c r="Z435" i="1" s="1"/>
  <c r="Y436" i="1"/>
  <c r="Z436" i="1" s="1"/>
  <c r="Y437" i="1"/>
  <c r="Z437" i="1" s="1"/>
  <c r="Y438" i="1"/>
  <c r="Z438" i="1" s="1"/>
  <c r="Y439" i="1"/>
  <c r="Z439" i="1" s="1"/>
  <c r="Y440" i="1"/>
  <c r="Z440" i="1" s="1"/>
  <c r="Y441" i="1"/>
  <c r="Z441" i="1" s="1"/>
  <c r="Y442" i="1"/>
  <c r="Z442" i="1" s="1"/>
  <c r="Y443" i="1"/>
  <c r="Z443" i="1" s="1"/>
  <c r="Y444" i="1"/>
  <c r="Z444" i="1" s="1"/>
  <c r="Y445" i="1"/>
  <c r="Z445" i="1" s="1"/>
  <c r="Y446" i="1"/>
  <c r="Z446" i="1" s="1"/>
  <c r="Y447" i="1"/>
  <c r="Z447" i="1" s="1"/>
  <c r="Y448" i="1"/>
  <c r="Z448" i="1" s="1"/>
  <c r="Y449" i="1"/>
  <c r="Z449" i="1" s="1"/>
  <c r="Y450" i="1"/>
  <c r="Z450" i="1" s="1"/>
  <c r="Y451" i="1"/>
  <c r="Z451" i="1" s="1"/>
  <c r="Y452" i="1"/>
  <c r="Z452" i="1" s="1"/>
  <c r="Y453" i="1"/>
  <c r="Z453" i="1" s="1"/>
  <c r="Y454" i="1"/>
  <c r="Z454" i="1" s="1"/>
  <c r="Y455" i="1"/>
  <c r="Z455" i="1" s="1"/>
  <c r="Y456" i="1"/>
  <c r="Z456" i="1" s="1"/>
  <c r="Y457" i="1"/>
  <c r="Z457" i="1" s="1"/>
  <c r="Y458" i="1"/>
  <c r="Z458" i="1" s="1"/>
  <c r="Y459" i="1"/>
  <c r="Z459" i="1" s="1"/>
  <c r="Y460" i="1"/>
  <c r="Z460" i="1" s="1"/>
  <c r="Y461" i="1"/>
  <c r="Z461" i="1" s="1"/>
  <c r="Y462" i="1"/>
  <c r="Z462" i="1" s="1"/>
  <c r="Y463" i="1"/>
  <c r="Z463" i="1" s="1"/>
  <c r="Y464" i="1"/>
  <c r="Z464" i="1" s="1"/>
  <c r="Y465" i="1"/>
  <c r="Z465" i="1" s="1"/>
  <c r="Y466" i="1"/>
  <c r="Z466" i="1" s="1"/>
  <c r="Y467" i="1"/>
  <c r="Z467" i="1" s="1"/>
  <c r="Y468" i="1"/>
  <c r="Z468" i="1" s="1"/>
  <c r="Y469" i="1"/>
  <c r="Z469" i="1" s="1"/>
  <c r="Y470" i="1"/>
  <c r="Z470" i="1" s="1"/>
  <c r="Y471" i="1"/>
  <c r="Z471" i="1" s="1"/>
  <c r="Y472" i="1"/>
  <c r="Z472" i="1" s="1"/>
  <c r="Y473" i="1"/>
  <c r="Z473" i="1" s="1"/>
  <c r="Y474" i="1"/>
  <c r="Z474" i="1" s="1"/>
  <c r="Y475" i="1"/>
  <c r="Z475" i="1" s="1"/>
  <c r="Y476" i="1"/>
  <c r="Z476" i="1" s="1"/>
  <c r="Y477" i="1"/>
  <c r="Z477" i="1" s="1"/>
  <c r="Y478" i="1"/>
  <c r="Z478" i="1" s="1"/>
  <c r="Y479" i="1"/>
  <c r="Z479" i="1" s="1"/>
  <c r="Y480" i="1"/>
  <c r="Z480" i="1" s="1"/>
  <c r="Y481" i="1"/>
  <c r="Z481" i="1" s="1"/>
  <c r="Y482" i="1"/>
  <c r="Z482" i="1" s="1"/>
  <c r="Y483" i="1"/>
  <c r="Z483" i="1" s="1"/>
  <c r="Y484" i="1"/>
  <c r="Z484" i="1" s="1"/>
  <c r="Y485" i="1"/>
  <c r="Z485" i="1" s="1"/>
  <c r="Y486" i="1"/>
  <c r="Z486" i="1" s="1"/>
  <c r="Y487" i="1"/>
  <c r="Z487" i="1" s="1"/>
  <c r="Y488" i="1"/>
  <c r="Z488" i="1" s="1"/>
  <c r="Y489" i="1"/>
  <c r="Z489" i="1" s="1"/>
  <c r="Y490" i="1"/>
  <c r="Z490" i="1" s="1"/>
  <c r="Y491" i="1"/>
  <c r="Z491" i="1" s="1"/>
  <c r="Y492" i="1"/>
  <c r="Z492" i="1" s="1"/>
  <c r="Y493" i="1"/>
  <c r="Z493" i="1" s="1"/>
  <c r="Y494" i="1"/>
  <c r="Z494" i="1" s="1"/>
  <c r="Y495" i="1"/>
  <c r="Z495" i="1" s="1"/>
  <c r="Y496" i="1"/>
  <c r="Z496" i="1" s="1"/>
  <c r="Y497" i="1"/>
  <c r="Z497" i="1" s="1"/>
  <c r="Y498" i="1"/>
  <c r="Z498" i="1" s="1"/>
  <c r="Y499" i="1"/>
  <c r="Z499" i="1" s="1"/>
  <c r="Y500" i="1"/>
  <c r="Z500" i="1" s="1"/>
  <c r="Y501" i="1"/>
  <c r="Z501" i="1" s="1"/>
  <c r="Y502" i="1"/>
  <c r="Z502" i="1" s="1"/>
  <c r="Y503" i="1"/>
  <c r="Z503" i="1" s="1"/>
  <c r="Y504" i="1"/>
  <c r="Z504" i="1" s="1"/>
  <c r="Y505" i="1"/>
  <c r="Z505" i="1" s="1"/>
  <c r="Y506" i="1"/>
  <c r="Z506" i="1" s="1"/>
  <c r="Y507" i="1"/>
  <c r="Z507" i="1" s="1"/>
  <c r="Y508" i="1"/>
  <c r="Z508" i="1" s="1"/>
  <c r="Y509" i="1"/>
  <c r="Z509" i="1" s="1"/>
  <c r="Y510" i="1"/>
  <c r="Z510" i="1" s="1"/>
  <c r="Y511" i="1"/>
  <c r="Z511" i="1" s="1"/>
  <c r="Y512" i="1"/>
  <c r="Z512" i="1" s="1"/>
  <c r="Y513" i="1"/>
  <c r="Z513" i="1" s="1"/>
  <c r="Y514" i="1"/>
  <c r="Z514" i="1" s="1"/>
  <c r="Y515" i="1"/>
  <c r="Z515" i="1" s="1"/>
  <c r="Y516" i="1"/>
  <c r="Z516" i="1" s="1"/>
  <c r="Y517" i="1"/>
  <c r="Z517" i="1" s="1"/>
  <c r="Y518" i="1"/>
  <c r="Z518" i="1" s="1"/>
  <c r="Y519" i="1"/>
  <c r="Z519" i="1" s="1"/>
  <c r="Y520" i="1"/>
  <c r="Z520" i="1" s="1"/>
  <c r="Y521" i="1"/>
  <c r="Z521" i="1" s="1"/>
  <c r="Y522" i="1"/>
  <c r="Z522" i="1" s="1"/>
  <c r="Y523" i="1"/>
  <c r="Z523" i="1" s="1"/>
  <c r="Y524" i="1"/>
  <c r="Z524" i="1" s="1"/>
  <c r="Y525" i="1"/>
  <c r="Z525" i="1" s="1"/>
  <c r="Y526" i="1"/>
  <c r="Z526" i="1" s="1"/>
  <c r="Y527" i="1"/>
  <c r="Z527" i="1" s="1"/>
  <c r="Y528" i="1"/>
  <c r="Z528" i="1" s="1"/>
  <c r="Y529" i="1"/>
  <c r="Z529" i="1" s="1"/>
  <c r="Y530" i="1"/>
  <c r="Z530" i="1" s="1"/>
  <c r="Y531" i="1"/>
  <c r="Z531" i="1" s="1"/>
  <c r="Y532" i="1"/>
  <c r="Z532" i="1" s="1"/>
  <c r="Y533" i="1"/>
  <c r="Z533" i="1" s="1"/>
  <c r="Y534" i="1"/>
  <c r="Z534" i="1" s="1"/>
  <c r="Y535" i="1"/>
  <c r="Z535" i="1" s="1"/>
  <c r="Y536" i="1"/>
  <c r="Z536" i="1" s="1"/>
  <c r="Y537" i="1"/>
  <c r="Z537" i="1" s="1"/>
  <c r="Y538" i="1"/>
  <c r="Z538" i="1" s="1"/>
  <c r="Y539" i="1"/>
  <c r="Z539" i="1" s="1"/>
  <c r="Y540" i="1"/>
  <c r="Z540" i="1" s="1"/>
  <c r="Y541" i="1"/>
  <c r="Z541" i="1" s="1"/>
  <c r="Y542" i="1"/>
  <c r="Z542" i="1" s="1"/>
  <c r="Y543" i="1"/>
  <c r="Z543" i="1" s="1"/>
  <c r="Y544" i="1"/>
  <c r="Z544" i="1" s="1"/>
  <c r="Y545" i="1"/>
  <c r="Z545" i="1" s="1"/>
  <c r="Y546" i="1"/>
  <c r="Z546" i="1" s="1"/>
  <c r="Y547" i="1"/>
  <c r="Z547" i="1" s="1"/>
  <c r="Y548" i="1"/>
  <c r="Z548" i="1" s="1"/>
  <c r="Y549" i="1"/>
  <c r="Z549" i="1" s="1"/>
  <c r="Y550" i="1"/>
  <c r="Z550" i="1" s="1"/>
  <c r="Y551" i="1"/>
  <c r="Z551" i="1" s="1"/>
  <c r="Y552" i="1"/>
  <c r="Z552" i="1" s="1"/>
  <c r="Y553" i="1"/>
  <c r="Z553" i="1" s="1"/>
  <c r="Y554" i="1"/>
  <c r="Z554" i="1" s="1"/>
  <c r="Y555" i="1"/>
  <c r="Z555" i="1" s="1"/>
  <c r="Y556" i="1"/>
  <c r="Z556" i="1" s="1"/>
  <c r="Y557" i="1"/>
  <c r="Z557" i="1" s="1"/>
  <c r="Y558" i="1"/>
  <c r="Z558" i="1" s="1"/>
  <c r="Y559" i="1"/>
  <c r="Z559" i="1" s="1"/>
  <c r="Y560" i="1"/>
  <c r="Z560" i="1" s="1"/>
  <c r="Y561" i="1"/>
  <c r="Z561" i="1" s="1"/>
  <c r="Y562" i="1"/>
  <c r="Z562" i="1" s="1"/>
  <c r="Y563" i="1"/>
  <c r="Z563" i="1" s="1"/>
  <c r="Y564" i="1"/>
  <c r="Z564" i="1" s="1"/>
  <c r="Y565" i="1"/>
  <c r="Z565" i="1" s="1"/>
  <c r="Y566" i="1"/>
  <c r="Z566" i="1" s="1"/>
  <c r="Y567" i="1"/>
  <c r="Z567" i="1" s="1"/>
  <c r="Y568" i="1"/>
  <c r="Z568" i="1" s="1"/>
  <c r="Y569" i="1"/>
  <c r="Z569" i="1" s="1"/>
  <c r="Y570" i="1"/>
  <c r="Z570" i="1" s="1"/>
  <c r="Y571" i="1"/>
  <c r="Z571" i="1" s="1"/>
  <c r="Y572" i="1"/>
  <c r="Z572" i="1" s="1"/>
  <c r="Y573" i="1"/>
  <c r="Z573" i="1" s="1"/>
  <c r="Y574" i="1"/>
  <c r="Z574" i="1" s="1"/>
  <c r="Y575" i="1"/>
  <c r="Z575" i="1" s="1"/>
  <c r="Y576" i="1"/>
  <c r="Z576" i="1" s="1"/>
  <c r="Y577" i="1"/>
  <c r="Z577" i="1" s="1"/>
  <c r="Y578" i="1"/>
  <c r="Z578" i="1" s="1"/>
  <c r="Y579" i="1"/>
  <c r="Z579" i="1" s="1"/>
  <c r="Y580" i="1"/>
  <c r="Z580" i="1" s="1"/>
  <c r="Y581" i="1"/>
  <c r="Z581" i="1" s="1"/>
  <c r="Y582" i="1"/>
  <c r="Z582" i="1" s="1"/>
  <c r="Y583" i="1"/>
  <c r="Z583" i="1" s="1"/>
  <c r="Y584" i="1"/>
  <c r="Z584" i="1" s="1"/>
  <c r="Y585" i="1"/>
  <c r="Z585" i="1" s="1"/>
  <c r="Y586" i="1"/>
  <c r="Z586" i="1" s="1"/>
  <c r="Y587" i="1"/>
  <c r="Z587" i="1" s="1"/>
  <c r="Y588" i="1"/>
  <c r="Z588" i="1" s="1"/>
  <c r="Y589" i="1"/>
  <c r="Z589" i="1" s="1"/>
  <c r="Y590" i="1"/>
  <c r="Z590" i="1" s="1"/>
  <c r="Y591" i="1"/>
  <c r="Z591" i="1" s="1"/>
  <c r="Y592" i="1"/>
  <c r="Z592" i="1" s="1"/>
  <c r="Y593" i="1"/>
  <c r="Z593" i="1" s="1"/>
  <c r="Y594" i="1"/>
  <c r="Z594" i="1" s="1"/>
  <c r="Y595" i="1"/>
  <c r="Z595" i="1" s="1"/>
  <c r="Y596" i="1"/>
  <c r="Z596" i="1" s="1"/>
  <c r="Y597" i="1"/>
  <c r="Z597" i="1" s="1"/>
  <c r="Y598" i="1"/>
  <c r="Z598" i="1" s="1"/>
  <c r="Y599" i="1"/>
  <c r="Z599" i="1" s="1"/>
  <c r="Y600" i="1"/>
  <c r="Z600" i="1" s="1"/>
  <c r="Y601" i="1"/>
  <c r="Z601" i="1" s="1"/>
  <c r="Y602" i="1"/>
  <c r="Z602" i="1" s="1"/>
  <c r="Y603" i="1"/>
  <c r="Z603" i="1" s="1"/>
  <c r="Y604" i="1"/>
  <c r="Z604" i="1" s="1"/>
  <c r="Y605" i="1"/>
  <c r="Z605" i="1" s="1"/>
  <c r="Y606" i="1"/>
  <c r="Z606" i="1" s="1"/>
  <c r="Y607" i="1"/>
  <c r="Z607" i="1" s="1"/>
  <c r="Y608" i="1"/>
  <c r="Z608" i="1" s="1"/>
  <c r="Y609" i="1"/>
  <c r="Z609" i="1" s="1"/>
  <c r="Y610" i="1"/>
  <c r="Z610" i="1" s="1"/>
  <c r="Y611" i="1"/>
  <c r="Z611" i="1" s="1"/>
  <c r="Y612" i="1"/>
  <c r="Z612" i="1" s="1"/>
  <c r="Y613" i="1"/>
  <c r="Z613" i="1" s="1"/>
  <c r="Y614" i="1"/>
  <c r="Z614" i="1" s="1"/>
  <c r="Y615" i="1"/>
  <c r="Z615" i="1" s="1"/>
  <c r="Y616" i="1"/>
  <c r="Z616" i="1" s="1"/>
  <c r="Y617" i="1"/>
  <c r="Z617" i="1" s="1"/>
  <c r="Y618" i="1"/>
  <c r="Z618" i="1" s="1"/>
  <c r="Y619" i="1"/>
  <c r="Z619" i="1" s="1"/>
  <c r="Y620" i="1"/>
  <c r="Z620" i="1" s="1"/>
  <c r="Y621" i="1"/>
  <c r="Z621" i="1" s="1"/>
  <c r="Y622" i="1"/>
  <c r="Z622" i="1" s="1"/>
  <c r="Y623" i="1"/>
  <c r="Z623" i="1" s="1"/>
  <c r="Y624" i="1"/>
  <c r="Z624" i="1" s="1"/>
  <c r="Y625" i="1"/>
  <c r="Z625" i="1" s="1"/>
  <c r="Y626" i="1"/>
  <c r="Z626" i="1" s="1"/>
  <c r="Y627" i="1"/>
  <c r="Z627" i="1" s="1"/>
  <c r="Y628" i="1"/>
  <c r="Z628" i="1" s="1"/>
  <c r="Y629" i="1"/>
  <c r="Z629" i="1" s="1"/>
  <c r="Y630" i="1"/>
  <c r="Z630" i="1" s="1"/>
  <c r="Y631" i="1"/>
  <c r="Z631" i="1" s="1"/>
  <c r="Y632" i="1"/>
  <c r="Z632" i="1" s="1"/>
  <c r="Y633" i="1"/>
  <c r="Z633" i="1" s="1"/>
  <c r="Y634" i="1"/>
  <c r="Z634" i="1" s="1"/>
  <c r="Y635" i="1"/>
  <c r="Z635" i="1" s="1"/>
  <c r="Y636" i="1"/>
  <c r="Z636" i="1" s="1"/>
  <c r="Y637" i="1"/>
  <c r="Z637" i="1" s="1"/>
  <c r="Y638" i="1"/>
  <c r="Z638" i="1" s="1"/>
  <c r="Y639" i="1"/>
  <c r="Z639" i="1" s="1"/>
  <c r="Y640" i="1"/>
  <c r="Z640" i="1" s="1"/>
  <c r="Y641" i="1"/>
  <c r="Z641" i="1" s="1"/>
  <c r="Y642" i="1"/>
  <c r="Z642" i="1" s="1"/>
  <c r="Y643" i="1"/>
  <c r="Z643" i="1" s="1"/>
  <c r="Y644" i="1"/>
  <c r="Z644" i="1" s="1"/>
  <c r="Y645" i="1"/>
  <c r="Z645" i="1" s="1"/>
  <c r="Y646" i="1"/>
  <c r="Z646" i="1" s="1"/>
  <c r="Y647" i="1"/>
  <c r="Z647" i="1" s="1"/>
  <c r="Y648" i="1"/>
  <c r="Z648" i="1" s="1"/>
  <c r="Y649" i="1"/>
  <c r="Z649" i="1" s="1"/>
  <c r="Y650" i="1"/>
  <c r="Z650" i="1" s="1"/>
  <c r="Y651" i="1"/>
  <c r="Z651" i="1" s="1"/>
  <c r="Y652" i="1"/>
  <c r="Z652" i="1" s="1"/>
  <c r="Y653" i="1"/>
  <c r="Z653" i="1" s="1"/>
  <c r="Y654" i="1"/>
  <c r="Z654" i="1" s="1"/>
  <c r="Y655" i="1"/>
  <c r="Z655" i="1" s="1"/>
  <c r="Y656" i="1"/>
  <c r="Z656" i="1" s="1"/>
  <c r="Y657" i="1"/>
  <c r="Z657" i="1" s="1"/>
  <c r="Y658" i="1"/>
  <c r="Z658" i="1" s="1"/>
  <c r="Y659" i="1"/>
  <c r="Z659" i="1" s="1"/>
  <c r="Y660" i="1"/>
  <c r="Z660" i="1" s="1"/>
  <c r="Y661" i="1"/>
  <c r="Z661" i="1" s="1"/>
  <c r="Y662" i="1"/>
  <c r="Z662" i="1" s="1"/>
  <c r="Y663" i="1"/>
  <c r="Z663" i="1" s="1"/>
  <c r="Y664" i="1"/>
  <c r="Z664" i="1" s="1"/>
  <c r="Y665" i="1"/>
  <c r="Z665" i="1" s="1"/>
  <c r="Y666" i="1"/>
  <c r="Z666" i="1" s="1"/>
  <c r="Y667" i="1"/>
  <c r="Z667" i="1" s="1"/>
  <c r="Y668" i="1"/>
  <c r="Z668" i="1" s="1"/>
  <c r="Y669" i="1"/>
  <c r="Z669" i="1" s="1"/>
  <c r="Y670" i="1"/>
  <c r="Z670" i="1" s="1"/>
  <c r="Y671" i="1"/>
  <c r="Z671" i="1" s="1"/>
  <c r="Y672" i="1"/>
  <c r="Z672" i="1" s="1"/>
  <c r="Y673" i="1"/>
  <c r="Z673" i="1" s="1"/>
  <c r="Y674" i="1"/>
  <c r="Z674" i="1" s="1"/>
  <c r="Y675" i="1"/>
  <c r="Z675" i="1" s="1"/>
  <c r="Y676" i="1"/>
  <c r="Z676" i="1" s="1"/>
  <c r="Y677" i="1"/>
  <c r="Z677" i="1" s="1"/>
  <c r="Y678" i="1"/>
  <c r="Z678" i="1" s="1"/>
  <c r="Y679" i="1"/>
  <c r="Z679" i="1" s="1"/>
  <c r="Y680" i="1"/>
  <c r="Z680" i="1" s="1"/>
  <c r="Y681" i="1"/>
  <c r="Z681" i="1" s="1"/>
  <c r="Y682" i="1"/>
  <c r="Z682" i="1" s="1"/>
  <c r="Y683" i="1"/>
  <c r="Z683" i="1" s="1"/>
  <c r="Y684" i="1"/>
  <c r="Z684" i="1" s="1"/>
  <c r="Y685" i="1"/>
  <c r="Z685" i="1" s="1"/>
  <c r="Y686" i="1"/>
  <c r="Z686" i="1" s="1"/>
  <c r="Y687" i="1"/>
  <c r="Z687" i="1" s="1"/>
  <c r="Y688" i="1"/>
  <c r="Z688" i="1" s="1"/>
  <c r="Y689" i="1"/>
  <c r="Z689" i="1" s="1"/>
  <c r="Y690" i="1"/>
  <c r="Z690" i="1" s="1"/>
  <c r="Y691" i="1"/>
  <c r="Z691" i="1" s="1"/>
  <c r="Y692" i="1"/>
  <c r="Z692" i="1" s="1"/>
  <c r="Y693" i="1"/>
  <c r="Z693" i="1" s="1"/>
  <c r="Y694" i="1"/>
  <c r="Z694" i="1" s="1"/>
  <c r="Y695" i="1"/>
  <c r="Z695" i="1" s="1"/>
  <c r="Y696" i="1"/>
  <c r="Z696" i="1" s="1"/>
  <c r="Y697" i="1"/>
  <c r="Z697" i="1" s="1"/>
  <c r="Y698" i="1"/>
  <c r="Z698" i="1" s="1"/>
  <c r="Y699" i="1"/>
  <c r="Z699" i="1" s="1"/>
  <c r="Y700" i="1"/>
  <c r="Z700" i="1" s="1"/>
  <c r="Y701" i="1"/>
  <c r="Z701" i="1" s="1"/>
  <c r="Y702" i="1"/>
  <c r="Z702" i="1" s="1"/>
  <c r="Y703" i="1"/>
  <c r="Z703" i="1" s="1"/>
  <c r="Y704" i="1"/>
  <c r="Z704" i="1" s="1"/>
  <c r="Y705" i="1"/>
  <c r="Z705" i="1" s="1"/>
  <c r="Y706" i="1"/>
  <c r="Z706" i="1" s="1"/>
  <c r="Y707" i="1"/>
  <c r="Z707" i="1" s="1"/>
  <c r="Y708" i="1"/>
  <c r="Z708" i="1" s="1"/>
  <c r="Y709" i="1"/>
  <c r="Z709" i="1" s="1"/>
  <c r="Y710" i="1"/>
  <c r="Z710" i="1" s="1"/>
  <c r="Y711" i="1"/>
  <c r="Z711" i="1" s="1"/>
  <c r="Y712" i="1"/>
  <c r="Z712" i="1" s="1"/>
  <c r="Y713" i="1"/>
  <c r="Z713" i="1" s="1"/>
  <c r="Y714" i="1"/>
  <c r="Z714" i="1" s="1"/>
  <c r="Y715" i="1"/>
  <c r="Z715" i="1" s="1"/>
  <c r="Y716" i="1"/>
  <c r="Z716" i="1" s="1"/>
  <c r="Y717" i="1"/>
  <c r="Z717" i="1" s="1"/>
  <c r="Y718" i="1"/>
  <c r="Z718" i="1" s="1"/>
  <c r="Y719" i="1"/>
  <c r="Z719" i="1" s="1"/>
  <c r="Y720" i="1"/>
  <c r="Z720" i="1" s="1"/>
  <c r="Y721" i="1"/>
  <c r="Z721" i="1" s="1"/>
  <c r="Y722" i="1"/>
  <c r="Z722" i="1" s="1"/>
  <c r="Y723" i="1"/>
  <c r="Z723" i="1" s="1"/>
  <c r="Y724" i="1"/>
  <c r="Z724" i="1" s="1"/>
  <c r="Y725" i="1"/>
  <c r="Z725" i="1" s="1"/>
  <c r="Y726" i="1"/>
  <c r="Z726" i="1" s="1"/>
  <c r="Y727" i="1"/>
  <c r="Z727" i="1" s="1"/>
  <c r="Y728" i="1"/>
  <c r="Z728" i="1" s="1"/>
  <c r="Y729" i="1"/>
  <c r="Z729" i="1" s="1"/>
  <c r="Y730" i="1"/>
  <c r="Z730" i="1" s="1"/>
  <c r="Y731" i="1"/>
  <c r="Z731" i="1" s="1"/>
  <c r="Y732" i="1"/>
  <c r="Z732" i="1" s="1"/>
  <c r="Y733" i="1"/>
  <c r="Z733" i="1" s="1"/>
  <c r="Y734" i="1"/>
  <c r="Z734" i="1" s="1"/>
  <c r="Y735" i="1"/>
  <c r="Z735" i="1" s="1"/>
  <c r="Y736" i="1"/>
  <c r="Z736" i="1" s="1"/>
  <c r="Y737" i="1"/>
  <c r="Z737" i="1" s="1"/>
  <c r="Y738" i="1"/>
  <c r="Z738" i="1" s="1"/>
  <c r="Y739" i="1"/>
  <c r="Z739" i="1" s="1"/>
  <c r="Y740" i="1"/>
  <c r="Z740" i="1" s="1"/>
  <c r="Y741" i="1"/>
  <c r="Z741" i="1" s="1"/>
  <c r="Y742" i="1"/>
  <c r="Z742" i="1" s="1"/>
  <c r="Y743" i="1"/>
  <c r="Z743" i="1" s="1"/>
  <c r="Y744" i="1"/>
  <c r="Z744" i="1" s="1"/>
  <c r="Y745" i="1"/>
  <c r="Z745" i="1" s="1"/>
  <c r="Y746" i="1"/>
  <c r="Z746" i="1" s="1"/>
  <c r="Y747" i="1"/>
  <c r="Z747" i="1" s="1"/>
  <c r="Y748" i="1"/>
  <c r="Z748" i="1" s="1"/>
  <c r="Y749" i="1"/>
  <c r="Z749" i="1" s="1"/>
  <c r="Y750" i="1"/>
  <c r="Z750" i="1" s="1"/>
  <c r="Y751" i="1"/>
  <c r="Z751" i="1" s="1"/>
  <c r="Y752" i="1"/>
  <c r="Z752" i="1" s="1"/>
  <c r="Y753" i="1"/>
  <c r="Z753" i="1" s="1"/>
  <c r="Y754" i="1"/>
  <c r="Z754" i="1" s="1"/>
  <c r="Y755" i="1"/>
  <c r="Z755" i="1" s="1"/>
  <c r="Y756" i="1"/>
  <c r="Z756" i="1" s="1"/>
  <c r="Y757" i="1"/>
  <c r="Z757" i="1" s="1"/>
  <c r="Y758" i="1"/>
  <c r="Z758" i="1" s="1"/>
  <c r="Y759" i="1"/>
  <c r="Z759" i="1" s="1"/>
  <c r="Y760" i="1"/>
  <c r="Z760" i="1" s="1"/>
  <c r="Y761" i="1"/>
  <c r="Z761" i="1" s="1"/>
  <c r="Y762" i="1"/>
  <c r="Z762" i="1" s="1"/>
  <c r="Y763" i="1"/>
  <c r="Z763" i="1" s="1"/>
  <c r="Y764" i="1"/>
  <c r="Z764" i="1" s="1"/>
  <c r="Y765" i="1"/>
  <c r="Z765" i="1" s="1"/>
  <c r="Y766" i="1"/>
  <c r="Z766" i="1" s="1"/>
  <c r="Y767" i="1"/>
  <c r="Z767" i="1" s="1"/>
  <c r="Y768" i="1"/>
  <c r="Z768" i="1" s="1"/>
  <c r="Y769" i="1"/>
  <c r="Z769" i="1" s="1"/>
  <c r="Y770" i="1"/>
  <c r="Z770" i="1" s="1"/>
  <c r="Y771" i="1"/>
  <c r="Z771" i="1" s="1"/>
  <c r="Y772" i="1"/>
  <c r="Z772" i="1" s="1"/>
  <c r="Y773" i="1"/>
  <c r="Z773" i="1" s="1"/>
  <c r="Y774" i="1"/>
  <c r="Z774" i="1" s="1"/>
  <c r="Y775" i="1"/>
  <c r="Z775" i="1" s="1"/>
  <c r="Y776" i="1"/>
  <c r="Z776" i="1" s="1"/>
  <c r="Y777" i="1"/>
  <c r="Z777" i="1" s="1"/>
  <c r="Y778" i="1"/>
  <c r="Z778" i="1" s="1"/>
  <c r="Y779" i="1"/>
  <c r="Z779" i="1" s="1"/>
  <c r="Y780" i="1"/>
  <c r="Z780" i="1" s="1"/>
  <c r="Y781" i="1"/>
  <c r="Z781" i="1" s="1"/>
  <c r="Y782" i="1"/>
  <c r="Z782" i="1" s="1"/>
  <c r="Y783" i="1"/>
  <c r="Z783" i="1" s="1"/>
  <c r="Y784" i="1"/>
  <c r="Z784" i="1" s="1"/>
  <c r="Y785" i="1"/>
  <c r="Z785" i="1" s="1"/>
  <c r="Y786" i="1"/>
  <c r="Z786" i="1" s="1"/>
  <c r="Y787" i="1"/>
  <c r="Z787" i="1" s="1"/>
  <c r="Y788" i="1"/>
  <c r="Z788" i="1" s="1"/>
  <c r="Y789" i="1"/>
  <c r="Z789" i="1" s="1"/>
  <c r="Y790" i="1"/>
  <c r="Z790" i="1" s="1"/>
  <c r="Y791" i="1"/>
  <c r="Z791" i="1" s="1"/>
  <c r="Y792" i="1"/>
  <c r="Z792" i="1" s="1"/>
  <c r="Y793" i="1"/>
  <c r="Z793" i="1" s="1"/>
  <c r="Y794" i="1"/>
  <c r="Z794" i="1" s="1"/>
  <c r="Y795" i="1"/>
  <c r="Z795" i="1" s="1"/>
  <c r="Y796" i="1"/>
  <c r="Z796" i="1" s="1"/>
  <c r="Y797" i="1"/>
  <c r="Z797" i="1" s="1"/>
  <c r="Y798" i="1"/>
  <c r="Z798" i="1" s="1"/>
  <c r="Y799" i="1"/>
  <c r="Z799" i="1" s="1"/>
  <c r="Y800" i="1"/>
  <c r="Z800" i="1" s="1"/>
  <c r="Y801" i="1"/>
  <c r="Z801" i="1" s="1"/>
  <c r="Y802" i="1"/>
  <c r="Z802" i="1" s="1"/>
  <c r="Y803" i="1"/>
  <c r="Z803" i="1" s="1"/>
  <c r="Y804" i="1"/>
  <c r="Z804" i="1" s="1"/>
  <c r="Y805" i="1"/>
  <c r="Z805" i="1" s="1"/>
  <c r="Y806" i="1"/>
  <c r="Z806" i="1" s="1"/>
  <c r="Y807" i="1"/>
  <c r="Z807" i="1" s="1"/>
  <c r="Y808" i="1"/>
  <c r="Z808" i="1" s="1"/>
  <c r="Y809" i="1"/>
  <c r="Z809" i="1" s="1"/>
  <c r="Y810" i="1"/>
  <c r="Z810" i="1" s="1"/>
  <c r="Y811" i="1"/>
  <c r="Z811" i="1" s="1"/>
  <c r="Y812" i="1"/>
  <c r="Z812" i="1" s="1"/>
  <c r="Y813" i="1"/>
  <c r="Z813" i="1" s="1"/>
  <c r="Y814" i="1"/>
  <c r="Z814" i="1" s="1"/>
  <c r="Y815" i="1"/>
  <c r="Z815" i="1" s="1"/>
  <c r="Y816" i="1"/>
  <c r="Z816" i="1" s="1"/>
  <c r="Y817" i="1"/>
  <c r="Z817" i="1" s="1"/>
  <c r="Y818" i="1"/>
  <c r="Z818" i="1" s="1"/>
  <c r="Y819" i="1"/>
  <c r="Z819" i="1" s="1"/>
  <c r="Y820" i="1"/>
  <c r="Z820" i="1" s="1"/>
  <c r="Y821" i="1"/>
  <c r="Z821" i="1" s="1"/>
  <c r="Y822" i="1"/>
  <c r="Z822" i="1" s="1"/>
  <c r="Y823" i="1"/>
  <c r="Z823" i="1" s="1"/>
  <c r="Y824" i="1"/>
  <c r="Z824" i="1" s="1"/>
  <c r="Y825" i="1"/>
  <c r="Z825" i="1" s="1"/>
  <c r="Y826" i="1"/>
  <c r="Z826" i="1" s="1"/>
  <c r="Y827" i="1"/>
  <c r="Z827" i="1" s="1"/>
  <c r="Y828" i="1"/>
  <c r="Z828" i="1" s="1"/>
  <c r="Y829" i="1"/>
  <c r="Z829" i="1" s="1"/>
  <c r="Y830" i="1"/>
  <c r="Z830" i="1" s="1"/>
  <c r="Y831" i="1"/>
  <c r="Z831" i="1" s="1"/>
  <c r="Y832" i="1"/>
  <c r="Z832" i="1" s="1"/>
  <c r="Y833" i="1"/>
  <c r="Z833" i="1" s="1"/>
  <c r="Y834" i="1"/>
  <c r="Z834" i="1" s="1"/>
  <c r="Y835" i="1"/>
  <c r="Z835" i="1" s="1"/>
  <c r="Y836" i="1"/>
  <c r="Z836" i="1" s="1"/>
  <c r="Y837" i="1"/>
  <c r="Z837" i="1" s="1"/>
  <c r="Y838" i="1"/>
  <c r="Z838" i="1" s="1"/>
  <c r="Y839" i="1"/>
  <c r="Z839" i="1" s="1"/>
  <c r="Y840" i="1"/>
  <c r="Z840" i="1" s="1"/>
  <c r="Y841" i="1"/>
  <c r="Z841" i="1" s="1"/>
  <c r="Y842" i="1"/>
  <c r="Z842" i="1" s="1"/>
  <c r="Y843" i="1"/>
  <c r="Z843" i="1" s="1"/>
  <c r="Y844" i="1"/>
  <c r="Z844" i="1" s="1"/>
  <c r="Y845" i="1"/>
  <c r="Z845" i="1" s="1"/>
  <c r="Y846" i="1"/>
  <c r="Z846" i="1" s="1"/>
  <c r="Y847" i="1"/>
  <c r="Z847" i="1" s="1"/>
  <c r="Y848" i="1"/>
  <c r="Z848" i="1" s="1"/>
  <c r="Y849" i="1"/>
  <c r="Z849" i="1" s="1"/>
  <c r="Y850" i="1"/>
  <c r="Z850" i="1" s="1"/>
  <c r="Y851" i="1"/>
  <c r="Z851" i="1" s="1"/>
  <c r="Y852" i="1"/>
  <c r="Z852" i="1" s="1"/>
  <c r="Y853" i="1"/>
  <c r="Z853" i="1" s="1"/>
  <c r="Y854" i="1"/>
  <c r="Z854" i="1" s="1"/>
  <c r="Y855" i="1"/>
  <c r="Z855" i="1" s="1"/>
  <c r="Y856" i="1"/>
  <c r="Z856" i="1" s="1"/>
  <c r="Y857" i="1"/>
  <c r="Z857" i="1" s="1"/>
  <c r="Y858" i="1"/>
  <c r="Z858" i="1" s="1"/>
  <c r="Y859" i="1"/>
  <c r="Z859" i="1" s="1"/>
  <c r="Y860" i="1"/>
  <c r="Z860" i="1" s="1"/>
  <c r="Y861" i="1"/>
  <c r="Z861" i="1" s="1"/>
  <c r="Y862" i="1"/>
  <c r="Z862" i="1" s="1"/>
  <c r="Y863" i="1"/>
  <c r="Z863" i="1" s="1"/>
  <c r="Y864" i="1"/>
  <c r="Z864" i="1" s="1"/>
  <c r="Y865" i="1"/>
  <c r="Z865" i="1" s="1"/>
  <c r="Y866" i="1"/>
  <c r="Z866" i="1" s="1"/>
  <c r="Y867" i="1"/>
  <c r="Z867" i="1" s="1"/>
  <c r="Y868" i="1"/>
  <c r="Z868" i="1" s="1"/>
  <c r="Y869" i="1"/>
  <c r="Z869" i="1" s="1"/>
  <c r="Y870" i="1"/>
  <c r="Z870" i="1" s="1"/>
  <c r="Y871" i="1"/>
  <c r="Z871" i="1" s="1"/>
  <c r="Y872" i="1"/>
  <c r="Z872" i="1" s="1"/>
  <c r="Y873" i="1"/>
  <c r="Z873" i="1" s="1"/>
  <c r="Y874" i="1"/>
  <c r="Z874" i="1" s="1"/>
  <c r="Y875" i="1"/>
  <c r="Z875" i="1" s="1"/>
  <c r="Y876" i="1"/>
  <c r="Z876" i="1" s="1"/>
  <c r="Y877" i="1"/>
  <c r="Z877" i="1" s="1"/>
  <c r="Y878" i="1"/>
  <c r="Z878" i="1" s="1"/>
  <c r="Y879" i="1"/>
  <c r="Z879" i="1" s="1"/>
  <c r="Y880" i="1"/>
  <c r="Z880" i="1" s="1"/>
  <c r="Y881" i="1"/>
  <c r="Z881" i="1" s="1"/>
  <c r="Y882" i="1"/>
  <c r="Z882" i="1" s="1"/>
  <c r="Y883" i="1"/>
  <c r="Z883" i="1" s="1"/>
  <c r="Y884" i="1"/>
  <c r="Z884" i="1" s="1"/>
  <c r="Y885" i="1"/>
  <c r="Z885" i="1" s="1"/>
  <c r="Y886" i="1"/>
  <c r="Z886" i="1" s="1"/>
  <c r="Y887" i="1"/>
  <c r="Z887" i="1" s="1"/>
  <c r="Y888" i="1"/>
  <c r="Z888" i="1" s="1"/>
  <c r="Y889" i="1"/>
  <c r="Z889" i="1" s="1"/>
  <c r="Y890" i="1"/>
  <c r="Z890" i="1" s="1"/>
  <c r="Y891" i="1"/>
  <c r="Z891" i="1" s="1"/>
  <c r="Y892" i="1"/>
  <c r="Z892" i="1" s="1"/>
  <c r="Y893" i="1"/>
  <c r="Z893" i="1" s="1"/>
  <c r="Y894" i="1"/>
  <c r="Z894" i="1" s="1"/>
  <c r="Y895" i="1"/>
  <c r="Z895" i="1" s="1"/>
  <c r="Y896" i="1"/>
  <c r="Z896" i="1" s="1"/>
  <c r="Y897" i="1"/>
  <c r="Z897" i="1" s="1"/>
  <c r="Y898" i="1"/>
  <c r="Z898" i="1" s="1"/>
  <c r="Y899" i="1"/>
  <c r="Z899" i="1" s="1"/>
  <c r="Y900" i="1"/>
  <c r="Z900" i="1" s="1"/>
  <c r="Y901" i="1"/>
  <c r="Z901" i="1" s="1"/>
  <c r="Y902" i="1"/>
  <c r="Z902" i="1" s="1"/>
  <c r="Y903" i="1"/>
  <c r="Z903" i="1" s="1"/>
  <c r="Y904" i="1"/>
  <c r="Z904" i="1" s="1"/>
  <c r="Y905" i="1"/>
  <c r="Z905" i="1" s="1"/>
  <c r="Y906" i="1"/>
  <c r="Z906" i="1" s="1"/>
  <c r="Y907" i="1"/>
  <c r="Z907" i="1" s="1"/>
  <c r="Y908" i="1"/>
  <c r="Z908" i="1" s="1"/>
  <c r="Y909" i="1"/>
  <c r="Z909" i="1" s="1"/>
  <c r="Y910" i="1"/>
  <c r="Z910" i="1" s="1"/>
  <c r="Y911" i="1"/>
  <c r="Z911" i="1" s="1"/>
  <c r="Y912" i="1"/>
  <c r="Z912" i="1" s="1"/>
  <c r="Y913" i="1"/>
  <c r="Z913" i="1" s="1"/>
  <c r="Y914" i="1"/>
  <c r="Z914" i="1" s="1"/>
  <c r="Y915" i="1"/>
  <c r="Z915" i="1" s="1"/>
  <c r="Y916" i="1"/>
  <c r="Z916" i="1" s="1"/>
  <c r="Y917" i="1"/>
  <c r="Z917" i="1" s="1"/>
  <c r="Y918" i="1"/>
  <c r="Z918" i="1" s="1"/>
  <c r="Y919" i="1"/>
  <c r="Z919" i="1" s="1"/>
  <c r="Y920" i="1"/>
  <c r="Z920" i="1" s="1"/>
  <c r="Y921" i="1"/>
  <c r="Z921" i="1" s="1"/>
  <c r="Y922" i="1"/>
  <c r="Z922" i="1" s="1"/>
  <c r="Y923" i="1"/>
  <c r="Z923" i="1" s="1"/>
  <c r="Y924" i="1"/>
  <c r="Z924" i="1" s="1"/>
  <c r="Y925" i="1"/>
  <c r="Z925" i="1" s="1"/>
  <c r="Y926" i="1"/>
  <c r="Z926" i="1" s="1"/>
  <c r="Y927" i="1"/>
  <c r="Z927" i="1" s="1"/>
  <c r="Y928" i="1"/>
  <c r="Z928" i="1" s="1"/>
  <c r="Y929" i="1"/>
  <c r="Z929" i="1" s="1"/>
  <c r="Y930" i="1"/>
  <c r="Z930" i="1" s="1"/>
  <c r="X930" i="1" s="1"/>
  <c r="Y931" i="1"/>
  <c r="Z931" i="1" s="1"/>
  <c r="Y932" i="1"/>
  <c r="Z932" i="1" s="1"/>
  <c r="Y933" i="1"/>
  <c r="Z933" i="1" s="1"/>
  <c r="Y934" i="1"/>
  <c r="Z934" i="1" s="1"/>
  <c r="Y935" i="1"/>
  <c r="Z935" i="1" s="1"/>
  <c r="Y936" i="1"/>
  <c r="Z936" i="1" s="1"/>
  <c r="Y937" i="1"/>
  <c r="Z937" i="1" s="1"/>
  <c r="Y938" i="1"/>
  <c r="Z938" i="1" s="1"/>
  <c r="Y939" i="1"/>
  <c r="Z939" i="1" s="1"/>
  <c r="Y940" i="1"/>
  <c r="Z940" i="1" s="1"/>
  <c r="Y941" i="1"/>
  <c r="Z941" i="1" s="1"/>
  <c r="Y942" i="1"/>
  <c r="Z942" i="1" s="1"/>
  <c r="Y943" i="1"/>
  <c r="Z943" i="1" s="1"/>
  <c r="Y944" i="1"/>
  <c r="Z944" i="1" s="1"/>
  <c r="Y945" i="1"/>
  <c r="Z945" i="1" s="1"/>
  <c r="Y946" i="1"/>
  <c r="Z946" i="1" s="1"/>
  <c r="Y947" i="1"/>
  <c r="Z947" i="1" s="1"/>
  <c r="Y948" i="1"/>
  <c r="Z948" i="1" s="1"/>
  <c r="Y949" i="1"/>
  <c r="Z949" i="1" s="1"/>
  <c r="Y950" i="1"/>
  <c r="Z950" i="1" s="1"/>
  <c r="X950" i="1" s="1"/>
  <c r="Y951" i="1"/>
  <c r="Z951" i="1" s="1"/>
  <c r="Y952" i="1"/>
  <c r="Z952" i="1" s="1"/>
  <c r="Y953" i="1"/>
  <c r="Z953" i="1" s="1"/>
  <c r="Y954" i="1"/>
  <c r="Z954" i="1" s="1"/>
  <c r="Y955" i="1"/>
  <c r="Z955" i="1" s="1"/>
  <c r="Y956" i="1"/>
  <c r="Z956" i="1" s="1"/>
  <c r="Y957" i="1"/>
  <c r="Z957" i="1" s="1"/>
  <c r="Y958" i="1"/>
  <c r="Z958" i="1" s="1"/>
  <c r="Y959" i="1"/>
  <c r="Z959" i="1" s="1"/>
  <c r="Y960" i="1"/>
  <c r="Z960" i="1" s="1"/>
  <c r="Y961" i="1"/>
  <c r="Z961" i="1" s="1"/>
  <c r="Y962" i="1"/>
  <c r="Z962" i="1" s="1"/>
  <c r="Y963" i="1"/>
  <c r="Z963" i="1" s="1"/>
  <c r="Y964" i="1"/>
  <c r="Z964" i="1" s="1"/>
  <c r="Y965" i="1"/>
  <c r="Z965" i="1" s="1"/>
  <c r="Y966" i="1"/>
  <c r="Z966" i="1" s="1"/>
  <c r="Y967" i="1"/>
  <c r="Z967" i="1" s="1"/>
  <c r="Y968" i="1"/>
  <c r="Z968" i="1" s="1"/>
  <c r="Y969" i="1"/>
  <c r="Z969" i="1" s="1"/>
  <c r="Y970" i="1"/>
  <c r="Z970" i="1" s="1"/>
  <c r="X970" i="1" s="1"/>
  <c r="Y971" i="1"/>
  <c r="Z971" i="1" s="1"/>
  <c r="Y972" i="1"/>
  <c r="Z972" i="1" s="1"/>
  <c r="Y973" i="1"/>
  <c r="Z973" i="1" s="1"/>
  <c r="Y974" i="1"/>
  <c r="Z974" i="1" s="1"/>
  <c r="Y975" i="1"/>
  <c r="Z975" i="1" s="1"/>
  <c r="Y976" i="1"/>
  <c r="Z976" i="1" s="1"/>
  <c r="Y977" i="1"/>
  <c r="Z977" i="1" s="1"/>
  <c r="Y978" i="1"/>
  <c r="Z978" i="1" s="1"/>
  <c r="Y979" i="1"/>
  <c r="Z979" i="1" s="1"/>
  <c r="Y980" i="1"/>
  <c r="Z980" i="1" s="1"/>
  <c r="Y981" i="1"/>
  <c r="Z981" i="1" s="1"/>
  <c r="Y982" i="1"/>
  <c r="Z982" i="1" s="1"/>
  <c r="Y983" i="1"/>
  <c r="Z983" i="1" s="1"/>
  <c r="Y984" i="1"/>
  <c r="Z984" i="1" s="1"/>
  <c r="Y985" i="1"/>
  <c r="Z985" i="1" s="1"/>
  <c r="Y986" i="1"/>
  <c r="Z986" i="1" s="1"/>
  <c r="Y987" i="1"/>
  <c r="Z987" i="1" s="1"/>
  <c r="Y988" i="1"/>
  <c r="Z988" i="1" s="1"/>
  <c r="Y989" i="1"/>
  <c r="Z989" i="1" s="1"/>
  <c r="Y990" i="1"/>
  <c r="Z990" i="1" s="1"/>
  <c r="X990" i="1" s="1"/>
  <c r="Y991" i="1"/>
  <c r="Z991" i="1" s="1"/>
  <c r="Y992" i="1"/>
  <c r="Z992" i="1" s="1"/>
  <c r="X992" i="1" s="1"/>
  <c r="Y993" i="1"/>
  <c r="Z993" i="1" s="1"/>
  <c r="Y994" i="1"/>
  <c r="Z994" i="1" s="1"/>
  <c r="Y995" i="1"/>
  <c r="Z995" i="1" s="1"/>
  <c r="Y996" i="1"/>
  <c r="Z996" i="1" s="1"/>
  <c r="Y997" i="1"/>
  <c r="Z997" i="1" s="1"/>
  <c r="Y998" i="1"/>
  <c r="Z998" i="1" s="1"/>
  <c r="Y999" i="1"/>
  <c r="Z999" i="1" s="1"/>
  <c r="Y1000" i="1"/>
  <c r="Z1000" i="1" s="1"/>
  <c r="Y1001" i="1"/>
  <c r="Z1001" i="1" s="1"/>
  <c r="Y1002" i="1"/>
  <c r="Z1002" i="1" s="1"/>
  <c r="Y1003" i="1"/>
  <c r="Z1003" i="1" s="1"/>
  <c r="Y1004" i="1"/>
  <c r="Z1004" i="1" s="1"/>
  <c r="Y1005" i="1"/>
  <c r="Z1005" i="1" s="1"/>
  <c r="Y1006" i="1"/>
  <c r="Z1006" i="1" s="1"/>
  <c r="Y1007" i="1"/>
  <c r="Z1007" i="1" s="1"/>
  <c r="Y1008" i="1"/>
  <c r="Z1008" i="1" s="1"/>
  <c r="Y1009" i="1"/>
  <c r="Z1009" i="1" s="1"/>
  <c r="Y1010" i="1"/>
  <c r="Z1010" i="1" s="1"/>
  <c r="X1010" i="1" s="1"/>
  <c r="Y1011" i="1"/>
  <c r="Z1011" i="1" s="1"/>
  <c r="Y1012" i="1"/>
  <c r="Z1012" i="1" s="1"/>
  <c r="X1012" i="1" s="1"/>
  <c r="Y1013" i="1"/>
  <c r="Z1013" i="1" s="1"/>
  <c r="Y1014" i="1"/>
  <c r="Z1014" i="1" s="1"/>
  <c r="Y1015" i="1"/>
  <c r="Z1015" i="1" s="1"/>
  <c r="Y1016" i="1"/>
  <c r="Z1016" i="1" s="1"/>
  <c r="Y1017" i="1"/>
  <c r="Z1017" i="1" s="1"/>
  <c r="Y1018" i="1"/>
  <c r="Z1018" i="1" s="1"/>
  <c r="Y1019" i="1"/>
  <c r="Z1019" i="1" s="1"/>
  <c r="Y1020" i="1"/>
  <c r="Z1020" i="1" s="1"/>
  <c r="Y1021" i="1"/>
  <c r="Z1021" i="1" s="1"/>
  <c r="Y1022" i="1"/>
  <c r="Z1022" i="1" s="1"/>
  <c r="Y1023" i="1"/>
  <c r="Z1023" i="1" s="1"/>
  <c r="Y1024" i="1"/>
  <c r="Z1024" i="1" s="1"/>
  <c r="Y1025" i="1"/>
  <c r="Z1025" i="1" s="1"/>
  <c r="Y1026" i="1"/>
  <c r="Z1026" i="1" s="1"/>
  <c r="Y1027" i="1"/>
  <c r="Z1027" i="1" s="1"/>
  <c r="Y1028" i="1"/>
  <c r="Z1028" i="1" s="1"/>
  <c r="Y1029" i="1"/>
  <c r="Z1029" i="1" s="1"/>
  <c r="Y1030" i="1"/>
  <c r="Z1030" i="1" s="1"/>
  <c r="X1030" i="1" s="1"/>
  <c r="Y1031" i="1"/>
  <c r="Z1031" i="1" s="1"/>
  <c r="Y1032" i="1"/>
  <c r="Z1032" i="1" s="1"/>
  <c r="X1032" i="1" s="1"/>
  <c r="Y1033" i="1"/>
  <c r="Z1033" i="1" s="1"/>
  <c r="Y1034" i="1"/>
  <c r="Z1034" i="1" s="1"/>
  <c r="Y1035" i="1"/>
  <c r="Z1035" i="1" s="1"/>
  <c r="Y1036" i="1"/>
  <c r="Z1036" i="1" s="1"/>
  <c r="Y1037" i="1"/>
  <c r="Z1037" i="1" s="1"/>
  <c r="Y1038" i="1"/>
  <c r="Z1038" i="1" s="1"/>
  <c r="Y1039" i="1"/>
  <c r="Z1039" i="1" s="1"/>
  <c r="Y1040" i="1"/>
  <c r="Z1040" i="1" s="1"/>
  <c r="Y1041" i="1"/>
  <c r="Z1041" i="1" s="1"/>
  <c r="Y1042" i="1"/>
  <c r="Z1042" i="1" s="1"/>
  <c r="Y1043" i="1"/>
  <c r="Z1043" i="1" s="1"/>
  <c r="Y1044" i="1"/>
  <c r="Z1044" i="1" s="1"/>
  <c r="Y1045" i="1"/>
  <c r="Z1045" i="1" s="1"/>
  <c r="Y1046" i="1"/>
  <c r="Z1046" i="1" s="1"/>
  <c r="Y1047" i="1"/>
  <c r="Z1047" i="1" s="1"/>
  <c r="Y1048" i="1"/>
  <c r="Z1048" i="1" s="1"/>
  <c r="Y1049" i="1"/>
  <c r="Z1049" i="1" s="1"/>
  <c r="Y1050" i="1"/>
  <c r="Z1050" i="1" s="1"/>
  <c r="X1050" i="1" s="1"/>
  <c r="Y1051" i="1"/>
  <c r="Z1051" i="1" s="1"/>
  <c r="Y1052" i="1"/>
  <c r="Z1052" i="1" s="1"/>
  <c r="X1052" i="1" s="1"/>
  <c r="Y1053" i="1"/>
  <c r="Z1053" i="1" s="1"/>
  <c r="Y1054" i="1"/>
  <c r="Z1054" i="1" s="1"/>
  <c r="Y1055" i="1"/>
  <c r="Z1055" i="1" s="1"/>
  <c r="Y1056" i="1"/>
  <c r="Z1056" i="1" s="1"/>
  <c r="Y1057" i="1"/>
  <c r="Z1057" i="1" s="1"/>
  <c r="Y1058" i="1"/>
  <c r="Z1058" i="1" s="1"/>
  <c r="Y1059" i="1"/>
  <c r="Z1059" i="1" s="1"/>
  <c r="Y1060" i="1"/>
  <c r="Z1060" i="1" s="1"/>
  <c r="Y1061" i="1"/>
  <c r="Z1061" i="1" s="1"/>
  <c r="Y1062" i="1"/>
  <c r="Z1062" i="1" s="1"/>
  <c r="Y1063" i="1"/>
  <c r="Z1063" i="1" s="1"/>
  <c r="Y1064" i="1"/>
  <c r="Z1064" i="1" s="1"/>
  <c r="Y1065" i="1"/>
  <c r="Z1065" i="1" s="1"/>
  <c r="Y1066" i="1"/>
  <c r="Z1066" i="1" s="1"/>
  <c r="Y1067" i="1"/>
  <c r="Z1067" i="1" s="1"/>
  <c r="Y1068" i="1"/>
  <c r="Z1068" i="1" s="1"/>
  <c r="Y1069" i="1"/>
  <c r="Z1069" i="1" s="1"/>
  <c r="Y1070" i="1"/>
  <c r="Z1070" i="1" s="1"/>
  <c r="X1070" i="1" s="1"/>
  <c r="Y1071" i="1"/>
  <c r="Z1071" i="1" s="1"/>
  <c r="Y1072" i="1"/>
  <c r="Z1072" i="1" s="1"/>
  <c r="X1072" i="1" s="1"/>
  <c r="Y1073" i="1"/>
  <c r="Z1073" i="1" s="1"/>
  <c r="Y1074" i="1"/>
  <c r="Z1074" i="1" s="1"/>
  <c r="Y1075" i="1"/>
  <c r="Z1075" i="1" s="1"/>
  <c r="Y1076" i="1"/>
  <c r="Z1076" i="1" s="1"/>
  <c r="Y1077" i="1"/>
  <c r="Z1077" i="1" s="1"/>
  <c r="Y1078" i="1"/>
  <c r="Z1078" i="1" s="1"/>
  <c r="Y1079" i="1"/>
  <c r="Z1079" i="1" s="1"/>
  <c r="Y1080" i="1"/>
  <c r="Z1080" i="1" s="1"/>
  <c r="Y1081" i="1"/>
  <c r="Z1081" i="1" s="1"/>
  <c r="Y1082" i="1"/>
  <c r="Z1082" i="1" s="1"/>
  <c r="Y1083" i="1"/>
  <c r="Z1083" i="1" s="1"/>
  <c r="Y1084" i="1"/>
  <c r="Z1084" i="1" s="1"/>
  <c r="Y1085" i="1"/>
  <c r="Z1085" i="1" s="1"/>
  <c r="Y1086" i="1"/>
  <c r="Z1086" i="1" s="1"/>
  <c r="Y1087" i="1"/>
  <c r="Z1087" i="1" s="1"/>
  <c r="Y1088" i="1"/>
  <c r="Z1088" i="1" s="1"/>
  <c r="Y1089" i="1"/>
  <c r="Z1089" i="1" s="1"/>
  <c r="Y1090" i="1"/>
  <c r="Z1090" i="1" s="1"/>
  <c r="X1090" i="1" s="1"/>
  <c r="Y1091" i="1"/>
  <c r="Z1091" i="1" s="1"/>
  <c r="Y1092" i="1"/>
  <c r="Z1092" i="1" s="1"/>
  <c r="X1092" i="1" s="1"/>
  <c r="Y1093" i="1"/>
  <c r="Z1093" i="1" s="1"/>
  <c r="Y1094" i="1"/>
  <c r="Z1094" i="1" s="1"/>
  <c r="Y1095" i="1"/>
  <c r="Z1095" i="1" s="1"/>
  <c r="Y1096" i="1"/>
  <c r="Z1096" i="1" s="1"/>
  <c r="Y1097" i="1"/>
  <c r="Z1097" i="1" s="1"/>
  <c r="Y1098" i="1"/>
  <c r="Z1098" i="1" s="1"/>
  <c r="Y1099" i="1"/>
  <c r="Z1099" i="1" s="1"/>
  <c r="Y1100" i="1"/>
  <c r="Z1100" i="1" s="1"/>
  <c r="Y1101" i="1"/>
  <c r="Z1101" i="1" s="1"/>
  <c r="Y1102" i="1"/>
  <c r="Z1102" i="1" s="1"/>
  <c r="Y1103" i="1"/>
  <c r="Z1103" i="1" s="1"/>
  <c r="Y1104" i="1"/>
  <c r="Z1104" i="1" s="1"/>
  <c r="Y1105" i="1"/>
  <c r="Z1105" i="1" s="1"/>
  <c r="Y1106" i="1"/>
  <c r="Z1106" i="1" s="1"/>
  <c r="Y1107" i="1"/>
  <c r="Z1107" i="1" s="1"/>
  <c r="Y1108" i="1"/>
  <c r="Z1108" i="1" s="1"/>
  <c r="Y1109" i="1"/>
  <c r="Z1109" i="1" s="1"/>
  <c r="Y1110" i="1"/>
  <c r="Z1110" i="1" s="1"/>
  <c r="X1110" i="1" s="1"/>
  <c r="Y1111" i="1"/>
  <c r="Z1111" i="1" s="1"/>
  <c r="Y1112" i="1"/>
  <c r="Z1112" i="1" s="1"/>
  <c r="X1112" i="1" s="1"/>
  <c r="Y1113" i="1"/>
  <c r="Z1113" i="1" s="1"/>
  <c r="Y1114" i="1"/>
  <c r="Z1114" i="1" s="1"/>
  <c r="Y1115" i="1"/>
  <c r="Z1115" i="1" s="1"/>
  <c r="Y1116" i="1"/>
  <c r="Z1116" i="1" s="1"/>
  <c r="Y1117" i="1"/>
  <c r="Z1117" i="1" s="1"/>
  <c r="Y1118" i="1"/>
  <c r="Z1118" i="1" s="1"/>
  <c r="Y1119" i="1"/>
  <c r="Z1119" i="1" s="1"/>
  <c r="Y1120" i="1"/>
  <c r="Z1120" i="1" s="1"/>
  <c r="Y1121" i="1"/>
  <c r="Z1121" i="1" s="1"/>
  <c r="Y1122" i="1"/>
  <c r="Z1122" i="1" s="1"/>
  <c r="Y1123" i="1"/>
  <c r="Z1123" i="1" s="1"/>
  <c r="Y1124" i="1"/>
  <c r="Z1124" i="1" s="1"/>
  <c r="Y1125" i="1"/>
  <c r="Z1125" i="1" s="1"/>
  <c r="Y1126" i="1"/>
  <c r="Z1126" i="1" s="1"/>
  <c r="Y1127" i="1"/>
  <c r="Z1127" i="1" s="1"/>
  <c r="Y1128" i="1"/>
  <c r="Z1128" i="1" s="1"/>
  <c r="Y1129" i="1"/>
  <c r="Z1129" i="1" s="1"/>
  <c r="Y1130" i="1"/>
  <c r="Z1130" i="1" s="1"/>
  <c r="X1130" i="1" s="1"/>
  <c r="Y1131" i="1"/>
  <c r="Z1131" i="1" s="1"/>
  <c r="Y1132" i="1"/>
  <c r="Z1132" i="1" s="1"/>
  <c r="X1132" i="1" s="1"/>
  <c r="Y1133" i="1"/>
  <c r="Z1133" i="1" s="1"/>
  <c r="Y1134" i="1"/>
  <c r="Z1134" i="1" s="1"/>
  <c r="Y1135" i="1"/>
  <c r="Z1135" i="1" s="1"/>
  <c r="Y1136" i="1"/>
  <c r="Z1136" i="1" s="1"/>
  <c r="Y1137" i="1"/>
  <c r="Z1137" i="1" s="1"/>
  <c r="Y1138" i="1"/>
  <c r="Z1138" i="1" s="1"/>
  <c r="Y1139" i="1"/>
  <c r="Z1139" i="1" s="1"/>
  <c r="Y1140" i="1"/>
  <c r="Z1140" i="1" s="1"/>
  <c r="Y1141" i="1"/>
  <c r="Z1141" i="1" s="1"/>
  <c r="Y1142" i="1"/>
  <c r="Z1142" i="1" s="1"/>
  <c r="Y1143" i="1"/>
  <c r="Z1143" i="1" s="1"/>
  <c r="Y1144" i="1"/>
  <c r="Z1144" i="1" s="1"/>
  <c r="Y1145" i="1"/>
  <c r="Z1145" i="1" s="1"/>
  <c r="Y1146" i="1"/>
  <c r="Z1146" i="1" s="1"/>
  <c r="Y1147" i="1"/>
  <c r="Z1147" i="1" s="1"/>
  <c r="Y1148" i="1"/>
  <c r="Z1148" i="1" s="1"/>
  <c r="Y1149" i="1"/>
  <c r="Z1149" i="1" s="1"/>
  <c r="Y1150" i="1"/>
  <c r="Z1150" i="1" s="1"/>
  <c r="X1150" i="1" s="1"/>
  <c r="Y1151" i="1"/>
  <c r="Z1151" i="1" s="1"/>
  <c r="Y1152" i="1"/>
  <c r="Z1152" i="1" s="1"/>
  <c r="X1152" i="1" s="1"/>
  <c r="Y1153" i="1"/>
  <c r="Z1153" i="1" s="1"/>
  <c r="Y1154" i="1"/>
  <c r="Z1154" i="1" s="1"/>
  <c r="Y1155" i="1"/>
  <c r="Z1155" i="1" s="1"/>
  <c r="Y1156" i="1"/>
  <c r="Z1156" i="1" s="1"/>
  <c r="Y1157" i="1"/>
  <c r="Z1157" i="1" s="1"/>
  <c r="Y1158" i="1"/>
  <c r="Z1158" i="1" s="1"/>
  <c r="Y1159" i="1"/>
  <c r="Z1159" i="1" s="1"/>
  <c r="Y1160" i="1"/>
  <c r="Z1160" i="1" s="1"/>
  <c r="Y1161" i="1"/>
  <c r="Z1161" i="1" s="1"/>
  <c r="Y1162" i="1"/>
  <c r="Z1162" i="1" s="1"/>
  <c r="Y1163" i="1"/>
  <c r="Z1163" i="1" s="1"/>
  <c r="Y1164" i="1"/>
  <c r="Z1164" i="1" s="1"/>
  <c r="Y1165" i="1"/>
  <c r="Z1165" i="1" s="1"/>
  <c r="Y1166" i="1"/>
  <c r="Z1166" i="1" s="1"/>
  <c r="Y1167" i="1"/>
  <c r="Z1167" i="1" s="1"/>
  <c r="Y1168" i="1"/>
  <c r="Z1168" i="1" s="1"/>
  <c r="Y1169" i="1"/>
  <c r="Z1169" i="1" s="1"/>
  <c r="Y1170" i="1"/>
  <c r="Z1170" i="1" s="1"/>
  <c r="X1170" i="1" s="1"/>
  <c r="Y1171" i="1"/>
  <c r="Z1171" i="1" s="1"/>
  <c r="Y1172" i="1"/>
  <c r="Z1172" i="1" s="1"/>
  <c r="X1172" i="1" s="1"/>
  <c r="Y1173" i="1"/>
  <c r="Z1173" i="1" s="1"/>
  <c r="Y1174" i="1"/>
  <c r="Z1174" i="1" s="1"/>
  <c r="Y1175" i="1"/>
  <c r="Z1175" i="1" s="1"/>
  <c r="Y1176" i="1"/>
  <c r="Z1176" i="1" s="1"/>
  <c r="Y1177" i="1"/>
  <c r="Z1177" i="1" s="1"/>
  <c r="Y1178" i="1"/>
  <c r="Z1178" i="1" s="1"/>
  <c r="Y1179" i="1"/>
  <c r="Z1179" i="1" s="1"/>
  <c r="Y1180" i="1"/>
  <c r="Z1180" i="1" s="1"/>
  <c r="Y1181" i="1"/>
  <c r="Z1181" i="1" s="1"/>
  <c r="Y1182" i="1"/>
  <c r="Z1182" i="1" s="1"/>
  <c r="Y1183" i="1"/>
  <c r="Z1183" i="1" s="1"/>
  <c r="Y1184" i="1"/>
  <c r="Z1184" i="1" s="1"/>
  <c r="Y1185" i="1"/>
  <c r="Z1185" i="1" s="1"/>
  <c r="Y1186" i="1"/>
  <c r="Z1186" i="1" s="1"/>
  <c r="Y1187" i="1"/>
  <c r="Z1187" i="1" s="1"/>
  <c r="Y1188" i="1"/>
  <c r="Z1188" i="1" s="1"/>
  <c r="Y1189" i="1"/>
  <c r="Z1189" i="1" s="1"/>
  <c r="Y1190" i="1"/>
  <c r="Z1190" i="1" s="1"/>
  <c r="X1190" i="1" s="1"/>
  <c r="Y1191" i="1"/>
  <c r="Z1191" i="1" s="1"/>
  <c r="Y1192" i="1"/>
  <c r="Z1192" i="1" s="1"/>
  <c r="X1192" i="1" s="1"/>
  <c r="Y1193" i="1"/>
  <c r="Z1193" i="1" s="1"/>
  <c r="Y1194" i="1"/>
  <c r="Z1194" i="1" s="1"/>
  <c r="Y1195" i="1"/>
  <c r="Z1195" i="1" s="1"/>
  <c r="Y1196" i="1"/>
  <c r="Z1196" i="1" s="1"/>
  <c r="Y1197" i="1"/>
  <c r="Z1197" i="1" s="1"/>
  <c r="Y1198" i="1"/>
  <c r="Z1198" i="1" s="1"/>
  <c r="Y1199" i="1"/>
  <c r="Z1199" i="1" s="1"/>
  <c r="Y1200" i="1"/>
  <c r="Z1200" i="1" s="1"/>
  <c r="Y1201" i="1"/>
  <c r="Z1201" i="1" s="1"/>
  <c r="Y1202" i="1"/>
  <c r="Z1202" i="1" s="1"/>
  <c r="Y1203" i="1"/>
  <c r="Z1203" i="1" s="1"/>
  <c r="Y1204" i="1"/>
  <c r="Z1204" i="1" s="1"/>
  <c r="Y1205" i="1"/>
  <c r="Z1205" i="1" s="1"/>
  <c r="Y1206" i="1"/>
  <c r="Z1206" i="1" s="1"/>
  <c r="Y1207" i="1"/>
  <c r="Z1207" i="1" s="1"/>
  <c r="Y1208" i="1"/>
  <c r="Z1208" i="1" s="1"/>
  <c r="Y1209" i="1"/>
  <c r="Z1209" i="1" s="1"/>
  <c r="Y1210" i="1"/>
  <c r="Z1210" i="1" s="1"/>
  <c r="X1210" i="1" s="1"/>
  <c r="Y1211" i="1"/>
  <c r="Z1211" i="1" s="1"/>
  <c r="Y1212" i="1"/>
  <c r="Z1212" i="1" s="1"/>
  <c r="X1212" i="1" s="1"/>
  <c r="Y1213" i="1"/>
  <c r="Z1213" i="1" s="1"/>
  <c r="Y1214" i="1"/>
  <c r="Z1214" i="1" s="1"/>
  <c r="Y1215" i="1"/>
  <c r="Z1215" i="1" s="1"/>
  <c r="Y1216" i="1"/>
  <c r="Z1216" i="1" s="1"/>
  <c r="Y1217" i="1"/>
  <c r="Z1217" i="1" s="1"/>
  <c r="Y1218" i="1"/>
  <c r="Z1218" i="1" s="1"/>
  <c r="Y1219" i="1"/>
  <c r="Z1219" i="1" s="1"/>
  <c r="Y1220" i="1"/>
  <c r="Z1220" i="1" s="1"/>
  <c r="Y1221" i="1"/>
  <c r="Z1221" i="1" s="1"/>
  <c r="Y1222" i="1"/>
  <c r="Z1222" i="1" s="1"/>
  <c r="Y1223" i="1"/>
  <c r="Z1223" i="1" s="1"/>
  <c r="Y1224" i="1"/>
  <c r="Z1224" i="1" s="1"/>
  <c r="Y1225" i="1"/>
  <c r="Z1225" i="1" s="1"/>
  <c r="Y1226" i="1"/>
  <c r="Z1226" i="1" s="1"/>
  <c r="Y1227" i="1"/>
  <c r="Z1227" i="1" s="1"/>
  <c r="Y1228" i="1"/>
  <c r="Z1228" i="1" s="1"/>
  <c r="Y1229" i="1"/>
  <c r="Z1229" i="1" s="1"/>
  <c r="Y1230" i="1"/>
  <c r="Z1230" i="1" s="1"/>
  <c r="X1230" i="1" s="1"/>
  <c r="Y1231" i="1"/>
  <c r="Z1231" i="1" s="1"/>
  <c r="Y1232" i="1"/>
  <c r="Z1232" i="1" s="1"/>
  <c r="X1232" i="1" s="1"/>
  <c r="Y1233" i="1"/>
  <c r="Z1233" i="1" s="1"/>
  <c r="Y1234" i="1"/>
  <c r="Z1234" i="1" s="1"/>
  <c r="Y1235" i="1"/>
  <c r="Z1235" i="1" s="1"/>
  <c r="Y1236" i="1"/>
  <c r="Z1236" i="1" s="1"/>
  <c r="Y1237" i="1"/>
  <c r="Z1237" i="1" s="1"/>
  <c r="Y1238" i="1"/>
  <c r="Z1238" i="1" s="1"/>
  <c r="Y1239" i="1"/>
  <c r="Z1239" i="1" s="1"/>
  <c r="Y1240" i="1"/>
  <c r="Z1240" i="1" s="1"/>
  <c r="Y1241" i="1"/>
  <c r="Z1241" i="1" s="1"/>
  <c r="Y1242" i="1"/>
  <c r="Z1242" i="1" s="1"/>
  <c r="Y1243" i="1"/>
  <c r="Z1243" i="1" s="1"/>
  <c r="Y1244" i="1"/>
  <c r="Z1244" i="1" s="1"/>
  <c r="Y1245" i="1"/>
  <c r="Z1245" i="1" s="1"/>
  <c r="Y1246" i="1"/>
  <c r="Z1246" i="1" s="1"/>
  <c r="Y1247" i="1"/>
  <c r="Z1247" i="1" s="1"/>
  <c r="Y1248" i="1"/>
  <c r="Z1248" i="1" s="1"/>
  <c r="Y1249" i="1"/>
  <c r="Z1249" i="1" s="1"/>
  <c r="Y1250" i="1"/>
  <c r="Z1250" i="1" s="1"/>
  <c r="X1250" i="1" s="1"/>
  <c r="Y1251" i="1"/>
  <c r="Z1251" i="1" s="1"/>
  <c r="Y1252" i="1"/>
  <c r="Z1252" i="1" s="1"/>
  <c r="X1252" i="1" s="1"/>
  <c r="Y1253" i="1"/>
  <c r="Z1253" i="1" s="1"/>
  <c r="Y1254" i="1"/>
  <c r="Z1254" i="1" s="1"/>
  <c r="Y1255" i="1"/>
  <c r="Z1255" i="1" s="1"/>
  <c r="Y1256" i="1"/>
  <c r="Z1256" i="1" s="1"/>
  <c r="Y1257" i="1"/>
  <c r="Z1257" i="1" s="1"/>
  <c r="Y1258" i="1"/>
  <c r="Z1258" i="1" s="1"/>
  <c r="Y1259" i="1"/>
  <c r="Z1259" i="1" s="1"/>
  <c r="Y1260" i="1"/>
  <c r="Z1260" i="1" s="1"/>
  <c r="Y1261" i="1"/>
  <c r="Z1261" i="1" s="1"/>
  <c r="Y1262" i="1"/>
  <c r="Z1262" i="1" s="1"/>
  <c r="Y1263" i="1"/>
  <c r="Z1263" i="1" s="1"/>
  <c r="Y1264" i="1"/>
  <c r="Z1264" i="1" s="1"/>
  <c r="Y1265" i="1"/>
  <c r="Z1265" i="1" s="1"/>
  <c r="Y1266" i="1"/>
  <c r="Z1266" i="1" s="1"/>
  <c r="Y1267" i="1"/>
  <c r="Z1267" i="1" s="1"/>
  <c r="Y1268" i="1"/>
  <c r="Z1268" i="1" s="1"/>
  <c r="Y1269" i="1"/>
  <c r="Z1269" i="1" s="1"/>
  <c r="Y1270" i="1"/>
  <c r="Z1270" i="1" s="1"/>
  <c r="X1270" i="1" s="1"/>
  <c r="Y1271" i="1"/>
  <c r="Z1271" i="1" s="1"/>
  <c r="Y1272" i="1"/>
  <c r="Z1272" i="1" s="1"/>
  <c r="X1272" i="1" s="1"/>
  <c r="Y1273" i="1"/>
  <c r="Z1273" i="1" s="1"/>
  <c r="Y1274" i="1"/>
  <c r="Z1274" i="1" s="1"/>
  <c r="Y1275" i="1"/>
  <c r="Z1275" i="1" s="1"/>
  <c r="Y1276" i="1"/>
  <c r="Z1276" i="1" s="1"/>
  <c r="Y1277" i="1"/>
  <c r="Z1277" i="1" s="1"/>
  <c r="Y1278" i="1"/>
  <c r="Z1278" i="1" s="1"/>
  <c r="Y1279" i="1"/>
  <c r="Z1279" i="1" s="1"/>
  <c r="Y1280" i="1"/>
  <c r="Z1280" i="1" s="1"/>
  <c r="Y1281" i="1"/>
  <c r="Z1281" i="1" s="1"/>
  <c r="Y1282" i="1"/>
  <c r="Z1282" i="1" s="1"/>
  <c r="Y1283" i="1"/>
  <c r="Z1283" i="1" s="1"/>
  <c r="Y1284" i="1"/>
  <c r="Z1284" i="1" s="1"/>
  <c r="Y1285" i="1"/>
  <c r="Z1285" i="1" s="1"/>
  <c r="Y1286" i="1"/>
  <c r="Z1286" i="1" s="1"/>
  <c r="Y1287" i="1"/>
  <c r="Z1287" i="1" s="1"/>
  <c r="Y1288" i="1"/>
  <c r="Z1288" i="1" s="1"/>
  <c r="Y1289" i="1"/>
  <c r="Z1289" i="1" s="1"/>
  <c r="Y1290" i="1"/>
  <c r="Z1290" i="1" s="1"/>
  <c r="X1290" i="1" s="1"/>
  <c r="Y1291" i="1"/>
  <c r="Z1291" i="1" s="1"/>
  <c r="Y1292" i="1"/>
  <c r="Z1292" i="1" s="1"/>
  <c r="X1292" i="1" s="1"/>
  <c r="Y1293" i="1"/>
  <c r="Z1293" i="1" s="1"/>
  <c r="Y1294" i="1"/>
  <c r="Z1294" i="1" s="1"/>
  <c r="Y1295" i="1"/>
  <c r="Z1295" i="1" s="1"/>
  <c r="Y1296" i="1"/>
  <c r="Z1296" i="1" s="1"/>
  <c r="Y1297" i="1"/>
  <c r="Z1297" i="1" s="1"/>
  <c r="Y1298" i="1"/>
  <c r="Z1298" i="1" s="1"/>
  <c r="Y1299" i="1"/>
  <c r="Z1299" i="1" s="1"/>
  <c r="Y1300" i="1"/>
  <c r="Z1300" i="1" s="1"/>
  <c r="Y1301" i="1"/>
  <c r="Z1301" i="1" s="1"/>
  <c r="Y1302" i="1"/>
  <c r="Z1302" i="1" s="1"/>
  <c r="Y1303" i="1"/>
  <c r="Z1303" i="1" s="1"/>
  <c r="Y1304" i="1"/>
  <c r="Z1304" i="1" s="1"/>
  <c r="Y1305" i="1"/>
  <c r="Z1305" i="1" s="1"/>
  <c r="Y1306" i="1"/>
  <c r="Z1306" i="1" s="1"/>
  <c r="Y1307" i="1"/>
  <c r="Z1307" i="1" s="1"/>
  <c r="Y1308" i="1"/>
  <c r="Z1308" i="1" s="1"/>
  <c r="Y1309" i="1"/>
  <c r="Z1309" i="1" s="1"/>
  <c r="Y1310" i="1"/>
  <c r="Z1310" i="1" s="1"/>
  <c r="X1310" i="1" s="1"/>
  <c r="Y1311" i="1"/>
  <c r="Z1311" i="1" s="1"/>
  <c r="Y1312" i="1"/>
  <c r="Z1312" i="1" s="1"/>
  <c r="X1312" i="1" s="1"/>
  <c r="Y1313" i="1"/>
  <c r="Z1313" i="1" s="1"/>
  <c r="Y1314" i="1"/>
  <c r="Z1314" i="1" s="1"/>
  <c r="Y1315" i="1"/>
  <c r="Z1315" i="1" s="1"/>
  <c r="Y1316" i="1"/>
  <c r="Z1316" i="1" s="1"/>
  <c r="Y1317" i="1"/>
  <c r="Z1317" i="1" s="1"/>
  <c r="Y1318" i="1"/>
  <c r="Z1318" i="1" s="1"/>
  <c r="Y1319" i="1"/>
  <c r="Z1319" i="1" s="1"/>
  <c r="Y1320" i="1"/>
  <c r="Z1320" i="1" s="1"/>
  <c r="Y1321" i="1"/>
  <c r="Z1321" i="1" s="1"/>
  <c r="Y1322" i="1"/>
  <c r="Z1322" i="1" s="1"/>
  <c r="Y1323" i="1"/>
  <c r="Z1323" i="1" s="1"/>
  <c r="Y1324" i="1"/>
  <c r="Z1324" i="1" s="1"/>
  <c r="Y1325" i="1"/>
  <c r="Z1325" i="1" s="1"/>
  <c r="Y1326" i="1"/>
  <c r="Z1326" i="1" s="1"/>
  <c r="Y1327" i="1"/>
  <c r="Z1327" i="1" s="1"/>
  <c r="Y1328" i="1"/>
  <c r="Z1328" i="1" s="1"/>
  <c r="Y1329" i="1"/>
  <c r="Z1329" i="1" s="1"/>
  <c r="Y1330" i="1"/>
  <c r="Z1330" i="1" s="1"/>
  <c r="X1330" i="1" s="1"/>
  <c r="Y1331" i="1"/>
  <c r="Z1331" i="1" s="1"/>
  <c r="Y1332" i="1"/>
  <c r="Z1332" i="1" s="1"/>
  <c r="X1332" i="1" s="1"/>
  <c r="Y1333" i="1"/>
  <c r="Z1333" i="1" s="1"/>
  <c r="Y1334" i="1"/>
  <c r="Z1334" i="1" s="1"/>
  <c r="Y1335" i="1"/>
  <c r="Z1335" i="1" s="1"/>
  <c r="Y1336" i="1"/>
  <c r="Z1336" i="1" s="1"/>
  <c r="Y1337" i="1"/>
  <c r="Z1337" i="1" s="1"/>
  <c r="Y1338" i="1"/>
  <c r="Z1338" i="1" s="1"/>
  <c r="Y1339" i="1"/>
  <c r="Z1339" i="1" s="1"/>
  <c r="Y1340" i="1"/>
  <c r="Z1340" i="1" s="1"/>
  <c r="Y1341" i="1"/>
  <c r="Z1341" i="1" s="1"/>
  <c r="Y1342" i="1"/>
  <c r="Z1342" i="1" s="1"/>
  <c r="Y1343" i="1"/>
  <c r="Z1343" i="1" s="1"/>
  <c r="Y1344" i="1"/>
  <c r="Z1344" i="1" s="1"/>
  <c r="Y1345" i="1"/>
  <c r="Z1345" i="1" s="1"/>
  <c r="Y1346" i="1"/>
  <c r="Z1346" i="1" s="1"/>
  <c r="Y1347" i="1"/>
  <c r="Z1347" i="1" s="1"/>
  <c r="Y1348" i="1"/>
  <c r="Z1348" i="1" s="1"/>
  <c r="Y1349" i="1"/>
  <c r="Z1349" i="1" s="1"/>
  <c r="Y1350" i="1"/>
  <c r="Z1350" i="1" s="1"/>
  <c r="X1350" i="1" s="1"/>
  <c r="Y1351" i="1"/>
  <c r="Z1351" i="1" s="1"/>
  <c r="Y1352" i="1"/>
  <c r="Z1352" i="1" s="1"/>
  <c r="X1352" i="1" s="1"/>
  <c r="Y1353" i="1"/>
  <c r="Z1353" i="1" s="1"/>
  <c r="Y1354" i="1"/>
  <c r="Z1354" i="1" s="1"/>
  <c r="Y1355" i="1"/>
  <c r="Z1355" i="1" s="1"/>
  <c r="Y1356" i="1"/>
  <c r="Z1356" i="1" s="1"/>
  <c r="Y1357" i="1"/>
  <c r="Z1357" i="1" s="1"/>
  <c r="Y1358" i="1"/>
  <c r="Z1358" i="1" s="1"/>
  <c r="Y1359" i="1"/>
  <c r="Z1359" i="1" s="1"/>
  <c r="Y1360" i="1"/>
  <c r="Z1360" i="1" s="1"/>
  <c r="Y1361" i="1"/>
  <c r="Z1361" i="1" s="1"/>
  <c r="Y1362" i="1"/>
  <c r="Z1362" i="1" s="1"/>
  <c r="Y1363" i="1"/>
  <c r="Z1363" i="1" s="1"/>
  <c r="Y1364" i="1"/>
  <c r="Z1364" i="1" s="1"/>
  <c r="Y1365" i="1"/>
  <c r="Z1365" i="1" s="1"/>
  <c r="Y1366" i="1"/>
  <c r="Z1366" i="1" s="1"/>
  <c r="Y1367" i="1"/>
  <c r="Z1367" i="1" s="1"/>
  <c r="Y1368" i="1"/>
  <c r="Z1368" i="1" s="1"/>
  <c r="Y1369" i="1"/>
  <c r="Z1369" i="1" s="1"/>
  <c r="Y1370" i="1"/>
  <c r="Z1370" i="1" s="1"/>
  <c r="X1370" i="1" s="1"/>
  <c r="Y1371" i="1"/>
  <c r="Z1371" i="1" s="1"/>
  <c r="Y1372" i="1"/>
  <c r="Z1372" i="1" s="1"/>
  <c r="X1372" i="1" s="1"/>
  <c r="Y1373" i="1"/>
  <c r="Z1373" i="1" s="1"/>
  <c r="Y1374" i="1"/>
  <c r="Z1374" i="1" s="1"/>
  <c r="Y1375" i="1"/>
  <c r="Z1375" i="1" s="1"/>
  <c r="Y1376" i="1"/>
  <c r="Z1376" i="1" s="1"/>
  <c r="Y1377" i="1"/>
  <c r="Z1377" i="1" s="1"/>
  <c r="Y1378" i="1"/>
  <c r="Z1378" i="1" s="1"/>
  <c r="Y1379" i="1"/>
  <c r="Z1379" i="1" s="1"/>
  <c r="Y1380" i="1"/>
  <c r="Z1380" i="1" s="1"/>
  <c r="Y1381" i="1"/>
  <c r="Z1381" i="1" s="1"/>
  <c r="Y1382" i="1"/>
  <c r="Z1382" i="1" s="1"/>
  <c r="Y1383" i="1"/>
  <c r="Z1383" i="1" s="1"/>
  <c r="Y1384" i="1"/>
  <c r="Z1384" i="1" s="1"/>
  <c r="Y1385" i="1"/>
  <c r="Z1385" i="1" s="1"/>
  <c r="Y1386" i="1"/>
  <c r="Z1386" i="1" s="1"/>
  <c r="Y1387" i="1"/>
  <c r="Z1387" i="1" s="1"/>
  <c r="Y1388" i="1"/>
  <c r="Z1388" i="1" s="1"/>
  <c r="Y1389" i="1"/>
  <c r="Z1389" i="1" s="1"/>
  <c r="Y1390" i="1"/>
  <c r="Z1390" i="1" s="1"/>
  <c r="X1390" i="1" s="1"/>
  <c r="Y1391" i="1"/>
  <c r="Z1391" i="1" s="1"/>
  <c r="Y1392" i="1"/>
  <c r="Z1392" i="1" s="1"/>
  <c r="X1392" i="1" s="1"/>
  <c r="Y1393" i="1"/>
  <c r="Z1393" i="1" s="1"/>
  <c r="Y1394" i="1"/>
  <c r="Z1394" i="1" s="1"/>
  <c r="Y1395" i="1"/>
  <c r="Z1395" i="1" s="1"/>
  <c r="Y1396" i="1"/>
  <c r="Z1396" i="1" s="1"/>
  <c r="Y1397" i="1"/>
  <c r="Z1397" i="1" s="1"/>
  <c r="Y1398" i="1"/>
  <c r="Z1398" i="1" s="1"/>
  <c r="Y1399" i="1"/>
  <c r="Z1399" i="1" s="1"/>
  <c r="Y1400" i="1"/>
  <c r="Z1400" i="1" s="1"/>
  <c r="Y1401" i="1"/>
  <c r="Z1401" i="1" s="1"/>
  <c r="Y1402" i="1"/>
  <c r="Z1402" i="1" s="1"/>
  <c r="Y1403" i="1"/>
  <c r="Z1403" i="1" s="1"/>
  <c r="Y1404" i="1"/>
  <c r="Z1404" i="1" s="1"/>
  <c r="Y1405" i="1"/>
  <c r="Z1405" i="1" s="1"/>
  <c r="Y1406" i="1"/>
  <c r="Z1406" i="1" s="1"/>
  <c r="Y1407" i="1"/>
  <c r="Z1407" i="1" s="1"/>
  <c r="Y1408" i="1"/>
  <c r="Z1408" i="1" s="1"/>
  <c r="Y1409" i="1"/>
  <c r="Z1409" i="1" s="1"/>
  <c r="Y1410" i="1"/>
  <c r="Z1410" i="1" s="1"/>
  <c r="X1410" i="1" s="1"/>
  <c r="Y1411" i="1"/>
  <c r="Z1411" i="1" s="1"/>
  <c r="Y1412" i="1"/>
  <c r="Z1412" i="1" s="1"/>
  <c r="X1412" i="1" s="1"/>
  <c r="Y1413" i="1"/>
  <c r="Z1413" i="1" s="1"/>
  <c r="Y1414" i="1"/>
  <c r="Z1414" i="1" s="1"/>
  <c r="Y1415" i="1"/>
  <c r="Z1415" i="1" s="1"/>
  <c r="Y1416" i="1"/>
  <c r="Z1416" i="1" s="1"/>
  <c r="Y1417" i="1"/>
  <c r="Z1417" i="1" s="1"/>
  <c r="Y1418" i="1"/>
  <c r="Z1418" i="1" s="1"/>
  <c r="Y1419" i="1"/>
  <c r="Z1419" i="1" s="1"/>
  <c r="Y1420" i="1"/>
  <c r="Z1420" i="1" s="1"/>
  <c r="Y1421" i="1"/>
  <c r="Z1421" i="1" s="1"/>
  <c r="Y1422" i="1"/>
  <c r="Z1422" i="1" s="1"/>
  <c r="Y1423" i="1"/>
  <c r="Z1423" i="1" s="1"/>
  <c r="Y1424" i="1"/>
  <c r="Z1424" i="1" s="1"/>
  <c r="Y1425" i="1"/>
  <c r="Z1425" i="1" s="1"/>
  <c r="Y1426" i="1"/>
  <c r="Z1426" i="1" s="1"/>
  <c r="Y1427" i="1"/>
  <c r="Z1427" i="1" s="1"/>
  <c r="Y1428" i="1"/>
  <c r="Z1428" i="1" s="1"/>
  <c r="Y1429" i="1"/>
  <c r="Z1429" i="1" s="1"/>
  <c r="Y1430" i="1"/>
  <c r="Z1430" i="1" s="1"/>
  <c r="X1430" i="1" s="1"/>
  <c r="Y1431" i="1"/>
  <c r="Z1431" i="1" s="1"/>
  <c r="Y1432" i="1"/>
  <c r="Z1432" i="1" s="1"/>
  <c r="X1432" i="1" s="1"/>
  <c r="Y1433" i="1"/>
  <c r="Z1433" i="1" s="1"/>
  <c r="Y1434" i="1"/>
  <c r="Z1434" i="1" s="1"/>
  <c r="Y1435" i="1"/>
  <c r="Z1435" i="1" s="1"/>
  <c r="Y1436" i="1"/>
  <c r="Z1436" i="1" s="1"/>
  <c r="Y1437" i="1"/>
  <c r="Z1437" i="1" s="1"/>
  <c r="Y1438" i="1"/>
  <c r="Z1438" i="1" s="1"/>
  <c r="Y1439" i="1"/>
  <c r="Z1439" i="1" s="1"/>
  <c r="Y1440" i="1"/>
  <c r="Z1440" i="1" s="1"/>
  <c r="Y1441" i="1"/>
  <c r="Z1441" i="1" s="1"/>
  <c r="Y1442" i="1"/>
  <c r="Z1442" i="1" s="1"/>
  <c r="Y1443" i="1"/>
  <c r="Z1443" i="1" s="1"/>
  <c r="Y1444" i="1"/>
  <c r="Z1444" i="1" s="1"/>
  <c r="Y1445" i="1"/>
  <c r="Z1445" i="1" s="1"/>
  <c r="Y1446" i="1"/>
  <c r="Z1446" i="1" s="1"/>
  <c r="Y1447" i="1"/>
  <c r="Z1447" i="1" s="1"/>
  <c r="Y1448" i="1"/>
  <c r="Z1448" i="1" s="1"/>
  <c r="Y1449" i="1"/>
  <c r="Z1449" i="1" s="1"/>
  <c r="Y1450" i="1"/>
  <c r="Z1450" i="1" s="1"/>
  <c r="X1450" i="1" s="1"/>
  <c r="Y1451" i="1"/>
  <c r="Z1451" i="1" s="1"/>
  <c r="Y1452" i="1"/>
  <c r="Z1452" i="1" s="1"/>
  <c r="X1452" i="1" s="1"/>
  <c r="Y1453" i="1"/>
  <c r="Z1453" i="1" s="1"/>
  <c r="Y1454" i="1"/>
  <c r="Z1454" i="1" s="1"/>
  <c r="Y1455" i="1"/>
  <c r="Z1455" i="1" s="1"/>
  <c r="Y1456" i="1"/>
  <c r="Z1456" i="1" s="1"/>
  <c r="Y1457" i="1"/>
  <c r="Z1457" i="1" s="1"/>
  <c r="Y1458" i="1"/>
  <c r="Z1458" i="1" s="1"/>
  <c r="Y1459" i="1"/>
  <c r="Z1459" i="1" s="1"/>
  <c r="Y1460" i="1"/>
  <c r="Z1460" i="1" s="1"/>
  <c r="Y1461" i="1"/>
  <c r="Z1461" i="1" s="1"/>
  <c r="Y1462" i="1"/>
  <c r="Z1462" i="1" s="1"/>
  <c r="Y1463" i="1"/>
  <c r="Z1463" i="1" s="1"/>
  <c r="Y1464" i="1"/>
  <c r="Z1464" i="1" s="1"/>
  <c r="Y1465" i="1"/>
  <c r="Z1465" i="1" s="1"/>
  <c r="Y1466" i="1"/>
  <c r="Z1466" i="1" s="1"/>
  <c r="Y1467" i="1"/>
  <c r="Z1467" i="1" s="1"/>
  <c r="Y1468" i="1"/>
  <c r="Z1468" i="1" s="1"/>
  <c r="Y1469" i="1"/>
  <c r="Z1469" i="1" s="1"/>
  <c r="Y1470" i="1"/>
  <c r="Z1470" i="1" s="1"/>
  <c r="X1470" i="1" s="1"/>
  <c r="Y1471" i="1"/>
  <c r="Z1471" i="1" s="1"/>
  <c r="Y1472" i="1"/>
  <c r="Z1472" i="1" s="1"/>
  <c r="X1472" i="1" s="1"/>
  <c r="Y1473" i="1"/>
  <c r="Z1473" i="1" s="1"/>
  <c r="Y1474" i="1"/>
  <c r="Z1474" i="1" s="1"/>
  <c r="Y1475" i="1"/>
  <c r="Z1475" i="1" s="1"/>
  <c r="Y1476" i="1"/>
  <c r="Z1476" i="1" s="1"/>
  <c r="Y1477" i="1"/>
  <c r="Z1477" i="1" s="1"/>
  <c r="Y1478" i="1"/>
  <c r="Z1478" i="1" s="1"/>
  <c r="Y1479" i="1"/>
  <c r="Z1479" i="1" s="1"/>
  <c r="Y1480" i="1"/>
  <c r="Z1480" i="1" s="1"/>
  <c r="Y1481" i="1"/>
  <c r="Z1481" i="1" s="1"/>
  <c r="Y1482" i="1"/>
  <c r="Z1482" i="1" s="1"/>
  <c r="Y1483" i="1"/>
  <c r="Z1483" i="1" s="1"/>
  <c r="Y1484" i="1"/>
  <c r="Z1484" i="1" s="1"/>
  <c r="Y1485" i="1"/>
  <c r="Z1485" i="1" s="1"/>
  <c r="Y1486" i="1"/>
  <c r="Z1486" i="1" s="1"/>
  <c r="Y1487" i="1"/>
  <c r="Z1487" i="1" s="1"/>
  <c r="Y1488" i="1"/>
  <c r="Z1488" i="1" s="1"/>
  <c r="Y1489" i="1"/>
  <c r="Z1489" i="1" s="1"/>
  <c r="Y1490" i="1"/>
  <c r="Z1490" i="1" s="1"/>
  <c r="X1490" i="1" s="1"/>
  <c r="Y1491" i="1"/>
  <c r="Z1491" i="1" s="1"/>
  <c r="Y1492" i="1"/>
  <c r="Z1492" i="1" s="1"/>
  <c r="X1492" i="1" s="1"/>
  <c r="Y1493" i="1"/>
  <c r="Z1493" i="1" s="1"/>
  <c r="Y1494" i="1"/>
  <c r="Z1494" i="1" s="1"/>
  <c r="Y1495" i="1"/>
  <c r="Z1495" i="1" s="1"/>
  <c r="Y1496" i="1"/>
  <c r="Z1496" i="1" s="1"/>
  <c r="Y1497" i="1"/>
  <c r="Z1497" i="1" s="1"/>
  <c r="Y1498" i="1"/>
  <c r="Z1498" i="1" s="1"/>
  <c r="Y1499" i="1"/>
  <c r="Z1499" i="1" s="1"/>
  <c r="Y1500" i="1"/>
  <c r="Z1500" i="1" s="1"/>
  <c r="Y1501" i="1"/>
  <c r="Z1501" i="1" s="1"/>
  <c r="Y1502" i="1"/>
  <c r="Z1502" i="1" s="1"/>
  <c r="Y1503" i="1"/>
  <c r="Z1503" i="1" s="1"/>
  <c r="Y1504" i="1"/>
  <c r="Z1504" i="1" s="1"/>
  <c r="Y1505" i="1"/>
  <c r="Z1505" i="1" s="1"/>
  <c r="Y1506" i="1"/>
  <c r="Z1506" i="1" s="1"/>
  <c r="Y1507" i="1"/>
  <c r="Z1507" i="1" s="1"/>
  <c r="Y1508" i="1"/>
  <c r="Z1508" i="1" s="1"/>
  <c r="Y1509" i="1"/>
  <c r="Z1509" i="1" s="1"/>
  <c r="Y1510" i="1"/>
  <c r="Z1510" i="1" s="1"/>
  <c r="X1510" i="1" s="1"/>
  <c r="Y1511" i="1"/>
  <c r="Z1511" i="1" s="1"/>
  <c r="Y1512" i="1"/>
  <c r="Z1512" i="1" s="1"/>
  <c r="X1512" i="1" s="1"/>
  <c r="Y1513" i="1"/>
  <c r="Z1513" i="1" s="1"/>
  <c r="Y1514" i="1"/>
  <c r="Z1514" i="1" s="1"/>
  <c r="Y1515" i="1"/>
  <c r="Z1515" i="1" s="1"/>
  <c r="Y1516" i="1"/>
  <c r="Z1516" i="1" s="1"/>
  <c r="Y1517" i="1"/>
  <c r="Z1517" i="1" s="1"/>
  <c r="Y1518" i="1"/>
  <c r="Z1518" i="1" s="1"/>
  <c r="Y1519" i="1"/>
  <c r="Z1519" i="1" s="1"/>
  <c r="Y1520" i="1"/>
  <c r="Z1520" i="1" s="1"/>
  <c r="Y1521" i="1"/>
  <c r="Z1521" i="1" s="1"/>
  <c r="Y1522" i="1"/>
  <c r="Z1522" i="1" s="1"/>
  <c r="Y1523" i="1"/>
  <c r="Z1523" i="1" s="1"/>
  <c r="Y1524" i="1"/>
  <c r="Z1524" i="1" s="1"/>
  <c r="Y1525" i="1"/>
  <c r="Z1525" i="1" s="1"/>
  <c r="Y1526" i="1"/>
  <c r="Z1526" i="1" s="1"/>
  <c r="Y1527" i="1"/>
  <c r="Z1527" i="1" s="1"/>
  <c r="Y1528" i="1"/>
  <c r="Z1528" i="1" s="1"/>
  <c r="Y1529" i="1"/>
  <c r="Z1529" i="1" s="1"/>
  <c r="Y1530" i="1"/>
  <c r="Z1530" i="1" s="1"/>
  <c r="X1530" i="1" s="1"/>
  <c r="Y1531" i="1"/>
  <c r="Z1531" i="1" s="1"/>
  <c r="Y1532" i="1"/>
  <c r="Z1532" i="1" s="1"/>
  <c r="X1532" i="1" s="1"/>
  <c r="Y1533" i="1"/>
  <c r="Z1533" i="1" s="1"/>
  <c r="Y1534" i="1"/>
  <c r="Z1534" i="1" s="1"/>
  <c r="Y1535" i="1"/>
  <c r="Z1535" i="1" s="1"/>
  <c r="Y1536" i="1"/>
  <c r="Z1536" i="1" s="1"/>
  <c r="Y1537" i="1"/>
  <c r="Z1537" i="1" s="1"/>
  <c r="Y1538" i="1"/>
  <c r="Z1538" i="1" s="1"/>
  <c r="Y1539" i="1"/>
  <c r="Z1539" i="1" s="1"/>
  <c r="Y1540" i="1"/>
  <c r="Z1540" i="1" s="1"/>
  <c r="Y1541" i="1"/>
  <c r="Z1541" i="1" s="1"/>
  <c r="Y1542" i="1"/>
  <c r="Z1542" i="1" s="1"/>
  <c r="Y1543" i="1"/>
  <c r="Z1543" i="1" s="1"/>
  <c r="Y1544" i="1"/>
  <c r="Z1544" i="1" s="1"/>
  <c r="Y1545" i="1"/>
  <c r="Z1545" i="1" s="1"/>
  <c r="Y1546" i="1"/>
  <c r="Z1546" i="1" s="1"/>
  <c r="Y1547" i="1"/>
  <c r="Z1547" i="1" s="1"/>
  <c r="Y1548" i="1"/>
  <c r="Z1548" i="1" s="1"/>
  <c r="Y1549" i="1"/>
  <c r="Z1549" i="1" s="1"/>
  <c r="Y1550" i="1"/>
  <c r="Z1550" i="1" s="1"/>
  <c r="X1550" i="1" s="1"/>
  <c r="Y1551" i="1"/>
  <c r="Z1551" i="1" s="1"/>
  <c r="Y1552" i="1"/>
  <c r="Z1552" i="1" s="1"/>
  <c r="X1552" i="1" s="1"/>
  <c r="Y1553" i="1"/>
  <c r="Z1553" i="1" s="1"/>
  <c r="Y1554" i="1"/>
  <c r="Z1554" i="1" s="1"/>
  <c r="Y1555" i="1"/>
  <c r="Z1555" i="1" s="1"/>
  <c r="Y1556" i="1"/>
  <c r="Z1556" i="1" s="1"/>
  <c r="Y1557" i="1"/>
  <c r="Z1557" i="1" s="1"/>
  <c r="Y1558" i="1"/>
  <c r="Z1558" i="1" s="1"/>
  <c r="Y1559" i="1"/>
  <c r="Z1559" i="1" s="1"/>
  <c r="Y1560" i="1"/>
  <c r="Z1560" i="1" s="1"/>
  <c r="Y1561" i="1"/>
  <c r="Z1561" i="1" s="1"/>
  <c r="Y1562" i="1"/>
  <c r="Z1562" i="1" s="1"/>
  <c r="Y1563" i="1"/>
  <c r="Z1563" i="1" s="1"/>
  <c r="Y1564" i="1"/>
  <c r="Z1564" i="1" s="1"/>
  <c r="Y1565" i="1"/>
  <c r="Z1565" i="1" s="1"/>
  <c r="Y1566" i="1"/>
  <c r="Z1566" i="1" s="1"/>
  <c r="Y1567" i="1"/>
  <c r="Z1567" i="1" s="1"/>
  <c r="Y1568" i="1"/>
  <c r="Z1568" i="1" s="1"/>
  <c r="Y1569" i="1"/>
  <c r="Z1569" i="1" s="1"/>
  <c r="Y1570" i="1"/>
  <c r="Z1570" i="1" s="1"/>
  <c r="X1570" i="1" s="1"/>
  <c r="Y1571" i="1"/>
  <c r="Z1571" i="1" s="1"/>
  <c r="Y1572" i="1"/>
  <c r="Z1572" i="1" s="1"/>
  <c r="X1572" i="1" s="1"/>
  <c r="Y1573" i="1"/>
  <c r="Z1573" i="1" s="1"/>
  <c r="Y1574" i="1"/>
  <c r="Z1574" i="1" s="1"/>
  <c r="Y1575" i="1"/>
  <c r="Z1575" i="1" s="1"/>
  <c r="Y1576" i="1"/>
  <c r="Z1576" i="1" s="1"/>
  <c r="Y1577" i="1"/>
  <c r="Z1577" i="1" s="1"/>
  <c r="Y1578" i="1"/>
  <c r="Z1578" i="1" s="1"/>
  <c r="Y1579" i="1"/>
  <c r="Z1579" i="1" s="1"/>
  <c r="Y1580" i="1"/>
  <c r="Z1580" i="1" s="1"/>
  <c r="Y1581" i="1"/>
  <c r="Z1581" i="1" s="1"/>
  <c r="Y1582" i="1"/>
  <c r="Z1582" i="1" s="1"/>
  <c r="Y1583" i="1"/>
  <c r="Z1583" i="1" s="1"/>
  <c r="Y1584" i="1"/>
  <c r="Z1584" i="1" s="1"/>
  <c r="Y1585" i="1"/>
  <c r="Z1585" i="1" s="1"/>
  <c r="Y1586" i="1"/>
  <c r="Z1586" i="1" s="1"/>
  <c r="Y1587" i="1"/>
  <c r="Z1587" i="1" s="1"/>
  <c r="Y1588" i="1"/>
  <c r="Z1588" i="1" s="1"/>
  <c r="Y1589" i="1"/>
  <c r="Z1589" i="1" s="1"/>
  <c r="Y1590" i="1"/>
  <c r="Z1590" i="1" s="1"/>
  <c r="X1590" i="1" s="1"/>
  <c r="Y1591" i="1"/>
  <c r="Z1591" i="1" s="1"/>
  <c r="Y1592" i="1"/>
  <c r="Z1592" i="1" s="1"/>
  <c r="X1592" i="1" s="1"/>
  <c r="Y1593" i="1"/>
  <c r="Z1593" i="1" s="1"/>
  <c r="Y1594" i="1"/>
  <c r="Z1594" i="1" s="1"/>
  <c r="X1594" i="1" s="1"/>
  <c r="Y1595" i="1"/>
  <c r="Z1595" i="1" s="1"/>
  <c r="Y1596" i="1"/>
  <c r="Z1596" i="1" s="1"/>
  <c r="Y1597" i="1"/>
  <c r="Z1597" i="1" s="1"/>
  <c r="Y1598" i="1"/>
  <c r="Z1598" i="1" s="1"/>
  <c r="Y1599" i="1"/>
  <c r="Z1599" i="1" s="1"/>
  <c r="Y1600" i="1"/>
  <c r="Z1600" i="1" s="1"/>
  <c r="Y1601" i="1"/>
  <c r="Z1601" i="1" s="1"/>
  <c r="Y1602" i="1"/>
  <c r="Z1602" i="1" s="1"/>
  <c r="Y1603" i="1"/>
  <c r="Z1603" i="1" s="1"/>
  <c r="Y1604" i="1"/>
  <c r="Z1604" i="1" s="1"/>
  <c r="Y1605" i="1"/>
  <c r="Z1605" i="1" s="1"/>
  <c r="Y1606" i="1"/>
  <c r="Z1606" i="1" s="1"/>
  <c r="Y1607" i="1"/>
  <c r="Z1607" i="1" s="1"/>
  <c r="Y1608" i="1"/>
  <c r="Z1608" i="1" s="1"/>
  <c r="Y1609" i="1"/>
  <c r="Z1609" i="1" s="1"/>
  <c r="Y1610" i="1"/>
  <c r="Z1610" i="1" s="1"/>
  <c r="X1610" i="1" s="1"/>
  <c r="Y1611" i="1"/>
  <c r="Z1611" i="1" s="1"/>
  <c r="Y1612" i="1"/>
  <c r="Z1612" i="1" s="1"/>
  <c r="X1612" i="1" s="1"/>
  <c r="Y1613" i="1"/>
  <c r="Z1613" i="1" s="1"/>
  <c r="Y1614" i="1"/>
  <c r="Z1614" i="1" s="1"/>
  <c r="X1614" i="1" s="1"/>
  <c r="Y1615" i="1"/>
  <c r="Z1615" i="1" s="1"/>
  <c r="Y1616" i="1"/>
  <c r="Z1616" i="1" s="1"/>
  <c r="Y1617" i="1"/>
  <c r="Z1617" i="1" s="1"/>
  <c r="Y1618" i="1"/>
  <c r="Z1618" i="1" s="1"/>
  <c r="Y1619" i="1"/>
  <c r="Z1619" i="1" s="1"/>
  <c r="Y1620" i="1"/>
  <c r="Z1620" i="1" s="1"/>
  <c r="Y1621" i="1"/>
  <c r="Z1621" i="1" s="1"/>
  <c r="Y1622" i="1"/>
  <c r="Z1622" i="1" s="1"/>
  <c r="Y1623" i="1"/>
  <c r="Z1623" i="1" s="1"/>
  <c r="Y1624" i="1"/>
  <c r="Z1624" i="1" s="1"/>
  <c r="Y1625" i="1"/>
  <c r="Z1625" i="1" s="1"/>
  <c r="Y1626" i="1"/>
  <c r="Z1626" i="1" s="1"/>
  <c r="Y1627" i="1"/>
  <c r="Z1627" i="1" s="1"/>
  <c r="Y1628" i="1"/>
  <c r="Z1628" i="1" s="1"/>
  <c r="Y1629" i="1"/>
  <c r="Z1629" i="1" s="1"/>
  <c r="Y1630" i="1"/>
  <c r="Z1630" i="1" s="1"/>
  <c r="X1630" i="1" s="1"/>
  <c r="Y1631" i="1"/>
  <c r="Z1631" i="1" s="1"/>
  <c r="Y1632" i="1"/>
  <c r="Z1632" i="1" s="1"/>
  <c r="X1632" i="1" s="1"/>
  <c r="Y1633" i="1"/>
  <c r="Z1633" i="1" s="1"/>
  <c r="Y1634" i="1"/>
  <c r="Z1634" i="1" s="1"/>
  <c r="X1634" i="1" s="1"/>
  <c r="Y1635" i="1"/>
  <c r="Z1635" i="1" s="1"/>
  <c r="Y1636" i="1"/>
  <c r="Z1636" i="1" s="1"/>
  <c r="Y1637" i="1"/>
  <c r="Z1637" i="1" s="1"/>
  <c r="Y1638" i="1"/>
  <c r="Z1638" i="1" s="1"/>
  <c r="Y1639" i="1"/>
  <c r="Z1639" i="1" s="1"/>
  <c r="Y1640" i="1"/>
  <c r="Z1640" i="1" s="1"/>
  <c r="Y1641" i="1"/>
  <c r="Z1641" i="1" s="1"/>
  <c r="Y1642" i="1"/>
  <c r="Z1642" i="1" s="1"/>
  <c r="Y1643" i="1"/>
  <c r="Z1643" i="1" s="1"/>
  <c r="Y1644" i="1"/>
  <c r="Z1644" i="1" s="1"/>
  <c r="Y1645" i="1"/>
  <c r="Z1645" i="1" s="1"/>
  <c r="Y1646" i="1"/>
  <c r="Z1646" i="1" s="1"/>
  <c r="Y1647" i="1"/>
  <c r="Z1647" i="1" s="1"/>
  <c r="Y1648" i="1"/>
  <c r="Z1648" i="1" s="1"/>
  <c r="Y1649" i="1"/>
  <c r="Z1649" i="1" s="1"/>
  <c r="Y1650" i="1"/>
  <c r="Z1650" i="1" s="1"/>
  <c r="X1650" i="1" s="1"/>
  <c r="Y1651" i="1"/>
  <c r="Z1651" i="1" s="1"/>
  <c r="Y1652" i="1"/>
  <c r="Z1652" i="1" s="1"/>
  <c r="X1652" i="1" s="1"/>
  <c r="Y1653" i="1"/>
  <c r="Z1653" i="1" s="1"/>
  <c r="Y1654" i="1"/>
  <c r="Z1654" i="1" s="1"/>
  <c r="X1654" i="1" s="1"/>
  <c r="Y1655" i="1"/>
  <c r="Z1655" i="1" s="1"/>
  <c r="Y1656" i="1"/>
  <c r="Z1656" i="1" s="1"/>
  <c r="Y1657" i="1"/>
  <c r="Z1657" i="1" s="1"/>
  <c r="Y1658" i="1"/>
  <c r="Z1658" i="1" s="1"/>
  <c r="Y1659" i="1"/>
  <c r="Z1659" i="1" s="1"/>
  <c r="Y1660" i="1"/>
  <c r="Z1660" i="1" s="1"/>
  <c r="Y1661" i="1"/>
  <c r="Z1661" i="1" s="1"/>
  <c r="Y1662" i="1"/>
  <c r="Z1662" i="1" s="1"/>
  <c r="Y1663" i="1"/>
  <c r="Z1663" i="1" s="1"/>
  <c r="Y1664" i="1"/>
  <c r="Z1664" i="1" s="1"/>
  <c r="Y1665" i="1"/>
  <c r="Z1665" i="1" s="1"/>
  <c r="Y1666" i="1"/>
  <c r="Z1666" i="1" s="1"/>
  <c r="Y1667" i="1"/>
  <c r="Z1667" i="1" s="1"/>
  <c r="Y1668" i="1"/>
  <c r="Z1668" i="1" s="1"/>
  <c r="Y1669" i="1"/>
  <c r="Z1669" i="1" s="1"/>
  <c r="Y1670" i="1"/>
  <c r="Z1670" i="1" s="1"/>
  <c r="X1670" i="1" s="1"/>
  <c r="Y1671" i="1"/>
  <c r="Z1671" i="1" s="1"/>
  <c r="Y1672" i="1"/>
  <c r="Z1672" i="1" s="1"/>
  <c r="X1672" i="1" s="1"/>
  <c r="Y1673" i="1"/>
  <c r="Z1673" i="1" s="1"/>
  <c r="Y1674" i="1"/>
  <c r="Z1674" i="1" s="1"/>
  <c r="X1674" i="1" s="1"/>
  <c r="Y1675" i="1"/>
  <c r="Z1675" i="1" s="1"/>
  <c r="Y1676" i="1"/>
  <c r="Z1676" i="1" s="1"/>
  <c r="Y1677" i="1"/>
  <c r="Z1677" i="1" s="1"/>
  <c r="Y1678" i="1"/>
  <c r="Z1678" i="1" s="1"/>
  <c r="Y1679" i="1"/>
  <c r="Z1679" i="1" s="1"/>
  <c r="Y1680" i="1"/>
  <c r="Z1680" i="1" s="1"/>
  <c r="Y1681" i="1"/>
  <c r="Z1681" i="1" s="1"/>
  <c r="Y1682" i="1"/>
  <c r="Z1682" i="1" s="1"/>
  <c r="Y1683" i="1"/>
  <c r="Z1683" i="1" s="1"/>
  <c r="Y1684" i="1"/>
  <c r="Z1684" i="1" s="1"/>
  <c r="Y1685" i="1"/>
  <c r="Z1685" i="1" s="1"/>
  <c r="Y1686" i="1"/>
  <c r="Z1686" i="1" s="1"/>
  <c r="Y1687" i="1"/>
  <c r="Z1687" i="1" s="1"/>
  <c r="Y1688" i="1"/>
  <c r="Z1688" i="1" s="1"/>
  <c r="Y1689" i="1"/>
  <c r="Z1689" i="1" s="1"/>
  <c r="Y1690" i="1"/>
  <c r="Z1690" i="1" s="1"/>
  <c r="X1690" i="1" s="1"/>
  <c r="Y1691" i="1"/>
  <c r="Z1691" i="1" s="1"/>
  <c r="Y1692" i="1"/>
  <c r="Z1692" i="1" s="1"/>
  <c r="X1692" i="1" s="1"/>
  <c r="Y1693" i="1"/>
  <c r="Z1693" i="1" s="1"/>
  <c r="Y1694" i="1"/>
  <c r="Z1694" i="1" s="1"/>
  <c r="X1694" i="1" s="1"/>
  <c r="Y1695" i="1"/>
  <c r="Z1695" i="1" s="1"/>
  <c r="Y1696" i="1"/>
  <c r="Z1696" i="1" s="1"/>
  <c r="Y1697" i="1"/>
  <c r="Z1697" i="1" s="1"/>
  <c r="Y1698" i="1"/>
  <c r="Z1698" i="1" s="1"/>
  <c r="Y1699" i="1"/>
  <c r="Z1699" i="1" s="1"/>
  <c r="Y1700" i="1"/>
  <c r="Z1700" i="1" s="1"/>
  <c r="Y1701" i="1"/>
  <c r="Z1701" i="1" s="1"/>
  <c r="Y1702" i="1"/>
  <c r="Z1702" i="1" s="1"/>
  <c r="Y1703" i="1"/>
  <c r="Z1703" i="1" s="1"/>
  <c r="Y1704" i="1"/>
  <c r="Z1704" i="1" s="1"/>
  <c r="Y1705" i="1"/>
  <c r="Z1705" i="1" s="1"/>
  <c r="Y1706" i="1"/>
  <c r="Z1706" i="1" s="1"/>
  <c r="Y1707" i="1"/>
  <c r="Z1707" i="1" s="1"/>
  <c r="Y1708" i="1"/>
  <c r="Z1708" i="1" s="1"/>
  <c r="Y1709" i="1"/>
  <c r="Z1709" i="1" s="1"/>
  <c r="Y1710" i="1"/>
  <c r="Z1710" i="1" s="1"/>
  <c r="X1710" i="1" s="1"/>
  <c r="Y1711" i="1"/>
  <c r="Z1711" i="1" s="1"/>
  <c r="Y1712" i="1"/>
  <c r="Z1712" i="1" s="1"/>
  <c r="X1712" i="1" s="1"/>
  <c r="Y1713" i="1"/>
  <c r="Z1713" i="1" s="1"/>
  <c r="Y1714" i="1"/>
  <c r="Z1714" i="1" s="1"/>
  <c r="X1714" i="1" s="1"/>
  <c r="Y1715" i="1"/>
  <c r="Z1715" i="1" s="1"/>
  <c r="Y1716" i="1"/>
  <c r="Z1716" i="1" s="1"/>
  <c r="Y1717" i="1"/>
  <c r="Z1717" i="1" s="1"/>
  <c r="Y1718" i="1"/>
  <c r="Z1718" i="1" s="1"/>
  <c r="Y1719" i="1"/>
  <c r="Z1719" i="1" s="1"/>
  <c r="Y1720" i="1"/>
  <c r="Z1720" i="1" s="1"/>
  <c r="Y1721" i="1"/>
  <c r="Z1721" i="1" s="1"/>
  <c r="Y1722" i="1"/>
  <c r="Z1722" i="1" s="1"/>
  <c r="Y1723" i="1"/>
  <c r="Z1723" i="1" s="1"/>
  <c r="Y1724" i="1"/>
  <c r="Z1724" i="1" s="1"/>
  <c r="Y1725" i="1"/>
  <c r="Z1725" i="1" s="1"/>
  <c r="Y1726" i="1"/>
  <c r="Z1726" i="1" s="1"/>
  <c r="Y1727" i="1"/>
  <c r="Z1727" i="1" s="1"/>
  <c r="Y1728" i="1"/>
  <c r="Z1728" i="1" s="1"/>
  <c r="Y1729" i="1"/>
  <c r="Z1729" i="1" s="1"/>
  <c r="Y1730" i="1"/>
  <c r="Z1730" i="1" s="1"/>
  <c r="X1730" i="1" s="1"/>
  <c r="Y1731" i="1"/>
  <c r="Z1731" i="1" s="1"/>
  <c r="Y1732" i="1"/>
  <c r="Z1732" i="1" s="1"/>
  <c r="X1732" i="1" s="1"/>
  <c r="Y1733" i="1"/>
  <c r="Z1733" i="1" s="1"/>
  <c r="Y1734" i="1"/>
  <c r="Z1734" i="1" s="1"/>
  <c r="X1734" i="1" s="1"/>
  <c r="Y1735" i="1"/>
  <c r="Z1735" i="1" s="1"/>
  <c r="Y1736" i="1"/>
  <c r="Z1736" i="1" s="1"/>
  <c r="Y1737" i="1"/>
  <c r="Z1737" i="1" s="1"/>
  <c r="Y1738" i="1"/>
  <c r="Z1738" i="1" s="1"/>
  <c r="Y1739" i="1"/>
  <c r="Z1739" i="1" s="1"/>
  <c r="Y1740" i="1"/>
  <c r="Z1740" i="1" s="1"/>
  <c r="Y1741" i="1"/>
  <c r="Z1741" i="1" s="1"/>
  <c r="Y1742" i="1"/>
  <c r="Z1742" i="1" s="1"/>
  <c r="Y1743" i="1"/>
  <c r="Z1743" i="1" s="1"/>
  <c r="Y1744" i="1"/>
  <c r="Z1744" i="1" s="1"/>
  <c r="Y1745" i="1"/>
  <c r="Z1745" i="1" s="1"/>
  <c r="Y1746" i="1"/>
  <c r="Z1746" i="1" s="1"/>
  <c r="Y1747" i="1"/>
  <c r="Z1747" i="1" s="1"/>
  <c r="Y1748" i="1"/>
  <c r="Z1748" i="1" s="1"/>
  <c r="Y1749" i="1"/>
  <c r="Z1749" i="1" s="1"/>
  <c r="Y1750" i="1"/>
  <c r="Z1750" i="1" s="1"/>
  <c r="X1750" i="1" s="1"/>
  <c r="Y1751" i="1"/>
  <c r="Z1751" i="1" s="1"/>
  <c r="Y1752" i="1"/>
  <c r="Z1752" i="1" s="1"/>
  <c r="X1752" i="1" s="1"/>
  <c r="Y1753" i="1"/>
  <c r="Z1753" i="1" s="1"/>
  <c r="Y1754" i="1"/>
  <c r="Z1754" i="1" s="1"/>
  <c r="X1754" i="1" s="1"/>
  <c r="Y1755" i="1"/>
  <c r="Z1755" i="1" s="1"/>
  <c r="Y1756" i="1"/>
  <c r="Z1756" i="1" s="1"/>
  <c r="Y1757" i="1"/>
  <c r="Z1757" i="1" s="1"/>
  <c r="Y1758" i="1"/>
  <c r="Z1758" i="1" s="1"/>
  <c r="Y1759" i="1"/>
  <c r="Z1759" i="1" s="1"/>
  <c r="Y1760" i="1"/>
  <c r="Z1760" i="1" s="1"/>
  <c r="Y1761" i="1"/>
  <c r="Z1761" i="1" s="1"/>
  <c r="Y1762" i="1"/>
  <c r="Z1762" i="1" s="1"/>
  <c r="Y1763" i="1"/>
  <c r="Z1763" i="1" s="1"/>
  <c r="Y1764" i="1"/>
  <c r="Z1764" i="1" s="1"/>
  <c r="Y1765" i="1"/>
  <c r="Z1765" i="1" s="1"/>
  <c r="Y1766" i="1"/>
  <c r="Z1766" i="1" s="1"/>
  <c r="Y1767" i="1"/>
  <c r="Z1767" i="1" s="1"/>
  <c r="Y1768" i="1"/>
  <c r="Z1768" i="1" s="1"/>
  <c r="Y1769" i="1"/>
  <c r="Z1769" i="1" s="1"/>
  <c r="Y1770" i="1"/>
  <c r="Z1770" i="1" s="1"/>
  <c r="Y1771" i="1"/>
  <c r="Z1771" i="1" s="1"/>
  <c r="Y1772" i="1"/>
  <c r="Z1772" i="1" s="1"/>
  <c r="X1772" i="1" s="1"/>
  <c r="Y1773" i="1"/>
  <c r="Z1773" i="1" s="1"/>
  <c r="Y1774" i="1"/>
  <c r="Z1774" i="1" s="1"/>
  <c r="X1774" i="1" s="1"/>
  <c r="Y1775" i="1"/>
  <c r="Z1775" i="1" s="1"/>
  <c r="Y1776" i="1"/>
  <c r="Z1776" i="1" s="1"/>
  <c r="Y1777" i="1"/>
  <c r="Z1777" i="1" s="1"/>
  <c r="Y1778" i="1"/>
  <c r="Z1778" i="1" s="1"/>
  <c r="Y1779" i="1"/>
  <c r="Z1779" i="1" s="1"/>
  <c r="Y1780" i="1"/>
  <c r="Z1780" i="1" s="1"/>
  <c r="Y1781" i="1"/>
  <c r="Z1781" i="1" s="1"/>
  <c r="Y1782" i="1"/>
  <c r="Z1782" i="1" s="1"/>
  <c r="Y1783" i="1"/>
  <c r="Z1783" i="1" s="1"/>
  <c r="Y1784" i="1"/>
  <c r="Z1784" i="1" s="1"/>
  <c r="Y1785" i="1"/>
  <c r="Z1785" i="1" s="1"/>
  <c r="Y1786" i="1"/>
  <c r="Z1786" i="1" s="1"/>
  <c r="Y1787" i="1"/>
  <c r="Z1787" i="1" s="1"/>
  <c r="Y1788" i="1"/>
  <c r="Z1788" i="1" s="1"/>
  <c r="Y1789" i="1"/>
  <c r="Z1789" i="1" s="1"/>
  <c r="Y1790" i="1"/>
  <c r="Z1790" i="1" s="1"/>
  <c r="Y1791" i="1"/>
  <c r="Z1791" i="1" s="1"/>
  <c r="Y1792" i="1"/>
  <c r="Z1792" i="1" s="1"/>
  <c r="X1792" i="1" s="1"/>
  <c r="Y1793" i="1"/>
  <c r="Z1793" i="1" s="1"/>
  <c r="Y1794" i="1"/>
  <c r="Z1794" i="1" s="1"/>
  <c r="X1794" i="1" s="1"/>
  <c r="Y1795" i="1"/>
  <c r="Z1795" i="1" s="1"/>
  <c r="Y1796" i="1"/>
  <c r="Z1796" i="1" s="1"/>
  <c r="Y1797" i="1"/>
  <c r="Z1797" i="1" s="1"/>
  <c r="Y1798" i="1"/>
  <c r="Z1798" i="1" s="1"/>
  <c r="Y1799" i="1"/>
  <c r="Z1799" i="1" s="1"/>
  <c r="Y1800" i="1"/>
  <c r="Z1800" i="1" s="1"/>
  <c r="Y1801" i="1"/>
  <c r="Z1801" i="1" s="1"/>
  <c r="Y1802" i="1"/>
  <c r="Z1802" i="1" s="1"/>
  <c r="Y1803" i="1"/>
  <c r="Z1803" i="1" s="1"/>
  <c r="Y1804" i="1"/>
  <c r="Z1804" i="1" s="1"/>
  <c r="Y1805" i="1"/>
  <c r="Z1805" i="1" s="1"/>
  <c r="Y1806" i="1"/>
  <c r="Z1806" i="1" s="1"/>
  <c r="Y1807" i="1"/>
  <c r="Z1807" i="1" s="1"/>
  <c r="Y1808" i="1"/>
  <c r="Z1808" i="1" s="1"/>
  <c r="Y1809" i="1"/>
  <c r="Z1809" i="1" s="1"/>
  <c r="Y1810" i="1"/>
  <c r="Z1810" i="1" s="1"/>
  <c r="Y1811" i="1"/>
  <c r="Z1811" i="1" s="1"/>
  <c r="Y1812" i="1"/>
  <c r="Z1812" i="1" s="1"/>
  <c r="X1812" i="1" s="1"/>
  <c r="Y1813" i="1"/>
  <c r="Z1813" i="1" s="1"/>
  <c r="Y1814" i="1"/>
  <c r="Z1814" i="1" s="1"/>
  <c r="X1814" i="1" s="1"/>
  <c r="Y1815" i="1"/>
  <c r="Z1815" i="1" s="1"/>
  <c r="Y1816" i="1"/>
  <c r="Z1816" i="1" s="1"/>
  <c r="Y1817" i="1"/>
  <c r="Z1817" i="1" s="1"/>
  <c r="Y1818" i="1"/>
  <c r="Z1818" i="1" s="1"/>
  <c r="Y1819" i="1"/>
  <c r="Z1819" i="1" s="1"/>
  <c r="Y1820" i="1"/>
  <c r="Z1820" i="1" s="1"/>
  <c r="Y1821" i="1"/>
  <c r="Z1821" i="1" s="1"/>
  <c r="Y1822" i="1"/>
  <c r="Z1822" i="1" s="1"/>
  <c r="Y1823" i="1"/>
  <c r="Z1823" i="1" s="1"/>
  <c r="Y1824" i="1"/>
  <c r="Z1824" i="1" s="1"/>
  <c r="Y1825" i="1"/>
  <c r="Z1825" i="1" s="1"/>
  <c r="Y1826" i="1"/>
  <c r="Z1826" i="1" s="1"/>
  <c r="Y1827" i="1"/>
  <c r="Z1827" i="1" s="1"/>
  <c r="Y1828" i="1"/>
  <c r="Z1828" i="1" s="1"/>
  <c r="Y1829" i="1"/>
  <c r="Z1829" i="1" s="1"/>
  <c r="Y1830" i="1"/>
  <c r="Z1830" i="1" s="1"/>
  <c r="Y1831" i="1"/>
  <c r="Z1831" i="1" s="1"/>
  <c r="Y1832" i="1"/>
  <c r="Z1832" i="1" s="1"/>
  <c r="X1832" i="1" s="1"/>
  <c r="Y1833" i="1"/>
  <c r="Z1833" i="1" s="1"/>
  <c r="Y1834" i="1"/>
  <c r="Z1834" i="1" s="1"/>
  <c r="X1834" i="1" s="1"/>
  <c r="Y1835" i="1"/>
  <c r="Z1835" i="1" s="1"/>
  <c r="Y1836" i="1"/>
  <c r="Z1836" i="1" s="1"/>
  <c r="Y1837" i="1"/>
  <c r="Z1837" i="1" s="1"/>
  <c r="Y1838" i="1"/>
  <c r="Z1838" i="1" s="1"/>
  <c r="Y1839" i="1"/>
  <c r="Z1839" i="1" s="1"/>
  <c r="Y1840" i="1"/>
  <c r="Z1840" i="1" s="1"/>
  <c r="Y1841" i="1"/>
  <c r="Z1841" i="1" s="1"/>
  <c r="Y1842" i="1"/>
  <c r="Z1842" i="1" s="1"/>
  <c r="Y1843" i="1"/>
  <c r="Z1843" i="1" s="1"/>
  <c r="Y1844" i="1"/>
  <c r="Z1844" i="1" s="1"/>
  <c r="Y1845" i="1"/>
  <c r="Z1845" i="1" s="1"/>
  <c r="Y1846" i="1"/>
  <c r="Z1846" i="1" s="1"/>
  <c r="Y1847" i="1"/>
  <c r="Z1847" i="1" s="1"/>
  <c r="Y1848" i="1"/>
  <c r="Z1848" i="1" s="1"/>
  <c r="Y1849" i="1"/>
  <c r="Z1849" i="1" s="1"/>
  <c r="Y1850" i="1"/>
  <c r="Z1850" i="1" s="1"/>
  <c r="Y1851" i="1"/>
  <c r="Z1851" i="1" s="1"/>
  <c r="Y1852" i="1"/>
  <c r="Z1852" i="1" s="1"/>
  <c r="X1852" i="1" s="1"/>
  <c r="Y1853" i="1"/>
  <c r="Z1853" i="1" s="1"/>
  <c r="Y1854" i="1"/>
  <c r="Z1854" i="1" s="1"/>
  <c r="X1854" i="1" s="1"/>
  <c r="Y1855" i="1"/>
  <c r="Z1855" i="1" s="1"/>
  <c r="Y1856" i="1"/>
  <c r="Z1856" i="1" s="1"/>
  <c r="Y1857" i="1"/>
  <c r="Z1857" i="1" s="1"/>
  <c r="Y1858" i="1"/>
  <c r="Z1858" i="1" s="1"/>
  <c r="Y1859" i="1"/>
  <c r="Z1859" i="1" s="1"/>
  <c r="Y1860" i="1"/>
  <c r="Z1860" i="1" s="1"/>
  <c r="Y1861" i="1"/>
  <c r="Z1861" i="1" s="1"/>
  <c r="Y1862" i="1"/>
  <c r="Z1862" i="1" s="1"/>
  <c r="Y1863" i="1"/>
  <c r="Z1863" i="1" s="1"/>
  <c r="Y1864" i="1"/>
  <c r="Z1864" i="1" s="1"/>
  <c r="Y1865" i="1"/>
  <c r="Z1865" i="1" s="1"/>
  <c r="Y1866" i="1"/>
  <c r="Z1866" i="1" s="1"/>
  <c r="Y1867" i="1"/>
  <c r="Z1867" i="1" s="1"/>
  <c r="Y1868" i="1"/>
  <c r="Z1868" i="1" s="1"/>
  <c r="Y1869" i="1"/>
  <c r="Z1869" i="1" s="1"/>
  <c r="Y1870" i="1"/>
  <c r="Z1870" i="1" s="1"/>
  <c r="Y1871" i="1"/>
  <c r="Z1871" i="1" s="1"/>
  <c r="Y1872" i="1"/>
  <c r="Z1872" i="1" s="1"/>
  <c r="X1872" i="1" s="1"/>
  <c r="Y1873" i="1"/>
  <c r="Z1873" i="1" s="1"/>
  <c r="Y1874" i="1"/>
  <c r="Z1874" i="1" s="1"/>
  <c r="X1874" i="1" s="1"/>
  <c r="Y1875" i="1"/>
  <c r="Z1875" i="1" s="1"/>
  <c r="Y1876" i="1"/>
  <c r="Z1876" i="1" s="1"/>
  <c r="Y1877" i="1"/>
  <c r="Z1877" i="1" s="1"/>
  <c r="Y1878" i="1"/>
  <c r="Z1878" i="1" s="1"/>
  <c r="Y1879" i="1"/>
  <c r="Z1879" i="1" s="1"/>
  <c r="Y1880" i="1"/>
  <c r="Z1880" i="1" s="1"/>
  <c r="Y1881" i="1"/>
  <c r="Z1881" i="1" s="1"/>
  <c r="Y1882" i="1"/>
  <c r="Z1882" i="1" s="1"/>
  <c r="Y1883" i="1"/>
  <c r="Z1883" i="1" s="1"/>
  <c r="Y1884" i="1"/>
  <c r="Z1884" i="1" s="1"/>
  <c r="Y1885" i="1"/>
  <c r="Z1885" i="1" s="1"/>
  <c r="Y1886" i="1"/>
  <c r="Z1886" i="1" s="1"/>
  <c r="Y1887" i="1"/>
  <c r="Z1887" i="1" s="1"/>
  <c r="Y1888" i="1"/>
  <c r="Z1888" i="1" s="1"/>
  <c r="Y1889" i="1"/>
  <c r="Z1889" i="1" s="1"/>
  <c r="Y1890" i="1"/>
  <c r="Z1890" i="1" s="1"/>
  <c r="Y1891" i="1"/>
  <c r="Z1891" i="1" s="1"/>
  <c r="Y1892" i="1"/>
  <c r="Z1892" i="1" s="1"/>
  <c r="X1892" i="1" s="1"/>
  <c r="Y1893" i="1"/>
  <c r="Z1893" i="1" s="1"/>
  <c r="Y1894" i="1"/>
  <c r="Z1894" i="1" s="1"/>
  <c r="X1894" i="1" s="1"/>
  <c r="Y1895" i="1"/>
  <c r="Z1895" i="1" s="1"/>
  <c r="Y1896" i="1"/>
  <c r="Z1896" i="1" s="1"/>
  <c r="Y1897" i="1"/>
  <c r="Z1897" i="1" s="1"/>
  <c r="Y1898" i="1"/>
  <c r="Z1898" i="1" s="1"/>
  <c r="Y1899" i="1"/>
  <c r="Z1899" i="1" s="1"/>
  <c r="Y1900" i="1"/>
  <c r="Z1900" i="1" s="1"/>
  <c r="Y1901" i="1"/>
  <c r="Z1901" i="1" s="1"/>
  <c r="Y1902" i="1"/>
  <c r="Z1902" i="1" s="1"/>
  <c r="Y1903" i="1"/>
  <c r="Z1903" i="1" s="1"/>
  <c r="Y1904" i="1"/>
  <c r="Z1904" i="1" s="1"/>
  <c r="Y1905" i="1"/>
  <c r="Z1905" i="1" s="1"/>
  <c r="Y1906" i="1"/>
  <c r="Z1906" i="1" s="1"/>
  <c r="Y1907" i="1"/>
  <c r="Z1907" i="1" s="1"/>
  <c r="Y1908" i="1"/>
  <c r="Z1908" i="1" s="1"/>
  <c r="Y1909" i="1"/>
  <c r="Z1909" i="1" s="1"/>
  <c r="Y1910" i="1"/>
  <c r="Z1910" i="1" s="1"/>
  <c r="Y1911" i="1"/>
  <c r="Z1911" i="1" s="1"/>
  <c r="Y1912" i="1"/>
  <c r="Z1912" i="1" s="1"/>
  <c r="X1912" i="1" s="1"/>
  <c r="Y1913" i="1"/>
  <c r="Z1913" i="1" s="1"/>
  <c r="Y1914" i="1"/>
  <c r="Z1914" i="1" s="1"/>
  <c r="X1914" i="1" s="1"/>
  <c r="Y1915" i="1"/>
  <c r="Z1915" i="1" s="1"/>
  <c r="Y1916" i="1"/>
  <c r="Z1916" i="1" s="1"/>
  <c r="Y1917" i="1"/>
  <c r="Z1917" i="1" s="1"/>
  <c r="Y1918" i="1"/>
  <c r="Z1918" i="1" s="1"/>
  <c r="Y1919" i="1"/>
  <c r="Z1919" i="1" s="1"/>
  <c r="Y1920" i="1"/>
  <c r="Z1920" i="1" s="1"/>
  <c r="Y1921" i="1"/>
  <c r="Z1921" i="1" s="1"/>
  <c r="Y1922" i="1"/>
  <c r="Z1922" i="1" s="1"/>
  <c r="Y1923" i="1"/>
  <c r="Z1923" i="1" s="1"/>
  <c r="Y1924" i="1"/>
  <c r="Z1924" i="1" s="1"/>
  <c r="Y1925" i="1"/>
  <c r="Z1925" i="1" s="1"/>
  <c r="Y1926" i="1"/>
  <c r="Z1926" i="1" s="1"/>
  <c r="Y1927" i="1"/>
  <c r="Z1927" i="1" s="1"/>
  <c r="Y1928" i="1"/>
  <c r="Z1928" i="1" s="1"/>
  <c r="Y1929" i="1"/>
  <c r="Z1929" i="1" s="1"/>
  <c r="Y1930" i="1"/>
  <c r="Z1930" i="1" s="1"/>
  <c r="Y1931" i="1"/>
  <c r="Z1931" i="1" s="1"/>
  <c r="Y1932" i="1"/>
  <c r="Z1932" i="1" s="1"/>
  <c r="X1932" i="1" s="1"/>
  <c r="Y1933" i="1"/>
  <c r="Z1933" i="1" s="1"/>
  <c r="Y1934" i="1"/>
  <c r="Z1934" i="1" s="1"/>
  <c r="X1934" i="1" s="1"/>
  <c r="Y1935" i="1"/>
  <c r="Z1935" i="1" s="1"/>
  <c r="Y1936" i="1"/>
  <c r="Z1936" i="1" s="1"/>
  <c r="Y1937" i="1"/>
  <c r="Z1937" i="1" s="1"/>
  <c r="Y1938" i="1"/>
  <c r="Z1938" i="1" s="1"/>
  <c r="Y1939" i="1"/>
  <c r="Z1939" i="1" s="1"/>
  <c r="Y1940" i="1"/>
  <c r="Z1940" i="1" s="1"/>
  <c r="Y1941" i="1"/>
  <c r="Z1941" i="1" s="1"/>
  <c r="Y1942" i="1"/>
  <c r="Z1942" i="1" s="1"/>
  <c r="Y1943" i="1"/>
  <c r="Z1943" i="1" s="1"/>
  <c r="Y1944" i="1"/>
  <c r="Z1944" i="1" s="1"/>
  <c r="Y1945" i="1"/>
  <c r="Z1945" i="1" s="1"/>
  <c r="Y1946" i="1"/>
  <c r="Z1946" i="1" s="1"/>
  <c r="Y1947" i="1"/>
  <c r="Z1947" i="1" s="1"/>
  <c r="Y1948" i="1"/>
  <c r="Z1948" i="1" s="1"/>
  <c r="Y1949" i="1"/>
  <c r="Z1949" i="1" s="1"/>
  <c r="Y1950" i="1"/>
  <c r="Z1950" i="1" s="1"/>
  <c r="Y1951" i="1"/>
  <c r="Z1951" i="1" s="1"/>
  <c r="Y1952" i="1"/>
  <c r="Z1952" i="1" s="1"/>
  <c r="X1952" i="1" s="1"/>
  <c r="Y1953" i="1"/>
  <c r="Z1953" i="1" s="1"/>
  <c r="Y1954" i="1"/>
  <c r="Z1954" i="1" s="1"/>
  <c r="X1954" i="1" s="1"/>
  <c r="Y1955" i="1"/>
  <c r="Z1955" i="1" s="1"/>
  <c r="Y1956" i="1"/>
  <c r="Z1956" i="1" s="1"/>
  <c r="Y1957" i="1"/>
  <c r="Z1957" i="1" s="1"/>
  <c r="Y1958" i="1"/>
  <c r="Z1958" i="1" s="1"/>
  <c r="Y1959" i="1"/>
  <c r="Z1959" i="1" s="1"/>
  <c r="Y1960" i="1"/>
  <c r="Z1960" i="1" s="1"/>
  <c r="Y1961" i="1"/>
  <c r="Z1961" i="1" s="1"/>
  <c r="Y1962" i="1"/>
  <c r="Z1962" i="1" s="1"/>
  <c r="Y1963" i="1"/>
  <c r="Z1963" i="1" s="1"/>
  <c r="Y1964" i="1"/>
  <c r="Z1964" i="1" s="1"/>
  <c r="Y1965" i="1"/>
  <c r="Z1965" i="1" s="1"/>
  <c r="Y1966" i="1"/>
  <c r="Z1966" i="1" s="1"/>
  <c r="Y1967" i="1"/>
  <c r="Z1967" i="1" s="1"/>
  <c r="Y1968" i="1"/>
  <c r="Z1968" i="1" s="1"/>
  <c r="Y1969" i="1"/>
  <c r="Z1969" i="1" s="1"/>
  <c r="Y1970" i="1"/>
  <c r="Z1970" i="1" s="1"/>
  <c r="Y1971" i="1"/>
  <c r="Z1971" i="1" s="1"/>
  <c r="Y1972" i="1"/>
  <c r="Z1972" i="1" s="1"/>
  <c r="X1972" i="1" s="1"/>
  <c r="Y1973" i="1"/>
  <c r="Z1973" i="1" s="1"/>
  <c r="Y1974" i="1"/>
  <c r="Z1974" i="1" s="1"/>
  <c r="X1974" i="1" s="1"/>
  <c r="Y1975" i="1"/>
  <c r="Z1975" i="1" s="1"/>
  <c r="Y1976" i="1"/>
  <c r="Z1976" i="1" s="1"/>
  <c r="Y1977" i="1"/>
  <c r="Z1977" i="1" s="1"/>
  <c r="Y1978" i="1"/>
  <c r="Z1978" i="1" s="1"/>
  <c r="Y1979" i="1"/>
  <c r="Z1979" i="1" s="1"/>
  <c r="Y1980" i="1"/>
  <c r="Z1980" i="1" s="1"/>
  <c r="Y1981" i="1"/>
  <c r="Z1981" i="1" s="1"/>
  <c r="Y1982" i="1"/>
  <c r="Z1982" i="1" s="1"/>
  <c r="Y1983" i="1"/>
  <c r="Z1983" i="1" s="1"/>
  <c r="Y1984" i="1"/>
  <c r="Z1984" i="1" s="1"/>
  <c r="Y1985" i="1"/>
  <c r="Z1985" i="1" s="1"/>
  <c r="Y1986" i="1"/>
  <c r="Z1986" i="1" s="1"/>
  <c r="Y1987" i="1"/>
  <c r="Z1987" i="1" s="1"/>
  <c r="Y1988" i="1"/>
  <c r="Z1988" i="1" s="1"/>
  <c r="Y1989" i="1"/>
  <c r="Z1989" i="1" s="1"/>
  <c r="Y1990" i="1"/>
  <c r="Z1990" i="1" s="1"/>
  <c r="Y1991" i="1"/>
  <c r="Z1991" i="1" s="1"/>
  <c r="Y1992" i="1"/>
  <c r="Z1992" i="1" s="1"/>
  <c r="X1992" i="1" s="1"/>
  <c r="Y1993" i="1"/>
  <c r="Z1993" i="1" s="1"/>
  <c r="Y1994" i="1"/>
  <c r="Z1994" i="1" s="1"/>
  <c r="X1994" i="1" s="1"/>
  <c r="Y1995" i="1"/>
  <c r="Z1995" i="1" s="1"/>
  <c r="Y1996" i="1"/>
  <c r="Z1996" i="1" s="1"/>
  <c r="Y1997" i="1"/>
  <c r="Z1997" i="1" s="1"/>
  <c r="Y1998" i="1"/>
  <c r="Z1998" i="1" s="1"/>
  <c r="Y1999" i="1"/>
  <c r="Z1999" i="1" s="1"/>
  <c r="Y2000" i="1"/>
  <c r="Z2000" i="1" s="1"/>
  <c r="Y2001" i="1"/>
  <c r="Z2001" i="1" s="1"/>
  <c r="Y2002" i="1"/>
  <c r="Z2002" i="1" s="1"/>
  <c r="Y2003" i="1"/>
  <c r="Z2003" i="1" s="1"/>
  <c r="Y2004" i="1"/>
  <c r="Z2004" i="1" s="1"/>
  <c r="Y2005" i="1"/>
  <c r="Z2005" i="1" s="1"/>
  <c r="Y2006" i="1"/>
  <c r="Z2006" i="1" s="1"/>
  <c r="Y2007" i="1"/>
  <c r="Z2007" i="1" s="1"/>
  <c r="Y2008" i="1"/>
  <c r="Z2008" i="1" s="1"/>
  <c r="Y2009" i="1"/>
  <c r="Z2009" i="1" s="1"/>
  <c r="Y2010" i="1"/>
  <c r="Z2010" i="1" s="1"/>
  <c r="Y2011" i="1"/>
  <c r="Z2011" i="1" s="1"/>
  <c r="Y2012" i="1"/>
  <c r="Z2012" i="1" s="1"/>
  <c r="X2012" i="1" s="1"/>
  <c r="Y2013" i="1"/>
  <c r="Z2013" i="1" s="1"/>
  <c r="Y2014" i="1"/>
  <c r="Z2014" i="1" s="1"/>
  <c r="X2014" i="1" s="1"/>
  <c r="Y2015" i="1"/>
  <c r="Z2015" i="1" s="1"/>
  <c r="Y2016" i="1"/>
  <c r="Z2016" i="1" s="1"/>
  <c r="Y2017" i="1"/>
  <c r="Z2017" i="1" s="1"/>
  <c r="Y2018" i="1"/>
  <c r="Z2018" i="1" s="1"/>
  <c r="Y2019" i="1"/>
  <c r="Z2019" i="1" s="1"/>
  <c r="Y2020" i="1"/>
  <c r="Z2020" i="1" s="1"/>
  <c r="Y2021" i="1"/>
  <c r="Z2021" i="1" s="1"/>
  <c r="Y2022" i="1"/>
  <c r="Z2022" i="1" s="1"/>
  <c r="Y2023" i="1"/>
  <c r="Z2023" i="1" s="1"/>
  <c r="Y2024" i="1"/>
  <c r="Z2024" i="1" s="1"/>
  <c r="Y2025" i="1"/>
  <c r="Z2025" i="1" s="1"/>
  <c r="Y2026" i="1"/>
  <c r="Z2026" i="1" s="1"/>
  <c r="Y2027" i="1"/>
  <c r="Z2027" i="1" s="1"/>
  <c r="Y2028" i="1"/>
  <c r="Z2028" i="1" s="1"/>
  <c r="Y2029" i="1"/>
  <c r="Z2029" i="1" s="1"/>
  <c r="Y2030" i="1"/>
  <c r="Z2030" i="1" s="1"/>
  <c r="Y2031" i="1"/>
  <c r="Z2031" i="1" s="1"/>
  <c r="Y2032" i="1"/>
  <c r="Z2032" i="1" s="1"/>
  <c r="X2032" i="1" s="1"/>
  <c r="Y2033" i="1"/>
  <c r="Z2033" i="1" s="1"/>
  <c r="Y2034" i="1"/>
  <c r="Z2034" i="1" s="1"/>
  <c r="X2034" i="1" s="1"/>
  <c r="Y2035" i="1"/>
  <c r="Z2035" i="1" s="1"/>
  <c r="Y2036" i="1"/>
  <c r="Z2036" i="1" s="1"/>
  <c r="Y2037" i="1"/>
  <c r="Z2037" i="1" s="1"/>
  <c r="Y2038" i="1"/>
  <c r="Z2038" i="1" s="1"/>
  <c r="Y2039" i="1"/>
  <c r="Z2039" i="1" s="1"/>
  <c r="Y2040" i="1"/>
  <c r="Z2040" i="1" s="1"/>
  <c r="Y2041" i="1"/>
  <c r="Z2041" i="1" s="1"/>
  <c r="Y2042" i="1"/>
  <c r="Z2042" i="1" s="1"/>
  <c r="Y2043" i="1"/>
  <c r="Z2043" i="1" s="1"/>
  <c r="Y2044" i="1"/>
  <c r="Z2044" i="1" s="1"/>
  <c r="Y2045" i="1"/>
  <c r="Z2045" i="1" s="1"/>
  <c r="Y2046" i="1"/>
  <c r="Z2046" i="1" s="1"/>
  <c r="Y2047" i="1"/>
  <c r="Z2047" i="1" s="1"/>
  <c r="Y2048" i="1"/>
  <c r="Z2048" i="1" s="1"/>
  <c r="Y2049" i="1"/>
  <c r="Z2049" i="1" s="1"/>
  <c r="Y2050" i="1"/>
  <c r="Z2050" i="1" s="1"/>
  <c r="Y2051" i="1"/>
  <c r="Z2051" i="1" s="1"/>
  <c r="Y2052" i="1"/>
  <c r="Z2052" i="1" s="1"/>
  <c r="X2052" i="1" s="1"/>
  <c r="Y2053" i="1"/>
  <c r="Z2053" i="1" s="1"/>
  <c r="Y2054" i="1"/>
  <c r="Z2054" i="1" s="1"/>
  <c r="X2054" i="1" s="1"/>
  <c r="Y2055" i="1"/>
  <c r="Z2055" i="1" s="1"/>
  <c r="Y2056" i="1"/>
  <c r="Z2056" i="1" s="1"/>
  <c r="Y2057" i="1"/>
  <c r="Z2057" i="1" s="1"/>
  <c r="Y2058" i="1"/>
  <c r="Z2058" i="1" s="1"/>
  <c r="Y2059" i="1"/>
  <c r="Z2059" i="1" s="1"/>
  <c r="Y2060" i="1"/>
  <c r="Z2060" i="1" s="1"/>
  <c r="Y2061" i="1"/>
  <c r="Z2061" i="1" s="1"/>
  <c r="Y2062" i="1"/>
  <c r="Z2062" i="1" s="1"/>
  <c r="Y2063" i="1"/>
  <c r="Z2063" i="1" s="1"/>
  <c r="Y2064" i="1"/>
  <c r="Z2064" i="1" s="1"/>
  <c r="Y2065" i="1"/>
  <c r="Z2065" i="1" s="1"/>
  <c r="Y2066" i="1"/>
  <c r="Z2066" i="1" s="1"/>
  <c r="Y2067" i="1"/>
  <c r="Z2067" i="1" s="1"/>
  <c r="Y2068" i="1"/>
  <c r="Z2068" i="1" s="1"/>
  <c r="Y2069" i="1"/>
  <c r="Z2069" i="1" s="1"/>
  <c r="Y2070" i="1"/>
  <c r="Z2070" i="1" s="1"/>
  <c r="Y2071" i="1"/>
  <c r="Z2071" i="1" s="1"/>
  <c r="Y2072" i="1"/>
  <c r="Z2072" i="1" s="1"/>
  <c r="X2072" i="1" s="1"/>
  <c r="Y2073" i="1"/>
  <c r="Z2073" i="1" s="1"/>
  <c r="Y2074" i="1"/>
  <c r="Z2074" i="1" s="1"/>
  <c r="X2074" i="1" s="1"/>
  <c r="Y2075" i="1"/>
  <c r="Z2075" i="1" s="1"/>
  <c r="Y2076" i="1"/>
  <c r="Z2076" i="1" s="1"/>
  <c r="Y2077" i="1"/>
  <c r="Z2077" i="1" s="1"/>
  <c r="Y2078" i="1"/>
  <c r="Z2078" i="1" s="1"/>
  <c r="Y2079" i="1"/>
  <c r="Z2079" i="1" s="1"/>
  <c r="Y2080" i="1"/>
  <c r="Z2080" i="1" s="1"/>
  <c r="Y2081" i="1"/>
  <c r="Z2081" i="1" s="1"/>
  <c r="Y2082" i="1"/>
  <c r="Z2082" i="1" s="1"/>
  <c r="Y2083" i="1"/>
  <c r="Z2083" i="1" s="1"/>
  <c r="Y2084" i="1"/>
  <c r="Z2084" i="1" s="1"/>
  <c r="Y2085" i="1"/>
  <c r="Z2085" i="1" s="1"/>
  <c r="Y2086" i="1"/>
  <c r="Z2086" i="1" s="1"/>
  <c r="Y2087" i="1"/>
  <c r="Z2087" i="1" s="1"/>
  <c r="Y2088" i="1"/>
  <c r="Z2088" i="1" s="1"/>
  <c r="Y2089" i="1"/>
  <c r="Z2089" i="1" s="1"/>
  <c r="Y2090" i="1"/>
  <c r="Z2090" i="1" s="1"/>
  <c r="Y2091" i="1"/>
  <c r="Z2091" i="1" s="1"/>
  <c r="Y2092" i="1"/>
  <c r="Z2092" i="1" s="1"/>
  <c r="X2092" i="1" s="1"/>
  <c r="Y2093" i="1"/>
  <c r="Z2093" i="1" s="1"/>
  <c r="Y2094" i="1"/>
  <c r="Z2094" i="1" s="1"/>
  <c r="X2094" i="1" s="1"/>
  <c r="Y2095" i="1"/>
  <c r="Z2095" i="1" s="1"/>
  <c r="Y2096" i="1"/>
  <c r="Z2096" i="1" s="1"/>
  <c r="Y2097" i="1"/>
  <c r="Z2097" i="1" s="1"/>
  <c r="Y2098" i="1"/>
  <c r="Z2098" i="1" s="1"/>
  <c r="Y2099" i="1"/>
  <c r="Z2099" i="1" s="1"/>
  <c r="Y2100" i="1"/>
  <c r="Z2100" i="1" s="1"/>
  <c r="Y2101" i="1"/>
  <c r="Z2101" i="1" s="1"/>
  <c r="Y2102" i="1"/>
  <c r="Z2102" i="1" s="1"/>
  <c r="Y2103" i="1"/>
  <c r="Z2103" i="1" s="1"/>
  <c r="Y2104" i="1"/>
  <c r="Z2104" i="1" s="1"/>
  <c r="Y2105" i="1"/>
  <c r="Z2105" i="1" s="1"/>
  <c r="Y2106" i="1"/>
  <c r="Z2106" i="1" s="1"/>
  <c r="Y2107" i="1"/>
  <c r="Z2107" i="1" s="1"/>
  <c r="Y2108" i="1"/>
  <c r="Z2108" i="1" s="1"/>
  <c r="Y2109" i="1"/>
  <c r="Z2109" i="1" s="1"/>
  <c r="Y2110" i="1"/>
  <c r="Z2110" i="1" s="1"/>
  <c r="Y2111" i="1"/>
  <c r="Z2111" i="1" s="1"/>
  <c r="Y2112" i="1"/>
  <c r="Z2112" i="1" s="1"/>
  <c r="X2112" i="1" s="1"/>
  <c r="Y2113" i="1"/>
  <c r="Z2113" i="1" s="1"/>
  <c r="Y2114" i="1"/>
  <c r="Z2114" i="1" s="1"/>
  <c r="X2114" i="1" s="1"/>
  <c r="Y2115" i="1"/>
  <c r="Z2115" i="1" s="1"/>
  <c r="Y2116" i="1"/>
  <c r="Z2116" i="1" s="1"/>
  <c r="Y2117" i="1"/>
  <c r="Z2117" i="1" s="1"/>
  <c r="Y2118" i="1"/>
  <c r="Z2118" i="1" s="1"/>
  <c r="Y2119" i="1"/>
  <c r="Z2119" i="1" s="1"/>
  <c r="Y2120" i="1"/>
  <c r="Z2120" i="1" s="1"/>
  <c r="Y2121" i="1"/>
  <c r="Z2121" i="1" s="1"/>
  <c r="Y2122" i="1"/>
  <c r="Z2122" i="1" s="1"/>
  <c r="Y2123" i="1"/>
  <c r="Z2123" i="1" s="1"/>
  <c r="Y2124" i="1"/>
  <c r="Z2124" i="1" s="1"/>
  <c r="Y2125" i="1"/>
  <c r="Z2125" i="1" s="1"/>
  <c r="Y2126" i="1"/>
  <c r="Z2126" i="1" s="1"/>
  <c r="Y2127" i="1"/>
  <c r="Z2127" i="1" s="1"/>
  <c r="Y2128" i="1"/>
  <c r="Z2128" i="1" s="1"/>
  <c r="Y2129" i="1"/>
  <c r="Z2129" i="1" s="1"/>
  <c r="Y2130" i="1"/>
  <c r="Z2130" i="1" s="1"/>
  <c r="Y2131" i="1"/>
  <c r="Z2131" i="1" s="1"/>
  <c r="Y2132" i="1"/>
  <c r="Z2132" i="1" s="1"/>
  <c r="X2132" i="1" s="1"/>
  <c r="Y2133" i="1"/>
  <c r="Z2133" i="1" s="1"/>
  <c r="Y2134" i="1"/>
  <c r="Z2134" i="1" s="1"/>
  <c r="X2134" i="1" s="1"/>
  <c r="Y2135" i="1"/>
  <c r="Z2135" i="1" s="1"/>
  <c r="Y2136" i="1"/>
  <c r="Z2136" i="1" s="1"/>
  <c r="Y2137" i="1"/>
  <c r="Z2137" i="1" s="1"/>
  <c r="Y2138" i="1"/>
  <c r="Z2138" i="1" s="1"/>
  <c r="Y2139" i="1"/>
  <c r="Z2139" i="1" s="1"/>
  <c r="Y2140" i="1"/>
  <c r="Z2140" i="1" s="1"/>
  <c r="Y2141" i="1"/>
  <c r="Z2141" i="1" s="1"/>
  <c r="Y2142" i="1"/>
  <c r="Z2142" i="1" s="1"/>
  <c r="Y2143" i="1"/>
  <c r="Z2143" i="1" s="1"/>
  <c r="Y2144" i="1"/>
  <c r="Z2144" i="1" s="1"/>
  <c r="Y2145" i="1"/>
  <c r="Z2145" i="1" s="1"/>
  <c r="Y2146" i="1"/>
  <c r="Z2146" i="1" s="1"/>
  <c r="Y2147" i="1"/>
  <c r="Z2147" i="1" s="1"/>
  <c r="Y2148" i="1"/>
  <c r="Z2148" i="1" s="1"/>
  <c r="Y2149" i="1"/>
  <c r="Z2149" i="1" s="1"/>
  <c r="Y2150" i="1"/>
  <c r="Z2150" i="1" s="1"/>
  <c r="Y2151" i="1"/>
  <c r="Z2151" i="1" s="1"/>
  <c r="Y2152" i="1"/>
  <c r="Z2152" i="1" s="1"/>
  <c r="X2152" i="1" s="1"/>
  <c r="Y2153" i="1"/>
  <c r="Z2153" i="1" s="1"/>
  <c r="Y2154" i="1"/>
  <c r="Z2154" i="1" s="1"/>
  <c r="X2154" i="1" s="1"/>
  <c r="Y2155" i="1"/>
  <c r="Z2155" i="1" s="1"/>
  <c r="Y2156" i="1"/>
  <c r="Z2156" i="1" s="1"/>
  <c r="Y2157" i="1"/>
  <c r="Z2157" i="1" s="1"/>
  <c r="Y2158" i="1"/>
  <c r="Z2158" i="1" s="1"/>
  <c r="Y2159" i="1"/>
  <c r="Z2159" i="1" s="1"/>
  <c r="Y2160" i="1"/>
  <c r="Z2160" i="1" s="1"/>
  <c r="Y2161" i="1"/>
  <c r="Z2161" i="1" s="1"/>
  <c r="Y2162" i="1"/>
  <c r="Z2162" i="1" s="1"/>
  <c r="Y2163" i="1"/>
  <c r="Z2163" i="1" s="1"/>
  <c r="Y2164" i="1"/>
  <c r="Z2164" i="1" s="1"/>
  <c r="Y2165" i="1"/>
  <c r="Z2165" i="1" s="1"/>
  <c r="Y2166" i="1"/>
  <c r="Z2166" i="1" s="1"/>
  <c r="Y2167" i="1"/>
  <c r="Z2167" i="1" s="1"/>
  <c r="Y2168" i="1"/>
  <c r="Z2168" i="1" s="1"/>
  <c r="Y2169" i="1"/>
  <c r="Z2169" i="1" s="1"/>
  <c r="Y2170" i="1"/>
  <c r="Z2170" i="1" s="1"/>
  <c r="Y2171" i="1"/>
  <c r="Z2171" i="1" s="1"/>
  <c r="Y2172" i="1"/>
  <c r="Z2172" i="1" s="1"/>
  <c r="X2172" i="1" s="1"/>
  <c r="Y2173" i="1"/>
  <c r="Z2173" i="1" s="1"/>
  <c r="Y2174" i="1"/>
  <c r="Z2174" i="1" s="1"/>
  <c r="X2174" i="1" s="1"/>
  <c r="Y2175" i="1"/>
  <c r="Z2175" i="1" s="1"/>
  <c r="Y2176" i="1"/>
  <c r="Z2176" i="1" s="1"/>
  <c r="Y2177" i="1"/>
  <c r="Z2177" i="1" s="1"/>
  <c r="Y2178" i="1"/>
  <c r="Z2178" i="1" s="1"/>
  <c r="Y2179" i="1"/>
  <c r="Z2179" i="1" s="1"/>
  <c r="Y2180" i="1"/>
  <c r="Z2180" i="1" s="1"/>
  <c r="Y2181" i="1"/>
  <c r="Z2181" i="1" s="1"/>
  <c r="Y2182" i="1"/>
  <c r="Z2182" i="1" s="1"/>
  <c r="Y2183" i="1"/>
  <c r="Z2183" i="1" s="1"/>
  <c r="Y2184" i="1"/>
  <c r="Z2184" i="1" s="1"/>
  <c r="Y2185" i="1"/>
  <c r="Z2185" i="1" s="1"/>
  <c r="Y2186" i="1"/>
  <c r="Z2186" i="1" s="1"/>
  <c r="Y2187" i="1"/>
  <c r="Z2187" i="1" s="1"/>
  <c r="Y2188" i="1"/>
  <c r="Z2188" i="1" s="1"/>
  <c r="Y2189" i="1"/>
  <c r="Z2189" i="1" s="1"/>
  <c r="Y2190" i="1"/>
  <c r="Z2190" i="1" s="1"/>
  <c r="Y2191" i="1"/>
  <c r="Z2191" i="1" s="1"/>
  <c r="Y2192" i="1"/>
  <c r="Z2192" i="1" s="1"/>
  <c r="X2192" i="1" s="1"/>
  <c r="Y2193" i="1"/>
  <c r="Z2193" i="1" s="1"/>
  <c r="Y2194" i="1"/>
  <c r="Z2194" i="1" s="1"/>
  <c r="X2194" i="1" s="1"/>
  <c r="Y2195" i="1"/>
  <c r="Z2195" i="1" s="1"/>
  <c r="Y2196" i="1"/>
  <c r="Z2196" i="1" s="1"/>
  <c r="Y2197" i="1"/>
  <c r="Z2197" i="1" s="1"/>
  <c r="Y2198" i="1"/>
  <c r="Z2198" i="1" s="1"/>
  <c r="Y2199" i="1"/>
  <c r="Z2199" i="1" s="1"/>
  <c r="Y2200" i="1"/>
  <c r="Z2200" i="1" s="1"/>
  <c r="Y2201" i="1"/>
  <c r="Z2201" i="1" s="1"/>
  <c r="Y2202" i="1"/>
  <c r="Z2202" i="1" s="1"/>
  <c r="Y2203" i="1"/>
  <c r="Z2203" i="1" s="1"/>
  <c r="Y2204" i="1"/>
  <c r="Z2204" i="1" s="1"/>
  <c r="Y2205" i="1"/>
  <c r="Z2205" i="1" s="1"/>
  <c r="Y2206" i="1"/>
  <c r="Z2206" i="1" s="1"/>
  <c r="Y2207" i="1"/>
  <c r="Z2207" i="1" s="1"/>
  <c r="Y2208" i="1"/>
  <c r="Z2208" i="1" s="1"/>
  <c r="Y2209" i="1"/>
  <c r="Z2209" i="1" s="1"/>
  <c r="Y2210" i="1"/>
  <c r="Z2210" i="1" s="1"/>
  <c r="Y2211" i="1"/>
  <c r="Z2211" i="1" s="1"/>
  <c r="Y2212" i="1"/>
  <c r="Z2212" i="1" s="1"/>
  <c r="X2212" i="1" s="1"/>
  <c r="Y2213" i="1"/>
  <c r="Z2213" i="1" s="1"/>
  <c r="Y2214" i="1"/>
  <c r="Z2214" i="1" s="1"/>
  <c r="X2214" i="1" s="1"/>
  <c r="Y2215" i="1"/>
  <c r="Z2215" i="1" s="1"/>
  <c r="Y2216" i="1"/>
  <c r="Z2216" i="1" s="1"/>
  <c r="Y2217" i="1"/>
  <c r="Z2217" i="1" s="1"/>
  <c r="Y2218" i="1"/>
  <c r="Z2218" i="1" s="1"/>
  <c r="Y2219" i="1"/>
  <c r="Z2219" i="1" s="1"/>
  <c r="Y2220" i="1"/>
  <c r="Z2220" i="1" s="1"/>
  <c r="Y2221" i="1"/>
  <c r="Z2221" i="1" s="1"/>
  <c r="Y2222" i="1"/>
  <c r="Z2222" i="1" s="1"/>
  <c r="Y2223" i="1"/>
  <c r="Z2223" i="1" s="1"/>
  <c r="Y2224" i="1"/>
  <c r="Z2224" i="1" s="1"/>
  <c r="Y2225" i="1"/>
  <c r="Z2225" i="1" s="1"/>
  <c r="Y2226" i="1"/>
  <c r="Z2226" i="1" s="1"/>
  <c r="Y2227" i="1"/>
  <c r="Z2227" i="1" s="1"/>
  <c r="Y2228" i="1"/>
  <c r="Z2228" i="1" s="1"/>
  <c r="Y2229" i="1"/>
  <c r="Z2229" i="1" s="1"/>
  <c r="Y2230" i="1"/>
  <c r="Z2230" i="1" s="1"/>
  <c r="Y2231" i="1"/>
  <c r="Z2231" i="1" s="1"/>
  <c r="Y2232" i="1"/>
  <c r="Z2232" i="1" s="1"/>
  <c r="X2232" i="1" s="1"/>
  <c r="Y2233" i="1"/>
  <c r="Z2233" i="1" s="1"/>
  <c r="Y2234" i="1"/>
  <c r="Z2234" i="1" s="1"/>
  <c r="X2234" i="1" s="1"/>
  <c r="Y2235" i="1"/>
  <c r="Z2235" i="1" s="1"/>
  <c r="Y2236" i="1"/>
  <c r="Z2236" i="1" s="1"/>
  <c r="Y2237" i="1"/>
  <c r="Z2237" i="1" s="1"/>
  <c r="Y2238" i="1"/>
  <c r="Z2238" i="1" s="1"/>
  <c r="Y2239" i="1"/>
  <c r="Z2239" i="1" s="1"/>
  <c r="Y2240" i="1"/>
  <c r="Z2240" i="1" s="1"/>
  <c r="Y2241" i="1"/>
  <c r="Z2241" i="1" s="1"/>
  <c r="Y2242" i="1"/>
  <c r="Z2242" i="1" s="1"/>
  <c r="Y2243" i="1"/>
  <c r="Z2243" i="1" s="1"/>
  <c r="Y2244" i="1"/>
  <c r="Z2244" i="1" s="1"/>
  <c r="Y2245" i="1"/>
  <c r="Z2245" i="1" s="1"/>
  <c r="Y2246" i="1"/>
  <c r="Z2246" i="1" s="1"/>
  <c r="Y2247" i="1"/>
  <c r="Z2247" i="1" s="1"/>
  <c r="Y2248" i="1"/>
  <c r="Z2248" i="1" s="1"/>
  <c r="Y2249" i="1"/>
  <c r="Z2249" i="1" s="1"/>
  <c r="Y2250" i="1"/>
  <c r="Z2250" i="1" s="1"/>
  <c r="Y2251" i="1"/>
  <c r="Z2251" i="1" s="1"/>
  <c r="Y2252" i="1"/>
  <c r="Z2252" i="1" s="1"/>
  <c r="X2252" i="1" s="1"/>
  <c r="Y2253" i="1"/>
  <c r="Z2253" i="1" s="1"/>
  <c r="Y2254" i="1"/>
  <c r="Z2254" i="1" s="1"/>
  <c r="X2254" i="1" s="1"/>
  <c r="Y2255" i="1"/>
  <c r="Z2255" i="1" s="1"/>
  <c r="Y2256" i="1"/>
  <c r="Z2256" i="1" s="1"/>
  <c r="Y2257" i="1"/>
  <c r="Z2257" i="1" s="1"/>
  <c r="Y2258" i="1"/>
  <c r="Z2258" i="1" s="1"/>
  <c r="Y2259" i="1"/>
  <c r="Z2259" i="1" s="1"/>
  <c r="Y2260" i="1"/>
  <c r="Z2260" i="1" s="1"/>
  <c r="Y2261" i="1"/>
  <c r="Z2261" i="1" s="1"/>
  <c r="Y2262" i="1"/>
  <c r="Z2262" i="1" s="1"/>
  <c r="Y2263" i="1"/>
  <c r="Z2263" i="1" s="1"/>
  <c r="Y2264" i="1"/>
  <c r="Z2264" i="1" s="1"/>
  <c r="Y2265" i="1"/>
  <c r="Z2265" i="1" s="1"/>
  <c r="Y2266" i="1"/>
  <c r="Z2266" i="1" s="1"/>
  <c r="Y2267" i="1"/>
  <c r="Z2267" i="1" s="1"/>
  <c r="Y2268" i="1"/>
  <c r="Z2268" i="1" s="1"/>
  <c r="Y2269" i="1"/>
  <c r="Z2269" i="1" s="1"/>
  <c r="Y2270" i="1"/>
  <c r="Z2270" i="1" s="1"/>
  <c r="Y2271" i="1"/>
  <c r="Z2271" i="1" s="1"/>
  <c r="Y2272" i="1"/>
  <c r="Z2272" i="1" s="1"/>
  <c r="X2272" i="1" s="1"/>
  <c r="Y2273" i="1"/>
  <c r="Z2273" i="1" s="1"/>
  <c r="Y2274" i="1"/>
  <c r="Z2274" i="1" s="1"/>
  <c r="X2274" i="1" s="1"/>
  <c r="Y2275" i="1"/>
  <c r="Z2275" i="1" s="1"/>
  <c r="Y2276" i="1"/>
  <c r="Z2276" i="1" s="1"/>
  <c r="Y2277" i="1"/>
  <c r="Z2277" i="1" s="1"/>
  <c r="Y2278" i="1"/>
  <c r="Z2278" i="1" s="1"/>
  <c r="Y2279" i="1"/>
  <c r="Z2279" i="1" s="1"/>
  <c r="Y2280" i="1"/>
  <c r="Z2280" i="1" s="1"/>
  <c r="Y2281" i="1"/>
  <c r="Z2281" i="1" s="1"/>
  <c r="Y2282" i="1"/>
  <c r="Z2282" i="1" s="1"/>
  <c r="Y2283" i="1"/>
  <c r="Z2283" i="1" s="1"/>
  <c r="Y2284" i="1"/>
  <c r="Z2284" i="1" s="1"/>
  <c r="Y2285" i="1"/>
  <c r="Z2285" i="1" s="1"/>
  <c r="Y2286" i="1"/>
  <c r="Z2286" i="1" s="1"/>
  <c r="Y2287" i="1"/>
  <c r="Z2287" i="1" s="1"/>
  <c r="Y2288" i="1"/>
  <c r="Z2288" i="1" s="1"/>
  <c r="Y2289" i="1"/>
  <c r="Z2289" i="1" s="1"/>
  <c r="Y2290" i="1"/>
  <c r="Z2290" i="1" s="1"/>
  <c r="Y2291" i="1"/>
  <c r="Z2291" i="1" s="1"/>
  <c r="Y2292" i="1"/>
  <c r="Z2292" i="1" s="1"/>
  <c r="X2292" i="1" s="1"/>
  <c r="Y2293" i="1"/>
  <c r="Z2293" i="1" s="1"/>
  <c r="Y2294" i="1"/>
  <c r="Z2294" i="1" s="1"/>
  <c r="X2294" i="1" s="1"/>
  <c r="Y2295" i="1"/>
  <c r="Z2295" i="1" s="1"/>
  <c r="Y2296" i="1"/>
  <c r="Z2296" i="1" s="1"/>
  <c r="Y2297" i="1"/>
  <c r="Z2297" i="1" s="1"/>
  <c r="Y2298" i="1"/>
  <c r="Z2298" i="1" s="1"/>
  <c r="Y2299" i="1"/>
  <c r="Z2299" i="1" s="1"/>
  <c r="Y2300" i="1"/>
  <c r="Z2300" i="1" s="1"/>
  <c r="Y2301" i="1"/>
  <c r="Z2301" i="1" s="1"/>
  <c r="Y2302" i="1"/>
  <c r="Z2302" i="1" s="1"/>
  <c r="Y2303" i="1"/>
  <c r="Z2303" i="1" s="1"/>
  <c r="Y2304" i="1"/>
  <c r="Z2304" i="1" s="1"/>
  <c r="Y2305" i="1"/>
  <c r="Z2305" i="1" s="1"/>
  <c r="Y2306" i="1"/>
  <c r="Z2306" i="1" s="1"/>
  <c r="Y2307" i="1"/>
  <c r="Z2307" i="1" s="1"/>
  <c r="Y2308" i="1"/>
  <c r="Z2308" i="1" s="1"/>
  <c r="Y2309" i="1"/>
  <c r="Z2309" i="1" s="1"/>
  <c r="Y2310" i="1"/>
  <c r="Z2310" i="1" s="1"/>
  <c r="Y2311" i="1"/>
  <c r="Z2311" i="1" s="1"/>
  <c r="Y2312" i="1"/>
  <c r="Z2312" i="1" s="1"/>
  <c r="X2312" i="1" s="1"/>
  <c r="Y2313" i="1"/>
  <c r="Z2313" i="1" s="1"/>
  <c r="Y2314" i="1"/>
  <c r="Z2314" i="1" s="1"/>
  <c r="X2314" i="1" s="1"/>
  <c r="Y2315" i="1"/>
  <c r="Z2315" i="1" s="1"/>
  <c r="Y2316" i="1"/>
  <c r="Z2316" i="1" s="1"/>
  <c r="Y2317" i="1"/>
  <c r="Z2317" i="1" s="1"/>
  <c r="Y2318" i="1"/>
  <c r="Z2318" i="1" s="1"/>
  <c r="Y2319" i="1"/>
  <c r="Z2319" i="1" s="1"/>
  <c r="Y2320" i="1"/>
  <c r="Z2320" i="1" s="1"/>
  <c r="Y2321" i="1"/>
  <c r="Z2321" i="1" s="1"/>
  <c r="Y2322" i="1"/>
  <c r="Z2322" i="1" s="1"/>
  <c r="Y2323" i="1"/>
  <c r="Z2323" i="1" s="1"/>
  <c r="Y2324" i="1"/>
  <c r="Z2324" i="1" s="1"/>
  <c r="Y2325" i="1"/>
  <c r="Z2325" i="1" s="1"/>
  <c r="Y2326" i="1"/>
  <c r="Z2326" i="1" s="1"/>
  <c r="Y2327" i="1"/>
  <c r="Z2327" i="1" s="1"/>
  <c r="Y2328" i="1"/>
  <c r="Z2328" i="1" s="1"/>
  <c r="Y2329" i="1"/>
  <c r="Z2329" i="1" s="1"/>
  <c r="Y2330" i="1"/>
  <c r="Z2330" i="1" s="1"/>
  <c r="Y2331" i="1"/>
  <c r="Z2331" i="1" s="1"/>
  <c r="Y2332" i="1"/>
  <c r="Z2332" i="1" s="1"/>
  <c r="X2332" i="1" s="1"/>
  <c r="Y2333" i="1"/>
  <c r="Z2333" i="1" s="1"/>
  <c r="Y2334" i="1"/>
  <c r="Z2334" i="1" s="1"/>
  <c r="X2334" i="1" s="1"/>
  <c r="Y2335" i="1"/>
  <c r="Z2335" i="1" s="1"/>
  <c r="Y2336" i="1"/>
  <c r="Z2336" i="1" s="1"/>
  <c r="Y2337" i="1"/>
  <c r="Z2337" i="1" s="1"/>
  <c r="Y2338" i="1"/>
  <c r="Z2338" i="1" s="1"/>
  <c r="Y2339" i="1"/>
  <c r="Z2339" i="1" s="1"/>
  <c r="Y2340" i="1"/>
  <c r="Z2340" i="1" s="1"/>
  <c r="Y2341" i="1"/>
  <c r="Z2341" i="1" s="1"/>
  <c r="Y2342" i="1"/>
  <c r="Z2342" i="1" s="1"/>
  <c r="Y2343" i="1"/>
  <c r="Z2343" i="1" s="1"/>
  <c r="Y2344" i="1"/>
  <c r="Z2344" i="1" s="1"/>
  <c r="Y2345" i="1"/>
  <c r="Z2345" i="1" s="1"/>
  <c r="Y2346" i="1"/>
  <c r="Z2346" i="1" s="1"/>
  <c r="Y2347" i="1"/>
  <c r="Z2347" i="1" s="1"/>
  <c r="Y2348" i="1"/>
  <c r="Z2348" i="1" s="1"/>
  <c r="Y2349" i="1"/>
  <c r="Z2349" i="1" s="1"/>
  <c r="Y2350" i="1"/>
  <c r="Z2350" i="1" s="1"/>
  <c r="Y2351" i="1"/>
  <c r="Z2351" i="1" s="1"/>
  <c r="Y2352" i="1"/>
  <c r="Z2352" i="1" s="1"/>
  <c r="X2352" i="1" s="1"/>
  <c r="Y2353" i="1"/>
  <c r="Z2353" i="1" s="1"/>
  <c r="Y2354" i="1"/>
  <c r="Z2354" i="1" s="1"/>
  <c r="X2354" i="1" s="1"/>
  <c r="Y2355" i="1"/>
  <c r="Z2355" i="1" s="1"/>
  <c r="Y2356" i="1"/>
  <c r="Z2356" i="1" s="1"/>
  <c r="Y2357" i="1"/>
  <c r="Z2357" i="1" s="1"/>
  <c r="Y2358" i="1"/>
  <c r="Z2358" i="1" s="1"/>
  <c r="Y2359" i="1"/>
  <c r="Z2359" i="1" s="1"/>
  <c r="Y2360" i="1"/>
  <c r="Z2360" i="1" s="1"/>
  <c r="Y2361" i="1"/>
  <c r="Z2361" i="1" s="1"/>
  <c r="Y2362" i="1"/>
  <c r="Z2362" i="1" s="1"/>
  <c r="Y2363" i="1"/>
  <c r="Z2363" i="1" s="1"/>
  <c r="Y2364" i="1"/>
  <c r="Z2364" i="1" s="1"/>
  <c r="Y2365" i="1"/>
  <c r="Z2365" i="1" s="1"/>
  <c r="Y2366" i="1"/>
  <c r="Z2366" i="1" s="1"/>
  <c r="Y2367" i="1"/>
  <c r="Z2367" i="1" s="1"/>
  <c r="Y2368" i="1"/>
  <c r="Z2368" i="1" s="1"/>
  <c r="Y2369" i="1"/>
  <c r="Z2369" i="1" s="1"/>
  <c r="Y2370" i="1"/>
  <c r="Z2370" i="1" s="1"/>
  <c r="Y2371" i="1"/>
  <c r="Z2371" i="1" s="1"/>
  <c r="Y2372" i="1"/>
  <c r="Z2372" i="1" s="1"/>
  <c r="X2372" i="1" s="1"/>
  <c r="Y2373" i="1"/>
  <c r="Z2373" i="1" s="1"/>
  <c r="Y2374" i="1"/>
  <c r="Z2374" i="1" s="1"/>
  <c r="X2374" i="1" s="1"/>
  <c r="Y2375" i="1"/>
  <c r="Z2375" i="1" s="1"/>
  <c r="Y2376" i="1"/>
  <c r="Z2376" i="1" s="1"/>
  <c r="Y2377" i="1"/>
  <c r="Z2377" i="1" s="1"/>
  <c r="Y2378" i="1"/>
  <c r="Z2378" i="1" s="1"/>
  <c r="Y2379" i="1"/>
  <c r="Z2379" i="1" s="1"/>
  <c r="Y2380" i="1"/>
  <c r="Z2380" i="1" s="1"/>
  <c r="Y2381" i="1"/>
  <c r="Z2381" i="1" s="1"/>
  <c r="Y2382" i="1"/>
  <c r="Z2382" i="1" s="1"/>
  <c r="Y2383" i="1"/>
  <c r="Z2383" i="1" s="1"/>
  <c r="Y2384" i="1"/>
  <c r="Z2384" i="1" s="1"/>
  <c r="Y2385" i="1"/>
  <c r="Z2385" i="1" s="1"/>
  <c r="Y2386" i="1"/>
  <c r="Z2386" i="1" s="1"/>
  <c r="Y2387" i="1"/>
  <c r="Z2387" i="1" s="1"/>
  <c r="Y2388" i="1"/>
  <c r="Z2388" i="1" s="1"/>
  <c r="Y2389" i="1"/>
  <c r="Z2389" i="1" s="1"/>
  <c r="Y2390" i="1"/>
  <c r="Z2390" i="1" s="1"/>
  <c r="Y2391" i="1"/>
  <c r="Z2391" i="1" s="1"/>
  <c r="Y2392" i="1"/>
  <c r="Z2392" i="1" s="1"/>
  <c r="X2392" i="1" s="1"/>
  <c r="Y2393" i="1"/>
  <c r="Z2393" i="1" s="1"/>
  <c r="Y2394" i="1"/>
  <c r="Z2394" i="1" s="1"/>
  <c r="X2394" i="1" s="1"/>
  <c r="Y2395" i="1"/>
  <c r="Z2395" i="1" s="1"/>
  <c r="Y2396" i="1"/>
  <c r="Z2396" i="1" s="1"/>
  <c r="Y2397" i="1"/>
  <c r="Z2397" i="1" s="1"/>
  <c r="Y2398" i="1"/>
  <c r="Z2398" i="1" s="1"/>
  <c r="Y2399" i="1"/>
  <c r="Z2399" i="1" s="1"/>
  <c r="Y2400" i="1"/>
  <c r="Z2400" i="1" s="1"/>
  <c r="Y2401" i="1"/>
  <c r="Z2401" i="1" s="1"/>
  <c r="Y2402" i="1"/>
  <c r="Z2402" i="1" s="1"/>
  <c r="Y2403" i="1"/>
  <c r="Z2403" i="1" s="1"/>
  <c r="Y2404" i="1"/>
  <c r="Z2404" i="1" s="1"/>
  <c r="Y2405" i="1"/>
  <c r="Z2405" i="1" s="1"/>
  <c r="Y2406" i="1"/>
  <c r="Z2406" i="1" s="1"/>
  <c r="Y2407" i="1"/>
  <c r="Z2407" i="1" s="1"/>
  <c r="Y2408" i="1"/>
  <c r="Z2408" i="1" s="1"/>
  <c r="Y2409" i="1"/>
  <c r="Z2409" i="1" s="1"/>
  <c r="Y2410" i="1"/>
  <c r="Z2410" i="1" s="1"/>
  <c r="Y2411" i="1"/>
  <c r="Z2411" i="1" s="1"/>
  <c r="Y2412" i="1"/>
  <c r="Z2412" i="1" s="1"/>
  <c r="X2412" i="1" s="1"/>
  <c r="Y2413" i="1"/>
  <c r="Z2413" i="1" s="1"/>
  <c r="Y2414" i="1"/>
  <c r="Z2414" i="1" s="1"/>
  <c r="X2414" i="1" s="1"/>
  <c r="Y2415" i="1"/>
  <c r="Z2415" i="1" s="1"/>
  <c r="Y2416" i="1"/>
  <c r="Z2416" i="1" s="1"/>
  <c r="Y2417" i="1"/>
  <c r="Z2417" i="1" s="1"/>
  <c r="Y2418" i="1"/>
  <c r="Z2418" i="1" s="1"/>
  <c r="Y2419" i="1"/>
  <c r="Z2419" i="1" s="1"/>
  <c r="Y2420" i="1"/>
  <c r="Z2420" i="1" s="1"/>
  <c r="Y2421" i="1"/>
  <c r="Z2421" i="1" s="1"/>
  <c r="Y2422" i="1"/>
  <c r="Z2422" i="1" s="1"/>
  <c r="Y2423" i="1"/>
  <c r="Z2423" i="1" s="1"/>
  <c r="Y2424" i="1"/>
  <c r="Z2424" i="1" s="1"/>
  <c r="Y2425" i="1"/>
  <c r="Z2425" i="1" s="1"/>
  <c r="Y2426" i="1"/>
  <c r="Z2426" i="1" s="1"/>
  <c r="Y2427" i="1"/>
  <c r="Z2427" i="1" s="1"/>
  <c r="Y2428" i="1"/>
  <c r="Z2428" i="1" s="1"/>
  <c r="Y2429" i="1"/>
  <c r="Z2429" i="1" s="1"/>
  <c r="Y2430" i="1"/>
  <c r="Z2430" i="1" s="1"/>
  <c r="Y2431" i="1"/>
  <c r="Z2431" i="1" s="1"/>
  <c r="Y2432" i="1"/>
  <c r="Z2432" i="1" s="1"/>
  <c r="X2432" i="1" s="1"/>
  <c r="Y2433" i="1"/>
  <c r="Z2433" i="1" s="1"/>
  <c r="Y2434" i="1"/>
  <c r="Z2434" i="1" s="1"/>
  <c r="X2434" i="1" s="1"/>
  <c r="Y2435" i="1"/>
  <c r="Z2435" i="1" s="1"/>
  <c r="Y2436" i="1"/>
  <c r="Z2436" i="1" s="1"/>
  <c r="Y2437" i="1"/>
  <c r="Z2437" i="1" s="1"/>
  <c r="Y2438" i="1"/>
  <c r="Z2438" i="1" s="1"/>
  <c r="Y2439" i="1"/>
  <c r="Z2439" i="1" s="1"/>
  <c r="Y2440" i="1"/>
  <c r="Z2440" i="1" s="1"/>
  <c r="Y2441" i="1"/>
  <c r="Z2441" i="1" s="1"/>
  <c r="Y2442" i="1"/>
  <c r="Z2442" i="1" s="1"/>
  <c r="Y2443" i="1"/>
  <c r="Z2443" i="1" s="1"/>
  <c r="Y2444" i="1"/>
  <c r="Z2444" i="1" s="1"/>
  <c r="Y2445" i="1"/>
  <c r="Z2445" i="1" s="1"/>
  <c r="Y2446" i="1"/>
  <c r="Z2446" i="1" s="1"/>
  <c r="Y2447" i="1"/>
  <c r="Z2447" i="1" s="1"/>
  <c r="Y2448" i="1"/>
  <c r="Z2448" i="1" s="1"/>
  <c r="Y2449" i="1"/>
  <c r="Z2449" i="1" s="1"/>
  <c r="Y2450" i="1"/>
  <c r="Z2450" i="1" s="1"/>
  <c r="Y2451" i="1"/>
  <c r="Z2451" i="1" s="1"/>
  <c r="Y2452" i="1"/>
  <c r="Z2452" i="1" s="1"/>
  <c r="X2452" i="1" s="1"/>
  <c r="Y2453" i="1"/>
  <c r="Z2453" i="1" s="1"/>
  <c r="Y2454" i="1"/>
  <c r="Z2454" i="1" s="1"/>
  <c r="X2454" i="1" s="1"/>
  <c r="Y2455" i="1"/>
  <c r="Z2455" i="1" s="1"/>
  <c r="Y2456" i="1"/>
  <c r="Z2456" i="1" s="1"/>
  <c r="Y2457" i="1"/>
  <c r="Z2457" i="1" s="1"/>
  <c r="Y2458" i="1"/>
  <c r="Z2458" i="1" s="1"/>
  <c r="Y2459" i="1"/>
  <c r="Z2459" i="1" s="1"/>
  <c r="Y2460" i="1"/>
  <c r="Z2460" i="1" s="1"/>
  <c r="Y2461" i="1"/>
  <c r="Z2461" i="1" s="1"/>
  <c r="Y2462" i="1"/>
  <c r="Z2462" i="1" s="1"/>
  <c r="Y2463" i="1"/>
  <c r="Z2463" i="1" s="1"/>
  <c r="Y2464" i="1"/>
  <c r="Z2464" i="1" s="1"/>
  <c r="Y2465" i="1"/>
  <c r="Z2465" i="1" s="1"/>
  <c r="Y2466" i="1"/>
  <c r="Z2466" i="1" s="1"/>
  <c r="Y2467" i="1"/>
  <c r="Z2467" i="1" s="1"/>
  <c r="Y2468" i="1"/>
  <c r="Z2468" i="1" s="1"/>
  <c r="Y2469" i="1"/>
  <c r="Z2469" i="1" s="1"/>
  <c r="Y2470" i="1"/>
  <c r="Z2470" i="1" s="1"/>
  <c r="Y2471" i="1"/>
  <c r="Z2471" i="1" s="1"/>
  <c r="Y2472" i="1"/>
  <c r="Z2472" i="1" s="1"/>
  <c r="X2472" i="1" s="1"/>
  <c r="Y2473" i="1"/>
  <c r="Z2473" i="1" s="1"/>
  <c r="Y2474" i="1"/>
  <c r="Z2474" i="1" s="1"/>
  <c r="X2474" i="1" s="1"/>
  <c r="Y2475" i="1"/>
  <c r="Z2475" i="1" s="1"/>
  <c r="Y2476" i="1"/>
  <c r="Z2476" i="1" s="1"/>
  <c r="Y2477" i="1"/>
  <c r="Z2477" i="1" s="1"/>
  <c r="Y2478" i="1"/>
  <c r="Z2478" i="1" s="1"/>
  <c r="Y2479" i="1"/>
  <c r="Z2479" i="1" s="1"/>
  <c r="Y2480" i="1"/>
  <c r="Z2480" i="1" s="1"/>
  <c r="Y2481" i="1"/>
  <c r="Z2481" i="1" s="1"/>
  <c r="Y2482" i="1"/>
  <c r="Z2482" i="1" s="1"/>
  <c r="Y2483" i="1"/>
  <c r="Z2483" i="1" s="1"/>
  <c r="Y2484" i="1"/>
  <c r="Z2484" i="1" s="1"/>
  <c r="Y2485" i="1"/>
  <c r="Z2485" i="1" s="1"/>
  <c r="Y2486" i="1"/>
  <c r="Z2486" i="1" s="1"/>
  <c r="Y2487" i="1"/>
  <c r="Z2487" i="1" s="1"/>
  <c r="Y2488" i="1"/>
  <c r="Z2488" i="1" s="1"/>
  <c r="Y2489" i="1"/>
  <c r="Z2489" i="1" s="1"/>
  <c r="Y2490" i="1"/>
  <c r="Z2490" i="1" s="1"/>
  <c r="Y2491" i="1"/>
  <c r="Z2491" i="1" s="1"/>
  <c r="Y2492" i="1"/>
  <c r="Z2492" i="1" s="1"/>
  <c r="X2492" i="1" s="1"/>
  <c r="Y2493" i="1"/>
  <c r="Z2493" i="1" s="1"/>
  <c r="Y2494" i="1"/>
  <c r="Z2494" i="1" s="1"/>
  <c r="X2494" i="1" s="1"/>
  <c r="Y2495" i="1"/>
  <c r="Z2495" i="1" s="1"/>
  <c r="Y2496" i="1"/>
  <c r="Z2496" i="1" s="1"/>
  <c r="Y2497" i="1"/>
  <c r="Z2497" i="1" s="1"/>
  <c r="Y2498" i="1"/>
  <c r="Z2498" i="1" s="1"/>
  <c r="Y2499" i="1"/>
  <c r="Z2499" i="1" s="1"/>
  <c r="Y2500" i="1"/>
  <c r="Z2500" i="1" s="1"/>
  <c r="Y2501" i="1"/>
  <c r="Z2501" i="1" s="1"/>
  <c r="Y2502" i="1"/>
  <c r="Z2502" i="1" s="1"/>
  <c r="Y2503" i="1"/>
  <c r="Z2503" i="1" s="1"/>
  <c r="Y2504" i="1"/>
  <c r="Z2504" i="1" s="1"/>
  <c r="Y2505" i="1"/>
  <c r="Z2505" i="1" s="1"/>
  <c r="Y2506" i="1"/>
  <c r="Z2506" i="1" s="1"/>
  <c r="Y2507" i="1"/>
  <c r="Z2507" i="1" s="1"/>
  <c r="Y2508" i="1"/>
  <c r="Z2508" i="1" s="1"/>
  <c r="Y2509" i="1"/>
  <c r="Z2509" i="1" s="1"/>
  <c r="Y2510" i="1"/>
  <c r="Z2510" i="1" s="1"/>
  <c r="Y2511" i="1"/>
  <c r="Z2511" i="1" s="1"/>
  <c r="Y2512" i="1"/>
  <c r="Z2512" i="1" s="1"/>
  <c r="X2512" i="1" s="1"/>
  <c r="Y2513" i="1"/>
  <c r="Z2513" i="1" s="1"/>
  <c r="Y2514" i="1"/>
  <c r="Z2514" i="1" s="1"/>
  <c r="X2514" i="1" s="1"/>
  <c r="Y2515" i="1"/>
  <c r="Z2515" i="1" s="1"/>
  <c r="Y2516" i="1"/>
  <c r="Z2516" i="1" s="1"/>
  <c r="Y2517" i="1"/>
  <c r="Z2517" i="1" s="1"/>
  <c r="Y2518" i="1"/>
  <c r="Z2518" i="1" s="1"/>
  <c r="Y2519" i="1"/>
  <c r="Z2519" i="1" s="1"/>
  <c r="Y2520" i="1"/>
  <c r="Z2520" i="1" s="1"/>
  <c r="Y2521" i="1"/>
  <c r="Z2521" i="1" s="1"/>
  <c r="Y2522" i="1"/>
  <c r="Z2522" i="1" s="1"/>
  <c r="Y2523" i="1"/>
  <c r="Z2523" i="1" s="1"/>
  <c r="Y2524" i="1"/>
  <c r="Z2524" i="1" s="1"/>
  <c r="Y2525" i="1"/>
  <c r="Z2525" i="1" s="1"/>
  <c r="Y2526" i="1"/>
  <c r="Z2526" i="1" s="1"/>
  <c r="Y2527" i="1"/>
  <c r="Z2527" i="1" s="1"/>
  <c r="Y2528" i="1"/>
  <c r="Z2528" i="1" s="1"/>
  <c r="Y2529" i="1"/>
  <c r="Z2529" i="1" s="1"/>
  <c r="Y2530" i="1"/>
  <c r="Z2530" i="1" s="1"/>
  <c r="Y2531" i="1"/>
  <c r="Z2531" i="1" s="1"/>
  <c r="Y2532" i="1"/>
  <c r="Z2532" i="1" s="1"/>
  <c r="X2532" i="1" s="1"/>
  <c r="Y2533" i="1"/>
  <c r="Z2533" i="1" s="1"/>
  <c r="Y2534" i="1"/>
  <c r="Z2534" i="1" s="1"/>
  <c r="X2534" i="1" s="1"/>
  <c r="Y2535" i="1"/>
  <c r="Z2535" i="1" s="1"/>
  <c r="Y2536" i="1"/>
  <c r="Z2536" i="1" s="1"/>
  <c r="Y2537" i="1"/>
  <c r="Z2537" i="1" s="1"/>
  <c r="Y2538" i="1"/>
  <c r="Z2538" i="1" s="1"/>
  <c r="Y2539" i="1"/>
  <c r="Z2539" i="1" s="1"/>
  <c r="Y2540" i="1"/>
  <c r="Z2540" i="1" s="1"/>
  <c r="Y2541" i="1"/>
  <c r="Z2541" i="1" s="1"/>
  <c r="Y2542" i="1"/>
  <c r="Z2542" i="1" s="1"/>
  <c r="Y2543" i="1"/>
  <c r="Z2543" i="1" s="1"/>
  <c r="Y2544" i="1"/>
  <c r="Z2544" i="1" s="1"/>
  <c r="Y2545" i="1"/>
  <c r="Z2545" i="1" s="1"/>
  <c r="Y2546" i="1"/>
  <c r="Z2546" i="1" s="1"/>
  <c r="Y2547" i="1"/>
  <c r="Z2547" i="1" s="1"/>
  <c r="Y2548" i="1"/>
  <c r="Z2548" i="1" s="1"/>
  <c r="Y2549" i="1"/>
  <c r="Z2549" i="1" s="1"/>
  <c r="Y2550" i="1"/>
  <c r="Z2550" i="1" s="1"/>
  <c r="Y2551" i="1"/>
  <c r="Z2551" i="1" s="1"/>
  <c r="Y2552" i="1"/>
  <c r="Z2552" i="1" s="1"/>
  <c r="X2552" i="1" s="1"/>
  <c r="Y2553" i="1"/>
  <c r="Z2553" i="1" s="1"/>
  <c r="Y2554" i="1"/>
  <c r="Z2554" i="1" s="1"/>
  <c r="X2554" i="1" s="1"/>
  <c r="Y2555" i="1"/>
  <c r="Z2555" i="1" s="1"/>
  <c r="Y2556" i="1"/>
  <c r="Z2556" i="1" s="1"/>
  <c r="Y2557" i="1"/>
  <c r="Z2557" i="1" s="1"/>
  <c r="Y2558" i="1"/>
  <c r="Z2558" i="1" s="1"/>
  <c r="Y2559" i="1"/>
  <c r="Z2559" i="1" s="1"/>
  <c r="Y2560" i="1"/>
  <c r="Z2560" i="1" s="1"/>
  <c r="Y2561" i="1"/>
  <c r="Z2561" i="1" s="1"/>
  <c r="Y2562" i="1"/>
  <c r="Z2562" i="1" s="1"/>
  <c r="Y2563" i="1"/>
  <c r="Z2563" i="1" s="1"/>
  <c r="Y2564" i="1"/>
  <c r="Z2564" i="1" s="1"/>
  <c r="Y2565" i="1"/>
  <c r="Z2565" i="1" s="1"/>
  <c r="Y2566" i="1"/>
  <c r="Z2566" i="1" s="1"/>
  <c r="Y2567" i="1"/>
  <c r="Z2567" i="1" s="1"/>
  <c r="Y2568" i="1"/>
  <c r="Z2568" i="1" s="1"/>
  <c r="Y2569" i="1"/>
  <c r="Z2569" i="1" s="1"/>
  <c r="Y2570" i="1"/>
  <c r="Z2570" i="1" s="1"/>
  <c r="Y2571" i="1"/>
  <c r="Z2571" i="1" s="1"/>
  <c r="Y2572" i="1"/>
  <c r="Z2572" i="1" s="1"/>
  <c r="X2572" i="1" s="1"/>
  <c r="Y2573" i="1"/>
  <c r="Z2573" i="1" s="1"/>
  <c r="Y2574" i="1"/>
  <c r="Z2574" i="1" s="1"/>
  <c r="X2574" i="1" s="1"/>
  <c r="Y2575" i="1"/>
  <c r="Z2575" i="1" s="1"/>
  <c r="Y2576" i="1"/>
  <c r="Z2576" i="1" s="1"/>
  <c r="Y2577" i="1"/>
  <c r="Z2577" i="1" s="1"/>
  <c r="Y2578" i="1"/>
  <c r="Z2578" i="1" s="1"/>
  <c r="Y2579" i="1"/>
  <c r="Z2579" i="1" s="1"/>
  <c r="Y2580" i="1"/>
  <c r="Z2580" i="1" s="1"/>
  <c r="Y2581" i="1"/>
  <c r="Z2581" i="1" s="1"/>
  <c r="Y2582" i="1"/>
  <c r="Z2582" i="1" s="1"/>
  <c r="Y2583" i="1"/>
  <c r="Z2583" i="1" s="1"/>
  <c r="Y2584" i="1"/>
  <c r="Z2584" i="1" s="1"/>
  <c r="Y2585" i="1"/>
  <c r="Z2585" i="1" s="1"/>
  <c r="Y2586" i="1"/>
  <c r="Z2586" i="1" s="1"/>
  <c r="Y2587" i="1"/>
  <c r="Z2587" i="1" s="1"/>
  <c r="Y2588" i="1"/>
  <c r="Z2588" i="1" s="1"/>
  <c r="Y2589" i="1"/>
  <c r="Z2589" i="1" s="1"/>
  <c r="Y2590" i="1"/>
  <c r="Z2590" i="1" s="1"/>
  <c r="Y2591" i="1"/>
  <c r="Z2591" i="1" s="1"/>
  <c r="Y2592" i="1"/>
  <c r="Z2592" i="1" s="1"/>
  <c r="X2592" i="1" s="1"/>
  <c r="Y2593" i="1"/>
  <c r="Z2593" i="1" s="1"/>
  <c r="Y2594" i="1"/>
  <c r="Z2594" i="1" s="1"/>
  <c r="X2594" i="1" s="1"/>
  <c r="Y2595" i="1"/>
  <c r="Z2595" i="1" s="1"/>
  <c r="Y2596" i="1"/>
  <c r="Z2596" i="1" s="1"/>
  <c r="Y2597" i="1"/>
  <c r="Z2597" i="1" s="1"/>
  <c r="Y2598" i="1"/>
  <c r="Z2598" i="1" s="1"/>
  <c r="Y2599" i="1"/>
  <c r="Z2599" i="1" s="1"/>
  <c r="Y2600" i="1"/>
  <c r="Z2600" i="1" s="1"/>
  <c r="Y2601" i="1"/>
  <c r="Z2601" i="1" s="1"/>
  <c r="Y2602" i="1"/>
  <c r="Z2602" i="1" s="1"/>
  <c r="Y2603" i="1"/>
  <c r="Z2603" i="1" s="1"/>
  <c r="Y2604" i="1"/>
  <c r="Z2604" i="1" s="1"/>
  <c r="Y2605" i="1"/>
  <c r="Z2605" i="1" s="1"/>
  <c r="Y2606" i="1"/>
  <c r="Z2606" i="1" s="1"/>
  <c r="Y2607" i="1"/>
  <c r="Z2607" i="1" s="1"/>
  <c r="Y2608" i="1"/>
  <c r="Z2608" i="1" s="1"/>
  <c r="Y2609" i="1"/>
  <c r="Z2609" i="1" s="1"/>
  <c r="Y2610" i="1"/>
  <c r="Z2610" i="1" s="1"/>
  <c r="Y2611" i="1"/>
  <c r="Z2611" i="1" s="1"/>
  <c r="Y2612" i="1"/>
  <c r="Z2612" i="1" s="1"/>
  <c r="X2612" i="1" s="1"/>
  <c r="Y2613" i="1"/>
  <c r="Z2613" i="1" s="1"/>
  <c r="Y2614" i="1"/>
  <c r="Z2614" i="1" s="1"/>
  <c r="X2614" i="1" s="1"/>
  <c r="Y2615" i="1"/>
  <c r="Z2615" i="1" s="1"/>
  <c r="Y2616" i="1"/>
  <c r="Z2616" i="1" s="1"/>
  <c r="Y2617" i="1"/>
  <c r="Z2617" i="1" s="1"/>
  <c r="Y2618" i="1"/>
  <c r="Z2618" i="1" s="1"/>
  <c r="Y2619" i="1"/>
  <c r="Z2619" i="1" s="1"/>
  <c r="Y2620" i="1"/>
  <c r="Z2620" i="1" s="1"/>
  <c r="Y2621" i="1"/>
  <c r="Z2621" i="1" s="1"/>
  <c r="Y2622" i="1"/>
  <c r="Z2622" i="1" s="1"/>
  <c r="Y2623" i="1"/>
  <c r="Z2623" i="1" s="1"/>
  <c r="Y2624" i="1"/>
  <c r="Z2624" i="1" s="1"/>
  <c r="Y2625" i="1"/>
  <c r="Z2625" i="1" s="1"/>
  <c r="Y2626" i="1"/>
  <c r="Z2626" i="1" s="1"/>
  <c r="Y2627" i="1"/>
  <c r="Z2627" i="1" s="1"/>
  <c r="Y2628" i="1"/>
  <c r="Z2628" i="1" s="1"/>
  <c r="Y2629" i="1"/>
  <c r="Z2629" i="1" s="1"/>
  <c r="Y2630" i="1"/>
  <c r="Z2630" i="1" s="1"/>
  <c r="Y2631" i="1"/>
  <c r="Z2631" i="1" s="1"/>
  <c r="Y2632" i="1"/>
  <c r="Z2632" i="1" s="1"/>
  <c r="X2632" i="1" s="1"/>
  <c r="Y2633" i="1"/>
  <c r="Z2633" i="1" s="1"/>
  <c r="Y2634" i="1"/>
  <c r="Z2634" i="1" s="1"/>
  <c r="X2634" i="1" s="1"/>
  <c r="Y2635" i="1"/>
  <c r="Z2635" i="1" s="1"/>
  <c r="Y2636" i="1"/>
  <c r="Z2636" i="1" s="1"/>
  <c r="Y2637" i="1"/>
  <c r="Z2637" i="1" s="1"/>
  <c r="Y2638" i="1"/>
  <c r="Z2638" i="1" s="1"/>
  <c r="Y2639" i="1"/>
  <c r="Z2639" i="1" s="1"/>
  <c r="Y2640" i="1"/>
  <c r="Z2640" i="1" s="1"/>
  <c r="Y2641" i="1"/>
  <c r="Z2641" i="1" s="1"/>
  <c r="Y2642" i="1"/>
  <c r="Z2642" i="1" s="1"/>
  <c r="Y2643" i="1"/>
  <c r="Z2643" i="1" s="1"/>
  <c r="Y2644" i="1"/>
  <c r="Z2644" i="1" s="1"/>
  <c r="Y2645" i="1"/>
  <c r="Z2645" i="1" s="1"/>
  <c r="Y2646" i="1"/>
  <c r="Z2646" i="1" s="1"/>
  <c r="Y2647" i="1"/>
  <c r="Z2647" i="1" s="1"/>
  <c r="Y2648" i="1"/>
  <c r="Z2648" i="1" s="1"/>
  <c r="Y2649" i="1"/>
  <c r="Z2649" i="1" s="1"/>
  <c r="Y2650" i="1"/>
  <c r="Z2650" i="1" s="1"/>
  <c r="Y2651" i="1"/>
  <c r="Z2651" i="1" s="1"/>
  <c r="Y2652" i="1"/>
  <c r="Z2652" i="1" s="1"/>
  <c r="X2652" i="1" s="1"/>
  <c r="Y2653" i="1"/>
  <c r="Z2653" i="1" s="1"/>
  <c r="Y2654" i="1"/>
  <c r="Z2654" i="1" s="1"/>
  <c r="X2654" i="1" s="1"/>
  <c r="Y2655" i="1"/>
  <c r="Z2655" i="1" s="1"/>
  <c r="Y2656" i="1"/>
  <c r="Z2656" i="1" s="1"/>
  <c r="Y2657" i="1"/>
  <c r="Z2657" i="1" s="1"/>
  <c r="Y2658" i="1"/>
  <c r="Z2658" i="1" s="1"/>
  <c r="Y2659" i="1"/>
  <c r="Z2659" i="1" s="1"/>
  <c r="Y2660" i="1"/>
  <c r="Z2660" i="1" s="1"/>
  <c r="Y2661" i="1"/>
  <c r="Z2661" i="1" s="1"/>
  <c r="Y2662" i="1"/>
  <c r="Z2662" i="1" s="1"/>
  <c r="Y2663" i="1"/>
  <c r="Z2663" i="1" s="1"/>
  <c r="Y2664" i="1"/>
  <c r="Z2664" i="1" s="1"/>
  <c r="Y2665" i="1"/>
  <c r="Z2665" i="1" s="1"/>
  <c r="Y2666" i="1"/>
  <c r="Z2666" i="1" s="1"/>
  <c r="Y2667" i="1"/>
  <c r="Z2667" i="1" s="1"/>
  <c r="Y2668" i="1"/>
  <c r="Z2668" i="1" s="1"/>
  <c r="Y2669" i="1"/>
  <c r="Z2669" i="1" s="1"/>
  <c r="Y2670" i="1"/>
  <c r="Z2670" i="1" s="1"/>
  <c r="Y2671" i="1"/>
  <c r="Z2671" i="1" s="1"/>
  <c r="Y2672" i="1"/>
  <c r="Z2672" i="1" s="1"/>
  <c r="X2672" i="1" s="1"/>
  <c r="Y2673" i="1"/>
  <c r="Z2673" i="1" s="1"/>
  <c r="X2673" i="1" s="1"/>
  <c r="Y2674" i="1"/>
  <c r="Z2674" i="1" s="1"/>
  <c r="X2674" i="1" s="1"/>
  <c r="Y2675" i="1"/>
  <c r="Z2675" i="1" s="1"/>
  <c r="Y2676" i="1"/>
  <c r="Z2676" i="1" s="1"/>
  <c r="Y2677" i="1"/>
  <c r="Z2677" i="1" s="1"/>
  <c r="Y2678" i="1"/>
  <c r="Z2678" i="1" s="1"/>
  <c r="Y2679" i="1"/>
  <c r="Z2679" i="1" s="1"/>
  <c r="Y2680" i="1"/>
  <c r="Z2680" i="1" s="1"/>
  <c r="Y2681" i="1"/>
  <c r="Z2681" i="1" s="1"/>
  <c r="Y2682" i="1"/>
  <c r="Z2682" i="1" s="1"/>
  <c r="Y2683" i="1"/>
  <c r="Z2683" i="1" s="1"/>
  <c r="Y2684" i="1"/>
  <c r="Z2684" i="1" s="1"/>
  <c r="Y2685" i="1"/>
  <c r="Z2685" i="1" s="1"/>
  <c r="Y2686" i="1"/>
  <c r="Z2686" i="1" s="1"/>
  <c r="Y2687" i="1"/>
  <c r="Z2687" i="1" s="1"/>
  <c r="Y2688" i="1"/>
  <c r="Z2688" i="1" s="1"/>
  <c r="Y2689" i="1"/>
  <c r="Z2689" i="1" s="1"/>
  <c r="Y2690" i="1"/>
  <c r="Z2690" i="1" s="1"/>
  <c r="Y2691" i="1"/>
  <c r="Z2691" i="1" s="1"/>
  <c r="Y2692" i="1"/>
  <c r="Z2692" i="1" s="1"/>
  <c r="X2692" i="1" s="1"/>
  <c r="Y2693" i="1"/>
  <c r="Z2693" i="1" s="1"/>
  <c r="X2693" i="1" s="1"/>
  <c r="Y2694" i="1"/>
  <c r="Z2694" i="1" s="1"/>
  <c r="X2694" i="1" s="1"/>
  <c r="Y2695" i="1"/>
  <c r="Z2695" i="1" s="1"/>
  <c r="Y2696" i="1"/>
  <c r="Z2696" i="1" s="1"/>
  <c r="Y2697" i="1"/>
  <c r="Z2697" i="1" s="1"/>
  <c r="Y2698" i="1"/>
  <c r="Z2698" i="1" s="1"/>
  <c r="Y2699" i="1"/>
  <c r="Z2699" i="1" s="1"/>
  <c r="Y2700" i="1"/>
  <c r="Z2700" i="1" s="1"/>
  <c r="Y2701" i="1"/>
  <c r="Z2701" i="1" s="1"/>
  <c r="Y2702" i="1"/>
  <c r="Z2702" i="1" s="1"/>
  <c r="Y2703" i="1"/>
  <c r="Z2703" i="1" s="1"/>
  <c r="Y2704" i="1"/>
  <c r="Z2704" i="1" s="1"/>
  <c r="Y2705" i="1"/>
  <c r="Z2705" i="1" s="1"/>
  <c r="Y2706" i="1"/>
  <c r="Z2706" i="1" s="1"/>
  <c r="Y2707" i="1"/>
  <c r="Z2707" i="1" s="1"/>
  <c r="Y2708" i="1"/>
  <c r="Z2708" i="1" s="1"/>
  <c r="Y2709" i="1"/>
  <c r="Z2709" i="1" s="1"/>
  <c r="Y2710" i="1"/>
  <c r="Z2710" i="1" s="1"/>
  <c r="Y2711" i="1"/>
  <c r="Z2711" i="1" s="1"/>
  <c r="Y2712" i="1"/>
  <c r="Z2712" i="1" s="1"/>
  <c r="X2712" i="1" s="1"/>
  <c r="Y2713" i="1"/>
  <c r="Z2713" i="1" s="1"/>
  <c r="X2713" i="1" s="1"/>
  <c r="Y2714" i="1"/>
  <c r="Z2714" i="1" s="1"/>
  <c r="X2714" i="1" s="1"/>
  <c r="Y2715" i="1"/>
  <c r="Z2715" i="1" s="1"/>
  <c r="Y2716" i="1"/>
  <c r="Z2716" i="1" s="1"/>
  <c r="Y2717" i="1"/>
  <c r="Z2717" i="1" s="1"/>
  <c r="Y2718" i="1"/>
  <c r="Z2718" i="1" s="1"/>
  <c r="Y2719" i="1"/>
  <c r="Z2719" i="1" s="1"/>
  <c r="Y2720" i="1"/>
  <c r="Z2720" i="1" s="1"/>
  <c r="Y2721" i="1"/>
  <c r="Z2721" i="1" s="1"/>
  <c r="Y2722" i="1"/>
  <c r="Z2722" i="1" s="1"/>
  <c r="Y2723" i="1"/>
  <c r="Z2723" i="1" s="1"/>
  <c r="Y2724" i="1"/>
  <c r="Z2724" i="1" s="1"/>
  <c r="Y2725" i="1"/>
  <c r="Z2725" i="1" s="1"/>
  <c r="Y2726" i="1"/>
  <c r="Z2726" i="1" s="1"/>
  <c r="Y2727" i="1"/>
  <c r="Z2727" i="1" s="1"/>
  <c r="Y2728" i="1"/>
  <c r="Z2728" i="1" s="1"/>
  <c r="Y2729" i="1"/>
  <c r="Z2729" i="1" s="1"/>
  <c r="X2729" i="1" s="1"/>
  <c r="Y2730" i="1"/>
  <c r="Z2730" i="1" s="1"/>
  <c r="Y2731" i="1"/>
  <c r="Z2731" i="1" s="1"/>
  <c r="Y2732" i="1"/>
  <c r="Z2732" i="1" s="1"/>
  <c r="X2732" i="1" s="1"/>
  <c r="Y2733" i="1"/>
  <c r="Z2733" i="1" s="1"/>
  <c r="X2733" i="1" s="1"/>
  <c r="Y2734" i="1"/>
  <c r="Z2734" i="1" s="1"/>
  <c r="X2734" i="1" s="1"/>
  <c r="Y2735" i="1"/>
  <c r="Z2735" i="1" s="1"/>
  <c r="Y2736" i="1"/>
  <c r="Z2736" i="1" s="1"/>
  <c r="Y2737" i="1"/>
  <c r="Z2737" i="1" s="1"/>
  <c r="Y2738" i="1"/>
  <c r="Z2738" i="1" s="1"/>
  <c r="Y2739" i="1"/>
  <c r="Z2739" i="1" s="1"/>
  <c r="Y2740" i="1"/>
  <c r="Z2740" i="1" s="1"/>
  <c r="Y2741" i="1"/>
  <c r="Z2741" i="1" s="1"/>
  <c r="Y2742" i="1"/>
  <c r="Z2742" i="1" s="1"/>
  <c r="Y2743" i="1"/>
  <c r="Z2743" i="1" s="1"/>
  <c r="Y2744" i="1"/>
  <c r="Z2744" i="1" s="1"/>
  <c r="Y2745" i="1"/>
  <c r="Z2745" i="1" s="1"/>
  <c r="Y2746" i="1"/>
  <c r="Z2746" i="1" s="1"/>
  <c r="Y2747" i="1"/>
  <c r="Z2747" i="1" s="1"/>
  <c r="Y2748" i="1"/>
  <c r="Z2748" i="1" s="1"/>
  <c r="Y2749" i="1"/>
  <c r="Z2749" i="1" s="1"/>
  <c r="Y2750" i="1"/>
  <c r="Z2750" i="1" s="1"/>
  <c r="Y2751" i="1"/>
  <c r="Z2751" i="1" s="1"/>
  <c r="Y2752" i="1"/>
  <c r="Z2752" i="1" s="1"/>
  <c r="X2752" i="1" s="1"/>
  <c r="Y2753" i="1"/>
  <c r="Z2753" i="1" s="1"/>
  <c r="X2753" i="1" s="1"/>
  <c r="Y2754" i="1"/>
  <c r="Z2754" i="1" s="1"/>
  <c r="X2754" i="1" s="1"/>
  <c r="Y2755" i="1"/>
  <c r="Z2755" i="1" s="1"/>
  <c r="Y2756" i="1"/>
  <c r="Z2756" i="1" s="1"/>
  <c r="Y2757" i="1"/>
  <c r="Z2757" i="1" s="1"/>
  <c r="Y2758" i="1"/>
  <c r="Z2758" i="1" s="1"/>
  <c r="Y2759" i="1"/>
  <c r="Z2759" i="1" s="1"/>
  <c r="Y2760" i="1"/>
  <c r="Z2760" i="1" s="1"/>
  <c r="Y2761" i="1"/>
  <c r="Z2761" i="1" s="1"/>
  <c r="Y2762" i="1"/>
  <c r="Z2762" i="1" s="1"/>
  <c r="Y2763" i="1"/>
  <c r="Z2763" i="1" s="1"/>
  <c r="Y2764" i="1"/>
  <c r="Z2764" i="1" s="1"/>
  <c r="Y2765" i="1"/>
  <c r="Z2765" i="1" s="1"/>
  <c r="Y2766" i="1"/>
  <c r="Z2766" i="1" s="1"/>
  <c r="Y2767" i="1"/>
  <c r="Z2767" i="1" s="1"/>
  <c r="Y2768" i="1"/>
  <c r="Z2768" i="1" s="1"/>
  <c r="Y2769" i="1"/>
  <c r="Z2769" i="1" s="1"/>
  <c r="Y2770" i="1"/>
  <c r="Z2770" i="1" s="1"/>
  <c r="X2770" i="1" s="1"/>
  <c r="Y2771" i="1"/>
  <c r="Z2771" i="1" s="1"/>
  <c r="Y2772" i="1"/>
  <c r="Z2772" i="1" s="1"/>
  <c r="X2772" i="1" s="1"/>
  <c r="Y2773" i="1"/>
  <c r="Z2773" i="1" s="1"/>
  <c r="X2773" i="1" s="1"/>
  <c r="Y2774" i="1"/>
  <c r="Z2774" i="1" s="1"/>
  <c r="X2774" i="1" s="1"/>
  <c r="Y2775" i="1"/>
  <c r="Z2775" i="1" s="1"/>
  <c r="Y2776" i="1"/>
  <c r="Z2776" i="1" s="1"/>
  <c r="Y2777" i="1"/>
  <c r="Z2777" i="1" s="1"/>
  <c r="Y2778" i="1"/>
  <c r="Z2778" i="1" s="1"/>
  <c r="Y2779" i="1"/>
  <c r="Z2779" i="1" s="1"/>
  <c r="Y2780" i="1"/>
  <c r="Z2780" i="1" s="1"/>
  <c r="Y2781" i="1"/>
  <c r="Z2781" i="1" s="1"/>
  <c r="Y2782" i="1"/>
  <c r="Z2782" i="1" s="1"/>
  <c r="Y2783" i="1"/>
  <c r="Z2783" i="1" s="1"/>
  <c r="Y2784" i="1"/>
  <c r="Z2784" i="1" s="1"/>
  <c r="Y2785" i="1"/>
  <c r="Z2785" i="1" s="1"/>
  <c r="Y2786" i="1"/>
  <c r="Z2786" i="1" s="1"/>
  <c r="Y2787" i="1"/>
  <c r="Z2787" i="1" s="1"/>
  <c r="Y2788" i="1"/>
  <c r="Z2788" i="1" s="1"/>
  <c r="Y2789" i="1"/>
  <c r="Z2789" i="1" s="1"/>
  <c r="Y2790" i="1"/>
  <c r="Z2790" i="1" s="1"/>
  <c r="X2790" i="1" s="1"/>
  <c r="Y2791" i="1"/>
  <c r="Z2791" i="1" s="1"/>
  <c r="Y2792" i="1"/>
  <c r="Z2792" i="1" s="1"/>
  <c r="X2792" i="1" s="1"/>
  <c r="Y2793" i="1"/>
  <c r="Z2793" i="1" s="1"/>
  <c r="X2793" i="1" s="1"/>
  <c r="Y2794" i="1"/>
  <c r="Z2794" i="1" s="1"/>
  <c r="X2794" i="1" s="1"/>
  <c r="Y2795" i="1"/>
  <c r="Z2795" i="1" s="1"/>
  <c r="Y2796" i="1"/>
  <c r="Z2796" i="1" s="1"/>
  <c r="Y2797" i="1"/>
  <c r="Z2797" i="1" s="1"/>
  <c r="Y2798" i="1"/>
  <c r="Z2798" i="1" s="1"/>
  <c r="Y2799" i="1"/>
  <c r="Z2799" i="1" s="1"/>
  <c r="Y2800" i="1"/>
  <c r="Z2800" i="1" s="1"/>
  <c r="Y2801" i="1"/>
  <c r="Z2801" i="1" s="1"/>
  <c r="Y2802" i="1"/>
  <c r="Z2802" i="1" s="1"/>
  <c r="Y2803" i="1"/>
  <c r="Z2803" i="1" s="1"/>
  <c r="Y2804" i="1"/>
  <c r="Z2804" i="1" s="1"/>
  <c r="Y2805" i="1"/>
  <c r="Z2805" i="1" s="1"/>
  <c r="Y2806" i="1"/>
  <c r="Z2806" i="1" s="1"/>
  <c r="Y2807" i="1"/>
  <c r="Z2807" i="1" s="1"/>
  <c r="Y2808" i="1"/>
  <c r="Z2808" i="1" s="1"/>
  <c r="Y2809" i="1"/>
  <c r="Z2809" i="1" s="1"/>
  <c r="Y2810" i="1"/>
  <c r="Z2810" i="1" s="1"/>
  <c r="X2810" i="1" s="1"/>
  <c r="Y2811" i="1"/>
  <c r="Z2811" i="1" s="1"/>
  <c r="Y2812" i="1"/>
  <c r="Z2812" i="1" s="1"/>
  <c r="X2812" i="1" s="1"/>
  <c r="Y2813" i="1"/>
  <c r="Z2813" i="1" s="1"/>
  <c r="X2813" i="1" s="1"/>
  <c r="Y2814" i="1"/>
  <c r="Z2814" i="1" s="1"/>
  <c r="X2814" i="1" s="1"/>
  <c r="Y2815" i="1"/>
  <c r="Z2815" i="1" s="1"/>
  <c r="Y2816" i="1"/>
  <c r="Z2816" i="1" s="1"/>
  <c r="Y2817" i="1"/>
  <c r="Z2817" i="1" s="1"/>
  <c r="Y2818" i="1"/>
  <c r="Z2818" i="1" s="1"/>
  <c r="Y2819" i="1"/>
  <c r="Z2819" i="1" s="1"/>
  <c r="Y2820" i="1"/>
  <c r="Z2820" i="1" s="1"/>
  <c r="Y2821" i="1"/>
  <c r="Z2821" i="1" s="1"/>
  <c r="Y2822" i="1"/>
  <c r="Z2822" i="1" s="1"/>
  <c r="Y2823" i="1"/>
  <c r="Z2823" i="1" s="1"/>
  <c r="Y2824" i="1"/>
  <c r="Z2824" i="1" s="1"/>
  <c r="Y2825" i="1"/>
  <c r="Z2825" i="1" s="1"/>
  <c r="Y2826" i="1"/>
  <c r="Z2826" i="1" s="1"/>
  <c r="Y2827" i="1"/>
  <c r="Z2827" i="1" s="1"/>
  <c r="Y2828" i="1"/>
  <c r="Z2828" i="1" s="1"/>
  <c r="Y2829" i="1"/>
  <c r="Z2829" i="1" s="1"/>
  <c r="Y2830" i="1"/>
  <c r="Z2830" i="1" s="1"/>
  <c r="X2830" i="1" s="1"/>
  <c r="Y2831" i="1"/>
  <c r="Z2831" i="1" s="1"/>
  <c r="Y2832" i="1"/>
  <c r="Z2832" i="1" s="1"/>
  <c r="X2832" i="1" s="1"/>
  <c r="Y2833" i="1"/>
  <c r="Z2833" i="1" s="1"/>
  <c r="X2833" i="1" s="1"/>
  <c r="Y2834" i="1"/>
  <c r="Z2834" i="1" s="1"/>
  <c r="X2834" i="1" s="1"/>
  <c r="Y2835" i="1"/>
  <c r="Z2835" i="1" s="1"/>
  <c r="Y2836" i="1"/>
  <c r="Z2836" i="1" s="1"/>
  <c r="Y2837" i="1"/>
  <c r="Z2837" i="1" s="1"/>
  <c r="Y2838" i="1"/>
  <c r="Z2838" i="1" s="1"/>
  <c r="Y2839" i="1"/>
  <c r="Z2839" i="1" s="1"/>
  <c r="Y2840" i="1"/>
  <c r="Z2840" i="1" s="1"/>
  <c r="Y2841" i="1"/>
  <c r="Z2841" i="1" s="1"/>
  <c r="Y2842" i="1"/>
  <c r="Z2842" i="1" s="1"/>
  <c r="Y2843" i="1"/>
  <c r="Z2843" i="1" s="1"/>
  <c r="Y2844" i="1"/>
  <c r="Z2844" i="1" s="1"/>
  <c r="Y2845" i="1"/>
  <c r="Z2845" i="1" s="1"/>
  <c r="Y2846" i="1"/>
  <c r="Z2846" i="1" s="1"/>
  <c r="Y2847" i="1"/>
  <c r="Z2847" i="1" s="1"/>
  <c r="Y2848" i="1"/>
  <c r="Z2848" i="1" s="1"/>
  <c r="Y2849" i="1"/>
  <c r="Z2849" i="1" s="1"/>
  <c r="Y2850" i="1"/>
  <c r="Z2850" i="1" s="1"/>
  <c r="X2850" i="1" s="1"/>
  <c r="Y2851" i="1"/>
  <c r="Z2851" i="1" s="1"/>
  <c r="Y2852" i="1"/>
  <c r="Z2852" i="1" s="1"/>
  <c r="X2852" i="1" s="1"/>
  <c r="Y2853" i="1"/>
  <c r="Z2853" i="1" s="1"/>
  <c r="X2853" i="1" s="1"/>
  <c r="Y2854" i="1"/>
  <c r="Z2854" i="1" s="1"/>
  <c r="X2854" i="1" s="1"/>
  <c r="Y2855" i="1"/>
  <c r="Z2855" i="1" s="1"/>
  <c r="Y2856" i="1"/>
  <c r="Z2856" i="1" s="1"/>
  <c r="Y2857" i="1"/>
  <c r="Z2857" i="1" s="1"/>
  <c r="Y2858" i="1"/>
  <c r="Z2858" i="1" s="1"/>
  <c r="Y2859" i="1"/>
  <c r="Z2859" i="1" s="1"/>
  <c r="Y2860" i="1"/>
  <c r="Z2860" i="1" s="1"/>
  <c r="Y2861" i="1"/>
  <c r="Z2861" i="1" s="1"/>
  <c r="Y2862" i="1"/>
  <c r="Z2862" i="1" s="1"/>
  <c r="Y2863" i="1"/>
  <c r="Z2863" i="1" s="1"/>
  <c r="Y2864" i="1"/>
  <c r="Z2864" i="1" s="1"/>
  <c r="Y2865" i="1"/>
  <c r="Z2865" i="1" s="1"/>
  <c r="Y2866" i="1"/>
  <c r="Z2866" i="1" s="1"/>
  <c r="Y2867" i="1"/>
  <c r="Z2867" i="1" s="1"/>
  <c r="Y2868" i="1"/>
  <c r="Z2868" i="1" s="1"/>
  <c r="Y2869" i="1"/>
  <c r="Z2869" i="1" s="1"/>
  <c r="Y2870" i="1"/>
  <c r="Z2870" i="1" s="1"/>
  <c r="X2870" i="1" s="1"/>
  <c r="Y2871" i="1"/>
  <c r="Z2871" i="1" s="1"/>
  <c r="Y2872" i="1"/>
  <c r="Z2872" i="1" s="1"/>
  <c r="X2872" i="1" s="1"/>
  <c r="Y2873" i="1"/>
  <c r="Z2873" i="1" s="1"/>
  <c r="X2873" i="1" s="1"/>
  <c r="Y2874" i="1"/>
  <c r="Z2874" i="1" s="1"/>
  <c r="X2874" i="1" s="1"/>
  <c r="Y2875" i="1"/>
  <c r="Z2875" i="1" s="1"/>
  <c r="Y2876" i="1"/>
  <c r="Z2876" i="1" s="1"/>
  <c r="Y2877" i="1"/>
  <c r="Z2877" i="1" s="1"/>
  <c r="Y2878" i="1"/>
  <c r="Z2878" i="1" s="1"/>
  <c r="Y2879" i="1"/>
  <c r="Z2879" i="1" s="1"/>
  <c r="Y2880" i="1"/>
  <c r="Z2880" i="1" s="1"/>
  <c r="Y2881" i="1"/>
  <c r="Z2881" i="1" s="1"/>
  <c r="Y2882" i="1"/>
  <c r="Z2882" i="1" s="1"/>
  <c r="Y2883" i="1"/>
  <c r="Z2883" i="1" s="1"/>
  <c r="Y2884" i="1"/>
  <c r="Z2884" i="1" s="1"/>
  <c r="Y2885" i="1"/>
  <c r="Z2885" i="1" s="1"/>
  <c r="Y2886" i="1"/>
  <c r="Z2886" i="1" s="1"/>
  <c r="Y2887" i="1"/>
  <c r="Z2887" i="1" s="1"/>
  <c r="Y2888" i="1"/>
  <c r="Z2888" i="1" s="1"/>
  <c r="Y2889" i="1"/>
  <c r="Z2889" i="1" s="1"/>
  <c r="Y2890" i="1"/>
  <c r="Z2890" i="1" s="1"/>
  <c r="X2890" i="1" s="1"/>
  <c r="Y2891" i="1"/>
  <c r="Z2891" i="1" s="1"/>
  <c r="Y2892" i="1"/>
  <c r="Z2892" i="1" s="1"/>
  <c r="X2892" i="1" s="1"/>
  <c r="Y2893" i="1"/>
  <c r="Z2893" i="1" s="1"/>
  <c r="X2893" i="1" s="1"/>
  <c r="Y2894" i="1"/>
  <c r="Z2894" i="1" s="1"/>
  <c r="X2894" i="1" s="1"/>
  <c r="Y2895" i="1"/>
  <c r="Z2895" i="1" s="1"/>
  <c r="Y2896" i="1"/>
  <c r="Z2896" i="1" s="1"/>
  <c r="Y2897" i="1"/>
  <c r="Z2897" i="1" s="1"/>
  <c r="Y2898" i="1"/>
  <c r="Z2898" i="1" s="1"/>
  <c r="Y2899" i="1"/>
  <c r="Z2899" i="1" s="1"/>
  <c r="Y2900" i="1"/>
  <c r="Z2900" i="1" s="1"/>
  <c r="Y2901" i="1"/>
  <c r="Z2901" i="1" s="1"/>
  <c r="Y2902" i="1"/>
  <c r="Z2902" i="1" s="1"/>
  <c r="Y2903" i="1"/>
  <c r="Z2903" i="1" s="1"/>
  <c r="Y2904" i="1"/>
  <c r="Z2904" i="1" s="1"/>
  <c r="Y2905" i="1"/>
  <c r="Z2905" i="1" s="1"/>
  <c r="Y2906" i="1"/>
  <c r="Z2906" i="1" s="1"/>
  <c r="Y2907" i="1"/>
  <c r="Z2907" i="1" s="1"/>
  <c r="Y2908" i="1"/>
  <c r="Z2908" i="1" s="1"/>
  <c r="Y2909" i="1"/>
  <c r="Z2909" i="1" s="1"/>
  <c r="Y2910" i="1"/>
  <c r="Z2910" i="1" s="1"/>
  <c r="X2910" i="1" s="1"/>
  <c r="Y2911" i="1"/>
  <c r="Z2911" i="1" s="1"/>
  <c r="Y2912" i="1"/>
  <c r="Z2912" i="1" s="1"/>
  <c r="X2912" i="1" s="1"/>
  <c r="Y2913" i="1"/>
  <c r="Z2913" i="1" s="1"/>
  <c r="X2913" i="1" s="1"/>
  <c r="Y2914" i="1"/>
  <c r="Z2914" i="1" s="1"/>
  <c r="X2914" i="1" s="1"/>
  <c r="Y2915" i="1"/>
  <c r="Z2915" i="1" s="1"/>
  <c r="Y2916" i="1"/>
  <c r="Z2916" i="1" s="1"/>
  <c r="Y2917" i="1"/>
  <c r="Z2917" i="1" s="1"/>
  <c r="Y2918" i="1"/>
  <c r="Z2918" i="1" s="1"/>
  <c r="Y2919" i="1"/>
  <c r="Z2919" i="1" s="1"/>
  <c r="Y2920" i="1"/>
  <c r="Z2920" i="1" s="1"/>
  <c r="Y2921" i="1"/>
  <c r="Z2921" i="1" s="1"/>
  <c r="Y2922" i="1"/>
  <c r="Z2922" i="1" s="1"/>
  <c r="Y2923" i="1"/>
  <c r="Z2923" i="1" s="1"/>
  <c r="Y2924" i="1"/>
  <c r="Z2924" i="1" s="1"/>
  <c r="Y2925" i="1"/>
  <c r="Z2925" i="1" s="1"/>
  <c r="Y2926" i="1"/>
  <c r="Z2926" i="1" s="1"/>
  <c r="Y2927" i="1"/>
  <c r="Z2927" i="1" s="1"/>
  <c r="Y2928" i="1"/>
  <c r="Z2928" i="1" s="1"/>
  <c r="Y2929" i="1"/>
  <c r="Z2929" i="1" s="1"/>
  <c r="Y2930" i="1"/>
  <c r="Z2930" i="1" s="1"/>
  <c r="X2930" i="1" s="1"/>
  <c r="Y2931" i="1"/>
  <c r="Z2931" i="1" s="1"/>
  <c r="Y2932" i="1"/>
  <c r="Z2932" i="1" s="1"/>
  <c r="X2932" i="1" s="1"/>
  <c r="Y2933" i="1"/>
  <c r="Z2933" i="1" s="1"/>
  <c r="X2933" i="1" s="1"/>
  <c r="Y2934" i="1"/>
  <c r="Z2934" i="1" s="1"/>
  <c r="X2934" i="1" s="1"/>
  <c r="Y2935" i="1"/>
  <c r="Z2935" i="1" s="1"/>
  <c r="Y2936" i="1"/>
  <c r="Z2936" i="1" s="1"/>
  <c r="Y2937" i="1"/>
  <c r="Z2937" i="1" s="1"/>
  <c r="Y2938" i="1"/>
  <c r="Z2938" i="1" s="1"/>
  <c r="Y2939" i="1"/>
  <c r="Z2939" i="1" s="1"/>
  <c r="Y2940" i="1"/>
  <c r="Z2940" i="1" s="1"/>
  <c r="Y2941" i="1"/>
  <c r="Z2941" i="1" s="1"/>
  <c r="Y2942" i="1"/>
  <c r="Z2942" i="1" s="1"/>
  <c r="Y2943" i="1"/>
  <c r="Z2943" i="1" s="1"/>
  <c r="Y2944" i="1"/>
  <c r="Z2944" i="1" s="1"/>
  <c r="Y2945" i="1"/>
  <c r="Z2945" i="1" s="1"/>
  <c r="Y2946" i="1"/>
  <c r="Z2946" i="1" s="1"/>
  <c r="Y2947" i="1"/>
  <c r="Z2947" i="1" s="1"/>
  <c r="Y2948" i="1"/>
  <c r="Z2948" i="1" s="1"/>
  <c r="Y2949" i="1"/>
  <c r="Z2949" i="1" s="1"/>
  <c r="Y2950" i="1"/>
  <c r="Z2950" i="1" s="1"/>
  <c r="X2950" i="1" s="1"/>
  <c r="Y2951" i="1"/>
  <c r="Z2951" i="1" s="1"/>
  <c r="Y2952" i="1"/>
  <c r="Z2952" i="1" s="1"/>
  <c r="X2952" i="1" s="1"/>
  <c r="Y2953" i="1"/>
  <c r="Z2953" i="1" s="1"/>
  <c r="X2953" i="1" s="1"/>
  <c r="Y2954" i="1"/>
  <c r="Z2954" i="1" s="1"/>
  <c r="X2954" i="1" s="1"/>
  <c r="Y2955" i="1"/>
  <c r="Z2955" i="1" s="1"/>
  <c r="Y2956" i="1"/>
  <c r="Z2956" i="1" s="1"/>
  <c r="Y2957" i="1"/>
  <c r="Z2957" i="1" s="1"/>
  <c r="Y2958" i="1"/>
  <c r="Z2958" i="1" s="1"/>
  <c r="Y2959" i="1"/>
  <c r="Z2959" i="1" s="1"/>
  <c r="Y2960" i="1"/>
  <c r="Z2960" i="1" s="1"/>
  <c r="Y2961" i="1"/>
  <c r="Z2961" i="1" s="1"/>
  <c r="Y2962" i="1"/>
  <c r="Z2962" i="1" s="1"/>
  <c r="Y2963" i="1"/>
  <c r="Z2963" i="1" s="1"/>
  <c r="Y2964" i="1"/>
  <c r="Z2964" i="1" s="1"/>
  <c r="Y2965" i="1"/>
  <c r="Z2965" i="1" s="1"/>
  <c r="Y2966" i="1"/>
  <c r="Z2966" i="1" s="1"/>
  <c r="Y2967" i="1"/>
  <c r="Z2967" i="1" s="1"/>
  <c r="Y2968" i="1"/>
  <c r="Z2968" i="1" s="1"/>
  <c r="Y2969" i="1"/>
  <c r="Z2969" i="1" s="1"/>
  <c r="Y2970" i="1"/>
  <c r="Z2970" i="1" s="1"/>
  <c r="X2970" i="1" s="1"/>
  <c r="Y2971" i="1"/>
  <c r="Z2971" i="1" s="1"/>
  <c r="Y2972" i="1"/>
  <c r="Z2972" i="1" s="1"/>
  <c r="X2972" i="1" s="1"/>
  <c r="Y2973" i="1"/>
  <c r="Z2973" i="1" s="1"/>
  <c r="X2973" i="1" s="1"/>
  <c r="Y2974" i="1"/>
  <c r="Z2974" i="1" s="1"/>
  <c r="X2974" i="1" s="1"/>
  <c r="Y2975" i="1"/>
  <c r="Z2975" i="1" s="1"/>
  <c r="Y2976" i="1"/>
  <c r="Z2976" i="1" s="1"/>
  <c r="Y2977" i="1"/>
  <c r="Z2977" i="1" s="1"/>
  <c r="Y2978" i="1"/>
  <c r="Z2978" i="1" s="1"/>
  <c r="Y2979" i="1"/>
  <c r="Z2979" i="1" s="1"/>
  <c r="Y2980" i="1"/>
  <c r="Z2980" i="1" s="1"/>
  <c r="Y2981" i="1"/>
  <c r="Z2981" i="1" s="1"/>
  <c r="Y2982" i="1"/>
  <c r="Z2982" i="1" s="1"/>
  <c r="Y2983" i="1"/>
  <c r="Z2983" i="1" s="1"/>
  <c r="Y2984" i="1"/>
  <c r="Z2984" i="1" s="1"/>
  <c r="Y2985" i="1"/>
  <c r="Z2985" i="1" s="1"/>
  <c r="Y2986" i="1"/>
  <c r="Z2986" i="1" s="1"/>
  <c r="Y2987" i="1"/>
  <c r="Z2987" i="1" s="1"/>
  <c r="Y2988" i="1"/>
  <c r="Z2988" i="1" s="1"/>
  <c r="Y2989" i="1"/>
  <c r="Z2989" i="1" s="1"/>
  <c r="Y2990" i="1"/>
  <c r="Z2990" i="1" s="1"/>
  <c r="X2990" i="1" s="1"/>
  <c r="Y2991" i="1"/>
  <c r="Z2991" i="1" s="1"/>
  <c r="Y2992" i="1"/>
  <c r="Z2992" i="1" s="1"/>
  <c r="X2992" i="1" s="1"/>
  <c r="Y2993" i="1"/>
  <c r="Z2993" i="1" s="1"/>
  <c r="X2993" i="1" s="1"/>
  <c r="Y2994" i="1"/>
  <c r="Z2994" i="1" s="1"/>
  <c r="X2994" i="1" s="1"/>
  <c r="Y2995" i="1"/>
  <c r="Z2995" i="1" s="1"/>
  <c r="Y2996" i="1"/>
  <c r="Z2996" i="1" s="1"/>
  <c r="Y2997" i="1"/>
  <c r="Z2997" i="1" s="1"/>
  <c r="Y2998" i="1"/>
  <c r="Z2998" i="1" s="1"/>
  <c r="Y2999" i="1"/>
  <c r="Z2999" i="1" s="1"/>
  <c r="Y3000" i="1"/>
  <c r="Z3000" i="1" s="1"/>
  <c r="Y3001" i="1"/>
  <c r="Z3001" i="1" s="1"/>
  <c r="Y3002" i="1"/>
  <c r="Z3002" i="1" s="1"/>
  <c r="Y3003" i="1"/>
  <c r="Z3003" i="1" s="1"/>
  <c r="Y3004" i="1"/>
  <c r="Z3004" i="1" s="1"/>
  <c r="Y3005" i="1"/>
  <c r="Z3005" i="1" s="1"/>
  <c r="Y3006" i="1"/>
  <c r="Z3006" i="1" s="1"/>
  <c r="Y3007" i="1"/>
  <c r="Z3007" i="1" s="1"/>
  <c r="Y3008" i="1"/>
  <c r="Z3008" i="1" s="1"/>
  <c r="Y3009" i="1"/>
  <c r="Z3009" i="1" s="1"/>
  <c r="Y3010" i="1"/>
  <c r="Z3010" i="1" s="1"/>
  <c r="X3010" i="1" s="1"/>
  <c r="Y3011" i="1"/>
  <c r="Z3011" i="1" s="1"/>
  <c r="Y3012" i="1"/>
  <c r="Z3012" i="1" s="1"/>
  <c r="X3012" i="1" s="1"/>
  <c r="Y3013" i="1"/>
  <c r="Z3013" i="1" s="1"/>
  <c r="X3013" i="1" s="1"/>
  <c r="Y3014" i="1"/>
  <c r="Z3014" i="1" s="1"/>
  <c r="X3014" i="1" s="1"/>
  <c r="Y3015" i="1"/>
  <c r="Z3015" i="1" s="1"/>
  <c r="Y3016" i="1"/>
  <c r="Z3016" i="1" s="1"/>
  <c r="Y3017" i="1"/>
  <c r="Z3017" i="1" s="1"/>
  <c r="Y3018" i="1"/>
  <c r="Z3018" i="1" s="1"/>
  <c r="Y3019" i="1"/>
  <c r="Z3019" i="1" s="1"/>
  <c r="Y3020" i="1"/>
  <c r="Z3020" i="1" s="1"/>
  <c r="Y3021" i="1"/>
  <c r="Z3021" i="1" s="1"/>
  <c r="Y3022" i="1"/>
  <c r="Z3022" i="1" s="1"/>
  <c r="Y3023" i="1"/>
  <c r="Z3023" i="1" s="1"/>
  <c r="Y3024" i="1"/>
  <c r="Z3024" i="1" s="1"/>
  <c r="Y3025" i="1"/>
  <c r="Z3025" i="1" s="1"/>
  <c r="Y3026" i="1"/>
  <c r="Z3026" i="1" s="1"/>
  <c r="Y3027" i="1"/>
  <c r="Z3027" i="1" s="1"/>
  <c r="Y3028" i="1"/>
  <c r="Z3028" i="1" s="1"/>
  <c r="Y3029" i="1"/>
  <c r="Z3029" i="1" s="1"/>
  <c r="Y3030" i="1"/>
  <c r="Z3030" i="1" s="1"/>
  <c r="X3030" i="1" s="1"/>
  <c r="Y3031" i="1"/>
  <c r="Z3031" i="1" s="1"/>
  <c r="Y3032" i="1"/>
  <c r="Z3032" i="1" s="1"/>
  <c r="X3032" i="1" s="1"/>
  <c r="Y3033" i="1"/>
  <c r="Z3033" i="1" s="1"/>
  <c r="X3033" i="1" s="1"/>
  <c r="Y3034" i="1"/>
  <c r="Z3034" i="1" s="1"/>
  <c r="X3034" i="1" s="1"/>
  <c r="Y3035" i="1"/>
  <c r="Z3035" i="1" s="1"/>
  <c r="Y3036" i="1"/>
  <c r="Z3036" i="1" s="1"/>
  <c r="Y3037" i="1"/>
  <c r="Z3037" i="1" s="1"/>
  <c r="Y3038" i="1"/>
  <c r="Z3038" i="1" s="1"/>
  <c r="Y3039" i="1"/>
  <c r="Z3039" i="1" s="1"/>
  <c r="Y3040" i="1"/>
  <c r="Z3040" i="1" s="1"/>
  <c r="Y3041" i="1"/>
  <c r="Z3041" i="1" s="1"/>
  <c r="Y3042" i="1"/>
  <c r="Z3042" i="1" s="1"/>
  <c r="Y3043" i="1"/>
  <c r="Z3043" i="1" s="1"/>
  <c r="Y3044" i="1"/>
  <c r="Z3044" i="1" s="1"/>
  <c r="Y3045" i="1"/>
  <c r="Z3045" i="1" s="1"/>
  <c r="Y3046" i="1"/>
  <c r="Z3046" i="1" s="1"/>
  <c r="Y3047" i="1"/>
  <c r="Z3047" i="1" s="1"/>
  <c r="Y3048" i="1"/>
  <c r="Z3048" i="1" s="1"/>
  <c r="Y3049" i="1"/>
  <c r="Z3049" i="1" s="1"/>
  <c r="Y3050" i="1"/>
  <c r="Z3050" i="1" s="1"/>
  <c r="X3050" i="1" s="1"/>
  <c r="Y3051" i="1"/>
  <c r="Z3051" i="1" s="1"/>
  <c r="Y3052" i="1"/>
  <c r="Z3052" i="1" s="1"/>
  <c r="X3052" i="1" s="1"/>
  <c r="Y3053" i="1"/>
  <c r="Z3053" i="1" s="1"/>
  <c r="X3053" i="1" s="1"/>
  <c r="Y3054" i="1"/>
  <c r="Z3054" i="1" s="1"/>
  <c r="X3054" i="1" s="1"/>
  <c r="Y3055" i="1"/>
  <c r="Z3055" i="1" s="1"/>
  <c r="Y3056" i="1"/>
  <c r="Z3056" i="1" s="1"/>
  <c r="Y3057" i="1"/>
  <c r="Z3057" i="1" s="1"/>
  <c r="Y3058" i="1"/>
  <c r="Z3058" i="1" s="1"/>
  <c r="Y3059" i="1"/>
  <c r="Z3059" i="1" s="1"/>
  <c r="Y3060" i="1"/>
  <c r="Z3060" i="1" s="1"/>
  <c r="Y3061" i="1"/>
  <c r="Z3061" i="1" s="1"/>
  <c r="Y3062" i="1"/>
  <c r="Z3062" i="1" s="1"/>
  <c r="Y3063" i="1"/>
  <c r="Z3063" i="1" s="1"/>
  <c r="Y3064" i="1"/>
  <c r="Z3064" i="1" s="1"/>
  <c r="Y3065" i="1"/>
  <c r="Z3065" i="1" s="1"/>
  <c r="Y3066" i="1"/>
  <c r="Z3066" i="1" s="1"/>
  <c r="Y3067" i="1"/>
  <c r="Z3067" i="1" s="1"/>
  <c r="Y3068" i="1"/>
  <c r="Z3068" i="1" s="1"/>
  <c r="Y3069" i="1"/>
  <c r="Z3069" i="1" s="1"/>
  <c r="Y3070" i="1"/>
  <c r="Z3070" i="1" s="1"/>
  <c r="X3070" i="1" s="1"/>
  <c r="Y3071" i="1"/>
  <c r="Z3071" i="1" s="1"/>
  <c r="Y3072" i="1"/>
  <c r="Z3072" i="1" s="1"/>
  <c r="X3072" i="1" s="1"/>
  <c r="Y3073" i="1"/>
  <c r="Z3073" i="1" s="1"/>
  <c r="X3073" i="1" s="1"/>
  <c r="Y3074" i="1"/>
  <c r="Z3074" i="1" s="1"/>
  <c r="X3074" i="1" s="1"/>
  <c r="Y3075" i="1"/>
  <c r="Z3075" i="1" s="1"/>
  <c r="Y3076" i="1"/>
  <c r="Z3076" i="1" s="1"/>
  <c r="Y3077" i="1"/>
  <c r="Z3077" i="1" s="1"/>
  <c r="Y3078" i="1"/>
  <c r="Z3078" i="1" s="1"/>
  <c r="Y3079" i="1"/>
  <c r="Z3079" i="1" s="1"/>
  <c r="Y3080" i="1"/>
  <c r="Z3080" i="1" s="1"/>
  <c r="Y3081" i="1"/>
  <c r="Z3081" i="1" s="1"/>
  <c r="Y3082" i="1"/>
  <c r="Z3082" i="1" s="1"/>
  <c r="Y3083" i="1"/>
  <c r="Z3083" i="1" s="1"/>
  <c r="Y3084" i="1"/>
  <c r="Z3084" i="1" s="1"/>
  <c r="Y3085" i="1"/>
  <c r="Z3085" i="1" s="1"/>
  <c r="Y3086" i="1"/>
  <c r="Z3086" i="1" s="1"/>
  <c r="Y3087" i="1"/>
  <c r="Z3087" i="1" s="1"/>
  <c r="Y3088" i="1"/>
  <c r="Z3088" i="1" s="1"/>
  <c r="Y3089" i="1"/>
  <c r="Z3089" i="1" s="1"/>
  <c r="Y3090" i="1"/>
  <c r="Z3090" i="1" s="1"/>
  <c r="X3090" i="1" s="1"/>
  <c r="Y3091" i="1"/>
  <c r="Z3091" i="1" s="1"/>
  <c r="Y3092" i="1"/>
  <c r="Z3092" i="1" s="1"/>
  <c r="X3092" i="1" s="1"/>
  <c r="Y3093" i="1"/>
  <c r="Z3093" i="1" s="1"/>
  <c r="X3093" i="1" s="1"/>
  <c r="Y3094" i="1"/>
  <c r="Z3094" i="1" s="1"/>
  <c r="X3094" i="1" s="1"/>
  <c r="Y3095" i="1"/>
  <c r="Z3095" i="1" s="1"/>
  <c r="Y3096" i="1"/>
  <c r="Z3096" i="1" s="1"/>
  <c r="Y3097" i="1"/>
  <c r="Z3097" i="1" s="1"/>
  <c r="Y3098" i="1"/>
  <c r="Z3098" i="1" s="1"/>
  <c r="Y3099" i="1"/>
  <c r="Z3099" i="1" s="1"/>
  <c r="Y3100" i="1"/>
  <c r="Z3100" i="1" s="1"/>
  <c r="Y3101" i="1"/>
  <c r="Z3101" i="1" s="1"/>
  <c r="Y3102" i="1"/>
  <c r="Z3102" i="1" s="1"/>
  <c r="Y3103" i="1"/>
  <c r="Z3103" i="1" s="1"/>
  <c r="Y3104" i="1"/>
  <c r="Z3104" i="1" s="1"/>
  <c r="Y3105" i="1"/>
  <c r="Z3105" i="1" s="1"/>
  <c r="Y3106" i="1"/>
  <c r="Z3106" i="1" s="1"/>
  <c r="Y3107" i="1"/>
  <c r="Z3107" i="1" s="1"/>
  <c r="Y3108" i="1"/>
  <c r="Z3108" i="1" s="1"/>
  <c r="Y3109" i="1"/>
  <c r="Z3109" i="1" s="1"/>
  <c r="Y3110" i="1"/>
  <c r="Z3110" i="1" s="1"/>
  <c r="X3110" i="1" s="1"/>
  <c r="Y3111" i="1"/>
  <c r="Z3111" i="1" s="1"/>
  <c r="Y3112" i="1"/>
  <c r="Z3112" i="1" s="1"/>
  <c r="X3112" i="1" s="1"/>
  <c r="Y3113" i="1"/>
  <c r="Z3113" i="1" s="1"/>
  <c r="X3113" i="1" s="1"/>
  <c r="Y3114" i="1"/>
  <c r="Z3114" i="1" s="1"/>
  <c r="X3114" i="1" s="1"/>
  <c r="Y3115" i="1"/>
  <c r="Z3115" i="1" s="1"/>
  <c r="Y3116" i="1"/>
  <c r="Z3116" i="1" s="1"/>
  <c r="Y3117" i="1"/>
  <c r="Z3117" i="1" s="1"/>
  <c r="Y3118" i="1"/>
  <c r="Z3118" i="1" s="1"/>
  <c r="Y3119" i="1"/>
  <c r="Z3119" i="1" s="1"/>
  <c r="Y3120" i="1"/>
  <c r="Z3120" i="1" s="1"/>
  <c r="Y3121" i="1"/>
  <c r="Z3121" i="1" s="1"/>
  <c r="Y3122" i="1"/>
  <c r="Z3122" i="1" s="1"/>
  <c r="Y3123" i="1"/>
  <c r="Z3123" i="1" s="1"/>
  <c r="Y3124" i="1"/>
  <c r="Z3124" i="1" s="1"/>
  <c r="Y3125" i="1"/>
  <c r="Z3125" i="1" s="1"/>
  <c r="Y3126" i="1"/>
  <c r="Z3126" i="1" s="1"/>
  <c r="Y3127" i="1"/>
  <c r="Z3127" i="1" s="1"/>
  <c r="Y3128" i="1"/>
  <c r="Z3128" i="1" s="1"/>
  <c r="Y3129" i="1"/>
  <c r="Z3129" i="1" s="1"/>
  <c r="Y3130" i="1"/>
  <c r="Z3130" i="1" s="1"/>
  <c r="X3130" i="1" s="1"/>
  <c r="Y3131" i="1"/>
  <c r="Z3131" i="1" s="1"/>
  <c r="Y3132" i="1"/>
  <c r="Z3132" i="1" s="1"/>
  <c r="X3132" i="1" s="1"/>
  <c r="Y3133" i="1"/>
  <c r="Z3133" i="1" s="1"/>
  <c r="X3133" i="1" s="1"/>
  <c r="Y3134" i="1"/>
  <c r="Z3134" i="1" s="1"/>
  <c r="X3134" i="1" s="1"/>
  <c r="Y3135" i="1"/>
  <c r="Z3135" i="1" s="1"/>
  <c r="Y3136" i="1"/>
  <c r="Z3136" i="1" s="1"/>
  <c r="Y3137" i="1"/>
  <c r="Z3137" i="1" s="1"/>
  <c r="Y3138" i="1"/>
  <c r="Z3138" i="1" s="1"/>
  <c r="Y3139" i="1"/>
  <c r="Z3139" i="1" s="1"/>
  <c r="Y3140" i="1"/>
  <c r="Z3140" i="1" s="1"/>
  <c r="Y3141" i="1"/>
  <c r="Z3141" i="1" s="1"/>
  <c r="Y3142" i="1"/>
  <c r="Z3142" i="1" s="1"/>
  <c r="Y3143" i="1"/>
  <c r="Z3143" i="1" s="1"/>
  <c r="Y3144" i="1"/>
  <c r="Z3144" i="1" s="1"/>
  <c r="Y3145" i="1"/>
  <c r="Z3145" i="1" s="1"/>
  <c r="Y3146" i="1"/>
  <c r="Z3146" i="1" s="1"/>
  <c r="Y3147" i="1"/>
  <c r="Z3147" i="1" s="1"/>
  <c r="Y3148" i="1"/>
  <c r="Z3148" i="1" s="1"/>
  <c r="Y3149" i="1"/>
  <c r="Z3149" i="1" s="1"/>
  <c r="Y3150" i="1"/>
  <c r="Z3150" i="1" s="1"/>
  <c r="X3150" i="1" s="1"/>
  <c r="Y3151" i="1"/>
  <c r="Z3151" i="1" s="1"/>
  <c r="Y3152" i="1"/>
  <c r="Z3152" i="1" s="1"/>
  <c r="X3152" i="1" s="1"/>
  <c r="Y3153" i="1"/>
  <c r="Z3153" i="1" s="1"/>
  <c r="X3153" i="1" s="1"/>
  <c r="Y3154" i="1"/>
  <c r="Z3154" i="1" s="1"/>
  <c r="X3154" i="1" s="1"/>
  <c r="Y3155" i="1"/>
  <c r="Z3155" i="1" s="1"/>
  <c r="Y3156" i="1"/>
  <c r="Z3156" i="1" s="1"/>
  <c r="Y3157" i="1"/>
  <c r="Z3157" i="1" s="1"/>
  <c r="Y3158" i="1"/>
  <c r="Z3158" i="1" s="1"/>
  <c r="Y3159" i="1"/>
  <c r="Z3159" i="1" s="1"/>
  <c r="Y3160" i="1"/>
  <c r="Z3160" i="1" s="1"/>
  <c r="Y3161" i="1"/>
  <c r="Z3161" i="1" s="1"/>
  <c r="Y3162" i="1"/>
  <c r="Z3162" i="1" s="1"/>
  <c r="Y3163" i="1"/>
  <c r="Z3163" i="1" s="1"/>
  <c r="Y3164" i="1"/>
  <c r="Z3164" i="1" s="1"/>
  <c r="Y3165" i="1"/>
  <c r="Z3165" i="1" s="1"/>
  <c r="Y3166" i="1"/>
  <c r="Z3166" i="1" s="1"/>
  <c r="Y3167" i="1"/>
  <c r="Z3167" i="1" s="1"/>
  <c r="Y3168" i="1"/>
  <c r="Z3168" i="1" s="1"/>
  <c r="Y3169" i="1"/>
  <c r="Z3169" i="1" s="1"/>
  <c r="Y3170" i="1"/>
  <c r="Z3170" i="1" s="1"/>
  <c r="X3170" i="1" s="1"/>
  <c r="Y3171" i="1"/>
  <c r="Z3171" i="1" s="1"/>
  <c r="Y3172" i="1"/>
  <c r="Z3172" i="1" s="1"/>
  <c r="X3172" i="1" s="1"/>
  <c r="Y3173" i="1"/>
  <c r="Z3173" i="1" s="1"/>
  <c r="X3173" i="1" s="1"/>
  <c r="Y3174" i="1"/>
  <c r="Z3174" i="1" s="1"/>
  <c r="X3174" i="1" s="1"/>
  <c r="Y3175" i="1"/>
  <c r="Z3175" i="1" s="1"/>
  <c r="Y3176" i="1"/>
  <c r="Z3176" i="1" s="1"/>
  <c r="Y3177" i="1"/>
  <c r="Z3177" i="1" s="1"/>
  <c r="Y3178" i="1"/>
  <c r="Z3178" i="1" s="1"/>
  <c r="Y3179" i="1"/>
  <c r="Z3179" i="1" s="1"/>
  <c r="Y3180" i="1"/>
  <c r="Z3180" i="1" s="1"/>
  <c r="Y3181" i="1"/>
  <c r="Z3181" i="1" s="1"/>
  <c r="Y3182" i="1"/>
  <c r="Z3182" i="1" s="1"/>
  <c r="Y3183" i="1"/>
  <c r="Z3183" i="1" s="1"/>
  <c r="Y3184" i="1"/>
  <c r="Z3184" i="1" s="1"/>
  <c r="Y3185" i="1"/>
  <c r="Z3185" i="1" s="1"/>
  <c r="Y3186" i="1"/>
  <c r="Z3186" i="1" s="1"/>
  <c r="Y3187" i="1"/>
  <c r="Z3187" i="1" s="1"/>
  <c r="Y3188" i="1"/>
  <c r="Z3188" i="1" s="1"/>
  <c r="Y3189" i="1"/>
  <c r="Z3189" i="1" s="1"/>
  <c r="Y3190" i="1"/>
  <c r="Z3190" i="1" s="1"/>
  <c r="X3190" i="1" s="1"/>
  <c r="Y3191" i="1"/>
  <c r="Z3191" i="1" s="1"/>
  <c r="Y3192" i="1"/>
  <c r="Z3192" i="1" s="1"/>
  <c r="X3192" i="1" s="1"/>
  <c r="Y3193" i="1"/>
  <c r="Z3193" i="1" s="1"/>
  <c r="X3193" i="1" s="1"/>
  <c r="Y3194" i="1"/>
  <c r="Z3194" i="1" s="1"/>
  <c r="X3194" i="1" s="1"/>
  <c r="Y3195" i="1"/>
  <c r="Z3195" i="1" s="1"/>
  <c r="Y3196" i="1"/>
  <c r="Z3196" i="1" s="1"/>
  <c r="Y3197" i="1"/>
  <c r="Z3197" i="1" s="1"/>
  <c r="Y3198" i="1"/>
  <c r="Z3198" i="1" s="1"/>
  <c r="Y3199" i="1"/>
  <c r="Z3199" i="1" s="1"/>
  <c r="Y3200" i="1"/>
  <c r="Z3200" i="1" s="1"/>
  <c r="Y3201" i="1"/>
  <c r="Z3201" i="1" s="1"/>
  <c r="Y3202" i="1"/>
  <c r="Z3202" i="1" s="1"/>
  <c r="Y3203" i="1"/>
  <c r="Z3203" i="1" s="1"/>
  <c r="Y3204" i="1"/>
  <c r="Z3204" i="1" s="1"/>
  <c r="Y3205" i="1"/>
  <c r="Z3205" i="1" s="1"/>
  <c r="Y3206" i="1"/>
  <c r="Z3206" i="1" s="1"/>
  <c r="Y3207" i="1"/>
  <c r="Z3207" i="1" s="1"/>
  <c r="Y3208" i="1"/>
  <c r="Z3208" i="1" s="1"/>
  <c r="Y3209" i="1"/>
  <c r="Z3209" i="1" s="1"/>
  <c r="Y3210" i="1"/>
  <c r="Z3210" i="1" s="1"/>
  <c r="X3210" i="1" s="1"/>
  <c r="Y3211" i="1"/>
  <c r="Z3211" i="1" s="1"/>
  <c r="Y3212" i="1"/>
  <c r="Z3212" i="1" s="1"/>
  <c r="X3212" i="1" s="1"/>
  <c r="Y3213" i="1"/>
  <c r="Z3213" i="1" s="1"/>
  <c r="X3213" i="1" s="1"/>
  <c r="Y3214" i="1"/>
  <c r="Z3214" i="1" s="1"/>
  <c r="X3214" i="1" s="1"/>
  <c r="Y3215" i="1"/>
  <c r="Z3215" i="1" s="1"/>
  <c r="Y3216" i="1"/>
  <c r="Z3216" i="1" s="1"/>
  <c r="Y3217" i="1"/>
  <c r="Z3217" i="1" s="1"/>
  <c r="Y3218" i="1"/>
  <c r="Z3218" i="1" s="1"/>
  <c r="Y3219" i="1"/>
  <c r="Z3219" i="1" s="1"/>
  <c r="Y3220" i="1"/>
  <c r="Z3220" i="1" s="1"/>
  <c r="Y3221" i="1"/>
  <c r="Z3221" i="1" s="1"/>
  <c r="Y3222" i="1"/>
  <c r="Z3222" i="1" s="1"/>
  <c r="Y3223" i="1"/>
  <c r="Z3223" i="1" s="1"/>
  <c r="Y3224" i="1"/>
  <c r="Z3224" i="1" s="1"/>
  <c r="Y3225" i="1"/>
  <c r="Z3225" i="1" s="1"/>
  <c r="Y3226" i="1"/>
  <c r="Z3226" i="1" s="1"/>
  <c r="Y3227" i="1"/>
  <c r="Z3227" i="1" s="1"/>
  <c r="Y3228" i="1"/>
  <c r="Z3228" i="1" s="1"/>
  <c r="Y3229" i="1"/>
  <c r="Z3229" i="1" s="1"/>
  <c r="Y3230" i="1"/>
  <c r="Z3230" i="1" s="1"/>
  <c r="X3230" i="1" s="1"/>
  <c r="Y3231" i="1"/>
  <c r="Z3231" i="1" s="1"/>
  <c r="Y3232" i="1"/>
  <c r="Z3232" i="1" s="1"/>
  <c r="X3232" i="1" s="1"/>
  <c r="Y3233" i="1"/>
  <c r="Z3233" i="1" s="1"/>
  <c r="X3233" i="1" s="1"/>
  <c r="Y3234" i="1"/>
  <c r="Z3234" i="1" s="1"/>
  <c r="X3234" i="1" s="1"/>
  <c r="Y3235" i="1"/>
  <c r="Z3235" i="1" s="1"/>
  <c r="Y3236" i="1"/>
  <c r="Z3236" i="1" s="1"/>
  <c r="Y3237" i="1"/>
  <c r="Z3237" i="1" s="1"/>
  <c r="Y3238" i="1"/>
  <c r="Z3238" i="1" s="1"/>
  <c r="Y3239" i="1"/>
  <c r="Z3239" i="1" s="1"/>
  <c r="Y3240" i="1"/>
  <c r="Z3240" i="1" s="1"/>
  <c r="Y3241" i="1"/>
  <c r="Z3241" i="1" s="1"/>
  <c r="Y3242" i="1"/>
  <c r="Z3242" i="1" s="1"/>
  <c r="Y3243" i="1"/>
  <c r="Z3243" i="1" s="1"/>
  <c r="Y3244" i="1"/>
  <c r="Z3244" i="1" s="1"/>
  <c r="Y3245" i="1"/>
  <c r="Z3245" i="1" s="1"/>
  <c r="Y3246" i="1"/>
  <c r="Z3246" i="1" s="1"/>
  <c r="Y3247" i="1"/>
  <c r="Z3247" i="1" s="1"/>
  <c r="Y3248" i="1"/>
  <c r="Z3248" i="1" s="1"/>
  <c r="Y3249" i="1"/>
  <c r="Z3249" i="1" s="1"/>
  <c r="Y3250" i="1"/>
  <c r="Z3250" i="1" s="1"/>
  <c r="X3250" i="1" s="1"/>
  <c r="Y3251" i="1"/>
  <c r="Z3251" i="1" s="1"/>
  <c r="Y3252" i="1"/>
  <c r="Z3252" i="1" s="1"/>
  <c r="X3252" i="1" s="1"/>
  <c r="Y3253" i="1"/>
  <c r="Z3253" i="1" s="1"/>
  <c r="X3253" i="1" s="1"/>
  <c r="Y3254" i="1"/>
  <c r="Z3254" i="1" s="1"/>
  <c r="X3254" i="1" s="1"/>
  <c r="Y3255" i="1"/>
  <c r="Z3255" i="1" s="1"/>
  <c r="Y3256" i="1"/>
  <c r="Z3256" i="1" s="1"/>
  <c r="Y3257" i="1"/>
  <c r="Z3257" i="1" s="1"/>
  <c r="Y3258" i="1"/>
  <c r="Z3258" i="1" s="1"/>
  <c r="Y3259" i="1"/>
  <c r="Z3259" i="1" s="1"/>
  <c r="Y3260" i="1"/>
  <c r="Z3260" i="1" s="1"/>
  <c r="Y3261" i="1"/>
  <c r="Z3261" i="1" s="1"/>
  <c r="Y3262" i="1"/>
  <c r="Z3262" i="1" s="1"/>
  <c r="Y3263" i="1"/>
  <c r="Z3263" i="1" s="1"/>
  <c r="Y3264" i="1"/>
  <c r="Z3264" i="1" s="1"/>
  <c r="Y3265" i="1"/>
  <c r="Z3265" i="1" s="1"/>
  <c r="Y3266" i="1"/>
  <c r="Z3266" i="1" s="1"/>
  <c r="Y3267" i="1"/>
  <c r="Z3267" i="1" s="1"/>
  <c r="Y3268" i="1"/>
  <c r="Z3268" i="1" s="1"/>
  <c r="Y3269" i="1"/>
  <c r="Z3269" i="1" s="1"/>
  <c r="Y3270" i="1"/>
  <c r="Z3270" i="1" s="1"/>
  <c r="X3270" i="1" s="1"/>
  <c r="Y3271" i="1"/>
  <c r="Z3271" i="1" s="1"/>
  <c r="Y3272" i="1"/>
  <c r="Z3272" i="1" s="1"/>
  <c r="X3272" i="1" s="1"/>
  <c r="Y3273" i="1"/>
  <c r="Z3273" i="1" s="1"/>
  <c r="X3273" i="1" s="1"/>
  <c r="Y3274" i="1"/>
  <c r="Z3274" i="1" s="1"/>
  <c r="X3274" i="1" s="1"/>
  <c r="Y3275" i="1"/>
  <c r="Z3275" i="1" s="1"/>
  <c r="Y3276" i="1"/>
  <c r="Z3276" i="1" s="1"/>
  <c r="Y3277" i="1"/>
  <c r="Z3277" i="1" s="1"/>
  <c r="Y3278" i="1"/>
  <c r="Z3278" i="1" s="1"/>
  <c r="Y3279" i="1"/>
  <c r="Z3279" i="1" s="1"/>
  <c r="Y3280" i="1"/>
  <c r="Z3280" i="1" s="1"/>
  <c r="Y3281" i="1"/>
  <c r="Z3281" i="1" s="1"/>
  <c r="Y3282" i="1"/>
  <c r="Z3282" i="1" s="1"/>
  <c r="Y3283" i="1"/>
  <c r="Z3283" i="1" s="1"/>
  <c r="Y3284" i="1"/>
  <c r="Z3284" i="1" s="1"/>
  <c r="Y3285" i="1"/>
  <c r="Z3285" i="1" s="1"/>
  <c r="Y3286" i="1"/>
  <c r="Z3286" i="1" s="1"/>
  <c r="Y3287" i="1"/>
  <c r="Z3287" i="1" s="1"/>
  <c r="Y3288" i="1"/>
  <c r="Z3288" i="1" s="1"/>
  <c r="Y3289" i="1"/>
  <c r="Z3289" i="1" s="1"/>
  <c r="Y3290" i="1"/>
  <c r="Z3290" i="1" s="1"/>
  <c r="X3290" i="1" s="1"/>
  <c r="Y3291" i="1"/>
  <c r="Z3291" i="1" s="1"/>
  <c r="Y3292" i="1"/>
  <c r="Z3292" i="1" s="1"/>
  <c r="X3292" i="1" s="1"/>
  <c r="Y3293" i="1"/>
  <c r="Z3293" i="1" s="1"/>
  <c r="X3293" i="1" s="1"/>
  <c r="Y3294" i="1"/>
  <c r="Z3294" i="1" s="1"/>
  <c r="X3294" i="1" s="1"/>
  <c r="Y3295" i="1"/>
  <c r="Z3295" i="1" s="1"/>
  <c r="Y3296" i="1"/>
  <c r="Z3296" i="1" s="1"/>
  <c r="Y3297" i="1"/>
  <c r="Z3297" i="1" s="1"/>
  <c r="Y3298" i="1"/>
  <c r="Z3298" i="1" s="1"/>
  <c r="Y3299" i="1"/>
  <c r="Z3299" i="1" s="1"/>
  <c r="Y3300" i="1"/>
  <c r="Z3300" i="1" s="1"/>
  <c r="Y3301" i="1"/>
  <c r="Z3301" i="1" s="1"/>
  <c r="Y3302" i="1"/>
  <c r="Z3302" i="1" s="1"/>
  <c r="Y3303" i="1"/>
  <c r="Z3303" i="1" s="1"/>
  <c r="Y3304" i="1"/>
  <c r="Z3304" i="1" s="1"/>
  <c r="Y3305" i="1"/>
  <c r="Z3305" i="1" s="1"/>
  <c r="Y3306" i="1"/>
  <c r="Z3306" i="1" s="1"/>
  <c r="Y3307" i="1"/>
  <c r="Z3307" i="1" s="1"/>
  <c r="Y3308" i="1"/>
  <c r="Z3308" i="1" s="1"/>
  <c r="Y3309" i="1"/>
  <c r="Z3309" i="1" s="1"/>
  <c r="Y3310" i="1"/>
  <c r="Z3310" i="1" s="1"/>
  <c r="X3310" i="1" s="1"/>
  <c r="Y3311" i="1"/>
  <c r="Z3311" i="1" s="1"/>
  <c r="Y3312" i="1"/>
  <c r="Z3312" i="1" s="1"/>
  <c r="X3312" i="1" s="1"/>
  <c r="Y3313" i="1"/>
  <c r="Z3313" i="1" s="1"/>
  <c r="X3313" i="1" s="1"/>
  <c r="Y3314" i="1"/>
  <c r="Z3314" i="1" s="1"/>
  <c r="X3314" i="1" s="1"/>
  <c r="Y3315" i="1"/>
  <c r="Z3315" i="1" s="1"/>
  <c r="Y3316" i="1"/>
  <c r="Z3316" i="1" s="1"/>
  <c r="Y3317" i="1"/>
  <c r="Z3317" i="1" s="1"/>
  <c r="Y3318" i="1"/>
  <c r="Z3318" i="1" s="1"/>
  <c r="Y3319" i="1"/>
  <c r="Z3319" i="1" s="1"/>
  <c r="Y3320" i="1"/>
  <c r="Z3320" i="1" s="1"/>
  <c r="Y3321" i="1"/>
  <c r="Z3321" i="1" s="1"/>
  <c r="Y3322" i="1"/>
  <c r="Z3322" i="1" s="1"/>
  <c r="Y3323" i="1"/>
  <c r="Z3323" i="1" s="1"/>
  <c r="Y3324" i="1"/>
  <c r="Z3324" i="1" s="1"/>
  <c r="Y3325" i="1"/>
  <c r="Z3325" i="1" s="1"/>
  <c r="Y3326" i="1"/>
  <c r="Z3326" i="1" s="1"/>
  <c r="Y3327" i="1"/>
  <c r="Z3327" i="1" s="1"/>
  <c r="Y3328" i="1"/>
  <c r="Z3328" i="1" s="1"/>
  <c r="Y3329" i="1"/>
  <c r="Z3329" i="1" s="1"/>
  <c r="Y3330" i="1"/>
  <c r="Z3330" i="1" s="1"/>
  <c r="X3330" i="1" s="1"/>
  <c r="Y3331" i="1"/>
  <c r="Z3331" i="1" s="1"/>
  <c r="Y3332" i="1"/>
  <c r="Z3332" i="1" s="1"/>
  <c r="X3332" i="1" s="1"/>
  <c r="Y3333" i="1"/>
  <c r="Z3333" i="1" s="1"/>
  <c r="X3333" i="1" s="1"/>
  <c r="Y3334" i="1"/>
  <c r="Z3334" i="1" s="1"/>
  <c r="X3334" i="1" s="1"/>
  <c r="Y3335" i="1"/>
  <c r="Z3335" i="1" s="1"/>
  <c r="Y3336" i="1"/>
  <c r="Z3336" i="1" s="1"/>
  <c r="Y3337" i="1"/>
  <c r="Z3337" i="1" s="1"/>
  <c r="Y3338" i="1"/>
  <c r="Z3338" i="1" s="1"/>
  <c r="Y3339" i="1"/>
  <c r="Z3339" i="1" s="1"/>
  <c r="Y3340" i="1"/>
  <c r="Z3340" i="1" s="1"/>
  <c r="Y3341" i="1"/>
  <c r="Z3341" i="1" s="1"/>
  <c r="Y3342" i="1"/>
  <c r="Z3342" i="1" s="1"/>
  <c r="Y3343" i="1"/>
  <c r="Z3343" i="1" s="1"/>
  <c r="Y3344" i="1"/>
  <c r="Z3344" i="1" s="1"/>
  <c r="Y3345" i="1"/>
  <c r="Z3345" i="1" s="1"/>
  <c r="Y3346" i="1"/>
  <c r="Z3346" i="1" s="1"/>
  <c r="Y3347" i="1"/>
  <c r="Z3347" i="1" s="1"/>
  <c r="Y3348" i="1"/>
  <c r="Z3348" i="1" s="1"/>
  <c r="Y3349" i="1"/>
  <c r="Z3349" i="1" s="1"/>
  <c r="Y3350" i="1"/>
  <c r="Z3350" i="1" s="1"/>
  <c r="X3350" i="1" s="1"/>
  <c r="Y3351" i="1"/>
  <c r="Z3351" i="1" s="1"/>
  <c r="Y3352" i="1"/>
  <c r="Z3352" i="1" s="1"/>
  <c r="X3352" i="1" s="1"/>
  <c r="Y3353" i="1"/>
  <c r="Z3353" i="1" s="1"/>
  <c r="X3353" i="1" s="1"/>
  <c r="Y3354" i="1"/>
  <c r="Z3354" i="1" s="1"/>
  <c r="X3354" i="1" s="1"/>
  <c r="Y3355" i="1"/>
  <c r="Z3355" i="1" s="1"/>
  <c r="Y3356" i="1"/>
  <c r="Z3356" i="1" s="1"/>
  <c r="Y3357" i="1"/>
  <c r="Z3357" i="1" s="1"/>
  <c r="Y3358" i="1"/>
  <c r="Z3358" i="1" s="1"/>
  <c r="Y3359" i="1"/>
  <c r="Z3359" i="1" s="1"/>
  <c r="Y3360" i="1"/>
  <c r="Z3360" i="1" s="1"/>
  <c r="Y3361" i="1"/>
  <c r="Z3361" i="1" s="1"/>
  <c r="Y3362" i="1"/>
  <c r="Z3362" i="1" s="1"/>
  <c r="Y3363" i="1"/>
  <c r="Z3363" i="1" s="1"/>
  <c r="Y3364" i="1"/>
  <c r="Z3364" i="1" s="1"/>
  <c r="Y3365" i="1"/>
  <c r="Z3365" i="1" s="1"/>
  <c r="Y3366" i="1"/>
  <c r="Z3366" i="1" s="1"/>
  <c r="Y3367" i="1"/>
  <c r="Z3367" i="1" s="1"/>
  <c r="Y3368" i="1"/>
  <c r="Z3368" i="1" s="1"/>
  <c r="Y3369" i="1"/>
  <c r="Z3369" i="1" s="1"/>
  <c r="Y3370" i="1"/>
  <c r="Z3370" i="1" s="1"/>
  <c r="X3370" i="1" s="1"/>
  <c r="Y3371" i="1"/>
  <c r="Z3371" i="1" s="1"/>
  <c r="Y3372" i="1"/>
  <c r="Z3372" i="1" s="1"/>
  <c r="X3372" i="1" s="1"/>
  <c r="Y3373" i="1"/>
  <c r="Z3373" i="1" s="1"/>
  <c r="X3373" i="1" s="1"/>
  <c r="Y3374" i="1"/>
  <c r="Z3374" i="1" s="1"/>
  <c r="X3374" i="1" s="1"/>
  <c r="Y3375" i="1"/>
  <c r="Z3375" i="1" s="1"/>
  <c r="Y3376" i="1"/>
  <c r="Z3376" i="1" s="1"/>
  <c r="Y3377" i="1"/>
  <c r="Z3377" i="1" s="1"/>
  <c r="Y3378" i="1"/>
  <c r="Z3378" i="1" s="1"/>
  <c r="Y3379" i="1"/>
  <c r="Z3379" i="1" s="1"/>
  <c r="Y3380" i="1"/>
  <c r="Z3380" i="1" s="1"/>
  <c r="Y3381" i="1"/>
  <c r="Z3381" i="1" s="1"/>
  <c r="Y3382" i="1"/>
  <c r="Z3382" i="1" s="1"/>
  <c r="Y3383" i="1"/>
  <c r="Z3383" i="1" s="1"/>
  <c r="Y3384" i="1"/>
  <c r="Z3384" i="1" s="1"/>
  <c r="Y3385" i="1"/>
  <c r="Z3385" i="1" s="1"/>
  <c r="Y3386" i="1"/>
  <c r="Z3386" i="1" s="1"/>
  <c r="Y3387" i="1"/>
  <c r="Z3387" i="1" s="1"/>
  <c r="Y3388" i="1"/>
  <c r="Z3388" i="1" s="1"/>
  <c r="Y3389" i="1"/>
  <c r="Z3389" i="1" s="1"/>
  <c r="Y3390" i="1"/>
  <c r="Z3390" i="1" s="1"/>
  <c r="X3390" i="1" s="1"/>
  <c r="Y3391" i="1"/>
  <c r="Z3391" i="1" s="1"/>
  <c r="Y3392" i="1"/>
  <c r="Z3392" i="1" s="1"/>
  <c r="X3392" i="1" s="1"/>
  <c r="Y3393" i="1"/>
  <c r="Z3393" i="1" s="1"/>
  <c r="X3393" i="1" s="1"/>
  <c r="Y3394" i="1"/>
  <c r="Z3394" i="1" s="1"/>
  <c r="X3394" i="1" s="1"/>
  <c r="Y3395" i="1"/>
  <c r="Z3395" i="1" s="1"/>
  <c r="Y3396" i="1"/>
  <c r="Z3396" i="1" s="1"/>
  <c r="Y3397" i="1"/>
  <c r="Z3397" i="1" s="1"/>
  <c r="Y3398" i="1"/>
  <c r="Z3398" i="1" s="1"/>
  <c r="Y3399" i="1"/>
  <c r="Z3399" i="1" s="1"/>
  <c r="Y3400" i="1"/>
  <c r="Z3400" i="1" s="1"/>
  <c r="Y3401" i="1"/>
  <c r="Z3401" i="1" s="1"/>
  <c r="Y3402" i="1"/>
  <c r="Z3402" i="1" s="1"/>
  <c r="Y3403" i="1"/>
  <c r="Z3403" i="1" s="1"/>
  <c r="Y3404" i="1"/>
  <c r="Z3404" i="1" s="1"/>
  <c r="Y3405" i="1"/>
  <c r="Z3405" i="1" s="1"/>
  <c r="Y3406" i="1"/>
  <c r="Z3406" i="1" s="1"/>
  <c r="Y3407" i="1"/>
  <c r="Z3407" i="1" s="1"/>
  <c r="Y3408" i="1"/>
  <c r="Z3408" i="1" s="1"/>
  <c r="Y3409" i="1"/>
  <c r="Z3409" i="1" s="1"/>
  <c r="Y3410" i="1"/>
  <c r="Z3410" i="1" s="1"/>
  <c r="X3410" i="1" s="1"/>
  <c r="Y3411" i="1"/>
  <c r="Z3411" i="1" s="1"/>
  <c r="Y3412" i="1"/>
  <c r="Z3412" i="1" s="1"/>
  <c r="X3412" i="1" s="1"/>
  <c r="Y3413" i="1"/>
  <c r="Z3413" i="1" s="1"/>
  <c r="X3413" i="1" s="1"/>
  <c r="Y3414" i="1"/>
  <c r="Z3414" i="1" s="1"/>
  <c r="X3414" i="1" s="1"/>
  <c r="Y3415" i="1"/>
  <c r="Z3415" i="1" s="1"/>
  <c r="Y3416" i="1"/>
  <c r="Z3416" i="1" s="1"/>
  <c r="Y3417" i="1"/>
  <c r="Z3417" i="1" s="1"/>
  <c r="Y3418" i="1"/>
  <c r="Z3418" i="1" s="1"/>
  <c r="Y3419" i="1"/>
  <c r="Z3419" i="1" s="1"/>
  <c r="Y3420" i="1"/>
  <c r="Z3420" i="1" s="1"/>
  <c r="Y3421" i="1"/>
  <c r="Z3421" i="1" s="1"/>
  <c r="Y3422" i="1"/>
  <c r="Z3422" i="1" s="1"/>
  <c r="Y3423" i="1"/>
  <c r="Z3423" i="1" s="1"/>
  <c r="Y3424" i="1"/>
  <c r="Z3424" i="1" s="1"/>
  <c r="Y3425" i="1"/>
  <c r="Z3425" i="1" s="1"/>
  <c r="Y3426" i="1"/>
  <c r="Z3426" i="1" s="1"/>
  <c r="Y3427" i="1"/>
  <c r="Z3427" i="1" s="1"/>
  <c r="Y3428" i="1"/>
  <c r="Z3428" i="1" s="1"/>
  <c r="Y3429" i="1"/>
  <c r="Z3429" i="1" s="1"/>
  <c r="Y3430" i="1"/>
  <c r="Z3430" i="1" s="1"/>
  <c r="X3430" i="1" s="1"/>
  <c r="Y3431" i="1"/>
  <c r="Z3431" i="1" s="1"/>
  <c r="Y3432" i="1"/>
  <c r="Z3432" i="1" s="1"/>
  <c r="X3432" i="1" s="1"/>
  <c r="Y3433" i="1"/>
  <c r="Z3433" i="1" s="1"/>
  <c r="X3433" i="1" s="1"/>
  <c r="Y3434" i="1"/>
  <c r="Z3434" i="1" s="1"/>
  <c r="X3434" i="1" s="1"/>
  <c r="Y3435" i="1"/>
  <c r="Z3435" i="1" s="1"/>
  <c r="Y3436" i="1"/>
  <c r="Z3436" i="1" s="1"/>
  <c r="Y3437" i="1"/>
  <c r="Z3437" i="1" s="1"/>
  <c r="Y3438" i="1"/>
  <c r="Z3438" i="1" s="1"/>
  <c r="Y3439" i="1"/>
  <c r="Z3439" i="1" s="1"/>
  <c r="Y3440" i="1"/>
  <c r="Z3440" i="1" s="1"/>
  <c r="Y3441" i="1"/>
  <c r="Z3441" i="1" s="1"/>
  <c r="Y3442" i="1"/>
  <c r="Z3442" i="1" s="1"/>
  <c r="Y3443" i="1"/>
  <c r="Z3443" i="1" s="1"/>
  <c r="Y3444" i="1"/>
  <c r="Z3444" i="1" s="1"/>
  <c r="Y3445" i="1"/>
  <c r="Z3445" i="1" s="1"/>
  <c r="Y3446" i="1"/>
  <c r="Z3446" i="1" s="1"/>
  <c r="Y3447" i="1"/>
  <c r="Z3447" i="1" s="1"/>
  <c r="Y3448" i="1"/>
  <c r="Z3448" i="1" s="1"/>
  <c r="Y3449" i="1"/>
  <c r="Z3449" i="1" s="1"/>
  <c r="Y3450" i="1"/>
  <c r="Z3450" i="1" s="1"/>
  <c r="X3450" i="1" s="1"/>
  <c r="Y3451" i="1"/>
  <c r="Z3451" i="1" s="1"/>
  <c r="Y3452" i="1"/>
  <c r="Z3452" i="1" s="1"/>
  <c r="X3452" i="1" s="1"/>
  <c r="Y3453" i="1"/>
  <c r="Z3453" i="1" s="1"/>
  <c r="X3453" i="1" s="1"/>
  <c r="Y3454" i="1"/>
  <c r="Z3454" i="1" s="1"/>
  <c r="X3454" i="1" s="1"/>
  <c r="Y3455" i="1"/>
  <c r="Z3455" i="1" s="1"/>
  <c r="Y3456" i="1"/>
  <c r="Z3456" i="1" s="1"/>
  <c r="Y3457" i="1"/>
  <c r="Z3457" i="1" s="1"/>
  <c r="Y3458" i="1"/>
  <c r="Z3458" i="1" s="1"/>
  <c r="Y3459" i="1"/>
  <c r="Z3459" i="1" s="1"/>
  <c r="Y3460" i="1"/>
  <c r="Z3460" i="1" s="1"/>
  <c r="Y3461" i="1"/>
  <c r="Z3461" i="1" s="1"/>
  <c r="Y3462" i="1"/>
  <c r="Z3462" i="1" s="1"/>
  <c r="Y3463" i="1"/>
  <c r="Z3463" i="1" s="1"/>
  <c r="Y3464" i="1"/>
  <c r="Z3464" i="1" s="1"/>
  <c r="Y3465" i="1"/>
  <c r="Z3465" i="1" s="1"/>
  <c r="Y3466" i="1"/>
  <c r="Z3466" i="1" s="1"/>
  <c r="Y3467" i="1"/>
  <c r="Z3467" i="1" s="1"/>
  <c r="Y3468" i="1"/>
  <c r="Z3468" i="1" s="1"/>
  <c r="Y3469" i="1"/>
  <c r="Z3469" i="1" s="1"/>
  <c r="Y3470" i="1"/>
  <c r="Z3470" i="1" s="1"/>
  <c r="X3470" i="1" s="1"/>
  <c r="Y3471" i="1"/>
  <c r="Z3471" i="1" s="1"/>
  <c r="Y3472" i="1"/>
  <c r="Z3472" i="1" s="1"/>
  <c r="X3472" i="1" s="1"/>
  <c r="Y3473" i="1"/>
  <c r="Z3473" i="1" s="1"/>
  <c r="X3473" i="1" s="1"/>
  <c r="Y3474" i="1"/>
  <c r="Z3474" i="1" s="1"/>
  <c r="X3474" i="1" s="1"/>
  <c r="Y3475" i="1"/>
  <c r="Z3475" i="1" s="1"/>
  <c r="Y3476" i="1"/>
  <c r="Z3476" i="1" s="1"/>
  <c r="Y3477" i="1"/>
  <c r="Z3477" i="1" s="1"/>
  <c r="Y3478" i="1"/>
  <c r="Z3478" i="1" s="1"/>
  <c r="Y3479" i="1"/>
  <c r="Z3479" i="1" s="1"/>
  <c r="Y3480" i="1"/>
  <c r="Z3480" i="1" s="1"/>
  <c r="Y3481" i="1"/>
  <c r="Z3481" i="1" s="1"/>
  <c r="Y3482" i="1"/>
  <c r="Z3482" i="1" s="1"/>
  <c r="Y3483" i="1"/>
  <c r="Z3483" i="1" s="1"/>
  <c r="Y3484" i="1"/>
  <c r="Z3484" i="1" s="1"/>
  <c r="Y3485" i="1"/>
  <c r="Z3485" i="1" s="1"/>
  <c r="Y3486" i="1"/>
  <c r="Z3486" i="1" s="1"/>
  <c r="Y3487" i="1"/>
  <c r="Z3487" i="1" s="1"/>
  <c r="Y3488" i="1"/>
  <c r="Z3488" i="1" s="1"/>
  <c r="Y3489" i="1"/>
  <c r="Z3489" i="1" s="1"/>
  <c r="Y3490" i="1"/>
  <c r="Z3490" i="1" s="1"/>
  <c r="X3490" i="1" s="1"/>
  <c r="Y3491" i="1"/>
  <c r="Z3491" i="1" s="1"/>
  <c r="Y3492" i="1"/>
  <c r="Z3492" i="1" s="1"/>
  <c r="X3492" i="1" s="1"/>
  <c r="Y3493" i="1"/>
  <c r="Z3493" i="1" s="1"/>
  <c r="X3493" i="1" s="1"/>
  <c r="Y3494" i="1"/>
  <c r="Z3494" i="1" s="1"/>
  <c r="X3494" i="1" s="1"/>
  <c r="Y3495" i="1"/>
  <c r="Z3495" i="1" s="1"/>
  <c r="Y3496" i="1"/>
  <c r="Z3496" i="1" s="1"/>
  <c r="Y3497" i="1"/>
  <c r="Z3497" i="1" s="1"/>
  <c r="Y3498" i="1"/>
  <c r="Z3498" i="1" s="1"/>
  <c r="Y3499" i="1"/>
  <c r="Z3499" i="1" s="1"/>
  <c r="Y3500" i="1"/>
  <c r="Z3500" i="1" s="1"/>
  <c r="Y3501" i="1"/>
  <c r="Z3501" i="1" s="1"/>
  <c r="Y3502" i="1"/>
  <c r="Z3502" i="1" s="1"/>
  <c r="Y3503" i="1"/>
  <c r="Z3503" i="1" s="1"/>
  <c r="Y3504" i="1"/>
  <c r="Z3504" i="1" s="1"/>
  <c r="Y3505" i="1"/>
  <c r="Z3505" i="1" s="1"/>
  <c r="Y3506" i="1"/>
  <c r="Z3506" i="1" s="1"/>
  <c r="Y3507" i="1"/>
  <c r="Z3507" i="1" s="1"/>
  <c r="Y3508" i="1"/>
  <c r="Z3508" i="1" s="1"/>
  <c r="Y3509" i="1"/>
  <c r="Z3509" i="1" s="1"/>
  <c r="Y3510" i="1"/>
  <c r="Z3510" i="1" s="1"/>
  <c r="X3510" i="1" s="1"/>
  <c r="Y3511" i="1"/>
  <c r="Z3511" i="1" s="1"/>
  <c r="Y3512" i="1"/>
  <c r="Z3512" i="1" s="1"/>
  <c r="X3512" i="1" s="1"/>
  <c r="Y3513" i="1"/>
  <c r="Z3513" i="1" s="1"/>
  <c r="X3513" i="1" s="1"/>
  <c r="Y3514" i="1"/>
  <c r="Z3514" i="1" s="1"/>
  <c r="X3514" i="1" s="1"/>
  <c r="Y3515" i="1"/>
  <c r="Z3515" i="1" s="1"/>
  <c r="Y3516" i="1"/>
  <c r="Z3516" i="1" s="1"/>
  <c r="Y3517" i="1"/>
  <c r="Z3517" i="1" s="1"/>
  <c r="Y3518" i="1"/>
  <c r="Z3518" i="1" s="1"/>
  <c r="Y3519" i="1"/>
  <c r="Z3519" i="1" s="1"/>
  <c r="Y3520" i="1"/>
  <c r="Z3520" i="1" s="1"/>
  <c r="Y3521" i="1"/>
  <c r="Z3521" i="1" s="1"/>
  <c r="Y3522" i="1"/>
  <c r="Z3522" i="1" s="1"/>
  <c r="Y3523" i="1"/>
  <c r="Z3523" i="1" s="1"/>
  <c r="Y3524" i="1"/>
  <c r="Z3524" i="1" s="1"/>
  <c r="Y3525" i="1"/>
  <c r="Z3525" i="1" s="1"/>
  <c r="Y3526" i="1"/>
  <c r="Z3526" i="1" s="1"/>
  <c r="Y3527" i="1"/>
  <c r="Z3527" i="1" s="1"/>
  <c r="Y3528" i="1"/>
  <c r="Z3528" i="1" s="1"/>
  <c r="Y3529" i="1"/>
  <c r="Z3529" i="1" s="1"/>
  <c r="Y3530" i="1"/>
  <c r="Z3530" i="1" s="1"/>
  <c r="X3530" i="1" s="1"/>
  <c r="Y3531" i="1"/>
  <c r="Z3531" i="1" s="1"/>
  <c r="Y3532" i="1"/>
  <c r="Z3532" i="1" s="1"/>
  <c r="X3532" i="1" s="1"/>
  <c r="Y3533" i="1"/>
  <c r="Z3533" i="1" s="1"/>
  <c r="X3533" i="1" s="1"/>
  <c r="Y3534" i="1"/>
  <c r="Z3534" i="1" s="1"/>
  <c r="X3534" i="1" s="1"/>
  <c r="Y3535" i="1"/>
  <c r="Z3535" i="1" s="1"/>
  <c r="Y3536" i="1"/>
  <c r="Z3536" i="1" s="1"/>
  <c r="Y3537" i="1"/>
  <c r="Z3537" i="1" s="1"/>
  <c r="Y3538" i="1"/>
  <c r="Z3538" i="1" s="1"/>
  <c r="Y3539" i="1"/>
  <c r="Z3539" i="1" s="1"/>
  <c r="Y3540" i="1"/>
  <c r="Z3540" i="1" s="1"/>
  <c r="Y3541" i="1"/>
  <c r="Z3541" i="1" s="1"/>
  <c r="Y3542" i="1"/>
  <c r="Z3542" i="1" s="1"/>
  <c r="Y3543" i="1"/>
  <c r="Z3543" i="1" s="1"/>
  <c r="Y3544" i="1"/>
  <c r="Z3544" i="1" s="1"/>
  <c r="Y3545" i="1"/>
  <c r="Z3545" i="1" s="1"/>
  <c r="Y3546" i="1"/>
  <c r="Z3546" i="1" s="1"/>
  <c r="Y3547" i="1"/>
  <c r="Z3547" i="1" s="1"/>
  <c r="Y3548" i="1"/>
  <c r="Z3548" i="1" s="1"/>
  <c r="Y3549" i="1"/>
  <c r="Z3549" i="1" s="1"/>
  <c r="Y3550" i="1"/>
  <c r="Z3550" i="1" s="1"/>
  <c r="X3550" i="1" s="1"/>
  <c r="Y3551" i="1"/>
  <c r="Z3551" i="1" s="1"/>
  <c r="Y3552" i="1"/>
  <c r="Z3552" i="1" s="1"/>
  <c r="X3552" i="1" s="1"/>
  <c r="Y3553" i="1"/>
  <c r="Z3553" i="1" s="1"/>
  <c r="X3553" i="1" s="1"/>
  <c r="Y3554" i="1"/>
  <c r="Z3554" i="1" s="1"/>
  <c r="X3554" i="1" s="1"/>
  <c r="Y3555" i="1"/>
  <c r="Z3555" i="1" s="1"/>
  <c r="Y3556" i="1"/>
  <c r="Z3556" i="1" s="1"/>
  <c r="Y3557" i="1"/>
  <c r="Z3557" i="1" s="1"/>
  <c r="Y3558" i="1"/>
  <c r="Z3558" i="1" s="1"/>
  <c r="Y3559" i="1"/>
  <c r="Z3559" i="1" s="1"/>
  <c r="Y3560" i="1"/>
  <c r="Z3560" i="1" s="1"/>
  <c r="Y3561" i="1"/>
  <c r="Z3561" i="1" s="1"/>
  <c r="Y3562" i="1"/>
  <c r="Z3562" i="1" s="1"/>
  <c r="Y3563" i="1"/>
  <c r="Z3563" i="1" s="1"/>
  <c r="Y3564" i="1"/>
  <c r="Z3564" i="1" s="1"/>
  <c r="Y3565" i="1"/>
  <c r="Z3565" i="1" s="1"/>
  <c r="Y3566" i="1"/>
  <c r="Z3566" i="1" s="1"/>
  <c r="Y3567" i="1"/>
  <c r="Z3567" i="1" s="1"/>
  <c r="Y3568" i="1"/>
  <c r="Z3568" i="1" s="1"/>
  <c r="Y3569" i="1"/>
  <c r="Z3569" i="1" s="1"/>
  <c r="Y3570" i="1"/>
  <c r="Z3570" i="1" s="1"/>
  <c r="X3570" i="1" s="1"/>
  <c r="Y3571" i="1"/>
  <c r="Z3571" i="1" s="1"/>
  <c r="Y3572" i="1"/>
  <c r="Z3572" i="1" s="1"/>
  <c r="X3572" i="1" s="1"/>
  <c r="Y3573" i="1"/>
  <c r="Z3573" i="1" s="1"/>
  <c r="X3573" i="1" s="1"/>
  <c r="Y3574" i="1"/>
  <c r="Z3574" i="1" s="1"/>
  <c r="X3574" i="1" s="1"/>
  <c r="Y3575" i="1"/>
  <c r="Z3575" i="1" s="1"/>
  <c r="Y3576" i="1"/>
  <c r="Z3576" i="1" s="1"/>
  <c r="Y3577" i="1"/>
  <c r="Z3577" i="1" s="1"/>
  <c r="Y3578" i="1"/>
  <c r="Z3578" i="1" s="1"/>
  <c r="Y3579" i="1"/>
  <c r="Z3579" i="1" s="1"/>
  <c r="Y3580" i="1"/>
  <c r="Z3580" i="1" s="1"/>
  <c r="Y3581" i="1"/>
  <c r="Z3581" i="1" s="1"/>
  <c r="Y3582" i="1"/>
  <c r="Z3582" i="1" s="1"/>
  <c r="Y3583" i="1"/>
  <c r="Z3583" i="1" s="1"/>
  <c r="Y3584" i="1"/>
  <c r="Z3584" i="1" s="1"/>
  <c r="Y3585" i="1"/>
  <c r="Z3585" i="1" s="1"/>
  <c r="Y3586" i="1"/>
  <c r="Z3586" i="1" s="1"/>
  <c r="Y3587" i="1"/>
  <c r="Z3587" i="1" s="1"/>
  <c r="Y3588" i="1"/>
  <c r="Z3588" i="1" s="1"/>
  <c r="Y3589" i="1"/>
  <c r="Z3589" i="1" s="1"/>
  <c r="Y3590" i="1"/>
  <c r="Z3590" i="1" s="1"/>
  <c r="X3590" i="1" s="1"/>
  <c r="Y3591" i="1"/>
  <c r="Z3591" i="1" s="1"/>
  <c r="Y3592" i="1"/>
  <c r="Z3592" i="1" s="1"/>
  <c r="X3592" i="1" s="1"/>
  <c r="Y3593" i="1"/>
  <c r="Z3593" i="1" s="1"/>
  <c r="X3593" i="1" s="1"/>
  <c r="Y3594" i="1"/>
  <c r="Z3594" i="1" s="1"/>
  <c r="X3594" i="1" s="1"/>
  <c r="Y3595" i="1"/>
  <c r="Z3595" i="1" s="1"/>
  <c r="Y3596" i="1"/>
  <c r="Z3596" i="1" s="1"/>
  <c r="Y3597" i="1"/>
  <c r="Z3597" i="1" s="1"/>
  <c r="Y3598" i="1"/>
  <c r="Z3598" i="1" s="1"/>
  <c r="Y3599" i="1"/>
  <c r="Z3599" i="1" s="1"/>
  <c r="Y3600" i="1"/>
  <c r="Z3600" i="1" s="1"/>
  <c r="Y3601" i="1"/>
  <c r="Z3601" i="1" s="1"/>
  <c r="Y3602" i="1"/>
  <c r="Z3602" i="1" s="1"/>
  <c r="Y3603" i="1"/>
  <c r="Z3603" i="1" s="1"/>
  <c r="Y3604" i="1"/>
  <c r="Z3604" i="1" s="1"/>
  <c r="Y3605" i="1"/>
  <c r="Z3605" i="1" s="1"/>
  <c r="Y3606" i="1"/>
  <c r="Z3606" i="1" s="1"/>
  <c r="Y3607" i="1"/>
  <c r="Z3607" i="1" s="1"/>
  <c r="Y3608" i="1"/>
  <c r="Z3608" i="1" s="1"/>
  <c r="Y3609" i="1"/>
  <c r="Z3609" i="1" s="1"/>
  <c r="Y3610" i="1"/>
  <c r="Z3610" i="1" s="1"/>
  <c r="X3610" i="1" s="1"/>
  <c r="Y3611" i="1"/>
  <c r="Z3611" i="1" s="1"/>
  <c r="Y3612" i="1"/>
  <c r="Z3612" i="1" s="1"/>
  <c r="X3612" i="1" s="1"/>
  <c r="Y3613" i="1"/>
  <c r="Z3613" i="1" s="1"/>
  <c r="X3613" i="1" s="1"/>
  <c r="Y3614" i="1"/>
  <c r="Z3614" i="1" s="1"/>
  <c r="X3614" i="1" s="1"/>
  <c r="Y3615" i="1"/>
  <c r="Z3615" i="1" s="1"/>
  <c r="Y3616" i="1"/>
  <c r="Z3616" i="1" s="1"/>
  <c r="Y3617" i="1"/>
  <c r="Z3617" i="1" s="1"/>
  <c r="Y3618" i="1"/>
  <c r="Z3618" i="1" s="1"/>
  <c r="Y3619" i="1"/>
  <c r="Z3619" i="1" s="1"/>
  <c r="Y3620" i="1"/>
  <c r="Z3620" i="1" s="1"/>
  <c r="Y3621" i="1"/>
  <c r="Z3621" i="1" s="1"/>
  <c r="Y3622" i="1"/>
  <c r="Z3622" i="1" s="1"/>
  <c r="Y3623" i="1"/>
  <c r="Z3623" i="1" s="1"/>
  <c r="Y3624" i="1"/>
  <c r="Z3624" i="1" s="1"/>
  <c r="Y3625" i="1"/>
  <c r="Z3625" i="1" s="1"/>
  <c r="Y3626" i="1"/>
  <c r="Z3626" i="1" s="1"/>
  <c r="Y3627" i="1"/>
  <c r="Z3627" i="1" s="1"/>
  <c r="Y3628" i="1"/>
  <c r="Z3628" i="1" s="1"/>
  <c r="Y3629" i="1"/>
  <c r="Z3629" i="1" s="1"/>
  <c r="Y3630" i="1"/>
  <c r="Z3630" i="1" s="1"/>
  <c r="X3630" i="1" s="1"/>
  <c r="Y3631" i="1"/>
  <c r="Z3631" i="1" s="1"/>
  <c r="Y3632" i="1"/>
  <c r="Z3632" i="1" s="1"/>
  <c r="X3632" i="1" s="1"/>
  <c r="Y3633" i="1"/>
  <c r="Z3633" i="1" s="1"/>
  <c r="X3633" i="1" s="1"/>
  <c r="Y3634" i="1"/>
  <c r="Z3634" i="1" s="1"/>
  <c r="X3634" i="1" s="1"/>
  <c r="Y3635" i="1"/>
  <c r="Z3635" i="1" s="1"/>
  <c r="Y3636" i="1"/>
  <c r="Z3636" i="1" s="1"/>
  <c r="Y3637" i="1"/>
  <c r="Z3637" i="1" s="1"/>
  <c r="Y3638" i="1"/>
  <c r="Z3638" i="1" s="1"/>
  <c r="Y3639" i="1"/>
  <c r="Z3639" i="1" s="1"/>
  <c r="Y3640" i="1"/>
  <c r="Z3640" i="1" s="1"/>
  <c r="Y3641" i="1"/>
  <c r="Z3641" i="1" s="1"/>
  <c r="Y3642" i="1"/>
  <c r="Z3642" i="1" s="1"/>
  <c r="Y3643" i="1"/>
  <c r="Z3643" i="1" s="1"/>
  <c r="Y3644" i="1"/>
  <c r="Z3644" i="1" s="1"/>
  <c r="Y3645" i="1"/>
  <c r="Z3645" i="1" s="1"/>
  <c r="Y3646" i="1"/>
  <c r="Z3646" i="1" s="1"/>
  <c r="Y3647" i="1"/>
  <c r="Z3647" i="1" s="1"/>
  <c r="Y3648" i="1"/>
  <c r="Z3648" i="1" s="1"/>
  <c r="Y3649" i="1"/>
  <c r="Z3649" i="1" s="1"/>
  <c r="Y3650" i="1"/>
  <c r="Z3650" i="1" s="1"/>
  <c r="X3650" i="1" s="1"/>
  <c r="Y3651" i="1"/>
  <c r="Z3651" i="1" s="1"/>
  <c r="Y3652" i="1"/>
  <c r="Z3652" i="1" s="1"/>
  <c r="X3652" i="1" s="1"/>
  <c r="Y3653" i="1"/>
  <c r="Z3653" i="1" s="1"/>
  <c r="X3653" i="1" s="1"/>
  <c r="Y3654" i="1"/>
  <c r="Z3654" i="1" s="1"/>
  <c r="X3654" i="1" s="1"/>
  <c r="Y3655" i="1"/>
  <c r="Z3655" i="1" s="1"/>
  <c r="Y3656" i="1"/>
  <c r="Z3656" i="1" s="1"/>
  <c r="Y3657" i="1"/>
  <c r="Z3657" i="1" s="1"/>
  <c r="Y3658" i="1"/>
  <c r="Z3658" i="1" s="1"/>
  <c r="Y3659" i="1"/>
  <c r="Z3659" i="1" s="1"/>
  <c r="Y3660" i="1"/>
  <c r="Z3660" i="1" s="1"/>
  <c r="X3660" i="1" s="1"/>
  <c r="AT325" i="2"/>
  <c r="BL325" i="2" s="1"/>
  <c r="AU325" i="2"/>
  <c r="BL202" i="2"/>
  <c r="W931" i="1"/>
  <c r="H494" i="2"/>
  <c r="H477" i="2"/>
  <c r="H476" i="2"/>
  <c r="H475" i="2"/>
  <c r="H463" i="2"/>
  <c r="H462" i="2"/>
  <c r="H461" i="2"/>
  <c r="H459" i="2"/>
  <c r="H458" i="2"/>
  <c r="H457" i="2"/>
  <c r="H456" i="2"/>
  <c r="H455" i="2"/>
  <c r="H453" i="2"/>
  <c r="H452" i="2"/>
  <c r="H446" i="2"/>
  <c r="H445" i="2"/>
  <c r="H440" i="2"/>
  <c r="H433" i="2"/>
  <c r="H431" i="2"/>
  <c r="H429" i="2"/>
  <c r="H425" i="2"/>
  <c r="H420" i="2"/>
  <c r="H419" i="2"/>
  <c r="H418" i="2"/>
  <c r="H415" i="2"/>
  <c r="H413" i="2"/>
  <c r="H412" i="2"/>
  <c r="H388" i="2"/>
  <c r="H386" i="2"/>
  <c r="H377" i="2"/>
  <c r="H374" i="2"/>
  <c r="H367" i="2"/>
  <c r="H363" i="2"/>
  <c r="H362" i="2"/>
  <c r="H361" i="2"/>
  <c r="H360" i="2"/>
  <c r="H357" i="2"/>
  <c r="H355" i="2"/>
  <c r="H352" i="2"/>
  <c r="H351" i="2"/>
  <c r="H350" i="2"/>
  <c r="H347" i="2"/>
  <c r="H342" i="2"/>
  <c r="H341" i="2"/>
  <c r="H338" i="2"/>
  <c r="H337" i="2"/>
  <c r="H336" i="2"/>
  <c r="H330" i="2"/>
  <c r="H326" i="2"/>
  <c r="H321" i="2"/>
  <c r="H319" i="2"/>
  <c r="H317" i="2"/>
  <c r="H315" i="2"/>
  <c r="H314" i="2"/>
  <c r="H312" i="2"/>
  <c r="H311" i="2"/>
  <c r="H310" i="2"/>
  <c r="H305" i="2"/>
  <c r="H302" i="2"/>
  <c r="H301" i="2"/>
  <c r="H299" i="2"/>
  <c r="H296" i="2"/>
  <c r="H293" i="2"/>
  <c r="H291" i="2"/>
  <c r="H290" i="2"/>
  <c r="H288" i="2"/>
  <c r="H282" i="2"/>
  <c r="H281" i="2"/>
  <c r="H279" i="2"/>
  <c r="H270" i="2"/>
  <c r="H269" i="2"/>
  <c r="H268" i="2"/>
  <c r="H266" i="2"/>
  <c r="H265" i="2"/>
  <c r="H264" i="2"/>
  <c r="H263" i="2"/>
  <c r="H262" i="2"/>
  <c r="H261" i="2"/>
  <c r="H260" i="2"/>
  <c r="H259" i="2"/>
  <c r="H258" i="2"/>
  <c r="H257" i="2"/>
  <c r="H256" i="2"/>
  <c r="H254" i="2"/>
  <c r="H253" i="2"/>
  <c r="H252" i="2"/>
  <c r="H251" i="2"/>
  <c r="H250" i="2"/>
  <c r="H249" i="2"/>
  <c r="H248" i="2"/>
  <c r="H247" i="2"/>
  <c r="H243" i="2"/>
  <c r="H242" i="2"/>
  <c r="H240" i="2"/>
  <c r="H239" i="2"/>
  <c r="H225" i="2"/>
  <c r="H224" i="2"/>
  <c r="H215" i="2"/>
  <c r="H214" i="2"/>
  <c r="H213" i="2"/>
  <c r="H212" i="2"/>
  <c r="H211" i="2"/>
  <c r="H210" i="2"/>
  <c r="H209" i="2"/>
  <c r="H208" i="2"/>
  <c r="H207" i="2"/>
  <c r="H206" i="2"/>
  <c r="H203" i="2"/>
  <c r="H200" i="2"/>
  <c r="H195" i="2"/>
  <c r="H194" i="2"/>
  <c r="H185" i="2"/>
  <c r="H184" i="2"/>
  <c r="H183" i="2"/>
  <c r="H182" i="2"/>
  <c r="H181" i="2"/>
  <c r="H180" i="2"/>
  <c r="H179" i="2"/>
  <c r="H178" i="2"/>
  <c r="H177" i="2"/>
  <c r="H176" i="2"/>
  <c r="H174" i="2"/>
  <c r="H173" i="2"/>
  <c r="H163" i="2"/>
  <c r="H162" i="2"/>
  <c r="H103" i="2"/>
  <c r="H102" i="2"/>
  <c r="H101" i="2"/>
  <c r="H100" i="2"/>
  <c r="H99" i="2"/>
  <c r="H95" i="2"/>
  <c r="H94" i="2"/>
  <c r="H93" i="2"/>
  <c r="H92" i="2"/>
  <c r="H37" i="2"/>
  <c r="H36" i="2"/>
  <c r="H31" i="2"/>
  <c r="H26" i="2"/>
  <c r="H7" i="4"/>
  <c r="H6" i="4"/>
  <c r="H5" i="4"/>
  <c r="H4" i="4"/>
  <c r="H2" i="4"/>
  <c r="R206" i="3" a="1"/>
  <c r="T206" i="3" s="1"/>
  <c r="L206" i="3" a="1"/>
  <c r="M206" i="3" s="1"/>
  <c r="F206" i="3" a="1"/>
  <c r="F206" i="3" s="1"/>
  <c r="B206" i="3" a="1"/>
  <c r="E206" i="3" s="1"/>
  <c r="R205" i="3" a="1"/>
  <c r="V205" i="3" s="1"/>
  <c r="L205" i="3" a="1"/>
  <c r="O205" i="3" s="1"/>
  <c r="F205" i="3" a="1"/>
  <c r="H205" i="3" s="1"/>
  <c r="C205" i="3"/>
  <c r="B205" i="3"/>
  <c r="B205" i="3" a="1"/>
  <c r="E205" i="3" s="1"/>
  <c r="R204" i="3" a="1"/>
  <c r="L204" i="3" a="1"/>
  <c r="Q204" i="3" s="1"/>
  <c r="F204" i="3" a="1"/>
  <c r="I204" i="3" s="1"/>
  <c r="E204" i="3"/>
  <c r="D204" i="3"/>
  <c r="C204" i="3"/>
  <c r="B204" i="3" a="1"/>
  <c r="B204" i="3" s="1"/>
  <c r="AP202" i="3" a="1"/>
  <c r="AU202" i="3" s="1"/>
  <c r="AD202" i="3" a="1"/>
  <c r="AI202" i="3" s="1"/>
  <c r="X202" i="3" a="1"/>
  <c r="R202" i="3" a="1"/>
  <c r="W202" i="3" s="1"/>
  <c r="L202" i="3" a="1"/>
  <c r="O202" i="3" s="1"/>
  <c r="F202" i="3" a="1"/>
  <c r="H202" i="3" s="1"/>
  <c r="D202" i="3"/>
  <c r="C202" i="3"/>
  <c r="B202" i="3"/>
  <c r="B202" i="3" a="1"/>
  <c r="E202" i="3" s="1"/>
  <c r="AP201" i="3" a="1"/>
  <c r="AU201" i="3" s="1"/>
  <c r="AD201" i="3" a="1"/>
  <c r="X201" i="3" a="1"/>
  <c r="AC201" i="3" s="1"/>
  <c r="R201" i="3" a="1"/>
  <c r="S201" i="3" s="1"/>
  <c r="L201" i="3" a="1"/>
  <c r="L201" i="3" s="1"/>
  <c r="F201" i="3" a="1"/>
  <c r="K201" i="3" s="1"/>
  <c r="B201" i="3"/>
  <c r="B201" i="3" a="1"/>
  <c r="E201" i="3" s="1"/>
  <c r="AP200" i="3" a="1"/>
  <c r="AD200" i="3" a="1"/>
  <c r="AH200" i="3" s="1"/>
  <c r="X200" i="3" a="1"/>
  <c r="Y200" i="3" s="1"/>
  <c r="R200" i="3" a="1"/>
  <c r="R200" i="3" s="1"/>
  <c r="L200" i="3" a="1"/>
  <c r="Q200" i="3" s="1"/>
  <c r="F200" i="3" a="1"/>
  <c r="F200" i="3" s="1"/>
  <c r="B200" i="3" a="1"/>
  <c r="AP199" i="3" a="1"/>
  <c r="AT199" i="3" s="1"/>
  <c r="AD199" i="3" a="1"/>
  <c r="AE199" i="3" s="1"/>
  <c r="X199" i="3" a="1"/>
  <c r="R199" i="3" a="1"/>
  <c r="R199" i="3" s="1"/>
  <c r="L199" i="3" a="1"/>
  <c r="L199" i="3" s="1"/>
  <c r="F199" i="3" a="1"/>
  <c r="K199" i="3" s="1"/>
  <c r="B199" i="3" a="1"/>
  <c r="E199" i="3" s="1"/>
  <c r="AP198" i="3" a="1"/>
  <c r="AQ198" i="3" s="1"/>
  <c r="AD198" i="3" a="1"/>
  <c r="AD198" i="3" s="1"/>
  <c r="X198" i="3" a="1"/>
  <c r="AA198" i="3" s="1"/>
  <c r="R198" i="3" a="1"/>
  <c r="R198" i="3" s="1"/>
  <c r="L198" i="3" a="1"/>
  <c r="Q198" i="3" s="1"/>
  <c r="F198" i="3" a="1"/>
  <c r="K198" i="3" s="1"/>
  <c r="E198" i="3"/>
  <c r="D198" i="3"/>
  <c r="B198" i="3" a="1"/>
  <c r="C198" i="3" s="1"/>
  <c r="AP197" i="3" a="1"/>
  <c r="AP197" i="3" s="1"/>
  <c r="AD197" i="3" a="1"/>
  <c r="AI197" i="3" s="1"/>
  <c r="X197" i="3" a="1"/>
  <c r="X197" i="3" s="1"/>
  <c r="R197" i="3" a="1"/>
  <c r="W197" i="3" s="1"/>
  <c r="L197" i="3" a="1"/>
  <c r="Q197" i="3" s="1"/>
  <c r="F197" i="3" a="1"/>
  <c r="E197" i="3"/>
  <c r="D197" i="3"/>
  <c r="C197" i="3"/>
  <c r="B197" i="3" a="1"/>
  <c r="B197" i="3" s="1"/>
  <c r="AP196" i="3" a="1"/>
  <c r="AT196" i="3" s="1"/>
  <c r="AD196" i="3" a="1"/>
  <c r="X196" i="3" a="1"/>
  <c r="AC196" i="3" s="1"/>
  <c r="R196" i="3" a="1"/>
  <c r="S196" i="3" s="1"/>
  <c r="L196" i="3" a="1"/>
  <c r="F196" i="3" a="1"/>
  <c r="K196" i="3" s="1"/>
  <c r="E196" i="3"/>
  <c r="D196" i="3"/>
  <c r="C196" i="3"/>
  <c r="B196" i="3"/>
  <c r="B196" i="3" a="1"/>
  <c r="AP195" i="3" a="1"/>
  <c r="AP195" i="3" s="1"/>
  <c r="AD195" i="3" a="1"/>
  <c r="AI195" i="3" s="1"/>
  <c r="X195" i="3" a="1"/>
  <c r="X195" i="3" s="1"/>
  <c r="R195" i="3" a="1"/>
  <c r="R195" i="3" s="1"/>
  <c r="L195" i="3" a="1"/>
  <c r="Q195" i="3" s="1"/>
  <c r="F195" i="3" a="1"/>
  <c r="G195" i="3" s="1"/>
  <c r="E195" i="3"/>
  <c r="D195" i="3"/>
  <c r="C195" i="3"/>
  <c r="B195" i="3" a="1"/>
  <c r="B195" i="3" s="1"/>
  <c r="AP194" i="3" a="1"/>
  <c r="AU194" i="3" s="1"/>
  <c r="AD194" i="3" a="1"/>
  <c r="AE194" i="3" s="1"/>
  <c r="X194" i="3" a="1"/>
  <c r="R194" i="3" a="1"/>
  <c r="W194" i="3" s="1"/>
  <c r="L194" i="3" a="1"/>
  <c r="M194" i="3" s="1"/>
  <c r="F194" i="3" a="1"/>
  <c r="F194" i="3" s="1"/>
  <c r="D194" i="3"/>
  <c r="C194" i="3"/>
  <c r="B194" i="3"/>
  <c r="B194" i="3" a="1"/>
  <c r="E194" i="3" s="1"/>
  <c r="AP193" i="3" a="1"/>
  <c r="AQ193" i="3" s="1"/>
  <c r="AD193" i="3" a="1"/>
  <c r="AH193" i="3" s="1"/>
  <c r="X193" i="3" a="1"/>
  <c r="AC193" i="3" s="1"/>
  <c r="R193" i="3" a="1"/>
  <c r="S193" i="3" s="1"/>
  <c r="L193" i="3" a="1"/>
  <c r="L193" i="3" s="1"/>
  <c r="F193" i="3" a="1"/>
  <c r="J193" i="3" s="1"/>
  <c r="B193" i="3" a="1"/>
  <c r="AP192" i="3" a="1"/>
  <c r="AT192" i="3" s="1"/>
  <c r="AD192" i="3" a="1"/>
  <c r="AI192" i="3" s="1"/>
  <c r="X192" i="3" a="1"/>
  <c r="Y192" i="3" s="1"/>
  <c r="R192" i="3" a="1"/>
  <c r="R192" i="3" s="1"/>
  <c r="L192" i="3" a="1"/>
  <c r="L192" i="3" s="1"/>
  <c r="F192" i="3" a="1"/>
  <c r="I192" i="3" s="1"/>
  <c r="B192" i="3" a="1"/>
  <c r="AP191" i="3" a="1"/>
  <c r="AD191" i="3" a="1"/>
  <c r="AE191" i="3" s="1"/>
  <c r="X191" i="3" a="1"/>
  <c r="X191" i="3" s="1"/>
  <c r="R191" i="3" a="1"/>
  <c r="W191" i="3" s="1"/>
  <c r="L191" i="3" a="1"/>
  <c r="O191" i="3" s="1"/>
  <c r="F191" i="3" a="1"/>
  <c r="K191" i="3" s="1"/>
  <c r="B191" i="3" a="1"/>
  <c r="E191" i="3" s="1"/>
  <c r="AP190" i="3" a="1"/>
  <c r="AQ190" i="3" s="1"/>
  <c r="AD190" i="3" a="1"/>
  <c r="AD190" i="3" s="1"/>
  <c r="X190" i="3" a="1"/>
  <c r="R190" i="3" a="1"/>
  <c r="U190" i="3" s="1"/>
  <c r="L190" i="3" a="1"/>
  <c r="Q190" i="3" s="1"/>
  <c r="F190" i="3" a="1"/>
  <c r="K190" i="3" s="1"/>
  <c r="E190" i="3"/>
  <c r="D190" i="3"/>
  <c r="B190" i="3" a="1"/>
  <c r="C190" i="3" s="1"/>
  <c r="AP189" i="3" a="1"/>
  <c r="AP189" i="3" s="1"/>
  <c r="AD189" i="3" a="1"/>
  <c r="AH189" i="3" s="1"/>
  <c r="X189" i="3" a="1"/>
  <c r="AA189" i="3" s="1"/>
  <c r="R189" i="3" a="1"/>
  <c r="T189" i="3" s="1"/>
  <c r="L189" i="3" a="1"/>
  <c r="F189" i="3" a="1"/>
  <c r="J189" i="3" s="1"/>
  <c r="E189" i="3"/>
  <c r="D189" i="3"/>
  <c r="C189" i="3"/>
  <c r="B189" i="3" a="1"/>
  <c r="B189" i="3" s="1"/>
  <c r="AP188" i="3" a="1"/>
  <c r="AQ188" i="3" s="1"/>
  <c r="AD188" i="3" a="1"/>
  <c r="AF188" i="3" s="1"/>
  <c r="X188" i="3" a="1"/>
  <c r="R188" i="3" a="1"/>
  <c r="R188" i="3" s="1"/>
  <c r="L188" i="3" a="1"/>
  <c r="F188" i="3" a="1"/>
  <c r="K188" i="3" s="1"/>
  <c r="E188" i="3"/>
  <c r="D188" i="3"/>
  <c r="C188" i="3"/>
  <c r="B188" i="3"/>
  <c r="B188" i="3" a="1"/>
  <c r="AP187" i="3" a="1"/>
  <c r="AD187" i="3" a="1"/>
  <c r="X187" i="3" a="1"/>
  <c r="AC187" i="3" s="1"/>
  <c r="R187" i="3" a="1"/>
  <c r="V187" i="3" s="1"/>
  <c r="L187" i="3" a="1"/>
  <c r="F187" i="3" a="1"/>
  <c r="G187" i="3" s="1"/>
  <c r="D187" i="3"/>
  <c r="C187" i="3"/>
  <c r="B187" i="3"/>
  <c r="B187" i="3" a="1"/>
  <c r="E187" i="3" s="1"/>
  <c r="AP186" i="3" a="1"/>
  <c r="AQ186" i="3" s="1"/>
  <c r="AD186" i="3" a="1"/>
  <c r="X186" i="3" a="1"/>
  <c r="AC186" i="3" s="1"/>
  <c r="R186" i="3" a="1"/>
  <c r="R186" i="3" s="1"/>
  <c r="L186" i="3" a="1"/>
  <c r="Q186" i="3" s="1"/>
  <c r="F186" i="3" a="1"/>
  <c r="K186" i="3" s="1"/>
  <c r="B186" i="3" a="1"/>
  <c r="AP185" i="3" a="1"/>
  <c r="AP185" i="3" s="1"/>
  <c r="AD185" i="3" a="1"/>
  <c r="X185" i="3" a="1"/>
  <c r="R185" i="3" a="1"/>
  <c r="R185" i="3" s="1"/>
  <c r="L185" i="3" a="1"/>
  <c r="P185" i="3" s="1"/>
  <c r="F185" i="3" a="1"/>
  <c r="J185" i="3" s="1"/>
  <c r="B185" i="3" a="1"/>
  <c r="AP184" i="3" a="1"/>
  <c r="AD184" i="3" a="1"/>
  <c r="X184" i="3" a="1"/>
  <c r="R184" i="3" a="1"/>
  <c r="L184" i="3" a="1"/>
  <c r="P184" i="3" s="1"/>
  <c r="F184" i="3" a="1"/>
  <c r="C184" i="3"/>
  <c r="B184" i="3" a="1"/>
  <c r="AP183" i="3" a="1"/>
  <c r="AS183" i="3" s="1"/>
  <c r="AD183" i="3" a="1"/>
  <c r="AI183" i="3" s="1"/>
  <c r="X183" i="3" a="1"/>
  <c r="AC183" i="3" s="1"/>
  <c r="R183" i="3" a="1"/>
  <c r="W183" i="3" s="1"/>
  <c r="L183" i="3" a="1"/>
  <c r="Q183" i="3" s="1"/>
  <c r="F183" i="3" a="1"/>
  <c r="I183" i="3" s="1"/>
  <c r="E183" i="3"/>
  <c r="C183" i="3"/>
  <c r="B183" i="3"/>
  <c r="B183" i="3" a="1"/>
  <c r="D183" i="3" s="1"/>
  <c r="AP182" i="3" a="1"/>
  <c r="AU182" i="3" s="1"/>
  <c r="AD182" i="3" a="1"/>
  <c r="AI182" i="3" s="1"/>
  <c r="X182" i="3" a="1"/>
  <c r="AB182" i="3" s="1"/>
  <c r="R182" i="3" a="1"/>
  <c r="W182" i="3" s="1"/>
  <c r="L182" i="3" a="1"/>
  <c r="O182" i="3" s="1"/>
  <c r="F182" i="3" a="1"/>
  <c r="E182" i="3"/>
  <c r="B182" i="3" a="1"/>
  <c r="AP181" i="3" a="1"/>
  <c r="AU181" i="3" s="1"/>
  <c r="AD181" i="3" a="1"/>
  <c r="X181" i="3" a="1"/>
  <c r="AC181" i="3" s="1"/>
  <c r="R181" i="3" a="1"/>
  <c r="S181" i="3" s="1"/>
  <c r="L181" i="3" a="1"/>
  <c r="F181" i="3" a="1"/>
  <c r="K181" i="3" s="1"/>
  <c r="E181" i="3"/>
  <c r="D181" i="3"/>
  <c r="C181" i="3"/>
  <c r="B181" i="3" a="1"/>
  <c r="B181" i="3" s="1"/>
  <c r="AP180" i="3" a="1"/>
  <c r="AR180" i="3" s="1"/>
  <c r="AD180" i="3" a="1"/>
  <c r="AI180" i="3" s="1"/>
  <c r="X180" i="3" a="1"/>
  <c r="R180" i="3" a="1"/>
  <c r="T180" i="3" s="1"/>
  <c r="L180" i="3" a="1"/>
  <c r="M180" i="3" s="1"/>
  <c r="F180" i="3" a="1"/>
  <c r="F180" i="3" s="1"/>
  <c r="E180" i="3"/>
  <c r="D180" i="3"/>
  <c r="C180" i="3"/>
  <c r="B180" i="3"/>
  <c r="B180" i="3" a="1"/>
  <c r="AP179" i="3" a="1"/>
  <c r="AU179" i="3" s="1"/>
  <c r="AD179" i="3" a="1"/>
  <c r="AE179" i="3" s="1"/>
  <c r="X179" i="3" a="1"/>
  <c r="Z179" i="3" s="1"/>
  <c r="R179" i="3" a="1"/>
  <c r="S179" i="3" s="1"/>
  <c r="L179" i="3" a="1"/>
  <c r="Q179" i="3" s="1"/>
  <c r="F179" i="3" a="1"/>
  <c r="I179" i="3" s="1"/>
  <c r="E179" i="3"/>
  <c r="D179" i="3"/>
  <c r="C179" i="3"/>
  <c r="B179" i="3"/>
  <c r="B179" i="3" a="1"/>
  <c r="AP178" i="3" a="1"/>
  <c r="AS178" i="3" s="1"/>
  <c r="AD178" i="3" a="1"/>
  <c r="X178" i="3" a="1"/>
  <c r="R178" i="3" a="1"/>
  <c r="L178" i="3" a="1"/>
  <c r="F178" i="3" a="1"/>
  <c r="K178" i="3" s="1"/>
  <c r="B178" i="3" a="1"/>
  <c r="E178" i="3" s="1"/>
  <c r="AP177" i="3" a="1"/>
  <c r="AQ177" i="3" s="1"/>
  <c r="AD177" i="3" a="1"/>
  <c r="X177" i="3" a="1"/>
  <c r="AC177" i="3" s="1"/>
  <c r="R177" i="3" a="1"/>
  <c r="L177" i="3" a="1"/>
  <c r="P177" i="3" s="1"/>
  <c r="F177" i="3" a="1"/>
  <c r="K177" i="3" s="1"/>
  <c r="B177" i="3" a="1"/>
  <c r="AP176" i="3" a="1"/>
  <c r="AU176" i="3" s="1"/>
  <c r="AD176" i="3" a="1"/>
  <c r="X176" i="3" a="1"/>
  <c r="R176" i="3" a="1"/>
  <c r="L176" i="3" a="1"/>
  <c r="L176" i="3" s="1"/>
  <c r="F176" i="3" a="1"/>
  <c r="J176" i="3" s="1"/>
  <c r="C176" i="3"/>
  <c r="B176" i="3"/>
  <c r="B176" i="3" a="1"/>
  <c r="AP175" i="3" a="1"/>
  <c r="AD175" i="3" a="1"/>
  <c r="AH175" i="3" s="1"/>
  <c r="X175" i="3" a="1"/>
  <c r="Y175" i="3" s="1"/>
  <c r="R175" i="3" a="1"/>
  <c r="V175" i="3" s="1"/>
  <c r="L175" i="3" a="1"/>
  <c r="L175" i="3" s="1"/>
  <c r="F175" i="3" a="1"/>
  <c r="K175" i="3" s="1"/>
  <c r="B175" i="3" a="1"/>
  <c r="AP174" i="3" a="1"/>
  <c r="AT174" i="3" s="1"/>
  <c r="AD174" i="3" a="1"/>
  <c r="X174" i="3" a="1"/>
  <c r="R174" i="3" a="1"/>
  <c r="V174" i="3" s="1"/>
  <c r="L174" i="3" a="1"/>
  <c r="L174" i="3" s="1"/>
  <c r="F174" i="3" a="1"/>
  <c r="F174" i="3" s="1"/>
  <c r="B174" i="3" a="1"/>
  <c r="D174" i="3" s="1"/>
  <c r="AP173" i="3" a="1"/>
  <c r="AD173" i="3" a="1"/>
  <c r="AF173" i="3" s="1"/>
  <c r="X173" i="3" a="1"/>
  <c r="AA173" i="3" s="1"/>
  <c r="R173" i="3" a="1"/>
  <c r="S173" i="3" s="1"/>
  <c r="L173" i="3" a="1"/>
  <c r="F173" i="3" a="1"/>
  <c r="J173" i="3" s="1"/>
  <c r="B173" i="3" a="1"/>
  <c r="AP172" i="3" a="1"/>
  <c r="AT172" i="3" s="1"/>
  <c r="AD172" i="3" a="1"/>
  <c r="AI172" i="3" s="1"/>
  <c r="X172" i="3" a="1"/>
  <c r="AA172" i="3" s="1"/>
  <c r="R172" i="3" a="1"/>
  <c r="L172" i="3" a="1"/>
  <c r="M172" i="3" s="1"/>
  <c r="F172" i="3" a="1"/>
  <c r="B172" i="3" a="1"/>
  <c r="D172" i="3" s="1"/>
  <c r="AP171" i="3" a="1"/>
  <c r="AD171" i="3" a="1"/>
  <c r="AI171" i="3" s="1"/>
  <c r="X171" i="3" a="1"/>
  <c r="R171" i="3" a="1"/>
  <c r="V171" i="3" s="1"/>
  <c r="L171" i="3" a="1"/>
  <c r="M171" i="3" s="1"/>
  <c r="F171" i="3" a="1"/>
  <c r="E171" i="3"/>
  <c r="D171" i="3"/>
  <c r="C171" i="3"/>
  <c r="B171" i="3"/>
  <c r="B171" i="3" a="1"/>
  <c r="AP170" i="3" a="1"/>
  <c r="AD170" i="3" a="1"/>
  <c r="AD170" i="3" s="1"/>
  <c r="X170" i="3" a="1"/>
  <c r="Y170" i="3" s="1"/>
  <c r="R170" i="3" a="1"/>
  <c r="L170" i="3" a="1"/>
  <c r="N170" i="3" s="1"/>
  <c r="F170" i="3" a="1"/>
  <c r="B170" i="3"/>
  <c r="B170" i="3" a="1"/>
  <c r="E170" i="3" s="1"/>
  <c r="AP169" i="3" a="1"/>
  <c r="AU169" i="3" s="1"/>
  <c r="AD169" i="3" a="1"/>
  <c r="AI169" i="3" s="1"/>
  <c r="X169" i="3" a="1"/>
  <c r="R169" i="3" a="1"/>
  <c r="W169" i="3" s="1"/>
  <c r="L169" i="3" a="1"/>
  <c r="L169" i="3" s="1"/>
  <c r="F169" i="3" a="1"/>
  <c r="J169" i="3" s="1"/>
  <c r="B169" i="3"/>
  <c r="B169" i="3" a="1"/>
  <c r="AP168" i="3" a="1"/>
  <c r="AD168" i="3" a="1"/>
  <c r="AG168" i="3" s="1"/>
  <c r="X168" i="3" a="1"/>
  <c r="AB168" i="3" s="1"/>
  <c r="R168" i="3" a="1"/>
  <c r="R168" i="3" s="1"/>
  <c r="L168" i="3" a="1"/>
  <c r="F168" i="3" a="1"/>
  <c r="I168" i="3" s="1"/>
  <c r="B168" i="3" a="1"/>
  <c r="B168" i="3" s="1"/>
  <c r="AP167" i="3" a="1"/>
  <c r="AP167" i="3" s="1"/>
  <c r="AD167" i="3" a="1"/>
  <c r="AI167" i="3" s="1"/>
  <c r="X167" i="3" a="1"/>
  <c r="AC167" i="3" s="1"/>
  <c r="R167" i="3" a="1"/>
  <c r="V167" i="3" s="1"/>
  <c r="L167" i="3" a="1"/>
  <c r="F167" i="3" a="1"/>
  <c r="K167" i="3" s="1"/>
  <c r="E167" i="3"/>
  <c r="D167" i="3"/>
  <c r="B167" i="3" a="1"/>
  <c r="C167" i="3" s="1"/>
  <c r="AP166" i="3" a="1"/>
  <c r="AD166" i="3" a="1"/>
  <c r="AH166" i="3" s="1"/>
  <c r="X166" i="3" a="1"/>
  <c r="R166" i="3" a="1"/>
  <c r="T166" i="3" s="1"/>
  <c r="L166" i="3" a="1"/>
  <c r="F166" i="3" a="1"/>
  <c r="K166" i="3" s="1"/>
  <c r="E166" i="3"/>
  <c r="D166" i="3"/>
  <c r="C166" i="3"/>
  <c r="B166" i="3" a="1"/>
  <c r="B166" i="3" s="1"/>
  <c r="AP165" i="3" a="1"/>
  <c r="AU165" i="3" s="1"/>
  <c r="AD165" i="3" a="1"/>
  <c r="AH165" i="3" s="1"/>
  <c r="X165" i="3" a="1"/>
  <c r="R165" i="3" a="1"/>
  <c r="W165" i="3" s="1"/>
  <c r="L165" i="3" a="1"/>
  <c r="P165" i="3" s="1"/>
  <c r="F165" i="3" a="1"/>
  <c r="I165" i="3" s="1"/>
  <c r="E165" i="3"/>
  <c r="D165" i="3"/>
  <c r="C165" i="3"/>
  <c r="B165" i="3"/>
  <c r="B165" i="3" a="1"/>
  <c r="AP164" i="3" a="1"/>
  <c r="AD164" i="3" a="1"/>
  <c r="X164" i="3" a="1"/>
  <c r="AC164" i="3" s="1"/>
  <c r="R164" i="3" a="1"/>
  <c r="W164" i="3" s="1"/>
  <c r="L164" i="3" a="1"/>
  <c r="F164" i="3" a="1"/>
  <c r="B164" i="3" a="1"/>
  <c r="B164" i="3" s="1"/>
  <c r="AP163" i="3" a="1"/>
  <c r="AD163" i="3" a="1"/>
  <c r="AI163" i="3" s="1"/>
  <c r="X163" i="3" a="1"/>
  <c r="R163" i="3" a="1"/>
  <c r="W163" i="3" s="1"/>
  <c r="L163" i="3" a="1"/>
  <c r="N163" i="3" s="1"/>
  <c r="F163" i="3" a="1"/>
  <c r="F163" i="3" s="1"/>
  <c r="B163" i="3" a="1"/>
  <c r="E163" i="3" s="1"/>
  <c r="AP162" i="3" a="1"/>
  <c r="AD162" i="3" a="1"/>
  <c r="AF162" i="3" s="1"/>
  <c r="X162" i="3" a="1"/>
  <c r="AA162" i="3" s="1"/>
  <c r="R162" i="3" a="1"/>
  <c r="W162" i="3" s="1"/>
  <c r="L162" i="3" a="1"/>
  <c r="L162" i="3" s="1"/>
  <c r="F162" i="3" a="1"/>
  <c r="K162" i="3" s="1"/>
  <c r="C162" i="3"/>
  <c r="B162" i="3"/>
  <c r="B162" i="3" a="1"/>
  <c r="D162" i="3" s="1"/>
  <c r="AP161" i="3" a="1"/>
  <c r="AD161" i="3" a="1"/>
  <c r="AI161" i="3" s="1"/>
  <c r="X161" i="3" a="1"/>
  <c r="R161" i="3" a="1"/>
  <c r="R161" i="3" s="1"/>
  <c r="L161" i="3" a="1"/>
  <c r="F161" i="3" a="1"/>
  <c r="J161" i="3" s="1"/>
  <c r="B161" i="3" a="1"/>
  <c r="D161" i="3" s="1"/>
  <c r="AP160" i="3" a="1"/>
  <c r="AQ160" i="3" s="1"/>
  <c r="AD160" i="3" a="1"/>
  <c r="AF160" i="3" s="1"/>
  <c r="X160" i="3" a="1"/>
  <c r="R160" i="3" a="1"/>
  <c r="L160" i="3" a="1"/>
  <c r="F160" i="3" a="1"/>
  <c r="G160" i="3" s="1"/>
  <c r="E160" i="3"/>
  <c r="C160" i="3"/>
  <c r="B160" i="3" a="1"/>
  <c r="AP159" i="3" a="1"/>
  <c r="AD159" i="3" a="1"/>
  <c r="AD159" i="3" s="1"/>
  <c r="X159" i="3" a="1"/>
  <c r="AB159" i="3" s="1"/>
  <c r="R159" i="3" a="1"/>
  <c r="L159" i="3" a="1"/>
  <c r="Q159" i="3" s="1"/>
  <c r="F159" i="3" a="1"/>
  <c r="B159" i="3" a="1"/>
  <c r="AP158" i="3" a="1"/>
  <c r="AP158" i="3" s="1"/>
  <c r="AD158" i="3" a="1"/>
  <c r="AI158" i="3" s="1"/>
  <c r="X158" i="3" a="1"/>
  <c r="R158" i="3" a="1"/>
  <c r="T158" i="3" s="1"/>
  <c r="L158" i="3" a="1"/>
  <c r="N158" i="3" s="1"/>
  <c r="F158" i="3" a="1"/>
  <c r="I158" i="3" s="1"/>
  <c r="C158" i="3"/>
  <c r="B158" i="3" a="1"/>
  <c r="E158" i="3" s="1"/>
  <c r="AP157" i="3" a="1"/>
  <c r="AU157" i="3" s="1"/>
  <c r="AD157" i="3" a="1"/>
  <c r="AH157" i="3" s="1"/>
  <c r="X157" i="3" a="1"/>
  <c r="R157" i="3" a="1"/>
  <c r="U157" i="3" s="1"/>
  <c r="L157" i="3" a="1"/>
  <c r="F157" i="3" a="1"/>
  <c r="B157" i="3" a="1"/>
  <c r="E157" i="3" s="1"/>
  <c r="AP156" i="3" a="1"/>
  <c r="AT156" i="3" s="1"/>
  <c r="AD156" i="3" a="1"/>
  <c r="AG156" i="3" s="1"/>
  <c r="X156" i="3" a="1"/>
  <c r="Y156" i="3" s="1"/>
  <c r="R156" i="3" a="1"/>
  <c r="L156" i="3" a="1"/>
  <c r="F156" i="3" a="1"/>
  <c r="I156" i="3" s="1"/>
  <c r="E156" i="3"/>
  <c r="B156" i="3" a="1"/>
  <c r="D156" i="3" s="1"/>
  <c r="AP155" i="3" a="1"/>
  <c r="AU155" i="3" s="1"/>
  <c r="AD155" i="3" a="1"/>
  <c r="AE155" i="3" s="1"/>
  <c r="X155" i="3" a="1"/>
  <c r="R155" i="3" a="1"/>
  <c r="L155" i="3" a="1"/>
  <c r="Q155" i="3" s="1"/>
  <c r="F155" i="3" a="1"/>
  <c r="J155" i="3" s="1"/>
  <c r="D155" i="3"/>
  <c r="C155" i="3"/>
  <c r="B155" i="3"/>
  <c r="B155" i="3" a="1"/>
  <c r="E155" i="3" s="1"/>
  <c r="AP154" i="3" a="1"/>
  <c r="AU154" i="3" s="1"/>
  <c r="AD154" i="3" a="1"/>
  <c r="AF154" i="3" s="1"/>
  <c r="X154" i="3" a="1"/>
  <c r="R154" i="3" a="1"/>
  <c r="U154" i="3" s="1"/>
  <c r="L154" i="3" a="1"/>
  <c r="P154" i="3" s="1"/>
  <c r="F154" i="3" a="1"/>
  <c r="C154" i="3"/>
  <c r="B154" i="3" a="1"/>
  <c r="D154" i="3" s="1"/>
  <c r="AP153" i="3" a="1"/>
  <c r="AD153" i="3" a="1"/>
  <c r="X153" i="3" a="1"/>
  <c r="R153" i="3" a="1"/>
  <c r="V153" i="3" s="1"/>
  <c r="L153" i="3" a="1"/>
  <c r="Q153" i="3" s="1"/>
  <c r="F153" i="3" a="1"/>
  <c r="J153" i="3" s="1"/>
  <c r="E153" i="3"/>
  <c r="B153" i="3"/>
  <c r="B153" i="3" a="1"/>
  <c r="C153" i="3" s="1"/>
  <c r="AP152" i="3" a="1"/>
  <c r="AD152" i="3" a="1"/>
  <c r="AH152" i="3" s="1"/>
  <c r="X152" i="3" a="1"/>
  <c r="R152" i="3" a="1"/>
  <c r="R152" i="3" s="1"/>
  <c r="L152" i="3" a="1"/>
  <c r="P152" i="3" s="1"/>
  <c r="F152" i="3" a="1"/>
  <c r="B152" i="3" a="1"/>
  <c r="AP151" i="3" a="1"/>
  <c r="AD151" i="3" a="1"/>
  <c r="AF151" i="3" s="1"/>
  <c r="X151" i="3" a="1"/>
  <c r="AC151" i="3" s="1"/>
  <c r="R151" i="3" a="1"/>
  <c r="V151" i="3" s="1"/>
  <c r="L151" i="3" a="1"/>
  <c r="P151" i="3" s="1"/>
  <c r="F151" i="3" a="1"/>
  <c r="D151" i="3"/>
  <c r="C151" i="3"/>
  <c r="B151" i="3"/>
  <c r="B151" i="3" a="1"/>
  <c r="E151" i="3" s="1"/>
  <c r="AP150" i="3" a="1"/>
  <c r="AT150" i="3" s="1"/>
  <c r="AD150" i="3" a="1"/>
  <c r="X150" i="3" a="1"/>
  <c r="R150" i="3" a="1"/>
  <c r="W150" i="3" s="1"/>
  <c r="L150" i="3" a="1"/>
  <c r="N150" i="3" s="1"/>
  <c r="F150" i="3" a="1"/>
  <c r="C150" i="3"/>
  <c r="B150" i="3" a="1"/>
  <c r="E150" i="3" s="1"/>
  <c r="AP149" i="3" a="1"/>
  <c r="AD149" i="3" a="1"/>
  <c r="X149" i="3" a="1"/>
  <c r="AC149" i="3" s="1"/>
  <c r="R149" i="3" a="1"/>
  <c r="L149" i="3" a="1"/>
  <c r="P149" i="3" s="1"/>
  <c r="F149" i="3" a="1"/>
  <c r="B149" i="3" a="1"/>
  <c r="E149" i="3" s="1"/>
  <c r="AP148" i="3" a="1"/>
  <c r="AT148" i="3" s="1"/>
  <c r="AD148" i="3" a="1"/>
  <c r="X148" i="3" a="1"/>
  <c r="AA148" i="3" s="1"/>
  <c r="R148" i="3" a="1"/>
  <c r="U148" i="3" s="1"/>
  <c r="L148" i="3" a="1"/>
  <c r="O148" i="3" s="1"/>
  <c r="F148" i="3" a="1"/>
  <c r="J148" i="3" s="1"/>
  <c r="E148" i="3"/>
  <c r="B148" i="3" a="1"/>
  <c r="AP147" i="3" a="1"/>
  <c r="AQ147" i="3" s="1"/>
  <c r="AD147" i="3" a="1"/>
  <c r="AF147" i="3" s="1"/>
  <c r="X147" i="3" a="1"/>
  <c r="Z147" i="3" s="1"/>
  <c r="R147" i="3" a="1"/>
  <c r="T147" i="3" s="1"/>
  <c r="L147" i="3" a="1"/>
  <c r="P147" i="3" s="1"/>
  <c r="F147" i="3" a="1"/>
  <c r="J147" i="3" s="1"/>
  <c r="E147" i="3"/>
  <c r="D147" i="3"/>
  <c r="C147" i="3"/>
  <c r="B147" i="3"/>
  <c r="B147" i="3" a="1"/>
  <c r="AP146" i="3" a="1"/>
  <c r="AD146" i="3" a="1"/>
  <c r="AE146" i="3" s="1"/>
  <c r="X146" i="3" a="1"/>
  <c r="AA146" i="3" s="1"/>
  <c r="R146" i="3" a="1"/>
  <c r="L146" i="3" a="1"/>
  <c r="F146" i="3" a="1"/>
  <c r="J146" i="3" s="1"/>
  <c r="C146" i="3"/>
  <c r="B146" i="3" a="1"/>
  <c r="D146" i="3" s="1"/>
  <c r="AP145" i="3" a="1"/>
  <c r="AD145" i="3" a="1"/>
  <c r="X145" i="3" a="1"/>
  <c r="R145" i="3" a="1"/>
  <c r="V145" i="3" s="1"/>
  <c r="L145" i="3" a="1"/>
  <c r="P145" i="3" s="1"/>
  <c r="F145" i="3" a="1"/>
  <c r="I145" i="3" s="1"/>
  <c r="E145" i="3"/>
  <c r="B145" i="3"/>
  <c r="B145" i="3" a="1"/>
  <c r="C145" i="3" s="1"/>
  <c r="AP144" i="3" a="1"/>
  <c r="AS144" i="3" s="1"/>
  <c r="AD144" i="3" a="1"/>
  <c r="AG144" i="3" s="1"/>
  <c r="X144" i="3" a="1"/>
  <c r="R144" i="3" a="1"/>
  <c r="V144" i="3" s="1"/>
  <c r="L144" i="3" a="1"/>
  <c r="F144" i="3" a="1"/>
  <c r="B144" i="3" a="1"/>
  <c r="E144" i="3" s="1"/>
  <c r="AP143" i="3" a="1"/>
  <c r="AS143" i="3" s="1"/>
  <c r="AD143" i="3" a="1"/>
  <c r="AI143" i="3" s="1"/>
  <c r="X143" i="3" a="1"/>
  <c r="AB143" i="3" s="1"/>
  <c r="R143" i="3" a="1"/>
  <c r="L143" i="3" a="1"/>
  <c r="F143" i="3" a="1"/>
  <c r="H143" i="3" s="1"/>
  <c r="D143" i="3"/>
  <c r="C143" i="3"/>
  <c r="B143" i="3"/>
  <c r="B143" i="3" a="1"/>
  <c r="E143" i="3" s="1"/>
  <c r="AP142" i="3" a="1"/>
  <c r="AQ142" i="3" s="1"/>
  <c r="AD142" i="3" a="1"/>
  <c r="X142" i="3" a="1"/>
  <c r="R142" i="3" a="1"/>
  <c r="L142" i="3" a="1"/>
  <c r="P142" i="3" s="1"/>
  <c r="F142" i="3" a="1"/>
  <c r="C142" i="3"/>
  <c r="B142" i="3"/>
  <c r="B142" i="3" a="1"/>
  <c r="E142" i="3" s="1"/>
  <c r="AP141" i="3" a="1"/>
  <c r="AT141" i="3" s="1"/>
  <c r="AD141" i="3" a="1"/>
  <c r="AI141" i="3" s="1"/>
  <c r="X141" i="3" a="1"/>
  <c r="R141" i="3" a="1"/>
  <c r="T141" i="3" s="1"/>
  <c r="L141" i="3" a="1"/>
  <c r="F141" i="3" a="1"/>
  <c r="I141" i="3" s="1"/>
  <c r="B141" i="3" a="1"/>
  <c r="AP140" i="3" a="1"/>
  <c r="AU140" i="3" s="1"/>
  <c r="AD140" i="3" a="1"/>
  <c r="AG140" i="3" s="1"/>
  <c r="X140" i="3" a="1"/>
  <c r="R140" i="3" a="1"/>
  <c r="V140" i="3" s="1"/>
  <c r="L140" i="3" a="1"/>
  <c r="F140" i="3" a="1"/>
  <c r="J140" i="3" s="1"/>
  <c r="E140" i="3"/>
  <c r="B140" i="3" a="1"/>
  <c r="AP139" i="3" a="1"/>
  <c r="AS139" i="3" s="1"/>
  <c r="AD139" i="3" a="1"/>
  <c r="AI139" i="3" s="1"/>
  <c r="X139" i="3" a="1"/>
  <c r="R139" i="3" a="1"/>
  <c r="L139" i="3" a="1"/>
  <c r="O139" i="3" s="1"/>
  <c r="F139" i="3" a="1"/>
  <c r="H139" i="3" s="1"/>
  <c r="E139" i="3"/>
  <c r="D139" i="3"/>
  <c r="C139" i="3"/>
  <c r="B139" i="3"/>
  <c r="B139" i="3" a="1"/>
  <c r="AP138" i="3" a="1"/>
  <c r="AD138" i="3" a="1"/>
  <c r="AH138" i="3" s="1"/>
  <c r="X138" i="3" a="1"/>
  <c r="Z138" i="3" s="1"/>
  <c r="R138" i="3" a="1"/>
  <c r="U138" i="3" s="1"/>
  <c r="L138" i="3" a="1"/>
  <c r="N138" i="3" s="1"/>
  <c r="F138" i="3" a="1"/>
  <c r="J138" i="3" s="1"/>
  <c r="E138" i="3"/>
  <c r="B138" i="3" a="1"/>
  <c r="D138" i="3" s="1"/>
  <c r="AP137" i="3" a="1"/>
  <c r="AD137" i="3" a="1"/>
  <c r="AF137" i="3" s="1"/>
  <c r="X137" i="3" a="1"/>
  <c r="AA137" i="3" s="1"/>
  <c r="R137" i="3" a="1"/>
  <c r="T137" i="3" s="1"/>
  <c r="L137" i="3" a="1"/>
  <c r="N137" i="3" s="1"/>
  <c r="F137" i="3" a="1"/>
  <c r="K137" i="3" s="1"/>
  <c r="B137" i="3" a="1"/>
  <c r="C137" i="3" s="1"/>
  <c r="AP136" i="3" a="1"/>
  <c r="AU136" i="3" s="1"/>
  <c r="AD136" i="3" a="1"/>
  <c r="AD136" i="3" s="1"/>
  <c r="X136" i="3" a="1"/>
  <c r="R136" i="3" a="1"/>
  <c r="L136" i="3" a="1"/>
  <c r="Q136" i="3" s="1"/>
  <c r="F136" i="3" a="1"/>
  <c r="G136" i="3" s="1"/>
  <c r="D136" i="3"/>
  <c r="C136" i="3"/>
  <c r="B136" i="3" a="1"/>
  <c r="B136" i="3" s="1"/>
  <c r="AP135" i="3" a="1"/>
  <c r="AD135" i="3" a="1"/>
  <c r="X135" i="3" a="1"/>
  <c r="AA135" i="3" s="1"/>
  <c r="R135" i="3" a="1"/>
  <c r="L135" i="3" a="1"/>
  <c r="P135" i="3" s="1"/>
  <c r="F135" i="3" a="1"/>
  <c r="B135" i="3" a="1"/>
  <c r="E135" i="3" s="1"/>
  <c r="AP134" i="3" a="1"/>
  <c r="AU134" i="3" s="1"/>
  <c r="AD134" i="3" a="1"/>
  <c r="X134" i="3" a="1"/>
  <c r="X134" i="3" s="1"/>
  <c r="R134" i="3" a="1"/>
  <c r="T134" i="3" s="1"/>
  <c r="L134" i="3" a="1"/>
  <c r="F134" i="3" a="1"/>
  <c r="K134" i="3" s="1"/>
  <c r="C134" i="3"/>
  <c r="B134" i="3" a="1"/>
  <c r="D134" i="3" s="1"/>
  <c r="AP133" i="3" a="1"/>
  <c r="AD133" i="3" a="1"/>
  <c r="AD133" i="3" s="1"/>
  <c r="X133" i="3" a="1"/>
  <c r="AA133" i="3" s="1"/>
  <c r="R133" i="3" a="1"/>
  <c r="L133" i="3" a="1"/>
  <c r="M133" i="3" s="1"/>
  <c r="F133" i="3" a="1"/>
  <c r="B133" i="3" a="1"/>
  <c r="AP132" i="3" a="1"/>
  <c r="AR132" i="3" s="1"/>
  <c r="AD132" i="3" a="1"/>
  <c r="X132" i="3" a="1"/>
  <c r="AC132" i="3" s="1"/>
  <c r="R132" i="3" a="1"/>
  <c r="W132" i="3" s="1"/>
  <c r="L132" i="3" a="1"/>
  <c r="F132" i="3" a="1"/>
  <c r="E132" i="3"/>
  <c r="D132" i="3"/>
  <c r="B132" i="3" a="1"/>
  <c r="B132" i="3" s="1"/>
  <c r="AP131" i="3" a="1"/>
  <c r="AS131" i="3" s="1"/>
  <c r="AD131" i="3" a="1"/>
  <c r="AE131" i="3" s="1"/>
  <c r="X131" i="3" a="1"/>
  <c r="R131" i="3" a="1"/>
  <c r="S131" i="3" s="1"/>
  <c r="L131" i="3" a="1"/>
  <c r="N131" i="3" s="1"/>
  <c r="F131" i="3" a="1"/>
  <c r="B131" i="3" a="1"/>
  <c r="E131" i="3" s="1"/>
  <c r="AP130" i="3" a="1"/>
  <c r="AD130" i="3" a="1"/>
  <c r="AH130" i="3" s="1"/>
  <c r="X130" i="3" a="1"/>
  <c r="R130" i="3" a="1"/>
  <c r="L130" i="3" a="1"/>
  <c r="Q130" i="3" s="1"/>
  <c r="F130" i="3" a="1"/>
  <c r="D130" i="3"/>
  <c r="B130" i="3"/>
  <c r="B130" i="3" a="1"/>
  <c r="E130" i="3" s="1"/>
  <c r="AP129" i="3" a="1"/>
  <c r="AD129" i="3" a="1"/>
  <c r="AI129" i="3" s="1"/>
  <c r="X129" i="3" a="1"/>
  <c r="X129" i="3" s="1"/>
  <c r="R129" i="3" a="1"/>
  <c r="W129" i="3" s="1"/>
  <c r="L129" i="3" a="1"/>
  <c r="F129" i="3" a="1"/>
  <c r="F129" i="3" s="1"/>
  <c r="E129" i="3"/>
  <c r="B129" i="3" a="1"/>
  <c r="AP128" i="3" a="1"/>
  <c r="AD128" i="3" a="1"/>
  <c r="AI128" i="3" s="1"/>
  <c r="X128" i="3" a="1"/>
  <c r="R128" i="3" a="1"/>
  <c r="V128" i="3" s="1"/>
  <c r="L128" i="3" a="1"/>
  <c r="P128" i="3" s="1"/>
  <c r="F128" i="3" a="1"/>
  <c r="K128" i="3" s="1"/>
  <c r="E128" i="3"/>
  <c r="D128" i="3"/>
  <c r="B128" i="3"/>
  <c r="B128" i="3" a="1"/>
  <c r="C128" i="3" s="1"/>
  <c r="AP127" i="3" a="1"/>
  <c r="AD127" i="3" a="1"/>
  <c r="X127" i="3" a="1"/>
  <c r="Z127" i="3" s="1"/>
  <c r="R127" i="3" a="1"/>
  <c r="S127" i="3" s="1"/>
  <c r="L127" i="3" a="1"/>
  <c r="F127" i="3" a="1"/>
  <c r="I127" i="3" s="1"/>
  <c r="E127" i="3"/>
  <c r="B127" i="3" a="1"/>
  <c r="B127" i="3" s="1"/>
  <c r="AP126" i="3" a="1"/>
  <c r="AU126" i="3" s="1"/>
  <c r="AD126" i="3" a="1"/>
  <c r="X126" i="3" a="1"/>
  <c r="AC126" i="3" s="1"/>
  <c r="R126" i="3" a="1"/>
  <c r="W126" i="3" s="1"/>
  <c r="L126" i="3" a="1"/>
  <c r="F126" i="3" a="1"/>
  <c r="E126" i="3"/>
  <c r="D126" i="3"/>
  <c r="C126" i="3"/>
  <c r="B126" i="3"/>
  <c r="B126" i="3" a="1"/>
  <c r="AP125" i="3" a="1"/>
  <c r="AD125" i="3" a="1"/>
  <c r="X125" i="3" a="1"/>
  <c r="AB125" i="3" s="1"/>
  <c r="R125" i="3" a="1"/>
  <c r="U125" i="3" s="1"/>
  <c r="L125" i="3" a="1"/>
  <c r="N125" i="3" s="1"/>
  <c r="F125" i="3" a="1"/>
  <c r="B125" i="3" a="1"/>
  <c r="E125" i="3" s="1"/>
  <c r="AP124" i="3" a="1"/>
  <c r="AS124" i="3" s="1"/>
  <c r="AD124" i="3" a="1"/>
  <c r="AG124" i="3" s="1"/>
  <c r="X124" i="3" a="1"/>
  <c r="R124" i="3" a="1"/>
  <c r="L124" i="3" a="1"/>
  <c r="L124" i="3" s="1"/>
  <c r="F124" i="3" a="1"/>
  <c r="J124" i="3" s="1"/>
  <c r="B124" i="3"/>
  <c r="B124" i="3" a="1"/>
  <c r="C124" i="3" s="1"/>
  <c r="AP123" i="3" a="1"/>
  <c r="AR123" i="3" s="1"/>
  <c r="AD123" i="3" a="1"/>
  <c r="AI123" i="3" s="1"/>
  <c r="X123" i="3" a="1"/>
  <c r="R123" i="3" a="1"/>
  <c r="R123" i="3" s="1"/>
  <c r="L123" i="3" a="1"/>
  <c r="F123" i="3" a="1"/>
  <c r="I123" i="3" s="1"/>
  <c r="B123" i="3" a="1"/>
  <c r="D123" i="3" s="1"/>
  <c r="AP122" i="3" a="1"/>
  <c r="AU122" i="3" s="1"/>
  <c r="AD122" i="3" a="1"/>
  <c r="AG122" i="3" s="1"/>
  <c r="X122" i="3" a="1"/>
  <c r="X122" i="3" s="1"/>
  <c r="R122" i="3" a="1"/>
  <c r="L122" i="3" a="1"/>
  <c r="M122" i="3" s="1"/>
  <c r="F122" i="3" a="1"/>
  <c r="C122" i="3"/>
  <c r="B122" i="3"/>
  <c r="B122" i="3" a="1"/>
  <c r="E122" i="3" s="1"/>
  <c r="AP121" i="3" a="1"/>
  <c r="AQ121" i="3" s="1"/>
  <c r="AD121" i="3" a="1"/>
  <c r="X121" i="3" a="1"/>
  <c r="AC121" i="3" s="1"/>
  <c r="R121" i="3" a="1"/>
  <c r="U121" i="3" s="1"/>
  <c r="L121" i="3" a="1"/>
  <c r="P121" i="3" s="1"/>
  <c r="F121" i="3" a="1"/>
  <c r="E121" i="3"/>
  <c r="C121" i="3"/>
  <c r="B121" i="3" a="1"/>
  <c r="D121" i="3" s="1"/>
  <c r="AP120" i="3" a="1"/>
  <c r="AT120" i="3" s="1"/>
  <c r="AD120" i="3" a="1"/>
  <c r="AH120" i="3" s="1"/>
  <c r="X120" i="3" a="1"/>
  <c r="AC120" i="3" s="1"/>
  <c r="R120" i="3" a="1"/>
  <c r="V120" i="3" s="1"/>
  <c r="L120" i="3" a="1"/>
  <c r="O120" i="3" s="1"/>
  <c r="F120" i="3" a="1"/>
  <c r="K120" i="3" s="1"/>
  <c r="B120" i="3" a="1"/>
  <c r="D120" i="3" s="1"/>
  <c r="AP119" i="3" a="1"/>
  <c r="AS119" i="3" s="1"/>
  <c r="AD119" i="3" a="1"/>
  <c r="AI119" i="3" s="1"/>
  <c r="X119" i="3" a="1"/>
  <c r="R119" i="3" a="1"/>
  <c r="L119" i="3" a="1"/>
  <c r="O119" i="3" s="1"/>
  <c r="F119" i="3" a="1"/>
  <c r="K119" i="3" s="1"/>
  <c r="B119" i="3" a="1"/>
  <c r="B119" i="3" s="1"/>
  <c r="AP118" i="3" a="1"/>
  <c r="AR118" i="3" s="1"/>
  <c r="AD118" i="3" a="1"/>
  <c r="X118" i="3" a="1"/>
  <c r="AA118" i="3" s="1"/>
  <c r="R118" i="3" a="1"/>
  <c r="W118" i="3" s="1"/>
  <c r="L118" i="3" a="1"/>
  <c r="O118" i="3" s="1"/>
  <c r="F118" i="3" a="1"/>
  <c r="E118" i="3"/>
  <c r="D118" i="3"/>
  <c r="C118" i="3"/>
  <c r="B118" i="3"/>
  <c r="B118" i="3" a="1"/>
  <c r="AP117" i="3" a="1"/>
  <c r="AS117" i="3" s="1"/>
  <c r="AD117" i="3" a="1"/>
  <c r="X117" i="3" a="1"/>
  <c r="AC117" i="3" s="1"/>
  <c r="R117" i="3" a="1"/>
  <c r="W117" i="3" s="1"/>
  <c r="L117" i="3" a="1"/>
  <c r="N117" i="3" s="1"/>
  <c r="F117" i="3" a="1"/>
  <c r="F117" i="3" s="1"/>
  <c r="C117" i="3"/>
  <c r="B117" i="3"/>
  <c r="B117" i="3" a="1"/>
  <c r="D117" i="3" s="1"/>
  <c r="AP116" i="3" a="1"/>
  <c r="AD116" i="3" a="1"/>
  <c r="AI116" i="3" s="1"/>
  <c r="X116" i="3" a="1"/>
  <c r="AC116" i="3" s="1"/>
  <c r="R116" i="3" a="1"/>
  <c r="L116" i="3" a="1"/>
  <c r="P116" i="3" s="1"/>
  <c r="F116" i="3" a="1"/>
  <c r="K116" i="3" s="1"/>
  <c r="B116" i="3"/>
  <c r="B116" i="3" a="1"/>
  <c r="C116" i="3" s="1"/>
  <c r="AP115" i="3" a="1"/>
  <c r="AD115" i="3" a="1"/>
  <c r="AG115" i="3" s="1"/>
  <c r="X115" i="3" a="1"/>
  <c r="AC115" i="3" s="1"/>
  <c r="R115" i="3" a="1"/>
  <c r="L115" i="3" a="1"/>
  <c r="Q115" i="3" s="1"/>
  <c r="F115" i="3" a="1"/>
  <c r="F115" i="3" s="1"/>
  <c r="E115" i="3"/>
  <c r="D115" i="3"/>
  <c r="B115" i="3" a="1"/>
  <c r="B115" i="3" s="1"/>
  <c r="AP114" i="3" a="1"/>
  <c r="AT114" i="3" s="1"/>
  <c r="AD114" i="3" a="1"/>
  <c r="X114" i="3" a="1"/>
  <c r="R114" i="3" a="1"/>
  <c r="R114" i="3" s="1"/>
  <c r="L114" i="3" a="1"/>
  <c r="O114" i="3" s="1"/>
  <c r="F114" i="3" a="1"/>
  <c r="B114" i="3" a="1"/>
  <c r="E114" i="3" s="1"/>
  <c r="AP113" i="3" a="1"/>
  <c r="AD113" i="3" a="1"/>
  <c r="X113" i="3" a="1"/>
  <c r="AA113" i="3" s="1"/>
  <c r="R113" i="3" a="1"/>
  <c r="U113" i="3" s="1"/>
  <c r="L113" i="3" a="1"/>
  <c r="F113" i="3" a="1"/>
  <c r="J113" i="3" s="1"/>
  <c r="E113" i="3"/>
  <c r="C113" i="3"/>
  <c r="B113" i="3"/>
  <c r="B113" i="3" a="1"/>
  <c r="D113" i="3" s="1"/>
  <c r="AP112" i="3" a="1"/>
  <c r="AU112" i="3" s="1"/>
  <c r="AD112" i="3" a="1"/>
  <c r="AE112" i="3" s="1"/>
  <c r="X112" i="3" a="1"/>
  <c r="R112" i="3" a="1"/>
  <c r="U112" i="3" s="1"/>
  <c r="L112" i="3" a="1"/>
  <c r="Q112" i="3" s="1"/>
  <c r="F112" i="3" a="1"/>
  <c r="K112" i="3" s="1"/>
  <c r="B112" i="3" a="1"/>
  <c r="AP111" i="3" a="1"/>
  <c r="AS111" i="3" s="1"/>
  <c r="AD111" i="3" a="1"/>
  <c r="X111" i="3" a="1"/>
  <c r="AB111" i="3" s="1"/>
  <c r="R111" i="3" a="1"/>
  <c r="W111" i="3" s="1"/>
  <c r="L111" i="3" a="1"/>
  <c r="O111" i="3" s="1"/>
  <c r="F111" i="3" a="1"/>
  <c r="H111" i="3" s="1"/>
  <c r="B111" i="3" a="1"/>
  <c r="AP110" i="3" a="1"/>
  <c r="AU110" i="3" s="1"/>
  <c r="AD110" i="3" a="1"/>
  <c r="AI110" i="3" s="1"/>
  <c r="X110" i="3" a="1"/>
  <c r="AC110" i="3" s="1"/>
  <c r="R110" i="3" a="1"/>
  <c r="U110" i="3" s="1"/>
  <c r="L110" i="3" a="1"/>
  <c r="N110" i="3" s="1"/>
  <c r="F110" i="3" a="1"/>
  <c r="I110" i="3" s="1"/>
  <c r="E110" i="3"/>
  <c r="D110" i="3"/>
  <c r="B110" i="3" a="1"/>
  <c r="C110" i="3" s="1"/>
  <c r="AP109" i="3" a="1"/>
  <c r="AD109" i="3" a="1"/>
  <c r="AI109" i="3" s="1"/>
  <c r="X109" i="3" a="1"/>
  <c r="AA109" i="3" s="1"/>
  <c r="R109" i="3" a="1"/>
  <c r="L109" i="3" a="1"/>
  <c r="O109" i="3" s="1"/>
  <c r="F109" i="3" a="1"/>
  <c r="H109" i="3" s="1"/>
  <c r="E109" i="3"/>
  <c r="D109" i="3"/>
  <c r="C109" i="3"/>
  <c r="B109" i="3"/>
  <c r="B109" i="3" a="1"/>
  <c r="AP108" i="3" a="1"/>
  <c r="AU108" i="3" s="1"/>
  <c r="AD108" i="3" a="1"/>
  <c r="AH108" i="3" s="1"/>
  <c r="X108" i="3" a="1"/>
  <c r="R108" i="3" a="1"/>
  <c r="U108" i="3" s="1"/>
  <c r="L108" i="3" a="1"/>
  <c r="N108" i="3" s="1"/>
  <c r="F108" i="3" a="1"/>
  <c r="J108" i="3" s="1"/>
  <c r="B108" i="3"/>
  <c r="B108" i="3" a="1"/>
  <c r="D108" i="3" s="1"/>
  <c r="AP107" i="3" a="1"/>
  <c r="AS107" i="3" s="1"/>
  <c r="AD107" i="3" a="1"/>
  <c r="X107" i="3" a="1"/>
  <c r="Y107" i="3" s="1"/>
  <c r="R107" i="3" a="1"/>
  <c r="T107" i="3" s="1"/>
  <c r="L107" i="3" a="1"/>
  <c r="F107" i="3" a="1"/>
  <c r="B107" i="3"/>
  <c r="B107" i="3" a="1"/>
  <c r="C107" i="3" s="1"/>
  <c r="AP106" i="3" a="1"/>
  <c r="AU106" i="3" s="1"/>
  <c r="AD106" i="3" a="1"/>
  <c r="X106" i="3" a="1"/>
  <c r="Z106" i="3" s="1"/>
  <c r="R106" i="3" a="1"/>
  <c r="L106" i="3" a="1"/>
  <c r="O106" i="3" s="1"/>
  <c r="F106" i="3" a="1"/>
  <c r="K106" i="3" s="1"/>
  <c r="E106" i="3"/>
  <c r="D106" i="3"/>
  <c r="B106" i="3" a="1"/>
  <c r="B106" i="3" s="1"/>
  <c r="AP105" i="3" a="1"/>
  <c r="AD105" i="3" a="1"/>
  <c r="X105" i="3" a="1"/>
  <c r="Y105" i="3" s="1"/>
  <c r="R105" i="3" a="1"/>
  <c r="R105" i="3" s="1"/>
  <c r="L105" i="3" a="1"/>
  <c r="F105" i="3" a="1"/>
  <c r="B105" i="3" a="1"/>
  <c r="E105" i="3" s="1"/>
  <c r="AP104" i="3" a="1"/>
  <c r="AR104" i="3" s="1"/>
  <c r="AD104" i="3" a="1"/>
  <c r="AE104" i="3" s="1"/>
  <c r="X104" i="3" a="1"/>
  <c r="X104" i="3" s="1"/>
  <c r="R104" i="3" a="1"/>
  <c r="L104" i="3" a="1"/>
  <c r="F104" i="3" a="1"/>
  <c r="K104" i="3" s="1"/>
  <c r="E104" i="3"/>
  <c r="C104" i="3"/>
  <c r="B104" i="3" a="1"/>
  <c r="D104" i="3" s="1"/>
  <c r="AP103" i="3" a="1"/>
  <c r="AD103" i="3" a="1"/>
  <c r="AD103" i="3" s="1"/>
  <c r="X103" i="3" a="1"/>
  <c r="X103" i="3" s="1"/>
  <c r="R103" i="3" a="1"/>
  <c r="S103" i="3" s="1"/>
  <c r="L103" i="3" a="1"/>
  <c r="Q103" i="3" s="1"/>
  <c r="F103" i="3" a="1"/>
  <c r="B103" i="3" a="1"/>
  <c r="C103" i="3" s="1"/>
  <c r="AP102" i="3" a="1"/>
  <c r="AP102" i="3" s="1"/>
  <c r="AD102" i="3" a="1"/>
  <c r="AH102" i="3" s="1"/>
  <c r="X102" i="3" a="1"/>
  <c r="R102" i="3" a="1"/>
  <c r="W102" i="3" s="1"/>
  <c r="L102" i="3" a="1"/>
  <c r="P102" i="3" s="1"/>
  <c r="F102" i="3" a="1"/>
  <c r="I102" i="3" s="1"/>
  <c r="D102" i="3"/>
  <c r="B102" i="3" a="1"/>
  <c r="B102" i="3" s="1"/>
  <c r="AP101" i="3" a="1"/>
  <c r="AR101" i="3" s="1"/>
  <c r="AD101" i="3" a="1"/>
  <c r="AE101" i="3" s="1"/>
  <c r="X101" i="3" a="1"/>
  <c r="AC101" i="3" s="1"/>
  <c r="R101" i="3" a="1"/>
  <c r="L101" i="3" a="1"/>
  <c r="O101" i="3" s="1"/>
  <c r="F101" i="3" a="1"/>
  <c r="H101" i="3" s="1"/>
  <c r="D101" i="3"/>
  <c r="C101" i="3"/>
  <c r="B101" i="3"/>
  <c r="B101" i="3" a="1"/>
  <c r="E101" i="3" s="1"/>
  <c r="AP100" i="3" a="1"/>
  <c r="AD100" i="3" a="1"/>
  <c r="X100" i="3" a="1"/>
  <c r="AA100" i="3" s="1"/>
  <c r="R100" i="3" a="1"/>
  <c r="W100" i="3" s="1"/>
  <c r="L100" i="3" a="1"/>
  <c r="M100" i="3" s="1"/>
  <c r="F100" i="3" a="1"/>
  <c r="K100" i="3" s="1"/>
  <c r="B100" i="3" a="1"/>
  <c r="AP99" i="3" a="1"/>
  <c r="AT99" i="3" s="1"/>
  <c r="AD99" i="3" a="1"/>
  <c r="AG99" i="3" s="1"/>
  <c r="X99" i="3" a="1"/>
  <c r="AB99" i="3" s="1"/>
  <c r="R99" i="3" a="1"/>
  <c r="L99" i="3" a="1"/>
  <c r="L99" i="3" s="1"/>
  <c r="F99" i="3" a="1"/>
  <c r="J99" i="3" s="1"/>
  <c r="D99" i="3"/>
  <c r="B99" i="3"/>
  <c r="B99" i="3" a="1"/>
  <c r="E99" i="3" s="1"/>
  <c r="AP98" i="3" a="1"/>
  <c r="AS98" i="3" s="1"/>
  <c r="AD98" i="3" a="1"/>
  <c r="AH98" i="3" s="1"/>
  <c r="X98" i="3" a="1"/>
  <c r="R98" i="3" a="1"/>
  <c r="R98" i="3" s="1"/>
  <c r="L98" i="3" a="1"/>
  <c r="F98" i="3" a="1"/>
  <c r="I98" i="3" s="1"/>
  <c r="B98" i="3" a="1"/>
  <c r="E98" i="3" s="1"/>
  <c r="AP97" i="3" a="1"/>
  <c r="AD97" i="3" a="1"/>
  <c r="AE97" i="3" s="1"/>
  <c r="X97" i="3" a="1"/>
  <c r="X97" i="3" s="1"/>
  <c r="R97" i="3" a="1"/>
  <c r="U97" i="3" s="1"/>
  <c r="L97" i="3" a="1"/>
  <c r="F97" i="3" a="1"/>
  <c r="D97" i="3"/>
  <c r="C97" i="3"/>
  <c r="B97" i="3"/>
  <c r="B97" i="3" a="1"/>
  <c r="E97" i="3" s="1"/>
  <c r="AP96" i="3" a="1"/>
  <c r="AQ96" i="3" s="1"/>
  <c r="AD96" i="3" a="1"/>
  <c r="X96" i="3" a="1"/>
  <c r="AB96" i="3" s="1"/>
  <c r="R96" i="3" a="1"/>
  <c r="S96" i="3" s="1"/>
  <c r="L96" i="3" a="1"/>
  <c r="F96" i="3" a="1"/>
  <c r="J96" i="3" s="1"/>
  <c r="E96" i="3"/>
  <c r="B96" i="3" a="1"/>
  <c r="C96" i="3" s="1"/>
  <c r="AP95" i="3" a="1"/>
  <c r="AT95" i="3" s="1"/>
  <c r="AD95" i="3" a="1"/>
  <c r="AG95" i="3" s="1"/>
  <c r="X95" i="3" a="1"/>
  <c r="Z95" i="3" s="1"/>
  <c r="R95" i="3" a="1"/>
  <c r="L95" i="3" a="1"/>
  <c r="P95" i="3" s="1"/>
  <c r="F95" i="3" a="1"/>
  <c r="E95" i="3"/>
  <c r="D95" i="3"/>
  <c r="B95" i="3" a="1"/>
  <c r="B95" i="3" s="1"/>
  <c r="AP94" i="3" a="1"/>
  <c r="AD94" i="3" a="1"/>
  <c r="X94" i="3" a="1"/>
  <c r="R94" i="3" a="1"/>
  <c r="V94" i="3" s="1"/>
  <c r="L94" i="3" a="1"/>
  <c r="O94" i="3" s="1"/>
  <c r="F94" i="3" a="1"/>
  <c r="E94" i="3"/>
  <c r="D94" i="3"/>
  <c r="C94" i="3"/>
  <c r="B94" i="3" a="1"/>
  <c r="B94" i="3" s="1"/>
  <c r="AP93" i="3" a="1"/>
  <c r="AD93" i="3" a="1"/>
  <c r="X93" i="3" a="1"/>
  <c r="AB93" i="3" s="1"/>
  <c r="R93" i="3" a="1"/>
  <c r="U93" i="3" s="1"/>
  <c r="L93" i="3" a="1"/>
  <c r="F93" i="3" a="1"/>
  <c r="G93" i="3" s="1"/>
  <c r="D93" i="3"/>
  <c r="C93" i="3"/>
  <c r="B93" i="3"/>
  <c r="B93" i="3" a="1"/>
  <c r="E93" i="3" s="1"/>
  <c r="AP92" i="3" a="1"/>
  <c r="AD92" i="3" a="1"/>
  <c r="X92" i="3" a="1"/>
  <c r="R92" i="3" a="1"/>
  <c r="U92" i="3" s="1"/>
  <c r="L92" i="3" a="1"/>
  <c r="F92" i="3" a="1"/>
  <c r="K92" i="3" s="1"/>
  <c r="C92" i="3"/>
  <c r="B92" i="3" a="1"/>
  <c r="AP91" i="3" a="1"/>
  <c r="AT91" i="3" s="1"/>
  <c r="AD91" i="3" a="1"/>
  <c r="AI91" i="3" s="1"/>
  <c r="X91" i="3" a="1"/>
  <c r="R91" i="3" a="1"/>
  <c r="S91" i="3" s="1"/>
  <c r="L91" i="3" a="1"/>
  <c r="L91" i="3" s="1"/>
  <c r="F91" i="3" a="1"/>
  <c r="J91" i="3" s="1"/>
  <c r="D91" i="3"/>
  <c r="B91" i="3"/>
  <c r="B91" i="3" a="1"/>
  <c r="E91" i="3" s="1"/>
  <c r="AP90" i="3" a="1"/>
  <c r="AU90" i="3" s="1"/>
  <c r="AD90" i="3" a="1"/>
  <c r="X90" i="3" a="1"/>
  <c r="AC90" i="3" s="1"/>
  <c r="R90" i="3" a="1"/>
  <c r="L90" i="3" a="1"/>
  <c r="P90" i="3" s="1"/>
  <c r="F90" i="3" a="1"/>
  <c r="I90" i="3" s="1"/>
  <c r="C90" i="3"/>
  <c r="B90" i="3" a="1"/>
  <c r="AP89" i="3" a="1"/>
  <c r="AD89" i="3" a="1"/>
  <c r="X89" i="3" a="1"/>
  <c r="AA89" i="3" s="1"/>
  <c r="R89" i="3" a="1"/>
  <c r="V89" i="3" s="1"/>
  <c r="L89" i="3" a="1"/>
  <c r="F89" i="3" a="1"/>
  <c r="G89" i="3" s="1"/>
  <c r="E89" i="3"/>
  <c r="D89" i="3"/>
  <c r="C89" i="3"/>
  <c r="B89" i="3"/>
  <c r="B89" i="3" a="1"/>
  <c r="AP88" i="3" a="1"/>
  <c r="AS88" i="3" s="1"/>
  <c r="AD88" i="3" a="1"/>
  <c r="AI88" i="3" s="1"/>
  <c r="X88" i="3" a="1"/>
  <c r="R88" i="3" a="1"/>
  <c r="U88" i="3" s="1"/>
  <c r="L88" i="3" a="1"/>
  <c r="F88" i="3" a="1"/>
  <c r="E88" i="3"/>
  <c r="B88" i="3" a="1"/>
  <c r="AP87" i="3" a="1"/>
  <c r="AU87" i="3" s="1"/>
  <c r="AD87" i="3" a="1"/>
  <c r="AH87" i="3" s="1"/>
  <c r="X87" i="3" a="1"/>
  <c r="R87" i="3" a="1"/>
  <c r="S87" i="3" s="1"/>
  <c r="L87" i="3" a="1"/>
  <c r="P87" i="3" s="1"/>
  <c r="F87" i="3" a="1"/>
  <c r="E87" i="3"/>
  <c r="D87" i="3"/>
  <c r="B87" i="3" a="1"/>
  <c r="B87" i="3" s="1"/>
  <c r="AP86" i="3" a="1"/>
  <c r="AR86" i="3" s="1"/>
  <c r="AD86" i="3" a="1"/>
  <c r="AH86" i="3" s="1"/>
  <c r="X86" i="3" a="1"/>
  <c r="R86" i="3" a="1"/>
  <c r="L86" i="3" a="1"/>
  <c r="M86" i="3" s="1"/>
  <c r="F86" i="3" a="1"/>
  <c r="K86" i="3" s="1"/>
  <c r="E86" i="3"/>
  <c r="D86" i="3"/>
  <c r="C86" i="3"/>
  <c r="B86" i="3" a="1"/>
  <c r="B86" i="3" s="1"/>
  <c r="AP85" i="3" a="1"/>
  <c r="AD85" i="3" a="1"/>
  <c r="AG85" i="3" s="1"/>
  <c r="X85" i="3" a="1"/>
  <c r="R85" i="3" a="1"/>
  <c r="L85" i="3" a="1"/>
  <c r="N85" i="3" s="1"/>
  <c r="F85" i="3" a="1"/>
  <c r="K85" i="3" s="1"/>
  <c r="D85" i="3"/>
  <c r="C85" i="3"/>
  <c r="B85" i="3"/>
  <c r="B85" i="3" a="1"/>
  <c r="E85" i="3" s="1"/>
  <c r="AP84" i="3" a="1"/>
  <c r="AS84" i="3" s="1"/>
  <c r="AD84" i="3" a="1"/>
  <c r="AD84" i="3" s="1"/>
  <c r="X84" i="3" a="1"/>
  <c r="R84" i="3" a="1"/>
  <c r="U84" i="3" s="1"/>
  <c r="L84" i="3" a="1"/>
  <c r="Q84" i="3" s="1"/>
  <c r="F84" i="3" a="1"/>
  <c r="F84" i="3" s="1"/>
  <c r="E84" i="3"/>
  <c r="B84" i="3" a="1"/>
  <c r="D84" i="3" s="1"/>
  <c r="AP83" i="3" a="1"/>
  <c r="AD83" i="3" a="1"/>
  <c r="AI83" i="3" s="1"/>
  <c r="X83" i="3" a="1"/>
  <c r="AB83" i="3" s="1"/>
  <c r="R83" i="3" a="1"/>
  <c r="L83" i="3" a="1"/>
  <c r="L83" i="3" s="1"/>
  <c r="F83" i="3" a="1"/>
  <c r="J83" i="3" s="1"/>
  <c r="B83" i="3" a="1"/>
  <c r="AP82" i="3" a="1"/>
  <c r="AD82" i="3" a="1"/>
  <c r="X82" i="3" a="1"/>
  <c r="AC82" i="3" s="1"/>
  <c r="R82" i="3" a="1"/>
  <c r="R82" i="3" s="1"/>
  <c r="L82" i="3" a="1"/>
  <c r="P82" i="3" s="1"/>
  <c r="F82" i="3" a="1"/>
  <c r="I82" i="3" s="1"/>
  <c r="B82" i="3" a="1"/>
  <c r="AP81" i="3" a="1"/>
  <c r="AD81" i="3" a="1"/>
  <c r="X81" i="3" a="1"/>
  <c r="R81" i="3" a="1"/>
  <c r="V81" i="3" s="1"/>
  <c r="L81" i="3" a="1"/>
  <c r="O81" i="3" s="1"/>
  <c r="F81" i="3" a="1"/>
  <c r="K81" i="3" s="1"/>
  <c r="E81" i="3"/>
  <c r="D81" i="3"/>
  <c r="C81" i="3"/>
  <c r="B81" i="3"/>
  <c r="B81" i="3" a="1"/>
  <c r="AP80" i="3" a="1"/>
  <c r="AD80" i="3" a="1"/>
  <c r="AD80" i="3" s="1"/>
  <c r="X80" i="3" a="1"/>
  <c r="AC80" i="3" s="1"/>
  <c r="R80" i="3" a="1"/>
  <c r="L80" i="3" a="1"/>
  <c r="N80" i="3" s="1"/>
  <c r="F80" i="3" a="1"/>
  <c r="I80" i="3" s="1"/>
  <c r="E80" i="3"/>
  <c r="C80" i="3"/>
  <c r="B80" i="3" a="1"/>
  <c r="D80" i="3" s="1"/>
  <c r="AP79" i="3" a="1"/>
  <c r="AT79" i="3" s="1"/>
  <c r="AD79" i="3" a="1"/>
  <c r="AI79" i="3" s="1"/>
  <c r="X79" i="3" a="1"/>
  <c r="AC79" i="3" s="1"/>
  <c r="R79" i="3" a="1"/>
  <c r="W79" i="3" s="1"/>
  <c r="L79" i="3" a="1"/>
  <c r="F79" i="3" a="1"/>
  <c r="G79" i="3" s="1"/>
  <c r="C79" i="3"/>
  <c r="B79" i="3"/>
  <c r="B79" i="3" a="1"/>
  <c r="E79" i="3" s="1"/>
  <c r="AP78" i="3" a="1"/>
  <c r="AS78" i="3" s="1"/>
  <c r="AD78" i="3" a="1"/>
  <c r="AI78" i="3" s="1"/>
  <c r="X78" i="3" a="1"/>
  <c r="R78" i="3" a="1"/>
  <c r="R78" i="3" s="1"/>
  <c r="L78" i="3" a="1"/>
  <c r="F78" i="3" a="1"/>
  <c r="J78" i="3" s="1"/>
  <c r="B78" i="3" a="1"/>
  <c r="C78" i="3" s="1"/>
  <c r="AP77" i="3" a="1"/>
  <c r="AP77" i="3" s="1"/>
  <c r="AD77" i="3" a="1"/>
  <c r="X77" i="3" a="1"/>
  <c r="X77" i="3" s="1"/>
  <c r="R77" i="3" a="1"/>
  <c r="U77" i="3" s="1"/>
  <c r="L77" i="3" a="1"/>
  <c r="O77" i="3" s="1"/>
  <c r="F77" i="3" a="1"/>
  <c r="D77" i="3"/>
  <c r="C77" i="3"/>
  <c r="B77" i="3"/>
  <c r="B77" i="3" a="1"/>
  <c r="E77" i="3" s="1"/>
  <c r="AP76" i="3" a="1"/>
  <c r="AT76" i="3" s="1"/>
  <c r="AD76" i="3" a="1"/>
  <c r="X76" i="3" a="1"/>
  <c r="AB76" i="3" s="1"/>
  <c r="R76" i="3" a="1"/>
  <c r="T76" i="3" s="1"/>
  <c r="L76" i="3" a="1"/>
  <c r="M76" i="3" s="1"/>
  <c r="F76" i="3" a="1"/>
  <c r="I76" i="3" s="1"/>
  <c r="B76" i="3" a="1"/>
  <c r="AP75" i="3" a="1"/>
  <c r="AD75" i="3" a="1"/>
  <c r="X75" i="3" a="1"/>
  <c r="R75" i="3" a="1"/>
  <c r="W75" i="3" s="1"/>
  <c r="L75" i="3" a="1"/>
  <c r="F75" i="3" a="1"/>
  <c r="K75" i="3" s="1"/>
  <c r="B75" i="3"/>
  <c r="B75" i="3" a="1"/>
  <c r="C75" i="3" s="1"/>
  <c r="AP74" i="3" a="1"/>
  <c r="AU74" i="3" s="1"/>
  <c r="AD74" i="3" a="1"/>
  <c r="X74" i="3" a="1"/>
  <c r="Y74" i="3" s="1"/>
  <c r="R74" i="3" a="1"/>
  <c r="W74" i="3" s="1"/>
  <c r="L74" i="3" a="1"/>
  <c r="Q74" i="3" s="1"/>
  <c r="F74" i="3" a="1"/>
  <c r="I74" i="3" s="1"/>
  <c r="E74" i="3"/>
  <c r="B74" i="3" a="1"/>
  <c r="AP73" i="3" a="1"/>
  <c r="AS73" i="3" s="1"/>
  <c r="AD73" i="3" a="1"/>
  <c r="AE73" i="3" s="1"/>
  <c r="X73" i="3" a="1"/>
  <c r="R73" i="3" a="1"/>
  <c r="W73" i="3" s="1"/>
  <c r="L73" i="3" a="1"/>
  <c r="F73" i="3" a="1"/>
  <c r="K73" i="3" s="1"/>
  <c r="B73" i="3" a="1"/>
  <c r="AP72" i="3" a="1"/>
  <c r="AT72" i="3" s="1"/>
  <c r="AD72" i="3" a="1"/>
  <c r="X72" i="3" a="1"/>
  <c r="AC72" i="3" s="1"/>
  <c r="R72" i="3" a="1"/>
  <c r="V72" i="3" s="1"/>
  <c r="L72" i="3" a="1"/>
  <c r="F72" i="3" a="1"/>
  <c r="J72" i="3" s="1"/>
  <c r="E72" i="3"/>
  <c r="D72" i="3"/>
  <c r="C72" i="3"/>
  <c r="B72" i="3"/>
  <c r="B72" i="3" a="1"/>
  <c r="AP71" i="3" a="1"/>
  <c r="AD71" i="3" a="1"/>
  <c r="X71" i="3" a="1"/>
  <c r="AB71" i="3" s="1"/>
  <c r="R71" i="3" a="1"/>
  <c r="V71" i="3" s="1"/>
  <c r="L71" i="3" a="1"/>
  <c r="N71" i="3" s="1"/>
  <c r="F71" i="3" a="1"/>
  <c r="B71" i="3" a="1"/>
  <c r="C71" i="3" s="1"/>
  <c r="AP70" i="3" a="1"/>
  <c r="AU70" i="3" s="1"/>
  <c r="AD70" i="3" a="1"/>
  <c r="AH70" i="3" s="1"/>
  <c r="X70" i="3" a="1"/>
  <c r="R70" i="3" a="1"/>
  <c r="W70" i="3" s="1"/>
  <c r="L70" i="3" a="1"/>
  <c r="M70" i="3" s="1"/>
  <c r="F70" i="3" a="1"/>
  <c r="F70" i="3" s="1"/>
  <c r="E70" i="3"/>
  <c r="D70" i="3"/>
  <c r="C70" i="3"/>
  <c r="B70" i="3"/>
  <c r="B70" i="3" a="1"/>
  <c r="AP69" i="3" a="1"/>
  <c r="AT69" i="3" s="1"/>
  <c r="AD69" i="3" a="1"/>
  <c r="X69" i="3" a="1"/>
  <c r="R69" i="3" a="1"/>
  <c r="S69" i="3" s="1"/>
  <c r="L69" i="3" a="1"/>
  <c r="L69" i="3" s="1"/>
  <c r="F69" i="3" a="1"/>
  <c r="D69" i="3"/>
  <c r="B69" i="3" a="1"/>
  <c r="AP68" i="3" a="1"/>
  <c r="AS68" i="3" s="1"/>
  <c r="AD68" i="3" a="1"/>
  <c r="X68" i="3" a="1"/>
  <c r="Y68" i="3" s="1"/>
  <c r="R68" i="3" a="1"/>
  <c r="L68" i="3" a="1"/>
  <c r="L68" i="3" s="1"/>
  <c r="F68" i="3" a="1"/>
  <c r="K68" i="3" s="1"/>
  <c r="C68" i="3"/>
  <c r="B68" i="3" a="1"/>
  <c r="E68" i="3" s="1"/>
  <c r="AP67" i="3" a="1"/>
  <c r="AD67" i="3" a="1"/>
  <c r="AE67" i="3" s="1"/>
  <c r="X67" i="3" a="1"/>
  <c r="X67" i="3" s="1"/>
  <c r="R67" i="3" a="1"/>
  <c r="S67" i="3" s="1"/>
  <c r="L67" i="3" a="1"/>
  <c r="P67" i="3" s="1"/>
  <c r="F67" i="3" a="1"/>
  <c r="E67" i="3"/>
  <c r="C67" i="3"/>
  <c r="B67" i="3"/>
  <c r="B67" i="3" a="1"/>
  <c r="D67" i="3" s="1"/>
  <c r="AP66" i="3" a="1"/>
  <c r="AR66" i="3" s="1"/>
  <c r="AD66" i="3" a="1"/>
  <c r="AG66" i="3" s="1"/>
  <c r="X66" i="3" a="1"/>
  <c r="Y66" i="3" s="1"/>
  <c r="R66" i="3" a="1"/>
  <c r="T66" i="3" s="1"/>
  <c r="L66" i="3" a="1"/>
  <c r="Q66" i="3" s="1"/>
  <c r="F66" i="3" a="1"/>
  <c r="K66" i="3" s="1"/>
  <c r="E66" i="3"/>
  <c r="D66" i="3"/>
  <c r="B66" i="3"/>
  <c r="B66" i="3" a="1"/>
  <c r="C66" i="3" s="1"/>
  <c r="AP65" i="3" a="1"/>
  <c r="AP65" i="3" s="1"/>
  <c r="AD65" i="3" a="1"/>
  <c r="AF65" i="3" s="1"/>
  <c r="X65" i="3" a="1"/>
  <c r="AB65" i="3" s="1"/>
  <c r="R65" i="3" a="1"/>
  <c r="L65" i="3" a="1"/>
  <c r="P65" i="3" s="1"/>
  <c r="F65" i="3" a="1"/>
  <c r="I65" i="3" s="1"/>
  <c r="E65" i="3"/>
  <c r="B65" i="3" a="1"/>
  <c r="AP64" i="3" a="1"/>
  <c r="AT64" i="3" s="1"/>
  <c r="AD64" i="3" a="1"/>
  <c r="AD64" i="3" s="1"/>
  <c r="X64" i="3" a="1"/>
  <c r="R64" i="3" a="1"/>
  <c r="W64" i="3" s="1"/>
  <c r="L64" i="3" a="1"/>
  <c r="F64" i="3" a="1"/>
  <c r="H64" i="3" s="1"/>
  <c r="E64" i="3"/>
  <c r="D64" i="3"/>
  <c r="C64" i="3"/>
  <c r="B64" i="3"/>
  <c r="B64" i="3" a="1"/>
  <c r="AP63" i="3" a="1"/>
  <c r="AT63" i="3" s="1"/>
  <c r="AD63" i="3" a="1"/>
  <c r="X63" i="3" a="1"/>
  <c r="AB63" i="3" s="1"/>
  <c r="R63" i="3" a="1"/>
  <c r="L63" i="3" a="1"/>
  <c r="M63" i="3" s="1"/>
  <c r="F63" i="3" a="1"/>
  <c r="I63" i="3" s="1"/>
  <c r="D63" i="3"/>
  <c r="B63" i="3" a="1"/>
  <c r="AP62" i="3" a="1"/>
  <c r="AU62" i="3" s="1"/>
  <c r="AD62" i="3" a="1"/>
  <c r="AH62" i="3" s="1"/>
  <c r="X62" i="3" a="1"/>
  <c r="AA62" i="3" s="1"/>
  <c r="R62" i="3" a="1"/>
  <c r="W62" i="3" s="1"/>
  <c r="L62" i="3" a="1"/>
  <c r="M62" i="3" s="1"/>
  <c r="F62" i="3" a="1"/>
  <c r="F62" i="3" s="1"/>
  <c r="E62" i="3"/>
  <c r="D62" i="3"/>
  <c r="C62" i="3"/>
  <c r="B62" i="3"/>
  <c r="B62" i="3" a="1"/>
  <c r="AP61" i="3" a="1"/>
  <c r="AT61" i="3" s="1"/>
  <c r="AD61" i="3" a="1"/>
  <c r="AE61" i="3" s="1"/>
  <c r="X61" i="3" a="1"/>
  <c r="AA61" i="3" s="1"/>
  <c r="R61" i="3" a="1"/>
  <c r="S61" i="3" s="1"/>
  <c r="L61" i="3" a="1"/>
  <c r="L61" i="3" s="1"/>
  <c r="F61" i="3" a="1"/>
  <c r="J61" i="3" s="1"/>
  <c r="B61" i="3" a="1"/>
  <c r="AP60" i="3" a="1"/>
  <c r="AS60" i="3" s="1"/>
  <c r="AD60" i="3" a="1"/>
  <c r="X60" i="3" a="1"/>
  <c r="Z60" i="3" s="1"/>
  <c r="R60" i="3" a="1"/>
  <c r="U60" i="3" s="1"/>
  <c r="L60" i="3" a="1"/>
  <c r="P60" i="3" s="1"/>
  <c r="F60" i="3" a="1"/>
  <c r="K60" i="3" s="1"/>
  <c r="C60" i="3"/>
  <c r="B60" i="3" a="1"/>
  <c r="AP59" i="3" a="1"/>
  <c r="AS59" i="3" s="1"/>
  <c r="AD59" i="3" a="1"/>
  <c r="AE59" i="3" s="1"/>
  <c r="X59" i="3" a="1"/>
  <c r="X59" i="3" s="1"/>
  <c r="R59" i="3" a="1"/>
  <c r="T59" i="3" s="1"/>
  <c r="L59" i="3" a="1"/>
  <c r="M59" i="3" s="1"/>
  <c r="F59" i="3" a="1"/>
  <c r="H59" i="3" s="1"/>
  <c r="C59" i="3"/>
  <c r="B59" i="3" a="1"/>
  <c r="D59" i="3" s="1"/>
  <c r="AP58" i="3" a="1"/>
  <c r="AD58" i="3" a="1"/>
  <c r="X58" i="3" a="1"/>
  <c r="R58" i="3" a="1"/>
  <c r="U58" i="3" s="1"/>
  <c r="L58" i="3" a="1"/>
  <c r="Q58" i="3" s="1"/>
  <c r="F58" i="3" a="1"/>
  <c r="K58" i="3" s="1"/>
  <c r="D58" i="3"/>
  <c r="B58" i="3"/>
  <c r="B58" i="3" a="1"/>
  <c r="C58" i="3" s="1"/>
  <c r="AP57" i="3" a="1"/>
  <c r="AP57" i="3" s="1"/>
  <c r="AD57" i="3" a="1"/>
  <c r="AF57" i="3" s="1"/>
  <c r="X57" i="3" a="1"/>
  <c r="AB57" i="3" s="1"/>
  <c r="R57" i="3" a="1"/>
  <c r="L57" i="3" a="1"/>
  <c r="P57" i="3" s="1"/>
  <c r="F57" i="3" a="1"/>
  <c r="I57" i="3" s="1"/>
  <c r="B57" i="3" a="1"/>
  <c r="AP56" i="3" a="1"/>
  <c r="AU56" i="3" s="1"/>
  <c r="AD56" i="3" a="1"/>
  <c r="AF56" i="3" s="1"/>
  <c r="X56" i="3" a="1"/>
  <c r="R56" i="3" a="1"/>
  <c r="W56" i="3" s="1"/>
  <c r="L56" i="3" a="1"/>
  <c r="N56" i="3" s="1"/>
  <c r="F56" i="3" a="1"/>
  <c r="H56" i="3" s="1"/>
  <c r="E56" i="3"/>
  <c r="D56" i="3"/>
  <c r="C56" i="3"/>
  <c r="B56" i="3"/>
  <c r="B56" i="3" a="1"/>
  <c r="AP55" i="3" a="1"/>
  <c r="AT55" i="3" s="1"/>
  <c r="AD55" i="3" a="1"/>
  <c r="AF55" i="3" s="1"/>
  <c r="X55" i="3" a="1"/>
  <c r="AB55" i="3" s="1"/>
  <c r="R55" i="3" a="1"/>
  <c r="U55" i="3" s="1"/>
  <c r="L55" i="3" a="1"/>
  <c r="F55" i="3" a="1"/>
  <c r="I55" i="3" s="1"/>
  <c r="D55" i="3"/>
  <c r="B55" i="3" a="1"/>
  <c r="AP54" i="3" a="1"/>
  <c r="AD54" i="3" a="1"/>
  <c r="AH54" i="3" s="1"/>
  <c r="X54" i="3" a="1"/>
  <c r="AA54" i="3" s="1"/>
  <c r="R54" i="3" a="1"/>
  <c r="W54" i="3" s="1"/>
  <c r="L54" i="3" a="1"/>
  <c r="M54" i="3" s="1"/>
  <c r="F54" i="3" a="1"/>
  <c r="F54" i="3" s="1"/>
  <c r="E54" i="3"/>
  <c r="C54" i="3"/>
  <c r="B54" i="3"/>
  <c r="B54" i="3" a="1"/>
  <c r="D54" i="3" s="1"/>
  <c r="AP53" i="3" a="1"/>
  <c r="AT53" i="3" s="1"/>
  <c r="AD53" i="3" a="1"/>
  <c r="AE53" i="3" s="1"/>
  <c r="X53" i="3" a="1"/>
  <c r="AA53" i="3" s="1"/>
  <c r="R53" i="3" a="1"/>
  <c r="S53" i="3" s="1"/>
  <c r="L53" i="3" a="1"/>
  <c r="L53" i="3" s="1"/>
  <c r="F53" i="3" a="1"/>
  <c r="H53" i="3" s="1"/>
  <c r="B53" i="3" a="1"/>
  <c r="D53" i="3" s="1"/>
  <c r="AP52" i="3" a="1"/>
  <c r="AS52" i="3" s="1"/>
  <c r="AD52" i="3" a="1"/>
  <c r="AF52" i="3" s="1"/>
  <c r="X52" i="3" a="1"/>
  <c r="AC52" i="3" s="1"/>
  <c r="R52" i="3" a="1"/>
  <c r="U52" i="3" s="1"/>
  <c r="L52" i="3" a="1"/>
  <c r="O52" i="3" s="1"/>
  <c r="F52" i="3" a="1"/>
  <c r="C52" i="3"/>
  <c r="B52" i="3" a="1"/>
  <c r="AP51" i="3" a="1"/>
  <c r="AS51" i="3" s="1"/>
  <c r="AD51" i="3" a="1"/>
  <c r="AE51" i="3" s="1"/>
  <c r="X51" i="3" a="1"/>
  <c r="R51" i="3" a="1"/>
  <c r="V51" i="3" s="1"/>
  <c r="L51" i="3" a="1"/>
  <c r="F51" i="3" a="1"/>
  <c r="H51" i="3" s="1"/>
  <c r="C51" i="3"/>
  <c r="B51" i="3" a="1"/>
  <c r="D51" i="3" s="1"/>
  <c r="AP50" i="3" a="1"/>
  <c r="AR50" i="3" s="1"/>
  <c r="AD50" i="3" a="1"/>
  <c r="AG50" i="3" s="1"/>
  <c r="X50" i="3" a="1"/>
  <c r="AC50" i="3" s="1"/>
  <c r="R50" i="3" a="1"/>
  <c r="T50" i="3" s="1"/>
  <c r="L50" i="3" a="1"/>
  <c r="Q50" i="3" s="1"/>
  <c r="F50" i="3" a="1"/>
  <c r="G50" i="3" s="1"/>
  <c r="D50" i="3"/>
  <c r="B50" i="3"/>
  <c r="B50" i="3" a="1"/>
  <c r="C50" i="3" s="1"/>
  <c r="AP49" i="3" a="1"/>
  <c r="AP49" i="3" s="1"/>
  <c r="AD49" i="3" a="1"/>
  <c r="AH49" i="3" s="1"/>
  <c r="X49" i="3" a="1"/>
  <c r="AB49" i="3" s="1"/>
  <c r="R49" i="3" a="1"/>
  <c r="T49" i="3" s="1"/>
  <c r="L49" i="3" a="1"/>
  <c r="P49" i="3" s="1"/>
  <c r="F49" i="3" a="1"/>
  <c r="I49" i="3" s="1"/>
  <c r="B49" i="3" a="1"/>
  <c r="AP48" i="3" a="1"/>
  <c r="AD48" i="3" a="1"/>
  <c r="AF48" i="3" s="1"/>
  <c r="X48" i="3" a="1"/>
  <c r="R48" i="3" a="1"/>
  <c r="L48" i="3" a="1"/>
  <c r="N48" i="3" s="1"/>
  <c r="F48" i="3" a="1"/>
  <c r="H48" i="3" s="1"/>
  <c r="E48" i="3"/>
  <c r="D48" i="3"/>
  <c r="C48" i="3"/>
  <c r="B48" i="3"/>
  <c r="B48" i="3" a="1"/>
  <c r="AP47" i="3" a="1"/>
  <c r="AT47" i="3" s="1"/>
  <c r="AD47" i="3" a="1"/>
  <c r="X47" i="3" a="1"/>
  <c r="AB47" i="3" s="1"/>
  <c r="R47" i="3" a="1"/>
  <c r="L47" i="3" a="1"/>
  <c r="Q47" i="3" s="1"/>
  <c r="F47" i="3" a="1"/>
  <c r="B47" i="3" a="1"/>
  <c r="AP46" i="3" a="1"/>
  <c r="AU46" i="3" s="1"/>
  <c r="AD46" i="3" a="1"/>
  <c r="AH46" i="3" s="1"/>
  <c r="X46" i="3" a="1"/>
  <c r="AC46" i="3" s="1"/>
  <c r="R46" i="3" a="1"/>
  <c r="W46" i="3" s="1"/>
  <c r="L46" i="3" a="1"/>
  <c r="Q46" i="3" s="1"/>
  <c r="F46" i="3" a="1"/>
  <c r="H46" i="3" s="1"/>
  <c r="D46" i="3"/>
  <c r="C46" i="3"/>
  <c r="B46" i="3"/>
  <c r="B46" i="3" a="1"/>
  <c r="E46" i="3" s="1"/>
  <c r="AP45" i="3" a="1"/>
  <c r="AQ45" i="3" s="1"/>
  <c r="AD45" i="3" a="1"/>
  <c r="AI45" i="3" s="1"/>
  <c r="X45" i="3" a="1"/>
  <c r="Z45" i="3" s="1"/>
  <c r="R45" i="3" a="1"/>
  <c r="V45" i="3" s="1"/>
  <c r="L45" i="3" a="1"/>
  <c r="N45" i="3" s="1"/>
  <c r="F45" i="3" a="1"/>
  <c r="C45" i="3"/>
  <c r="B45" i="3" a="1"/>
  <c r="AP44" i="3" a="1"/>
  <c r="AU44" i="3" s="1"/>
  <c r="AD44" i="3" a="1"/>
  <c r="AI44" i="3" s="1"/>
  <c r="X44" i="3" a="1"/>
  <c r="AB44" i="3" s="1"/>
  <c r="R44" i="3" a="1"/>
  <c r="T44" i="3" s="1"/>
  <c r="L44" i="3" a="1"/>
  <c r="N44" i="3" s="1"/>
  <c r="F44" i="3" a="1"/>
  <c r="F44" i="3" s="1"/>
  <c r="E44" i="3"/>
  <c r="D44" i="3"/>
  <c r="B44" i="3"/>
  <c r="B44" i="3" a="1"/>
  <c r="C44" i="3" s="1"/>
  <c r="AP43" i="3" a="1"/>
  <c r="AU43" i="3" s="1"/>
  <c r="AD43" i="3" a="1"/>
  <c r="AH43" i="3" s="1"/>
  <c r="X43" i="3" a="1"/>
  <c r="Z43" i="3" s="1"/>
  <c r="R43" i="3" a="1"/>
  <c r="V43" i="3" s="1"/>
  <c r="L43" i="3" a="1"/>
  <c r="L43" i="3" s="1"/>
  <c r="F43" i="3" a="1"/>
  <c r="I43" i="3" s="1"/>
  <c r="E43" i="3"/>
  <c r="B43" i="3" a="1"/>
  <c r="AP42" i="3" a="1"/>
  <c r="AU42" i="3" s="1"/>
  <c r="AD42" i="3" a="1"/>
  <c r="X42" i="3" a="1"/>
  <c r="Z42" i="3" s="1"/>
  <c r="R42" i="3" a="1"/>
  <c r="U42" i="3" s="1"/>
  <c r="L42" i="3" a="1"/>
  <c r="O42" i="3" s="1"/>
  <c r="F42" i="3" a="1"/>
  <c r="K42" i="3" s="1"/>
  <c r="E42" i="3"/>
  <c r="D42" i="3"/>
  <c r="C42" i="3"/>
  <c r="B42" i="3"/>
  <c r="B42" i="3" a="1"/>
  <c r="AP41" i="3" a="1"/>
  <c r="AU41" i="3" s="1"/>
  <c r="AD41" i="3" a="1"/>
  <c r="X41" i="3" a="1"/>
  <c r="AC41" i="3" s="1"/>
  <c r="R41" i="3" a="1"/>
  <c r="L41" i="3" a="1"/>
  <c r="O41" i="3" s="1"/>
  <c r="F41" i="3" a="1"/>
  <c r="K41" i="3" s="1"/>
  <c r="E41" i="3"/>
  <c r="B41" i="3"/>
  <c r="B41" i="3" a="1"/>
  <c r="D41" i="3" s="1"/>
  <c r="AP40" i="3" a="1"/>
  <c r="AT40" i="3" s="1"/>
  <c r="AD40" i="3" a="1"/>
  <c r="AG40" i="3" s="1"/>
  <c r="X40" i="3" a="1"/>
  <c r="R40" i="3" a="1"/>
  <c r="W40" i="3" s="1"/>
  <c r="L40" i="3" a="1"/>
  <c r="F40" i="3" a="1"/>
  <c r="B40" i="3"/>
  <c r="B40" i="3" a="1"/>
  <c r="D40" i="3" s="1"/>
  <c r="AP39" i="3" a="1"/>
  <c r="AU39" i="3" s="1"/>
  <c r="AD39" i="3" a="1"/>
  <c r="AG39" i="3" s="1"/>
  <c r="X39" i="3" a="1"/>
  <c r="AA39" i="3" s="1"/>
  <c r="R39" i="3" a="1"/>
  <c r="W39" i="3" s="1"/>
  <c r="L39" i="3" a="1"/>
  <c r="O39" i="3" s="1"/>
  <c r="F39" i="3" a="1"/>
  <c r="G39" i="3" s="1"/>
  <c r="E39" i="3"/>
  <c r="B39" i="3" a="1"/>
  <c r="AP38" i="3" a="1"/>
  <c r="AS38" i="3" s="1"/>
  <c r="AD38" i="3" a="1"/>
  <c r="X38" i="3" a="1"/>
  <c r="AC38" i="3" s="1"/>
  <c r="R38" i="3" a="1"/>
  <c r="W38" i="3" s="1"/>
  <c r="L38" i="3" a="1"/>
  <c r="M38" i="3" s="1"/>
  <c r="F38" i="3" a="1"/>
  <c r="I38" i="3" s="1"/>
  <c r="D38" i="3"/>
  <c r="C38" i="3"/>
  <c r="B38" i="3"/>
  <c r="B38" i="3" a="1"/>
  <c r="E38" i="3" s="1"/>
  <c r="AP37" i="3" a="1"/>
  <c r="AD37" i="3" a="1"/>
  <c r="AI37" i="3" s="1"/>
  <c r="X37" i="3" a="1"/>
  <c r="Z37" i="3" s="1"/>
  <c r="R37" i="3" a="1"/>
  <c r="U37" i="3" s="1"/>
  <c r="L37" i="3" a="1"/>
  <c r="Q37" i="3" s="1"/>
  <c r="F37" i="3" a="1"/>
  <c r="H37" i="3" s="1"/>
  <c r="E37" i="3"/>
  <c r="C37" i="3"/>
  <c r="B37" i="3" a="1"/>
  <c r="AP36" i="3" a="1"/>
  <c r="AU36" i="3" s="1"/>
  <c r="AD36" i="3" a="1"/>
  <c r="X36" i="3" a="1"/>
  <c r="AC36" i="3" s="1"/>
  <c r="R36" i="3" a="1"/>
  <c r="W36" i="3" s="1"/>
  <c r="L36" i="3" a="1"/>
  <c r="P36" i="3" s="1"/>
  <c r="F36" i="3" a="1"/>
  <c r="I36" i="3" s="1"/>
  <c r="E36" i="3"/>
  <c r="D36" i="3"/>
  <c r="B36" i="3"/>
  <c r="B36" i="3" a="1"/>
  <c r="C36" i="3" s="1"/>
  <c r="AP35" i="3" a="1"/>
  <c r="AS35" i="3" s="1"/>
  <c r="AD35" i="3" a="1"/>
  <c r="X35" i="3" a="1"/>
  <c r="R35" i="3" a="1"/>
  <c r="V35" i="3" s="1"/>
  <c r="L35" i="3" a="1"/>
  <c r="F35" i="3" a="1"/>
  <c r="I35" i="3" s="1"/>
  <c r="D35" i="3"/>
  <c r="B35" i="3" a="1"/>
  <c r="B35" i="3" s="1"/>
  <c r="AP34" i="3" a="1"/>
  <c r="AU34" i="3" s="1"/>
  <c r="AD34" i="3" a="1"/>
  <c r="AG34" i="3" s="1"/>
  <c r="X34" i="3" a="1"/>
  <c r="Z34" i="3" s="1"/>
  <c r="R34" i="3" a="1"/>
  <c r="U34" i="3" s="1"/>
  <c r="L34" i="3" a="1"/>
  <c r="F34" i="3" a="1"/>
  <c r="J34" i="3" s="1"/>
  <c r="E34" i="3"/>
  <c r="D34" i="3"/>
  <c r="C34" i="3"/>
  <c r="B34" i="3"/>
  <c r="B34" i="3" a="1"/>
  <c r="AP33" i="3" a="1"/>
  <c r="AU33" i="3" s="1"/>
  <c r="AD33" i="3" a="1"/>
  <c r="AH33" i="3" s="1"/>
  <c r="X33" i="3" a="1"/>
  <c r="AA33" i="3" s="1"/>
  <c r="R33" i="3" a="1"/>
  <c r="U33" i="3" s="1"/>
  <c r="L33" i="3" a="1"/>
  <c r="F33" i="3" a="1"/>
  <c r="K33" i="3" s="1"/>
  <c r="E33" i="3"/>
  <c r="B33" i="3"/>
  <c r="B33" i="3" a="1"/>
  <c r="D33" i="3" s="1"/>
  <c r="AP32" i="3" a="1"/>
  <c r="AR32" i="3" s="1"/>
  <c r="AD32" i="3" a="1"/>
  <c r="AI32" i="3" s="1"/>
  <c r="X32" i="3" a="1"/>
  <c r="AA32" i="3" s="1"/>
  <c r="R32" i="3" a="1"/>
  <c r="U32" i="3" s="1"/>
  <c r="L32" i="3" a="1"/>
  <c r="Q32" i="3" s="1"/>
  <c r="F32" i="3" a="1"/>
  <c r="I32" i="3" s="1"/>
  <c r="B32" i="3"/>
  <c r="B32" i="3" a="1"/>
  <c r="AP31" i="3" a="1"/>
  <c r="AS31" i="3" s="1"/>
  <c r="AD31" i="3" a="1"/>
  <c r="AG31" i="3" s="1"/>
  <c r="X31" i="3" a="1"/>
  <c r="AB31" i="3" s="1"/>
  <c r="R31" i="3" a="1"/>
  <c r="W31" i="3" s="1"/>
  <c r="L31" i="3" a="1"/>
  <c r="F31" i="3" a="1"/>
  <c r="F31" i="3" s="1"/>
  <c r="E31" i="3"/>
  <c r="B31" i="3" a="1"/>
  <c r="AP30" i="3" a="1"/>
  <c r="AD30" i="3" a="1"/>
  <c r="AI30" i="3" s="1"/>
  <c r="X30" i="3" a="1"/>
  <c r="AC30" i="3" s="1"/>
  <c r="R30" i="3" a="1"/>
  <c r="L30" i="3" a="1"/>
  <c r="P30" i="3" s="1"/>
  <c r="F30" i="3" a="1"/>
  <c r="H30" i="3" s="1"/>
  <c r="D30" i="3"/>
  <c r="C30" i="3"/>
  <c r="B30" i="3"/>
  <c r="B30" i="3" a="1"/>
  <c r="E30" i="3" s="1"/>
  <c r="AP29" i="3" a="1"/>
  <c r="AR29" i="3" s="1"/>
  <c r="AD29" i="3" a="1"/>
  <c r="X29" i="3" a="1"/>
  <c r="R29" i="3" a="1"/>
  <c r="L29" i="3" a="1"/>
  <c r="N29" i="3" s="1"/>
  <c r="F29" i="3" a="1"/>
  <c r="H29" i="3" s="1"/>
  <c r="E29" i="3"/>
  <c r="C29" i="3"/>
  <c r="B29" i="3" a="1"/>
  <c r="D29" i="3" s="1"/>
  <c r="AP28" i="3" a="1"/>
  <c r="AT28" i="3" s="1"/>
  <c r="AD28" i="3" a="1"/>
  <c r="X28" i="3" a="1"/>
  <c r="AB28" i="3" s="1"/>
  <c r="R28" i="3" a="1"/>
  <c r="T28" i="3" s="1"/>
  <c r="L28" i="3" a="1"/>
  <c r="N28" i="3" s="1"/>
  <c r="F28" i="3" a="1"/>
  <c r="K28" i="3" s="1"/>
  <c r="E28" i="3"/>
  <c r="B28" i="3"/>
  <c r="B28" i="3" a="1"/>
  <c r="C28" i="3" s="1"/>
  <c r="AP27" i="3" a="1"/>
  <c r="AD27" i="3" a="1"/>
  <c r="AG27" i="3" s="1"/>
  <c r="X27" i="3" a="1"/>
  <c r="R27" i="3" a="1"/>
  <c r="T27" i="3" s="1"/>
  <c r="L27" i="3" a="1"/>
  <c r="Q27" i="3" s="1"/>
  <c r="F27" i="3" a="1"/>
  <c r="I27" i="3" s="1"/>
  <c r="E27" i="3"/>
  <c r="C27" i="3"/>
  <c r="B27" i="3" a="1"/>
  <c r="B27" i="3" s="1"/>
  <c r="AP26" i="3" a="1"/>
  <c r="AU26" i="3" s="1"/>
  <c r="AD26" i="3" a="1"/>
  <c r="AF26" i="3" s="1"/>
  <c r="X26" i="3" a="1"/>
  <c r="AB26" i="3" s="1"/>
  <c r="R26" i="3" a="1"/>
  <c r="L26" i="3" a="1"/>
  <c r="O26" i="3" s="1"/>
  <c r="F26" i="3" a="1"/>
  <c r="H26" i="3" s="1"/>
  <c r="E26" i="3"/>
  <c r="D26" i="3"/>
  <c r="C26" i="3"/>
  <c r="B26" i="3"/>
  <c r="B26" i="3" a="1"/>
  <c r="AP25" i="3" a="1"/>
  <c r="AR25" i="3" s="1"/>
  <c r="AD25" i="3" a="1"/>
  <c r="AG25" i="3" s="1"/>
  <c r="X25" i="3" a="1"/>
  <c r="AA25" i="3" s="1"/>
  <c r="R25" i="3" a="1"/>
  <c r="U25" i="3" s="1"/>
  <c r="L25" i="3" a="1"/>
  <c r="F25" i="3" a="1"/>
  <c r="H25" i="3" s="1"/>
  <c r="E25" i="3"/>
  <c r="C25" i="3"/>
  <c r="B25" i="3" a="1"/>
  <c r="D25" i="3" s="1"/>
  <c r="AP24" i="3" a="1"/>
  <c r="AU24" i="3" s="1"/>
  <c r="AD24" i="3" a="1"/>
  <c r="AH24" i="3" s="1"/>
  <c r="X24" i="3" a="1"/>
  <c r="AA24" i="3" s="1"/>
  <c r="R24" i="3" a="1"/>
  <c r="T24" i="3" s="1"/>
  <c r="L24" i="3" a="1"/>
  <c r="F24" i="3" a="1"/>
  <c r="F24" i="3" s="1"/>
  <c r="E24" i="3"/>
  <c r="D24" i="3"/>
  <c r="B24" i="3"/>
  <c r="B24" i="3" a="1"/>
  <c r="C24" i="3" s="1"/>
  <c r="AP23" i="3" a="1"/>
  <c r="AT23" i="3" s="1"/>
  <c r="AD23" i="3" a="1"/>
  <c r="AG23" i="3" s="1"/>
  <c r="X23" i="3" a="1"/>
  <c r="Z23" i="3" s="1"/>
  <c r="R23" i="3" a="1"/>
  <c r="L23" i="3" a="1"/>
  <c r="L23" i="3" s="1"/>
  <c r="F23" i="3" a="1"/>
  <c r="H23" i="3" s="1"/>
  <c r="D23" i="3"/>
  <c r="B23" i="3"/>
  <c r="B23" i="3" a="1"/>
  <c r="E23" i="3" s="1"/>
  <c r="AP22" i="3" a="1"/>
  <c r="AD22" i="3" a="1"/>
  <c r="AF22" i="3" s="1"/>
  <c r="X22" i="3" a="1"/>
  <c r="R22" i="3" a="1"/>
  <c r="W22" i="3" s="1"/>
  <c r="L22" i="3" a="1"/>
  <c r="P22" i="3" s="1"/>
  <c r="F22" i="3" a="1"/>
  <c r="I22" i="3" s="1"/>
  <c r="E22" i="3"/>
  <c r="D22" i="3"/>
  <c r="C22" i="3"/>
  <c r="B22" i="3" a="1"/>
  <c r="B22" i="3" s="1"/>
  <c r="AP21" i="3" a="1"/>
  <c r="AT21" i="3" s="1"/>
  <c r="AD21" i="3" a="1"/>
  <c r="AD21" i="3" s="1"/>
  <c r="X21" i="3" a="1"/>
  <c r="R21" i="3" a="1"/>
  <c r="V21" i="3" s="1"/>
  <c r="L21" i="3" a="1"/>
  <c r="F21" i="3" a="1"/>
  <c r="J21" i="3" s="1"/>
  <c r="E21" i="3"/>
  <c r="D21" i="3"/>
  <c r="C21" i="3"/>
  <c r="B21" i="3"/>
  <c r="B21" i="3" a="1"/>
  <c r="AP20" i="3" a="1"/>
  <c r="AP20" i="3" s="1"/>
  <c r="AD20" i="3" a="1"/>
  <c r="AI20" i="3" s="1"/>
  <c r="X20" i="3" a="1"/>
  <c r="AB20" i="3" s="1"/>
  <c r="R20" i="3" a="1"/>
  <c r="U20" i="3" s="1"/>
  <c r="L20" i="3" a="1"/>
  <c r="P20" i="3" s="1"/>
  <c r="F20" i="3" a="1"/>
  <c r="B20" i="3" a="1"/>
  <c r="B20" i="3" s="1"/>
  <c r="AP19" i="3" a="1"/>
  <c r="AU19" i="3" s="1"/>
  <c r="AD19" i="3" a="1"/>
  <c r="AH19" i="3" s="1"/>
  <c r="X19" i="3" a="1"/>
  <c r="AA19" i="3" s="1"/>
  <c r="R19" i="3" a="1"/>
  <c r="V19" i="3" s="1"/>
  <c r="L19" i="3" a="1"/>
  <c r="M19" i="3" s="1"/>
  <c r="F19" i="3" a="1"/>
  <c r="F19" i="3" s="1"/>
  <c r="D19" i="3"/>
  <c r="B19" i="3"/>
  <c r="B19" i="3" a="1"/>
  <c r="E19" i="3" s="1"/>
  <c r="AP18" i="3" a="1"/>
  <c r="AT18" i="3" s="1"/>
  <c r="AD18" i="3" a="1"/>
  <c r="AG18" i="3" s="1"/>
  <c r="X18" i="3" a="1"/>
  <c r="AB18" i="3" s="1"/>
  <c r="R18" i="3" a="1"/>
  <c r="S18" i="3" s="1"/>
  <c r="L18" i="3" a="1"/>
  <c r="L18" i="3" s="1"/>
  <c r="F18" i="3" a="1"/>
  <c r="K18" i="3" s="1"/>
  <c r="C18" i="3"/>
  <c r="B18" i="3" a="1"/>
  <c r="E18" i="3" s="1"/>
  <c r="AP17" i="3" a="1"/>
  <c r="AD17" i="3" a="1"/>
  <c r="AH17" i="3" s="1"/>
  <c r="X17" i="3" a="1"/>
  <c r="Y17" i="3" s="1"/>
  <c r="R17" i="3" a="1"/>
  <c r="R17" i="3" s="1"/>
  <c r="L17" i="3" a="1"/>
  <c r="N17" i="3" s="1"/>
  <c r="F17" i="3" a="1"/>
  <c r="F17" i="3" s="1"/>
  <c r="D17" i="3"/>
  <c r="B17" i="3"/>
  <c r="B17" i="3" a="1"/>
  <c r="E17" i="3" s="1"/>
  <c r="AP16" i="3" a="1"/>
  <c r="AT16" i="3" s="1"/>
  <c r="AD16" i="3" a="1"/>
  <c r="AE16" i="3" s="1"/>
  <c r="X16" i="3" a="1"/>
  <c r="X16" i="3" s="1"/>
  <c r="R16" i="3" a="1"/>
  <c r="U16" i="3" s="1"/>
  <c r="L16" i="3" a="1"/>
  <c r="F16" i="3" a="1"/>
  <c r="K16" i="3" s="1"/>
  <c r="B16" i="3" a="1"/>
  <c r="E16" i="3" s="1"/>
  <c r="R15" i="3" a="1"/>
  <c r="R15" i="3" s="1"/>
  <c r="L15" i="3" a="1"/>
  <c r="Q15" i="3" s="1"/>
  <c r="F15" i="3" a="1"/>
  <c r="E15" i="3"/>
  <c r="D15" i="3"/>
  <c r="B15" i="3"/>
  <c r="B15" i="3" a="1"/>
  <c r="C15" i="3" s="1"/>
  <c r="R14" i="3" a="1"/>
  <c r="W14" i="3" s="1"/>
  <c r="L14" i="3" a="1"/>
  <c r="P14" i="3" s="1"/>
  <c r="F14" i="3" a="1"/>
  <c r="I14" i="3" s="1"/>
  <c r="E14" i="3"/>
  <c r="D14" i="3"/>
  <c r="C14" i="3"/>
  <c r="B14" i="3" a="1"/>
  <c r="B14" i="3" s="1"/>
  <c r="R13" i="3" a="1"/>
  <c r="V13" i="3" s="1"/>
  <c r="L13" i="3" a="1"/>
  <c r="O13" i="3" s="1"/>
  <c r="F13" i="3" a="1"/>
  <c r="E13" i="3"/>
  <c r="D13" i="3"/>
  <c r="C13" i="3"/>
  <c r="B13" i="3"/>
  <c r="B13" i="3" a="1"/>
  <c r="R12" i="3" a="1"/>
  <c r="L12" i="3" a="1"/>
  <c r="P12" i="3" s="1"/>
  <c r="F12" i="3" a="1"/>
  <c r="F12" i="3" s="1"/>
  <c r="B12" i="3" a="1"/>
  <c r="B12" i="3" s="1"/>
  <c r="R11" i="3" a="1"/>
  <c r="L11" i="3" a="1"/>
  <c r="F11" i="3" a="1"/>
  <c r="F11" i="3" s="1"/>
  <c r="D11" i="3"/>
  <c r="B11" i="3" a="1"/>
  <c r="E11" i="3" s="1"/>
  <c r="R10" i="3" a="1"/>
  <c r="S10" i="3" s="1"/>
  <c r="L10" i="3" a="1"/>
  <c r="L10" i="3" s="1"/>
  <c r="F10" i="3" a="1"/>
  <c r="I10" i="3" s="1"/>
  <c r="C10" i="3"/>
  <c r="B10" i="3" a="1"/>
  <c r="E10" i="3" s="1"/>
  <c r="R9" i="3" a="1"/>
  <c r="R9" i="3" s="1"/>
  <c r="L9" i="3" a="1"/>
  <c r="L9" i="3" s="1"/>
  <c r="F9" i="3" a="1"/>
  <c r="F9" i="3" s="1"/>
  <c r="D9" i="3"/>
  <c r="B9" i="3"/>
  <c r="B9" i="3" a="1"/>
  <c r="E9" i="3" s="1"/>
  <c r="R8" i="3" a="1"/>
  <c r="U8" i="3" s="1"/>
  <c r="L8" i="3" a="1"/>
  <c r="L8" i="3" s="1"/>
  <c r="F8" i="3" a="1"/>
  <c r="K8" i="3" s="1"/>
  <c r="B8" i="3" a="1"/>
  <c r="E8" i="3" s="1"/>
  <c r="R7" i="3" a="1"/>
  <c r="R7" i="3" s="1"/>
  <c r="L7" i="3" a="1"/>
  <c r="Q7" i="3" s="1"/>
  <c r="F7" i="3" a="1"/>
  <c r="J7" i="3" s="1"/>
  <c r="E7" i="3"/>
  <c r="D7" i="3"/>
  <c r="B7" i="3"/>
  <c r="B7" i="3" a="1"/>
  <c r="C7" i="3" s="1"/>
  <c r="R6" i="3" a="1"/>
  <c r="W6" i="3" s="1"/>
  <c r="L6" i="3" a="1"/>
  <c r="P6" i="3" s="1"/>
  <c r="F6" i="3" a="1"/>
  <c r="I6" i="3" s="1"/>
  <c r="E6" i="3"/>
  <c r="D6" i="3"/>
  <c r="C6" i="3"/>
  <c r="B6" i="3" a="1"/>
  <c r="B6" i="3" s="1"/>
  <c r="R5" i="3" a="1"/>
  <c r="V5" i="3" s="1"/>
  <c r="L5" i="3" a="1"/>
  <c r="O5" i="3" s="1"/>
  <c r="F5" i="3" a="1"/>
  <c r="J5" i="3" s="1"/>
  <c r="E5" i="3"/>
  <c r="D5" i="3"/>
  <c r="C5" i="3"/>
  <c r="B5" i="3"/>
  <c r="B5" i="3" a="1"/>
  <c r="R4" i="3" a="1"/>
  <c r="U4" i="3" s="1"/>
  <c r="L4" i="3" a="1"/>
  <c r="P4" i="3" s="1"/>
  <c r="F4" i="3" a="1"/>
  <c r="J4" i="3" s="1"/>
  <c r="B4" i="3" a="1"/>
  <c r="B4" i="3" s="1"/>
  <c r="CG537" i="2"/>
  <c r="CF537" i="2"/>
  <c r="CE537" i="2"/>
  <c r="CD537" i="2"/>
  <c r="CC537" i="2"/>
  <c r="CB537" i="2"/>
  <c r="CG536" i="2"/>
  <c r="CF536" i="2"/>
  <c r="CE536" i="2"/>
  <c r="CD536" i="2"/>
  <c r="CC536" i="2"/>
  <c r="CB536" i="2"/>
  <c r="CG535" i="2"/>
  <c r="CF535" i="2"/>
  <c r="CE535" i="2"/>
  <c r="CD535" i="2"/>
  <c r="CC535" i="2"/>
  <c r="CB535" i="2"/>
  <c r="BZ534" i="2" a="1"/>
  <c r="CA534" i="2" s="1"/>
  <c r="BA534" i="2"/>
  <c r="AZ534" i="2"/>
  <c r="AY534" i="2"/>
  <c r="AX534" i="2"/>
  <c r="AW534" i="2"/>
  <c r="AV534" i="2"/>
  <c r="AU534" i="2"/>
  <c r="BY534" i="2" s="1"/>
  <c r="AT534" i="2"/>
  <c r="BX534" i="2" s="1"/>
  <c r="AS534" i="2"/>
  <c r="BK534" i="2" s="1"/>
  <c r="AR534" i="2"/>
  <c r="BD534" i="2" s="1"/>
  <c r="AQ534" i="2"/>
  <c r="BC534" i="2" s="1"/>
  <c r="AP534" i="2"/>
  <c r="BB534" i="2" s="1"/>
  <c r="AO534" i="2"/>
  <c r="BZ533" i="2" a="1"/>
  <c r="BZ533" i="2" s="1"/>
  <c r="BA533" i="2"/>
  <c r="AZ533" i="2"/>
  <c r="AY533" i="2"/>
  <c r="AX533" i="2"/>
  <c r="AW533" i="2"/>
  <c r="AV533" i="2"/>
  <c r="AU533" i="2"/>
  <c r="AT533" i="2"/>
  <c r="BL533" i="2" s="1"/>
  <c r="AS533" i="2"/>
  <c r="BE533" i="2" s="1"/>
  <c r="AR533" i="2"/>
  <c r="BD533" i="2" s="1"/>
  <c r="AQ533" i="2"/>
  <c r="BC533" i="2" s="1"/>
  <c r="AP533" i="2"/>
  <c r="BB533" i="2" s="1"/>
  <c r="AO533" i="2"/>
  <c r="BZ532" i="2" a="1"/>
  <c r="CA532" i="2" s="1"/>
  <c r="BA532" i="2"/>
  <c r="AZ532" i="2"/>
  <c r="AY532" i="2"/>
  <c r="AX532" i="2"/>
  <c r="AW532" i="2"/>
  <c r="AV532" i="2"/>
  <c r="AU532" i="2"/>
  <c r="BY532" i="2" s="1"/>
  <c r="AT532" i="2"/>
  <c r="BL532" i="2" s="1"/>
  <c r="AS532" i="2"/>
  <c r="BK532" i="2" s="1"/>
  <c r="AR532" i="2"/>
  <c r="BJ532" i="2" s="1"/>
  <c r="AQ532" i="2"/>
  <c r="AP532" i="2"/>
  <c r="BT532" i="2" s="1"/>
  <c r="AO532" i="2"/>
  <c r="BZ531" i="2" a="1"/>
  <c r="BZ531" i="2" s="1"/>
  <c r="BA531" i="2"/>
  <c r="AZ531" i="2"/>
  <c r="AY531" i="2"/>
  <c r="AX531" i="2"/>
  <c r="AW531" i="2"/>
  <c r="AV531" i="2"/>
  <c r="AU531" i="2"/>
  <c r="BY531" i="2" s="1"/>
  <c r="AT531" i="2"/>
  <c r="BX531" i="2" s="1"/>
  <c r="AS531" i="2"/>
  <c r="BK531" i="2" s="1"/>
  <c r="AR531" i="2"/>
  <c r="BJ531" i="2" s="1"/>
  <c r="AQ531" i="2"/>
  <c r="BC531" i="2" s="1"/>
  <c r="AP531" i="2"/>
  <c r="BB531" i="2" s="1"/>
  <c r="AO531" i="2"/>
  <c r="BZ530" i="2" a="1"/>
  <c r="CA530" i="2" s="1"/>
  <c r="BA530" i="2"/>
  <c r="AZ530" i="2"/>
  <c r="AY530" i="2"/>
  <c r="AX530" i="2"/>
  <c r="AW530" i="2"/>
  <c r="AV530" i="2"/>
  <c r="AU530" i="2"/>
  <c r="BY530" i="2" s="1"/>
  <c r="AT530" i="2"/>
  <c r="BL530" i="2" s="1"/>
  <c r="AS530" i="2"/>
  <c r="BK530" i="2" s="1"/>
  <c r="AR530" i="2"/>
  <c r="BD530" i="2" s="1"/>
  <c r="AQ530" i="2"/>
  <c r="BC530" i="2" s="1"/>
  <c r="AP530" i="2"/>
  <c r="BT530" i="2" s="1"/>
  <c r="AO530" i="2"/>
  <c r="BZ529" i="2" a="1"/>
  <c r="BZ529" i="2" s="1"/>
  <c r="BA529" i="2"/>
  <c r="AZ529" i="2"/>
  <c r="AY529" i="2"/>
  <c r="AX529" i="2"/>
  <c r="AW529" i="2"/>
  <c r="AV529" i="2"/>
  <c r="AU529" i="2"/>
  <c r="BM529" i="2" s="1"/>
  <c r="AT529" i="2"/>
  <c r="BL529" i="2" s="1"/>
  <c r="AS529" i="2"/>
  <c r="BE529" i="2" s="1"/>
  <c r="AR529" i="2"/>
  <c r="BD529" i="2" s="1"/>
  <c r="AQ529" i="2"/>
  <c r="BU529" i="2" s="1"/>
  <c r="AP529" i="2"/>
  <c r="BT529" i="2" s="1"/>
  <c r="AO529" i="2"/>
  <c r="BZ528" i="2" a="1"/>
  <c r="CA528" i="2" s="1"/>
  <c r="BA528" i="2"/>
  <c r="AZ528" i="2"/>
  <c r="AY528" i="2"/>
  <c r="AX528" i="2"/>
  <c r="AW528" i="2"/>
  <c r="AV528" i="2"/>
  <c r="AU528" i="2"/>
  <c r="BM528" i="2" s="1"/>
  <c r="AT528" i="2"/>
  <c r="BF528" i="2" s="1"/>
  <c r="AS528" i="2"/>
  <c r="BE528" i="2" s="1"/>
  <c r="AR528" i="2"/>
  <c r="BV528" i="2" s="1"/>
  <c r="AQ528" i="2"/>
  <c r="AP528" i="2"/>
  <c r="BT528" i="2" s="1"/>
  <c r="AO528" i="2"/>
  <c r="BZ527" i="2" a="1"/>
  <c r="CA527" i="2" s="1"/>
  <c r="BA527" i="2"/>
  <c r="AZ527" i="2"/>
  <c r="AY527" i="2"/>
  <c r="AX527" i="2"/>
  <c r="AW527" i="2"/>
  <c r="AV527" i="2"/>
  <c r="AU527" i="2"/>
  <c r="BG527" i="2" s="1"/>
  <c r="AT527" i="2"/>
  <c r="BF527" i="2" s="1"/>
  <c r="AS527" i="2"/>
  <c r="BE527" i="2" s="1"/>
  <c r="AR527" i="2"/>
  <c r="BV527" i="2" s="1"/>
  <c r="AQ527" i="2"/>
  <c r="BU527" i="2" s="1"/>
  <c r="AP527" i="2"/>
  <c r="BT527" i="2" s="1"/>
  <c r="AO527" i="2"/>
  <c r="BZ526" i="2" a="1"/>
  <c r="CA526" i="2" s="1"/>
  <c r="BA526" i="2"/>
  <c r="AZ526" i="2"/>
  <c r="AY526" i="2"/>
  <c r="AX526" i="2"/>
  <c r="AW526" i="2"/>
  <c r="AV526" i="2"/>
  <c r="AU526" i="2"/>
  <c r="BG526" i="2" s="1"/>
  <c r="AT526" i="2"/>
  <c r="BF526" i="2" s="1"/>
  <c r="AS526" i="2"/>
  <c r="BE526" i="2" s="1"/>
  <c r="AR526" i="2"/>
  <c r="BV526" i="2" s="1"/>
  <c r="AQ526" i="2"/>
  <c r="BU526" i="2" s="1"/>
  <c r="AP526" i="2"/>
  <c r="BB526" i="2" s="1"/>
  <c r="AO526" i="2"/>
  <c r="BZ525" i="2" a="1"/>
  <c r="CA525" i="2" s="1"/>
  <c r="BA525" i="2"/>
  <c r="AZ525" i="2"/>
  <c r="AY525" i="2"/>
  <c r="AX525" i="2"/>
  <c r="AW525" i="2"/>
  <c r="AV525" i="2"/>
  <c r="AU525" i="2"/>
  <c r="BG525" i="2" s="1"/>
  <c r="AT525" i="2"/>
  <c r="BF525" i="2" s="1"/>
  <c r="AS525" i="2"/>
  <c r="BW525" i="2" s="1"/>
  <c r="AR525" i="2"/>
  <c r="BV525" i="2" s="1"/>
  <c r="AQ525" i="2"/>
  <c r="BI525" i="2" s="1"/>
  <c r="AP525" i="2"/>
  <c r="BH525" i="2" s="1"/>
  <c r="AO525" i="2"/>
  <c r="BZ524" i="2" a="1"/>
  <c r="BA524" i="2"/>
  <c r="AZ524" i="2"/>
  <c r="AY524" i="2"/>
  <c r="AX524" i="2"/>
  <c r="AW524" i="2"/>
  <c r="AV524" i="2"/>
  <c r="AU524" i="2"/>
  <c r="BG524" i="2" s="1"/>
  <c r="AT524" i="2"/>
  <c r="AS524" i="2"/>
  <c r="BW524" i="2" s="1"/>
  <c r="AR524" i="2"/>
  <c r="BJ524" i="2" s="1"/>
  <c r="AQ524" i="2"/>
  <c r="BI524" i="2" s="1"/>
  <c r="AP524" i="2"/>
  <c r="AO524" i="2"/>
  <c r="BZ523" i="2" a="1"/>
  <c r="BA523" i="2"/>
  <c r="AZ523" i="2"/>
  <c r="AY523" i="2"/>
  <c r="AX523" i="2"/>
  <c r="AW523" i="2"/>
  <c r="AV523" i="2"/>
  <c r="AU523" i="2"/>
  <c r="BY523" i="2" s="1"/>
  <c r="AT523" i="2"/>
  <c r="BX523" i="2" s="1"/>
  <c r="AS523" i="2"/>
  <c r="BK523" i="2" s="1"/>
  <c r="AR523" i="2"/>
  <c r="BV523" i="2" s="1"/>
  <c r="AQ523" i="2"/>
  <c r="AP523" i="2"/>
  <c r="BH523" i="2" s="1"/>
  <c r="AO523" i="2"/>
  <c r="BZ522" i="2" a="1"/>
  <c r="BA522" i="2"/>
  <c r="AZ522" i="2"/>
  <c r="AY522" i="2"/>
  <c r="AX522" i="2"/>
  <c r="AW522" i="2"/>
  <c r="AV522" i="2"/>
  <c r="AU522" i="2"/>
  <c r="BG522" i="2" s="1"/>
  <c r="AT522" i="2"/>
  <c r="AS522" i="2"/>
  <c r="BW522" i="2" s="1"/>
  <c r="AR522" i="2"/>
  <c r="BV522" i="2" s="1"/>
  <c r="AQ522" i="2"/>
  <c r="AP522" i="2"/>
  <c r="AO522" i="2"/>
  <c r="BZ521" i="2" a="1"/>
  <c r="BZ521" i="2" s="1"/>
  <c r="BA521" i="2"/>
  <c r="AZ521" i="2"/>
  <c r="AY521" i="2"/>
  <c r="AX521" i="2"/>
  <c r="AW521" i="2"/>
  <c r="AV521" i="2"/>
  <c r="AU521" i="2"/>
  <c r="BY521" i="2" s="1"/>
  <c r="AT521" i="2"/>
  <c r="BX521" i="2" s="1"/>
  <c r="AS521" i="2"/>
  <c r="BK521" i="2" s="1"/>
  <c r="AR521" i="2"/>
  <c r="AQ521" i="2"/>
  <c r="AP521" i="2"/>
  <c r="BT521" i="2" s="1"/>
  <c r="AO521" i="2"/>
  <c r="BZ520" i="2" a="1"/>
  <c r="BZ520" i="2" s="1"/>
  <c r="CB520" i="2" s="1"/>
  <c r="BA520" i="2"/>
  <c r="AZ520" i="2"/>
  <c r="AY520" i="2"/>
  <c r="AX520" i="2"/>
  <c r="AW520" i="2"/>
  <c r="AV520" i="2"/>
  <c r="AU520" i="2"/>
  <c r="BY520" i="2" s="1"/>
  <c r="AT520" i="2"/>
  <c r="BL520" i="2" s="1"/>
  <c r="AS520" i="2"/>
  <c r="BK520" i="2" s="1"/>
  <c r="AR520" i="2"/>
  <c r="AQ520" i="2"/>
  <c r="AP520" i="2"/>
  <c r="BT520" i="2" s="1"/>
  <c r="AO520" i="2"/>
  <c r="BZ519" i="2" a="1"/>
  <c r="BA519" i="2"/>
  <c r="AZ519" i="2"/>
  <c r="AY519" i="2"/>
  <c r="AX519" i="2"/>
  <c r="AW519" i="2"/>
  <c r="AV519" i="2"/>
  <c r="AU519" i="2"/>
  <c r="BG519" i="2" s="1"/>
  <c r="AT519" i="2"/>
  <c r="BL519" i="2" s="1"/>
  <c r="AS519" i="2"/>
  <c r="AR519" i="2"/>
  <c r="BV519" i="2" s="1"/>
  <c r="AQ519" i="2"/>
  <c r="BU519" i="2" s="1"/>
  <c r="AP519" i="2"/>
  <c r="BB519" i="2" s="1"/>
  <c r="AO519" i="2"/>
  <c r="BZ518" i="2" a="1"/>
  <c r="CA518" i="2" s="1"/>
  <c r="BA518" i="2"/>
  <c r="AZ518" i="2"/>
  <c r="AY518" i="2"/>
  <c r="AX518" i="2"/>
  <c r="AW518" i="2"/>
  <c r="AV518" i="2"/>
  <c r="AU518" i="2"/>
  <c r="BM518" i="2" s="1"/>
  <c r="AT518" i="2"/>
  <c r="BX518" i="2" s="1"/>
  <c r="AS518" i="2"/>
  <c r="BW518" i="2" s="1"/>
  <c r="AR518" i="2"/>
  <c r="BV518" i="2" s="1"/>
  <c r="AQ518" i="2"/>
  <c r="AP518" i="2"/>
  <c r="BT518" i="2" s="1"/>
  <c r="AO518" i="2"/>
  <c r="BZ517" i="2" a="1"/>
  <c r="CA517" i="2" s="1"/>
  <c r="BA517" i="2"/>
  <c r="AZ517" i="2"/>
  <c r="AY517" i="2"/>
  <c r="AX517" i="2"/>
  <c r="AW517" i="2"/>
  <c r="AV517" i="2"/>
  <c r="AU517" i="2"/>
  <c r="BG517" i="2" s="1"/>
  <c r="AT517" i="2"/>
  <c r="BX517" i="2" s="1"/>
  <c r="AS517" i="2"/>
  <c r="BW517" i="2" s="1"/>
  <c r="AR517" i="2"/>
  <c r="BD517" i="2" s="1"/>
  <c r="AQ517" i="2"/>
  <c r="AP517" i="2"/>
  <c r="AO517" i="2"/>
  <c r="BZ516" i="2" a="1"/>
  <c r="CA516" i="2" s="1"/>
  <c r="BA516" i="2"/>
  <c r="AZ516" i="2"/>
  <c r="AY516" i="2"/>
  <c r="AX516" i="2"/>
  <c r="AW516" i="2"/>
  <c r="AV516" i="2"/>
  <c r="AU516" i="2"/>
  <c r="BY516" i="2" s="1"/>
  <c r="AT516" i="2"/>
  <c r="BX516" i="2" s="1"/>
  <c r="AS516" i="2"/>
  <c r="BE516" i="2" s="1"/>
  <c r="AR516" i="2"/>
  <c r="BV516" i="2" s="1"/>
  <c r="AQ516" i="2"/>
  <c r="BU516" i="2" s="1"/>
  <c r="AP516" i="2"/>
  <c r="BT516" i="2" s="1"/>
  <c r="AO516" i="2"/>
  <c r="BZ515" i="2" a="1"/>
  <c r="BA515" i="2"/>
  <c r="AZ515" i="2"/>
  <c r="AY515" i="2"/>
  <c r="AX515" i="2"/>
  <c r="AW515" i="2"/>
  <c r="AV515" i="2"/>
  <c r="AU515" i="2"/>
  <c r="BY515" i="2" s="1"/>
  <c r="AT515" i="2"/>
  <c r="BF515" i="2" s="1"/>
  <c r="AS515" i="2"/>
  <c r="BW515" i="2" s="1"/>
  <c r="AR515" i="2"/>
  <c r="AQ515" i="2"/>
  <c r="BU515" i="2" s="1"/>
  <c r="AP515" i="2"/>
  <c r="BH515" i="2" s="1"/>
  <c r="AO515" i="2"/>
  <c r="BZ514" i="2" a="1"/>
  <c r="CA514" i="2" s="1"/>
  <c r="BA514" i="2"/>
  <c r="AZ514" i="2"/>
  <c r="AY514" i="2"/>
  <c r="AX514" i="2"/>
  <c r="AW514" i="2"/>
  <c r="AV514" i="2"/>
  <c r="AU514" i="2"/>
  <c r="BG514" i="2" s="1"/>
  <c r="AT514" i="2"/>
  <c r="AS514" i="2"/>
  <c r="BW514" i="2" s="1"/>
  <c r="AR514" i="2"/>
  <c r="AQ514" i="2"/>
  <c r="AP514" i="2"/>
  <c r="BT514" i="2" s="1"/>
  <c r="AO514" i="2"/>
  <c r="BZ513" i="2" a="1"/>
  <c r="BZ513" i="2" s="1"/>
  <c r="BA513" i="2"/>
  <c r="AZ513" i="2"/>
  <c r="AY513" i="2"/>
  <c r="AX513" i="2"/>
  <c r="AW513" i="2"/>
  <c r="AV513" i="2"/>
  <c r="AU513" i="2"/>
  <c r="BY513" i="2" s="1"/>
  <c r="AT513" i="2"/>
  <c r="BX513" i="2" s="1"/>
  <c r="AS513" i="2"/>
  <c r="BK513" i="2" s="1"/>
  <c r="AR513" i="2"/>
  <c r="BJ513" i="2" s="1"/>
  <c r="AQ513" i="2"/>
  <c r="BU513" i="2" s="1"/>
  <c r="AP513" i="2"/>
  <c r="BT513" i="2" s="1"/>
  <c r="AO513" i="2"/>
  <c r="BZ512" i="2" a="1"/>
  <c r="CA512" i="2" s="1"/>
  <c r="BA512" i="2"/>
  <c r="AZ512" i="2"/>
  <c r="AY512" i="2"/>
  <c r="AX512" i="2"/>
  <c r="AW512" i="2"/>
  <c r="AV512" i="2"/>
  <c r="AU512" i="2"/>
  <c r="BY512" i="2" s="1"/>
  <c r="AT512" i="2"/>
  <c r="BX512" i="2" s="1"/>
  <c r="AS512" i="2"/>
  <c r="BK512" i="2" s="1"/>
  <c r="AR512" i="2"/>
  <c r="AQ512" i="2"/>
  <c r="BU512" i="2" s="1"/>
  <c r="AP512" i="2"/>
  <c r="BT512" i="2" s="1"/>
  <c r="AO512" i="2"/>
  <c r="BZ511" i="2" a="1"/>
  <c r="BA511" i="2"/>
  <c r="AZ511" i="2"/>
  <c r="AY511" i="2"/>
  <c r="AX511" i="2"/>
  <c r="AW511" i="2"/>
  <c r="AV511" i="2"/>
  <c r="AU511" i="2"/>
  <c r="AT511" i="2"/>
  <c r="BL511" i="2" s="1"/>
  <c r="AS511" i="2"/>
  <c r="BW511" i="2" s="1"/>
  <c r="AR511" i="2"/>
  <c r="AQ511" i="2"/>
  <c r="BU511" i="2" s="1"/>
  <c r="AP511" i="2"/>
  <c r="BH511" i="2" s="1"/>
  <c r="AO511" i="2"/>
  <c r="BZ510" i="2" a="1"/>
  <c r="CA510" i="2" s="1"/>
  <c r="BA510" i="2"/>
  <c r="AZ510" i="2"/>
  <c r="AY510" i="2"/>
  <c r="AX510" i="2"/>
  <c r="AW510" i="2"/>
  <c r="AV510" i="2"/>
  <c r="AU510" i="2"/>
  <c r="BM510" i="2" s="1"/>
  <c r="AT510" i="2"/>
  <c r="AS510" i="2"/>
  <c r="BW510" i="2" s="1"/>
  <c r="AR510" i="2"/>
  <c r="BV510" i="2" s="1"/>
  <c r="AQ510" i="2"/>
  <c r="BC510" i="2" s="1"/>
  <c r="AP510" i="2"/>
  <c r="BT510" i="2" s="1"/>
  <c r="AO510" i="2"/>
  <c r="BZ509" i="2" a="1"/>
  <c r="CA509" i="2" s="1"/>
  <c r="BA509" i="2"/>
  <c r="AZ509" i="2"/>
  <c r="AY509" i="2"/>
  <c r="AX509" i="2"/>
  <c r="AW509" i="2"/>
  <c r="AV509" i="2"/>
  <c r="AU509" i="2"/>
  <c r="BY509" i="2" s="1"/>
  <c r="AT509" i="2"/>
  <c r="BX509" i="2" s="1"/>
  <c r="AS509" i="2"/>
  <c r="AR509" i="2"/>
  <c r="AQ509" i="2"/>
  <c r="BU509" i="2" s="1"/>
  <c r="AP509" i="2"/>
  <c r="BB509" i="2" s="1"/>
  <c r="AO509" i="2"/>
  <c r="BZ508" i="2" a="1"/>
  <c r="BA508" i="2"/>
  <c r="AZ508" i="2"/>
  <c r="AY508" i="2"/>
  <c r="AX508" i="2"/>
  <c r="AW508" i="2"/>
  <c r="AV508" i="2"/>
  <c r="AU508" i="2"/>
  <c r="BY508" i="2" s="1"/>
  <c r="AT508" i="2"/>
  <c r="BX508" i="2" s="1"/>
  <c r="AS508" i="2"/>
  <c r="BE508" i="2" s="1"/>
  <c r="AR508" i="2"/>
  <c r="BV508" i="2" s="1"/>
  <c r="AQ508" i="2"/>
  <c r="BC508" i="2" s="1"/>
  <c r="AP508" i="2"/>
  <c r="BT508" i="2" s="1"/>
  <c r="AO508" i="2"/>
  <c r="BZ507" i="2" a="1"/>
  <c r="BA507" i="2"/>
  <c r="AZ507" i="2"/>
  <c r="AY507" i="2"/>
  <c r="AX507" i="2"/>
  <c r="AW507" i="2"/>
  <c r="AV507" i="2"/>
  <c r="AU507" i="2"/>
  <c r="BY507" i="2" s="1"/>
  <c r="AT507" i="2"/>
  <c r="BF507" i="2" s="1"/>
  <c r="AS507" i="2"/>
  <c r="AR507" i="2"/>
  <c r="BJ507" i="2" s="1"/>
  <c r="AQ507" i="2"/>
  <c r="BU507" i="2" s="1"/>
  <c r="AP507" i="2"/>
  <c r="BH507" i="2" s="1"/>
  <c r="AO507" i="2"/>
  <c r="BZ506" i="2" a="1"/>
  <c r="CA506" i="2" s="1"/>
  <c r="BA506" i="2"/>
  <c r="AZ506" i="2"/>
  <c r="AY506" i="2"/>
  <c r="AX506" i="2"/>
  <c r="AW506" i="2"/>
  <c r="AV506" i="2"/>
  <c r="AU506" i="2"/>
  <c r="BG506" i="2" s="1"/>
  <c r="AT506" i="2"/>
  <c r="BX506" i="2" s="1"/>
  <c r="AS506" i="2"/>
  <c r="BW506" i="2" s="1"/>
  <c r="AR506" i="2"/>
  <c r="AQ506" i="2"/>
  <c r="BI506" i="2" s="1"/>
  <c r="AP506" i="2"/>
  <c r="BH506" i="2" s="1"/>
  <c r="AO506" i="2"/>
  <c r="BZ505" i="2" a="1"/>
  <c r="BA505" i="2"/>
  <c r="AZ505" i="2"/>
  <c r="AY505" i="2"/>
  <c r="AX505" i="2"/>
  <c r="AW505" i="2"/>
  <c r="AV505" i="2"/>
  <c r="AU505" i="2"/>
  <c r="BY505" i="2" s="1"/>
  <c r="AT505" i="2"/>
  <c r="BX505" i="2" s="1"/>
  <c r="AS505" i="2"/>
  <c r="AR505" i="2"/>
  <c r="BJ505" i="2" s="1"/>
  <c r="AQ505" i="2"/>
  <c r="BU505" i="2" s="1"/>
  <c r="AP505" i="2"/>
  <c r="BT505" i="2" s="1"/>
  <c r="AO505" i="2"/>
  <c r="BZ504" i="2" a="1"/>
  <c r="BZ504" i="2" s="1"/>
  <c r="BA504" i="2"/>
  <c r="AZ504" i="2"/>
  <c r="AY504" i="2"/>
  <c r="AX504" i="2"/>
  <c r="AW504" i="2"/>
  <c r="AV504" i="2"/>
  <c r="AU504" i="2"/>
  <c r="BY504" i="2" s="1"/>
  <c r="AT504" i="2"/>
  <c r="AS504" i="2"/>
  <c r="BK504" i="2" s="1"/>
  <c r="AR504" i="2"/>
  <c r="BJ504" i="2" s="1"/>
  <c r="AQ504" i="2"/>
  <c r="BU504" i="2" s="1"/>
  <c r="AP504" i="2"/>
  <c r="BT504" i="2" s="1"/>
  <c r="AO504" i="2"/>
  <c r="BZ503" i="2" a="1"/>
  <c r="BZ503" i="2" s="1"/>
  <c r="BA503" i="2"/>
  <c r="AZ503" i="2"/>
  <c r="AY503" i="2"/>
  <c r="AX503" i="2"/>
  <c r="AW503" i="2"/>
  <c r="AV503" i="2"/>
  <c r="AU503" i="2"/>
  <c r="BY503" i="2" s="1"/>
  <c r="AT503" i="2"/>
  <c r="BL503" i="2" s="1"/>
  <c r="AS503" i="2"/>
  <c r="BW503" i="2" s="1"/>
  <c r="AR503" i="2"/>
  <c r="AQ503" i="2"/>
  <c r="BU503" i="2" s="1"/>
  <c r="AP503" i="2"/>
  <c r="BB503" i="2" s="1"/>
  <c r="AO503" i="2"/>
  <c r="BZ502" i="2" a="1"/>
  <c r="BA502" i="2"/>
  <c r="AZ502" i="2"/>
  <c r="AY502" i="2"/>
  <c r="AX502" i="2"/>
  <c r="AW502" i="2"/>
  <c r="AV502" i="2"/>
  <c r="AU502" i="2"/>
  <c r="BM502" i="2" s="1"/>
  <c r="AT502" i="2"/>
  <c r="BX502" i="2" s="1"/>
  <c r="AS502" i="2"/>
  <c r="AR502" i="2"/>
  <c r="AQ502" i="2"/>
  <c r="AP502" i="2"/>
  <c r="BT502" i="2" s="1"/>
  <c r="AO502" i="2"/>
  <c r="BZ501" i="2" a="1"/>
  <c r="BA501" i="2"/>
  <c r="AZ501" i="2"/>
  <c r="AY501" i="2"/>
  <c r="AX501" i="2"/>
  <c r="AW501" i="2"/>
  <c r="AV501" i="2"/>
  <c r="AU501" i="2"/>
  <c r="BY501" i="2" s="1"/>
  <c r="AT501" i="2"/>
  <c r="BF501" i="2" s="1"/>
  <c r="AS501" i="2"/>
  <c r="BW501" i="2" s="1"/>
  <c r="AR501" i="2"/>
  <c r="BJ501" i="2" s="1"/>
  <c r="AQ501" i="2"/>
  <c r="BU501" i="2" s="1"/>
  <c r="AP501" i="2"/>
  <c r="AO501" i="2"/>
  <c r="BZ500" i="2" a="1"/>
  <c r="BZ500" i="2" s="1"/>
  <c r="BA500" i="2"/>
  <c r="AZ500" i="2"/>
  <c r="AY500" i="2"/>
  <c r="AX500" i="2"/>
  <c r="AW500" i="2"/>
  <c r="AV500" i="2"/>
  <c r="AU500" i="2"/>
  <c r="BG500" i="2" s="1"/>
  <c r="AT500" i="2"/>
  <c r="AS500" i="2"/>
  <c r="BE500" i="2" s="1"/>
  <c r="AR500" i="2"/>
  <c r="BV500" i="2" s="1"/>
  <c r="AQ500" i="2"/>
  <c r="AP500" i="2"/>
  <c r="BT500" i="2" s="1"/>
  <c r="AO500" i="2"/>
  <c r="BZ499" i="2" a="1"/>
  <c r="BZ499" i="2" s="1"/>
  <c r="CG499" i="2" s="1"/>
  <c r="BA499" i="2"/>
  <c r="AZ499" i="2"/>
  <c r="AY499" i="2"/>
  <c r="AX499" i="2"/>
  <c r="AW499" i="2"/>
  <c r="AV499" i="2"/>
  <c r="AU499" i="2"/>
  <c r="AT499" i="2"/>
  <c r="BF499" i="2" s="1"/>
  <c r="AS499" i="2"/>
  <c r="AR499" i="2"/>
  <c r="BV499" i="2" s="1"/>
  <c r="AQ499" i="2"/>
  <c r="BU499" i="2" s="1"/>
  <c r="AP499" i="2"/>
  <c r="BH499" i="2" s="1"/>
  <c r="AO499" i="2"/>
  <c r="BZ498" i="2" a="1"/>
  <c r="CA498" i="2" s="1"/>
  <c r="BA498" i="2"/>
  <c r="AZ498" i="2"/>
  <c r="AY498" i="2"/>
  <c r="AX498" i="2"/>
  <c r="AW498" i="2"/>
  <c r="AV498" i="2"/>
  <c r="AU498" i="2"/>
  <c r="BM498" i="2" s="1"/>
  <c r="AT498" i="2"/>
  <c r="BF498" i="2" s="1"/>
  <c r="AS498" i="2"/>
  <c r="AR498" i="2"/>
  <c r="BV498" i="2" s="1"/>
  <c r="AQ498" i="2"/>
  <c r="BI498" i="2" s="1"/>
  <c r="AP498" i="2"/>
  <c r="BT498" i="2" s="1"/>
  <c r="AO498" i="2"/>
  <c r="BZ497" i="2" a="1"/>
  <c r="CA497" i="2" s="1"/>
  <c r="BA497" i="2"/>
  <c r="AZ497" i="2"/>
  <c r="AY497" i="2"/>
  <c r="AX497" i="2"/>
  <c r="AW497" i="2"/>
  <c r="AV497" i="2"/>
  <c r="AU497" i="2"/>
  <c r="BG497" i="2" s="1"/>
  <c r="AT497" i="2"/>
  <c r="BX497" i="2" s="1"/>
  <c r="AS497" i="2"/>
  <c r="BW497" i="2" s="1"/>
  <c r="AR497" i="2"/>
  <c r="BJ497" i="2" s="1"/>
  <c r="AQ497" i="2"/>
  <c r="AP497" i="2"/>
  <c r="BB497" i="2" s="1"/>
  <c r="AO497" i="2"/>
  <c r="BZ496" i="2" a="1"/>
  <c r="CA496" i="2" s="1"/>
  <c r="BA496" i="2"/>
  <c r="AZ496" i="2"/>
  <c r="AY496" i="2"/>
  <c r="AX496" i="2"/>
  <c r="AW496" i="2"/>
  <c r="AV496" i="2"/>
  <c r="AU496" i="2"/>
  <c r="BY496" i="2" s="1"/>
  <c r="AT496" i="2"/>
  <c r="BX496" i="2" s="1"/>
  <c r="AS496" i="2"/>
  <c r="BK496" i="2" s="1"/>
  <c r="AR496" i="2"/>
  <c r="BV496" i="2" s="1"/>
  <c r="AQ496" i="2"/>
  <c r="BC496" i="2" s="1"/>
  <c r="AP496" i="2"/>
  <c r="AO496" i="2"/>
  <c r="BZ495" i="2" a="1"/>
  <c r="CA495" i="2" s="1"/>
  <c r="BA495" i="2"/>
  <c r="AZ495" i="2"/>
  <c r="AY495" i="2"/>
  <c r="AX495" i="2"/>
  <c r="AW495" i="2"/>
  <c r="AV495" i="2"/>
  <c r="AU495" i="2"/>
  <c r="BY495" i="2" s="1"/>
  <c r="AT495" i="2"/>
  <c r="BF495" i="2" s="1"/>
  <c r="AS495" i="2"/>
  <c r="BW495" i="2" s="1"/>
  <c r="AR495" i="2"/>
  <c r="BV495" i="2" s="1"/>
  <c r="AQ495" i="2"/>
  <c r="BU495" i="2" s="1"/>
  <c r="AP495" i="2"/>
  <c r="AO495" i="2"/>
  <c r="BZ494" i="2" a="1"/>
  <c r="BA494" i="2"/>
  <c r="AZ494" i="2"/>
  <c r="AY494" i="2"/>
  <c r="AX494" i="2"/>
  <c r="AW494" i="2"/>
  <c r="AV494" i="2"/>
  <c r="AU494" i="2"/>
  <c r="BY494" i="2" s="1"/>
  <c r="AT494" i="2"/>
  <c r="AS494" i="2"/>
  <c r="BW494" i="2" s="1"/>
  <c r="AR494" i="2"/>
  <c r="BV494" i="2" s="1"/>
  <c r="AQ494" i="2"/>
  <c r="BI494" i="2" s="1"/>
  <c r="AP494" i="2"/>
  <c r="AO494" i="2"/>
  <c r="BZ493" i="2" a="1"/>
  <c r="BZ493" i="2" s="1"/>
  <c r="CF493" i="2" s="1"/>
  <c r="BA493" i="2"/>
  <c r="AZ493" i="2"/>
  <c r="AY493" i="2"/>
  <c r="AX493" i="2"/>
  <c r="AW493" i="2"/>
  <c r="AV493" i="2"/>
  <c r="AU493" i="2"/>
  <c r="BY493" i="2" s="1"/>
  <c r="AT493" i="2"/>
  <c r="AS493" i="2"/>
  <c r="BW493" i="2" s="1"/>
  <c r="AR493" i="2"/>
  <c r="BD493" i="2" s="1"/>
  <c r="AQ493" i="2"/>
  <c r="BC493" i="2" s="1"/>
  <c r="AP493" i="2"/>
  <c r="BT493" i="2" s="1"/>
  <c r="AO493" i="2"/>
  <c r="BZ492" i="2" a="1"/>
  <c r="BA492" i="2"/>
  <c r="AZ492" i="2"/>
  <c r="AY492" i="2"/>
  <c r="AX492" i="2"/>
  <c r="AW492" i="2"/>
  <c r="AV492" i="2"/>
  <c r="AU492" i="2"/>
  <c r="BY492" i="2" s="1"/>
  <c r="AT492" i="2"/>
  <c r="AS492" i="2"/>
  <c r="BK492" i="2" s="1"/>
  <c r="AR492" i="2"/>
  <c r="BD492" i="2" s="1"/>
  <c r="AQ492" i="2"/>
  <c r="BI492" i="2" s="1"/>
  <c r="AP492" i="2"/>
  <c r="BT492" i="2" s="1"/>
  <c r="AO492" i="2"/>
  <c r="BZ491" i="2" a="1"/>
  <c r="BZ491" i="2" s="1"/>
  <c r="BA491" i="2"/>
  <c r="AZ491" i="2"/>
  <c r="AY491" i="2"/>
  <c r="AX491" i="2"/>
  <c r="AW491" i="2"/>
  <c r="AV491" i="2"/>
  <c r="AU491" i="2"/>
  <c r="BY491" i="2" s="1"/>
  <c r="AT491" i="2"/>
  <c r="AS491" i="2"/>
  <c r="BE491" i="2" s="1"/>
  <c r="AR491" i="2"/>
  <c r="BJ491" i="2" s="1"/>
  <c r="AQ491" i="2"/>
  <c r="BU491" i="2" s="1"/>
  <c r="AP491" i="2"/>
  <c r="BT491" i="2" s="1"/>
  <c r="AO491" i="2"/>
  <c r="BZ490" i="2" a="1"/>
  <c r="CA490" i="2" s="1"/>
  <c r="BA490" i="2"/>
  <c r="AZ490" i="2"/>
  <c r="AY490" i="2"/>
  <c r="AX490" i="2"/>
  <c r="AW490" i="2"/>
  <c r="AV490" i="2"/>
  <c r="AU490" i="2"/>
  <c r="AT490" i="2"/>
  <c r="BF490" i="2" s="1"/>
  <c r="AS490" i="2"/>
  <c r="BW490" i="2" s="1"/>
  <c r="AR490" i="2"/>
  <c r="BV490" i="2" s="1"/>
  <c r="AQ490" i="2"/>
  <c r="AP490" i="2"/>
  <c r="BT490" i="2" s="1"/>
  <c r="AO490" i="2"/>
  <c r="BZ489" i="2" a="1"/>
  <c r="CA489" i="2" s="1"/>
  <c r="BA489" i="2"/>
  <c r="AZ489" i="2"/>
  <c r="AY489" i="2"/>
  <c r="AX489" i="2"/>
  <c r="AW489" i="2"/>
  <c r="AV489" i="2"/>
  <c r="AU489" i="2"/>
  <c r="BY489" i="2" s="1"/>
  <c r="AT489" i="2"/>
  <c r="BL489" i="2" s="1"/>
  <c r="AS489" i="2"/>
  <c r="BW489" i="2" s="1"/>
  <c r="AR489" i="2"/>
  <c r="BJ489" i="2" s="1"/>
  <c r="AQ489" i="2"/>
  <c r="BU489" i="2" s="1"/>
  <c r="AP489" i="2"/>
  <c r="AO489" i="2"/>
  <c r="BZ488" i="2" a="1"/>
  <c r="CA488" i="2" s="1"/>
  <c r="BA488" i="2"/>
  <c r="AZ488" i="2"/>
  <c r="AY488" i="2"/>
  <c r="AX488" i="2"/>
  <c r="AW488" i="2"/>
  <c r="AV488" i="2"/>
  <c r="AU488" i="2"/>
  <c r="AT488" i="2"/>
  <c r="BX488" i="2" s="1"/>
  <c r="AS488" i="2"/>
  <c r="BW488" i="2" s="1"/>
  <c r="AR488" i="2"/>
  <c r="AQ488" i="2"/>
  <c r="BI488" i="2" s="1"/>
  <c r="AP488" i="2"/>
  <c r="BT488" i="2" s="1"/>
  <c r="AO488" i="2"/>
  <c r="BZ487" i="2" a="1"/>
  <c r="BZ487" i="2" s="1"/>
  <c r="BA487" i="2"/>
  <c r="AZ487" i="2"/>
  <c r="AY487" i="2"/>
  <c r="AX487" i="2"/>
  <c r="AW487" i="2"/>
  <c r="AV487" i="2"/>
  <c r="AU487" i="2"/>
  <c r="AT487" i="2"/>
  <c r="BL487" i="2" s="1"/>
  <c r="AS487" i="2"/>
  <c r="BW487" i="2" s="1"/>
  <c r="AR487" i="2"/>
  <c r="BJ487" i="2" s="1"/>
  <c r="AQ487" i="2"/>
  <c r="BU487" i="2" s="1"/>
  <c r="AP487" i="2"/>
  <c r="BH487" i="2" s="1"/>
  <c r="AO487" i="2"/>
  <c r="BZ486" i="2" a="1"/>
  <c r="CA486" i="2" s="1"/>
  <c r="BA486" i="2"/>
  <c r="AZ486" i="2"/>
  <c r="AY486" i="2"/>
  <c r="AX486" i="2"/>
  <c r="AW486" i="2"/>
  <c r="AV486" i="2"/>
  <c r="AU486" i="2"/>
  <c r="BM486" i="2" s="1"/>
  <c r="AT486" i="2"/>
  <c r="BX486" i="2" s="1"/>
  <c r="AS486" i="2"/>
  <c r="BE486" i="2" s="1"/>
  <c r="AR486" i="2"/>
  <c r="AQ486" i="2"/>
  <c r="BU486" i="2" s="1"/>
  <c r="AP486" i="2"/>
  <c r="BB486" i="2" s="1"/>
  <c r="AO486" i="2"/>
  <c r="BZ485" i="2" a="1"/>
  <c r="BZ485" i="2" s="1"/>
  <c r="BA485" i="2"/>
  <c r="AZ485" i="2"/>
  <c r="AY485" i="2"/>
  <c r="AX485" i="2"/>
  <c r="AW485" i="2"/>
  <c r="AV485" i="2"/>
  <c r="AU485" i="2"/>
  <c r="BY485" i="2" s="1"/>
  <c r="AT485" i="2"/>
  <c r="BL485" i="2" s="1"/>
  <c r="AS485" i="2"/>
  <c r="BK485" i="2" s="1"/>
  <c r="AR485" i="2"/>
  <c r="BJ485" i="2" s="1"/>
  <c r="AQ485" i="2"/>
  <c r="AP485" i="2"/>
  <c r="AO485" i="2"/>
  <c r="BZ484" i="2" a="1"/>
  <c r="BZ484" i="2" s="1"/>
  <c r="BA484" i="2"/>
  <c r="AZ484" i="2"/>
  <c r="AY484" i="2"/>
  <c r="AX484" i="2"/>
  <c r="AW484" i="2"/>
  <c r="AV484" i="2"/>
  <c r="AU484" i="2"/>
  <c r="BY484" i="2" s="1"/>
  <c r="AT484" i="2"/>
  <c r="AS484" i="2"/>
  <c r="BW484" i="2" s="1"/>
  <c r="AR484" i="2"/>
  <c r="AQ484" i="2"/>
  <c r="BU484" i="2" s="1"/>
  <c r="AP484" i="2"/>
  <c r="BB484" i="2" s="1"/>
  <c r="AO484" i="2"/>
  <c r="BZ483" i="2" a="1"/>
  <c r="CA483" i="2" s="1"/>
  <c r="BA483" i="2"/>
  <c r="AZ483" i="2"/>
  <c r="AY483" i="2"/>
  <c r="AX483" i="2"/>
  <c r="AW483" i="2"/>
  <c r="AV483" i="2"/>
  <c r="AU483" i="2"/>
  <c r="BY483" i="2" s="1"/>
  <c r="AT483" i="2"/>
  <c r="BX483" i="2" s="1"/>
  <c r="AS483" i="2"/>
  <c r="BK483" i="2" s="1"/>
  <c r="AR483" i="2"/>
  <c r="AQ483" i="2"/>
  <c r="BC483" i="2" s="1"/>
  <c r="AP483" i="2"/>
  <c r="AO483" i="2"/>
  <c r="BZ482" i="2" a="1"/>
  <c r="BZ482" i="2" s="1"/>
  <c r="CG482" i="2" s="1"/>
  <c r="BA482" i="2"/>
  <c r="AZ482" i="2"/>
  <c r="AY482" i="2"/>
  <c r="AX482" i="2"/>
  <c r="AW482" i="2"/>
  <c r="AV482" i="2"/>
  <c r="AU482" i="2"/>
  <c r="AT482" i="2"/>
  <c r="BL482" i="2" s="1"/>
  <c r="AS482" i="2"/>
  <c r="BW482" i="2" s="1"/>
  <c r="AR482" i="2"/>
  <c r="BD482" i="2" s="1"/>
  <c r="AQ482" i="2"/>
  <c r="BI482" i="2" s="1"/>
  <c r="AP482" i="2"/>
  <c r="BB482" i="2" s="1"/>
  <c r="AO482" i="2"/>
  <c r="BZ481" i="2" a="1"/>
  <c r="BA481" i="2"/>
  <c r="AZ481" i="2"/>
  <c r="AY481" i="2"/>
  <c r="AX481" i="2"/>
  <c r="AW481" i="2"/>
  <c r="AV481" i="2"/>
  <c r="AU481" i="2"/>
  <c r="BM481" i="2" s="1"/>
  <c r="AT481" i="2"/>
  <c r="BX481" i="2" s="1"/>
  <c r="AS481" i="2"/>
  <c r="BE481" i="2" s="1"/>
  <c r="AR481" i="2"/>
  <c r="AQ481" i="2"/>
  <c r="BC481" i="2" s="1"/>
  <c r="AP481" i="2"/>
  <c r="BT481" i="2" s="1"/>
  <c r="AO481" i="2"/>
  <c r="BZ480" i="2" a="1"/>
  <c r="CA480" i="2" s="1"/>
  <c r="BA480" i="2"/>
  <c r="AZ480" i="2"/>
  <c r="AY480" i="2"/>
  <c r="AX480" i="2"/>
  <c r="AW480" i="2"/>
  <c r="AV480" i="2"/>
  <c r="AU480" i="2"/>
  <c r="BY480" i="2" s="1"/>
  <c r="AT480" i="2"/>
  <c r="BF480" i="2" s="1"/>
  <c r="AS480" i="2"/>
  <c r="BK480" i="2" s="1"/>
  <c r="AR480" i="2"/>
  <c r="BD480" i="2" s="1"/>
  <c r="AQ480" i="2"/>
  <c r="BU480" i="2" s="1"/>
  <c r="AP480" i="2"/>
  <c r="AO480" i="2"/>
  <c r="BZ479" i="2" a="1"/>
  <c r="BZ479" i="2" s="1"/>
  <c r="BA479" i="2"/>
  <c r="AZ479" i="2"/>
  <c r="AY479" i="2"/>
  <c r="AX479" i="2"/>
  <c r="AW479" i="2"/>
  <c r="AV479" i="2"/>
  <c r="AU479" i="2"/>
  <c r="BG479" i="2" s="1"/>
  <c r="AT479" i="2"/>
  <c r="AS479" i="2"/>
  <c r="BE479" i="2" s="1"/>
  <c r="AR479" i="2"/>
  <c r="BV479" i="2" s="1"/>
  <c r="AQ479" i="2"/>
  <c r="BU479" i="2" s="1"/>
  <c r="AP479" i="2"/>
  <c r="AO479" i="2"/>
  <c r="BZ478" i="2" a="1"/>
  <c r="CA478" i="2" s="1"/>
  <c r="BA478" i="2"/>
  <c r="AZ478" i="2"/>
  <c r="AY478" i="2"/>
  <c r="AX478" i="2"/>
  <c r="AW478" i="2"/>
  <c r="AV478" i="2"/>
  <c r="AU478" i="2"/>
  <c r="BY478" i="2" s="1"/>
  <c r="AT478" i="2"/>
  <c r="BF478" i="2" s="1"/>
  <c r="AS478" i="2"/>
  <c r="BW478" i="2" s="1"/>
  <c r="AR478" i="2"/>
  <c r="AQ478" i="2"/>
  <c r="BU478" i="2" s="1"/>
  <c r="AP478" i="2"/>
  <c r="BH478" i="2" s="1"/>
  <c r="AO478" i="2"/>
  <c r="BZ477" i="2" a="1"/>
  <c r="CA477" i="2" s="1"/>
  <c r="BA477" i="2"/>
  <c r="AZ477" i="2"/>
  <c r="AY477" i="2"/>
  <c r="AX477" i="2"/>
  <c r="AW477" i="2"/>
  <c r="AV477" i="2"/>
  <c r="AU477" i="2"/>
  <c r="BG477" i="2" s="1"/>
  <c r="AT477" i="2"/>
  <c r="BX477" i="2" s="1"/>
  <c r="AS477" i="2"/>
  <c r="BW477" i="2" s="1"/>
  <c r="AR477" i="2"/>
  <c r="BV477" i="2" s="1"/>
  <c r="AQ477" i="2"/>
  <c r="BI477" i="2" s="1"/>
  <c r="AP477" i="2"/>
  <c r="AO477" i="2"/>
  <c r="BZ476" i="2" a="1"/>
  <c r="CA476" i="2" s="1"/>
  <c r="BA476" i="2"/>
  <c r="AZ476" i="2"/>
  <c r="AY476" i="2"/>
  <c r="AX476" i="2"/>
  <c r="AW476" i="2"/>
  <c r="AV476" i="2"/>
  <c r="AU476" i="2"/>
  <c r="BY476" i="2" s="1"/>
  <c r="AT476" i="2"/>
  <c r="BX476" i="2" s="1"/>
  <c r="AS476" i="2"/>
  <c r="BW476" i="2" s="1"/>
  <c r="AR476" i="2"/>
  <c r="BJ476" i="2" s="1"/>
  <c r="AQ476" i="2"/>
  <c r="AP476" i="2"/>
  <c r="BB476" i="2" s="1"/>
  <c r="AO476" i="2"/>
  <c r="BZ475" i="2" a="1"/>
  <c r="CA475" i="2" s="1"/>
  <c r="BA475" i="2"/>
  <c r="AZ475" i="2"/>
  <c r="AY475" i="2"/>
  <c r="AX475" i="2"/>
  <c r="AW475" i="2"/>
  <c r="AV475" i="2"/>
  <c r="AU475" i="2"/>
  <c r="AT475" i="2"/>
  <c r="BX475" i="2" s="1"/>
  <c r="AS475" i="2"/>
  <c r="BK475" i="2" s="1"/>
  <c r="AR475" i="2"/>
  <c r="BV475" i="2" s="1"/>
  <c r="AQ475" i="2"/>
  <c r="BC475" i="2" s="1"/>
  <c r="AP475" i="2"/>
  <c r="BH475" i="2" s="1"/>
  <c r="AO475" i="2"/>
  <c r="BZ474" i="2" a="1"/>
  <c r="CA474" i="2" s="1"/>
  <c r="BA474" i="2"/>
  <c r="AZ474" i="2"/>
  <c r="AY474" i="2"/>
  <c r="AX474" i="2"/>
  <c r="AW474" i="2"/>
  <c r="AV474" i="2"/>
  <c r="AU474" i="2"/>
  <c r="AT474" i="2"/>
  <c r="AS474" i="2"/>
  <c r="BW474" i="2" s="1"/>
  <c r="AR474" i="2"/>
  <c r="BD474" i="2" s="1"/>
  <c r="AQ474" i="2"/>
  <c r="BI474" i="2" s="1"/>
  <c r="AP474" i="2"/>
  <c r="BB474" i="2" s="1"/>
  <c r="AO474" i="2"/>
  <c r="BZ473" i="2" a="1"/>
  <c r="BZ473" i="2" s="1"/>
  <c r="BA473" i="2"/>
  <c r="AZ473" i="2"/>
  <c r="AY473" i="2"/>
  <c r="AX473" i="2"/>
  <c r="AW473" i="2"/>
  <c r="AV473" i="2"/>
  <c r="AU473" i="2"/>
  <c r="BM473" i="2" s="1"/>
  <c r="AT473" i="2"/>
  <c r="BX473" i="2" s="1"/>
  <c r="AS473" i="2"/>
  <c r="BE473" i="2" s="1"/>
  <c r="AR473" i="2"/>
  <c r="BJ473" i="2" s="1"/>
  <c r="AQ473" i="2"/>
  <c r="BC473" i="2" s="1"/>
  <c r="AP473" i="2"/>
  <c r="AO473" i="2"/>
  <c r="BZ472" i="2" a="1"/>
  <c r="CA472" i="2" s="1"/>
  <c r="BA472" i="2"/>
  <c r="AZ472" i="2"/>
  <c r="AY472" i="2"/>
  <c r="AX472" i="2"/>
  <c r="AW472" i="2"/>
  <c r="AV472" i="2"/>
  <c r="AU472" i="2"/>
  <c r="AT472" i="2"/>
  <c r="BF472" i="2" s="1"/>
  <c r="AS472" i="2"/>
  <c r="BK472" i="2" s="1"/>
  <c r="AR472" i="2"/>
  <c r="BD472" i="2" s="1"/>
  <c r="AQ472" i="2"/>
  <c r="AP472" i="2"/>
  <c r="BT472" i="2" s="1"/>
  <c r="AO472" i="2"/>
  <c r="BZ471" i="2" a="1"/>
  <c r="BZ471" i="2" s="1"/>
  <c r="CC471" i="2" s="1"/>
  <c r="BA471" i="2"/>
  <c r="AZ471" i="2"/>
  <c r="AY471" i="2"/>
  <c r="AX471" i="2"/>
  <c r="AW471" i="2"/>
  <c r="AV471" i="2"/>
  <c r="AU471" i="2"/>
  <c r="BG471" i="2" s="1"/>
  <c r="AT471" i="2"/>
  <c r="BX471" i="2" s="1"/>
  <c r="AS471" i="2"/>
  <c r="BE471" i="2" s="1"/>
  <c r="AR471" i="2"/>
  <c r="AQ471" i="2"/>
  <c r="BU471" i="2" s="1"/>
  <c r="AP471" i="2"/>
  <c r="BB471" i="2" s="1"/>
  <c r="AO471" i="2"/>
  <c r="BZ470" i="2" a="1"/>
  <c r="CA470" i="2" s="1"/>
  <c r="BA470" i="2"/>
  <c r="AZ470" i="2"/>
  <c r="AY470" i="2"/>
  <c r="AX470" i="2"/>
  <c r="AW470" i="2"/>
  <c r="AV470" i="2"/>
  <c r="AU470" i="2"/>
  <c r="BY470" i="2" s="1"/>
  <c r="AT470" i="2"/>
  <c r="AS470" i="2"/>
  <c r="AR470" i="2"/>
  <c r="BV470" i="2" s="1"/>
  <c r="AQ470" i="2"/>
  <c r="AP470" i="2"/>
  <c r="BH470" i="2" s="1"/>
  <c r="AO470" i="2"/>
  <c r="BZ469" i="2" a="1"/>
  <c r="CA469" i="2" s="1"/>
  <c r="BA469" i="2"/>
  <c r="AZ469" i="2"/>
  <c r="AY469" i="2"/>
  <c r="AX469" i="2"/>
  <c r="AW469" i="2"/>
  <c r="AV469" i="2"/>
  <c r="AU469" i="2"/>
  <c r="BG469" i="2" s="1"/>
  <c r="AT469" i="2"/>
  <c r="AS469" i="2"/>
  <c r="BW469" i="2" s="1"/>
  <c r="AR469" i="2"/>
  <c r="BD469" i="2" s="1"/>
  <c r="AQ469" i="2"/>
  <c r="AP469" i="2"/>
  <c r="BT469" i="2" s="1"/>
  <c r="AO469" i="2"/>
  <c r="BZ468" i="2" a="1"/>
  <c r="BZ468" i="2" s="1"/>
  <c r="CF468" i="2" s="1"/>
  <c r="BA468" i="2"/>
  <c r="AZ468" i="2"/>
  <c r="AY468" i="2"/>
  <c r="AX468" i="2"/>
  <c r="AW468" i="2"/>
  <c r="AV468" i="2"/>
  <c r="AU468" i="2"/>
  <c r="BY468" i="2" s="1"/>
  <c r="AT468" i="2"/>
  <c r="AS468" i="2"/>
  <c r="BE468" i="2" s="1"/>
  <c r="AR468" i="2"/>
  <c r="BJ468" i="2" s="1"/>
  <c r="AQ468" i="2"/>
  <c r="BU468" i="2" s="1"/>
  <c r="AP468" i="2"/>
  <c r="BB468" i="2" s="1"/>
  <c r="AO468" i="2"/>
  <c r="BZ467" i="2" a="1"/>
  <c r="BA467" i="2"/>
  <c r="AZ467" i="2"/>
  <c r="AY467" i="2"/>
  <c r="AX467" i="2"/>
  <c r="AW467" i="2"/>
  <c r="AV467" i="2"/>
  <c r="AU467" i="2"/>
  <c r="AT467" i="2"/>
  <c r="BF467" i="2" s="1"/>
  <c r="AS467" i="2"/>
  <c r="BK467" i="2" s="1"/>
  <c r="AR467" i="2"/>
  <c r="BV467" i="2" s="1"/>
  <c r="AQ467" i="2"/>
  <c r="BC467" i="2" s="1"/>
  <c r="AP467" i="2"/>
  <c r="BH467" i="2" s="1"/>
  <c r="AO467" i="2"/>
  <c r="BZ466" i="2" a="1"/>
  <c r="BZ466" i="2" s="1"/>
  <c r="CF466" i="2" s="1"/>
  <c r="BA466" i="2"/>
  <c r="AZ466" i="2"/>
  <c r="AY466" i="2"/>
  <c r="AX466" i="2"/>
  <c r="AW466" i="2"/>
  <c r="AV466" i="2"/>
  <c r="AU466" i="2"/>
  <c r="BG466" i="2" s="1"/>
  <c r="AT466" i="2"/>
  <c r="BL466" i="2" s="1"/>
  <c r="AS466" i="2"/>
  <c r="AR466" i="2"/>
  <c r="BD466" i="2" s="1"/>
  <c r="AQ466" i="2"/>
  <c r="BI466" i="2" s="1"/>
  <c r="AP466" i="2"/>
  <c r="BB466" i="2" s="1"/>
  <c r="AO466" i="2"/>
  <c r="BZ465" i="2" a="1"/>
  <c r="BZ465" i="2" s="1"/>
  <c r="BA465" i="2"/>
  <c r="AZ465" i="2"/>
  <c r="AY465" i="2"/>
  <c r="AX465" i="2"/>
  <c r="AW465" i="2"/>
  <c r="AV465" i="2"/>
  <c r="AU465" i="2"/>
  <c r="BM465" i="2" s="1"/>
  <c r="AT465" i="2"/>
  <c r="BX465" i="2" s="1"/>
  <c r="AS465" i="2"/>
  <c r="BE465" i="2" s="1"/>
  <c r="AR465" i="2"/>
  <c r="BJ465" i="2" s="1"/>
  <c r="AQ465" i="2"/>
  <c r="BC465" i="2" s="1"/>
  <c r="AP465" i="2"/>
  <c r="AO465" i="2"/>
  <c r="BZ464" i="2" a="1"/>
  <c r="CA464" i="2" s="1"/>
  <c r="BA464" i="2"/>
  <c r="AZ464" i="2"/>
  <c r="AY464" i="2"/>
  <c r="AX464" i="2"/>
  <c r="AW464" i="2"/>
  <c r="AV464" i="2"/>
  <c r="AO464" i="2"/>
  <c r="BZ463" i="2" a="1"/>
  <c r="CA463" i="2" s="1"/>
  <c r="BA463" i="2"/>
  <c r="AZ463" i="2"/>
  <c r="AY463" i="2"/>
  <c r="AX463" i="2"/>
  <c r="AW463" i="2"/>
  <c r="AV463" i="2"/>
  <c r="AU463" i="2"/>
  <c r="BY463" i="2" s="1"/>
  <c r="AT463" i="2"/>
  <c r="BX463" i="2" s="1"/>
  <c r="AS463" i="2"/>
  <c r="BK463" i="2" s="1"/>
  <c r="AR463" i="2"/>
  <c r="AR464" i="2" s="1"/>
  <c r="BD464" i="2" s="1"/>
  <c r="AQ463" i="2"/>
  <c r="BU463" i="2" s="1"/>
  <c r="AP463" i="2"/>
  <c r="BB463" i="2" s="1"/>
  <c r="AO463" i="2"/>
  <c r="BZ462" i="2" a="1"/>
  <c r="BA462" i="2"/>
  <c r="AZ462" i="2"/>
  <c r="AY462" i="2"/>
  <c r="AX462" i="2"/>
  <c r="AW462" i="2"/>
  <c r="AV462" i="2"/>
  <c r="AU462" i="2"/>
  <c r="AT462" i="2"/>
  <c r="BF462" i="2" s="1"/>
  <c r="AS462" i="2"/>
  <c r="AR462" i="2"/>
  <c r="AQ462" i="2"/>
  <c r="BC462" i="2" s="1"/>
  <c r="AP462" i="2"/>
  <c r="BH462" i="2" s="1"/>
  <c r="AO462" i="2"/>
  <c r="BZ461" i="2" a="1"/>
  <c r="CA461" i="2" s="1"/>
  <c r="BA461" i="2"/>
  <c r="AZ461" i="2"/>
  <c r="AY461" i="2"/>
  <c r="AX461" i="2"/>
  <c r="AW461" i="2"/>
  <c r="AV461" i="2"/>
  <c r="AU461" i="2"/>
  <c r="BG461" i="2" s="1"/>
  <c r="AT461" i="2"/>
  <c r="BF461" i="2" s="1"/>
  <c r="AS461" i="2"/>
  <c r="AR461" i="2"/>
  <c r="BJ461" i="2" s="1"/>
  <c r="AQ461" i="2"/>
  <c r="BI461" i="2" s="1"/>
  <c r="AP461" i="2"/>
  <c r="BB461" i="2" s="1"/>
  <c r="AO461" i="2"/>
  <c r="BZ460" i="2" a="1"/>
  <c r="BZ460" i="2" s="1"/>
  <c r="BY460" i="2"/>
  <c r="BX460" i="2"/>
  <c r="BW460" i="2"/>
  <c r="BV460" i="2"/>
  <c r="BU460" i="2"/>
  <c r="BT460" i="2"/>
  <c r="BM460" i="2"/>
  <c r="BL460" i="2"/>
  <c r="BK460" i="2"/>
  <c r="BJ460" i="2"/>
  <c r="BI460" i="2"/>
  <c r="BH460" i="2"/>
  <c r="BG460" i="2"/>
  <c r="BF460" i="2"/>
  <c r="BE460" i="2"/>
  <c r="BD460" i="2"/>
  <c r="BC460" i="2"/>
  <c r="BB460" i="2"/>
  <c r="BA460" i="2"/>
  <c r="AZ460" i="2"/>
  <c r="AY460" i="2"/>
  <c r="AX460" i="2"/>
  <c r="AW460" i="2"/>
  <c r="AV460" i="2"/>
  <c r="AO460" i="2"/>
  <c r="BZ459" i="2" a="1"/>
  <c r="BA459" i="2"/>
  <c r="AZ459" i="2"/>
  <c r="AY459" i="2"/>
  <c r="AX459" i="2"/>
  <c r="AW459" i="2"/>
  <c r="AV459" i="2"/>
  <c r="AU459" i="2"/>
  <c r="AT459" i="2"/>
  <c r="BX459" i="2" s="1"/>
  <c r="AS459" i="2"/>
  <c r="BE459" i="2" s="1"/>
  <c r="AR459" i="2"/>
  <c r="BJ459" i="2" s="1"/>
  <c r="AQ459" i="2"/>
  <c r="BI459" i="2" s="1"/>
  <c r="AP459" i="2"/>
  <c r="BB459" i="2" s="1"/>
  <c r="AO459" i="2"/>
  <c r="BZ458" i="2" a="1"/>
  <c r="CA458" i="2" s="1"/>
  <c r="BA458" i="2"/>
  <c r="AZ458" i="2"/>
  <c r="AY458" i="2"/>
  <c r="AX458" i="2"/>
  <c r="AW458" i="2"/>
  <c r="AV458" i="2"/>
  <c r="AU458" i="2"/>
  <c r="BY458" i="2" s="1"/>
  <c r="AT458" i="2"/>
  <c r="BF458" i="2" s="1"/>
  <c r="AS458" i="2"/>
  <c r="BW458" i="2" s="1"/>
  <c r="AR458" i="2"/>
  <c r="BJ458" i="2" s="1"/>
  <c r="AQ458" i="2"/>
  <c r="AP458" i="2"/>
  <c r="BT458" i="2" s="1"/>
  <c r="AO458" i="2"/>
  <c r="BZ457" i="2" a="1"/>
  <c r="CA457" i="2" s="1"/>
  <c r="BA457" i="2"/>
  <c r="AZ457" i="2"/>
  <c r="AY457" i="2"/>
  <c r="AX457" i="2"/>
  <c r="AW457" i="2"/>
  <c r="AV457" i="2"/>
  <c r="AU457" i="2"/>
  <c r="BG457" i="2" s="1"/>
  <c r="AT457" i="2"/>
  <c r="BL457" i="2" s="1"/>
  <c r="AS457" i="2"/>
  <c r="AR457" i="2"/>
  <c r="BV457" i="2" s="1"/>
  <c r="AQ457" i="2"/>
  <c r="AP457" i="2"/>
  <c r="BT457" i="2" s="1"/>
  <c r="AO457" i="2"/>
  <c r="BZ456" i="2" a="1"/>
  <c r="BZ456" i="2" s="1"/>
  <c r="BA456" i="2"/>
  <c r="AZ456" i="2"/>
  <c r="AY456" i="2"/>
  <c r="AX456" i="2"/>
  <c r="AW456" i="2"/>
  <c r="AV456" i="2"/>
  <c r="AU456" i="2"/>
  <c r="AT456" i="2"/>
  <c r="BL456" i="2" s="1"/>
  <c r="AS456" i="2"/>
  <c r="AR456" i="2"/>
  <c r="BV456" i="2" s="1"/>
  <c r="AQ456" i="2"/>
  <c r="BC456" i="2" s="1"/>
  <c r="AP456" i="2"/>
  <c r="BH456" i="2" s="1"/>
  <c r="AO456" i="2"/>
  <c r="BZ455" i="2" a="1"/>
  <c r="BA455" i="2"/>
  <c r="AZ455" i="2"/>
  <c r="AY455" i="2"/>
  <c r="AX455" i="2"/>
  <c r="AW455" i="2"/>
  <c r="AV455" i="2"/>
  <c r="AU455" i="2"/>
  <c r="BY455" i="2" s="1"/>
  <c r="AT455" i="2"/>
  <c r="BL455" i="2" s="1"/>
  <c r="AS455" i="2"/>
  <c r="BW455" i="2" s="1"/>
  <c r="AR455" i="2"/>
  <c r="BJ455" i="2" s="1"/>
  <c r="AQ455" i="2"/>
  <c r="BI455" i="2" s="1"/>
  <c r="AP455" i="2"/>
  <c r="BH455" i="2" s="1"/>
  <c r="AO455" i="2"/>
  <c r="BZ454" i="2" a="1"/>
  <c r="BA454" i="2"/>
  <c r="AZ454" i="2"/>
  <c r="AY454" i="2"/>
  <c r="AX454" i="2"/>
  <c r="AW454" i="2"/>
  <c r="AV454" i="2"/>
  <c r="AU454" i="2"/>
  <c r="BG454" i="2" s="1"/>
  <c r="AT454" i="2"/>
  <c r="BX454" i="2" s="1"/>
  <c r="AS454" i="2"/>
  <c r="BE454" i="2" s="1"/>
  <c r="AR454" i="2"/>
  <c r="BJ454" i="2" s="1"/>
  <c r="AQ454" i="2"/>
  <c r="BI454" i="2" s="1"/>
  <c r="AP454" i="2"/>
  <c r="BB454" i="2" s="1"/>
  <c r="AO454" i="2"/>
  <c r="BZ453" i="2" a="1"/>
  <c r="CA453" i="2" s="1"/>
  <c r="BA453" i="2"/>
  <c r="AZ453" i="2"/>
  <c r="AY453" i="2"/>
  <c r="AX453" i="2"/>
  <c r="AW453" i="2"/>
  <c r="AV453" i="2"/>
  <c r="AU453" i="2"/>
  <c r="BY453" i="2" s="1"/>
  <c r="AT453" i="2"/>
  <c r="BL453" i="2" s="1"/>
  <c r="AS453" i="2"/>
  <c r="BK453" i="2" s="1"/>
  <c r="AR453" i="2"/>
  <c r="BD453" i="2" s="1"/>
  <c r="AQ453" i="2"/>
  <c r="BC453" i="2" s="1"/>
  <c r="AP453" i="2"/>
  <c r="BH453" i="2" s="1"/>
  <c r="AO453" i="2"/>
  <c r="BZ452" i="2" a="1"/>
  <c r="CA452" i="2" s="1"/>
  <c r="BA452" i="2"/>
  <c r="AZ452" i="2"/>
  <c r="AY452" i="2"/>
  <c r="AX452" i="2"/>
  <c r="AW452" i="2"/>
  <c r="AV452" i="2"/>
  <c r="AU452" i="2"/>
  <c r="AT452" i="2"/>
  <c r="BL452" i="2" s="1"/>
  <c r="AS452" i="2"/>
  <c r="AR452" i="2"/>
  <c r="BD452" i="2" s="1"/>
  <c r="AQ452" i="2"/>
  <c r="BU452" i="2" s="1"/>
  <c r="AP452" i="2"/>
  <c r="BH452" i="2" s="1"/>
  <c r="AO452" i="2"/>
  <c r="BZ451" i="2" a="1"/>
  <c r="BZ451" i="2" s="1"/>
  <c r="CE451" i="2" s="1"/>
  <c r="BA451" i="2"/>
  <c r="AZ451" i="2"/>
  <c r="AY451" i="2"/>
  <c r="AX451" i="2"/>
  <c r="AW451" i="2"/>
  <c r="AV451" i="2"/>
  <c r="AU451" i="2"/>
  <c r="BM451" i="2" s="1"/>
  <c r="AT451" i="2"/>
  <c r="BF451" i="2" s="1"/>
  <c r="AS451" i="2"/>
  <c r="BE451" i="2" s="1"/>
  <c r="AR451" i="2"/>
  <c r="BJ451" i="2" s="1"/>
  <c r="AQ451" i="2"/>
  <c r="AP451" i="2"/>
  <c r="AO451" i="2"/>
  <c r="BZ450" i="2" a="1"/>
  <c r="CA450" i="2" s="1"/>
  <c r="BA450" i="2"/>
  <c r="AZ450" i="2"/>
  <c r="AY450" i="2"/>
  <c r="AX450" i="2"/>
  <c r="AW450" i="2"/>
  <c r="AV450" i="2"/>
  <c r="AU450" i="2"/>
  <c r="BY450" i="2" s="1"/>
  <c r="AT450" i="2"/>
  <c r="BF450" i="2" s="1"/>
  <c r="AS450" i="2"/>
  <c r="AR450" i="2"/>
  <c r="BD450" i="2" s="1"/>
  <c r="AQ450" i="2"/>
  <c r="BC450" i="2" s="1"/>
  <c r="AP450" i="2"/>
  <c r="BT450" i="2" s="1"/>
  <c r="AO450" i="2"/>
  <c r="BZ449" i="2" a="1"/>
  <c r="BZ449" i="2" s="1"/>
  <c r="BA449" i="2"/>
  <c r="AZ449" i="2"/>
  <c r="AY449" i="2"/>
  <c r="AX449" i="2"/>
  <c r="AW449" i="2"/>
  <c r="AV449" i="2"/>
  <c r="AU449" i="2"/>
  <c r="BG449" i="2" s="1"/>
  <c r="AT449" i="2"/>
  <c r="BL449" i="2" s="1"/>
  <c r="AS449" i="2"/>
  <c r="AR449" i="2"/>
  <c r="BJ449" i="2" s="1"/>
  <c r="AQ449" i="2"/>
  <c r="BU449" i="2" s="1"/>
  <c r="AP449" i="2"/>
  <c r="BH449" i="2" s="1"/>
  <c r="AO449" i="2"/>
  <c r="BZ448" i="2" a="1"/>
  <c r="BZ448" i="2" s="1"/>
  <c r="BA448" i="2"/>
  <c r="AZ448" i="2"/>
  <c r="AY448" i="2"/>
  <c r="AX448" i="2"/>
  <c r="AW448" i="2"/>
  <c r="AV448" i="2"/>
  <c r="AU448" i="2"/>
  <c r="BG448" i="2" s="1"/>
  <c r="AT448" i="2"/>
  <c r="BL448" i="2" s="1"/>
  <c r="AS448" i="2"/>
  <c r="BW448" i="2" s="1"/>
  <c r="AR448" i="2"/>
  <c r="BV448" i="2" s="1"/>
  <c r="AQ448" i="2"/>
  <c r="BC448" i="2" s="1"/>
  <c r="AP448" i="2"/>
  <c r="BH448" i="2" s="1"/>
  <c r="AO448" i="2"/>
  <c r="BZ447" i="2" a="1"/>
  <c r="CA447" i="2" s="1"/>
  <c r="BA447" i="2"/>
  <c r="AZ447" i="2"/>
  <c r="AY447" i="2"/>
  <c r="AX447" i="2"/>
  <c r="AW447" i="2"/>
  <c r="AV447" i="2"/>
  <c r="AU447" i="2"/>
  <c r="AT447" i="2"/>
  <c r="BF447" i="2" s="1"/>
  <c r="AS447" i="2"/>
  <c r="BW447" i="2" s="1"/>
  <c r="AR447" i="2"/>
  <c r="AQ447" i="2"/>
  <c r="BI447" i="2" s="1"/>
  <c r="AP447" i="2"/>
  <c r="BT447" i="2" s="1"/>
  <c r="AO447" i="2"/>
  <c r="BZ446" i="2" a="1"/>
  <c r="CA446" i="2" s="1"/>
  <c r="BA446" i="2"/>
  <c r="AZ446" i="2"/>
  <c r="AY446" i="2"/>
  <c r="AX446" i="2"/>
  <c r="AW446" i="2"/>
  <c r="AV446" i="2"/>
  <c r="AU446" i="2"/>
  <c r="BM446" i="2" s="1"/>
  <c r="AT446" i="2"/>
  <c r="BX446" i="2" s="1"/>
  <c r="AS446" i="2"/>
  <c r="BE446" i="2" s="1"/>
  <c r="AR446" i="2"/>
  <c r="BJ446" i="2" s="1"/>
  <c r="AQ446" i="2"/>
  <c r="BC446" i="2" s="1"/>
  <c r="AP446" i="2"/>
  <c r="BB446" i="2" s="1"/>
  <c r="AO446" i="2"/>
  <c r="BZ445" i="2" a="1"/>
  <c r="CA445" i="2" s="1"/>
  <c r="BA445" i="2"/>
  <c r="AZ445" i="2"/>
  <c r="AY445" i="2"/>
  <c r="AX445" i="2"/>
  <c r="AW445" i="2"/>
  <c r="AV445" i="2"/>
  <c r="AU445" i="2"/>
  <c r="BY445" i="2" s="1"/>
  <c r="AT445" i="2"/>
  <c r="BF445" i="2" s="1"/>
  <c r="AS445" i="2"/>
  <c r="AR445" i="2"/>
  <c r="BJ445" i="2" s="1"/>
  <c r="AQ445" i="2"/>
  <c r="BC445" i="2" s="1"/>
  <c r="AP445" i="2"/>
  <c r="BH445" i="2" s="1"/>
  <c r="AO445" i="2"/>
  <c r="BZ444" i="2" a="1"/>
  <c r="BZ444" i="2" s="1"/>
  <c r="BA444" i="2"/>
  <c r="AZ444" i="2"/>
  <c r="AY444" i="2"/>
  <c r="AX444" i="2"/>
  <c r="AW444" i="2"/>
  <c r="AV444" i="2"/>
  <c r="AU444" i="2"/>
  <c r="BM444" i="2" s="1"/>
  <c r="AT444" i="2"/>
  <c r="BL444" i="2" s="1"/>
  <c r="AS444" i="2"/>
  <c r="BE444" i="2" s="1"/>
  <c r="AR444" i="2"/>
  <c r="BD444" i="2" s="1"/>
  <c r="AQ444" i="2"/>
  <c r="AP444" i="2"/>
  <c r="BH444" i="2" s="1"/>
  <c r="AO444" i="2"/>
  <c r="BZ443" i="2" a="1"/>
  <c r="BZ443" i="2" s="1"/>
  <c r="BA443" i="2"/>
  <c r="AZ443" i="2"/>
  <c r="AY443" i="2"/>
  <c r="AX443" i="2"/>
  <c r="AW443" i="2"/>
  <c r="AV443" i="2"/>
  <c r="AU443" i="2"/>
  <c r="BM443" i="2" s="1"/>
  <c r="AT443" i="2"/>
  <c r="AS443" i="2"/>
  <c r="BE443" i="2" s="1"/>
  <c r="AR443" i="2"/>
  <c r="BD443" i="2" s="1"/>
  <c r="AQ443" i="2"/>
  <c r="AP443" i="2"/>
  <c r="BH443" i="2" s="1"/>
  <c r="AO443" i="2"/>
  <c r="BZ442" i="2" a="1"/>
  <c r="CA442" i="2" s="1"/>
  <c r="BA442" i="2"/>
  <c r="AZ442" i="2"/>
  <c r="AY442" i="2"/>
  <c r="AX442" i="2"/>
  <c r="AW442" i="2"/>
  <c r="AV442" i="2"/>
  <c r="AU442" i="2"/>
  <c r="BY442" i="2" s="1"/>
  <c r="AT442" i="2"/>
  <c r="BF442" i="2" s="1"/>
  <c r="AS442" i="2"/>
  <c r="BW442" i="2" s="1"/>
  <c r="AR442" i="2"/>
  <c r="BV442" i="2" s="1"/>
  <c r="AQ442" i="2"/>
  <c r="BU442" i="2" s="1"/>
  <c r="AP442" i="2"/>
  <c r="AO442" i="2"/>
  <c r="BZ441" i="2" a="1"/>
  <c r="BA441" i="2"/>
  <c r="AZ441" i="2"/>
  <c r="AY441" i="2"/>
  <c r="AX441" i="2"/>
  <c r="AW441" i="2"/>
  <c r="AV441" i="2"/>
  <c r="AU441" i="2"/>
  <c r="BG441" i="2" s="1"/>
  <c r="AT441" i="2"/>
  <c r="BX441" i="2" s="1"/>
  <c r="AS441" i="2"/>
  <c r="BW441" i="2" s="1"/>
  <c r="AR441" i="2"/>
  <c r="BV441" i="2" s="1"/>
  <c r="AQ441" i="2"/>
  <c r="BU441" i="2" s="1"/>
  <c r="AP441" i="2"/>
  <c r="BT441" i="2" s="1"/>
  <c r="AO441" i="2"/>
  <c r="BZ440" i="2" a="1"/>
  <c r="CA440" i="2" s="1"/>
  <c r="BA440" i="2"/>
  <c r="AZ440" i="2"/>
  <c r="AY440" i="2"/>
  <c r="AX440" i="2"/>
  <c r="AW440" i="2"/>
  <c r="AV440" i="2"/>
  <c r="AU440" i="2"/>
  <c r="AT440" i="2"/>
  <c r="BX440" i="2" s="1"/>
  <c r="AS440" i="2"/>
  <c r="BW440" i="2" s="1"/>
  <c r="AR440" i="2"/>
  <c r="BV440" i="2" s="1"/>
  <c r="AQ440" i="2"/>
  <c r="BU440" i="2" s="1"/>
  <c r="AP440" i="2"/>
  <c r="BH440" i="2" s="1"/>
  <c r="AO440" i="2"/>
  <c r="BZ439" i="2" a="1"/>
  <c r="BA439" i="2"/>
  <c r="AZ439" i="2"/>
  <c r="AY439" i="2"/>
  <c r="AX439" i="2"/>
  <c r="AW439" i="2"/>
  <c r="AV439" i="2"/>
  <c r="AU439" i="2"/>
  <c r="BY439" i="2" s="1"/>
  <c r="AT439" i="2"/>
  <c r="AS439" i="2"/>
  <c r="AR439" i="2"/>
  <c r="BV439" i="2" s="1"/>
  <c r="AQ439" i="2"/>
  <c r="BI439" i="2" s="1"/>
  <c r="AP439" i="2"/>
  <c r="AO439" i="2"/>
  <c r="BZ438" i="2" a="1"/>
  <c r="CA438" i="2" s="1"/>
  <c r="BA438" i="2"/>
  <c r="AZ438" i="2"/>
  <c r="AY438" i="2"/>
  <c r="AX438" i="2"/>
  <c r="AW438" i="2"/>
  <c r="AV438" i="2"/>
  <c r="AU438" i="2"/>
  <c r="BY438" i="2" s="1"/>
  <c r="AT438" i="2"/>
  <c r="AS438" i="2"/>
  <c r="BW438" i="2" s="1"/>
  <c r="AR438" i="2"/>
  <c r="BJ438" i="2" s="1"/>
  <c r="AQ438" i="2"/>
  <c r="AP438" i="2"/>
  <c r="BB438" i="2" s="1"/>
  <c r="AO438" i="2"/>
  <c r="BZ437" i="2" a="1"/>
  <c r="BZ437" i="2" s="1"/>
  <c r="CC437" i="2" s="1"/>
  <c r="BA437" i="2"/>
  <c r="AZ437" i="2"/>
  <c r="AY437" i="2"/>
  <c r="AX437" i="2"/>
  <c r="AW437" i="2"/>
  <c r="AV437" i="2"/>
  <c r="AO437" i="2"/>
  <c r="BZ436" i="2" a="1"/>
  <c r="CA436" i="2" s="1"/>
  <c r="BA436" i="2"/>
  <c r="AZ436" i="2"/>
  <c r="AY436" i="2"/>
  <c r="AX436" i="2"/>
  <c r="AW436" i="2"/>
  <c r="AV436" i="2"/>
  <c r="AU436" i="2"/>
  <c r="BY436" i="2" s="1"/>
  <c r="AT436" i="2"/>
  <c r="BL436" i="2" s="1"/>
  <c r="AS436" i="2"/>
  <c r="BW436" i="2" s="1"/>
  <c r="AR436" i="2"/>
  <c r="BD436" i="2" s="1"/>
  <c r="AQ436" i="2"/>
  <c r="BU436" i="2" s="1"/>
  <c r="AP436" i="2"/>
  <c r="BT436" i="2" s="1"/>
  <c r="AO436" i="2"/>
  <c r="BZ435" i="2" a="1"/>
  <c r="BZ435" i="2" s="1"/>
  <c r="CE435" i="2" s="1"/>
  <c r="BA435" i="2"/>
  <c r="AZ435" i="2"/>
  <c r="AY435" i="2"/>
  <c r="AX435" i="2"/>
  <c r="AW435" i="2"/>
  <c r="AV435" i="2"/>
  <c r="AU435" i="2"/>
  <c r="BM435" i="2" s="1"/>
  <c r="AT435" i="2"/>
  <c r="BX435" i="2" s="1"/>
  <c r="AS435" i="2"/>
  <c r="BE435" i="2" s="1"/>
  <c r="AR435" i="2"/>
  <c r="AQ435" i="2"/>
  <c r="BU435" i="2" s="1"/>
  <c r="AP435" i="2"/>
  <c r="AO435" i="2"/>
  <c r="BZ434" i="2" a="1"/>
  <c r="CA434" i="2" s="1"/>
  <c r="BA434" i="2"/>
  <c r="AZ434" i="2"/>
  <c r="AY434" i="2"/>
  <c r="AX434" i="2"/>
  <c r="AW434" i="2"/>
  <c r="AV434" i="2"/>
  <c r="AU434" i="2"/>
  <c r="BY434" i="2" s="1"/>
  <c r="AT434" i="2"/>
  <c r="BF434" i="2" s="1"/>
  <c r="AS434" i="2"/>
  <c r="AR434" i="2"/>
  <c r="BV434" i="2" s="1"/>
  <c r="AQ434" i="2"/>
  <c r="BU434" i="2" s="1"/>
  <c r="AP434" i="2"/>
  <c r="BT434" i="2" s="1"/>
  <c r="AO434" i="2"/>
  <c r="BZ433" i="2" a="1"/>
  <c r="BA433" i="2"/>
  <c r="AZ433" i="2"/>
  <c r="AY433" i="2"/>
  <c r="AX433" i="2"/>
  <c r="AW433" i="2"/>
  <c r="AV433" i="2"/>
  <c r="AU433" i="2"/>
  <c r="BG433" i="2" s="1"/>
  <c r="AT433" i="2"/>
  <c r="AS433" i="2"/>
  <c r="BW433" i="2" s="1"/>
  <c r="AR433" i="2"/>
  <c r="AQ433" i="2"/>
  <c r="BU433" i="2" s="1"/>
  <c r="AP433" i="2"/>
  <c r="BT433" i="2" s="1"/>
  <c r="AO433" i="2"/>
  <c r="BZ432" i="2" a="1"/>
  <c r="BA432" i="2"/>
  <c r="AZ432" i="2"/>
  <c r="AY432" i="2"/>
  <c r="AX432" i="2"/>
  <c r="AW432" i="2"/>
  <c r="AV432" i="2"/>
  <c r="AU432" i="2"/>
  <c r="BY432" i="2" s="1"/>
  <c r="AT432" i="2"/>
  <c r="BX432" i="2" s="1"/>
  <c r="AS432" i="2"/>
  <c r="BW432" i="2" s="1"/>
  <c r="AR432" i="2"/>
  <c r="AQ432" i="2"/>
  <c r="BU432" i="2" s="1"/>
  <c r="AP432" i="2"/>
  <c r="BH432" i="2" s="1"/>
  <c r="AO432" i="2"/>
  <c r="BZ431" i="2" a="1"/>
  <c r="BZ431" i="2" s="1"/>
  <c r="BA431" i="2"/>
  <c r="AZ431" i="2"/>
  <c r="AY431" i="2"/>
  <c r="AX431" i="2"/>
  <c r="AW431" i="2"/>
  <c r="AV431" i="2"/>
  <c r="AU431" i="2"/>
  <c r="BY431" i="2" s="1"/>
  <c r="AT431" i="2"/>
  <c r="BX431" i="2" s="1"/>
  <c r="AS431" i="2"/>
  <c r="BW431" i="2" s="1"/>
  <c r="AR431" i="2"/>
  <c r="BV431" i="2" s="1"/>
  <c r="AQ431" i="2"/>
  <c r="BI431" i="2" s="1"/>
  <c r="AP431" i="2"/>
  <c r="BT431" i="2" s="1"/>
  <c r="AO431" i="2"/>
  <c r="BZ430" i="2" a="1"/>
  <c r="BZ430" i="2" s="1"/>
  <c r="BA430" i="2"/>
  <c r="AZ430" i="2"/>
  <c r="AY430" i="2"/>
  <c r="AX430" i="2"/>
  <c r="AW430" i="2"/>
  <c r="AV430" i="2"/>
  <c r="AO430" i="2"/>
  <c r="BZ429" i="2" a="1"/>
  <c r="BZ429" i="2" s="1"/>
  <c r="CC429" i="2" s="1"/>
  <c r="BA429" i="2"/>
  <c r="AZ429" i="2"/>
  <c r="AY429" i="2"/>
  <c r="AX429" i="2"/>
  <c r="AW429" i="2"/>
  <c r="AV429" i="2"/>
  <c r="AU429" i="2"/>
  <c r="BY429" i="2" s="1"/>
  <c r="AT429" i="2"/>
  <c r="BX429" i="2" s="1"/>
  <c r="AS429" i="2"/>
  <c r="BK429" i="2" s="1"/>
  <c r="AR429" i="2"/>
  <c r="BV429" i="2" s="1"/>
  <c r="AQ429" i="2"/>
  <c r="AQ430" i="2" s="1"/>
  <c r="AP429" i="2"/>
  <c r="BT429" i="2" s="1"/>
  <c r="AO429" i="2"/>
  <c r="BZ428" i="2" a="1"/>
  <c r="BA428" i="2"/>
  <c r="AZ428" i="2"/>
  <c r="AY428" i="2"/>
  <c r="AX428" i="2"/>
  <c r="AW428" i="2"/>
  <c r="AV428" i="2"/>
  <c r="AU428" i="2"/>
  <c r="BY428" i="2" s="1"/>
  <c r="AT428" i="2"/>
  <c r="BL428" i="2" s="1"/>
  <c r="AS428" i="2"/>
  <c r="BW428" i="2" s="1"/>
  <c r="AR428" i="2"/>
  <c r="BD428" i="2" s="1"/>
  <c r="AQ428" i="2"/>
  <c r="BU428" i="2" s="1"/>
  <c r="AP428" i="2"/>
  <c r="AO428" i="2"/>
  <c r="BZ427" i="2" a="1"/>
  <c r="BZ427" i="2" s="1"/>
  <c r="CE427" i="2" s="1"/>
  <c r="BA427" i="2"/>
  <c r="AZ427" i="2"/>
  <c r="AY427" i="2"/>
  <c r="AX427" i="2"/>
  <c r="AW427" i="2"/>
  <c r="AV427" i="2"/>
  <c r="AU427" i="2"/>
  <c r="BM427" i="2" s="1"/>
  <c r="AT427" i="2"/>
  <c r="BX427" i="2" s="1"/>
  <c r="AS427" i="2"/>
  <c r="BE427" i="2" s="1"/>
  <c r="AR427" i="2"/>
  <c r="AQ427" i="2"/>
  <c r="BI427" i="2" s="1"/>
  <c r="AP427" i="2"/>
  <c r="AO427" i="2"/>
  <c r="BZ426" i="2" a="1"/>
  <c r="BA426" i="2"/>
  <c r="AZ426" i="2"/>
  <c r="AY426" i="2"/>
  <c r="AX426" i="2"/>
  <c r="AW426" i="2"/>
  <c r="AV426" i="2"/>
  <c r="AU426" i="2"/>
  <c r="AT426" i="2"/>
  <c r="BF426" i="2" s="1"/>
  <c r="AS426" i="2"/>
  <c r="BK426" i="2" s="1"/>
  <c r="AR426" i="2"/>
  <c r="AQ426" i="2"/>
  <c r="AP426" i="2"/>
  <c r="BT426" i="2" s="1"/>
  <c r="AO426" i="2"/>
  <c r="BZ425" i="2" a="1"/>
  <c r="BA425" i="2"/>
  <c r="AZ425" i="2"/>
  <c r="AY425" i="2"/>
  <c r="AX425" i="2"/>
  <c r="AW425" i="2"/>
  <c r="AV425" i="2"/>
  <c r="AU425" i="2"/>
  <c r="BG425" i="2" s="1"/>
  <c r="AT425" i="2"/>
  <c r="AS425" i="2"/>
  <c r="BK425" i="2" s="1"/>
  <c r="AR425" i="2"/>
  <c r="AQ425" i="2"/>
  <c r="AP425" i="2"/>
  <c r="BT425" i="2" s="1"/>
  <c r="AO425" i="2"/>
  <c r="BZ424" i="2" a="1"/>
  <c r="BA424" i="2"/>
  <c r="AZ424" i="2"/>
  <c r="AY424" i="2"/>
  <c r="AX424" i="2"/>
  <c r="AW424" i="2"/>
  <c r="AV424" i="2"/>
  <c r="AU424" i="2"/>
  <c r="BY424" i="2" s="1"/>
  <c r="AT424" i="2"/>
  <c r="AS424" i="2"/>
  <c r="AR424" i="2"/>
  <c r="BV424" i="2" s="1"/>
  <c r="AQ424" i="2"/>
  <c r="BU424" i="2" s="1"/>
  <c r="AP424" i="2"/>
  <c r="BH424" i="2" s="1"/>
  <c r="AO424" i="2"/>
  <c r="BZ423" i="2" a="1"/>
  <c r="BZ423" i="2" s="1"/>
  <c r="BA423" i="2"/>
  <c r="AZ423" i="2"/>
  <c r="AY423" i="2"/>
  <c r="AX423" i="2"/>
  <c r="AW423" i="2"/>
  <c r="AV423" i="2"/>
  <c r="AU423" i="2"/>
  <c r="BY423" i="2" s="1"/>
  <c r="AT423" i="2"/>
  <c r="BX423" i="2" s="1"/>
  <c r="AS423" i="2"/>
  <c r="AR423" i="2"/>
  <c r="BV423" i="2" s="1"/>
  <c r="AQ423" i="2"/>
  <c r="BI423" i="2" s="1"/>
  <c r="AP423" i="2"/>
  <c r="BT423" i="2" s="1"/>
  <c r="AO423" i="2"/>
  <c r="BZ422" i="2" a="1"/>
  <c r="BZ422" i="2" s="1"/>
  <c r="CB422" i="2" s="1"/>
  <c r="BA422" i="2"/>
  <c r="AZ422" i="2"/>
  <c r="AY422" i="2"/>
  <c r="AX422" i="2"/>
  <c r="AW422" i="2"/>
  <c r="AV422" i="2"/>
  <c r="AU422" i="2"/>
  <c r="AT422" i="2"/>
  <c r="AS422" i="2"/>
  <c r="BW422" i="2" s="1"/>
  <c r="AR422" i="2"/>
  <c r="BJ422" i="2" s="1"/>
  <c r="AQ422" i="2"/>
  <c r="AP422" i="2"/>
  <c r="AO422" i="2"/>
  <c r="BZ421" i="2" a="1"/>
  <c r="BZ421" i="2" s="1"/>
  <c r="CC421" i="2" s="1"/>
  <c r="BA421" i="2"/>
  <c r="AZ421" i="2"/>
  <c r="AY421" i="2"/>
  <c r="AX421" i="2"/>
  <c r="AW421" i="2"/>
  <c r="AV421" i="2"/>
  <c r="AU421" i="2"/>
  <c r="BY421" i="2" s="1"/>
  <c r="AT421" i="2"/>
  <c r="BX421" i="2" s="1"/>
  <c r="AS421" i="2"/>
  <c r="BK421" i="2" s="1"/>
  <c r="AR421" i="2"/>
  <c r="BV421" i="2" s="1"/>
  <c r="AQ421" i="2"/>
  <c r="AP421" i="2"/>
  <c r="AO421" i="2"/>
  <c r="BZ420" i="2" a="1"/>
  <c r="CA420" i="2" s="1"/>
  <c r="BA420" i="2"/>
  <c r="AZ420" i="2"/>
  <c r="AY420" i="2"/>
  <c r="AX420" i="2"/>
  <c r="AW420" i="2"/>
  <c r="AV420" i="2"/>
  <c r="AU420" i="2"/>
  <c r="BY420" i="2" s="1"/>
  <c r="AT420" i="2"/>
  <c r="BL420" i="2" s="1"/>
  <c r="AS420" i="2"/>
  <c r="BW420" i="2" s="1"/>
  <c r="AR420" i="2"/>
  <c r="BD420" i="2" s="1"/>
  <c r="AQ420" i="2"/>
  <c r="BU420" i="2" s="1"/>
  <c r="AP420" i="2"/>
  <c r="AO420" i="2"/>
  <c r="BZ419" i="2" a="1"/>
  <c r="BZ419" i="2" s="1"/>
  <c r="CE419" i="2" s="1"/>
  <c r="BA419" i="2"/>
  <c r="AZ419" i="2"/>
  <c r="AY419" i="2"/>
  <c r="AX419" i="2"/>
  <c r="AW419" i="2"/>
  <c r="AV419" i="2"/>
  <c r="AU419" i="2"/>
  <c r="BM419" i="2" s="1"/>
  <c r="AT419" i="2"/>
  <c r="BX419" i="2" s="1"/>
  <c r="AS419" i="2"/>
  <c r="AR419" i="2"/>
  <c r="AQ419" i="2"/>
  <c r="BU419" i="2" s="1"/>
  <c r="AP419" i="2"/>
  <c r="BT419" i="2" s="1"/>
  <c r="AO419" i="2"/>
  <c r="BZ418" i="2" a="1"/>
  <c r="CA418" i="2" s="1"/>
  <c r="BA418" i="2"/>
  <c r="AZ418" i="2"/>
  <c r="AY418" i="2"/>
  <c r="AX418" i="2"/>
  <c r="AW418" i="2"/>
  <c r="AV418" i="2"/>
  <c r="AU418" i="2"/>
  <c r="AT418" i="2"/>
  <c r="BF418" i="2" s="1"/>
  <c r="AS418" i="2"/>
  <c r="BW418" i="2" s="1"/>
  <c r="AR418" i="2"/>
  <c r="BJ418" i="2" s="1"/>
  <c r="AQ418" i="2"/>
  <c r="BU418" i="2" s="1"/>
  <c r="AP418" i="2"/>
  <c r="BT418" i="2" s="1"/>
  <c r="AO418" i="2"/>
  <c r="BZ417" i="2" a="1"/>
  <c r="BY417" i="2"/>
  <c r="BX417" i="2"/>
  <c r="BW417" i="2"/>
  <c r="BV417" i="2"/>
  <c r="BU417" i="2"/>
  <c r="BT417" i="2"/>
  <c r="BM417" i="2"/>
  <c r="BL417" i="2"/>
  <c r="BK417" i="2"/>
  <c r="BJ417" i="2"/>
  <c r="BI417" i="2"/>
  <c r="BH417" i="2"/>
  <c r="BG417" i="2"/>
  <c r="BF417" i="2"/>
  <c r="BE417" i="2"/>
  <c r="BD417" i="2"/>
  <c r="BC417" i="2"/>
  <c r="BB417" i="2"/>
  <c r="BA417" i="2"/>
  <c r="AZ417" i="2"/>
  <c r="AY417" i="2"/>
  <c r="AX417" i="2"/>
  <c r="AW417" i="2"/>
  <c r="AV417" i="2"/>
  <c r="AO417" i="2"/>
  <c r="BZ416" i="2" a="1"/>
  <c r="BZ416" i="2" s="1"/>
  <c r="CE416" i="2" s="1"/>
  <c r="BA416" i="2"/>
  <c r="AZ416" i="2"/>
  <c r="AY416" i="2"/>
  <c r="AX416" i="2"/>
  <c r="AW416" i="2"/>
  <c r="AV416" i="2"/>
  <c r="AU416" i="2"/>
  <c r="BY416" i="2" s="1"/>
  <c r="AT416" i="2"/>
  <c r="BX416" i="2" s="1"/>
  <c r="AS416" i="2"/>
  <c r="BW416" i="2" s="1"/>
  <c r="AR416" i="2"/>
  <c r="AQ416" i="2"/>
  <c r="AP416" i="2"/>
  <c r="AO416" i="2"/>
  <c r="BZ415" i="2" a="1"/>
  <c r="BA415" i="2"/>
  <c r="AZ415" i="2"/>
  <c r="AY415" i="2"/>
  <c r="AX415" i="2"/>
  <c r="AW415" i="2"/>
  <c r="AV415" i="2"/>
  <c r="AU415" i="2"/>
  <c r="BY415" i="2" s="1"/>
  <c r="AT415" i="2"/>
  <c r="BX415" i="2" s="1"/>
  <c r="AS415" i="2"/>
  <c r="BW415" i="2" s="1"/>
  <c r="AR415" i="2"/>
  <c r="BV415" i="2" s="1"/>
  <c r="AQ415" i="2"/>
  <c r="BC415" i="2" s="1"/>
  <c r="AP415" i="2"/>
  <c r="BT415" i="2" s="1"/>
  <c r="AO415" i="2"/>
  <c r="BZ414" i="2" a="1"/>
  <c r="BZ414" i="2" s="1"/>
  <c r="CG414" i="2" s="1"/>
  <c r="BA414" i="2"/>
  <c r="AZ414" i="2"/>
  <c r="AY414" i="2"/>
  <c r="AX414" i="2"/>
  <c r="AW414" i="2"/>
  <c r="AV414" i="2"/>
  <c r="AU414" i="2"/>
  <c r="BY414" i="2" s="1"/>
  <c r="AT414" i="2"/>
  <c r="BX414" i="2" s="1"/>
  <c r="AS414" i="2"/>
  <c r="BW414" i="2" s="1"/>
  <c r="AR414" i="2"/>
  <c r="BD414" i="2" s="1"/>
  <c r="AQ414" i="2"/>
  <c r="AP414" i="2"/>
  <c r="BH414" i="2" s="1"/>
  <c r="AO414" i="2"/>
  <c r="BZ413" i="2" a="1"/>
  <c r="BZ413" i="2" s="1"/>
  <c r="CE413" i="2" s="1"/>
  <c r="BA413" i="2"/>
  <c r="AZ413" i="2"/>
  <c r="AY413" i="2"/>
  <c r="AX413" i="2"/>
  <c r="AW413" i="2"/>
  <c r="AV413" i="2"/>
  <c r="AU413" i="2"/>
  <c r="BY413" i="2" s="1"/>
  <c r="AT413" i="2"/>
  <c r="BX413" i="2" s="1"/>
  <c r="AS413" i="2"/>
  <c r="BE413" i="2" s="1"/>
  <c r="AR413" i="2"/>
  <c r="BV413" i="2" s="1"/>
  <c r="AQ413" i="2"/>
  <c r="AP413" i="2"/>
  <c r="BH413" i="2" s="1"/>
  <c r="AO413" i="2"/>
  <c r="BZ412" i="2" a="1"/>
  <c r="BA412" i="2"/>
  <c r="AZ412" i="2"/>
  <c r="AY412" i="2"/>
  <c r="AX412" i="2"/>
  <c r="AW412" i="2"/>
  <c r="AV412" i="2"/>
  <c r="AU412" i="2"/>
  <c r="BY412" i="2" s="1"/>
  <c r="AT412" i="2"/>
  <c r="BF412" i="2" s="1"/>
  <c r="AS412" i="2"/>
  <c r="AR412" i="2"/>
  <c r="AQ412" i="2"/>
  <c r="BI412" i="2" s="1"/>
  <c r="AP412" i="2"/>
  <c r="BT412" i="2" s="1"/>
  <c r="AO412" i="2"/>
  <c r="BZ411" i="2" a="1"/>
  <c r="CA411" i="2" s="1"/>
  <c r="BA411" i="2"/>
  <c r="AZ411" i="2"/>
  <c r="AY411" i="2"/>
  <c r="AX411" i="2"/>
  <c r="AW411" i="2"/>
  <c r="AV411" i="2"/>
  <c r="AU411" i="2"/>
  <c r="BG411" i="2" s="1"/>
  <c r="AT411" i="2"/>
  <c r="BX411" i="2" s="1"/>
  <c r="AS411" i="2"/>
  <c r="AR411" i="2"/>
  <c r="AQ411" i="2"/>
  <c r="AP411" i="2"/>
  <c r="BT411" i="2" s="1"/>
  <c r="AO411" i="2"/>
  <c r="BZ410" i="2" a="1"/>
  <c r="BZ410" i="2" s="1"/>
  <c r="BA410" i="2"/>
  <c r="AZ410" i="2"/>
  <c r="AY410" i="2"/>
  <c r="AX410" i="2"/>
  <c r="AW410" i="2"/>
  <c r="AV410" i="2"/>
  <c r="AU410" i="2"/>
  <c r="BY410" i="2" s="1"/>
  <c r="AT410" i="2"/>
  <c r="AS410" i="2"/>
  <c r="AR410" i="2"/>
  <c r="BV410" i="2" s="1"/>
  <c r="AQ410" i="2"/>
  <c r="BU410" i="2" s="1"/>
  <c r="AP410" i="2"/>
  <c r="BT410" i="2" s="1"/>
  <c r="AO410" i="2"/>
  <c r="BZ409" i="2" a="1"/>
  <c r="BY409" i="2"/>
  <c r="BM409" i="2"/>
  <c r="BG409" i="2"/>
  <c r="BA409" i="2"/>
  <c r="AZ409" i="2"/>
  <c r="AY409" i="2"/>
  <c r="AX409" i="2"/>
  <c r="AW409" i="2"/>
  <c r="AV409" i="2"/>
  <c r="AT409" i="2"/>
  <c r="BL409" i="2" s="1"/>
  <c r="AS409" i="2"/>
  <c r="BW409" i="2" s="1"/>
  <c r="AR409" i="2"/>
  <c r="BV409" i="2" s="1"/>
  <c r="AQ409" i="2"/>
  <c r="AP409" i="2"/>
  <c r="BT409" i="2" s="1"/>
  <c r="AO409" i="2"/>
  <c r="BZ408" i="2" a="1"/>
  <c r="CA408" i="2" s="1"/>
  <c r="BA408" i="2"/>
  <c r="AZ408" i="2"/>
  <c r="AY408" i="2"/>
  <c r="AX408" i="2"/>
  <c r="AW408" i="2"/>
  <c r="AV408" i="2"/>
  <c r="AU408" i="2"/>
  <c r="BY408" i="2" s="1"/>
  <c r="AT408" i="2"/>
  <c r="BX408" i="2" s="1"/>
  <c r="AS408" i="2"/>
  <c r="AR408" i="2"/>
  <c r="BV408" i="2" s="1"/>
  <c r="AQ408" i="2"/>
  <c r="BU408" i="2" s="1"/>
  <c r="AP408" i="2"/>
  <c r="AO408" i="2"/>
  <c r="BZ407" i="2" a="1"/>
  <c r="BZ407" i="2" s="1"/>
  <c r="CC407" i="2" s="1"/>
  <c r="BA407" i="2"/>
  <c r="AZ407" i="2"/>
  <c r="AY407" i="2"/>
  <c r="AX407" i="2"/>
  <c r="AW407" i="2"/>
  <c r="AV407" i="2"/>
  <c r="AU407" i="2"/>
  <c r="BY407" i="2" s="1"/>
  <c r="AT407" i="2"/>
  <c r="BF407" i="2" s="1"/>
  <c r="AS407" i="2"/>
  <c r="BE407" i="2" s="1"/>
  <c r="AR407" i="2"/>
  <c r="BJ407" i="2" s="1"/>
  <c r="AQ407" i="2"/>
  <c r="BU407" i="2" s="1"/>
  <c r="AP407" i="2"/>
  <c r="BB407" i="2" s="1"/>
  <c r="AO407" i="2"/>
  <c r="BZ406" i="2" a="1"/>
  <c r="BZ406" i="2" s="1"/>
  <c r="BA406" i="2"/>
  <c r="AZ406" i="2"/>
  <c r="AY406" i="2"/>
  <c r="AX406" i="2"/>
  <c r="AW406" i="2"/>
  <c r="AV406" i="2"/>
  <c r="AU406" i="2"/>
  <c r="BY406" i="2" s="1"/>
  <c r="AT406" i="2"/>
  <c r="BX406" i="2" s="1"/>
  <c r="AS406" i="2"/>
  <c r="AR406" i="2"/>
  <c r="AQ406" i="2"/>
  <c r="AP406" i="2"/>
  <c r="AO406" i="2"/>
  <c r="BZ405" i="2" a="1"/>
  <c r="CA405" i="2" s="1"/>
  <c r="BA405" i="2"/>
  <c r="AZ405" i="2"/>
  <c r="AY405" i="2"/>
  <c r="AX405" i="2"/>
  <c r="AW405" i="2"/>
  <c r="AV405" i="2"/>
  <c r="AU405" i="2"/>
  <c r="BY405" i="2" s="1"/>
  <c r="AT405" i="2"/>
  <c r="AS405" i="2"/>
  <c r="AR405" i="2"/>
  <c r="AQ405" i="2"/>
  <c r="BC405" i="2" s="1"/>
  <c r="AP405" i="2"/>
  <c r="AO405" i="2"/>
  <c r="BZ404" i="2" a="1"/>
  <c r="BZ404" i="2" s="1"/>
  <c r="BA404" i="2"/>
  <c r="AZ404" i="2"/>
  <c r="AY404" i="2"/>
  <c r="AX404" i="2"/>
  <c r="AW404" i="2"/>
  <c r="AV404" i="2"/>
  <c r="AU404" i="2"/>
  <c r="BM404" i="2" s="1"/>
  <c r="AT404" i="2"/>
  <c r="BX404" i="2" s="1"/>
  <c r="AS404" i="2"/>
  <c r="BE404" i="2" s="1"/>
  <c r="AR404" i="2"/>
  <c r="BD404" i="2" s="1"/>
  <c r="AQ404" i="2"/>
  <c r="BI404" i="2" s="1"/>
  <c r="AP404" i="2"/>
  <c r="AO404" i="2"/>
  <c r="BZ403" i="2" a="1"/>
  <c r="BZ403" i="2" s="1"/>
  <c r="BA403" i="2"/>
  <c r="AZ403" i="2"/>
  <c r="AY403" i="2"/>
  <c r="AX403" i="2"/>
  <c r="AW403" i="2"/>
  <c r="AV403" i="2"/>
  <c r="AU403" i="2"/>
  <c r="AT403" i="2"/>
  <c r="AS403" i="2"/>
  <c r="BK403" i="2" s="1"/>
  <c r="AR403" i="2"/>
  <c r="BJ403" i="2" s="1"/>
  <c r="AQ403" i="2"/>
  <c r="BU403" i="2" s="1"/>
  <c r="AP403" i="2"/>
  <c r="BH403" i="2" s="1"/>
  <c r="AO403" i="2"/>
  <c r="BZ402" i="2" a="1"/>
  <c r="CA402" i="2" s="1"/>
  <c r="BA402" i="2"/>
  <c r="AZ402" i="2"/>
  <c r="AY402" i="2"/>
  <c r="AX402" i="2"/>
  <c r="AW402" i="2"/>
  <c r="AV402" i="2"/>
  <c r="AU402" i="2"/>
  <c r="BG402" i="2" s="1"/>
  <c r="AT402" i="2"/>
  <c r="BF402" i="2" s="1"/>
  <c r="AS402" i="2"/>
  <c r="BE402" i="2" s="1"/>
  <c r="AR402" i="2"/>
  <c r="AQ402" i="2"/>
  <c r="AP402" i="2"/>
  <c r="BT402" i="2" s="1"/>
  <c r="AO402" i="2"/>
  <c r="BZ401" i="2" a="1"/>
  <c r="BA401" i="2"/>
  <c r="AZ401" i="2"/>
  <c r="AY401" i="2"/>
  <c r="AX401" i="2"/>
  <c r="AW401" i="2"/>
  <c r="AV401" i="2"/>
  <c r="AU401" i="2"/>
  <c r="BG401" i="2" s="1"/>
  <c r="AT401" i="2"/>
  <c r="AS401" i="2"/>
  <c r="AR401" i="2"/>
  <c r="AQ401" i="2"/>
  <c r="BU401" i="2" s="1"/>
  <c r="AP401" i="2"/>
  <c r="BH401" i="2" s="1"/>
  <c r="AO401" i="2"/>
  <c r="BZ400" i="2" a="1"/>
  <c r="CA400" i="2" s="1"/>
  <c r="BA400" i="2"/>
  <c r="AZ400" i="2"/>
  <c r="AY400" i="2"/>
  <c r="AX400" i="2"/>
  <c r="AW400" i="2"/>
  <c r="AV400" i="2"/>
  <c r="AU400" i="2"/>
  <c r="AT400" i="2"/>
  <c r="BX400" i="2" s="1"/>
  <c r="AS400" i="2"/>
  <c r="BK400" i="2" s="1"/>
  <c r="AR400" i="2"/>
  <c r="BV400" i="2" s="1"/>
  <c r="AQ400" i="2"/>
  <c r="BC400" i="2" s="1"/>
  <c r="AP400" i="2"/>
  <c r="BT400" i="2" s="1"/>
  <c r="AO400" i="2"/>
  <c r="BZ399" i="2" a="1"/>
  <c r="CA399" i="2" s="1"/>
  <c r="BA399" i="2"/>
  <c r="AZ399" i="2"/>
  <c r="AY399" i="2"/>
  <c r="AX399" i="2"/>
  <c r="AW399" i="2"/>
  <c r="AV399" i="2"/>
  <c r="AU399" i="2"/>
  <c r="BY399" i="2" s="1"/>
  <c r="AT399" i="2"/>
  <c r="AS399" i="2"/>
  <c r="BW399" i="2" s="1"/>
  <c r="AR399" i="2"/>
  <c r="BD399" i="2" s="1"/>
  <c r="AQ399" i="2"/>
  <c r="AP399" i="2"/>
  <c r="BH399" i="2" s="1"/>
  <c r="AO399" i="2"/>
  <c r="BZ398" i="2" a="1"/>
  <c r="BA398" i="2"/>
  <c r="AZ398" i="2"/>
  <c r="AY398" i="2"/>
  <c r="AX398" i="2"/>
  <c r="AW398" i="2"/>
  <c r="AV398" i="2"/>
  <c r="AU398" i="2"/>
  <c r="AT398" i="2"/>
  <c r="AS398" i="2"/>
  <c r="AR398" i="2"/>
  <c r="BV398" i="2" s="1"/>
  <c r="AQ398" i="2"/>
  <c r="AP398" i="2"/>
  <c r="BB398" i="2" s="1"/>
  <c r="AO398" i="2"/>
  <c r="BZ397" i="2" a="1"/>
  <c r="BA397" i="2"/>
  <c r="AZ397" i="2"/>
  <c r="AY397" i="2"/>
  <c r="AX397" i="2"/>
  <c r="AW397" i="2"/>
  <c r="AV397" i="2"/>
  <c r="AU397" i="2"/>
  <c r="BY397" i="2" s="1"/>
  <c r="AT397" i="2"/>
  <c r="BL397" i="2" s="1"/>
  <c r="AS397" i="2"/>
  <c r="BW397" i="2" s="1"/>
  <c r="AR397" i="2"/>
  <c r="BD397" i="2" s="1"/>
  <c r="AQ397" i="2"/>
  <c r="BC397" i="2" s="1"/>
  <c r="AP397" i="2"/>
  <c r="BT397" i="2" s="1"/>
  <c r="AO397" i="2"/>
  <c r="BZ396" i="2" a="1"/>
  <c r="BA396" i="2"/>
  <c r="AZ396" i="2"/>
  <c r="AY396" i="2"/>
  <c r="AX396" i="2"/>
  <c r="AW396" i="2"/>
  <c r="AV396" i="2"/>
  <c r="AU396" i="2"/>
  <c r="BG396" i="2" s="1"/>
  <c r="AT396" i="2"/>
  <c r="AS396" i="2"/>
  <c r="BK396" i="2" s="1"/>
  <c r="AR396" i="2"/>
  <c r="BD396" i="2" s="1"/>
  <c r="AQ396" i="2"/>
  <c r="BI396" i="2" s="1"/>
  <c r="AP396" i="2"/>
  <c r="BT396" i="2" s="1"/>
  <c r="AO396" i="2"/>
  <c r="BZ395" i="2" a="1"/>
  <c r="BA395" i="2"/>
  <c r="AZ395" i="2"/>
  <c r="AY395" i="2"/>
  <c r="AX395" i="2"/>
  <c r="AW395" i="2"/>
  <c r="AV395" i="2"/>
  <c r="AU395" i="2"/>
  <c r="BG395" i="2" s="1"/>
  <c r="AT395" i="2"/>
  <c r="BL395" i="2" s="1"/>
  <c r="AS395" i="2"/>
  <c r="BW395" i="2" s="1"/>
  <c r="AR395" i="2"/>
  <c r="AQ395" i="2"/>
  <c r="BU395" i="2" s="1"/>
  <c r="AP395" i="2"/>
  <c r="AO395" i="2"/>
  <c r="BZ394" i="2" a="1"/>
  <c r="BA394" i="2"/>
  <c r="AZ394" i="2"/>
  <c r="AY394" i="2"/>
  <c r="AX394" i="2"/>
  <c r="AW394" i="2"/>
  <c r="AV394" i="2"/>
  <c r="AU394" i="2"/>
  <c r="BY394" i="2" s="1"/>
  <c r="AT394" i="2"/>
  <c r="AS394" i="2"/>
  <c r="BK394" i="2" s="1"/>
  <c r="AR394" i="2"/>
  <c r="BV394" i="2" s="1"/>
  <c r="AQ394" i="2"/>
  <c r="BU394" i="2" s="1"/>
  <c r="AP394" i="2"/>
  <c r="AO394" i="2"/>
  <c r="BZ393" i="2" a="1"/>
  <c r="BA393" i="2"/>
  <c r="AZ393" i="2"/>
  <c r="AY393" i="2"/>
  <c r="AX393" i="2"/>
  <c r="AW393" i="2"/>
  <c r="AV393" i="2"/>
  <c r="AU393" i="2"/>
  <c r="BY393" i="2" s="1"/>
  <c r="AT393" i="2"/>
  <c r="BL393" i="2" s="1"/>
  <c r="AS393" i="2"/>
  <c r="BW393" i="2" s="1"/>
  <c r="AR393" i="2"/>
  <c r="BV393" i="2" s="1"/>
  <c r="AQ393" i="2"/>
  <c r="BI393" i="2" s="1"/>
  <c r="AP393" i="2"/>
  <c r="BH393" i="2" s="1"/>
  <c r="AO393" i="2"/>
  <c r="BZ392" i="2" a="1"/>
  <c r="BA392" i="2"/>
  <c r="AZ392" i="2"/>
  <c r="AY392" i="2"/>
  <c r="AX392" i="2"/>
  <c r="AW392" i="2"/>
  <c r="AV392" i="2"/>
  <c r="AU392" i="2"/>
  <c r="BM392" i="2" s="1"/>
  <c r="AT392" i="2"/>
  <c r="BX392" i="2" s="1"/>
  <c r="AS392" i="2"/>
  <c r="BW392" i="2" s="1"/>
  <c r="AR392" i="2"/>
  <c r="BJ392" i="2" s="1"/>
  <c r="AQ392" i="2"/>
  <c r="BI392" i="2" s="1"/>
  <c r="AP392" i="2"/>
  <c r="BB392" i="2" s="1"/>
  <c r="AO392" i="2"/>
  <c r="BZ391" i="2" a="1"/>
  <c r="CA391" i="2" s="1"/>
  <c r="BA391" i="2"/>
  <c r="AZ391" i="2"/>
  <c r="AY391" i="2"/>
  <c r="AX391" i="2"/>
  <c r="AW391" i="2"/>
  <c r="AV391" i="2"/>
  <c r="AU391" i="2"/>
  <c r="AT391" i="2"/>
  <c r="BX391" i="2" s="1"/>
  <c r="AS391" i="2"/>
  <c r="AR391" i="2"/>
  <c r="BJ391" i="2" s="1"/>
  <c r="AQ391" i="2"/>
  <c r="BC391" i="2" s="1"/>
  <c r="AP391" i="2"/>
  <c r="AO391" i="2"/>
  <c r="BZ390" i="2" a="1"/>
  <c r="CA390" i="2" s="1"/>
  <c r="BA390" i="2"/>
  <c r="AZ390" i="2"/>
  <c r="AY390" i="2"/>
  <c r="AX390" i="2"/>
  <c r="AW390" i="2"/>
  <c r="AV390" i="2"/>
  <c r="AU390" i="2"/>
  <c r="AT390" i="2"/>
  <c r="BL390" i="2" s="1"/>
  <c r="AS390" i="2"/>
  <c r="BK390" i="2" s="1"/>
  <c r="AR390" i="2"/>
  <c r="BD390" i="2" s="1"/>
  <c r="AQ390" i="2"/>
  <c r="BU390" i="2" s="1"/>
  <c r="AP390" i="2"/>
  <c r="AO390" i="2"/>
  <c r="BZ389" i="2" a="1"/>
  <c r="BZ389" i="2" s="1"/>
  <c r="CB389" i="2" s="1"/>
  <c r="BA389" i="2"/>
  <c r="AZ389" i="2"/>
  <c r="AY389" i="2"/>
  <c r="AX389" i="2"/>
  <c r="AW389" i="2"/>
  <c r="AV389" i="2"/>
  <c r="AU389" i="2"/>
  <c r="AT389" i="2"/>
  <c r="BL389" i="2" s="1"/>
  <c r="AS389" i="2"/>
  <c r="BE389" i="2" s="1"/>
  <c r="AR389" i="2"/>
  <c r="BD389" i="2" s="1"/>
  <c r="AQ389" i="2"/>
  <c r="BU389" i="2" s="1"/>
  <c r="AP389" i="2"/>
  <c r="AO389" i="2"/>
  <c r="BZ388" i="2" a="1"/>
  <c r="CA388" i="2" s="1"/>
  <c r="BA388" i="2"/>
  <c r="AZ388" i="2"/>
  <c r="AY388" i="2"/>
  <c r="AX388" i="2"/>
  <c r="AW388" i="2"/>
  <c r="AV388" i="2"/>
  <c r="AU388" i="2"/>
  <c r="BM388" i="2" s="1"/>
  <c r="AT388" i="2"/>
  <c r="BF388" i="2" s="1"/>
  <c r="AS388" i="2"/>
  <c r="BW388" i="2" s="1"/>
  <c r="AR388" i="2"/>
  <c r="BV388" i="2" s="1"/>
  <c r="AQ388" i="2"/>
  <c r="BI388" i="2" s="1"/>
  <c r="AP388" i="2"/>
  <c r="BT388" i="2" s="1"/>
  <c r="AO388" i="2"/>
  <c r="BZ387" i="2" a="1"/>
  <c r="BA387" i="2"/>
  <c r="AZ387" i="2"/>
  <c r="AY387" i="2"/>
  <c r="AX387" i="2"/>
  <c r="AW387" i="2"/>
  <c r="AV387" i="2"/>
  <c r="AU387" i="2"/>
  <c r="BG387" i="2" s="1"/>
  <c r="AT387" i="2"/>
  <c r="BX387" i="2" s="1"/>
  <c r="AS387" i="2"/>
  <c r="AR387" i="2"/>
  <c r="BJ387" i="2" s="1"/>
  <c r="AQ387" i="2"/>
  <c r="AP387" i="2"/>
  <c r="BT387" i="2" s="1"/>
  <c r="AO387" i="2"/>
  <c r="BZ386" i="2" a="1"/>
  <c r="CA386" i="2" s="1"/>
  <c r="BA386" i="2"/>
  <c r="AZ386" i="2"/>
  <c r="AY386" i="2"/>
  <c r="AX386" i="2"/>
  <c r="AW386" i="2"/>
  <c r="AV386" i="2"/>
  <c r="AU386" i="2"/>
  <c r="BY386" i="2" s="1"/>
  <c r="AT386" i="2"/>
  <c r="AS386" i="2"/>
  <c r="BK386" i="2" s="1"/>
  <c r="AR386" i="2"/>
  <c r="AQ386" i="2"/>
  <c r="BU386" i="2" s="1"/>
  <c r="AP386" i="2"/>
  <c r="BH386" i="2" s="1"/>
  <c r="AO386" i="2"/>
  <c r="BZ385" i="2" a="1"/>
  <c r="BZ385" i="2" s="1"/>
  <c r="CF385" i="2" s="1"/>
  <c r="BA385" i="2"/>
  <c r="AZ385" i="2"/>
  <c r="AY385" i="2"/>
  <c r="AX385" i="2"/>
  <c r="AW385" i="2"/>
  <c r="AV385" i="2"/>
  <c r="AU385" i="2"/>
  <c r="BY385" i="2" s="1"/>
  <c r="AT385" i="2"/>
  <c r="BL385" i="2" s="1"/>
  <c r="AS385" i="2"/>
  <c r="AR385" i="2"/>
  <c r="BV385" i="2" s="1"/>
  <c r="AQ385" i="2"/>
  <c r="BI385" i="2" s="1"/>
  <c r="AP385" i="2"/>
  <c r="BH385" i="2" s="1"/>
  <c r="AO385" i="2"/>
  <c r="BZ384" i="2" a="1"/>
  <c r="CA384" i="2" s="1"/>
  <c r="BA384" i="2"/>
  <c r="AZ384" i="2"/>
  <c r="AY384" i="2"/>
  <c r="AX384" i="2"/>
  <c r="AW384" i="2"/>
  <c r="AV384" i="2"/>
  <c r="AU384" i="2"/>
  <c r="BY384" i="2" s="1"/>
  <c r="AT384" i="2"/>
  <c r="BX384" i="2" s="1"/>
  <c r="AS384" i="2"/>
  <c r="BW384" i="2" s="1"/>
  <c r="AR384" i="2"/>
  <c r="BJ384" i="2" s="1"/>
  <c r="AQ384" i="2"/>
  <c r="BI384" i="2" s="1"/>
  <c r="AP384" i="2"/>
  <c r="BB384" i="2" s="1"/>
  <c r="AO384" i="2"/>
  <c r="BZ383" i="2" a="1"/>
  <c r="CA383" i="2" s="1"/>
  <c r="BT383" i="2"/>
  <c r="BH383" i="2"/>
  <c r="BB383" i="2"/>
  <c r="BA383" i="2"/>
  <c r="AZ383" i="2"/>
  <c r="AY383" i="2"/>
  <c r="AX383" i="2"/>
  <c r="AW383" i="2"/>
  <c r="AV383" i="2"/>
  <c r="AU383" i="2"/>
  <c r="BY383" i="2" s="1"/>
  <c r="AT383" i="2"/>
  <c r="AS383" i="2"/>
  <c r="AR383" i="2"/>
  <c r="AQ383" i="2"/>
  <c r="BC383" i="2" s="1"/>
  <c r="AO383" i="2"/>
  <c r="BZ382" i="2" a="1"/>
  <c r="BZ382" i="2" s="1"/>
  <c r="BT382" i="2"/>
  <c r="BH382" i="2"/>
  <c r="BB382" i="2"/>
  <c r="BA382" i="2"/>
  <c r="AZ382" i="2"/>
  <c r="AY382" i="2"/>
  <c r="AX382" i="2"/>
  <c r="AW382" i="2"/>
  <c r="AV382" i="2"/>
  <c r="AU382" i="2"/>
  <c r="AT382" i="2"/>
  <c r="BX382" i="2" s="1"/>
  <c r="AS382" i="2"/>
  <c r="BK382" i="2" s="1"/>
  <c r="AR382" i="2"/>
  <c r="BJ382" i="2" s="1"/>
  <c r="AQ382" i="2"/>
  <c r="AO382" i="2"/>
  <c r="BZ381" i="2" a="1"/>
  <c r="CA381" i="2" s="1"/>
  <c r="BX381" i="2"/>
  <c r="BL381" i="2"/>
  <c r="BF381" i="2"/>
  <c r="BA381" i="2"/>
  <c r="AZ381" i="2"/>
  <c r="AY381" i="2"/>
  <c r="AX381" i="2"/>
  <c r="AW381" i="2"/>
  <c r="AV381" i="2"/>
  <c r="AU381" i="2"/>
  <c r="BY381" i="2" s="1"/>
  <c r="AS381" i="2"/>
  <c r="AR381" i="2"/>
  <c r="BJ381" i="2" s="1"/>
  <c r="AQ381" i="2"/>
  <c r="AP381" i="2"/>
  <c r="AO381" i="2"/>
  <c r="BZ380" i="2" a="1"/>
  <c r="CA380" i="2" s="1"/>
  <c r="BA380" i="2"/>
  <c r="AZ380" i="2"/>
  <c r="AY380" i="2"/>
  <c r="AX380" i="2"/>
  <c r="AW380" i="2"/>
  <c r="AV380" i="2"/>
  <c r="AU380" i="2"/>
  <c r="BY380" i="2" s="1"/>
  <c r="AT380" i="2"/>
  <c r="BX380" i="2" s="1"/>
  <c r="AS380" i="2"/>
  <c r="AR380" i="2"/>
  <c r="BJ380" i="2" s="1"/>
  <c r="AQ380" i="2"/>
  <c r="AP380" i="2"/>
  <c r="BB380" i="2" s="1"/>
  <c r="AO380" i="2"/>
  <c r="BZ379" i="2" a="1"/>
  <c r="BA379" i="2"/>
  <c r="AZ379" i="2"/>
  <c r="AY379" i="2"/>
  <c r="AX379" i="2"/>
  <c r="AW379" i="2"/>
  <c r="AV379" i="2"/>
  <c r="AU379" i="2"/>
  <c r="BY379" i="2" s="1"/>
  <c r="AT379" i="2"/>
  <c r="BL379" i="2" s="1"/>
  <c r="AS379" i="2"/>
  <c r="BK379" i="2" s="1"/>
  <c r="AR379" i="2"/>
  <c r="AQ379" i="2"/>
  <c r="BC379" i="2" s="1"/>
  <c r="AP379" i="2"/>
  <c r="AO379" i="2"/>
  <c r="BZ378" i="2" a="1"/>
  <c r="BZ378" i="2" s="1"/>
  <c r="BA378" i="2"/>
  <c r="AZ378" i="2"/>
  <c r="AY378" i="2"/>
  <c r="AX378" i="2"/>
  <c r="AW378" i="2"/>
  <c r="AV378" i="2"/>
  <c r="AU378" i="2"/>
  <c r="BM378" i="2" s="1"/>
  <c r="AT378" i="2"/>
  <c r="BL378" i="2" s="1"/>
  <c r="AS378" i="2"/>
  <c r="BE378" i="2" s="1"/>
  <c r="AR378" i="2"/>
  <c r="BD378" i="2" s="1"/>
  <c r="AQ378" i="2"/>
  <c r="BU378" i="2" s="1"/>
  <c r="AP378" i="2"/>
  <c r="AO378" i="2"/>
  <c r="BZ377" i="2" a="1"/>
  <c r="CA377" i="2" s="1"/>
  <c r="BA377" i="2"/>
  <c r="AZ377" i="2"/>
  <c r="AY377" i="2"/>
  <c r="AX377" i="2"/>
  <c r="AW377" i="2"/>
  <c r="AV377" i="2"/>
  <c r="AU377" i="2"/>
  <c r="BM377" i="2" s="1"/>
  <c r="AT377" i="2"/>
  <c r="BF377" i="2" s="1"/>
  <c r="AS377" i="2"/>
  <c r="AR377" i="2"/>
  <c r="BV377" i="2" s="1"/>
  <c r="AQ377" i="2"/>
  <c r="BI377" i="2" s="1"/>
  <c r="AP377" i="2"/>
  <c r="BT377" i="2" s="1"/>
  <c r="AO377" i="2"/>
  <c r="BZ376" i="2" a="1"/>
  <c r="BA376" i="2"/>
  <c r="AZ376" i="2"/>
  <c r="AY376" i="2"/>
  <c r="AX376" i="2"/>
  <c r="AW376" i="2"/>
  <c r="AV376" i="2"/>
  <c r="AU376" i="2"/>
  <c r="BG376" i="2" s="1"/>
  <c r="AT376" i="2"/>
  <c r="BF376" i="2" s="1"/>
  <c r="AS376" i="2"/>
  <c r="AR376" i="2"/>
  <c r="BD376" i="2" s="1"/>
  <c r="AQ376" i="2"/>
  <c r="BU376" i="2" s="1"/>
  <c r="AP376" i="2"/>
  <c r="BT376" i="2" s="1"/>
  <c r="AO376" i="2"/>
  <c r="BZ375" i="2" a="1"/>
  <c r="BZ375" i="2" s="1"/>
  <c r="CD375" i="2" s="1"/>
  <c r="BA375" i="2"/>
  <c r="AZ375" i="2"/>
  <c r="AY375" i="2"/>
  <c r="AX375" i="2"/>
  <c r="AW375" i="2"/>
  <c r="AV375" i="2"/>
  <c r="AU375" i="2"/>
  <c r="BG375" i="2" s="1"/>
  <c r="AT375" i="2"/>
  <c r="AS375" i="2"/>
  <c r="AR375" i="2"/>
  <c r="AQ375" i="2"/>
  <c r="BU375" i="2" s="1"/>
  <c r="AP375" i="2"/>
  <c r="BH375" i="2" s="1"/>
  <c r="AO375" i="2"/>
  <c r="BZ374" i="2" a="1"/>
  <c r="BZ374" i="2" s="1"/>
  <c r="BA374" i="2"/>
  <c r="AZ374" i="2"/>
  <c r="AY374" i="2"/>
  <c r="AX374" i="2"/>
  <c r="AW374" i="2"/>
  <c r="AV374" i="2"/>
  <c r="AU374" i="2"/>
  <c r="BY374" i="2" s="1"/>
  <c r="AT374" i="2"/>
  <c r="BX374" i="2" s="1"/>
  <c r="AS374" i="2"/>
  <c r="AR374" i="2"/>
  <c r="BV374" i="2" s="1"/>
  <c r="AQ374" i="2"/>
  <c r="BI374" i="2" s="1"/>
  <c r="AP374" i="2"/>
  <c r="BH374" i="2" s="1"/>
  <c r="AO374" i="2"/>
  <c r="BZ373" i="2" a="1"/>
  <c r="CA373" i="2" s="1"/>
  <c r="BA373" i="2"/>
  <c r="AZ373" i="2"/>
  <c r="AY373" i="2"/>
  <c r="AX373" i="2"/>
  <c r="AW373" i="2"/>
  <c r="AV373" i="2"/>
  <c r="AU373" i="2"/>
  <c r="AT373" i="2"/>
  <c r="BX373" i="2" s="1"/>
  <c r="AS373" i="2"/>
  <c r="BW373" i="2" s="1"/>
  <c r="AR373" i="2"/>
  <c r="BJ373" i="2" s="1"/>
  <c r="AQ373" i="2"/>
  <c r="BI373" i="2" s="1"/>
  <c r="AP373" i="2"/>
  <c r="BB373" i="2" s="1"/>
  <c r="AO373" i="2"/>
  <c r="BZ372" i="2" a="1"/>
  <c r="CA372" i="2" s="1"/>
  <c r="BA372" i="2"/>
  <c r="AZ372" i="2"/>
  <c r="AY372" i="2"/>
  <c r="AX372" i="2"/>
  <c r="AW372" i="2"/>
  <c r="AV372" i="2"/>
  <c r="AU372" i="2"/>
  <c r="BG372" i="2" s="1"/>
  <c r="AT372" i="2"/>
  <c r="BX372" i="2" s="1"/>
  <c r="AS372" i="2"/>
  <c r="BK372" i="2" s="1"/>
  <c r="AR372" i="2"/>
  <c r="BJ372" i="2" s="1"/>
  <c r="AQ372" i="2"/>
  <c r="BC372" i="2" s="1"/>
  <c r="AP372" i="2"/>
  <c r="BB372" i="2" s="1"/>
  <c r="AO372" i="2"/>
  <c r="BZ371" i="2" a="1"/>
  <c r="CA371" i="2" s="1"/>
  <c r="BA371" i="2"/>
  <c r="AZ371" i="2"/>
  <c r="AY371" i="2"/>
  <c r="AX371" i="2"/>
  <c r="AW371" i="2"/>
  <c r="AV371" i="2"/>
  <c r="AU371" i="2"/>
  <c r="BG371" i="2" s="1"/>
  <c r="AT371" i="2"/>
  <c r="BL371" i="2" s="1"/>
  <c r="AS371" i="2"/>
  <c r="BK371" i="2" s="1"/>
  <c r="AR371" i="2"/>
  <c r="AQ371" i="2"/>
  <c r="BC371" i="2" s="1"/>
  <c r="AP371" i="2"/>
  <c r="AO371" i="2"/>
  <c r="BZ370" i="2" a="1"/>
  <c r="BZ370" i="2" s="1"/>
  <c r="CE370" i="2" s="1"/>
  <c r="BA370" i="2"/>
  <c r="AZ370" i="2"/>
  <c r="AY370" i="2"/>
  <c r="AX370" i="2"/>
  <c r="AW370" i="2"/>
  <c r="AV370" i="2"/>
  <c r="AU370" i="2"/>
  <c r="BM370" i="2" s="1"/>
  <c r="AT370" i="2"/>
  <c r="BL370" i="2" s="1"/>
  <c r="AS370" i="2"/>
  <c r="AR370" i="2"/>
  <c r="BD370" i="2" s="1"/>
  <c r="AQ370" i="2"/>
  <c r="BU370" i="2" s="1"/>
  <c r="AP370" i="2"/>
  <c r="BH370" i="2" s="1"/>
  <c r="AO370" i="2"/>
  <c r="BZ369" i="2" a="1"/>
  <c r="CA369" i="2" s="1"/>
  <c r="BA369" i="2"/>
  <c r="AZ369" i="2"/>
  <c r="AY369" i="2"/>
  <c r="AX369" i="2"/>
  <c r="AW369" i="2"/>
  <c r="AV369" i="2"/>
  <c r="AU369" i="2"/>
  <c r="BM369" i="2" s="1"/>
  <c r="AT369" i="2"/>
  <c r="BF369" i="2" s="1"/>
  <c r="AS369" i="2"/>
  <c r="BE369" i="2" s="1"/>
  <c r="AR369" i="2"/>
  <c r="AQ369" i="2"/>
  <c r="AP369" i="2"/>
  <c r="BT369" i="2" s="1"/>
  <c r="AO369" i="2"/>
  <c r="BZ368" i="2" a="1"/>
  <c r="BY368" i="2"/>
  <c r="BX368" i="2"/>
  <c r="BW368" i="2"/>
  <c r="BV368" i="2"/>
  <c r="BU368" i="2"/>
  <c r="BT368" i="2"/>
  <c r="BM368" i="2"/>
  <c r="BL368" i="2"/>
  <c r="BK368" i="2"/>
  <c r="BJ368" i="2"/>
  <c r="BI368" i="2"/>
  <c r="BH368" i="2"/>
  <c r="BG368" i="2"/>
  <c r="BF368" i="2"/>
  <c r="BE368" i="2"/>
  <c r="BD368" i="2"/>
  <c r="BC368" i="2"/>
  <c r="BB368" i="2"/>
  <c r="BA368" i="2"/>
  <c r="AZ368" i="2"/>
  <c r="AY368" i="2"/>
  <c r="AX368" i="2"/>
  <c r="AW368" i="2"/>
  <c r="AV368" i="2"/>
  <c r="AO368" i="2"/>
  <c r="BZ367" i="2" a="1"/>
  <c r="CA367" i="2" s="1"/>
  <c r="BA367" i="2"/>
  <c r="AZ367" i="2"/>
  <c r="AY367" i="2"/>
  <c r="AX367" i="2"/>
  <c r="AW367" i="2"/>
  <c r="AV367" i="2"/>
  <c r="AU367" i="2"/>
  <c r="BY367" i="2" s="1"/>
  <c r="AT367" i="2"/>
  <c r="BX367" i="2" s="1"/>
  <c r="AS367" i="2"/>
  <c r="BW367" i="2" s="1"/>
  <c r="AR367" i="2"/>
  <c r="AQ367" i="2"/>
  <c r="AP367" i="2"/>
  <c r="BB367" i="2" s="1"/>
  <c r="AO367" i="2"/>
  <c r="BZ366" i="2" a="1"/>
  <c r="CA366" i="2" s="1"/>
  <c r="BA366" i="2"/>
  <c r="AZ366" i="2"/>
  <c r="AY366" i="2"/>
  <c r="AX366" i="2"/>
  <c r="AW366" i="2"/>
  <c r="AV366" i="2"/>
  <c r="AU366" i="2"/>
  <c r="BY366" i="2" s="1"/>
  <c r="AT366" i="2"/>
  <c r="AS366" i="2"/>
  <c r="BK366" i="2" s="1"/>
  <c r="AR366" i="2"/>
  <c r="BJ366" i="2" s="1"/>
  <c r="AQ366" i="2"/>
  <c r="AP366" i="2"/>
  <c r="AO366" i="2"/>
  <c r="BZ365" i="2" a="1"/>
  <c r="BZ365" i="2" s="1"/>
  <c r="BA365" i="2"/>
  <c r="AZ365" i="2"/>
  <c r="AY365" i="2"/>
  <c r="AX365" i="2"/>
  <c r="AW365" i="2"/>
  <c r="AV365" i="2"/>
  <c r="AU365" i="2"/>
  <c r="BY365" i="2" s="1"/>
  <c r="AT365" i="2"/>
  <c r="BL365" i="2" s="1"/>
  <c r="AS365" i="2"/>
  <c r="BK365" i="2" s="1"/>
  <c r="AR365" i="2"/>
  <c r="BD365" i="2" s="1"/>
  <c r="AQ365" i="2"/>
  <c r="BC365" i="2" s="1"/>
  <c r="AP365" i="2"/>
  <c r="AO365" i="2"/>
  <c r="BZ364" i="2" a="1"/>
  <c r="BZ364" i="2" s="1"/>
  <c r="BA364" i="2"/>
  <c r="AZ364" i="2"/>
  <c r="AY364" i="2"/>
  <c r="AX364" i="2"/>
  <c r="AW364" i="2"/>
  <c r="AV364" i="2"/>
  <c r="AU364" i="2"/>
  <c r="BM364" i="2" s="1"/>
  <c r="AT364" i="2"/>
  <c r="AS364" i="2"/>
  <c r="BE364" i="2" s="1"/>
  <c r="AR364" i="2"/>
  <c r="BD364" i="2" s="1"/>
  <c r="AQ364" i="2"/>
  <c r="AP364" i="2"/>
  <c r="BH364" i="2" s="1"/>
  <c r="AO364" i="2"/>
  <c r="BZ363" i="2" a="1"/>
  <c r="BA363" i="2"/>
  <c r="AZ363" i="2"/>
  <c r="AY363" i="2"/>
  <c r="AX363" i="2"/>
  <c r="AW363" i="2"/>
  <c r="AV363" i="2"/>
  <c r="AU363" i="2"/>
  <c r="BM363" i="2" s="1"/>
  <c r="AT363" i="2"/>
  <c r="BF363" i="2" s="1"/>
  <c r="AS363" i="2"/>
  <c r="BE363" i="2" s="1"/>
  <c r="AR363" i="2"/>
  <c r="BV363" i="2" s="1"/>
  <c r="AQ363" i="2"/>
  <c r="BI363" i="2" s="1"/>
  <c r="AP363" i="2"/>
  <c r="BT363" i="2" s="1"/>
  <c r="AO363" i="2"/>
  <c r="BZ362" i="2" a="1"/>
  <c r="BA362" i="2"/>
  <c r="AZ362" i="2"/>
  <c r="AY362" i="2"/>
  <c r="AX362" i="2"/>
  <c r="AW362" i="2"/>
  <c r="AV362" i="2"/>
  <c r="AU362" i="2"/>
  <c r="BG362" i="2" s="1"/>
  <c r="AT362" i="2"/>
  <c r="AS362" i="2"/>
  <c r="AR362" i="2"/>
  <c r="BD362" i="2" s="1"/>
  <c r="AQ362" i="2"/>
  <c r="BU362" i="2" s="1"/>
  <c r="AP362" i="2"/>
  <c r="BT362" i="2" s="1"/>
  <c r="AO362" i="2"/>
  <c r="BZ361" i="2" a="1"/>
  <c r="BZ361" i="2" s="1"/>
  <c r="BA361" i="2"/>
  <c r="AZ361" i="2"/>
  <c r="AY361" i="2"/>
  <c r="AX361" i="2"/>
  <c r="AW361" i="2"/>
  <c r="AV361" i="2"/>
  <c r="AU361" i="2"/>
  <c r="BM361" i="2" s="1"/>
  <c r="AT361" i="2"/>
  <c r="AS361" i="2"/>
  <c r="BE361" i="2" s="1"/>
  <c r="AR361" i="2"/>
  <c r="BV361" i="2" s="1"/>
  <c r="AQ361" i="2"/>
  <c r="BU361" i="2" s="1"/>
  <c r="AP361" i="2"/>
  <c r="AO361" i="2"/>
  <c r="BZ360" i="2" a="1"/>
  <c r="BA360" i="2"/>
  <c r="AZ360" i="2"/>
  <c r="AY360" i="2"/>
  <c r="AX360" i="2"/>
  <c r="AW360" i="2"/>
  <c r="AV360" i="2"/>
  <c r="AU360" i="2"/>
  <c r="BY360" i="2" s="1"/>
  <c r="AT360" i="2"/>
  <c r="BX360" i="2" s="1"/>
  <c r="AS360" i="2"/>
  <c r="AR360" i="2"/>
  <c r="AQ360" i="2"/>
  <c r="BI360" i="2" s="1"/>
  <c r="AP360" i="2"/>
  <c r="BH360" i="2" s="1"/>
  <c r="AO360" i="2"/>
  <c r="BZ359" i="2" a="1"/>
  <c r="CA359" i="2" s="1"/>
  <c r="BA359" i="2"/>
  <c r="AZ359" i="2"/>
  <c r="AY359" i="2"/>
  <c r="AX359" i="2"/>
  <c r="AW359" i="2"/>
  <c r="AV359" i="2"/>
  <c r="AU359" i="2"/>
  <c r="BG359" i="2" s="1"/>
  <c r="AT359" i="2"/>
  <c r="AS359" i="2"/>
  <c r="AR359" i="2"/>
  <c r="AQ359" i="2"/>
  <c r="BI359" i="2" s="1"/>
  <c r="AP359" i="2"/>
  <c r="BB359" i="2" s="1"/>
  <c r="AO359" i="2"/>
  <c r="BZ358" i="2" a="1"/>
  <c r="CA358" i="2" s="1"/>
  <c r="BA358" i="2"/>
  <c r="AZ358" i="2"/>
  <c r="AY358" i="2"/>
  <c r="AX358" i="2"/>
  <c r="AW358" i="2"/>
  <c r="AV358" i="2"/>
  <c r="AU358" i="2"/>
  <c r="BY358" i="2" s="1"/>
  <c r="AT358" i="2"/>
  <c r="AS358" i="2"/>
  <c r="AR358" i="2"/>
  <c r="BJ358" i="2" s="1"/>
  <c r="AQ358" i="2"/>
  <c r="BC358" i="2" s="1"/>
  <c r="AP358" i="2"/>
  <c r="BB358" i="2" s="1"/>
  <c r="AO358" i="2"/>
  <c r="BZ357" i="2" a="1"/>
  <c r="CA357" i="2" s="1"/>
  <c r="BA357" i="2"/>
  <c r="AZ357" i="2"/>
  <c r="AY357" i="2"/>
  <c r="AX357" i="2"/>
  <c r="AW357" i="2"/>
  <c r="AV357" i="2"/>
  <c r="AU357" i="2"/>
  <c r="BY357" i="2" s="1"/>
  <c r="AT357" i="2"/>
  <c r="BL357" i="2" s="1"/>
  <c r="AS357" i="2"/>
  <c r="BK357" i="2" s="1"/>
  <c r="AR357" i="2"/>
  <c r="AQ357" i="2"/>
  <c r="BC357" i="2" s="1"/>
  <c r="AP357" i="2"/>
  <c r="AO357" i="2"/>
  <c r="BZ356" i="2" a="1"/>
  <c r="BZ356" i="2" s="1"/>
  <c r="CE356" i="2" s="1"/>
  <c r="BA356" i="2"/>
  <c r="AZ356" i="2"/>
  <c r="AY356" i="2"/>
  <c r="AX356" i="2"/>
  <c r="AW356" i="2"/>
  <c r="AV356" i="2"/>
  <c r="AU356" i="2"/>
  <c r="AT356" i="2"/>
  <c r="BL356" i="2" s="1"/>
  <c r="AS356" i="2"/>
  <c r="BE356" i="2" s="1"/>
  <c r="AR356" i="2"/>
  <c r="BD356" i="2" s="1"/>
  <c r="AQ356" i="2"/>
  <c r="BU356" i="2" s="1"/>
  <c r="AP356" i="2"/>
  <c r="BH356" i="2" s="1"/>
  <c r="AO356" i="2"/>
  <c r="BZ355" i="2" a="1"/>
  <c r="BA355" i="2"/>
  <c r="AZ355" i="2"/>
  <c r="AY355" i="2"/>
  <c r="AX355" i="2"/>
  <c r="AW355" i="2"/>
  <c r="AV355" i="2"/>
  <c r="AU355" i="2"/>
  <c r="BM355" i="2" s="1"/>
  <c r="AT355" i="2"/>
  <c r="AS355" i="2"/>
  <c r="BE355" i="2" s="1"/>
  <c r="AR355" i="2"/>
  <c r="AQ355" i="2"/>
  <c r="BU355" i="2" s="1"/>
  <c r="AP355" i="2"/>
  <c r="BT355" i="2" s="1"/>
  <c r="AO355" i="2"/>
  <c r="BZ354" i="2" a="1"/>
  <c r="BA354" i="2"/>
  <c r="AZ354" i="2"/>
  <c r="AY354" i="2"/>
  <c r="AX354" i="2"/>
  <c r="AW354" i="2"/>
  <c r="AV354" i="2"/>
  <c r="AU354" i="2"/>
  <c r="AT354" i="2"/>
  <c r="AS354" i="2"/>
  <c r="BW354" i="2" s="1"/>
  <c r="AR354" i="2"/>
  <c r="AQ354" i="2"/>
  <c r="BU354" i="2" s="1"/>
  <c r="AP354" i="2"/>
  <c r="AO354" i="2"/>
  <c r="BZ353" i="2" a="1"/>
  <c r="CA353" i="2" s="1"/>
  <c r="BA353" i="2"/>
  <c r="AZ353" i="2"/>
  <c r="AY353" i="2"/>
  <c r="AX353" i="2"/>
  <c r="AW353" i="2"/>
  <c r="AV353" i="2"/>
  <c r="AO353" i="2"/>
  <c r="BZ352" i="2" a="1"/>
  <c r="BZ352" i="2" s="1"/>
  <c r="CF352" i="2" s="1"/>
  <c r="BA352" i="2"/>
  <c r="AZ352" i="2"/>
  <c r="AY352" i="2"/>
  <c r="AX352" i="2"/>
  <c r="AW352" i="2"/>
  <c r="AV352" i="2"/>
  <c r="AU352" i="2"/>
  <c r="BY352" i="2" s="1"/>
  <c r="AT352" i="2"/>
  <c r="AT353" i="2" s="1"/>
  <c r="AS352" i="2"/>
  <c r="AS353" i="2" s="1"/>
  <c r="BW353" i="2" s="1"/>
  <c r="AR352" i="2"/>
  <c r="BV352" i="2" s="1"/>
  <c r="AQ352" i="2"/>
  <c r="BI352" i="2" s="1"/>
  <c r="AP352" i="2"/>
  <c r="BH352" i="2" s="1"/>
  <c r="AO352" i="2"/>
  <c r="BZ351" i="2" a="1"/>
  <c r="CA351" i="2" s="1"/>
  <c r="BA351" i="2"/>
  <c r="AZ351" i="2"/>
  <c r="AY351" i="2"/>
  <c r="AX351" i="2"/>
  <c r="AW351" i="2"/>
  <c r="AV351" i="2"/>
  <c r="AU351" i="2"/>
  <c r="BY351" i="2" s="1"/>
  <c r="AT351" i="2"/>
  <c r="BX351" i="2" s="1"/>
  <c r="AS351" i="2"/>
  <c r="BW351" i="2" s="1"/>
  <c r="AR351" i="2"/>
  <c r="BJ351" i="2" s="1"/>
  <c r="AQ351" i="2"/>
  <c r="BI351" i="2" s="1"/>
  <c r="AP351" i="2"/>
  <c r="AO351" i="2"/>
  <c r="BZ350" i="2" a="1"/>
  <c r="BA350" i="2"/>
  <c r="AZ350" i="2"/>
  <c r="AY350" i="2"/>
  <c r="AX350" i="2"/>
  <c r="AW350" i="2"/>
  <c r="AV350" i="2"/>
  <c r="AU350" i="2"/>
  <c r="AT350" i="2"/>
  <c r="BX350" i="2" s="1"/>
  <c r="AS350" i="2"/>
  <c r="BK350" i="2" s="1"/>
  <c r="AR350" i="2"/>
  <c r="BJ350" i="2" s="1"/>
  <c r="AQ350" i="2"/>
  <c r="BC350" i="2" s="1"/>
  <c r="AP350" i="2"/>
  <c r="BB350" i="2" s="1"/>
  <c r="AO350" i="2"/>
  <c r="BZ349" i="2" a="1"/>
  <c r="BA349" i="2"/>
  <c r="AZ349" i="2"/>
  <c r="AY349" i="2"/>
  <c r="AX349" i="2"/>
  <c r="AW349" i="2"/>
  <c r="AV349" i="2"/>
  <c r="AU349" i="2"/>
  <c r="BY349" i="2" s="1"/>
  <c r="AT349" i="2"/>
  <c r="BL349" i="2" s="1"/>
  <c r="AS349" i="2"/>
  <c r="BK349" i="2" s="1"/>
  <c r="AR349" i="2"/>
  <c r="BD349" i="2" s="1"/>
  <c r="AQ349" i="2"/>
  <c r="BC349" i="2" s="1"/>
  <c r="AP349" i="2"/>
  <c r="BT349" i="2" s="1"/>
  <c r="AO349" i="2"/>
  <c r="BZ348" i="2" a="1"/>
  <c r="BY348" i="2"/>
  <c r="BX348" i="2"/>
  <c r="BW348" i="2"/>
  <c r="BV348" i="2"/>
  <c r="BU348" i="2"/>
  <c r="BT348" i="2"/>
  <c r="BM348" i="2"/>
  <c r="BL348" i="2"/>
  <c r="BK348" i="2"/>
  <c r="BJ348" i="2"/>
  <c r="BI348" i="2"/>
  <c r="BH348" i="2"/>
  <c r="BG348" i="2"/>
  <c r="BF348" i="2"/>
  <c r="BE348" i="2"/>
  <c r="BD348" i="2"/>
  <c r="BC348" i="2"/>
  <c r="BB348" i="2"/>
  <c r="BA348" i="2"/>
  <c r="AZ348" i="2"/>
  <c r="AY348" i="2"/>
  <c r="AX348" i="2"/>
  <c r="AW348" i="2"/>
  <c r="AV348" i="2"/>
  <c r="AO348" i="2"/>
  <c r="BZ347" i="2" a="1"/>
  <c r="CA347" i="2" s="1"/>
  <c r="BA347" i="2"/>
  <c r="AZ347" i="2"/>
  <c r="AY347" i="2"/>
  <c r="AX347" i="2"/>
  <c r="AW347" i="2"/>
  <c r="AV347" i="2"/>
  <c r="AU347" i="2"/>
  <c r="AT347" i="2"/>
  <c r="AS347" i="2"/>
  <c r="BE347" i="2" s="1"/>
  <c r="AR347" i="2"/>
  <c r="BV347" i="2" s="1"/>
  <c r="AQ347" i="2"/>
  <c r="AP347" i="2"/>
  <c r="BH347" i="2" s="1"/>
  <c r="AO347" i="2"/>
  <c r="BZ346" i="2" a="1"/>
  <c r="BA346" i="2"/>
  <c r="AZ346" i="2"/>
  <c r="AY346" i="2"/>
  <c r="AX346" i="2"/>
  <c r="AW346" i="2"/>
  <c r="AV346" i="2"/>
  <c r="AU346" i="2"/>
  <c r="AT346" i="2"/>
  <c r="BF346" i="2" s="1"/>
  <c r="AS346" i="2"/>
  <c r="BW346" i="2" s="1"/>
  <c r="AR346" i="2"/>
  <c r="BJ346" i="2" s="1"/>
  <c r="AQ346" i="2"/>
  <c r="BI346" i="2" s="1"/>
  <c r="AP346" i="2"/>
  <c r="BH346" i="2" s="1"/>
  <c r="AO346" i="2"/>
  <c r="BZ345" i="2" a="1"/>
  <c r="CA345" i="2" s="1"/>
  <c r="BA345" i="2"/>
  <c r="AZ345" i="2"/>
  <c r="AY345" i="2"/>
  <c r="AX345" i="2"/>
  <c r="AW345" i="2"/>
  <c r="AV345" i="2"/>
  <c r="AU345" i="2"/>
  <c r="BM345" i="2" s="1"/>
  <c r="AT345" i="2"/>
  <c r="BX345" i="2" s="1"/>
  <c r="AS345" i="2"/>
  <c r="BW345" i="2" s="1"/>
  <c r="AR345" i="2"/>
  <c r="AQ345" i="2"/>
  <c r="BI345" i="2" s="1"/>
  <c r="AP345" i="2"/>
  <c r="BB345" i="2" s="1"/>
  <c r="AO345" i="2"/>
  <c r="BZ344" i="2" a="1"/>
  <c r="BZ344" i="2" s="1"/>
  <c r="BA344" i="2"/>
  <c r="AZ344" i="2"/>
  <c r="AY344" i="2"/>
  <c r="AX344" i="2"/>
  <c r="AW344" i="2"/>
  <c r="AV344" i="2"/>
  <c r="AU344" i="2"/>
  <c r="BY344" i="2" s="1"/>
  <c r="AT344" i="2"/>
  <c r="BX344" i="2" s="1"/>
  <c r="AS344" i="2"/>
  <c r="AR344" i="2"/>
  <c r="BJ344" i="2" s="1"/>
  <c r="AQ344" i="2"/>
  <c r="AP344" i="2"/>
  <c r="BB344" i="2" s="1"/>
  <c r="AO344" i="2"/>
  <c r="BZ343" i="2" a="1"/>
  <c r="BZ343" i="2" s="1"/>
  <c r="CD343" i="2" s="1"/>
  <c r="BY343" i="2"/>
  <c r="BX343" i="2"/>
  <c r="BW343" i="2"/>
  <c r="BV343" i="2"/>
  <c r="BU343" i="2"/>
  <c r="BT343" i="2"/>
  <c r="BM343" i="2"/>
  <c r="BL343" i="2"/>
  <c r="BK343" i="2"/>
  <c r="BJ343" i="2"/>
  <c r="BI343" i="2"/>
  <c r="BH343" i="2"/>
  <c r="BG343" i="2"/>
  <c r="BF343" i="2"/>
  <c r="BE343" i="2"/>
  <c r="BD343" i="2"/>
  <c r="BC343" i="2"/>
  <c r="BB343" i="2"/>
  <c r="BA343" i="2"/>
  <c r="AZ343" i="2"/>
  <c r="AY343" i="2"/>
  <c r="AX343" i="2"/>
  <c r="AW343" i="2"/>
  <c r="AV343" i="2"/>
  <c r="AO343" i="2"/>
  <c r="BZ342" i="2" a="1"/>
  <c r="BA342" i="2"/>
  <c r="AZ342" i="2"/>
  <c r="AY342" i="2"/>
  <c r="AX342" i="2"/>
  <c r="AW342" i="2"/>
  <c r="AV342" i="2"/>
  <c r="AU342" i="2"/>
  <c r="BG342" i="2" s="1"/>
  <c r="AT342" i="2"/>
  <c r="BF342" i="2" s="1"/>
  <c r="AS342" i="2"/>
  <c r="BW342" i="2" s="1"/>
  <c r="AR342" i="2"/>
  <c r="AQ342" i="2"/>
  <c r="BU342" i="2" s="1"/>
  <c r="AP342" i="2"/>
  <c r="AO342" i="2"/>
  <c r="BZ341" i="2" a="1"/>
  <c r="CA341" i="2" s="1"/>
  <c r="BA341" i="2"/>
  <c r="AZ341" i="2"/>
  <c r="AY341" i="2"/>
  <c r="AX341" i="2"/>
  <c r="AW341" i="2"/>
  <c r="AV341" i="2"/>
  <c r="AU341" i="2"/>
  <c r="BG341" i="2" s="1"/>
  <c r="AT341" i="2"/>
  <c r="AS341" i="2"/>
  <c r="BW341" i="2" s="1"/>
  <c r="AR341" i="2"/>
  <c r="BV341" i="2" s="1"/>
  <c r="AQ341" i="2"/>
  <c r="AP341" i="2"/>
  <c r="BH341" i="2" s="1"/>
  <c r="AO341" i="2"/>
  <c r="BZ340" i="2" a="1"/>
  <c r="BZ340" i="2" s="1"/>
  <c r="CF340" i="2" s="1"/>
  <c r="BA340" i="2"/>
  <c r="AZ340" i="2"/>
  <c r="AY340" i="2"/>
  <c r="AX340" i="2"/>
  <c r="AW340" i="2"/>
  <c r="AV340" i="2"/>
  <c r="AU340" i="2"/>
  <c r="BY340" i="2" s="1"/>
  <c r="AT340" i="2"/>
  <c r="BX340" i="2" s="1"/>
  <c r="AS340" i="2"/>
  <c r="BW340" i="2" s="1"/>
  <c r="AR340" i="2"/>
  <c r="AQ340" i="2"/>
  <c r="AP340" i="2"/>
  <c r="BH340" i="2" s="1"/>
  <c r="AO340" i="2"/>
  <c r="BZ339" i="2" a="1"/>
  <c r="CA339" i="2" s="1"/>
  <c r="BA339" i="2"/>
  <c r="AZ339" i="2"/>
  <c r="AY339" i="2"/>
  <c r="AX339" i="2"/>
  <c r="AW339" i="2"/>
  <c r="AV339" i="2"/>
  <c r="AU339" i="2"/>
  <c r="BM339" i="2" s="1"/>
  <c r="AT339" i="2"/>
  <c r="BX339" i="2" s="1"/>
  <c r="AS339" i="2"/>
  <c r="BK339" i="2" s="1"/>
  <c r="AR339" i="2"/>
  <c r="AQ339" i="2"/>
  <c r="BC339" i="2" s="1"/>
  <c r="AP339" i="2"/>
  <c r="AO339" i="2"/>
  <c r="BZ338" i="2" a="1"/>
  <c r="CA338" i="2" s="1"/>
  <c r="BA338" i="2"/>
  <c r="AZ338" i="2"/>
  <c r="AY338" i="2"/>
  <c r="AX338" i="2"/>
  <c r="AW338" i="2"/>
  <c r="AV338" i="2"/>
  <c r="AU338" i="2"/>
  <c r="BY338" i="2" s="1"/>
  <c r="AT338" i="2"/>
  <c r="AS338" i="2"/>
  <c r="BK338" i="2" s="1"/>
  <c r="AR338" i="2"/>
  <c r="BD338" i="2" s="1"/>
  <c r="AQ338" i="2"/>
  <c r="BC338" i="2" s="1"/>
  <c r="AP338" i="2"/>
  <c r="AO338" i="2"/>
  <c r="BZ337" i="2" a="1"/>
  <c r="CA337" i="2" s="1"/>
  <c r="BA337" i="2"/>
  <c r="AZ337" i="2"/>
  <c r="AY337" i="2"/>
  <c r="AX337" i="2"/>
  <c r="AW337" i="2"/>
  <c r="AV337" i="2"/>
  <c r="AU337" i="2"/>
  <c r="AT337" i="2"/>
  <c r="BL337" i="2" s="1"/>
  <c r="AS337" i="2"/>
  <c r="BW337" i="2" s="1"/>
  <c r="AR337" i="2"/>
  <c r="BD337" i="2" s="1"/>
  <c r="AQ337" i="2"/>
  <c r="AP337" i="2"/>
  <c r="AO337" i="2"/>
  <c r="BZ336" i="2" a="1"/>
  <c r="BZ336" i="2" s="1"/>
  <c r="BA336" i="2"/>
  <c r="AZ336" i="2"/>
  <c r="AY336" i="2"/>
  <c r="AX336" i="2"/>
  <c r="AW336" i="2"/>
  <c r="AV336" i="2"/>
  <c r="AU336" i="2"/>
  <c r="AT336" i="2"/>
  <c r="BL336" i="2" s="1"/>
  <c r="AS336" i="2"/>
  <c r="BE336" i="2" s="1"/>
  <c r="AR336" i="2"/>
  <c r="BD336" i="2" s="1"/>
  <c r="AQ336" i="2"/>
  <c r="AP336" i="2"/>
  <c r="BT336" i="2" s="1"/>
  <c r="AO336" i="2"/>
  <c r="BZ335" i="2" a="1"/>
  <c r="CA335" i="2" s="1"/>
  <c r="AO335" i="2"/>
  <c r="BZ334" i="2" a="1"/>
  <c r="CA334" i="2" s="1"/>
  <c r="BA334" i="2"/>
  <c r="AZ334" i="2"/>
  <c r="AY334" i="2"/>
  <c r="AX334" i="2"/>
  <c r="AW334" i="2"/>
  <c r="AV334" i="2"/>
  <c r="AU334" i="2"/>
  <c r="BG334" i="2" s="1"/>
  <c r="AT334" i="2"/>
  <c r="BX334" i="2" s="1"/>
  <c r="AS334" i="2"/>
  <c r="AR334" i="2"/>
  <c r="BV334" i="2" s="1"/>
  <c r="AQ334" i="2"/>
  <c r="AP334" i="2"/>
  <c r="BH334" i="2" s="1"/>
  <c r="AO334" i="2"/>
  <c r="BZ333" i="2" a="1"/>
  <c r="BA333" i="2"/>
  <c r="AZ333" i="2"/>
  <c r="AY333" i="2"/>
  <c r="AX333" i="2"/>
  <c r="AW333" i="2"/>
  <c r="AV333" i="2"/>
  <c r="AU333" i="2"/>
  <c r="AT333" i="2"/>
  <c r="BL333" i="2" s="1"/>
  <c r="AS333" i="2"/>
  <c r="AR333" i="2"/>
  <c r="BV333" i="2" s="1"/>
  <c r="AQ333" i="2"/>
  <c r="BC333" i="2" s="1"/>
  <c r="AP333" i="2"/>
  <c r="BH333" i="2" s="1"/>
  <c r="AO333" i="2"/>
  <c r="BZ332" i="2" a="1"/>
  <c r="BA332" i="2"/>
  <c r="AZ332" i="2"/>
  <c r="AY332" i="2"/>
  <c r="AX332" i="2"/>
  <c r="AW332" i="2"/>
  <c r="AV332" i="2"/>
  <c r="AU332" i="2"/>
  <c r="BM332" i="2" s="1"/>
  <c r="AT332" i="2"/>
  <c r="BX332" i="2" s="1"/>
  <c r="AS332" i="2"/>
  <c r="BW332" i="2" s="1"/>
  <c r="AR332" i="2"/>
  <c r="BV332" i="2" s="1"/>
  <c r="AQ332" i="2"/>
  <c r="AP332" i="2"/>
  <c r="AO332" i="2"/>
  <c r="BZ331" i="2" a="1"/>
  <c r="CA331" i="2" s="1"/>
  <c r="BA331" i="2"/>
  <c r="AZ331" i="2"/>
  <c r="AY331" i="2"/>
  <c r="AX331" i="2"/>
  <c r="AW331" i="2"/>
  <c r="AV331" i="2"/>
  <c r="AU331" i="2"/>
  <c r="AT331" i="2"/>
  <c r="AS331" i="2"/>
  <c r="BK331" i="2" s="1"/>
  <c r="AR331" i="2"/>
  <c r="BJ331" i="2" s="1"/>
  <c r="AQ331" i="2"/>
  <c r="BC331" i="2" s="1"/>
  <c r="AP331" i="2"/>
  <c r="BB331" i="2" s="1"/>
  <c r="AO331" i="2"/>
  <c r="BZ330" i="2" a="1"/>
  <c r="CA330" i="2" s="1"/>
  <c r="BA330" i="2"/>
  <c r="AZ330" i="2"/>
  <c r="AY330" i="2"/>
  <c r="AX330" i="2"/>
  <c r="AW330" i="2"/>
  <c r="AV330" i="2"/>
  <c r="AU330" i="2"/>
  <c r="AT330" i="2"/>
  <c r="BF330" i="2" s="1"/>
  <c r="AS330" i="2"/>
  <c r="BK330" i="2" s="1"/>
  <c r="AR330" i="2"/>
  <c r="BV330" i="2" s="1"/>
  <c r="AQ330" i="2"/>
  <c r="BC330" i="2" s="1"/>
  <c r="AP330" i="2"/>
  <c r="BT330" i="2" s="1"/>
  <c r="AO330" i="2"/>
  <c r="BZ329" i="2" a="1"/>
  <c r="BZ329" i="2" s="1"/>
  <c r="CE329" i="2" s="1"/>
  <c r="BA329" i="2"/>
  <c r="AZ329" i="2"/>
  <c r="AY329" i="2"/>
  <c r="AX329" i="2"/>
  <c r="AW329" i="2"/>
  <c r="AV329" i="2"/>
  <c r="AU329" i="2"/>
  <c r="BY329" i="2" s="1"/>
  <c r="AT329" i="2"/>
  <c r="BL329" i="2" s="1"/>
  <c r="AS329" i="2"/>
  <c r="BK329" i="2" s="1"/>
  <c r="AR329" i="2"/>
  <c r="BD329" i="2" s="1"/>
  <c r="AQ329" i="2"/>
  <c r="AP329" i="2"/>
  <c r="BT329" i="2" s="1"/>
  <c r="AO329" i="2"/>
  <c r="BZ328" i="2" a="1"/>
  <c r="BZ328" i="2" s="1"/>
  <c r="CD328" i="2" s="1"/>
  <c r="BA328" i="2"/>
  <c r="AZ328" i="2"/>
  <c r="AY328" i="2"/>
  <c r="AX328" i="2"/>
  <c r="AW328" i="2"/>
  <c r="AV328" i="2"/>
  <c r="AU328" i="2"/>
  <c r="BY328" i="2" s="1"/>
  <c r="AT328" i="2"/>
  <c r="AS328" i="2"/>
  <c r="BE328" i="2" s="1"/>
  <c r="AR328" i="2"/>
  <c r="BJ328" i="2" s="1"/>
  <c r="AQ328" i="2"/>
  <c r="BI328" i="2" s="1"/>
  <c r="AP328" i="2"/>
  <c r="BT328" i="2" s="1"/>
  <c r="AO328" i="2"/>
  <c r="BZ327" i="2" a="1"/>
  <c r="CA327" i="2" s="1"/>
  <c r="BA327" i="2"/>
  <c r="AZ327" i="2"/>
  <c r="AY327" i="2"/>
  <c r="AX327" i="2"/>
  <c r="AW327" i="2"/>
  <c r="AV327" i="2"/>
  <c r="AU327" i="2"/>
  <c r="BG327" i="2" s="1"/>
  <c r="AT327" i="2"/>
  <c r="AS327" i="2"/>
  <c r="BW327" i="2" s="1"/>
  <c r="AR327" i="2"/>
  <c r="BJ327" i="2" s="1"/>
  <c r="AQ327" i="2"/>
  <c r="BC327" i="2" s="1"/>
  <c r="AP327" i="2"/>
  <c r="BT327" i="2" s="1"/>
  <c r="AO327" i="2"/>
  <c r="BZ326" i="2" a="1"/>
  <c r="BZ326" i="2" s="1"/>
  <c r="BA326" i="2"/>
  <c r="AZ326" i="2"/>
  <c r="AY326" i="2"/>
  <c r="AX326" i="2"/>
  <c r="AW326" i="2"/>
  <c r="AV326" i="2"/>
  <c r="AU326" i="2"/>
  <c r="BG326" i="2" s="1"/>
  <c r="AT326" i="2"/>
  <c r="AS326" i="2"/>
  <c r="BW326" i="2" s="1"/>
  <c r="AR326" i="2"/>
  <c r="AQ326" i="2"/>
  <c r="BU326" i="2" s="1"/>
  <c r="AP326" i="2"/>
  <c r="BH326" i="2" s="1"/>
  <c r="AO326" i="2"/>
  <c r="BZ325" i="2" a="1"/>
  <c r="BA325" i="2"/>
  <c r="AZ325" i="2"/>
  <c r="AY325" i="2"/>
  <c r="AX325" i="2"/>
  <c r="AW325" i="2"/>
  <c r="AV325" i="2"/>
  <c r="BE325" i="2"/>
  <c r="BD325" i="2"/>
  <c r="BH325" i="2"/>
  <c r="AO325" i="2"/>
  <c r="BZ324" i="2" a="1"/>
  <c r="BZ324" i="2" s="1"/>
  <c r="CD324" i="2" s="1"/>
  <c r="BA324" i="2"/>
  <c r="AZ324" i="2"/>
  <c r="AY324" i="2"/>
  <c r="AX324" i="2"/>
  <c r="AW324" i="2"/>
  <c r="AV324" i="2"/>
  <c r="BM324" i="2"/>
  <c r="BJ324" i="2"/>
  <c r="BB324" i="2"/>
  <c r="AO324" i="2"/>
  <c r="BZ323" i="2" a="1"/>
  <c r="CA323" i="2" s="1"/>
  <c r="BY323" i="2"/>
  <c r="BX323" i="2"/>
  <c r="BW323" i="2"/>
  <c r="BV323" i="2"/>
  <c r="BU323" i="2"/>
  <c r="BT323" i="2"/>
  <c r="BM323" i="2"/>
  <c r="BL323" i="2"/>
  <c r="BK323" i="2"/>
  <c r="BJ323" i="2"/>
  <c r="BI323" i="2"/>
  <c r="BH323" i="2"/>
  <c r="BG323" i="2"/>
  <c r="BF323" i="2"/>
  <c r="BE323" i="2"/>
  <c r="BD323" i="2"/>
  <c r="BC323" i="2"/>
  <c r="BB323" i="2"/>
  <c r="BA323" i="2"/>
  <c r="AZ323" i="2"/>
  <c r="AY323" i="2"/>
  <c r="AX323" i="2"/>
  <c r="AW323" i="2"/>
  <c r="AV323" i="2"/>
  <c r="AO323" i="2"/>
  <c r="BZ322" i="2" a="1"/>
  <c r="BZ322" i="2" s="1"/>
  <c r="CD322" i="2" s="1"/>
  <c r="BA322" i="2"/>
  <c r="AZ322" i="2"/>
  <c r="AY322" i="2"/>
  <c r="AX322" i="2"/>
  <c r="AW322" i="2"/>
  <c r="AV322" i="2"/>
  <c r="AU322" i="2"/>
  <c r="AT322" i="2"/>
  <c r="BF322" i="2" s="1"/>
  <c r="AS322" i="2"/>
  <c r="BE322" i="2" s="1"/>
  <c r="AR322" i="2"/>
  <c r="BV322" i="2" s="1"/>
  <c r="AQ322" i="2"/>
  <c r="BI322" i="2" s="1"/>
  <c r="AP322" i="2"/>
  <c r="BT322" i="2" s="1"/>
  <c r="AO322" i="2"/>
  <c r="BZ321" i="2" a="1"/>
  <c r="CA321" i="2" s="1"/>
  <c r="BA321" i="2"/>
  <c r="AZ321" i="2"/>
  <c r="AY321" i="2"/>
  <c r="AX321" i="2"/>
  <c r="AW321" i="2"/>
  <c r="AV321" i="2"/>
  <c r="AU321" i="2"/>
  <c r="BY321" i="2" s="1"/>
  <c r="AT321" i="2"/>
  <c r="AS321" i="2"/>
  <c r="BW321" i="2" s="1"/>
  <c r="AR321" i="2"/>
  <c r="BJ321" i="2" s="1"/>
  <c r="AQ321" i="2"/>
  <c r="AP321" i="2"/>
  <c r="BH321" i="2" s="1"/>
  <c r="AO321" i="2"/>
  <c r="BZ320" i="2" a="1"/>
  <c r="BZ320" i="2" s="1"/>
  <c r="BA320" i="2"/>
  <c r="AZ320" i="2"/>
  <c r="AY320" i="2"/>
  <c r="AX320" i="2"/>
  <c r="AW320" i="2"/>
  <c r="AV320" i="2"/>
  <c r="AU320" i="2"/>
  <c r="BG320" i="2" s="1"/>
  <c r="AT320" i="2"/>
  <c r="BL320" i="2" s="1"/>
  <c r="AS320" i="2"/>
  <c r="BK320" i="2" s="1"/>
  <c r="AR320" i="2"/>
  <c r="BJ320" i="2" s="1"/>
  <c r="AQ320" i="2"/>
  <c r="BU320" i="2" s="1"/>
  <c r="AP320" i="2"/>
  <c r="BB320" i="2" s="1"/>
  <c r="AO320" i="2"/>
  <c r="BZ319" i="2" a="1"/>
  <c r="BZ319" i="2" s="1"/>
  <c r="BA319" i="2"/>
  <c r="AZ319" i="2"/>
  <c r="AY319" i="2"/>
  <c r="AX319" i="2"/>
  <c r="AW319" i="2"/>
  <c r="AV319" i="2"/>
  <c r="AU319" i="2"/>
  <c r="BG319" i="2" s="1"/>
  <c r="AT319" i="2"/>
  <c r="BL319" i="2" s="1"/>
  <c r="AS319" i="2"/>
  <c r="BE319" i="2" s="1"/>
  <c r="AR319" i="2"/>
  <c r="BJ319" i="2" s="1"/>
  <c r="AQ319" i="2"/>
  <c r="AP319" i="2"/>
  <c r="AO319" i="2"/>
  <c r="BZ318" i="2" a="1"/>
  <c r="BZ318" i="2" s="1"/>
  <c r="CG318" i="2" s="1"/>
  <c r="BA318" i="2"/>
  <c r="AZ318" i="2"/>
  <c r="AY318" i="2"/>
  <c r="AX318" i="2"/>
  <c r="AW318" i="2"/>
  <c r="AV318" i="2"/>
  <c r="BL318" i="2"/>
  <c r="AS318" i="2"/>
  <c r="BI318" i="2"/>
  <c r="BB318" i="2"/>
  <c r="AO318" i="2"/>
  <c r="BZ317" i="2" a="1"/>
  <c r="CA317" i="2" s="1"/>
  <c r="BA317" i="2"/>
  <c r="AZ317" i="2"/>
  <c r="AY317" i="2"/>
  <c r="AX317" i="2"/>
  <c r="AW317" i="2"/>
  <c r="AV317" i="2"/>
  <c r="AU317" i="2"/>
  <c r="BG317" i="2" s="1"/>
  <c r="AT317" i="2"/>
  <c r="AS317" i="2"/>
  <c r="BW317" i="2" s="1"/>
  <c r="AR317" i="2"/>
  <c r="BJ317" i="2" s="1"/>
  <c r="AQ317" i="2"/>
  <c r="AP317" i="2"/>
  <c r="AO317" i="2"/>
  <c r="BZ316" i="2" a="1"/>
  <c r="BZ316" i="2" s="1"/>
  <c r="BA316" i="2"/>
  <c r="AZ316" i="2"/>
  <c r="AY316" i="2"/>
  <c r="AX316" i="2"/>
  <c r="AW316" i="2"/>
  <c r="AV316" i="2"/>
  <c r="BX316" i="2"/>
  <c r="AS316" i="2"/>
  <c r="BK316" i="2" s="1"/>
  <c r="AR316" i="2"/>
  <c r="BJ316" i="2" s="1"/>
  <c r="BC316" i="2"/>
  <c r="BH316" i="2"/>
  <c r="AO316" i="2"/>
  <c r="BZ315" i="2" a="1"/>
  <c r="CA315" i="2" s="1"/>
  <c r="BA315" i="2"/>
  <c r="AZ315" i="2"/>
  <c r="AY315" i="2"/>
  <c r="AX315" i="2"/>
  <c r="AW315" i="2"/>
  <c r="AV315" i="2"/>
  <c r="AU315" i="2"/>
  <c r="AT315" i="2"/>
  <c r="AS315" i="2"/>
  <c r="BE315" i="2" s="1"/>
  <c r="AR315" i="2"/>
  <c r="AQ315" i="2"/>
  <c r="BU315" i="2" s="1"/>
  <c r="AP315" i="2"/>
  <c r="BH315" i="2" s="1"/>
  <c r="AO315" i="2"/>
  <c r="BZ314" i="2" a="1"/>
  <c r="BZ314" i="2" s="1"/>
  <c r="BA314" i="2"/>
  <c r="AZ314" i="2"/>
  <c r="AY314" i="2"/>
  <c r="AX314" i="2"/>
  <c r="AW314" i="2"/>
  <c r="AV314" i="2"/>
  <c r="AU314" i="2"/>
  <c r="AT314" i="2"/>
  <c r="BX314" i="2" s="1"/>
  <c r="AS314" i="2"/>
  <c r="BE314" i="2" s="1"/>
  <c r="AR314" i="2"/>
  <c r="BV314" i="2" s="1"/>
  <c r="AQ314" i="2"/>
  <c r="BI314" i="2" s="1"/>
  <c r="AP314" i="2"/>
  <c r="BH314" i="2" s="1"/>
  <c r="AO314" i="2"/>
  <c r="BZ313" i="2" a="1"/>
  <c r="BA313" i="2"/>
  <c r="AZ313" i="2"/>
  <c r="AY313" i="2"/>
  <c r="AX313" i="2"/>
  <c r="AW313" i="2"/>
  <c r="AV313" i="2"/>
  <c r="AU313" i="2"/>
  <c r="AT313" i="2"/>
  <c r="BF313" i="2" s="1"/>
  <c r="AS313" i="2"/>
  <c r="AR313" i="2"/>
  <c r="AQ313" i="2"/>
  <c r="BI313" i="2" s="1"/>
  <c r="AP313" i="2"/>
  <c r="BT313" i="2" s="1"/>
  <c r="AO313" i="2"/>
  <c r="BZ312" i="2" a="1"/>
  <c r="CA312" i="2" s="1"/>
  <c r="BA312" i="2"/>
  <c r="AZ312" i="2"/>
  <c r="AY312" i="2"/>
  <c r="AX312" i="2"/>
  <c r="AW312" i="2"/>
  <c r="AV312" i="2"/>
  <c r="AU312" i="2"/>
  <c r="BG312" i="2" s="1"/>
  <c r="AT312" i="2"/>
  <c r="BL312" i="2" s="1"/>
  <c r="AS312" i="2"/>
  <c r="AR312" i="2"/>
  <c r="BV312" i="2" s="1"/>
  <c r="AQ312" i="2"/>
  <c r="BU312" i="2" s="1"/>
  <c r="AP312" i="2"/>
  <c r="BT312" i="2" s="1"/>
  <c r="AO312" i="2"/>
  <c r="BZ311" i="2" a="1"/>
  <c r="CA311" i="2" s="1"/>
  <c r="BA311" i="2"/>
  <c r="AZ311" i="2"/>
  <c r="AY311" i="2"/>
  <c r="AX311" i="2"/>
  <c r="AW311" i="2"/>
  <c r="AV311" i="2"/>
  <c r="AU311" i="2"/>
  <c r="BY311" i="2" s="1"/>
  <c r="AT311" i="2"/>
  <c r="BF311" i="2" s="1"/>
  <c r="AS311" i="2"/>
  <c r="BK311" i="2" s="1"/>
  <c r="AR311" i="2"/>
  <c r="BV311" i="2" s="1"/>
  <c r="AQ311" i="2"/>
  <c r="BI311" i="2" s="1"/>
  <c r="AP311" i="2"/>
  <c r="AO311" i="2"/>
  <c r="BZ310" i="2" a="1"/>
  <c r="BA310" i="2"/>
  <c r="AZ310" i="2"/>
  <c r="AY310" i="2"/>
  <c r="AX310" i="2"/>
  <c r="AW310" i="2"/>
  <c r="AV310" i="2"/>
  <c r="AU310" i="2"/>
  <c r="BG310" i="2" s="1"/>
  <c r="AT310" i="2"/>
  <c r="BX310" i="2" s="1"/>
  <c r="AS310" i="2"/>
  <c r="BW310" i="2" s="1"/>
  <c r="AR310" i="2"/>
  <c r="AQ310" i="2"/>
  <c r="AP310" i="2"/>
  <c r="BH310" i="2" s="1"/>
  <c r="AO310" i="2"/>
  <c r="BZ309" i="2" a="1"/>
  <c r="CA309" i="2" s="1"/>
  <c r="BA309" i="2"/>
  <c r="AZ309" i="2"/>
  <c r="AY309" i="2"/>
  <c r="AX309" i="2"/>
  <c r="AW309" i="2"/>
  <c r="AV309" i="2"/>
  <c r="AU309" i="2"/>
  <c r="BY309" i="2" s="1"/>
  <c r="AT309" i="2"/>
  <c r="AS309" i="2"/>
  <c r="BK309" i="2" s="1"/>
  <c r="AR309" i="2"/>
  <c r="BJ309" i="2" s="1"/>
  <c r="AQ309" i="2"/>
  <c r="BU309" i="2" s="1"/>
  <c r="AP309" i="2"/>
  <c r="BB309" i="2" s="1"/>
  <c r="AO309" i="2"/>
  <c r="BZ308" i="2" a="1"/>
  <c r="BZ308" i="2" s="1"/>
  <c r="BA308" i="2"/>
  <c r="AZ308" i="2"/>
  <c r="AY308" i="2"/>
  <c r="AX308" i="2"/>
  <c r="AW308" i="2"/>
  <c r="AV308" i="2"/>
  <c r="AU308" i="2"/>
  <c r="BY308" i="2" s="1"/>
  <c r="AT308" i="2"/>
  <c r="BL308" i="2" s="1"/>
  <c r="AS308" i="2"/>
  <c r="BK308" i="2" s="1"/>
  <c r="AR308" i="2"/>
  <c r="BV308" i="2" s="1"/>
  <c r="AQ308" i="2"/>
  <c r="BC308" i="2" s="1"/>
  <c r="AP308" i="2"/>
  <c r="BB308" i="2" s="1"/>
  <c r="AO308" i="2"/>
  <c r="BZ307" i="2" a="1"/>
  <c r="BZ307" i="2" s="1"/>
  <c r="CG307" i="2" s="1"/>
  <c r="BA307" i="2"/>
  <c r="AZ307" i="2"/>
  <c r="AY307" i="2"/>
  <c r="AX307" i="2"/>
  <c r="AW307" i="2"/>
  <c r="AV307" i="2"/>
  <c r="AU307" i="2"/>
  <c r="BG307" i="2" s="1"/>
  <c r="AT307" i="2"/>
  <c r="BL307" i="2" s="1"/>
  <c r="AS307" i="2"/>
  <c r="BE307" i="2" s="1"/>
  <c r="AR307" i="2"/>
  <c r="BV307" i="2" s="1"/>
  <c r="AQ307" i="2"/>
  <c r="AP307" i="2"/>
  <c r="AO307" i="2"/>
  <c r="BZ306" i="2" a="1"/>
  <c r="BZ306" i="2" s="1"/>
  <c r="CD306" i="2" s="1"/>
  <c r="BA306" i="2"/>
  <c r="AZ306" i="2"/>
  <c r="AY306" i="2"/>
  <c r="AX306" i="2"/>
  <c r="AW306" i="2"/>
  <c r="AV306" i="2"/>
  <c r="AU306" i="2"/>
  <c r="AT306" i="2"/>
  <c r="BX306" i="2" s="1"/>
  <c r="AS306" i="2"/>
  <c r="BE306" i="2" s="1"/>
  <c r="AR306" i="2"/>
  <c r="BV306" i="2" s="1"/>
  <c r="AQ306" i="2"/>
  <c r="BI306" i="2" s="1"/>
  <c r="AP306" i="2"/>
  <c r="AO306" i="2"/>
  <c r="BZ305" i="2" a="1"/>
  <c r="CA305" i="2" s="1"/>
  <c r="BA305" i="2"/>
  <c r="AZ305" i="2"/>
  <c r="AY305" i="2"/>
  <c r="AX305" i="2"/>
  <c r="AW305" i="2"/>
  <c r="AV305" i="2"/>
  <c r="AU305" i="2"/>
  <c r="BM305" i="2" s="1"/>
  <c r="AT305" i="2"/>
  <c r="AS305" i="2"/>
  <c r="BK305" i="2" s="1"/>
  <c r="AR305" i="2"/>
  <c r="BD305" i="2" s="1"/>
  <c r="AQ305" i="2"/>
  <c r="BC305" i="2" s="1"/>
  <c r="AP305" i="2"/>
  <c r="AO305" i="2"/>
  <c r="BZ304" i="2" a="1"/>
  <c r="BZ304" i="2" s="1"/>
  <c r="CC304" i="2" s="1"/>
  <c r="BA304" i="2"/>
  <c r="AZ304" i="2"/>
  <c r="AY304" i="2"/>
  <c r="AX304" i="2"/>
  <c r="AW304" i="2"/>
  <c r="AV304" i="2"/>
  <c r="AU304" i="2"/>
  <c r="BG304" i="2" s="1"/>
  <c r="AT304" i="2"/>
  <c r="BL304" i="2" s="1"/>
  <c r="AS304" i="2"/>
  <c r="BK304" i="2" s="1"/>
  <c r="AR304" i="2"/>
  <c r="BV304" i="2" s="1"/>
  <c r="AQ304" i="2"/>
  <c r="BI304" i="2" s="1"/>
  <c r="AP304" i="2"/>
  <c r="AO304" i="2"/>
  <c r="BZ303" i="2" a="1"/>
  <c r="BA303" i="2"/>
  <c r="AZ303" i="2"/>
  <c r="AY303" i="2"/>
  <c r="AX303" i="2"/>
  <c r="AW303" i="2"/>
  <c r="AV303" i="2"/>
  <c r="AU303" i="2"/>
  <c r="BG303" i="2" s="1"/>
  <c r="AT303" i="2"/>
  <c r="BX303" i="2" s="1"/>
  <c r="AS303" i="2"/>
  <c r="AR303" i="2"/>
  <c r="AQ303" i="2"/>
  <c r="AP303" i="2"/>
  <c r="BH303" i="2" s="1"/>
  <c r="AO303" i="2"/>
  <c r="BZ302" i="2" a="1"/>
  <c r="BA302" i="2"/>
  <c r="AZ302" i="2"/>
  <c r="AY302" i="2"/>
  <c r="AX302" i="2"/>
  <c r="AW302" i="2"/>
  <c r="AV302" i="2"/>
  <c r="AU302" i="2"/>
  <c r="BM302" i="2" s="1"/>
  <c r="AT302" i="2"/>
  <c r="BF302" i="2" s="1"/>
  <c r="AS302" i="2"/>
  <c r="BW302" i="2" s="1"/>
  <c r="AR302" i="2"/>
  <c r="BD302" i="2" s="1"/>
  <c r="AQ302" i="2"/>
  <c r="BI302" i="2" s="1"/>
  <c r="AP302" i="2"/>
  <c r="AO302" i="2"/>
  <c r="BZ301" i="2" a="1"/>
  <c r="CA301" i="2" s="1"/>
  <c r="BA301" i="2"/>
  <c r="AZ301" i="2"/>
  <c r="AY301" i="2"/>
  <c r="AX301" i="2"/>
  <c r="AW301" i="2"/>
  <c r="AV301" i="2"/>
  <c r="AU301" i="2"/>
  <c r="BM301" i="2" s="1"/>
  <c r="AT301" i="2"/>
  <c r="BX301" i="2" s="1"/>
  <c r="AS301" i="2"/>
  <c r="BK301" i="2" s="1"/>
  <c r="AR301" i="2"/>
  <c r="AQ301" i="2"/>
  <c r="BI301" i="2" s="1"/>
  <c r="AP301" i="2"/>
  <c r="BB301" i="2" s="1"/>
  <c r="AO301" i="2"/>
  <c r="BZ300" i="2" a="1"/>
  <c r="BA300" i="2"/>
  <c r="AZ300" i="2"/>
  <c r="AY300" i="2"/>
  <c r="AX300" i="2"/>
  <c r="AW300" i="2"/>
  <c r="AV300" i="2"/>
  <c r="AO300" i="2"/>
  <c r="BZ299" i="2" a="1"/>
  <c r="BZ299" i="2" s="1"/>
  <c r="BA299" i="2"/>
  <c r="AZ299" i="2"/>
  <c r="AY299" i="2"/>
  <c r="AX299" i="2"/>
  <c r="AW299" i="2"/>
  <c r="AV299" i="2"/>
  <c r="AU299" i="2"/>
  <c r="BG299" i="2" s="1"/>
  <c r="AT299" i="2"/>
  <c r="BL299" i="2" s="1"/>
  <c r="AS299" i="2"/>
  <c r="BE299" i="2" s="1"/>
  <c r="AR299" i="2"/>
  <c r="AR300" i="2" s="1"/>
  <c r="BJ300" i="2" s="1"/>
  <c r="AQ299" i="2"/>
  <c r="BI299" i="2" s="1"/>
  <c r="AP299" i="2"/>
  <c r="BB299" i="2" s="1"/>
  <c r="AO299" i="2"/>
  <c r="BZ298" i="2" a="1"/>
  <c r="BZ298" i="2" s="1"/>
  <c r="CB298" i="2" s="1"/>
  <c r="BA298" i="2"/>
  <c r="AZ298" i="2"/>
  <c r="AY298" i="2"/>
  <c r="AX298" i="2"/>
  <c r="AW298" i="2"/>
  <c r="AV298" i="2"/>
  <c r="AU298" i="2"/>
  <c r="AT298" i="2"/>
  <c r="BX298" i="2" s="1"/>
  <c r="AS298" i="2"/>
  <c r="BE298" i="2" s="1"/>
  <c r="AR298" i="2"/>
  <c r="BD298" i="2" s="1"/>
  <c r="AQ298" i="2"/>
  <c r="BC298" i="2" s="1"/>
  <c r="AP298" i="2"/>
  <c r="BT298" i="2" s="1"/>
  <c r="AO298" i="2"/>
  <c r="BZ297" i="2" a="1"/>
  <c r="CA297" i="2" s="1"/>
  <c r="BA297" i="2"/>
  <c r="AZ297" i="2"/>
  <c r="AY297" i="2"/>
  <c r="AX297" i="2"/>
  <c r="AW297" i="2"/>
  <c r="AV297" i="2"/>
  <c r="AU297" i="2"/>
  <c r="AT297" i="2"/>
  <c r="BF297" i="2" s="1"/>
  <c r="AS297" i="2"/>
  <c r="BE297" i="2" s="1"/>
  <c r="AR297" i="2"/>
  <c r="BD297" i="2" s="1"/>
  <c r="AQ297" i="2"/>
  <c r="BU297" i="2" s="1"/>
  <c r="AP297" i="2"/>
  <c r="BT297" i="2" s="1"/>
  <c r="AO297" i="2"/>
  <c r="BZ296" i="2" a="1"/>
  <c r="BZ296" i="2" s="1"/>
  <c r="BA296" i="2"/>
  <c r="AZ296" i="2"/>
  <c r="AY296" i="2"/>
  <c r="AX296" i="2"/>
  <c r="AW296" i="2"/>
  <c r="AV296" i="2"/>
  <c r="AU296" i="2"/>
  <c r="BG296" i="2" s="1"/>
  <c r="AT296" i="2"/>
  <c r="BF296" i="2" s="1"/>
  <c r="AS296" i="2"/>
  <c r="BE296" i="2" s="1"/>
  <c r="AR296" i="2"/>
  <c r="BV296" i="2" s="1"/>
  <c r="AQ296" i="2"/>
  <c r="AP296" i="2"/>
  <c r="AO296" i="2"/>
  <c r="BZ295" i="2" a="1"/>
  <c r="CA295" i="2" s="1"/>
  <c r="BA295" i="2"/>
  <c r="AZ295" i="2"/>
  <c r="AY295" i="2"/>
  <c r="AX295" i="2"/>
  <c r="AW295" i="2"/>
  <c r="AV295" i="2"/>
  <c r="BG295" i="2"/>
  <c r="BF295" i="2"/>
  <c r="AS295" i="2"/>
  <c r="BW295" i="2" s="1"/>
  <c r="BV295" i="2"/>
  <c r="AO295" i="2"/>
  <c r="BZ294" i="2" a="1"/>
  <c r="CA294" i="2" s="1"/>
  <c r="BA294" i="2"/>
  <c r="AZ294" i="2"/>
  <c r="AY294" i="2"/>
  <c r="AX294" i="2"/>
  <c r="AW294" i="2"/>
  <c r="AV294" i="2"/>
  <c r="AU294" i="2"/>
  <c r="BG294" i="2" s="1"/>
  <c r="AT294" i="2"/>
  <c r="BX294" i="2" s="1"/>
  <c r="AS294" i="2"/>
  <c r="BW294" i="2" s="1"/>
  <c r="AR294" i="2"/>
  <c r="BV294" i="2" s="1"/>
  <c r="AQ294" i="2"/>
  <c r="BI294" i="2" s="1"/>
  <c r="AP294" i="2"/>
  <c r="BT294" i="2" s="1"/>
  <c r="AO294" i="2"/>
  <c r="BZ293" i="2" a="1"/>
  <c r="CA293" i="2" s="1"/>
  <c r="BA293" i="2"/>
  <c r="AZ293" i="2"/>
  <c r="AY293" i="2"/>
  <c r="AX293" i="2"/>
  <c r="AW293" i="2"/>
  <c r="AV293" i="2"/>
  <c r="AU293" i="2"/>
  <c r="AT293" i="2"/>
  <c r="BX293" i="2" s="1"/>
  <c r="AS293" i="2"/>
  <c r="BW293" i="2" s="1"/>
  <c r="AR293" i="2"/>
  <c r="BJ293" i="2" s="1"/>
  <c r="AQ293" i="2"/>
  <c r="BU293" i="2" s="1"/>
  <c r="AP293" i="2"/>
  <c r="BB293" i="2" s="1"/>
  <c r="AO293" i="2"/>
  <c r="BZ292" i="2" a="1"/>
  <c r="BZ292" i="2" s="1"/>
  <c r="BA292" i="2"/>
  <c r="AZ292" i="2"/>
  <c r="AY292" i="2"/>
  <c r="AX292" i="2"/>
  <c r="AW292" i="2"/>
  <c r="AV292" i="2"/>
  <c r="BX292" i="2"/>
  <c r="AS292" i="2"/>
  <c r="BK292" i="2" s="1"/>
  <c r="BV292" i="2"/>
  <c r="BC292" i="2"/>
  <c r="BB292" i="2"/>
  <c r="AO292" i="2"/>
  <c r="BZ291" i="2" a="1"/>
  <c r="BZ291" i="2" s="1"/>
  <c r="BA291" i="2"/>
  <c r="AZ291" i="2"/>
  <c r="AY291" i="2"/>
  <c r="AX291" i="2"/>
  <c r="AW291" i="2"/>
  <c r="AV291" i="2"/>
  <c r="AU291" i="2"/>
  <c r="BY291" i="2" s="1"/>
  <c r="AT291" i="2"/>
  <c r="BL291" i="2" s="1"/>
  <c r="AS291" i="2"/>
  <c r="BW291" i="2" s="1"/>
  <c r="AR291" i="2"/>
  <c r="BD291" i="2" s="1"/>
  <c r="AQ291" i="2"/>
  <c r="BC291" i="2" s="1"/>
  <c r="AP291" i="2"/>
  <c r="BB291" i="2" s="1"/>
  <c r="AO291" i="2"/>
  <c r="BZ290" i="2" a="1"/>
  <c r="BZ290" i="2" s="1"/>
  <c r="BA290" i="2"/>
  <c r="AZ290" i="2"/>
  <c r="AY290" i="2"/>
  <c r="AX290" i="2"/>
  <c r="AW290" i="2"/>
  <c r="AV290" i="2"/>
  <c r="AU290" i="2"/>
  <c r="BM290" i="2" s="1"/>
  <c r="AT290" i="2"/>
  <c r="BX290" i="2" s="1"/>
  <c r="AS290" i="2"/>
  <c r="BE290" i="2" s="1"/>
  <c r="AR290" i="2"/>
  <c r="BD290" i="2" s="1"/>
  <c r="AQ290" i="2"/>
  <c r="BC290" i="2" s="1"/>
  <c r="AP290" i="2"/>
  <c r="AO290" i="2"/>
  <c r="BZ289" i="2" a="1"/>
  <c r="CA289" i="2" s="1"/>
  <c r="BA289" i="2"/>
  <c r="AZ289" i="2"/>
  <c r="AY289" i="2"/>
  <c r="AX289" i="2"/>
  <c r="AW289" i="2"/>
  <c r="AV289" i="2"/>
  <c r="AU289" i="2"/>
  <c r="AT289" i="2"/>
  <c r="BF289" i="2" s="1"/>
  <c r="AS289" i="2"/>
  <c r="BE289" i="2" s="1"/>
  <c r="AR289" i="2"/>
  <c r="BD289" i="2" s="1"/>
  <c r="AQ289" i="2"/>
  <c r="BU289" i="2" s="1"/>
  <c r="AP289" i="2"/>
  <c r="BT289" i="2" s="1"/>
  <c r="AO289" i="2"/>
  <c r="BZ288" i="2" a="1"/>
  <c r="BZ288" i="2" s="1"/>
  <c r="BA288" i="2"/>
  <c r="AZ288" i="2"/>
  <c r="AY288" i="2"/>
  <c r="AX288" i="2"/>
  <c r="AW288" i="2"/>
  <c r="AV288" i="2"/>
  <c r="AU288" i="2"/>
  <c r="BG288" i="2" s="1"/>
  <c r="AT288" i="2"/>
  <c r="BF288" i="2" s="1"/>
  <c r="AS288" i="2"/>
  <c r="BE288" i="2" s="1"/>
  <c r="AR288" i="2"/>
  <c r="AQ288" i="2"/>
  <c r="BU288" i="2" s="1"/>
  <c r="AP288" i="2"/>
  <c r="BT288" i="2" s="1"/>
  <c r="AO288" i="2"/>
  <c r="BZ287" i="2" a="1"/>
  <c r="CA287" i="2" s="1"/>
  <c r="BA287" i="2"/>
  <c r="AZ287" i="2"/>
  <c r="AY287" i="2"/>
  <c r="AX287" i="2"/>
  <c r="AW287" i="2"/>
  <c r="AV287" i="2"/>
  <c r="AU287" i="2"/>
  <c r="BG287" i="2" s="1"/>
  <c r="AT287" i="2"/>
  <c r="BF287" i="2" s="1"/>
  <c r="AS287" i="2"/>
  <c r="AR287" i="2"/>
  <c r="AQ287" i="2"/>
  <c r="BU287" i="2" s="1"/>
  <c r="AP287" i="2"/>
  <c r="BH287" i="2" s="1"/>
  <c r="AO287" i="2"/>
  <c r="BZ286" i="2" a="1"/>
  <c r="CA286" i="2" s="1"/>
  <c r="BA286" i="2"/>
  <c r="AZ286" i="2"/>
  <c r="AY286" i="2"/>
  <c r="AX286" i="2"/>
  <c r="AW286" i="2"/>
  <c r="AV286" i="2"/>
  <c r="AU286" i="2"/>
  <c r="BG286" i="2" s="1"/>
  <c r="AT286" i="2"/>
  <c r="BX286" i="2" s="1"/>
  <c r="AS286" i="2"/>
  <c r="BW286" i="2" s="1"/>
  <c r="AR286" i="2"/>
  <c r="BV286" i="2" s="1"/>
  <c r="AQ286" i="2"/>
  <c r="AP286" i="2"/>
  <c r="BT286" i="2" s="1"/>
  <c r="AO286" i="2"/>
  <c r="BZ285" i="2" a="1"/>
  <c r="CA285" i="2" s="1"/>
  <c r="BA285" i="2"/>
  <c r="AZ285" i="2"/>
  <c r="AY285" i="2"/>
  <c r="AX285" i="2"/>
  <c r="AW285" i="2"/>
  <c r="AV285" i="2"/>
  <c r="AU285" i="2"/>
  <c r="BY285" i="2" s="1"/>
  <c r="AT285" i="2"/>
  <c r="BX285" i="2" s="1"/>
  <c r="AS285" i="2"/>
  <c r="BW285" i="2" s="1"/>
  <c r="AR285" i="2"/>
  <c r="BJ285" i="2" s="1"/>
  <c r="AQ285" i="2"/>
  <c r="BU285" i="2" s="1"/>
  <c r="AP285" i="2"/>
  <c r="BB285" i="2" s="1"/>
  <c r="AO285" i="2"/>
  <c r="BZ284" i="2" a="1"/>
  <c r="CA284" i="2" s="1"/>
  <c r="BA284" i="2"/>
  <c r="AZ284" i="2"/>
  <c r="AY284" i="2"/>
  <c r="AX284" i="2"/>
  <c r="AW284" i="2"/>
  <c r="AV284" i="2"/>
  <c r="AU284" i="2"/>
  <c r="BY284" i="2" s="1"/>
  <c r="AT284" i="2"/>
  <c r="BX284" i="2" s="1"/>
  <c r="AS284" i="2"/>
  <c r="BK284" i="2" s="1"/>
  <c r="AR284" i="2"/>
  <c r="BV284" i="2" s="1"/>
  <c r="AQ284" i="2"/>
  <c r="BC284" i="2" s="1"/>
  <c r="AP284" i="2"/>
  <c r="BB284" i="2" s="1"/>
  <c r="AO284" i="2"/>
  <c r="BZ283" i="2" a="1"/>
  <c r="BZ283" i="2" s="1"/>
  <c r="BY283" i="2"/>
  <c r="BX283" i="2"/>
  <c r="BW283" i="2"/>
  <c r="BV283" i="2"/>
  <c r="BU283" i="2"/>
  <c r="BT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O283" i="2"/>
  <c r="BZ282" i="2" a="1"/>
  <c r="BZ282" i="2" s="1"/>
  <c r="BA282" i="2"/>
  <c r="AZ282" i="2"/>
  <c r="AY282" i="2"/>
  <c r="AX282" i="2"/>
  <c r="AW282" i="2"/>
  <c r="AV282" i="2"/>
  <c r="AU282" i="2"/>
  <c r="BG282" i="2" s="1"/>
  <c r="AT282" i="2"/>
  <c r="BF282" i="2" s="1"/>
  <c r="AS282" i="2"/>
  <c r="BE282" i="2" s="1"/>
  <c r="AR282" i="2"/>
  <c r="BV282" i="2" s="1"/>
  <c r="AQ282" i="2"/>
  <c r="BU282" i="2" s="1"/>
  <c r="AP282" i="2"/>
  <c r="BT282" i="2" s="1"/>
  <c r="AO282" i="2"/>
  <c r="BZ281" i="2" a="1"/>
  <c r="CA281" i="2" s="1"/>
  <c r="BA281" i="2"/>
  <c r="AZ281" i="2"/>
  <c r="AY281" i="2"/>
  <c r="AX281" i="2"/>
  <c r="AW281" i="2"/>
  <c r="AV281" i="2"/>
  <c r="AU281" i="2"/>
  <c r="BG281" i="2" s="1"/>
  <c r="AT281" i="2"/>
  <c r="BF281" i="2" s="1"/>
  <c r="AS281" i="2"/>
  <c r="BW281" i="2" s="1"/>
  <c r="AR281" i="2"/>
  <c r="BV281" i="2" s="1"/>
  <c r="AQ281" i="2"/>
  <c r="BU281" i="2" s="1"/>
  <c r="AP281" i="2"/>
  <c r="BH281" i="2" s="1"/>
  <c r="AO281" i="2"/>
  <c r="BZ280" i="2" a="1"/>
  <c r="CA280" i="2" s="1"/>
  <c r="BA280" i="2"/>
  <c r="AZ280" i="2"/>
  <c r="AY280" i="2"/>
  <c r="AX280" i="2"/>
  <c r="AW280" i="2"/>
  <c r="AV280" i="2"/>
  <c r="AU280" i="2"/>
  <c r="BG280" i="2" s="1"/>
  <c r="AT280" i="2"/>
  <c r="BX280" i="2" s="1"/>
  <c r="AS280" i="2"/>
  <c r="AR280" i="2"/>
  <c r="AQ280" i="2"/>
  <c r="BI280" i="2" s="1"/>
  <c r="AP280" i="2"/>
  <c r="BT280" i="2" s="1"/>
  <c r="AO280" i="2"/>
  <c r="BZ279" i="2" a="1"/>
  <c r="CA279" i="2" s="1"/>
  <c r="BA279" i="2"/>
  <c r="AZ279" i="2"/>
  <c r="AY279" i="2"/>
  <c r="AX279" i="2"/>
  <c r="AW279" i="2"/>
  <c r="AV279" i="2"/>
  <c r="AU279" i="2"/>
  <c r="BY279" i="2" s="1"/>
  <c r="AT279" i="2"/>
  <c r="BX279" i="2" s="1"/>
  <c r="AS279" i="2"/>
  <c r="BW279" i="2" s="1"/>
  <c r="AR279" i="2"/>
  <c r="AQ279" i="2"/>
  <c r="AP279" i="2"/>
  <c r="BB279" i="2" s="1"/>
  <c r="AO279" i="2"/>
  <c r="BZ278" i="2" a="1"/>
  <c r="CA278" i="2" s="1"/>
  <c r="BA278" i="2"/>
  <c r="AZ278" i="2"/>
  <c r="AY278" i="2"/>
  <c r="AX278" i="2"/>
  <c r="AW278" i="2"/>
  <c r="AV278" i="2"/>
  <c r="AU278" i="2"/>
  <c r="BY278" i="2" s="1"/>
  <c r="AT278" i="2"/>
  <c r="BX278" i="2" s="1"/>
  <c r="AS278" i="2"/>
  <c r="BK278" i="2" s="1"/>
  <c r="AR278" i="2"/>
  <c r="AQ278" i="2"/>
  <c r="BC278" i="2" s="1"/>
  <c r="AP278" i="2"/>
  <c r="BB278" i="2" s="1"/>
  <c r="AO278" i="2"/>
  <c r="BZ277" i="2" a="1"/>
  <c r="CA277" i="2" s="1"/>
  <c r="BA277" i="2"/>
  <c r="AZ277" i="2"/>
  <c r="AY277" i="2"/>
  <c r="AX277" i="2"/>
  <c r="AW277" i="2"/>
  <c r="AV277" i="2"/>
  <c r="AU277" i="2"/>
  <c r="BY277" i="2" s="1"/>
  <c r="AT277" i="2"/>
  <c r="BL277" i="2" s="1"/>
  <c r="AS277" i="2"/>
  <c r="BW277" i="2" s="1"/>
  <c r="AR277" i="2"/>
  <c r="BD277" i="2" s="1"/>
  <c r="AQ277" i="2"/>
  <c r="BC277" i="2" s="1"/>
  <c r="AP277" i="2"/>
  <c r="BB277" i="2" s="1"/>
  <c r="AO277" i="2"/>
  <c r="BZ276" i="2" a="1"/>
  <c r="BZ276" i="2" s="1"/>
  <c r="BA276" i="2"/>
  <c r="AZ276" i="2"/>
  <c r="AY276" i="2"/>
  <c r="AX276" i="2"/>
  <c r="AW276" i="2"/>
  <c r="AV276" i="2"/>
  <c r="AU276" i="2"/>
  <c r="BM276" i="2" s="1"/>
  <c r="AT276" i="2"/>
  <c r="AS276" i="2"/>
  <c r="BE276" i="2" s="1"/>
  <c r="AR276" i="2"/>
  <c r="BD276" i="2" s="1"/>
  <c r="AQ276" i="2"/>
  <c r="BC276" i="2" s="1"/>
  <c r="AP276" i="2"/>
  <c r="BT276" i="2" s="1"/>
  <c r="AO276" i="2"/>
  <c r="BZ275" i="2" a="1"/>
  <c r="CA275" i="2" s="1"/>
  <c r="BA275" i="2"/>
  <c r="AZ275" i="2"/>
  <c r="AY275" i="2"/>
  <c r="AX275" i="2"/>
  <c r="AW275" i="2"/>
  <c r="AV275" i="2"/>
  <c r="AU275" i="2"/>
  <c r="BY275" i="2" s="1"/>
  <c r="AT275" i="2"/>
  <c r="BF275" i="2" s="1"/>
  <c r="AS275" i="2"/>
  <c r="BE275" i="2" s="1"/>
  <c r="AR275" i="2"/>
  <c r="BD275" i="2" s="1"/>
  <c r="AQ275" i="2"/>
  <c r="AP275" i="2"/>
  <c r="BT275" i="2" s="1"/>
  <c r="AO275" i="2"/>
  <c r="BZ274" i="2" a="1"/>
  <c r="BZ274" i="2" s="1"/>
  <c r="BA274" i="2"/>
  <c r="AZ274" i="2"/>
  <c r="AY274" i="2"/>
  <c r="AX274" i="2"/>
  <c r="AW274" i="2"/>
  <c r="AV274" i="2"/>
  <c r="AU274" i="2"/>
  <c r="BG274" i="2" s="1"/>
  <c r="AT274" i="2"/>
  <c r="BF274" i="2" s="1"/>
  <c r="AS274" i="2"/>
  <c r="BE274" i="2" s="1"/>
  <c r="AR274" i="2"/>
  <c r="BV274" i="2" s="1"/>
  <c r="AQ274" i="2"/>
  <c r="AP274" i="2"/>
  <c r="BT274" i="2" s="1"/>
  <c r="AO274" i="2"/>
  <c r="BZ273" i="2" a="1"/>
  <c r="CA273" i="2" s="1"/>
  <c r="BA273" i="2"/>
  <c r="AZ273" i="2"/>
  <c r="AY273" i="2"/>
  <c r="AX273" i="2"/>
  <c r="AW273" i="2"/>
  <c r="AV273" i="2"/>
  <c r="AU273" i="2"/>
  <c r="BG273" i="2" s="1"/>
  <c r="AT273" i="2"/>
  <c r="BF273" i="2" s="1"/>
  <c r="AS273" i="2"/>
  <c r="BW273" i="2" s="1"/>
  <c r="AR273" i="2"/>
  <c r="BV273" i="2" s="1"/>
  <c r="AQ273" i="2"/>
  <c r="BU273" i="2" s="1"/>
  <c r="AP273" i="2"/>
  <c r="BH273" i="2" s="1"/>
  <c r="AO273" i="2"/>
  <c r="BZ272" i="2" a="1"/>
  <c r="CA272" i="2" s="1"/>
  <c r="BA272" i="2"/>
  <c r="AZ272" i="2"/>
  <c r="AY272" i="2"/>
  <c r="AX272" i="2"/>
  <c r="AW272" i="2"/>
  <c r="AV272" i="2"/>
  <c r="AU272" i="2"/>
  <c r="BG272" i="2" s="1"/>
  <c r="AT272" i="2"/>
  <c r="AS272" i="2"/>
  <c r="BW272" i="2" s="1"/>
  <c r="AR272" i="2"/>
  <c r="BV272" i="2" s="1"/>
  <c r="AQ272" i="2"/>
  <c r="BI272" i="2" s="1"/>
  <c r="AP272" i="2"/>
  <c r="BT272" i="2" s="1"/>
  <c r="AO272" i="2"/>
  <c r="BZ271" i="2" a="1"/>
  <c r="CA271" i="2" s="1"/>
  <c r="BA271" i="2"/>
  <c r="AZ271" i="2"/>
  <c r="AY271" i="2"/>
  <c r="AX271" i="2"/>
  <c r="AW271" i="2"/>
  <c r="AV271" i="2"/>
  <c r="AU271" i="2"/>
  <c r="BY271" i="2" s="1"/>
  <c r="AT271" i="2"/>
  <c r="AS271" i="2"/>
  <c r="AR271" i="2"/>
  <c r="AQ271" i="2"/>
  <c r="BU271" i="2" s="1"/>
  <c r="AP271" i="2"/>
  <c r="BB271" i="2" s="1"/>
  <c r="AO271" i="2"/>
  <c r="BZ270" i="2" a="1"/>
  <c r="BA270" i="2"/>
  <c r="AZ270" i="2"/>
  <c r="AY270" i="2"/>
  <c r="AX270" i="2"/>
  <c r="AW270" i="2"/>
  <c r="AV270" i="2"/>
  <c r="AU270" i="2"/>
  <c r="BY270" i="2" s="1"/>
  <c r="AT270" i="2"/>
  <c r="AS270" i="2"/>
  <c r="BK270" i="2" s="1"/>
  <c r="AR270" i="2"/>
  <c r="BV270" i="2" s="1"/>
  <c r="AQ270" i="2"/>
  <c r="BC270" i="2" s="1"/>
  <c r="AP270" i="2"/>
  <c r="BB270" i="2" s="1"/>
  <c r="AO270" i="2"/>
  <c r="BZ269" i="2" a="1"/>
  <c r="CA269" i="2" s="1"/>
  <c r="BA269" i="2"/>
  <c r="AZ269" i="2"/>
  <c r="AY269" i="2"/>
  <c r="AX269" i="2"/>
  <c r="AW269" i="2"/>
  <c r="AV269" i="2"/>
  <c r="AU269" i="2"/>
  <c r="BY269" i="2" s="1"/>
  <c r="AT269" i="2"/>
  <c r="BL269" i="2" s="1"/>
  <c r="AS269" i="2"/>
  <c r="AR269" i="2"/>
  <c r="BD269" i="2" s="1"/>
  <c r="AQ269" i="2"/>
  <c r="BC269" i="2" s="1"/>
  <c r="AP269" i="2"/>
  <c r="BB269" i="2" s="1"/>
  <c r="AO269" i="2"/>
  <c r="BZ268" i="2" a="1"/>
  <c r="BZ268" i="2" s="1"/>
  <c r="BA268" i="2"/>
  <c r="AZ268" i="2"/>
  <c r="AY268" i="2"/>
  <c r="AX268" i="2"/>
  <c r="AW268" i="2"/>
  <c r="AV268" i="2"/>
  <c r="AU268" i="2"/>
  <c r="BM268" i="2" s="1"/>
  <c r="AT268" i="2"/>
  <c r="BX268" i="2" s="1"/>
  <c r="AS268" i="2"/>
  <c r="BE268" i="2" s="1"/>
  <c r="AR268" i="2"/>
  <c r="AQ268" i="2"/>
  <c r="BC268" i="2" s="1"/>
  <c r="AP268" i="2"/>
  <c r="BT268" i="2" s="1"/>
  <c r="AO268" i="2"/>
  <c r="BZ267" i="2" a="1"/>
  <c r="CA267" i="2" s="1"/>
  <c r="BA267" i="2"/>
  <c r="AZ267" i="2"/>
  <c r="AY267" i="2"/>
  <c r="AX267" i="2"/>
  <c r="AW267" i="2"/>
  <c r="AV267" i="2"/>
  <c r="AU267" i="2"/>
  <c r="AT267" i="2"/>
  <c r="BF267" i="2" s="1"/>
  <c r="AS267" i="2"/>
  <c r="BW267" i="2" s="1"/>
  <c r="AR267" i="2"/>
  <c r="BD267" i="2" s="1"/>
  <c r="AQ267" i="2"/>
  <c r="BU267" i="2" s="1"/>
  <c r="AP267" i="2"/>
  <c r="BT267" i="2" s="1"/>
  <c r="AO267" i="2"/>
  <c r="BZ266" i="2" a="1"/>
  <c r="BZ266" i="2" s="1"/>
  <c r="CE266" i="2" s="1"/>
  <c r="BA266" i="2"/>
  <c r="AZ266" i="2"/>
  <c r="AY266" i="2"/>
  <c r="AX266" i="2"/>
  <c r="AW266" i="2"/>
  <c r="AV266" i="2"/>
  <c r="AU266" i="2"/>
  <c r="BG266" i="2" s="1"/>
  <c r="AT266" i="2"/>
  <c r="AS266" i="2"/>
  <c r="BE266" i="2" s="1"/>
  <c r="AR266" i="2"/>
  <c r="AQ266" i="2"/>
  <c r="BU266" i="2" s="1"/>
  <c r="AP266" i="2"/>
  <c r="BT266" i="2" s="1"/>
  <c r="AO266" i="2"/>
  <c r="BZ265" i="2" a="1"/>
  <c r="CA265" i="2" s="1"/>
  <c r="BA265" i="2"/>
  <c r="AZ265" i="2"/>
  <c r="AY265" i="2"/>
  <c r="AX265" i="2"/>
  <c r="AW265" i="2"/>
  <c r="AV265" i="2"/>
  <c r="AU265" i="2"/>
  <c r="AT265" i="2"/>
  <c r="BF265" i="2" s="1"/>
  <c r="AS265" i="2"/>
  <c r="AR265" i="2"/>
  <c r="AQ265" i="2"/>
  <c r="BU265" i="2" s="1"/>
  <c r="AP265" i="2"/>
  <c r="BH265" i="2" s="1"/>
  <c r="AO265" i="2"/>
  <c r="BZ264" i="2" a="1"/>
  <c r="BA264" i="2"/>
  <c r="AZ264" i="2"/>
  <c r="AY264" i="2"/>
  <c r="AX264" i="2"/>
  <c r="AW264" i="2"/>
  <c r="AV264" i="2"/>
  <c r="AU264" i="2"/>
  <c r="BG264" i="2" s="1"/>
  <c r="AT264" i="2"/>
  <c r="BX264" i="2" s="1"/>
  <c r="AS264" i="2"/>
  <c r="BW264" i="2" s="1"/>
  <c r="AR264" i="2"/>
  <c r="BV264" i="2" s="1"/>
  <c r="AQ264" i="2"/>
  <c r="AP264" i="2"/>
  <c r="BT264" i="2" s="1"/>
  <c r="AO264" i="2"/>
  <c r="BZ263" i="2" a="1"/>
  <c r="CA263" i="2" s="1"/>
  <c r="BA263" i="2"/>
  <c r="AZ263" i="2"/>
  <c r="AY263" i="2"/>
  <c r="AX263" i="2"/>
  <c r="AW263" i="2"/>
  <c r="AV263" i="2"/>
  <c r="AU263" i="2"/>
  <c r="BY263" i="2" s="1"/>
  <c r="AT263" i="2"/>
  <c r="BX263" i="2" s="1"/>
  <c r="AS263" i="2"/>
  <c r="AR263" i="2"/>
  <c r="BJ263" i="2" s="1"/>
  <c r="AQ263" i="2"/>
  <c r="BU263" i="2" s="1"/>
  <c r="AP263" i="2"/>
  <c r="BB263" i="2" s="1"/>
  <c r="AO263" i="2"/>
  <c r="BZ262" i="2" a="1"/>
  <c r="BA262" i="2"/>
  <c r="AZ262" i="2"/>
  <c r="AY262" i="2"/>
  <c r="AX262" i="2"/>
  <c r="AW262" i="2"/>
  <c r="AV262" i="2"/>
  <c r="AU262" i="2"/>
  <c r="BY262" i="2" s="1"/>
  <c r="AT262" i="2"/>
  <c r="BL262" i="2" s="1"/>
  <c r="AS262" i="2"/>
  <c r="BK262" i="2" s="1"/>
  <c r="AR262" i="2"/>
  <c r="BV262" i="2" s="1"/>
  <c r="AQ262" i="2"/>
  <c r="BC262" i="2" s="1"/>
  <c r="AP262" i="2"/>
  <c r="BH262" i="2" s="1"/>
  <c r="AO262" i="2"/>
  <c r="BZ261" i="2" a="1"/>
  <c r="CA261" i="2" s="1"/>
  <c r="BA261" i="2"/>
  <c r="AZ261" i="2"/>
  <c r="AY261" i="2"/>
  <c r="AX261" i="2"/>
  <c r="AW261" i="2"/>
  <c r="AV261" i="2"/>
  <c r="AU261" i="2"/>
  <c r="BM261" i="2" s="1"/>
  <c r="AT261" i="2"/>
  <c r="BL261" i="2" s="1"/>
  <c r="AS261" i="2"/>
  <c r="BW261" i="2" s="1"/>
  <c r="AR261" i="2"/>
  <c r="BD261" i="2" s="1"/>
  <c r="AQ261" i="2"/>
  <c r="AP261" i="2"/>
  <c r="BB261" i="2" s="1"/>
  <c r="AO261" i="2"/>
  <c r="BZ260" i="2" a="1"/>
  <c r="BA260" i="2"/>
  <c r="AZ260" i="2"/>
  <c r="AY260" i="2"/>
  <c r="AX260" i="2"/>
  <c r="AW260" i="2"/>
  <c r="AV260" i="2"/>
  <c r="AU260" i="2"/>
  <c r="BM260" i="2" s="1"/>
  <c r="AT260" i="2"/>
  <c r="AS260" i="2"/>
  <c r="BE260" i="2" s="1"/>
  <c r="AR260" i="2"/>
  <c r="BJ260" i="2" s="1"/>
  <c r="AQ260" i="2"/>
  <c r="BC260" i="2" s="1"/>
  <c r="AP260" i="2"/>
  <c r="BT260" i="2" s="1"/>
  <c r="AO260" i="2"/>
  <c r="BZ259" i="2" a="1"/>
  <c r="CA259" i="2" s="1"/>
  <c r="BA259" i="2"/>
  <c r="AZ259" i="2"/>
  <c r="AY259" i="2"/>
  <c r="AX259" i="2"/>
  <c r="AW259" i="2"/>
  <c r="AV259" i="2"/>
  <c r="AU259" i="2"/>
  <c r="BY259" i="2" s="1"/>
  <c r="AT259" i="2"/>
  <c r="BF259" i="2" s="1"/>
  <c r="AS259" i="2"/>
  <c r="BK259" i="2" s="1"/>
  <c r="AR259" i="2"/>
  <c r="BD259" i="2" s="1"/>
  <c r="AQ259" i="2"/>
  <c r="AP259" i="2"/>
  <c r="AO259" i="2"/>
  <c r="BZ258" i="2" a="1"/>
  <c r="BZ258" i="2" s="1"/>
  <c r="CE258" i="2" s="1"/>
  <c r="BA258" i="2"/>
  <c r="AZ258" i="2"/>
  <c r="AY258" i="2"/>
  <c r="AX258" i="2"/>
  <c r="AW258" i="2"/>
  <c r="AV258" i="2"/>
  <c r="AU258" i="2"/>
  <c r="BG258" i="2" s="1"/>
  <c r="AT258" i="2"/>
  <c r="BL258" i="2" s="1"/>
  <c r="AS258" i="2"/>
  <c r="BE258" i="2" s="1"/>
  <c r="AR258" i="2"/>
  <c r="BV258" i="2" s="1"/>
  <c r="AQ258" i="2"/>
  <c r="BU258" i="2" s="1"/>
  <c r="AP258" i="2"/>
  <c r="BH258" i="2" s="1"/>
  <c r="AO258" i="2"/>
  <c r="BZ257" i="2" a="1"/>
  <c r="CA257" i="2" s="1"/>
  <c r="BA257" i="2"/>
  <c r="AZ257" i="2"/>
  <c r="AY257" i="2"/>
  <c r="AX257" i="2"/>
  <c r="AW257" i="2"/>
  <c r="AV257" i="2"/>
  <c r="AU257" i="2"/>
  <c r="BM257" i="2" s="1"/>
  <c r="AT257" i="2"/>
  <c r="BF257" i="2" s="1"/>
  <c r="AS257" i="2"/>
  <c r="BW257" i="2" s="1"/>
  <c r="AR257" i="2"/>
  <c r="BV257" i="2" s="1"/>
  <c r="AQ257" i="2"/>
  <c r="BI257" i="2" s="1"/>
  <c r="AP257" i="2"/>
  <c r="AO257" i="2"/>
  <c r="BZ256" i="2" a="1"/>
  <c r="BA256" i="2"/>
  <c r="BA335" i="2" s="1"/>
  <c r="AZ256" i="2"/>
  <c r="AZ335" i="2" s="1"/>
  <c r="AY256" i="2"/>
  <c r="AY335" i="2" s="1"/>
  <c r="AX256" i="2"/>
  <c r="AX335" i="2" s="1"/>
  <c r="AW256" i="2"/>
  <c r="AW335" i="2" s="1"/>
  <c r="AV256" i="2"/>
  <c r="AV335" i="2" s="1"/>
  <c r="AU256" i="2"/>
  <c r="BG256" i="2" s="1"/>
  <c r="BG335" i="2" s="1"/>
  <c r="AT256" i="2"/>
  <c r="BX256" i="2" s="1"/>
  <c r="AS256" i="2"/>
  <c r="BW256" i="2" s="1"/>
  <c r="AR256" i="2"/>
  <c r="BJ256" i="2" s="1"/>
  <c r="BJ335" i="2" s="1"/>
  <c r="AQ256" i="2"/>
  <c r="BI256" i="2" s="1"/>
  <c r="BI335" i="2" s="1"/>
  <c r="AP256" i="2"/>
  <c r="BT256" i="2" s="1"/>
  <c r="AO256" i="2"/>
  <c r="BZ255" i="2" a="1"/>
  <c r="CA255" i="2" s="1"/>
  <c r="BA255" i="2"/>
  <c r="AZ255" i="2"/>
  <c r="AY255" i="2"/>
  <c r="AX255" i="2"/>
  <c r="AW255" i="2"/>
  <c r="AV255" i="2"/>
  <c r="AU255" i="2"/>
  <c r="AT255" i="2"/>
  <c r="AS255" i="2"/>
  <c r="BK255" i="2" s="1"/>
  <c r="AR255" i="2"/>
  <c r="BJ255" i="2" s="1"/>
  <c r="AQ255" i="2"/>
  <c r="BC255" i="2" s="1"/>
  <c r="AP255" i="2"/>
  <c r="BB255" i="2" s="1"/>
  <c r="AO255" i="2"/>
  <c r="BZ254" i="2" a="1"/>
  <c r="CA254" i="2" s="1"/>
  <c r="BA254" i="2"/>
  <c r="AZ254" i="2"/>
  <c r="AY254" i="2"/>
  <c r="AX254" i="2"/>
  <c r="AW254" i="2"/>
  <c r="AV254" i="2"/>
  <c r="AU254" i="2"/>
  <c r="AT254" i="2"/>
  <c r="BL254" i="2" s="1"/>
  <c r="AS254" i="2"/>
  <c r="BK254" i="2" s="1"/>
  <c r="AR254" i="2"/>
  <c r="BD254" i="2" s="1"/>
  <c r="AQ254" i="2"/>
  <c r="BC254" i="2" s="1"/>
  <c r="AP254" i="2"/>
  <c r="BH254" i="2" s="1"/>
  <c r="AO254" i="2"/>
  <c r="BZ253" i="2" a="1"/>
  <c r="CA253" i="2" s="1"/>
  <c r="BA253" i="2"/>
  <c r="AZ253" i="2"/>
  <c r="AY253" i="2"/>
  <c r="AX253" i="2"/>
  <c r="AW253" i="2"/>
  <c r="AV253" i="2"/>
  <c r="AU253" i="2"/>
  <c r="AT253" i="2"/>
  <c r="BL253" i="2" s="1"/>
  <c r="AS253" i="2"/>
  <c r="BE253" i="2" s="1"/>
  <c r="AR253" i="2"/>
  <c r="BD253" i="2" s="1"/>
  <c r="AQ253" i="2"/>
  <c r="BU253" i="2" s="1"/>
  <c r="AP253" i="2"/>
  <c r="AO253" i="2"/>
  <c r="BZ252" i="2" a="1"/>
  <c r="BA252" i="2"/>
  <c r="AZ252" i="2"/>
  <c r="AY252" i="2"/>
  <c r="AX252" i="2"/>
  <c r="AW252" i="2"/>
  <c r="AV252" i="2"/>
  <c r="AU252" i="2"/>
  <c r="BM252" i="2" s="1"/>
  <c r="AT252" i="2"/>
  <c r="BF252" i="2" s="1"/>
  <c r="AS252" i="2"/>
  <c r="BE252" i="2" s="1"/>
  <c r="AR252" i="2"/>
  <c r="AQ252" i="2"/>
  <c r="BU252" i="2" s="1"/>
  <c r="AP252" i="2"/>
  <c r="BT252" i="2" s="1"/>
  <c r="AO252" i="2"/>
  <c r="BZ251" i="2" a="1"/>
  <c r="CA251" i="2" s="1"/>
  <c r="BA251" i="2"/>
  <c r="AZ251" i="2"/>
  <c r="AY251" i="2"/>
  <c r="AX251" i="2"/>
  <c r="AW251" i="2"/>
  <c r="AV251" i="2"/>
  <c r="AU251" i="2"/>
  <c r="BG251" i="2" s="1"/>
  <c r="AT251" i="2"/>
  <c r="BF251" i="2" s="1"/>
  <c r="AS251" i="2"/>
  <c r="AR251" i="2"/>
  <c r="AQ251" i="2"/>
  <c r="BU251" i="2" s="1"/>
  <c r="AP251" i="2"/>
  <c r="BT251" i="2" s="1"/>
  <c r="AO251" i="2"/>
  <c r="BZ250" i="2" a="1"/>
  <c r="BZ250" i="2" s="1"/>
  <c r="CG250" i="2" s="1"/>
  <c r="BA250" i="2"/>
  <c r="AZ250" i="2"/>
  <c r="AY250" i="2"/>
  <c r="AX250" i="2"/>
  <c r="AW250" i="2"/>
  <c r="AV250" i="2"/>
  <c r="AU250" i="2"/>
  <c r="BG250" i="2" s="1"/>
  <c r="AT250" i="2"/>
  <c r="BL250" i="2" s="1"/>
  <c r="AS250" i="2"/>
  <c r="BW250" i="2" s="1"/>
  <c r="AR250" i="2"/>
  <c r="BD250" i="2" s="1"/>
  <c r="AQ250" i="2"/>
  <c r="BU250" i="2" s="1"/>
  <c r="AP250" i="2"/>
  <c r="BT250" i="2" s="1"/>
  <c r="AO250" i="2"/>
  <c r="BZ249" i="2" a="1"/>
  <c r="CA249" i="2" s="1"/>
  <c r="BA249" i="2"/>
  <c r="AZ249" i="2"/>
  <c r="AY249" i="2"/>
  <c r="AX249" i="2"/>
  <c r="AW249" i="2"/>
  <c r="AV249" i="2"/>
  <c r="AU249" i="2"/>
  <c r="BM249" i="2" s="1"/>
  <c r="AT249" i="2"/>
  <c r="BX249" i="2" s="1"/>
  <c r="AS249" i="2"/>
  <c r="BE249" i="2" s="1"/>
  <c r="AR249" i="2"/>
  <c r="BV249" i="2" s="1"/>
  <c r="AQ249" i="2"/>
  <c r="BU249" i="2" s="1"/>
  <c r="AP249" i="2"/>
  <c r="BH249" i="2" s="1"/>
  <c r="AO249" i="2"/>
  <c r="BZ248" i="2" a="1"/>
  <c r="BZ248" i="2" s="1"/>
  <c r="BA248" i="2"/>
  <c r="AZ248" i="2"/>
  <c r="AY248" i="2"/>
  <c r="AX248" i="2"/>
  <c r="AW248" i="2"/>
  <c r="AV248" i="2"/>
  <c r="AU248" i="2"/>
  <c r="BG248" i="2" s="1"/>
  <c r="AT248" i="2"/>
  <c r="BX248" i="2" s="1"/>
  <c r="AS248" i="2"/>
  <c r="BW248" i="2" s="1"/>
  <c r="AR248" i="2"/>
  <c r="BJ248" i="2" s="1"/>
  <c r="AQ248" i="2"/>
  <c r="BI248" i="2" s="1"/>
  <c r="AP248" i="2"/>
  <c r="BH248" i="2" s="1"/>
  <c r="AO248" i="2"/>
  <c r="BZ247" i="2" a="1"/>
  <c r="CA247" i="2" s="1"/>
  <c r="BA247" i="2"/>
  <c r="AZ247" i="2"/>
  <c r="AY247" i="2"/>
  <c r="AX247" i="2"/>
  <c r="AW247" i="2"/>
  <c r="AV247" i="2"/>
  <c r="AU247" i="2"/>
  <c r="BG247" i="2" s="1"/>
  <c r="AT247" i="2"/>
  <c r="AS247" i="2"/>
  <c r="BW247" i="2" s="1"/>
  <c r="AR247" i="2"/>
  <c r="BV247" i="2" s="1"/>
  <c r="AQ247" i="2"/>
  <c r="BI247" i="2" s="1"/>
  <c r="AP247" i="2"/>
  <c r="BT247" i="2" s="1"/>
  <c r="AO247" i="2"/>
  <c r="BZ246" i="2" a="1"/>
  <c r="BA246" i="2"/>
  <c r="AZ246" i="2"/>
  <c r="AY246" i="2"/>
  <c r="AX246" i="2"/>
  <c r="AW246" i="2"/>
  <c r="AV246" i="2"/>
  <c r="AU246" i="2"/>
  <c r="BY246" i="2" s="1"/>
  <c r="AT246" i="2"/>
  <c r="AS246" i="2"/>
  <c r="AR246" i="2"/>
  <c r="BJ246" i="2" s="1"/>
  <c r="AQ246" i="2"/>
  <c r="BU246" i="2" s="1"/>
  <c r="AP246" i="2"/>
  <c r="BB246" i="2" s="1"/>
  <c r="AO246" i="2"/>
  <c r="BZ245" i="2" a="1"/>
  <c r="CA245" i="2" s="1"/>
  <c r="BA245" i="2"/>
  <c r="AZ245" i="2"/>
  <c r="AY245" i="2"/>
  <c r="AX245" i="2"/>
  <c r="AW245" i="2"/>
  <c r="AV245" i="2"/>
  <c r="AU245" i="2"/>
  <c r="BY245" i="2" s="1"/>
  <c r="AT245" i="2"/>
  <c r="BX245" i="2" s="1"/>
  <c r="AS245" i="2"/>
  <c r="BK245" i="2" s="1"/>
  <c r="AR245" i="2"/>
  <c r="AQ245" i="2"/>
  <c r="BC245" i="2" s="1"/>
  <c r="AP245" i="2"/>
  <c r="BB245" i="2" s="1"/>
  <c r="AO245" i="2"/>
  <c r="BZ244" i="2" a="1"/>
  <c r="BZ244" i="2" s="1"/>
  <c r="BA244" i="2"/>
  <c r="AZ244" i="2"/>
  <c r="AY244" i="2"/>
  <c r="AX244" i="2"/>
  <c r="AW244" i="2"/>
  <c r="AV244" i="2"/>
  <c r="AU244" i="2"/>
  <c r="BY244" i="2" s="1"/>
  <c r="AT244" i="2"/>
  <c r="BL244" i="2" s="1"/>
  <c r="AS244" i="2"/>
  <c r="BW244" i="2" s="1"/>
  <c r="AR244" i="2"/>
  <c r="BD244" i="2" s="1"/>
  <c r="AQ244" i="2"/>
  <c r="BC244" i="2" s="1"/>
  <c r="AP244" i="2"/>
  <c r="BB244" i="2" s="1"/>
  <c r="AO244" i="2"/>
  <c r="BZ243" i="2" a="1"/>
  <c r="BZ243" i="2" s="1"/>
  <c r="BA243" i="2"/>
  <c r="AZ243" i="2"/>
  <c r="AY243" i="2"/>
  <c r="AX243" i="2"/>
  <c r="AW243" i="2"/>
  <c r="AV243" i="2"/>
  <c r="AU243" i="2"/>
  <c r="BM243" i="2" s="1"/>
  <c r="AT243" i="2"/>
  <c r="BX243" i="2" s="1"/>
  <c r="AS243" i="2"/>
  <c r="BE243" i="2" s="1"/>
  <c r="AR243" i="2"/>
  <c r="BD243" i="2" s="1"/>
  <c r="AQ243" i="2"/>
  <c r="BC243" i="2" s="1"/>
  <c r="AP243" i="2"/>
  <c r="AO243" i="2"/>
  <c r="BZ242" i="2" a="1"/>
  <c r="CA242" i="2" s="1"/>
  <c r="BA242" i="2"/>
  <c r="AZ242" i="2"/>
  <c r="AY242" i="2"/>
  <c r="AX242" i="2"/>
  <c r="AW242" i="2"/>
  <c r="AV242" i="2"/>
  <c r="AU242" i="2"/>
  <c r="BY242" i="2" s="1"/>
  <c r="AT242" i="2"/>
  <c r="BF242" i="2" s="1"/>
  <c r="AS242" i="2"/>
  <c r="BE242" i="2" s="1"/>
  <c r="AR242" i="2"/>
  <c r="BD242" i="2" s="1"/>
  <c r="AQ242" i="2"/>
  <c r="BU242" i="2" s="1"/>
  <c r="AP242" i="2"/>
  <c r="AO242" i="2"/>
  <c r="BZ241" i="2" a="1"/>
  <c r="BZ241" i="2" s="1"/>
  <c r="BA241" i="2"/>
  <c r="AZ241" i="2"/>
  <c r="AY241" i="2"/>
  <c r="AX241" i="2"/>
  <c r="AW241" i="2"/>
  <c r="AV241" i="2"/>
  <c r="AU241" i="2"/>
  <c r="BG241" i="2" s="1"/>
  <c r="AT241" i="2"/>
  <c r="BF241" i="2" s="1"/>
  <c r="AS241" i="2"/>
  <c r="BE241" i="2" s="1"/>
  <c r="AR241" i="2"/>
  <c r="BV241" i="2" s="1"/>
  <c r="AQ241" i="2"/>
  <c r="AP241" i="2"/>
  <c r="AO241" i="2"/>
  <c r="BZ240" i="2" a="1"/>
  <c r="CA240" i="2" s="1"/>
  <c r="BA240" i="2"/>
  <c r="AZ240" i="2"/>
  <c r="AY240" i="2"/>
  <c r="AX240" i="2"/>
  <c r="AW240" i="2"/>
  <c r="AV240" i="2"/>
  <c r="AU240" i="2"/>
  <c r="BG240" i="2" s="1"/>
  <c r="AT240" i="2"/>
  <c r="BF240" i="2" s="1"/>
  <c r="AS240" i="2"/>
  <c r="BW240" i="2" s="1"/>
  <c r="AR240" i="2"/>
  <c r="BV240" i="2" s="1"/>
  <c r="AQ240" i="2"/>
  <c r="BU240" i="2" s="1"/>
  <c r="AP240" i="2"/>
  <c r="BH240" i="2" s="1"/>
  <c r="AO240" i="2"/>
  <c r="BZ239" i="2" a="1"/>
  <c r="CA239" i="2" s="1"/>
  <c r="BA239" i="2"/>
  <c r="AZ239" i="2"/>
  <c r="AY239" i="2"/>
  <c r="AX239" i="2"/>
  <c r="AW239" i="2"/>
  <c r="AV239" i="2"/>
  <c r="AU239" i="2"/>
  <c r="BG239" i="2" s="1"/>
  <c r="AT239" i="2"/>
  <c r="AS239" i="2"/>
  <c r="AR239" i="2"/>
  <c r="BV239" i="2" s="1"/>
  <c r="AQ239" i="2"/>
  <c r="BI239" i="2" s="1"/>
  <c r="AP239" i="2"/>
  <c r="BT239" i="2" s="1"/>
  <c r="AO239" i="2"/>
  <c r="BZ238" i="2" a="1"/>
  <c r="CA238" i="2" s="1"/>
  <c r="BA238" i="2"/>
  <c r="AZ238" i="2"/>
  <c r="AY238" i="2"/>
  <c r="AX238" i="2"/>
  <c r="AW238" i="2"/>
  <c r="AV238" i="2"/>
  <c r="AU238" i="2"/>
  <c r="BY238" i="2" s="1"/>
  <c r="AT238" i="2"/>
  <c r="BX238" i="2" s="1"/>
  <c r="AS238" i="2"/>
  <c r="AR238" i="2"/>
  <c r="AQ238" i="2"/>
  <c r="BU238" i="2" s="1"/>
  <c r="AP238" i="2"/>
  <c r="BB238" i="2" s="1"/>
  <c r="AO238" i="2"/>
  <c r="BZ237" i="2" a="1"/>
  <c r="CA237" i="2" s="1"/>
  <c r="BA237" i="2"/>
  <c r="AZ237" i="2"/>
  <c r="AY237" i="2"/>
  <c r="AX237" i="2"/>
  <c r="AW237" i="2"/>
  <c r="AV237" i="2"/>
  <c r="AU237" i="2"/>
  <c r="BY237" i="2" s="1"/>
  <c r="AT237" i="2"/>
  <c r="BX237" i="2" s="1"/>
  <c r="AS237" i="2"/>
  <c r="BK237" i="2" s="1"/>
  <c r="AR237" i="2"/>
  <c r="AQ237" i="2"/>
  <c r="BC237" i="2" s="1"/>
  <c r="AP237" i="2"/>
  <c r="BB237" i="2" s="1"/>
  <c r="AO237" i="2"/>
  <c r="BZ236" i="2" a="1"/>
  <c r="BZ236" i="2" s="1"/>
  <c r="BA236" i="2"/>
  <c r="AZ236" i="2"/>
  <c r="AY236" i="2"/>
  <c r="AX236" i="2"/>
  <c r="AW236" i="2"/>
  <c r="AV236" i="2"/>
  <c r="AU236" i="2"/>
  <c r="BY236" i="2" s="1"/>
  <c r="AT236" i="2"/>
  <c r="BL236" i="2" s="1"/>
  <c r="AS236" i="2"/>
  <c r="BW236" i="2" s="1"/>
  <c r="AR236" i="2"/>
  <c r="BD236" i="2" s="1"/>
  <c r="AQ236" i="2"/>
  <c r="BC236" i="2" s="1"/>
  <c r="AP236" i="2"/>
  <c r="BB236" i="2" s="1"/>
  <c r="AO236" i="2"/>
  <c r="BZ235" i="2" a="1"/>
  <c r="BZ235" i="2" s="1"/>
  <c r="BA235" i="2"/>
  <c r="AZ235" i="2"/>
  <c r="AY235" i="2"/>
  <c r="AX235" i="2"/>
  <c r="AW235" i="2"/>
  <c r="AV235" i="2"/>
  <c r="AU235" i="2"/>
  <c r="BM235" i="2" s="1"/>
  <c r="AT235" i="2"/>
  <c r="BX235" i="2" s="1"/>
  <c r="AS235" i="2"/>
  <c r="BE235" i="2" s="1"/>
  <c r="AR235" i="2"/>
  <c r="BD235" i="2" s="1"/>
  <c r="AQ235" i="2"/>
  <c r="BC235" i="2" s="1"/>
  <c r="AP235" i="2"/>
  <c r="AO235" i="2"/>
  <c r="BZ234" i="2" a="1"/>
  <c r="CA234" i="2" s="1"/>
  <c r="BA234" i="2"/>
  <c r="AZ234" i="2"/>
  <c r="AY234" i="2"/>
  <c r="AX234" i="2"/>
  <c r="AW234" i="2"/>
  <c r="AV234" i="2"/>
  <c r="AU234" i="2"/>
  <c r="AT234" i="2"/>
  <c r="BF234" i="2" s="1"/>
  <c r="AS234" i="2"/>
  <c r="BE234" i="2" s="1"/>
  <c r="AR234" i="2"/>
  <c r="BD234" i="2" s="1"/>
  <c r="AQ234" i="2"/>
  <c r="BU234" i="2" s="1"/>
  <c r="AP234" i="2"/>
  <c r="AO234" i="2"/>
  <c r="BZ233" i="2" a="1"/>
  <c r="BZ233" i="2" s="1"/>
  <c r="BA233" i="2"/>
  <c r="AZ233" i="2"/>
  <c r="AY233" i="2"/>
  <c r="AX233" i="2"/>
  <c r="AW233" i="2"/>
  <c r="AV233" i="2"/>
  <c r="AU233" i="2"/>
  <c r="BG233" i="2" s="1"/>
  <c r="AT233" i="2"/>
  <c r="BF233" i="2" s="1"/>
  <c r="AS233" i="2"/>
  <c r="BE233" i="2" s="1"/>
  <c r="AR233" i="2"/>
  <c r="AQ233" i="2"/>
  <c r="BU233" i="2" s="1"/>
  <c r="AP233" i="2"/>
  <c r="BT233" i="2" s="1"/>
  <c r="AO233" i="2"/>
  <c r="BZ232" i="2" a="1"/>
  <c r="CA232" i="2" s="1"/>
  <c r="BA232" i="2"/>
  <c r="AZ232" i="2"/>
  <c r="AY232" i="2"/>
  <c r="AX232" i="2"/>
  <c r="AW232" i="2"/>
  <c r="AV232" i="2"/>
  <c r="AU232" i="2"/>
  <c r="BG232" i="2" s="1"/>
  <c r="AT232" i="2"/>
  <c r="BF232" i="2" s="1"/>
  <c r="AS232" i="2"/>
  <c r="AR232" i="2"/>
  <c r="BV232" i="2" s="1"/>
  <c r="AQ232" i="2"/>
  <c r="BU232" i="2" s="1"/>
  <c r="AP232" i="2"/>
  <c r="BH232" i="2" s="1"/>
  <c r="AO232" i="2"/>
  <c r="BZ231" i="2" a="1"/>
  <c r="CA231" i="2" s="1"/>
  <c r="BA231" i="2"/>
  <c r="AZ231" i="2"/>
  <c r="AY231" i="2"/>
  <c r="AX231" i="2"/>
  <c r="AW231" i="2"/>
  <c r="AV231" i="2"/>
  <c r="AU231" i="2"/>
  <c r="BG231" i="2" s="1"/>
  <c r="AT231" i="2"/>
  <c r="BX231" i="2" s="1"/>
  <c r="AS231" i="2"/>
  <c r="BW231" i="2" s="1"/>
  <c r="AR231" i="2"/>
  <c r="AQ231" i="2"/>
  <c r="AP231" i="2"/>
  <c r="BT231" i="2" s="1"/>
  <c r="AO231" i="2"/>
  <c r="BZ230" i="2" a="1"/>
  <c r="CA230" i="2" s="1"/>
  <c r="BY230" i="2"/>
  <c r="BX230" i="2"/>
  <c r="BW230" i="2"/>
  <c r="BV230" i="2"/>
  <c r="BU230" i="2"/>
  <c r="BT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O230" i="2"/>
  <c r="BZ229" i="2" a="1"/>
  <c r="BZ229" i="2" s="1"/>
  <c r="BY229" i="2"/>
  <c r="BX229" i="2"/>
  <c r="BW229" i="2"/>
  <c r="BV229" i="2"/>
  <c r="BU229" i="2"/>
  <c r="BT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O229" i="2"/>
  <c r="BZ228" i="2" a="1"/>
  <c r="CA228" i="2" s="1"/>
  <c r="BA228" i="2"/>
  <c r="AZ228" i="2"/>
  <c r="AY228" i="2"/>
  <c r="AX228" i="2"/>
  <c r="AW228" i="2"/>
  <c r="AV228" i="2"/>
  <c r="AU228" i="2"/>
  <c r="BG228" i="2" s="1"/>
  <c r="AT228" i="2"/>
  <c r="BF228" i="2" s="1"/>
  <c r="AS228" i="2"/>
  <c r="BW228" i="2" s="1"/>
  <c r="AR228" i="2"/>
  <c r="BV228" i="2" s="1"/>
  <c r="AQ228" i="2"/>
  <c r="BU228" i="2" s="1"/>
  <c r="AP228" i="2"/>
  <c r="BH228" i="2" s="1"/>
  <c r="AO228" i="2"/>
  <c r="BZ227" i="2" a="1"/>
  <c r="CA227" i="2" s="1"/>
  <c r="BA227" i="2"/>
  <c r="AZ227" i="2"/>
  <c r="AY227" i="2"/>
  <c r="AX227" i="2"/>
  <c r="AW227" i="2"/>
  <c r="AV227" i="2"/>
  <c r="AU227" i="2"/>
  <c r="BG227" i="2" s="1"/>
  <c r="AT227" i="2"/>
  <c r="AS227" i="2"/>
  <c r="AR227" i="2"/>
  <c r="AQ227" i="2"/>
  <c r="BI227" i="2" s="1"/>
  <c r="AP227" i="2"/>
  <c r="BT227" i="2" s="1"/>
  <c r="AO227" i="2"/>
  <c r="BZ226" i="2" a="1"/>
  <c r="CA226" i="2" s="1"/>
  <c r="BA226" i="2"/>
  <c r="AZ226" i="2"/>
  <c r="AY226" i="2"/>
  <c r="AX226" i="2"/>
  <c r="AW226" i="2"/>
  <c r="AV226" i="2"/>
  <c r="AU226" i="2"/>
  <c r="BY226" i="2" s="1"/>
  <c r="AT226" i="2"/>
  <c r="BX226" i="2" s="1"/>
  <c r="AS226" i="2"/>
  <c r="AR226" i="2"/>
  <c r="AQ226" i="2"/>
  <c r="AP226" i="2"/>
  <c r="BB226" i="2" s="1"/>
  <c r="AO226" i="2"/>
  <c r="BZ225" i="2" a="1"/>
  <c r="BZ225" i="2" s="1"/>
  <c r="BA225" i="2"/>
  <c r="AZ225" i="2"/>
  <c r="AY225" i="2"/>
  <c r="AX225" i="2"/>
  <c r="AW225" i="2"/>
  <c r="AV225" i="2"/>
  <c r="AU225" i="2"/>
  <c r="BY225" i="2" s="1"/>
  <c r="AT225" i="2"/>
  <c r="BX225" i="2" s="1"/>
  <c r="AS225" i="2"/>
  <c r="BK225" i="2" s="1"/>
  <c r="AR225" i="2"/>
  <c r="AQ225" i="2"/>
  <c r="BC225" i="2" s="1"/>
  <c r="AP225" i="2"/>
  <c r="BB225" i="2" s="1"/>
  <c r="AO225" i="2"/>
  <c r="BZ224" i="2" a="1"/>
  <c r="BZ224" i="2" s="1"/>
  <c r="BA224" i="2"/>
  <c r="AZ224" i="2"/>
  <c r="AY224" i="2"/>
  <c r="AX224" i="2"/>
  <c r="AW224" i="2"/>
  <c r="AV224" i="2"/>
  <c r="AU224" i="2"/>
  <c r="BY224" i="2" s="1"/>
  <c r="AT224" i="2"/>
  <c r="BL224" i="2" s="1"/>
  <c r="AS224" i="2"/>
  <c r="AR224" i="2"/>
  <c r="BD224" i="2" s="1"/>
  <c r="AQ224" i="2"/>
  <c r="BC224" i="2" s="1"/>
  <c r="AP224" i="2"/>
  <c r="BB224" i="2" s="1"/>
  <c r="AO224" i="2"/>
  <c r="BZ223" i="2" a="1"/>
  <c r="BZ223" i="2" s="1"/>
  <c r="BY223" i="2"/>
  <c r="BX223" i="2"/>
  <c r="BW223" i="2"/>
  <c r="BV223" i="2"/>
  <c r="BU223" i="2"/>
  <c r="BT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O223" i="2"/>
  <c r="BZ222" i="2" a="1"/>
  <c r="CA222" i="2" s="1"/>
  <c r="BA222" i="2"/>
  <c r="AZ222" i="2"/>
  <c r="AY222" i="2"/>
  <c r="AX222" i="2"/>
  <c r="AW222" i="2"/>
  <c r="AV222" i="2"/>
  <c r="AU222" i="2"/>
  <c r="BG222" i="2" s="1"/>
  <c r="AT222" i="2"/>
  <c r="BF222" i="2" s="1"/>
  <c r="AS222" i="2"/>
  <c r="BE222" i="2" s="1"/>
  <c r="AR222" i="2"/>
  <c r="BJ222" i="2" s="1"/>
  <c r="AQ222" i="2"/>
  <c r="BU222" i="2" s="1"/>
  <c r="AP222" i="2"/>
  <c r="AO222" i="2"/>
  <c r="BZ221" i="2" a="1"/>
  <c r="CA221" i="2" s="1"/>
  <c r="BA221" i="2"/>
  <c r="AZ221" i="2"/>
  <c r="AY221" i="2"/>
  <c r="AX221" i="2"/>
  <c r="AW221" i="2"/>
  <c r="AV221" i="2"/>
  <c r="AU221" i="2"/>
  <c r="BG221" i="2" s="1"/>
  <c r="AT221" i="2"/>
  <c r="AS221" i="2"/>
  <c r="AR221" i="2"/>
  <c r="BV221" i="2" s="1"/>
  <c r="AQ221" i="2"/>
  <c r="BI221" i="2" s="1"/>
  <c r="AP221" i="2"/>
  <c r="BT221" i="2" s="1"/>
  <c r="AO221" i="2"/>
  <c r="BZ220" i="2" a="1"/>
  <c r="CA220" i="2" s="1"/>
  <c r="BA220" i="2"/>
  <c r="AZ220" i="2"/>
  <c r="AY220" i="2"/>
  <c r="AX220" i="2"/>
  <c r="AW220" i="2"/>
  <c r="AV220" i="2"/>
  <c r="AU220" i="2"/>
  <c r="BY220" i="2" s="1"/>
  <c r="AT220" i="2"/>
  <c r="AS220" i="2"/>
  <c r="BW220" i="2" s="1"/>
  <c r="AR220" i="2"/>
  <c r="AQ220" i="2"/>
  <c r="BU220" i="2" s="1"/>
  <c r="AP220" i="2"/>
  <c r="BB220" i="2" s="1"/>
  <c r="AO220" i="2"/>
  <c r="BZ219" i="2" a="1"/>
  <c r="CA219" i="2" s="1"/>
  <c r="BA219" i="2"/>
  <c r="AZ219" i="2"/>
  <c r="AY219" i="2"/>
  <c r="AX219" i="2"/>
  <c r="AW219" i="2"/>
  <c r="AV219" i="2"/>
  <c r="AU219" i="2"/>
  <c r="BY219" i="2" s="1"/>
  <c r="AT219" i="2"/>
  <c r="BX219" i="2" s="1"/>
  <c r="AS219" i="2"/>
  <c r="BK219" i="2" s="1"/>
  <c r="AR219" i="2"/>
  <c r="BV219" i="2" s="1"/>
  <c r="AQ219" i="2"/>
  <c r="BC219" i="2" s="1"/>
  <c r="AP219" i="2"/>
  <c r="BB219" i="2" s="1"/>
  <c r="AO219" i="2"/>
  <c r="BZ218" i="2" a="1"/>
  <c r="BZ218" i="2" s="1"/>
  <c r="BA218" i="2"/>
  <c r="AZ218" i="2"/>
  <c r="AY218" i="2"/>
  <c r="AX218" i="2"/>
  <c r="AW218" i="2"/>
  <c r="AV218" i="2"/>
  <c r="AU218" i="2"/>
  <c r="BY218" i="2" s="1"/>
  <c r="AT218" i="2"/>
  <c r="BL218" i="2" s="1"/>
  <c r="AS218" i="2"/>
  <c r="AR218" i="2"/>
  <c r="BD218" i="2" s="1"/>
  <c r="AQ218" i="2"/>
  <c r="BC218" i="2" s="1"/>
  <c r="AP218" i="2"/>
  <c r="BB218" i="2" s="1"/>
  <c r="AO218" i="2"/>
  <c r="BZ217" i="2" a="1"/>
  <c r="BZ217" i="2" s="1"/>
  <c r="BA217" i="2"/>
  <c r="AZ217" i="2"/>
  <c r="AY217" i="2"/>
  <c r="AX217" i="2"/>
  <c r="AW217" i="2"/>
  <c r="AV217" i="2"/>
  <c r="AU217" i="2"/>
  <c r="BM217" i="2" s="1"/>
  <c r="AT217" i="2"/>
  <c r="BX217" i="2" s="1"/>
  <c r="AS217" i="2"/>
  <c r="BE217" i="2" s="1"/>
  <c r="AR217" i="2"/>
  <c r="BD217" i="2" s="1"/>
  <c r="AQ217" i="2"/>
  <c r="BC217" i="2" s="1"/>
  <c r="AP217" i="2"/>
  <c r="BT217" i="2" s="1"/>
  <c r="AO217" i="2"/>
  <c r="BZ216" i="2" a="1"/>
  <c r="CA216" i="2" s="1"/>
  <c r="BA216" i="2"/>
  <c r="AZ216" i="2"/>
  <c r="AY216" i="2"/>
  <c r="AX216" i="2"/>
  <c r="AW216" i="2"/>
  <c r="AV216" i="2"/>
  <c r="AO216" i="2"/>
  <c r="BZ215" i="2" a="1"/>
  <c r="CA215" i="2" s="1"/>
  <c r="BA215" i="2"/>
  <c r="AZ215" i="2"/>
  <c r="AY215" i="2"/>
  <c r="AX215" i="2"/>
  <c r="AW215" i="2"/>
  <c r="AV215" i="2"/>
  <c r="AU215" i="2"/>
  <c r="BG215" i="2" s="1"/>
  <c r="AT215" i="2"/>
  <c r="BF215" i="2" s="1"/>
  <c r="AS215" i="2"/>
  <c r="BE215" i="2" s="1"/>
  <c r="AR215" i="2"/>
  <c r="BD215" i="2" s="1"/>
  <c r="AQ215" i="2"/>
  <c r="BU215" i="2" s="1"/>
  <c r="AP215" i="2"/>
  <c r="BT215" i="2" s="1"/>
  <c r="AO215" i="2"/>
  <c r="BZ214" i="2" a="1"/>
  <c r="CA214" i="2" s="1"/>
  <c r="BA214" i="2"/>
  <c r="AZ214" i="2"/>
  <c r="AY214" i="2"/>
  <c r="AX214" i="2"/>
  <c r="AW214" i="2"/>
  <c r="AV214" i="2"/>
  <c r="AU214" i="2"/>
  <c r="BG214" i="2" s="1"/>
  <c r="AT214" i="2"/>
  <c r="BF214" i="2" s="1"/>
  <c r="AS214" i="2"/>
  <c r="BE214" i="2" s="1"/>
  <c r="AR214" i="2"/>
  <c r="AQ214" i="2"/>
  <c r="BU214" i="2" s="1"/>
  <c r="AP214" i="2"/>
  <c r="BH214" i="2" s="1"/>
  <c r="AO214" i="2"/>
  <c r="BZ213" i="2" a="1"/>
  <c r="CA213" i="2" s="1"/>
  <c r="BA213" i="2"/>
  <c r="AZ213" i="2"/>
  <c r="AY213" i="2"/>
  <c r="AX213" i="2"/>
  <c r="AW213" i="2"/>
  <c r="AV213" i="2"/>
  <c r="AU213" i="2"/>
  <c r="BG213" i="2" s="1"/>
  <c r="AT213" i="2"/>
  <c r="BF213" i="2" s="1"/>
  <c r="AS213" i="2"/>
  <c r="BW213" i="2" s="1"/>
  <c r="AR213" i="2"/>
  <c r="BV213" i="2" s="1"/>
  <c r="AQ213" i="2"/>
  <c r="BI213" i="2" s="1"/>
  <c r="AP213" i="2"/>
  <c r="BT213" i="2" s="1"/>
  <c r="AO213" i="2"/>
  <c r="BZ212" i="2" a="1"/>
  <c r="CA212" i="2" s="1"/>
  <c r="BA212" i="2"/>
  <c r="AZ212" i="2"/>
  <c r="AY212" i="2"/>
  <c r="AX212" i="2"/>
  <c r="AW212" i="2"/>
  <c r="AV212" i="2"/>
  <c r="AU212" i="2"/>
  <c r="BG212" i="2" s="1"/>
  <c r="AT212" i="2"/>
  <c r="BX212" i="2" s="1"/>
  <c r="AS212" i="2"/>
  <c r="BW212" i="2" s="1"/>
  <c r="AR212" i="2"/>
  <c r="AQ212" i="2"/>
  <c r="BU212" i="2" s="1"/>
  <c r="AP212" i="2"/>
  <c r="BB212" i="2" s="1"/>
  <c r="AO212" i="2"/>
  <c r="BZ211" i="2" a="1"/>
  <c r="CA211" i="2" s="1"/>
  <c r="BA211" i="2"/>
  <c r="AZ211" i="2"/>
  <c r="AY211" i="2"/>
  <c r="AX211" i="2"/>
  <c r="AW211" i="2"/>
  <c r="AV211" i="2"/>
  <c r="AU211" i="2"/>
  <c r="BY211" i="2" s="1"/>
  <c r="AT211" i="2"/>
  <c r="BX211" i="2" s="1"/>
  <c r="AS211" i="2"/>
  <c r="BK211" i="2" s="1"/>
  <c r="AR211" i="2"/>
  <c r="BV211" i="2" s="1"/>
  <c r="AQ211" i="2"/>
  <c r="BC211" i="2" s="1"/>
  <c r="AP211" i="2"/>
  <c r="BB211" i="2" s="1"/>
  <c r="AO211" i="2"/>
  <c r="BZ210" i="2" a="1"/>
  <c r="BZ210" i="2" s="1"/>
  <c r="BA210" i="2"/>
  <c r="AZ210" i="2"/>
  <c r="AY210" i="2"/>
  <c r="AX210" i="2"/>
  <c r="AW210" i="2"/>
  <c r="AV210" i="2"/>
  <c r="AU210" i="2"/>
  <c r="BY210" i="2" s="1"/>
  <c r="AT210" i="2"/>
  <c r="BL210" i="2" s="1"/>
  <c r="AS210" i="2"/>
  <c r="AR210" i="2"/>
  <c r="BD210" i="2" s="1"/>
  <c r="AQ210" i="2"/>
  <c r="BC210" i="2" s="1"/>
  <c r="AP210" i="2"/>
  <c r="BB210" i="2" s="1"/>
  <c r="AO210" i="2"/>
  <c r="BZ209" i="2" a="1"/>
  <c r="BZ209" i="2" s="1"/>
  <c r="BA209" i="2"/>
  <c r="AZ209" i="2"/>
  <c r="AY209" i="2"/>
  <c r="AX209" i="2"/>
  <c r="AW209" i="2"/>
  <c r="AV209" i="2"/>
  <c r="AU209" i="2"/>
  <c r="BM209" i="2" s="1"/>
  <c r="AT209" i="2"/>
  <c r="AS209" i="2"/>
  <c r="BE209" i="2" s="1"/>
  <c r="AR209" i="2"/>
  <c r="BD209" i="2" s="1"/>
  <c r="AQ209" i="2"/>
  <c r="BC209" i="2" s="1"/>
  <c r="AP209" i="2"/>
  <c r="BB209" i="2" s="1"/>
  <c r="AO209" i="2"/>
  <c r="BZ208" i="2" a="1"/>
  <c r="CA208" i="2" s="1"/>
  <c r="BA208" i="2"/>
  <c r="AZ208" i="2"/>
  <c r="AY208" i="2"/>
  <c r="AX208" i="2"/>
  <c r="AW208" i="2"/>
  <c r="AV208" i="2"/>
  <c r="AU208" i="2"/>
  <c r="BY208" i="2" s="1"/>
  <c r="AT208" i="2"/>
  <c r="BF208" i="2" s="1"/>
  <c r="AS208" i="2"/>
  <c r="BE208" i="2" s="1"/>
  <c r="AR208" i="2"/>
  <c r="BD208" i="2" s="1"/>
  <c r="AQ208" i="2"/>
  <c r="AP208" i="2"/>
  <c r="BT208" i="2" s="1"/>
  <c r="AO208" i="2"/>
  <c r="BZ207" i="2" a="1"/>
  <c r="CA207" i="2" s="1"/>
  <c r="BA207" i="2"/>
  <c r="AZ207" i="2"/>
  <c r="AY207" i="2"/>
  <c r="AX207" i="2"/>
  <c r="AW207" i="2"/>
  <c r="AV207" i="2"/>
  <c r="AU207" i="2"/>
  <c r="BG207" i="2" s="1"/>
  <c r="AT207" i="2"/>
  <c r="BF207" i="2" s="1"/>
  <c r="AS207" i="2"/>
  <c r="BE207" i="2" s="1"/>
  <c r="AR207" i="2"/>
  <c r="AQ207" i="2"/>
  <c r="AP207" i="2"/>
  <c r="BT207" i="2" s="1"/>
  <c r="AO207" i="2"/>
  <c r="BZ206" i="2" a="1"/>
  <c r="CA206" i="2" s="1"/>
  <c r="BA206" i="2"/>
  <c r="AZ206" i="2"/>
  <c r="AY206" i="2"/>
  <c r="AX206" i="2"/>
  <c r="AW206" i="2"/>
  <c r="AV206" i="2"/>
  <c r="AU206" i="2"/>
  <c r="BG206" i="2" s="1"/>
  <c r="AT206" i="2"/>
  <c r="BF206" i="2" s="1"/>
  <c r="AS206" i="2"/>
  <c r="BE206" i="2" s="1"/>
  <c r="AR206" i="2"/>
  <c r="BV206" i="2" s="1"/>
  <c r="AQ206" i="2"/>
  <c r="BU206" i="2" s="1"/>
  <c r="AP206" i="2"/>
  <c r="BH206" i="2" s="1"/>
  <c r="AO206" i="2"/>
  <c r="BZ205" i="2" a="1"/>
  <c r="CA205" i="2" s="1"/>
  <c r="BA205" i="2"/>
  <c r="AZ205" i="2"/>
  <c r="AY205" i="2"/>
  <c r="AX205" i="2"/>
  <c r="AW205" i="2"/>
  <c r="AV205" i="2"/>
  <c r="AU205" i="2"/>
  <c r="BG205" i="2" s="1"/>
  <c r="AT205" i="2"/>
  <c r="BF205" i="2" s="1"/>
  <c r="AS205" i="2"/>
  <c r="AR205" i="2"/>
  <c r="BV205" i="2" s="1"/>
  <c r="AQ205" i="2"/>
  <c r="AP205" i="2"/>
  <c r="AO205" i="2"/>
  <c r="BZ204" i="2" a="1"/>
  <c r="CA204" i="2" s="1"/>
  <c r="BA204" i="2"/>
  <c r="AZ204" i="2"/>
  <c r="AY204" i="2"/>
  <c r="AX204" i="2"/>
  <c r="AW204" i="2"/>
  <c r="AV204" i="2"/>
  <c r="BX204" i="2"/>
  <c r="BW204" i="2"/>
  <c r="BJ204" i="2"/>
  <c r="BU204" i="2"/>
  <c r="BB204" i="2"/>
  <c r="AO204" i="2"/>
  <c r="BZ203" i="2" a="1"/>
  <c r="CA203" i="2" s="1"/>
  <c r="BA203" i="2"/>
  <c r="AZ203" i="2"/>
  <c r="AY203" i="2"/>
  <c r="AX203" i="2"/>
  <c r="AW203" i="2"/>
  <c r="AV203" i="2"/>
  <c r="AU203" i="2"/>
  <c r="BY203" i="2" s="1"/>
  <c r="AT203" i="2"/>
  <c r="BX203" i="2" s="1"/>
  <c r="AS203" i="2"/>
  <c r="BK203" i="2" s="1"/>
  <c r="AR203" i="2"/>
  <c r="BV203" i="2" s="1"/>
  <c r="AQ203" i="2"/>
  <c r="BC203" i="2" s="1"/>
  <c r="AP203" i="2"/>
  <c r="BB203" i="2" s="1"/>
  <c r="AO203" i="2"/>
  <c r="BZ202" i="2" a="1"/>
  <c r="BZ202" i="2" s="1"/>
  <c r="BA202" i="2"/>
  <c r="AZ202" i="2"/>
  <c r="AY202" i="2"/>
  <c r="AX202" i="2"/>
  <c r="AW202" i="2"/>
  <c r="AV202" i="2"/>
  <c r="BY202" i="2"/>
  <c r="BW202" i="2"/>
  <c r="BD202" i="2"/>
  <c r="BC202" i="2"/>
  <c r="BB202" i="2"/>
  <c r="AO202" i="2"/>
  <c r="BZ201" i="2" a="1"/>
  <c r="BZ201" i="2" s="1"/>
  <c r="BA201" i="2"/>
  <c r="AZ201" i="2"/>
  <c r="AY201" i="2"/>
  <c r="AX201" i="2"/>
  <c r="AW201" i="2"/>
  <c r="AV201" i="2"/>
  <c r="AU201" i="2"/>
  <c r="BM201" i="2" s="1"/>
  <c r="AT201" i="2"/>
  <c r="BX201" i="2" s="1"/>
  <c r="AS201" i="2"/>
  <c r="BE201" i="2" s="1"/>
  <c r="AR201" i="2"/>
  <c r="BD201" i="2" s="1"/>
  <c r="AQ201" i="2"/>
  <c r="BC201" i="2" s="1"/>
  <c r="AP201" i="2"/>
  <c r="AO201" i="2"/>
  <c r="BZ200" i="2" a="1"/>
  <c r="CA200" i="2" s="1"/>
  <c r="BA200" i="2"/>
  <c r="AZ200" i="2"/>
  <c r="AY200" i="2"/>
  <c r="AX200" i="2"/>
  <c r="AW200" i="2"/>
  <c r="AV200" i="2"/>
  <c r="AU200" i="2"/>
  <c r="AT200" i="2"/>
  <c r="BF200" i="2" s="1"/>
  <c r="AS200" i="2"/>
  <c r="BE200" i="2" s="1"/>
  <c r="AR200" i="2"/>
  <c r="BD200" i="2" s="1"/>
  <c r="AQ200" i="2"/>
  <c r="BC200" i="2" s="1"/>
  <c r="AP200" i="2"/>
  <c r="AO200" i="2"/>
  <c r="BZ199" i="2" a="1"/>
  <c r="CA199" i="2" s="1"/>
  <c r="BA199" i="2"/>
  <c r="AZ199" i="2"/>
  <c r="AY199" i="2"/>
  <c r="AX199" i="2"/>
  <c r="AW199" i="2"/>
  <c r="AV199" i="2"/>
  <c r="AU199" i="2"/>
  <c r="BG199" i="2" s="1"/>
  <c r="AT199" i="2"/>
  <c r="BF199" i="2" s="1"/>
  <c r="AS199" i="2"/>
  <c r="BE199" i="2" s="1"/>
  <c r="AR199" i="2"/>
  <c r="BD199" i="2" s="1"/>
  <c r="AQ199" i="2"/>
  <c r="BU199" i="2" s="1"/>
  <c r="AP199" i="2"/>
  <c r="BT199" i="2" s="1"/>
  <c r="AO199" i="2"/>
  <c r="BZ198" i="2" a="1"/>
  <c r="CA198" i="2" s="1"/>
  <c r="BA198" i="2"/>
  <c r="AZ198" i="2"/>
  <c r="AY198" i="2"/>
  <c r="AX198" i="2"/>
  <c r="AW198" i="2"/>
  <c r="AV198" i="2"/>
  <c r="AO198" i="2"/>
  <c r="BZ197" i="2" a="1"/>
  <c r="CA197" i="2" s="1"/>
  <c r="BA197" i="2"/>
  <c r="AZ197" i="2"/>
  <c r="AY197" i="2"/>
  <c r="AX197" i="2"/>
  <c r="AW197" i="2"/>
  <c r="AV197" i="2"/>
  <c r="AO197" i="2"/>
  <c r="BZ196" i="2" a="1"/>
  <c r="CA196" i="2" s="1"/>
  <c r="BA196" i="2"/>
  <c r="AZ196" i="2"/>
  <c r="AY196" i="2"/>
  <c r="AX196" i="2"/>
  <c r="AW196" i="2"/>
  <c r="AV196" i="2"/>
  <c r="AU196" i="2"/>
  <c r="BG196" i="2" s="1"/>
  <c r="AT196" i="2"/>
  <c r="BX196" i="2" s="1"/>
  <c r="AS196" i="2"/>
  <c r="BW196" i="2" s="1"/>
  <c r="AR196" i="2"/>
  <c r="BJ196" i="2" s="1"/>
  <c r="AQ196" i="2"/>
  <c r="BU196" i="2" s="1"/>
  <c r="AP196" i="2"/>
  <c r="BB196" i="2" s="1"/>
  <c r="AO196" i="2"/>
  <c r="BZ195" i="2" a="1"/>
  <c r="CA195" i="2" s="1"/>
  <c r="BA195" i="2"/>
  <c r="AZ195" i="2"/>
  <c r="AY195" i="2"/>
  <c r="AX195" i="2"/>
  <c r="AW195" i="2"/>
  <c r="AV195" i="2"/>
  <c r="AU195" i="2"/>
  <c r="AT195" i="2"/>
  <c r="BX195" i="2" s="1"/>
  <c r="AS195" i="2"/>
  <c r="BK195" i="2" s="1"/>
  <c r="AR195" i="2"/>
  <c r="BV195" i="2" s="1"/>
  <c r="AQ195" i="2"/>
  <c r="BC195" i="2" s="1"/>
  <c r="AP195" i="2"/>
  <c r="BB195" i="2" s="1"/>
  <c r="AO195" i="2"/>
  <c r="BZ194" i="2" a="1"/>
  <c r="BA194" i="2"/>
  <c r="AZ194" i="2"/>
  <c r="AY194" i="2"/>
  <c r="AX194" i="2"/>
  <c r="AW194" i="2"/>
  <c r="AV194" i="2"/>
  <c r="AU194" i="2"/>
  <c r="BY194" i="2" s="1"/>
  <c r="AT194" i="2"/>
  <c r="BL194" i="2" s="1"/>
  <c r="AS194" i="2"/>
  <c r="BW194" i="2" s="1"/>
  <c r="AR194" i="2"/>
  <c r="BD194" i="2" s="1"/>
  <c r="AQ194" i="2"/>
  <c r="BC194" i="2" s="1"/>
  <c r="AP194" i="2"/>
  <c r="BB194" i="2" s="1"/>
  <c r="AO194" i="2"/>
  <c r="BZ193" i="2" a="1"/>
  <c r="BZ193" i="2" s="1"/>
  <c r="BA193" i="2"/>
  <c r="AZ193" i="2"/>
  <c r="AY193" i="2"/>
  <c r="AX193" i="2"/>
  <c r="AW193" i="2"/>
  <c r="AV193" i="2"/>
  <c r="AU193" i="2"/>
  <c r="BM193" i="2" s="1"/>
  <c r="AT193" i="2"/>
  <c r="BX193" i="2" s="1"/>
  <c r="AS193" i="2"/>
  <c r="BE193" i="2" s="1"/>
  <c r="AR193" i="2"/>
  <c r="BD193" i="2" s="1"/>
  <c r="AQ193" i="2"/>
  <c r="BC193" i="2" s="1"/>
  <c r="AP193" i="2"/>
  <c r="BB193" i="2" s="1"/>
  <c r="AO193" i="2"/>
  <c r="BZ192" i="2" a="1"/>
  <c r="CA192" i="2" s="1"/>
  <c r="BA192" i="2"/>
  <c r="AZ192" i="2"/>
  <c r="AY192" i="2"/>
  <c r="AX192" i="2"/>
  <c r="AW192" i="2"/>
  <c r="AV192" i="2"/>
  <c r="AU192" i="2"/>
  <c r="BY192" i="2" s="1"/>
  <c r="AT192" i="2"/>
  <c r="BF192" i="2" s="1"/>
  <c r="AS192" i="2"/>
  <c r="BE192" i="2" s="1"/>
  <c r="AR192" i="2"/>
  <c r="BD192" i="2" s="1"/>
  <c r="AQ192" i="2"/>
  <c r="BC192" i="2" s="1"/>
  <c r="AP192" i="2"/>
  <c r="BT192" i="2" s="1"/>
  <c r="AO192" i="2"/>
  <c r="BZ191" i="2" a="1"/>
  <c r="CA191" i="2" s="1"/>
  <c r="BA191" i="2"/>
  <c r="AZ191" i="2"/>
  <c r="AY191" i="2"/>
  <c r="AX191" i="2"/>
  <c r="AW191" i="2"/>
  <c r="AV191" i="2"/>
  <c r="AU191" i="2"/>
  <c r="BG191" i="2" s="1"/>
  <c r="AT191" i="2"/>
  <c r="BF191" i="2" s="1"/>
  <c r="AS191" i="2"/>
  <c r="BE191" i="2" s="1"/>
  <c r="AR191" i="2"/>
  <c r="BD191" i="2" s="1"/>
  <c r="AQ191" i="2"/>
  <c r="BU191" i="2" s="1"/>
  <c r="AP191" i="2"/>
  <c r="BT191" i="2" s="1"/>
  <c r="AO191" i="2"/>
  <c r="BZ190" i="2" a="1"/>
  <c r="CA190" i="2" s="1"/>
  <c r="BA190" i="2"/>
  <c r="AZ190" i="2"/>
  <c r="AY190" i="2"/>
  <c r="AX190" i="2"/>
  <c r="AW190" i="2"/>
  <c r="AV190" i="2"/>
  <c r="AU190" i="2"/>
  <c r="BG190" i="2" s="1"/>
  <c r="AT190" i="2"/>
  <c r="BF190" i="2" s="1"/>
  <c r="AS190" i="2"/>
  <c r="BE190" i="2" s="1"/>
  <c r="AR190" i="2"/>
  <c r="BV190" i="2" s="1"/>
  <c r="AQ190" i="2"/>
  <c r="BU190" i="2" s="1"/>
  <c r="AP190" i="2"/>
  <c r="AO190" i="2"/>
  <c r="BZ189" i="2" a="1"/>
  <c r="CA189" i="2" s="1"/>
  <c r="BA189" i="2"/>
  <c r="AZ189" i="2"/>
  <c r="AY189" i="2"/>
  <c r="AX189" i="2"/>
  <c r="AW189" i="2"/>
  <c r="AV189" i="2"/>
  <c r="AU189" i="2"/>
  <c r="BG189" i="2" s="1"/>
  <c r="AT189" i="2"/>
  <c r="AS189" i="2"/>
  <c r="BW189" i="2" s="1"/>
  <c r="AR189" i="2"/>
  <c r="BV189" i="2" s="1"/>
  <c r="AQ189" i="2"/>
  <c r="BI189" i="2" s="1"/>
  <c r="AP189" i="2"/>
  <c r="BT189" i="2" s="1"/>
  <c r="AO189" i="2"/>
  <c r="BZ188" i="2" a="1"/>
  <c r="BA188" i="2"/>
  <c r="AZ188" i="2"/>
  <c r="AY188" i="2"/>
  <c r="AX188" i="2"/>
  <c r="AW188" i="2"/>
  <c r="AV188" i="2"/>
  <c r="BG188" i="2"/>
  <c r="BX188" i="2"/>
  <c r="BW188" i="2"/>
  <c r="BB188" i="2"/>
  <c r="AO188" i="2"/>
  <c r="BZ187" i="2" a="1"/>
  <c r="CA187" i="2" s="1"/>
  <c r="BA187" i="2"/>
  <c r="AZ187" i="2"/>
  <c r="AY187" i="2"/>
  <c r="AX187" i="2"/>
  <c r="AW187" i="2"/>
  <c r="AV187" i="2"/>
  <c r="BY187" i="2"/>
  <c r="BX187" i="2"/>
  <c r="BK187" i="2"/>
  <c r="BC187" i="2"/>
  <c r="BB187" i="2"/>
  <c r="AO187" i="2"/>
  <c r="BZ186" i="2" a="1"/>
  <c r="BZ186" i="2" s="1"/>
  <c r="BY186" i="2"/>
  <c r="BX186" i="2"/>
  <c r="BW186" i="2"/>
  <c r="BV186" i="2"/>
  <c r="BU186" i="2"/>
  <c r="BT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O186" i="2"/>
  <c r="BZ185" i="2" a="1"/>
  <c r="BZ185" i="2" s="1"/>
  <c r="BA185" i="2"/>
  <c r="AZ185" i="2"/>
  <c r="AY185" i="2"/>
  <c r="AX185" i="2"/>
  <c r="AW185" i="2"/>
  <c r="AV185" i="2"/>
  <c r="AU185" i="2"/>
  <c r="BG185" i="2" s="1"/>
  <c r="AT185" i="2"/>
  <c r="BF185" i="2" s="1"/>
  <c r="AS185" i="2"/>
  <c r="BE185" i="2" s="1"/>
  <c r="AR185" i="2"/>
  <c r="BD185" i="2" s="1"/>
  <c r="AQ185" i="2"/>
  <c r="AP185" i="2"/>
  <c r="BT185" i="2" s="1"/>
  <c r="AO185" i="2"/>
  <c r="BZ184" i="2" a="1"/>
  <c r="CA184" i="2" s="1"/>
  <c r="BA184" i="2"/>
  <c r="AZ184" i="2"/>
  <c r="AY184" i="2"/>
  <c r="AX184" i="2"/>
  <c r="AW184" i="2"/>
  <c r="AV184" i="2"/>
  <c r="AU184" i="2"/>
  <c r="BG184" i="2" s="1"/>
  <c r="AT184" i="2"/>
  <c r="BF184" i="2" s="1"/>
  <c r="AS184" i="2"/>
  <c r="AR184" i="2"/>
  <c r="AQ184" i="2"/>
  <c r="BU184" i="2" s="1"/>
  <c r="AP184" i="2"/>
  <c r="BH184" i="2" s="1"/>
  <c r="AO184" i="2"/>
  <c r="BZ183" i="2" a="1"/>
  <c r="CA183" i="2" s="1"/>
  <c r="BA183" i="2"/>
  <c r="AZ183" i="2"/>
  <c r="AY183" i="2"/>
  <c r="AX183" i="2"/>
  <c r="AW183" i="2"/>
  <c r="AV183" i="2"/>
  <c r="AU183" i="2"/>
  <c r="BG183" i="2" s="1"/>
  <c r="AT183" i="2"/>
  <c r="BF183" i="2" s="1"/>
  <c r="AS183" i="2"/>
  <c r="AR183" i="2"/>
  <c r="BV183" i="2" s="1"/>
  <c r="AQ183" i="2"/>
  <c r="BI183" i="2" s="1"/>
  <c r="AP183" i="2"/>
  <c r="BT183" i="2" s="1"/>
  <c r="AO183" i="2"/>
  <c r="BZ182" i="2" a="1"/>
  <c r="CA182" i="2" s="1"/>
  <c r="BA182" i="2"/>
  <c r="AZ182" i="2"/>
  <c r="AY182" i="2"/>
  <c r="AX182" i="2"/>
  <c r="AW182" i="2"/>
  <c r="AV182" i="2"/>
  <c r="AU182" i="2"/>
  <c r="BG182" i="2" s="1"/>
  <c r="AT182" i="2"/>
  <c r="BX182" i="2" s="1"/>
  <c r="AS182" i="2"/>
  <c r="BW182" i="2" s="1"/>
  <c r="AR182" i="2"/>
  <c r="BJ182" i="2" s="1"/>
  <c r="AQ182" i="2"/>
  <c r="BU182" i="2" s="1"/>
  <c r="AP182" i="2"/>
  <c r="BB182" i="2" s="1"/>
  <c r="AO182" i="2"/>
  <c r="BZ181" i="2" a="1"/>
  <c r="CA181" i="2" s="1"/>
  <c r="BA181" i="2"/>
  <c r="AZ181" i="2"/>
  <c r="AY181" i="2"/>
  <c r="AX181" i="2"/>
  <c r="AW181" i="2"/>
  <c r="AV181" i="2"/>
  <c r="AU181" i="2"/>
  <c r="BY181" i="2" s="1"/>
  <c r="AT181" i="2"/>
  <c r="BX181" i="2" s="1"/>
  <c r="AS181" i="2"/>
  <c r="BK181" i="2" s="1"/>
  <c r="AR181" i="2"/>
  <c r="BV181" i="2" s="1"/>
  <c r="AQ181" i="2"/>
  <c r="BC181" i="2" s="1"/>
  <c r="AP181" i="2"/>
  <c r="BB181" i="2" s="1"/>
  <c r="AO181" i="2"/>
  <c r="BZ180" i="2" a="1"/>
  <c r="BZ180" i="2" s="1"/>
  <c r="BA180" i="2"/>
  <c r="AZ180" i="2"/>
  <c r="AY180" i="2"/>
  <c r="AX180" i="2"/>
  <c r="AW180" i="2"/>
  <c r="AV180" i="2"/>
  <c r="AU180" i="2"/>
  <c r="BY180" i="2" s="1"/>
  <c r="AT180" i="2"/>
  <c r="BL180" i="2" s="1"/>
  <c r="AS180" i="2"/>
  <c r="BW180" i="2" s="1"/>
  <c r="AR180" i="2"/>
  <c r="BD180" i="2" s="1"/>
  <c r="AQ180" i="2"/>
  <c r="BC180" i="2" s="1"/>
  <c r="AP180" i="2"/>
  <c r="BB180" i="2" s="1"/>
  <c r="AO180" i="2"/>
  <c r="BZ179" i="2" a="1"/>
  <c r="BZ179" i="2" s="1"/>
  <c r="BA179" i="2"/>
  <c r="AZ179" i="2"/>
  <c r="AY179" i="2"/>
  <c r="AX179" i="2"/>
  <c r="AW179" i="2"/>
  <c r="AV179" i="2"/>
  <c r="AU179" i="2"/>
  <c r="BY179" i="2" s="1"/>
  <c r="AT179" i="2"/>
  <c r="BX179" i="2" s="1"/>
  <c r="AS179" i="2"/>
  <c r="BE179" i="2" s="1"/>
  <c r="AR179" i="2"/>
  <c r="BD179" i="2" s="1"/>
  <c r="AQ179" i="2"/>
  <c r="BC179" i="2" s="1"/>
  <c r="AP179" i="2"/>
  <c r="BB179" i="2" s="1"/>
  <c r="AO179" i="2"/>
  <c r="BZ178" i="2" a="1"/>
  <c r="BA178" i="2"/>
  <c r="AZ178" i="2"/>
  <c r="AY178" i="2"/>
  <c r="AX178" i="2"/>
  <c r="AW178" i="2"/>
  <c r="AV178" i="2"/>
  <c r="AU178" i="2"/>
  <c r="BY178" i="2" s="1"/>
  <c r="AT178" i="2"/>
  <c r="BF178" i="2" s="1"/>
  <c r="AS178" i="2"/>
  <c r="BE178" i="2" s="1"/>
  <c r="AR178" i="2"/>
  <c r="BD178" i="2" s="1"/>
  <c r="AQ178" i="2"/>
  <c r="BC178" i="2" s="1"/>
  <c r="AP178" i="2"/>
  <c r="AO178" i="2"/>
  <c r="BZ177" i="2" a="1"/>
  <c r="CA177" i="2" s="1"/>
  <c r="BA177" i="2"/>
  <c r="AZ177" i="2"/>
  <c r="AY177" i="2"/>
  <c r="AX177" i="2"/>
  <c r="AW177" i="2"/>
  <c r="AV177" i="2"/>
  <c r="AU177" i="2"/>
  <c r="BG177" i="2" s="1"/>
  <c r="AT177" i="2"/>
  <c r="BF177" i="2" s="1"/>
  <c r="AS177" i="2"/>
  <c r="BE177" i="2" s="1"/>
  <c r="AR177" i="2"/>
  <c r="BD177" i="2" s="1"/>
  <c r="AQ177" i="2"/>
  <c r="AP177" i="2"/>
  <c r="AO177" i="2"/>
  <c r="BZ176" i="2" a="1"/>
  <c r="CA176" i="2" s="1"/>
  <c r="BA176" i="2"/>
  <c r="AZ176" i="2"/>
  <c r="AY176" i="2"/>
  <c r="AX176" i="2"/>
  <c r="AW176" i="2"/>
  <c r="AV176" i="2"/>
  <c r="AU176" i="2"/>
  <c r="BG176" i="2" s="1"/>
  <c r="AT176" i="2"/>
  <c r="BF176" i="2" s="1"/>
  <c r="AS176" i="2"/>
  <c r="AR176" i="2"/>
  <c r="BV176" i="2" s="1"/>
  <c r="AQ176" i="2"/>
  <c r="BU176" i="2" s="1"/>
  <c r="AP176" i="2"/>
  <c r="BH176" i="2" s="1"/>
  <c r="AO176" i="2"/>
  <c r="BZ175" i="2" a="1"/>
  <c r="CA175" i="2" s="1"/>
  <c r="BA175" i="2"/>
  <c r="AZ175" i="2"/>
  <c r="AY175" i="2"/>
  <c r="AX175" i="2"/>
  <c r="AW175" i="2"/>
  <c r="AV175" i="2"/>
  <c r="AU175" i="2"/>
  <c r="BG175" i="2" s="1"/>
  <c r="AT175" i="2"/>
  <c r="BF175" i="2" s="1"/>
  <c r="AS175" i="2"/>
  <c r="BK175" i="2" s="1"/>
  <c r="AR175" i="2"/>
  <c r="BV175" i="2" s="1"/>
  <c r="AQ175" i="2"/>
  <c r="BI175" i="2" s="1"/>
  <c r="AP175" i="2"/>
  <c r="AO175" i="2"/>
  <c r="BZ174" i="2" a="1"/>
  <c r="CA174" i="2" s="1"/>
  <c r="BA174" i="2"/>
  <c r="AZ174" i="2"/>
  <c r="AY174" i="2"/>
  <c r="AX174" i="2"/>
  <c r="AW174" i="2"/>
  <c r="AV174" i="2"/>
  <c r="AU174" i="2"/>
  <c r="BG174" i="2" s="1"/>
  <c r="AT174" i="2"/>
  <c r="AS174" i="2"/>
  <c r="BW174" i="2" s="1"/>
  <c r="AR174" i="2"/>
  <c r="BJ174" i="2" s="1"/>
  <c r="AQ174" i="2"/>
  <c r="BU174" i="2" s="1"/>
  <c r="AP174" i="2"/>
  <c r="BB174" i="2" s="1"/>
  <c r="AO174" i="2"/>
  <c r="BZ173" i="2" a="1"/>
  <c r="CA173" i="2" s="1"/>
  <c r="BA173" i="2"/>
  <c r="AZ173" i="2"/>
  <c r="AY173" i="2"/>
  <c r="AX173" i="2"/>
  <c r="AW173" i="2"/>
  <c r="AV173" i="2"/>
  <c r="AU173" i="2"/>
  <c r="BY173" i="2" s="1"/>
  <c r="AT173" i="2"/>
  <c r="BX173" i="2" s="1"/>
  <c r="AS173" i="2"/>
  <c r="BK173" i="2" s="1"/>
  <c r="AR173" i="2"/>
  <c r="BV173" i="2" s="1"/>
  <c r="AQ173" i="2"/>
  <c r="BC173" i="2" s="1"/>
  <c r="AP173" i="2"/>
  <c r="BB173" i="2" s="1"/>
  <c r="AO173" i="2"/>
  <c r="BZ172" i="2" a="1"/>
  <c r="BA172" i="2"/>
  <c r="AZ172" i="2"/>
  <c r="AY172" i="2"/>
  <c r="AX172" i="2"/>
  <c r="AW172" i="2"/>
  <c r="AV172" i="2"/>
  <c r="AU172" i="2"/>
  <c r="BY172" i="2" s="1"/>
  <c r="AT172" i="2"/>
  <c r="BL172" i="2" s="1"/>
  <c r="AS172" i="2"/>
  <c r="AR172" i="2"/>
  <c r="BD172" i="2" s="1"/>
  <c r="AQ172" i="2"/>
  <c r="BC172" i="2" s="1"/>
  <c r="AP172" i="2"/>
  <c r="BB172" i="2" s="1"/>
  <c r="AO172" i="2"/>
  <c r="BZ171" i="2" a="1"/>
  <c r="BZ171" i="2" s="1"/>
  <c r="BA171" i="2"/>
  <c r="AZ171" i="2"/>
  <c r="AY171" i="2"/>
  <c r="AX171" i="2"/>
  <c r="AW171" i="2"/>
  <c r="AV171" i="2"/>
  <c r="AU171" i="2"/>
  <c r="BM171" i="2" s="1"/>
  <c r="AT171" i="2"/>
  <c r="AS171" i="2"/>
  <c r="BE171" i="2" s="1"/>
  <c r="AR171" i="2"/>
  <c r="BD171" i="2" s="1"/>
  <c r="AQ171" i="2"/>
  <c r="BC171" i="2" s="1"/>
  <c r="AP171" i="2"/>
  <c r="BB171" i="2" s="1"/>
  <c r="AO171" i="2"/>
  <c r="BZ170" i="2" a="1"/>
  <c r="CA170" i="2" s="1"/>
  <c r="BA170" i="2"/>
  <c r="AZ170" i="2"/>
  <c r="AY170" i="2"/>
  <c r="AX170" i="2"/>
  <c r="AW170" i="2"/>
  <c r="AV170" i="2"/>
  <c r="AU170" i="2"/>
  <c r="BY170" i="2" s="1"/>
  <c r="AT170" i="2"/>
  <c r="BF170" i="2" s="1"/>
  <c r="AS170" i="2"/>
  <c r="BE170" i="2" s="1"/>
  <c r="AR170" i="2"/>
  <c r="BD170" i="2" s="1"/>
  <c r="AQ170" i="2"/>
  <c r="BC170" i="2" s="1"/>
  <c r="AP170" i="2"/>
  <c r="BT170" i="2" s="1"/>
  <c r="AO170" i="2"/>
  <c r="BZ169" i="2" a="1"/>
  <c r="CA169" i="2" s="1"/>
  <c r="BA169" i="2"/>
  <c r="AZ169" i="2"/>
  <c r="AY169" i="2"/>
  <c r="AX169" i="2"/>
  <c r="AW169" i="2"/>
  <c r="AV169" i="2"/>
  <c r="AU169" i="2"/>
  <c r="BG169" i="2" s="1"/>
  <c r="AT169" i="2"/>
  <c r="BF169" i="2" s="1"/>
  <c r="AS169" i="2"/>
  <c r="BE169" i="2" s="1"/>
  <c r="AR169" i="2"/>
  <c r="AQ169" i="2"/>
  <c r="BU169" i="2" s="1"/>
  <c r="AP169" i="2"/>
  <c r="BT169" i="2" s="1"/>
  <c r="AO169" i="2"/>
  <c r="BZ168" i="2" a="1"/>
  <c r="CA168" i="2" s="1"/>
  <c r="BA168" i="2"/>
  <c r="AZ168" i="2"/>
  <c r="AY168" i="2"/>
  <c r="AX168" i="2"/>
  <c r="AW168" i="2"/>
  <c r="AV168" i="2"/>
  <c r="AU168" i="2"/>
  <c r="BG168" i="2" s="1"/>
  <c r="AT168" i="2"/>
  <c r="BF168" i="2" s="1"/>
  <c r="AS168" i="2"/>
  <c r="BE168" i="2" s="1"/>
  <c r="AR168" i="2"/>
  <c r="BV168" i="2" s="1"/>
  <c r="AQ168" i="2"/>
  <c r="BU168" i="2" s="1"/>
  <c r="AP168" i="2"/>
  <c r="BH168" i="2" s="1"/>
  <c r="AO168" i="2"/>
  <c r="BZ167" i="2" a="1"/>
  <c r="CA167" i="2" s="1"/>
  <c r="BA167" i="2"/>
  <c r="AZ167" i="2"/>
  <c r="AY167" i="2"/>
  <c r="AX167" i="2"/>
  <c r="AW167" i="2"/>
  <c r="AV167" i="2"/>
  <c r="AU167" i="2"/>
  <c r="BG167" i="2" s="1"/>
  <c r="AT167" i="2"/>
  <c r="BF167" i="2" s="1"/>
  <c r="AS167" i="2"/>
  <c r="BW167" i="2" s="1"/>
  <c r="AR167" i="2"/>
  <c r="BV167" i="2" s="1"/>
  <c r="AQ167" i="2"/>
  <c r="AP167" i="2"/>
  <c r="BT167" i="2" s="1"/>
  <c r="AO167" i="2"/>
  <c r="BZ166" i="2" a="1"/>
  <c r="CA166" i="2" s="1"/>
  <c r="BA166" i="2"/>
  <c r="AZ166" i="2"/>
  <c r="AY166" i="2"/>
  <c r="AX166" i="2"/>
  <c r="AW166" i="2"/>
  <c r="AV166" i="2"/>
  <c r="AU166" i="2"/>
  <c r="AT166" i="2"/>
  <c r="BX166" i="2" s="1"/>
  <c r="AS166" i="2"/>
  <c r="BW166" i="2" s="1"/>
  <c r="AR166" i="2"/>
  <c r="AQ166" i="2"/>
  <c r="BU166" i="2" s="1"/>
  <c r="AP166" i="2"/>
  <c r="BB166" i="2" s="1"/>
  <c r="AO166" i="2"/>
  <c r="BZ165" i="2" a="1"/>
  <c r="BZ165" i="2" s="1"/>
  <c r="CF165" i="2" s="1"/>
  <c r="BA165" i="2"/>
  <c r="AZ165" i="2"/>
  <c r="AY165" i="2"/>
  <c r="AX165" i="2"/>
  <c r="AW165" i="2"/>
  <c r="AV165" i="2"/>
  <c r="AU165" i="2"/>
  <c r="BY165" i="2" s="1"/>
  <c r="AT165" i="2"/>
  <c r="BX165" i="2" s="1"/>
  <c r="AS165" i="2"/>
  <c r="AR165" i="2"/>
  <c r="AQ165" i="2"/>
  <c r="BC165" i="2" s="1"/>
  <c r="AP165" i="2"/>
  <c r="BB165" i="2" s="1"/>
  <c r="AO165" i="2"/>
  <c r="BZ164" i="2" a="1"/>
  <c r="BZ164" i="2" s="1"/>
  <c r="BA164" i="2"/>
  <c r="AZ164" i="2"/>
  <c r="AY164" i="2"/>
  <c r="AX164" i="2"/>
  <c r="AW164" i="2"/>
  <c r="AV164" i="2"/>
  <c r="AU164" i="2"/>
  <c r="BY164" i="2" s="1"/>
  <c r="AT164" i="2"/>
  <c r="BL164" i="2" s="1"/>
  <c r="AS164" i="2"/>
  <c r="BW164" i="2" s="1"/>
  <c r="AR164" i="2"/>
  <c r="BD164" i="2" s="1"/>
  <c r="AQ164" i="2"/>
  <c r="BC164" i="2" s="1"/>
  <c r="AP164" i="2"/>
  <c r="AO164" i="2"/>
  <c r="BZ163" i="2" a="1"/>
  <c r="BZ163" i="2" s="1"/>
  <c r="BA163" i="2"/>
  <c r="AZ163" i="2"/>
  <c r="AY163" i="2"/>
  <c r="AX163" i="2"/>
  <c r="AW163" i="2"/>
  <c r="AV163" i="2"/>
  <c r="AU163" i="2"/>
  <c r="BM163" i="2" s="1"/>
  <c r="AT163" i="2"/>
  <c r="BX163" i="2" s="1"/>
  <c r="AS163" i="2"/>
  <c r="BE163" i="2" s="1"/>
  <c r="AR163" i="2"/>
  <c r="BD163" i="2" s="1"/>
  <c r="AQ163" i="2"/>
  <c r="BC163" i="2" s="1"/>
  <c r="AP163" i="2"/>
  <c r="BB163" i="2" s="1"/>
  <c r="AO163" i="2"/>
  <c r="BZ162" i="2" a="1"/>
  <c r="CA162" i="2" s="1"/>
  <c r="BA162" i="2"/>
  <c r="AZ162" i="2"/>
  <c r="AY162" i="2"/>
  <c r="AX162" i="2"/>
  <c r="AW162" i="2"/>
  <c r="AV162" i="2"/>
  <c r="AU162" i="2"/>
  <c r="AT162" i="2"/>
  <c r="BF162" i="2" s="1"/>
  <c r="AS162" i="2"/>
  <c r="BE162" i="2" s="1"/>
  <c r="AR162" i="2"/>
  <c r="BD162" i="2" s="1"/>
  <c r="AQ162" i="2"/>
  <c r="BC162" i="2" s="1"/>
  <c r="AP162" i="2"/>
  <c r="BT162" i="2" s="1"/>
  <c r="AO162" i="2"/>
  <c r="BZ161" i="2" a="1"/>
  <c r="CA161" i="2" s="1"/>
  <c r="BA161" i="2"/>
  <c r="AZ161" i="2"/>
  <c r="AY161" i="2"/>
  <c r="AX161" i="2"/>
  <c r="AW161" i="2"/>
  <c r="AV161" i="2"/>
  <c r="AU161" i="2"/>
  <c r="BG161" i="2" s="1"/>
  <c r="AT161" i="2"/>
  <c r="BF161" i="2" s="1"/>
  <c r="AS161" i="2"/>
  <c r="BE161" i="2" s="1"/>
  <c r="AR161" i="2"/>
  <c r="AQ161" i="2"/>
  <c r="AP161" i="2"/>
  <c r="BT161" i="2" s="1"/>
  <c r="AO161" i="2"/>
  <c r="BZ160" i="2" a="1"/>
  <c r="CA160" i="2" s="1"/>
  <c r="BA160" i="2"/>
  <c r="AZ160" i="2"/>
  <c r="AY160" i="2"/>
  <c r="AX160" i="2"/>
  <c r="AW160" i="2"/>
  <c r="AV160" i="2"/>
  <c r="AU160" i="2"/>
  <c r="BG160" i="2" s="1"/>
  <c r="AT160" i="2"/>
  <c r="BF160" i="2" s="1"/>
  <c r="AS160" i="2"/>
  <c r="BE160" i="2" s="1"/>
  <c r="AR160" i="2"/>
  <c r="BV160" i="2" s="1"/>
  <c r="AQ160" i="2"/>
  <c r="BU160" i="2" s="1"/>
  <c r="AP160" i="2"/>
  <c r="AO160" i="2"/>
  <c r="BZ159" i="2" a="1"/>
  <c r="CA159" i="2" s="1"/>
  <c r="BA159" i="2"/>
  <c r="AZ159" i="2"/>
  <c r="AY159" i="2"/>
  <c r="AX159" i="2"/>
  <c r="AW159" i="2"/>
  <c r="AV159" i="2"/>
  <c r="AU159" i="2"/>
  <c r="AT159" i="2"/>
  <c r="AS159" i="2"/>
  <c r="AR159" i="2"/>
  <c r="BV159" i="2" s="1"/>
  <c r="AQ159" i="2"/>
  <c r="BI159" i="2" s="1"/>
  <c r="AP159" i="2"/>
  <c r="BT159" i="2" s="1"/>
  <c r="AO159" i="2"/>
  <c r="BZ158" i="2" a="1"/>
  <c r="BA158" i="2"/>
  <c r="AZ158" i="2"/>
  <c r="AY158" i="2"/>
  <c r="AX158" i="2"/>
  <c r="AW158" i="2"/>
  <c r="AV158" i="2"/>
  <c r="AU158" i="2"/>
  <c r="BG158" i="2" s="1"/>
  <c r="AT158" i="2"/>
  <c r="BX158" i="2" s="1"/>
  <c r="AS158" i="2"/>
  <c r="BW158" i="2" s="1"/>
  <c r="AR158" i="2"/>
  <c r="BJ158" i="2" s="1"/>
  <c r="AQ158" i="2"/>
  <c r="BU158" i="2" s="1"/>
  <c r="AP158" i="2"/>
  <c r="BB158" i="2" s="1"/>
  <c r="AO158" i="2"/>
  <c r="BZ157" i="2" a="1"/>
  <c r="BZ157" i="2" s="1"/>
  <c r="BA157" i="2"/>
  <c r="AZ157" i="2"/>
  <c r="AY157" i="2"/>
  <c r="AX157" i="2"/>
  <c r="AW157" i="2"/>
  <c r="AV157" i="2"/>
  <c r="AU157" i="2"/>
  <c r="AT157" i="2"/>
  <c r="BX157" i="2" s="1"/>
  <c r="AS157" i="2"/>
  <c r="BK157" i="2" s="1"/>
  <c r="AR157" i="2"/>
  <c r="BV157" i="2" s="1"/>
  <c r="AQ157" i="2"/>
  <c r="BC157" i="2" s="1"/>
  <c r="AP157" i="2"/>
  <c r="BB157" i="2" s="1"/>
  <c r="AO157" i="2"/>
  <c r="BZ156" i="2" a="1"/>
  <c r="BZ156" i="2" s="1"/>
  <c r="CF156" i="2" s="1"/>
  <c r="BA156" i="2"/>
  <c r="AZ156" i="2"/>
  <c r="AY156" i="2"/>
  <c r="AX156" i="2"/>
  <c r="AW156" i="2"/>
  <c r="AV156" i="2"/>
  <c r="AU156" i="2"/>
  <c r="BM156" i="2" s="1"/>
  <c r="AT156" i="2"/>
  <c r="BL156" i="2" s="1"/>
  <c r="AS156" i="2"/>
  <c r="BW156" i="2" s="1"/>
  <c r="AR156" i="2"/>
  <c r="BD156" i="2" s="1"/>
  <c r="AQ156" i="2"/>
  <c r="BI156" i="2" s="1"/>
  <c r="AP156" i="2"/>
  <c r="AO156" i="2"/>
  <c r="BZ155" i="2" a="1"/>
  <c r="BA155" i="2"/>
  <c r="AZ155" i="2"/>
  <c r="AY155" i="2"/>
  <c r="AX155" i="2"/>
  <c r="AW155" i="2"/>
  <c r="AV155" i="2"/>
  <c r="AU155" i="2"/>
  <c r="AT155" i="2"/>
  <c r="BX155" i="2" s="1"/>
  <c r="AS155" i="2"/>
  <c r="BE155" i="2" s="1"/>
  <c r="AR155" i="2"/>
  <c r="BJ155" i="2" s="1"/>
  <c r="AQ155" i="2"/>
  <c r="BU155" i="2" s="1"/>
  <c r="AP155" i="2"/>
  <c r="BB155" i="2" s="1"/>
  <c r="AO155" i="2"/>
  <c r="BZ154" i="2" a="1"/>
  <c r="CA154" i="2" s="1"/>
  <c r="BA154" i="2"/>
  <c r="AZ154" i="2"/>
  <c r="AY154" i="2"/>
  <c r="AX154" i="2"/>
  <c r="AW154" i="2"/>
  <c r="AV154" i="2"/>
  <c r="AU154" i="2"/>
  <c r="BY154" i="2" s="1"/>
  <c r="AT154" i="2"/>
  <c r="BF154" i="2" s="1"/>
  <c r="AS154" i="2"/>
  <c r="BK154" i="2" s="1"/>
  <c r="AR154" i="2"/>
  <c r="BV154" i="2" s="1"/>
  <c r="AQ154" i="2"/>
  <c r="BC154" i="2" s="1"/>
  <c r="AP154" i="2"/>
  <c r="BT154" i="2" s="1"/>
  <c r="AO154" i="2"/>
  <c r="BZ153" i="2" a="1"/>
  <c r="CA153" i="2" s="1"/>
  <c r="BA153" i="2"/>
  <c r="AZ153" i="2"/>
  <c r="AY153" i="2"/>
  <c r="AX153" i="2"/>
  <c r="AW153" i="2"/>
  <c r="AV153" i="2"/>
  <c r="AU153" i="2"/>
  <c r="AT153" i="2"/>
  <c r="BL153" i="2" s="1"/>
  <c r="AS153" i="2"/>
  <c r="BE153" i="2" s="1"/>
  <c r="AR153" i="2"/>
  <c r="BD153" i="2" s="1"/>
  <c r="AQ153" i="2"/>
  <c r="BU153" i="2" s="1"/>
  <c r="AP153" i="2"/>
  <c r="BH153" i="2" s="1"/>
  <c r="AO153" i="2"/>
  <c r="BZ152" i="2" a="1"/>
  <c r="BA152" i="2"/>
  <c r="AZ152" i="2"/>
  <c r="AY152" i="2"/>
  <c r="AX152" i="2"/>
  <c r="AW152" i="2"/>
  <c r="AV152" i="2"/>
  <c r="AU152" i="2"/>
  <c r="BM152" i="2" s="1"/>
  <c r="AT152" i="2"/>
  <c r="AS152" i="2"/>
  <c r="AR152" i="2"/>
  <c r="BV152" i="2" s="1"/>
  <c r="AQ152" i="2"/>
  <c r="BI152" i="2" s="1"/>
  <c r="AP152" i="2"/>
  <c r="BH152" i="2" s="1"/>
  <c r="AO152" i="2"/>
  <c r="BZ151" i="2" a="1"/>
  <c r="CA151" i="2" s="1"/>
  <c r="BA151" i="2"/>
  <c r="AZ151" i="2"/>
  <c r="AY151" i="2"/>
  <c r="AX151" i="2"/>
  <c r="AW151" i="2"/>
  <c r="AV151" i="2"/>
  <c r="AU151" i="2"/>
  <c r="BG151" i="2" s="1"/>
  <c r="AT151" i="2"/>
  <c r="AS151" i="2"/>
  <c r="BW151" i="2" s="1"/>
  <c r="AR151" i="2"/>
  <c r="BJ151" i="2" s="1"/>
  <c r="AQ151" i="2"/>
  <c r="AP151" i="2"/>
  <c r="AO151" i="2"/>
  <c r="BZ150" i="2" a="1"/>
  <c r="CA150" i="2" s="1"/>
  <c r="BA150" i="2"/>
  <c r="AZ150" i="2"/>
  <c r="AY150" i="2"/>
  <c r="AX150" i="2"/>
  <c r="AW150" i="2"/>
  <c r="AV150" i="2"/>
  <c r="AU150" i="2"/>
  <c r="BG150" i="2" s="1"/>
  <c r="AT150" i="2"/>
  <c r="AS150" i="2"/>
  <c r="BK150" i="2" s="1"/>
  <c r="AR150" i="2"/>
  <c r="BJ150" i="2" s="1"/>
  <c r="AQ150" i="2"/>
  <c r="BU150" i="2" s="1"/>
  <c r="AP150" i="2"/>
  <c r="AO150" i="2"/>
  <c r="BZ149" i="2" a="1"/>
  <c r="CA149" i="2" s="1"/>
  <c r="BA149" i="2"/>
  <c r="AZ149" i="2"/>
  <c r="AY149" i="2"/>
  <c r="AX149" i="2"/>
  <c r="AW149" i="2"/>
  <c r="AV149" i="2"/>
  <c r="AU149" i="2"/>
  <c r="AT149" i="2"/>
  <c r="BL149" i="2" s="1"/>
  <c r="AS149" i="2"/>
  <c r="BK149" i="2" s="1"/>
  <c r="AR149" i="2"/>
  <c r="BV149" i="2" s="1"/>
  <c r="AQ149" i="2"/>
  <c r="BU149" i="2" s="1"/>
  <c r="AP149" i="2"/>
  <c r="BH149" i="2" s="1"/>
  <c r="AO149" i="2"/>
  <c r="BZ148" i="2" a="1"/>
  <c r="BZ148" i="2" s="1"/>
  <c r="CF148" i="2" s="1"/>
  <c r="BA148" i="2"/>
  <c r="AZ148" i="2"/>
  <c r="AY148" i="2"/>
  <c r="AX148" i="2"/>
  <c r="AW148" i="2"/>
  <c r="AV148" i="2"/>
  <c r="AU148" i="2"/>
  <c r="BM148" i="2" s="1"/>
  <c r="AT148" i="2"/>
  <c r="BL148" i="2" s="1"/>
  <c r="AS148" i="2"/>
  <c r="AR148" i="2"/>
  <c r="BJ148" i="2" s="1"/>
  <c r="AQ148" i="2"/>
  <c r="BI148" i="2" s="1"/>
  <c r="AP148" i="2"/>
  <c r="BB148" i="2" s="1"/>
  <c r="AO148" i="2"/>
  <c r="BZ147" i="2" a="1"/>
  <c r="CA147" i="2" s="1"/>
  <c r="BA147" i="2"/>
  <c r="AZ147" i="2"/>
  <c r="AY147" i="2"/>
  <c r="AX147" i="2"/>
  <c r="AW147" i="2"/>
  <c r="AV147" i="2"/>
  <c r="AU147" i="2"/>
  <c r="BM147" i="2" s="1"/>
  <c r="AT147" i="2"/>
  <c r="BX147" i="2" s="1"/>
  <c r="AS147" i="2"/>
  <c r="BW147" i="2" s="1"/>
  <c r="AR147" i="2"/>
  <c r="BJ147" i="2" s="1"/>
  <c r="AQ147" i="2"/>
  <c r="AP147" i="2"/>
  <c r="AO147" i="2"/>
  <c r="BZ146" i="2" a="1"/>
  <c r="BZ146" i="2" s="1"/>
  <c r="BA146" i="2"/>
  <c r="AZ146" i="2"/>
  <c r="AY146" i="2"/>
  <c r="AX146" i="2"/>
  <c r="AW146" i="2"/>
  <c r="AV146" i="2"/>
  <c r="AU146" i="2"/>
  <c r="BM146" i="2" s="1"/>
  <c r="AT146" i="2"/>
  <c r="BF146" i="2" s="1"/>
  <c r="AS146" i="2"/>
  <c r="BK146" i="2" s="1"/>
  <c r="AR146" i="2"/>
  <c r="BJ146" i="2" s="1"/>
  <c r="AQ146" i="2"/>
  <c r="BU146" i="2" s="1"/>
  <c r="AP146" i="2"/>
  <c r="AO146" i="2"/>
  <c r="BZ145" i="2" a="1"/>
  <c r="CA145" i="2" s="1"/>
  <c r="BA145" i="2"/>
  <c r="AZ145" i="2"/>
  <c r="AY145" i="2"/>
  <c r="AX145" i="2"/>
  <c r="AW145" i="2"/>
  <c r="AV145" i="2"/>
  <c r="AU145" i="2"/>
  <c r="AT145" i="2"/>
  <c r="BX145" i="2" s="1"/>
  <c r="AS145" i="2"/>
  <c r="BK145" i="2" s="1"/>
  <c r="AR145" i="2"/>
  <c r="AQ145" i="2"/>
  <c r="BC145" i="2" s="1"/>
  <c r="AP145" i="2"/>
  <c r="BH145" i="2" s="1"/>
  <c r="AO145" i="2"/>
  <c r="BZ144" i="2" a="1"/>
  <c r="BZ144" i="2" s="1"/>
  <c r="BA144" i="2"/>
  <c r="AZ144" i="2"/>
  <c r="AY144" i="2"/>
  <c r="AX144" i="2"/>
  <c r="AW144" i="2"/>
  <c r="AV144" i="2"/>
  <c r="AU144" i="2"/>
  <c r="BY144" i="2" s="1"/>
  <c r="AT144" i="2"/>
  <c r="BL144" i="2" s="1"/>
  <c r="AS144" i="2"/>
  <c r="BW144" i="2" s="1"/>
  <c r="AR144" i="2"/>
  <c r="BD144" i="2" s="1"/>
  <c r="AQ144" i="2"/>
  <c r="AP144" i="2"/>
  <c r="AO144" i="2"/>
  <c r="BZ143" i="2" a="1"/>
  <c r="BZ143" i="2" s="1"/>
  <c r="BA143" i="2"/>
  <c r="AZ143" i="2"/>
  <c r="AY143" i="2"/>
  <c r="AX143" i="2"/>
  <c r="AW143" i="2"/>
  <c r="AV143" i="2"/>
  <c r="AU143" i="2"/>
  <c r="BM143" i="2" s="1"/>
  <c r="AT143" i="2"/>
  <c r="BX143" i="2" s="1"/>
  <c r="AS143" i="2"/>
  <c r="BE143" i="2" s="1"/>
  <c r="AR143" i="2"/>
  <c r="BJ143" i="2" s="1"/>
  <c r="AQ143" i="2"/>
  <c r="BI143" i="2" s="1"/>
  <c r="AP143" i="2"/>
  <c r="BT143" i="2" s="1"/>
  <c r="AO143" i="2"/>
  <c r="BZ142" i="2" a="1"/>
  <c r="CA142" i="2" s="1"/>
  <c r="BA142" i="2"/>
  <c r="AZ142" i="2"/>
  <c r="AY142" i="2"/>
  <c r="AX142" i="2"/>
  <c r="AW142" i="2"/>
  <c r="AV142" i="2"/>
  <c r="AU142" i="2"/>
  <c r="BY142" i="2" s="1"/>
  <c r="AT142" i="2"/>
  <c r="AS142" i="2"/>
  <c r="AR142" i="2"/>
  <c r="BJ142" i="2" s="1"/>
  <c r="AQ142" i="2"/>
  <c r="BC142" i="2" s="1"/>
  <c r="AP142" i="2"/>
  <c r="AO142" i="2"/>
  <c r="BZ141" i="2" a="1"/>
  <c r="BA141" i="2"/>
  <c r="AZ141" i="2"/>
  <c r="AY141" i="2"/>
  <c r="AX141" i="2"/>
  <c r="AW141" i="2"/>
  <c r="AV141" i="2"/>
  <c r="AU141" i="2"/>
  <c r="BG141" i="2" s="1"/>
  <c r="AT141" i="2"/>
  <c r="BL141" i="2" s="1"/>
  <c r="AS141" i="2"/>
  <c r="BK141" i="2" s="1"/>
  <c r="AR141" i="2"/>
  <c r="AQ141" i="2"/>
  <c r="AP141" i="2"/>
  <c r="BT141" i="2" s="1"/>
  <c r="AO141" i="2"/>
  <c r="BZ140" i="2" a="1"/>
  <c r="BZ140" i="2" s="1"/>
  <c r="BA140" i="2"/>
  <c r="AZ140" i="2"/>
  <c r="AY140" i="2"/>
  <c r="AX140" i="2"/>
  <c r="AW140" i="2"/>
  <c r="AV140" i="2"/>
  <c r="AU140" i="2"/>
  <c r="BM140" i="2" s="1"/>
  <c r="AT140" i="2"/>
  <c r="BL140" i="2" s="1"/>
  <c r="AS140" i="2"/>
  <c r="BE140" i="2" s="1"/>
  <c r="AR140" i="2"/>
  <c r="BV140" i="2" s="1"/>
  <c r="AQ140" i="2"/>
  <c r="BU140" i="2" s="1"/>
  <c r="AP140" i="2"/>
  <c r="BH140" i="2" s="1"/>
  <c r="AO140" i="2"/>
  <c r="BZ139" i="2" a="1"/>
  <c r="CA139" i="2" s="1"/>
  <c r="BA139" i="2"/>
  <c r="AZ139" i="2"/>
  <c r="AY139" i="2"/>
  <c r="AX139" i="2"/>
  <c r="AW139" i="2"/>
  <c r="AV139" i="2"/>
  <c r="AU139" i="2"/>
  <c r="BM139" i="2" s="1"/>
  <c r="AT139" i="2"/>
  <c r="BF139" i="2" s="1"/>
  <c r="AS139" i="2"/>
  <c r="BW139" i="2" s="1"/>
  <c r="AR139" i="2"/>
  <c r="BV139" i="2" s="1"/>
  <c r="AQ139" i="2"/>
  <c r="BI139" i="2" s="1"/>
  <c r="AP139" i="2"/>
  <c r="AO139" i="2"/>
  <c r="BZ138" i="2" a="1"/>
  <c r="CA138" i="2" s="1"/>
  <c r="BA138" i="2"/>
  <c r="AZ138" i="2"/>
  <c r="AY138" i="2"/>
  <c r="AX138" i="2"/>
  <c r="AW138" i="2"/>
  <c r="AV138" i="2"/>
  <c r="AU138" i="2"/>
  <c r="BG138" i="2" s="1"/>
  <c r="AT138" i="2"/>
  <c r="AS138" i="2"/>
  <c r="BW138" i="2" s="1"/>
  <c r="AR138" i="2"/>
  <c r="BJ138" i="2" s="1"/>
  <c r="AQ138" i="2"/>
  <c r="AP138" i="2"/>
  <c r="BB138" i="2" s="1"/>
  <c r="AO138" i="2"/>
  <c r="BZ137" i="2" a="1"/>
  <c r="CA137" i="2" s="1"/>
  <c r="BA137" i="2"/>
  <c r="AZ137" i="2"/>
  <c r="AY137" i="2"/>
  <c r="AX137" i="2"/>
  <c r="AW137" i="2"/>
  <c r="AV137" i="2"/>
  <c r="AU137" i="2"/>
  <c r="BY137" i="2" s="1"/>
  <c r="AT137" i="2"/>
  <c r="BX137" i="2" s="1"/>
  <c r="AS137" i="2"/>
  <c r="BK137" i="2" s="1"/>
  <c r="AR137" i="2"/>
  <c r="AQ137" i="2"/>
  <c r="BC137" i="2" s="1"/>
  <c r="AP137" i="2"/>
  <c r="BH137" i="2" s="1"/>
  <c r="AO137" i="2"/>
  <c r="BZ136" i="2" a="1"/>
  <c r="BZ136" i="2" s="1"/>
  <c r="BA136" i="2"/>
  <c r="AZ136" i="2"/>
  <c r="AY136" i="2"/>
  <c r="AX136" i="2"/>
  <c r="AW136" i="2"/>
  <c r="AV136" i="2"/>
  <c r="AU136" i="2"/>
  <c r="BY136" i="2" s="1"/>
  <c r="AT136" i="2"/>
  <c r="BL136" i="2" s="1"/>
  <c r="AS136" i="2"/>
  <c r="BW136" i="2" s="1"/>
  <c r="AR136" i="2"/>
  <c r="BD136" i="2" s="1"/>
  <c r="AQ136" i="2"/>
  <c r="BI136" i="2" s="1"/>
  <c r="AP136" i="2"/>
  <c r="BH136" i="2" s="1"/>
  <c r="AO136" i="2"/>
  <c r="BZ135" i="2" a="1"/>
  <c r="BZ135" i="2" s="1"/>
  <c r="BA135" i="2"/>
  <c r="AZ135" i="2"/>
  <c r="AY135" i="2"/>
  <c r="AX135" i="2"/>
  <c r="AW135" i="2"/>
  <c r="AV135" i="2"/>
  <c r="AU135" i="2"/>
  <c r="BM135" i="2" s="1"/>
  <c r="AT135" i="2"/>
  <c r="BX135" i="2" s="1"/>
  <c r="AS135" i="2"/>
  <c r="AR135" i="2"/>
  <c r="AQ135" i="2"/>
  <c r="BI135" i="2" s="1"/>
  <c r="AP135" i="2"/>
  <c r="BB135" i="2" s="1"/>
  <c r="AO135" i="2"/>
  <c r="BZ134" i="2" a="1"/>
  <c r="CA134" i="2" s="1"/>
  <c r="BA134" i="2"/>
  <c r="AZ134" i="2"/>
  <c r="AY134" i="2"/>
  <c r="AX134" i="2"/>
  <c r="AW134" i="2"/>
  <c r="AV134" i="2"/>
  <c r="AU134" i="2"/>
  <c r="BY134" i="2" s="1"/>
  <c r="AT134" i="2"/>
  <c r="BF134" i="2" s="1"/>
  <c r="AS134" i="2"/>
  <c r="BK134" i="2" s="1"/>
  <c r="AR134" i="2"/>
  <c r="BJ134" i="2" s="1"/>
  <c r="AQ134" i="2"/>
  <c r="AP134" i="2"/>
  <c r="AO134" i="2"/>
  <c r="BZ133" i="2" a="1"/>
  <c r="BZ133" i="2" s="1"/>
  <c r="CB133" i="2" s="1"/>
  <c r="BA133" i="2"/>
  <c r="AZ133" i="2"/>
  <c r="AY133" i="2"/>
  <c r="AX133" i="2"/>
  <c r="AW133" i="2"/>
  <c r="AV133" i="2"/>
  <c r="AU133" i="2"/>
  <c r="BG133" i="2" s="1"/>
  <c r="AT133" i="2"/>
  <c r="BL133" i="2" s="1"/>
  <c r="AS133" i="2"/>
  <c r="BK133" i="2" s="1"/>
  <c r="AR133" i="2"/>
  <c r="BD133" i="2" s="1"/>
  <c r="AQ133" i="2"/>
  <c r="AP133" i="2"/>
  <c r="BT133" i="2" s="1"/>
  <c r="AO133" i="2"/>
  <c r="BZ132" i="2" a="1"/>
  <c r="BA132" i="2"/>
  <c r="AZ132" i="2"/>
  <c r="AY132" i="2"/>
  <c r="AX132" i="2"/>
  <c r="AW132" i="2"/>
  <c r="AV132" i="2"/>
  <c r="AU132" i="2"/>
  <c r="BM132" i="2" s="1"/>
  <c r="AT132" i="2"/>
  <c r="BL132" i="2" s="1"/>
  <c r="AS132" i="2"/>
  <c r="AR132" i="2"/>
  <c r="AQ132" i="2"/>
  <c r="BU132" i="2" s="1"/>
  <c r="AP132" i="2"/>
  <c r="BH132" i="2" s="1"/>
  <c r="AO132" i="2"/>
  <c r="BZ131" i="2" a="1"/>
  <c r="CA131" i="2" s="1"/>
  <c r="BA131" i="2"/>
  <c r="AZ131" i="2"/>
  <c r="AY131" i="2"/>
  <c r="AX131" i="2"/>
  <c r="AW131" i="2"/>
  <c r="AV131" i="2"/>
  <c r="AU131" i="2"/>
  <c r="AT131" i="2"/>
  <c r="BF131" i="2" s="1"/>
  <c r="AS131" i="2"/>
  <c r="AR131" i="2"/>
  <c r="BV131" i="2" s="1"/>
  <c r="AQ131" i="2"/>
  <c r="BI131" i="2" s="1"/>
  <c r="AP131" i="2"/>
  <c r="BT131" i="2" s="1"/>
  <c r="AO131" i="2"/>
  <c r="BZ130" i="2" a="1"/>
  <c r="CA130" i="2" s="1"/>
  <c r="BA130" i="2"/>
  <c r="AZ130" i="2"/>
  <c r="AY130" i="2"/>
  <c r="AX130" i="2"/>
  <c r="AW130" i="2"/>
  <c r="AV130" i="2"/>
  <c r="AU130" i="2"/>
  <c r="BG130" i="2" s="1"/>
  <c r="AT130" i="2"/>
  <c r="BX130" i="2" s="1"/>
  <c r="AS130" i="2"/>
  <c r="BW130" i="2" s="1"/>
  <c r="AR130" i="2"/>
  <c r="BJ130" i="2" s="1"/>
  <c r="AQ130" i="2"/>
  <c r="AP130" i="2"/>
  <c r="AO130" i="2"/>
  <c r="BZ129" i="2" a="1"/>
  <c r="CA129" i="2" s="1"/>
  <c r="BA129" i="2"/>
  <c r="AZ129" i="2"/>
  <c r="AY129" i="2"/>
  <c r="AX129" i="2"/>
  <c r="AW129" i="2"/>
  <c r="AV129" i="2"/>
  <c r="AU129" i="2"/>
  <c r="AT129" i="2"/>
  <c r="BX129" i="2" s="1"/>
  <c r="AS129" i="2"/>
  <c r="BK129" i="2" s="1"/>
  <c r="AR129" i="2"/>
  <c r="AQ129" i="2"/>
  <c r="BC129" i="2" s="1"/>
  <c r="AP129" i="2"/>
  <c r="BH129" i="2" s="1"/>
  <c r="AO129" i="2"/>
  <c r="BZ128" i="2" a="1"/>
  <c r="CA128" i="2" s="1"/>
  <c r="BA128" i="2"/>
  <c r="AZ128" i="2"/>
  <c r="AY128" i="2"/>
  <c r="AX128" i="2"/>
  <c r="AW128" i="2"/>
  <c r="AV128" i="2"/>
  <c r="AU128" i="2"/>
  <c r="AT128" i="2"/>
  <c r="BL128" i="2" s="1"/>
  <c r="AS128" i="2"/>
  <c r="BW128" i="2" s="1"/>
  <c r="AR128" i="2"/>
  <c r="BD128" i="2" s="1"/>
  <c r="AQ128" i="2"/>
  <c r="BI128" i="2" s="1"/>
  <c r="AP128" i="2"/>
  <c r="BH128" i="2" s="1"/>
  <c r="AO128" i="2"/>
  <c r="BZ127" i="2" a="1"/>
  <c r="BZ127" i="2" s="1"/>
  <c r="BA127" i="2"/>
  <c r="AZ127" i="2"/>
  <c r="AY127" i="2"/>
  <c r="AX127" i="2"/>
  <c r="AW127" i="2"/>
  <c r="AV127" i="2"/>
  <c r="AU127" i="2"/>
  <c r="BM127" i="2" s="1"/>
  <c r="AT127" i="2"/>
  <c r="BX127" i="2" s="1"/>
  <c r="AS127" i="2"/>
  <c r="AR127" i="2"/>
  <c r="AQ127" i="2"/>
  <c r="BI127" i="2" s="1"/>
  <c r="AP127" i="2"/>
  <c r="BT127" i="2" s="1"/>
  <c r="AO127" i="2"/>
  <c r="BZ126" i="2" a="1"/>
  <c r="CA126" i="2" s="1"/>
  <c r="BA126" i="2"/>
  <c r="AZ126" i="2"/>
  <c r="AY126" i="2"/>
  <c r="AX126" i="2"/>
  <c r="AW126" i="2"/>
  <c r="AV126" i="2"/>
  <c r="AU126" i="2"/>
  <c r="BY126" i="2" s="1"/>
  <c r="AT126" i="2"/>
  <c r="BF126" i="2" s="1"/>
  <c r="AS126" i="2"/>
  <c r="BK126" i="2" s="1"/>
  <c r="AR126" i="2"/>
  <c r="AQ126" i="2"/>
  <c r="AP126" i="2"/>
  <c r="BT126" i="2" s="1"/>
  <c r="AO126" i="2"/>
  <c r="BZ125" i="2" a="1"/>
  <c r="BZ125" i="2" s="1"/>
  <c r="CB125" i="2" s="1"/>
  <c r="BA125" i="2"/>
  <c r="AZ125" i="2"/>
  <c r="AY125" i="2"/>
  <c r="AX125" i="2"/>
  <c r="AW125" i="2"/>
  <c r="AV125" i="2"/>
  <c r="AU125" i="2"/>
  <c r="BG125" i="2" s="1"/>
  <c r="AT125" i="2"/>
  <c r="BL125" i="2" s="1"/>
  <c r="AS125" i="2"/>
  <c r="AR125" i="2"/>
  <c r="BV125" i="2" s="1"/>
  <c r="AQ125" i="2"/>
  <c r="AP125" i="2"/>
  <c r="BT125" i="2" s="1"/>
  <c r="AO125" i="2"/>
  <c r="BZ124" i="2" a="1"/>
  <c r="BZ124" i="2" s="1"/>
  <c r="CD124" i="2" s="1"/>
  <c r="BA124" i="2"/>
  <c r="AZ124" i="2"/>
  <c r="AY124" i="2"/>
  <c r="AX124" i="2"/>
  <c r="AW124" i="2"/>
  <c r="AV124" i="2"/>
  <c r="AU124" i="2"/>
  <c r="BM124" i="2" s="1"/>
  <c r="AT124" i="2"/>
  <c r="BL124" i="2" s="1"/>
  <c r="AS124" i="2"/>
  <c r="BW124" i="2" s="1"/>
  <c r="AR124" i="2"/>
  <c r="BV124" i="2" s="1"/>
  <c r="AQ124" i="2"/>
  <c r="BU124" i="2" s="1"/>
  <c r="AP124" i="2"/>
  <c r="BH124" i="2" s="1"/>
  <c r="AO124" i="2"/>
  <c r="BZ123" i="2" a="1"/>
  <c r="CA123" i="2" s="1"/>
  <c r="BA123" i="2"/>
  <c r="AZ123" i="2"/>
  <c r="AY123" i="2"/>
  <c r="AX123" i="2"/>
  <c r="AW123" i="2"/>
  <c r="AV123" i="2"/>
  <c r="AU123" i="2"/>
  <c r="BM123" i="2" s="1"/>
  <c r="AT123" i="2"/>
  <c r="BX123" i="2" s="1"/>
  <c r="AS123" i="2"/>
  <c r="AR123" i="2"/>
  <c r="BV123" i="2" s="1"/>
  <c r="AQ123" i="2"/>
  <c r="BI123" i="2" s="1"/>
  <c r="AP123" i="2"/>
  <c r="BT123" i="2" s="1"/>
  <c r="AO123" i="2"/>
  <c r="BZ122" i="2" a="1"/>
  <c r="CA122" i="2" s="1"/>
  <c r="BA122" i="2"/>
  <c r="AZ122" i="2"/>
  <c r="AY122" i="2"/>
  <c r="AX122" i="2"/>
  <c r="AW122" i="2"/>
  <c r="AV122" i="2"/>
  <c r="AU122" i="2"/>
  <c r="BY122" i="2" s="1"/>
  <c r="AT122" i="2"/>
  <c r="BX122" i="2" s="1"/>
  <c r="AS122" i="2"/>
  <c r="BW122" i="2" s="1"/>
  <c r="AR122" i="2"/>
  <c r="BJ122" i="2" s="1"/>
  <c r="AQ122" i="2"/>
  <c r="BU122" i="2" s="1"/>
  <c r="AP122" i="2"/>
  <c r="AO122" i="2"/>
  <c r="BZ121" i="2" a="1"/>
  <c r="BA121" i="2"/>
  <c r="AZ121" i="2"/>
  <c r="AY121" i="2"/>
  <c r="AX121" i="2"/>
  <c r="AW121" i="2"/>
  <c r="AV121" i="2"/>
  <c r="AU121" i="2"/>
  <c r="AT121" i="2"/>
  <c r="AS121" i="2"/>
  <c r="BK121" i="2" s="1"/>
  <c r="AR121" i="2"/>
  <c r="BV121" i="2" s="1"/>
  <c r="AQ121" i="2"/>
  <c r="BC121" i="2" s="1"/>
  <c r="AP121" i="2"/>
  <c r="AO121" i="2"/>
  <c r="BZ120" i="2" a="1"/>
  <c r="CA120" i="2" s="1"/>
  <c r="BA120" i="2"/>
  <c r="AZ120" i="2"/>
  <c r="AY120" i="2"/>
  <c r="AX120" i="2"/>
  <c r="AW120" i="2"/>
  <c r="AV120" i="2"/>
  <c r="AU120" i="2"/>
  <c r="BY120" i="2" s="1"/>
  <c r="AT120" i="2"/>
  <c r="BL120" i="2" s="1"/>
  <c r="AS120" i="2"/>
  <c r="AR120" i="2"/>
  <c r="BD120" i="2" s="1"/>
  <c r="AQ120" i="2"/>
  <c r="BI120" i="2" s="1"/>
  <c r="AP120" i="2"/>
  <c r="BH120" i="2" s="1"/>
  <c r="AO120" i="2"/>
  <c r="BZ119" i="2" a="1"/>
  <c r="BZ119" i="2" s="1"/>
  <c r="BA119" i="2"/>
  <c r="AZ119" i="2"/>
  <c r="AY119" i="2"/>
  <c r="AX119" i="2"/>
  <c r="AW119" i="2"/>
  <c r="AV119" i="2"/>
  <c r="AU119" i="2"/>
  <c r="BM119" i="2" s="1"/>
  <c r="AT119" i="2"/>
  <c r="BX119" i="2" s="1"/>
  <c r="AS119" i="2"/>
  <c r="BE119" i="2" s="1"/>
  <c r="AR119" i="2"/>
  <c r="AQ119" i="2"/>
  <c r="AP119" i="2"/>
  <c r="BT119" i="2" s="1"/>
  <c r="AO119" i="2"/>
  <c r="BZ118" i="2" a="1"/>
  <c r="CA118" i="2" s="1"/>
  <c r="BA118" i="2"/>
  <c r="AZ118" i="2"/>
  <c r="AY118" i="2"/>
  <c r="AX118" i="2"/>
  <c r="AW118" i="2"/>
  <c r="AV118" i="2"/>
  <c r="AU118" i="2"/>
  <c r="BY118" i="2" s="1"/>
  <c r="AT118" i="2"/>
  <c r="BF118" i="2" s="1"/>
  <c r="AS118" i="2"/>
  <c r="BK118" i="2" s="1"/>
  <c r="AR118" i="2"/>
  <c r="BJ118" i="2" s="1"/>
  <c r="AQ118" i="2"/>
  <c r="AP118" i="2"/>
  <c r="BT118" i="2" s="1"/>
  <c r="AO118" i="2"/>
  <c r="BZ117" i="2" a="1"/>
  <c r="CA117" i="2" s="1"/>
  <c r="BA117" i="2"/>
  <c r="AZ117" i="2"/>
  <c r="AY117" i="2"/>
  <c r="AX117" i="2"/>
  <c r="AW117" i="2"/>
  <c r="AV117" i="2"/>
  <c r="AU117" i="2"/>
  <c r="BG117" i="2" s="1"/>
  <c r="AT117" i="2"/>
  <c r="BL117" i="2" s="1"/>
  <c r="AS117" i="2"/>
  <c r="BK117" i="2" s="1"/>
  <c r="AR117" i="2"/>
  <c r="BV117" i="2" s="1"/>
  <c r="AQ117" i="2"/>
  <c r="BU117" i="2" s="1"/>
  <c r="AP117" i="2"/>
  <c r="BT117" i="2" s="1"/>
  <c r="AO117" i="2"/>
  <c r="BZ116" i="2" a="1"/>
  <c r="BZ116" i="2" s="1"/>
  <c r="CD116" i="2" s="1"/>
  <c r="BA116" i="2"/>
  <c r="AZ116" i="2"/>
  <c r="AY116" i="2"/>
  <c r="AX116" i="2"/>
  <c r="AW116" i="2"/>
  <c r="AV116" i="2"/>
  <c r="AU116" i="2"/>
  <c r="BM116" i="2" s="1"/>
  <c r="AT116" i="2"/>
  <c r="BL116" i="2" s="1"/>
  <c r="AS116" i="2"/>
  <c r="AR116" i="2"/>
  <c r="BV116" i="2" s="1"/>
  <c r="AQ116" i="2"/>
  <c r="AP116" i="2"/>
  <c r="BH116" i="2" s="1"/>
  <c r="AO116" i="2"/>
  <c r="BZ115" i="2" a="1"/>
  <c r="CA115" i="2" s="1"/>
  <c r="BA115" i="2"/>
  <c r="AZ115" i="2"/>
  <c r="AY115" i="2"/>
  <c r="AX115" i="2"/>
  <c r="AW115" i="2"/>
  <c r="AV115" i="2"/>
  <c r="AU115" i="2"/>
  <c r="BM115" i="2" s="1"/>
  <c r="AT115" i="2"/>
  <c r="BX115" i="2" s="1"/>
  <c r="AS115" i="2"/>
  <c r="BW115" i="2" s="1"/>
  <c r="AR115" i="2"/>
  <c r="BV115" i="2" s="1"/>
  <c r="AQ115" i="2"/>
  <c r="BI115" i="2" s="1"/>
  <c r="AP115" i="2"/>
  <c r="AO115" i="2"/>
  <c r="BZ114" i="2" a="1"/>
  <c r="CA114" i="2" s="1"/>
  <c r="BA114" i="2"/>
  <c r="AZ114" i="2"/>
  <c r="AY114" i="2"/>
  <c r="AX114" i="2"/>
  <c r="AW114" i="2"/>
  <c r="AV114" i="2"/>
  <c r="AU114" i="2"/>
  <c r="BY114" i="2" s="1"/>
  <c r="AT114" i="2"/>
  <c r="BX114" i="2" s="1"/>
  <c r="AS114" i="2"/>
  <c r="BW114" i="2" s="1"/>
  <c r="AR114" i="2"/>
  <c r="BJ114" i="2" s="1"/>
  <c r="AQ114" i="2"/>
  <c r="BU114" i="2" s="1"/>
  <c r="AP114" i="2"/>
  <c r="BB114" i="2" s="1"/>
  <c r="AO114" i="2"/>
  <c r="BZ113" i="2" a="1"/>
  <c r="BA113" i="2"/>
  <c r="AZ113" i="2"/>
  <c r="AY113" i="2"/>
  <c r="AX113" i="2"/>
  <c r="AW113" i="2"/>
  <c r="AV113" i="2"/>
  <c r="AU113" i="2"/>
  <c r="BY113" i="2" s="1"/>
  <c r="AT113" i="2"/>
  <c r="BX113" i="2" s="1"/>
  <c r="AS113" i="2"/>
  <c r="BK113" i="2" s="1"/>
  <c r="AR113" i="2"/>
  <c r="AQ113" i="2"/>
  <c r="BC113" i="2" s="1"/>
  <c r="AP113" i="2"/>
  <c r="BH113" i="2" s="1"/>
  <c r="AO113" i="2"/>
  <c r="BZ112" i="2" a="1"/>
  <c r="BZ112" i="2" s="1"/>
  <c r="BA112" i="2"/>
  <c r="AZ112" i="2"/>
  <c r="AY112" i="2"/>
  <c r="AX112" i="2"/>
  <c r="AW112" i="2"/>
  <c r="AV112" i="2"/>
  <c r="AU112" i="2"/>
  <c r="BY112" i="2" s="1"/>
  <c r="AT112" i="2"/>
  <c r="BL112" i="2" s="1"/>
  <c r="AS112" i="2"/>
  <c r="BW112" i="2" s="1"/>
  <c r="AR112" i="2"/>
  <c r="AQ112" i="2"/>
  <c r="AP112" i="2"/>
  <c r="BH112" i="2" s="1"/>
  <c r="AO112" i="2"/>
  <c r="BZ111" i="2" a="1"/>
  <c r="BZ111" i="2" s="1"/>
  <c r="BY111" i="2"/>
  <c r="BX111" i="2"/>
  <c r="BW111" i="2"/>
  <c r="BV111" i="2"/>
  <c r="BU111" i="2"/>
  <c r="BT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O111" i="2"/>
  <c r="BZ110" i="2" a="1"/>
  <c r="BZ110" i="2" s="1"/>
  <c r="BA110" i="2"/>
  <c r="AZ110" i="2"/>
  <c r="AY110" i="2"/>
  <c r="AX110" i="2"/>
  <c r="AW110" i="2"/>
  <c r="AV110" i="2"/>
  <c r="AU110" i="2"/>
  <c r="BM110" i="2" s="1"/>
  <c r="AT110" i="2"/>
  <c r="BL110" i="2" s="1"/>
  <c r="AS110" i="2"/>
  <c r="BW110" i="2" s="1"/>
  <c r="AR110" i="2"/>
  <c r="AQ110" i="2"/>
  <c r="AP110" i="2"/>
  <c r="BH110" i="2" s="1"/>
  <c r="AO110" i="2"/>
  <c r="BZ109" i="2" a="1"/>
  <c r="CA109" i="2" s="1"/>
  <c r="BA109" i="2"/>
  <c r="AZ109" i="2"/>
  <c r="AY109" i="2"/>
  <c r="AX109" i="2"/>
  <c r="AW109" i="2"/>
  <c r="AV109" i="2"/>
  <c r="AU109" i="2"/>
  <c r="BM109" i="2" s="1"/>
  <c r="AT109" i="2"/>
  <c r="AS109" i="2"/>
  <c r="BW109" i="2" s="1"/>
  <c r="AR109" i="2"/>
  <c r="BV109" i="2" s="1"/>
  <c r="AQ109" i="2"/>
  <c r="BI109" i="2" s="1"/>
  <c r="AP109" i="2"/>
  <c r="AO109" i="2"/>
  <c r="BZ108" i="2" a="1"/>
  <c r="CA108" i="2" s="1"/>
  <c r="BA108" i="2"/>
  <c r="AZ108" i="2"/>
  <c r="AY108" i="2"/>
  <c r="AX108" i="2"/>
  <c r="AW108" i="2"/>
  <c r="AV108" i="2"/>
  <c r="AU108" i="2"/>
  <c r="BY108" i="2" s="1"/>
  <c r="AT108" i="2"/>
  <c r="BX108" i="2" s="1"/>
  <c r="AS108" i="2"/>
  <c r="BW108" i="2" s="1"/>
  <c r="AR108" i="2"/>
  <c r="BJ108" i="2" s="1"/>
  <c r="AQ108" i="2"/>
  <c r="AP108" i="2"/>
  <c r="BB108" i="2" s="1"/>
  <c r="AO108" i="2"/>
  <c r="BZ107" i="2" a="1"/>
  <c r="BA107" i="2"/>
  <c r="AZ107" i="2"/>
  <c r="AY107" i="2"/>
  <c r="AX107" i="2"/>
  <c r="AW107" i="2"/>
  <c r="AV107" i="2"/>
  <c r="AU107" i="2"/>
  <c r="BG107" i="2" s="1"/>
  <c r="AT107" i="2"/>
  <c r="BX107" i="2" s="1"/>
  <c r="AS107" i="2"/>
  <c r="BK107" i="2" s="1"/>
  <c r="AR107" i="2"/>
  <c r="BV107" i="2" s="1"/>
  <c r="AQ107" i="2"/>
  <c r="BC107" i="2" s="1"/>
  <c r="AP107" i="2"/>
  <c r="AO107" i="2"/>
  <c r="BZ106" i="2" a="1"/>
  <c r="BA106" i="2"/>
  <c r="AZ106" i="2"/>
  <c r="AY106" i="2"/>
  <c r="AX106" i="2"/>
  <c r="AW106" i="2"/>
  <c r="AV106" i="2"/>
  <c r="AU106" i="2"/>
  <c r="BY106" i="2" s="1"/>
  <c r="AT106" i="2"/>
  <c r="BL106" i="2" s="1"/>
  <c r="AS106" i="2"/>
  <c r="BW106" i="2" s="1"/>
  <c r="AR106" i="2"/>
  <c r="BD106" i="2" s="1"/>
  <c r="AQ106" i="2"/>
  <c r="BI106" i="2" s="1"/>
  <c r="AP106" i="2"/>
  <c r="BH106" i="2" s="1"/>
  <c r="AO106" i="2"/>
  <c r="BZ105" i="2" a="1"/>
  <c r="BZ105" i="2" s="1"/>
  <c r="BA105" i="2"/>
  <c r="AZ105" i="2"/>
  <c r="AY105" i="2"/>
  <c r="AX105" i="2"/>
  <c r="AW105" i="2"/>
  <c r="AV105" i="2"/>
  <c r="AU105" i="2"/>
  <c r="BM105" i="2" s="1"/>
  <c r="AT105" i="2"/>
  <c r="AS105" i="2"/>
  <c r="BE105" i="2" s="1"/>
  <c r="AR105" i="2"/>
  <c r="BJ105" i="2" s="1"/>
  <c r="AQ105" i="2"/>
  <c r="BI105" i="2" s="1"/>
  <c r="AP105" i="2"/>
  <c r="BT105" i="2" s="1"/>
  <c r="AO105" i="2"/>
  <c r="BZ104" i="2" a="1"/>
  <c r="CA104" i="2" s="1"/>
  <c r="BA104" i="2"/>
  <c r="AZ104" i="2"/>
  <c r="AY104" i="2"/>
  <c r="AX104" i="2"/>
  <c r="AW104" i="2"/>
  <c r="AV104" i="2"/>
  <c r="AU104" i="2"/>
  <c r="AT104" i="2"/>
  <c r="AS104" i="2"/>
  <c r="BK104" i="2" s="1"/>
  <c r="AR104" i="2"/>
  <c r="AQ104" i="2"/>
  <c r="AP104" i="2"/>
  <c r="BT104" i="2" s="1"/>
  <c r="AO104" i="2"/>
  <c r="BZ103" i="2" a="1"/>
  <c r="BZ103" i="2" s="1"/>
  <c r="BA103" i="2"/>
  <c r="AZ103" i="2"/>
  <c r="AY103" i="2"/>
  <c r="AX103" i="2"/>
  <c r="AW103" i="2"/>
  <c r="AV103" i="2"/>
  <c r="AU103" i="2"/>
  <c r="BG103" i="2" s="1"/>
  <c r="AT103" i="2"/>
  <c r="AS103" i="2"/>
  <c r="BK103" i="2" s="1"/>
  <c r="AR103" i="2"/>
  <c r="BV103" i="2" s="1"/>
  <c r="AQ103" i="2"/>
  <c r="BU103" i="2" s="1"/>
  <c r="AP103" i="2"/>
  <c r="AO103" i="2"/>
  <c r="BZ102" i="2" a="1"/>
  <c r="BZ102" i="2" s="1"/>
  <c r="CD102" i="2" s="1"/>
  <c r="BA102" i="2"/>
  <c r="AZ102" i="2"/>
  <c r="AY102" i="2"/>
  <c r="AX102" i="2"/>
  <c r="AW102" i="2"/>
  <c r="AV102" i="2"/>
  <c r="AU102" i="2"/>
  <c r="BM102" i="2" s="1"/>
  <c r="AT102" i="2"/>
  <c r="BL102" i="2" s="1"/>
  <c r="AS102" i="2"/>
  <c r="BW102" i="2" s="1"/>
  <c r="AR102" i="2"/>
  <c r="BV102" i="2" s="1"/>
  <c r="AQ102" i="2"/>
  <c r="AP102" i="2"/>
  <c r="BH102" i="2" s="1"/>
  <c r="AO102" i="2"/>
  <c r="BZ101" i="2" a="1"/>
  <c r="CA101" i="2" s="1"/>
  <c r="BA101" i="2"/>
  <c r="AZ101" i="2"/>
  <c r="AY101" i="2"/>
  <c r="AX101" i="2"/>
  <c r="AW101" i="2"/>
  <c r="AV101" i="2"/>
  <c r="AU101" i="2"/>
  <c r="BM101" i="2" s="1"/>
  <c r="AT101" i="2"/>
  <c r="BX101" i="2" s="1"/>
  <c r="AS101" i="2"/>
  <c r="BW101" i="2" s="1"/>
  <c r="AR101" i="2"/>
  <c r="BV101" i="2" s="1"/>
  <c r="AQ101" i="2"/>
  <c r="BI101" i="2" s="1"/>
  <c r="AP101" i="2"/>
  <c r="BT101" i="2" s="1"/>
  <c r="AO101" i="2"/>
  <c r="BZ100" i="2" a="1"/>
  <c r="CA100" i="2" s="1"/>
  <c r="BA100" i="2"/>
  <c r="AZ100" i="2"/>
  <c r="AY100" i="2"/>
  <c r="AX100" i="2"/>
  <c r="AW100" i="2"/>
  <c r="AV100" i="2"/>
  <c r="AU100" i="2"/>
  <c r="BY100" i="2" s="1"/>
  <c r="AT100" i="2"/>
  <c r="BX100" i="2" s="1"/>
  <c r="AS100" i="2"/>
  <c r="BW100" i="2" s="1"/>
  <c r="AR100" i="2"/>
  <c r="BJ100" i="2" s="1"/>
  <c r="AQ100" i="2"/>
  <c r="AP100" i="2"/>
  <c r="BB100" i="2" s="1"/>
  <c r="AO100" i="2"/>
  <c r="BZ99" i="2" a="1"/>
  <c r="BA99" i="2"/>
  <c r="AZ99" i="2"/>
  <c r="AY99" i="2"/>
  <c r="AX99" i="2"/>
  <c r="AW99" i="2"/>
  <c r="AV99" i="2"/>
  <c r="AU99" i="2"/>
  <c r="BY99" i="2" s="1"/>
  <c r="AT99" i="2"/>
  <c r="BX99" i="2" s="1"/>
  <c r="AS99" i="2"/>
  <c r="BK99" i="2" s="1"/>
  <c r="AR99" i="2"/>
  <c r="BV99" i="2" s="1"/>
  <c r="AQ99" i="2"/>
  <c r="AP99" i="2"/>
  <c r="BH99" i="2" s="1"/>
  <c r="AO99" i="2"/>
  <c r="BZ98" i="2" a="1"/>
  <c r="CA98" i="2" s="1"/>
  <c r="BA98" i="2"/>
  <c r="AZ98" i="2"/>
  <c r="AY98" i="2"/>
  <c r="AX98" i="2"/>
  <c r="AW98" i="2"/>
  <c r="AV98" i="2"/>
  <c r="AU98" i="2"/>
  <c r="BY98" i="2" s="1"/>
  <c r="AT98" i="2"/>
  <c r="BX98" i="2" s="1"/>
  <c r="AS98" i="2"/>
  <c r="BW98" i="2" s="1"/>
  <c r="AR98" i="2"/>
  <c r="BV98" i="2" s="1"/>
  <c r="AQ98" i="2"/>
  <c r="BI98" i="2" s="1"/>
  <c r="AP98" i="2"/>
  <c r="BH98" i="2" s="1"/>
  <c r="AO98" i="2"/>
  <c r="BZ97" i="2" a="1"/>
  <c r="BZ97" i="2" s="1"/>
  <c r="BA97" i="2"/>
  <c r="AZ97" i="2"/>
  <c r="AY97" i="2"/>
  <c r="AX97" i="2"/>
  <c r="AW97" i="2"/>
  <c r="AV97" i="2"/>
  <c r="AU97" i="2"/>
  <c r="BY97" i="2" s="1"/>
  <c r="AT97" i="2"/>
  <c r="BX97" i="2" s="1"/>
  <c r="AS97" i="2"/>
  <c r="BW97" i="2" s="1"/>
  <c r="AR97" i="2"/>
  <c r="BJ97" i="2" s="1"/>
  <c r="AQ97" i="2"/>
  <c r="BI97" i="2" s="1"/>
  <c r="AP97" i="2"/>
  <c r="AO97" i="2"/>
  <c r="BZ96" i="2" a="1"/>
  <c r="CA96" i="2" s="1"/>
  <c r="BA96" i="2"/>
  <c r="AZ96" i="2"/>
  <c r="AY96" i="2"/>
  <c r="AX96" i="2"/>
  <c r="AW96" i="2"/>
  <c r="AV96" i="2"/>
  <c r="AU96" i="2"/>
  <c r="BY96" i="2" s="1"/>
  <c r="AT96" i="2"/>
  <c r="BX96" i="2" s="1"/>
  <c r="AS96" i="2"/>
  <c r="BK96" i="2" s="1"/>
  <c r="AR96" i="2"/>
  <c r="BJ96" i="2" s="1"/>
  <c r="AQ96" i="2"/>
  <c r="AP96" i="2"/>
  <c r="BT96" i="2" s="1"/>
  <c r="AO96" i="2"/>
  <c r="BZ95" i="2" a="1"/>
  <c r="CA95" i="2" s="1"/>
  <c r="BA95" i="2"/>
  <c r="AZ95" i="2"/>
  <c r="AY95" i="2"/>
  <c r="AX95" i="2"/>
  <c r="AW95" i="2"/>
  <c r="AV95" i="2"/>
  <c r="AU95" i="2"/>
  <c r="BY95" i="2" s="1"/>
  <c r="AT95" i="2"/>
  <c r="BL95" i="2" s="1"/>
  <c r="AS95" i="2"/>
  <c r="BK95" i="2" s="1"/>
  <c r="AR95" i="2"/>
  <c r="AQ95" i="2"/>
  <c r="AP95" i="2"/>
  <c r="BT95" i="2" s="1"/>
  <c r="AO95" i="2"/>
  <c r="BZ94" i="2" a="1"/>
  <c r="BZ94" i="2" s="1"/>
  <c r="CD94" i="2" s="1"/>
  <c r="BA94" i="2"/>
  <c r="AZ94" i="2"/>
  <c r="AY94" i="2"/>
  <c r="AX94" i="2"/>
  <c r="AW94" i="2"/>
  <c r="AV94" i="2"/>
  <c r="AU94" i="2"/>
  <c r="BM94" i="2" s="1"/>
  <c r="AT94" i="2"/>
  <c r="BL94" i="2" s="1"/>
  <c r="AS94" i="2"/>
  <c r="AR94" i="2"/>
  <c r="BV94" i="2" s="1"/>
  <c r="AQ94" i="2"/>
  <c r="BU94" i="2" s="1"/>
  <c r="AP94" i="2"/>
  <c r="BT94" i="2" s="1"/>
  <c r="AO94" i="2"/>
  <c r="BZ93" i="2" a="1"/>
  <c r="CA93" i="2" s="1"/>
  <c r="BA93" i="2"/>
  <c r="AZ93" i="2"/>
  <c r="AY93" i="2"/>
  <c r="AX93" i="2"/>
  <c r="AW93" i="2"/>
  <c r="AV93" i="2"/>
  <c r="AU93" i="2"/>
  <c r="BM93" i="2" s="1"/>
  <c r="AT93" i="2"/>
  <c r="BX93" i="2" s="1"/>
  <c r="AS93" i="2"/>
  <c r="AR93" i="2"/>
  <c r="AQ93" i="2"/>
  <c r="BU93" i="2" s="1"/>
  <c r="AP93" i="2"/>
  <c r="BT93" i="2" s="1"/>
  <c r="AO93" i="2"/>
  <c r="BZ92" i="2" a="1"/>
  <c r="CA92" i="2" s="1"/>
  <c r="BA92" i="2"/>
  <c r="AZ92" i="2"/>
  <c r="AY92" i="2"/>
  <c r="AX92" i="2"/>
  <c r="AW92" i="2"/>
  <c r="AV92" i="2"/>
  <c r="AU92" i="2"/>
  <c r="BY92" i="2" s="1"/>
  <c r="AT92" i="2"/>
  <c r="AS92" i="2"/>
  <c r="BW92" i="2" s="1"/>
  <c r="AR92" i="2"/>
  <c r="BV92" i="2" s="1"/>
  <c r="AQ92" i="2"/>
  <c r="BU92" i="2" s="1"/>
  <c r="AP92" i="2"/>
  <c r="AO92" i="2"/>
  <c r="BZ91" i="2" a="1"/>
  <c r="BA91" i="2"/>
  <c r="AZ91" i="2"/>
  <c r="AY91" i="2"/>
  <c r="AX91" i="2"/>
  <c r="AW91" i="2"/>
  <c r="AV91" i="2"/>
  <c r="AU91" i="2"/>
  <c r="AT91" i="2"/>
  <c r="BX91" i="2" s="1"/>
  <c r="AS91" i="2"/>
  <c r="BW91" i="2" s="1"/>
  <c r="AR91" i="2"/>
  <c r="BV91" i="2" s="1"/>
  <c r="AQ91" i="2"/>
  <c r="BU91" i="2" s="1"/>
  <c r="AP91" i="2"/>
  <c r="BH91" i="2" s="1"/>
  <c r="AO91" i="2"/>
  <c r="BZ90" i="2" a="1"/>
  <c r="CA90" i="2" s="1"/>
  <c r="BA90" i="2"/>
  <c r="AZ90" i="2"/>
  <c r="AY90" i="2"/>
  <c r="AX90" i="2"/>
  <c r="AW90" i="2"/>
  <c r="AV90" i="2"/>
  <c r="AU90" i="2"/>
  <c r="AT90" i="2"/>
  <c r="AS90" i="2"/>
  <c r="BW90" i="2" s="1"/>
  <c r="AR90" i="2"/>
  <c r="BV90" i="2" s="1"/>
  <c r="AQ90" i="2"/>
  <c r="BI90" i="2" s="1"/>
  <c r="AP90" i="2"/>
  <c r="BH90" i="2" s="1"/>
  <c r="AO90" i="2"/>
  <c r="BZ89" i="2" a="1"/>
  <c r="CA89" i="2" s="1"/>
  <c r="BA89" i="2"/>
  <c r="AZ89" i="2"/>
  <c r="AY89" i="2"/>
  <c r="AX89" i="2"/>
  <c r="AW89" i="2"/>
  <c r="AV89" i="2"/>
  <c r="AU89" i="2"/>
  <c r="AT89" i="2"/>
  <c r="AS89" i="2"/>
  <c r="BW89" i="2" s="1"/>
  <c r="AR89" i="2"/>
  <c r="BJ89" i="2" s="1"/>
  <c r="AQ89" i="2"/>
  <c r="BI89" i="2" s="1"/>
  <c r="AP89" i="2"/>
  <c r="AO89" i="2"/>
  <c r="BZ88" i="2" a="1"/>
  <c r="CA88" i="2" s="1"/>
  <c r="BA88" i="2"/>
  <c r="AZ88" i="2"/>
  <c r="AY88" i="2"/>
  <c r="AX88" i="2"/>
  <c r="AW88" i="2"/>
  <c r="AV88" i="2"/>
  <c r="AU88" i="2"/>
  <c r="AT88" i="2"/>
  <c r="BX88" i="2" s="1"/>
  <c r="AS88" i="2"/>
  <c r="BK88" i="2" s="1"/>
  <c r="AR88" i="2"/>
  <c r="BJ88" i="2" s="1"/>
  <c r="AQ88" i="2"/>
  <c r="AP88" i="2"/>
  <c r="BT88" i="2" s="1"/>
  <c r="AO88" i="2"/>
  <c r="BZ87" i="2" a="1"/>
  <c r="CA87" i="2" s="1"/>
  <c r="BA87" i="2"/>
  <c r="AZ87" i="2"/>
  <c r="AY87" i="2"/>
  <c r="AX87" i="2"/>
  <c r="AW87" i="2"/>
  <c r="AV87" i="2"/>
  <c r="AU87" i="2"/>
  <c r="AT87" i="2"/>
  <c r="BL87" i="2" s="1"/>
  <c r="AS87" i="2"/>
  <c r="BK87" i="2" s="1"/>
  <c r="AR87" i="2"/>
  <c r="AQ87" i="2"/>
  <c r="AP87" i="2"/>
  <c r="BT87" i="2" s="1"/>
  <c r="AO87" i="2"/>
  <c r="BZ86" i="2" a="1"/>
  <c r="BZ86" i="2" s="1"/>
  <c r="CC86" i="2" s="1"/>
  <c r="BA86" i="2"/>
  <c r="AZ86" i="2"/>
  <c r="AY86" i="2"/>
  <c r="AX86" i="2"/>
  <c r="AW86" i="2"/>
  <c r="AV86" i="2"/>
  <c r="AU86" i="2"/>
  <c r="BM86" i="2" s="1"/>
  <c r="AT86" i="2"/>
  <c r="BL86" i="2" s="1"/>
  <c r="AS86" i="2"/>
  <c r="AR86" i="2"/>
  <c r="AQ86" i="2"/>
  <c r="BU86" i="2" s="1"/>
  <c r="AP86" i="2"/>
  <c r="BT86" i="2" s="1"/>
  <c r="AO86" i="2"/>
  <c r="BZ85" i="2" a="1"/>
  <c r="CA85" i="2" s="1"/>
  <c r="BA85" i="2"/>
  <c r="AZ85" i="2"/>
  <c r="AY85" i="2"/>
  <c r="AX85" i="2"/>
  <c r="AW85" i="2"/>
  <c r="AV85" i="2"/>
  <c r="AU85" i="2"/>
  <c r="BM85" i="2" s="1"/>
  <c r="AT85" i="2"/>
  <c r="BX85" i="2" s="1"/>
  <c r="AS85" i="2"/>
  <c r="AR85" i="2"/>
  <c r="BV85" i="2" s="1"/>
  <c r="AQ85" i="2"/>
  <c r="BU85" i="2" s="1"/>
  <c r="AP85" i="2"/>
  <c r="BT85" i="2" s="1"/>
  <c r="AO85" i="2"/>
  <c r="BZ84" i="2" a="1"/>
  <c r="CA84" i="2" s="1"/>
  <c r="BA84" i="2"/>
  <c r="AZ84" i="2"/>
  <c r="AY84" i="2"/>
  <c r="AX84" i="2"/>
  <c r="AW84" i="2"/>
  <c r="AV84" i="2"/>
  <c r="AU84" i="2"/>
  <c r="BY84" i="2" s="1"/>
  <c r="AT84" i="2"/>
  <c r="AS84" i="2"/>
  <c r="AR84" i="2"/>
  <c r="BV84" i="2" s="1"/>
  <c r="AQ84" i="2"/>
  <c r="BU84" i="2" s="1"/>
  <c r="AP84" i="2"/>
  <c r="BT84" i="2" s="1"/>
  <c r="AO84" i="2"/>
  <c r="BZ83" i="2" a="1"/>
  <c r="BA83" i="2"/>
  <c r="AZ83" i="2"/>
  <c r="AY83" i="2"/>
  <c r="AX83" i="2"/>
  <c r="AW83" i="2"/>
  <c r="AV83" i="2"/>
  <c r="AU83" i="2"/>
  <c r="AT83" i="2"/>
  <c r="BX83" i="2" s="1"/>
  <c r="AS83" i="2"/>
  <c r="BW83" i="2" s="1"/>
  <c r="AR83" i="2"/>
  <c r="AQ83" i="2"/>
  <c r="AP83" i="2"/>
  <c r="BH83" i="2" s="1"/>
  <c r="AO83" i="2"/>
  <c r="BZ82" i="2" a="1"/>
  <c r="CA82" i="2" s="1"/>
  <c r="BA82" i="2"/>
  <c r="AZ82" i="2"/>
  <c r="AY82" i="2"/>
  <c r="AX82" i="2"/>
  <c r="AW82" i="2"/>
  <c r="AV82" i="2"/>
  <c r="AU82" i="2"/>
  <c r="BY82" i="2" s="1"/>
  <c r="AT82" i="2"/>
  <c r="BX82" i="2" s="1"/>
  <c r="AS82" i="2"/>
  <c r="BW82" i="2" s="1"/>
  <c r="AR82" i="2"/>
  <c r="BV82" i="2" s="1"/>
  <c r="AQ82" i="2"/>
  <c r="AP82" i="2"/>
  <c r="AO82" i="2"/>
  <c r="BZ81" i="2" a="1"/>
  <c r="CA81" i="2" s="1"/>
  <c r="BA81" i="2"/>
  <c r="AZ81" i="2"/>
  <c r="AY81" i="2"/>
  <c r="AX81" i="2"/>
  <c r="AW81" i="2"/>
  <c r="AV81" i="2"/>
  <c r="AU81" i="2"/>
  <c r="BY81" i="2" s="1"/>
  <c r="AT81" i="2"/>
  <c r="BX81" i="2" s="1"/>
  <c r="AS81" i="2"/>
  <c r="BW81" i="2" s="1"/>
  <c r="AR81" i="2"/>
  <c r="BJ81" i="2" s="1"/>
  <c r="AQ81" i="2"/>
  <c r="AP81" i="2"/>
  <c r="AO81" i="2"/>
  <c r="BZ80" i="2" a="1"/>
  <c r="CA80" i="2" s="1"/>
  <c r="BA80" i="2"/>
  <c r="AZ80" i="2"/>
  <c r="AY80" i="2"/>
  <c r="AX80" i="2"/>
  <c r="AW80" i="2"/>
  <c r="AV80" i="2"/>
  <c r="AU80" i="2"/>
  <c r="BY80" i="2" s="1"/>
  <c r="AT80" i="2"/>
  <c r="BX80" i="2" s="1"/>
  <c r="AS80" i="2"/>
  <c r="BK80" i="2" s="1"/>
  <c r="AR80" i="2"/>
  <c r="AQ80" i="2"/>
  <c r="AP80" i="2"/>
  <c r="BT80" i="2" s="1"/>
  <c r="AO80" i="2"/>
  <c r="BZ79" i="2" a="1"/>
  <c r="CA79" i="2" s="1"/>
  <c r="BA79" i="2"/>
  <c r="AZ79" i="2"/>
  <c r="AY79" i="2"/>
  <c r="AX79" i="2"/>
  <c r="AW79" i="2"/>
  <c r="AV79" i="2"/>
  <c r="AU79" i="2"/>
  <c r="AT79" i="2"/>
  <c r="BL79" i="2" s="1"/>
  <c r="AS79" i="2"/>
  <c r="BK79" i="2" s="1"/>
  <c r="AR79" i="2"/>
  <c r="AQ79" i="2"/>
  <c r="AP79" i="2"/>
  <c r="BT79" i="2" s="1"/>
  <c r="AO79" i="2"/>
  <c r="BZ78" i="2" a="1"/>
  <c r="BZ78" i="2" s="1"/>
  <c r="CC78" i="2" s="1"/>
  <c r="BA78" i="2"/>
  <c r="AZ78" i="2"/>
  <c r="AY78" i="2"/>
  <c r="AX78" i="2"/>
  <c r="AW78" i="2"/>
  <c r="AV78" i="2"/>
  <c r="AU78" i="2"/>
  <c r="BM78" i="2" s="1"/>
  <c r="AT78" i="2"/>
  <c r="BL78" i="2" s="1"/>
  <c r="AS78" i="2"/>
  <c r="AR78" i="2"/>
  <c r="AQ78" i="2"/>
  <c r="AP78" i="2"/>
  <c r="BT78" i="2" s="1"/>
  <c r="AO78" i="2"/>
  <c r="BZ77" i="2" a="1"/>
  <c r="CA77" i="2" s="1"/>
  <c r="BA77" i="2"/>
  <c r="AZ77" i="2"/>
  <c r="AY77" i="2"/>
  <c r="AX77" i="2"/>
  <c r="AW77" i="2"/>
  <c r="AV77" i="2"/>
  <c r="AU77" i="2"/>
  <c r="BM77" i="2" s="1"/>
  <c r="AT77" i="2"/>
  <c r="BX77" i="2" s="1"/>
  <c r="AS77" i="2"/>
  <c r="AR77" i="2"/>
  <c r="AQ77" i="2"/>
  <c r="BU77" i="2" s="1"/>
  <c r="AP77" i="2"/>
  <c r="BT77" i="2" s="1"/>
  <c r="AO77" i="2"/>
  <c r="BZ76" i="2" a="1"/>
  <c r="CA76" i="2" s="1"/>
  <c r="BA76" i="2"/>
  <c r="AZ76" i="2"/>
  <c r="AY76" i="2"/>
  <c r="AX76" i="2"/>
  <c r="AW76" i="2"/>
  <c r="AV76" i="2"/>
  <c r="AU76" i="2"/>
  <c r="BY76" i="2" s="1"/>
  <c r="AT76" i="2"/>
  <c r="AS76" i="2"/>
  <c r="BW76" i="2" s="1"/>
  <c r="AR76" i="2"/>
  <c r="BV76" i="2" s="1"/>
  <c r="AQ76" i="2"/>
  <c r="BU76" i="2" s="1"/>
  <c r="AP76" i="2"/>
  <c r="AO76" i="2"/>
  <c r="BZ75" i="2" a="1"/>
  <c r="BA75" i="2"/>
  <c r="AZ75" i="2"/>
  <c r="AY75" i="2"/>
  <c r="AX75" i="2"/>
  <c r="AW75" i="2"/>
  <c r="AV75" i="2"/>
  <c r="AU75" i="2"/>
  <c r="AT75" i="2"/>
  <c r="BX75" i="2" s="1"/>
  <c r="AS75" i="2"/>
  <c r="BW75" i="2" s="1"/>
  <c r="AR75" i="2"/>
  <c r="BJ75" i="2" s="1"/>
  <c r="AQ75" i="2"/>
  <c r="BU75" i="2" s="1"/>
  <c r="AP75" i="2"/>
  <c r="BH75" i="2" s="1"/>
  <c r="AO75" i="2"/>
  <c r="BZ74" i="2" a="1"/>
  <c r="CA74" i="2" s="1"/>
  <c r="BA74" i="2"/>
  <c r="AZ74" i="2"/>
  <c r="AY74" i="2"/>
  <c r="AX74" i="2"/>
  <c r="AW74" i="2"/>
  <c r="AV74" i="2"/>
  <c r="AU74" i="2"/>
  <c r="AT74" i="2"/>
  <c r="AS74" i="2"/>
  <c r="BW74" i="2" s="1"/>
  <c r="AR74" i="2"/>
  <c r="BV74" i="2" s="1"/>
  <c r="AQ74" i="2"/>
  <c r="BI74" i="2" s="1"/>
  <c r="AP74" i="2"/>
  <c r="BH74" i="2" s="1"/>
  <c r="AO74" i="2"/>
  <c r="BZ73" i="2" a="1"/>
  <c r="CA73" i="2" s="1"/>
  <c r="BA73" i="2"/>
  <c r="AZ73" i="2"/>
  <c r="AY73" i="2"/>
  <c r="AX73" i="2"/>
  <c r="AW73" i="2"/>
  <c r="AV73" i="2"/>
  <c r="AU73" i="2"/>
  <c r="AT73" i="2"/>
  <c r="AS73" i="2"/>
  <c r="BW73" i="2" s="1"/>
  <c r="AR73" i="2"/>
  <c r="BJ73" i="2" s="1"/>
  <c r="AQ73" i="2"/>
  <c r="BI73" i="2" s="1"/>
  <c r="AP73" i="2"/>
  <c r="AO73" i="2"/>
  <c r="BZ72" i="2" a="1"/>
  <c r="BZ72" i="2" s="1"/>
  <c r="BA72" i="2"/>
  <c r="AZ72" i="2"/>
  <c r="AY72" i="2"/>
  <c r="AX72" i="2"/>
  <c r="AW72" i="2"/>
  <c r="AV72" i="2"/>
  <c r="AU72" i="2"/>
  <c r="BY72" i="2" s="1"/>
  <c r="AT72" i="2"/>
  <c r="BX72" i="2" s="1"/>
  <c r="AS72" i="2"/>
  <c r="AR72" i="2"/>
  <c r="AQ72" i="2"/>
  <c r="AP72" i="2"/>
  <c r="AO72" i="2"/>
  <c r="BZ71" i="2" a="1"/>
  <c r="CA71" i="2" s="1"/>
  <c r="BA71" i="2"/>
  <c r="AZ71" i="2"/>
  <c r="AY71" i="2"/>
  <c r="AX71" i="2"/>
  <c r="AW71" i="2"/>
  <c r="AV71" i="2"/>
  <c r="AU71" i="2"/>
  <c r="BY71" i="2" s="1"/>
  <c r="AT71" i="2"/>
  <c r="BL71" i="2" s="1"/>
  <c r="AS71" i="2"/>
  <c r="AR71" i="2"/>
  <c r="AQ71" i="2"/>
  <c r="AP71" i="2"/>
  <c r="BT71" i="2" s="1"/>
  <c r="AO71" i="2"/>
  <c r="BZ70" i="2" a="1"/>
  <c r="BZ70" i="2" s="1"/>
  <c r="BA70" i="2"/>
  <c r="AZ70" i="2"/>
  <c r="AY70" i="2"/>
  <c r="AX70" i="2"/>
  <c r="AW70" i="2"/>
  <c r="AV70" i="2"/>
  <c r="AU70" i="2"/>
  <c r="BM70" i="2" s="1"/>
  <c r="AT70" i="2"/>
  <c r="BL70" i="2" s="1"/>
  <c r="AS70" i="2"/>
  <c r="BW70" i="2" s="1"/>
  <c r="AR70" i="2"/>
  <c r="AQ70" i="2"/>
  <c r="BU70" i="2" s="1"/>
  <c r="AP70" i="2"/>
  <c r="BT70" i="2" s="1"/>
  <c r="AO70" i="2"/>
  <c r="BZ69" i="2" a="1"/>
  <c r="CA69" i="2" s="1"/>
  <c r="BA69" i="2"/>
  <c r="AZ69" i="2"/>
  <c r="AY69" i="2"/>
  <c r="AX69" i="2"/>
  <c r="AW69" i="2"/>
  <c r="AV69" i="2"/>
  <c r="AU69" i="2"/>
  <c r="BM69" i="2" s="1"/>
  <c r="AT69" i="2"/>
  <c r="BX69" i="2" s="1"/>
  <c r="AS69" i="2"/>
  <c r="BW69" i="2" s="1"/>
  <c r="AR69" i="2"/>
  <c r="BV69" i="2" s="1"/>
  <c r="AQ69" i="2"/>
  <c r="BU69" i="2" s="1"/>
  <c r="AP69" i="2"/>
  <c r="BT69" i="2" s="1"/>
  <c r="AO69" i="2"/>
  <c r="BZ68" i="2" a="1"/>
  <c r="CA68" i="2" s="1"/>
  <c r="BA68" i="2"/>
  <c r="AZ68" i="2"/>
  <c r="AY68" i="2"/>
  <c r="AX68" i="2"/>
  <c r="AW68" i="2"/>
  <c r="AV68" i="2"/>
  <c r="AU68" i="2"/>
  <c r="BY68" i="2" s="1"/>
  <c r="AT68" i="2"/>
  <c r="BX68" i="2" s="1"/>
  <c r="AS68" i="2"/>
  <c r="BW68" i="2" s="1"/>
  <c r="AR68" i="2"/>
  <c r="AQ68" i="2"/>
  <c r="AP68" i="2"/>
  <c r="BT68" i="2" s="1"/>
  <c r="AO68" i="2"/>
  <c r="BZ67" i="2" a="1"/>
  <c r="BA67" i="2"/>
  <c r="AZ67" i="2"/>
  <c r="AY67" i="2"/>
  <c r="AX67" i="2"/>
  <c r="AW67" i="2"/>
  <c r="AV67" i="2"/>
  <c r="AU67" i="2"/>
  <c r="BY67" i="2" s="1"/>
  <c r="AT67" i="2"/>
  <c r="BX67" i="2" s="1"/>
  <c r="AS67" i="2"/>
  <c r="BW67" i="2" s="1"/>
  <c r="AR67" i="2"/>
  <c r="BV67" i="2" s="1"/>
  <c r="AQ67" i="2"/>
  <c r="BU67" i="2" s="1"/>
  <c r="AP67" i="2"/>
  <c r="AO67" i="2"/>
  <c r="BZ66" i="2" a="1"/>
  <c r="CA66" i="2" s="1"/>
  <c r="BA66" i="2"/>
  <c r="AZ66" i="2"/>
  <c r="AY66" i="2"/>
  <c r="AX66" i="2"/>
  <c r="AW66" i="2"/>
  <c r="AV66" i="2"/>
  <c r="AU66" i="2"/>
  <c r="BY66" i="2" s="1"/>
  <c r="AT66" i="2"/>
  <c r="BX66" i="2" s="1"/>
  <c r="AS66" i="2"/>
  <c r="BW66" i="2" s="1"/>
  <c r="AR66" i="2"/>
  <c r="BV66" i="2" s="1"/>
  <c r="AQ66" i="2"/>
  <c r="AP66" i="2"/>
  <c r="BB66" i="2" s="1"/>
  <c r="AO66" i="2"/>
  <c r="BZ65" i="2" a="1"/>
  <c r="CA65" i="2" s="1"/>
  <c r="BA65" i="2"/>
  <c r="AZ65" i="2"/>
  <c r="AY65" i="2"/>
  <c r="AX65" i="2"/>
  <c r="AW65" i="2"/>
  <c r="AV65" i="2"/>
  <c r="AU65" i="2"/>
  <c r="BY65" i="2" s="1"/>
  <c r="AT65" i="2"/>
  <c r="BX65" i="2" s="1"/>
  <c r="AS65" i="2"/>
  <c r="BW65" i="2" s="1"/>
  <c r="AR65" i="2"/>
  <c r="BJ65" i="2" s="1"/>
  <c r="AQ65" i="2"/>
  <c r="AP65" i="2"/>
  <c r="AO65" i="2"/>
  <c r="BZ64" i="2" a="1"/>
  <c r="BZ64" i="2" s="1"/>
  <c r="CB64" i="2" s="1"/>
  <c r="BA64" i="2"/>
  <c r="AZ64" i="2"/>
  <c r="AY64" i="2"/>
  <c r="AX64" i="2"/>
  <c r="AW64" i="2"/>
  <c r="AV64" i="2"/>
  <c r="AU64" i="2"/>
  <c r="BY64" i="2" s="1"/>
  <c r="AT64" i="2"/>
  <c r="BX64" i="2" s="1"/>
  <c r="AS64" i="2"/>
  <c r="BK64" i="2" s="1"/>
  <c r="AR64" i="2"/>
  <c r="BJ64" i="2" s="1"/>
  <c r="AQ64" i="2"/>
  <c r="BU64" i="2" s="1"/>
  <c r="AP64" i="2"/>
  <c r="AO64" i="2"/>
  <c r="BZ63" i="2" a="1"/>
  <c r="CA63" i="2" s="1"/>
  <c r="BA63" i="2"/>
  <c r="AZ63" i="2"/>
  <c r="AY63" i="2"/>
  <c r="AX63" i="2"/>
  <c r="AW63" i="2"/>
  <c r="AV63" i="2"/>
  <c r="AU63" i="2"/>
  <c r="BY63" i="2" s="1"/>
  <c r="AT63" i="2"/>
  <c r="BL63" i="2" s="1"/>
  <c r="AS63" i="2"/>
  <c r="BK63" i="2" s="1"/>
  <c r="AR63" i="2"/>
  <c r="AQ63" i="2"/>
  <c r="AP63" i="2"/>
  <c r="AO63" i="2"/>
  <c r="BZ62" i="2" a="1"/>
  <c r="BZ62" i="2" s="1"/>
  <c r="BA62" i="2"/>
  <c r="AZ62" i="2"/>
  <c r="AY62" i="2"/>
  <c r="AX62" i="2"/>
  <c r="AW62" i="2"/>
  <c r="AV62" i="2"/>
  <c r="AU62" i="2"/>
  <c r="BM62" i="2" s="1"/>
  <c r="AT62" i="2"/>
  <c r="BL62" i="2" s="1"/>
  <c r="AS62" i="2"/>
  <c r="BW62" i="2" s="1"/>
  <c r="AR62" i="2"/>
  <c r="BV62" i="2" s="1"/>
  <c r="AQ62" i="2"/>
  <c r="BU62" i="2" s="1"/>
  <c r="AP62" i="2"/>
  <c r="BB62" i="2" s="1"/>
  <c r="AO62" i="2"/>
  <c r="BZ61" i="2" a="1"/>
  <c r="CA61" i="2" s="1"/>
  <c r="BA61" i="2"/>
  <c r="AZ61" i="2"/>
  <c r="AY61" i="2"/>
  <c r="AX61" i="2"/>
  <c r="AW61" i="2"/>
  <c r="AV61" i="2"/>
  <c r="AU61" i="2"/>
  <c r="BM61" i="2" s="1"/>
  <c r="AT61" i="2"/>
  <c r="AS61" i="2"/>
  <c r="AR61" i="2"/>
  <c r="BD61" i="2" s="1"/>
  <c r="AQ61" i="2"/>
  <c r="BC61" i="2" s="1"/>
  <c r="AP61" i="2"/>
  <c r="AO61" i="2"/>
  <c r="BZ60" i="2" a="1"/>
  <c r="CA60" i="2" s="1"/>
  <c r="BA60" i="2"/>
  <c r="AZ60" i="2"/>
  <c r="AY60" i="2"/>
  <c r="AX60" i="2"/>
  <c r="AW60" i="2"/>
  <c r="AV60" i="2"/>
  <c r="AU60" i="2"/>
  <c r="AT60" i="2"/>
  <c r="AS60" i="2"/>
  <c r="BE60" i="2" s="1"/>
  <c r="AR60" i="2"/>
  <c r="BD60" i="2" s="1"/>
  <c r="AQ60" i="2"/>
  <c r="BU60" i="2" s="1"/>
  <c r="AP60" i="2"/>
  <c r="BT60" i="2" s="1"/>
  <c r="AO60" i="2"/>
  <c r="BZ59" i="2" a="1"/>
  <c r="BA59" i="2"/>
  <c r="AZ59" i="2"/>
  <c r="AY59" i="2"/>
  <c r="AX59" i="2"/>
  <c r="AW59" i="2"/>
  <c r="AV59" i="2"/>
  <c r="AU59" i="2"/>
  <c r="AT59" i="2"/>
  <c r="BF59" i="2" s="1"/>
  <c r="AS59" i="2"/>
  <c r="BE59" i="2" s="1"/>
  <c r="AR59" i="2"/>
  <c r="BV59" i="2" s="1"/>
  <c r="AQ59" i="2"/>
  <c r="BU59" i="2" s="1"/>
  <c r="AP59" i="2"/>
  <c r="AO59" i="2"/>
  <c r="BZ58" i="2" a="1"/>
  <c r="CA58" i="2" s="1"/>
  <c r="BA58" i="2"/>
  <c r="AZ58" i="2"/>
  <c r="AY58" i="2"/>
  <c r="AX58" i="2"/>
  <c r="AW58" i="2"/>
  <c r="AV58" i="2"/>
  <c r="AU58" i="2"/>
  <c r="BG58" i="2" s="1"/>
  <c r="AT58" i="2"/>
  <c r="BF58" i="2" s="1"/>
  <c r="AS58" i="2"/>
  <c r="BW58" i="2" s="1"/>
  <c r="AR58" i="2"/>
  <c r="BV58" i="2" s="1"/>
  <c r="AQ58" i="2"/>
  <c r="BI58" i="2" s="1"/>
  <c r="AP58" i="2"/>
  <c r="BH58" i="2" s="1"/>
  <c r="AO58" i="2"/>
  <c r="BZ57" i="2" a="1"/>
  <c r="CA57" i="2" s="1"/>
  <c r="BA57" i="2"/>
  <c r="AZ57" i="2"/>
  <c r="AY57" i="2"/>
  <c r="AX57" i="2"/>
  <c r="AW57" i="2"/>
  <c r="AV57" i="2"/>
  <c r="AU57" i="2"/>
  <c r="BG57" i="2" s="1"/>
  <c r="AT57" i="2"/>
  <c r="BX57" i="2" s="1"/>
  <c r="AS57" i="2"/>
  <c r="AR57" i="2"/>
  <c r="AQ57" i="2"/>
  <c r="BI57" i="2" s="1"/>
  <c r="AP57" i="2"/>
  <c r="AO57" i="2"/>
  <c r="BZ56" i="2" a="1"/>
  <c r="CA56" i="2" s="1"/>
  <c r="BA56" i="2"/>
  <c r="AZ56" i="2"/>
  <c r="AY56" i="2"/>
  <c r="AX56" i="2"/>
  <c r="AW56" i="2"/>
  <c r="AV56" i="2"/>
  <c r="AU56" i="2"/>
  <c r="BY56" i="2" s="1"/>
  <c r="AT56" i="2"/>
  <c r="BX56" i="2" s="1"/>
  <c r="AS56" i="2"/>
  <c r="BK56" i="2" s="1"/>
  <c r="AR56" i="2"/>
  <c r="AQ56" i="2"/>
  <c r="BU56" i="2" s="1"/>
  <c r="AP56" i="2"/>
  <c r="AO56" i="2"/>
  <c r="BZ55" i="2" a="1"/>
  <c r="BZ55" i="2" s="1"/>
  <c r="CB55" i="2" s="1"/>
  <c r="BA55" i="2"/>
  <c r="AZ55" i="2"/>
  <c r="AY55" i="2"/>
  <c r="AX55" i="2"/>
  <c r="AW55" i="2"/>
  <c r="AV55" i="2"/>
  <c r="AU55" i="2"/>
  <c r="BY55" i="2" s="1"/>
  <c r="AT55" i="2"/>
  <c r="BL55" i="2" s="1"/>
  <c r="AS55" i="2"/>
  <c r="BK55" i="2" s="1"/>
  <c r="AR55" i="2"/>
  <c r="BV55" i="2" s="1"/>
  <c r="AQ55" i="2"/>
  <c r="AP55" i="2"/>
  <c r="BB55" i="2" s="1"/>
  <c r="AO55" i="2"/>
  <c r="BZ54" i="2" a="1"/>
  <c r="BZ54" i="2" s="1"/>
  <c r="CD54" i="2" s="1"/>
  <c r="BA54" i="2"/>
  <c r="AZ54" i="2"/>
  <c r="AY54" i="2"/>
  <c r="AX54" i="2"/>
  <c r="AW54" i="2"/>
  <c r="AV54" i="2"/>
  <c r="AU54" i="2"/>
  <c r="BM54" i="2" s="1"/>
  <c r="AT54" i="2"/>
  <c r="BL54" i="2" s="1"/>
  <c r="AS54" i="2"/>
  <c r="AR54" i="2"/>
  <c r="AQ54" i="2"/>
  <c r="BC54" i="2" s="1"/>
  <c r="AP54" i="2"/>
  <c r="BB54" i="2" s="1"/>
  <c r="AO54" i="2"/>
  <c r="BZ53" i="2" a="1"/>
  <c r="CA53" i="2" s="1"/>
  <c r="BA53" i="2"/>
  <c r="AZ53" i="2"/>
  <c r="AY53" i="2"/>
  <c r="AX53" i="2"/>
  <c r="AW53" i="2"/>
  <c r="AV53" i="2"/>
  <c r="AU53" i="2"/>
  <c r="BM53" i="2" s="1"/>
  <c r="AT53" i="2"/>
  <c r="AS53" i="2"/>
  <c r="AR53" i="2"/>
  <c r="BD53" i="2" s="1"/>
  <c r="AQ53" i="2"/>
  <c r="AP53" i="2"/>
  <c r="BT53" i="2" s="1"/>
  <c r="AO53" i="2"/>
  <c r="BZ52" i="2" a="1"/>
  <c r="CA52" i="2" s="1"/>
  <c r="BA52" i="2"/>
  <c r="AZ52" i="2"/>
  <c r="AY52" i="2"/>
  <c r="AX52" i="2"/>
  <c r="AW52" i="2"/>
  <c r="AV52" i="2"/>
  <c r="AU52" i="2"/>
  <c r="AT52" i="2"/>
  <c r="BF52" i="2" s="1"/>
  <c r="AS52" i="2"/>
  <c r="AR52" i="2"/>
  <c r="BD52" i="2" s="1"/>
  <c r="AQ52" i="2"/>
  <c r="AP52" i="2"/>
  <c r="AO52" i="2"/>
  <c r="BZ51" i="2" a="1"/>
  <c r="CA51" i="2" s="1"/>
  <c r="BA51" i="2"/>
  <c r="AZ51" i="2"/>
  <c r="AY51" i="2"/>
  <c r="AX51" i="2"/>
  <c r="AW51" i="2"/>
  <c r="AV51" i="2"/>
  <c r="AU51" i="2"/>
  <c r="BG51" i="2" s="1"/>
  <c r="AT51" i="2"/>
  <c r="BF51" i="2" s="1"/>
  <c r="AS51" i="2"/>
  <c r="BK51" i="2" s="1"/>
  <c r="AR51" i="2"/>
  <c r="BJ51" i="2" s="1"/>
  <c r="AQ51" i="2"/>
  <c r="BI51" i="2" s="1"/>
  <c r="AP51" i="2"/>
  <c r="BB51" i="2" s="1"/>
  <c r="AO51" i="2"/>
  <c r="BZ50" i="2" a="1"/>
  <c r="CA50" i="2" s="1"/>
  <c r="BA50" i="2"/>
  <c r="AZ50" i="2"/>
  <c r="AY50" i="2"/>
  <c r="AX50" i="2"/>
  <c r="AW50" i="2"/>
  <c r="AV50" i="2"/>
  <c r="AU50" i="2"/>
  <c r="BG50" i="2" s="1"/>
  <c r="AT50" i="2"/>
  <c r="BL50" i="2" s="1"/>
  <c r="AS50" i="2"/>
  <c r="AR50" i="2"/>
  <c r="AQ50" i="2"/>
  <c r="AP50" i="2"/>
  <c r="AO50" i="2"/>
  <c r="BZ49" i="2" a="1"/>
  <c r="BZ49" i="2" s="1"/>
  <c r="BA49" i="2"/>
  <c r="AZ49" i="2"/>
  <c r="AY49" i="2"/>
  <c r="AX49" i="2"/>
  <c r="AW49" i="2"/>
  <c r="AV49" i="2"/>
  <c r="AU49" i="2"/>
  <c r="BY49" i="2" s="1"/>
  <c r="AT49" i="2"/>
  <c r="BL49" i="2" s="1"/>
  <c r="AS49" i="2"/>
  <c r="BE49" i="2" s="1"/>
  <c r="AR49" i="2"/>
  <c r="BJ49" i="2" s="1"/>
  <c r="AQ49" i="2"/>
  <c r="BI49" i="2" s="1"/>
  <c r="AP49" i="2"/>
  <c r="BB49" i="2" s="1"/>
  <c r="AO49" i="2"/>
  <c r="BZ48" i="2" a="1"/>
  <c r="CA48" i="2" s="1"/>
  <c r="BA48" i="2"/>
  <c r="AZ48" i="2"/>
  <c r="AY48" i="2"/>
  <c r="AX48" i="2"/>
  <c r="AW48" i="2"/>
  <c r="AV48" i="2"/>
  <c r="AU48" i="2"/>
  <c r="AT48" i="2"/>
  <c r="BF48" i="2" s="1"/>
  <c r="AS48" i="2"/>
  <c r="BK48" i="2" s="1"/>
  <c r="AR48" i="2"/>
  <c r="BJ48" i="2" s="1"/>
  <c r="AQ48" i="2"/>
  <c r="BC48" i="2" s="1"/>
  <c r="AP48" i="2"/>
  <c r="BB48" i="2" s="1"/>
  <c r="AO48" i="2"/>
  <c r="BZ47" i="2" a="1"/>
  <c r="CA47" i="2" s="1"/>
  <c r="BA47" i="2"/>
  <c r="AZ47" i="2"/>
  <c r="AY47" i="2"/>
  <c r="AX47" i="2"/>
  <c r="AW47" i="2"/>
  <c r="AV47" i="2"/>
  <c r="AU47" i="2"/>
  <c r="BY47" i="2" s="1"/>
  <c r="AT47" i="2"/>
  <c r="BL47" i="2" s="1"/>
  <c r="AS47" i="2"/>
  <c r="BK47" i="2" s="1"/>
  <c r="AR47" i="2"/>
  <c r="BD47" i="2" s="1"/>
  <c r="AQ47" i="2"/>
  <c r="BC47" i="2" s="1"/>
  <c r="AP47" i="2"/>
  <c r="BH47" i="2" s="1"/>
  <c r="AO47" i="2"/>
  <c r="BZ46" i="2" a="1"/>
  <c r="BZ46" i="2" s="1"/>
  <c r="CG46" i="2" s="1"/>
  <c r="BA46" i="2"/>
  <c r="AZ46" i="2"/>
  <c r="AY46" i="2"/>
  <c r="AX46" i="2"/>
  <c r="AW46" i="2"/>
  <c r="AV46" i="2"/>
  <c r="AU46" i="2"/>
  <c r="AT46" i="2"/>
  <c r="BL46" i="2" s="1"/>
  <c r="AS46" i="2"/>
  <c r="BE46" i="2" s="1"/>
  <c r="AR46" i="2"/>
  <c r="AQ46" i="2"/>
  <c r="BI46" i="2" s="1"/>
  <c r="AP46" i="2"/>
  <c r="BH46" i="2" s="1"/>
  <c r="AO46" i="2"/>
  <c r="BZ45" i="2" a="1"/>
  <c r="CA45" i="2" s="1"/>
  <c r="BA45" i="2"/>
  <c r="AZ45" i="2"/>
  <c r="AY45" i="2"/>
  <c r="AX45" i="2"/>
  <c r="AW45" i="2"/>
  <c r="AV45" i="2"/>
  <c r="AU45" i="2"/>
  <c r="BG45" i="2" s="1"/>
  <c r="AT45" i="2"/>
  <c r="BF45" i="2" s="1"/>
  <c r="AS45" i="2"/>
  <c r="BW45" i="2" s="1"/>
  <c r="AR45" i="2"/>
  <c r="BV45" i="2" s="1"/>
  <c r="AQ45" i="2"/>
  <c r="BU45" i="2" s="1"/>
  <c r="AP45" i="2"/>
  <c r="BB45" i="2" s="1"/>
  <c r="AO45" i="2"/>
  <c r="BZ44" i="2" a="1"/>
  <c r="CA44" i="2" s="1"/>
  <c r="BA44" i="2"/>
  <c r="AZ44" i="2"/>
  <c r="AY44" i="2"/>
  <c r="AX44" i="2"/>
  <c r="AW44" i="2"/>
  <c r="AV44" i="2"/>
  <c r="AU44" i="2"/>
  <c r="BG44" i="2" s="1"/>
  <c r="AT44" i="2"/>
  <c r="BX44" i="2" s="1"/>
  <c r="AS44" i="2"/>
  <c r="BK44" i="2" s="1"/>
  <c r="AR44" i="2"/>
  <c r="BD44" i="2" s="1"/>
  <c r="AQ44" i="2"/>
  <c r="BU44" i="2" s="1"/>
  <c r="AP44" i="2"/>
  <c r="BT44" i="2" s="1"/>
  <c r="AO44" i="2"/>
  <c r="BZ43" i="2" a="1"/>
  <c r="BZ43" i="2" s="1"/>
  <c r="BA43" i="2"/>
  <c r="AZ43" i="2"/>
  <c r="AY43" i="2"/>
  <c r="AX43" i="2"/>
  <c r="AW43" i="2"/>
  <c r="AV43" i="2"/>
  <c r="AU43" i="2"/>
  <c r="BM43" i="2" s="1"/>
  <c r="AT43" i="2"/>
  <c r="BL43" i="2" s="1"/>
  <c r="AS43" i="2"/>
  <c r="BW43" i="2" s="1"/>
  <c r="AR43" i="2"/>
  <c r="BD43" i="2" s="1"/>
  <c r="AQ43" i="2"/>
  <c r="BI43" i="2" s="1"/>
  <c r="AP43" i="2"/>
  <c r="BB43" i="2" s="1"/>
  <c r="AO43" i="2"/>
  <c r="BZ42" i="2" a="1"/>
  <c r="CA42" i="2" s="1"/>
  <c r="BA42" i="2"/>
  <c r="AZ42" i="2"/>
  <c r="AY42" i="2"/>
  <c r="AX42" i="2"/>
  <c r="AW42" i="2"/>
  <c r="AV42" i="2"/>
  <c r="AU42" i="2"/>
  <c r="BM42" i="2" s="1"/>
  <c r="AT42" i="2"/>
  <c r="BX42" i="2" s="1"/>
  <c r="AS42" i="2"/>
  <c r="BE42" i="2" s="1"/>
  <c r="AR42" i="2"/>
  <c r="BJ42" i="2" s="1"/>
  <c r="AQ42" i="2"/>
  <c r="BC42" i="2" s="1"/>
  <c r="AP42" i="2"/>
  <c r="BT42" i="2" s="1"/>
  <c r="AO42" i="2"/>
  <c r="BZ41" i="2" a="1"/>
  <c r="CA41" i="2" s="1"/>
  <c r="BA41" i="2"/>
  <c r="AZ41" i="2"/>
  <c r="AY41" i="2"/>
  <c r="AX41" i="2"/>
  <c r="AW41" i="2"/>
  <c r="AV41" i="2"/>
  <c r="AU41" i="2"/>
  <c r="BY41" i="2" s="1"/>
  <c r="AT41" i="2"/>
  <c r="BF41" i="2" s="1"/>
  <c r="AS41" i="2"/>
  <c r="BK41" i="2" s="1"/>
  <c r="AR41" i="2"/>
  <c r="BD41" i="2" s="1"/>
  <c r="AQ41" i="2"/>
  <c r="BU41" i="2" s="1"/>
  <c r="AP41" i="2"/>
  <c r="BT41" i="2" s="1"/>
  <c r="AO41" i="2"/>
  <c r="BZ40" i="2" a="1"/>
  <c r="CA40" i="2" s="1"/>
  <c r="BA40" i="2"/>
  <c r="AZ40" i="2"/>
  <c r="AY40" i="2"/>
  <c r="AX40" i="2"/>
  <c r="AW40" i="2"/>
  <c r="AV40" i="2"/>
  <c r="AU40" i="2"/>
  <c r="BG40" i="2" s="1"/>
  <c r="AT40" i="2"/>
  <c r="BL40" i="2" s="1"/>
  <c r="AS40" i="2"/>
  <c r="BE40" i="2" s="1"/>
  <c r="AR40" i="2"/>
  <c r="BV40" i="2" s="1"/>
  <c r="AQ40" i="2"/>
  <c r="BU40" i="2" s="1"/>
  <c r="AP40" i="2"/>
  <c r="BH40" i="2" s="1"/>
  <c r="AO40" i="2"/>
  <c r="BZ39" i="2" a="1"/>
  <c r="CA39" i="2" s="1"/>
  <c r="BA39" i="2"/>
  <c r="AZ39" i="2"/>
  <c r="AY39" i="2"/>
  <c r="AX39" i="2"/>
  <c r="AW39" i="2"/>
  <c r="AV39" i="2"/>
  <c r="AU39" i="2"/>
  <c r="BM39" i="2" s="1"/>
  <c r="AT39" i="2"/>
  <c r="BF39" i="2" s="1"/>
  <c r="AS39" i="2"/>
  <c r="BW39" i="2" s="1"/>
  <c r="AR39" i="2"/>
  <c r="BV39" i="2" s="1"/>
  <c r="AQ39" i="2"/>
  <c r="BI39" i="2" s="1"/>
  <c r="AP39" i="2"/>
  <c r="BH39" i="2" s="1"/>
  <c r="AO39" i="2"/>
  <c r="BZ38" i="2" a="1"/>
  <c r="CA38" i="2" s="1"/>
  <c r="BA38" i="2"/>
  <c r="AZ38" i="2"/>
  <c r="AY38" i="2"/>
  <c r="AX38" i="2"/>
  <c r="AW38" i="2"/>
  <c r="AV38" i="2"/>
  <c r="AU38" i="2"/>
  <c r="BG38" i="2" s="1"/>
  <c r="AT38" i="2"/>
  <c r="BX38" i="2" s="1"/>
  <c r="AS38" i="2"/>
  <c r="BW38" i="2" s="1"/>
  <c r="AR38" i="2"/>
  <c r="BJ38" i="2" s="1"/>
  <c r="AQ38" i="2"/>
  <c r="BI38" i="2" s="1"/>
  <c r="AP38" i="2"/>
  <c r="BT38" i="2" s="1"/>
  <c r="AO38" i="2"/>
  <c r="BZ37" i="2" a="1"/>
  <c r="BZ37" i="2" s="1"/>
  <c r="BA37" i="2"/>
  <c r="AZ37" i="2"/>
  <c r="AY37" i="2"/>
  <c r="AX37" i="2"/>
  <c r="AW37" i="2"/>
  <c r="AV37" i="2"/>
  <c r="AU37" i="2"/>
  <c r="BY37" i="2" s="1"/>
  <c r="AT37" i="2"/>
  <c r="BX37" i="2" s="1"/>
  <c r="AS37" i="2"/>
  <c r="BK37" i="2" s="1"/>
  <c r="AR37" i="2"/>
  <c r="BJ37" i="2" s="1"/>
  <c r="AQ37" i="2"/>
  <c r="BU37" i="2" s="1"/>
  <c r="AP37" i="2"/>
  <c r="BB37" i="2" s="1"/>
  <c r="AO37" i="2"/>
  <c r="BZ36" i="2" a="1"/>
  <c r="BZ36" i="2" s="1"/>
  <c r="CG36" i="2" s="1"/>
  <c r="BA36" i="2"/>
  <c r="AZ36" i="2"/>
  <c r="AY36" i="2"/>
  <c r="AX36" i="2"/>
  <c r="AW36" i="2"/>
  <c r="AV36" i="2"/>
  <c r="AU36" i="2"/>
  <c r="BY36" i="2" s="1"/>
  <c r="AT36" i="2"/>
  <c r="BL36" i="2" s="1"/>
  <c r="AS36" i="2"/>
  <c r="BK36" i="2" s="1"/>
  <c r="AR36" i="2"/>
  <c r="BV36" i="2" s="1"/>
  <c r="AQ36" i="2"/>
  <c r="BC36" i="2" s="1"/>
  <c r="AP36" i="2"/>
  <c r="BH36" i="2" s="1"/>
  <c r="AO36" i="2"/>
  <c r="BZ35" i="2" a="1"/>
  <c r="CA35" i="2" s="1"/>
  <c r="BA35" i="2"/>
  <c r="AZ35" i="2"/>
  <c r="AY35" i="2"/>
  <c r="AX35" i="2"/>
  <c r="AW35" i="2"/>
  <c r="AV35" i="2"/>
  <c r="AU35" i="2"/>
  <c r="BM35" i="2" s="1"/>
  <c r="AT35" i="2"/>
  <c r="BL35" i="2" s="1"/>
  <c r="AS35" i="2"/>
  <c r="BW35" i="2" s="1"/>
  <c r="AR35" i="2"/>
  <c r="BD35" i="2" s="1"/>
  <c r="AQ35" i="2"/>
  <c r="BI35" i="2" s="1"/>
  <c r="AP35" i="2"/>
  <c r="BB35" i="2" s="1"/>
  <c r="AO35" i="2"/>
  <c r="BZ34" i="2" a="1"/>
  <c r="CA34" i="2" s="1"/>
  <c r="BA34" i="2"/>
  <c r="AZ34" i="2"/>
  <c r="AY34" i="2"/>
  <c r="AX34" i="2"/>
  <c r="AW34" i="2"/>
  <c r="AV34" i="2"/>
  <c r="AU34" i="2"/>
  <c r="BM34" i="2" s="1"/>
  <c r="AT34" i="2"/>
  <c r="BX34" i="2" s="1"/>
  <c r="AS34" i="2"/>
  <c r="BE34" i="2" s="1"/>
  <c r="AR34" i="2"/>
  <c r="BJ34" i="2" s="1"/>
  <c r="AQ34" i="2"/>
  <c r="BC34" i="2" s="1"/>
  <c r="AP34" i="2"/>
  <c r="BT34" i="2" s="1"/>
  <c r="AO34" i="2"/>
  <c r="BZ33" i="2" a="1"/>
  <c r="CA33" i="2" s="1"/>
  <c r="BA33" i="2"/>
  <c r="AZ33" i="2"/>
  <c r="AY33" i="2"/>
  <c r="AX33" i="2"/>
  <c r="AW33" i="2"/>
  <c r="AV33" i="2"/>
  <c r="AU33" i="2"/>
  <c r="BY33" i="2" s="1"/>
  <c r="AT33" i="2"/>
  <c r="BF33" i="2" s="1"/>
  <c r="AS33" i="2"/>
  <c r="BK33" i="2" s="1"/>
  <c r="AR33" i="2"/>
  <c r="BD33" i="2" s="1"/>
  <c r="AQ33" i="2"/>
  <c r="BU33" i="2" s="1"/>
  <c r="AP33" i="2"/>
  <c r="BT33" i="2" s="1"/>
  <c r="AO33" i="2"/>
  <c r="BZ32" i="2" a="1"/>
  <c r="CA32" i="2" s="1"/>
  <c r="BA32" i="2"/>
  <c r="AZ32" i="2"/>
  <c r="AY32" i="2"/>
  <c r="AX32" i="2"/>
  <c r="AW32" i="2"/>
  <c r="AV32" i="2"/>
  <c r="BG32" i="2"/>
  <c r="BL32" i="2"/>
  <c r="AS32" i="2"/>
  <c r="BE32" i="2" s="1"/>
  <c r="AR32" i="2"/>
  <c r="BV32" i="2" s="1"/>
  <c r="BU32" i="2"/>
  <c r="BH32" i="2"/>
  <c r="AO32" i="2"/>
  <c r="BZ31" i="2" a="1"/>
  <c r="CA31" i="2" s="1"/>
  <c r="BA31" i="2"/>
  <c r="AZ31" i="2"/>
  <c r="AY31" i="2"/>
  <c r="AX31" i="2"/>
  <c r="AW31" i="2"/>
  <c r="AV31" i="2"/>
  <c r="AU31" i="2"/>
  <c r="BM31" i="2" s="1"/>
  <c r="AT31" i="2"/>
  <c r="BF31" i="2" s="1"/>
  <c r="AS31" i="2"/>
  <c r="BW31" i="2" s="1"/>
  <c r="AR31" i="2"/>
  <c r="BV31" i="2" s="1"/>
  <c r="AQ31" i="2"/>
  <c r="BI31" i="2" s="1"/>
  <c r="AP31" i="2"/>
  <c r="BH31" i="2" s="1"/>
  <c r="AO31" i="2"/>
  <c r="BZ30" i="2" a="1"/>
  <c r="CA30" i="2" s="1"/>
  <c r="BA30" i="2"/>
  <c r="AZ30" i="2"/>
  <c r="AY30" i="2"/>
  <c r="AX30" i="2"/>
  <c r="AW30" i="2"/>
  <c r="AV30" i="2"/>
  <c r="AU30" i="2"/>
  <c r="BG30" i="2" s="1"/>
  <c r="AT30" i="2"/>
  <c r="BX30" i="2" s="1"/>
  <c r="AS30" i="2"/>
  <c r="BW30" i="2" s="1"/>
  <c r="AR30" i="2"/>
  <c r="BJ30" i="2" s="1"/>
  <c r="AQ30" i="2"/>
  <c r="BI30" i="2" s="1"/>
  <c r="AP30" i="2"/>
  <c r="BT30" i="2" s="1"/>
  <c r="AO30" i="2"/>
  <c r="BZ29" i="2" a="1"/>
  <c r="CA29" i="2" s="1"/>
  <c r="BA29" i="2"/>
  <c r="AZ29" i="2"/>
  <c r="AY29" i="2"/>
  <c r="AX29" i="2"/>
  <c r="AW29" i="2"/>
  <c r="AV29" i="2"/>
  <c r="AU29" i="2"/>
  <c r="BY29" i="2" s="1"/>
  <c r="AT29" i="2"/>
  <c r="BX29" i="2" s="1"/>
  <c r="AS29" i="2"/>
  <c r="BK29" i="2" s="1"/>
  <c r="AR29" i="2"/>
  <c r="BJ29" i="2" s="1"/>
  <c r="AQ29" i="2"/>
  <c r="BU29" i="2" s="1"/>
  <c r="AP29" i="2"/>
  <c r="BB29" i="2" s="1"/>
  <c r="AO29" i="2"/>
  <c r="BZ28" i="2" a="1"/>
  <c r="CA28" i="2" s="1"/>
  <c r="BA28" i="2"/>
  <c r="AZ28" i="2"/>
  <c r="AY28" i="2"/>
  <c r="AX28" i="2"/>
  <c r="AW28" i="2"/>
  <c r="AV28" i="2"/>
  <c r="AU28" i="2"/>
  <c r="BY28" i="2" s="1"/>
  <c r="AT28" i="2"/>
  <c r="BL28" i="2" s="1"/>
  <c r="AS28" i="2"/>
  <c r="BK28" i="2" s="1"/>
  <c r="AR28" i="2"/>
  <c r="BV28" i="2" s="1"/>
  <c r="AQ28" i="2"/>
  <c r="BC28" i="2" s="1"/>
  <c r="AP28" i="2"/>
  <c r="BH28" i="2" s="1"/>
  <c r="AO28" i="2"/>
  <c r="BZ27" i="2" a="1"/>
  <c r="BZ27" i="2" s="1"/>
  <c r="CG27" i="2" s="1"/>
  <c r="BA27" i="2"/>
  <c r="AZ27" i="2"/>
  <c r="AY27" i="2"/>
  <c r="AX27" i="2"/>
  <c r="AW27" i="2"/>
  <c r="AV27" i="2"/>
  <c r="AU27" i="2"/>
  <c r="BM27" i="2" s="1"/>
  <c r="AT27" i="2"/>
  <c r="BL27" i="2" s="1"/>
  <c r="AS27" i="2"/>
  <c r="BW27" i="2" s="1"/>
  <c r="AR27" i="2"/>
  <c r="BD27" i="2" s="1"/>
  <c r="AQ27" i="2"/>
  <c r="BI27" i="2" s="1"/>
  <c r="AP27" i="2"/>
  <c r="BB27" i="2" s="1"/>
  <c r="AO27" i="2"/>
  <c r="BZ26" i="2" a="1"/>
  <c r="CA26" i="2" s="1"/>
  <c r="BA26" i="2"/>
  <c r="AZ26" i="2"/>
  <c r="AY26" i="2"/>
  <c r="AX26" i="2"/>
  <c r="AW26" i="2"/>
  <c r="AV26" i="2"/>
  <c r="AU26" i="2"/>
  <c r="BM26" i="2" s="1"/>
  <c r="AT26" i="2"/>
  <c r="BX26" i="2" s="1"/>
  <c r="AS26" i="2"/>
  <c r="BE26" i="2" s="1"/>
  <c r="AR26" i="2"/>
  <c r="BJ26" i="2" s="1"/>
  <c r="AQ26" i="2"/>
  <c r="BC26" i="2" s="1"/>
  <c r="AP26" i="2"/>
  <c r="BT26" i="2" s="1"/>
  <c r="AO26" i="2"/>
  <c r="BZ25" i="2" a="1"/>
  <c r="CA25" i="2" s="1"/>
  <c r="BA25" i="2"/>
  <c r="AZ25" i="2"/>
  <c r="AY25" i="2"/>
  <c r="AX25" i="2"/>
  <c r="AW25" i="2"/>
  <c r="AV25" i="2"/>
  <c r="AU25" i="2"/>
  <c r="BY25" i="2" s="1"/>
  <c r="AT25" i="2"/>
  <c r="BF25" i="2" s="1"/>
  <c r="AS25" i="2"/>
  <c r="BK25" i="2" s="1"/>
  <c r="AR25" i="2"/>
  <c r="BD25" i="2" s="1"/>
  <c r="AQ25" i="2"/>
  <c r="BU25" i="2" s="1"/>
  <c r="AP25" i="2"/>
  <c r="BT25" i="2" s="1"/>
  <c r="AO25" i="2"/>
  <c r="BZ24" i="2" a="1"/>
  <c r="CA24" i="2" s="1"/>
  <c r="BA24" i="2"/>
  <c r="AZ24" i="2"/>
  <c r="AY24" i="2"/>
  <c r="AX24" i="2"/>
  <c r="AW24" i="2"/>
  <c r="AV24" i="2"/>
  <c r="AU24" i="2"/>
  <c r="BG24" i="2" s="1"/>
  <c r="AT24" i="2"/>
  <c r="BL24" i="2" s="1"/>
  <c r="AS24" i="2"/>
  <c r="BE24" i="2" s="1"/>
  <c r="AR24" i="2"/>
  <c r="BV24" i="2" s="1"/>
  <c r="AQ24" i="2"/>
  <c r="BU24" i="2" s="1"/>
  <c r="AP24" i="2"/>
  <c r="BH24" i="2" s="1"/>
  <c r="AO24" i="2"/>
  <c r="BZ23" i="2" a="1"/>
  <c r="CA23" i="2" s="1"/>
  <c r="BA23" i="2"/>
  <c r="AZ23" i="2"/>
  <c r="AY23" i="2"/>
  <c r="AX23" i="2"/>
  <c r="AW23" i="2"/>
  <c r="AV23" i="2"/>
  <c r="AU23" i="2"/>
  <c r="BM23" i="2" s="1"/>
  <c r="AT23" i="2"/>
  <c r="BF23" i="2" s="1"/>
  <c r="AS23" i="2"/>
  <c r="BW23" i="2" s="1"/>
  <c r="AR23" i="2"/>
  <c r="BV23" i="2" s="1"/>
  <c r="AQ23" i="2"/>
  <c r="BI23" i="2" s="1"/>
  <c r="AP23" i="2"/>
  <c r="BH23" i="2" s="1"/>
  <c r="AO23" i="2"/>
  <c r="BZ22" i="2" a="1"/>
  <c r="CA22" i="2" s="1"/>
  <c r="BA22" i="2"/>
  <c r="AZ22" i="2"/>
  <c r="AY22" i="2"/>
  <c r="AX22" i="2"/>
  <c r="AW22" i="2"/>
  <c r="AV22" i="2"/>
  <c r="AU22" i="2"/>
  <c r="BG22" i="2" s="1"/>
  <c r="AT22" i="2"/>
  <c r="BX22" i="2" s="1"/>
  <c r="AS22" i="2"/>
  <c r="BW22" i="2" s="1"/>
  <c r="AR22" i="2"/>
  <c r="BJ22" i="2" s="1"/>
  <c r="AQ22" i="2"/>
  <c r="BI22" i="2" s="1"/>
  <c r="AP22" i="2"/>
  <c r="BT22" i="2" s="1"/>
  <c r="AO22" i="2"/>
  <c r="BZ21" i="2" a="1"/>
  <c r="CA21" i="2" s="1"/>
  <c r="BA21" i="2"/>
  <c r="AZ21" i="2"/>
  <c r="AY21" i="2"/>
  <c r="AX21" i="2"/>
  <c r="AW21" i="2"/>
  <c r="AV21" i="2"/>
  <c r="AU21" i="2"/>
  <c r="BY21" i="2" s="1"/>
  <c r="AT21" i="2"/>
  <c r="BX21" i="2" s="1"/>
  <c r="AS21" i="2"/>
  <c r="BK21" i="2" s="1"/>
  <c r="AR21" i="2"/>
  <c r="BJ21" i="2" s="1"/>
  <c r="AQ21" i="2"/>
  <c r="BU21" i="2" s="1"/>
  <c r="AP21" i="2"/>
  <c r="BB21" i="2" s="1"/>
  <c r="AO21" i="2"/>
  <c r="BZ20" i="2" a="1"/>
  <c r="BZ20" i="2" s="1"/>
  <c r="BA20" i="2"/>
  <c r="AZ20" i="2"/>
  <c r="AY20" i="2"/>
  <c r="AX20" i="2"/>
  <c r="AW20" i="2"/>
  <c r="AV20" i="2"/>
  <c r="AU20" i="2"/>
  <c r="BY20" i="2" s="1"/>
  <c r="AT20" i="2"/>
  <c r="BL20" i="2" s="1"/>
  <c r="AS20" i="2"/>
  <c r="BK20" i="2" s="1"/>
  <c r="AR20" i="2"/>
  <c r="BV20" i="2" s="1"/>
  <c r="AQ20" i="2"/>
  <c r="BC20" i="2" s="1"/>
  <c r="AP20" i="2"/>
  <c r="BH20" i="2" s="1"/>
  <c r="AO20" i="2"/>
  <c r="BZ19" i="2" a="1"/>
  <c r="CA19" i="2" s="1"/>
  <c r="BA19" i="2"/>
  <c r="AZ19" i="2"/>
  <c r="AY19" i="2"/>
  <c r="AX19" i="2"/>
  <c r="AW19" i="2"/>
  <c r="AV19" i="2"/>
  <c r="AU19" i="2"/>
  <c r="BM19" i="2" s="1"/>
  <c r="AT19" i="2"/>
  <c r="BL19" i="2" s="1"/>
  <c r="AS19" i="2"/>
  <c r="BW19" i="2" s="1"/>
  <c r="AR19" i="2"/>
  <c r="BD19" i="2" s="1"/>
  <c r="AQ19" i="2"/>
  <c r="BI19" i="2" s="1"/>
  <c r="AP19" i="2"/>
  <c r="BB19" i="2" s="1"/>
  <c r="AO19" i="2"/>
  <c r="BZ18" i="2" a="1"/>
  <c r="CA18" i="2" s="1"/>
  <c r="BA18" i="2"/>
  <c r="AZ18" i="2"/>
  <c r="AY18" i="2"/>
  <c r="AX18" i="2"/>
  <c r="AW18" i="2"/>
  <c r="AV18" i="2"/>
  <c r="AU18" i="2"/>
  <c r="BY18" i="2" s="1"/>
  <c r="AT18" i="2"/>
  <c r="BX18" i="2" s="1"/>
  <c r="AS18" i="2"/>
  <c r="BE18" i="2" s="1"/>
  <c r="AR18" i="2"/>
  <c r="BJ18" i="2" s="1"/>
  <c r="AQ18" i="2"/>
  <c r="BC18" i="2" s="1"/>
  <c r="AP18" i="2"/>
  <c r="BB18" i="2" s="1"/>
  <c r="AO18" i="2"/>
  <c r="BZ17" i="2" a="1"/>
  <c r="CA17" i="2" s="1"/>
  <c r="BA17" i="2"/>
  <c r="AZ17" i="2"/>
  <c r="AY17" i="2"/>
  <c r="AX17" i="2"/>
  <c r="AW17" i="2"/>
  <c r="AV17" i="2"/>
  <c r="AU17" i="2"/>
  <c r="BY17" i="2" s="1"/>
  <c r="AT17" i="2"/>
  <c r="BF17" i="2" s="1"/>
  <c r="AS17" i="2"/>
  <c r="BK17" i="2" s="1"/>
  <c r="AR17" i="2"/>
  <c r="BD17" i="2" s="1"/>
  <c r="AQ17" i="2"/>
  <c r="BU17" i="2" s="1"/>
  <c r="AP17" i="2"/>
  <c r="BT17" i="2" s="1"/>
  <c r="AO17" i="2"/>
  <c r="BZ16" i="2" a="1"/>
  <c r="BZ16" i="2" s="1"/>
  <c r="BA16" i="2"/>
  <c r="AZ16" i="2"/>
  <c r="AY16" i="2"/>
  <c r="AX16" i="2"/>
  <c r="AW16" i="2"/>
  <c r="AV16" i="2"/>
  <c r="AU16" i="2"/>
  <c r="BG16" i="2" s="1"/>
  <c r="AT16" i="2"/>
  <c r="BL16" i="2" s="1"/>
  <c r="AS16" i="2"/>
  <c r="BE16" i="2" s="1"/>
  <c r="AR16" i="2"/>
  <c r="BV16" i="2" s="1"/>
  <c r="AQ16" i="2"/>
  <c r="BU16" i="2" s="1"/>
  <c r="AP16" i="2"/>
  <c r="BH16" i="2" s="1"/>
  <c r="AO16" i="2"/>
  <c r="BZ15" i="2" a="1"/>
  <c r="CA15" i="2" s="1"/>
  <c r="BA15" i="2"/>
  <c r="AZ15" i="2"/>
  <c r="AY15" i="2"/>
  <c r="AX15" i="2"/>
  <c r="AW15" i="2"/>
  <c r="AV15" i="2"/>
  <c r="AU15" i="2"/>
  <c r="BM15" i="2" s="1"/>
  <c r="AT15" i="2"/>
  <c r="BF15" i="2" s="1"/>
  <c r="AS15" i="2"/>
  <c r="BW15" i="2" s="1"/>
  <c r="AR15" i="2"/>
  <c r="BV15" i="2" s="1"/>
  <c r="AQ15" i="2"/>
  <c r="BI15" i="2" s="1"/>
  <c r="AP15" i="2"/>
  <c r="BH15" i="2" s="1"/>
  <c r="AO15" i="2"/>
  <c r="BZ14" i="2" a="1"/>
  <c r="CA14" i="2" s="1"/>
  <c r="BA14" i="2"/>
  <c r="AZ14" i="2"/>
  <c r="AY14" i="2"/>
  <c r="AX14" i="2"/>
  <c r="AW14" i="2"/>
  <c r="AV14" i="2"/>
  <c r="AU14" i="2"/>
  <c r="BG14" i="2" s="1"/>
  <c r="AT14" i="2"/>
  <c r="BX14" i="2" s="1"/>
  <c r="AS14" i="2"/>
  <c r="BW14" i="2" s="1"/>
  <c r="AR14" i="2"/>
  <c r="BJ14" i="2" s="1"/>
  <c r="AQ14" i="2"/>
  <c r="BI14" i="2" s="1"/>
  <c r="AP14" i="2"/>
  <c r="BT14" i="2" s="1"/>
  <c r="AO14" i="2"/>
  <c r="BZ13" i="2" a="1"/>
  <c r="CA13" i="2" s="1"/>
  <c r="BA13" i="2"/>
  <c r="AZ13" i="2"/>
  <c r="AY13" i="2"/>
  <c r="AX13" i="2"/>
  <c r="AW13" i="2"/>
  <c r="AV13" i="2"/>
  <c r="AU13" i="2"/>
  <c r="BY13" i="2" s="1"/>
  <c r="AT13" i="2"/>
  <c r="BX13" i="2" s="1"/>
  <c r="AS13" i="2"/>
  <c r="BK13" i="2" s="1"/>
  <c r="AR13" i="2"/>
  <c r="BJ13" i="2" s="1"/>
  <c r="AQ13" i="2"/>
  <c r="BU13" i="2" s="1"/>
  <c r="AP13" i="2"/>
  <c r="BB13" i="2" s="1"/>
  <c r="AO13" i="2"/>
  <c r="BZ12" i="2" a="1"/>
  <c r="BZ12" i="2" s="1"/>
  <c r="BA12" i="2"/>
  <c r="AZ12" i="2"/>
  <c r="AY12" i="2"/>
  <c r="AX12" i="2"/>
  <c r="AW12" i="2"/>
  <c r="AV12" i="2"/>
  <c r="AU12" i="2"/>
  <c r="BY12" i="2" s="1"/>
  <c r="AT12" i="2"/>
  <c r="BL12" i="2" s="1"/>
  <c r="AS12" i="2"/>
  <c r="BK12" i="2" s="1"/>
  <c r="AR12" i="2"/>
  <c r="BV12" i="2" s="1"/>
  <c r="AQ12" i="2"/>
  <c r="BC12" i="2" s="1"/>
  <c r="AP12" i="2"/>
  <c r="BH12" i="2" s="1"/>
  <c r="AO12" i="2"/>
  <c r="BZ11" i="2" a="1"/>
  <c r="CA11" i="2" s="1"/>
  <c r="BA11" i="2"/>
  <c r="AZ11" i="2"/>
  <c r="AY11" i="2"/>
  <c r="AX11" i="2"/>
  <c r="AW11" i="2"/>
  <c r="AV11" i="2"/>
  <c r="AU11" i="2"/>
  <c r="BM11" i="2" s="1"/>
  <c r="AT11" i="2"/>
  <c r="BL11" i="2" s="1"/>
  <c r="AS11" i="2"/>
  <c r="BW11" i="2" s="1"/>
  <c r="AR11" i="2"/>
  <c r="BD11" i="2" s="1"/>
  <c r="AQ11" i="2"/>
  <c r="BI11" i="2" s="1"/>
  <c r="AP11" i="2"/>
  <c r="BB11" i="2" s="1"/>
  <c r="AO11" i="2"/>
  <c r="BZ10" i="2" a="1"/>
  <c r="CA10" i="2" s="1"/>
  <c r="BA10" i="2"/>
  <c r="AZ10" i="2"/>
  <c r="AY10" i="2"/>
  <c r="AX10" i="2"/>
  <c r="AW10" i="2"/>
  <c r="AV10" i="2"/>
  <c r="AU10" i="2"/>
  <c r="BY10" i="2" s="1"/>
  <c r="AT10" i="2"/>
  <c r="BX10" i="2" s="1"/>
  <c r="AS10" i="2"/>
  <c r="BE10" i="2" s="1"/>
  <c r="AR10" i="2"/>
  <c r="BJ10" i="2" s="1"/>
  <c r="AQ10" i="2"/>
  <c r="BC10" i="2" s="1"/>
  <c r="AP10" i="2"/>
  <c r="BT10" i="2" s="1"/>
  <c r="AO10" i="2"/>
  <c r="BZ9" i="2" a="1"/>
  <c r="CA9" i="2" s="1"/>
  <c r="BA9" i="2"/>
  <c r="AZ9" i="2"/>
  <c r="AY9" i="2"/>
  <c r="AX9" i="2"/>
  <c r="AW9" i="2"/>
  <c r="AV9" i="2"/>
  <c r="AU9" i="2"/>
  <c r="BY9" i="2" s="1"/>
  <c r="AT9" i="2"/>
  <c r="BF9" i="2" s="1"/>
  <c r="AS9" i="2"/>
  <c r="BK9" i="2" s="1"/>
  <c r="AR9" i="2"/>
  <c r="BD9" i="2" s="1"/>
  <c r="AQ9" i="2"/>
  <c r="BU9" i="2" s="1"/>
  <c r="AP9" i="2"/>
  <c r="BT9" i="2" s="1"/>
  <c r="AO9" i="2"/>
  <c r="BZ8" i="2" a="1"/>
  <c r="CA8" i="2" s="1"/>
  <c r="BA8" i="2"/>
  <c r="AZ8" i="2"/>
  <c r="AY8" i="2"/>
  <c r="AX8" i="2"/>
  <c r="AW8" i="2"/>
  <c r="AV8" i="2"/>
  <c r="AU8" i="2"/>
  <c r="BG8" i="2" s="1"/>
  <c r="AT8" i="2"/>
  <c r="BL8" i="2" s="1"/>
  <c r="AS8" i="2"/>
  <c r="BE8" i="2" s="1"/>
  <c r="AR8" i="2"/>
  <c r="BV8" i="2" s="1"/>
  <c r="AQ8" i="2"/>
  <c r="BU8" i="2" s="1"/>
  <c r="AP8" i="2"/>
  <c r="BH8" i="2" s="1"/>
  <c r="AO8" i="2"/>
  <c r="BZ7" i="2" a="1"/>
  <c r="CA7" i="2" s="1"/>
  <c r="BA7" i="2"/>
  <c r="AZ7" i="2"/>
  <c r="AY7" i="2"/>
  <c r="AX7" i="2"/>
  <c r="AW7" i="2"/>
  <c r="AV7" i="2"/>
  <c r="AU7" i="2"/>
  <c r="BM7" i="2" s="1"/>
  <c r="AT7" i="2"/>
  <c r="BF7" i="2" s="1"/>
  <c r="AS7" i="2"/>
  <c r="BW7" i="2" s="1"/>
  <c r="AR7" i="2"/>
  <c r="BV7" i="2" s="1"/>
  <c r="AQ7" i="2"/>
  <c r="BI7" i="2" s="1"/>
  <c r="AP7" i="2"/>
  <c r="BH7" i="2" s="1"/>
  <c r="AO7" i="2"/>
  <c r="BZ6" i="2" a="1"/>
  <c r="CA6" i="2" s="1"/>
  <c r="BA6" i="2"/>
  <c r="AZ6" i="2"/>
  <c r="AY6" i="2"/>
  <c r="AX6" i="2"/>
  <c r="AW6" i="2"/>
  <c r="AV6" i="2"/>
  <c r="AU6" i="2"/>
  <c r="BG6" i="2" s="1"/>
  <c r="AT6" i="2"/>
  <c r="BX6" i="2" s="1"/>
  <c r="AS6" i="2"/>
  <c r="BW6" i="2" s="1"/>
  <c r="AR6" i="2"/>
  <c r="BJ6" i="2" s="1"/>
  <c r="AQ6" i="2"/>
  <c r="BI6" i="2" s="1"/>
  <c r="AP6" i="2"/>
  <c r="BT6" i="2" s="1"/>
  <c r="AO6" i="2"/>
  <c r="BZ5" i="2" a="1"/>
  <c r="CA5" i="2" s="1"/>
  <c r="BA5" i="2"/>
  <c r="AZ5" i="2"/>
  <c r="AY5" i="2"/>
  <c r="AX5" i="2"/>
  <c r="AW5" i="2"/>
  <c r="AV5" i="2"/>
  <c r="AU5" i="2"/>
  <c r="BY5" i="2" s="1"/>
  <c r="AT5" i="2"/>
  <c r="BX5" i="2" s="1"/>
  <c r="AS5" i="2"/>
  <c r="BK5" i="2" s="1"/>
  <c r="AR5" i="2"/>
  <c r="BJ5" i="2" s="1"/>
  <c r="AQ5" i="2"/>
  <c r="BU5" i="2" s="1"/>
  <c r="AP5" i="2"/>
  <c r="BB5" i="2" s="1"/>
  <c r="AO5" i="2"/>
  <c r="BZ4" i="2" a="1"/>
  <c r="BZ4" i="2" s="1"/>
  <c r="BA4" i="2"/>
  <c r="AZ4" i="2"/>
  <c r="AY4" i="2"/>
  <c r="AX4" i="2"/>
  <c r="AW4" i="2"/>
  <c r="AV4" i="2"/>
  <c r="AU4" i="2"/>
  <c r="BY4" i="2" s="1"/>
  <c r="AT4" i="2"/>
  <c r="BL4" i="2" s="1"/>
  <c r="AS4" i="2"/>
  <c r="BK4" i="2" s="1"/>
  <c r="AR4" i="2"/>
  <c r="BV4" i="2" s="1"/>
  <c r="AQ4" i="2"/>
  <c r="BC4" i="2" s="1"/>
  <c r="AP4" i="2"/>
  <c r="BH4" i="2" s="1"/>
  <c r="AO4" i="2"/>
  <c r="W3660" i="1"/>
  <c r="H3660" i="1"/>
  <c r="G3660" i="1"/>
  <c r="F3660" i="1"/>
  <c r="E3660" i="1"/>
  <c r="W3659" i="1"/>
  <c r="H3659" i="1"/>
  <c r="G3659" i="1"/>
  <c r="F3659" i="1"/>
  <c r="E3659" i="1"/>
  <c r="W3658" i="1"/>
  <c r="H3658" i="1"/>
  <c r="G3658" i="1"/>
  <c r="F3658" i="1"/>
  <c r="E3658" i="1"/>
  <c r="W1447" i="1"/>
  <c r="H1447" i="1"/>
  <c r="G1447" i="1"/>
  <c r="F1447" i="1"/>
  <c r="E1447" i="1"/>
  <c r="W3656" i="1"/>
  <c r="H3656" i="1"/>
  <c r="G3656" i="1"/>
  <c r="F3656" i="1"/>
  <c r="E3656" i="1"/>
  <c r="W3655" i="1"/>
  <c r="H3655" i="1"/>
  <c r="G3655" i="1"/>
  <c r="F3655" i="1"/>
  <c r="E3655" i="1"/>
  <c r="W3654" i="1"/>
  <c r="H3654" i="1"/>
  <c r="G3654" i="1"/>
  <c r="F3654" i="1"/>
  <c r="E3654" i="1"/>
  <c r="W3653" i="1"/>
  <c r="H3653" i="1"/>
  <c r="G3653" i="1"/>
  <c r="F3653" i="1"/>
  <c r="E3653" i="1"/>
  <c r="W3652" i="1"/>
  <c r="H3652" i="1"/>
  <c r="G3652" i="1"/>
  <c r="F3652" i="1"/>
  <c r="E3652" i="1"/>
  <c r="W3651" i="1"/>
  <c r="H3651" i="1"/>
  <c r="G3651" i="1"/>
  <c r="F3651" i="1"/>
  <c r="E3651" i="1"/>
  <c r="W3650" i="1"/>
  <c r="H3650" i="1"/>
  <c r="G3650" i="1"/>
  <c r="F3650" i="1"/>
  <c r="E3650" i="1"/>
  <c r="W3649" i="1"/>
  <c r="H3649" i="1"/>
  <c r="G3649" i="1"/>
  <c r="F3649" i="1"/>
  <c r="E3649" i="1"/>
  <c r="W3648" i="1"/>
  <c r="H3648" i="1"/>
  <c r="G3648" i="1"/>
  <c r="F3648" i="1"/>
  <c r="E3648" i="1"/>
  <c r="W3647" i="1"/>
  <c r="H3647" i="1"/>
  <c r="G3647" i="1"/>
  <c r="F3647" i="1"/>
  <c r="E3647" i="1"/>
  <c r="W3646" i="1"/>
  <c r="H3646" i="1"/>
  <c r="G3646" i="1"/>
  <c r="F3646" i="1"/>
  <c r="E3646" i="1"/>
  <c r="W3645" i="1"/>
  <c r="H3645" i="1"/>
  <c r="G3645" i="1"/>
  <c r="F3645" i="1"/>
  <c r="E3645" i="1"/>
  <c r="W3644" i="1"/>
  <c r="H3644" i="1"/>
  <c r="G3644" i="1"/>
  <c r="F3644" i="1"/>
  <c r="E3644" i="1"/>
  <c r="W3643" i="1"/>
  <c r="H3643" i="1"/>
  <c r="G3643" i="1"/>
  <c r="F3643" i="1"/>
  <c r="E3643" i="1"/>
  <c r="W3642" i="1"/>
  <c r="H3642" i="1"/>
  <c r="G3642" i="1"/>
  <c r="F3642" i="1"/>
  <c r="E3642" i="1"/>
  <c r="W3641" i="1"/>
  <c r="H3641" i="1"/>
  <c r="G3641" i="1"/>
  <c r="F3641" i="1"/>
  <c r="E3641" i="1"/>
  <c r="W3640" i="1"/>
  <c r="H3640" i="1"/>
  <c r="G3640" i="1"/>
  <c r="F3640" i="1"/>
  <c r="E3640" i="1"/>
  <c r="W3639" i="1"/>
  <c r="H3639" i="1"/>
  <c r="G3639" i="1"/>
  <c r="F3639" i="1"/>
  <c r="E3639" i="1"/>
  <c r="W3638" i="1"/>
  <c r="H3638" i="1"/>
  <c r="G3638" i="1"/>
  <c r="F3638" i="1"/>
  <c r="E3638" i="1"/>
  <c r="W3637" i="1"/>
  <c r="H3637" i="1"/>
  <c r="G3637" i="1"/>
  <c r="F3637" i="1"/>
  <c r="E3637" i="1"/>
  <c r="W3636" i="1"/>
  <c r="H3636" i="1"/>
  <c r="G3636" i="1"/>
  <c r="F3636" i="1"/>
  <c r="E3636" i="1"/>
  <c r="W3635" i="1"/>
  <c r="H3635" i="1"/>
  <c r="G3635" i="1"/>
  <c r="F3635" i="1"/>
  <c r="E3635" i="1"/>
  <c r="W3634" i="1"/>
  <c r="H3634" i="1"/>
  <c r="G3634" i="1"/>
  <c r="F3634" i="1"/>
  <c r="E3634" i="1"/>
  <c r="W358" i="1"/>
  <c r="H358" i="1"/>
  <c r="G358" i="1"/>
  <c r="F358" i="1"/>
  <c r="E358" i="1"/>
  <c r="W3632" i="1"/>
  <c r="H3632" i="1"/>
  <c r="G3632" i="1"/>
  <c r="F3632" i="1"/>
  <c r="E3632" i="1"/>
  <c r="W3631" i="1"/>
  <c r="H3631" i="1"/>
  <c r="G3631" i="1"/>
  <c r="F3631" i="1"/>
  <c r="E3631" i="1"/>
  <c r="W3630" i="1"/>
  <c r="H3630" i="1"/>
  <c r="G3630" i="1"/>
  <c r="F3630" i="1"/>
  <c r="E3630" i="1"/>
  <c r="W3629" i="1"/>
  <c r="H3629" i="1"/>
  <c r="G3629" i="1"/>
  <c r="F3629" i="1"/>
  <c r="E3629" i="1"/>
  <c r="W3628" i="1"/>
  <c r="H3628" i="1"/>
  <c r="G3628" i="1"/>
  <c r="F3628" i="1"/>
  <c r="E3628" i="1"/>
  <c r="W3627" i="1"/>
  <c r="H3627" i="1"/>
  <c r="G3627" i="1"/>
  <c r="F3627" i="1"/>
  <c r="E3627" i="1"/>
  <c r="W3626" i="1"/>
  <c r="H3626" i="1"/>
  <c r="G3626" i="1"/>
  <c r="F3626" i="1"/>
  <c r="E3626" i="1"/>
  <c r="W3625" i="1"/>
  <c r="H3625" i="1"/>
  <c r="G3625" i="1"/>
  <c r="F3625" i="1"/>
  <c r="E3625" i="1"/>
  <c r="W3624" i="1"/>
  <c r="H3624" i="1"/>
  <c r="G3624" i="1"/>
  <c r="F3624" i="1"/>
  <c r="E3624" i="1"/>
  <c r="W3623" i="1"/>
  <c r="H3623" i="1"/>
  <c r="G3623" i="1"/>
  <c r="F3623" i="1"/>
  <c r="E3623" i="1"/>
  <c r="W3622" i="1"/>
  <c r="H3622" i="1"/>
  <c r="G3622" i="1"/>
  <c r="F3622" i="1"/>
  <c r="E3622" i="1"/>
  <c r="W3621" i="1"/>
  <c r="H3621" i="1"/>
  <c r="G3621" i="1"/>
  <c r="F3621" i="1"/>
  <c r="E3621" i="1"/>
  <c r="W3620" i="1"/>
  <c r="H3620" i="1"/>
  <c r="G3620" i="1"/>
  <c r="F3620" i="1"/>
  <c r="E3620" i="1"/>
  <c r="W3619" i="1"/>
  <c r="H3619" i="1"/>
  <c r="G3619" i="1"/>
  <c r="F3619" i="1"/>
  <c r="E3619" i="1"/>
  <c r="W3618" i="1"/>
  <c r="H3618" i="1"/>
  <c r="G3618" i="1"/>
  <c r="F3618" i="1"/>
  <c r="E3618" i="1"/>
  <c r="W3617" i="1"/>
  <c r="H3617" i="1"/>
  <c r="G3617" i="1"/>
  <c r="F3617" i="1"/>
  <c r="E3617" i="1"/>
  <c r="W3616" i="1"/>
  <c r="H3616" i="1"/>
  <c r="G3616" i="1"/>
  <c r="F3616" i="1"/>
  <c r="E3616" i="1"/>
  <c r="W3615" i="1"/>
  <c r="H3615" i="1"/>
  <c r="G3615" i="1"/>
  <c r="F3615" i="1"/>
  <c r="E3615" i="1"/>
  <c r="W3614" i="1"/>
  <c r="H3614" i="1"/>
  <c r="G3614" i="1"/>
  <c r="F3614" i="1"/>
  <c r="E3614" i="1"/>
  <c r="W3613" i="1"/>
  <c r="H3613" i="1"/>
  <c r="G3613" i="1"/>
  <c r="F3613" i="1"/>
  <c r="E3613" i="1"/>
  <c r="W3612" i="1"/>
  <c r="H3612" i="1"/>
  <c r="G3612" i="1"/>
  <c r="F3612" i="1"/>
  <c r="E3612" i="1"/>
  <c r="W3611" i="1"/>
  <c r="H3611" i="1"/>
  <c r="G3611" i="1"/>
  <c r="F3611" i="1"/>
  <c r="E3611" i="1"/>
  <c r="W3610" i="1"/>
  <c r="H3610" i="1"/>
  <c r="G3610" i="1"/>
  <c r="F3610" i="1"/>
  <c r="E3610" i="1"/>
  <c r="W3609" i="1"/>
  <c r="H3609" i="1"/>
  <c r="G3609" i="1"/>
  <c r="F3609" i="1"/>
  <c r="E3609" i="1"/>
  <c r="W3608" i="1"/>
  <c r="H3608" i="1"/>
  <c r="G3608" i="1"/>
  <c r="F3608" i="1"/>
  <c r="E3608" i="1"/>
  <c r="W3607" i="1"/>
  <c r="H3607" i="1"/>
  <c r="G3607" i="1"/>
  <c r="F3607" i="1"/>
  <c r="E3607" i="1"/>
  <c r="W3606" i="1"/>
  <c r="H3606" i="1"/>
  <c r="G3606" i="1"/>
  <c r="F3606" i="1"/>
  <c r="E3606" i="1"/>
  <c r="W3605" i="1"/>
  <c r="H3605" i="1"/>
  <c r="G3605" i="1"/>
  <c r="F3605" i="1"/>
  <c r="E3605" i="1"/>
  <c r="W3604" i="1"/>
  <c r="H3604" i="1"/>
  <c r="G3604" i="1"/>
  <c r="F3604" i="1"/>
  <c r="E3604" i="1"/>
  <c r="W3603" i="1"/>
  <c r="H3603" i="1"/>
  <c r="G3603" i="1"/>
  <c r="F3603" i="1"/>
  <c r="E3603" i="1"/>
  <c r="W3602" i="1"/>
  <c r="H3602" i="1"/>
  <c r="G3602" i="1"/>
  <c r="F3602" i="1"/>
  <c r="E3602" i="1"/>
  <c r="W3601" i="1"/>
  <c r="H3601" i="1"/>
  <c r="G3601" i="1"/>
  <c r="F3601" i="1"/>
  <c r="E3601" i="1"/>
  <c r="W3600" i="1"/>
  <c r="H3600" i="1"/>
  <c r="G3600" i="1"/>
  <c r="F3600" i="1"/>
  <c r="E3600" i="1"/>
  <c r="W3599" i="1"/>
  <c r="H3599" i="1"/>
  <c r="G3599" i="1"/>
  <c r="F3599" i="1"/>
  <c r="E3599" i="1"/>
  <c r="W3598" i="1"/>
  <c r="H3598" i="1"/>
  <c r="G3598" i="1"/>
  <c r="F3598" i="1"/>
  <c r="E3598" i="1"/>
  <c r="W3597" i="1"/>
  <c r="H3597" i="1"/>
  <c r="G3597" i="1"/>
  <c r="F3597" i="1"/>
  <c r="E3597" i="1"/>
  <c r="W3596" i="1"/>
  <c r="H3596" i="1"/>
  <c r="G3596" i="1"/>
  <c r="F3596" i="1"/>
  <c r="E3596" i="1"/>
  <c r="W3595" i="1"/>
  <c r="H3595" i="1"/>
  <c r="G3595" i="1"/>
  <c r="F3595" i="1"/>
  <c r="E3595" i="1"/>
  <c r="W3594" i="1"/>
  <c r="H3594" i="1"/>
  <c r="G3594" i="1"/>
  <c r="F3594" i="1"/>
  <c r="E3594" i="1"/>
  <c r="W3593" i="1"/>
  <c r="H3593" i="1"/>
  <c r="G3593" i="1"/>
  <c r="F3593" i="1"/>
  <c r="E3593" i="1"/>
  <c r="W3592" i="1"/>
  <c r="H3592" i="1"/>
  <c r="G3592" i="1"/>
  <c r="F3592" i="1"/>
  <c r="E3592" i="1"/>
  <c r="W3591" i="1"/>
  <c r="H3591" i="1"/>
  <c r="G3591" i="1"/>
  <c r="F3591" i="1"/>
  <c r="E3591" i="1"/>
  <c r="W3590" i="1"/>
  <c r="H3590" i="1"/>
  <c r="G3590" i="1"/>
  <c r="F3590" i="1"/>
  <c r="E3590" i="1"/>
  <c r="W3589" i="1"/>
  <c r="H3589" i="1"/>
  <c r="G3589" i="1"/>
  <c r="F3589" i="1"/>
  <c r="E3589" i="1"/>
  <c r="W3588" i="1"/>
  <c r="H3588" i="1"/>
  <c r="G3588" i="1"/>
  <c r="F3588" i="1"/>
  <c r="E3588" i="1"/>
  <c r="W3587" i="1"/>
  <c r="H3587" i="1"/>
  <c r="G3587" i="1"/>
  <c r="F3587" i="1"/>
  <c r="E3587" i="1"/>
  <c r="W3586" i="1"/>
  <c r="H3586" i="1"/>
  <c r="G3586" i="1"/>
  <c r="F3586" i="1"/>
  <c r="E3586" i="1"/>
  <c r="W3585" i="1"/>
  <c r="H3585" i="1"/>
  <c r="G3585" i="1"/>
  <c r="F3585" i="1"/>
  <c r="E3585" i="1"/>
  <c r="W3584" i="1"/>
  <c r="H3584" i="1"/>
  <c r="G3584" i="1"/>
  <c r="F3584" i="1"/>
  <c r="E3584" i="1"/>
  <c r="W3583" i="1"/>
  <c r="H3583" i="1"/>
  <c r="G3583" i="1"/>
  <c r="F3583" i="1"/>
  <c r="E3583" i="1"/>
  <c r="W3582" i="1"/>
  <c r="H3582" i="1"/>
  <c r="G3582" i="1"/>
  <c r="F3582" i="1"/>
  <c r="E3582" i="1"/>
  <c r="W3581" i="1"/>
  <c r="H3581" i="1"/>
  <c r="G3581" i="1"/>
  <c r="F3581" i="1"/>
  <c r="E3581" i="1"/>
  <c r="W3580" i="1"/>
  <c r="H3580" i="1"/>
  <c r="G3580" i="1"/>
  <c r="F3580" i="1"/>
  <c r="E3580" i="1"/>
  <c r="W3579" i="1"/>
  <c r="H3579" i="1"/>
  <c r="G3579" i="1"/>
  <c r="F3579" i="1"/>
  <c r="E3579" i="1"/>
  <c r="W3578" i="1"/>
  <c r="H3578" i="1"/>
  <c r="G3578" i="1"/>
  <c r="F3578" i="1"/>
  <c r="E3578" i="1"/>
  <c r="W3577" i="1"/>
  <c r="H3577" i="1"/>
  <c r="G3577" i="1"/>
  <c r="F3577" i="1"/>
  <c r="E3577" i="1"/>
  <c r="W3576" i="1"/>
  <c r="H3576" i="1"/>
  <c r="G3576" i="1"/>
  <c r="F3576" i="1"/>
  <c r="E3576" i="1"/>
  <c r="W3575" i="1"/>
  <c r="H3575" i="1"/>
  <c r="G3575" i="1"/>
  <c r="F3575" i="1"/>
  <c r="E3575" i="1"/>
  <c r="W3574" i="1"/>
  <c r="H3574" i="1"/>
  <c r="G3574" i="1"/>
  <c r="F3574" i="1"/>
  <c r="E3574" i="1"/>
  <c r="W3573" i="1"/>
  <c r="H3573" i="1"/>
  <c r="G3573" i="1"/>
  <c r="F3573" i="1"/>
  <c r="E3573" i="1"/>
  <c r="W3572" i="1"/>
  <c r="H3572" i="1"/>
  <c r="G3572" i="1"/>
  <c r="F3572" i="1"/>
  <c r="E3572" i="1"/>
  <c r="W3571" i="1"/>
  <c r="H3571" i="1"/>
  <c r="G3571" i="1"/>
  <c r="F3571" i="1"/>
  <c r="E3571" i="1"/>
  <c r="W3570" i="1"/>
  <c r="H3570" i="1"/>
  <c r="G3570" i="1"/>
  <c r="F3570" i="1"/>
  <c r="E3570" i="1"/>
  <c r="W3569" i="1"/>
  <c r="H3569" i="1"/>
  <c r="G3569" i="1"/>
  <c r="F3569" i="1"/>
  <c r="E3569" i="1"/>
  <c r="W3568" i="1"/>
  <c r="H3568" i="1"/>
  <c r="G3568" i="1"/>
  <c r="F3568" i="1"/>
  <c r="E3568" i="1"/>
  <c r="W3567" i="1"/>
  <c r="H3567" i="1"/>
  <c r="G3567" i="1"/>
  <c r="F3567" i="1"/>
  <c r="E3567" i="1"/>
  <c r="W3566" i="1"/>
  <c r="H3566" i="1"/>
  <c r="G3566" i="1"/>
  <c r="F3566" i="1"/>
  <c r="E3566" i="1"/>
  <c r="W3565" i="1"/>
  <c r="H3565" i="1"/>
  <c r="G3565" i="1"/>
  <c r="F3565" i="1"/>
  <c r="E3565" i="1"/>
  <c r="W3564" i="1"/>
  <c r="H3564" i="1"/>
  <c r="G3564" i="1"/>
  <c r="F3564" i="1"/>
  <c r="E3564" i="1"/>
  <c r="W3563" i="1"/>
  <c r="H3563" i="1"/>
  <c r="G3563" i="1"/>
  <c r="F3563" i="1"/>
  <c r="E3563" i="1"/>
  <c r="W3562" i="1"/>
  <c r="H3562" i="1"/>
  <c r="G3562" i="1"/>
  <c r="F3562" i="1"/>
  <c r="E3562" i="1"/>
  <c r="W3561" i="1"/>
  <c r="H3561" i="1"/>
  <c r="G3561" i="1"/>
  <c r="F3561" i="1"/>
  <c r="E3561" i="1"/>
  <c r="W3560" i="1"/>
  <c r="H3560" i="1"/>
  <c r="G3560" i="1"/>
  <c r="F3560" i="1"/>
  <c r="E3560" i="1"/>
  <c r="W3559" i="1"/>
  <c r="H3559" i="1"/>
  <c r="G3559" i="1"/>
  <c r="F3559" i="1"/>
  <c r="E3559" i="1"/>
  <c r="W3558" i="1"/>
  <c r="H3558" i="1"/>
  <c r="G3558" i="1"/>
  <c r="F3558" i="1"/>
  <c r="E3558" i="1"/>
  <c r="W3557" i="1"/>
  <c r="H3557" i="1"/>
  <c r="G3557" i="1"/>
  <c r="F3557" i="1"/>
  <c r="E3557" i="1"/>
  <c r="W3556" i="1"/>
  <c r="H3556" i="1"/>
  <c r="G3556" i="1"/>
  <c r="F3556" i="1"/>
  <c r="E3556" i="1"/>
  <c r="W3555" i="1"/>
  <c r="H3555" i="1"/>
  <c r="G3555" i="1"/>
  <c r="F3555" i="1"/>
  <c r="E3555" i="1"/>
  <c r="W3554" i="1"/>
  <c r="H3554" i="1"/>
  <c r="G3554" i="1"/>
  <c r="F3554" i="1"/>
  <c r="E3554" i="1"/>
  <c r="W3553" i="1"/>
  <c r="H3553" i="1"/>
  <c r="G3553" i="1"/>
  <c r="F3553" i="1"/>
  <c r="E3553" i="1"/>
  <c r="W3552" i="1"/>
  <c r="H3552" i="1"/>
  <c r="G3552" i="1"/>
  <c r="F3552" i="1"/>
  <c r="E3552" i="1"/>
  <c r="W3551" i="1"/>
  <c r="H3551" i="1"/>
  <c r="G3551" i="1"/>
  <c r="F3551" i="1"/>
  <c r="E3551" i="1"/>
  <c r="W3550" i="1"/>
  <c r="H3550" i="1"/>
  <c r="G3550" i="1"/>
  <c r="F3550" i="1"/>
  <c r="E3550" i="1"/>
  <c r="W3549" i="1"/>
  <c r="H3549" i="1"/>
  <c r="G3549" i="1"/>
  <c r="F3549" i="1"/>
  <c r="E3549" i="1"/>
  <c r="W3548" i="1"/>
  <c r="H3548" i="1"/>
  <c r="G3548" i="1"/>
  <c r="F3548" i="1"/>
  <c r="E3548" i="1"/>
  <c r="W3547" i="1"/>
  <c r="H3547" i="1"/>
  <c r="G3547" i="1"/>
  <c r="F3547" i="1"/>
  <c r="E3547" i="1"/>
  <c r="W3546" i="1"/>
  <c r="H3546" i="1"/>
  <c r="G3546" i="1"/>
  <c r="F3546" i="1"/>
  <c r="E3546" i="1"/>
  <c r="W3545" i="1"/>
  <c r="H3545" i="1"/>
  <c r="G3545" i="1"/>
  <c r="F3545" i="1"/>
  <c r="E3545" i="1"/>
  <c r="W3544" i="1"/>
  <c r="H3544" i="1"/>
  <c r="G3544" i="1"/>
  <c r="F3544" i="1"/>
  <c r="E3544" i="1"/>
  <c r="W3543" i="1"/>
  <c r="H3543" i="1"/>
  <c r="G3543" i="1"/>
  <c r="F3543" i="1"/>
  <c r="E3543" i="1"/>
  <c r="W3542" i="1"/>
  <c r="H3542" i="1"/>
  <c r="G3542" i="1"/>
  <c r="F3542" i="1"/>
  <c r="E3542" i="1"/>
  <c r="W3541" i="1"/>
  <c r="H3541" i="1"/>
  <c r="G3541" i="1"/>
  <c r="F3541" i="1"/>
  <c r="E3541" i="1"/>
  <c r="W3540" i="1"/>
  <c r="H3540" i="1"/>
  <c r="G3540" i="1"/>
  <c r="F3540" i="1"/>
  <c r="E3540" i="1"/>
  <c r="W3539" i="1"/>
  <c r="H3539" i="1"/>
  <c r="G3539" i="1"/>
  <c r="F3539" i="1"/>
  <c r="E3539" i="1"/>
  <c r="W3538" i="1"/>
  <c r="H3538" i="1"/>
  <c r="G3538" i="1"/>
  <c r="F3538" i="1"/>
  <c r="E3538" i="1"/>
  <c r="W3537" i="1"/>
  <c r="H3537" i="1"/>
  <c r="G3537" i="1"/>
  <c r="F3537" i="1"/>
  <c r="E3537" i="1"/>
  <c r="W3536" i="1"/>
  <c r="H3536" i="1"/>
  <c r="G3536" i="1"/>
  <c r="F3536" i="1"/>
  <c r="E3536" i="1"/>
  <c r="W3535" i="1"/>
  <c r="H3535" i="1"/>
  <c r="G3535" i="1"/>
  <c r="F3535" i="1"/>
  <c r="E3535" i="1"/>
  <c r="W3534" i="1"/>
  <c r="H3534" i="1"/>
  <c r="G3534" i="1"/>
  <c r="F3534" i="1"/>
  <c r="E3534" i="1"/>
  <c r="W3533" i="1"/>
  <c r="H3533" i="1"/>
  <c r="G3533" i="1"/>
  <c r="F3533" i="1"/>
  <c r="E3533" i="1"/>
  <c r="W3532" i="1"/>
  <c r="H3532" i="1"/>
  <c r="G3532" i="1"/>
  <c r="F3532" i="1"/>
  <c r="E3532" i="1"/>
  <c r="W3531" i="1"/>
  <c r="H3531" i="1"/>
  <c r="G3531" i="1"/>
  <c r="F3531" i="1"/>
  <c r="E3531" i="1"/>
  <c r="W3530" i="1"/>
  <c r="H3530" i="1"/>
  <c r="G3530" i="1"/>
  <c r="F3530" i="1"/>
  <c r="E3530" i="1"/>
  <c r="W3529" i="1"/>
  <c r="H3529" i="1"/>
  <c r="G3529" i="1"/>
  <c r="F3529" i="1"/>
  <c r="E3529" i="1"/>
  <c r="W3528" i="1"/>
  <c r="H3528" i="1"/>
  <c r="G3528" i="1"/>
  <c r="F3528" i="1"/>
  <c r="E3528" i="1"/>
  <c r="W3527" i="1"/>
  <c r="H3527" i="1"/>
  <c r="G3527" i="1"/>
  <c r="F3527" i="1"/>
  <c r="E3527" i="1"/>
  <c r="W3526" i="1"/>
  <c r="H3526" i="1"/>
  <c r="G3526" i="1"/>
  <c r="F3526" i="1"/>
  <c r="E3526" i="1"/>
  <c r="W3525" i="1"/>
  <c r="H3525" i="1"/>
  <c r="G3525" i="1"/>
  <c r="F3525" i="1"/>
  <c r="E3525" i="1"/>
  <c r="W3524" i="1"/>
  <c r="H3524" i="1"/>
  <c r="G3524" i="1"/>
  <c r="F3524" i="1"/>
  <c r="E3524" i="1"/>
  <c r="W3523" i="1"/>
  <c r="H3523" i="1"/>
  <c r="G3523" i="1"/>
  <c r="F3523" i="1"/>
  <c r="E3523" i="1"/>
  <c r="W3522" i="1"/>
  <c r="H3522" i="1"/>
  <c r="G3522" i="1"/>
  <c r="F3522" i="1"/>
  <c r="E3522" i="1"/>
  <c r="W3521" i="1"/>
  <c r="H3521" i="1"/>
  <c r="G3521" i="1"/>
  <c r="F3521" i="1"/>
  <c r="E3521" i="1"/>
  <c r="W3520" i="1"/>
  <c r="H3520" i="1"/>
  <c r="G3520" i="1"/>
  <c r="F3520" i="1"/>
  <c r="E3520" i="1"/>
  <c r="W3519" i="1"/>
  <c r="H3519" i="1"/>
  <c r="G3519" i="1"/>
  <c r="F3519" i="1"/>
  <c r="E3519" i="1"/>
  <c r="W3518" i="1"/>
  <c r="H3518" i="1"/>
  <c r="G3518" i="1"/>
  <c r="F3518" i="1"/>
  <c r="E3518" i="1"/>
  <c r="W3517" i="1"/>
  <c r="H3517" i="1"/>
  <c r="G3517" i="1"/>
  <c r="F3517" i="1"/>
  <c r="E3517" i="1"/>
  <c r="W3516" i="1"/>
  <c r="H3516" i="1"/>
  <c r="G3516" i="1"/>
  <c r="F3516" i="1"/>
  <c r="E3516" i="1"/>
  <c r="W3515" i="1"/>
  <c r="H3515" i="1"/>
  <c r="G3515" i="1"/>
  <c r="F3515" i="1"/>
  <c r="E3515" i="1"/>
  <c r="W3514" i="1"/>
  <c r="H3514" i="1"/>
  <c r="G3514" i="1"/>
  <c r="F3514" i="1"/>
  <c r="E3514" i="1"/>
  <c r="W3513" i="1"/>
  <c r="H3513" i="1"/>
  <c r="G3513" i="1"/>
  <c r="F3513" i="1"/>
  <c r="E3513" i="1"/>
  <c r="W3512" i="1"/>
  <c r="H3512" i="1"/>
  <c r="G3512" i="1"/>
  <c r="F3512" i="1"/>
  <c r="E3512" i="1"/>
  <c r="W3511" i="1"/>
  <c r="H3511" i="1"/>
  <c r="G3511" i="1"/>
  <c r="F3511" i="1"/>
  <c r="E3511" i="1"/>
  <c r="W3510" i="1"/>
  <c r="H3510" i="1"/>
  <c r="G3510" i="1"/>
  <c r="F3510" i="1"/>
  <c r="E3510" i="1"/>
  <c r="W3509" i="1"/>
  <c r="H3509" i="1"/>
  <c r="G3509" i="1"/>
  <c r="F3509" i="1"/>
  <c r="E3509" i="1"/>
  <c r="W3508" i="1"/>
  <c r="H3508" i="1"/>
  <c r="G3508" i="1"/>
  <c r="F3508" i="1"/>
  <c r="E3508" i="1"/>
  <c r="W3507" i="1"/>
  <c r="H3507" i="1"/>
  <c r="G3507" i="1"/>
  <c r="F3507" i="1"/>
  <c r="E3507" i="1"/>
  <c r="W3506" i="1"/>
  <c r="H3506" i="1"/>
  <c r="G3506" i="1"/>
  <c r="F3506" i="1"/>
  <c r="E3506" i="1"/>
  <c r="W3505" i="1"/>
  <c r="H3505" i="1"/>
  <c r="G3505" i="1"/>
  <c r="F3505" i="1"/>
  <c r="E3505" i="1"/>
  <c r="W3504" i="1"/>
  <c r="H3504" i="1"/>
  <c r="G3504" i="1"/>
  <c r="F3504" i="1"/>
  <c r="E3504" i="1"/>
  <c r="W3503" i="1"/>
  <c r="H3503" i="1"/>
  <c r="G3503" i="1"/>
  <c r="F3503" i="1"/>
  <c r="E3503" i="1"/>
  <c r="W3502" i="1"/>
  <c r="H3502" i="1"/>
  <c r="G3502" i="1"/>
  <c r="F3502" i="1"/>
  <c r="E3502" i="1"/>
  <c r="W3501" i="1"/>
  <c r="H3501" i="1"/>
  <c r="G3501" i="1"/>
  <c r="F3501" i="1"/>
  <c r="E3501" i="1"/>
  <c r="W3500" i="1"/>
  <c r="H3500" i="1"/>
  <c r="G3500" i="1"/>
  <c r="F3500" i="1"/>
  <c r="E3500" i="1"/>
  <c r="W3499" i="1"/>
  <c r="H3499" i="1"/>
  <c r="G3499" i="1"/>
  <c r="F3499" i="1"/>
  <c r="E3499" i="1"/>
  <c r="W3498" i="1"/>
  <c r="H3498" i="1"/>
  <c r="G3498" i="1"/>
  <c r="F3498" i="1"/>
  <c r="E3498" i="1"/>
  <c r="W3497" i="1"/>
  <c r="H3497" i="1"/>
  <c r="G3497" i="1"/>
  <c r="F3497" i="1"/>
  <c r="E3497" i="1"/>
  <c r="W3496" i="1"/>
  <c r="H3496" i="1"/>
  <c r="G3496" i="1"/>
  <c r="F3496" i="1"/>
  <c r="E3496" i="1"/>
  <c r="W3495" i="1"/>
  <c r="H3495" i="1"/>
  <c r="G3495" i="1"/>
  <c r="F3495" i="1"/>
  <c r="E3495" i="1"/>
  <c r="W3494" i="1"/>
  <c r="H3494" i="1"/>
  <c r="G3494" i="1"/>
  <c r="F3494" i="1"/>
  <c r="E3494" i="1"/>
  <c r="W3493" i="1"/>
  <c r="H3493" i="1"/>
  <c r="G3493" i="1"/>
  <c r="F3493" i="1"/>
  <c r="E3493" i="1"/>
  <c r="W3492" i="1"/>
  <c r="H3492" i="1"/>
  <c r="G3492" i="1"/>
  <c r="F3492" i="1"/>
  <c r="E3492" i="1"/>
  <c r="W3491" i="1"/>
  <c r="H3491" i="1"/>
  <c r="G3491" i="1"/>
  <c r="F3491" i="1"/>
  <c r="E3491" i="1"/>
  <c r="W3490" i="1"/>
  <c r="H3490" i="1"/>
  <c r="G3490" i="1"/>
  <c r="F3490" i="1"/>
  <c r="E3490" i="1"/>
  <c r="W3489" i="1"/>
  <c r="H3489" i="1"/>
  <c r="G3489" i="1"/>
  <c r="F3489" i="1"/>
  <c r="E3489" i="1"/>
  <c r="W3488" i="1"/>
  <c r="H3488" i="1"/>
  <c r="G3488" i="1"/>
  <c r="F3488" i="1"/>
  <c r="E3488" i="1"/>
  <c r="W3487" i="1"/>
  <c r="H3487" i="1"/>
  <c r="G3487" i="1"/>
  <c r="F3487" i="1"/>
  <c r="E3487" i="1"/>
  <c r="W3486" i="1"/>
  <c r="H3486" i="1"/>
  <c r="G3486" i="1"/>
  <c r="F3486" i="1"/>
  <c r="E3486" i="1"/>
  <c r="W3485" i="1"/>
  <c r="H3485" i="1"/>
  <c r="G3485" i="1"/>
  <c r="F3485" i="1"/>
  <c r="E3485" i="1"/>
  <c r="W3484" i="1"/>
  <c r="H3484" i="1"/>
  <c r="G3484" i="1"/>
  <c r="F3484" i="1"/>
  <c r="E3484" i="1"/>
  <c r="W3483" i="1"/>
  <c r="H3483" i="1"/>
  <c r="G3483" i="1"/>
  <c r="F3483" i="1"/>
  <c r="E3483" i="1"/>
  <c r="W3482" i="1"/>
  <c r="H3482" i="1"/>
  <c r="G3482" i="1"/>
  <c r="F3482" i="1"/>
  <c r="E3482" i="1"/>
  <c r="W3481" i="1"/>
  <c r="H3481" i="1"/>
  <c r="G3481" i="1"/>
  <c r="F3481" i="1"/>
  <c r="E3481" i="1"/>
  <c r="W3480" i="1"/>
  <c r="H3480" i="1"/>
  <c r="G3480" i="1"/>
  <c r="F3480" i="1"/>
  <c r="E3480" i="1"/>
  <c r="W3479" i="1"/>
  <c r="H3479" i="1"/>
  <c r="G3479" i="1"/>
  <c r="F3479" i="1"/>
  <c r="E3479" i="1"/>
  <c r="W3478" i="1"/>
  <c r="H3478" i="1"/>
  <c r="G3478" i="1"/>
  <c r="F3478" i="1"/>
  <c r="E3478" i="1"/>
  <c r="W3477" i="1"/>
  <c r="H3477" i="1"/>
  <c r="G3477" i="1"/>
  <c r="F3477" i="1"/>
  <c r="E3477" i="1"/>
  <c r="W3476" i="1"/>
  <c r="H3476" i="1"/>
  <c r="G3476" i="1"/>
  <c r="F3476" i="1"/>
  <c r="E3476" i="1"/>
  <c r="W3475" i="1"/>
  <c r="H3475" i="1"/>
  <c r="G3475" i="1"/>
  <c r="F3475" i="1"/>
  <c r="E3475" i="1"/>
  <c r="W3474" i="1"/>
  <c r="H3474" i="1"/>
  <c r="G3474" i="1"/>
  <c r="F3474" i="1"/>
  <c r="E3474" i="1"/>
  <c r="W3473" i="1"/>
  <c r="H3473" i="1"/>
  <c r="G3473" i="1"/>
  <c r="F3473" i="1"/>
  <c r="E3473" i="1"/>
  <c r="W3472" i="1"/>
  <c r="H3472" i="1"/>
  <c r="G3472" i="1"/>
  <c r="F3472" i="1"/>
  <c r="E3472" i="1"/>
  <c r="W3471" i="1"/>
  <c r="H3471" i="1"/>
  <c r="G3471" i="1"/>
  <c r="F3471" i="1"/>
  <c r="E3471" i="1"/>
  <c r="W3470" i="1"/>
  <c r="H3470" i="1"/>
  <c r="G3470" i="1"/>
  <c r="F3470" i="1"/>
  <c r="E3470" i="1"/>
  <c r="W3469" i="1"/>
  <c r="H3469" i="1"/>
  <c r="G3469" i="1"/>
  <c r="F3469" i="1"/>
  <c r="E3469" i="1"/>
  <c r="W3468" i="1"/>
  <c r="H3468" i="1"/>
  <c r="G3468" i="1"/>
  <c r="F3468" i="1"/>
  <c r="E3468" i="1"/>
  <c r="W3467" i="1"/>
  <c r="H3467" i="1"/>
  <c r="G3467" i="1"/>
  <c r="F3467" i="1"/>
  <c r="E3467" i="1"/>
  <c r="W3466" i="1"/>
  <c r="H3466" i="1"/>
  <c r="G3466" i="1"/>
  <c r="F3466" i="1"/>
  <c r="E3466" i="1"/>
  <c r="W3465" i="1"/>
  <c r="H3465" i="1"/>
  <c r="G3465" i="1"/>
  <c r="F3465" i="1"/>
  <c r="E3465" i="1"/>
  <c r="W3464" i="1"/>
  <c r="H3464" i="1"/>
  <c r="G3464" i="1"/>
  <c r="F3464" i="1"/>
  <c r="E3464" i="1"/>
  <c r="W3463" i="1"/>
  <c r="H3463" i="1"/>
  <c r="G3463" i="1"/>
  <c r="F3463" i="1"/>
  <c r="E3463" i="1"/>
  <c r="W3462" i="1"/>
  <c r="H3462" i="1"/>
  <c r="G3462" i="1"/>
  <c r="F3462" i="1"/>
  <c r="E3462" i="1"/>
  <c r="W3461" i="1"/>
  <c r="H3461" i="1"/>
  <c r="G3461" i="1"/>
  <c r="F3461" i="1"/>
  <c r="E3461" i="1"/>
  <c r="W3460" i="1"/>
  <c r="H3460" i="1"/>
  <c r="G3460" i="1"/>
  <c r="F3460" i="1"/>
  <c r="E3460" i="1"/>
  <c r="W3459" i="1"/>
  <c r="H3459" i="1"/>
  <c r="G3459" i="1"/>
  <c r="F3459" i="1"/>
  <c r="E3459" i="1"/>
  <c r="W3458" i="1"/>
  <c r="H3458" i="1"/>
  <c r="G3458" i="1"/>
  <c r="F3458" i="1"/>
  <c r="E3458" i="1"/>
  <c r="W3457" i="1"/>
  <c r="H3457" i="1"/>
  <c r="G3457" i="1"/>
  <c r="F3457" i="1"/>
  <c r="E3457" i="1"/>
  <c r="W3456" i="1"/>
  <c r="H3456" i="1"/>
  <c r="G3456" i="1"/>
  <c r="F3456" i="1"/>
  <c r="E3456" i="1"/>
  <c r="W3455" i="1"/>
  <c r="H3455" i="1"/>
  <c r="G3455" i="1"/>
  <c r="F3455" i="1"/>
  <c r="E3455" i="1"/>
  <c r="W3454" i="1"/>
  <c r="H3454" i="1"/>
  <c r="G3454" i="1"/>
  <c r="F3454" i="1"/>
  <c r="E3454" i="1"/>
  <c r="W3453" i="1"/>
  <c r="H3453" i="1"/>
  <c r="G3453" i="1"/>
  <c r="F3453" i="1"/>
  <c r="E3453" i="1"/>
  <c r="W3452" i="1"/>
  <c r="H3452" i="1"/>
  <c r="G3452" i="1"/>
  <c r="F3452" i="1"/>
  <c r="E3452" i="1"/>
  <c r="W3451" i="1"/>
  <c r="H3451" i="1"/>
  <c r="G3451" i="1"/>
  <c r="F3451" i="1"/>
  <c r="E3451" i="1"/>
  <c r="W3450" i="1"/>
  <c r="H3450" i="1"/>
  <c r="G3450" i="1"/>
  <c r="F3450" i="1"/>
  <c r="E3450" i="1"/>
  <c r="W3449" i="1"/>
  <c r="H3449" i="1"/>
  <c r="G3449" i="1"/>
  <c r="F3449" i="1"/>
  <c r="E3449" i="1"/>
  <c r="W3448" i="1"/>
  <c r="H3448" i="1"/>
  <c r="G3448" i="1"/>
  <c r="F3448" i="1"/>
  <c r="E3448" i="1"/>
  <c r="W3447" i="1"/>
  <c r="H3447" i="1"/>
  <c r="G3447" i="1"/>
  <c r="F3447" i="1"/>
  <c r="E3447" i="1"/>
  <c r="W3446" i="1"/>
  <c r="H3446" i="1"/>
  <c r="G3446" i="1"/>
  <c r="F3446" i="1"/>
  <c r="E3446" i="1"/>
  <c r="W3445" i="1"/>
  <c r="H3445" i="1"/>
  <c r="G3445" i="1"/>
  <c r="F3445" i="1"/>
  <c r="E3445" i="1"/>
  <c r="W3444" i="1"/>
  <c r="H3444" i="1"/>
  <c r="G3444" i="1"/>
  <c r="F3444" i="1"/>
  <c r="E3444" i="1"/>
  <c r="W3443" i="1"/>
  <c r="H3443" i="1"/>
  <c r="G3443" i="1"/>
  <c r="F3443" i="1"/>
  <c r="E3443" i="1"/>
  <c r="W3442" i="1"/>
  <c r="H3442" i="1"/>
  <c r="G3442" i="1"/>
  <c r="F3442" i="1"/>
  <c r="E3442" i="1"/>
  <c r="W3441" i="1"/>
  <c r="H3441" i="1"/>
  <c r="G3441" i="1"/>
  <c r="F3441" i="1"/>
  <c r="E3441" i="1"/>
  <c r="W3440" i="1"/>
  <c r="H3440" i="1"/>
  <c r="G3440" i="1"/>
  <c r="F3440" i="1"/>
  <c r="E3440" i="1"/>
  <c r="W3439" i="1"/>
  <c r="H3439" i="1"/>
  <c r="G3439" i="1"/>
  <c r="F3439" i="1"/>
  <c r="E3439" i="1"/>
  <c r="W3438" i="1"/>
  <c r="H3438" i="1"/>
  <c r="G3438" i="1"/>
  <c r="F3438" i="1"/>
  <c r="E3438" i="1"/>
  <c r="W3437" i="1"/>
  <c r="H3437" i="1"/>
  <c r="G3437" i="1"/>
  <c r="F3437" i="1"/>
  <c r="E3437" i="1"/>
  <c r="W3436" i="1"/>
  <c r="H3436" i="1"/>
  <c r="G3436" i="1"/>
  <c r="F3436" i="1"/>
  <c r="E3436" i="1"/>
  <c r="W3435" i="1"/>
  <c r="H3435" i="1"/>
  <c r="G3435" i="1"/>
  <c r="F3435" i="1"/>
  <c r="E3435" i="1"/>
  <c r="W3434" i="1"/>
  <c r="H3434" i="1"/>
  <c r="G3434" i="1"/>
  <c r="F3434" i="1"/>
  <c r="E3434" i="1"/>
  <c r="W3433" i="1"/>
  <c r="H3433" i="1"/>
  <c r="G3433" i="1"/>
  <c r="F3433" i="1"/>
  <c r="E3433" i="1"/>
  <c r="W3432" i="1"/>
  <c r="H3432" i="1"/>
  <c r="G3432" i="1"/>
  <c r="F3432" i="1"/>
  <c r="E3432" i="1"/>
  <c r="W3431" i="1"/>
  <c r="H3431" i="1"/>
  <c r="G3431" i="1"/>
  <c r="F3431" i="1"/>
  <c r="E3431" i="1"/>
  <c r="W3430" i="1"/>
  <c r="H3430" i="1"/>
  <c r="G3430" i="1"/>
  <c r="F3430" i="1"/>
  <c r="E3430" i="1"/>
  <c r="W3429" i="1"/>
  <c r="H3429" i="1"/>
  <c r="G3429" i="1"/>
  <c r="F3429" i="1"/>
  <c r="E3429" i="1"/>
  <c r="W3428" i="1"/>
  <c r="H3428" i="1"/>
  <c r="G3428" i="1"/>
  <c r="F3428" i="1"/>
  <c r="E3428" i="1"/>
  <c r="W3427" i="1"/>
  <c r="H3427" i="1"/>
  <c r="G3427" i="1"/>
  <c r="F3427" i="1"/>
  <c r="E3427" i="1"/>
  <c r="W3426" i="1"/>
  <c r="H3426" i="1"/>
  <c r="G3426" i="1"/>
  <c r="F3426" i="1"/>
  <c r="E3426" i="1"/>
  <c r="W3425" i="1"/>
  <c r="H3425" i="1"/>
  <c r="G3425" i="1"/>
  <c r="F3425" i="1"/>
  <c r="E3425" i="1"/>
  <c r="W3424" i="1"/>
  <c r="H3424" i="1"/>
  <c r="G3424" i="1"/>
  <c r="F3424" i="1"/>
  <c r="E3424" i="1"/>
  <c r="W3423" i="1"/>
  <c r="H3423" i="1"/>
  <c r="G3423" i="1"/>
  <c r="F3423" i="1"/>
  <c r="E3423" i="1"/>
  <c r="W3422" i="1"/>
  <c r="H3422" i="1"/>
  <c r="G3422" i="1"/>
  <c r="F3422" i="1"/>
  <c r="E3422" i="1"/>
  <c r="W3421" i="1"/>
  <c r="H3421" i="1"/>
  <c r="G3421" i="1"/>
  <c r="F3421" i="1"/>
  <c r="E3421" i="1"/>
  <c r="W3420" i="1"/>
  <c r="H3420" i="1"/>
  <c r="G3420" i="1"/>
  <c r="F3420" i="1"/>
  <c r="E3420" i="1"/>
  <c r="W3419" i="1"/>
  <c r="H3419" i="1"/>
  <c r="G3419" i="1"/>
  <c r="F3419" i="1"/>
  <c r="E3419" i="1"/>
  <c r="W3418" i="1"/>
  <c r="H3418" i="1"/>
  <c r="G3418" i="1"/>
  <c r="F3418" i="1"/>
  <c r="E3418" i="1"/>
  <c r="W3417" i="1"/>
  <c r="H3417" i="1"/>
  <c r="G3417" i="1"/>
  <c r="F3417" i="1"/>
  <c r="E3417" i="1"/>
  <c r="W3416" i="1"/>
  <c r="H3416" i="1"/>
  <c r="G3416" i="1"/>
  <c r="F3416" i="1"/>
  <c r="E3416" i="1"/>
  <c r="W3415" i="1"/>
  <c r="H3415" i="1"/>
  <c r="G3415" i="1"/>
  <c r="F3415" i="1"/>
  <c r="E3415" i="1"/>
  <c r="W3414" i="1"/>
  <c r="H3414" i="1"/>
  <c r="G3414" i="1"/>
  <c r="F3414" i="1"/>
  <c r="E3414" i="1"/>
  <c r="W3413" i="1"/>
  <c r="H3413" i="1"/>
  <c r="G3413" i="1"/>
  <c r="F3413" i="1"/>
  <c r="E3413" i="1"/>
  <c r="W3412" i="1"/>
  <c r="H3412" i="1"/>
  <c r="G3412" i="1"/>
  <c r="F3412" i="1"/>
  <c r="E3412" i="1"/>
  <c r="W3411" i="1"/>
  <c r="H3411" i="1"/>
  <c r="G3411" i="1"/>
  <c r="F3411" i="1"/>
  <c r="E3411" i="1"/>
  <c r="W3410" i="1"/>
  <c r="H3410" i="1"/>
  <c r="G3410" i="1"/>
  <c r="F3410" i="1"/>
  <c r="E3410" i="1"/>
  <c r="W3409" i="1"/>
  <c r="H3409" i="1"/>
  <c r="G3409" i="1"/>
  <c r="F3409" i="1"/>
  <c r="E3409" i="1"/>
  <c r="W3408" i="1"/>
  <c r="H3408" i="1"/>
  <c r="G3408" i="1"/>
  <c r="F3408" i="1"/>
  <c r="E3408" i="1"/>
  <c r="W3407" i="1"/>
  <c r="H3407" i="1"/>
  <c r="G3407" i="1"/>
  <c r="F3407" i="1"/>
  <c r="E3407" i="1"/>
  <c r="W3406" i="1"/>
  <c r="H3406" i="1"/>
  <c r="G3406" i="1"/>
  <c r="F3406" i="1"/>
  <c r="E3406" i="1"/>
  <c r="W3405" i="1"/>
  <c r="H3405" i="1"/>
  <c r="G3405" i="1"/>
  <c r="F3405" i="1"/>
  <c r="E3405" i="1"/>
  <c r="W3404" i="1"/>
  <c r="H3404" i="1"/>
  <c r="G3404" i="1"/>
  <c r="F3404" i="1"/>
  <c r="E3404" i="1"/>
  <c r="W3403" i="1"/>
  <c r="H3403" i="1"/>
  <c r="G3403" i="1"/>
  <c r="F3403" i="1"/>
  <c r="E3403" i="1"/>
  <c r="W3402" i="1"/>
  <c r="H3402" i="1"/>
  <c r="G3402" i="1"/>
  <c r="F3402" i="1"/>
  <c r="E3402" i="1"/>
  <c r="W3401" i="1"/>
  <c r="H3401" i="1"/>
  <c r="G3401" i="1"/>
  <c r="F3401" i="1"/>
  <c r="E3401" i="1"/>
  <c r="W3400" i="1"/>
  <c r="H3400" i="1"/>
  <c r="G3400" i="1"/>
  <c r="F3400" i="1"/>
  <c r="E3400" i="1"/>
  <c r="W3399" i="1"/>
  <c r="H3399" i="1"/>
  <c r="G3399" i="1"/>
  <c r="F3399" i="1"/>
  <c r="E3399" i="1"/>
  <c r="W3398" i="1"/>
  <c r="H3398" i="1"/>
  <c r="G3398" i="1"/>
  <c r="F3398" i="1"/>
  <c r="E3398" i="1"/>
  <c r="W3397" i="1"/>
  <c r="H3397" i="1"/>
  <c r="G3397" i="1"/>
  <c r="F3397" i="1"/>
  <c r="E3397" i="1"/>
  <c r="W3396" i="1"/>
  <c r="H3396" i="1"/>
  <c r="G3396" i="1"/>
  <c r="F3396" i="1"/>
  <c r="E3396" i="1"/>
  <c r="W3395" i="1"/>
  <c r="H3395" i="1"/>
  <c r="G3395" i="1"/>
  <c r="F3395" i="1"/>
  <c r="E3395" i="1"/>
  <c r="W3394" i="1"/>
  <c r="H3394" i="1"/>
  <c r="G3394" i="1"/>
  <c r="F3394" i="1"/>
  <c r="E3394" i="1"/>
  <c r="W3393" i="1"/>
  <c r="H3393" i="1"/>
  <c r="G3393" i="1"/>
  <c r="F3393" i="1"/>
  <c r="E3393" i="1"/>
  <c r="W3392" i="1"/>
  <c r="H3392" i="1"/>
  <c r="G3392" i="1"/>
  <c r="F3392" i="1"/>
  <c r="E3392" i="1"/>
  <c r="W3391" i="1"/>
  <c r="H3391" i="1"/>
  <c r="G3391" i="1"/>
  <c r="F3391" i="1"/>
  <c r="E3391" i="1"/>
  <c r="W3390" i="1"/>
  <c r="H3390" i="1"/>
  <c r="G3390" i="1"/>
  <c r="F3390" i="1"/>
  <c r="E3390" i="1"/>
  <c r="W3389" i="1"/>
  <c r="H3389" i="1"/>
  <c r="G3389" i="1"/>
  <c r="F3389" i="1"/>
  <c r="E3389" i="1"/>
  <c r="W3388" i="1"/>
  <c r="H3388" i="1"/>
  <c r="G3388" i="1"/>
  <c r="F3388" i="1"/>
  <c r="E3388" i="1"/>
  <c r="W3387" i="1"/>
  <c r="H3387" i="1"/>
  <c r="G3387" i="1"/>
  <c r="F3387" i="1"/>
  <c r="E3387" i="1"/>
  <c r="W3386" i="1"/>
  <c r="H3386" i="1"/>
  <c r="G3386" i="1"/>
  <c r="F3386" i="1"/>
  <c r="E3386" i="1"/>
  <c r="W3385" i="1"/>
  <c r="H3385" i="1"/>
  <c r="G3385" i="1"/>
  <c r="F3385" i="1"/>
  <c r="E3385" i="1"/>
  <c r="W3384" i="1"/>
  <c r="H3384" i="1"/>
  <c r="G3384" i="1"/>
  <c r="F3384" i="1"/>
  <c r="E3384" i="1"/>
  <c r="W3383" i="1"/>
  <c r="H3383" i="1"/>
  <c r="G3383" i="1"/>
  <c r="F3383" i="1"/>
  <c r="E3383" i="1"/>
  <c r="W3382" i="1"/>
  <c r="H3382" i="1"/>
  <c r="G3382" i="1"/>
  <c r="F3382" i="1"/>
  <c r="E3382" i="1"/>
  <c r="W3381" i="1"/>
  <c r="H3381" i="1"/>
  <c r="G3381" i="1"/>
  <c r="F3381" i="1"/>
  <c r="E3381" i="1"/>
  <c r="W3380" i="1"/>
  <c r="H3380" i="1"/>
  <c r="G3380" i="1"/>
  <c r="F3380" i="1"/>
  <c r="E3380" i="1"/>
  <c r="W3379" i="1"/>
  <c r="H3379" i="1"/>
  <c r="G3379" i="1"/>
  <c r="F3379" i="1"/>
  <c r="E3379" i="1"/>
  <c r="W3378" i="1"/>
  <c r="H3378" i="1"/>
  <c r="G3378" i="1"/>
  <c r="F3378" i="1"/>
  <c r="E3378" i="1"/>
  <c r="W3377" i="1"/>
  <c r="H3377" i="1"/>
  <c r="G3377" i="1"/>
  <c r="F3377" i="1"/>
  <c r="E3377" i="1"/>
  <c r="W3376" i="1"/>
  <c r="H3376" i="1"/>
  <c r="G3376" i="1"/>
  <c r="F3376" i="1"/>
  <c r="E3376" i="1"/>
  <c r="W3375" i="1"/>
  <c r="H3375" i="1"/>
  <c r="G3375" i="1"/>
  <c r="F3375" i="1"/>
  <c r="E3375" i="1"/>
  <c r="W3374" i="1"/>
  <c r="H3374" i="1"/>
  <c r="G3374" i="1"/>
  <c r="F3374" i="1"/>
  <c r="E3374" i="1"/>
  <c r="W3373" i="1"/>
  <c r="H3373" i="1"/>
  <c r="G3373" i="1"/>
  <c r="F3373" i="1"/>
  <c r="E3373" i="1"/>
  <c r="W3372" i="1"/>
  <c r="H3372" i="1"/>
  <c r="G3372" i="1"/>
  <c r="F3372" i="1"/>
  <c r="E3372" i="1"/>
  <c r="W3371" i="1"/>
  <c r="H3371" i="1"/>
  <c r="G3371" i="1"/>
  <c r="F3371" i="1"/>
  <c r="E3371" i="1"/>
  <c r="W3370" i="1"/>
  <c r="H3370" i="1"/>
  <c r="G3370" i="1"/>
  <c r="F3370" i="1"/>
  <c r="E3370" i="1"/>
  <c r="W3369" i="1"/>
  <c r="H3369" i="1"/>
  <c r="G3369" i="1"/>
  <c r="F3369" i="1"/>
  <c r="E3369" i="1"/>
  <c r="W3368" i="1"/>
  <c r="H3368" i="1"/>
  <c r="G3368" i="1"/>
  <c r="F3368" i="1"/>
  <c r="E3368" i="1"/>
  <c r="W3367" i="1"/>
  <c r="H3367" i="1"/>
  <c r="G3367" i="1"/>
  <c r="F3367" i="1"/>
  <c r="E3367" i="1"/>
  <c r="W3366" i="1"/>
  <c r="H3366" i="1"/>
  <c r="G3366" i="1"/>
  <c r="F3366" i="1"/>
  <c r="E3366" i="1"/>
  <c r="W3365" i="1"/>
  <c r="H3365" i="1"/>
  <c r="G3365" i="1"/>
  <c r="F3365" i="1"/>
  <c r="E3365" i="1"/>
  <c r="W3364" i="1"/>
  <c r="H3364" i="1"/>
  <c r="G3364" i="1"/>
  <c r="F3364" i="1"/>
  <c r="E3364" i="1"/>
  <c r="W3363" i="1"/>
  <c r="H3363" i="1"/>
  <c r="G3363" i="1"/>
  <c r="F3363" i="1"/>
  <c r="E3363" i="1"/>
  <c r="W3362" i="1"/>
  <c r="H3362" i="1"/>
  <c r="G3362" i="1"/>
  <c r="F3362" i="1"/>
  <c r="E3362" i="1"/>
  <c r="W3361" i="1"/>
  <c r="H3361" i="1"/>
  <c r="G3361" i="1"/>
  <c r="F3361" i="1"/>
  <c r="E3361" i="1"/>
  <c r="W3360" i="1"/>
  <c r="H3360" i="1"/>
  <c r="G3360" i="1"/>
  <c r="F3360" i="1"/>
  <c r="E3360" i="1"/>
  <c r="W3359" i="1"/>
  <c r="H3359" i="1"/>
  <c r="G3359" i="1"/>
  <c r="F3359" i="1"/>
  <c r="E3359" i="1"/>
  <c r="W3358" i="1"/>
  <c r="H3358" i="1"/>
  <c r="G3358" i="1"/>
  <c r="F3358" i="1"/>
  <c r="E3358" i="1"/>
  <c r="W3357" i="1"/>
  <c r="H3357" i="1"/>
  <c r="G3357" i="1"/>
  <c r="F3357" i="1"/>
  <c r="E3357" i="1"/>
  <c r="W3356" i="1"/>
  <c r="H3356" i="1"/>
  <c r="G3356" i="1"/>
  <c r="F3356" i="1"/>
  <c r="E3356" i="1"/>
  <c r="W3355" i="1"/>
  <c r="H3355" i="1"/>
  <c r="G3355" i="1"/>
  <c r="F3355" i="1"/>
  <c r="E3355" i="1"/>
  <c r="W3354" i="1"/>
  <c r="H3354" i="1"/>
  <c r="G3354" i="1"/>
  <c r="F3354" i="1"/>
  <c r="E3354" i="1"/>
  <c r="W3353" i="1"/>
  <c r="H3353" i="1"/>
  <c r="G3353" i="1"/>
  <c r="F3353" i="1"/>
  <c r="E3353" i="1"/>
  <c r="W3352" i="1"/>
  <c r="H3352" i="1"/>
  <c r="G3352" i="1"/>
  <c r="F3352" i="1"/>
  <c r="E3352" i="1"/>
  <c r="W3351" i="1"/>
  <c r="H3351" i="1"/>
  <c r="G3351" i="1"/>
  <c r="F3351" i="1"/>
  <c r="E3351" i="1"/>
  <c r="W3350" i="1"/>
  <c r="H3350" i="1"/>
  <c r="G3350" i="1"/>
  <c r="F3350" i="1"/>
  <c r="E3350" i="1"/>
  <c r="W3349" i="1"/>
  <c r="H3349" i="1"/>
  <c r="G3349" i="1"/>
  <c r="F3349" i="1"/>
  <c r="E3349" i="1"/>
  <c r="W3348" i="1"/>
  <c r="H3348" i="1"/>
  <c r="G3348" i="1"/>
  <c r="F3348" i="1"/>
  <c r="E3348" i="1"/>
  <c r="W3347" i="1"/>
  <c r="H3347" i="1"/>
  <c r="G3347" i="1"/>
  <c r="F3347" i="1"/>
  <c r="E3347" i="1"/>
  <c r="W3346" i="1"/>
  <c r="H3346" i="1"/>
  <c r="G3346" i="1"/>
  <c r="F3346" i="1"/>
  <c r="E3346" i="1"/>
  <c r="W3345" i="1"/>
  <c r="H3345" i="1"/>
  <c r="G3345" i="1"/>
  <c r="F3345" i="1"/>
  <c r="E3345" i="1"/>
  <c r="W3344" i="1"/>
  <c r="H3344" i="1"/>
  <c r="G3344" i="1"/>
  <c r="F3344" i="1"/>
  <c r="E3344" i="1"/>
  <c r="W3343" i="1"/>
  <c r="H3343" i="1"/>
  <c r="G3343" i="1"/>
  <c r="F3343" i="1"/>
  <c r="E3343" i="1"/>
  <c r="W3342" i="1"/>
  <c r="H3342" i="1"/>
  <c r="G3342" i="1"/>
  <c r="F3342" i="1"/>
  <c r="E3342" i="1"/>
  <c r="W3341" i="1"/>
  <c r="H3341" i="1"/>
  <c r="G3341" i="1"/>
  <c r="F3341" i="1"/>
  <c r="E3341" i="1"/>
  <c r="W3340" i="1"/>
  <c r="H3340" i="1"/>
  <c r="G3340" i="1"/>
  <c r="F3340" i="1"/>
  <c r="E3340" i="1"/>
  <c r="W3339" i="1"/>
  <c r="H3339" i="1"/>
  <c r="G3339" i="1"/>
  <c r="F3339" i="1"/>
  <c r="E3339" i="1"/>
  <c r="W3338" i="1"/>
  <c r="H3338" i="1"/>
  <c r="G3338" i="1"/>
  <c r="F3338" i="1"/>
  <c r="E3338" i="1"/>
  <c r="W3337" i="1"/>
  <c r="H3337" i="1"/>
  <c r="G3337" i="1"/>
  <c r="F3337" i="1"/>
  <c r="E3337" i="1"/>
  <c r="W3336" i="1"/>
  <c r="H3336" i="1"/>
  <c r="G3336" i="1"/>
  <c r="F3336" i="1"/>
  <c r="E3336" i="1"/>
  <c r="W3335" i="1"/>
  <c r="H3335" i="1"/>
  <c r="G3335" i="1"/>
  <c r="F3335" i="1"/>
  <c r="E3335" i="1"/>
  <c r="W3334" i="1"/>
  <c r="H3334" i="1"/>
  <c r="G3334" i="1"/>
  <c r="F3334" i="1"/>
  <c r="E3334" i="1"/>
  <c r="W3333" i="1"/>
  <c r="H3333" i="1"/>
  <c r="G3333" i="1"/>
  <c r="F3333" i="1"/>
  <c r="E3333" i="1"/>
  <c r="W3332" i="1"/>
  <c r="H3332" i="1"/>
  <c r="G3332" i="1"/>
  <c r="F3332" i="1"/>
  <c r="E3332" i="1"/>
  <c r="W3331" i="1"/>
  <c r="H3331" i="1"/>
  <c r="G3331" i="1"/>
  <c r="F3331" i="1"/>
  <c r="E3331" i="1"/>
  <c r="W3330" i="1"/>
  <c r="H3330" i="1"/>
  <c r="G3330" i="1"/>
  <c r="F3330" i="1"/>
  <c r="E3330" i="1"/>
  <c r="W3329" i="1"/>
  <c r="H3329" i="1"/>
  <c r="G3329" i="1"/>
  <c r="F3329" i="1"/>
  <c r="E3329" i="1"/>
  <c r="W3328" i="1"/>
  <c r="H3328" i="1"/>
  <c r="G3328" i="1"/>
  <c r="F3328" i="1"/>
  <c r="E3328" i="1"/>
  <c r="W3327" i="1"/>
  <c r="H3327" i="1"/>
  <c r="G3327" i="1"/>
  <c r="F3327" i="1"/>
  <c r="E3327" i="1"/>
  <c r="W3326" i="1"/>
  <c r="H3326" i="1"/>
  <c r="G3326" i="1"/>
  <c r="F3326" i="1"/>
  <c r="E3326" i="1"/>
  <c r="W3325" i="1"/>
  <c r="H3325" i="1"/>
  <c r="G3325" i="1"/>
  <c r="F3325" i="1"/>
  <c r="E3325" i="1"/>
  <c r="W3324" i="1"/>
  <c r="H3324" i="1"/>
  <c r="G3324" i="1"/>
  <c r="F3324" i="1"/>
  <c r="E3324" i="1"/>
  <c r="W3323" i="1"/>
  <c r="H3323" i="1"/>
  <c r="G3323" i="1"/>
  <c r="F3323" i="1"/>
  <c r="E3323" i="1"/>
  <c r="W3322" i="1"/>
  <c r="H3322" i="1"/>
  <c r="G3322" i="1"/>
  <c r="F3322" i="1"/>
  <c r="E3322" i="1"/>
  <c r="W3321" i="1"/>
  <c r="H3321" i="1"/>
  <c r="G3321" i="1"/>
  <c r="F3321" i="1"/>
  <c r="E3321" i="1"/>
  <c r="W3320" i="1"/>
  <c r="H3320" i="1"/>
  <c r="G3320" i="1"/>
  <c r="F3320" i="1"/>
  <c r="E3320" i="1"/>
  <c r="W3319" i="1"/>
  <c r="H3319" i="1"/>
  <c r="G3319" i="1"/>
  <c r="F3319" i="1"/>
  <c r="E3319" i="1"/>
  <c r="W3318" i="1"/>
  <c r="H3318" i="1"/>
  <c r="G3318" i="1"/>
  <c r="F3318" i="1"/>
  <c r="E3318" i="1"/>
  <c r="W3317" i="1"/>
  <c r="H3317" i="1"/>
  <c r="G3317" i="1"/>
  <c r="F3317" i="1"/>
  <c r="E3317" i="1"/>
  <c r="W3316" i="1"/>
  <c r="H3316" i="1"/>
  <c r="G3316" i="1"/>
  <c r="F3316" i="1"/>
  <c r="E3316" i="1"/>
  <c r="W3315" i="1"/>
  <c r="H3315" i="1"/>
  <c r="G3315" i="1"/>
  <c r="F3315" i="1"/>
  <c r="E3315" i="1"/>
  <c r="W3314" i="1"/>
  <c r="H3314" i="1"/>
  <c r="G3314" i="1"/>
  <c r="F3314" i="1"/>
  <c r="E3314" i="1"/>
  <c r="W3313" i="1"/>
  <c r="H3313" i="1"/>
  <c r="G3313" i="1"/>
  <c r="F3313" i="1"/>
  <c r="E3313" i="1"/>
  <c r="W3312" i="1"/>
  <c r="H3312" i="1"/>
  <c r="G3312" i="1"/>
  <c r="F3312" i="1"/>
  <c r="E3312" i="1"/>
  <c r="W3311" i="1"/>
  <c r="H3311" i="1"/>
  <c r="G3311" i="1"/>
  <c r="F3311" i="1"/>
  <c r="E3311" i="1"/>
  <c r="W3310" i="1"/>
  <c r="H3310" i="1"/>
  <c r="G3310" i="1"/>
  <c r="F3310" i="1"/>
  <c r="E3310" i="1"/>
  <c r="W3309" i="1"/>
  <c r="H3309" i="1"/>
  <c r="G3309" i="1"/>
  <c r="F3309" i="1"/>
  <c r="E3309" i="1"/>
  <c r="W3308" i="1"/>
  <c r="H3308" i="1"/>
  <c r="G3308" i="1"/>
  <c r="F3308" i="1"/>
  <c r="E3308" i="1"/>
  <c r="W3307" i="1"/>
  <c r="H3307" i="1"/>
  <c r="G3307" i="1"/>
  <c r="F3307" i="1"/>
  <c r="E3307" i="1"/>
  <c r="W3306" i="1"/>
  <c r="H3306" i="1"/>
  <c r="G3306" i="1"/>
  <c r="F3306" i="1"/>
  <c r="E3306" i="1"/>
  <c r="W3305" i="1"/>
  <c r="H3305" i="1"/>
  <c r="G3305" i="1"/>
  <c r="F3305" i="1"/>
  <c r="E3305" i="1"/>
  <c r="W3304" i="1"/>
  <c r="H3304" i="1"/>
  <c r="G3304" i="1"/>
  <c r="F3304" i="1"/>
  <c r="E3304" i="1"/>
  <c r="W3303" i="1"/>
  <c r="H3303" i="1"/>
  <c r="G3303" i="1"/>
  <c r="F3303" i="1"/>
  <c r="E3303" i="1"/>
  <c r="W3302" i="1"/>
  <c r="H3302" i="1"/>
  <c r="G3302" i="1"/>
  <c r="F3302" i="1"/>
  <c r="E3302" i="1"/>
  <c r="W3301" i="1"/>
  <c r="H3301" i="1"/>
  <c r="G3301" i="1"/>
  <c r="F3301" i="1"/>
  <c r="E3301" i="1"/>
  <c r="W3300" i="1"/>
  <c r="H3300" i="1"/>
  <c r="G3300" i="1"/>
  <c r="F3300" i="1"/>
  <c r="E3300" i="1"/>
  <c r="W3299" i="1"/>
  <c r="H3299" i="1"/>
  <c r="G3299" i="1"/>
  <c r="F3299" i="1"/>
  <c r="E3299" i="1"/>
  <c r="W3298" i="1"/>
  <c r="H3298" i="1"/>
  <c r="G3298" i="1"/>
  <c r="F3298" i="1"/>
  <c r="E3298" i="1"/>
  <c r="W3297" i="1"/>
  <c r="H3297" i="1"/>
  <c r="G3297" i="1"/>
  <c r="F3297" i="1"/>
  <c r="E3297" i="1"/>
  <c r="W3296" i="1"/>
  <c r="H3296" i="1"/>
  <c r="G3296" i="1"/>
  <c r="F3296" i="1"/>
  <c r="E3296" i="1"/>
  <c r="W3295" i="1"/>
  <c r="H3295" i="1"/>
  <c r="G3295" i="1"/>
  <c r="F3295" i="1"/>
  <c r="E3295" i="1"/>
  <c r="W3294" i="1"/>
  <c r="H3294" i="1"/>
  <c r="G3294" i="1"/>
  <c r="F3294" i="1"/>
  <c r="E3294" i="1"/>
  <c r="W3293" i="1"/>
  <c r="H3293" i="1"/>
  <c r="G3293" i="1"/>
  <c r="F3293" i="1"/>
  <c r="E3293" i="1"/>
  <c r="W3292" i="1"/>
  <c r="H3292" i="1"/>
  <c r="G3292" i="1"/>
  <c r="F3292" i="1"/>
  <c r="E3292" i="1"/>
  <c r="W3291" i="1"/>
  <c r="H3291" i="1"/>
  <c r="G3291" i="1"/>
  <c r="F3291" i="1"/>
  <c r="E3291" i="1"/>
  <c r="W3290" i="1"/>
  <c r="H3290" i="1"/>
  <c r="G3290" i="1"/>
  <c r="F3290" i="1"/>
  <c r="E3290" i="1"/>
  <c r="W3289" i="1"/>
  <c r="H3289" i="1"/>
  <c r="G3289" i="1"/>
  <c r="F3289" i="1"/>
  <c r="E3289" i="1"/>
  <c r="W3288" i="1"/>
  <c r="H3288" i="1"/>
  <c r="G3288" i="1"/>
  <c r="F3288" i="1"/>
  <c r="E3288" i="1"/>
  <c r="W3287" i="1"/>
  <c r="H3287" i="1"/>
  <c r="G3287" i="1"/>
  <c r="F3287" i="1"/>
  <c r="E3287" i="1"/>
  <c r="W3286" i="1"/>
  <c r="H3286" i="1"/>
  <c r="G3286" i="1"/>
  <c r="F3286" i="1"/>
  <c r="E3286" i="1"/>
  <c r="W3285" i="1"/>
  <c r="H3285" i="1"/>
  <c r="G3285" i="1"/>
  <c r="F3285" i="1"/>
  <c r="E3285" i="1"/>
  <c r="W3284" i="1"/>
  <c r="H3284" i="1"/>
  <c r="G3284" i="1"/>
  <c r="F3284" i="1"/>
  <c r="E3284" i="1"/>
  <c r="W3283" i="1"/>
  <c r="H3283" i="1"/>
  <c r="G3283" i="1"/>
  <c r="F3283" i="1"/>
  <c r="E3283" i="1"/>
  <c r="W3282" i="1"/>
  <c r="H3282" i="1"/>
  <c r="G3282" i="1"/>
  <c r="F3282" i="1"/>
  <c r="E3282" i="1"/>
  <c r="W3281" i="1"/>
  <c r="H3281" i="1"/>
  <c r="G3281" i="1"/>
  <c r="F3281" i="1"/>
  <c r="E3281" i="1"/>
  <c r="W3280" i="1"/>
  <c r="H3280" i="1"/>
  <c r="G3280" i="1"/>
  <c r="F3280" i="1"/>
  <c r="E3280" i="1"/>
  <c r="W3279" i="1"/>
  <c r="H3279" i="1"/>
  <c r="G3279" i="1"/>
  <c r="F3279" i="1"/>
  <c r="E3279" i="1"/>
  <c r="W3278" i="1"/>
  <c r="H3278" i="1"/>
  <c r="G3278" i="1"/>
  <c r="F3278" i="1"/>
  <c r="E3278" i="1"/>
  <c r="W3277" i="1"/>
  <c r="H3277" i="1"/>
  <c r="G3277" i="1"/>
  <c r="F3277" i="1"/>
  <c r="E3277" i="1"/>
  <c r="W3276" i="1"/>
  <c r="H3276" i="1"/>
  <c r="G3276" i="1"/>
  <c r="F3276" i="1"/>
  <c r="E3276" i="1"/>
  <c r="W3275" i="1"/>
  <c r="H3275" i="1"/>
  <c r="G3275" i="1"/>
  <c r="F3275" i="1"/>
  <c r="E3275" i="1"/>
  <c r="W3274" i="1"/>
  <c r="H3274" i="1"/>
  <c r="G3274" i="1"/>
  <c r="F3274" i="1"/>
  <c r="E3274" i="1"/>
  <c r="W3273" i="1"/>
  <c r="H3273" i="1"/>
  <c r="G3273" i="1"/>
  <c r="F3273" i="1"/>
  <c r="E3273" i="1"/>
  <c r="W3272" i="1"/>
  <c r="H3272" i="1"/>
  <c r="G3272" i="1"/>
  <c r="F3272" i="1"/>
  <c r="E3272" i="1"/>
  <c r="W3271" i="1"/>
  <c r="H3271" i="1"/>
  <c r="G3271" i="1"/>
  <c r="F3271" i="1"/>
  <c r="E3271" i="1"/>
  <c r="W3270" i="1"/>
  <c r="H3270" i="1"/>
  <c r="G3270" i="1"/>
  <c r="F3270" i="1"/>
  <c r="E3270" i="1"/>
  <c r="W3269" i="1"/>
  <c r="H3269" i="1"/>
  <c r="G3269" i="1"/>
  <c r="F3269" i="1"/>
  <c r="E3269" i="1"/>
  <c r="W3268" i="1"/>
  <c r="H3268" i="1"/>
  <c r="G3268" i="1"/>
  <c r="F3268" i="1"/>
  <c r="E3268" i="1"/>
  <c r="W3267" i="1"/>
  <c r="H3267" i="1"/>
  <c r="G3267" i="1"/>
  <c r="F3267" i="1"/>
  <c r="E3267" i="1"/>
  <c r="W3266" i="1"/>
  <c r="H3266" i="1"/>
  <c r="G3266" i="1"/>
  <c r="F3266" i="1"/>
  <c r="E3266" i="1"/>
  <c r="W3265" i="1"/>
  <c r="H3265" i="1"/>
  <c r="G3265" i="1"/>
  <c r="F3265" i="1"/>
  <c r="E3265" i="1"/>
  <c r="W3264" i="1"/>
  <c r="H3264" i="1"/>
  <c r="G3264" i="1"/>
  <c r="F3264" i="1"/>
  <c r="E3264" i="1"/>
  <c r="W3263" i="1"/>
  <c r="H3263" i="1"/>
  <c r="G3263" i="1"/>
  <c r="F3263" i="1"/>
  <c r="E3263" i="1"/>
  <c r="W3262" i="1"/>
  <c r="H3262" i="1"/>
  <c r="G3262" i="1"/>
  <c r="F3262" i="1"/>
  <c r="E3262" i="1"/>
  <c r="W3261" i="1"/>
  <c r="H3261" i="1"/>
  <c r="G3261" i="1"/>
  <c r="F3261" i="1"/>
  <c r="E3261" i="1"/>
  <c r="W3260" i="1"/>
  <c r="H3260" i="1"/>
  <c r="G3260" i="1"/>
  <c r="F3260" i="1"/>
  <c r="E3260" i="1"/>
  <c r="W3259" i="1"/>
  <c r="H3259" i="1"/>
  <c r="G3259" i="1"/>
  <c r="F3259" i="1"/>
  <c r="E3259" i="1"/>
  <c r="W3258" i="1"/>
  <c r="H3258" i="1"/>
  <c r="G3258" i="1"/>
  <c r="F3258" i="1"/>
  <c r="E3258" i="1"/>
  <c r="W3257" i="1"/>
  <c r="H3257" i="1"/>
  <c r="G3257" i="1"/>
  <c r="F3257" i="1"/>
  <c r="E3257" i="1"/>
  <c r="W3256" i="1"/>
  <c r="H3256" i="1"/>
  <c r="G3256" i="1"/>
  <c r="F3256" i="1"/>
  <c r="E3256" i="1"/>
  <c r="W3255" i="1"/>
  <c r="H3255" i="1"/>
  <c r="G3255" i="1"/>
  <c r="F3255" i="1"/>
  <c r="E3255" i="1"/>
  <c r="W3254" i="1"/>
  <c r="H3254" i="1"/>
  <c r="G3254" i="1"/>
  <c r="F3254" i="1"/>
  <c r="E3254" i="1"/>
  <c r="W3253" i="1"/>
  <c r="H3253" i="1"/>
  <c r="G3253" i="1"/>
  <c r="F3253" i="1"/>
  <c r="E3253" i="1"/>
  <c r="W3252" i="1"/>
  <c r="H3252" i="1"/>
  <c r="G3252" i="1"/>
  <c r="F3252" i="1"/>
  <c r="E3252" i="1"/>
  <c r="W3251" i="1"/>
  <c r="H3251" i="1"/>
  <c r="G3251" i="1"/>
  <c r="F3251" i="1"/>
  <c r="E3251" i="1"/>
  <c r="W3250" i="1"/>
  <c r="H3250" i="1"/>
  <c r="G3250" i="1"/>
  <c r="F3250" i="1"/>
  <c r="E3250" i="1"/>
  <c r="W3249" i="1"/>
  <c r="H3249" i="1"/>
  <c r="G3249" i="1"/>
  <c r="F3249" i="1"/>
  <c r="E3249" i="1"/>
  <c r="W3248" i="1"/>
  <c r="H3248" i="1"/>
  <c r="G3248" i="1"/>
  <c r="F3248" i="1"/>
  <c r="E3248" i="1"/>
  <c r="W3247" i="1"/>
  <c r="H3247" i="1"/>
  <c r="G3247" i="1"/>
  <c r="F3247" i="1"/>
  <c r="E3247" i="1"/>
  <c r="W3246" i="1"/>
  <c r="H3246" i="1"/>
  <c r="G3246" i="1"/>
  <c r="F3246" i="1"/>
  <c r="E3246" i="1"/>
  <c r="W3245" i="1"/>
  <c r="H3245" i="1"/>
  <c r="G3245" i="1"/>
  <c r="F3245" i="1"/>
  <c r="E3245" i="1"/>
  <c r="W3244" i="1"/>
  <c r="H3244" i="1"/>
  <c r="G3244" i="1"/>
  <c r="F3244" i="1"/>
  <c r="E3244" i="1"/>
  <c r="W3243" i="1"/>
  <c r="H3243" i="1"/>
  <c r="G3243" i="1"/>
  <c r="F3243" i="1"/>
  <c r="E3243" i="1"/>
  <c r="W3242" i="1"/>
  <c r="H3242" i="1"/>
  <c r="G3242" i="1"/>
  <c r="F3242" i="1"/>
  <c r="E3242" i="1"/>
  <c r="W3241" i="1"/>
  <c r="H3241" i="1"/>
  <c r="G3241" i="1"/>
  <c r="F3241" i="1"/>
  <c r="E3241" i="1"/>
  <c r="W3240" i="1"/>
  <c r="H3240" i="1"/>
  <c r="G3240" i="1"/>
  <c r="F3240" i="1"/>
  <c r="E3240" i="1"/>
  <c r="W3239" i="1"/>
  <c r="H3239" i="1"/>
  <c r="G3239" i="1"/>
  <c r="F3239" i="1"/>
  <c r="E3239" i="1"/>
  <c r="W3238" i="1"/>
  <c r="H3238" i="1"/>
  <c r="G3238" i="1"/>
  <c r="F3238" i="1"/>
  <c r="E3238" i="1"/>
  <c r="W3237" i="1"/>
  <c r="H3237" i="1"/>
  <c r="G3237" i="1"/>
  <c r="F3237" i="1"/>
  <c r="E3237" i="1"/>
  <c r="W3236" i="1"/>
  <c r="H3236" i="1"/>
  <c r="G3236" i="1"/>
  <c r="F3236" i="1"/>
  <c r="E3236" i="1"/>
  <c r="W3235" i="1"/>
  <c r="H3235" i="1"/>
  <c r="G3235" i="1"/>
  <c r="F3235" i="1"/>
  <c r="E3235" i="1"/>
  <c r="W3234" i="1"/>
  <c r="H3234" i="1"/>
  <c r="G3234" i="1"/>
  <c r="F3234" i="1"/>
  <c r="E3234" i="1"/>
  <c r="W3233" i="1"/>
  <c r="H3233" i="1"/>
  <c r="G3233" i="1"/>
  <c r="F3233" i="1"/>
  <c r="E3233" i="1"/>
  <c r="W3232" i="1"/>
  <c r="H3232" i="1"/>
  <c r="G3232" i="1"/>
  <c r="F3232" i="1"/>
  <c r="E3232" i="1"/>
  <c r="W3231" i="1"/>
  <c r="H3231" i="1"/>
  <c r="G3231" i="1"/>
  <c r="F3231" i="1"/>
  <c r="E3231" i="1"/>
  <c r="W3230" i="1"/>
  <c r="H3230" i="1"/>
  <c r="G3230" i="1"/>
  <c r="F3230" i="1"/>
  <c r="E3230" i="1"/>
  <c r="W3229" i="1"/>
  <c r="H3229" i="1"/>
  <c r="G3229" i="1"/>
  <c r="F3229" i="1"/>
  <c r="E3229" i="1"/>
  <c r="W3228" i="1"/>
  <c r="H3228" i="1"/>
  <c r="G3228" i="1"/>
  <c r="F3228" i="1"/>
  <c r="E3228" i="1"/>
  <c r="W3227" i="1"/>
  <c r="H3227" i="1"/>
  <c r="G3227" i="1"/>
  <c r="F3227" i="1"/>
  <c r="E3227" i="1"/>
  <c r="W3226" i="1"/>
  <c r="H3226" i="1"/>
  <c r="G3226" i="1"/>
  <c r="F3226" i="1"/>
  <c r="E3226" i="1"/>
  <c r="W3225" i="1"/>
  <c r="H3225" i="1"/>
  <c r="G3225" i="1"/>
  <c r="F3225" i="1"/>
  <c r="E3225" i="1"/>
  <c r="W3224" i="1"/>
  <c r="H3224" i="1"/>
  <c r="G3224" i="1"/>
  <c r="F3224" i="1"/>
  <c r="E3224" i="1"/>
  <c r="W3223" i="1"/>
  <c r="H3223" i="1"/>
  <c r="G3223" i="1"/>
  <c r="F3223" i="1"/>
  <c r="E3223" i="1"/>
  <c r="W3222" i="1"/>
  <c r="H3222" i="1"/>
  <c r="G3222" i="1"/>
  <c r="F3222" i="1"/>
  <c r="E3222" i="1"/>
  <c r="W3221" i="1"/>
  <c r="H3221" i="1"/>
  <c r="G3221" i="1"/>
  <c r="F3221" i="1"/>
  <c r="E3221" i="1"/>
  <c r="W3220" i="1"/>
  <c r="H3220" i="1"/>
  <c r="G3220" i="1"/>
  <c r="F3220" i="1"/>
  <c r="E3220" i="1"/>
  <c r="W3219" i="1"/>
  <c r="H3219" i="1"/>
  <c r="G3219" i="1"/>
  <c r="F3219" i="1"/>
  <c r="E3219" i="1"/>
  <c r="W3218" i="1"/>
  <c r="H3218" i="1"/>
  <c r="G3218" i="1"/>
  <c r="F3218" i="1"/>
  <c r="E3218" i="1"/>
  <c r="W3217" i="1"/>
  <c r="H3217" i="1"/>
  <c r="G3217" i="1"/>
  <c r="F3217" i="1"/>
  <c r="E3217" i="1"/>
  <c r="W3216" i="1"/>
  <c r="H3216" i="1"/>
  <c r="G3216" i="1"/>
  <c r="F3216" i="1"/>
  <c r="E3216" i="1"/>
  <c r="W3215" i="1"/>
  <c r="H3215" i="1"/>
  <c r="G3215" i="1"/>
  <c r="F3215" i="1"/>
  <c r="E3215" i="1"/>
  <c r="W3214" i="1"/>
  <c r="H3214" i="1"/>
  <c r="G3214" i="1"/>
  <c r="F3214" i="1"/>
  <c r="E3214" i="1"/>
  <c r="W3213" i="1"/>
  <c r="H3213" i="1"/>
  <c r="G3213" i="1"/>
  <c r="F3213" i="1"/>
  <c r="E3213" i="1"/>
  <c r="W3212" i="1"/>
  <c r="H3212" i="1"/>
  <c r="G3212" i="1"/>
  <c r="F3212" i="1"/>
  <c r="E3212" i="1"/>
  <c r="W3211" i="1"/>
  <c r="H3211" i="1"/>
  <c r="G3211" i="1"/>
  <c r="F3211" i="1"/>
  <c r="E3211" i="1"/>
  <c r="W3210" i="1"/>
  <c r="H3210" i="1"/>
  <c r="G3210" i="1"/>
  <c r="F3210" i="1"/>
  <c r="E3210" i="1"/>
  <c r="W3209" i="1"/>
  <c r="H3209" i="1"/>
  <c r="G3209" i="1"/>
  <c r="F3209" i="1"/>
  <c r="E3209" i="1"/>
  <c r="W3208" i="1"/>
  <c r="H3208" i="1"/>
  <c r="G3208" i="1"/>
  <c r="F3208" i="1"/>
  <c r="E3208" i="1"/>
  <c r="W3207" i="1"/>
  <c r="H3207" i="1"/>
  <c r="G3207" i="1"/>
  <c r="F3207" i="1"/>
  <c r="E3207" i="1"/>
  <c r="W3206" i="1"/>
  <c r="H3206" i="1"/>
  <c r="G3206" i="1"/>
  <c r="F3206" i="1"/>
  <c r="E3206" i="1"/>
  <c r="W3205" i="1"/>
  <c r="H3205" i="1"/>
  <c r="G3205" i="1"/>
  <c r="F3205" i="1"/>
  <c r="E3205" i="1"/>
  <c r="W3204" i="1"/>
  <c r="H3204" i="1"/>
  <c r="G3204" i="1"/>
  <c r="F3204" i="1"/>
  <c r="E3204" i="1"/>
  <c r="W3203" i="1"/>
  <c r="H3203" i="1"/>
  <c r="G3203" i="1"/>
  <c r="F3203" i="1"/>
  <c r="E3203" i="1"/>
  <c r="W3202" i="1"/>
  <c r="H3202" i="1"/>
  <c r="G3202" i="1"/>
  <c r="F3202" i="1"/>
  <c r="E3202" i="1"/>
  <c r="W3201" i="1"/>
  <c r="H3201" i="1"/>
  <c r="G3201" i="1"/>
  <c r="F3201" i="1"/>
  <c r="E3201" i="1"/>
  <c r="W3200" i="1"/>
  <c r="H3200" i="1"/>
  <c r="G3200" i="1"/>
  <c r="F3200" i="1"/>
  <c r="E3200" i="1"/>
  <c r="W3199" i="1"/>
  <c r="H3199" i="1"/>
  <c r="G3199" i="1"/>
  <c r="F3199" i="1"/>
  <c r="E3199" i="1"/>
  <c r="W3198" i="1"/>
  <c r="H3198" i="1"/>
  <c r="G3198" i="1"/>
  <c r="F3198" i="1"/>
  <c r="E3198" i="1"/>
  <c r="W3197" i="1"/>
  <c r="H3197" i="1"/>
  <c r="G3197" i="1"/>
  <c r="F3197" i="1"/>
  <c r="E3197" i="1"/>
  <c r="W3196" i="1"/>
  <c r="H3196" i="1"/>
  <c r="G3196" i="1"/>
  <c r="F3196" i="1"/>
  <c r="E3196" i="1"/>
  <c r="W3195" i="1"/>
  <c r="H3195" i="1"/>
  <c r="G3195" i="1"/>
  <c r="F3195" i="1"/>
  <c r="E3195" i="1"/>
  <c r="W3194" i="1"/>
  <c r="H3194" i="1"/>
  <c r="G3194" i="1"/>
  <c r="F3194" i="1"/>
  <c r="E3194" i="1"/>
  <c r="W3193" i="1"/>
  <c r="H3193" i="1"/>
  <c r="G3193" i="1"/>
  <c r="F3193" i="1"/>
  <c r="E3193" i="1"/>
  <c r="W3192" i="1"/>
  <c r="H3192" i="1"/>
  <c r="G3192" i="1"/>
  <c r="F3192" i="1"/>
  <c r="E3192" i="1"/>
  <c r="W3191" i="1"/>
  <c r="H3191" i="1"/>
  <c r="G3191" i="1"/>
  <c r="F3191" i="1"/>
  <c r="E3191" i="1"/>
  <c r="W3190" i="1"/>
  <c r="H3190" i="1"/>
  <c r="G3190" i="1"/>
  <c r="F3190" i="1"/>
  <c r="E3190" i="1"/>
  <c r="W3189" i="1"/>
  <c r="H3189" i="1"/>
  <c r="G3189" i="1"/>
  <c r="F3189" i="1"/>
  <c r="E3189" i="1"/>
  <c r="W3188" i="1"/>
  <c r="H3188" i="1"/>
  <c r="G3188" i="1"/>
  <c r="F3188" i="1"/>
  <c r="E3188" i="1"/>
  <c r="W3187" i="1"/>
  <c r="H3187" i="1"/>
  <c r="G3187" i="1"/>
  <c r="F3187" i="1"/>
  <c r="E3187" i="1"/>
  <c r="W3186" i="1"/>
  <c r="H3186" i="1"/>
  <c r="G3186" i="1"/>
  <c r="F3186" i="1"/>
  <c r="E3186" i="1"/>
  <c r="W3185" i="1"/>
  <c r="H3185" i="1"/>
  <c r="G3185" i="1"/>
  <c r="F3185" i="1"/>
  <c r="E3185" i="1"/>
  <c r="W3184" i="1"/>
  <c r="H3184" i="1"/>
  <c r="G3184" i="1"/>
  <c r="F3184" i="1"/>
  <c r="E3184" i="1"/>
  <c r="W3183" i="1"/>
  <c r="H3183" i="1"/>
  <c r="G3183" i="1"/>
  <c r="F3183" i="1"/>
  <c r="E3183" i="1"/>
  <c r="W3182" i="1"/>
  <c r="H3182" i="1"/>
  <c r="G3182" i="1"/>
  <c r="F3182" i="1"/>
  <c r="E3182" i="1"/>
  <c r="W3181" i="1"/>
  <c r="H3181" i="1"/>
  <c r="G3181" i="1"/>
  <c r="F3181" i="1"/>
  <c r="E3181" i="1"/>
  <c r="W3180" i="1"/>
  <c r="H3180" i="1"/>
  <c r="G3180" i="1"/>
  <c r="F3180" i="1"/>
  <c r="E3180" i="1"/>
  <c r="W3179" i="1"/>
  <c r="H3179" i="1"/>
  <c r="G3179" i="1"/>
  <c r="F3179" i="1"/>
  <c r="E3179" i="1"/>
  <c r="W3178" i="1"/>
  <c r="H3178" i="1"/>
  <c r="G3178" i="1"/>
  <c r="F3178" i="1"/>
  <c r="E3178" i="1"/>
  <c r="W3177" i="1"/>
  <c r="H3177" i="1"/>
  <c r="G3177" i="1"/>
  <c r="F3177" i="1"/>
  <c r="E3177" i="1"/>
  <c r="W3176" i="1"/>
  <c r="H3176" i="1"/>
  <c r="G3176" i="1"/>
  <c r="F3176" i="1"/>
  <c r="E3176" i="1"/>
  <c r="W3175" i="1"/>
  <c r="H3175" i="1"/>
  <c r="G3175" i="1"/>
  <c r="F3175" i="1"/>
  <c r="E3175" i="1"/>
  <c r="W3174" i="1"/>
  <c r="H3174" i="1"/>
  <c r="G3174" i="1"/>
  <c r="F3174" i="1"/>
  <c r="E3174" i="1"/>
  <c r="W3173" i="1"/>
  <c r="H3173" i="1"/>
  <c r="G3173" i="1"/>
  <c r="F3173" i="1"/>
  <c r="E3173" i="1"/>
  <c r="W3172" i="1"/>
  <c r="H3172" i="1"/>
  <c r="G3172" i="1"/>
  <c r="F3172" i="1"/>
  <c r="E3172" i="1"/>
  <c r="W3171" i="1"/>
  <c r="H3171" i="1"/>
  <c r="G3171" i="1"/>
  <c r="F3171" i="1"/>
  <c r="E3171" i="1"/>
  <c r="W3170" i="1"/>
  <c r="H3170" i="1"/>
  <c r="G3170" i="1"/>
  <c r="F3170" i="1"/>
  <c r="E3170" i="1"/>
  <c r="W3169" i="1"/>
  <c r="H3169" i="1"/>
  <c r="G3169" i="1"/>
  <c r="F3169" i="1"/>
  <c r="E3169" i="1"/>
  <c r="W3168" i="1"/>
  <c r="H3168" i="1"/>
  <c r="G3168" i="1"/>
  <c r="F3168" i="1"/>
  <c r="E3168" i="1"/>
  <c r="W3167" i="1"/>
  <c r="H3167" i="1"/>
  <c r="G3167" i="1"/>
  <c r="F3167" i="1"/>
  <c r="E3167" i="1"/>
  <c r="W3166" i="1"/>
  <c r="H3166" i="1"/>
  <c r="G3166" i="1"/>
  <c r="F3166" i="1"/>
  <c r="E3166" i="1"/>
  <c r="W3165" i="1"/>
  <c r="H3165" i="1"/>
  <c r="G3165" i="1"/>
  <c r="F3165" i="1"/>
  <c r="E3165" i="1"/>
  <c r="W3164" i="1"/>
  <c r="H3164" i="1"/>
  <c r="G3164" i="1"/>
  <c r="F3164" i="1"/>
  <c r="E3164" i="1"/>
  <c r="W3163" i="1"/>
  <c r="H3163" i="1"/>
  <c r="G3163" i="1"/>
  <c r="F3163" i="1"/>
  <c r="E3163" i="1"/>
  <c r="W3162" i="1"/>
  <c r="H3162" i="1"/>
  <c r="G3162" i="1"/>
  <c r="F3162" i="1"/>
  <c r="E3162" i="1"/>
  <c r="W3161" i="1"/>
  <c r="H3161" i="1"/>
  <c r="G3161" i="1"/>
  <c r="F3161" i="1"/>
  <c r="E3161" i="1"/>
  <c r="W3160" i="1"/>
  <c r="H3160" i="1"/>
  <c r="G3160" i="1"/>
  <c r="F3160" i="1"/>
  <c r="E3160" i="1"/>
  <c r="W3159" i="1"/>
  <c r="H3159" i="1"/>
  <c r="G3159" i="1"/>
  <c r="F3159" i="1"/>
  <c r="E3159" i="1"/>
  <c r="W3158" i="1"/>
  <c r="H3158" i="1"/>
  <c r="G3158" i="1"/>
  <c r="F3158" i="1"/>
  <c r="E3158" i="1"/>
  <c r="W3157" i="1"/>
  <c r="H3157" i="1"/>
  <c r="G3157" i="1"/>
  <c r="F3157" i="1"/>
  <c r="E3157" i="1"/>
  <c r="W3156" i="1"/>
  <c r="H3156" i="1"/>
  <c r="G3156" i="1"/>
  <c r="F3156" i="1"/>
  <c r="E3156" i="1"/>
  <c r="W3155" i="1"/>
  <c r="H3155" i="1"/>
  <c r="G3155" i="1"/>
  <c r="F3155" i="1"/>
  <c r="E3155" i="1"/>
  <c r="W3154" i="1"/>
  <c r="H3154" i="1"/>
  <c r="G3154" i="1"/>
  <c r="F3154" i="1"/>
  <c r="E3154" i="1"/>
  <c r="W3153" i="1"/>
  <c r="H3153" i="1"/>
  <c r="G3153" i="1"/>
  <c r="F3153" i="1"/>
  <c r="E3153" i="1"/>
  <c r="W3152" i="1"/>
  <c r="H3152" i="1"/>
  <c r="G3152" i="1"/>
  <c r="F3152" i="1"/>
  <c r="E3152" i="1"/>
  <c r="W3151" i="1"/>
  <c r="H3151" i="1"/>
  <c r="G3151" i="1"/>
  <c r="F3151" i="1"/>
  <c r="E3151" i="1"/>
  <c r="W3150" i="1"/>
  <c r="H3150" i="1"/>
  <c r="G3150" i="1"/>
  <c r="F3150" i="1"/>
  <c r="E3150" i="1"/>
  <c r="W3149" i="1"/>
  <c r="H3149" i="1"/>
  <c r="G3149" i="1"/>
  <c r="F3149" i="1"/>
  <c r="E3149" i="1"/>
  <c r="W3148" i="1"/>
  <c r="H3148" i="1"/>
  <c r="G3148" i="1"/>
  <c r="F3148" i="1"/>
  <c r="E3148" i="1"/>
  <c r="W3147" i="1"/>
  <c r="H3147" i="1"/>
  <c r="G3147" i="1"/>
  <c r="F3147" i="1"/>
  <c r="E3147" i="1"/>
  <c r="W3146" i="1"/>
  <c r="H3146" i="1"/>
  <c r="G3146" i="1"/>
  <c r="F3146" i="1"/>
  <c r="E3146" i="1"/>
  <c r="W3145" i="1"/>
  <c r="H3145" i="1"/>
  <c r="G3145" i="1"/>
  <c r="F3145" i="1"/>
  <c r="E3145" i="1"/>
  <c r="W3144" i="1"/>
  <c r="H3144" i="1"/>
  <c r="G3144" i="1"/>
  <c r="F3144" i="1"/>
  <c r="E3144" i="1"/>
  <c r="W3143" i="1"/>
  <c r="H3143" i="1"/>
  <c r="G3143" i="1"/>
  <c r="F3143" i="1"/>
  <c r="E3143" i="1"/>
  <c r="W3142" i="1"/>
  <c r="H3142" i="1"/>
  <c r="G3142" i="1"/>
  <c r="F3142" i="1"/>
  <c r="E3142" i="1"/>
  <c r="W3141" i="1"/>
  <c r="H3141" i="1"/>
  <c r="G3141" i="1"/>
  <c r="F3141" i="1"/>
  <c r="E3141" i="1"/>
  <c r="W3140" i="1"/>
  <c r="H3140" i="1"/>
  <c r="G3140" i="1"/>
  <c r="F3140" i="1"/>
  <c r="E3140" i="1"/>
  <c r="W3139" i="1"/>
  <c r="H3139" i="1"/>
  <c r="G3139" i="1"/>
  <c r="F3139" i="1"/>
  <c r="E3139" i="1"/>
  <c r="W3138" i="1"/>
  <c r="H3138" i="1"/>
  <c r="G3138" i="1"/>
  <c r="F3138" i="1"/>
  <c r="E3138" i="1"/>
  <c r="W3137" i="1"/>
  <c r="H3137" i="1"/>
  <c r="G3137" i="1"/>
  <c r="F3137" i="1"/>
  <c r="E3137" i="1"/>
  <c r="W3136" i="1"/>
  <c r="H3136" i="1"/>
  <c r="G3136" i="1"/>
  <c r="F3136" i="1"/>
  <c r="E3136" i="1"/>
  <c r="W3135" i="1"/>
  <c r="H3135" i="1"/>
  <c r="G3135" i="1"/>
  <c r="F3135" i="1"/>
  <c r="E3135" i="1"/>
  <c r="W3134" i="1"/>
  <c r="H3134" i="1"/>
  <c r="G3134" i="1"/>
  <c r="F3134" i="1"/>
  <c r="E3134" i="1"/>
  <c r="W3133" i="1"/>
  <c r="H3133" i="1"/>
  <c r="G3133" i="1"/>
  <c r="F3133" i="1"/>
  <c r="E3133" i="1"/>
  <c r="W3132" i="1"/>
  <c r="H3132" i="1"/>
  <c r="G3132" i="1"/>
  <c r="F3132" i="1"/>
  <c r="E3132" i="1"/>
  <c r="W3131" i="1"/>
  <c r="H3131" i="1"/>
  <c r="G3131" i="1"/>
  <c r="F3131" i="1"/>
  <c r="E3131" i="1"/>
  <c r="W3130" i="1"/>
  <c r="H3130" i="1"/>
  <c r="G3130" i="1"/>
  <c r="F3130" i="1"/>
  <c r="E3130" i="1"/>
  <c r="W3129" i="1"/>
  <c r="H3129" i="1"/>
  <c r="G3129" i="1"/>
  <c r="F3129" i="1"/>
  <c r="E3129" i="1"/>
  <c r="W3128" i="1"/>
  <c r="H3128" i="1"/>
  <c r="G3128" i="1"/>
  <c r="F3128" i="1"/>
  <c r="E3128" i="1"/>
  <c r="W3127" i="1"/>
  <c r="H3127" i="1"/>
  <c r="G3127" i="1"/>
  <c r="F3127" i="1"/>
  <c r="E3127" i="1"/>
  <c r="W3126" i="1"/>
  <c r="H3126" i="1"/>
  <c r="G3126" i="1"/>
  <c r="F3126" i="1"/>
  <c r="E3126" i="1"/>
  <c r="W3125" i="1"/>
  <c r="H3125" i="1"/>
  <c r="G3125" i="1"/>
  <c r="F3125" i="1"/>
  <c r="E3125" i="1"/>
  <c r="W3124" i="1"/>
  <c r="H3124" i="1"/>
  <c r="G3124" i="1"/>
  <c r="F3124" i="1"/>
  <c r="E3124" i="1"/>
  <c r="W3123" i="1"/>
  <c r="H3123" i="1"/>
  <c r="G3123" i="1"/>
  <c r="F3123" i="1"/>
  <c r="E3123" i="1"/>
  <c r="W3122" i="1"/>
  <c r="H3122" i="1"/>
  <c r="G3122" i="1"/>
  <c r="F3122" i="1"/>
  <c r="E3122" i="1"/>
  <c r="W3121" i="1"/>
  <c r="H3121" i="1"/>
  <c r="G3121" i="1"/>
  <c r="F3121" i="1"/>
  <c r="E3121" i="1"/>
  <c r="W3120" i="1"/>
  <c r="H3120" i="1"/>
  <c r="G3120" i="1"/>
  <c r="F3120" i="1"/>
  <c r="E3120" i="1"/>
  <c r="W3119" i="1"/>
  <c r="H3119" i="1"/>
  <c r="G3119" i="1"/>
  <c r="F3119" i="1"/>
  <c r="E3119" i="1"/>
  <c r="W3118" i="1"/>
  <c r="H3118" i="1"/>
  <c r="G3118" i="1"/>
  <c r="F3118" i="1"/>
  <c r="E3118" i="1"/>
  <c r="W3117" i="1"/>
  <c r="H3117" i="1"/>
  <c r="G3117" i="1"/>
  <c r="F3117" i="1"/>
  <c r="E3117" i="1"/>
  <c r="W3116" i="1"/>
  <c r="H3116" i="1"/>
  <c r="G3116" i="1"/>
  <c r="F3116" i="1"/>
  <c r="E3116" i="1"/>
  <c r="W3115" i="1"/>
  <c r="H3115" i="1"/>
  <c r="G3115" i="1"/>
  <c r="F3115" i="1"/>
  <c r="E3115" i="1"/>
  <c r="W3114" i="1"/>
  <c r="H3114" i="1"/>
  <c r="G3114" i="1"/>
  <c r="F3114" i="1"/>
  <c r="E3114" i="1"/>
  <c r="W3113" i="1"/>
  <c r="H3113" i="1"/>
  <c r="G3113" i="1"/>
  <c r="F3113" i="1"/>
  <c r="E3113" i="1"/>
  <c r="W3112" i="1"/>
  <c r="H3112" i="1"/>
  <c r="G3112" i="1"/>
  <c r="F3112" i="1"/>
  <c r="E3112" i="1"/>
  <c r="W3111" i="1"/>
  <c r="H3111" i="1"/>
  <c r="G3111" i="1"/>
  <c r="F3111" i="1"/>
  <c r="E3111" i="1"/>
  <c r="W3110" i="1"/>
  <c r="H3110" i="1"/>
  <c r="G3110" i="1"/>
  <c r="F3110" i="1"/>
  <c r="E3110" i="1"/>
  <c r="W3109" i="1"/>
  <c r="H3109" i="1"/>
  <c r="G3109" i="1"/>
  <c r="F3109" i="1"/>
  <c r="E3109" i="1"/>
  <c r="W3108" i="1"/>
  <c r="H3108" i="1"/>
  <c r="G3108" i="1"/>
  <c r="F3108" i="1"/>
  <c r="E3108" i="1"/>
  <c r="W3107" i="1"/>
  <c r="H3107" i="1"/>
  <c r="G3107" i="1"/>
  <c r="F3107" i="1"/>
  <c r="E3107" i="1"/>
  <c r="W3106" i="1"/>
  <c r="H3106" i="1"/>
  <c r="G3106" i="1"/>
  <c r="F3106" i="1"/>
  <c r="E3106" i="1"/>
  <c r="W3105" i="1"/>
  <c r="H3105" i="1"/>
  <c r="G3105" i="1"/>
  <c r="F3105" i="1"/>
  <c r="E3105" i="1"/>
  <c r="W3104" i="1"/>
  <c r="H3104" i="1"/>
  <c r="G3104" i="1"/>
  <c r="F3104" i="1"/>
  <c r="E3104" i="1"/>
  <c r="W3103" i="1"/>
  <c r="H3103" i="1"/>
  <c r="G3103" i="1"/>
  <c r="F3103" i="1"/>
  <c r="E3103" i="1"/>
  <c r="W3102" i="1"/>
  <c r="H3102" i="1"/>
  <c r="G3102" i="1"/>
  <c r="F3102" i="1"/>
  <c r="E3102" i="1"/>
  <c r="W3101" i="1"/>
  <c r="H3101" i="1"/>
  <c r="G3101" i="1"/>
  <c r="F3101" i="1"/>
  <c r="E3101" i="1"/>
  <c r="W3100" i="1"/>
  <c r="H3100" i="1"/>
  <c r="G3100" i="1"/>
  <c r="F3100" i="1"/>
  <c r="E3100" i="1"/>
  <c r="W3099" i="1"/>
  <c r="H3099" i="1"/>
  <c r="G3099" i="1"/>
  <c r="F3099" i="1"/>
  <c r="E3099" i="1"/>
  <c r="W3098" i="1"/>
  <c r="H3098" i="1"/>
  <c r="G3098" i="1"/>
  <c r="F3098" i="1"/>
  <c r="E3098" i="1"/>
  <c r="W3097" i="1"/>
  <c r="H3097" i="1"/>
  <c r="G3097" i="1"/>
  <c r="F3097" i="1"/>
  <c r="E3097" i="1"/>
  <c r="W3096" i="1"/>
  <c r="H3096" i="1"/>
  <c r="G3096" i="1"/>
  <c r="F3096" i="1"/>
  <c r="E3096" i="1"/>
  <c r="W3095" i="1"/>
  <c r="H3095" i="1"/>
  <c r="G3095" i="1"/>
  <c r="F3095" i="1"/>
  <c r="E3095" i="1"/>
  <c r="W3094" i="1"/>
  <c r="H3094" i="1"/>
  <c r="G3094" i="1"/>
  <c r="F3094" i="1"/>
  <c r="E3094" i="1"/>
  <c r="W3093" i="1"/>
  <c r="H3093" i="1"/>
  <c r="G3093" i="1"/>
  <c r="F3093" i="1"/>
  <c r="E3093" i="1"/>
  <c r="W3092" i="1"/>
  <c r="H3092" i="1"/>
  <c r="G3092" i="1"/>
  <c r="F3092" i="1"/>
  <c r="E3092" i="1"/>
  <c r="W3091" i="1"/>
  <c r="H3091" i="1"/>
  <c r="G3091" i="1"/>
  <c r="F3091" i="1"/>
  <c r="E3091" i="1"/>
  <c r="W3090" i="1"/>
  <c r="H3090" i="1"/>
  <c r="G3090" i="1"/>
  <c r="F3090" i="1"/>
  <c r="E3090" i="1"/>
  <c r="H931" i="1"/>
  <c r="G931" i="1"/>
  <c r="F931" i="1"/>
  <c r="E931" i="1"/>
  <c r="W3088" i="1"/>
  <c r="H3088" i="1"/>
  <c r="G3088" i="1"/>
  <c r="F3088" i="1"/>
  <c r="E3088" i="1"/>
  <c r="W3087" i="1"/>
  <c r="H3087" i="1"/>
  <c r="G3087" i="1"/>
  <c r="F3087" i="1"/>
  <c r="E3087" i="1"/>
  <c r="W3086" i="1"/>
  <c r="H3086" i="1"/>
  <c r="G3086" i="1"/>
  <c r="F3086" i="1"/>
  <c r="E3086" i="1"/>
  <c r="W3085" i="1"/>
  <c r="H3085" i="1"/>
  <c r="G3085" i="1"/>
  <c r="F3085" i="1"/>
  <c r="E3085" i="1"/>
  <c r="W3084" i="1"/>
  <c r="H3084" i="1"/>
  <c r="G3084" i="1"/>
  <c r="F3084" i="1"/>
  <c r="E3084" i="1"/>
  <c r="W3083" i="1"/>
  <c r="H3083" i="1"/>
  <c r="G3083" i="1"/>
  <c r="F3083" i="1"/>
  <c r="E3083" i="1"/>
  <c r="W3082" i="1"/>
  <c r="H3082" i="1"/>
  <c r="G3082" i="1"/>
  <c r="F3082" i="1"/>
  <c r="E3082" i="1"/>
  <c r="W3081" i="1"/>
  <c r="H3081" i="1"/>
  <c r="G3081" i="1"/>
  <c r="F3081" i="1"/>
  <c r="E3081" i="1"/>
  <c r="W3080" i="1"/>
  <c r="H3080" i="1"/>
  <c r="G3080" i="1"/>
  <c r="F3080" i="1"/>
  <c r="E3080" i="1"/>
  <c r="W3079" i="1"/>
  <c r="H3079" i="1"/>
  <c r="G3079" i="1"/>
  <c r="F3079" i="1"/>
  <c r="E3079" i="1"/>
  <c r="W3078" i="1"/>
  <c r="H3078" i="1"/>
  <c r="G3078" i="1"/>
  <c r="F3078" i="1"/>
  <c r="E3078" i="1"/>
  <c r="W3077" i="1"/>
  <c r="H3077" i="1"/>
  <c r="G3077" i="1"/>
  <c r="F3077" i="1"/>
  <c r="E3077" i="1"/>
  <c r="W3076" i="1"/>
  <c r="H3076" i="1"/>
  <c r="G3076" i="1"/>
  <c r="F3076" i="1"/>
  <c r="E3076" i="1"/>
  <c r="W3075" i="1"/>
  <c r="H3075" i="1"/>
  <c r="G3075" i="1"/>
  <c r="F3075" i="1"/>
  <c r="E3075" i="1"/>
  <c r="W3074" i="1"/>
  <c r="H3074" i="1"/>
  <c r="G3074" i="1"/>
  <c r="F3074" i="1"/>
  <c r="E3074" i="1"/>
  <c r="W3073" i="1"/>
  <c r="H3073" i="1"/>
  <c r="G3073" i="1"/>
  <c r="F3073" i="1"/>
  <c r="E3073" i="1"/>
  <c r="W3072" i="1"/>
  <c r="H3072" i="1"/>
  <c r="G3072" i="1"/>
  <c r="F3072" i="1"/>
  <c r="E3072" i="1"/>
  <c r="W3071" i="1"/>
  <c r="H3071" i="1"/>
  <c r="G3071" i="1"/>
  <c r="F3071" i="1"/>
  <c r="E3071" i="1"/>
  <c r="W3070" i="1"/>
  <c r="H3070" i="1"/>
  <c r="G3070" i="1"/>
  <c r="F3070" i="1"/>
  <c r="E3070" i="1"/>
  <c r="W3069" i="1"/>
  <c r="H3069" i="1"/>
  <c r="G3069" i="1"/>
  <c r="F3069" i="1"/>
  <c r="E3069" i="1"/>
  <c r="W3068" i="1"/>
  <c r="H3068" i="1"/>
  <c r="G3068" i="1"/>
  <c r="F3068" i="1"/>
  <c r="E3068" i="1"/>
  <c r="W3067" i="1"/>
  <c r="H3067" i="1"/>
  <c r="G3067" i="1"/>
  <c r="F3067" i="1"/>
  <c r="E3067" i="1"/>
  <c r="W3066" i="1"/>
  <c r="H3066" i="1"/>
  <c r="G3066" i="1"/>
  <c r="F3066" i="1"/>
  <c r="E3066" i="1"/>
  <c r="W3065" i="1"/>
  <c r="H3065" i="1"/>
  <c r="G3065" i="1"/>
  <c r="F3065" i="1"/>
  <c r="E3065" i="1"/>
  <c r="W3064" i="1"/>
  <c r="H3064" i="1"/>
  <c r="G3064" i="1"/>
  <c r="F3064" i="1"/>
  <c r="E3064" i="1"/>
  <c r="W3063" i="1"/>
  <c r="H3063" i="1"/>
  <c r="G3063" i="1"/>
  <c r="F3063" i="1"/>
  <c r="E3063" i="1"/>
  <c r="W3062" i="1"/>
  <c r="H3062" i="1"/>
  <c r="G3062" i="1"/>
  <c r="F3062" i="1"/>
  <c r="E3062" i="1"/>
  <c r="W3061" i="1"/>
  <c r="H3061" i="1"/>
  <c r="G3061" i="1"/>
  <c r="F3061" i="1"/>
  <c r="E3061" i="1"/>
  <c r="W3060" i="1"/>
  <c r="H3060" i="1"/>
  <c r="G3060" i="1"/>
  <c r="F3060" i="1"/>
  <c r="E3060" i="1"/>
  <c r="W3059" i="1"/>
  <c r="H3059" i="1"/>
  <c r="G3059" i="1"/>
  <c r="F3059" i="1"/>
  <c r="E3059" i="1"/>
  <c r="W3058" i="1"/>
  <c r="H3058" i="1"/>
  <c r="G3058" i="1"/>
  <c r="F3058" i="1"/>
  <c r="E3058" i="1"/>
  <c r="W3057" i="1"/>
  <c r="H3057" i="1"/>
  <c r="G3057" i="1"/>
  <c r="F3057" i="1"/>
  <c r="E3057" i="1"/>
  <c r="W3056" i="1"/>
  <c r="H3056" i="1"/>
  <c r="G3056" i="1"/>
  <c r="F3056" i="1"/>
  <c r="E3056" i="1"/>
  <c r="W3055" i="1"/>
  <c r="H3055" i="1"/>
  <c r="G3055" i="1"/>
  <c r="F3055" i="1"/>
  <c r="E3055" i="1"/>
  <c r="W3054" i="1"/>
  <c r="H3054" i="1"/>
  <c r="G3054" i="1"/>
  <c r="F3054" i="1"/>
  <c r="E3054" i="1"/>
  <c r="W3053" i="1"/>
  <c r="H3053" i="1"/>
  <c r="G3053" i="1"/>
  <c r="F3053" i="1"/>
  <c r="E3053" i="1"/>
  <c r="W1074" i="1"/>
  <c r="H1074" i="1"/>
  <c r="G1074" i="1"/>
  <c r="F1074" i="1"/>
  <c r="E1074" i="1"/>
  <c r="W3051" i="1"/>
  <c r="H3051" i="1"/>
  <c r="G3051" i="1"/>
  <c r="F3051" i="1"/>
  <c r="E3051" i="1"/>
  <c r="W3050" i="1"/>
  <c r="H3050" i="1"/>
  <c r="G3050" i="1"/>
  <c r="F3050" i="1"/>
  <c r="E3050" i="1"/>
  <c r="W3049" i="1"/>
  <c r="H3049" i="1"/>
  <c r="G3049" i="1"/>
  <c r="F3049" i="1"/>
  <c r="E3049" i="1"/>
  <c r="W3048" i="1"/>
  <c r="H3048" i="1"/>
  <c r="G3048" i="1"/>
  <c r="F3048" i="1"/>
  <c r="E3048" i="1"/>
  <c r="W3047" i="1"/>
  <c r="H3047" i="1"/>
  <c r="G3047" i="1"/>
  <c r="F3047" i="1"/>
  <c r="E3047" i="1"/>
  <c r="W3046" i="1"/>
  <c r="H3046" i="1"/>
  <c r="G3046" i="1"/>
  <c r="F3046" i="1"/>
  <c r="E3046" i="1"/>
  <c r="W3045" i="1"/>
  <c r="H3045" i="1"/>
  <c r="G3045" i="1"/>
  <c r="F3045" i="1"/>
  <c r="E3045" i="1"/>
  <c r="W3044" i="1"/>
  <c r="H3044" i="1"/>
  <c r="G3044" i="1"/>
  <c r="F3044" i="1"/>
  <c r="E3044" i="1"/>
  <c r="W3043" i="1"/>
  <c r="H3043" i="1"/>
  <c r="G3043" i="1"/>
  <c r="F3043" i="1"/>
  <c r="E3043" i="1"/>
  <c r="W3042" i="1"/>
  <c r="H3042" i="1"/>
  <c r="G3042" i="1"/>
  <c r="F3042" i="1"/>
  <c r="E3042" i="1"/>
  <c r="W3041" i="1"/>
  <c r="H3041" i="1"/>
  <c r="G3041" i="1"/>
  <c r="F3041" i="1"/>
  <c r="E3041" i="1"/>
  <c r="W3040" i="1"/>
  <c r="H3040" i="1"/>
  <c r="G3040" i="1"/>
  <c r="F3040" i="1"/>
  <c r="E3040" i="1"/>
  <c r="W3039" i="1"/>
  <c r="H3039" i="1"/>
  <c r="G3039" i="1"/>
  <c r="F3039" i="1"/>
  <c r="E3039" i="1"/>
  <c r="W3038" i="1"/>
  <c r="H3038" i="1"/>
  <c r="G3038" i="1"/>
  <c r="F3038" i="1"/>
  <c r="E3038" i="1"/>
  <c r="W3037" i="1"/>
  <c r="H3037" i="1"/>
  <c r="G3037" i="1"/>
  <c r="F3037" i="1"/>
  <c r="E3037" i="1"/>
  <c r="W3036" i="1"/>
  <c r="H3036" i="1"/>
  <c r="G3036" i="1"/>
  <c r="F3036" i="1"/>
  <c r="E3036" i="1"/>
  <c r="W3035" i="1"/>
  <c r="H3035" i="1"/>
  <c r="G3035" i="1"/>
  <c r="F3035" i="1"/>
  <c r="E3035" i="1"/>
  <c r="W3034" i="1"/>
  <c r="H3034" i="1"/>
  <c r="G3034" i="1"/>
  <c r="F3034" i="1"/>
  <c r="E3034" i="1"/>
  <c r="W3033" i="1"/>
  <c r="H3033" i="1"/>
  <c r="G3033" i="1"/>
  <c r="F3033" i="1"/>
  <c r="E3033" i="1"/>
  <c r="W3032" i="1"/>
  <c r="H3032" i="1"/>
  <c r="G3032" i="1"/>
  <c r="F3032" i="1"/>
  <c r="E3032" i="1"/>
  <c r="W3031" i="1"/>
  <c r="H3031" i="1"/>
  <c r="G3031" i="1"/>
  <c r="F3031" i="1"/>
  <c r="E3031" i="1"/>
  <c r="W3030" i="1"/>
  <c r="H3030" i="1"/>
  <c r="G3030" i="1"/>
  <c r="F3030" i="1"/>
  <c r="E3030" i="1"/>
  <c r="W3029" i="1"/>
  <c r="H3029" i="1"/>
  <c r="G3029" i="1"/>
  <c r="F3029" i="1"/>
  <c r="E3029" i="1"/>
  <c r="W3028" i="1"/>
  <c r="H3028" i="1"/>
  <c r="G3028" i="1"/>
  <c r="F3028" i="1"/>
  <c r="E3028" i="1"/>
  <c r="W3027" i="1"/>
  <c r="H3027" i="1"/>
  <c r="G3027" i="1"/>
  <c r="F3027" i="1"/>
  <c r="E3027" i="1"/>
  <c r="W3026" i="1"/>
  <c r="H3026" i="1"/>
  <c r="G3026" i="1"/>
  <c r="F3026" i="1"/>
  <c r="E3026" i="1"/>
  <c r="W3025" i="1"/>
  <c r="H3025" i="1"/>
  <c r="G3025" i="1"/>
  <c r="F3025" i="1"/>
  <c r="E3025" i="1"/>
  <c r="W3024" i="1"/>
  <c r="H3024" i="1"/>
  <c r="G3024" i="1"/>
  <c r="F3024" i="1"/>
  <c r="E3024" i="1"/>
  <c r="W3023" i="1"/>
  <c r="H3023" i="1"/>
  <c r="G3023" i="1"/>
  <c r="F3023" i="1"/>
  <c r="E3023" i="1"/>
  <c r="W3022" i="1"/>
  <c r="H3022" i="1"/>
  <c r="G3022" i="1"/>
  <c r="F3022" i="1"/>
  <c r="E3022" i="1"/>
  <c r="W3021" i="1"/>
  <c r="H3021" i="1"/>
  <c r="G3021" i="1"/>
  <c r="F3021" i="1"/>
  <c r="E3021" i="1"/>
  <c r="W3020" i="1"/>
  <c r="H3020" i="1"/>
  <c r="G3020" i="1"/>
  <c r="F3020" i="1"/>
  <c r="E3020" i="1"/>
  <c r="W3019" i="1"/>
  <c r="H3019" i="1"/>
  <c r="G3019" i="1"/>
  <c r="F3019" i="1"/>
  <c r="E3019" i="1"/>
  <c r="W3018" i="1"/>
  <c r="H3018" i="1"/>
  <c r="G3018" i="1"/>
  <c r="F3018" i="1"/>
  <c r="E3018" i="1"/>
  <c r="W3017" i="1"/>
  <c r="H3017" i="1"/>
  <c r="G3017" i="1"/>
  <c r="F3017" i="1"/>
  <c r="E3017" i="1"/>
  <c r="W3016" i="1"/>
  <c r="H3016" i="1"/>
  <c r="G3016" i="1"/>
  <c r="F3016" i="1"/>
  <c r="E3016" i="1"/>
  <c r="W3015" i="1"/>
  <c r="H3015" i="1"/>
  <c r="G3015" i="1"/>
  <c r="F3015" i="1"/>
  <c r="E3015" i="1"/>
  <c r="W3014" i="1"/>
  <c r="H3014" i="1"/>
  <c r="G3014" i="1"/>
  <c r="F3014" i="1"/>
  <c r="E3014" i="1"/>
  <c r="W3013" i="1"/>
  <c r="H3013" i="1"/>
  <c r="G3013" i="1"/>
  <c r="F3013" i="1"/>
  <c r="E3013" i="1"/>
  <c r="W3012" i="1"/>
  <c r="H3012" i="1"/>
  <c r="G3012" i="1"/>
  <c r="F3012" i="1"/>
  <c r="E3012" i="1"/>
  <c r="W3011" i="1"/>
  <c r="H3011" i="1"/>
  <c r="G3011" i="1"/>
  <c r="F3011" i="1"/>
  <c r="E3011" i="1"/>
  <c r="W3010" i="1"/>
  <c r="H3010" i="1"/>
  <c r="G3010" i="1"/>
  <c r="F3010" i="1"/>
  <c r="E3010" i="1"/>
  <c r="W3009" i="1"/>
  <c r="H3009" i="1"/>
  <c r="G3009" i="1"/>
  <c r="F3009" i="1"/>
  <c r="E3009" i="1"/>
  <c r="W3008" i="1"/>
  <c r="H3008" i="1"/>
  <c r="G3008" i="1"/>
  <c r="F3008" i="1"/>
  <c r="E3008" i="1"/>
  <c r="W3007" i="1"/>
  <c r="H3007" i="1"/>
  <c r="G3007" i="1"/>
  <c r="F3007" i="1"/>
  <c r="E3007" i="1"/>
  <c r="W3006" i="1"/>
  <c r="H3006" i="1"/>
  <c r="G3006" i="1"/>
  <c r="F3006" i="1"/>
  <c r="E3006" i="1"/>
  <c r="W3005" i="1"/>
  <c r="H3005" i="1"/>
  <c r="G3005" i="1"/>
  <c r="F3005" i="1"/>
  <c r="E3005" i="1"/>
  <c r="W3004" i="1"/>
  <c r="H3004" i="1"/>
  <c r="G3004" i="1"/>
  <c r="F3004" i="1"/>
  <c r="E3004" i="1"/>
  <c r="W3003" i="1"/>
  <c r="H3003" i="1"/>
  <c r="G3003" i="1"/>
  <c r="F3003" i="1"/>
  <c r="E3003" i="1"/>
  <c r="W3002" i="1"/>
  <c r="H3002" i="1"/>
  <c r="G3002" i="1"/>
  <c r="F3002" i="1"/>
  <c r="E3002" i="1"/>
  <c r="W3001" i="1"/>
  <c r="H3001" i="1"/>
  <c r="G3001" i="1"/>
  <c r="F3001" i="1"/>
  <c r="E3001" i="1"/>
  <c r="W3000" i="1"/>
  <c r="H3000" i="1"/>
  <c r="G3000" i="1"/>
  <c r="F3000" i="1"/>
  <c r="E3000" i="1"/>
  <c r="W2999" i="1"/>
  <c r="H2999" i="1"/>
  <c r="G2999" i="1"/>
  <c r="F2999" i="1"/>
  <c r="E2999" i="1"/>
  <c r="W2998" i="1"/>
  <c r="H2998" i="1"/>
  <c r="G2998" i="1"/>
  <c r="F2998" i="1"/>
  <c r="E2998" i="1"/>
  <c r="W2997" i="1"/>
  <c r="H2997" i="1"/>
  <c r="G2997" i="1"/>
  <c r="F2997" i="1"/>
  <c r="E2997" i="1"/>
  <c r="W2996" i="1"/>
  <c r="H2996" i="1"/>
  <c r="G2996" i="1"/>
  <c r="F2996" i="1"/>
  <c r="E2996" i="1"/>
  <c r="W2995" i="1"/>
  <c r="H2995" i="1"/>
  <c r="G2995" i="1"/>
  <c r="F2995" i="1"/>
  <c r="E2995" i="1"/>
  <c r="W2994" i="1"/>
  <c r="H2994" i="1"/>
  <c r="G2994" i="1"/>
  <c r="F2994" i="1"/>
  <c r="E2994" i="1"/>
  <c r="W2993" i="1"/>
  <c r="H2993" i="1"/>
  <c r="G2993" i="1"/>
  <c r="F2993" i="1"/>
  <c r="E2993" i="1"/>
  <c r="W2992" i="1"/>
  <c r="H2992" i="1"/>
  <c r="G2992" i="1"/>
  <c r="F2992" i="1"/>
  <c r="E2992" i="1"/>
  <c r="W2991" i="1"/>
  <c r="H2991" i="1"/>
  <c r="G2991" i="1"/>
  <c r="F2991" i="1"/>
  <c r="E2991" i="1"/>
  <c r="W2990" i="1"/>
  <c r="H2990" i="1"/>
  <c r="G2990" i="1"/>
  <c r="F2990" i="1"/>
  <c r="E2990" i="1"/>
  <c r="W2989" i="1"/>
  <c r="H2989" i="1"/>
  <c r="G2989" i="1"/>
  <c r="F2989" i="1"/>
  <c r="E2989" i="1"/>
  <c r="W2988" i="1"/>
  <c r="H2988" i="1"/>
  <c r="G2988" i="1"/>
  <c r="F2988" i="1"/>
  <c r="E2988" i="1"/>
  <c r="W2987" i="1"/>
  <c r="H2987" i="1"/>
  <c r="G2987" i="1"/>
  <c r="F2987" i="1"/>
  <c r="E2987" i="1"/>
  <c r="W2986" i="1"/>
  <c r="H2986" i="1"/>
  <c r="G2986" i="1"/>
  <c r="F2986" i="1"/>
  <c r="E2986" i="1"/>
  <c r="W2985" i="1"/>
  <c r="H2985" i="1"/>
  <c r="G2985" i="1"/>
  <c r="F2985" i="1"/>
  <c r="E2985" i="1"/>
  <c r="W2984" i="1"/>
  <c r="H2984" i="1"/>
  <c r="G2984" i="1"/>
  <c r="F2984" i="1"/>
  <c r="E2984" i="1"/>
  <c r="W2983" i="1"/>
  <c r="H2983" i="1"/>
  <c r="G2983" i="1"/>
  <c r="F2983" i="1"/>
  <c r="E2983" i="1"/>
  <c r="W2982" i="1"/>
  <c r="H2982" i="1"/>
  <c r="G2982" i="1"/>
  <c r="F2982" i="1"/>
  <c r="E2982" i="1"/>
  <c r="W2981" i="1"/>
  <c r="H2981" i="1"/>
  <c r="G2981" i="1"/>
  <c r="F2981" i="1"/>
  <c r="E2981" i="1"/>
  <c r="W2980" i="1"/>
  <c r="H2980" i="1"/>
  <c r="G2980" i="1"/>
  <c r="F2980" i="1"/>
  <c r="E2980" i="1"/>
  <c r="W2979" i="1"/>
  <c r="H2979" i="1"/>
  <c r="G2979" i="1"/>
  <c r="F2979" i="1"/>
  <c r="E2979" i="1"/>
  <c r="W2978" i="1"/>
  <c r="H2978" i="1"/>
  <c r="G2978" i="1"/>
  <c r="F2978" i="1"/>
  <c r="E2978" i="1"/>
  <c r="W2977" i="1"/>
  <c r="H2977" i="1"/>
  <c r="G2977" i="1"/>
  <c r="F2977" i="1"/>
  <c r="E2977" i="1"/>
  <c r="W2976" i="1"/>
  <c r="H2976" i="1"/>
  <c r="G2976" i="1"/>
  <c r="F2976" i="1"/>
  <c r="E2976" i="1"/>
  <c r="W2975" i="1"/>
  <c r="H2975" i="1"/>
  <c r="G2975" i="1"/>
  <c r="F2975" i="1"/>
  <c r="E2975" i="1"/>
  <c r="W2974" i="1"/>
  <c r="H2974" i="1"/>
  <c r="G2974" i="1"/>
  <c r="F2974" i="1"/>
  <c r="E2974" i="1"/>
  <c r="W2973" i="1"/>
  <c r="H2973" i="1"/>
  <c r="G2973" i="1"/>
  <c r="F2973" i="1"/>
  <c r="E2973" i="1"/>
  <c r="W2972" i="1"/>
  <c r="H2972" i="1"/>
  <c r="G2972" i="1"/>
  <c r="F2972" i="1"/>
  <c r="E2972" i="1"/>
  <c r="W2971" i="1"/>
  <c r="H2971" i="1"/>
  <c r="G2971" i="1"/>
  <c r="F2971" i="1"/>
  <c r="E2971" i="1"/>
  <c r="W2970" i="1"/>
  <c r="H2970" i="1"/>
  <c r="G2970" i="1"/>
  <c r="F2970" i="1"/>
  <c r="E2970" i="1"/>
  <c r="W2969" i="1"/>
  <c r="H2969" i="1"/>
  <c r="G2969" i="1"/>
  <c r="F2969" i="1"/>
  <c r="E2969" i="1"/>
  <c r="W2968" i="1"/>
  <c r="H2968" i="1"/>
  <c r="G2968" i="1"/>
  <c r="F2968" i="1"/>
  <c r="E2968" i="1"/>
  <c r="W2967" i="1"/>
  <c r="H2967" i="1"/>
  <c r="G2967" i="1"/>
  <c r="F2967" i="1"/>
  <c r="E2967" i="1"/>
  <c r="W2966" i="1"/>
  <c r="H2966" i="1"/>
  <c r="G2966" i="1"/>
  <c r="F2966" i="1"/>
  <c r="E2966" i="1"/>
  <c r="W2965" i="1"/>
  <c r="H2965" i="1"/>
  <c r="G2965" i="1"/>
  <c r="F2965" i="1"/>
  <c r="E2965" i="1"/>
  <c r="W2964" i="1"/>
  <c r="H2964" i="1"/>
  <c r="G2964" i="1"/>
  <c r="F2964" i="1"/>
  <c r="E2964" i="1"/>
  <c r="W2963" i="1"/>
  <c r="H2963" i="1"/>
  <c r="G2963" i="1"/>
  <c r="F2963" i="1"/>
  <c r="E2963" i="1"/>
  <c r="W2962" i="1"/>
  <c r="H2962" i="1"/>
  <c r="G2962" i="1"/>
  <c r="F2962" i="1"/>
  <c r="E2962" i="1"/>
  <c r="W2961" i="1"/>
  <c r="H2961" i="1"/>
  <c r="G2961" i="1"/>
  <c r="F2961" i="1"/>
  <c r="E2961" i="1"/>
  <c r="W2960" i="1"/>
  <c r="H2960" i="1"/>
  <c r="G2960" i="1"/>
  <c r="F2960" i="1"/>
  <c r="E2960" i="1"/>
  <c r="W2959" i="1"/>
  <c r="H2959" i="1"/>
  <c r="G2959" i="1"/>
  <c r="F2959" i="1"/>
  <c r="E2959" i="1"/>
  <c r="W2958" i="1"/>
  <c r="H2958" i="1"/>
  <c r="G2958" i="1"/>
  <c r="F2958" i="1"/>
  <c r="E2958" i="1"/>
  <c r="W2957" i="1"/>
  <c r="H2957" i="1"/>
  <c r="G2957" i="1"/>
  <c r="F2957" i="1"/>
  <c r="E2957" i="1"/>
  <c r="W2956" i="1"/>
  <c r="H2956" i="1"/>
  <c r="G2956" i="1"/>
  <c r="F2956" i="1"/>
  <c r="E2956" i="1"/>
  <c r="W2955" i="1"/>
  <c r="H2955" i="1"/>
  <c r="G2955" i="1"/>
  <c r="F2955" i="1"/>
  <c r="E2955" i="1"/>
  <c r="W2954" i="1"/>
  <c r="H2954" i="1"/>
  <c r="G2954" i="1"/>
  <c r="F2954" i="1"/>
  <c r="E2954" i="1"/>
  <c r="W2953" i="1"/>
  <c r="H2953" i="1"/>
  <c r="G2953" i="1"/>
  <c r="F2953" i="1"/>
  <c r="E2953" i="1"/>
  <c r="W2952" i="1"/>
  <c r="H2952" i="1"/>
  <c r="G2952" i="1"/>
  <c r="F2952" i="1"/>
  <c r="E2952" i="1"/>
  <c r="W2951" i="1"/>
  <c r="H2951" i="1"/>
  <c r="G2951" i="1"/>
  <c r="F2951" i="1"/>
  <c r="E2951" i="1"/>
  <c r="W2950" i="1"/>
  <c r="H2950" i="1"/>
  <c r="G2950" i="1"/>
  <c r="F2950" i="1"/>
  <c r="E2950" i="1"/>
  <c r="W2949" i="1"/>
  <c r="H2949" i="1"/>
  <c r="G2949" i="1"/>
  <c r="F2949" i="1"/>
  <c r="E2949" i="1"/>
  <c r="W2948" i="1"/>
  <c r="H2948" i="1"/>
  <c r="G2948" i="1"/>
  <c r="F2948" i="1"/>
  <c r="E2948" i="1"/>
  <c r="W2947" i="1"/>
  <c r="H2947" i="1"/>
  <c r="G2947" i="1"/>
  <c r="F2947" i="1"/>
  <c r="E2947" i="1"/>
  <c r="W2946" i="1"/>
  <c r="H2946" i="1"/>
  <c r="G2946" i="1"/>
  <c r="F2946" i="1"/>
  <c r="E2946" i="1"/>
  <c r="W2945" i="1"/>
  <c r="H2945" i="1"/>
  <c r="G2945" i="1"/>
  <c r="F2945" i="1"/>
  <c r="E2945" i="1"/>
  <c r="W2944" i="1"/>
  <c r="H2944" i="1"/>
  <c r="G2944" i="1"/>
  <c r="F2944" i="1"/>
  <c r="E2944" i="1"/>
  <c r="W2943" i="1"/>
  <c r="H2943" i="1"/>
  <c r="G2943" i="1"/>
  <c r="F2943" i="1"/>
  <c r="E2943" i="1"/>
  <c r="W2942" i="1"/>
  <c r="H2942" i="1"/>
  <c r="G2942" i="1"/>
  <c r="F2942" i="1"/>
  <c r="E2942" i="1"/>
  <c r="W2941" i="1"/>
  <c r="H2941" i="1"/>
  <c r="G2941" i="1"/>
  <c r="F2941" i="1"/>
  <c r="E2941" i="1"/>
  <c r="W2940" i="1"/>
  <c r="H2940" i="1"/>
  <c r="G2940" i="1"/>
  <c r="F2940" i="1"/>
  <c r="E2940" i="1"/>
  <c r="W2939" i="1"/>
  <c r="H2939" i="1"/>
  <c r="G2939" i="1"/>
  <c r="F2939" i="1"/>
  <c r="E2939" i="1"/>
  <c r="W2938" i="1"/>
  <c r="H2938" i="1"/>
  <c r="G2938" i="1"/>
  <c r="F2938" i="1"/>
  <c r="E2938" i="1"/>
  <c r="W2937" i="1"/>
  <c r="H2937" i="1"/>
  <c r="G2937" i="1"/>
  <c r="F2937" i="1"/>
  <c r="E2937" i="1"/>
  <c r="W2936" i="1"/>
  <c r="H2936" i="1"/>
  <c r="G2936" i="1"/>
  <c r="F2936" i="1"/>
  <c r="E2936" i="1"/>
  <c r="W2935" i="1"/>
  <c r="H2935" i="1"/>
  <c r="G2935" i="1"/>
  <c r="F2935" i="1"/>
  <c r="E2935" i="1"/>
  <c r="W2934" i="1"/>
  <c r="H2934" i="1"/>
  <c r="G2934" i="1"/>
  <c r="F2934" i="1"/>
  <c r="E2934" i="1"/>
  <c r="W2933" i="1"/>
  <c r="H2933" i="1"/>
  <c r="G2933" i="1"/>
  <c r="F2933" i="1"/>
  <c r="E2933" i="1"/>
  <c r="W2932" i="1"/>
  <c r="H2932" i="1"/>
  <c r="G2932" i="1"/>
  <c r="F2932" i="1"/>
  <c r="E2932" i="1"/>
  <c r="W2931" i="1"/>
  <c r="H2931" i="1"/>
  <c r="G2931" i="1"/>
  <c r="F2931" i="1"/>
  <c r="E2931" i="1"/>
  <c r="W2930" i="1"/>
  <c r="H2930" i="1"/>
  <c r="G2930" i="1"/>
  <c r="F2930" i="1"/>
  <c r="E2930" i="1"/>
  <c r="W2929" i="1"/>
  <c r="H2929" i="1"/>
  <c r="G2929" i="1"/>
  <c r="F2929" i="1"/>
  <c r="E2929" i="1"/>
  <c r="W2928" i="1"/>
  <c r="H2928" i="1"/>
  <c r="G2928" i="1"/>
  <c r="F2928" i="1"/>
  <c r="E2928" i="1"/>
  <c r="W2927" i="1"/>
  <c r="H2927" i="1"/>
  <c r="G2927" i="1"/>
  <c r="F2927" i="1"/>
  <c r="E2927" i="1"/>
  <c r="W2926" i="1"/>
  <c r="H2926" i="1"/>
  <c r="G2926" i="1"/>
  <c r="F2926" i="1"/>
  <c r="E2926" i="1"/>
  <c r="W2925" i="1"/>
  <c r="H2925" i="1"/>
  <c r="G2925" i="1"/>
  <c r="F2925" i="1"/>
  <c r="E2925" i="1"/>
  <c r="W2924" i="1"/>
  <c r="H2924" i="1"/>
  <c r="G2924" i="1"/>
  <c r="F2924" i="1"/>
  <c r="E2924" i="1"/>
  <c r="W2923" i="1"/>
  <c r="H2923" i="1"/>
  <c r="G2923" i="1"/>
  <c r="F2923" i="1"/>
  <c r="E2923" i="1"/>
  <c r="W2922" i="1"/>
  <c r="H2922" i="1"/>
  <c r="G2922" i="1"/>
  <c r="F2922" i="1"/>
  <c r="E2922" i="1"/>
  <c r="W2921" i="1"/>
  <c r="H2921" i="1"/>
  <c r="G2921" i="1"/>
  <c r="F2921" i="1"/>
  <c r="E2921" i="1"/>
  <c r="W2920" i="1"/>
  <c r="H2920" i="1"/>
  <c r="G2920" i="1"/>
  <c r="F2920" i="1"/>
  <c r="E2920" i="1"/>
  <c r="W2919" i="1"/>
  <c r="H2919" i="1"/>
  <c r="G2919" i="1"/>
  <c r="F2919" i="1"/>
  <c r="E2919" i="1"/>
  <c r="W2918" i="1"/>
  <c r="H2918" i="1"/>
  <c r="G2918" i="1"/>
  <c r="F2918" i="1"/>
  <c r="E2918" i="1"/>
  <c r="W2917" i="1"/>
  <c r="H2917" i="1"/>
  <c r="G2917" i="1"/>
  <c r="F2917" i="1"/>
  <c r="E2917" i="1"/>
  <c r="W2916" i="1"/>
  <c r="H2916" i="1"/>
  <c r="G2916" i="1"/>
  <c r="F2916" i="1"/>
  <c r="E2916" i="1"/>
  <c r="W2915" i="1"/>
  <c r="H2915" i="1"/>
  <c r="G2915" i="1"/>
  <c r="F2915" i="1"/>
  <c r="E2915" i="1"/>
  <c r="W2914" i="1"/>
  <c r="H2914" i="1"/>
  <c r="G2914" i="1"/>
  <c r="F2914" i="1"/>
  <c r="E2914" i="1"/>
  <c r="W2913" i="1"/>
  <c r="H2913" i="1"/>
  <c r="G2913" i="1"/>
  <c r="F2913" i="1"/>
  <c r="E2913" i="1"/>
  <c r="W2912" i="1"/>
  <c r="H2912" i="1"/>
  <c r="G2912" i="1"/>
  <c r="F2912" i="1"/>
  <c r="E2912" i="1"/>
  <c r="W2911" i="1"/>
  <c r="H2911" i="1"/>
  <c r="G2911" i="1"/>
  <c r="F2911" i="1"/>
  <c r="E2911" i="1"/>
  <c r="W2910" i="1"/>
  <c r="H2910" i="1"/>
  <c r="G2910" i="1"/>
  <c r="F2910" i="1"/>
  <c r="E2910" i="1"/>
  <c r="W2909" i="1"/>
  <c r="H2909" i="1"/>
  <c r="G2909" i="1"/>
  <c r="F2909" i="1"/>
  <c r="E2909" i="1"/>
  <c r="W2908" i="1"/>
  <c r="H2908" i="1"/>
  <c r="G2908" i="1"/>
  <c r="F2908" i="1"/>
  <c r="E2908" i="1"/>
  <c r="W2907" i="1"/>
  <c r="H2907" i="1"/>
  <c r="G2907" i="1"/>
  <c r="F2907" i="1"/>
  <c r="E2907" i="1"/>
  <c r="W2906" i="1"/>
  <c r="H2906" i="1"/>
  <c r="G2906" i="1"/>
  <c r="F2906" i="1"/>
  <c r="E2906" i="1"/>
  <c r="W2905" i="1"/>
  <c r="H2905" i="1"/>
  <c r="G2905" i="1"/>
  <c r="F2905" i="1"/>
  <c r="E2905" i="1"/>
  <c r="W2904" i="1"/>
  <c r="H2904" i="1"/>
  <c r="G2904" i="1"/>
  <c r="F2904" i="1"/>
  <c r="E2904" i="1"/>
  <c r="W2903" i="1"/>
  <c r="H2903" i="1"/>
  <c r="G2903" i="1"/>
  <c r="F2903" i="1"/>
  <c r="E2903" i="1"/>
  <c r="W2902" i="1"/>
  <c r="H2902" i="1"/>
  <c r="G2902" i="1"/>
  <c r="F2902" i="1"/>
  <c r="E2902" i="1"/>
  <c r="W2901" i="1"/>
  <c r="H2901" i="1"/>
  <c r="G2901" i="1"/>
  <c r="F2901" i="1"/>
  <c r="E2901" i="1"/>
  <c r="W2900" i="1"/>
  <c r="H2900" i="1"/>
  <c r="G2900" i="1"/>
  <c r="F2900" i="1"/>
  <c r="E2900" i="1"/>
  <c r="W2899" i="1"/>
  <c r="H2899" i="1"/>
  <c r="G2899" i="1"/>
  <c r="F2899" i="1"/>
  <c r="E2899" i="1"/>
  <c r="W2898" i="1"/>
  <c r="H2898" i="1"/>
  <c r="G2898" i="1"/>
  <c r="F2898" i="1"/>
  <c r="E2898" i="1"/>
  <c r="W2897" i="1"/>
  <c r="H2897" i="1"/>
  <c r="G2897" i="1"/>
  <c r="F2897" i="1"/>
  <c r="E2897" i="1"/>
  <c r="W2896" i="1"/>
  <c r="H2896" i="1"/>
  <c r="G2896" i="1"/>
  <c r="F2896" i="1"/>
  <c r="E2896" i="1"/>
  <c r="W2895" i="1"/>
  <c r="H2895" i="1"/>
  <c r="G2895" i="1"/>
  <c r="F2895" i="1"/>
  <c r="E2895" i="1"/>
  <c r="W2894" i="1"/>
  <c r="H2894" i="1"/>
  <c r="G2894" i="1"/>
  <c r="F2894" i="1"/>
  <c r="E2894" i="1"/>
  <c r="W2893" i="1"/>
  <c r="H2893" i="1"/>
  <c r="G2893" i="1"/>
  <c r="F2893" i="1"/>
  <c r="E2893" i="1"/>
  <c r="W2892" i="1"/>
  <c r="H2892" i="1"/>
  <c r="G2892" i="1"/>
  <c r="F2892" i="1"/>
  <c r="E2892" i="1"/>
  <c r="W2891" i="1"/>
  <c r="H2891" i="1"/>
  <c r="G2891" i="1"/>
  <c r="F2891" i="1"/>
  <c r="E2891" i="1"/>
  <c r="W2890" i="1"/>
  <c r="H2890" i="1"/>
  <c r="G2890" i="1"/>
  <c r="F2890" i="1"/>
  <c r="E2890" i="1"/>
  <c r="W2889" i="1"/>
  <c r="H2889" i="1"/>
  <c r="G2889" i="1"/>
  <c r="F2889" i="1"/>
  <c r="E2889" i="1"/>
  <c r="W2888" i="1"/>
  <c r="H2888" i="1"/>
  <c r="G2888" i="1"/>
  <c r="F2888" i="1"/>
  <c r="E2888" i="1"/>
  <c r="W2887" i="1"/>
  <c r="H2887" i="1"/>
  <c r="G2887" i="1"/>
  <c r="F2887" i="1"/>
  <c r="E2887" i="1"/>
  <c r="W2886" i="1"/>
  <c r="H2886" i="1"/>
  <c r="G2886" i="1"/>
  <c r="F2886" i="1"/>
  <c r="E2886" i="1"/>
  <c r="W2885" i="1"/>
  <c r="H2885" i="1"/>
  <c r="G2885" i="1"/>
  <c r="F2885" i="1"/>
  <c r="E2885" i="1"/>
  <c r="W2884" i="1"/>
  <c r="H2884" i="1"/>
  <c r="G2884" i="1"/>
  <c r="F2884" i="1"/>
  <c r="E2884" i="1"/>
  <c r="W2883" i="1"/>
  <c r="H2883" i="1"/>
  <c r="G2883" i="1"/>
  <c r="F2883" i="1"/>
  <c r="E2883" i="1"/>
  <c r="W2882" i="1"/>
  <c r="H2882" i="1"/>
  <c r="G2882" i="1"/>
  <c r="F2882" i="1"/>
  <c r="E2882" i="1"/>
  <c r="W2881" i="1"/>
  <c r="H2881" i="1"/>
  <c r="G2881" i="1"/>
  <c r="F2881" i="1"/>
  <c r="E2881" i="1"/>
  <c r="W2880" i="1"/>
  <c r="H2880" i="1"/>
  <c r="G2880" i="1"/>
  <c r="F2880" i="1"/>
  <c r="E2880" i="1"/>
  <c r="W2879" i="1"/>
  <c r="H2879" i="1"/>
  <c r="G2879" i="1"/>
  <c r="F2879" i="1"/>
  <c r="E2879" i="1"/>
  <c r="W2878" i="1"/>
  <c r="H2878" i="1"/>
  <c r="G2878" i="1"/>
  <c r="F2878" i="1"/>
  <c r="E2878" i="1"/>
  <c r="W2877" i="1"/>
  <c r="H2877" i="1"/>
  <c r="G2877" i="1"/>
  <c r="F2877" i="1"/>
  <c r="E2877" i="1"/>
  <c r="W2876" i="1"/>
  <c r="H2876" i="1"/>
  <c r="G2876" i="1"/>
  <c r="F2876" i="1"/>
  <c r="E2876" i="1"/>
  <c r="W2875" i="1"/>
  <c r="H2875" i="1"/>
  <c r="G2875" i="1"/>
  <c r="F2875" i="1"/>
  <c r="E2875" i="1"/>
  <c r="W2874" i="1"/>
  <c r="H2874" i="1"/>
  <c r="G2874" i="1"/>
  <c r="F2874" i="1"/>
  <c r="E2874" i="1"/>
  <c r="W2873" i="1"/>
  <c r="H2873" i="1"/>
  <c r="G2873" i="1"/>
  <c r="F2873" i="1"/>
  <c r="E2873" i="1"/>
  <c r="W2872" i="1"/>
  <c r="H2872" i="1"/>
  <c r="G2872" i="1"/>
  <c r="F2872" i="1"/>
  <c r="E2872" i="1"/>
  <c r="W2871" i="1"/>
  <c r="H2871" i="1"/>
  <c r="G2871" i="1"/>
  <c r="F2871" i="1"/>
  <c r="E2871" i="1"/>
  <c r="W2870" i="1"/>
  <c r="H2870" i="1"/>
  <c r="G2870" i="1"/>
  <c r="F2870" i="1"/>
  <c r="E2870" i="1"/>
  <c r="W2869" i="1"/>
  <c r="H2869" i="1"/>
  <c r="G2869" i="1"/>
  <c r="F2869" i="1"/>
  <c r="E2869" i="1"/>
  <c r="W2868" i="1"/>
  <c r="H2868" i="1"/>
  <c r="G2868" i="1"/>
  <c r="F2868" i="1"/>
  <c r="E2868" i="1"/>
  <c r="W2867" i="1"/>
  <c r="H2867" i="1"/>
  <c r="G2867" i="1"/>
  <c r="F2867" i="1"/>
  <c r="E2867" i="1"/>
  <c r="W2866" i="1"/>
  <c r="H2866" i="1"/>
  <c r="G2866" i="1"/>
  <c r="F2866" i="1"/>
  <c r="E2866" i="1"/>
  <c r="W2865" i="1"/>
  <c r="H2865" i="1"/>
  <c r="G2865" i="1"/>
  <c r="F2865" i="1"/>
  <c r="E2865" i="1"/>
  <c r="W2864" i="1"/>
  <c r="H2864" i="1"/>
  <c r="G2864" i="1"/>
  <c r="F2864" i="1"/>
  <c r="E2864" i="1"/>
  <c r="W2863" i="1"/>
  <c r="H2863" i="1"/>
  <c r="G2863" i="1"/>
  <c r="F2863" i="1"/>
  <c r="E2863" i="1"/>
  <c r="W2862" i="1"/>
  <c r="H2862" i="1"/>
  <c r="G2862" i="1"/>
  <c r="F2862" i="1"/>
  <c r="E2862" i="1"/>
  <c r="W2861" i="1"/>
  <c r="H2861" i="1"/>
  <c r="G2861" i="1"/>
  <c r="F2861" i="1"/>
  <c r="E2861" i="1"/>
  <c r="W2860" i="1"/>
  <c r="H2860" i="1"/>
  <c r="G2860" i="1"/>
  <c r="F2860" i="1"/>
  <c r="E2860" i="1"/>
  <c r="W2859" i="1"/>
  <c r="H2859" i="1"/>
  <c r="G2859" i="1"/>
  <c r="F2859" i="1"/>
  <c r="E2859" i="1"/>
  <c r="W2858" i="1"/>
  <c r="H2858" i="1"/>
  <c r="G2858" i="1"/>
  <c r="F2858" i="1"/>
  <c r="E2858" i="1"/>
  <c r="W2857" i="1"/>
  <c r="H2857" i="1"/>
  <c r="G2857" i="1"/>
  <c r="F2857" i="1"/>
  <c r="E2857" i="1"/>
  <c r="W2856" i="1"/>
  <c r="H2856" i="1"/>
  <c r="G2856" i="1"/>
  <c r="F2856" i="1"/>
  <c r="E2856" i="1"/>
  <c r="W2855" i="1"/>
  <c r="H2855" i="1"/>
  <c r="G2855" i="1"/>
  <c r="F2855" i="1"/>
  <c r="E2855" i="1"/>
  <c r="W2854" i="1"/>
  <c r="H2854" i="1"/>
  <c r="G2854" i="1"/>
  <c r="F2854" i="1"/>
  <c r="E2854" i="1"/>
  <c r="W2853" i="1"/>
  <c r="H2853" i="1"/>
  <c r="G2853" i="1"/>
  <c r="F2853" i="1"/>
  <c r="E2853" i="1"/>
  <c r="W2852" i="1"/>
  <c r="H2852" i="1"/>
  <c r="G2852" i="1"/>
  <c r="F2852" i="1"/>
  <c r="E2852" i="1"/>
  <c r="W2851" i="1"/>
  <c r="H2851" i="1"/>
  <c r="G2851" i="1"/>
  <c r="F2851" i="1"/>
  <c r="E2851" i="1"/>
  <c r="W2850" i="1"/>
  <c r="H2850" i="1"/>
  <c r="G2850" i="1"/>
  <c r="F2850" i="1"/>
  <c r="E2850" i="1"/>
  <c r="W2849" i="1"/>
  <c r="H2849" i="1"/>
  <c r="G2849" i="1"/>
  <c r="F2849" i="1"/>
  <c r="E2849" i="1"/>
  <c r="W2848" i="1"/>
  <c r="H2848" i="1"/>
  <c r="G2848" i="1"/>
  <c r="F2848" i="1"/>
  <c r="E2848" i="1"/>
  <c r="W2847" i="1"/>
  <c r="H2847" i="1"/>
  <c r="G2847" i="1"/>
  <c r="F2847" i="1"/>
  <c r="E2847" i="1"/>
  <c r="W2846" i="1"/>
  <c r="H2846" i="1"/>
  <c r="G2846" i="1"/>
  <c r="F2846" i="1"/>
  <c r="E2846" i="1"/>
  <c r="W2845" i="1"/>
  <c r="H2845" i="1"/>
  <c r="G2845" i="1"/>
  <c r="F2845" i="1"/>
  <c r="E2845" i="1"/>
  <c r="W2844" i="1"/>
  <c r="H2844" i="1"/>
  <c r="G2844" i="1"/>
  <c r="F2844" i="1"/>
  <c r="E2844" i="1"/>
  <c r="W2843" i="1"/>
  <c r="H2843" i="1"/>
  <c r="G2843" i="1"/>
  <c r="F2843" i="1"/>
  <c r="E2843" i="1"/>
  <c r="W2842" i="1"/>
  <c r="H2842" i="1"/>
  <c r="G2842" i="1"/>
  <c r="F2842" i="1"/>
  <c r="E2842" i="1"/>
  <c r="W2841" i="1"/>
  <c r="H2841" i="1"/>
  <c r="G2841" i="1"/>
  <c r="F2841" i="1"/>
  <c r="E2841" i="1"/>
  <c r="W2840" i="1"/>
  <c r="H2840" i="1"/>
  <c r="G2840" i="1"/>
  <c r="F2840" i="1"/>
  <c r="E2840" i="1"/>
  <c r="W2839" i="1"/>
  <c r="H2839" i="1"/>
  <c r="G2839" i="1"/>
  <c r="F2839" i="1"/>
  <c r="E2839" i="1"/>
  <c r="W2838" i="1"/>
  <c r="H2838" i="1"/>
  <c r="G2838" i="1"/>
  <c r="F2838" i="1"/>
  <c r="E2838" i="1"/>
  <c r="W2837" i="1"/>
  <c r="H2837" i="1"/>
  <c r="G2837" i="1"/>
  <c r="F2837" i="1"/>
  <c r="E2837" i="1"/>
  <c r="W2836" i="1"/>
  <c r="H2836" i="1"/>
  <c r="G2836" i="1"/>
  <c r="F2836" i="1"/>
  <c r="E2836" i="1"/>
  <c r="W2835" i="1"/>
  <c r="H2835" i="1"/>
  <c r="G2835" i="1"/>
  <c r="F2835" i="1"/>
  <c r="E2835" i="1"/>
  <c r="W2834" i="1"/>
  <c r="H2834" i="1"/>
  <c r="G2834" i="1"/>
  <c r="F2834" i="1"/>
  <c r="E2834" i="1"/>
  <c r="W2833" i="1"/>
  <c r="H2833" i="1"/>
  <c r="G2833" i="1"/>
  <c r="F2833" i="1"/>
  <c r="E2833" i="1"/>
  <c r="W2832" i="1"/>
  <c r="H2832" i="1"/>
  <c r="G2832" i="1"/>
  <c r="F2832" i="1"/>
  <c r="E2832" i="1"/>
  <c r="W2831" i="1"/>
  <c r="H2831" i="1"/>
  <c r="G2831" i="1"/>
  <c r="F2831" i="1"/>
  <c r="E2831" i="1"/>
  <c r="W2830" i="1"/>
  <c r="H2830" i="1"/>
  <c r="G2830" i="1"/>
  <c r="F2830" i="1"/>
  <c r="E2830" i="1"/>
  <c r="W2829" i="1"/>
  <c r="H2829" i="1"/>
  <c r="G2829" i="1"/>
  <c r="F2829" i="1"/>
  <c r="E2829" i="1"/>
  <c r="W2828" i="1"/>
  <c r="H2828" i="1"/>
  <c r="G2828" i="1"/>
  <c r="F2828" i="1"/>
  <c r="E2828" i="1"/>
  <c r="W2827" i="1"/>
  <c r="H2827" i="1"/>
  <c r="G2827" i="1"/>
  <c r="F2827" i="1"/>
  <c r="E2827" i="1"/>
  <c r="W2826" i="1"/>
  <c r="H2826" i="1"/>
  <c r="G2826" i="1"/>
  <c r="F2826" i="1"/>
  <c r="E2826" i="1"/>
  <c r="W2825" i="1"/>
  <c r="H2825" i="1"/>
  <c r="G2825" i="1"/>
  <c r="F2825" i="1"/>
  <c r="E2825" i="1"/>
  <c r="W2824" i="1"/>
  <c r="H2824" i="1"/>
  <c r="G2824" i="1"/>
  <c r="F2824" i="1"/>
  <c r="E2824" i="1"/>
  <c r="W2823" i="1"/>
  <c r="H2823" i="1"/>
  <c r="G2823" i="1"/>
  <c r="F2823" i="1"/>
  <c r="E2823" i="1"/>
  <c r="W2822" i="1"/>
  <c r="H2822" i="1"/>
  <c r="G2822" i="1"/>
  <c r="F2822" i="1"/>
  <c r="E2822" i="1"/>
  <c r="W2821" i="1"/>
  <c r="H2821" i="1"/>
  <c r="G2821" i="1"/>
  <c r="F2821" i="1"/>
  <c r="E2821" i="1"/>
  <c r="W2820" i="1"/>
  <c r="H2820" i="1"/>
  <c r="G2820" i="1"/>
  <c r="F2820" i="1"/>
  <c r="E2820" i="1"/>
  <c r="W2819" i="1"/>
  <c r="H2819" i="1"/>
  <c r="G2819" i="1"/>
  <c r="F2819" i="1"/>
  <c r="E2819" i="1"/>
  <c r="W2818" i="1"/>
  <c r="H2818" i="1"/>
  <c r="G2818" i="1"/>
  <c r="F2818" i="1"/>
  <c r="E2818" i="1"/>
  <c r="W2817" i="1"/>
  <c r="H2817" i="1"/>
  <c r="G2817" i="1"/>
  <c r="F2817" i="1"/>
  <c r="E2817" i="1"/>
  <c r="W2816" i="1"/>
  <c r="H2816" i="1"/>
  <c r="G2816" i="1"/>
  <c r="F2816" i="1"/>
  <c r="E2816" i="1"/>
  <c r="W2815" i="1"/>
  <c r="H2815" i="1"/>
  <c r="G2815" i="1"/>
  <c r="F2815" i="1"/>
  <c r="E2815" i="1"/>
  <c r="W2814" i="1"/>
  <c r="H2814" i="1"/>
  <c r="G2814" i="1"/>
  <c r="F2814" i="1"/>
  <c r="E2814" i="1"/>
  <c r="W2813" i="1"/>
  <c r="H2813" i="1"/>
  <c r="G2813" i="1"/>
  <c r="F2813" i="1"/>
  <c r="E2813" i="1"/>
  <c r="W2812" i="1"/>
  <c r="H2812" i="1"/>
  <c r="G2812" i="1"/>
  <c r="F2812" i="1"/>
  <c r="E2812" i="1"/>
  <c r="W2811" i="1"/>
  <c r="H2811" i="1"/>
  <c r="G2811" i="1"/>
  <c r="F2811" i="1"/>
  <c r="E2811" i="1"/>
  <c r="W2810" i="1"/>
  <c r="H2810" i="1"/>
  <c r="G2810" i="1"/>
  <c r="F2810" i="1"/>
  <c r="E2810" i="1"/>
  <c r="W2809" i="1"/>
  <c r="H2809" i="1"/>
  <c r="G2809" i="1"/>
  <c r="F2809" i="1"/>
  <c r="E2809" i="1"/>
  <c r="W2808" i="1"/>
  <c r="H2808" i="1"/>
  <c r="G2808" i="1"/>
  <c r="F2808" i="1"/>
  <c r="E2808" i="1"/>
  <c r="W2807" i="1"/>
  <c r="H2807" i="1"/>
  <c r="G2807" i="1"/>
  <c r="F2807" i="1"/>
  <c r="E2807" i="1"/>
  <c r="W2806" i="1"/>
  <c r="H2806" i="1"/>
  <c r="G2806" i="1"/>
  <c r="F2806" i="1"/>
  <c r="E2806" i="1"/>
  <c r="W2805" i="1"/>
  <c r="H2805" i="1"/>
  <c r="G2805" i="1"/>
  <c r="F2805" i="1"/>
  <c r="E2805" i="1"/>
  <c r="W2804" i="1"/>
  <c r="H2804" i="1"/>
  <c r="G2804" i="1"/>
  <c r="F2804" i="1"/>
  <c r="E2804" i="1"/>
  <c r="W2803" i="1"/>
  <c r="H2803" i="1"/>
  <c r="G2803" i="1"/>
  <c r="F2803" i="1"/>
  <c r="E2803" i="1"/>
  <c r="W2802" i="1"/>
  <c r="H2802" i="1"/>
  <c r="G2802" i="1"/>
  <c r="F2802" i="1"/>
  <c r="E2802" i="1"/>
  <c r="W2801" i="1"/>
  <c r="H2801" i="1"/>
  <c r="G2801" i="1"/>
  <c r="F2801" i="1"/>
  <c r="E2801" i="1"/>
  <c r="W2800" i="1"/>
  <c r="H2800" i="1"/>
  <c r="G2800" i="1"/>
  <c r="F2800" i="1"/>
  <c r="E2800" i="1"/>
  <c r="W2799" i="1"/>
  <c r="H2799" i="1"/>
  <c r="G2799" i="1"/>
  <c r="F2799" i="1"/>
  <c r="E2799" i="1"/>
  <c r="W2798" i="1"/>
  <c r="H2798" i="1"/>
  <c r="G2798" i="1"/>
  <c r="F2798" i="1"/>
  <c r="E2798" i="1"/>
  <c r="W2797" i="1"/>
  <c r="H2797" i="1"/>
  <c r="G2797" i="1"/>
  <c r="F2797" i="1"/>
  <c r="E2797" i="1"/>
  <c r="W2796" i="1"/>
  <c r="H2796" i="1"/>
  <c r="G2796" i="1"/>
  <c r="F2796" i="1"/>
  <c r="E2796" i="1"/>
  <c r="W2795" i="1"/>
  <c r="H2795" i="1"/>
  <c r="G2795" i="1"/>
  <c r="F2795" i="1"/>
  <c r="E2795" i="1"/>
  <c r="W2794" i="1"/>
  <c r="H2794" i="1"/>
  <c r="G2794" i="1"/>
  <c r="F2794" i="1"/>
  <c r="E2794" i="1"/>
  <c r="W2793" i="1"/>
  <c r="H2793" i="1"/>
  <c r="G2793" i="1"/>
  <c r="F2793" i="1"/>
  <c r="E2793" i="1"/>
  <c r="W2792" i="1"/>
  <c r="H2792" i="1"/>
  <c r="G2792" i="1"/>
  <c r="F2792" i="1"/>
  <c r="E2792" i="1"/>
  <c r="W2791" i="1"/>
  <c r="H2791" i="1"/>
  <c r="G2791" i="1"/>
  <c r="F2791" i="1"/>
  <c r="E2791" i="1"/>
  <c r="W2790" i="1"/>
  <c r="H2790" i="1"/>
  <c r="G2790" i="1"/>
  <c r="F2790" i="1"/>
  <c r="E2790" i="1"/>
  <c r="W2789" i="1"/>
  <c r="H2789" i="1"/>
  <c r="G2789" i="1"/>
  <c r="F2789" i="1"/>
  <c r="E2789" i="1"/>
  <c r="W2788" i="1"/>
  <c r="H2788" i="1"/>
  <c r="G2788" i="1"/>
  <c r="F2788" i="1"/>
  <c r="E2788" i="1"/>
  <c r="W2787" i="1"/>
  <c r="H2787" i="1"/>
  <c r="G2787" i="1"/>
  <c r="F2787" i="1"/>
  <c r="E2787" i="1"/>
  <c r="W2786" i="1"/>
  <c r="H2786" i="1"/>
  <c r="G2786" i="1"/>
  <c r="F2786" i="1"/>
  <c r="E2786" i="1"/>
  <c r="W2785" i="1"/>
  <c r="H2785" i="1"/>
  <c r="G2785" i="1"/>
  <c r="F2785" i="1"/>
  <c r="E2785" i="1"/>
  <c r="W2784" i="1"/>
  <c r="H2784" i="1"/>
  <c r="G2784" i="1"/>
  <c r="F2784" i="1"/>
  <c r="E2784" i="1"/>
  <c r="W2783" i="1"/>
  <c r="H2783" i="1"/>
  <c r="G2783" i="1"/>
  <c r="F2783" i="1"/>
  <c r="E2783" i="1"/>
  <c r="W2782" i="1"/>
  <c r="H2782" i="1"/>
  <c r="G2782" i="1"/>
  <c r="F2782" i="1"/>
  <c r="E2782" i="1"/>
  <c r="W2781" i="1"/>
  <c r="H2781" i="1"/>
  <c r="G2781" i="1"/>
  <c r="F2781" i="1"/>
  <c r="E2781" i="1"/>
  <c r="W2780" i="1"/>
  <c r="H2780" i="1"/>
  <c r="G2780" i="1"/>
  <c r="F2780" i="1"/>
  <c r="E2780" i="1"/>
  <c r="W2779" i="1"/>
  <c r="H2779" i="1"/>
  <c r="G2779" i="1"/>
  <c r="F2779" i="1"/>
  <c r="E2779" i="1"/>
  <c r="W2778" i="1"/>
  <c r="H2778" i="1"/>
  <c r="G2778" i="1"/>
  <c r="F2778" i="1"/>
  <c r="E2778" i="1"/>
  <c r="W2777" i="1"/>
  <c r="H2777" i="1"/>
  <c r="G2777" i="1"/>
  <c r="F2777" i="1"/>
  <c r="E2777" i="1"/>
  <c r="W2776" i="1"/>
  <c r="H2776" i="1"/>
  <c r="G2776" i="1"/>
  <c r="F2776" i="1"/>
  <c r="E2776" i="1"/>
  <c r="W2775" i="1"/>
  <c r="H2775" i="1"/>
  <c r="G2775" i="1"/>
  <c r="F2775" i="1"/>
  <c r="E2775" i="1"/>
  <c r="W2774" i="1"/>
  <c r="H2774" i="1"/>
  <c r="G2774" i="1"/>
  <c r="F2774" i="1"/>
  <c r="E2774" i="1"/>
  <c r="W2773" i="1"/>
  <c r="H2773" i="1"/>
  <c r="G2773" i="1"/>
  <c r="F2773" i="1"/>
  <c r="E2773" i="1"/>
  <c r="W2772" i="1"/>
  <c r="H2772" i="1"/>
  <c r="G2772" i="1"/>
  <c r="F2772" i="1"/>
  <c r="E2772" i="1"/>
  <c r="W2771" i="1"/>
  <c r="H2771" i="1"/>
  <c r="G2771" i="1"/>
  <c r="F2771" i="1"/>
  <c r="E2771" i="1"/>
  <c r="W2770" i="1"/>
  <c r="H2770" i="1"/>
  <c r="G2770" i="1"/>
  <c r="F2770" i="1"/>
  <c r="E2770" i="1"/>
  <c r="W2769" i="1"/>
  <c r="H2769" i="1"/>
  <c r="G2769" i="1"/>
  <c r="F2769" i="1"/>
  <c r="E2769" i="1"/>
  <c r="W2768" i="1"/>
  <c r="H2768" i="1"/>
  <c r="G2768" i="1"/>
  <c r="F2768" i="1"/>
  <c r="E2768" i="1"/>
  <c r="W2767" i="1"/>
  <c r="H2767" i="1"/>
  <c r="G2767" i="1"/>
  <c r="F2767" i="1"/>
  <c r="E2767" i="1"/>
  <c r="W2766" i="1"/>
  <c r="H2766" i="1"/>
  <c r="G2766" i="1"/>
  <c r="F2766" i="1"/>
  <c r="E2766" i="1"/>
  <c r="W2765" i="1"/>
  <c r="H2765" i="1"/>
  <c r="G2765" i="1"/>
  <c r="F2765" i="1"/>
  <c r="E2765" i="1"/>
  <c r="W2764" i="1"/>
  <c r="H2764" i="1"/>
  <c r="G2764" i="1"/>
  <c r="F2764" i="1"/>
  <c r="E2764" i="1"/>
  <c r="W2763" i="1"/>
  <c r="H2763" i="1"/>
  <c r="G2763" i="1"/>
  <c r="F2763" i="1"/>
  <c r="E2763" i="1"/>
  <c r="W2762" i="1"/>
  <c r="H2762" i="1"/>
  <c r="G2762" i="1"/>
  <c r="F2762" i="1"/>
  <c r="E2762" i="1"/>
  <c r="W2761" i="1"/>
  <c r="H2761" i="1"/>
  <c r="G2761" i="1"/>
  <c r="F2761" i="1"/>
  <c r="E2761" i="1"/>
  <c r="W2760" i="1"/>
  <c r="H2760" i="1"/>
  <c r="G2760" i="1"/>
  <c r="F2760" i="1"/>
  <c r="E2760" i="1"/>
  <c r="W2759" i="1"/>
  <c r="H2759" i="1"/>
  <c r="G2759" i="1"/>
  <c r="F2759" i="1"/>
  <c r="E2759" i="1"/>
  <c r="W2758" i="1"/>
  <c r="H2758" i="1"/>
  <c r="G2758" i="1"/>
  <c r="F2758" i="1"/>
  <c r="E2758" i="1"/>
  <c r="W2757" i="1"/>
  <c r="H2757" i="1"/>
  <c r="G2757" i="1"/>
  <c r="F2757" i="1"/>
  <c r="E2757" i="1"/>
  <c r="W2756" i="1"/>
  <c r="H2756" i="1"/>
  <c r="G2756" i="1"/>
  <c r="F2756" i="1"/>
  <c r="E2756" i="1"/>
  <c r="W2755" i="1"/>
  <c r="H2755" i="1"/>
  <c r="G2755" i="1"/>
  <c r="F2755" i="1"/>
  <c r="E2755" i="1"/>
  <c r="W2754" i="1"/>
  <c r="H2754" i="1"/>
  <c r="G2754" i="1"/>
  <c r="F2754" i="1"/>
  <c r="E2754" i="1"/>
  <c r="W2753" i="1"/>
  <c r="H2753" i="1"/>
  <c r="G2753" i="1"/>
  <c r="F2753" i="1"/>
  <c r="E2753" i="1"/>
  <c r="W2752" i="1"/>
  <c r="H2752" i="1"/>
  <c r="G2752" i="1"/>
  <c r="F2752" i="1"/>
  <c r="E2752" i="1"/>
  <c r="W2751" i="1"/>
  <c r="H2751" i="1"/>
  <c r="G2751" i="1"/>
  <c r="F2751" i="1"/>
  <c r="E2751" i="1"/>
  <c r="W2750" i="1"/>
  <c r="H2750" i="1"/>
  <c r="G2750" i="1"/>
  <c r="F2750" i="1"/>
  <c r="E2750" i="1"/>
  <c r="W2749" i="1"/>
  <c r="H2749" i="1"/>
  <c r="G2749" i="1"/>
  <c r="F2749" i="1"/>
  <c r="E2749" i="1"/>
  <c r="W2748" i="1"/>
  <c r="H2748" i="1"/>
  <c r="G2748" i="1"/>
  <c r="F2748" i="1"/>
  <c r="E2748" i="1"/>
  <c r="W2747" i="1"/>
  <c r="H2747" i="1"/>
  <c r="G2747" i="1"/>
  <c r="F2747" i="1"/>
  <c r="E2747" i="1"/>
  <c r="W2746" i="1"/>
  <c r="H2746" i="1"/>
  <c r="G2746" i="1"/>
  <c r="F2746" i="1"/>
  <c r="E2746" i="1"/>
  <c r="W2745" i="1"/>
  <c r="H2745" i="1"/>
  <c r="G2745" i="1"/>
  <c r="F2745" i="1"/>
  <c r="E2745" i="1"/>
  <c r="W2744" i="1"/>
  <c r="H2744" i="1"/>
  <c r="G2744" i="1"/>
  <c r="F2744" i="1"/>
  <c r="E2744" i="1"/>
  <c r="W2743" i="1"/>
  <c r="H2743" i="1"/>
  <c r="G2743" i="1"/>
  <c r="F2743" i="1"/>
  <c r="E2743" i="1"/>
  <c r="W2742" i="1"/>
  <c r="H2742" i="1"/>
  <c r="G2742" i="1"/>
  <c r="F2742" i="1"/>
  <c r="E2742" i="1"/>
  <c r="W2741" i="1"/>
  <c r="H2741" i="1"/>
  <c r="G2741" i="1"/>
  <c r="F2741" i="1"/>
  <c r="E2741" i="1"/>
  <c r="W2740" i="1"/>
  <c r="H2740" i="1"/>
  <c r="G2740" i="1"/>
  <c r="F2740" i="1"/>
  <c r="E2740" i="1"/>
  <c r="W2739" i="1"/>
  <c r="H2739" i="1"/>
  <c r="G2739" i="1"/>
  <c r="F2739" i="1"/>
  <c r="E2739" i="1"/>
  <c r="W2738" i="1"/>
  <c r="H2738" i="1"/>
  <c r="G2738" i="1"/>
  <c r="F2738" i="1"/>
  <c r="E2738" i="1"/>
  <c r="W2737" i="1"/>
  <c r="H2737" i="1"/>
  <c r="G2737" i="1"/>
  <c r="F2737" i="1"/>
  <c r="E2737" i="1"/>
  <c r="W2736" i="1"/>
  <c r="H2736" i="1"/>
  <c r="G2736" i="1"/>
  <c r="F2736" i="1"/>
  <c r="E2736" i="1"/>
  <c r="W2735" i="1"/>
  <c r="H2735" i="1"/>
  <c r="G2735" i="1"/>
  <c r="F2735" i="1"/>
  <c r="E2735" i="1"/>
  <c r="W2734" i="1"/>
  <c r="H2734" i="1"/>
  <c r="G2734" i="1"/>
  <c r="F2734" i="1"/>
  <c r="E2734" i="1"/>
  <c r="W2733" i="1"/>
  <c r="H2733" i="1"/>
  <c r="G2733" i="1"/>
  <c r="F2733" i="1"/>
  <c r="E2733" i="1"/>
  <c r="W2732" i="1"/>
  <c r="H2732" i="1"/>
  <c r="G2732" i="1"/>
  <c r="F2732" i="1"/>
  <c r="E2732" i="1"/>
  <c r="W2731" i="1"/>
  <c r="H2731" i="1"/>
  <c r="G2731" i="1"/>
  <c r="F2731" i="1"/>
  <c r="E2731" i="1"/>
  <c r="W2730" i="1"/>
  <c r="H2730" i="1"/>
  <c r="G2730" i="1"/>
  <c r="F2730" i="1"/>
  <c r="E2730" i="1"/>
  <c r="W2729" i="1"/>
  <c r="H2729" i="1"/>
  <c r="G2729" i="1"/>
  <c r="F2729" i="1"/>
  <c r="E2729" i="1"/>
  <c r="W2728" i="1"/>
  <c r="H2728" i="1"/>
  <c r="G2728" i="1"/>
  <c r="F2728" i="1"/>
  <c r="E2728" i="1"/>
  <c r="W2727" i="1"/>
  <c r="H2727" i="1"/>
  <c r="G2727" i="1"/>
  <c r="F2727" i="1"/>
  <c r="E2727" i="1"/>
  <c r="W2726" i="1"/>
  <c r="H2726" i="1"/>
  <c r="G2726" i="1"/>
  <c r="F2726" i="1"/>
  <c r="E2726" i="1"/>
  <c r="W3657" i="1"/>
  <c r="H3657" i="1"/>
  <c r="G3657" i="1"/>
  <c r="F3657" i="1"/>
  <c r="E3657" i="1"/>
  <c r="W2724" i="1"/>
  <c r="H2724" i="1"/>
  <c r="G2724" i="1"/>
  <c r="F2724" i="1"/>
  <c r="E2724" i="1"/>
  <c r="W2723" i="1"/>
  <c r="H2723" i="1"/>
  <c r="G2723" i="1"/>
  <c r="F2723" i="1"/>
  <c r="E2723" i="1"/>
  <c r="W3052" i="1"/>
  <c r="H3052" i="1"/>
  <c r="G3052" i="1"/>
  <c r="F3052" i="1"/>
  <c r="E3052" i="1"/>
  <c r="W2722" i="1"/>
  <c r="H2722" i="1"/>
  <c r="G2722" i="1"/>
  <c r="F2722" i="1"/>
  <c r="E2722" i="1"/>
  <c r="W2720" i="1"/>
  <c r="H2720" i="1"/>
  <c r="G2720" i="1"/>
  <c r="F2720" i="1"/>
  <c r="E2720" i="1"/>
  <c r="W2719" i="1"/>
  <c r="H2719" i="1"/>
  <c r="G2719" i="1"/>
  <c r="F2719" i="1"/>
  <c r="E2719" i="1"/>
  <c r="W2718" i="1"/>
  <c r="H2718" i="1"/>
  <c r="G2718" i="1"/>
  <c r="F2718" i="1"/>
  <c r="E2718" i="1"/>
  <c r="W2717" i="1"/>
  <c r="H2717" i="1"/>
  <c r="G2717" i="1"/>
  <c r="F2717" i="1"/>
  <c r="E2717" i="1"/>
  <c r="W2716" i="1"/>
  <c r="H2716" i="1"/>
  <c r="G2716" i="1"/>
  <c r="F2716" i="1"/>
  <c r="E2716" i="1"/>
  <c r="W2715" i="1"/>
  <c r="H2715" i="1"/>
  <c r="G2715" i="1"/>
  <c r="F2715" i="1"/>
  <c r="E2715" i="1"/>
  <c r="W2714" i="1"/>
  <c r="H2714" i="1"/>
  <c r="G2714" i="1"/>
  <c r="F2714" i="1"/>
  <c r="E2714" i="1"/>
  <c r="W2713" i="1"/>
  <c r="H2713" i="1"/>
  <c r="G2713" i="1"/>
  <c r="F2713" i="1"/>
  <c r="E2713" i="1"/>
  <c r="W2712" i="1"/>
  <c r="H2712" i="1"/>
  <c r="G2712" i="1"/>
  <c r="F2712" i="1"/>
  <c r="E2712" i="1"/>
  <c r="W2711" i="1"/>
  <c r="H2711" i="1"/>
  <c r="G2711" i="1"/>
  <c r="F2711" i="1"/>
  <c r="E2711" i="1"/>
  <c r="W2710" i="1"/>
  <c r="H2710" i="1"/>
  <c r="G2710" i="1"/>
  <c r="F2710" i="1"/>
  <c r="E2710" i="1"/>
  <c r="W2709" i="1"/>
  <c r="H2709" i="1"/>
  <c r="G2709" i="1"/>
  <c r="F2709" i="1"/>
  <c r="E2709" i="1"/>
  <c r="W2708" i="1"/>
  <c r="H2708" i="1"/>
  <c r="G2708" i="1"/>
  <c r="F2708" i="1"/>
  <c r="E2708" i="1"/>
  <c r="W2707" i="1"/>
  <c r="H2707" i="1"/>
  <c r="G2707" i="1"/>
  <c r="F2707" i="1"/>
  <c r="E2707" i="1"/>
  <c r="W2706" i="1"/>
  <c r="H2706" i="1"/>
  <c r="G2706" i="1"/>
  <c r="F2706" i="1"/>
  <c r="E2706" i="1"/>
  <c r="W2705" i="1"/>
  <c r="H2705" i="1"/>
  <c r="G2705" i="1"/>
  <c r="F2705" i="1"/>
  <c r="E2705" i="1"/>
  <c r="W2704" i="1"/>
  <c r="H2704" i="1"/>
  <c r="G2704" i="1"/>
  <c r="F2704" i="1"/>
  <c r="E2704" i="1"/>
  <c r="W2703" i="1"/>
  <c r="H2703" i="1"/>
  <c r="G2703" i="1"/>
  <c r="F2703" i="1"/>
  <c r="E2703" i="1"/>
  <c r="W2702" i="1"/>
  <c r="H2702" i="1"/>
  <c r="G2702" i="1"/>
  <c r="F2702" i="1"/>
  <c r="E2702" i="1"/>
  <c r="W2701" i="1"/>
  <c r="H2701" i="1"/>
  <c r="G2701" i="1"/>
  <c r="F2701" i="1"/>
  <c r="E2701" i="1"/>
  <c r="W2700" i="1"/>
  <c r="H2700" i="1"/>
  <c r="G2700" i="1"/>
  <c r="F2700" i="1"/>
  <c r="E2700" i="1"/>
  <c r="W2699" i="1"/>
  <c r="H2699" i="1"/>
  <c r="G2699" i="1"/>
  <c r="F2699" i="1"/>
  <c r="E2699" i="1"/>
  <c r="W2698" i="1"/>
  <c r="H2698" i="1"/>
  <c r="G2698" i="1"/>
  <c r="F2698" i="1"/>
  <c r="E2698" i="1"/>
  <c r="W2697" i="1"/>
  <c r="H2697" i="1"/>
  <c r="G2697" i="1"/>
  <c r="F2697" i="1"/>
  <c r="E2697" i="1"/>
  <c r="W2696" i="1"/>
  <c r="H2696" i="1"/>
  <c r="G2696" i="1"/>
  <c r="F2696" i="1"/>
  <c r="E2696" i="1"/>
  <c r="W2695" i="1"/>
  <c r="H2695" i="1"/>
  <c r="G2695" i="1"/>
  <c r="F2695" i="1"/>
  <c r="E2695" i="1"/>
  <c r="W2694" i="1"/>
  <c r="H2694" i="1"/>
  <c r="G2694" i="1"/>
  <c r="F2694" i="1"/>
  <c r="E2694" i="1"/>
  <c r="W2693" i="1"/>
  <c r="H2693" i="1"/>
  <c r="G2693" i="1"/>
  <c r="F2693" i="1"/>
  <c r="E2693" i="1"/>
  <c r="W2692" i="1"/>
  <c r="H2692" i="1"/>
  <c r="G2692" i="1"/>
  <c r="F2692" i="1"/>
  <c r="E2692" i="1"/>
  <c r="W2691" i="1"/>
  <c r="H2691" i="1"/>
  <c r="G2691" i="1"/>
  <c r="F2691" i="1"/>
  <c r="E2691" i="1"/>
  <c r="W2690" i="1"/>
  <c r="H2690" i="1"/>
  <c r="G2690" i="1"/>
  <c r="F2690" i="1"/>
  <c r="E2690" i="1"/>
  <c r="W2689" i="1"/>
  <c r="H2689" i="1"/>
  <c r="G2689" i="1"/>
  <c r="F2689" i="1"/>
  <c r="E2689" i="1"/>
  <c r="W2688" i="1"/>
  <c r="H2688" i="1"/>
  <c r="G2688" i="1"/>
  <c r="F2688" i="1"/>
  <c r="E2688" i="1"/>
  <c r="W2687" i="1"/>
  <c r="H2687" i="1"/>
  <c r="G2687" i="1"/>
  <c r="F2687" i="1"/>
  <c r="E2687" i="1"/>
  <c r="W2686" i="1"/>
  <c r="H2686" i="1"/>
  <c r="G2686" i="1"/>
  <c r="F2686" i="1"/>
  <c r="E2686" i="1"/>
  <c r="W2685" i="1"/>
  <c r="H2685" i="1"/>
  <c r="G2685" i="1"/>
  <c r="F2685" i="1"/>
  <c r="E2685" i="1"/>
  <c r="W2684" i="1"/>
  <c r="H2684" i="1"/>
  <c r="G2684" i="1"/>
  <c r="F2684" i="1"/>
  <c r="E2684" i="1"/>
  <c r="W2683" i="1"/>
  <c r="H2683" i="1"/>
  <c r="G2683" i="1"/>
  <c r="F2683" i="1"/>
  <c r="E2683" i="1"/>
  <c r="W2682" i="1"/>
  <c r="H2682" i="1"/>
  <c r="G2682" i="1"/>
  <c r="F2682" i="1"/>
  <c r="E2682" i="1"/>
  <c r="W2681" i="1"/>
  <c r="H2681" i="1"/>
  <c r="G2681" i="1"/>
  <c r="F2681" i="1"/>
  <c r="E2681" i="1"/>
  <c r="W2680" i="1"/>
  <c r="H2680" i="1"/>
  <c r="G2680" i="1"/>
  <c r="F2680" i="1"/>
  <c r="E2680" i="1"/>
  <c r="W2679" i="1"/>
  <c r="H2679" i="1"/>
  <c r="G2679" i="1"/>
  <c r="F2679" i="1"/>
  <c r="E2679" i="1"/>
  <c r="W2678" i="1"/>
  <c r="H2678" i="1"/>
  <c r="G2678" i="1"/>
  <c r="F2678" i="1"/>
  <c r="E2678" i="1"/>
  <c r="W2677" i="1"/>
  <c r="H2677" i="1"/>
  <c r="G2677" i="1"/>
  <c r="F2677" i="1"/>
  <c r="E2677" i="1"/>
  <c r="W2676" i="1"/>
  <c r="H2676" i="1"/>
  <c r="G2676" i="1"/>
  <c r="F2676" i="1"/>
  <c r="E2676" i="1"/>
  <c r="W2675" i="1"/>
  <c r="H2675" i="1"/>
  <c r="G2675" i="1"/>
  <c r="F2675" i="1"/>
  <c r="E2675" i="1"/>
  <c r="W2674" i="1"/>
  <c r="H2674" i="1"/>
  <c r="G2674" i="1"/>
  <c r="F2674" i="1"/>
  <c r="E2674" i="1"/>
  <c r="W2673" i="1"/>
  <c r="H2673" i="1"/>
  <c r="G2673" i="1"/>
  <c r="F2673" i="1"/>
  <c r="E2673" i="1"/>
  <c r="W2672" i="1"/>
  <c r="H2672" i="1"/>
  <c r="G2672" i="1"/>
  <c r="F2672" i="1"/>
  <c r="E2672" i="1"/>
  <c r="W2671" i="1"/>
  <c r="H2671" i="1"/>
  <c r="G2671" i="1"/>
  <c r="F2671" i="1"/>
  <c r="E2671" i="1"/>
  <c r="W2670" i="1"/>
  <c r="H2670" i="1"/>
  <c r="G2670" i="1"/>
  <c r="F2670" i="1"/>
  <c r="E2670" i="1"/>
  <c r="W2669" i="1"/>
  <c r="H2669" i="1"/>
  <c r="G2669" i="1"/>
  <c r="F2669" i="1"/>
  <c r="E2669" i="1"/>
  <c r="W2668" i="1"/>
  <c r="H2668" i="1"/>
  <c r="G2668" i="1"/>
  <c r="F2668" i="1"/>
  <c r="E2668" i="1"/>
  <c r="W2667" i="1"/>
  <c r="H2667" i="1"/>
  <c r="G2667" i="1"/>
  <c r="F2667" i="1"/>
  <c r="E2667" i="1"/>
  <c r="W2666" i="1"/>
  <c r="H2666" i="1"/>
  <c r="G2666" i="1"/>
  <c r="F2666" i="1"/>
  <c r="E2666" i="1"/>
  <c r="W2665" i="1"/>
  <c r="H2665" i="1"/>
  <c r="G2665" i="1"/>
  <c r="F2665" i="1"/>
  <c r="E2665" i="1"/>
  <c r="W2664" i="1"/>
  <c r="H2664" i="1"/>
  <c r="G2664" i="1"/>
  <c r="F2664" i="1"/>
  <c r="E2664" i="1"/>
  <c r="W2663" i="1"/>
  <c r="H2663" i="1"/>
  <c r="G2663" i="1"/>
  <c r="F2663" i="1"/>
  <c r="E2663" i="1"/>
  <c r="W2662" i="1"/>
  <c r="H2662" i="1"/>
  <c r="G2662" i="1"/>
  <c r="F2662" i="1"/>
  <c r="E2662" i="1"/>
  <c r="W2661" i="1"/>
  <c r="H2661" i="1"/>
  <c r="G2661" i="1"/>
  <c r="F2661" i="1"/>
  <c r="E2661" i="1"/>
  <c r="W2660" i="1"/>
  <c r="H2660" i="1"/>
  <c r="G2660" i="1"/>
  <c r="F2660" i="1"/>
  <c r="E2660" i="1"/>
  <c r="W2659" i="1"/>
  <c r="H2659" i="1"/>
  <c r="G2659" i="1"/>
  <c r="F2659" i="1"/>
  <c r="E2659" i="1"/>
  <c r="W2658" i="1"/>
  <c r="H2658" i="1"/>
  <c r="G2658" i="1"/>
  <c r="F2658" i="1"/>
  <c r="E2658" i="1"/>
  <c r="W2657" i="1"/>
  <c r="H2657" i="1"/>
  <c r="G2657" i="1"/>
  <c r="F2657" i="1"/>
  <c r="E2657" i="1"/>
  <c r="W2656" i="1"/>
  <c r="H2656" i="1"/>
  <c r="G2656" i="1"/>
  <c r="F2656" i="1"/>
  <c r="E2656" i="1"/>
  <c r="W2655" i="1"/>
  <c r="H2655" i="1"/>
  <c r="G2655" i="1"/>
  <c r="F2655" i="1"/>
  <c r="E2655" i="1"/>
  <c r="W2654" i="1"/>
  <c r="H2654" i="1"/>
  <c r="G2654" i="1"/>
  <c r="F2654" i="1"/>
  <c r="E2654" i="1"/>
  <c r="W2653" i="1"/>
  <c r="H2653" i="1"/>
  <c r="G2653" i="1"/>
  <c r="F2653" i="1"/>
  <c r="E2653" i="1"/>
  <c r="W2652" i="1"/>
  <c r="H2652" i="1"/>
  <c r="G2652" i="1"/>
  <c r="F2652" i="1"/>
  <c r="E2652" i="1"/>
  <c r="W2651" i="1"/>
  <c r="H2651" i="1"/>
  <c r="G2651" i="1"/>
  <c r="F2651" i="1"/>
  <c r="E2651" i="1"/>
  <c r="W2650" i="1"/>
  <c r="H2650" i="1"/>
  <c r="G2650" i="1"/>
  <c r="F2650" i="1"/>
  <c r="E2650" i="1"/>
  <c r="W2649" i="1"/>
  <c r="H2649" i="1"/>
  <c r="G2649" i="1"/>
  <c r="F2649" i="1"/>
  <c r="E2649" i="1"/>
  <c r="W2648" i="1"/>
  <c r="H2648" i="1"/>
  <c r="G2648" i="1"/>
  <c r="F2648" i="1"/>
  <c r="E2648" i="1"/>
  <c r="W2647" i="1"/>
  <c r="H2647" i="1"/>
  <c r="G2647" i="1"/>
  <c r="F2647" i="1"/>
  <c r="E2647" i="1"/>
  <c r="W2646" i="1"/>
  <c r="H2646" i="1"/>
  <c r="G2646" i="1"/>
  <c r="F2646" i="1"/>
  <c r="E2646" i="1"/>
  <c r="W2645" i="1"/>
  <c r="H2645" i="1"/>
  <c r="G2645" i="1"/>
  <c r="F2645" i="1"/>
  <c r="E2645" i="1"/>
  <c r="W2644" i="1"/>
  <c r="H2644" i="1"/>
  <c r="G2644" i="1"/>
  <c r="F2644" i="1"/>
  <c r="E2644" i="1"/>
  <c r="W2643" i="1"/>
  <c r="H2643" i="1"/>
  <c r="G2643" i="1"/>
  <c r="F2643" i="1"/>
  <c r="E2643" i="1"/>
  <c r="W2642" i="1"/>
  <c r="H2642" i="1"/>
  <c r="G2642" i="1"/>
  <c r="F2642" i="1"/>
  <c r="E2642" i="1"/>
  <c r="W2641" i="1"/>
  <c r="H2641" i="1"/>
  <c r="G2641" i="1"/>
  <c r="F2641" i="1"/>
  <c r="E2641" i="1"/>
  <c r="W2640" i="1"/>
  <c r="H2640" i="1"/>
  <c r="G2640" i="1"/>
  <c r="F2640" i="1"/>
  <c r="E2640" i="1"/>
  <c r="W2639" i="1"/>
  <c r="H2639" i="1"/>
  <c r="G2639" i="1"/>
  <c r="F2639" i="1"/>
  <c r="E2639" i="1"/>
  <c r="W2638" i="1"/>
  <c r="H2638" i="1"/>
  <c r="G2638" i="1"/>
  <c r="F2638" i="1"/>
  <c r="E2638" i="1"/>
  <c r="W2637" i="1"/>
  <c r="H2637" i="1"/>
  <c r="G2637" i="1"/>
  <c r="F2637" i="1"/>
  <c r="E2637" i="1"/>
  <c r="W2636" i="1"/>
  <c r="H2636" i="1"/>
  <c r="G2636" i="1"/>
  <c r="F2636" i="1"/>
  <c r="E2636" i="1"/>
  <c r="W2635" i="1"/>
  <c r="H2635" i="1"/>
  <c r="G2635" i="1"/>
  <c r="F2635" i="1"/>
  <c r="E2635" i="1"/>
  <c r="W2634" i="1"/>
  <c r="H2634" i="1"/>
  <c r="G2634" i="1"/>
  <c r="F2634" i="1"/>
  <c r="E2634" i="1"/>
  <c r="W2633" i="1"/>
  <c r="H2633" i="1"/>
  <c r="G2633" i="1"/>
  <c r="F2633" i="1"/>
  <c r="E2633" i="1"/>
  <c r="W2632" i="1"/>
  <c r="H2632" i="1"/>
  <c r="G2632" i="1"/>
  <c r="F2632" i="1"/>
  <c r="E2632" i="1"/>
  <c r="W2631" i="1"/>
  <c r="H2631" i="1"/>
  <c r="G2631" i="1"/>
  <c r="F2631" i="1"/>
  <c r="E2631" i="1"/>
  <c r="W2630" i="1"/>
  <c r="H2630" i="1"/>
  <c r="G2630" i="1"/>
  <c r="F2630" i="1"/>
  <c r="E2630" i="1"/>
  <c r="W2629" i="1"/>
  <c r="H2629" i="1"/>
  <c r="G2629" i="1"/>
  <c r="F2629" i="1"/>
  <c r="E2629" i="1"/>
  <c r="W2628" i="1"/>
  <c r="H2628" i="1"/>
  <c r="G2628" i="1"/>
  <c r="F2628" i="1"/>
  <c r="E2628" i="1"/>
  <c r="W2627" i="1"/>
  <c r="H2627" i="1"/>
  <c r="G2627" i="1"/>
  <c r="F2627" i="1"/>
  <c r="E2627" i="1"/>
  <c r="W2626" i="1"/>
  <c r="H2626" i="1"/>
  <c r="G2626" i="1"/>
  <c r="F2626" i="1"/>
  <c r="E2626" i="1"/>
  <c r="W2625" i="1"/>
  <c r="H2625" i="1"/>
  <c r="G2625" i="1"/>
  <c r="F2625" i="1"/>
  <c r="E2625" i="1"/>
  <c r="W2624" i="1"/>
  <c r="H2624" i="1"/>
  <c r="G2624" i="1"/>
  <c r="F2624" i="1"/>
  <c r="E2624" i="1"/>
  <c r="W2623" i="1"/>
  <c r="H2623" i="1"/>
  <c r="G2623" i="1"/>
  <c r="F2623" i="1"/>
  <c r="E2623" i="1"/>
  <c r="W2622" i="1"/>
  <c r="H2622" i="1"/>
  <c r="G2622" i="1"/>
  <c r="F2622" i="1"/>
  <c r="E2622" i="1"/>
  <c r="W2621" i="1"/>
  <c r="H2621" i="1"/>
  <c r="G2621" i="1"/>
  <c r="F2621" i="1"/>
  <c r="E2621" i="1"/>
  <c r="W2620" i="1"/>
  <c r="H2620" i="1"/>
  <c r="G2620" i="1"/>
  <c r="F2620" i="1"/>
  <c r="E2620" i="1"/>
  <c r="W2619" i="1"/>
  <c r="H2619" i="1"/>
  <c r="G2619" i="1"/>
  <c r="F2619" i="1"/>
  <c r="E2619" i="1"/>
  <c r="W3089" i="1"/>
  <c r="H3089" i="1"/>
  <c r="G3089" i="1"/>
  <c r="F3089" i="1"/>
  <c r="E3089" i="1"/>
  <c r="W2618" i="1"/>
  <c r="H2618" i="1"/>
  <c r="G2618" i="1"/>
  <c r="F2618" i="1"/>
  <c r="E2618" i="1"/>
  <c r="W2616" i="1"/>
  <c r="H2616" i="1"/>
  <c r="G2616" i="1"/>
  <c r="F2616" i="1"/>
  <c r="E2616" i="1"/>
  <c r="W2615" i="1"/>
  <c r="H2615" i="1"/>
  <c r="G2615" i="1"/>
  <c r="F2615" i="1"/>
  <c r="E2615" i="1"/>
  <c r="W2614" i="1"/>
  <c r="H2614" i="1"/>
  <c r="G2614" i="1"/>
  <c r="F2614" i="1"/>
  <c r="E2614" i="1"/>
  <c r="W2613" i="1"/>
  <c r="H2613" i="1"/>
  <c r="G2613" i="1"/>
  <c r="F2613" i="1"/>
  <c r="E2613" i="1"/>
  <c r="W2612" i="1"/>
  <c r="H2612" i="1"/>
  <c r="G2612" i="1"/>
  <c r="F2612" i="1"/>
  <c r="E2612" i="1"/>
  <c r="W2611" i="1"/>
  <c r="H2611" i="1"/>
  <c r="G2611" i="1"/>
  <c r="F2611" i="1"/>
  <c r="E2611" i="1"/>
  <c r="W2610" i="1"/>
  <c r="H2610" i="1"/>
  <c r="G2610" i="1"/>
  <c r="F2610" i="1"/>
  <c r="E2610" i="1"/>
  <c r="W2609" i="1"/>
  <c r="H2609" i="1"/>
  <c r="G2609" i="1"/>
  <c r="F2609" i="1"/>
  <c r="E2609" i="1"/>
  <c r="W2608" i="1"/>
  <c r="H2608" i="1"/>
  <c r="G2608" i="1"/>
  <c r="F2608" i="1"/>
  <c r="E2608" i="1"/>
  <c r="W2607" i="1"/>
  <c r="H2607" i="1"/>
  <c r="G2607" i="1"/>
  <c r="F2607" i="1"/>
  <c r="E2607" i="1"/>
  <c r="W2606" i="1"/>
  <c r="H2606" i="1"/>
  <c r="G2606" i="1"/>
  <c r="F2606" i="1"/>
  <c r="E2606" i="1"/>
  <c r="W2605" i="1"/>
  <c r="H2605" i="1"/>
  <c r="G2605" i="1"/>
  <c r="F2605" i="1"/>
  <c r="E2605" i="1"/>
  <c r="W2604" i="1"/>
  <c r="H2604" i="1"/>
  <c r="G2604" i="1"/>
  <c r="F2604" i="1"/>
  <c r="E2604" i="1"/>
  <c r="W2603" i="1"/>
  <c r="H2603" i="1"/>
  <c r="G2603" i="1"/>
  <c r="F2603" i="1"/>
  <c r="E2603" i="1"/>
  <c r="W2602" i="1"/>
  <c r="H2602" i="1"/>
  <c r="G2602" i="1"/>
  <c r="F2602" i="1"/>
  <c r="E2602" i="1"/>
  <c r="W2601" i="1"/>
  <c r="H2601" i="1"/>
  <c r="G2601" i="1"/>
  <c r="F2601" i="1"/>
  <c r="E2601" i="1"/>
  <c r="W2600" i="1"/>
  <c r="H2600" i="1"/>
  <c r="G2600" i="1"/>
  <c r="F2600" i="1"/>
  <c r="E2600" i="1"/>
  <c r="W2599" i="1"/>
  <c r="H2599" i="1"/>
  <c r="G2599" i="1"/>
  <c r="F2599" i="1"/>
  <c r="E2599" i="1"/>
  <c r="W2598" i="1"/>
  <c r="H2598" i="1"/>
  <c r="G2598" i="1"/>
  <c r="F2598" i="1"/>
  <c r="E2598" i="1"/>
  <c r="W2597" i="1"/>
  <c r="H2597" i="1"/>
  <c r="G2597" i="1"/>
  <c r="F2597" i="1"/>
  <c r="E2597" i="1"/>
  <c r="W2596" i="1"/>
  <c r="H2596" i="1"/>
  <c r="G2596" i="1"/>
  <c r="F2596" i="1"/>
  <c r="E2596" i="1"/>
  <c r="W2595" i="1"/>
  <c r="H2595" i="1"/>
  <c r="G2595" i="1"/>
  <c r="F2595" i="1"/>
  <c r="E2595" i="1"/>
  <c r="W2594" i="1"/>
  <c r="H2594" i="1"/>
  <c r="G2594" i="1"/>
  <c r="F2594" i="1"/>
  <c r="E2594" i="1"/>
  <c r="W2593" i="1"/>
  <c r="H2593" i="1"/>
  <c r="G2593" i="1"/>
  <c r="F2593" i="1"/>
  <c r="E2593" i="1"/>
  <c r="W2592" i="1"/>
  <c r="H2592" i="1"/>
  <c r="G2592" i="1"/>
  <c r="F2592" i="1"/>
  <c r="E2592" i="1"/>
  <c r="W2591" i="1"/>
  <c r="H2591" i="1"/>
  <c r="G2591" i="1"/>
  <c r="F2591" i="1"/>
  <c r="E2591" i="1"/>
  <c r="W2590" i="1"/>
  <c r="H2590" i="1"/>
  <c r="G2590" i="1"/>
  <c r="F2590" i="1"/>
  <c r="E2590" i="1"/>
  <c r="W2589" i="1"/>
  <c r="H2589" i="1"/>
  <c r="G2589" i="1"/>
  <c r="F2589" i="1"/>
  <c r="E2589" i="1"/>
  <c r="W2588" i="1"/>
  <c r="H2588" i="1"/>
  <c r="G2588" i="1"/>
  <c r="F2588" i="1"/>
  <c r="E2588" i="1"/>
  <c r="W2587" i="1"/>
  <c r="H2587" i="1"/>
  <c r="G2587" i="1"/>
  <c r="F2587" i="1"/>
  <c r="E2587" i="1"/>
  <c r="W2586" i="1"/>
  <c r="H2586" i="1"/>
  <c r="G2586" i="1"/>
  <c r="F2586" i="1"/>
  <c r="E2586" i="1"/>
  <c r="W2585" i="1"/>
  <c r="H2585" i="1"/>
  <c r="G2585" i="1"/>
  <c r="F2585" i="1"/>
  <c r="E2585" i="1"/>
  <c r="W2584" i="1"/>
  <c r="H2584" i="1"/>
  <c r="G2584" i="1"/>
  <c r="F2584" i="1"/>
  <c r="E2584" i="1"/>
  <c r="W2583" i="1"/>
  <c r="H2583" i="1"/>
  <c r="G2583" i="1"/>
  <c r="F2583" i="1"/>
  <c r="E2583" i="1"/>
  <c r="W2582" i="1"/>
  <c r="H2582" i="1"/>
  <c r="G2582" i="1"/>
  <c r="F2582" i="1"/>
  <c r="E2582" i="1"/>
  <c r="W2581" i="1"/>
  <c r="H2581" i="1"/>
  <c r="G2581" i="1"/>
  <c r="F2581" i="1"/>
  <c r="E2581" i="1"/>
  <c r="W2580" i="1"/>
  <c r="H2580" i="1"/>
  <c r="G2580" i="1"/>
  <c r="F2580" i="1"/>
  <c r="E2580" i="1"/>
  <c r="W2579" i="1"/>
  <c r="H2579" i="1"/>
  <c r="G2579" i="1"/>
  <c r="F2579" i="1"/>
  <c r="E2579" i="1"/>
  <c r="W2578" i="1"/>
  <c r="H2578" i="1"/>
  <c r="G2578" i="1"/>
  <c r="F2578" i="1"/>
  <c r="E2578" i="1"/>
  <c r="W2577" i="1"/>
  <c r="H2577" i="1"/>
  <c r="G2577" i="1"/>
  <c r="F2577" i="1"/>
  <c r="E2577" i="1"/>
  <c r="W2576" i="1"/>
  <c r="H2576" i="1"/>
  <c r="G2576" i="1"/>
  <c r="F2576" i="1"/>
  <c r="E2576" i="1"/>
  <c r="W2575" i="1"/>
  <c r="H2575" i="1"/>
  <c r="G2575" i="1"/>
  <c r="F2575" i="1"/>
  <c r="E2575" i="1"/>
  <c r="W2574" i="1"/>
  <c r="H2574" i="1"/>
  <c r="G2574" i="1"/>
  <c r="F2574" i="1"/>
  <c r="E2574" i="1"/>
  <c r="W2573" i="1"/>
  <c r="H2573" i="1"/>
  <c r="G2573" i="1"/>
  <c r="F2573" i="1"/>
  <c r="E2573" i="1"/>
  <c r="W2572" i="1"/>
  <c r="H2572" i="1"/>
  <c r="G2572" i="1"/>
  <c r="F2572" i="1"/>
  <c r="E2572" i="1"/>
  <c r="W2571" i="1"/>
  <c r="H2571" i="1"/>
  <c r="G2571" i="1"/>
  <c r="F2571" i="1"/>
  <c r="E2571" i="1"/>
  <c r="W2570" i="1"/>
  <c r="H2570" i="1"/>
  <c r="G2570" i="1"/>
  <c r="F2570" i="1"/>
  <c r="E2570" i="1"/>
  <c r="W2569" i="1"/>
  <c r="H2569" i="1"/>
  <c r="G2569" i="1"/>
  <c r="F2569" i="1"/>
  <c r="E2569" i="1"/>
  <c r="W2568" i="1"/>
  <c r="H2568" i="1"/>
  <c r="G2568" i="1"/>
  <c r="F2568" i="1"/>
  <c r="E2568" i="1"/>
  <c r="W2567" i="1"/>
  <c r="H2567" i="1"/>
  <c r="G2567" i="1"/>
  <c r="F2567" i="1"/>
  <c r="E2567" i="1"/>
  <c r="W2566" i="1"/>
  <c r="H2566" i="1"/>
  <c r="G2566" i="1"/>
  <c r="F2566" i="1"/>
  <c r="E2566" i="1"/>
  <c r="W2565" i="1"/>
  <c r="H2565" i="1"/>
  <c r="G2565" i="1"/>
  <c r="F2565" i="1"/>
  <c r="E2565" i="1"/>
  <c r="W2564" i="1"/>
  <c r="H2564" i="1"/>
  <c r="G2564" i="1"/>
  <c r="F2564" i="1"/>
  <c r="E2564" i="1"/>
  <c r="W2563" i="1"/>
  <c r="H2563" i="1"/>
  <c r="G2563" i="1"/>
  <c r="F2563" i="1"/>
  <c r="E2563" i="1"/>
  <c r="W2562" i="1"/>
  <c r="H2562" i="1"/>
  <c r="G2562" i="1"/>
  <c r="F2562" i="1"/>
  <c r="E2562" i="1"/>
  <c r="W2561" i="1"/>
  <c r="H2561" i="1"/>
  <c r="G2561" i="1"/>
  <c r="F2561" i="1"/>
  <c r="E2561" i="1"/>
  <c r="W2560" i="1"/>
  <c r="H2560" i="1"/>
  <c r="G2560" i="1"/>
  <c r="F2560" i="1"/>
  <c r="E2560" i="1"/>
  <c r="W2559" i="1"/>
  <c r="H2559" i="1"/>
  <c r="G2559" i="1"/>
  <c r="F2559" i="1"/>
  <c r="E2559" i="1"/>
  <c r="W2558" i="1"/>
  <c r="H2558" i="1"/>
  <c r="G2558" i="1"/>
  <c r="F2558" i="1"/>
  <c r="E2558" i="1"/>
  <c r="W2557" i="1"/>
  <c r="H2557" i="1"/>
  <c r="G2557" i="1"/>
  <c r="F2557" i="1"/>
  <c r="E2557" i="1"/>
  <c r="W2556" i="1"/>
  <c r="H2556" i="1"/>
  <c r="G2556" i="1"/>
  <c r="F2556" i="1"/>
  <c r="E2556" i="1"/>
  <c r="W2555" i="1"/>
  <c r="H2555" i="1"/>
  <c r="G2555" i="1"/>
  <c r="F2555" i="1"/>
  <c r="E2555" i="1"/>
  <c r="W2554" i="1"/>
  <c r="H2554" i="1"/>
  <c r="G2554" i="1"/>
  <c r="F2554" i="1"/>
  <c r="E2554" i="1"/>
  <c r="W2553" i="1"/>
  <c r="H2553" i="1"/>
  <c r="G2553" i="1"/>
  <c r="F2553" i="1"/>
  <c r="E2553" i="1"/>
  <c r="W2552" i="1"/>
  <c r="H2552" i="1"/>
  <c r="G2552" i="1"/>
  <c r="F2552" i="1"/>
  <c r="E2552" i="1"/>
  <c r="W2551" i="1"/>
  <c r="H2551" i="1"/>
  <c r="G2551" i="1"/>
  <c r="F2551" i="1"/>
  <c r="E2551" i="1"/>
  <c r="W2550" i="1"/>
  <c r="H2550" i="1"/>
  <c r="G2550" i="1"/>
  <c r="F2550" i="1"/>
  <c r="E2550" i="1"/>
  <c r="W2549" i="1"/>
  <c r="H2549" i="1"/>
  <c r="G2549" i="1"/>
  <c r="F2549" i="1"/>
  <c r="E2549" i="1"/>
  <c r="W2548" i="1"/>
  <c r="H2548" i="1"/>
  <c r="G2548" i="1"/>
  <c r="F2548" i="1"/>
  <c r="E2548" i="1"/>
  <c r="W2547" i="1"/>
  <c r="H2547" i="1"/>
  <c r="G2547" i="1"/>
  <c r="F2547" i="1"/>
  <c r="E2547" i="1"/>
  <c r="W2546" i="1"/>
  <c r="H2546" i="1"/>
  <c r="G2546" i="1"/>
  <c r="F2546" i="1"/>
  <c r="E2546" i="1"/>
  <c r="W2545" i="1"/>
  <c r="H2545" i="1"/>
  <c r="G2545" i="1"/>
  <c r="F2545" i="1"/>
  <c r="E2545" i="1"/>
  <c r="W2544" i="1"/>
  <c r="H2544" i="1"/>
  <c r="G2544" i="1"/>
  <c r="F2544" i="1"/>
  <c r="E2544" i="1"/>
  <c r="W2543" i="1"/>
  <c r="H2543" i="1"/>
  <c r="G2543" i="1"/>
  <c r="F2543" i="1"/>
  <c r="E2543" i="1"/>
  <c r="W2542" i="1"/>
  <c r="H2542" i="1"/>
  <c r="G2542" i="1"/>
  <c r="F2542" i="1"/>
  <c r="E2542" i="1"/>
  <c r="W2541" i="1"/>
  <c r="H2541" i="1"/>
  <c r="G2541" i="1"/>
  <c r="F2541" i="1"/>
  <c r="E2541" i="1"/>
  <c r="W2540" i="1"/>
  <c r="H2540" i="1"/>
  <c r="G2540" i="1"/>
  <c r="F2540" i="1"/>
  <c r="E2540" i="1"/>
  <c r="W2539" i="1"/>
  <c r="H2539" i="1"/>
  <c r="G2539" i="1"/>
  <c r="F2539" i="1"/>
  <c r="E2539" i="1"/>
  <c r="W2538" i="1"/>
  <c r="H2538" i="1"/>
  <c r="G2538" i="1"/>
  <c r="F2538" i="1"/>
  <c r="E2538" i="1"/>
  <c r="W2537" i="1"/>
  <c r="H2537" i="1"/>
  <c r="G2537" i="1"/>
  <c r="F2537" i="1"/>
  <c r="E2537" i="1"/>
  <c r="W2536" i="1"/>
  <c r="H2536" i="1"/>
  <c r="G2536" i="1"/>
  <c r="F2536" i="1"/>
  <c r="E2536" i="1"/>
  <c r="W2535" i="1"/>
  <c r="H2535" i="1"/>
  <c r="G2535" i="1"/>
  <c r="F2535" i="1"/>
  <c r="E2535" i="1"/>
  <c r="W2534" i="1"/>
  <c r="H2534" i="1"/>
  <c r="G2534" i="1"/>
  <c r="F2534" i="1"/>
  <c r="E2534" i="1"/>
  <c r="W2533" i="1"/>
  <c r="H2533" i="1"/>
  <c r="G2533" i="1"/>
  <c r="F2533" i="1"/>
  <c r="E2533" i="1"/>
  <c r="W3633" i="1"/>
  <c r="H3633" i="1"/>
  <c r="G3633" i="1"/>
  <c r="F3633" i="1"/>
  <c r="E3633" i="1"/>
  <c r="W2725" i="1"/>
  <c r="H2725" i="1"/>
  <c r="G2725" i="1"/>
  <c r="F2725" i="1"/>
  <c r="E2725" i="1"/>
  <c r="W2721" i="1"/>
  <c r="H2721" i="1"/>
  <c r="G2721" i="1"/>
  <c r="F2721" i="1"/>
  <c r="E2721" i="1"/>
  <c r="W2529" i="1"/>
  <c r="H2529" i="1"/>
  <c r="G2529" i="1"/>
  <c r="F2529" i="1"/>
  <c r="E2529" i="1"/>
  <c r="W2528" i="1"/>
  <c r="H2528" i="1"/>
  <c r="G2528" i="1"/>
  <c r="F2528" i="1"/>
  <c r="E2528" i="1"/>
  <c r="W2527" i="1"/>
  <c r="H2527" i="1"/>
  <c r="G2527" i="1"/>
  <c r="F2527" i="1"/>
  <c r="E2527" i="1"/>
  <c r="W2526" i="1"/>
  <c r="H2526" i="1"/>
  <c r="G2526" i="1"/>
  <c r="F2526" i="1"/>
  <c r="E2526" i="1"/>
  <c r="W2525" i="1"/>
  <c r="H2525" i="1"/>
  <c r="G2525" i="1"/>
  <c r="F2525" i="1"/>
  <c r="E2525" i="1"/>
  <c r="W2524" i="1"/>
  <c r="H2524" i="1"/>
  <c r="G2524" i="1"/>
  <c r="F2524" i="1"/>
  <c r="E2524" i="1"/>
  <c r="W2523" i="1"/>
  <c r="H2523" i="1"/>
  <c r="G2523" i="1"/>
  <c r="F2523" i="1"/>
  <c r="E2523" i="1"/>
  <c r="W2522" i="1"/>
  <c r="H2522" i="1"/>
  <c r="G2522" i="1"/>
  <c r="F2522" i="1"/>
  <c r="E2522" i="1"/>
  <c r="W2521" i="1"/>
  <c r="H2521" i="1"/>
  <c r="G2521" i="1"/>
  <c r="F2521" i="1"/>
  <c r="E2521" i="1"/>
  <c r="W2520" i="1"/>
  <c r="H2520" i="1"/>
  <c r="G2520" i="1"/>
  <c r="F2520" i="1"/>
  <c r="E2520" i="1"/>
  <c r="W2519" i="1"/>
  <c r="H2519" i="1"/>
  <c r="G2519" i="1"/>
  <c r="F2519" i="1"/>
  <c r="E2519" i="1"/>
  <c r="W2518" i="1"/>
  <c r="H2518" i="1"/>
  <c r="G2518" i="1"/>
  <c r="F2518" i="1"/>
  <c r="E2518" i="1"/>
  <c r="W2517" i="1"/>
  <c r="H2517" i="1"/>
  <c r="G2517" i="1"/>
  <c r="F2517" i="1"/>
  <c r="E2517" i="1"/>
  <c r="W2516" i="1"/>
  <c r="H2516" i="1"/>
  <c r="G2516" i="1"/>
  <c r="F2516" i="1"/>
  <c r="E2516" i="1"/>
  <c r="W2515" i="1"/>
  <c r="H2515" i="1"/>
  <c r="G2515" i="1"/>
  <c r="F2515" i="1"/>
  <c r="E2515" i="1"/>
  <c r="W2514" i="1"/>
  <c r="H2514" i="1"/>
  <c r="G2514" i="1"/>
  <c r="F2514" i="1"/>
  <c r="E2514" i="1"/>
  <c r="W2513" i="1"/>
  <c r="H2513" i="1"/>
  <c r="G2513" i="1"/>
  <c r="F2513" i="1"/>
  <c r="E2513" i="1"/>
  <c r="W2512" i="1"/>
  <c r="H2512" i="1"/>
  <c r="G2512" i="1"/>
  <c r="F2512" i="1"/>
  <c r="E2512" i="1"/>
  <c r="W2511" i="1"/>
  <c r="H2511" i="1"/>
  <c r="G2511" i="1"/>
  <c r="F2511" i="1"/>
  <c r="E2511" i="1"/>
  <c r="W2510" i="1"/>
  <c r="H2510" i="1"/>
  <c r="G2510" i="1"/>
  <c r="F2510" i="1"/>
  <c r="E2510" i="1"/>
  <c r="W2509" i="1"/>
  <c r="H2509" i="1"/>
  <c r="G2509" i="1"/>
  <c r="F2509" i="1"/>
  <c r="E2509" i="1"/>
  <c r="W2508" i="1"/>
  <c r="H2508" i="1"/>
  <c r="G2508" i="1"/>
  <c r="F2508" i="1"/>
  <c r="E2508" i="1"/>
  <c r="W2507" i="1"/>
  <c r="H2507" i="1"/>
  <c r="G2507" i="1"/>
  <c r="F2507" i="1"/>
  <c r="E2507" i="1"/>
  <c r="W2506" i="1"/>
  <c r="H2506" i="1"/>
  <c r="G2506" i="1"/>
  <c r="F2506" i="1"/>
  <c r="E2506" i="1"/>
  <c r="W2505" i="1"/>
  <c r="H2505" i="1"/>
  <c r="G2505" i="1"/>
  <c r="F2505" i="1"/>
  <c r="E2505" i="1"/>
  <c r="W2504" i="1"/>
  <c r="H2504" i="1"/>
  <c r="G2504" i="1"/>
  <c r="F2504" i="1"/>
  <c r="E2504" i="1"/>
  <c r="W2503" i="1"/>
  <c r="H2503" i="1"/>
  <c r="G2503" i="1"/>
  <c r="F2503" i="1"/>
  <c r="E2503" i="1"/>
  <c r="W2502" i="1"/>
  <c r="H2502" i="1"/>
  <c r="G2502" i="1"/>
  <c r="F2502" i="1"/>
  <c r="E2502" i="1"/>
  <c r="W2501" i="1"/>
  <c r="H2501" i="1"/>
  <c r="G2501" i="1"/>
  <c r="F2501" i="1"/>
  <c r="E2501" i="1"/>
  <c r="W2500" i="1"/>
  <c r="H2500" i="1"/>
  <c r="G2500" i="1"/>
  <c r="F2500" i="1"/>
  <c r="E2500" i="1"/>
  <c r="W2499" i="1"/>
  <c r="H2499" i="1"/>
  <c r="G2499" i="1"/>
  <c r="F2499" i="1"/>
  <c r="E2499" i="1"/>
  <c r="W2498" i="1"/>
  <c r="H2498" i="1"/>
  <c r="G2498" i="1"/>
  <c r="F2498" i="1"/>
  <c r="E2498" i="1"/>
  <c r="W2497" i="1"/>
  <c r="H2497" i="1"/>
  <c r="G2497" i="1"/>
  <c r="F2497" i="1"/>
  <c r="E2497" i="1"/>
  <c r="W2496" i="1"/>
  <c r="H2496" i="1"/>
  <c r="G2496" i="1"/>
  <c r="F2496" i="1"/>
  <c r="E2496" i="1"/>
  <c r="W2495" i="1"/>
  <c r="H2495" i="1"/>
  <c r="G2495" i="1"/>
  <c r="F2495" i="1"/>
  <c r="E2495" i="1"/>
  <c r="W2494" i="1"/>
  <c r="H2494" i="1"/>
  <c r="G2494" i="1"/>
  <c r="F2494" i="1"/>
  <c r="E2494" i="1"/>
  <c r="W2493" i="1"/>
  <c r="H2493" i="1"/>
  <c r="G2493" i="1"/>
  <c r="F2493" i="1"/>
  <c r="E2493" i="1"/>
  <c r="W2492" i="1"/>
  <c r="H2492" i="1"/>
  <c r="G2492" i="1"/>
  <c r="F2492" i="1"/>
  <c r="E2492" i="1"/>
  <c r="W2491" i="1"/>
  <c r="H2491" i="1"/>
  <c r="G2491" i="1"/>
  <c r="F2491" i="1"/>
  <c r="E2491" i="1"/>
  <c r="W2490" i="1"/>
  <c r="H2490" i="1"/>
  <c r="G2490" i="1"/>
  <c r="F2490" i="1"/>
  <c r="E2490" i="1"/>
  <c r="W2489" i="1"/>
  <c r="H2489" i="1"/>
  <c r="G2489" i="1"/>
  <c r="F2489" i="1"/>
  <c r="E2489" i="1"/>
  <c r="W2488" i="1"/>
  <c r="H2488" i="1"/>
  <c r="G2488" i="1"/>
  <c r="F2488" i="1"/>
  <c r="E2488" i="1"/>
  <c r="W2487" i="1"/>
  <c r="H2487" i="1"/>
  <c r="G2487" i="1"/>
  <c r="F2487" i="1"/>
  <c r="E2487" i="1"/>
  <c r="W2486" i="1"/>
  <c r="H2486" i="1"/>
  <c r="G2486" i="1"/>
  <c r="F2486" i="1"/>
  <c r="E2486" i="1"/>
  <c r="W2485" i="1"/>
  <c r="H2485" i="1"/>
  <c r="G2485" i="1"/>
  <c r="F2485" i="1"/>
  <c r="E2485" i="1"/>
  <c r="W2484" i="1"/>
  <c r="H2484" i="1"/>
  <c r="G2484" i="1"/>
  <c r="F2484" i="1"/>
  <c r="E2484" i="1"/>
  <c r="W2483" i="1"/>
  <c r="H2483" i="1"/>
  <c r="G2483" i="1"/>
  <c r="F2483" i="1"/>
  <c r="E2483" i="1"/>
  <c r="W2482" i="1"/>
  <c r="H2482" i="1"/>
  <c r="G2482" i="1"/>
  <c r="F2482" i="1"/>
  <c r="E2482" i="1"/>
  <c r="W2481" i="1"/>
  <c r="H2481" i="1"/>
  <c r="G2481" i="1"/>
  <c r="F2481" i="1"/>
  <c r="E2481" i="1"/>
  <c r="W2480" i="1"/>
  <c r="H2480" i="1"/>
  <c r="G2480" i="1"/>
  <c r="F2480" i="1"/>
  <c r="E2480" i="1"/>
  <c r="W2479" i="1"/>
  <c r="H2479" i="1"/>
  <c r="G2479" i="1"/>
  <c r="F2479" i="1"/>
  <c r="E2479" i="1"/>
  <c r="W2478" i="1"/>
  <c r="H2478" i="1"/>
  <c r="G2478" i="1"/>
  <c r="F2478" i="1"/>
  <c r="E2478" i="1"/>
  <c r="W2477" i="1"/>
  <c r="H2477" i="1"/>
  <c r="G2477" i="1"/>
  <c r="F2477" i="1"/>
  <c r="E2477" i="1"/>
  <c r="W2476" i="1"/>
  <c r="H2476" i="1"/>
  <c r="G2476" i="1"/>
  <c r="F2476" i="1"/>
  <c r="E2476" i="1"/>
  <c r="W2475" i="1"/>
  <c r="H2475" i="1"/>
  <c r="G2475" i="1"/>
  <c r="F2475" i="1"/>
  <c r="E2475" i="1"/>
  <c r="W2474" i="1"/>
  <c r="H2474" i="1"/>
  <c r="G2474" i="1"/>
  <c r="F2474" i="1"/>
  <c r="E2474" i="1"/>
  <c r="W2473" i="1"/>
  <c r="H2473" i="1"/>
  <c r="G2473" i="1"/>
  <c r="F2473" i="1"/>
  <c r="E2473" i="1"/>
  <c r="W2472" i="1"/>
  <c r="H2472" i="1"/>
  <c r="G2472" i="1"/>
  <c r="F2472" i="1"/>
  <c r="E2472" i="1"/>
  <c r="W2471" i="1"/>
  <c r="H2471" i="1"/>
  <c r="G2471" i="1"/>
  <c r="F2471" i="1"/>
  <c r="E2471" i="1"/>
  <c r="W2470" i="1"/>
  <c r="H2470" i="1"/>
  <c r="G2470" i="1"/>
  <c r="F2470" i="1"/>
  <c r="E2470" i="1"/>
  <c r="W2469" i="1"/>
  <c r="H2469" i="1"/>
  <c r="G2469" i="1"/>
  <c r="F2469" i="1"/>
  <c r="E2469" i="1"/>
  <c r="W2468" i="1"/>
  <c r="H2468" i="1"/>
  <c r="G2468" i="1"/>
  <c r="F2468" i="1"/>
  <c r="E2468" i="1"/>
  <c r="W2467" i="1"/>
  <c r="H2467" i="1"/>
  <c r="G2467" i="1"/>
  <c r="F2467" i="1"/>
  <c r="E2467" i="1"/>
  <c r="W2466" i="1"/>
  <c r="H2466" i="1"/>
  <c r="G2466" i="1"/>
  <c r="F2466" i="1"/>
  <c r="E2466" i="1"/>
  <c r="W2465" i="1"/>
  <c r="H2465" i="1"/>
  <c r="G2465" i="1"/>
  <c r="F2465" i="1"/>
  <c r="E2465" i="1"/>
  <c r="W2464" i="1"/>
  <c r="H2464" i="1"/>
  <c r="G2464" i="1"/>
  <c r="F2464" i="1"/>
  <c r="E2464" i="1"/>
  <c r="W2463" i="1"/>
  <c r="H2463" i="1"/>
  <c r="G2463" i="1"/>
  <c r="F2463" i="1"/>
  <c r="E2463" i="1"/>
  <c r="W2462" i="1"/>
  <c r="H2462" i="1"/>
  <c r="G2462" i="1"/>
  <c r="F2462" i="1"/>
  <c r="E2462" i="1"/>
  <c r="W2461" i="1"/>
  <c r="H2461" i="1"/>
  <c r="G2461" i="1"/>
  <c r="F2461" i="1"/>
  <c r="E2461" i="1"/>
  <c r="W2460" i="1"/>
  <c r="H2460" i="1"/>
  <c r="G2460" i="1"/>
  <c r="F2460" i="1"/>
  <c r="E2460" i="1"/>
  <c r="W2459" i="1"/>
  <c r="H2459" i="1"/>
  <c r="G2459" i="1"/>
  <c r="F2459" i="1"/>
  <c r="E2459" i="1"/>
  <c r="W2458" i="1"/>
  <c r="H2458" i="1"/>
  <c r="G2458" i="1"/>
  <c r="F2458" i="1"/>
  <c r="E2458" i="1"/>
  <c r="W2457" i="1"/>
  <c r="H2457" i="1"/>
  <c r="G2457" i="1"/>
  <c r="F2457" i="1"/>
  <c r="E2457" i="1"/>
  <c r="W2456" i="1"/>
  <c r="H2456" i="1"/>
  <c r="G2456" i="1"/>
  <c r="F2456" i="1"/>
  <c r="E2456" i="1"/>
  <c r="W2455" i="1"/>
  <c r="H2455" i="1"/>
  <c r="G2455" i="1"/>
  <c r="F2455" i="1"/>
  <c r="E2455" i="1"/>
  <c r="W2454" i="1"/>
  <c r="H2454" i="1"/>
  <c r="G2454" i="1"/>
  <c r="F2454" i="1"/>
  <c r="E2454" i="1"/>
  <c r="W2453" i="1"/>
  <c r="H2453" i="1"/>
  <c r="G2453" i="1"/>
  <c r="F2453" i="1"/>
  <c r="E2453" i="1"/>
  <c r="W2452" i="1"/>
  <c r="H2452" i="1"/>
  <c r="G2452" i="1"/>
  <c r="F2452" i="1"/>
  <c r="E2452" i="1"/>
  <c r="W2451" i="1"/>
  <c r="H2451" i="1"/>
  <c r="G2451" i="1"/>
  <c r="F2451" i="1"/>
  <c r="E2451" i="1"/>
  <c r="W2450" i="1"/>
  <c r="H2450" i="1"/>
  <c r="G2450" i="1"/>
  <c r="F2450" i="1"/>
  <c r="E2450" i="1"/>
  <c r="W2449" i="1"/>
  <c r="H2449" i="1"/>
  <c r="G2449" i="1"/>
  <c r="F2449" i="1"/>
  <c r="E2449" i="1"/>
  <c r="W2448" i="1"/>
  <c r="H2448" i="1"/>
  <c r="G2448" i="1"/>
  <c r="F2448" i="1"/>
  <c r="E2448" i="1"/>
  <c r="W2447" i="1"/>
  <c r="H2447" i="1"/>
  <c r="G2447" i="1"/>
  <c r="F2447" i="1"/>
  <c r="E2447" i="1"/>
  <c r="W2446" i="1"/>
  <c r="H2446" i="1"/>
  <c r="G2446" i="1"/>
  <c r="F2446" i="1"/>
  <c r="E2446" i="1"/>
  <c r="W2445" i="1"/>
  <c r="H2445" i="1"/>
  <c r="G2445" i="1"/>
  <c r="F2445" i="1"/>
  <c r="E2445" i="1"/>
  <c r="W2444" i="1"/>
  <c r="H2444" i="1"/>
  <c r="G2444" i="1"/>
  <c r="F2444" i="1"/>
  <c r="E2444" i="1"/>
  <c r="W2443" i="1"/>
  <c r="H2443" i="1"/>
  <c r="G2443" i="1"/>
  <c r="F2443" i="1"/>
  <c r="E2443" i="1"/>
  <c r="W2442" i="1"/>
  <c r="H2442" i="1"/>
  <c r="G2442" i="1"/>
  <c r="F2442" i="1"/>
  <c r="E2442" i="1"/>
  <c r="W2441" i="1"/>
  <c r="H2441" i="1"/>
  <c r="G2441" i="1"/>
  <c r="F2441" i="1"/>
  <c r="E2441" i="1"/>
  <c r="W2440" i="1"/>
  <c r="H2440" i="1"/>
  <c r="G2440" i="1"/>
  <c r="F2440" i="1"/>
  <c r="E2440" i="1"/>
  <c r="W2439" i="1"/>
  <c r="H2439" i="1"/>
  <c r="G2439" i="1"/>
  <c r="F2439" i="1"/>
  <c r="E2439" i="1"/>
  <c r="W2438" i="1"/>
  <c r="H2438" i="1"/>
  <c r="G2438" i="1"/>
  <c r="F2438" i="1"/>
  <c r="E2438" i="1"/>
  <c r="W2437" i="1"/>
  <c r="H2437" i="1"/>
  <c r="G2437" i="1"/>
  <c r="F2437" i="1"/>
  <c r="E2437" i="1"/>
  <c r="W2436" i="1"/>
  <c r="H2436" i="1"/>
  <c r="G2436" i="1"/>
  <c r="F2436" i="1"/>
  <c r="E2436" i="1"/>
  <c r="W2435" i="1"/>
  <c r="H2435" i="1"/>
  <c r="G2435" i="1"/>
  <c r="F2435" i="1"/>
  <c r="E2435" i="1"/>
  <c r="W2434" i="1"/>
  <c r="H2434" i="1"/>
  <c r="G2434" i="1"/>
  <c r="F2434" i="1"/>
  <c r="E2434" i="1"/>
  <c r="W2433" i="1"/>
  <c r="H2433" i="1"/>
  <c r="G2433" i="1"/>
  <c r="F2433" i="1"/>
  <c r="E2433" i="1"/>
  <c r="W2432" i="1"/>
  <c r="H2432" i="1"/>
  <c r="G2432" i="1"/>
  <c r="F2432" i="1"/>
  <c r="E2432" i="1"/>
  <c r="W2431" i="1"/>
  <c r="H2431" i="1"/>
  <c r="G2431" i="1"/>
  <c r="F2431" i="1"/>
  <c r="E2431" i="1"/>
  <c r="W2430" i="1"/>
  <c r="H2430" i="1"/>
  <c r="G2430" i="1"/>
  <c r="F2430" i="1"/>
  <c r="E2430" i="1"/>
  <c r="W2429" i="1"/>
  <c r="H2429" i="1"/>
  <c r="G2429" i="1"/>
  <c r="F2429" i="1"/>
  <c r="E2429" i="1"/>
  <c r="W2428" i="1"/>
  <c r="H2428" i="1"/>
  <c r="G2428" i="1"/>
  <c r="F2428" i="1"/>
  <c r="E2428" i="1"/>
  <c r="W2427" i="1"/>
  <c r="H2427" i="1"/>
  <c r="G2427" i="1"/>
  <c r="F2427" i="1"/>
  <c r="E2427" i="1"/>
  <c r="W2426" i="1"/>
  <c r="H2426" i="1"/>
  <c r="G2426" i="1"/>
  <c r="F2426" i="1"/>
  <c r="E2426" i="1"/>
  <c r="W2425" i="1"/>
  <c r="H2425" i="1"/>
  <c r="G2425" i="1"/>
  <c r="F2425" i="1"/>
  <c r="E2425" i="1"/>
  <c r="W2424" i="1"/>
  <c r="H2424" i="1"/>
  <c r="G2424" i="1"/>
  <c r="F2424" i="1"/>
  <c r="E2424" i="1"/>
  <c r="W2423" i="1"/>
  <c r="H2423" i="1"/>
  <c r="G2423" i="1"/>
  <c r="F2423" i="1"/>
  <c r="E2423" i="1"/>
  <c r="W2422" i="1"/>
  <c r="H2422" i="1"/>
  <c r="G2422" i="1"/>
  <c r="F2422" i="1"/>
  <c r="E2422" i="1"/>
  <c r="W2421" i="1"/>
  <c r="H2421" i="1"/>
  <c r="G2421" i="1"/>
  <c r="F2421" i="1"/>
  <c r="E2421" i="1"/>
  <c r="W2420" i="1"/>
  <c r="H2420" i="1"/>
  <c r="G2420" i="1"/>
  <c r="F2420" i="1"/>
  <c r="E2420" i="1"/>
  <c r="W2419" i="1"/>
  <c r="H2419" i="1"/>
  <c r="G2419" i="1"/>
  <c r="F2419" i="1"/>
  <c r="E2419" i="1"/>
  <c r="W2418" i="1"/>
  <c r="H2418" i="1"/>
  <c r="G2418" i="1"/>
  <c r="F2418" i="1"/>
  <c r="E2418" i="1"/>
  <c r="W2417" i="1"/>
  <c r="H2417" i="1"/>
  <c r="G2417" i="1"/>
  <c r="F2417" i="1"/>
  <c r="E2417" i="1"/>
  <c r="W2416" i="1"/>
  <c r="H2416" i="1"/>
  <c r="G2416" i="1"/>
  <c r="F2416" i="1"/>
  <c r="E2416" i="1"/>
  <c r="W2415" i="1"/>
  <c r="H2415" i="1"/>
  <c r="G2415" i="1"/>
  <c r="F2415" i="1"/>
  <c r="E2415" i="1"/>
  <c r="W2414" i="1"/>
  <c r="H2414" i="1"/>
  <c r="G2414" i="1"/>
  <c r="F2414" i="1"/>
  <c r="E2414" i="1"/>
  <c r="W2413" i="1"/>
  <c r="H2413" i="1"/>
  <c r="G2413" i="1"/>
  <c r="F2413" i="1"/>
  <c r="E2413" i="1"/>
  <c r="W2412" i="1"/>
  <c r="H2412" i="1"/>
  <c r="G2412" i="1"/>
  <c r="F2412" i="1"/>
  <c r="E2412" i="1"/>
  <c r="W2411" i="1"/>
  <c r="H2411" i="1"/>
  <c r="G2411" i="1"/>
  <c r="F2411" i="1"/>
  <c r="E2411" i="1"/>
  <c r="W2410" i="1"/>
  <c r="H2410" i="1"/>
  <c r="G2410" i="1"/>
  <c r="F2410" i="1"/>
  <c r="E2410" i="1"/>
  <c r="W2409" i="1"/>
  <c r="H2409" i="1"/>
  <c r="G2409" i="1"/>
  <c r="F2409" i="1"/>
  <c r="E2409" i="1"/>
  <c r="W2408" i="1"/>
  <c r="H2408" i="1"/>
  <c r="G2408" i="1"/>
  <c r="F2408" i="1"/>
  <c r="E2408" i="1"/>
  <c r="W2407" i="1"/>
  <c r="H2407" i="1"/>
  <c r="G2407" i="1"/>
  <c r="F2407" i="1"/>
  <c r="E2407" i="1"/>
  <c r="W2406" i="1"/>
  <c r="H2406" i="1"/>
  <c r="G2406" i="1"/>
  <c r="F2406" i="1"/>
  <c r="E2406" i="1"/>
  <c r="W2405" i="1"/>
  <c r="H2405" i="1"/>
  <c r="G2405" i="1"/>
  <c r="F2405" i="1"/>
  <c r="E2405" i="1"/>
  <c r="W2404" i="1"/>
  <c r="H2404" i="1"/>
  <c r="G2404" i="1"/>
  <c r="F2404" i="1"/>
  <c r="E2404" i="1"/>
  <c r="W2403" i="1"/>
  <c r="H2403" i="1"/>
  <c r="G2403" i="1"/>
  <c r="F2403" i="1"/>
  <c r="E2403" i="1"/>
  <c r="W2402" i="1"/>
  <c r="H2402" i="1"/>
  <c r="G2402" i="1"/>
  <c r="F2402" i="1"/>
  <c r="E2402" i="1"/>
  <c r="W2401" i="1"/>
  <c r="H2401" i="1"/>
  <c r="G2401" i="1"/>
  <c r="F2401" i="1"/>
  <c r="E2401" i="1"/>
  <c r="W2400" i="1"/>
  <c r="H2400" i="1"/>
  <c r="G2400" i="1"/>
  <c r="F2400" i="1"/>
  <c r="E2400" i="1"/>
  <c r="W2399" i="1"/>
  <c r="H2399" i="1"/>
  <c r="G2399" i="1"/>
  <c r="F2399" i="1"/>
  <c r="E2399" i="1"/>
  <c r="W2398" i="1"/>
  <c r="H2398" i="1"/>
  <c r="G2398" i="1"/>
  <c r="F2398" i="1"/>
  <c r="E2398" i="1"/>
  <c r="W2397" i="1"/>
  <c r="H2397" i="1"/>
  <c r="G2397" i="1"/>
  <c r="F2397" i="1"/>
  <c r="E2397" i="1"/>
  <c r="W2396" i="1"/>
  <c r="H2396" i="1"/>
  <c r="G2396" i="1"/>
  <c r="F2396" i="1"/>
  <c r="E2396" i="1"/>
  <c r="W2395" i="1"/>
  <c r="H2395" i="1"/>
  <c r="G2395" i="1"/>
  <c r="F2395" i="1"/>
  <c r="E2395" i="1"/>
  <c r="W2394" i="1"/>
  <c r="H2394" i="1"/>
  <c r="G2394" i="1"/>
  <c r="F2394" i="1"/>
  <c r="E2394" i="1"/>
  <c r="W2393" i="1"/>
  <c r="H2393" i="1"/>
  <c r="G2393" i="1"/>
  <c r="F2393" i="1"/>
  <c r="E2393" i="1"/>
  <c r="W2392" i="1"/>
  <c r="H2392" i="1"/>
  <c r="G2392" i="1"/>
  <c r="F2392" i="1"/>
  <c r="E2392" i="1"/>
  <c r="W2391" i="1"/>
  <c r="H2391" i="1"/>
  <c r="G2391" i="1"/>
  <c r="F2391" i="1"/>
  <c r="E2391" i="1"/>
  <c r="W2390" i="1"/>
  <c r="H2390" i="1"/>
  <c r="G2390" i="1"/>
  <c r="F2390" i="1"/>
  <c r="E2390" i="1"/>
  <c r="W2389" i="1"/>
  <c r="H2389" i="1"/>
  <c r="G2389" i="1"/>
  <c r="F2389" i="1"/>
  <c r="E2389" i="1"/>
  <c r="W2388" i="1"/>
  <c r="H2388" i="1"/>
  <c r="G2388" i="1"/>
  <c r="F2388" i="1"/>
  <c r="E2388" i="1"/>
  <c r="W2387" i="1"/>
  <c r="H2387" i="1"/>
  <c r="G2387" i="1"/>
  <c r="F2387" i="1"/>
  <c r="E2387" i="1"/>
  <c r="W2386" i="1"/>
  <c r="H2386" i="1"/>
  <c r="G2386" i="1"/>
  <c r="F2386" i="1"/>
  <c r="E2386" i="1"/>
  <c r="W2385" i="1"/>
  <c r="H2385" i="1"/>
  <c r="G2385" i="1"/>
  <c r="F2385" i="1"/>
  <c r="E2385" i="1"/>
  <c r="W2384" i="1"/>
  <c r="H2384" i="1"/>
  <c r="G2384" i="1"/>
  <c r="F2384" i="1"/>
  <c r="E2384" i="1"/>
  <c r="W2383" i="1"/>
  <c r="H2383" i="1"/>
  <c r="G2383" i="1"/>
  <c r="F2383" i="1"/>
  <c r="E2383" i="1"/>
  <c r="W2382" i="1"/>
  <c r="H2382" i="1"/>
  <c r="G2382" i="1"/>
  <c r="F2382" i="1"/>
  <c r="E2382" i="1"/>
  <c r="W2381" i="1"/>
  <c r="H2381" i="1"/>
  <c r="G2381" i="1"/>
  <c r="F2381" i="1"/>
  <c r="E2381" i="1"/>
  <c r="W2380" i="1"/>
  <c r="H2380" i="1"/>
  <c r="G2380" i="1"/>
  <c r="F2380" i="1"/>
  <c r="E2380" i="1"/>
  <c r="W2379" i="1"/>
  <c r="H2379" i="1"/>
  <c r="G2379" i="1"/>
  <c r="F2379" i="1"/>
  <c r="E2379" i="1"/>
  <c r="W2378" i="1"/>
  <c r="H2378" i="1"/>
  <c r="G2378" i="1"/>
  <c r="F2378" i="1"/>
  <c r="E2378" i="1"/>
  <c r="W2377" i="1"/>
  <c r="H2377" i="1"/>
  <c r="G2377" i="1"/>
  <c r="F2377" i="1"/>
  <c r="E2377" i="1"/>
  <c r="W2376" i="1"/>
  <c r="H2376" i="1"/>
  <c r="G2376" i="1"/>
  <c r="F2376" i="1"/>
  <c r="E2376" i="1"/>
  <c r="W2375" i="1"/>
  <c r="H2375" i="1"/>
  <c r="G2375" i="1"/>
  <c r="F2375" i="1"/>
  <c r="E2375" i="1"/>
  <c r="W2374" i="1"/>
  <c r="H2374" i="1"/>
  <c r="G2374" i="1"/>
  <c r="F2374" i="1"/>
  <c r="E2374" i="1"/>
  <c r="W2373" i="1"/>
  <c r="H2373" i="1"/>
  <c r="G2373" i="1"/>
  <c r="F2373" i="1"/>
  <c r="E2373" i="1"/>
  <c r="W2372" i="1"/>
  <c r="H2372" i="1"/>
  <c r="G2372" i="1"/>
  <c r="F2372" i="1"/>
  <c r="E2372" i="1"/>
  <c r="W2371" i="1"/>
  <c r="H2371" i="1"/>
  <c r="G2371" i="1"/>
  <c r="F2371" i="1"/>
  <c r="E2371" i="1"/>
  <c r="W2370" i="1"/>
  <c r="H2370" i="1"/>
  <c r="G2370" i="1"/>
  <c r="F2370" i="1"/>
  <c r="E2370" i="1"/>
  <c r="W2369" i="1"/>
  <c r="H2369" i="1"/>
  <c r="G2369" i="1"/>
  <c r="F2369" i="1"/>
  <c r="E2369" i="1"/>
  <c r="W2368" i="1"/>
  <c r="H2368" i="1"/>
  <c r="G2368" i="1"/>
  <c r="F2368" i="1"/>
  <c r="E2368" i="1"/>
  <c r="W2367" i="1"/>
  <c r="H2367" i="1"/>
  <c r="G2367" i="1"/>
  <c r="F2367" i="1"/>
  <c r="E2367" i="1"/>
  <c r="W2366" i="1"/>
  <c r="H2366" i="1"/>
  <c r="G2366" i="1"/>
  <c r="F2366" i="1"/>
  <c r="E2366" i="1"/>
  <c r="W2365" i="1"/>
  <c r="H2365" i="1"/>
  <c r="G2365" i="1"/>
  <c r="F2365" i="1"/>
  <c r="E2365" i="1"/>
  <c r="W2364" i="1"/>
  <c r="H2364" i="1"/>
  <c r="G2364" i="1"/>
  <c r="F2364" i="1"/>
  <c r="E2364" i="1"/>
  <c r="W2363" i="1"/>
  <c r="H2363" i="1"/>
  <c r="G2363" i="1"/>
  <c r="F2363" i="1"/>
  <c r="E2363" i="1"/>
  <c r="W2362" i="1"/>
  <c r="H2362" i="1"/>
  <c r="G2362" i="1"/>
  <c r="F2362" i="1"/>
  <c r="E2362" i="1"/>
  <c r="W2361" i="1"/>
  <c r="H2361" i="1"/>
  <c r="G2361" i="1"/>
  <c r="F2361" i="1"/>
  <c r="E2361" i="1"/>
  <c r="W2360" i="1"/>
  <c r="H2360" i="1"/>
  <c r="G2360" i="1"/>
  <c r="F2360" i="1"/>
  <c r="E2360" i="1"/>
  <c r="W2359" i="1"/>
  <c r="H2359" i="1"/>
  <c r="G2359" i="1"/>
  <c r="F2359" i="1"/>
  <c r="E2359" i="1"/>
  <c r="W2358" i="1"/>
  <c r="H2358" i="1"/>
  <c r="G2358" i="1"/>
  <c r="F2358" i="1"/>
  <c r="E2358" i="1"/>
  <c r="W2357" i="1"/>
  <c r="H2357" i="1"/>
  <c r="G2357" i="1"/>
  <c r="F2357" i="1"/>
  <c r="E2357" i="1"/>
  <c r="W2356" i="1"/>
  <c r="H2356" i="1"/>
  <c r="G2356" i="1"/>
  <c r="F2356" i="1"/>
  <c r="E2356" i="1"/>
  <c r="W2355" i="1"/>
  <c r="H2355" i="1"/>
  <c r="G2355" i="1"/>
  <c r="F2355" i="1"/>
  <c r="E2355" i="1"/>
  <c r="W2354" i="1"/>
  <c r="H2354" i="1"/>
  <c r="G2354" i="1"/>
  <c r="F2354" i="1"/>
  <c r="E2354" i="1"/>
  <c r="W2353" i="1"/>
  <c r="H2353" i="1"/>
  <c r="G2353" i="1"/>
  <c r="F2353" i="1"/>
  <c r="E2353" i="1"/>
  <c r="W2352" i="1"/>
  <c r="H2352" i="1"/>
  <c r="G2352" i="1"/>
  <c r="F2352" i="1"/>
  <c r="E2352" i="1"/>
  <c r="W2351" i="1"/>
  <c r="H2351" i="1"/>
  <c r="G2351" i="1"/>
  <c r="F2351" i="1"/>
  <c r="E2351" i="1"/>
  <c r="W2350" i="1"/>
  <c r="H2350" i="1"/>
  <c r="G2350" i="1"/>
  <c r="F2350" i="1"/>
  <c r="E2350" i="1"/>
  <c r="W2349" i="1"/>
  <c r="H2349" i="1"/>
  <c r="G2349" i="1"/>
  <c r="F2349" i="1"/>
  <c r="E2349" i="1"/>
  <c r="W2348" i="1"/>
  <c r="H2348" i="1"/>
  <c r="G2348" i="1"/>
  <c r="F2348" i="1"/>
  <c r="E2348" i="1"/>
  <c r="W2347" i="1"/>
  <c r="H2347" i="1"/>
  <c r="G2347" i="1"/>
  <c r="F2347" i="1"/>
  <c r="E2347" i="1"/>
  <c r="W2346" i="1"/>
  <c r="H2346" i="1"/>
  <c r="G2346" i="1"/>
  <c r="F2346" i="1"/>
  <c r="E2346" i="1"/>
  <c r="W2345" i="1"/>
  <c r="H2345" i="1"/>
  <c r="G2345" i="1"/>
  <c r="F2345" i="1"/>
  <c r="E2345" i="1"/>
  <c r="W2344" i="1"/>
  <c r="H2344" i="1"/>
  <c r="G2344" i="1"/>
  <c r="F2344" i="1"/>
  <c r="E2344" i="1"/>
  <c r="W2343" i="1"/>
  <c r="H2343" i="1"/>
  <c r="G2343" i="1"/>
  <c r="F2343" i="1"/>
  <c r="E2343" i="1"/>
  <c r="W2342" i="1"/>
  <c r="H2342" i="1"/>
  <c r="G2342" i="1"/>
  <c r="F2342" i="1"/>
  <c r="E2342" i="1"/>
  <c r="W2341" i="1"/>
  <c r="H2341" i="1"/>
  <c r="G2341" i="1"/>
  <c r="F2341" i="1"/>
  <c r="E2341" i="1"/>
  <c r="W2532" i="1"/>
  <c r="H2532" i="1"/>
  <c r="G2532" i="1"/>
  <c r="F2532" i="1"/>
  <c r="E2532" i="1"/>
  <c r="W2531" i="1"/>
  <c r="H2531" i="1"/>
  <c r="G2531" i="1"/>
  <c r="F2531" i="1"/>
  <c r="E2531" i="1"/>
  <c r="W2530" i="1"/>
  <c r="H2530" i="1"/>
  <c r="G2530" i="1"/>
  <c r="F2530" i="1"/>
  <c r="E2530" i="1"/>
  <c r="W2338" i="1"/>
  <c r="H2338" i="1"/>
  <c r="G2338" i="1"/>
  <c r="F2338" i="1"/>
  <c r="E2338" i="1"/>
  <c r="W2336" i="1"/>
  <c r="H2336" i="1"/>
  <c r="G2336" i="1"/>
  <c r="F2336" i="1"/>
  <c r="E2336" i="1"/>
  <c r="W2335" i="1"/>
  <c r="H2335" i="1"/>
  <c r="G2335" i="1"/>
  <c r="F2335" i="1"/>
  <c r="E2335" i="1"/>
  <c r="W2334" i="1"/>
  <c r="H2334" i="1"/>
  <c r="G2334" i="1"/>
  <c r="F2334" i="1"/>
  <c r="E2334" i="1"/>
  <c r="W2333" i="1"/>
  <c r="H2333" i="1"/>
  <c r="G2333" i="1"/>
  <c r="F2333" i="1"/>
  <c r="E2333" i="1"/>
  <c r="W2332" i="1"/>
  <c r="H2332" i="1"/>
  <c r="G2332" i="1"/>
  <c r="F2332" i="1"/>
  <c r="E2332" i="1"/>
  <c r="W2331" i="1"/>
  <c r="H2331" i="1"/>
  <c r="G2331" i="1"/>
  <c r="F2331" i="1"/>
  <c r="E2331" i="1"/>
  <c r="W2330" i="1"/>
  <c r="H2330" i="1"/>
  <c r="G2330" i="1"/>
  <c r="F2330" i="1"/>
  <c r="E2330" i="1"/>
  <c r="W2329" i="1"/>
  <c r="H2329" i="1"/>
  <c r="G2329" i="1"/>
  <c r="F2329" i="1"/>
  <c r="E2329" i="1"/>
  <c r="W2328" i="1"/>
  <c r="H2328" i="1"/>
  <c r="G2328" i="1"/>
  <c r="F2328" i="1"/>
  <c r="E2328" i="1"/>
  <c r="W2327" i="1"/>
  <c r="H2327" i="1"/>
  <c r="G2327" i="1"/>
  <c r="F2327" i="1"/>
  <c r="E2327" i="1"/>
  <c r="W2326" i="1"/>
  <c r="H2326" i="1"/>
  <c r="G2326" i="1"/>
  <c r="F2326" i="1"/>
  <c r="E2326" i="1"/>
  <c r="W2325" i="1"/>
  <c r="H2325" i="1"/>
  <c r="G2325" i="1"/>
  <c r="F2325" i="1"/>
  <c r="E2325" i="1"/>
  <c r="W2324" i="1"/>
  <c r="H2324" i="1"/>
  <c r="G2324" i="1"/>
  <c r="F2324" i="1"/>
  <c r="E2324" i="1"/>
  <c r="W2323" i="1"/>
  <c r="H2323" i="1"/>
  <c r="G2323" i="1"/>
  <c r="F2323" i="1"/>
  <c r="E2323" i="1"/>
  <c r="W2322" i="1"/>
  <c r="H2322" i="1"/>
  <c r="G2322" i="1"/>
  <c r="F2322" i="1"/>
  <c r="E2322" i="1"/>
  <c r="W2321" i="1"/>
  <c r="H2321" i="1"/>
  <c r="G2321" i="1"/>
  <c r="F2321" i="1"/>
  <c r="E2321" i="1"/>
  <c r="W2320" i="1"/>
  <c r="H2320" i="1"/>
  <c r="G2320" i="1"/>
  <c r="F2320" i="1"/>
  <c r="E2320" i="1"/>
  <c r="W2319" i="1"/>
  <c r="H2319" i="1"/>
  <c r="G2319" i="1"/>
  <c r="F2319" i="1"/>
  <c r="E2319" i="1"/>
  <c r="W2318" i="1"/>
  <c r="H2318" i="1"/>
  <c r="G2318" i="1"/>
  <c r="F2318" i="1"/>
  <c r="E2318" i="1"/>
  <c r="W2317" i="1"/>
  <c r="H2317" i="1"/>
  <c r="G2317" i="1"/>
  <c r="F2317" i="1"/>
  <c r="E2317" i="1"/>
  <c r="W2316" i="1"/>
  <c r="H2316" i="1"/>
  <c r="G2316" i="1"/>
  <c r="F2316" i="1"/>
  <c r="E2316" i="1"/>
  <c r="W2315" i="1"/>
  <c r="H2315" i="1"/>
  <c r="G2315" i="1"/>
  <c r="F2315" i="1"/>
  <c r="E2315" i="1"/>
  <c r="W2314" i="1"/>
  <c r="H2314" i="1"/>
  <c r="G2314" i="1"/>
  <c r="F2314" i="1"/>
  <c r="E2314" i="1"/>
  <c r="W2313" i="1"/>
  <c r="H2313" i="1"/>
  <c r="G2313" i="1"/>
  <c r="F2313" i="1"/>
  <c r="E2313" i="1"/>
  <c r="W2312" i="1"/>
  <c r="H2312" i="1"/>
  <c r="G2312" i="1"/>
  <c r="F2312" i="1"/>
  <c r="E2312" i="1"/>
  <c r="W2311" i="1"/>
  <c r="H2311" i="1"/>
  <c r="G2311" i="1"/>
  <c r="F2311" i="1"/>
  <c r="E2311" i="1"/>
  <c r="W2310" i="1"/>
  <c r="H2310" i="1"/>
  <c r="G2310" i="1"/>
  <c r="F2310" i="1"/>
  <c r="E2310" i="1"/>
  <c r="W2309" i="1"/>
  <c r="H2309" i="1"/>
  <c r="G2309" i="1"/>
  <c r="F2309" i="1"/>
  <c r="E2309" i="1"/>
  <c r="W2308" i="1"/>
  <c r="H2308" i="1"/>
  <c r="G2308" i="1"/>
  <c r="F2308" i="1"/>
  <c r="E2308" i="1"/>
  <c r="W2307" i="1"/>
  <c r="H2307" i="1"/>
  <c r="G2307" i="1"/>
  <c r="F2307" i="1"/>
  <c r="E2307" i="1"/>
  <c r="W2306" i="1"/>
  <c r="H2306" i="1"/>
  <c r="G2306" i="1"/>
  <c r="F2306" i="1"/>
  <c r="E2306" i="1"/>
  <c r="W2305" i="1"/>
  <c r="H2305" i="1"/>
  <c r="G2305" i="1"/>
  <c r="F2305" i="1"/>
  <c r="E2305" i="1"/>
  <c r="W2304" i="1"/>
  <c r="H2304" i="1"/>
  <c r="G2304" i="1"/>
  <c r="F2304" i="1"/>
  <c r="E2304" i="1"/>
  <c r="W2303" i="1"/>
  <c r="H2303" i="1"/>
  <c r="G2303" i="1"/>
  <c r="F2303" i="1"/>
  <c r="E2303" i="1"/>
  <c r="W2302" i="1"/>
  <c r="H2302" i="1"/>
  <c r="G2302" i="1"/>
  <c r="F2302" i="1"/>
  <c r="E2302" i="1"/>
  <c r="W2301" i="1"/>
  <c r="H2301" i="1"/>
  <c r="G2301" i="1"/>
  <c r="F2301" i="1"/>
  <c r="E2301" i="1"/>
  <c r="W2300" i="1"/>
  <c r="H2300" i="1"/>
  <c r="G2300" i="1"/>
  <c r="F2300" i="1"/>
  <c r="E2300" i="1"/>
  <c r="W2299" i="1"/>
  <c r="H2299" i="1"/>
  <c r="G2299" i="1"/>
  <c r="F2299" i="1"/>
  <c r="E2299" i="1"/>
  <c r="W2298" i="1"/>
  <c r="H2298" i="1"/>
  <c r="G2298" i="1"/>
  <c r="F2298" i="1"/>
  <c r="E2298" i="1"/>
  <c r="W2297" i="1"/>
  <c r="H2297" i="1"/>
  <c r="G2297" i="1"/>
  <c r="F2297" i="1"/>
  <c r="E2297" i="1"/>
  <c r="W2296" i="1"/>
  <c r="H2296" i="1"/>
  <c r="G2296" i="1"/>
  <c r="F2296" i="1"/>
  <c r="E2296" i="1"/>
  <c r="W2295" i="1"/>
  <c r="H2295" i="1"/>
  <c r="G2295" i="1"/>
  <c r="F2295" i="1"/>
  <c r="E2295" i="1"/>
  <c r="W2294" i="1"/>
  <c r="H2294" i="1"/>
  <c r="G2294" i="1"/>
  <c r="F2294" i="1"/>
  <c r="E2294" i="1"/>
  <c r="W2293" i="1"/>
  <c r="H2293" i="1"/>
  <c r="G2293" i="1"/>
  <c r="F2293" i="1"/>
  <c r="E2293" i="1"/>
  <c r="W2292" i="1"/>
  <c r="H2292" i="1"/>
  <c r="G2292" i="1"/>
  <c r="F2292" i="1"/>
  <c r="E2292" i="1"/>
  <c r="W2291" i="1"/>
  <c r="H2291" i="1"/>
  <c r="G2291" i="1"/>
  <c r="F2291" i="1"/>
  <c r="E2291" i="1"/>
  <c r="W2290" i="1"/>
  <c r="H2290" i="1"/>
  <c r="G2290" i="1"/>
  <c r="F2290" i="1"/>
  <c r="E2290" i="1"/>
  <c r="W2289" i="1"/>
  <c r="H2289" i="1"/>
  <c r="G2289" i="1"/>
  <c r="F2289" i="1"/>
  <c r="E2289" i="1"/>
  <c r="W2288" i="1"/>
  <c r="H2288" i="1"/>
  <c r="G2288" i="1"/>
  <c r="F2288" i="1"/>
  <c r="E2288" i="1"/>
  <c r="W2287" i="1"/>
  <c r="H2287" i="1"/>
  <c r="G2287" i="1"/>
  <c r="F2287" i="1"/>
  <c r="E2287" i="1"/>
  <c r="W2286" i="1"/>
  <c r="H2286" i="1"/>
  <c r="G2286" i="1"/>
  <c r="F2286" i="1"/>
  <c r="E2286" i="1"/>
  <c r="W2285" i="1"/>
  <c r="H2285" i="1"/>
  <c r="G2285" i="1"/>
  <c r="F2285" i="1"/>
  <c r="E2285" i="1"/>
  <c r="W2284" i="1"/>
  <c r="H2284" i="1"/>
  <c r="G2284" i="1"/>
  <c r="F2284" i="1"/>
  <c r="E2284" i="1"/>
  <c r="W2283" i="1"/>
  <c r="H2283" i="1"/>
  <c r="G2283" i="1"/>
  <c r="F2283" i="1"/>
  <c r="E2283" i="1"/>
  <c r="W2282" i="1"/>
  <c r="H2282" i="1"/>
  <c r="G2282" i="1"/>
  <c r="F2282" i="1"/>
  <c r="E2282" i="1"/>
  <c r="W2281" i="1"/>
  <c r="H2281" i="1"/>
  <c r="G2281" i="1"/>
  <c r="F2281" i="1"/>
  <c r="E2281" i="1"/>
  <c r="W2280" i="1"/>
  <c r="H2280" i="1"/>
  <c r="G2280" i="1"/>
  <c r="F2280" i="1"/>
  <c r="E2280" i="1"/>
  <c r="W2279" i="1"/>
  <c r="H2279" i="1"/>
  <c r="G2279" i="1"/>
  <c r="F2279" i="1"/>
  <c r="E2279" i="1"/>
  <c r="W2278" i="1"/>
  <c r="H2278" i="1"/>
  <c r="G2278" i="1"/>
  <c r="F2278" i="1"/>
  <c r="E2278" i="1"/>
  <c r="W2277" i="1"/>
  <c r="H2277" i="1"/>
  <c r="G2277" i="1"/>
  <c r="F2277" i="1"/>
  <c r="E2277" i="1"/>
  <c r="W2276" i="1"/>
  <c r="H2276" i="1"/>
  <c r="G2276" i="1"/>
  <c r="F2276" i="1"/>
  <c r="E2276" i="1"/>
  <c r="W2275" i="1"/>
  <c r="H2275" i="1"/>
  <c r="G2275" i="1"/>
  <c r="F2275" i="1"/>
  <c r="E2275" i="1"/>
  <c r="W2274" i="1"/>
  <c r="H2274" i="1"/>
  <c r="G2274" i="1"/>
  <c r="F2274" i="1"/>
  <c r="E2274" i="1"/>
  <c r="W2273" i="1"/>
  <c r="H2273" i="1"/>
  <c r="G2273" i="1"/>
  <c r="F2273" i="1"/>
  <c r="E2273" i="1"/>
  <c r="W2272" i="1"/>
  <c r="H2272" i="1"/>
  <c r="G2272" i="1"/>
  <c r="F2272" i="1"/>
  <c r="E2272" i="1"/>
  <c r="W2271" i="1"/>
  <c r="H2271" i="1"/>
  <c r="G2271" i="1"/>
  <c r="F2271" i="1"/>
  <c r="E2271" i="1"/>
  <c r="W2270" i="1"/>
  <c r="H2270" i="1"/>
  <c r="G2270" i="1"/>
  <c r="F2270" i="1"/>
  <c r="E2270" i="1"/>
  <c r="W2269" i="1"/>
  <c r="H2269" i="1"/>
  <c r="G2269" i="1"/>
  <c r="F2269" i="1"/>
  <c r="E2269" i="1"/>
  <c r="W2268" i="1"/>
  <c r="H2268" i="1"/>
  <c r="G2268" i="1"/>
  <c r="F2268" i="1"/>
  <c r="E2268" i="1"/>
  <c r="W2267" i="1"/>
  <c r="H2267" i="1"/>
  <c r="G2267" i="1"/>
  <c r="F2267" i="1"/>
  <c r="E2267" i="1"/>
  <c r="W2266" i="1"/>
  <c r="H2266" i="1"/>
  <c r="G2266" i="1"/>
  <c r="F2266" i="1"/>
  <c r="E2266" i="1"/>
  <c r="W2265" i="1"/>
  <c r="H2265" i="1"/>
  <c r="G2265" i="1"/>
  <c r="F2265" i="1"/>
  <c r="E2265" i="1"/>
  <c r="W2264" i="1"/>
  <c r="H2264" i="1"/>
  <c r="G2264" i="1"/>
  <c r="F2264" i="1"/>
  <c r="E2264" i="1"/>
  <c r="W2263" i="1"/>
  <c r="H2263" i="1"/>
  <c r="G2263" i="1"/>
  <c r="F2263" i="1"/>
  <c r="E2263" i="1"/>
  <c r="W2262" i="1"/>
  <c r="H2262" i="1"/>
  <c r="G2262" i="1"/>
  <c r="F2262" i="1"/>
  <c r="E2262" i="1"/>
  <c r="W2261" i="1"/>
  <c r="H2261" i="1"/>
  <c r="G2261" i="1"/>
  <c r="F2261" i="1"/>
  <c r="E2261" i="1"/>
  <c r="W2260" i="1"/>
  <c r="H2260" i="1"/>
  <c r="G2260" i="1"/>
  <c r="F2260" i="1"/>
  <c r="E2260" i="1"/>
  <c r="W2259" i="1"/>
  <c r="H2259" i="1"/>
  <c r="G2259" i="1"/>
  <c r="F2259" i="1"/>
  <c r="E2259" i="1"/>
  <c r="W2258" i="1"/>
  <c r="H2258" i="1"/>
  <c r="G2258" i="1"/>
  <c r="F2258" i="1"/>
  <c r="E2258" i="1"/>
  <c r="W2257" i="1"/>
  <c r="H2257" i="1"/>
  <c r="G2257" i="1"/>
  <c r="F2257" i="1"/>
  <c r="E2257" i="1"/>
  <c r="W2256" i="1"/>
  <c r="H2256" i="1"/>
  <c r="G2256" i="1"/>
  <c r="F2256" i="1"/>
  <c r="E2256" i="1"/>
  <c r="W2255" i="1"/>
  <c r="H2255" i="1"/>
  <c r="G2255" i="1"/>
  <c r="F2255" i="1"/>
  <c r="E2255" i="1"/>
  <c r="W2254" i="1"/>
  <c r="H2254" i="1"/>
  <c r="G2254" i="1"/>
  <c r="F2254" i="1"/>
  <c r="E2254" i="1"/>
  <c r="W2253" i="1"/>
  <c r="H2253" i="1"/>
  <c r="G2253" i="1"/>
  <c r="F2253" i="1"/>
  <c r="E2253" i="1"/>
  <c r="W2252" i="1"/>
  <c r="H2252" i="1"/>
  <c r="G2252" i="1"/>
  <c r="F2252" i="1"/>
  <c r="E2252" i="1"/>
  <c r="W2251" i="1"/>
  <c r="H2251" i="1"/>
  <c r="G2251" i="1"/>
  <c r="F2251" i="1"/>
  <c r="E2251" i="1"/>
  <c r="W2250" i="1"/>
  <c r="H2250" i="1"/>
  <c r="G2250" i="1"/>
  <c r="F2250" i="1"/>
  <c r="E2250" i="1"/>
  <c r="W2249" i="1"/>
  <c r="H2249" i="1"/>
  <c r="G2249" i="1"/>
  <c r="F2249" i="1"/>
  <c r="E2249" i="1"/>
  <c r="W2248" i="1"/>
  <c r="H2248" i="1"/>
  <c r="G2248" i="1"/>
  <c r="F2248" i="1"/>
  <c r="E2248" i="1"/>
  <c r="W2247" i="1"/>
  <c r="H2247" i="1"/>
  <c r="G2247" i="1"/>
  <c r="F2247" i="1"/>
  <c r="E2247" i="1"/>
  <c r="W2246" i="1"/>
  <c r="H2246" i="1"/>
  <c r="G2246" i="1"/>
  <c r="F2246" i="1"/>
  <c r="E2246" i="1"/>
  <c r="W2245" i="1"/>
  <c r="H2245" i="1"/>
  <c r="G2245" i="1"/>
  <c r="F2245" i="1"/>
  <c r="E2245" i="1"/>
  <c r="W2244" i="1"/>
  <c r="H2244" i="1"/>
  <c r="G2244" i="1"/>
  <c r="F2244" i="1"/>
  <c r="E2244" i="1"/>
  <c r="W2243" i="1"/>
  <c r="H2243" i="1"/>
  <c r="G2243" i="1"/>
  <c r="F2243" i="1"/>
  <c r="E2243" i="1"/>
  <c r="W2242" i="1"/>
  <c r="H2242" i="1"/>
  <c r="G2242" i="1"/>
  <c r="F2242" i="1"/>
  <c r="E2242" i="1"/>
  <c r="W2241" i="1"/>
  <c r="H2241" i="1"/>
  <c r="G2241" i="1"/>
  <c r="F2241" i="1"/>
  <c r="E2241" i="1"/>
  <c r="W2240" i="1"/>
  <c r="H2240" i="1"/>
  <c r="G2240" i="1"/>
  <c r="F2240" i="1"/>
  <c r="E2240" i="1"/>
  <c r="W2239" i="1"/>
  <c r="H2239" i="1"/>
  <c r="G2239" i="1"/>
  <c r="F2239" i="1"/>
  <c r="E2239" i="1"/>
  <c r="W2238" i="1"/>
  <c r="H2238" i="1"/>
  <c r="G2238" i="1"/>
  <c r="F2238" i="1"/>
  <c r="E2238" i="1"/>
  <c r="W2237" i="1"/>
  <c r="H2237" i="1"/>
  <c r="G2237" i="1"/>
  <c r="F2237" i="1"/>
  <c r="E2237" i="1"/>
  <c r="W2236" i="1"/>
  <c r="H2236" i="1"/>
  <c r="G2236" i="1"/>
  <c r="F2236" i="1"/>
  <c r="E2236" i="1"/>
  <c r="W2235" i="1"/>
  <c r="H2235" i="1"/>
  <c r="G2235" i="1"/>
  <c r="F2235" i="1"/>
  <c r="E2235" i="1"/>
  <c r="W2234" i="1"/>
  <c r="H2234" i="1"/>
  <c r="G2234" i="1"/>
  <c r="F2234" i="1"/>
  <c r="E2234" i="1"/>
  <c r="W2233" i="1"/>
  <c r="H2233" i="1"/>
  <c r="G2233" i="1"/>
  <c r="F2233" i="1"/>
  <c r="E2233" i="1"/>
  <c r="W2232" i="1"/>
  <c r="H2232" i="1"/>
  <c r="G2232" i="1"/>
  <c r="F2232" i="1"/>
  <c r="E2232" i="1"/>
  <c r="W2231" i="1"/>
  <c r="H2231" i="1"/>
  <c r="G2231" i="1"/>
  <c r="F2231" i="1"/>
  <c r="E2231" i="1"/>
  <c r="W2230" i="1"/>
  <c r="H2230" i="1"/>
  <c r="G2230" i="1"/>
  <c r="F2230" i="1"/>
  <c r="E2230" i="1"/>
  <c r="W2229" i="1"/>
  <c r="H2229" i="1"/>
  <c r="G2229" i="1"/>
  <c r="F2229" i="1"/>
  <c r="E2229" i="1"/>
  <c r="W2228" i="1"/>
  <c r="H2228" i="1"/>
  <c r="G2228" i="1"/>
  <c r="F2228" i="1"/>
  <c r="E2228" i="1"/>
  <c r="W2227" i="1"/>
  <c r="H2227" i="1"/>
  <c r="G2227" i="1"/>
  <c r="F2227" i="1"/>
  <c r="E2227" i="1"/>
  <c r="W2226" i="1"/>
  <c r="H2226" i="1"/>
  <c r="G2226" i="1"/>
  <c r="F2226" i="1"/>
  <c r="E2226" i="1"/>
  <c r="W2225" i="1"/>
  <c r="H2225" i="1"/>
  <c r="G2225" i="1"/>
  <c r="F2225" i="1"/>
  <c r="E2225" i="1"/>
  <c r="W2224" i="1"/>
  <c r="H2224" i="1"/>
  <c r="G2224" i="1"/>
  <c r="F2224" i="1"/>
  <c r="E2224" i="1"/>
  <c r="W2223" i="1"/>
  <c r="H2223" i="1"/>
  <c r="G2223" i="1"/>
  <c r="F2223" i="1"/>
  <c r="E2223" i="1"/>
  <c r="W2222" i="1"/>
  <c r="H2222" i="1"/>
  <c r="G2222" i="1"/>
  <c r="F2222" i="1"/>
  <c r="E2222" i="1"/>
  <c r="W2221" i="1"/>
  <c r="H2221" i="1"/>
  <c r="G2221" i="1"/>
  <c r="F2221" i="1"/>
  <c r="E2221" i="1"/>
  <c r="W2220" i="1"/>
  <c r="H2220" i="1"/>
  <c r="G2220" i="1"/>
  <c r="F2220" i="1"/>
  <c r="E2220" i="1"/>
  <c r="W2219" i="1"/>
  <c r="H2219" i="1"/>
  <c r="G2219" i="1"/>
  <c r="F2219" i="1"/>
  <c r="E2219" i="1"/>
  <c r="W2218" i="1"/>
  <c r="H2218" i="1"/>
  <c r="G2218" i="1"/>
  <c r="F2218" i="1"/>
  <c r="E2218" i="1"/>
  <c r="W2217" i="1"/>
  <c r="H2217" i="1"/>
  <c r="G2217" i="1"/>
  <c r="F2217" i="1"/>
  <c r="E2217" i="1"/>
  <c r="W2216" i="1"/>
  <c r="H2216" i="1"/>
  <c r="G2216" i="1"/>
  <c r="F2216" i="1"/>
  <c r="E2216" i="1"/>
  <c r="W2215" i="1"/>
  <c r="H2215" i="1"/>
  <c r="G2215" i="1"/>
  <c r="F2215" i="1"/>
  <c r="E2215" i="1"/>
  <c r="W2214" i="1"/>
  <c r="H2214" i="1"/>
  <c r="G2214" i="1"/>
  <c r="F2214" i="1"/>
  <c r="E2214" i="1"/>
  <c r="W2213" i="1"/>
  <c r="H2213" i="1"/>
  <c r="G2213" i="1"/>
  <c r="F2213" i="1"/>
  <c r="E2213" i="1"/>
  <c r="W2212" i="1"/>
  <c r="H2212" i="1"/>
  <c r="G2212" i="1"/>
  <c r="F2212" i="1"/>
  <c r="E2212" i="1"/>
  <c r="W2211" i="1"/>
  <c r="H2211" i="1"/>
  <c r="G2211" i="1"/>
  <c r="F2211" i="1"/>
  <c r="E2211" i="1"/>
  <c r="W2210" i="1"/>
  <c r="H2210" i="1"/>
  <c r="G2210" i="1"/>
  <c r="F2210" i="1"/>
  <c r="E2210" i="1"/>
  <c r="W2209" i="1"/>
  <c r="H2209" i="1"/>
  <c r="G2209" i="1"/>
  <c r="F2209" i="1"/>
  <c r="E2209" i="1"/>
  <c r="W2208" i="1"/>
  <c r="H2208" i="1"/>
  <c r="G2208" i="1"/>
  <c r="F2208" i="1"/>
  <c r="E2208" i="1"/>
  <c r="W2207" i="1"/>
  <c r="H2207" i="1"/>
  <c r="G2207" i="1"/>
  <c r="F2207" i="1"/>
  <c r="E2207" i="1"/>
  <c r="W2206" i="1"/>
  <c r="H2206" i="1"/>
  <c r="G2206" i="1"/>
  <c r="F2206" i="1"/>
  <c r="E2206" i="1"/>
  <c r="W2205" i="1"/>
  <c r="H2205" i="1"/>
  <c r="G2205" i="1"/>
  <c r="F2205" i="1"/>
  <c r="E2205" i="1"/>
  <c r="W2204" i="1"/>
  <c r="H2204" i="1"/>
  <c r="G2204" i="1"/>
  <c r="F2204" i="1"/>
  <c r="E2204" i="1"/>
  <c r="W2203" i="1"/>
  <c r="H2203" i="1"/>
  <c r="G2203" i="1"/>
  <c r="F2203" i="1"/>
  <c r="E2203" i="1"/>
  <c r="W2202" i="1"/>
  <c r="H2202" i="1"/>
  <c r="G2202" i="1"/>
  <c r="F2202" i="1"/>
  <c r="E2202" i="1"/>
  <c r="W2201" i="1"/>
  <c r="H2201" i="1"/>
  <c r="G2201" i="1"/>
  <c r="F2201" i="1"/>
  <c r="E2201" i="1"/>
  <c r="W2200" i="1"/>
  <c r="H2200" i="1"/>
  <c r="G2200" i="1"/>
  <c r="F2200" i="1"/>
  <c r="E2200" i="1"/>
  <c r="W2199" i="1"/>
  <c r="H2199" i="1"/>
  <c r="G2199" i="1"/>
  <c r="F2199" i="1"/>
  <c r="E2199" i="1"/>
  <c r="W2198" i="1"/>
  <c r="H2198" i="1"/>
  <c r="G2198" i="1"/>
  <c r="F2198" i="1"/>
  <c r="E2198" i="1"/>
  <c r="W2197" i="1"/>
  <c r="H2197" i="1"/>
  <c r="G2197" i="1"/>
  <c r="F2197" i="1"/>
  <c r="E2197" i="1"/>
  <c r="W2196" i="1"/>
  <c r="H2196" i="1"/>
  <c r="G2196" i="1"/>
  <c r="F2196" i="1"/>
  <c r="E2196" i="1"/>
  <c r="W2195" i="1"/>
  <c r="H2195" i="1"/>
  <c r="G2195" i="1"/>
  <c r="F2195" i="1"/>
  <c r="E2195" i="1"/>
  <c r="W2194" i="1"/>
  <c r="H2194" i="1"/>
  <c r="G2194" i="1"/>
  <c r="F2194" i="1"/>
  <c r="E2194" i="1"/>
  <c r="W2193" i="1"/>
  <c r="H2193" i="1"/>
  <c r="G2193" i="1"/>
  <c r="F2193" i="1"/>
  <c r="E2193" i="1"/>
  <c r="W2192" i="1"/>
  <c r="H2192" i="1"/>
  <c r="G2192" i="1"/>
  <c r="F2192" i="1"/>
  <c r="E2192" i="1"/>
  <c r="W2191" i="1"/>
  <c r="H2191" i="1"/>
  <c r="G2191" i="1"/>
  <c r="F2191" i="1"/>
  <c r="E2191" i="1"/>
  <c r="W2190" i="1"/>
  <c r="H2190" i="1"/>
  <c r="G2190" i="1"/>
  <c r="F2190" i="1"/>
  <c r="E2190" i="1"/>
  <c r="W2189" i="1"/>
  <c r="H2189" i="1"/>
  <c r="G2189" i="1"/>
  <c r="F2189" i="1"/>
  <c r="E2189" i="1"/>
  <c r="W2188" i="1"/>
  <c r="H2188" i="1"/>
  <c r="G2188" i="1"/>
  <c r="F2188" i="1"/>
  <c r="E2188" i="1"/>
  <c r="W2187" i="1"/>
  <c r="H2187" i="1"/>
  <c r="G2187" i="1"/>
  <c r="F2187" i="1"/>
  <c r="E2187" i="1"/>
  <c r="W2186" i="1"/>
  <c r="H2186" i="1"/>
  <c r="G2186" i="1"/>
  <c r="F2186" i="1"/>
  <c r="E2186" i="1"/>
  <c r="W2185" i="1"/>
  <c r="H2185" i="1"/>
  <c r="G2185" i="1"/>
  <c r="F2185" i="1"/>
  <c r="E2185" i="1"/>
  <c r="W2184" i="1"/>
  <c r="H2184" i="1"/>
  <c r="G2184" i="1"/>
  <c r="F2184" i="1"/>
  <c r="E2184" i="1"/>
  <c r="W2183" i="1"/>
  <c r="H2183" i="1"/>
  <c r="G2183" i="1"/>
  <c r="F2183" i="1"/>
  <c r="E2183" i="1"/>
  <c r="W2182" i="1"/>
  <c r="H2182" i="1"/>
  <c r="G2182" i="1"/>
  <c r="F2182" i="1"/>
  <c r="E2182" i="1"/>
  <c r="W2181" i="1"/>
  <c r="H2181" i="1"/>
  <c r="G2181" i="1"/>
  <c r="F2181" i="1"/>
  <c r="E2181" i="1"/>
  <c r="W2180" i="1"/>
  <c r="H2180" i="1"/>
  <c r="G2180" i="1"/>
  <c r="F2180" i="1"/>
  <c r="E2180" i="1"/>
  <c r="W2179" i="1"/>
  <c r="H2179" i="1"/>
  <c r="G2179" i="1"/>
  <c r="F2179" i="1"/>
  <c r="E2179" i="1"/>
  <c r="W2178" i="1"/>
  <c r="H2178" i="1"/>
  <c r="G2178" i="1"/>
  <c r="F2178" i="1"/>
  <c r="E2178" i="1"/>
  <c r="W2177" i="1"/>
  <c r="H2177" i="1"/>
  <c r="G2177" i="1"/>
  <c r="F2177" i="1"/>
  <c r="E2177" i="1"/>
  <c r="W2176" i="1"/>
  <c r="H2176" i="1"/>
  <c r="G2176" i="1"/>
  <c r="F2176" i="1"/>
  <c r="E2176" i="1"/>
  <c r="W2175" i="1"/>
  <c r="H2175" i="1"/>
  <c r="G2175" i="1"/>
  <c r="F2175" i="1"/>
  <c r="E2175" i="1"/>
  <c r="W2174" i="1"/>
  <c r="H2174" i="1"/>
  <c r="G2174" i="1"/>
  <c r="F2174" i="1"/>
  <c r="E2174" i="1"/>
  <c r="W2173" i="1"/>
  <c r="H2173" i="1"/>
  <c r="G2173" i="1"/>
  <c r="F2173" i="1"/>
  <c r="E2173" i="1"/>
  <c r="W2172" i="1"/>
  <c r="H2172" i="1"/>
  <c r="G2172" i="1"/>
  <c r="F2172" i="1"/>
  <c r="E2172" i="1"/>
  <c r="W2171" i="1"/>
  <c r="H2171" i="1"/>
  <c r="G2171" i="1"/>
  <c r="F2171" i="1"/>
  <c r="E2171" i="1"/>
  <c r="W2170" i="1"/>
  <c r="H2170" i="1"/>
  <c r="G2170" i="1"/>
  <c r="F2170" i="1"/>
  <c r="E2170" i="1"/>
  <c r="W2169" i="1"/>
  <c r="H2169" i="1"/>
  <c r="G2169" i="1"/>
  <c r="F2169" i="1"/>
  <c r="E2169" i="1"/>
  <c r="W2168" i="1"/>
  <c r="H2168" i="1"/>
  <c r="G2168" i="1"/>
  <c r="F2168" i="1"/>
  <c r="E2168" i="1"/>
  <c r="W2167" i="1"/>
  <c r="H2167" i="1"/>
  <c r="G2167" i="1"/>
  <c r="F2167" i="1"/>
  <c r="E2167" i="1"/>
  <c r="W2166" i="1"/>
  <c r="H2166" i="1"/>
  <c r="G2166" i="1"/>
  <c r="F2166" i="1"/>
  <c r="E2166" i="1"/>
  <c r="W2165" i="1"/>
  <c r="H2165" i="1"/>
  <c r="G2165" i="1"/>
  <c r="F2165" i="1"/>
  <c r="E2165" i="1"/>
  <c r="W2164" i="1"/>
  <c r="H2164" i="1"/>
  <c r="G2164" i="1"/>
  <c r="F2164" i="1"/>
  <c r="E2164" i="1"/>
  <c r="W2163" i="1"/>
  <c r="H2163" i="1"/>
  <c r="G2163" i="1"/>
  <c r="F2163" i="1"/>
  <c r="E2163" i="1"/>
  <c r="W2162" i="1"/>
  <c r="H2162" i="1"/>
  <c r="G2162" i="1"/>
  <c r="F2162" i="1"/>
  <c r="E2162" i="1"/>
  <c r="W2161" i="1"/>
  <c r="H2161" i="1"/>
  <c r="G2161" i="1"/>
  <c r="F2161" i="1"/>
  <c r="E2161" i="1"/>
  <c r="W2160" i="1"/>
  <c r="H2160" i="1"/>
  <c r="G2160" i="1"/>
  <c r="F2160" i="1"/>
  <c r="E2160" i="1"/>
  <c r="W2159" i="1"/>
  <c r="H2159" i="1"/>
  <c r="G2159" i="1"/>
  <c r="F2159" i="1"/>
  <c r="E2159" i="1"/>
  <c r="W2158" i="1"/>
  <c r="H2158" i="1"/>
  <c r="G2158" i="1"/>
  <c r="F2158" i="1"/>
  <c r="E2158" i="1"/>
  <c r="W2157" i="1"/>
  <c r="H2157" i="1"/>
  <c r="G2157" i="1"/>
  <c r="F2157" i="1"/>
  <c r="E2157" i="1"/>
  <c r="W2156" i="1"/>
  <c r="H2156" i="1"/>
  <c r="G2156" i="1"/>
  <c r="F2156" i="1"/>
  <c r="E2156" i="1"/>
  <c r="W2155" i="1"/>
  <c r="H2155" i="1"/>
  <c r="G2155" i="1"/>
  <c r="F2155" i="1"/>
  <c r="E2155" i="1"/>
  <c r="W2154" i="1"/>
  <c r="H2154" i="1"/>
  <c r="G2154" i="1"/>
  <c r="F2154" i="1"/>
  <c r="E2154" i="1"/>
  <c r="W2153" i="1"/>
  <c r="H2153" i="1"/>
  <c r="G2153" i="1"/>
  <c r="F2153" i="1"/>
  <c r="E2153" i="1"/>
  <c r="W2152" i="1"/>
  <c r="H2152" i="1"/>
  <c r="G2152" i="1"/>
  <c r="F2152" i="1"/>
  <c r="E2152" i="1"/>
  <c r="W2151" i="1"/>
  <c r="H2151" i="1"/>
  <c r="G2151" i="1"/>
  <c r="F2151" i="1"/>
  <c r="E2151" i="1"/>
  <c r="W2150" i="1"/>
  <c r="H2150" i="1"/>
  <c r="G2150" i="1"/>
  <c r="F2150" i="1"/>
  <c r="E2150" i="1"/>
  <c r="W2149" i="1"/>
  <c r="H2149" i="1"/>
  <c r="G2149" i="1"/>
  <c r="F2149" i="1"/>
  <c r="E2149" i="1"/>
  <c r="W2148" i="1"/>
  <c r="H2148" i="1"/>
  <c r="G2148" i="1"/>
  <c r="F2148" i="1"/>
  <c r="E2148" i="1"/>
  <c r="W2147" i="1"/>
  <c r="H2147" i="1"/>
  <c r="G2147" i="1"/>
  <c r="F2147" i="1"/>
  <c r="E2147" i="1"/>
  <c r="W2146" i="1"/>
  <c r="H2146" i="1"/>
  <c r="G2146" i="1"/>
  <c r="F2146" i="1"/>
  <c r="E2146" i="1"/>
  <c r="W2145" i="1"/>
  <c r="H2145" i="1"/>
  <c r="G2145" i="1"/>
  <c r="F2145" i="1"/>
  <c r="E2145" i="1"/>
  <c r="W2144" i="1"/>
  <c r="H2144" i="1"/>
  <c r="G2144" i="1"/>
  <c r="F2144" i="1"/>
  <c r="E2144" i="1"/>
  <c r="W2143" i="1"/>
  <c r="H2143" i="1"/>
  <c r="G2143" i="1"/>
  <c r="F2143" i="1"/>
  <c r="E2143" i="1"/>
  <c r="W2142" i="1"/>
  <c r="H2142" i="1"/>
  <c r="G2142" i="1"/>
  <c r="F2142" i="1"/>
  <c r="E2142" i="1"/>
  <c r="W2141" i="1"/>
  <c r="H2141" i="1"/>
  <c r="G2141" i="1"/>
  <c r="F2141" i="1"/>
  <c r="E2141" i="1"/>
  <c r="W2140" i="1"/>
  <c r="H2140" i="1"/>
  <c r="G2140" i="1"/>
  <c r="F2140" i="1"/>
  <c r="E2140" i="1"/>
  <c r="W2139" i="1"/>
  <c r="H2139" i="1"/>
  <c r="G2139" i="1"/>
  <c r="F2139" i="1"/>
  <c r="E2139" i="1"/>
  <c r="W2138" i="1"/>
  <c r="H2138" i="1"/>
  <c r="G2138" i="1"/>
  <c r="F2138" i="1"/>
  <c r="E2138" i="1"/>
  <c r="W2137" i="1"/>
  <c r="H2137" i="1"/>
  <c r="G2137" i="1"/>
  <c r="F2137" i="1"/>
  <c r="E2137" i="1"/>
  <c r="W2136" i="1"/>
  <c r="H2136" i="1"/>
  <c r="G2136" i="1"/>
  <c r="F2136" i="1"/>
  <c r="E2136" i="1"/>
  <c r="W2135" i="1"/>
  <c r="H2135" i="1"/>
  <c r="G2135" i="1"/>
  <c r="F2135" i="1"/>
  <c r="E2135" i="1"/>
  <c r="W2134" i="1"/>
  <c r="H2134" i="1"/>
  <c r="G2134" i="1"/>
  <c r="F2134" i="1"/>
  <c r="E2134" i="1"/>
  <c r="W2133" i="1"/>
  <c r="H2133" i="1"/>
  <c r="G2133" i="1"/>
  <c r="F2133" i="1"/>
  <c r="E2133" i="1"/>
  <c r="W2132" i="1"/>
  <c r="H2132" i="1"/>
  <c r="G2132" i="1"/>
  <c r="F2132" i="1"/>
  <c r="E2132" i="1"/>
  <c r="W2131" i="1"/>
  <c r="H2131" i="1"/>
  <c r="G2131" i="1"/>
  <c r="F2131" i="1"/>
  <c r="E2131" i="1"/>
  <c r="W2130" i="1"/>
  <c r="H2130" i="1"/>
  <c r="G2130" i="1"/>
  <c r="F2130" i="1"/>
  <c r="E2130" i="1"/>
  <c r="W2129" i="1"/>
  <c r="H2129" i="1"/>
  <c r="G2129" i="1"/>
  <c r="F2129" i="1"/>
  <c r="E2129" i="1"/>
  <c r="W2128" i="1"/>
  <c r="H2128" i="1"/>
  <c r="G2128" i="1"/>
  <c r="F2128" i="1"/>
  <c r="E2128" i="1"/>
  <c r="W2127" i="1"/>
  <c r="H2127" i="1"/>
  <c r="G2127" i="1"/>
  <c r="F2127" i="1"/>
  <c r="E2127" i="1"/>
  <c r="W2126" i="1"/>
  <c r="H2126" i="1"/>
  <c r="G2126" i="1"/>
  <c r="F2126" i="1"/>
  <c r="E2126" i="1"/>
  <c r="W2125" i="1"/>
  <c r="H2125" i="1"/>
  <c r="G2125" i="1"/>
  <c r="F2125" i="1"/>
  <c r="E2125" i="1"/>
  <c r="W2124" i="1"/>
  <c r="H2124" i="1"/>
  <c r="G2124" i="1"/>
  <c r="F2124" i="1"/>
  <c r="E2124" i="1"/>
  <c r="W2123" i="1"/>
  <c r="H2123" i="1"/>
  <c r="G2123" i="1"/>
  <c r="F2123" i="1"/>
  <c r="E2123" i="1"/>
  <c r="W2122" i="1"/>
  <c r="H2122" i="1"/>
  <c r="G2122" i="1"/>
  <c r="F2122" i="1"/>
  <c r="E2122" i="1"/>
  <c r="W2121" i="1"/>
  <c r="H2121" i="1"/>
  <c r="G2121" i="1"/>
  <c r="F2121" i="1"/>
  <c r="E2121" i="1"/>
  <c r="W2120" i="1"/>
  <c r="H2120" i="1"/>
  <c r="G2120" i="1"/>
  <c r="F2120" i="1"/>
  <c r="E2120" i="1"/>
  <c r="W2119" i="1"/>
  <c r="H2119" i="1"/>
  <c r="G2119" i="1"/>
  <c r="F2119" i="1"/>
  <c r="E2119" i="1"/>
  <c r="W2118" i="1"/>
  <c r="H2118" i="1"/>
  <c r="G2118" i="1"/>
  <c r="F2118" i="1"/>
  <c r="E2118" i="1"/>
  <c r="W2117" i="1"/>
  <c r="H2117" i="1"/>
  <c r="G2117" i="1"/>
  <c r="F2117" i="1"/>
  <c r="E2117" i="1"/>
  <c r="W2116" i="1"/>
  <c r="H2116" i="1"/>
  <c r="G2116" i="1"/>
  <c r="F2116" i="1"/>
  <c r="E2116" i="1"/>
  <c r="W2115" i="1"/>
  <c r="H2115" i="1"/>
  <c r="G2115" i="1"/>
  <c r="F2115" i="1"/>
  <c r="E2115" i="1"/>
  <c r="W2114" i="1"/>
  <c r="H2114" i="1"/>
  <c r="G2114" i="1"/>
  <c r="F2114" i="1"/>
  <c r="E2114" i="1"/>
  <c r="W2113" i="1"/>
  <c r="H2113" i="1"/>
  <c r="G2113" i="1"/>
  <c r="F2113" i="1"/>
  <c r="E2113" i="1"/>
  <c r="W2112" i="1"/>
  <c r="H2112" i="1"/>
  <c r="G2112" i="1"/>
  <c r="F2112" i="1"/>
  <c r="E2112" i="1"/>
  <c r="W2111" i="1"/>
  <c r="H2111" i="1"/>
  <c r="G2111" i="1"/>
  <c r="F2111" i="1"/>
  <c r="E2111" i="1"/>
  <c r="W2110" i="1"/>
  <c r="H2110" i="1"/>
  <c r="G2110" i="1"/>
  <c r="F2110" i="1"/>
  <c r="E2110" i="1"/>
  <c r="W2109" i="1"/>
  <c r="H2109" i="1"/>
  <c r="G2109" i="1"/>
  <c r="F2109" i="1"/>
  <c r="E2109" i="1"/>
  <c r="W2108" i="1"/>
  <c r="H2108" i="1"/>
  <c r="G2108" i="1"/>
  <c r="F2108" i="1"/>
  <c r="E2108" i="1"/>
  <c r="W2107" i="1"/>
  <c r="H2107" i="1"/>
  <c r="G2107" i="1"/>
  <c r="F2107" i="1"/>
  <c r="E2107" i="1"/>
  <c r="W2106" i="1"/>
  <c r="H2106" i="1"/>
  <c r="G2106" i="1"/>
  <c r="F2106" i="1"/>
  <c r="E2106" i="1"/>
  <c r="W2105" i="1"/>
  <c r="H2105" i="1"/>
  <c r="G2105" i="1"/>
  <c r="F2105" i="1"/>
  <c r="E2105" i="1"/>
  <c r="W2104" i="1"/>
  <c r="H2104" i="1"/>
  <c r="G2104" i="1"/>
  <c r="F2104" i="1"/>
  <c r="E2104" i="1"/>
  <c r="W2103" i="1"/>
  <c r="H2103" i="1"/>
  <c r="G2103" i="1"/>
  <c r="F2103" i="1"/>
  <c r="E2103" i="1"/>
  <c r="W2102" i="1"/>
  <c r="H2102" i="1"/>
  <c r="G2102" i="1"/>
  <c r="F2102" i="1"/>
  <c r="E2102" i="1"/>
  <c r="W2101" i="1"/>
  <c r="H2101" i="1"/>
  <c r="G2101" i="1"/>
  <c r="F2101" i="1"/>
  <c r="E2101" i="1"/>
  <c r="W2100" i="1"/>
  <c r="H2100" i="1"/>
  <c r="G2100" i="1"/>
  <c r="F2100" i="1"/>
  <c r="E2100" i="1"/>
  <c r="W2099" i="1"/>
  <c r="H2099" i="1"/>
  <c r="G2099" i="1"/>
  <c r="F2099" i="1"/>
  <c r="E2099" i="1"/>
  <c r="W2098" i="1"/>
  <c r="H2098" i="1"/>
  <c r="G2098" i="1"/>
  <c r="F2098" i="1"/>
  <c r="E2098" i="1"/>
  <c r="W2097" i="1"/>
  <c r="H2097" i="1"/>
  <c r="G2097" i="1"/>
  <c r="F2097" i="1"/>
  <c r="E2097" i="1"/>
  <c r="W2096" i="1"/>
  <c r="H2096" i="1"/>
  <c r="G2096" i="1"/>
  <c r="F2096" i="1"/>
  <c r="E2096" i="1"/>
  <c r="W2095" i="1"/>
  <c r="H2095" i="1"/>
  <c r="G2095" i="1"/>
  <c r="F2095" i="1"/>
  <c r="E2095" i="1"/>
  <c r="W2094" i="1"/>
  <c r="H2094" i="1"/>
  <c r="G2094" i="1"/>
  <c r="F2094" i="1"/>
  <c r="E2094" i="1"/>
  <c r="W2093" i="1"/>
  <c r="H2093" i="1"/>
  <c r="G2093" i="1"/>
  <c r="F2093" i="1"/>
  <c r="E2093" i="1"/>
  <c r="W2092" i="1"/>
  <c r="H2092" i="1"/>
  <c r="G2092" i="1"/>
  <c r="F2092" i="1"/>
  <c r="E2092" i="1"/>
  <c r="W2091" i="1"/>
  <c r="H2091" i="1"/>
  <c r="G2091" i="1"/>
  <c r="F2091" i="1"/>
  <c r="E2091" i="1"/>
  <c r="W2090" i="1"/>
  <c r="H2090" i="1"/>
  <c r="G2090" i="1"/>
  <c r="F2090" i="1"/>
  <c r="E2090" i="1"/>
  <c r="W2089" i="1"/>
  <c r="H2089" i="1"/>
  <c r="G2089" i="1"/>
  <c r="F2089" i="1"/>
  <c r="E2089" i="1"/>
  <c r="W2088" i="1"/>
  <c r="H2088" i="1"/>
  <c r="G2088" i="1"/>
  <c r="F2088" i="1"/>
  <c r="E2088" i="1"/>
  <c r="W2087" i="1"/>
  <c r="H2087" i="1"/>
  <c r="G2087" i="1"/>
  <c r="F2087" i="1"/>
  <c r="E2087" i="1"/>
  <c r="W2086" i="1"/>
  <c r="H2086" i="1"/>
  <c r="G2086" i="1"/>
  <c r="F2086" i="1"/>
  <c r="E2086" i="1"/>
  <c r="W2085" i="1"/>
  <c r="H2085" i="1"/>
  <c r="G2085" i="1"/>
  <c r="F2085" i="1"/>
  <c r="E2085" i="1"/>
  <c r="W2084" i="1"/>
  <c r="H2084" i="1"/>
  <c r="G2084" i="1"/>
  <c r="F2084" i="1"/>
  <c r="E2084" i="1"/>
  <c r="W2083" i="1"/>
  <c r="H2083" i="1"/>
  <c r="G2083" i="1"/>
  <c r="F2083" i="1"/>
  <c r="E2083" i="1"/>
  <c r="W2082" i="1"/>
  <c r="H2082" i="1"/>
  <c r="G2082" i="1"/>
  <c r="F2082" i="1"/>
  <c r="E2082" i="1"/>
  <c r="W2081" i="1"/>
  <c r="H2081" i="1"/>
  <c r="G2081" i="1"/>
  <c r="F2081" i="1"/>
  <c r="E2081" i="1"/>
  <c r="W2080" i="1"/>
  <c r="H2080" i="1"/>
  <c r="G2080" i="1"/>
  <c r="F2080" i="1"/>
  <c r="E2080" i="1"/>
  <c r="W2079" i="1"/>
  <c r="H2079" i="1"/>
  <c r="G2079" i="1"/>
  <c r="F2079" i="1"/>
  <c r="E2079" i="1"/>
  <c r="W2078" i="1"/>
  <c r="H2078" i="1"/>
  <c r="G2078" i="1"/>
  <c r="F2078" i="1"/>
  <c r="E2078" i="1"/>
  <c r="W2077" i="1"/>
  <c r="H2077" i="1"/>
  <c r="G2077" i="1"/>
  <c r="F2077" i="1"/>
  <c r="E2077" i="1"/>
  <c r="W2076" i="1"/>
  <c r="H2076" i="1"/>
  <c r="G2076" i="1"/>
  <c r="F2076" i="1"/>
  <c r="E2076" i="1"/>
  <c r="W2075" i="1"/>
  <c r="H2075" i="1"/>
  <c r="G2075" i="1"/>
  <c r="F2075" i="1"/>
  <c r="E2075" i="1"/>
  <c r="W2074" i="1"/>
  <c r="H2074" i="1"/>
  <c r="G2074" i="1"/>
  <c r="F2074" i="1"/>
  <c r="E2074" i="1"/>
  <c r="W2073" i="1"/>
  <c r="H2073" i="1"/>
  <c r="G2073" i="1"/>
  <c r="F2073" i="1"/>
  <c r="E2073" i="1"/>
  <c r="W2072" i="1"/>
  <c r="H2072" i="1"/>
  <c r="G2072" i="1"/>
  <c r="F2072" i="1"/>
  <c r="E2072" i="1"/>
  <c r="W2071" i="1"/>
  <c r="H2071" i="1"/>
  <c r="G2071" i="1"/>
  <c r="F2071" i="1"/>
  <c r="E2071" i="1"/>
  <c r="W2070" i="1"/>
  <c r="H2070" i="1"/>
  <c r="G2070" i="1"/>
  <c r="F2070" i="1"/>
  <c r="E2070" i="1"/>
  <c r="W2069" i="1"/>
  <c r="H2069" i="1"/>
  <c r="G2069" i="1"/>
  <c r="F2069" i="1"/>
  <c r="E2069" i="1"/>
  <c r="W2068" i="1"/>
  <c r="H2068" i="1"/>
  <c r="G2068" i="1"/>
  <c r="F2068" i="1"/>
  <c r="E2068" i="1"/>
  <c r="W2067" i="1"/>
  <c r="H2067" i="1"/>
  <c r="G2067" i="1"/>
  <c r="F2067" i="1"/>
  <c r="E2067" i="1"/>
  <c r="W2066" i="1"/>
  <c r="H2066" i="1"/>
  <c r="G2066" i="1"/>
  <c r="F2066" i="1"/>
  <c r="E2066" i="1"/>
  <c r="W2065" i="1"/>
  <c r="H2065" i="1"/>
  <c r="G2065" i="1"/>
  <c r="F2065" i="1"/>
  <c r="E2065" i="1"/>
  <c r="W2064" i="1"/>
  <c r="H2064" i="1"/>
  <c r="G2064" i="1"/>
  <c r="F2064" i="1"/>
  <c r="E2064" i="1"/>
  <c r="W2063" i="1"/>
  <c r="H2063" i="1"/>
  <c r="G2063" i="1"/>
  <c r="F2063" i="1"/>
  <c r="E2063" i="1"/>
  <c r="W2062" i="1"/>
  <c r="H2062" i="1"/>
  <c r="G2062" i="1"/>
  <c r="F2062" i="1"/>
  <c r="E2062" i="1"/>
  <c r="W2061" i="1"/>
  <c r="H2061" i="1"/>
  <c r="G2061" i="1"/>
  <c r="F2061" i="1"/>
  <c r="E2061" i="1"/>
  <c r="W2060" i="1"/>
  <c r="H2060" i="1"/>
  <c r="G2060" i="1"/>
  <c r="F2060" i="1"/>
  <c r="E2060" i="1"/>
  <c r="W2059" i="1"/>
  <c r="H2059" i="1"/>
  <c r="G2059" i="1"/>
  <c r="F2059" i="1"/>
  <c r="E2059" i="1"/>
  <c r="W2058" i="1"/>
  <c r="H2058" i="1"/>
  <c r="G2058" i="1"/>
  <c r="F2058" i="1"/>
  <c r="E2058" i="1"/>
  <c r="W2057" i="1"/>
  <c r="H2057" i="1"/>
  <c r="G2057" i="1"/>
  <c r="F2057" i="1"/>
  <c r="E2057" i="1"/>
  <c r="W2056" i="1"/>
  <c r="H2056" i="1"/>
  <c r="G2056" i="1"/>
  <c r="F2056" i="1"/>
  <c r="E2056" i="1"/>
  <c r="W2055" i="1"/>
  <c r="H2055" i="1"/>
  <c r="G2055" i="1"/>
  <c r="F2055" i="1"/>
  <c r="E2055" i="1"/>
  <c r="W2054" i="1"/>
  <c r="H2054" i="1"/>
  <c r="G2054" i="1"/>
  <c r="F2054" i="1"/>
  <c r="E2054" i="1"/>
  <c r="W2053" i="1"/>
  <c r="H2053" i="1"/>
  <c r="G2053" i="1"/>
  <c r="F2053" i="1"/>
  <c r="E2053" i="1"/>
  <c r="W2052" i="1"/>
  <c r="H2052" i="1"/>
  <c r="G2052" i="1"/>
  <c r="F2052" i="1"/>
  <c r="E2052" i="1"/>
  <c r="W2051" i="1"/>
  <c r="H2051" i="1"/>
  <c r="G2051" i="1"/>
  <c r="F2051" i="1"/>
  <c r="E2051" i="1"/>
  <c r="W2050" i="1"/>
  <c r="H2050" i="1"/>
  <c r="G2050" i="1"/>
  <c r="F2050" i="1"/>
  <c r="E2050" i="1"/>
  <c r="W2049" i="1"/>
  <c r="H2049" i="1"/>
  <c r="G2049" i="1"/>
  <c r="F2049" i="1"/>
  <c r="E2049" i="1"/>
  <c r="W2048" i="1"/>
  <c r="H2048" i="1"/>
  <c r="G2048" i="1"/>
  <c r="F2048" i="1"/>
  <c r="E2048" i="1"/>
  <c r="W2047" i="1"/>
  <c r="H2047" i="1"/>
  <c r="G2047" i="1"/>
  <c r="F2047" i="1"/>
  <c r="E2047" i="1"/>
  <c r="W2046" i="1"/>
  <c r="H2046" i="1"/>
  <c r="G2046" i="1"/>
  <c r="F2046" i="1"/>
  <c r="E2046" i="1"/>
  <c r="W2045" i="1"/>
  <c r="H2045" i="1"/>
  <c r="G2045" i="1"/>
  <c r="F2045" i="1"/>
  <c r="E2045" i="1"/>
  <c r="W2044" i="1"/>
  <c r="H2044" i="1"/>
  <c r="G2044" i="1"/>
  <c r="F2044" i="1"/>
  <c r="E2044" i="1"/>
  <c r="W2043" i="1"/>
  <c r="H2043" i="1"/>
  <c r="G2043" i="1"/>
  <c r="F2043" i="1"/>
  <c r="E2043" i="1"/>
  <c r="W2042" i="1"/>
  <c r="H2042" i="1"/>
  <c r="G2042" i="1"/>
  <c r="F2042" i="1"/>
  <c r="E2042" i="1"/>
  <c r="W2041" i="1"/>
  <c r="H2041" i="1"/>
  <c r="G2041" i="1"/>
  <c r="F2041" i="1"/>
  <c r="E2041" i="1"/>
  <c r="W2040" i="1"/>
  <c r="H2040" i="1"/>
  <c r="G2040" i="1"/>
  <c r="F2040" i="1"/>
  <c r="E2040" i="1"/>
  <c r="W2039" i="1"/>
  <c r="H2039" i="1"/>
  <c r="G2039" i="1"/>
  <c r="F2039" i="1"/>
  <c r="E2039" i="1"/>
  <c r="W2038" i="1"/>
  <c r="H2038" i="1"/>
  <c r="G2038" i="1"/>
  <c r="F2038" i="1"/>
  <c r="E2038" i="1"/>
  <c r="W2037" i="1"/>
  <c r="H2037" i="1"/>
  <c r="G2037" i="1"/>
  <c r="F2037" i="1"/>
  <c r="E2037" i="1"/>
  <c r="W2036" i="1"/>
  <c r="H2036" i="1"/>
  <c r="G2036" i="1"/>
  <c r="F2036" i="1"/>
  <c r="E2036" i="1"/>
  <c r="W2035" i="1"/>
  <c r="H2035" i="1"/>
  <c r="G2035" i="1"/>
  <c r="F2035" i="1"/>
  <c r="E2035" i="1"/>
  <c r="W2034" i="1"/>
  <c r="H2034" i="1"/>
  <c r="G2034" i="1"/>
  <c r="F2034" i="1"/>
  <c r="E2034" i="1"/>
  <c r="W2033" i="1"/>
  <c r="H2033" i="1"/>
  <c r="G2033" i="1"/>
  <c r="F2033" i="1"/>
  <c r="E2033" i="1"/>
  <c r="W2032" i="1"/>
  <c r="H2032" i="1"/>
  <c r="G2032" i="1"/>
  <c r="F2032" i="1"/>
  <c r="E2032" i="1"/>
  <c r="W2031" i="1"/>
  <c r="H2031" i="1"/>
  <c r="G2031" i="1"/>
  <c r="F2031" i="1"/>
  <c r="E2031" i="1"/>
  <c r="W2030" i="1"/>
  <c r="H2030" i="1"/>
  <c r="G2030" i="1"/>
  <c r="F2030" i="1"/>
  <c r="E2030" i="1"/>
  <c r="W2029" i="1"/>
  <c r="H2029" i="1"/>
  <c r="G2029" i="1"/>
  <c r="F2029" i="1"/>
  <c r="E2029" i="1"/>
  <c r="W2028" i="1"/>
  <c r="H2028" i="1"/>
  <c r="G2028" i="1"/>
  <c r="F2028" i="1"/>
  <c r="E2028" i="1"/>
  <c r="W2027" i="1"/>
  <c r="H2027" i="1"/>
  <c r="G2027" i="1"/>
  <c r="F2027" i="1"/>
  <c r="E2027" i="1"/>
  <c r="W2026" i="1"/>
  <c r="H2026" i="1"/>
  <c r="G2026" i="1"/>
  <c r="F2026" i="1"/>
  <c r="E2026" i="1"/>
  <c r="W2025" i="1"/>
  <c r="H2025" i="1"/>
  <c r="G2025" i="1"/>
  <c r="F2025" i="1"/>
  <c r="E2025" i="1"/>
  <c r="W2024" i="1"/>
  <c r="H2024" i="1"/>
  <c r="G2024" i="1"/>
  <c r="F2024" i="1"/>
  <c r="E2024" i="1"/>
  <c r="W2023" i="1"/>
  <c r="H2023" i="1"/>
  <c r="G2023" i="1"/>
  <c r="F2023" i="1"/>
  <c r="E2023" i="1"/>
  <c r="W2022" i="1"/>
  <c r="H2022" i="1"/>
  <c r="G2022" i="1"/>
  <c r="F2022" i="1"/>
  <c r="E2022" i="1"/>
  <c r="W2021" i="1"/>
  <c r="H2021" i="1"/>
  <c r="G2021" i="1"/>
  <c r="F2021" i="1"/>
  <c r="E2021" i="1"/>
  <c r="W2020" i="1"/>
  <c r="H2020" i="1"/>
  <c r="G2020" i="1"/>
  <c r="F2020" i="1"/>
  <c r="E2020" i="1"/>
  <c r="W2019" i="1"/>
  <c r="H2019" i="1"/>
  <c r="G2019" i="1"/>
  <c r="F2019" i="1"/>
  <c r="E2019" i="1"/>
  <c r="W2018" i="1"/>
  <c r="H2018" i="1"/>
  <c r="G2018" i="1"/>
  <c r="F2018" i="1"/>
  <c r="E2018" i="1"/>
  <c r="W2017" i="1"/>
  <c r="H2017" i="1"/>
  <c r="G2017" i="1"/>
  <c r="F2017" i="1"/>
  <c r="E2017" i="1"/>
  <c r="W2016" i="1"/>
  <c r="H2016" i="1"/>
  <c r="G2016" i="1"/>
  <c r="F2016" i="1"/>
  <c r="E2016" i="1"/>
  <c r="W2015" i="1"/>
  <c r="H2015" i="1"/>
  <c r="G2015" i="1"/>
  <c r="F2015" i="1"/>
  <c r="E2015" i="1"/>
  <c r="W2014" i="1"/>
  <c r="H2014" i="1"/>
  <c r="G2014" i="1"/>
  <c r="F2014" i="1"/>
  <c r="E2014" i="1"/>
  <c r="W2013" i="1"/>
  <c r="H2013" i="1"/>
  <c r="G2013" i="1"/>
  <c r="F2013" i="1"/>
  <c r="E2013" i="1"/>
  <c r="W2012" i="1"/>
  <c r="H2012" i="1"/>
  <c r="G2012" i="1"/>
  <c r="F2012" i="1"/>
  <c r="E2012" i="1"/>
  <c r="W2011" i="1"/>
  <c r="H2011" i="1"/>
  <c r="G2011" i="1"/>
  <c r="F2011" i="1"/>
  <c r="E2011" i="1"/>
  <c r="W2010" i="1"/>
  <c r="H2010" i="1"/>
  <c r="G2010" i="1"/>
  <c r="F2010" i="1"/>
  <c r="E2010" i="1"/>
  <c r="W2009" i="1"/>
  <c r="H2009" i="1"/>
  <c r="G2009" i="1"/>
  <c r="F2009" i="1"/>
  <c r="E2009" i="1"/>
  <c r="W2008" i="1"/>
  <c r="H2008" i="1"/>
  <c r="G2008" i="1"/>
  <c r="F2008" i="1"/>
  <c r="E2008" i="1"/>
  <c r="W2007" i="1"/>
  <c r="H2007" i="1"/>
  <c r="G2007" i="1"/>
  <c r="F2007" i="1"/>
  <c r="E2007" i="1"/>
  <c r="W2006" i="1"/>
  <c r="H2006" i="1"/>
  <c r="G2006" i="1"/>
  <c r="F2006" i="1"/>
  <c r="E2006" i="1"/>
  <c r="W2005" i="1"/>
  <c r="H2005" i="1"/>
  <c r="G2005" i="1"/>
  <c r="F2005" i="1"/>
  <c r="E2005" i="1"/>
  <c r="W2004" i="1"/>
  <c r="H2004" i="1"/>
  <c r="G2004" i="1"/>
  <c r="F2004" i="1"/>
  <c r="E2004" i="1"/>
  <c r="W2003" i="1"/>
  <c r="H2003" i="1"/>
  <c r="G2003" i="1"/>
  <c r="F2003" i="1"/>
  <c r="E2003" i="1"/>
  <c r="W2002" i="1"/>
  <c r="H2002" i="1"/>
  <c r="G2002" i="1"/>
  <c r="F2002" i="1"/>
  <c r="E2002" i="1"/>
  <c r="W2001" i="1"/>
  <c r="H2001" i="1"/>
  <c r="G2001" i="1"/>
  <c r="F2001" i="1"/>
  <c r="E2001" i="1"/>
  <c r="W2000" i="1"/>
  <c r="H2000" i="1"/>
  <c r="G2000" i="1"/>
  <c r="F2000" i="1"/>
  <c r="E2000" i="1"/>
  <c r="W1999" i="1"/>
  <c r="H1999" i="1"/>
  <c r="G1999" i="1"/>
  <c r="F1999" i="1"/>
  <c r="E1999" i="1"/>
  <c r="W1998" i="1"/>
  <c r="H1998" i="1"/>
  <c r="G1998" i="1"/>
  <c r="F1998" i="1"/>
  <c r="E1998" i="1"/>
  <c r="W1997" i="1"/>
  <c r="H1997" i="1"/>
  <c r="G1997" i="1"/>
  <c r="F1997" i="1"/>
  <c r="E1997" i="1"/>
  <c r="W1996" i="1"/>
  <c r="H1996" i="1"/>
  <c r="G1996" i="1"/>
  <c r="F1996" i="1"/>
  <c r="E1996" i="1"/>
  <c r="W1995" i="1"/>
  <c r="H1995" i="1"/>
  <c r="G1995" i="1"/>
  <c r="F1995" i="1"/>
  <c r="E1995" i="1"/>
  <c r="W1994" i="1"/>
  <c r="H1994" i="1"/>
  <c r="G1994" i="1"/>
  <c r="F1994" i="1"/>
  <c r="E1994" i="1"/>
  <c r="W1993" i="1"/>
  <c r="H1993" i="1"/>
  <c r="G1993" i="1"/>
  <c r="F1993" i="1"/>
  <c r="E1993" i="1"/>
  <c r="W1992" i="1"/>
  <c r="H1992" i="1"/>
  <c r="G1992" i="1"/>
  <c r="F1992" i="1"/>
  <c r="E1992" i="1"/>
  <c r="W1991" i="1"/>
  <c r="H1991" i="1"/>
  <c r="G1991" i="1"/>
  <c r="F1991" i="1"/>
  <c r="E1991" i="1"/>
  <c r="W1990" i="1"/>
  <c r="H1990" i="1"/>
  <c r="G1990" i="1"/>
  <c r="F1990" i="1"/>
  <c r="E1990" i="1"/>
  <c r="W1989" i="1"/>
  <c r="H1989" i="1"/>
  <c r="G1989" i="1"/>
  <c r="F1989" i="1"/>
  <c r="E1989" i="1"/>
  <c r="W1988" i="1"/>
  <c r="H1988" i="1"/>
  <c r="G1988" i="1"/>
  <c r="F1988" i="1"/>
  <c r="E1988" i="1"/>
  <c r="W1987" i="1"/>
  <c r="H1987" i="1"/>
  <c r="G1987" i="1"/>
  <c r="F1987" i="1"/>
  <c r="E1987" i="1"/>
  <c r="W1986" i="1"/>
  <c r="H1986" i="1"/>
  <c r="G1986" i="1"/>
  <c r="F1986" i="1"/>
  <c r="E1986" i="1"/>
  <c r="W1985" i="1"/>
  <c r="H1985" i="1"/>
  <c r="G1985" i="1"/>
  <c r="F1985" i="1"/>
  <c r="E1985" i="1"/>
  <c r="W1984" i="1"/>
  <c r="H1984" i="1"/>
  <c r="G1984" i="1"/>
  <c r="F1984" i="1"/>
  <c r="E1984" i="1"/>
  <c r="W1983" i="1"/>
  <c r="H1983" i="1"/>
  <c r="G1983" i="1"/>
  <c r="F1983" i="1"/>
  <c r="E1983" i="1"/>
  <c r="W1982" i="1"/>
  <c r="H1982" i="1"/>
  <c r="G1982" i="1"/>
  <c r="F1982" i="1"/>
  <c r="E1982" i="1"/>
  <c r="W1981" i="1"/>
  <c r="H1981" i="1"/>
  <c r="G1981" i="1"/>
  <c r="F1981" i="1"/>
  <c r="E1981" i="1"/>
  <c r="W1980" i="1"/>
  <c r="H1980" i="1"/>
  <c r="G1980" i="1"/>
  <c r="F1980" i="1"/>
  <c r="E1980" i="1"/>
  <c r="W1979" i="1"/>
  <c r="H1979" i="1"/>
  <c r="G1979" i="1"/>
  <c r="F1979" i="1"/>
  <c r="E1979" i="1"/>
  <c r="W1978" i="1"/>
  <c r="H1978" i="1"/>
  <c r="G1978" i="1"/>
  <c r="F1978" i="1"/>
  <c r="E1978" i="1"/>
  <c r="W1977" i="1"/>
  <c r="H1977" i="1"/>
  <c r="G1977" i="1"/>
  <c r="F1977" i="1"/>
  <c r="E1977" i="1"/>
  <c r="W1976" i="1"/>
  <c r="H1976" i="1"/>
  <c r="G1976" i="1"/>
  <c r="F1976" i="1"/>
  <c r="E1976" i="1"/>
  <c r="W1975" i="1"/>
  <c r="H1975" i="1"/>
  <c r="G1975" i="1"/>
  <c r="F1975" i="1"/>
  <c r="E1975" i="1"/>
  <c r="W1974" i="1"/>
  <c r="H1974" i="1"/>
  <c r="G1974" i="1"/>
  <c r="F1974" i="1"/>
  <c r="E1974" i="1"/>
  <c r="W1973" i="1"/>
  <c r="H1973" i="1"/>
  <c r="G1973" i="1"/>
  <c r="F1973" i="1"/>
  <c r="E1973" i="1"/>
  <c r="W1972" i="1"/>
  <c r="H1972" i="1"/>
  <c r="G1972" i="1"/>
  <c r="F1972" i="1"/>
  <c r="E1972" i="1"/>
  <c r="W1971" i="1"/>
  <c r="H1971" i="1"/>
  <c r="G1971" i="1"/>
  <c r="F1971" i="1"/>
  <c r="E1971" i="1"/>
  <c r="W1970" i="1"/>
  <c r="H1970" i="1"/>
  <c r="G1970" i="1"/>
  <c r="F1970" i="1"/>
  <c r="E1970" i="1"/>
  <c r="W1969" i="1"/>
  <c r="H1969" i="1"/>
  <c r="G1969" i="1"/>
  <c r="F1969" i="1"/>
  <c r="E1969" i="1"/>
  <c r="W1968" i="1"/>
  <c r="H1968" i="1"/>
  <c r="G1968" i="1"/>
  <c r="F1968" i="1"/>
  <c r="E1968" i="1"/>
  <c r="W1967" i="1"/>
  <c r="H1967" i="1"/>
  <c r="G1967" i="1"/>
  <c r="F1967" i="1"/>
  <c r="E1967" i="1"/>
  <c r="W1966" i="1"/>
  <c r="H1966" i="1"/>
  <c r="G1966" i="1"/>
  <c r="F1966" i="1"/>
  <c r="E1966" i="1"/>
  <c r="W1965" i="1"/>
  <c r="H1965" i="1"/>
  <c r="G1965" i="1"/>
  <c r="F1965" i="1"/>
  <c r="E1965" i="1"/>
  <c r="W1964" i="1"/>
  <c r="H1964" i="1"/>
  <c r="G1964" i="1"/>
  <c r="F1964" i="1"/>
  <c r="E1964" i="1"/>
  <c r="W1963" i="1"/>
  <c r="H1963" i="1"/>
  <c r="G1963" i="1"/>
  <c r="F1963" i="1"/>
  <c r="E1963" i="1"/>
  <c r="W1962" i="1"/>
  <c r="H1962" i="1"/>
  <c r="G1962" i="1"/>
  <c r="F1962" i="1"/>
  <c r="E1962" i="1"/>
  <c r="W1961" i="1"/>
  <c r="H1961" i="1"/>
  <c r="G1961" i="1"/>
  <c r="F1961" i="1"/>
  <c r="E1961" i="1"/>
  <c r="W1960" i="1"/>
  <c r="H1960" i="1"/>
  <c r="G1960" i="1"/>
  <c r="F1960" i="1"/>
  <c r="E1960" i="1"/>
  <c r="W1959" i="1"/>
  <c r="H1959" i="1"/>
  <c r="G1959" i="1"/>
  <c r="F1959" i="1"/>
  <c r="E1959" i="1"/>
  <c r="W1958" i="1"/>
  <c r="H1958" i="1"/>
  <c r="G1958" i="1"/>
  <c r="F1958" i="1"/>
  <c r="E1958" i="1"/>
  <c r="W1957" i="1"/>
  <c r="H1957" i="1"/>
  <c r="G1957" i="1"/>
  <c r="F1957" i="1"/>
  <c r="E1957" i="1"/>
  <c r="W1956" i="1"/>
  <c r="H1956" i="1"/>
  <c r="G1956" i="1"/>
  <c r="F1956" i="1"/>
  <c r="E1956" i="1"/>
  <c r="W1955" i="1"/>
  <c r="H1955" i="1"/>
  <c r="G1955" i="1"/>
  <c r="F1955" i="1"/>
  <c r="E1955" i="1"/>
  <c r="W1954" i="1"/>
  <c r="H1954" i="1"/>
  <c r="G1954" i="1"/>
  <c r="F1954" i="1"/>
  <c r="E1954" i="1"/>
  <c r="W1953" i="1"/>
  <c r="H1953" i="1"/>
  <c r="G1953" i="1"/>
  <c r="F1953" i="1"/>
  <c r="E1953" i="1"/>
  <c r="W1952" i="1"/>
  <c r="H1952" i="1"/>
  <c r="G1952" i="1"/>
  <c r="F1952" i="1"/>
  <c r="E1952" i="1"/>
  <c r="W1951" i="1"/>
  <c r="H1951" i="1"/>
  <c r="G1951" i="1"/>
  <c r="F1951" i="1"/>
  <c r="E1951" i="1"/>
  <c r="W1950" i="1"/>
  <c r="H1950" i="1"/>
  <c r="G1950" i="1"/>
  <c r="F1950" i="1"/>
  <c r="E1950" i="1"/>
  <c r="W1949" i="1"/>
  <c r="H1949" i="1"/>
  <c r="G1949" i="1"/>
  <c r="F1949" i="1"/>
  <c r="E1949" i="1"/>
  <c r="W1948" i="1"/>
  <c r="H1948" i="1"/>
  <c r="G1948" i="1"/>
  <c r="F1948" i="1"/>
  <c r="E1948" i="1"/>
  <c r="W1947" i="1"/>
  <c r="H1947" i="1"/>
  <c r="G1947" i="1"/>
  <c r="F1947" i="1"/>
  <c r="E1947" i="1"/>
  <c r="W1946" i="1"/>
  <c r="H1946" i="1"/>
  <c r="G1946" i="1"/>
  <c r="F1946" i="1"/>
  <c r="E1946" i="1"/>
  <c r="W1945" i="1"/>
  <c r="H1945" i="1"/>
  <c r="G1945" i="1"/>
  <c r="F1945" i="1"/>
  <c r="E1945" i="1"/>
  <c r="W1944" i="1"/>
  <c r="H1944" i="1"/>
  <c r="G1944" i="1"/>
  <c r="F1944" i="1"/>
  <c r="E1944" i="1"/>
  <c r="W1943" i="1"/>
  <c r="H1943" i="1"/>
  <c r="G1943" i="1"/>
  <c r="F1943" i="1"/>
  <c r="E1943" i="1"/>
  <c r="W1942" i="1"/>
  <c r="H1942" i="1"/>
  <c r="G1942" i="1"/>
  <c r="F1942" i="1"/>
  <c r="E1942" i="1"/>
  <c r="W1941" i="1"/>
  <c r="H1941" i="1"/>
  <c r="G1941" i="1"/>
  <c r="F1941" i="1"/>
  <c r="E1941" i="1"/>
  <c r="W1940" i="1"/>
  <c r="H1940" i="1"/>
  <c r="G1940" i="1"/>
  <c r="F1940" i="1"/>
  <c r="E1940" i="1"/>
  <c r="W1939" i="1"/>
  <c r="H1939" i="1"/>
  <c r="G1939" i="1"/>
  <c r="F1939" i="1"/>
  <c r="E1939" i="1"/>
  <c r="W1938" i="1"/>
  <c r="H1938" i="1"/>
  <c r="G1938" i="1"/>
  <c r="F1938" i="1"/>
  <c r="E1938" i="1"/>
  <c r="W1937" i="1"/>
  <c r="H1937" i="1"/>
  <c r="G1937" i="1"/>
  <c r="F1937" i="1"/>
  <c r="E1937" i="1"/>
  <c r="W1936" i="1"/>
  <c r="H1936" i="1"/>
  <c r="G1936" i="1"/>
  <c r="F1936" i="1"/>
  <c r="E1936" i="1"/>
  <c r="W1935" i="1"/>
  <c r="H1935" i="1"/>
  <c r="G1935" i="1"/>
  <c r="F1935" i="1"/>
  <c r="E1935" i="1"/>
  <c r="W1934" i="1"/>
  <c r="H1934" i="1"/>
  <c r="G1934" i="1"/>
  <c r="F1934" i="1"/>
  <c r="E1934" i="1"/>
  <c r="W1933" i="1"/>
  <c r="H1933" i="1"/>
  <c r="G1933" i="1"/>
  <c r="F1933" i="1"/>
  <c r="E1933" i="1"/>
  <c r="W1932" i="1"/>
  <c r="H1932" i="1"/>
  <c r="G1932" i="1"/>
  <c r="F1932" i="1"/>
  <c r="E1932" i="1"/>
  <c r="W1931" i="1"/>
  <c r="H1931" i="1"/>
  <c r="G1931" i="1"/>
  <c r="F1931" i="1"/>
  <c r="E1931" i="1"/>
  <c r="W1930" i="1"/>
  <c r="H1930" i="1"/>
  <c r="G1930" i="1"/>
  <c r="F1930" i="1"/>
  <c r="E1930" i="1"/>
  <c r="W1929" i="1"/>
  <c r="H1929" i="1"/>
  <c r="G1929" i="1"/>
  <c r="F1929" i="1"/>
  <c r="E1929" i="1"/>
  <c r="W1928" i="1"/>
  <c r="H1928" i="1"/>
  <c r="G1928" i="1"/>
  <c r="F1928" i="1"/>
  <c r="E1928" i="1"/>
  <c r="W1927" i="1"/>
  <c r="H1927" i="1"/>
  <c r="G1927" i="1"/>
  <c r="F1927" i="1"/>
  <c r="E1927" i="1"/>
  <c r="W1926" i="1"/>
  <c r="H1926" i="1"/>
  <c r="G1926" i="1"/>
  <c r="F1926" i="1"/>
  <c r="E1926" i="1"/>
  <c r="W1925" i="1"/>
  <c r="H1925" i="1"/>
  <c r="G1925" i="1"/>
  <c r="F1925" i="1"/>
  <c r="E1925" i="1"/>
  <c r="W1924" i="1"/>
  <c r="H1924" i="1"/>
  <c r="G1924" i="1"/>
  <c r="F1924" i="1"/>
  <c r="E1924" i="1"/>
  <c r="W1923" i="1"/>
  <c r="H1923" i="1"/>
  <c r="G1923" i="1"/>
  <c r="F1923" i="1"/>
  <c r="E1923" i="1"/>
  <c r="W1922" i="1"/>
  <c r="H1922" i="1"/>
  <c r="G1922" i="1"/>
  <c r="F1922" i="1"/>
  <c r="E1922" i="1"/>
  <c r="W2340" i="1"/>
  <c r="H2340" i="1"/>
  <c r="G2340" i="1"/>
  <c r="F2340" i="1"/>
  <c r="E2340" i="1"/>
  <c r="W1920" i="1"/>
  <c r="H1920" i="1"/>
  <c r="G1920" i="1"/>
  <c r="F1920" i="1"/>
  <c r="E1920" i="1"/>
  <c r="W1919" i="1"/>
  <c r="H1919" i="1"/>
  <c r="G1919" i="1"/>
  <c r="F1919" i="1"/>
  <c r="E1919" i="1"/>
  <c r="W1918" i="1"/>
  <c r="H1918" i="1"/>
  <c r="G1918" i="1"/>
  <c r="F1918" i="1"/>
  <c r="E1918" i="1"/>
  <c r="W2339" i="1"/>
  <c r="H2339" i="1"/>
  <c r="G2339" i="1"/>
  <c r="F2339" i="1"/>
  <c r="E2339" i="1"/>
  <c r="W1916" i="1"/>
  <c r="H1916" i="1"/>
  <c r="G1916" i="1"/>
  <c r="F1916" i="1"/>
  <c r="E1916" i="1"/>
  <c r="W1921" i="1"/>
  <c r="H1921" i="1"/>
  <c r="G1921" i="1"/>
  <c r="F1921" i="1"/>
  <c r="E1921" i="1"/>
  <c r="W2337" i="1"/>
  <c r="H2337" i="1"/>
  <c r="G2337" i="1"/>
  <c r="F2337" i="1"/>
  <c r="E2337" i="1"/>
  <c r="W1914" i="1"/>
  <c r="H1914" i="1"/>
  <c r="G1914" i="1"/>
  <c r="F1914" i="1"/>
  <c r="E1914" i="1"/>
  <c r="W1912" i="1"/>
  <c r="H1912" i="1"/>
  <c r="G1912" i="1"/>
  <c r="F1912" i="1"/>
  <c r="E1912" i="1"/>
  <c r="W1911" i="1"/>
  <c r="H1911" i="1"/>
  <c r="G1911" i="1"/>
  <c r="F1911" i="1"/>
  <c r="E1911" i="1"/>
  <c r="W1910" i="1"/>
  <c r="H1910" i="1"/>
  <c r="G1910" i="1"/>
  <c r="F1910" i="1"/>
  <c r="E1910" i="1"/>
  <c r="W1909" i="1"/>
  <c r="H1909" i="1"/>
  <c r="G1909" i="1"/>
  <c r="F1909" i="1"/>
  <c r="E1909" i="1"/>
  <c r="W1908" i="1"/>
  <c r="H1908" i="1"/>
  <c r="G1908" i="1"/>
  <c r="F1908" i="1"/>
  <c r="E1908" i="1"/>
  <c r="W1907" i="1"/>
  <c r="H1907" i="1"/>
  <c r="G1907" i="1"/>
  <c r="F1907" i="1"/>
  <c r="E1907" i="1"/>
  <c r="W1906" i="1"/>
  <c r="H1906" i="1"/>
  <c r="G1906" i="1"/>
  <c r="F1906" i="1"/>
  <c r="E1906" i="1"/>
  <c r="W1905" i="1"/>
  <c r="H1905" i="1"/>
  <c r="G1905" i="1"/>
  <c r="F1905" i="1"/>
  <c r="E1905" i="1"/>
  <c r="W1904" i="1"/>
  <c r="H1904" i="1"/>
  <c r="G1904" i="1"/>
  <c r="F1904" i="1"/>
  <c r="E1904" i="1"/>
  <c r="W1903" i="1"/>
  <c r="H1903" i="1"/>
  <c r="G1903" i="1"/>
  <c r="F1903" i="1"/>
  <c r="E1903" i="1"/>
  <c r="W1902" i="1"/>
  <c r="H1902" i="1"/>
  <c r="G1902" i="1"/>
  <c r="F1902" i="1"/>
  <c r="E1902" i="1"/>
  <c r="W1901" i="1"/>
  <c r="H1901" i="1"/>
  <c r="G1901" i="1"/>
  <c r="F1901" i="1"/>
  <c r="E1901" i="1"/>
  <c r="W1900" i="1"/>
  <c r="H1900" i="1"/>
  <c r="G1900" i="1"/>
  <c r="F1900" i="1"/>
  <c r="E1900" i="1"/>
  <c r="W1899" i="1"/>
  <c r="H1899" i="1"/>
  <c r="G1899" i="1"/>
  <c r="F1899" i="1"/>
  <c r="E1899" i="1"/>
  <c r="W1898" i="1"/>
  <c r="H1898" i="1"/>
  <c r="G1898" i="1"/>
  <c r="F1898" i="1"/>
  <c r="E1898" i="1"/>
  <c r="W1897" i="1"/>
  <c r="H1897" i="1"/>
  <c r="G1897" i="1"/>
  <c r="F1897" i="1"/>
  <c r="E1897" i="1"/>
  <c r="W1896" i="1"/>
  <c r="H1896" i="1"/>
  <c r="G1896" i="1"/>
  <c r="F1896" i="1"/>
  <c r="E1896" i="1"/>
  <c r="W1895" i="1"/>
  <c r="H1895" i="1"/>
  <c r="G1895" i="1"/>
  <c r="F1895" i="1"/>
  <c r="E1895" i="1"/>
  <c r="W1894" i="1"/>
  <c r="H1894" i="1"/>
  <c r="G1894" i="1"/>
  <c r="F1894" i="1"/>
  <c r="E1894" i="1"/>
  <c r="W1893" i="1"/>
  <c r="H1893" i="1"/>
  <c r="G1893" i="1"/>
  <c r="F1893" i="1"/>
  <c r="E1893" i="1"/>
  <c r="W1892" i="1"/>
  <c r="H1892" i="1"/>
  <c r="G1892" i="1"/>
  <c r="F1892" i="1"/>
  <c r="E1892" i="1"/>
  <c r="W1891" i="1"/>
  <c r="H1891" i="1"/>
  <c r="G1891" i="1"/>
  <c r="F1891" i="1"/>
  <c r="E1891" i="1"/>
  <c r="W1890" i="1"/>
  <c r="H1890" i="1"/>
  <c r="G1890" i="1"/>
  <c r="F1890" i="1"/>
  <c r="E1890" i="1"/>
  <c r="W1889" i="1"/>
  <c r="H1889" i="1"/>
  <c r="G1889" i="1"/>
  <c r="F1889" i="1"/>
  <c r="E1889" i="1"/>
  <c r="W1888" i="1"/>
  <c r="H1888" i="1"/>
  <c r="G1888" i="1"/>
  <c r="F1888" i="1"/>
  <c r="E1888" i="1"/>
  <c r="W1887" i="1"/>
  <c r="H1887" i="1"/>
  <c r="G1887" i="1"/>
  <c r="F1887" i="1"/>
  <c r="E1887" i="1"/>
  <c r="W1886" i="1"/>
  <c r="H1886" i="1"/>
  <c r="G1886" i="1"/>
  <c r="F1886" i="1"/>
  <c r="E1886" i="1"/>
  <c r="W1885" i="1"/>
  <c r="H1885" i="1"/>
  <c r="G1885" i="1"/>
  <c r="F1885" i="1"/>
  <c r="E1885" i="1"/>
  <c r="W1884" i="1"/>
  <c r="H1884" i="1"/>
  <c r="G1884" i="1"/>
  <c r="F1884" i="1"/>
  <c r="E1884" i="1"/>
  <c r="W1883" i="1"/>
  <c r="H1883" i="1"/>
  <c r="G1883" i="1"/>
  <c r="F1883" i="1"/>
  <c r="E1883" i="1"/>
  <c r="W1882" i="1"/>
  <c r="H1882" i="1"/>
  <c r="G1882" i="1"/>
  <c r="F1882" i="1"/>
  <c r="E1882" i="1"/>
  <c r="W1881" i="1"/>
  <c r="H1881" i="1"/>
  <c r="G1881" i="1"/>
  <c r="F1881" i="1"/>
  <c r="E1881" i="1"/>
  <c r="W1880" i="1"/>
  <c r="H1880" i="1"/>
  <c r="G1880" i="1"/>
  <c r="F1880" i="1"/>
  <c r="E1880" i="1"/>
  <c r="W1879" i="1"/>
  <c r="H1879" i="1"/>
  <c r="G1879" i="1"/>
  <c r="F1879" i="1"/>
  <c r="E1879" i="1"/>
  <c r="W1878" i="1"/>
  <c r="H1878" i="1"/>
  <c r="G1878" i="1"/>
  <c r="F1878" i="1"/>
  <c r="E1878" i="1"/>
  <c r="W1877" i="1"/>
  <c r="H1877" i="1"/>
  <c r="G1877" i="1"/>
  <c r="F1877" i="1"/>
  <c r="E1877" i="1"/>
  <c r="W1876" i="1"/>
  <c r="H1876" i="1"/>
  <c r="G1876" i="1"/>
  <c r="F1876" i="1"/>
  <c r="E1876" i="1"/>
  <c r="W1875" i="1"/>
  <c r="H1875" i="1"/>
  <c r="G1875" i="1"/>
  <c r="F1875" i="1"/>
  <c r="E1875" i="1"/>
  <c r="W1874" i="1"/>
  <c r="H1874" i="1"/>
  <c r="G1874" i="1"/>
  <c r="F1874" i="1"/>
  <c r="E1874" i="1"/>
  <c r="W1873" i="1"/>
  <c r="H1873" i="1"/>
  <c r="G1873" i="1"/>
  <c r="F1873" i="1"/>
  <c r="E1873" i="1"/>
  <c r="W1872" i="1"/>
  <c r="H1872" i="1"/>
  <c r="G1872" i="1"/>
  <c r="F1872" i="1"/>
  <c r="E1872" i="1"/>
  <c r="W1871" i="1"/>
  <c r="H1871" i="1"/>
  <c r="G1871" i="1"/>
  <c r="F1871" i="1"/>
  <c r="E1871" i="1"/>
  <c r="W1870" i="1"/>
  <c r="H1870" i="1"/>
  <c r="G1870" i="1"/>
  <c r="F1870" i="1"/>
  <c r="E1870" i="1"/>
  <c r="W1869" i="1"/>
  <c r="H1869" i="1"/>
  <c r="G1869" i="1"/>
  <c r="F1869" i="1"/>
  <c r="E1869" i="1"/>
  <c r="W1868" i="1"/>
  <c r="H1868" i="1"/>
  <c r="G1868" i="1"/>
  <c r="F1868" i="1"/>
  <c r="E1868" i="1"/>
  <c r="W1867" i="1"/>
  <c r="H1867" i="1"/>
  <c r="G1867" i="1"/>
  <c r="F1867" i="1"/>
  <c r="E1867" i="1"/>
  <c r="W1866" i="1"/>
  <c r="H1866" i="1"/>
  <c r="G1866" i="1"/>
  <c r="F1866" i="1"/>
  <c r="E1866" i="1"/>
  <c r="W1865" i="1"/>
  <c r="H1865" i="1"/>
  <c r="G1865" i="1"/>
  <c r="F1865" i="1"/>
  <c r="E1865" i="1"/>
  <c r="W1864" i="1"/>
  <c r="H1864" i="1"/>
  <c r="G1864" i="1"/>
  <c r="F1864" i="1"/>
  <c r="E1864" i="1"/>
  <c r="W1863" i="1"/>
  <c r="H1863" i="1"/>
  <c r="G1863" i="1"/>
  <c r="F1863" i="1"/>
  <c r="E1863" i="1"/>
  <c r="W1862" i="1"/>
  <c r="H1862" i="1"/>
  <c r="G1862" i="1"/>
  <c r="F1862" i="1"/>
  <c r="E1862" i="1"/>
  <c r="W1861" i="1"/>
  <c r="H1861" i="1"/>
  <c r="G1861" i="1"/>
  <c r="F1861" i="1"/>
  <c r="E1861" i="1"/>
  <c r="W1860" i="1"/>
  <c r="H1860" i="1"/>
  <c r="G1860" i="1"/>
  <c r="F1860" i="1"/>
  <c r="E1860" i="1"/>
  <c r="W1859" i="1"/>
  <c r="H1859" i="1"/>
  <c r="G1859" i="1"/>
  <c r="F1859" i="1"/>
  <c r="E1859" i="1"/>
  <c r="W1858" i="1"/>
  <c r="H1858" i="1"/>
  <c r="G1858" i="1"/>
  <c r="F1858" i="1"/>
  <c r="E1858" i="1"/>
  <c r="W1857" i="1"/>
  <c r="H1857" i="1"/>
  <c r="G1857" i="1"/>
  <c r="F1857" i="1"/>
  <c r="E1857" i="1"/>
  <c r="W1856" i="1"/>
  <c r="H1856" i="1"/>
  <c r="G1856" i="1"/>
  <c r="F1856" i="1"/>
  <c r="E1856" i="1"/>
  <c r="W1855" i="1"/>
  <c r="H1855" i="1"/>
  <c r="G1855" i="1"/>
  <c r="F1855" i="1"/>
  <c r="E1855" i="1"/>
  <c r="W1854" i="1"/>
  <c r="H1854" i="1"/>
  <c r="G1854" i="1"/>
  <c r="F1854" i="1"/>
  <c r="E1854" i="1"/>
  <c r="W1853" i="1"/>
  <c r="H1853" i="1"/>
  <c r="G1853" i="1"/>
  <c r="F1853" i="1"/>
  <c r="E1853" i="1"/>
  <c r="W1852" i="1"/>
  <c r="H1852" i="1"/>
  <c r="G1852" i="1"/>
  <c r="F1852" i="1"/>
  <c r="E1852" i="1"/>
  <c r="W1851" i="1"/>
  <c r="H1851" i="1"/>
  <c r="G1851" i="1"/>
  <c r="F1851" i="1"/>
  <c r="E1851" i="1"/>
  <c r="W1850" i="1"/>
  <c r="H1850" i="1"/>
  <c r="G1850" i="1"/>
  <c r="F1850" i="1"/>
  <c r="E1850" i="1"/>
  <c r="W1849" i="1"/>
  <c r="H1849" i="1"/>
  <c r="G1849" i="1"/>
  <c r="F1849" i="1"/>
  <c r="E1849" i="1"/>
  <c r="W1848" i="1"/>
  <c r="H1848" i="1"/>
  <c r="G1848" i="1"/>
  <c r="F1848" i="1"/>
  <c r="E1848" i="1"/>
  <c r="W1847" i="1"/>
  <c r="H1847" i="1"/>
  <c r="G1847" i="1"/>
  <c r="F1847" i="1"/>
  <c r="E1847" i="1"/>
  <c r="W1846" i="1"/>
  <c r="H1846" i="1"/>
  <c r="G1846" i="1"/>
  <c r="F1846" i="1"/>
  <c r="E1846" i="1"/>
  <c r="W1845" i="1"/>
  <c r="H1845" i="1"/>
  <c r="G1845" i="1"/>
  <c r="F1845" i="1"/>
  <c r="E1845" i="1"/>
  <c r="W1844" i="1"/>
  <c r="H1844" i="1"/>
  <c r="G1844" i="1"/>
  <c r="F1844" i="1"/>
  <c r="E1844" i="1"/>
  <c r="W1843" i="1"/>
  <c r="H1843" i="1"/>
  <c r="G1843" i="1"/>
  <c r="F1843" i="1"/>
  <c r="E1843" i="1"/>
  <c r="W1842" i="1"/>
  <c r="H1842" i="1"/>
  <c r="G1842" i="1"/>
  <c r="F1842" i="1"/>
  <c r="E1842" i="1"/>
  <c r="W1841" i="1"/>
  <c r="H1841" i="1"/>
  <c r="G1841" i="1"/>
  <c r="F1841" i="1"/>
  <c r="E1841" i="1"/>
  <c r="W1840" i="1"/>
  <c r="H1840" i="1"/>
  <c r="G1840" i="1"/>
  <c r="F1840" i="1"/>
  <c r="E1840" i="1"/>
  <c r="W1839" i="1"/>
  <c r="H1839" i="1"/>
  <c r="G1839" i="1"/>
  <c r="F1839" i="1"/>
  <c r="E1839" i="1"/>
  <c r="W1838" i="1"/>
  <c r="H1838" i="1"/>
  <c r="G1838" i="1"/>
  <c r="F1838" i="1"/>
  <c r="E1838" i="1"/>
  <c r="W1837" i="1"/>
  <c r="H1837" i="1"/>
  <c r="G1837" i="1"/>
  <c r="F1837" i="1"/>
  <c r="E1837" i="1"/>
  <c r="W1836" i="1"/>
  <c r="H1836" i="1"/>
  <c r="G1836" i="1"/>
  <c r="F1836" i="1"/>
  <c r="E1836" i="1"/>
  <c r="W1835" i="1"/>
  <c r="H1835" i="1"/>
  <c r="G1835" i="1"/>
  <c r="F1835" i="1"/>
  <c r="E1835" i="1"/>
  <c r="W1834" i="1"/>
  <c r="H1834" i="1"/>
  <c r="G1834" i="1"/>
  <c r="F1834" i="1"/>
  <c r="E1834" i="1"/>
  <c r="W1833" i="1"/>
  <c r="H1833" i="1"/>
  <c r="G1833" i="1"/>
  <c r="F1833" i="1"/>
  <c r="E1833" i="1"/>
  <c r="W1832" i="1"/>
  <c r="H1832" i="1"/>
  <c r="G1832" i="1"/>
  <c r="F1832" i="1"/>
  <c r="E1832" i="1"/>
  <c r="W1831" i="1"/>
  <c r="H1831" i="1"/>
  <c r="G1831" i="1"/>
  <c r="F1831" i="1"/>
  <c r="E1831" i="1"/>
  <c r="W1830" i="1"/>
  <c r="H1830" i="1"/>
  <c r="G1830" i="1"/>
  <c r="F1830" i="1"/>
  <c r="E1830" i="1"/>
  <c r="W1829" i="1"/>
  <c r="H1829" i="1"/>
  <c r="G1829" i="1"/>
  <c r="F1829" i="1"/>
  <c r="E1829" i="1"/>
  <c r="W1828" i="1"/>
  <c r="H1828" i="1"/>
  <c r="G1828" i="1"/>
  <c r="F1828" i="1"/>
  <c r="E1828" i="1"/>
  <c r="W1827" i="1"/>
  <c r="H1827" i="1"/>
  <c r="G1827" i="1"/>
  <c r="F1827" i="1"/>
  <c r="E1827" i="1"/>
  <c r="W1826" i="1"/>
  <c r="H1826" i="1"/>
  <c r="G1826" i="1"/>
  <c r="F1826" i="1"/>
  <c r="E1826" i="1"/>
  <c r="W1825" i="1"/>
  <c r="H1825" i="1"/>
  <c r="G1825" i="1"/>
  <c r="F1825" i="1"/>
  <c r="E1825" i="1"/>
  <c r="W1824" i="1"/>
  <c r="H1824" i="1"/>
  <c r="G1824" i="1"/>
  <c r="F1824" i="1"/>
  <c r="E1824" i="1"/>
  <c r="W1823" i="1"/>
  <c r="H1823" i="1"/>
  <c r="G1823" i="1"/>
  <c r="F1823" i="1"/>
  <c r="E1823" i="1"/>
  <c r="W1822" i="1"/>
  <c r="H1822" i="1"/>
  <c r="G1822" i="1"/>
  <c r="F1822" i="1"/>
  <c r="E1822" i="1"/>
  <c r="W1821" i="1"/>
  <c r="H1821" i="1"/>
  <c r="G1821" i="1"/>
  <c r="F1821" i="1"/>
  <c r="E1821" i="1"/>
  <c r="W1820" i="1"/>
  <c r="H1820" i="1"/>
  <c r="G1820" i="1"/>
  <c r="F1820" i="1"/>
  <c r="E1820" i="1"/>
  <c r="W1819" i="1"/>
  <c r="H1819" i="1"/>
  <c r="G1819" i="1"/>
  <c r="F1819" i="1"/>
  <c r="E1819" i="1"/>
  <c r="W1818" i="1"/>
  <c r="H1818" i="1"/>
  <c r="G1818" i="1"/>
  <c r="F1818" i="1"/>
  <c r="E1818" i="1"/>
  <c r="W1817" i="1"/>
  <c r="H1817" i="1"/>
  <c r="G1817" i="1"/>
  <c r="F1817" i="1"/>
  <c r="E1817" i="1"/>
  <c r="W1816" i="1"/>
  <c r="H1816" i="1"/>
  <c r="G1816" i="1"/>
  <c r="F1816" i="1"/>
  <c r="E1816" i="1"/>
  <c r="W1815" i="1"/>
  <c r="H1815" i="1"/>
  <c r="G1815" i="1"/>
  <c r="F1815" i="1"/>
  <c r="E1815" i="1"/>
  <c r="W1814" i="1"/>
  <c r="H1814" i="1"/>
  <c r="G1814" i="1"/>
  <c r="F1814" i="1"/>
  <c r="E1814" i="1"/>
  <c r="W1813" i="1"/>
  <c r="H1813" i="1"/>
  <c r="G1813" i="1"/>
  <c r="F1813" i="1"/>
  <c r="E1813" i="1"/>
  <c r="W1812" i="1"/>
  <c r="H1812" i="1"/>
  <c r="G1812" i="1"/>
  <c r="F1812" i="1"/>
  <c r="E1812" i="1"/>
  <c r="W1811" i="1"/>
  <c r="H1811" i="1"/>
  <c r="G1811" i="1"/>
  <c r="F1811" i="1"/>
  <c r="E1811" i="1"/>
  <c r="W1810" i="1"/>
  <c r="H1810" i="1"/>
  <c r="G1810" i="1"/>
  <c r="F1810" i="1"/>
  <c r="E1810" i="1"/>
  <c r="W1809" i="1"/>
  <c r="H1809" i="1"/>
  <c r="G1809" i="1"/>
  <c r="F1809" i="1"/>
  <c r="E1809" i="1"/>
  <c r="W1808" i="1"/>
  <c r="H1808" i="1"/>
  <c r="G1808" i="1"/>
  <c r="F1808" i="1"/>
  <c r="E1808" i="1"/>
  <c r="W1807" i="1"/>
  <c r="H1807" i="1"/>
  <c r="G1807" i="1"/>
  <c r="F1807" i="1"/>
  <c r="E1807" i="1"/>
  <c r="W1806" i="1"/>
  <c r="H1806" i="1"/>
  <c r="G1806" i="1"/>
  <c r="F1806" i="1"/>
  <c r="E1806" i="1"/>
  <c r="W1805" i="1"/>
  <c r="H1805" i="1"/>
  <c r="G1805" i="1"/>
  <c r="F1805" i="1"/>
  <c r="E1805" i="1"/>
  <c r="W1804" i="1"/>
  <c r="H1804" i="1"/>
  <c r="G1804" i="1"/>
  <c r="F1804" i="1"/>
  <c r="E1804" i="1"/>
  <c r="W1803" i="1"/>
  <c r="H1803" i="1"/>
  <c r="G1803" i="1"/>
  <c r="F1803" i="1"/>
  <c r="E1803" i="1"/>
  <c r="W1802" i="1"/>
  <c r="H1802" i="1"/>
  <c r="G1802" i="1"/>
  <c r="F1802" i="1"/>
  <c r="E1802" i="1"/>
  <c r="W1801" i="1"/>
  <c r="H1801" i="1"/>
  <c r="G1801" i="1"/>
  <c r="F1801" i="1"/>
  <c r="E1801" i="1"/>
  <c r="W1800" i="1"/>
  <c r="H1800" i="1"/>
  <c r="G1800" i="1"/>
  <c r="F1800" i="1"/>
  <c r="E1800" i="1"/>
  <c r="W1799" i="1"/>
  <c r="H1799" i="1"/>
  <c r="G1799" i="1"/>
  <c r="F1799" i="1"/>
  <c r="E1799" i="1"/>
  <c r="W1798" i="1"/>
  <c r="H1798" i="1"/>
  <c r="G1798" i="1"/>
  <c r="F1798" i="1"/>
  <c r="E1798" i="1"/>
  <c r="W1797" i="1"/>
  <c r="H1797" i="1"/>
  <c r="G1797" i="1"/>
  <c r="F1797" i="1"/>
  <c r="E1797" i="1"/>
  <c r="W1796" i="1"/>
  <c r="H1796" i="1"/>
  <c r="G1796" i="1"/>
  <c r="F1796" i="1"/>
  <c r="E1796" i="1"/>
  <c r="W1795" i="1"/>
  <c r="H1795" i="1"/>
  <c r="G1795" i="1"/>
  <c r="F1795" i="1"/>
  <c r="E1795" i="1"/>
  <c r="W1794" i="1"/>
  <c r="H1794" i="1"/>
  <c r="G1794" i="1"/>
  <c r="F1794" i="1"/>
  <c r="E1794" i="1"/>
  <c r="W1793" i="1"/>
  <c r="H1793" i="1"/>
  <c r="G1793" i="1"/>
  <c r="F1793" i="1"/>
  <c r="E1793" i="1"/>
  <c r="W1792" i="1"/>
  <c r="H1792" i="1"/>
  <c r="G1792" i="1"/>
  <c r="F1792" i="1"/>
  <c r="E1792" i="1"/>
  <c r="W1791" i="1"/>
  <c r="H1791" i="1"/>
  <c r="G1791" i="1"/>
  <c r="F1791" i="1"/>
  <c r="E1791" i="1"/>
  <c r="W1790" i="1"/>
  <c r="H1790" i="1"/>
  <c r="G1790" i="1"/>
  <c r="F1790" i="1"/>
  <c r="E1790" i="1"/>
  <c r="W1789" i="1"/>
  <c r="H1789" i="1"/>
  <c r="G1789" i="1"/>
  <c r="F1789" i="1"/>
  <c r="E1789" i="1"/>
  <c r="W1788" i="1"/>
  <c r="H1788" i="1"/>
  <c r="G1788" i="1"/>
  <c r="F1788" i="1"/>
  <c r="E1788" i="1"/>
  <c r="W1787" i="1"/>
  <c r="H1787" i="1"/>
  <c r="G1787" i="1"/>
  <c r="F1787" i="1"/>
  <c r="E1787" i="1"/>
  <c r="W1786" i="1"/>
  <c r="H1786" i="1"/>
  <c r="G1786" i="1"/>
  <c r="F1786" i="1"/>
  <c r="E1786" i="1"/>
  <c r="W1785" i="1"/>
  <c r="H1785" i="1"/>
  <c r="G1785" i="1"/>
  <c r="F1785" i="1"/>
  <c r="E1785" i="1"/>
  <c r="W1784" i="1"/>
  <c r="H1784" i="1"/>
  <c r="G1784" i="1"/>
  <c r="F1784" i="1"/>
  <c r="E1784" i="1"/>
  <c r="W1783" i="1"/>
  <c r="H1783" i="1"/>
  <c r="G1783" i="1"/>
  <c r="F1783" i="1"/>
  <c r="E1783" i="1"/>
  <c r="W1782" i="1"/>
  <c r="H1782" i="1"/>
  <c r="G1782" i="1"/>
  <c r="F1782" i="1"/>
  <c r="E1782" i="1"/>
  <c r="W1781" i="1"/>
  <c r="H1781" i="1"/>
  <c r="G1781" i="1"/>
  <c r="F1781" i="1"/>
  <c r="E1781" i="1"/>
  <c r="W1780" i="1"/>
  <c r="H1780" i="1"/>
  <c r="G1780" i="1"/>
  <c r="F1780" i="1"/>
  <c r="E1780" i="1"/>
  <c r="W1779" i="1"/>
  <c r="H1779" i="1"/>
  <c r="G1779" i="1"/>
  <c r="F1779" i="1"/>
  <c r="E1779" i="1"/>
  <c r="W1778" i="1"/>
  <c r="H1778" i="1"/>
  <c r="G1778" i="1"/>
  <c r="F1778" i="1"/>
  <c r="E1778" i="1"/>
  <c r="W1777" i="1"/>
  <c r="H1777" i="1"/>
  <c r="G1777" i="1"/>
  <c r="F1777" i="1"/>
  <c r="E1777" i="1"/>
  <c r="W1776" i="1"/>
  <c r="H1776" i="1"/>
  <c r="G1776" i="1"/>
  <c r="F1776" i="1"/>
  <c r="E1776" i="1"/>
  <c r="W1775" i="1"/>
  <c r="H1775" i="1"/>
  <c r="G1775" i="1"/>
  <c r="F1775" i="1"/>
  <c r="E1775" i="1"/>
  <c r="W1774" i="1"/>
  <c r="H1774" i="1"/>
  <c r="G1774" i="1"/>
  <c r="F1774" i="1"/>
  <c r="E1774" i="1"/>
  <c r="W1773" i="1"/>
  <c r="H1773" i="1"/>
  <c r="G1773" i="1"/>
  <c r="F1773" i="1"/>
  <c r="E1773" i="1"/>
  <c r="W2617" i="1"/>
  <c r="H2617" i="1"/>
  <c r="G2617" i="1"/>
  <c r="F2617" i="1"/>
  <c r="E2617" i="1"/>
  <c r="W1772" i="1"/>
  <c r="H1772" i="1"/>
  <c r="G1772" i="1"/>
  <c r="F1772" i="1"/>
  <c r="E1772" i="1"/>
  <c r="W1770" i="1"/>
  <c r="H1770" i="1"/>
  <c r="G1770" i="1"/>
  <c r="F1770" i="1"/>
  <c r="E1770" i="1"/>
  <c r="W1769" i="1"/>
  <c r="H1769" i="1"/>
  <c r="G1769" i="1"/>
  <c r="F1769" i="1"/>
  <c r="E1769" i="1"/>
  <c r="W1768" i="1"/>
  <c r="H1768" i="1"/>
  <c r="G1768" i="1"/>
  <c r="F1768" i="1"/>
  <c r="E1768" i="1"/>
  <c r="W1767" i="1"/>
  <c r="H1767" i="1"/>
  <c r="G1767" i="1"/>
  <c r="F1767" i="1"/>
  <c r="E1767" i="1"/>
  <c r="W1766" i="1"/>
  <c r="H1766" i="1"/>
  <c r="G1766" i="1"/>
  <c r="F1766" i="1"/>
  <c r="E1766" i="1"/>
  <c r="W1765" i="1"/>
  <c r="H1765" i="1"/>
  <c r="G1765" i="1"/>
  <c r="F1765" i="1"/>
  <c r="E1765" i="1"/>
  <c r="W1764" i="1"/>
  <c r="H1764" i="1"/>
  <c r="G1764" i="1"/>
  <c r="F1764" i="1"/>
  <c r="E1764" i="1"/>
  <c r="W1763" i="1"/>
  <c r="H1763" i="1"/>
  <c r="G1763" i="1"/>
  <c r="F1763" i="1"/>
  <c r="E1763" i="1"/>
  <c r="W1762" i="1"/>
  <c r="H1762" i="1"/>
  <c r="G1762" i="1"/>
  <c r="F1762" i="1"/>
  <c r="E1762" i="1"/>
  <c r="W1761" i="1"/>
  <c r="H1761" i="1"/>
  <c r="G1761" i="1"/>
  <c r="F1761" i="1"/>
  <c r="E1761" i="1"/>
  <c r="W1760" i="1"/>
  <c r="H1760" i="1"/>
  <c r="G1760" i="1"/>
  <c r="F1760" i="1"/>
  <c r="E1760" i="1"/>
  <c r="W1759" i="1"/>
  <c r="H1759" i="1"/>
  <c r="G1759" i="1"/>
  <c r="F1759" i="1"/>
  <c r="E1759" i="1"/>
  <c r="W1758" i="1"/>
  <c r="H1758" i="1"/>
  <c r="G1758" i="1"/>
  <c r="F1758" i="1"/>
  <c r="E1758" i="1"/>
  <c r="W1757" i="1"/>
  <c r="H1757" i="1"/>
  <c r="G1757" i="1"/>
  <c r="F1757" i="1"/>
  <c r="E1757" i="1"/>
  <c r="W1756" i="1"/>
  <c r="H1756" i="1"/>
  <c r="G1756" i="1"/>
  <c r="F1756" i="1"/>
  <c r="E1756" i="1"/>
  <c r="W1755" i="1"/>
  <c r="H1755" i="1"/>
  <c r="G1755" i="1"/>
  <c r="F1755" i="1"/>
  <c r="E1755" i="1"/>
  <c r="W1754" i="1"/>
  <c r="H1754" i="1"/>
  <c r="G1754" i="1"/>
  <c r="F1754" i="1"/>
  <c r="E1754" i="1"/>
  <c r="W1753" i="1"/>
  <c r="H1753" i="1"/>
  <c r="G1753" i="1"/>
  <c r="F1753" i="1"/>
  <c r="E1753" i="1"/>
  <c r="W1752" i="1"/>
  <c r="H1752" i="1"/>
  <c r="G1752" i="1"/>
  <c r="F1752" i="1"/>
  <c r="E1752" i="1"/>
  <c r="W1751" i="1"/>
  <c r="H1751" i="1"/>
  <c r="G1751" i="1"/>
  <c r="F1751" i="1"/>
  <c r="E1751" i="1"/>
  <c r="W1750" i="1"/>
  <c r="H1750" i="1"/>
  <c r="G1750" i="1"/>
  <c r="F1750" i="1"/>
  <c r="E1750" i="1"/>
  <c r="W1749" i="1"/>
  <c r="H1749" i="1"/>
  <c r="G1749" i="1"/>
  <c r="F1749" i="1"/>
  <c r="E1749" i="1"/>
  <c r="W1748" i="1"/>
  <c r="H1748" i="1"/>
  <c r="G1748" i="1"/>
  <c r="F1748" i="1"/>
  <c r="E1748" i="1"/>
  <c r="W1747" i="1"/>
  <c r="H1747" i="1"/>
  <c r="G1747" i="1"/>
  <c r="F1747" i="1"/>
  <c r="E1747" i="1"/>
  <c r="W1746" i="1"/>
  <c r="H1746" i="1"/>
  <c r="G1746" i="1"/>
  <c r="F1746" i="1"/>
  <c r="E1746" i="1"/>
  <c r="W1745" i="1"/>
  <c r="H1745" i="1"/>
  <c r="G1745" i="1"/>
  <c r="F1745" i="1"/>
  <c r="E1745" i="1"/>
  <c r="W1744" i="1"/>
  <c r="H1744" i="1"/>
  <c r="G1744" i="1"/>
  <c r="F1744" i="1"/>
  <c r="E1744" i="1"/>
  <c r="W1743" i="1"/>
  <c r="H1743" i="1"/>
  <c r="G1743" i="1"/>
  <c r="F1743" i="1"/>
  <c r="E1743" i="1"/>
  <c r="W1742" i="1"/>
  <c r="H1742" i="1"/>
  <c r="G1742" i="1"/>
  <c r="F1742" i="1"/>
  <c r="E1742" i="1"/>
  <c r="W1741" i="1"/>
  <c r="H1741" i="1"/>
  <c r="G1741" i="1"/>
  <c r="F1741" i="1"/>
  <c r="E1741" i="1"/>
  <c r="W1740" i="1"/>
  <c r="H1740" i="1"/>
  <c r="G1740" i="1"/>
  <c r="F1740" i="1"/>
  <c r="E1740" i="1"/>
  <c r="W1739" i="1"/>
  <c r="H1739" i="1"/>
  <c r="G1739" i="1"/>
  <c r="F1739" i="1"/>
  <c r="E1739" i="1"/>
  <c r="W1738" i="1"/>
  <c r="H1738" i="1"/>
  <c r="G1738" i="1"/>
  <c r="F1738" i="1"/>
  <c r="E1738" i="1"/>
  <c r="W1737" i="1"/>
  <c r="H1737" i="1"/>
  <c r="G1737" i="1"/>
  <c r="F1737" i="1"/>
  <c r="E1737" i="1"/>
  <c r="W1736" i="1"/>
  <c r="H1736" i="1"/>
  <c r="G1736" i="1"/>
  <c r="F1736" i="1"/>
  <c r="E1736" i="1"/>
  <c r="W1735" i="1"/>
  <c r="H1735" i="1"/>
  <c r="G1735" i="1"/>
  <c r="F1735" i="1"/>
  <c r="E1735" i="1"/>
  <c r="W1734" i="1"/>
  <c r="H1734" i="1"/>
  <c r="G1734" i="1"/>
  <c r="F1734" i="1"/>
  <c r="E1734" i="1"/>
  <c r="W1733" i="1"/>
  <c r="H1733" i="1"/>
  <c r="G1733" i="1"/>
  <c r="F1733" i="1"/>
  <c r="E1733" i="1"/>
  <c r="W1732" i="1"/>
  <c r="H1732" i="1"/>
  <c r="G1732" i="1"/>
  <c r="F1732" i="1"/>
  <c r="E1732" i="1"/>
  <c r="W1731" i="1"/>
  <c r="H1731" i="1"/>
  <c r="G1731" i="1"/>
  <c r="F1731" i="1"/>
  <c r="E1731" i="1"/>
  <c r="W1730" i="1"/>
  <c r="H1730" i="1"/>
  <c r="G1730" i="1"/>
  <c r="F1730" i="1"/>
  <c r="E1730" i="1"/>
  <c r="W1729" i="1"/>
  <c r="H1729" i="1"/>
  <c r="G1729" i="1"/>
  <c r="F1729" i="1"/>
  <c r="E1729" i="1"/>
  <c r="W1728" i="1"/>
  <c r="H1728" i="1"/>
  <c r="G1728" i="1"/>
  <c r="F1728" i="1"/>
  <c r="E1728" i="1"/>
  <c r="W1727" i="1"/>
  <c r="H1727" i="1"/>
  <c r="G1727" i="1"/>
  <c r="F1727" i="1"/>
  <c r="E1727" i="1"/>
  <c r="W1726" i="1"/>
  <c r="H1726" i="1"/>
  <c r="G1726" i="1"/>
  <c r="F1726" i="1"/>
  <c r="E1726" i="1"/>
  <c r="W1725" i="1"/>
  <c r="H1725" i="1"/>
  <c r="G1725" i="1"/>
  <c r="F1725" i="1"/>
  <c r="E1725" i="1"/>
  <c r="W1724" i="1"/>
  <c r="H1724" i="1"/>
  <c r="G1724" i="1"/>
  <c r="F1724" i="1"/>
  <c r="E1724" i="1"/>
  <c r="W1723" i="1"/>
  <c r="H1723" i="1"/>
  <c r="G1723" i="1"/>
  <c r="F1723" i="1"/>
  <c r="E1723" i="1"/>
  <c r="W1722" i="1"/>
  <c r="H1722" i="1"/>
  <c r="G1722" i="1"/>
  <c r="F1722" i="1"/>
  <c r="E1722" i="1"/>
  <c r="W1721" i="1"/>
  <c r="H1721" i="1"/>
  <c r="G1721" i="1"/>
  <c r="F1721" i="1"/>
  <c r="E1721" i="1"/>
  <c r="W1720" i="1"/>
  <c r="H1720" i="1"/>
  <c r="G1720" i="1"/>
  <c r="F1720" i="1"/>
  <c r="E1720" i="1"/>
  <c r="W1719" i="1"/>
  <c r="H1719" i="1"/>
  <c r="G1719" i="1"/>
  <c r="F1719" i="1"/>
  <c r="E1719" i="1"/>
  <c r="W1718" i="1"/>
  <c r="H1718" i="1"/>
  <c r="G1718" i="1"/>
  <c r="F1718" i="1"/>
  <c r="E1718" i="1"/>
  <c r="W1717" i="1"/>
  <c r="H1717" i="1"/>
  <c r="G1717" i="1"/>
  <c r="F1717" i="1"/>
  <c r="E1717" i="1"/>
  <c r="W1716" i="1"/>
  <c r="H1716" i="1"/>
  <c r="G1716" i="1"/>
  <c r="F1716" i="1"/>
  <c r="E1716" i="1"/>
  <c r="W1715" i="1"/>
  <c r="H1715" i="1"/>
  <c r="G1715" i="1"/>
  <c r="F1715" i="1"/>
  <c r="E1715" i="1"/>
  <c r="W1714" i="1"/>
  <c r="H1714" i="1"/>
  <c r="G1714" i="1"/>
  <c r="F1714" i="1"/>
  <c r="E1714" i="1"/>
  <c r="W1713" i="1"/>
  <c r="H1713" i="1"/>
  <c r="G1713" i="1"/>
  <c r="F1713" i="1"/>
  <c r="E1713" i="1"/>
  <c r="W1712" i="1"/>
  <c r="H1712" i="1"/>
  <c r="G1712" i="1"/>
  <c r="F1712" i="1"/>
  <c r="E1712" i="1"/>
  <c r="W1711" i="1"/>
  <c r="H1711" i="1"/>
  <c r="G1711" i="1"/>
  <c r="F1711" i="1"/>
  <c r="E1711" i="1"/>
  <c r="W1710" i="1"/>
  <c r="H1710" i="1"/>
  <c r="G1710" i="1"/>
  <c r="F1710" i="1"/>
  <c r="E1710" i="1"/>
  <c r="W1709" i="1"/>
  <c r="H1709" i="1"/>
  <c r="G1709" i="1"/>
  <c r="F1709" i="1"/>
  <c r="E1709" i="1"/>
  <c r="W1708" i="1"/>
  <c r="H1708" i="1"/>
  <c r="G1708" i="1"/>
  <c r="F1708" i="1"/>
  <c r="E1708" i="1"/>
  <c r="W1707" i="1"/>
  <c r="H1707" i="1"/>
  <c r="G1707" i="1"/>
  <c r="F1707" i="1"/>
  <c r="E1707" i="1"/>
  <c r="W1706" i="1"/>
  <c r="H1706" i="1"/>
  <c r="G1706" i="1"/>
  <c r="F1706" i="1"/>
  <c r="E1706" i="1"/>
  <c r="W1705" i="1"/>
  <c r="H1705" i="1"/>
  <c r="G1705" i="1"/>
  <c r="F1705" i="1"/>
  <c r="E1705" i="1"/>
  <c r="W1704" i="1"/>
  <c r="H1704" i="1"/>
  <c r="G1704" i="1"/>
  <c r="F1704" i="1"/>
  <c r="E1704" i="1"/>
  <c r="W1703" i="1"/>
  <c r="H1703" i="1"/>
  <c r="G1703" i="1"/>
  <c r="F1703" i="1"/>
  <c r="E1703" i="1"/>
  <c r="W1702" i="1"/>
  <c r="H1702" i="1"/>
  <c r="G1702" i="1"/>
  <c r="F1702" i="1"/>
  <c r="E1702" i="1"/>
  <c r="W1701" i="1"/>
  <c r="H1701" i="1"/>
  <c r="G1701" i="1"/>
  <c r="F1701" i="1"/>
  <c r="E1701" i="1"/>
  <c r="W1700" i="1"/>
  <c r="H1700" i="1"/>
  <c r="G1700" i="1"/>
  <c r="F1700" i="1"/>
  <c r="E1700" i="1"/>
  <c r="W1699" i="1"/>
  <c r="H1699" i="1"/>
  <c r="G1699" i="1"/>
  <c r="F1699" i="1"/>
  <c r="E1699" i="1"/>
  <c r="W1698" i="1"/>
  <c r="H1698" i="1"/>
  <c r="G1698" i="1"/>
  <c r="F1698" i="1"/>
  <c r="E1698" i="1"/>
  <c r="W1697" i="1"/>
  <c r="H1697" i="1"/>
  <c r="G1697" i="1"/>
  <c r="F1697" i="1"/>
  <c r="E1697" i="1"/>
  <c r="W1696" i="1"/>
  <c r="H1696" i="1"/>
  <c r="G1696" i="1"/>
  <c r="F1696" i="1"/>
  <c r="E1696" i="1"/>
  <c r="W1695" i="1"/>
  <c r="H1695" i="1"/>
  <c r="G1695" i="1"/>
  <c r="F1695" i="1"/>
  <c r="E1695" i="1"/>
  <c r="W1694" i="1"/>
  <c r="H1694" i="1"/>
  <c r="G1694" i="1"/>
  <c r="F1694" i="1"/>
  <c r="E1694" i="1"/>
  <c r="W1693" i="1"/>
  <c r="H1693" i="1"/>
  <c r="G1693" i="1"/>
  <c r="F1693" i="1"/>
  <c r="E1693" i="1"/>
  <c r="W1692" i="1"/>
  <c r="H1692" i="1"/>
  <c r="G1692" i="1"/>
  <c r="F1692" i="1"/>
  <c r="E1692" i="1"/>
  <c r="W1691" i="1"/>
  <c r="H1691" i="1"/>
  <c r="G1691" i="1"/>
  <c r="F1691" i="1"/>
  <c r="E1691" i="1"/>
  <c r="W1690" i="1"/>
  <c r="H1690" i="1"/>
  <c r="G1690" i="1"/>
  <c r="F1690" i="1"/>
  <c r="E1690" i="1"/>
  <c r="W1689" i="1"/>
  <c r="H1689" i="1"/>
  <c r="G1689" i="1"/>
  <c r="F1689" i="1"/>
  <c r="E1689" i="1"/>
  <c r="W1688" i="1"/>
  <c r="H1688" i="1"/>
  <c r="G1688" i="1"/>
  <c r="F1688" i="1"/>
  <c r="E1688" i="1"/>
  <c r="W1687" i="1"/>
  <c r="H1687" i="1"/>
  <c r="G1687" i="1"/>
  <c r="F1687" i="1"/>
  <c r="E1687" i="1"/>
  <c r="W1686" i="1"/>
  <c r="H1686" i="1"/>
  <c r="G1686" i="1"/>
  <c r="F1686" i="1"/>
  <c r="E1686" i="1"/>
  <c r="W1685" i="1"/>
  <c r="H1685" i="1"/>
  <c r="G1685" i="1"/>
  <c r="F1685" i="1"/>
  <c r="E1685" i="1"/>
  <c r="W1684" i="1"/>
  <c r="H1684" i="1"/>
  <c r="G1684" i="1"/>
  <c r="F1684" i="1"/>
  <c r="E1684" i="1"/>
  <c r="W1683" i="1"/>
  <c r="H1683" i="1"/>
  <c r="G1683" i="1"/>
  <c r="F1683" i="1"/>
  <c r="E1683" i="1"/>
  <c r="W1682" i="1"/>
  <c r="H1682" i="1"/>
  <c r="G1682" i="1"/>
  <c r="F1682" i="1"/>
  <c r="E1682" i="1"/>
  <c r="W1681" i="1"/>
  <c r="H1681" i="1"/>
  <c r="G1681" i="1"/>
  <c r="F1681" i="1"/>
  <c r="E1681" i="1"/>
  <c r="W1680" i="1"/>
  <c r="H1680" i="1"/>
  <c r="G1680" i="1"/>
  <c r="F1680" i="1"/>
  <c r="E1680" i="1"/>
  <c r="W1679" i="1"/>
  <c r="H1679" i="1"/>
  <c r="G1679" i="1"/>
  <c r="F1679" i="1"/>
  <c r="E1679" i="1"/>
  <c r="W1678" i="1"/>
  <c r="H1678" i="1"/>
  <c r="G1678" i="1"/>
  <c r="F1678" i="1"/>
  <c r="E1678" i="1"/>
  <c r="W1677" i="1"/>
  <c r="H1677" i="1"/>
  <c r="G1677" i="1"/>
  <c r="F1677" i="1"/>
  <c r="E1677" i="1"/>
  <c r="W1676" i="1"/>
  <c r="H1676" i="1"/>
  <c r="G1676" i="1"/>
  <c r="F1676" i="1"/>
  <c r="E1676" i="1"/>
  <c r="W1675" i="1"/>
  <c r="H1675" i="1"/>
  <c r="G1675" i="1"/>
  <c r="F1675" i="1"/>
  <c r="E1675" i="1"/>
  <c r="W1674" i="1"/>
  <c r="H1674" i="1"/>
  <c r="G1674" i="1"/>
  <c r="F1674" i="1"/>
  <c r="E1674" i="1"/>
  <c r="W1673" i="1"/>
  <c r="H1673" i="1"/>
  <c r="G1673" i="1"/>
  <c r="F1673" i="1"/>
  <c r="E1673" i="1"/>
  <c r="W1672" i="1"/>
  <c r="H1672" i="1"/>
  <c r="G1672" i="1"/>
  <c r="F1672" i="1"/>
  <c r="E1672" i="1"/>
  <c r="W1671" i="1"/>
  <c r="H1671" i="1"/>
  <c r="G1671" i="1"/>
  <c r="F1671" i="1"/>
  <c r="E1671" i="1"/>
  <c r="W1670" i="1"/>
  <c r="H1670" i="1"/>
  <c r="G1670" i="1"/>
  <c r="F1670" i="1"/>
  <c r="E1670" i="1"/>
  <c r="W1669" i="1"/>
  <c r="H1669" i="1"/>
  <c r="G1669" i="1"/>
  <c r="F1669" i="1"/>
  <c r="E1669" i="1"/>
  <c r="W1668" i="1"/>
  <c r="H1668" i="1"/>
  <c r="G1668" i="1"/>
  <c r="F1668" i="1"/>
  <c r="E1668" i="1"/>
  <c r="W1667" i="1"/>
  <c r="H1667" i="1"/>
  <c r="G1667" i="1"/>
  <c r="F1667" i="1"/>
  <c r="E1667" i="1"/>
  <c r="W1666" i="1"/>
  <c r="H1666" i="1"/>
  <c r="G1666" i="1"/>
  <c r="F1666" i="1"/>
  <c r="E1666" i="1"/>
  <c r="W1665" i="1"/>
  <c r="H1665" i="1"/>
  <c r="G1665" i="1"/>
  <c r="F1665" i="1"/>
  <c r="E1665" i="1"/>
  <c r="W1664" i="1"/>
  <c r="H1664" i="1"/>
  <c r="G1664" i="1"/>
  <c r="F1664" i="1"/>
  <c r="E1664" i="1"/>
  <c r="W1663" i="1"/>
  <c r="H1663" i="1"/>
  <c r="G1663" i="1"/>
  <c r="F1663" i="1"/>
  <c r="E1663" i="1"/>
  <c r="W1662" i="1"/>
  <c r="H1662" i="1"/>
  <c r="G1662" i="1"/>
  <c r="F1662" i="1"/>
  <c r="E1662" i="1"/>
  <c r="W1661" i="1"/>
  <c r="H1661" i="1"/>
  <c r="G1661" i="1"/>
  <c r="F1661" i="1"/>
  <c r="E1661" i="1"/>
  <c r="W1660" i="1"/>
  <c r="H1660" i="1"/>
  <c r="G1660" i="1"/>
  <c r="F1660" i="1"/>
  <c r="E1660" i="1"/>
  <c r="W1659" i="1"/>
  <c r="H1659" i="1"/>
  <c r="G1659" i="1"/>
  <c r="F1659" i="1"/>
  <c r="E1659" i="1"/>
  <c r="W1658" i="1"/>
  <c r="H1658" i="1"/>
  <c r="G1658" i="1"/>
  <c r="F1658" i="1"/>
  <c r="E1658" i="1"/>
  <c r="W1657" i="1"/>
  <c r="H1657" i="1"/>
  <c r="G1657" i="1"/>
  <c r="F1657" i="1"/>
  <c r="E1657" i="1"/>
  <c r="W1656" i="1"/>
  <c r="H1656" i="1"/>
  <c r="G1656" i="1"/>
  <c r="F1656" i="1"/>
  <c r="E1656" i="1"/>
  <c r="W1655" i="1"/>
  <c r="H1655" i="1"/>
  <c r="G1655" i="1"/>
  <c r="F1655" i="1"/>
  <c r="E1655" i="1"/>
  <c r="W1654" i="1"/>
  <c r="H1654" i="1"/>
  <c r="G1654" i="1"/>
  <c r="F1654" i="1"/>
  <c r="E1654" i="1"/>
  <c r="W1653" i="1"/>
  <c r="H1653" i="1"/>
  <c r="G1653" i="1"/>
  <c r="F1653" i="1"/>
  <c r="E1653" i="1"/>
  <c r="W1652" i="1"/>
  <c r="H1652" i="1"/>
  <c r="G1652" i="1"/>
  <c r="F1652" i="1"/>
  <c r="E1652" i="1"/>
  <c r="W1651" i="1"/>
  <c r="H1651" i="1"/>
  <c r="G1651" i="1"/>
  <c r="F1651" i="1"/>
  <c r="E1651" i="1"/>
  <c r="W1650" i="1"/>
  <c r="H1650" i="1"/>
  <c r="G1650" i="1"/>
  <c r="F1650" i="1"/>
  <c r="E1650" i="1"/>
  <c r="W1649" i="1"/>
  <c r="H1649" i="1"/>
  <c r="G1649" i="1"/>
  <c r="F1649" i="1"/>
  <c r="E1649" i="1"/>
  <c r="W1648" i="1"/>
  <c r="H1648" i="1"/>
  <c r="G1648" i="1"/>
  <c r="F1648" i="1"/>
  <c r="E1648" i="1"/>
  <c r="W1647" i="1"/>
  <c r="H1647" i="1"/>
  <c r="G1647" i="1"/>
  <c r="F1647" i="1"/>
  <c r="E1647" i="1"/>
  <c r="W1646" i="1"/>
  <c r="H1646" i="1"/>
  <c r="G1646" i="1"/>
  <c r="F1646" i="1"/>
  <c r="E1646" i="1"/>
  <c r="W1645" i="1"/>
  <c r="H1645" i="1"/>
  <c r="G1645" i="1"/>
  <c r="F1645" i="1"/>
  <c r="E1645" i="1"/>
  <c r="W1644" i="1"/>
  <c r="H1644" i="1"/>
  <c r="G1644" i="1"/>
  <c r="F1644" i="1"/>
  <c r="E1644" i="1"/>
  <c r="W1643" i="1"/>
  <c r="H1643" i="1"/>
  <c r="G1643" i="1"/>
  <c r="F1643" i="1"/>
  <c r="E1643" i="1"/>
  <c r="W1642" i="1"/>
  <c r="H1642" i="1"/>
  <c r="G1642" i="1"/>
  <c r="F1642" i="1"/>
  <c r="E1642" i="1"/>
  <c r="W1641" i="1"/>
  <c r="H1641" i="1"/>
  <c r="G1641" i="1"/>
  <c r="F1641" i="1"/>
  <c r="E1641" i="1"/>
  <c r="W1640" i="1"/>
  <c r="H1640" i="1"/>
  <c r="G1640" i="1"/>
  <c r="F1640" i="1"/>
  <c r="E1640" i="1"/>
  <c r="W1639" i="1"/>
  <c r="H1639" i="1"/>
  <c r="G1639" i="1"/>
  <c r="F1639" i="1"/>
  <c r="E1639" i="1"/>
  <c r="W1638" i="1"/>
  <c r="H1638" i="1"/>
  <c r="G1638" i="1"/>
  <c r="F1638" i="1"/>
  <c r="E1638" i="1"/>
  <c r="W1637" i="1"/>
  <c r="H1637" i="1"/>
  <c r="G1637" i="1"/>
  <c r="F1637" i="1"/>
  <c r="E1637" i="1"/>
  <c r="W1636" i="1"/>
  <c r="H1636" i="1"/>
  <c r="G1636" i="1"/>
  <c r="F1636" i="1"/>
  <c r="E1636" i="1"/>
  <c r="W1635" i="1"/>
  <c r="H1635" i="1"/>
  <c r="G1635" i="1"/>
  <c r="F1635" i="1"/>
  <c r="E1635" i="1"/>
  <c r="W1634" i="1"/>
  <c r="H1634" i="1"/>
  <c r="G1634" i="1"/>
  <c r="F1634" i="1"/>
  <c r="E1634" i="1"/>
  <c r="W1633" i="1"/>
  <c r="H1633" i="1"/>
  <c r="G1633" i="1"/>
  <c r="F1633" i="1"/>
  <c r="E1633" i="1"/>
  <c r="W1632" i="1"/>
  <c r="H1632" i="1"/>
  <c r="G1632" i="1"/>
  <c r="F1632" i="1"/>
  <c r="E1632" i="1"/>
  <c r="W1631" i="1"/>
  <c r="H1631" i="1"/>
  <c r="G1631" i="1"/>
  <c r="F1631" i="1"/>
  <c r="E1631" i="1"/>
  <c r="W1630" i="1"/>
  <c r="H1630" i="1"/>
  <c r="G1630" i="1"/>
  <c r="F1630" i="1"/>
  <c r="E1630" i="1"/>
  <c r="W1629" i="1"/>
  <c r="H1629" i="1"/>
  <c r="G1629" i="1"/>
  <c r="F1629" i="1"/>
  <c r="E1629" i="1"/>
  <c r="W1628" i="1"/>
  <c r="H1628" i="1"/>
  <c r="G1628" i="1"/>
  <c r="F1628" i="1"/>
  <c r="E1628" i="1"/>
  <c r="W1627" i="1"/>
  <c r="H1627" i="1"/>
  <c r="G1627" i="1"/>
  <c r="F1627" i="1"/>
  <c r="E1627" i="1"/>
  <c r="W1626" i="1"/>
  <c r="H1626" i="1"/>
  <c r="G1626" i="1"/>
  <c r="F1626" i="1"/>
  <c r="E1626" i="1"/>
  <c r="W1625" i="1"/>
  <c r="H1625" i="1"/>
  <c r="G1625" i="1"/>
  <c r="F1625" i="1"/>
  <c r="E1625" i="1"/>
  <c r="W1624" i="1"/>
  <c r="H1624" i="1"/>
  <c r="G1624" i="1"/>
  <c r="F1624" i="1"/>
  <c r="E1624" i="1"/>
  <c r="W1623" i="1"/>
  <c r="H1623" i="1"/>
  <c r="G1623" i="1"/>
  <c r="F1623" i="1"/>
  <c r="E1623" i="1"/>
  <c r="W1622" i="1"/>
  <c r="H1622" i="1"/>
  <c r="G1622" i="1"/>
  <c r="F1622" i="1"/>
  <c r="E1622" i="1"/>
  <c r="W1621" i="1"/>
  <c r="H1621" i="1"/>
  <c r="G1621" i="1"/>
  <c r="F1621" i="1"/>
  <c r="E1621" i="1"/>
  <c r="W1620" i="1"/>
  <c r="H1620" i="1"/>
  <c r="G1620" i="1"/>
  <c r="F1620" i="1"/>
  <c r="E1620" i="1"/>
  <c r="W1619" i="1"/>
  <c r="H1619" i="1"/>
  <c r="G1619" i="1"/>
  <c r="F1619" i="1"/>
  <c r="E1619" i="1"/>
  <c r="W1618" i="1"/>
  <c r="H1618" i="1"/>
  <c r="G1618" i="1"/>
  <c r="F1618" i="1"/>
  <c r="E1618" i="1"/>
  <c r="W1617" i="1"/>
  <c r="H1617" i="1"/>
  <c r="G1617" i="1"/>
  <c r="F1617" i="1"/>
  <c r="E1617" i="1"/>
  <c r="W1616" i="1"/>
  <c r="H1616" i="1"/>
  <c r="G1616" i="1"/>
  <c r="F1616" i="1"/>
  <c r="E1616" i="1"/>
  <c r="W1615" i="1"/>
  <c r="H1615" i="1"/>
  <c r="G1615" i="1"/>
  <c r="F1615" i="1"/>
  <c r="E1615" i="1"/>
  <c r="W1614" i="1"/>
  <c r="H1614" i="1"/>
  <c r="G1614" i="1"/>
  <c r="F1614" i="1"/>
  <c r="E1614" i="1"/>
  <c r="W1613" i="1"/>
  <c r="H1613" i="1"/>
  <c r="G1613" i="1"/>
  <c r="F1613" i="1"/>
  <c r="E1613" i="1"/>
  <c r="W1612" i="1"/>
  <c r="H1612" i="1"/>
  <c r="G1612" i="1"/>
  <c r="F1612" i="1"/>
  <c r="E1612" i="1"/>
  <c r="W1611" i="1"/>
  <c r="H1611" i="1"/>
  <c r="G1611" i="1"/>
  <c r="F1611" i="1"/>
  <c r="E1611" i="1"/>
  <c r="W1610" i="1"/>
  <c r="H1610" i="1"/>
  <c r="G1610" i="1"/>
  <c r="F1610" i="1"/>
  <c r="E1610" i="1"/>
  <c r="W1609" i="1"/>
  <c r="H1609" i="1"/>
  <c r="G1609" i="1"/>
  <c r="F1609" i="1"/>
  <c r="E1609" i="1"/>
  <c r="W1608" i="1"/>
  <c r="H1608" i="1"/>
  <c r="G1608" i="1"/>
  <c r="F1608" i="1"/>
  <c r="E1608" i="1"/>
  <c r="W1607" i="1"/>
  <c r="H1607" i="1"/>
  <c r="G1607" i="1"/>
  <c r="F1607" i="1"/>
  <c r="E1607" i="1"/>
  <c r="W1606" i="1"/>
  <c r="H1606" i="1"/>
  <c r="G1606" i="1"/>
  <c r="F1606" i="1"/>
  <c r="E1606" i="1"/>
  <c r="W1605" i="1"/>
  <c r="H1605" i="1"/>
  <c r="G1605" i="1"/>
  <c r="F1605" i="1"/>
  <c r="E1605" i="1"/>
  <c r="W1917" i="1"/>
  <c r="H1917" i="1"/>
  <c r="G1917" i="1"/>
  <c r="F1917" i="1"/>
  <c r="E1917" i="1"/>
  <c r="W1603" i="1"/>
  <c r="H1603" i="1"/>
  <c r="G1603" i="1"/>
  <c r="F1603" i="1"/>
  <c r="E1603" i="1"/>
  <c r="W1602" i="1"/>
  <c r="H1602" i="1"/>
  <c r="G1602" i="1"/>
  <c r="F1602" i="1"/>
  <c r="E1602" i="1"/>
  <c r="W1915" i="1"/>
  <c r="H1915" i="1"/>
  <c r="G1915" i="1"/>
  <c r="F1915" i="1"/>
  <c r="E1915" i="1"/>
  <c r="W1600" i="1"/>
  <c r="H1600" i="1"/>
  <c r="G1600" i="1"/>
  <c r="F1600" i="1"/>
  <c r="E1600" i="1"/>
  <c r="W1913" i="1"/>
  <c r="H1913" i="1"/>
  <c r="G1913" i="1"/>
  <c r="F1913" i="1"/>
  <c r="E1913" i="1"/>
  <c r="W1598" i="1"/>
  <c r="H1598" i="1"/>
  <c r="G1598" i="1"/>
  <c r="F1598" i="1"/>
  <c r="E1598" i="1"/>
  <c r="W1597" i="1"/>
  <c r="H1597" i="1"/>
  <c r="G1597" i="1"/>
  <c r="F1597" i="1"/>
  <c r="E1597" i="1"/>
  <c r="W1596" i="1"/>
  <c r="H1596" i="1"/>
  <c r="G1596" i="1"/>
  <c r="F1596" i="1"/>
  <c r="E1596" i="1"/>
  <c r="W1595" i="1"/>
  <c r="H1595" i="1"/>
  <c r="G1595" i="1"/>
  <c r="F1595" i="1"/>
  <c r="E1595" i="1"/>
  <c r="W1594" i="1"/>
  <c r="H1594" i="1"/>
  <c r="G1594" i="1"/>
  <c r="F1594" i="1"/>
  <c r="E1594" i="1"/>
  <c r="W1593" i="1"/>
  <c r="H1593" i="1"/>
  <c r="G1593" i="1"/>
  <c r="F1593" i="1"/>
  <c r="E1593" i="1"/>
  <c r="W1592" i="1"/>
  <c r="H1592" i="1"/>
  <c r="G1592" i="1"/>
  <c r="F1592" i="1"/>
  <c r="E1592" i="1"/>
  <c r="W1591" i="1"/>
  <c r="H1591" i="1"/>
  <c r="G1591" i="1"/>
  <c r="F1591" i="1"/>
  <c r="E1591" i="1"/>
  <c r="W1590" i="1"/>
  <c r="H1590" i="1"/>
  <c r="G1590" i="1"/>
  <c r="F1590" i="1"/>
  <c r="E1590" i="1"/>
  <c r="W1589" i="1"/>
  <c r="H1589" i="1"/>
  <c r="G1589" i="1"/>
  <c r="F1589" i="1"/>
  <c r="E1589" i="1"/>
  <c r="W1588" i="1"/>
  <c r="H1588" i="1"/>
  <c r="G1588" i="1"/>
  <c r="F1588" i="1"/>
  <c r="E1588" i="1"/>
  <c r="W1587" i="1"/>
  <c r="H1587" i="1"/>
  <c r="G1587" i="1"/>
  <c r="F1587" i="1"/>
  <c r="E1587" i="1"/>
  <c r="W1586" i="1"/>
  <c r="H1586" i="1"/>
  <c r="G1586" i="1"/>
  <c r="F1586" i="1"/>
  <c r="E1586" i="1"/>
  <c r="W1585" i="1"/>
  <c r="H1585" i="1"/>
  <c r="G1585" i="1"/>
  <c r="F1585" i="1"/>
  <c r="E1585" i="1"/>
  <c r="W1584" i="1"/>
  <c r="H1584" i="1"/>
  <c r="G1584" i="1"/>
  <c r="F1584" i="1"/>
  <c r="E1584" i="1"/>
  <c r="W1583" i="1"/>
  <c r="H1583" i="1"/>
  <c r="G1583" i="1"/>
  <c r="F1583" i="1"/>
  <c r="E1583" i="1"/>
  <c r="W1582" i="1"/>
  <c r="H1582" i="1"/>
  <c r="G1582" i="1"/>
  <c r="F1582" i="1"/>
  <c r="E1582" i="1"/>
  <c r="W1581" i="1"/>
  <c r="H1581" i="1"/>
  <c r="G1581" i="1"/>
  <c r="F1581" i="1"/>
  <c r="E1581" i="1"/>
  <c r="W1580" i="1"/>
  <c r="H1580" i="1"/>
  <c r="G1580" i="1"/>
  <c r="F1580" i="1"/>
  <c r="E1580" i="1"/>
  <c r="W1579" i="1"/>
  <c r="H1579" i="1"/>
  <c r="G1579" i="1"/>
  <c r="F1579" i="1"/>
  <c r="E1579" i="1"/>
  <c r="W1578" i="1"/>
  <c r="H1578" i="1"/>
  <c r="G1578" i="1"/>
  <c r="F1578" i="1"/>
  <c r="E1578" i="1"/>
  <c r="W1577" i="1"/>
  <c r="H1577" i="1"/>
  <c r="G1577" i="1"/>
  <c r="F1577" i="1"/>
  <c r="E1577" i="1"/>
  <c r="W1576" i="1"/>
  <c r="H1576" i="1"/>
  <c r="G1576" i="1"/>
  <c r="F1576" i="1"/>
  <c r="E1576" i="1"/>
  <c r="W1771" i="1"/>
  <c r="H1771" i="1"/>
  <c r="G1771" i="1"/>
  <c r="F1771" i="1"/>
  <c r="E1771" i="1"/>
  <c r="W1574" i="1"/>
  <c r="H1574" i="1"/>
  <c r="G1574" i="1"/>
  <c r="F1574" i="1"/>
  <c r="E1574" i="1"/>
  <c r="W1573" i="1"/>
  <c r="H1573" i="1"/>
  <c r="G1573" i="1"/>
  <c r="F1573" i="1"/>
  <c r="E1573" i="1"/>
  <c r="W1572" i="1"/>
  <c r="H1572" i="1"/>
  <c r="G1572" i="1"/>
  <c r="F1572" i="1"/>
  <c r="E1572" i="1"/>
  <c r="W1571" i="1"/>
  <c r="H1571" i="1"/>
  <c r="G1571" i="1"/>
  <c r="F1571" i="1"/>
  <c r="E1571" i="1"/>
  <c r="W1570" i="1"/>
  <c r="H1570" i="1"/>
  <c r="G1570" i="1"/>
  <c r="F1570" i="1"/>
  <c r="E1570" i="1"/>
  <c r="W1569" i="1"/>
  <c r="H1569" i="1"/>
  <c r="G1569" i="1"/>
  <c r="F1569" i="1"/>
  <c r="E1569" i="1"/>
  <c r="W1568" i="1"/>
  <c r="H1568" i="1"/>
  <c r="G1568" i="1"/>
  <c r="F1568" i="1"/>
  <c r="E1568" i="1"/>
  <c r="W1567" i="1"/>
  <c r="H1567" i="1"/>
  <c r="G1567" i="1"/>
  <c r="F1567" i="1"/>
  <c r="E1567" i="1"/>
  <c r="W1566" i="1"/>
  <c r="H1566" i="1"/>
  <c r="G1566" i="1"/>
  <c r="F1566" i="1"/>
  <c r="E1566" i="1"/>
  <c r="W1565" i="1"/>
  <c r="H1565" i="1"/>
  <c r="G1565" i="1"/>
  <c r="F1565" i="1"/>
  <c r="E1565" i="1"/>
  <c r="W1564" i="1"/>
  <c r="H1564" i="1"/>
  <c r="G1564" i="1"/>
  <c r="F1564" i="1"/>
  <c r="E1564" i="1"/>
  <c r="W1563" i="1"/>
  <c r="H1563" i="1"/>
  <c r="G1563" i="1"/>
  <c r="F1563" i="1"/>
  <c r="E1563" i="1"/>
  <c r="W1562" i="1"/>
  <c r="H1562" i="1"/>
  <c r="G1562" i="1"/>
  <c r="F1562" i="1"/>
  <c r="E1562" i="1"/>
  <c r="W1561" i="1"/>
  <c r="H1561" i="1"/>
  <c r="G1561" i="1"/>
  <c r="F1561" i="1"/>
  <c r="E1561" i="1"/>
  <c r="W1560" i="1"/>
  <c r="H1560" i="1"/>
  <c r="G1560" i="1"/>
  <c r="F1560" i="1"/>
  <c r="E1560" i="1"/>
  <c r="W1559" i="1"/>
  <c r="H1559" i="1"/>
  <c r="G1559" i="1"/>
  <c r="F1559" i="1"/>
  <c r="E1559" i="1"/>
  <c r="W1558" i="1"/>
  <c r="H1558" i="1"/>
  <c r="G1558" i="1"/>
  <c r="F1558" i="1"/>
  <c r="E1558" i="1"/>
  <c r="W1557" i="1"/>
  <c r="H1557" i="1"/>
  <c r="G1557" i="1"/>
  <c r="F1557" i="1"/>
  <c r="E1557" i="1"/>
  <c r="W1556" i="1"/>
  <c r="H1556" i="1"/>
  <c r="G1556" i="1"/>
  <c r="F1556" i="1"/>
  <c r="E1556" i="1"/>
  <c r="W1555" i="1"/>
  <c r="H1555" i="1"/>
  <c r="G1555" i="1"/>
  <c r="F1555" i="1"/>
  <c r="E1555" i="1"/>
  <c r="W1554" i="1"/>
  <c r="H1554" i="1"/>
  <c r="G1554" i="1"/>
  <c r="F1554" i="1"/>
  <c r="E1554" i="1"/>
  <c r="W1553" i="1"/>
  <c r="H1553" i="1"/>
  <c r="G1553" i="1"/>
  <c r="F1553" i="1"/>
  <c r="E1553" i="1"/>
  <c r="W1552" i="1"/>
  <c r="H1552" i="1"/>
  <c r="G1552" i="1"/>
  <c r="F1552" i="1"/>
  <c r="E1552" i="1"/>
  <c r="W1551" i="1"/>
  <c r="H1551" i="1"/>
  <c r="G1551" i="1"/>
  <c r="F1551" i="1"/>
  <c r="E1551" i="1"/>
  <c r="W1550" i="1"/>
  <c r="H1550" i="1"/>
  <c r="G1550" i="1"/>
  <c r="F1550" i="1"/>
  <c r="E1550" i="1"/>
  <c r="W1549" i="1"/>
  <c r="H1549" i="1"/>
  <c r="G1549" i="1"/>
  <c r="F1549" i="1"/>
  <c r="E1549" i="1"/>
  <c r="W1548" i="1"/>
  <c r="H1548" i="1"/>
  <c r="G1548" i="1"/>
  <c r="F1548" i="1"/>
  <c r="E1548" i="1"/>
  <c r="W1547" i="1"/>
  <c r="H1547" i="1"/>
  <c r="G1547" i="1"/>
  <c r="F1547" i="1"/>
  <c r="E1547" i="1"/>
  <c r="W1546" i="1"/>
  <c r="H1546" i="1"/>
  <c r="G1546" i="1"/>
  <c r="F1546" i="1"/>
  <c r="E1546" i="1"/>
  <c r="W1545" i="1"/>
  <c r="H1545" i="1"/>
  <c r="G1545" i="1"/>
  <c r="F1545" i="1"/>
  <c r="E1545" i="1"/>
  <c r="W1544" i="1"/>
  <c r="H1544" i="1"/>
  <c r="G1544" i="1"/>
  <c r="F1544" i="1"/>
  <c r="E1544" i="1"/>
  <c r="W1543" i="1"/>
  <c r="H1543" i="1"/>
  <c r="G1543" i="1"/>
  <c r="F1543" i="1"/>
  <c r="E1543" i="1"/>
  <c r="W1542" i="1"/>
  <c r="H1542" i="1"/>
  <c r="G1542" i="1"/>
  <c r="F1542" i="1"/>
  <c r="E1542" i="1"/>
  <c r="W1541" i="1"/>
  <c r="H1541" i="1"/>
  <c r="G1541" i="1"/>
  <c r="F1541" i="1"/>
  <c r="E1541" i="1"/>
  <c r="W1540" i="1"/>
  <c r="H1540" i="1"/>
  <c r="G1540" i="1"/>
  <c r="F1540" i="1"/>
  <c r="E1540" i="1"/>
  <c r="W1539" i="1"/>
  <c r="H1539" i="1"/>
  <c r="G1539" i="1"/>
  <c r="F1539" i="1"/>
  <c r="E1539" i="1"/>
  <c r="W1538" i="1"/>
  <c r="H1538" i="1"/>
  <c r="G1538" i="1"/>
  <c r="F1538" i="1"/>
  <c r="E1538" i="1"/>
  <c r="W1537" i="1"/>
  <c r="H1537" i="1"/>
  <c r="G1537" i="1"/>
  <c r="F1537" i="1"/>
  <c r="E1537" i="1"/>
  <c r="W1536" i="1"/>
  <c r="H1536" i="1"/>
  <c r="G1536" i="1"/>
  <c r="F1536" i="1"/>
  <c r="E1536" i="1"/>
  <c r="W1535" i="1"/>
  <c r="H1535" i="1"/>
  <c r="G1535" i="1"/>
  <c r="F1535" i="1"/>
  <c r="E1535" i="1"/>
  <c r="W1534" i="1"/>
  <c r="H1534" i="1"/>
  <c r="G1534" i="1"/>
  <c r="F1534" i="1"/>
  <c r="E1534" i="1"/>
  <c r="W1533" i="1"/>
  <c r="H1533" i="1"/>
  <c r="G1533" i="1"/>
  <c r="F1533" i="1"/>
  <c r="E1533" i="1"/>
  <c r="W1532" i="1"/>
  <c r="H1532" i="1"/>
  <c r="G1532" i="1"/>
  <c r="F1532" i="1"/>
  <c r="E1532" i="1"/>
  <c r="W1531" i="1"/>
  <c r="H1531" i="1"/>
  <c r="G1531" i="1"/>
  <c r="F1531" i="1"/>
  <c r="E1531" i="1"/>
  <c r="W1530" i="1"/>
  <c r="H1530" i="1"/>
  <c r="G1530" i="1"/>
  <c r="F1530" i="1"/>
  <c r="E1530" i="1"/>
  <c r="W1529" i="1"/>
  <c r="H1529" i="1"/>
  <c r="G1529" i="1"/>
  <c r="F1529" i="1"/>
  <c r="E1529" i="1"/>
  <c r="W1528" i="1"/>
  <c r="H1528" i="1"/>
  <c r="G1528" i="1"/>
  <c r="F1528" i="1"/>
  <c r="E1528" i="1"/>
  <c r="W1527" i="1"/>
  <c r="H1527" i="1"/>
  <c r="G1527" i="1"/>
  <c r="F1527" i="1"/>
  <c r="E1527" i="1"/>
  <c r="W1526" i="1"/>
  <c r="H1526" i="1"/>
  <c r="G1526" i="1"/>
  <c r="F1526" i="1"/>
  <c r="E1526" i="1"/>
  <c r="W1525" i="1"/>
  <c r="H1525" i="1"/>
  <c r="G1525" i="1"/>
  <c r="F1525" i="1"/>
  <c r="E1525" i="1"/>
  <c r="W1524" i="1"/>
  <c r="H1524" i="1"/>
  <c r="G1524" i="1"/>
  <c r="F1524" i="1"/>
  <c r="E1524" i="1"/>
  <c r="W1523" i="1"/>
  <c r="H1523" i="1"/>
  <c r="G1523" i="1"/>
  <c r="F1523" i="1"/>
  <c r="E1523" i="1"/>
  <c r="W1522" i="1"/>
  <c r="H1522" i="1"/>
  <c r="G1522" i="1"/>
  <c r="F1522" i="1"/>
  <c r="E1522" i="1"/>
  <c r="W1521" i="1"/>
  <c r="H1521" i="1"/>
  <c r="G1521" i="1"/>
  <c r="F1521" i="1"/>
  <c r="E1521" i="1"/>
  <c r="W1520" i="1"/>
  <c r="H1520" i="1"/>
  <c r="G1520" i="1"/>
  <c r="F1520" i="1"/>
  <c r="E1520" i="1"/>
  <c r="W1519" i="1"/>
  <c r="H1519" i="1"/>
  <c r="G1519" i="1"/>
  <c r="F1519" i="1"/>
  <c r="E1519" i="1"/>
  <c r="W1518" i="1"/>
  <c r="H1518" i="1"/>
  <c r="G1518" i="1"/>
  <c r="F1518" i="1"/>
  <c r="E1518" i="1"/>
  <c r="W1517" i="1"/>
  <c r="H1517" i="1"/>
  <c r="G1517" i="1"/>
  <c r="F1517" i="1"/>
  <c r="E1517" i="1"/>
  <c r="W1516" i="1"/>
  <c r="H1516" i="1"/>
  <c r="G1516" i="1"/>
  <c r="F1516" i="1"/>
  <c r="E1516" i="1"/>
  <c r="W1515" i="1"/>
  <c r="H1515" i="1"/>
  <c r="G1515" i="1"/>
  <c r="F1515" i="1"/>
  <c r="E1515" i="1"/>
  <c r="W1514" i="1"/>
  <c r="H1514" i="1"/>
  <c r="G1514" i="1"/>
  <c r="F1514" i="1"/>
  <c r="E1514" i="1"/>
  <c r="W1513" i="1"/>
  <c r="H1513" i="1"/>
  <c r="G1513" i="1"/>
  <c r="F1513" i="1"/>
  <c r="E1513" i="1"/>
  <c r="W1512" i="1"/>
  <c r="H1512" i="1"/>
  <c r="G1512" i="1"/>
  <c r="F1512" i="1"/>
  <c r="E1512" i="1"/>
  <c r="W1511" i="1"/>
  <c r="H1511" i="1"/>
  <c r="G1511" i="1"/>
  <c r="F1511" i="1"/>
  <c r="E1511" i="1"/>
  <c r="W1510" i="1"/>
  <c r="H1510" i="1"/>
  <c r="G1510" i="1"/>
  <c r="F1510" i="1"/>
  <c r="E1510" i="1"/>
  <c r="W1509" i="1"/>
  <c r="H1509" i="1"/>
  <c r="G1509" i="1"/>
  <c r="F1509" i="1"/>
  <c r="E1509" i="1"/>
  <c r="W1508" i="1"/>
  <c r="H1508" i="1"/>
  <c r="G1508" i="1"/>
  <c r="F1508" i="1"/>
  <c r="E1508" i="1"/>
  <c r="W1507" i="1"/>
  <c r="H1507" i="1"/>
  <c r="G1507" i="1"/>
  <c r="F1507" i="1"/>
  <c r="E1507" i="1"/>
  <c r="W1506" i="1"/>
  <c r="H1506" i="1"/>
  <c r="G1506" i="1"/>
  <c r="F1506" i="1"/>
  <c r="E1506" i="1"/>
  <c r="W1505" i="1"/>
  <c r="H1505" i="1"/>
  <c r="G1505" i="1"/>
  <c r="F1505" i="1"/>
  <c r="E1505" i="1"/>
  <c r="W1504" i="1"/>
  <c r="H1504" i="1"/>
  <c r="G1504" i="1"/>
  <c r="F1504" i="1"/>
  <c r="E1504" i="1"/>
  <c r="W1503" i="1"/>
  <c r="H1503" i="1"/>
  <c r="G1503" i="1"/>
  <c r="F1503" i="1"/>
  <c r="E1503" i="1"/>
  <c r="W1502" i="1"/>
  <c r="H1502" i="1"/>
  <c r="G1502" i="1"/>
  <c r="F1502" i="1"/>
  <c r="E1502" i="1"/>
  <c r="W1501" i="1"/>
  <c r="H1501" i="1"/>
  <c r="G1501" i="1"/>
  <c r="F1501" i="1"/>
  <c r="E1501" i="1"/>
  <c r="W1500" i="1"/>
  <c r="H1500" i="1"/>
  <c r="G1500" i="1"/>
  <c r="F1500" i="1"/>
  <c r="E1500" i="1"/>
  <c r="W1499" i="1"/>
  <c r="H1499" i="1"/>
  <c r="G1499" i="1"/>
  <c r="F1499" i="1"/>
  <c r="E1499" i="1"/>
  <c r="W1498" i="1"/>
  <c r="H1498" i="1"/>
  <c r="G1498" i="1"/>
  <c r="F1498" i="1"/>
  <c r="E1498" i="1"/>
  <c r="W1497" i="1"/>
  <c r="H1497" i="1"/>
  <c r="G1497" i="1"/>
  <c r="F1497" i="1"/>
  <c r="E1497" i="1"/>
  <c r="W1496" i="1"/>
  <c r="H1496" i="1"/>
  <c r="G1496" i="1"/>
  <c r="F1496" i="1"/>
  <c r="E1496" i="1"/>
  <c r="W1495" i="1"/>
  <c r="H1495" i="1"/>
  <c r="G1495" i="1"/>
  <c r="F1495" i="1"/>
  <c r="E1495" i="1"/>
  <c r="W1494" i="1"/>
  <c r="H1494" i="1"/>
  <c r="G1494" i="1"/>
  <c r="F1494" i="1"/>
  <c r="E1494" i="1"/>
  <c r="W1493" i="1"/>
  <c r="H1493" i="1"/>
  <c r="G1493" i="1"/>
  <c r="F1493" i="1"/>
  <c r="E1493" i="1"/>
  <c r="W1492" i="1"/>
  <c r="H1492" i="1"/>
  <c r="G1492" i="1"/>
  <c r="F1492" i="1"/>
  <c r="E1492" i="1"/>
  <c r="W1491" i="1"/>
  <c r="H1491" i="1"/>
  <c r="G1491" i="1"/>
  <c r="F1491" i="1"/>
  <c r="E1491" i="1"/>
  <c r="W1490" i="1"/>
  <c r="H1490" i="1"/>
  <c r="G1490" i="1"/>
  <c r="F1490" i="1"/>
  <c r="E1490" i="1"/>
  <c r="W1489" i="1"/>
  <c r="H1489" i="1"/>
  <c r="G1489" i="1"/>
  <c r="F1489" i="1"/>
  <c r="E1489" i="1"/>
  <c r="W1488" i="1"/>
  <c r="H1488" i="1"/>
  <c r="G1488" i="1"/>
  <c r="F1488" i="1"/>
  <c r="E1488" i="1"/>
  <c r="W1487" i="1"/>
  <c r="H1487" i="1"/>
  <c r="G1487" i="1"/>
  <c r="F1487" i="1"/>
  <c r="E1487" i="1"/>
  <c r="W1486" i="1"/>
  <c r="H1486" i="1"/>
  <c r="G1486" i="1"/>
  <c r="F1486" i="1"/>
  <c r="E1486" i="1"/>
  <c r="W1485" i="1"/>
  <c r="H1485" i="1"/>
  <c r="G1485" i="1"/>
  <c r="F1485" i="1"/>
  <c r="E1485" i="1"/>
  <c r="W1484" i="1"/>
  <c r="H1484" i="1"/>
  <c r="G1484" i="1"/>
  <c r="F1484" i="1"/>
  <c r="E1484" i="1"/>
  <c r="W1483" i="1"/>
  <c r="H1483" i="1"/>
  <c r="G1483" i="1"/>
  <c r="F1483" i="1"/>
  <c r="E1483" i="1"/>
  <c r="W1482" i="1"/>
  <c r="H1482" i="1"/>
  <c r="G1482" i="1"/>
  <c r="F1482" i="1"/>
  <c r="E1482" i="1"/>
  <c r="W1481" i="1"/>
  <c r="H1481" i="1"/>
  <c r="G1481" i="1"/>
  <c r="F1481" i="1"/>
  <c r="E1481" i="1"/>
  <c r="W1480" i="1"/>
  <c r="H1480" i="1"/>
  <c r="G1480" i="1"/>
  <c r="F1480" i="1"/>
  <c r="E1480" i="1"/>
  <c r="W1479" i="1"/>
  <c r="H1479" i="1"/>
  <c r="G1479" i="1"/>
  <c r="F1479" i="1"/>
  <c r="E1479" i="1"/>
  <c r="W1478" i="1"/>
  <c r="H1478" i="1"/>
  <c r="G1478" i="1"/>
  <c r="F1478" i="1"/>
  <c r="E1478" i="1"/>
  <c r="W1477" i="1"/>
  <c r="H1477" i="1"/>
  <c r="G1477" i="1"/>
  <c r="F1477" i="1"/>
  <c r="E1477" i="1"/>
  <c r="W1476" i="1"/>
  <c r="H1476" i="1"/>
  <c r="G1476" i="1"/>
  <c r="F1476" i="1"/>
  <c r="E1476" i="1"/>
  <c r="W1475" i="1"/>
  <c r="H1475" i="1"/>
  <c r="G1475" i="1"/>
  <c r="F1475" i="1"/>
  <c r="E1475" i="1"/>
  <c r="W1474" i="1"/>
  <c r="H1474" i="1"/>
  <c r="G1474" i="1"/>
  <c r="F1474" i="1"/>
  <c r="E1474" i="1"/>
  <c r="W1473" i="1"/>
  <c r="H1473" i="1"/>
  <c r="G1473" i="1"/>
  <c r="F1473" i="1"/>
  <c r="E1473" i="1"/>
  <c r="W1472" i="1"/>
  <c r="H1472" i="1"/>
  <c r="G1472" i="1"/>
  <c r="F1472" i="1"/>
  <c r="E1472" i="1"/>
  <c r="W1471" i="1"/>
  <c r="H1471" i="1"/>
  <c r="G1471" i="1"/>
  <c r="F1471" i="1"/>
  <c r="E1471" i="1"/>
  <c r="W1470" i="1"/>
  <c r="H1470" i="1"/>
  <c r="G1470" i="1"/>
  <c r="F1470" i="1"/>
  <c r="E1470" i="1"/>
  <c r="W1469" i="1"/>
  <c r="H1469" i="1"/>
  <c r="G1469" i="1"/>
  <c r="F1469" i="1"/>
  <c r="E1469" i="1"/>
  <c r="W1468" i="1"/>
  <c r="H1468" i="1"/>
  <c r="G1468" i="1"/>
  <c r="F1468" i="1"/>
  <c r="E1468" i="1"/>
  <c r="W1467" i="1"/>
  <c r="H1467" i="1"/>
  <c r="G1467" i="1"/>
  <c r="F1467" i="1"/>
  <c r="E1467" i="1"/>
  <c r="W1466" i="1"/>
  <c r="H1466" i="1"/>
  <c r="G1466" i="1"/>
  <c r="F1466" i="1"/>
  <c r="E1466" i="1"/>
  <c r="W1465" i="1"/>
  <c r="H1465" i="1"/>
  <c r="G1465" i="1"/>
  <c r="F1465" i="1"/>
  <c r="E1465" i="1"/>
  <c r="W1464" i="1"/>
  <c r="H1464" i="1"/>
  <c r="G1464" i="1"/>
  <c r="F1464" i="1"/>
  <c r="E1464" i="1"/>
  <c r="W1463" i="1"/>
  <c r="H1463" i="1"/>
  <c r="G1463" i="1"/>
  <c r="F1463" i="1"/>
  <c r="E1463" i="1"/>
  <c r="W1462" i="1"/>
  <c r="H1462" i="1"/>
  <c r="G1462" i="1"/>
  <c r="F1462" i="1"/>
  <c r="E1462" i="1"/>
  <c r="W1461" i="1"/>
  <c r="H1461" i="1"/>
  <c r="G1461" i="1"/>
  <c r="F1461" i="1"/>
  <c r="E1461" i="1"/>
  <c r="W1460" i="1"/>
  <c r="H1460" i="1"/>
  <c r="G1460" i="1"/>
  <c r="F1460" i="1"/>
  <c r="E1460" i="1"/>
  <c r="W1459" i="1"/>
  <c r="H1459" i="1"/>
  <c r="G1459" i="1"/>
  <c r="F1459" i="1"/>
  <c r="E1459" i="1"/>
  <c r="W1458" i="1"/>
  <c r="H1458" i="1"/>
  <c r="G1458" i="1"/>
  <c r="F1458" i="1"/>
  <c r="E1458" i="1"/>
  <c r="W1457" i="1"/>
  <c r="H1457" i="1"/>
  <c r="G1457" i="1"/>
  <c r="F1457" i="1"/>
  <c r="E1457" i="1"/>
  <c r="W1456" i="1"/>
  <c r="H1456" i="1"/>
  <c r="G1456" i="1"/>
  <c r="F1456" i="1"/>
  <c r="E1456" i="1"/>
  <c r="W1455" i="1"/>
  <c r="H1455" i="1"/>
  <c r="G1455" i="1"/>
  <c r="F1455" i="1"/>
  <c r="E1455" i="1"/>
  <c r="W1454" i="1"/>
  <c r="H1454" i="1"/>
  <c r="G1454" i="1"/>
  <c r="F1454" i="1"/>
  <c r="E1454" i="1"/>
  <c r="W1453" i="1"/>
  <c r="H1453" i="1"/>
  <c r="G1453" i="1"/>
  <c r="F1453" i="1"/>
  <c r="E1453" i="1"/>
  <c r="W1452" i="1"/>
  <c r="H1452" i="1"/>
  <c r="G1452" i="1"/>
  <c r="F1452" i="1"/>
  <c r="E1452" i="1"/>
  <c r="W1451" i="1"/>
  <c r="H1451" i="1"/>
  <c r="G1451" i="1"/>
  <c r="F1451" i="1"/>
  <c r="E1451" i="1"/>
  <c r="W1450" i="1"/>
  <c r="H1450" i="1"/>
  <c r="G1450" i="1"/>
  <c r="F1450" i="1"/>
  <c r="E1450" i="1"/>
  <c r="W1449" i="1"/>
  <c r="H1449" i="1"/>
  <c r="G1449" i="1"/>
  <c r="F1449" i="1"/>
  <c r="E1449" i="1"/>
  <c r="W1448" i="1"/>
  <c r="H1448" i="1"/>
  <c r="G1448" i="1"/>
  <c r="F1448" i="1"/>
  <c r="E1448" i="1"/>
  <c r="W1604" i="1"/>
  <c r="H1604" i="1"/>
  <c r="G1604" i="1"/>
  <c r="F1604" i="1"/>
  <c r="E1604" i="1"/>
  <c r="W1599" i="1"/>
  <c r="H1599" i="1"/>
  <c r="G1599" i="1"/>
  <c r="F1599" i="1"/>
  <c r="E1599" i="1"/>
  <c r="W1445" i="1"/>
  <c r="H1445" i="1"/>
  <c r="G1445" i="1"/>
  <c r="F1445" i="1"/>
  <c r="E1445" i="1"/>
  <c r="W1444" i="1"/>
  <c r="H1444" i="1"/>
  <c r="G1444" i="1"/>
  <c r="F1444" i="1"/>
  <c r="E1444" i="1"/>
  <c r="W1443" i="1"/>
  <c r="H1443" i="1"/>
  <c r="G1443" i="1"/>
  <c r="F1443" i="1"/>
  <c r="E1443" i="1"/>
  <c r="W1442" i="1"/>
  <c r="H1442" i="1"/>
  <c r="G1442" i="1"/>
  <c r="F1442" i="1"/>
  <c r="E1442" i="1"/>
  <c r="W1441" i="1"/>
  <c r="H1441" i="1"/>
  <c r="G1441" i="1"/>
  <c r="F1441" i="1"/>
  <c r="E1441" i="1"/>
  <c r="W1440" i="1"/>
  <c r="H1440" i="1"/>
  <c r="G1440" i="1"/>
  <c r="F1440" i="1"/>
  <c r="E1440" i="1"/>
  <c r="W1439" i="1"/>
  <c r="H1439" i="1"/>
  <c r="G1439" i="1"/>
  <c r="F1439" i="1"/>
  <c r="E1439" i="1"/>
  <c r="W1438" i="1"/>
  <c r="H1438" i="1"/>
  <c r="G1438" i="1"/>
  <c r="F1438" i="1"/>
  <c r="E1438" i="1"/>
  <c r="W1437" i="1"/>
  <c r="H1437" i="1"/>
  <c r="G1437" i="1"/>
  <c r="F1437" i="1"/>
  <c r="E1437" i="1"/>
  <c r="W1436" i="1"/>
  <c r="H1436" i="1"/>
  <c r="G1436" i="1"/>
  <c r="F1436" i="1"/>
  <c r="E1436" i="1"/>
  <c r="W1435" i="1"/>
  <c r="H1435" i="1"/>
  <c r="G1435" i="1"/>
  <c r="F1435" i="1"/>
  <c r="E1435" i="1"/>
  <c r="W1434" i="1"/>
  <c r="H1434" i="1"/>
  <c r="G1434" i="1"/>
  <c r="F1434" i="1"/>
  <c r="E1434" i="1"/>
  <c r="W1433" i="1"/>
  <c r="H1433" i="1"/>
  <c r="G1433" i="1"/>
  <c r="F1433" i="1"/>
  <c r="E1433" i="1"/>
  <c r="W1432" i="1"/>
  <c r="H1432" i="1"/>
  <c r="G1432" i="1"/>
  <c r="F1432" i="1"/>
  <c r="E1432" i="1"/>
  <c r="W1431" i="1"/>
  <c r="H1431" i="1"/>
  <c r="G1431" i="1"/>
  <c r="F1431" i="1"/>
  <c r="E1431" i="1"/>
  <c r="W1430" i="1"/>
  <c r="H1430" i="1"/>
  <c r="G1430" i="1"/>
  <c r="F1430" i="1"/>
  <c r="E1430" i="1"/>
  <c r="W1429" i="1"/>
  <c r="H1429" i="1"/>
  <c r="G1429" i="1"/>
  <c r="F1429" i="1"/>
  <c r="E1429" i="1"/>
  <c r="W1428" i="1"/>
  <c r="H1428" i="1"/>
  <c r="G1428" i="1"/>
  <c r="F1428" i="1"/>
  <c r="E1428" i="1"/>
  <c r="W1427" i="1"/>
  <c r="H1427" i="1"/>
  <c r="G1427" i="1"/>
  <c r="F1427" i="1"/>
  <c r="E1427" i="1"/>
  <c r="W1426" i="1"/>
  <c r="H1426" i="1"/>
  <c r="G1426" i="1"/>
  <c r="F1426" i="1"/>
  <c r="E1426" i="1"/>
  <c r="W1425" i="1"/>
  <c r="H1425" i="1"/>
  <c r="G1425" i="1"/>
  <c r="F1425" i="1"/>
  <c r="E1425" i="1"/>
  <c r="W1424" i="1"/>
  <c r="H1424" i="1"/>
  <c r="G1424" i="1"/>
  <c r="F1424" i="1"/>
  <c r="E1424" i="1"/>
  <c r="W1423" i="1"/>
  <c r="H1423" i="1"/>
  <c r="G1423" i="1"/>
  <c r="F1423" i="1"/>
  <c r="E1423" i="1"/>
  <c r="W1422" i="1"/>
  <c r="H1422" i="1"/>
  <c r="G1422" i="1"/>
  <c r="F1422" i="1"/>
  <c r="E1422" i="1"/>
  <c r="W1421" i="1"/>
  <c r="H1421" i="1"/>
  <c r="G1421" i="1"/>
  <c r="F1421" i="1"/>
  <c r="E1421" i="1"/>
  <c r="W1420" i="1"/>
  <c r="H1420" i="1"/>
  <c r="G1420" i="1"/>
  <c r="F1420" i="1"/>
  <c r="E1420" i="1"/>
  <c r="W1419" i="1"/>
  <c r="H1419" i="1"/>
  <c r="G1419" i="1"/>
  <c r="F1419" i="1"/>
  <c r="E1419" i="1"/>
  <c r="W1418" i="1"/>
  <c r="H1418" i="1"/>
  <c r="G1418" i="1"/>
  <c r="F1418" i="1"/>
  <c r="E1418" i="1"/>
  <c r="W1417" i="1"/>
  <c r="H1417" i="1"/>
  <c r="G1417" i="1"/>
  <c r="F1417" i="1"/>
  <c r="E1417" i="1"/>
  <c r="W1416" i="1"/>
  <c r="H1416" i="1"/>
  <c r="G1416" i="1"/>
  <c r="F1416" i="1"/>
  <c r="E1416" i="1"/>
  <c r="W1415" i="1"/>
  <c r="H1415" i="1"/>
  <c r="G1415" i="1"/>
  <c r="F1415" i="1"/>
  <c r="E1415" i="1"/>
  <c r="W1414" i="1"/>
  <c r="H1414" i="1"/>
  <c r="G1414" i="1"/>
  <c r="F1414" i="1"/>
  <c r="E1414" i="1"/>
  <c r="W1413" i="1"/>
  <c r="H1413" i="1"/>
  <c r="G1413" i="1"/>
  <c r="F1413" i="1"/>
  <c r="E1413" i="1"/>
  <c r="W1412" i="1"/>
  <c r="H1412" i="1"/>
  <c r="G1412" i="1"/>
  <c r="F1412" i="1"/>
  <c r="E1412" i="1"/>
  <c r="W1411" i="1"/>
  <c r="H1411" i="1"/>
  <c r="G1411" i="1"/>
  <c r="F1411" i="1"/>
  <c r="E1411" i="1"/>
  <c r="W1410" i="1"/>
  <c r="H1410" i="1"/>
  <c r="G1410" i="1"/>
  <c r="F1410" i="1"/>
  <c r="E1410" i="1"/>
  <c r="W1409" i="1"/>
  <c r="H1409" i="1"/>
  <c r="G1409" i="1"/>
  <c r="F1409" i="1"/>
  <c r="E1409" i="1"/>
  <c r="W1575" i="1"/>
  <c r="H1575" i="1"/>
  <c r="G1575" i="1"/>
  <c r="F1575" i="1"/>
  <c r="E1575" i="1"/>
  <c r="W1407" i="1"/>
  <c r="H1407" i="1"/>
  <c r="G1407" i="1"/>
  <c r="F1407" i="1"/>
  <c r="E1407" i="1"/>
  <c r="W1406" i="1"/>
  <c r="H1406" i="1"/>
  <c r="G1406" i="1"/>
  <c r="F1406" i="1"/>
  <c r="E1406" i="1"/>
  <c r="W1405" i="1"/>
  <c r="H1405" i="1"/>
  <c r="G1405" i="1"/>
  <c r="F1405" i="1"/>
  <c r="E1405" i="1"/>
  <c r="W1404" i="1"/>
  <c r="H1404" i="1"/>
  <c r="G1404" i="1"/>
  <c r="F1404" i="1"/>
  <c r="E1404" i="1"/>
  <c r="W1403" i="1"/>
  <c r="H1403" i="1"/>
  <c r="G1403" i="1"/>
  <c r="F1403" i="1"/>
  <c r="E1403" i="1"/>
  <c r="W1402" i="1"/>
  <c r="H1402" i="1"/>
  <c r="G1402" i="1"/>
  <c r="F1402" i="1"/>
  <c r="E1402" i="1"/>
  <c r="W1401" i="1"/>
  <c r="H1401" i="1"/>
  <c r="G1401" i="1"/>
  <c r="F1401" i="1"/>
  <c r="E1401" i="1"/>
  <c r="W1400" i="1"/>
  <c r="H1400" i="1"/>
  <c r="G1400" i="1"/>
  <c r="F1400" i="1"/>
  <c r="E1400" i="1"/>
  <c r="W1399" i="1"/>
  <c r="H1399" i="1"/>
  <c r="G1399" i="1"/>
  <c r="F1399" i="1"/>
  <c r="E1399" i="1"/>
  <c r="W1398" i="1"/>
  <c r="H1398" i="1"/>
  <c r="G1398" i="1"/>
  <c r="F1398" i="1"/>
  <c r="E1398" i="1"/>
  <c r="W1397" i="1"/>
  <c r="H1397" i="1"/>
  <c r="G1397" i="1"/>
  <c r="F1397" i="1"/>
  <c r="E1397" i="1"/>
  <c r="W1396" i="1"/>
  <c r="H1396" i="1"/>
  <c r="G1396" i="1"/>
  <c r="F1396" i="1"/>
  <c r="E1396" i="1"/>
  <c r="W1395" i="1"/>
  <c r="H1395" i="1"/>
  <c r="G1395" i="1"/>
  <c r="F1395" i="1"/>
  <c r="E1395" i="1"/>
  <c r="W1394" i="1"/>
  <c r="H1394" i="1"/>
  <c r="G1394" i="1"/>
  <c r="F1394" i="1"/>
  <c r="E1394" i="1"/>
  <c r="W1393" i="1"/>
  <c r="H1393" i="1"/>
  <c r="G1393" i="1"/>
  <c r="F1393" i="1"/>
  <c r="E1393" i="1"/>
  <c r="W1392" i="1"/>
  <c r="H1392" i="1"/>
  <c r="G1392" i="1"/>
  <c r="F1392" i="1"/>
  <c r="E1392" i="1"/>
  <c r="W1391" i="1"/>
  <c r="H1391" i="1"/>
  <c r="G1391" i="1"/>
  <c r="F1391" i="1"/>
  <c r="E1391" i="1"/>
  <c r="W1390" i="1"/>
  <c r="H1390" i="1"/>
  <c r="G1390" i="1"/>
  <c r="F1390" i="1"/>
  <c r="E1390" i="1"/>
  <c r="W1389" i="1"/>
  <c r="H1389" i="1"/>
  <c r="G1389" i="1"/>
  <c r="F1389" i="1"/>
  <c r="E1389" i="1"/>
  <c r="W1388" i="1"/>
  <c r="H1388" i="1"/>
  <c r="G1388" i="1"/>
  <c r="F1388" i="1"/>
  <c r="E1388" i="1"/>
  <c r="W1387" i="1"/>
  <c r="H1387" i="1"/>
  <c r="G1387" i="1"/>
  <c r="F1387" i="1"/>
  <c r="E1387" i="1"/>
  <c r="W1386" i="1"/>
  <c r="H1386" i="1"/>
  <c r="G1386" i="1"/>
  <c r="F1386" i="1"/>
  <c r="E1386" i="1"/>
  <c r="W1385" i="1"/>
  <c r="H1385" i="1"/>
  <c r="G1385" i="1"/>
  <c r="F1385" i="1"/>
  <c r="E1385" i="1"/>
  <c r="W1384" i="1"/>
  <c r="H1384" i="1"/>
  <c r="G1384" i="1"/>
  <c r="F1384" i="1"/>
  <c r="E1384" i="1"/>
  <c r="W1383" i="1"/>
  <c r="H1383" i="1"/>
  <c r="G1383" i="1"/>
  <c r="F1383" i="1"/>
  <c r="E1383" i="1"/>
  <c r="W1382" i="1"/>
  <c r="H1382" i="1"/>
  <c r="G1382" i="1"/>
  <c r="F1382" i="1"/>
  <c r="E1382" i="1"/>
  <c r="W1381" i="1"/>
  <c r="H1381" i="1"/>
  <c r="G1381" i="1"/>
  <c r="F1381" i="1"/>
  <c r="E1381" i="1"/>
  <c r="W1380" i="1"/>
  <c r="H1380" i="1"/>
  <c r="G1380" i="1"/>
  <c r="F1380" i="1"/>
  <c r="E1380" i="1"/>
  <c r="W1379" i="1"/>
  <c r="H1379" i="1"/>
  <c r="G1379" i="1"/>
  <c r="F1379" i="1"/>
  <c r="E1379" i="1"/>
  <c r="W1378" i="1"/>
  <c r="H1378" i="1"/>
  <c r="G1378" i="1"/>
  <c r="F1378" i="1"/>
  <c r="E1378" i="1"/>
  <c r="W1377" i="1"/>
  <c r="H1377" i="1"/>
  <c r="G1377" i="1"/>
  <c r="F1377" i="1"/>
  <c r="E1377" i="1"/>
  <c r="W1376" i="1"/>
  <c r="H1376" i="1"/>
  <c r="G1376" i="1"/>
  <c r="F1376" i="1"/>
  <c r="E1376" i="1"/>
  <c r="W1375" i="1"/>
  <c r="H1375" i="1"/>
  <c r="G1375" i="1"/>
  <c r="F1375" i="1"/>
  <c r="E1375" i="1"/>
  <c r="W1374" i="1"/>
  <c r="H1374" i="1"/>
  <c r="G1374" i="1"/>
  <c r="F1374" i="1"/>
  <c r="E1374" i="1"/>
  <c r="W1373" i="1"/>
  <c r="H1373" i="1"/>
  <c r="G1373" i="1"/>
  <c r="F1373" i="1"/>
  <c r="E1373" i="1"/>
  <c r="W1372" i="1"/>
  <c r="H1372" i="1"/>
  <c r="G1372" i="1"/>
  <c r="F1372" i="1"/>
  <c r="E1372" i="1"/>
  <c r="W1371" i="1"/>
  <c r="H1371" i="1"/>
  <c r="G1371" i="1"/>
  <c r="F1371" i="1"/>
  <c r="E1371" i="1"/>
  <c r="W1370" i="1"/>
  <c r="H1370" i="1"/>
  <c r="G1370" i="1"/>
  <c r="F1370" i="1"/>
  <c r="E1370" i="1"/>
  <c r="W1369" i="1"/>
  <c r="H1369" i="1"/>
  <c r="G1369" i="1"/>
  <c r="F1369" i="1"/>
  <c r="E1369" i="1"/>
  <c r="W1368" i="1"/>
  <c r="H1368" i="1"/>
  <c r="G1368" i="1"/>
  <c r="F1368" i="1"/>
  <c r="E1368" i="1"/>
  <c r="W1367" i="1"/>
  <c r="H1367" i="1"/>
  <c r="G1367" i="1"/>
  <c r="F1367" i="1"/>
  <c r="E1367" i="1"/>
  <c r="W1366" i="1"/>
  <c r="H1366" i="1"/>
  <c r="G1366" i="1"/>
  <c r="F1366" i="1"/>
  <c r="E1366" i="1"/>
  <c r="W1365" i="1"/>
  <c r="H1365" i="1"/>
  <c r="G1365" i="1"/>
  <c r="F1365" i="1"/>
  <c r="E1365" i="1"/>
  <c r="W1364" i="1"/>
  <c r="H1364" i="1"/>
  <c r="G1364" i="1"/>
  <c r="F1364" i="1"/>
  <c r="E1364" i="1"/>
  <c r="W1363" i="1"/>
  <c r="H1363" i="1"/>
  <c r="G1363" i="1"/>
  <c r="F1363" i="1"/>
  <c r="E1363" i="1"/>
  <c r="W1362" i="1"/>
  <c r="H1362" i="1"/>
  <c r="G1362" i="1"/>
  <c r="F1362" i="1"/>
  <c r="E1362" i="1"/>
  <c r="W1361" i="1"/>
  <c r="H1361" i="1"/>
  <c r="G1361" i="1"/>
  <c r="F1361" i="1"/>
  <c r="E1361" i="1"/>
  <c r="W1360" i="1"/>
  <c r="H1360" i="1"/>
  <c r="G1360" i="1"/>
  <c r="F1360" i="1"/>
  <c r="E1360" i="1"/>
  <c r="W1359" i="1"/>
  <c r="H1359" i="1"/>
  <c r="G1359" i="1"/>
  <c r="F1359" i="1"/>
  <c r="E1359" i="1"/>
  <c r="W1358" i="1"/>
  <c r="H1358" i="1"/>
  <c r="G1358" i="1"/>
  <c r="F1358" i="1"/>
  <c r="E1358" i="1"/>
  <c r="W1357" i="1"/>
  <c r="H1357" i="1"/>
  <c r="G1357" i="1"/>
  <c r="F1357" i="1"/>
  <c r="E1357" i="1"/>
  <c r="W1356" i="1"/>
  <c r="H1356" i="1"/>
  <c r="G1356" i="1"/>
  <c r="F1356" i="1"/>
  <c r="E1356" i="1"/>
  <c r="W1355" i="1"/>
  <c r="H1355" i="1"/>
  <c r="G1355" i="1"/>
  <c r="F1355" i="1"/>
  <c r="E1355" i="1"/>
  <c r="W1354" i="1"/>
  <c r="H1354" i="1"/>
  <c r="G1354" i="1"/>
  <c r="F1354" i="1"/>
  <c r="E1354" i="1"/>
  <c r="W1353" i="1"/>
  <c r="H1353" i="1"/>
  <c r="G1353" i="1"/>
  <c r="F1353" i="1"/>
  <c r="E1353" i="1"/>
  <c r="W1352" i="1"/>
  <c r="H1352" i="1"/>
  <c r="G1352" i="1"/>
  <c r="F1352" i="1"/>
  <c r="E1352" i="1"/>
  <c r="W1351" i="1"/>
  <c r="H1351" i="1"/>
  <c r="G1351" i="1"/>
  <c r="F1351" i="1"/>
  <c r="E1351" i="1"/>
  <c r="W1350" i="1"/>
  <c r="H1350" i="1"/>
  <c r="G1350" i="1"/>
  <c r="F1350" i="1"/>
  <c r="E1350" i="1"/>
  <c r="W1349" i="1"/>
  <c r="H1349" i="1"/>
  <c r="G1349" i="1"/>
  <c r="F1349" i="1"/>
  <c r="E1349" i="1"/>
  <c r="W1348" i="1"/>
  <c r="H1348" i="1"/>
  <c r="G1348" i="1"/>
  <c r="F1348" i="1"/>
  <c r="E1348" i="1"/>
  <c r="W1347" i="1"/>
  <c r="H1347" i="1"/>
  <c r="G1347" i="1"/>
  <c r="F1347" i="1"/>
  <c r="E1347" i="1"/>
  <c r="W1346" i="1"/>
  <c r="H1346" i="1"/>
  <c r="G1346" i="1"/>
  <c r="F1346" i="1"/>
  <c r="E1346" i="1"/>
  <c r="W1345" i="1"/>
  <c r="H1345" i="1"/>
  <c r="G1345" i="1"/>
  <c r="F1345" i="1"/>
  <c r="E1345" i="1"/>
  <c r="W1344" i="1"/>
  <c r="H1344" i="1"/>
  <c r="G1344" i="1"/>
  <c r="F1344" i="1"/>
  <c r="E1344" i="1"/>
  <c r="W1343" i="1"/>
  <c r="H1343" i="1"/>
  <c r="G1343" i="1"/>
  <c r="F1343" i="1"/>
  <c r="E1343" i="1"/>
  <c r="W1342" i="1"/>
  <c r="H1342" i="1"/>
  <c r="G1342" i="1"/>
  <c r="F1342" i="1"/>
  <c r="E1342" i="1"/>
  <c r="W1341" i="1"/>
  <c r="H1341" i="1"/>
  <c r="G1341" i="1"/>
  <c r="F1341" i="1"/>
  <c r="E1341" i="1"/>
  <c r="W1340" i="1"/>
  <c r="H1340" i="1"/>
  <c r="G1340" i="1"/>
  <c r="F1340" i="1"/>
  <c r="E1340" i="1"/>
  <c r="W1339" i="1"/>
  <c r="H1339" i="1"/>
  <c r="G1339" i="1"/>
  <c r="F1339" i="1"/>
  <c r="E1339" i="1"/>
  <c r="W1338" i="1"/>
  <c r="H1338" i="1"/>
  <c r="G1338" i="1"/>
  <c r="F1338" i="1"/>
  <c r="E1338" i="1"/>
  <c r="W1337" i="1"/>
  <c r="H1337" i="1"/>
  <c r="G1337" i="1"/>
  <c r="F1337" i="1"/>
  <c r="E1337" i="1"/>
  <c r="W1336" i="1"/>
  <c r="H1336" i="1"/>
  <c r="G1336" i="1"/>
  <c r="F1336" i="1"/>
  <c r="E1336" i="1"/>
  <c r="W1335" i="1"/>
  <c r="H1335" i="1"/>
  <c r="G1335" i="1"/>
  <c r="F1335" i="1"/>
  <c r="E1335" i="1"/>
  <c r="W1334" i="1"/>
  <c r="H1334" i="1"/>
  <c r="G1334" i="1"/>
  <c r="F1334" i="1"/>
  <c r="E1334" i="1"/>
  <c r="W1333" i="1"/>
  <c r="H1333" i="1"/>
  <c r="G1333" i="1"/>
  <c r="F1333" i="1"/>
  <c r="E1333" i="1"/>
  <c r="W1332" i="1"/>
  <c r="H1332" i="1"/>
  <c r="G1332" i="1"/>
  <c r="F1332" i="1"/>
  <c r="E1332" i="1"/>
  <c r="W1331" i="1"/>
  <c r="H1331" i="1"/>
  <c r="G1331" i="1"/>
  <c r="F1331" i="1"/>
  <c r="E1331" i="1"/>
  <c r="W1330" i="1"/>
  <c r="H1330" i="1"/>
  <c r="G1330" i="1"/>
  <c r="F1330" i="1"/>
  <c r="E1330" i="1"/>
  <c r="W1329" i="1"/>
  <c r="H1329" i="1"/>
  <c r="G1329" i="1"/>
  <c r="F1329" i="1"/>
  <c r="E1329" i="1"/>
  <c r="W1328" i="1"/>
  <c r="H1328" i="1"/>
  <c r="G1328" i="1"/>
  <c r="F1328" i="1"/>
  <c r="E1328" i="1"/>
  <c r="W1327" i="1"/>
  <c r="H1327" i="1"/>
  <c r="G1327" i="1"/>
  <c r="F1327" i="1"/>
  <c r="E1327" i="1"/>
  <c r="W1326" i="1"/>
  <c r="H1326" i="1"/>
  <c r="G1326" i="1"/>
  <c r="F1326" i="1"/>
  <c r="E1326" i="1"/>
  <c r="W1325" i="1"/>
  <c r="H1325" i="1"/>
  <c r="G1325" i="1"/>
  <c r="F1325" i="1"/>
  <c r="E1325" i="1"/>
  <c r="W1324" i="1"/>
  <c r="H1324" i="1"/>
  <c r="G1324" i="1"/>
  <c r="F1324" i="1"/>
  <c r="E1324" i="1"/>
  <c r="W1323" i="1"/>
  <c r="H1323" i="1"/>
  <c r="G1323" i="1"/>
  <c r="F1323" i="1"/>
  <c r="E1323" i="1"/>
  <c r="W1322" i="1"/>
  <c r="H1322" i="1"/>
  <c r="G1322" i="1"/>
  <c r="F1322" i="1"/>
  <c r="E1322" i="1"/>
  <c r="W1321" i="1"/>
  <c r="H1321" i="1"/>
  <c r="G1321" i="1"/>
  <c r="F1321" i="1"/>
  <c r="E1321" i="1"/>
  <c r="W1320" i="1"/>
  <c r="H1320" i="1"/>
  <c r="G1320" i="1"/>
  <c r="F1320" i="1"/>
  <c r="E1320" i="1"/>
  <c r="W1319" i="1"/>
  <c r="H1319" i="1"/>
  <c r="G1319" i="1"/>
  <c r="F1319" i="1"/>
  <c r="E1319" i="1"/>
  <c r="W1318" i="1"/>
  <c r="H1318" i="1"/>
  <c r="G1318" i="1"/>
  <c r="F1318" i="1"/>
  <c r="E1318" i="1"/>
  <c r="W1317" i="1"/>
  <c r="H1317" i="1"/>
  <c r="G1317" i="1"/>
  <c r="F1317" i="1"/>
  <c r="E1317" i="1"/>
  <c r="W1316" i="1"/>
  <c r="H1316" i="1"/>
  <c r="G1316" i="1"/>
  <c r="F1316" i="1"/>
  <c r="E1316" i="1"/>
  <c r="W1315" i="1"/>
  <c r="H1315" i="1"/>
  <c r="G1315" i="1"/>
  <c r="F1315" i="1"/>
  <c r="E1315" i="1"/>
  <c r="W1314" i="1"/>
  <c r="H1314" i="1"/>
  <c r="G1314" i="1"/>
  <c r="F1314" i="1"/>
  <c r="E1314" i="1"/>
  <c r="W1313" i="1"/>
  <c r="H1313" i="1"/>
  <c r="G1313" i="1"/>
  <c r="F1313" i="1"/>
  <c r="E1313" i="1"/>
  <c r="W1312" i="1"/>
  <c r="H1312" i="1"/>
  <c r="G1312" i="1"/>
  <c r="F1312" i="1"/>
  <c r="E1312" i="1"/>
  <c r="W1311" i="1"/>
  <c r="H1311" i="1"/>
  <c r="G1311" i="1"/>
  <c r="F1311" i="1"/>
  <c r="E1311" i="1"/>
  <c r="W1310" i="1"/>
  <c r="H1310" i="1"/>
  <c r="G1310" i="1"/>
  <c r="F1310" i="1"/>
  <c r="E1310" i="1"/>
  <c r="W1309" i="1"/>
  <c r="H1309" i="1"/>
  <c r="G1309" i="1"/>
  <c r="F1309" i="1"/>
  <c r="E1309" i="1"/>
  <c r="W1308" i="1"/>
  <c r="H1308" i="1"/>
  <c r="G1308" i="1"/>
  <c r="F1308" i="1"/>
  <c r="E1308" i="1"/>
  <c r="W1307" i="1"/>
  <c r="H1307" i="1"/>
  <c r="G1307" i="1"/>
  <c r="F1307" i="1"/>
  <c r="E1307" i="1"/>
  <c r="W1306" i="1"/>
  <c r="H1306" i="1"/>
  <c r="G1306" i="1"/>
  <c r="F1306" i="1"/>
  <c r="E1306" i="1"/>
  <c r="W1305" i="1"/>
  <c r="H1305" i="1"/>
  <c r="G1305" i="1"/>
  <c r="F1305" i="1"/>
  <c r="E1305" i="1"/>
  <c r="W1304" i="1"/>
  <c r="H1304" i="1"/>
  <c r="G1304" i="1"/>
  <c r="F1304" i="1"/>
  <c r="E1304" i="1"/>
  <c r="W1303" i="1"/>
  <c r="H1303" i="1"/>
  <c r="G1303" i="1"/>
  <c r="F1303" i="1"/>
  <c r="E1303" i="1"/>
  <c r="W1302" i="1"/>
  <c r="H1302" i="1"/>
  <c r="G1302" i="1"/>
  <c r="F1302" i="1"/>
  <c r="E1302" i="1"/>
  <c r="W1301" i="1"/>
  <c r="H1301" i="1"/>
  <c r="G1301" i="1"/>
  <c r="F1301" i="1"/>
  <c r="E1301" i="1"/>
  <c r="W1300" i="1"/>
  <c r="H1300" i="1"/>
  <c r="G1300" i="1"/>
  <c r="F1300" i="1"/>
  <c r="E1300" i="1"/>
  <c r="W1299" i="1"/>
  <c r="H1299" i="1"/>
  <c r="G1299" i="1"/>
  <c r="F1299" i="1"/>
  <c r="E1299" i="1"/>
  <c r="W1298" i="1"/>
  <c r="H1298" i="1"/>
  <c r="G1298" i="1"/>
  <c r="F1298" i="1"/>
  <c r="E1298" i="1"/>
  <c r="W1297" i="1"/>
  <c r="H1297" i="1"/>
  <c r="G1297" i="1"/>
  <c r="F1297" i="1"/>
  <c r="E1297" i="1"/>
  <c r="W1296" i="1"/>
  <c r="H1296" i="1"/>
  <c r="G1296" i="1"/>
  <c r="F1296" i="1"/>
  <c r="E1296" i="1"/>
  <c r="W1295" i="1"/>
  <c r="H1295" i="1"/>
  <c r="G1295" i="1"/>
  <c r="F1295" i="1"/>
  <c r="E1295" i="1"/>
  <c r="W1294" i="1"/>
  <c r="H1294" i="1"/>
  <c r="G1294" i="1"/>
  <c r="F1294" i="1"/>
  <c r="E1294" i="1"/>
  <c r="W1293" i="1"/>
  <c r="H1293" i="1"/>
  <c r="G1293" i="1"/>
  <c r="F1293" i="1"/>
  <c r="E1293" i="1"/>
  <c r="W1292" i="1"/>
  <c r="H1292" i="1"/>
  <c r="G1292" i="1"/>
  <c r="F1292" i="1"/>
  <c r="E1292" i="1"/>
  <c r="W1291" i="1"/>
  <c r="H1291" i="1"/>
  <c r="G1291" i="1"/>
  <c r="F1291" i="1"/>
  <c r="E1291" i="1"/>
  <c r="W1290" i="1"/>
  <c r="H1290" i="1"/>
  <c r="G1290" i="1"/>
  <c r="F1290" i="1"/>
  <c r="E1290" i="1"/>
  <c r="W1289" i="1"/>
  <c r="H1289" i="1"/>
  <c r="G1289" i="1"/>
  <c r="F1289" i="1"/>
  <c r="E1289" i="1"/>
  <c r="W1288" i="1"/>
  <c r="H1288" i="1"/>
  <c r="G1288" i="1"/>
  <c r="F1288" i="1"/>
  <c r="E1288" i="1"/>
  <c r="W1287" i="1"/>
  <c r="H1287" i="1"/>
  <c r="G1287" i="1"/>
  <c r="F1287" i="1"/>
  <c r="E1287" i="1"/>
  <c r="W1286" i="1"/>
  <c r="H1286" i="1"/>
  <c r="G1286" i="1"/>
  <c r="F1286" i="1"/>
  <c r="E1286" i="1"/>
  <c r="W1285" i="1"/>
  <c r="H1285" i="1"/>
  <c r="G1285" i="1"/>
  <c r="F1285" i="1"/>
  <c r="E1285" i="1"/>
  <c r="W1284" i="1"/>
  <c r="H1284" i="1"/>
  <c r="G1284" i="1"/>
  <c r="F1284" i="1"/>
  <c r="E1284" i="1"/>
  <c r="W1283" i="1"/>
  <c r="H1283" i="1"/>
  <c r="G1283" i="1"/>
  <c r="F1283" i="1"/>
  <c r="E1283" i="1"/>
  <c r="W1282" i="1"/>
  <c r="H1282" i="1"/>
  <c r="G1282" i="1"/>
  <c r="F1282" i="1"/>
  <c r="E1282" i="1"/>
  <c r="W1281" i="1"/>
  <c r="H1281" i="1"/>
  <c r="G1281" i="1"/>
  <c r="F1281" i="1"/>
  <c r="E1281" i="1"/>
  <c r="W1280" i="1"/>
  <c r="H1280" i="1"/>
  <c r="G1280" i="1"/>
  <c r="F1280" i="1"/>
  <c r="E1280" i="1"/>
  <c r="W1279" i="1"/>
  <c r="H1279" i="1"/>
  <c r="G1279" i="1"/>
  <c r="F1279" i="1"/>
  <c r="E1279" i="1"/>
  <c r="W1278" i="1"/>
  <c r="H1278" i="1"/>
  <c r="G1278" i="1"/>
  <c r="F1278" i="1"/>
  <c r="E1278" i="1"/>
  <c r="W1277" i="1"/>
  <c r="H1277" i="1"/>
  <c r="G1277" i="1"/>
  <c r="F1277" i="1"/>
  <c r="E1277" i="1"/>
  <c r="W1276" i="1"/>
  <c r="H1276" i="1"/>
  <c r="G1276" i="1"/>
  <c r="F1276" i="1"/>
  <c r="E1276" i="1"/>
  <c r="W1275" i="1"/>
  <c r="H1275" i="1"/>
  <c r="G1275" i="1"/>
  <c r="F1275" i="1"/>
  <c r="E1275" i="1"/>
  <c r="W1274" i="1"/>
  <c r="H1274" i="1"/>
  <c r="G1274" i="1"/>
  <c r="F1274" i="1"/>
  <c r="E1274" i="1"/>
  <c r="W1273" i="1"/>
  <c r="H1273" i="1"/>
  <c r="G1273" i="1"/>
  <c r="F1273" i="1"/>
  <c r="E1273" i="1"/>
  <c r="W1272" i="1"/>
  <c r="H1272" i="1"/>
  <c r="G1272" i="1"/>
  <c r="F1272" i="1"/>
  <c r="E1272" i="1"/>
  <c r="W1271" i="1"/>
  <c r="H1271" i="1"/>
  <c r="G1271" i="1"/>
  <c r="F1271" i="1"/>
  <c r="E1271" i="1"/>
  <c r="W1270" i="1"/>
  <c r="H1270" i="1"/>
  <c r="G1270" i="1"/>
  <c r="F1270" i="1"/>
  <c r="E1270" i="1"/>
  <c r="W1269" i="1"/>
  <c r="H1269" i="1"/>
  <c r="G1269" i="1"/>
  <c r="F1269" i="1"/>
  <c r="E1269" i="1"/>
  <c r="W1268" i="1"/>
  <c r="H1268" i="1"/>
  <c r="G1268" i="1"/>
  <c r="F1268" i="1"/>
  <c r="E1268" i="1"/>
  <c r="W1267" i="1"/>
  <c r="H1267" i="1"/>
  <c r="G1267" i="1"/>
  <c r="F1267" i="1"/>
  <c r="E1267" i="1"/>
  <c r="W1266" i="1"/>
  <c r="H1266" i="1"/>
  <c r="G1266" i="1"/>
  <c r="F1266" i="1"/>
  <c r="E1266" i="1"/>
  <c r="W1265" i="1"/>
  <c r="H1265" i="1"/>
  <c r="G1265" i="1"/>
  <c r="F1265" i="1"/>
  <c r="E1265" i="1"/>
  <c r="W1264" i="1"/>
  <c r="H1264" i="1"/>
  <c r="G1264" i="1"/>
  <c r="F1264" i="1"/>
  <c r="E1264" i="1"/>
  <c r="W1263" i="1"/>
  <c r="H1263" i="1"/>
  <c r="G1263" i="1"/>
  <c r="F1263" i="1"/>
  <c r="E1263" i="1"/>
  <c r="W1262" i="1"/>
  <c r="H1262" i="1"/>
  <c r="G1262" i="1"/>
  <c r="F1262" i="1"/>
  <c r="E1262" i="1"/>
  <c r="W1261" i="1"/>
  <c r="H1261" i="1"/>
  <c r="G1261" i="1"/>
  <c r="F1261" i="1"/>
  <c r="E1261" i="1"/>
  <c r="W1260" i="1"/>
  <c r="H1260" i="1"/>
  <c r="G1260" i="1"/>
  <c r="F1260" i="1"/>
  <c r="E1260" i="1"/>
  <c r="W1259" i="1"/>
  <c r="H1259" i="1"/>
  <c r="G1259" i="1"/>
  <c r="F1259" i="1"/>
  <c r="E1259" i="1"/>
  <c r="W1258" i="1"/>
  <c r="H1258" i="1"/>
  <c r="G1258" i="1"/>
  <c r="F1258" i="1"/>
  <c r="E1258" i="1"/>
  <c r="W1257" i="1"/>
  <c r="H1257" i="1"/>
  <c r="G1257" i="1"/>
  <c r="F1257" i="1"/>
  <c r="E1257" i="1"/>
  <c r="W1256" i="1"/>
  <c r="H1256" i="1"/>
  <c r="G1256" i="1"/>
  <c r="F1256" i="1"/>
  <c r="E1256" i="1"/>
  <c r="W1255" i="1"/>
  <c r="H1255" i="1"/>
  <c r="G1255" i="1"/>
  <c r="F1255" i="1"/>
  <c r="E1255" i="1"/>
  <c r="W1254" i="1"/>
  <c r="H1254" i="1"/>
  <c r="G1254" i="1"/>
  <c r="F1254" i="1"/>
  <c r="E1254" i="1"/>
  <c r="W1253" i="1"/>
  <c r="H1253" i="1"/>
  <c r="G1253" i="1"/>
  <c r="F1253" i="1"/>
  <c r="E1253" i="1"/>
  <c r="W1252" i="1"/>
  <c r="H1252" i="1"/>
  <c r="G1252" i="1"/>
  <c r="F1252" i="1"/>
  <c r="E1252" i="1"/>
  <c r="W1251" i="1"/>
  <c r="H1251" i="1"/>
  <c r="G1251" i="1"/>
  <c r="F1251" i="1"/>
  <c r="E1251" i="1"/>
  <c r="W1250" i="1"/>
  <c r="H1250" i="1"/>
  <c r="G1250" i="1"/>
  <c r="F1250" i="1"/>
  <c r="E1250" i="1"/>
  <c r="W1249" i="1"/>
  <c r="H1249" i="1"/>
  <c r="G1249" i="1"/>
  <c r="F1249" i="1"/>
  <c r="E1249" i="1"/>
  <c r="W1248" i="1"/>
  <c r="H1248" i="1"/>
  <c r="G1248" i="1"/>
  <c r="F1248" i="1"/>
  <c r="E1248" i="1"/>
  <c r="W1247" i="1"/>
  <c r="H1247" i="1"/>
  <c r="G1247" i="1"/>
  <c r="F1247" i="1"/>
  <c r="E1247" i="1"/>
  <c r="W1246" i="1"/>
  <c r="H1246" i="1"/>
  <c r="G1246" i="1"/>
  <c r="F1246" i="1"/>
  <c r="E1246" i="1"/>
  <c r="W1245" i="1"/>
  <c r="H1245" i="1"/>
  <c r="G1245" i="1"/>
  <c r="F1245" i="1"/>
  <c r="E1245" i="1"/>
  <c r="W1244" i="1"/>
  <c r="H1244" i="1"/>
  <c r="G1244" i="1"/>
  <c r="F1244" i="1"/>
  <c r="E1244" i="1"/>
  <c r="W1243" i="1"/>
  <c r="H1243" i="1"/>
  <c r="G1243" i="1"/>
  <c r="F1243" i="1"/>
  <c r="E1243" i="1"/>
  <c r="W1242" i="1"/>
  <c r="H1242" i="1"/>
  <c r="G1242" i="1"/>
  <c r="F1242" i="1"/>
  <c r="E1242" i="1"/>
  <c r="W1241" i="1"/>
  <c r="H1241" i="1"/>
  <c r="G1241" i="1"/>
  <c r="F1241" i="1"/>
  <c r="E1241" i="1"/>
  <c r="W1240" i="1"/>
  <c r="H1240" i="1"/>
  <c r="G1240" i="1"/>
  <c r="F1240" i="1"/>
  <c r="E1240" i="1"/>
  <c r="W1239" i="1"/>
  <c r="H1239" i="1"/>
  <c r="G1239" i="1"/>
  <c r="F1239" i="1"/>
  <c r="E1239" i="1"/>
  <c r="W1238" i="1"/>
  <c r="H1238" i="1"/>
  <c r="G1238" i="1"/>
  <c r="F1238" i="1"/>
  <c r="E1238" i="1"/>
  <c r="W1237" i="1"/>
  <c r="H1237" i="1"/>
  <c r="G1237" i="1"/>
  <c r="F1237" i="1"/>
  <c r="E1237" i="1"/>
  <c r="W1236" i="1"/>
  <c r="H1236" i="1"/>
  <c r="G1236" i="1"/>
  <c r="F1236" i="1"/>
  <c r="E1236" i="1"/>
  <c r="W1235" i="1"/>
  <c r="H1235" i="1"/>
  <c r="G1235" i="1"/>
  <c r="F1235" i="1"/>
  <c r="E1235" i="1"/>
  <c r="W1234" i="1"/>
  <c r="H1234" i="1"/>
  <c r="G1234" i="1"/>
  <c r="F1234" i="1"/>
  <c r="E1234" i="1"/>
  <c r="W1233" i="1"/>
  <c r="H1233" i="1"/>
  <c r="G1233" i="1"/>
  <c r="F1233" i="1"/>
  <c r="E1233" i="1"/>
  <c r="W1232" i="1"/>
  <c r="H1232" i="1"/>
  <c r="G1232" i="1"/>
  <c r="F1232" i="1"/>
  <c r="E1232" i="1"/>
  <c r="W1231" i="1"/>
  <c r="H1231" i="1"/>
  <c r="G1231" i="1"/>
  <c r="F1231" i="1"/>
  <c r="E1231" i="1"/>
  <c r="W1230" i="1"/>
  <c r="H1230" i="1"/>
  <c r="G1230" i="1"/>
  <c r="F1230" i="1"/>
  <c r="E1230" i="1"/>
  <c r="W1229" i="1"/>
  <c r="H1229" i="1"/>
  <c r="G1229" i="1"/>
  <c r="F1229" i="1"/>
  <c r="E1229" i="1"/>
  <c r="W1228" i="1"/>
  <c r="H1228" i="1"/>
  <c r="G1228" i="1"/>
  <c r="F1228" i="1"/>
  <c r="E1228" i="1"/>
  <c r="W1227" i="1"/>
  <c r="H1227" i="1"/>
  <c r="G1227" i="1"/>
  <c r="F1227" i="1"/>
  <c r="E1227" i="1"/>
  <c r="W1226" i="1"/>
  <c r="H1226" i="1"/>
  <c r="G1226" i="1"/>
  <c r="F1226" i="1"/>
  <c r="E1226" i="1"/>
  <c r="W1225" i="1"/>
  <c r="H1225" i="1"/>
  <c r="G1225" i="1"/>
  <c r="F1225" i="1"/>
  <c r="E1225" i="1"/>
  <c r="W1224" i="1"/>
  <c r="H1224" i="1"/>
  <c r="G1224" i="1"/>
  <c r="F1224" i="1"/>
  <c r="E1224" i="1"/>
  <c r="W1223" i="1"/>
  <c r="H1223" i="1"/>
  <c r="G1223" i="1"/>
  <c r="F1223" i="1"/>
  <c r="E1223" i="1"/>
  <c r="W1222" i="1"/>
  <c r="H1222" i="1"/>
  <c r="G1222" i="1"/>
  <c r="F1222" i="1"/>
  <c r="E1222" i="1"/>
  <c r="W1221" i="1"/>
  <c r="H1221" i="1"/>
  <c r="G1221" i="1"/>
  <c r="F1221" i="1"/>
  <c r="E1221" i="1"/>
  <c r="W1220" i="1"/>
  <c r="H1220" i="1"/>
  <c r="G1220" i="1"/>
  <c r="F1220" i="1"/>
  <c r="E1220" i="1"/>
  <c r="W1219" i="1"/>
  <c r="H1219" i="1"/>
  <c r="G1219" i="1"/>
  <c r="F1219" i="1"/>
  <c r="E1219" i="1"/>
  <c r="W1218" i="1"/>
  <c r="H1218" i="1"/>
  <c r="G1218" i="1"/>
  <c r="F1218" i="1"/>
  <c r="E1218" i="1"/>
  <c r="W1217" i="1"/>
  <c r="H1217" i="1"/>
  <c r="G1217" i="1"/>
  <c r="F1217" i="1"/>
  <c r="E1217" i="1"/>
  <c r="W1216" i="1"/>
  <c r="H1216" i="1"/>
  <c r="G1216" i="1"/>
  <c r="F1216" i="1"/>
  <c r="E1216" i="1"/>
  <c r="W1215" i="1"/>
  <c r="H1215" i="1"/>
  <c r="G1215" i="1"/>
  <c r="F1215" i="1"/>
  <c r="E1215" i="1"/>
  <c r="W1214" i="1"/>
  <c r="H1214" i="1"/>
  <c r="G1214" i="1"/>
  <c r="F1214" i="1"/>
  <c r="E1214" i="1"/>
  <c r="W1213" i="1"/>
  <c r="H1213" i="1"/>
  <c r="G1213" i="1"/>
  <c r="F1213" i="1"/>
  <c r="E1213" i="1"/>
  <c r="W1212" i="1"/>
  <c r="H1212" i="1"/>
  <c r="G1212" i="1"/>
  <c r="F1212" i="1"/>
  <c r="E1212" i="1"/>
  <c r="W1211" i="1"/>
  <c r="H1211" i="1"/>
  <c r="G1211" i="1"/>
  <c r="F1211" i="1"/>
  <c r="E1211" i="1"/>
  <c r="W1210" i="1"/>
  <c r="H1210" i="1"/>
  <c r="G1210" i="1"/>
  <c r="F1210" i="1"/>
  <c r="E1210" i="1"/>
  <c r="W1209" i="1"/>
  <c r="H1209" i="1"/>
  <c r="G1209" i="1"/>
  <c r="F1209" i="1"/>
  <c r="E1209" i="1"/>
  <c r="W1208" i="1"/>
  <c r="H1208" i="1"/>
  <c r="G1208" i="1"/>
  <c r="F1208" i="1"/>
  <c r="E1208" i="1"/>
  <c r="W1207" i="1"/>
  <c r="H1207" i="1"/>
  <c r="G1207" i="1"/>
  <c r="F1207" i="1"/>
  <c r="E1207" i="1"/>
  <c r="W1206" i="1"/>
  <c r="H1206" i="1"/>
  <c r="G1206" i="1"/>
  <c r="F1206" i="1"/>
  <c r="E1206" i="1"/>
  <c r="W1205" i="1"/>
  <c r="H1205" i="1"/>
  <c r="G1205" i="1"/>
  <c r="F1205" i="1"/>
  <c r="E1205" i="1"/>
  <c r="W1204" i="1"/>
  <c r="H1204" i="1"/>
  <c r="G1204" i="1"/>
  <c r="F1204" i="1"/>
  <c r="E1204" i="1"/>
  <c r="W1203" i="1"/>
  <c r="H1203" i="1"/>
  <c r="G1203" i="1"/>
  <c r="F1203" i="1"/>
  <c r="E1203" i="1"/>
  <c r="W1202" i="1"/>
  <c r="H1202" i="1"/>
  <c r="G1202" i="1"/>
  <c r="F1202" i="1"/>
  <c r="E1202" i="1"/>
  <c r="W1201" i="1"/>
  <c r="H1201" i="1"/>
  <c r="G1201" i="1"/>
  <c r="F1201" i="1"/>
  <c r="E1201" i="1"/>
  <c r="W1200" i="1"/>
  <c r="H1200" i="1"/>
  <c r="G1200" i="1"/>
  <c r="F1200" i="1"/>
  <c r="E1200" i="1"/>
  <c r="W1199" i="1"/>
  <c r="H1199" i="1"/>
  <c r="G1199" i="1"/>
  <c r="F1199" i="1"/>
  <c r="E1199" i="1"/>
  <c r="W1198" i="1"/>
  <c r="H1198" i="1"/>
  <c r="G1198" i="1"/>
  <c r="F1198" i="1"/>
  <c r="E1198" i="1"/>
  <c r="W1197" i="1"/>
  <c r="H1197" i="1"/>
  <c r="G1197" i="1"/>
  <c r="F1197" i="1"/>
  <c r="E1197" i="1"/>
  <c r="W1196" i="1"/>
  <c r="H1196" i="1"/>
  <c r="G1196" i="1"/>
  <c r="F1196" i="1"/>
  <c r="E1196" i="1"/>
  <c r="W1195" i="1"/>
  <c r="H1195" i="1"/>
  <c r="G1195" i="1"/>
  <c r="F1195" i="1"/>
  <c r="E1195" i="1"/>
  <c r="W1194" i="1"/>
  <c r="H1194" i="1"/>
  <c r="G1194" i="1"/>
  <c r="F1194" i="1"/>
  <c r="E1194" i="1"/>
  <c r="W1193" i="1"/>
  <c r="H1193" i="1"/>
  <c r="G1193" i="1"/>
  <c r="F1193" i="1"/>
  <c r="E1193" i="1"/>
  <c r="W1192" i="1"/>
  <c r="H1192" i="1"/>
  <c r="G1192" i="1"/>
  <c r="F1192" i="1"/>
  <c r="E1192" i="1"/>
  <c r="W1191" i="1"/>
  <c r="H1191" i="1"/>
  <c r="G1191" i="1"/>
  <c r="F1191" i="1"/>
  <c r="E1191" i="1"/>
  <c r="W1190" i="1"/>
  <c r="H1190" i="1"/>
  <c r="G1190" i="1"/>
  <c r="F1190" i="1"/>
  <c r="E1190" i="1"/>
  <c r="W1189" i="1"/>
  <c r="H1189" i="1"/>
  <c r="G1189" i="1"/>
  <c r="F1189" i="1"/>
  <c r="E1189" i="1"/>
  <c r="W1188" i="1"/>
  <c r="H1188" i="1"/>
  <c r="G1188" i="1"/>
  <c r="F1188" i="1"/>
  <c r="E1188" i="1"/>
  <c r="W1187" i="1"/>
  <c r="H1187" i="1"/>
  <c r="G1187" i="1"/>
  <c r="F1187" i="1"/>
  <c r="E1187" i="1"/>
  <c r="W1186" i="1"/>
  <c r="H1186" i="1"/>
  <c r="G1186" i="1"/>
  <c r="F1186" i="1"/>
  <c r="E1186" i="1"/>
  <c r="W1185" i="1"/>
  <c r="H1185" i="1"/>
  <c r="G1185" i="1"/>
  <c r="F1185" i="1"/>
  <c r="E1185" i="1"/>
  <c r="W1184" i="1"/>
  <c r="H1184" i="1"/>
  <c r="G1184" i="1"/>
  <c r="F1184" i="1"/>
  <c r="E1184" i="1"/>
  <c r="W1183" i="1"/>
  <c r="H1183" i="1"/>
  <c r="G1183" i="1"/>
  <c r="F1183" i="1"/>
  <c r="E1183" i="1"/>
  <c r="W1182" i="1"/>
  <c r="H1182" i="1"/>
  <c r="G1182" i="1"/>
  <c r="F1182" i="1"/>
  <c r="E1182" i="1"/>
  <c r="W1181" i="1"/>
  <c r="H1181" i="1"/>
  <c r="G1181" i="1"/>
  <c r="F1181" i="1"/>
  <c r="E1181" i="1"/>
  <c r="W1180" i="1"/>
  <c r="H1180" i="1"/>
  <c r="G1180" i="1"/>
  <c r="F1180" i="1"/>
  <c r="E1180" i="1"/>
  <c r="W1179" i="1"/>
  <c r="H1179" i="1"/>
  <c r="G1179" i="1"/>
  <c r="F1179" i="1"/>
  <c r="E1179" i="1"/>
  <c r="W1178" i="1"/>
  <c r="H1178" i="1"/>
  <c r="G1178" i="1"/>
  <c r="F1178" i="1"/>
  <c r="E1178" i="1"/>
  <c r="W1177" i="1"/>
  <c r="H1177" i="1"/>
  <c r="G1177" i="1"/>
  <c r="F1177" i="1"/>
  <c r="E1177" i="1"/>
  <c r="W1176" i="1"/>
  <c r="H1176" i="1"/>
  <c r="G1176" i="1"/>
  <c r="F1176" i="1"/>
  <c r="E1176" i="1"/>
  <c r="W1175" i="1"/>
  <c r="H1175" i="1"/>
  <c r="G1175" i="1"/>
  <c r="F1175" i="1"/>
  <c r="E1175" i="1"/>
  <c r="W1174" i="1"/>
  <c r="H1174" i="1"/>
  <c r="G1174" i="1"/>
  <c r="F1174" i="1"/>
  <c r="E1174" i="1"/>
  <c r="W1173" i="1"/>
  <c r="H1173" i="1"/>
  <c r="G1173" i="1"/>
  <c r="F1173" i="1"/>
  <c r="E1173" i="1"/>
  <c r="W1172" i="1"/>
  <c r="H1172" i="1"/>
  <c r="G1172" i="1"/>
  <c r="F1172" i="1"/>
  <c r="E1172" i="1"/>
  <c r="W1171" i="1"/>
  <c r="H1171" i="1"/>
  <c r="G1171" i="1"/>
  <c r="F1171" i="1"/>
  <c r="E1171" i="1"/>
  <c r="W1170" i="1"/>
  <c r="H1170" i="1"/>
  <c r="G1170" i="1"/>
  <c r="F1170" i="1"/>
  <c r="E1170" i="1"/>
  <c r="W1169" i="1"/>
  <c r="H1169" i="1"/>
  <c r="G1169" i="1"/>
  <c r="F1169" i="1"/>
  <c r="E1169" i="1"/>
  <c r="W1168" i="1"/>
  <c r="H1168" i="1"/>
  <c r="G1168" i="1"/>
  <c r="F1168" i="1"/>
  <c r="E1168" i="1"/>
  <c r="W1167" i="1"/>
  <c r="H1167" i="1"/>
  <c r="G1167" i="1"/>
  <c r="F1167" i="1"/>
  <c r="E1167" i="1"/>
  <c r="W1166" i="1"/>
  <c r="H1166" i="1"/>
  <c r="G1166" i="1"/>
  <c r="F1166" i="1"/>
  <c r="E1166" i="1"/>
  <c r="W1165" i="1"/>
  <c r="H1165" i="1"/>
  <c r="G1165" i="1"/>
  <c r="F1165" i="1"/>
  <c r="E1165" i="1"/>
  <c r="W1164" i="1"/>
  <c r="H1164" i="1"/>
  <c r="G1164" i="1"/>
  <c r="F1164" i="1"/>
  <c r="E1164" i="1"/>
  <c r="W1163" i="1"/>
  <c r="H1163" i="1"/>
  <c r="G1163" i="1"/>
  <c r="F1163" i="1"/>
  <c r="E1163" i="1"/>
  <c r="W1162" i="1"/>
  <c r="H1162" i="1"/>
  <c r="G1162" i="1"/>
  <c r="F1162" i="1"/>
  <c r="E1162" i="1"/>
  <c r="W1161" i="1"/>
  <c r="H1161" i="1"/>
  <c r="G1161" i="1"/>
  <c r="F1161" i="1"/>
  <c r="E1161" i="1"/>
  <c r="W1160" i="1"/>
  <c r="H1160" i="1"/>
  <c r="G1160" i="1"/>
  <c r="F1160" i="1"/>
  <c r="E1160" i="1"/>
  <c r="W1159" i="1"/>
  <c r="H1159" i="1"/>
  <c r="G1159" i="1"/>
  <c r="F1159" i="1"/>
  <c r="E1159" i="1"/>
  <c r="W1158" i="1"/>
  <c r="H1158" i="1"/>
  <c r="G1158" i="1"/>
  <c r="F1158" i="1"/>
  <c r="E1158" i="1"/>
  <c r="W1157" i="1"/>
  <c r="H1157" i="1"/>
  <c r="G1157" i="1"/>
  <c r="F1157" i="1"/>
  <c r="E1157" i="1"/>
  <c r="W1156" i="1"/>
  <c r="H1156" i="1"/>
  <c r="G1156" i="1"/>
  <c r="F1156" i="1"/>
  <c r="E1156" i="1"/>
  <c r="W1155" i="1"/>
  <c r="H1155" i="1"/>
  <c r="G1155" i="1"/>
  <c r="F1155" i="1"/>
  <c r="E1155" i="1"/>
  <c r="W1154" i="1"/>
  <c r="H1154" i="1"/>
  <c r="G1154" i="1"/>
  <c r="F1154" i="1"/>
  <c r="E1154" i="1"/>
  <c r="W1153" i="1"/>
  <c r="H1153" i="1"/>
  <c r="G1153" i="1"/>
  <c r="F1153" i="1"/>
  <c r="E1153" i="1"/>
  <c r="W1152" i="1"/>
  <c r="H1152" i="1"/>
  <c r="G1152" i="1"/>
  <c r="F1152" i="1"/>
  <c r="E1152" i="1"/>
  <c r="W1151" i="1"/>
  <c r="H1151" i="1"/>
  <c r="G1151" i="1"/>
  <c r="F1151" i="1"/>
  <c r="E1151" i="1"/>
  <c r="W1150" i="1"/>
  <c r="H1150" i="1"/>
  <c r="G1150" i="1"/>
  <c r="F1150" i="1"/>
  <c r="E1150" i="1"/>
  <c r="W1149" i="1"/>
  <c r="H1149" i="1"/>
  <c r="G1149" i="1"/>
  <c r="F1149" i="1"/>
  <c r="E1149" i="1"/>
  <c r="W1148" i="1"/>
  <c r="H1148" i="1"/>
  <c r="G1148" i="1"/>
  <c r="F1148" i="1"/>
  <c r="E1148" i="1"/>
  <c r="W1147" i="1"/>
  <c r="H1147" i="1"/>
  <c r="G1147" i="1"/>
  <c r="F1147" i="1"/>
  <c r="E1147" i="1"/>
  <c r="W1146" i="1"/>
  <c r="H1146" i="1"/>
  <c r="G1146" i="1"/>
  <c r="F1146" i="1"/>
  <c r="E1146" i="1"/>
  <c r="W1145" i="1"/>
  <c r="H1145" i="1"/>
  <c r="G1145" i="1"/>
  <c r="F1145" i="1"/>
  <c r="E1145" i="1"/>
  <c r="W1144" i="1"/>
  <c r="H1144" i="1"/>
  <c r="G1144" i="1"/>
  <c r="F1144" i="1"/>
  <c r="E1144" i="1"/>
  <c r="W1143" i="1"/>
  <c r="H1143" i="1"/>
  <c r="G1143" i="1"/>
  <c r="F1143" i="1"/>
  <c r="E1143" i="1"/>
  <c r="W1142" i="1"/>
  <c r="H1142" i="1"/>
  <c r="G1142" i="1"/>
  <c r="F1142" i="1"/>
  <c r="E1142" i="1"/>
  <c r="W1141" i="1"/>
  <c r="H1141" i="1"/>
  <c r="G1141" i="1"/>
  <c r="F1141" i="1"/>
  <c r="E1141" i="1"/>
  <c r="W1140" i="1"/>
  <c r="H1140" i="1"/>
  <c r="G1140" i="1"/>
  <c r="F1140" i="1"/>
  <c r="E1140" i="1"/>
  <c r="W1139" i="1"/>
  <c r="H1139" i="1"/>
  <c r="G1139" i="1"/>
  <c r="F1139" i="1"/>
  <c r="E1139" i="1"/>
  <c r="W1138" i="1"/>
  <c r="H1138" i="1"/>
  <c r="G1138" i="1"/>
  <c r="F1138" i="1"/>
  <c r="E1138" i="1"/>
  <c r="W1137" i="1"/>
  <c r="H1137" i="1"/>
  <c r="G1137" i="1"/>
  <c r="F1137" i="1"/>
  <c r="E1137" i="1"/>
  <c r="W1136" i="1"/>
  <c r="H1136" i="1"/>
  <c r="G1136" i="1"/>
  <c r="F1136" i="1"/>
  <c r="E1136" i="1"/>
  <c r="W1135" i="1"/>
  <c r="H1135" i="1"/>
  <c r="G1135" i="1"/>
  <c r="F1135" i="1"/>
  <c r="E1135" i="1"/>
  <c r="W1134" i="1"/>
  <c r="H1134" i="1"/>
  <c r="G1134" i="1"/>
  <c r="F1134" i="1"/>
  <c r="E1134" i="1"/>
  <c r="W1133" i="1"/>
  <c r="H1133" i="1"/>
  <c r="G1133" i="1"/>
  <c r="F1133" i="1"/>
  <c r="E1133" i="1"/>
  <c r="W1132" i="1"/>
  <c r="H1132" i="1"/>
  <c r="G1132" i="1"/>
  <c r="F1132" i="1"/>
  <c r="E1132" i="1"/>
  <c r="W1131" i="1"/>
  <c r="H1131" i="1"/>
  <c r="G1131" i="1"/>
  <c r="F1131" i="1"/>
  <c r="E1131" i="1"/>
  <c r="W1130" i="1"/>
  <c r="H1130" i="1"/>
  <c r="G1130" i="1"/>
  <c r="F1130" i="1"/>
  <c r="E1130" i="1"/>
  <c r="W1129" i="1"/>
  <c r="H1129" i="1"/>
  <c r="G1129" i="1"/>
  <c r="F1129" i="1"/>
  <c r="E1129" i="1"/>
  <c r="W1128" i="1"/>
  <c r="H1128" i="1"/>
  <c r="G1128" i="1"/>
  <c r="F1128" i="1"/>
  <c r="E1128" i="1"/>
  <c r="W1127" i="1"/>
  <c r="H1127" i="1"/>
  <c r="G1127" i="1"/>
  <c r="F1127" i="1"/>
  <c r="E1127" i="1"/>
  <c r="W1126" i="1"/>
  <c r="H1126" i="1"/>
  <c r="G1126" i="1"/>
  <c r="F1126" i="1"/>
  <c r="E1126" i="1"/>
  <c r="W1125" i="1"/>
  <c r="H1125" i="1"/>
  <c r="G1125" i="1"/>
  <c r="F1125" i="1"/>
  <c r="E1125" i="1"/>
  <c r="W1124" i="1"/>
  <c r="H1124" i="1"/>
  <c r="G1124" i="1"/>
  <c r="F1124" i="1"/>
  <c r="E1124" i="1"/>
  <c r="W1123" i="1"/>
  <c r="H1123" i="1"/>
  <c r="G1123" i="1"/>
  <c r="F1123" i="1"/>
  <c r="E1123" i="1"/>
  <c r="W1122" i="1"/>
  <c r="H1122" i="1"/>
  <c r="G1122" i="1"/>
  <c r="F1122" i="1"/>
  <c r="E1122" i="1"/>
  <c r="W1121" i="1"/>
  <c r="H1121" i="1"/>
  <c r="G1121" i="1"/>
  <c r="F1121" i="1"/>
  <c r="E1121" i="1"/>
  <c r="W1120" i="1"/>
  <c r="H1120" i="1"/>
  <c r="G1120" i="1"/>
  <c r="F1120" i="1"/>
  <c r="E1120" i="1"/>
  <c r="W1119" i="1"/>
  <c r="H1119" i="1"/>
  <c r="G1119" i="1"/>
  <c r="F1119" i="1"/>
  <c r="E1119" i="1"/>
  <c r="W1118" i="1"/>
  <c r="H1118" i="1"/>
  <c r="G1118" i="1"/>
  <c r="F1118" i="1"/>
  <c r="E1118" i="1"/>
  <c r="W1117" i="1"/>
  <c r="H1117" i="1"/>
  <c r="G1117" i="1"/>
  <c r="F1117" i="1"/>
  <c r="E1117" i="1"/>
  <c r="W1116" i="1"/>
  <c r="H1116" i="1"/>
  <c r="G1116" i="1"/>
  <c r="F1116" i="1"/>
  <c r="E1116" i="1"/>
  <c r="W1115" i="1"/>
  <c r="H1115" i="1"/>
  <c r="G1115" i="1"/>
  <c r="F1115" i="1"/>
  <c r="E1115" i="1"/>
  <c r="W1114" i="1"/>
  <c r="H1114" i="1"/>
  <c r="G1114" i="1"/>
  <c r="F1114" i="1"/>
  <c r="E1114" i="1"/>
  <c r="W1113" i="1"/>
  <c r="H1113" i="1"/>
  <c r="G1113" i="1"/>
  <c r="F1113" i="1"/>
  <c r="E1113" i="1"/>
  <c r="W1112" i="1"/>
  <c r="H1112" i="1"/>
  <c r="G1112" i="1"/>
  <c r="F1112" i="1"/>
  <c r="E1112" i="1"/>
  <c r="W1111" i="1"/>
  <c r="H1111" i="1"/>
  <c r="G1111" i="1"/>
  <c r="F1111" i="1"/>
  <c r="E1111" i="1"/>
  <c r="W1110" i="1"/>
  <c r="H1110" i="1"/>
  <c r="G1110" i="1"/>
  <c r="F1110" i="1"/>
  <c r="E1110" i="1"/>
  <c r="W1109" i="1"/>
  <c r="H1109" i="1"/>
  <c r="G1109" i="1"/>
  <c r="F1109" i="1"/>
  <c r="E1109" i="1"/>
  <c r="W1108" i="1"/>
  <c r="H1108" i="1"/>
  <c r="G1108" i="1"/>
  <c r="F1108" i="1"/>
  <c r="E1108" i="1"/>
  <c r="W1107" i="1"/>
  <c r="H1107" i="1"/>
  <c r="G1107" i="1"/>
  <c r="F1107" i="1"/>
  <c r="E1107" i="1"/>
  <c r="W1106" i="1"/>
  <c r="H1106" i="1"/>
  <c r="G1106" i="1"/>
  <c r="F1106" i="1"/>
  <c r="E1106" i="1"/>
  <c r="W1105" i="1"/>
  <c r="H1105" i="1"/>
  <c r="G1105" i="1"/>
  <c r="F1105" i="1"/>
  <c r="E1105" i="1"/>
  <c r="W1104" i="1"/>
  <c r="H1104" i="1"/>
  <c r="G1104" i="1"/>
  <c r="F1104" i="1"/>
  <c r="E1104" i="1"/>
  <c r="W1103" i="1"/>
  <c r="H1103" i="1"/>
  <c r="G1103" i="1"/>
  <c r="F1103" i="1"/>
  <c r="E1103" i="1"/>
  <c r="W1102" i="1"/>
  <c r="H1102" i="1"/>
  <c r="G1102" i="1"/>
  <c r="F1102" i="1"/>
  <c r="E1102" i="1"/>
  <c r="W1101" i="1"/>
  <c r="H1101" i="1"/>
  <c r="G1101" i="1"/>
  <c r="F1101" i="1"/>
  <c r="E1101" i="1"/>
  <c r="W1100" i="1"/>
  <c r="H1100" i="1"/>
  <c r="G1100" i="1"/>
  <c r="F1100" i="1"/>
  <c r="E1100" i="1"/>
  <c r="W1099" i="1"/>
  <c r="H1099" i="1"/>
  <c r="G1099" i="1"/>
  <c r="F1099" i="1"/>
  <c r="E1099" i="1"/>
  <c r="W1098" i="1"/>
  <c r="H1098" i="1"/>
  <c r="G1098" i="1"/>
  <c r="F1098" i="1"/>
  <c r="E1098" i="1"/>
  <c r="W1097" i="1"/>
  <c r="H1097" i="1"/>
  <c r="G1097" i="1"/>
  <c r="F1097" i="1"/>
  <c r="E1097" i="1"/>
  <c r="W1096" i="1"/>
  <c r="H1096" i="1"/>
  <c r="G1096" i="1"/>
  <c r="F1096" i="1"/>
  <c r="E1096" i="1"/>
  <c r="W1095" i="1"/>
  <c r="H1095" i="1"/>
  <c r="G1095" i="1"/>
  <c r="F1095" i="1"/>
  <c r="E1095" i="1"/>
  <c r="W1094" i="1"/>
  <c r="H1094" i="1"/>
  <c r="G1094" i="1"/>
  <c r="F1094" i="1"/>
  <c r="E1094" i="1"/>
  <c r="W1093" i="1"/>
  <c r="H1093" i="1"/>
  <c r="G1093" i="1"/>
  <c r="F1093" i="1"/>
  <c r="E1093" i="1"/>
  <c r="W1092" i="1"/>
  <c r="H1092" i="1"/>
  <c r="G1092" i="1"/>
  <c r="F1092" i="1"/>
  <c r="E1092" i="1"/>
  <c r="W1091" i="1"/>
  <c r="H1091" i="1"/>
  <c r="G1091" i="1"/>
  <c r="F1091" i="1"/>
  <c r="E1091" i="1"/>
  <c r="W1090" i="1"/>
  <c r="H1090" i="1"/>
  <c r="G1090" i="1"/>
  <c r="F1090" i="1"/>
  <c r="E1090" i="1"/>
  <c r="W1089" i="1"/>
  <c r="H1089" i="1"/>
  <c r="G1089" i="1"/>
  <c r="F1089" i="1"/>
  <c r="E1089" i="1"/>
  <c r="W1088" i="1"/>
  <c r="H1088" i="1"/>
  <c r="G1088" i="1"/>
  <c r="F1088" i="1"/>
  <c r="E1088" i="1"/>
  <c r="W1087" i="1"/>
  <c r="H1087" i="1"/>
  <c r="G1087" i="1"/>
  <c r="F1087" i="1"/>
  <c r="E1087" i="1"/>
  <c r="W1086" i="1"/>
  <c r="H1086" i="1"/>
  <c r="G1086" i="1"/>
  <c r="F1086" i="1"/>
  <c r="E1086" i="1"/>
  <c r="W1085" i="1"/>
  <c r="H1085" i="1"/>
  <c r="G1085" i="1"/>
  <c r="F1085" i="1"/>
  <c r="E1085" i="1"/>
  <c r="W1084" i="1"/>
  <c r="H1084" i="1"/>
  <c r="G1084" i="1"/>
  <c r="F1084" i="1"/>
  <c r="E1084" i="1"/>
  <c r="W1083" i="1"/>
  <c r="H1083" i="1"/>
  <c r="G1083" i="1"/>
  <c r="F1083" i="1"/>
  <c r="E1083" i="1"/>
  <c r="W1082" i="1"/>
  <c r="H1082" i="1"/>
  <c r="G1082" i="1"/>
  <c r="F1082" i="1"/>
  <c r="E1082" i="1"/>
  <c r="W1081" i="1"/>
  <c r="H1081" i="1"/>
  <c r="G1081" i="1"/>
  <c r="F1081" i="1"/>
  <c r="E1081" i="1"/>
  <c r="W1080" i="1"/>
  <c r="H1080" i="1"/>
  <c r="G1080" i="1"/>
  <c r="F1080" i="1"/>
  <c r="E1080" i="1"/>
  <c r="W1079" i="1"/>
  <c r="H1079" i="1"/>
  <c r="G1079" i="1"/>
  <c r="F1079" i="1"/>
  <c r="E1079" i="1"/>
  <c r="W1078" i="1"/>
  <c r="H1078" i="1"/>
  <c r="G1078" i="1"/>
  <c r="F1078" i="1"/>
  <c r="E1078" i="1"/>
  <c r="W1601" i="1"/>
  <c r="H1601" i="1"/>
  <c r="G1601" i="1"/>
  <c r="F1601" i="1"/>
  <c r="E1601" i="1"/>
  <c r="W1076" i="1"/>
  <c r="H1076" i="1"/>
  <c r="G1076" i="1"/>
  <c r="F1076" i="1"/>
  <c r="E1076" i="1"/>
  <c r="W1446" i="1"/>
  <c r="H1446" i="1"/>
  <c r="G1446" i="1"/>
  <c r="F1446" i="1"/>
  <c r="E1446" i="1"/>
  <c r="W1075" i="1"/>
  <c r="H1075" i="1"/>
  <c r="G1075" i="1"/>
  <c r="F1075" i="1"/>
  <c r="E1075" i="1"/>
  <c r="W1073" i="1"/>
  <c r="H1073" i="1"/>
  <c r="G1073" i="1"/>
  <c r="F1073" i="1"/>
  <c r="E1073" i="1"/>
  <c r="W1072" i="1"/>
  <c r="H1072" i="1"/>
  <c r="G1072" i="1"/>
  <c r="F1072" i="1"/>
  <c r="E1072" i="1"/>
  <c r="W1071" i="1"/>
  <c r="H1071" i="1"/>
  <c r="G1071" i="1"/>
  <c r="F1071" i="1"/>
  <c r="E1071" i="1"/>
  <c r="W1070" i="1"/>
  <c r="H1070" i="1"/>
  <c r="G1070" i="1"/>
  <c r="F1070" i="1"/>
  <c r="E1070" i="1"/>
  <c r="W1069" i="1"/>
  <c r="H1069" i="1"/>
  <c r="G1069" i="1"/>
  <c r="F1069" i="1"/>
  <c r="E1069" i="1"/>
  <c r="W1068" i="1"/>
  <c r="H1068" i="1"/>
  <c r="G1068" i="1"/>
  <c r="F1068" i="1"/>
  <c r="E1068" i="1"/>
  <c r="W1067" i="1"/>
  <c r="H1067" i="1"/>
  <c r="G1067" i="1"/>
  <c r="F1067" i="1"/>
  <c r="E1067" i="1"/>
  <c r="W1066" i="1"/>
  <c r="H1066" i="1"/>
  <c r="G1066" i="1"/>
  <c r="F1066" i="1"/>
  <c r="E1066" i="1"/>
  <c r="W1065" i="1"/>
  <c r="H1065" i="1"/>
  <c r="G1065" i="1"/>
  <c r="F1065" i="1"/>
  <c r="E1065" i="1"/>
  <c r="W1064" i="1"/>
  <c r="H1064" i="1"/>
  <c r="G1064" i="1"/>
  <c r="F1064" i="1"/>
  <c r="E1064" i="1"/>
  <c r="W1063" i="1"/>
  <c r="H1063" i="1"/>
  <c r="G1063" i="1"/>
  <c r="F1063" i="1"/>
  <c r="E1063" i="1"/>
  <c r="W1062" i="1"/>
  <c r="H1062" i="1"/>
  <c r="G1062" i="1"/>
  <c r="F1062" i="1"/>
  <c r="E1062" i="1"/>
  <c r="W1061" i="1"/>
  <c r="H1061" i="1"/>
  <c r="G1061" i="1"/>
  <c r="F1061" i="1"/>
  <c r="E1061" i="1"/>
  <c r="W1060" i="1"/>
  <c r="H1060" i="1"/>
  <c r="G1060" i="1"/>
  <c r="F1060" i="1"/>
  <c r="E1060" i="1"/>
  <c r="W1059" i="1"/>
  <c r="H1059" i="1"/>
  <c r="G1059" i="1"/>
  <c r="F1059" i="1"/>
  <c r="E1059" i="1"/>
  <c r="W1058" i="1"/>
  <c r="H1058" i="1"/>
  <c r="G1058" i="1"/>
  <c r="F1058" i="1"/>
  <c r="E1058" i="1"/>
  <c r="W1057" i="1"/>
  <c r="H1057" i="1"/>
  <c r="G1057" i="1"/>
  <c r="F1057" i="1"/>
  <c r="E1057" i="1"/>
  <c r="W1056" i="1"/>
  <c r="H1056" i="1"/>
  <c r="G1056" i="1"/>
  <c r="F1056" i="1"/>
  <c r="E1056" i="1"/>
  <c r="W1055" i="1"/>
  <c r="H1055" i="1"/>
  <c r="G1055" i="1"/>
  <c r="F1055" i="1"/>
  <c r="E1055" i="1"/>
  <c r="W1054" i="1"/>
  <c r="H1054" i="1"/>
  <c r="G1054" i="1"/>
  <c r="F1054" i="1"/>
  <c r="E1054" i="1"/>
  <c r="W1053" i="1"/>
  <c r="H1053" i="1"/>
  <c r="G1053" i="1"/>
  <c r="F1053" i="1"/>
  <c r="E1053" i="1"/>
  <c r="W1052" i="1"/>
  <c r="H1052" i="1"/>
  <c r="G1052" i="1"/>
  <c r="F1052" i="1"/>
  <c r="E1052" i="1"/>
  <c r="W1051" i="1"/>
  <c r="H1051" i="1"/>
  <c r="G1051" i="1"/>
  <c r="F1051" i="1"/>
  <c r="E1051" i="1"/>
  <c r="W1050" i="1"/>
  <c r="H1050" i="1"/>
  <c r="G1050" i="1"/>
  <c r="F1050" i="1"/>
  <c r="E1050" i="1"/>
  <c r="W1049" i="1"/>
  <c r="H1049" i="1"/>
  <c r="G1049" i="1"/>
  <c r="F1049" i="1"/>
  <c r="E1049" i="1"/>
  <c r="W1048" i="1"/>
  <c r="H1048" i="1"/>
  <c r="G1048" i="1"/>
  <c r="F1048" i="1"/>
  <c r="E1048" i="1"/>
  <c r="W1047" i="1"/>
  <c r="H1047" i="1"/>
  <c r="G1047" i="1"/>
  <c r="F1047" i="1"/>
  <c r="E1047" i="1"/>
  <c r="W1046" i="1"/>
  <c r="H1046" i="1"/>
  <c r="G1046" i="1"/>
  <c r="F1046" i="1"/>
  <c r="E1046" i="1"/>
  <c r="W1045" i="1"/>
  <c r="H1045" i="1"/>
  <c r="G1045" i="1"/>
  <c r="F1045" i="1"/>
  <c r="E1045" i="1"/>
  <c r="W1044" i="1"/>
  <c r="H1044" i="1"/>
  <c r="G1044" i="1"/>
  <c r="F1044" i="1"/>
  <c r="E1044" i="1"/>
  <c r="W1043" i="1"/>
  <c r="H1043" i="1"/>
  <c r="G1043" i="1"/>
  <c r="F1043" i="1"/>
  <c r="E1043" i="1"/>
  <c r="W1042" i="1"/>
  <c r="H1042" i="1"/>
  <c r="G1042" i="1"/>
  <c r="F1042" i="1"/>
  <c r="E1042" i="1"/>
  <c r="W1041" i="1"/>
  <c r="H1041" i="1"/>
  <c r="G1041" i="1"/>
  <c r="F1041" i="1"/>
  <c r="E1041" i="1"/>
  <c r="W1040" i="1"/>
  <c r="H1040" i="1"/>
  <c r="G1040" i="1"/>
  <c r="F1040" i="1"/>
  <c r="E1040" i="1"/>
  <c r="W1039" i="1"/>
  <c r="H1039" i="1"/>
  <c r="G1039" i="1"/>
  <c r="F1039" i="1"/>
  <c r="E1039" i="1"/>
  <c r="W1038" i="1"/>
  <c r="H1038" i="1"/>
  <c r="G1038" i="1"/>
  <c r="F1038" i="1"/>
  <c r="E1038" i="1"/>
  <c r="W1037" i="1"/>
  <c r="H1037" i="1"/>
  <c r="G1037" i="1"/>
  <c r="F1037" i="1"/>
  <c r="E1037" i="1"/>
  <c r="W1036" i="1"/>
  <c r="H1036" i="1"/>
  <c r="G1036" i="1"/>
  <c r="F1036" i="1"/>
  <c r="E1036" i="1"/>
  <c r="W1035" i="1"/>
  <c r="H1035" i="1"/>
  <c r="G1035" i="1"/>
  <c r="F1035" i="1"/>
  <c r="E1035" i="1"/>
  <c r="W1034" i="1"/>
  <c r="H1034" i="1"/>
  <c r="G1034" i="1"/>
  <c r="F1034" i="1"/>
  <c r="E1034" i="1"/>
  <c r="W1033" i="1"/>
  <c r="H1033" i="1"/>
  <c r="G1033" i="1"/>
  <c r="F1033" i="1"/>
  <c r="E1033" i="1"/>
  <c r="W1032" i="1"/>
  <c r="H1032" i="1"/>
  <c r="G1032" i="1"/>
  <c r="F1032" i="1"/>
  <c r="E1032" i="1"/>
  <c r="W1031" i="1"/>
  <c r="H1031" i="1"/>
  <c r="G1031" i="1"/>
  <c r="F1031" i="1"/>
  <c r="E1031" i="1"/>
  <c r="W1030" i="1"/>
  <c r="H1030" i="1"/>
  <c r="G1030" i="1"/>
  <c r="F1030" i="1"/>
  <c r="E1030" i="1"/>
  <c r="W1029" i="1"/>
  <c r="H1029" i="1"/>
  <c r="G1029" i="1"/>
  <c r="F1029" i="1"/>
  <c r="E1029" i="1"/>
  <c r="W1028" i="1"/>
  <c r="H1028" i="1"/>
  <c r="G1028" i="1"/>
  <c r="F1028" i="1"/>
  <c r="E1028" i="1"/>
  <c r="W1027" i="1"/>
  <c r="H1027" i="1"/>
  <c r="G1027" i="1"/>
  <c r="F1027" i="1"/>
  <c r="E1027" i="1"/>
  <c r="W1026" i="1"/>
  <c r="H1026" i="1"/>
  <c r="G1026" i="1"/>
  <c r="F1026" i="1"/>
  <c r="E1026" i="1"/>
  <c r="W1025" i="1"/>
  <c r="H1025" i="1"/>
  <c r="G1025" i="1"/>
  <c r="F1025" i="1"/>
  <c r="E1025" i="1"/>
  <c r="W1024" i="1"/>
  <c r="H1024" i="1"/>
  <c r="G1024" i="1"/>
  <c r="F1024" i="1"/>
  <c r="E1024" i="1"/>
  <c r="W1023" i="1"/>
  <c r="H1023" i="1"/>
  <c r="G1023" i="1"/>
  <c r="F1023" i="1"/>
  <c r="E1023" i="1"/>
  <c r="W1022" i="1"/>
  <c r="H1022" i="1"/>
  <c r="G1022" i="1"/>
  <c r="F1022" i="1"/>
  <c r="E1022" i="1"/>
  <c r="W1021" i="1"/>
  <c r="H1021" i="1"/>
  <c r="G1021" i="1"/>
  <c r="F1021" i="1"/>
  <c r="E1021" i="1"/>
  <c r="W1020" i="1"/>
  <c r="H1020" i="1"/>
  <c r="G1020" i="1"/>
  <c r="F1020" i="1"/>
  <c r="E1020" i="1"/>
  <c r="W1019" i="1"/>
  <c r="H1019" i="1"/>
  <c r="G1019" i="1"/>
  <c r="F1019" i="1"/>
  <c r="E1019" i="1"/>
  <c r="W1018" i="1"/>
  <c r="H1018" i="1"/>
  <c r="G1018" i="1"/>
  <c r="F1018" i="1"/>
  <c r="E1018" i="1"/>
  <c r="W1017" i="1"/>
  <c r="H1017" i="1"/>
  <c r="G1017" i="1"/>
  <c r="F1017" i="1"/>
  <c r="E1017" i="1"/>
  <c r="W1016" i="1"/>
  <c r="H1016" i="1"/>
  <c r="G1016" i="1"/>
  <c r="F1016" i="1"/>
  <c r="E1016" i="1"/>
  <c r="W1015" i="1"/>
  <c r="H1015" i="1"/>
  <c r="G1015" i="1"/>
  <c r="F1015" i="1"/>
  <c r="E1015" i="1"/>
  <c r="W1014" i="1"/>
  <c r="H1014" i="1"/>
  <c r="G1014" i="1"/>
  <c r="F1014" i="1"/>
  <c r="E1014" i="1"/>
  <c r="W1013" i="1"/>
  <c r="H1013" i="1"/>
  <c r="G1013" i="1"/>
  <c r="F1013" i="1"/>
  <c r="E1013" i="1"/>
  <c r="W1012" i="1"/>
  <c r="H1012" i="1"/>
  <c r="G1012" i="1"/>
  <c r="F1012" i="1"/>
  <c r="E1012" i="1"/>
  <c r="W1011" i="1"/>
  <c r="H1011" i="1"/>
  <c r="G1011" i="1"/>
  <c r="F1011" i="1"/>
  <c r="E1011" i="1"/>
  <c r="W1010" i="1"/>
  <c r="H1010" i="1"/>
  <c r="G1010" i="1"/>
  <c r="F1010" i="1"/>
  <c r="E1010" i="1"/>
  <c r="W1009" i="1"/>
  <c r="H1009" i="1"/>
  <c r="G1009" i="1"/>
  <c r="F1009" i="1"/>
  <c r="E1009" i="1"/>
  <c r="W1008" i="1"/>
  <c r="H1008" i="1"/>
  <c r="G1008" i="1"/>
  <c r="F1008" i="1"/>
  <c r="E1008" i="1"/>
  <c r="W1007" i="1"/>
  <c r="H1007" i="1"/>
  <c r="G1007" i="1"/>
  <c r="F1007" i="1"/>
  <c r="E1007" i="1"/>
  <c r="W1006" i="1"/>
  <c r="H1006" i="1"/>
  <c r="G1006" i="1"/>
  <c r="F1006" i="1"/>
  <c r="E1006" i="1"/>
  <c r="W1005" i="1"/>
  <c r="H1005" i="1"/>
  <c r="G1005" i="1"/>
  <c r="F1005" i="1"/>
  <c r="E1005" i="1"/>
  <c r="W1004" i="1"/>
  <c r="H1004" i="1"/>
  <c r="G1004" i="1"/>
  <c r="F1004" i="1"/>
  <c r="E1004" i="1"/>
  <c r="W1003" i="1"/>
  <c r="H1003" i="1"/>
  <c r="G1003" i="1"/>
  <c r="F1003" i="1"/>
  <c r="E1003" i="1"/>
  <c r="W1002" i="1"/>
  <c r="H1002" i="1"/>
  <c r="G1002" i="1"/>
  <c r="F1002" i="1"/>
  <c r="E1002" i="1"/>
  <c r="W1001" i="1"/>
  <c r="H1001" i="1"/>
  <c r="G1001" i="1"/>
  <c r="F1001" i="1"/>
  <c r="E1001" i="1"/>
  <c r="W1000" i="1"/>
  <c r="H1000" i="1"/>
  <c r="G1000" i="1"/>
  <c r="F1000" i="1"/>
  <c r="E1000" i="1"/>
  <c r="W999" i="1"/>
  <c r="H999" i="1"/>
  <c r="G999" i="1"/>
  <c r="F999" i="1"/>
  <c r="E999" i="1"/>
  <c r="W998" i="1"/>
  <c r="H998" i="1"/>
  <c r="G998" i="1"/>
  <c r="F998" i="1"/>
  <c r="E998" i="1"/>
  <c r="W997" i="1"/>
  <c r="H997" i="1"/>
  <c r="G997" i="1"/>
  <c r="F997" i="1"/>
  <c r="E997" i="1"/>
  <c r="W996" i="1"/>
  <c r="H996" i="1"/>
  <c r="G996" i="1"/>
  <c r="F996" i="1"/>
  <c r="E996" i="1"/>
  <c r="W995" i="1"/>
  <c r="H995" i="1"/>
  <c r="G995" i="1"/>
  <c r="F995" i="1"/>
  <c r="E995" i="1"/>
  <c r="W994" i="1"/>
  <c r="H994" i="1"/>
  <c r="G994" i="1"/>
  <c r="F994" i="1"/>
  <c r="E994" i="1"/>
  <c r="W993" i="1"/>
  <c r="H993" i="1"/>
  <c r="G993" i="1"/>
  <c r="F993" i="1"/>
  <c r="E993" i="1"/>
  <c r="W992" i="1"/>
  <c r="H992" i="1"/>
  <c r="G992" i="1"/>
  <c r="F992" i="1"/>
  <c r="E992" i="1"/>
  <c r="W991" i="1"/>
  <c r="H991" i="1"/>
  <c r="G991" i="1"/>
  <c r="F991" i="1"/>
  <c r="E991" i="1"/>
  <c r="W990" i="1"/>
  <c r="H990" i="1"/>
  <c r="G990" i="1"/>
  <c r="F990" i="1"/>
  <c r="E990" i="1"/>
  <c r="W989" i="1"/>
  <c r="H989" i="1"/>
  <c r="G989" i="1"/>
  <c r="F989" i="1"/>
  <c r="E989" i="1"/>
  <c r="W988" i="1"/>
  <c r="H988" i="1"/>
  <c r="G988" i="1"/>
  <c r="F988" i="1"/>
  <c r="E988" i="1"/>
  <c r="W987" i="1"/>
  <c r="H987" i="1"/>
  <c r="G987" i="1"/>
  <c r="F987" i="1"/>
  <c r="E987" i="1"/>
  <c r="W986" i="1"/>
  <c r="H986" i="1"/>
  <c r="G986" i="1"/>
  <c r="F986" i="1"/>
  <c r="E986" i="1"/>
  <c r="W985" i="1"/>
  <c r="H985" i="1"/>
  <c r="G985" i="1"/>
  <c r="F985" i="1"/>
  <c r="E985" i="1"/>
  <c r="W984" i="1"/>
  <c r="H984" i="1"/>
  <c r="G984" i="1"/>
  <c r="F984" i="1"/>
  <c r="E984" i="1"/>
  <c r="W983" i="1"/>
  <c r="H983" i="1"/>
  <c r="G983" i="1"/>
  <c r="F983" i="1"/>
  <c r="E983" i="1"/>
  <c r="W982" i="1"/>
  <c r="H982" i="1"/>
  <c r="G982" i="1"/>
  <c r="F982" i="1"/>
  <c r="E982" i="1"/>
  <c r="W981" i="1"/>
  <c r="H981" i="1"/>
  <c r="G981" i="1"/>
  <c r="F981" i="1"/>
  <c r="E981" i="1"/>
  <c r="W980" i="1"/>
  <c r="H980" i="1"/>
  <c r="G980" i="1"/>
  <c r="F980" i="1"/>
  <c r="E980" i="1"/>
  <c r="W979" i="1"/>
  <c r="H979" i="1"/>
  <c r="G979" i="1"/>
  <c r="F979" i="1"/>
  <c r="E979" i="1"/>
  <c r="W978" i="1"/>
  <c r="H978" i="1"/>
  <c r="G978" i="1"/>
  <c r="F978" i="1"/>
  <c r="E978" i="1"/>
  <c r="W977" i="1"/>
  <c r="H977" i="1"/>
  <c r="G977" i="1"/>
  <c r="F977" i="1"/>
  <c r="E977" i="1"/>
  <c r="W976" i="1"/>
  <c r="H976" i="1"/>
  <c r="G976" i="1"/>
  <c r="F976" i="1"/>
  <c r="E976" i="1"/>
  <c r="W975" i="1"/>
  <c r="H975" i="1"/>
  <c r="G975" i="1"/>
  <c r="F975" i="1"/>
  <c r="E975" i="1"/>
  <c r="W974" i="1"/>
  <c r="H974" i="1"/>
  <c r="G974" i="1"/>
  <c r="F974" i="1"/>
  <c r="E974" i="1"/>
  <c r="W973" i="1"/>
  <c r="H973" i="1"/>
  <c r="G973" i="1"/>
  <c r="F973" i="1"/>
  <c r="E973" i="1"/>
  <c r="W972" i="1"/>
  <c r="H972" i="1"/>
  <c r="G972" i="1"/>
  <c r="F972" i="1"/>
  <c r="E972" i="1"/>
  <c r="W971" i="1"/>
  <c r="H971" i="1"/>
  <c r="G971" i="1"/>
  <c r="F971" i="1"/>
  <c r="E971" i="1"/>
  <c r="W970" i="1"/>
  <c r="H970" i="1"/>
  <c r="G970" i="1"/>
  <c r="F970" i="1"/>
  <c r="E970" i="1"/>
  <c r="W969" i="1"/>
  <c r="H969" i="1"/>
  <c r="G969" i="1"/>
  <c r="F969" i="1"/>
  <c r="E969" i="1"/>
  <c r="W968" i="1"/>
  <c r="H968" i="1"/>
  <c r="G968" i="1"/>
  <c r="F968" i="1"/>
  <c r="E968" i="1"/>
  <c r="W967" i="1"/>
  <c r="H967" i="1"/>
  <c r="G967" i="1"/>
  <c r="F967" i="1"/>
  <c r="E967" i="1"/>
  <c r="W966" i="1"/>
  <c r="H966" i="1"/>
  <c r="G966" i="1"/>
  <c r="F966" i="1"/>
  <c r="E966" i="1"/>
  <c r="W965" i="1"/>
  <c r="H965" i="1"/>
  <c r="G965" i="1"/>
  <c r="F965" i="1"/>
  <c r="E965" i="1"/>
  <c r="W964" i="1"/>
  <c r="H964" i="1"/>
  <c r="G964" i="1"/>
  <c r="F964" i="1"/>
  <c r="E964" i="1"/>
  <c r="W963" i="1"/>
  <c r="H963" i="1"/>
  <c r="G963" i="1"/>
  <c r="F963" i="1"/>
  <c r="E963" i="1"/>
  <c r="W962" i="1"/>
  <c r="H962" i="1"/>
  <c r="G962" i="1"/>
  <c r="F962" i="1"/>
  <c r="E962" i="1"/>
  <c r="W961" i="1"/>
  <c r="H961" i="1"/>
  <c r="G961" i="1"/>
  <c r="F961" i="1"/>
  <c r="E961" i="1"/>
  <c r="W960" i="1"/>
  <c r="H960" i="1"/>
  <c r="G960" i="1"/>
  <c r="F960" i="1"/>
  <c r="E960" i="1"/>
  <c r="W959" i="1"/>
  <c r="H959" i="1"/>
  <c r="G959" i="1"/>
  <c r="F959" i="1"/>
  <c r="E959" i="1"/>
  <c r="W958" i="1"/>
  <c r="H958" i="1"/>
  <c r="G958" i="1"/>
  <c r="F958" i="1"/>
  <c r="E958" i="1"/>
  <c r="W957" i="1"/>
  <c r="H957" i="1"/>
  <c r="G957" i="1"/>
  <c r="F957" i="1"/>
  <c r="E957" i="1"/>
  <c r="W956" i="1"/>
  <c r="H956" i="1"/>
  <c r="G956" i="1"/>
  <c r="F956" i="1"/>
  <c r="E956" i="1"/>
  <c r="W955" i="1"/>
  <c r="H955" i="1"/>
  <c r="G955" i="1"/>
  <c r="F955" i="1"/>
  <c r="E955" i="1"/>
  <c r="W954" i="1"/>
  <c r="H954" i="1"/>
  <c r="G954" i="1"/>
  <c r="F954" i="1"/>
  <c r="E954" i="1"/>
  <c r="W953" i="1"/>
  <c r="H953" i="1"/>
  <c r="G953" i="1"/>
  <c r="F953" i="1"/>
  <c r="E953" i="1"/>
  <c r="W952" i="1"/>
  <c r="H952" i="1"/>
  <c r="G952" i="1"/>
  <c r="F952" i="1"/>
  <c r="E952" i="1"/>
  <c r="W951" i="1"/>
  <c r="H951" i="1"/>
  <c r="G951" i="1"/>
  <c r="F951" i="1"/>
  <c r="E951" i="1"/>
  <c r="W950" i="1"/>
  <c r="H950" i="1"/>
  <c r="G950" i="1"/>
  <c r="F950" i="1"/>
  <c r="E950" i="1"/>
  <c r="W949" i="1"/>
  <c r="H949" i="1"/>
  <c r="G949" i="1"/>
  <c r="F949" i="1"/>
  <c r="E949" i="1"/>
  <c r="W948" i="1"/>
  <c r="H948" i="1"/>
  <c r="G948" i="1"/>
  <c r="F948" i="1"/>
  <c r="E948" i="1"/>
  <c r="W947" i="1"/>
  <c r="H947" i="1"/>
  <c r="G947" i="1"/>
  <c r="F947" i="1"/>
  <c r="E947" i="1"/>
  <c r="W946" i="1"/>
  <c r="H946" i="1"/>
  <c r="G946" i="1"/>
  <c r="F946" i="1"/>
  <c r="E946" i="1"/>
  <c r="W945" i="1"/>
  <c r="H945" i="1"/>
  <c r="G945" i="1"/>
  <c r="F945" i="1"/>
  <c r="E945" i="1"/>
  <c r="W944" i="1"/>
  <c r="H944" i="1"/>
  <c r="G944" i="1"/>
  <c r="F944" i="1"/>
  <c r="E944" i="1"/>
  <c r="W943" i="1"/>
  <c r="H943" i="1"/>
  <c r="G943" i="1"/>
  <c r="F943" i="1"/>
  <c r="E943" i="1"/>
  <c r="W942" i="1"/>
  <c r="H942" i="1"/>
  <c r="G942" i="1"/>
  <c r="F942" i="1"/>
  <c r="E942" i="1"/>
  <c r="W941" i="1"/>
  <c r="H941" i="1"/>
  <c r="G941" i="1"/>
  <c r="F941" i="1"/>
  <c r="E941" i="1"/>
  <c r="W940" i="1"/>
  <c r="H940" i="1"/>
  <c r="G940" i="1"/>
  <c r="F940" i="1"/>
  <c r="E940" i="1"/>
  <c r="W939" i="1"/>
  <c r="H939" i="1"/>
  <c r="G939" i="1"/>
  <c r="F939" i="1"/>
  <c r="E939" i="1"/>
  <c r="W938" i="1"/>
  <c r="H938" i="1"/>
  <c r="G938" i="1"/>
  <c r="F938" i="1"/>
  <c r="E938" i="1"/>
  <c r="W937" i="1"/>
  <c r="H937" i="1"/>
  <c r="G937" i="1"/>
  <c r="F937" i="1"/>
  <c r="E937" i="1"/>
  <c r="W936" i="1"/>
  <c r="H936" i="1"/>
  <c r="G936" i="1"/>
  <c r="F936" i="1"/>
  <c r="E936" i="1"/>
  <c r="W935" i="1"/>
  <c r="H935" i="1"/>
  <c r="G935" i="1"/>
  <c r="F935" i="1"/>
  <c r="E935" i="1"/>
  <c r="W934" i="1"/>
  <c r="H934" i="1"/>
  <c r="G934" i="1"/>
  <c r="F934" i="1"/>
  <c r="E934" i="1"/>
  <c r="W933" i="1"/>
  <c r="H933" i="1"/>
  <c r="G933" i="1"/>
  <c r="F933" i="1"/>
  <c r="E933" i="1"/>
  <c r="W1408" i="1"/>
  <c r="H1408" i="1"/>
  <c r="G1408" i="1"/>
  <c r="F1408" i="1"/>
  <c r="E1408" i="1"/>
  <c r="W932" i="1"/>
  <c r="H932" i="1"/>
  <c r="G932" i="1"/>
  <c r="F932" i="1"/>
  <c r="E932" i="1"/>
  <c r="W930" i="1"/>
  <c r="H930" i="1"/>
  <c r="G930" i="1"/>
  <c r="F930" i="1"/>
  <c r="E930" i="1"/>
  <c r="W929" i="1"/>
  <c r="H929" i="1"/>
  <c r="G929" i="1"/>
  <c r="F929" i="1"/>
  <c r="E929" i="1"/>
  <c r="W928" i="1"/>
  <c r="H928" i="1"/>
  <c r="G928" i="1"/>
  <c r="F928" i="1"/>
  <c r="E928" i="1"/>
  <c r="W927" i="1"/>
  <c r="H927" i="1"/>
  <c r="G927" i="1"/>
  <c r="F927" i="1"/>
  <c r="E927" i="1"/>
  <c r="W926" i="1"/>
  <c r="H926" i="1"/>
  <c r="G926" i="1"/>
  <c r="F926" i="1"/>
  <c r="E926" i="1"/>
  <c r="W925" i="1"/>
  <c r="H925" i="1"/>
  <c r="G925" i="1"/>
  <c r="F925" i="1"/>
  <c r="E925" i="1"/>
  <c r="W924" i="1"/>
  <c r="H924" i="1"/>
  <c r="G924" i="1"/>
  <c r="F924" i="1"/>
  <c r="E924" i="1"/>
  <c r="W923" i="1"/>
  <c r="H923" i="1"/>
  <c r="G923" i="1"/>
  <c r="F923" i="1"/>
  <c r="E923" i="1"/>
  <c r="W922" i="1"/>
  <c r="H922" i="1"/>
  <c r="G922" i="1"/>
  <c r="F922" i="1"/>
  <c r="E922" i="1"/>
  <c r="W921" i="1"/>
  <c r="H921" i="1"/>
  <c r="G921" i="1"/>
  <c r="F921" i="1"/>
  <c r="E921" i="1"/>
  <c r="W920" i="1"/>
  <c r="H920" i="1"/>
  <c r="G920" i="1"/>
  <c r="F920" i="1"/>
  <c r="E920" i="1"/>
  <c r="W919" i="1"/>
  <c r="H919" i="1"/>
  <c r="G919" i="1"/>
  <c r="F919" i="1"/>
  <c r="E919" i="1"/>
  <c r="W918" i="1"/>
  <c r="H918" i="1"/>
  <c r="G918" i="1"/>
  <c r="F918" i="1"/>
  <c r="E918" i="1"/>
  <c r="W917" i="1"/>
  <c r="H917" i="1"/>
  <c r="G917" i="1"/>
  <c r="F917" i="1"/>
  <c r="E917" i="1"/>
  <c r="W916" i="1"/>
  <c r="H916" i="1"/>
  <c r="G916" i="1"/>
  <c r="F916" i="1"/>
  <c r="E916" i="1"/>
  <c r="W915" i="1"/>
  <c r="H915" i="1"/>
  <c r="G915" i="1"/>
  <c r="F915" i="1"/>
  <c r="E915" i="1"/>
  <c r="W914" i="1"/>
  <c r="H914" i="1"/>
  <c r="G914" i="1"/>
  <c r="F914" i="1"/>
  <c r="E914" i="1"/>
  <c r="W913" i="1"/>
  <c r="H913" i="1"/>
  <c r="G913" i="1"/>
  <c r="F913" i="1"/>
  <c r="E913" i="1"/>
  <c r="W912" i="1"/>
  <c r="H912" i="1"/>
  <c r="G912" i="1"/>
  <c r="F912" i="1"/>
  <c r="E912" i="1"/>
  <c r="W911" i="1"/>
  <c r="H911" i="1"/>
  <c r="G911" i="1"/>
  <c r="F911" i="1"/>
  <c r="E911" i="1"/>
  <c r="W910" i="1"/>
  <c r="H910" i="1"/>
  <c r="G910" i="1"/>
  <c r="F910" i="1"/>
  <c r="E910" i="1"/>
  <c r="W909" i="1"/>
  <c r="H909" i="1"/>
  <c r="G909" i="1"/>
  <c r="F909" i="1"/>
  <c r="E909" i="1"/>
  <c r="W908" i="1"/>
  <c r="H908" i="1"/>
  <c r="G908" i="1"/>
  <c r="F908" i="1"/>
  <c r="E908" i="1"/>
  <c r="W907" i="1"/>
  <c r="H907" i="1"/>
  <c r="G907" i="1"/>
  <c r="F907" i="1"/>
  <c r="E907" i="1"/>
  <c r="W906" i="1"/>
  <c r="H906" i="1"/>
  <c r="G906" i="1"/>
  <c r="F906" i="1"/>
  <c r="E906" i="1"/>
  <c r="W905" i="1"/>
  <c r="H905" i="1"/>
  <c r="G905" i="1"/>
  <c r="F905" i="1"/>
  <c r="E905" i="1"/>
  <c r="W904" i="1"/>
  <c r="H904" i="1"/>
  <c r="G904" i="1"/>
  <c r="F904" i="1"/>
  <c r="E904" i="1"/>
  <c r="W903" i="1"/>
  <c r="H903" i="1"/>
  <c r="G903" i="1"/>
  <c r="F903" i="1"/>
  <c r="E903" i="1"/>
  <c r="W902" i="1"/>
  <c r="H902" i="1"/>
  <c r="G902" i="1"/>
  <c r="F902" i="1"/>
  <c r="E902" i="1"/>
  <c r="W901" i="1"/>
  <c r="H901" i="1"/>
  <c r="G901" i="1"/>
  <c r="F901" i="1"/>
  <c r="E901" i="1"/>
  <c r="W900" i="1"/>
  <c r="H900" i="1"/>
  <c r="G900" i="1"/>
  <c r="F900" i="1"/>
  <c r="E900" i="1"/>
  <c r="W899" i="1"/>
  <c r="H899" i="1"/>
  <c r="G899" i="1"/>
  <c r="F899" i="1"/>
  <c r="E899" i="1"/>
  <c r="W898" i="1"/>
  <c r="H898" i="1"/>
  <c r="G898" i="1"/>
  <c r="F898" i="1"/>
  <c r="E898" i="1"/>
  <c r="W897" i="1"/>
  <c r="H897" i="1"/>
  <c r="G897" i="1"/>
  <c r="F897" i="1"/>
  <c r="E897" i="1"/>
  <c r="W896" i="1"/>
  <c r="H896" i="1"/>
  <c r="G896" i="1"/>
  <c r="F896" i="1"/>
  <c r="E896" i="1"/>
  <c r="W895" i="1"/>
  <c r="H895" i="1"/>
  <c r="G895" i="1"/>
  <c r="F895" i="1"/>
  <c r="E895" i="1"/>
  <c r="W894" i="1"/>
  <c r="H894" i="1"/>
  <c r="G894" i="1"/>
  <c r="F894" i="1"/>
  <c r="E894" i="1"/>
  <c r="W893" i="1"/>
  <c r="H893" i="1"/>
  <c r="G893" i="1"/>
  <c r="F893" i="1"/>
  <c r="E893" i="1"/>
  <c r="W892" i="1"/>
  <c r="H892" i="1"/>
  <c r="G892" i="1"/>
  <c r="F892" i="1"/>
  <c r="E892" i="1"/>
  <c r="W891" i="1"/>
  <c r="H891" i="1"/>
  <c r="G891" i="1"/>
  <c r="F891" i="1"/>
  <c r="E891" i="1"/>
  <c r="W890" i="1"/>
  <c r="H890" i="1"/>
  <c r="G890" i="1"/>
  <c r="F890" i="1"/>
  <c r="E890" i="1"/>
  <c r="W889" i="1"/>
  <c r="H889" i="1"/>
  <c r="G889" i="1"/>
  <c r="F889" i="1"/>
  <c r="E889" i="1"/>
  <c r="W888" i="1"/>
  <c r="H888" i="1"/>
  <c r="G888" i="1"/>
  <c r="F888" i="1"/>
  <c r="E888" i="1"/>
  <c r="W887" i="1"/>
  <c r="H887" i="1"/>
  <c r="G887" i="1"/>
  <c r="F887" i="1"/>
  <c r="E887" i="1"/>
  <c r="W886" i="1"/>
  <c r="H886" i="1"/>
  <c r="G886" i="1"/>
  <c r="F886" i="1"/>
  <c r="E886" i="1"/>
  <c r="W885" i="1"/>
  <c r="H885" i="1"/>
  <c r="G885" i="1"/>
  <c r="F885" i="1"/>
  <c r="E885" i="1"/>
  <c r="W884" i="1"/>
  <c r="H884" i="1"/>
  <c r="G884" i="1"/>
  <c r="F884" i="1"/>
  <c r="E884" i="1"/>
  <c r="W883" i="1"/>
  <c r="H883" i="1"/>
  <c r="G883" i="1"/>
  <c r="F883" i="1"/>
  <c r="E883" i="1"/>
  <c r="W882" i="1"/>
  <c r="H882" i="1"/>
  <c r="G882" i="1"/>
  <c r="F882" i="1"/>
  <c r="E882" i="1"/>
  <c r="W881" i="1"/>
  <c r="H881" i="1"/>
  <c r="G881" i="1"/>
  <c r="F881" i="1"/>
  <c r="E881" i="1"/>
  <c r="W880" i="1"/>
  <c r="H880" i="1"/>
  <c r="G880" i="1"/>
  <c r="F880" i="1"/>
  <c r="E880" i="1"/>
  <c r="W879" i="1"/>
  <c r="H879" i="1"/>
  <c r="G879" i="1"/>
  <c r="F879" i="1"/>
  <c r="E879" i="1"/>
  <c r="W878" i="1"/>
  <c r="H878" i="1"/>
  <c r="G878" i="1"/>
  <c r="F878" i="1"/>
  <c r="E878" i="1"/>
  <c r="W877" i="1"/>
  <c r="H877" i="1"/>
  <c r="G877" i="1"/>
  <c r="F877" i="1"/>
  <c r="E877" i="1"/>
  <c r="W876" i="1"/>
  <c r="H876" i="1"/>
  <c r="G876" i="1"/>
  <c r="F876" i="1"/>
  <c r="E876" i="1"/>
  <c r="W875" i="1"/>
  <c r="H875" i="1"/>
  <c r="G875" i="1"/>
  <c r="F875" i="1"/>
  <c r="E875" i="1"/>
  <c r="W874" i="1"/>
  <c r="H874" i="1"/>
  <c r="G874" i="1"/>
  <c r="F874" i="1"/>
  <c r="E874" i="1"/>
  <c r="W873" i="1"/>
  <c r="H873" i="1"/>
  <c r="G873" i="1"/>
  <c r="F873" i="1"/>
  <c r="E873" i="1"/>
  <c r="W872" i="1"/>
  <c r="H872" i="1"/>
  <c r="G872" i="1"/>
  <c r="F872" i="1"/>
  <c r="E872" i="1"/>
  <c r="W871" i="1"/>
  <c r="H871" i="1"/>
  <c r="G871" i="1"/>
  <c r="F871" i="1"/>
  <c r="E871" i="1"/>
  <c r="W870" i="1"/>
  <c r="H870" i="1"/>
  <c r="G870" i="1"/>
  <c r="F870" i="1"/>
  <c r="E870" i="1"/>
  <c r="W869" i="1"/>
  <c r="H869" i="1"/>
  <c r="G869" i="1"/>
  <c r="F869" i="1"/>
  <c r="E869" i="1"/>
  <c r="W868" i="1"/>
  <c r="H868" i="1"/>
  <c r="G868" i="1"/>
  <c r="F868" i="1"/>
  <c r="E868" i="1"/>
  <c r="W867" i="1"/>
  <c r="H867" i="1"/>
  <c r="G867" i="1"/>
  <c r="F867" i="1"/>
  <c r="E867" i="1"/>
  <c r="W866" i="1"/>
  <c r="H866" i="1"/>
  <c r="G866" i="1"/>
  <c r="F866" i="1"/>
  <c r="E866" i="1"/>
  <c r="W865" i="1"/>
  <c r="H865" i="1"/>
  <c r="G865" i="1"/>
  <c r="F865" i="1"/>
  <c r="E865" i="1"/>
  <c r="W864" i="1"/>
  <c r="H864" i="1"/>
  <c r="G864" i="1"/>
  <c r="F864" i="1"/>
  <c r="E864" i="1"/>
  <c r="W863" i="1"/>
  <c r="H863" i="1"/>
  <c r="G863" i="1"/>
  <c r="F863" i="1"/>
  <c r="E863" i="1"/>
  <c r="W862" i="1"/>
  <c r="H862" i="1"/>
  <c r="G862" i="1"/>
  <c r="F862" i="1"/>
  <c r="E862" i="1"/>
  <c r="W861" i="1"/>
  <c r="H861" i="1"/>
  <c r="G861" i="1"/>
  <c r="F861" i="1"/>
  <c r="E861" i="1"/>
  <c r="W860" i="1"/>
  <c r="H860" i="1"/>
  <c r="G860" i="1"/>
  <c r="F860" i="1"/>
  <c r="E860" i="1"/>
  <c r="W859" i="1"/>
  <c r="H859" i="1"/>
  <c r="G859" i="1"/>
  <c r="F859" i="1"/>
  <c r="E859" i="1"/>
  <c r="W858" i="1"/>
  <c r="H858" i="1"/>
  <c r="G858" i="1"/>
  <c r="F858" i="1"/>
  <c r="E858" i="1"/>
  <c r="W857" i="1"/>
  <c r="H857" i="1"/>
  <c r="G857" i="1"/>
  <c r="F857" i="1"/>
  <c r="E857" i="1"/>
  <c r="W856" i="1"/>
  <c r="H856" i="1"/>
  <c r="G856" i="1"/>
  <c r="F856" i="1"/>
  <c r="E856" i="1"/>
  <c r="W855" i="1"/>
  <c r="H855" i="1"/>
  <c r="G855" i="1"/>
  <c r="F855" i="1"/>
  <c r="E855" i="1"/>
  <c r="W854" i="1"/>
  <c r="H854" i="1"/>
  <c r="G854" i="1"/>
  <c r="F854" i="1"/>
  <c r="E854" i="1"/>
  <c r="W853" i="1"/>
  <c r="H853" i="1"/>
  <c r="G853" i="1"/>
  <c r="F853" i="1"/>
  <c r="E853" i="1"/>
  <c r="W852" i="1"/>
  <c r="H852" i="1"/>
  <c r="G852" i="1"/>
  <c r="F852" i="1"/>
  <c r="E852" i="1"/>
  <c r="W851" i="1"/>
  <c r="H851" i="1"/>
  <c r="G851" i="1"/>
  <c r="F851" i="1"/>
  <c r="E851" i="1"/>
  <c r="W850" i="1"/>
  <c r="H850" i="1"/>
  <c r="G850" i="1"/>
  <c r="F850" i="1"/>
  <c r="E850" i="1"/>
  <c r="W849" i="1"/>
  <c r="H849" i="1"/>
  <c r="G849" i="1"/>
  <c r="F849" i="1"/>
  <c r="E849" i="1"/>
  <c r="W848" i="1"/>
  <c r="H848" i="1"/>
  <c r="G848" i="1"/>
  <c r="F848" i="1"/>
  <c r="E848" i="1"/>
  <c r="W847" i="1"/>
  <c r="H847" i="1"/>
  <c r="G847" i="1"/>
  <c r="F847" i="1"/>
  <c r="E847" i="1"/>
  <c r="W846" i="1"/>
  <c r="H846" i="1"/>
  <c r="G846" i="1"/>
  <c r="F846" i="1"/>
  <c r="E846" i="1"/>
  <c r="W845" i="1"/>
  <c r="H845" i="1"/>
  <c r="G845" i="1"/>
  <c r="F845" i="1"/>
  <c r="E845" i="1"/>
  <c r="W844" i="1"/>
  <c r="H844" i="1"/>
  <c r="G844" i="1"/>
  <c r="F844" i="1"/>
  <c r="E844" i="1"/>
  <c r="W843" i="1"/>
  <c r="H843" i="1"/>
  <c r="G843" i="1"/>
  <c r="F843" i="1"/>
  <c r="E843" i="1"/>
  <c r="W842" i="1"/>
  <c r="H842" i="1"/>
  <c r="G842" i="1"/>
  <c r="F842" i="1"/>
  <c r="E842" i="1"/>
  <c r="W841" i="1"/>
  <c r="H841" i="1"/>
  <c r="G841" i="1"/>
  <c r="F841" i="1"/>
  <c r="E841" i="1"/>
  <c r="W840" i="1"/>
  <c r="H840" i="1"/>
  <c r="G840" i="1"/>
  <c r="F840" i="1"/>
  <c r="E840" i="1"/>
  <c r="W839" i="1"/>
  <c r="H839" i="1"/>
  <c r="G839" i="1"/>
  <c r="F839" i="1"/>
  <c r="E839" i="1"/>
  <c r="W838" i="1"/>
  <c r="H838" i="1"/>
  <c r="G838" i="1"/>
  <c r="F838" i="1"/>
  <c r="E838" i="1"/>
  <c r="W837" i="1"/>
  <c r="H837" i="1"/>
  <c r="G837" i="1"/>
  <c r="F837" i="1"/>
  <c r="E837" i="1"/>
  <c r="W836" i="1"/>
  <c r="H836" i="1"/>
  <c r="G836" i="1"/>
  <c r="F836" i="1"/>
  <c r="E836" i="1"/>
  <c r="W835" i="1"/>
  <c r="H835" i="1"/>
  <c r="G835" i="1"/>
  <c r="F835" i="1"/>
  <c r="E835" i="1"/>
  <c r="W834" i="1"/>
  <c r="H834" i="1"/>
  <c r="G834" i="1"/>
  <c r="F834" i="1"/>
  <c r="E834" i="1"/>
  <c r="W833" i="1"/>
  <c r="H833" i="1"/>
  <c r="G833" i="1"/>
  <c r="F833" i="1"/>
  <c r="E833" i="1"/>
  <c r="W832" i="1"/>
  <c r="H832" i="1"/>
  <c r="G832" i="1"/>
  <c r="F832" i="1"/>
  <c r="E832" i="1"/>
  <c r="W831" i="1"/>
  <c r="H831" i="1"/>
  <c r="G831" i="1"/>
  <c r="F831" i="1"/>
  <c r="E831" i="1"/>
  <c r="W830" i="1"/>
  <c r="H830" i="1"/>
  <c r="G830" i="1"/>
  <c r="F830" i="1"/>
  <c r="E830" i="1"/>
  <c r="W829" i="1"/>
  <c r="H829" i="1"/>
  <c r="G829" i="1"/>
  <c r="F829" i="1"/>
  <c r="E829" i="1"/>
  <c r="W828" i="1"/>
  <c r="H828" i="1"/>
  <c r="G828" i="1"/>
  <c r="F828" i="1"/>
  <c r="E828" i="1"/>
  <c r="W827" i="1"/>
  <c r="H827" i="1"/>
  <c r="G827" i="1"/>
  <c r="F827" i="1"/>
  <c r="E827" i="1"/>
  <c r="W826" i="1"/>
  <c r="H826" i="1"/>
  <c r="G826" i="1"/>
  <c r="F826" i="1"/>
  <c r="E826" i="1"/>
  <c r="W825" i="1"/>
  <c r="H825" i="1"/>
  <c r="G825" i="1"/>
  <c r="F825" i="1"/>
  <c r="E825" i="1"/>
  <c r="W824" i="1"/>
  <c r="H824" i="1"/>
  <c r="G824" i="1"/>
  <c r="F824" i="1"/>
  <c r="E824" i="1"/>
  <c r="W823" i="1"/>
  <c r="H823" i="1"/>
  <c r="G823" i="1"/>
  <c r="F823" i="1"/>
  <c r="E823" i="1"/>
  <c r="W822" i="1"/>
  <c r="H822" i="1"/>
  <c r="G822" i="1"/>
  <c r="F822" i="1"/>
  <c r="E822" i="1"/>
  <c r="W821" i="1"/>
  <c r="H821" i="1"/>
  <c r="G821" i="1"/>
  <c r="F821" i="1"/>
  <c r="E821" i="1"/>
  <c r="W820" i="1"/>
  <c r="H820" i="1"/>
  <c r="G820" i="1"/>
  <c r="F820" i="1"/>
  <c r="E820" i="1"/>
  <c r="W819" i="1"/>
  <c r="H819" i="1"/>
  <c r="G819" i="1"/>
  <c r="F819" i="1"/>
  <c r="E819" i="1"/>
  <c r="W818" i="1"/>
  <c r="H818" i="1"/>
  <c r="G818" i="1"/>
  <c r="F818" i="1"/>
  <c r="E818" i="1"/>
  <c r="W817" i="1"/>
  <c r="H817" i="1"/>
  <c r="G817" i="1"/>
  <c r="F817" i="1"/>
  <c r="E817" i="1"/>
  <c r="W816" i="1"/>
  <c r="H816" i="1"/>
  <c r="G816" i="1"/>
  <c r="F816" i="1"/>
  <c r="E816" i="1"/>
  <c r="W815" i="1"/>
  <c r="H815" i="1"/>
  <c r="G815" i="1"/>
  <c r="F815" i="1"/>
  <c r="E815" i="1"/>
  <c r="W814" i="1"/>
  <c r="H814" i="1"/>
  <c r="G814" i="1"/>
  <c r="F814" i="1"/>
  <c r="E814" i="1"/>
  <c r="W813" i="1"/>
  <c r="H813" i="1"/>
  <c r="G813" i="1"/>
  <c r="F813" i="1"/>
  <c r="E813" i="1"/>
  <c r="W812" i="1"/>
  <c r="H812" i="1"/>
  <c r="G812" i="1"/>
  <c r="F812" i="1"/>
  <c r="E812" i="1"/>
  <c r="W811" i="1"/>
  <c r="H811" i="1"/>
  <c r="G811" i="1"/>
  <c r="F811" i="1"/>
  <c r="E811" i="1"/>
  <c r="W810" i="1"/>
  <c r="H810" i="1"/>
  <c r="G810" i="1"/>
  <c r="F810" i="1"/>
  <c r="E810" i="1"/>
  <c r="W809" i="1"/>
  <c r="H809" i="1"/>
  <c r="G809" i="1"/>
  <c r="F809" i="1"/>
  <c r="E809" i="1"/>
  <c r="W808" i="1"/>
  <c r="H808" i="1"/>
  <c r="G808" i="1"/>
  <c r="F808" i="1"/>
  <c r="E808" i="1"/>
  <c r="W807" i="1"/>
  <c r="H807" i="1"/>
  <c r="G807" i="1"/>
  <c r="F807" i="1"/>
  <c r="E807" i="1"/>
  <c r="W806" i="1"/>
  <c r="H806" i="1"/>
  <c r="G806" i="1"/>
  <c r="F806" i="1"/>
  <c r="E806" i="1"/>
  <c r="W805" i="1"/>
  <c r="H805" i="1"/>
  <c r="G805" i="1"/>
  <c r="F805" i="1"/>
  <c r="E805" i="1"/>
  <c r="W804" i="1"/>
  <c r="H804" i="1"/>
  <c r="G804" i="1"/>
  <c r="F804" i="1"/>
  <c r="E804" i="1"/>
  <c r="W803" i="1"/>
  <c r="H803" i="1"/>
  <c r="G803" i="1"/>
  <c r="F803" i="1"/>
  <c r="E803" i="1"/>
  <c r="W802" i="1"/>
  <c r="H802" i="1"/>
  <c r="G802" i="1"/>
  <c r="F802" i="1"/>
  <c r="E802" i="1"/>
  <c r="W801" i="1"/>
  <c r="H801" i="1"/>
  <c r="G801" i="1"/>
  <c r="F801" i="1"/>
  <c r="E801" i="1"/>
  <c r="W800" i="1"/>
  <c r="H800" i="1"/>
  <c r="G800" i="1"/>
  <c r="F800" i="1"/>
  <c r="E800" i="1"/>
  <c r="W799" i="1"/>
  <c r="H799" i="1"/>
  <c r="G799" i="1"/>
  <c r="F799" i="1"/>
  <c r="E799" i="1"/>
  <c r="W798" i="1"/>
  <c r="H798" i="1"/>
  <c r="G798" i="1"/>
  <c r="F798" i="1"/>
  <c r="E798" i="1"/>
  <c r="W797" i="1"/>
  <c r="H797" i="1"/>
  <c r="G797" i="1"/>
  <c r="F797" i="1"/>
  <c r="E797" i="1"/>
  <c r="W796" i="1"/>
  <c r="H796" i="1"/>
  <c r="G796" i="1"/>
  <c r="F796" i="1"/>
  <c r="E796" i="1"/>
  <c r="W795" i="1"/>
  <c r="H795" i="1"/>
  <c r="G795" i="1"/>
  <c r="F795" i="1"/>
  <c r="E795" i="1"/>
  <c r="W794" i="1"/>
  <c r="H794" i="1"/>
  <c r="G794" i="1"/>
  <c r="F794" i="1"/>
  <c r="E794" i="1"/>
  <c r="W793" i="1"/>
  <c r="H793" i="1"/>
  <c r="G793" i="1"/>
  <c r="F793" i="1"/>
  <c r="E793" i="1"/>
  <c r="W792" i="1"/>
  <c r="H792" i="1"/>
  <c r="G792" i="1"/>
  <c r="F792" i="1"/>
  <c r="E792" i="1"/>
  <c r="W791" i="1"/>
  <c r="H791" i="1"/>
  <c r="G791" i="1"/>
  <c r="F791" i="1"/>
  <c r="E791" i="1"/>
  <c r="W790" i="1"/>
  <c r="H790" i="1"/>
  <c r="G790" i="1"/>
  <c r="F790" i="1"/>
  <c r="E790" i="1"/>
  <c r="W789" i="1"/>
  <c r="H789" i="1"/>
  <c r="G789" i="1"/>
  <c r="F789" i="1"/>
  <c r="E789" i="1"/>
  <c r="W788" i="1"/>
  <c r="H788" i="1"/>
  <c r="G788" i="1"/>
  <c r="F788" i="1"/>
  <c r="E788" i="1"/>
  <c r="W787" i="1"/>
  <c r="H787" i="1"/>
  <c r="G787" i="1"/>
  <c r="F787" i="1"/>
  <c r="E787" i="1"/>
  <c r="W786" i="1"/>
  <c r="H786" i="1"/>
  <c r="G786" i="1"/>
  <c r="F786" i="1"/>
  <c r="E786" i="1"/>
  <c r="W785" i="1"/>
  <c r="H785" i="1"/>
  <c r="G785" i="1"/>
  <c r="F785" i="1"/>
  <c r="E785" i="1"/>
  <c r="W784" i="1"/>
  <c r="H784" i="1"/>
  <c r="G784" i="1"/>
  <c r="F784" i="1"/>
  <c r="E784" i="1"/>
  <c r="W783" i="1"/>
  <c r="H783" i="1"/>
  <c r="G783" i="1"/>
  <c r="F783" i="1"/>
  <c r="E783" i="1"/>
  <c r="W782" i="1"/>
  <c r="H782" i="1"/>
  <c r="G782" i="1"/>
  <c r="F782" i="1"/>
  <c r="E782" i="1"/>
  <c r="W781" i="1"/>
  <c r="H781" i="1"/>
  <c r="G781" i="1"/>
  <c r="F781" i="1"/>
  <c r="E781" i="1"/>
  <c r="W780" i="1"/>
  <c r="H780" i="1"/>
  <c r="G780" i="1"/>
  <c r="F780" i="1"/>
  <c r="E780" i="1"/>
  <c r="W779" i="1"/>
  <c r="H779" i="1"/>
  <c r="G779" i="1"/>
  <c r="F779" i="1"/>
  <c r="E779" i="1"/>
  <c r="W778" i="1"/>
  <c r="H778" i="1"/>
  <c r="G778" i="1"/>
  <c r="F778" i="1"/>
  <c r="E778" i="1"/>
  <c r="W777" i="1"/>
  <c r="H777" i="1"/>
  <c r="G777" i="1"/>
  <c r="F777" i="1"/>
  <c r="E777" i="1"/>
  <c r="W776" i="1"/>
  <c r="H776" i="1"/>
  <c r="G776" i="1"/>
  <c r="F776" i="1"/>
  <c r="E776" i="1"/>
  <c r="W775" i="1"/>
  <c r="H775" i="1"/>
  <c r="G775" i="1"/>
  <c r="F775" i="1"/>
  <c r="E775" i="1"/>
  <c r="W774" i="1"/>
  <c r="H774" i="1"/>
  <c r="G774" i="1"/>
  <c r="F774" i="1"/>
  <c r="E774" i="1"/>
  <c r="W773" i="1"/>
  <c r="H773" i="1"/>
  <c r="G773" i="1"/>
  <c r="F773" i="1"/>
  <c r="E773" i="1"/>
  <c r="W772" i="1"/>
  <c r="H772" i="1"/>
  <c r="G772" i="1"/>
  <c r="F772" i="1"/>
  <c r="E772" i="1"/>
  <c r="W771" i="1"/>
  <c r="H771" i="1"/>
  <c r="G771" i="1"/>
  <c r="F771" i="1"/>
  <c r="E771" i="1"/>
  <c r="W770" i="1"/>
  <c r="H770" i="1"/>
  <c r="G770" i="1"/>
  <c r="F770" i="1"/>
  <c r="E770" i="1"/>
  <c r="W769" i="1"/>
  <c r="H769" i="1"/>
  <c r="G769" i="1"/>
  <c r="F769" i="1"/>
  <c r="E769" i="1"/>
  <c r="W768" i="1"/>
  <c r="H768" i="1"/>
  <c r="G768" i="1"/>
  <c r="F768" i="1"/>
  <c r="E768" i="1"/>
  <c r="W767" i="1"/>
  <c r="H767" i="1"/>
  <c r="G767" i="1"/>
  <c r="F767" i="1"/>
  <c r="E767" i="1"/>
  <c r="W766" i="1"/>
  <c r="H766" i="1"/>
  <c r="G766" i="1"/>
  <c r="F766" i="1"/>
  <c r="E766" i="1"/>
  <c r="W765" i="1"/>
  <c r="H765" i="1"/>
  <c r="G765" i="1"/>
  <c r="F765" i="1"/>
  <c r="E765" i="1"/>
  <c r="W764" i="1"/>
  <c r="H764" i="1"/>
  <c r="G764" i="1"/>
  <c r="F764" i="1"/>
  <c r="E764" i="1"/>
  <c r="W763" i="1"/>
  <c r="H763" i="1"/>
  <c r="G763" i="1"/>
  <c r="F763" i="1"/>
  <c r="E763" i="1"/>
  <c r="W762" i="1"/>
  <c r="H762" i="1"/>
  <c r="G762" i="1"/>
  <c r="F762" i="1"/>
  <c r="E762" i="1"/>
  <c r="W761" i="1"/>
  <c r="H761" i="1"/>
  <c r="G761" i="1"/>
  <c r="F761" i="1"/>
  <c r="E761" i="1"/>
  <c r="W760" i="1"/>
  <c r="H760" i="1"/>
  <c r="G760" i="1"/>
  <c r="F760" i="1"/>
  <c r="E760" i="1"/>
  <c r="W759" i="1"/>
  <c r="H759" i="1"/>
  <c r="G759" i="1"/>
  <c r="F759" i="1"/>
  <c r="E759" i="1"/>
  <c r="W758" i="1"/>
  <c r="H758" i="1"/>
  <c r="G758" i="1"/>
  <c r="F758" i="1"/>
  <c r="E758" i="1"/>
  <c r="W757" i="1"/>
  <c r="H757" i="1"/>
  <c r="G757" i="1"/>
  <c r="F757" i="1"/>
  <c r="E757" i="1"/>
  <c r="W756" i="1"/>
  <c r="H756" i="1"/>
  <c r="G756" i="1"/>
  <c r="F756" i="1"/>
  <c r="E756" i="1"/>
  <c r="W755" i="1"/>
  <c r="H755" i="1"/>
  <c r="G755" i="1"/>
  <c r="F755" i="1"/>
  <c r="E755" i="1"/>
  <c r="W754" i="1"/>
  <c r="H754" i="1"/>
  <c r="G754" i="1"/>
  <c r="F754" i="1"/>
  <c r="E754" i="1"/>
  <c r="W753" i="1"/>
  <c r="H753" i="1"/>
  <c r="G753" i="1"/>
  <c r="F753" i="1"/>
  <c r="E753" i="1"/>
  <c r="W752" i="1"/>
  <c r="H752" i="1"/>
  <c r="G752" i="1"/>
  <c r="F752" i="1"/>
  <c r="E752" i="1"/>
  <c r="W751" i="1"/>
  <c r="H751" i="1"/>
  <c r="G751" i="1"/>
  <c r="F751" i="1"/>
  <c r="E751" i="1"/>
  <c r="W750" i="1"/>
  <c r="H750" i="1"/>
  <c r="G750" i="1"/>
  <c r="F750" i="1"/>
  <c r="E750" i="1"/>
  <c r="W749" i="1"/>
  <c r="H749" i="1"/>
  <c r="G749" i="1"/>
  <c r="F749" i="1"/>
  <c r="E749" i="1"/>
  <c r="W748" i="1"/>
  <c r="H748" i="1"/>
  <c r="G748" i="1"/>
  <c r="F748" i="1"/>
  <c r="E748" i="1"/>
  <c r="W747" i="1"/>
  <c r="H747" i="1"/>
  <c r="G747" i="1"/>
  <c r="F747" i="1"/>
  <c r="E747" i="1"/>
  <c r="W746" i="1"/>
  <c r="H746" i="1"/>
  <c r="G746" i="1"/>
  <c r="F746" i="1"/>
  <c r="E746" i="1"/>
  <c r="W745" i="1"/>
  <c r="H745" i="1"/>
  <c r="G745" i="1"/>
  <c r="F745" i="1"/>
  <c r="E745" i="1"/>
  <c r="W744" i="1"/>
  <c r="H744" i="1"/>
  <c r="G744" i="1"/>
  <c r="F744" i="1"/>
  <c r="E744" i="1"/>
  <c r="W743" i="1"/>
  <c r="H743" i="1"/>
  <c r="G743" i="1"/>
  <c r="F743" i="1"/>
  <c r="E743" i="1"/>
  <c r="W742" i="1"/>
  <c r="H742" i="1"/>
  <c r="G742" i="1"/>
  <c r="F742" i="1"/>
  <c r="E742" i="1"/>
  <c r="W741" i="1"/>
  <c r="H741" i="1"/>
  <c r="G741" i="1"/>
  <c r="F741" i="1"/>
  <c r="E741" i="1"/>
  <c r="W740" i="1"/>
  <c r="H740" i="1"/>
  <c r="G740" i="1"/>
  <c r="F740" i="1"/>
  <c r="E740" i="1"/>
  <c r="W739" i="1"/>
  <c r="H739" i="1"/>
  <c r="G739" i="1"/>
  <c r="F739" i="1"/>
  <c r="E739" i="1"/>
  <c r="W738" i="1"/>
  <c r="H738" i="1"/>
  <c r="G738" i="1"/>
  <c r="F738" i="1"/>
  <c r="E738" i="1"/>
  <c r="W737" i="1"/>
  <c r="H737" i="1"/>
  <c r="G737" i="1"/>
  <c r="F737" i="1"/>
  <c r="E737" i="1"/>
  <c r="W736" i="1"/>
  <c r="H736" i="1"/>
  <c r="G736" i="1"/>
  <c r="F736" i="1"/>
  <c r="E736" i="1"/>
  <c r="W735" i="1"/>
  <c r="H735" i="1"/>
  <c r="G735" i="1"/>
  <c r="F735" i="1"/>
  <c r="E735" i="1"/>
  <c r="W734" i="1"/>
  <c r="H734" i="1"/>
  <c r="G734" i="1"/>
  <c r="F734" i="1"/>
  <c r="E734" i="1"/>
  <c r="W733" i="1"/>
  <c r="H733" i="1"/>
  <c r="G733" i="1"/>
  <c r="F733" i="1"/>
  <c r="E733" i="1"/>
  <c r="W732" i="1"/>
  <c r="H732" i="1"/>
  <c r="G732" i="1"/>
  <c r="F732" i="1"/>
  <c r="E732" i="1"/>
  <c r="W731" i="1"/>
  <c r="H731" i="1"/>
  <c r="G731" i="1"/>
  <c r="F731" i="1"/>
  <c r="E731" i="1"/>
  <c r="W730" i="1"/>
  <c r="H730" i="1"/>
  <c r="G730" i="1"/>
  <c r="F730" i="1"/>
  <c r="E730" i="1"/>
  <c r="W729" i="1"/>
  <c r="H729" i="1"/>
  <c r="G729" i="1"/>
  <c r="F729" i="1"/>
  <c r="E729" i="1"/>
  <c r="W728" i="1"/>
  <c r="H728" i="1"/>
  <c r="G728" i="1"/>
  <c r="F728" i="1"/>
  <c r="E728" i="1"/>
  <c r="W727" i="1"/>
  <c r="H727" i="1"/>
  <c r="G727" i="1"/>
  <c r="F727" i="1"/>
  <c r="E727" i="1"/>
  <c r="W726" i="1"/>
  <c r="H726" i="1"/>
  <c r="G726" i="1"/>
  <c r="F726" i="1"/>
  <c r="E726" i="1"/>
  <c r="W725" i="1"/>
  <c r="H725" i="1"/>
  <c r="G725" i="1"/>
  <c r="F725" i="1"/>
  <c r="E725" i="1"/>
  <c r="W724" i="1"/>
  <c r="H724" i="1"/>
  <c r="G724" i="1"/>
  <c r="F724" i="1"/>
  <c r="E724" i="1"/>
  <c r="W723" i="1"/>
  <c r="H723" i="1"/>
  <c r="G723" i="1"/>
  <c r="F723" i="1"/>
  <c r="E723" i="1"/>
  <c r="W722" i="1"/>
  <c r="H722" i="1"/>
  <c r="G722" i="1"/>
  <c r="F722" i="1"/>
  <c r="E722" i="1"/>
  <c r="W721" i="1"/>
  <c r="H721" i="1"/>
  <c r="G721" i="1"/>
  <c r="F721" i="1"/>
  <c r="E721" i="1"/>
  <c r="W720" i="1"/>
  <c r="H720" i="1"/>
  <c r="G720" i="1"/>
  <c r="F720" i="1"/>
  <c r="E720" i="1"/>
  <c r="W719" i="1"/>
  <c r="H719" i="1"/>
  <c r="G719" i="1"/>
  <c r="F719" i="1"/>
  <c r="E719" i="1"/>
  <c r="W718" i="1"/>
  <c r="H718" i="1"/>
  <c r="G718" i="1"/>
  <c r="F718" i="1"/>
  <c r="E718" i="1"/>
  <c r="W717" i="1"/>
  <c r="H717" i="1"/>
  <c r="G717" i="1"/>
  <c r="F717" i="1"/>
  <c r="E717" i="1"/>
  <c r="W716" i="1"/>
  <c r="H716" i="1"/>
  <c r="G716" i="1"/>
  <c r="F716" i="1"/>
  <c r="E716" i="1"/>
  <c r="W715" i="1"/>
  <c r="H715" i="1"/>
  <c r="G715" i="1"/>
  <c r="F715" i="1"/>
  <c r="E715" i="1"/>
  <c r="W714" i="1"/>
  <c r="H714" i="1"/>
  <c r="G714" i="1"/>
  <c r="F714" i="1"/>
  <c r="E714" i="1"/>
  <c r="W713" i="1"/>
  <c r="H713" i="1"/>
  <c r="G713" i="1"/>
  <c r="F713" i="1"/>
  <c r="E713" i="1"/>
  <c r="W712" i="1"/>
  <c r="H712" i="1"/>
  <c r="G712" i="1"/>
  <c r="F712" i="1"/>
  <c r="E712" i="1"/>
  <c r="W711" i="1"/>
  <c r="H711" i="1"/>
  <c r="G711" i="1"/>
  <c r="F711" i="1"/>
  <c r="E711" i="1"/>
  <c r="W710" i="1"/>
  <c r="H710" i="1"/>
  <c r="G710" i="1"/>
  <c r="F710" i="1"/>
  <c r="E710" i="1"/>
  <c r="W709" i="1"/>
  <c r="H709" i="1"/>
  <c r="G709" i="1"/>
  <c r="F709" i="1"/>
  <c r="E709" i="1"/>
  <c r="W708" i="1"/>
  <c r="H708" i="1"/>
  <c r="G708" i="1"/>
  <c r="F708" i="1"/>
  <c r="E708" i="1"/>
  <c r="W707" i="1"/>
  <c r="H707" i="1"/>
  <c r="G707" i="1"/>
  <c r="F707" i="1"/>
  <c r="E707" i="1"/>
  <c r="W706" i="1"/>
  <c r="H706" i="1"/>
  <c r="G706" i="1"/>
  <c r="F706" i="1"/>
  <c r="E706" i="1"/>
  <c r="W705" i="1"/>
  <c r="H705" i="1"/>
  <c r="G705" i="1"/>
  <c r="F705" i="1"/>
  <c r="E705" i="1"/>
  <c r="W704" i="1"/>
  <c r="H704" i="1"/>
  <c r="G704" i="1"/>
  <c r="F704" i="1"/>
  <c r="E704" i="1"/>
  <c r="W703" i="1"/>
  <c r="H703" i="1"/>
  <c r="G703" i="1"/>
  <c r="F703" i="1"/>
  <c r="E703" i="1"/>
  <c r="W702" i="1"/>
  <c r="H702" i="1"/>
  <c r="G702" i="1"/>
  <c r="F702" i="1"/>
  <c r="E702" i="1"/>
  <c r="W701" i="1"/>
  <c r="H701" i="1"/>
  <c r="G701" i="1"/>
  <c r="F701" i="1"/>
  <c r="E701" i="1"/>
  <c r="W700" i="1"/>
  <c r="H700" i="1"/>
  <c r="G700" i="1"/>
  <c r="F700" i="1"/>
  <c r="E700" i="1"/>
  <c r="W699" i="1"/>
  <c r="H699" i="1"/>
  <c r="G699" i="1"/>
  <c r="F699" i="1"/>
  <c r="E699" i="1"/>
  <c r="W698" i="1"/>
  <c r="H698" i="1"/>
  <c r="G698" i="1"/>
  <c r="F698" i="1"/>
  <c r="E698" i="1"/>
  <c r="W697" i="1"/>
  <c r="H697" i="1"/>
  <c r="G697" i="1"/>
  <c r="F697" i="1"/>
  <c r="E697" i="1"/>
  <c r="W696" i="1"/>
  <c r="H696" i="1"/>
  <c r="G696" i="1"/>
  <c r="F696" i="1"/>
  <c r="E696" i="1"/>
  <c r="W695" i="1"/>
  <c r="H695" i="1"/>
  <c r="G695" i="1"/>
  <c r="F695" i="1"/>
  <c r="E695" i="1"/>
  <c r="W694" i="1"/>
  <c r="H694" i="1"/>
  <c r="G694" i="1"/>
  <c r="F694" i="1"/>
  <c r="E694" i="1"/>
  <c r="W693" i="1"/>
  <c r="H693" i="1"/>
  <c r="G693" i="1"/>
  <c r="F693" i="1"/>
  <c r="E693" i="1"/>
  <c r="W692" i="1"/>
  <c r="H692" i="1"/>
  <c r="G692" i="1"/>
  <c r="F692" i="1"/>
  <c r="E692" i="1"/>
  <c r="W691" i="1"/>
  <c r="H691" i="1"/>
  <c r="G691" i="1"/>
  <c r="F691" i="1"/>
  <c r="E691" i="1"/>
  <c r="W690" i="1"/>
  <c r="H690" i="1"/>
  <c r="G690" i="1"/>
  <c r="F690" i="1"/>
  <c r="E690" i="1"/>
  <c r="W689" i="1"/>
  <c r="H689" i="1"/>
  <c r="G689" i="1"/>
  <c r="F689" i="1"/>
  <c r="E689" i="1"/>
  <c r="W688" i="1"/>
  <c r="H688" i="1"/>
  <c r="G688" i="1"/>
  <c r="F688" i="1"/>
  <c r="E688" i="1"/>
  <c r="W687" i="1"/>
  <c r="H687" i="1"/>
  <c r="G687" i="1"/>
  <c r="F687" i="1"/>
  <c r="E687" i="1"/>
  <c r="W686" i="1"/>
  <c r="H686" i="1"/>
  <c r="G686" i="1"/>
  <c r="F686" i="1"/>
  <c r="E686" i="1"/>
  <c r="W685" i="1"/>
  <c r="H685" i="1"/>
  <c r="G685" i="1"/>
  <c r="F685" i="1"/>
  <c r="E685" i="1"/>
  <c r="W684" i="1"/>
  <c r="H684" i="1"/>
  <c r="G684" i="1"/>
  <c r="F684" i="1"/>
  <c r="E684" i="1"/>
  <c r="W683" i="1"/>
  <c r="H683" i="1"/>
  <c r="G683" i="1"/>
  <c r="F683" i="1"/>
  <c r="E683" i="1"/>
  <c r="W682" i="1"/>
  <c r="H682" i="1"/>
  <c r="G682" i="1"/>
  <c r="F682" i="1"/>
  <c r="E682" i="1"/>
  <c r="W681" i="1"/>
  <c r="H681" i="1"/>
  <c r="G681" i="1"/>
  <c r="F681" i="1"/>
  <c r="E681" i="1"/>
  <c r="W680" i="1"/>
  <c r="H680" i="1"/>
  <c r="G680" i="1"/>
  <c r="F680" i="1"/>
  <c r="E680" i="1"/>
  <c r="W679" i="1"/>
  <c r="H679" i="1"/>
  <c r="G679" i="1"/>
  <c r="F679" i="1"/>
  <c r="E679" i="1"/>
  <c r="W678" i="1"/>
  <c r="H678" i="1"/>
  <c r="G678" i="1"/>
  <c r="F678" i="1"/>
  <c r="E678" i="1"/>
  <c r="W677" i="1"/>
  <c r="H677" i="1"/>
  <c r="G677" i="1"/>
  <c r="F677" i="1"/>
  <c r="E677" i="1"/>
  <c r="W676" i="1"/>
  <c r="H676" i="1"/>
  <c r="G676" i="1"/>
  <c r="F676" i="1"/>
  <c r="E676" i="1"/>
  <c r="W675" i="1"/>
  <c r="H675" i="1"/>
  <c r="G675" i="1"/>
  <c r="F675" i="1"/>
  <c r="E675" i="1"/>
  <c r="W674" i="1"/>
  <c r="H674" i="1"/>
  <c r="G674" i="1"/>
  <c r="F674" i="1"/>
  <c r="E674" i="1"/>
  <c r="W673" i="1"/>
  <c r="H673" i="1"/>
  <c r="G673" i="1"/>
  <c r="F673" i="1"/>
  <c r="E673" i="1"/>
  <c r="W672" i="1"/>
  <c r="H672" i="1"/>
  <c r="G672" i="1"/>
  <c r="F672" i="1"/>
  <c r="E672" i="1"/>
  <c r="W671" i="1"/>
  <c r="H671" i="1"/>
  <c r="G671" i="1"/>
  <c r="F671" i="1"/>
  <c r="E671" i="1"/>
  <c r="W670" i="1"/>
  <c r="H670" i="1"/>
  <c r="G670" i="1"/>
  <c r="F670" i="1"/>
  <c r="E670" i="1"/>
  <c r="W669" i="1"/>
  <c r="H669" i="1"/>
  <c r="G669" i="1"/>
  <c r="F669" i="1"/>
  <c r="E669" i="1"/>
  <c r="W668" i="1"/>
  <c r="H668" i="1"/>
  <c r="G668" i="1"/>
  <c r="F668" i="1"/>
  <c r="E668" i="1"/>
  <c r="W667" i="1"/>
  <c r="H667" i="1"/>
  <c r="G667" i="1"/>
  <c r="F667" i="1"/>
  <c r="E667" i="1"/>
  <c r="W666" i="1"/>
  <c r="H666" i="1"/>
  <c r="G666" i="1"/>
  <c r="F666" i="1"/>
  <c r="E666" i="1"/>
  <c r="W665" i="1"/>
  <c r="H665" i="1"/>
  <c r="G665" i="1"/>
  <c r="F665" i="1"/>
  <c r="E665" i="1"/>
  <c r="W664" i="1"/>
  <c r="H664" i="1"/>
  <c r="G664" i="1"/>
  <c r="F664" i="1"/>
  <c r="E664" i="1"/>
  <c r="W663" i="1"/>
  <c r="H663" i="1"/>
  <c r="G663" i="1"/>
  <c r="F663" i="1"/>
  <c r="E663" i="1"/>
  <c r="W662" i="1"/>
  <c r="H662" i="1"/>
  <c r="G662" i="1"/>
  <c r="F662" i="1"/>
  <c r="E662" i="1"/>
  <c r="W661" i="1"/>
  <c r="H661" i="1"/>
  <c r="G661" i="1"/>
  <c r="F661" i="1"/>
  <c r="E661" i="1"/>
  <c r="W660" i="1"/>
  <c r="H660" i="1"/>
  <c r="G660" i="1"/>
  <c r="F660" i="1"/>
  <c r="E660" i="1"/>
  <c r="W659" i="1"/>
  <c r="H659" i="1"/>
  <c r="G659" i="1"/>
  <c r="F659" i="1"/>
  <c r="E659" i="1"/>
  <c r="W658" i="1"/>
  <c r="H658" i="1"/>
  <c r="G658" i="1"/>
  <c r="F658" i="1"/>
  <c r="E658" i="1"/>
  <c r="W657" i="1"/>
  <c r="H657" i="1"/>
  <c r="G657" i="1"/>
  <c r="F657" i="1"/>
  <c r="E657" i="1"/>
  <c r="W656" i="1"/>
  <c r="H656" i="1"/>
  <c r="G656" i="1"/>
  <c r="F656" i="1"/>
  <c r="E656" i="1"/>
  <c r="W655" i="1"/>
  <c r="H655" i="1"/>
  <c r="G655" i="1"/>
  <c r="F655" i="1"/>
  <c r="E655" i="1"/>
  <c r="W654" i="1"/>
  <c r="H654" i="1"/>
  <c r="G654" i="1"/>
  <c r="F654" i="1"/>
  <c r="E654" i="1"/>
  <c r="W653" i="1"/>
  <c r="H653" i="1"/>
  <c r="G653" i="1"/>
  <c r="F653" i="1"/>
  <c r="E653" i="1"/>
  <c r="W652" i="1"/>
  <c r="H652" i="1"/>
  <c r="G652" i="1"/>
  <c r="F652" i="1"/>
  <c r="E652" i="1"/>
  <c r="W651" i="1"/>
  <c r="H651" i="1"/>
  <c r="G651" i="1"/>
  <c r="F651" i="1"/>
  <c r="E651" i="1"/>
  <c r="W650" i="1"/>
  <c r="H650" i="1"/>
  <c r="G650" i="1"/>
  <c r="F650" i="1"/>
  <c r="E650" i="1"/>
  <c r="W649" i="1"/>
  <c r="H649" i="1"/>
  <c r="G649" i="1"/>
  <c r="F649" i="1"/>
  <c r="E649" i="1"/>
  <c r="W648" i="1"/>
  <c r="H648" i="1"/>
  <c r="G648" i="1"/>
  <c r="F648" i="1"/>
  <c r="E648" i="1"/>
  <c r="W647" i="1"/>
  <c r="H647" i="1"/>
  <c r="G647" i="1"/>
  <c r="F647" i="1"/>
  <c r="E647" i="1"/>
  <c r="W646" i="1"/>
  <c r="H646" i="1"/>
  <c r="G646" i="1"/>
  <c r="F646" i="1"/>
  <c r="E646" i="1"/>
  <c r="W645" i="1"/>
  <c r="H645" i="1"/>
  <c r="G645" i="1"/>
  <c r="F645" i="1"/>
  <c r="E645" i="1"/>
  <c r="W644" i="1"/>
  <c r="H644" i="1"/>
  <c r="G644" i="1"/>
  <c r="F644" i="1"/>
  <c r="E644" i="1"/>
  <c r="W643" i="1"/>
  <c r="H643" i="1"/>
  <c r="G643" i="1"/>
  <c r="F643" i="1"/>
  <c r="E643" i="1"/>
  <c r="W642" i="1"/>
  <c r="H642" i="1"/>
  <c r="G642" i="1"/>
  <c r="F642" i="1"/>
  <c r="E642" i="1"/>
  <c r="W641" i="1"/>
  <c r="H641" i="1"/>
  <c r="G641" i="1"/>
  <c r="F641" i="1"/>
  <c r="E641" i="1"/>
  <c r="W640" i="1"/>
  <c r="H640" i="1"/>
  <c r="G640" i="1"/>
  <c r="F640" i="1"/>
  <c r="E640" i="1"/>
  <c r="W639" i="1"/>
  <c r="H639" i="1"/>
  <c r="G639" i="1"/>
  <c r="F639" i="1"/>
  <c r="E639" i="1"/>
  <c r="W638" i="1"/>
  <c r="H638" i="1"/>
  <c r="G638" i="1"/>
  <c r="F638" i="1"/>
  <c r="E638" i="1"/>
  <c r="W637" i="1"/>
  <c r="H637" i="1"/>
  <c r="G637" i="1"/>
  <c r="F637" i="1"/>
  <c r="E637" i="1"/>
  <c r="W636" i="1"/>
  <c r="H636" i="1"/>
  <c r="G636" i="1"/>
  <c r="F636" i="1"/>
  <c r="E636" i="1"/>
  <c r="W635" i="1"/>
  <c r="H635" i="1"/>
  <c r="G635" i="1"/>
  <c r="F635" i="1"/>
  <c r="E635" i="1"/>
  <c r="W634" i="1"/>
  <c r="H634" i="1"/>
  <c r="G634" i="1"/>
  <c r="F634" i="1"/>
  <c r="E634" i="1"/>
  <c r="W633" i="1"/>
  <c r="H633" i="1"/>
  <c r="G633" i="1"/>
  <c r="F633" i="1"/>
  <c r="E633" i="1"/>
  <c r="W632" i="1"/>
  <c r="H632" i="1"/>
  <c r="G632" i="1"/>
  <c r="F632" i="1"/>
  <c r="E632" i="1"/>
  <c r="W631" i="1"/>
  <c r="H631" i="1"/>
  <c r="G631" i="1"/>
  <c r="F631" i="1"/>
  <c r="E631" i="1"/>
  <c r="W630" i="1"/>
  <c r="H630" i="1"/>
  <c r="G630" i="1"/>
  <c r="F630" i="1"/>
  <c r="E630" i="1"/>
  <c r="W629" i="1"/>
  <c r="H629" i="1"/>
  <c r="G629" i="1"/>
  <c r="F629" i="1"/>
  <c r="E629" i="1"/>
  <c r="W628" i="1"/>
  <c r="H628" i="1"/>
  <c r="G628" i="1"/>
  <c r="F628" i="1"/>
  <c r="E628" i="1"/>
  <c r="W627" i="1"/>
  <c r="H627" i="1"/>
  <c r="G627" i="1"/>
  <c r="F627" i="1"/>
  <c r="E627" i="1"/>
  <c r="W626" i="1"/>
  <c r="H626" i="1"/>
  <c r="G626" i="1"/>
  <c r="F626" i="1"/>
  <c r="E626" i="1"/>
  <c r="W625" i="1"/>
  <c r="H625" i="1"/>
  <c r="G625" i="1"/>
  <c r="F625" i="1"/>
  <c r="E625" i="1"/>
  <c r="W624" i="1"/>
  <c r="H624" i="1"/>
  <c r="G624" i="1"/>
  <c r="F624" i="1"/>
  <c r="E624" i="1"/>
  <c r="W623" i="1"/>
  <c r="H623" i="1"/>
  <c r="G623" i="1"/>
  <c r="F623" i="1"/>
  <c r="E623" i="1"/>
  <c r="W622" i="1"/>
  <c r="H622" i="1"/>
  <c r="G622" i="1"/>
  <c r="F622" i="1"/>
  <c r="E622" i="1"/>
  <c r="W621" i="1"/>
  <c r="H621" i="1"/>
  <c r="G621" i="1"/>
  <c r="F621" i="1"/>
  <c r="E621" i="1"/>
  <c r="W620" i="1"/>
  <c r="H620" i="1"/>
  <c r="G620" i="1"/>
  <c r="F620" i="1"/>
  <c r="E620" i="1"/>
  <c r="W619" i="1"/>
  <c r="H619" i="1"/>
  <c r="G619" i="1"/>
  <c r="F619" i="1"/>
  <c r="E619" i="1"/>
  <c r="W618" i="1"/>
  <c r="H618" i="1"/>
  <c r="G618" i="1"/>
  <c r="F618" i="1"/>
  <c r="E618" i="1"/>
  <c r="W617" i="1"/>
  <c r="H617" i="1"/>
  <c r="G617" i="1"/>
  <c r="F617" i="1"/>
  <c r="E617" i="1"/>
  <c r="W616" i="1"/>
  <c r="H616" i="1"/>
  <c r="G616" i="1"/>
  <c r="F616" i="1"/>
  <c r="E616" i="1"/>
  <c r="W615" i="1"/>
  <c r="H615" i="1"/>
  <c r="G615" i="1"/>
  <c r="F615" i="1"/>
  <c r="E615" i="1"/>
  <c r="W614" i="1"/>
  <c r="H614" i="1"/>
  <c r="G614" i="1"/>
  <c r="F614" i="1"/>
  <c r="E614" i="1"/>
  <c r="W613" i="1"/>
  <c r="H613" i="1"/>
  <c r="G613" i="1"/>
  <c r="F613" i="1"/>
  <c r="E613" i="1"/>
  <c r="W612" i="1"/>
  <c r="H612" i="1"/>
  <c r="G612" i="1"/>
  <c r="F612" i="1"/>
  <c r="E612" i="1"/>
  <c r="W611" i="1"/>
  <c r="H611" i="1"/>
  <c r="G611" i="1"/>
  <c r="F611" i="1"/>
  <c r="E611" i="1"/>
  <c r="W610" i="1"/>
  <c r="H610" i="1"/>
  <c r="G610" i="1"/>
  <c r="F610" i="1"/>
  <c r="E610" i="1"/>
  <c r="W609" i="1"/>
  <c r="H609" i="1"/>
  <c r="G609" i="1"/>
  <c r="F609" i="1"/>
  <c r="E609" i="1"/>
  <c r="W608" i="1"/>
  <c r="H608" i="1"/>
  <c r="G608" i="1"/>
  <c r="F608" i="1"/>
  <c r="E608" i="1"/>
  <c r="W607" i="1"/>
  <c r="H607" i="1"/>
  <c r="G607" i="1"/>
  <c r="F607" i="1"/>
  <c r="E607" i="1"/>
  <c r="W606" i="1"/>
  <c r="H606" i="1"/>
  <c r="G606" i="1"/>
  <c r="F606" i="1"/>
  <c r="E606" i="1"/>
  <c r="W1077" i="1"/>
  <c r="H1077" i="1"/>
  <c r="G1077" i="1"/>
  <c r="F1077" i="1"/>
  <c r="E1077" i="1"/>
  <c r="W604" i="1"/>
  <c r="H604" i="1"/>
  <c r="G604" i="1"/>
  <c r="F604" i="1"/>
  <c r="E604" i="1"/>
  <c r="W605" i="1"/>
  <c r="H605" i="1"/>
  <c r="G605" i="1"/>
  <c r="F605" i="1"/>
  <c r="E605" i="1"/>
  <c r="W602" i="1"/>
  <c r="H602" i="1"/>
  <c r="G602" i="1"/>
  <c r="F602" i="1"/>
  <c r="E602" i="1"/>
  <c r="W601" i="1"/>
  <c r="H601" i="1"/>
  <c r="G601" i="1"/>
  <c r="F601" i="1"/>
  <c r="E601" i="1"/>
  <c r="W600" i="1"/>
  <c r="H600" i="1"/>
  <c r="G600" i="1"/>
  <c r="F600" i="1"/>
  <c r="E600" i="1"/>
  <c r="W599" i="1"/>
  <c r="H599" i="1"/>
  <c r="G599" i="1"/>
  <c r="F599" i="1"/>
  <c r="E599" i="1"/>
  <c r="W598" i="1"/>
  <c r="H598" i="1"/>
  <c r="G598" i="1"/>
  <c r="F598" i="1"/>
  <c r="E598" i="1"/>
  <c r="W597" i="1"/>
  <c r="H597" i="1"/>
  <c r="G597" i="1"/>
  <c r="F597" i="1"/>
  <c r="E597" i="1"/>
  <c r="W596" i="1"/>
  <c r="H596" i="1"/>
  <c r="G596" i="1"/>
  <c r="F596" i="1"/>
  <c r="E596" i="1"/>
  <c r="W595" i="1"/>
  <c r="H595" i="1"/>
  <c r="G595" i="1"/>
  <c r="F595" i="1"/>
  <c r="E595" i="1"/>
  <c r="W594" i="1"/>
  <c r="H594" i="1"/>
  <c r="G594" i="1"/>
  <c r="F594" i="1"/>
  <c r="E594" i="1"/>
  <c r="W593" i="1"/>
  <c r="H593" i="1"/>
  <c r="G593" i="1"/>
  <c r="F593" i="1"/>
  <c r="E593" i="1"/>
  <c r="W592" i="1"/>
  <c r="H592" i="1"/>
  <c r="G592" i="1"/>
  <c r="F592" i="1"/>
  <c r="E592" i="1"/>
  <c r="W591" i="1"/>
  <c r="H591" i="1"/>
  <c r="G591" i="1"/>
  <c r="F591" i="1"/>
  <c r="E591" i="1"/>
  <c r="W590" i="1"/>
  <c r="H590" i="1"/>
  <c r="G590" i="1"/>
  <c r="F590" i="1"/>
  <c r="E590" i="1"/>
  <c r="W589" i="1"/>
  <c r="H589" i="1"/>
  <c r="G589" i="1"/>
  <c r="F589" i="1"/>
  <c r="E589" i="1"/>
  <c r="W588" i="1"/>
  <c r="H588" i="1"/>
  <c r="G588" i="1"/>
  <c r="F588" i="1"/>
  <c r="E588" i="1"/>
  <c r="W587" i="1"/>
  <c r="H587" i="1"/>
  <c r="G587" i="1"/>
  <c r="F587" i="1"/>
  <c r="E587" i="1"/>
  <c r="W586" i="1"/>
  <c r="H586" i="1"/>
  <c r="G586" i="1"/>
  <c r="F586" i="1"/>
  <c r="E586" i="1"/>
  <c r="W585" i="1"/>
  <c r="H585" i="1"/>
  <c r="G585" i="1"/>
  <c r="F585" i="1"/>
  <c r="E585" i="1"/>
  <c r="W584" i="1"/>
  <c r="H584" i="1"/>
  <c r="G584" i="1"/>
  <c r="F584" i="1"/>
  <c r="E584" i="1"/>
  <c r="W583" i="1"/>
  <c r="H583" i="1"/>
  <c r="G583" i="1"/>
  <c r="F583" i="1"/>
  <c r="E583" i="1"/>
  <c r="W582" i="1"/>
  <c r="H582" i="1"/>
  <c r="G582" i="1"/>
  <c r="F582" i="1"/>
  <c r="E582" i="1"/>
  <c r="W581" i="1"/>
  <c r="H581" i="1"/>
  <c r="G581" i="1"/>
  <c r="F581" i="1"/>
  <c r="E581" i="1"/>
  <c r="W580" i="1"/>
  <c r="H580" i="1"/>
  <c r="G580" i="1"/>
  <c r="F580" i="1"/>
  <c r="E580" i="1"/>
  <c r="W579" i="1"/>
  <c r="H579" i="1"/>
  <c r="G579" i="1"/>
  <c r="F579" i="1"/>
  <c r="E579" i="1"/>
  <c r="W578" i="1"/>
  <c r="H578" i="1"/>
  <c r="G578" i="1"/>
  <c r="F578" i="1"/>
  <c r="E578" i="1"/>
  <c r="W577" i="1"/>
  <c r="H577" i="1"/>
  <c r="G577" i="1"/>
  <c r="F577" i="1"/>
  <c r="E577" i="1"/>
  <c r="W576" i="1"/>
  <c r="H576" i="1"/>
  <c r="G576" i="1"/>
  <c r="F576" i="1"/>
  <c r="E576" i="1"/>
  <c r="W575" i="1"/>
  <c r="H575" i="1"/>
  <c r="G575" i="1"/>
  <c r="F575" i="1"/>
  <c r="E575" i="1"/>
  <c r="W574" i="1"/>
  <c r="H574" i="1"/>
  <c r="G574" i="1"/>
  <c r="F574" i="1"/>
  <c r="E574" i="1"/>
  <c r="W573" i="1"/>
  <c r="H573" i="1"/>
  <c r="G573" i="1"/>
  <c r="F573" i="1"/>
  <c r="E573" i="1"/>
  <c r="W572" i="1"/>
  <c r="H572" i="1"/>
  <c r="G572" i="1"/>
  <c r="F572" i="1"/>
  <c r="E572" i="1"/>
  <c r="W571" i="1"/>
  <c r="H571" i="1"/>
  <c r="G571" i="1"/>
  <c r="F571" i="1"/>
  <c r="E571" i="1"/>
  <c r="W570" i="1"/>
  <c r="H570" i="1"/>
  <c r="G570" i="1"/>
  <c r="F570" i="1"/>
  <c r="E570" i="1"/>
  <c r="W569" i="1"/>
  <c r="H569" i="1"/>
  <c r="G569" i="1"/>
  <c r="F569" i="1"/>
  <c r="E569" i="1"/>
  <c r="W568" i="1"/>
  <c r="H568" i="1"/>
  <c r="G568" i="1"/>
  <c r="F568" i="1"/>
  <c r="E568" i="1"/>
  <c r="W567" i="1"/>
  <c r="H567" i="1"/>
  <c r="G567" i="1"/>
  <c r="F567" i="1"/>
  <c r="E567" i="1"/>
  <c r="W566" i="1"/>
  <c r="H566" i="1"/>
  <c r="G566" i="1"/>
  <c r="F566" i="1"/>
  <c r="E566" i="1"/>
  <c r="W565" i="1"/>
  <c r="H565" i="1"/>
  <c r="G565" i="1"/>
  <c r="F565" i="1"/>
  <c r="E565" i="1"/>
  <c r="W564" i="1"/>
  <c r="H564" i="1"/>
  <c r="G564" i="1"/>
  <c r="F564" i="1"/>
  <c r="E564" i="1"/>
  <c r="W563" i="1"/>
  <c r="H563" i="1"/>
  <c r="G563" i="1"/>
  <c r="F563" i="1"/>
  <c r="E563" i="1"/>
  <c r="W562" i="1"/>
  <c r="H562" i="1"/>
  <c r="G562" i="1"/>
  <c r="F562" i="1"/>
  <c r="E562" i="1"/>
  <c r="W561" i="1"/>
  <c r="H561" i="1"/>
  <c r="G561" i="1"/>
  <c r="F561" i="1"/>
  <c r="E561" i="1"/>
  <c r="W560" i="1"/>
  <c r="H560" i="1"/>
  <c r="G560" i="1"/>
  <c r="F560" i="1"/>
  <c r="E560" i="1"/>
  <c r="W559" i="1"/>
  <c r="H559" i="1"/>
  <c r="G559" i="1"/>
  <c r="F559" i="1"/>
  <c r="E559" i="1"/>
  <c r="W558" i="1"/>
  <c r="H558" i="1"/>
  <c r="G558" i="1"/>
  <c r="F558" i="1"/>
  <c r="E558" i="1"/>
  <c r="W557" i="1"/>
  <c r="H557" i="1"/>
  <c r="G557" i="1"/>
  <c r="F557" i="1"/>
  <c r="E557" i="1"/>
  <c r="W556" i="1"/>
  <c r="H556" i="1"/>
  <c r="G556" i="1"/>
  <c r="F556" i="1"/>
  <c r="E556" i="1"/>
  <c r="W555" i="1"/>
  <c r="H555" i="1"/>
  <c r="G555" i="1"/>
  <c r="F555" i="1"/>
  <c r="E555" i="1"/>
  <c r="W554" i="1"/>
  <c r="H554" i="1"/>
  <c r="G554" i="1"/>
  <c r="F554" i="1"/>
  <c r="E554" i="1"/>
  <c r="W553" i="1"/>
  <c r="H553" i="1"/>
  <c r="G553" i="1"/>
  <c r="F553" i="1"/>
  <c r="E553" i="1"/>
  <c r="W552" i="1"/>
  <c r="H552" i="1"/>
  <c r="G552" i="1"/>
  <c r="F552" i="1"/>
  <c r="E552" i="1"/>
  <c r="W551" i="1"/>
  <c r="H551" i="1"/>
  <c r="G551" i="1"/>
  <c r="F551" i="1"/>
  <c r="E551" i="1"/>
  <c r="W550" i="1"/>
  <c r="H550" i="1"/>
  <c r="G550" i="1"/>
  <c r="F550" i="1"/>
  <c r="E550" i="1"/>
  <c r="W549" i="1"/>
  <c r="H549" i="1"/>
  <c r="G549" i="1"/>
  <c r="F549" i="1"/>
  <c r="E549" i="1"/>
  <c r="W548" i="1"/>
  <c r="H548" i="1"/>
  <c r="G548" i="1"/>
  <c r="F548" i="1"/>
  <c r="E548" i="1"/>
  <c r="W547" i="1"/>
  <c r="H547" i="1"/>
  <c r="G547" i="1"/>
  <c r="F547" i="1"/>
  <c r="E547" i="1"/>
  <c r="W546" i="1"/>
  <c r="H546" i="1"/>
  <c r="G546" i="1"/>
  <c r="F546" i="1"/>
  <c r="E546" i="1"/>
  <c r="W545" i="1"/>
  <c r="H545" i="1"/>
  <c r="G545" i="1"/>
  <c r="F545" i="1"/>
  <c r="E545" i="1"/>
  <c r="W544" i="1"/>
  <c r="H544" i="1"/>
  <c r="G544" i="1"/>
  <c r="F544" i="1"/>
  <c r="E544" i="1"/>
  <c r="W543" i="1"/>
  <c r="H543" i="1"/>
  <c r="G543" i="1"/>
  <c r="F543" i="1"/>
  <c r="E543" i="1"/>
  <c r="W542" i="1"/>
  <c r="H542" i="1"/>
  <c r="G542" i="1"/>
  <c r="F542" i="1"/>
  <c r="E542" i="1"/>
  <c r="W541" i="1"/>
  <c r="H541" i="1"/>
  <c r="G541" i="1"/>
  <c r="F541" i="1"/>
  <c r="E541" i="1"/>
  <c r="W540" i="1"/>
  <c r="H540" i="1"/>
  <c r="G540" i="1"/>
  <c r="F540" i="1"/>
  <c r="E540" i="1"/>
  <c r="W539" i="1"/>
  <c r="H539" i="1"/>
  <c r="G539" i="1"/>
  <c r="F539" i="1"/>
  <c r="E539" i="1"/>
  <c r="W538" i="1"/>
  <c r="H538" i="1"/>
  <c r="G538" i="1"/>
  <c r="F538" i="1"/>
  <c r="E538" i="1"/>
  <c r="W537" i="1"/>
  <c r="H537" i="1"/>
  <c r="G537" i="1"/>
  <c r="F537" i="1"/>
  <c r="E537" i="1"/>
  <c r="W536" i="1"/>
  <c r="H536" i="1"/>
  <c r="G536" i="1"/>
  <c r="F536" i="1"/>
  <c r="E536" i="1"/>
  <c r="W535" i="1"/>
  <c r="H535" i="1"/>
  <c r="G535" i="1"/>
  <c r="F535" i="1"/>
  <c r="E535" i="1"/>
  <c r="W534" i="1"/>
  <c r="H534" i="1"/>
  <c r="G534" i="1"/>
  <c r="F534" i="1"/>
  <c r="E534" i="1"/>
  <c r="W533" i="1"/>
  <c r="H533" i="1"/>
  <c r="G533" i="1"/>
  <c r="F533" i="1"/>
  <c r="E533" i="1"/>
  <c r="W532" i="1"/>
  <c r="H532" i="1"/>
  <c r="G532" i="1"/>
  <c r="F532" i="1"/>
  <c r="E532" i="1"/>
  <c r="W531" i="1"/>
  <c r="H531" i="1"/>
  <c r="G531" i="1"/>
  <c r="F531" i="1"/>
  <c r="E531" i="1"/>
  <c r="W530" i="1"/>
  <c r="H530" i="1"/>
  <c r="G530" i="1"/>
  <c r="F530" i="1"/>
  <c r="E530" i="1"/>
  <c r="W529" i="1"/>
  <c r="H529" i="1"/>
  <c r="G529" i="1"/>
  <c r="F529" i="1"/>
  <c r="E529" i="1"/>
  <c r="W528" i="1"/>
  <c r="H528" i="1"/>
  <c r="G528" i="1"/>
  <c r="F528" i="1"/>
  <c r="E528" i="1"/>
  <c r="W527" i="1"/>
  <c r="H527" i="1"/>
  <c r="G527" i="1"/>
  <c r="F527" i="1"/>
  <c r="E527" i="1"/>
  <c r="W526" i="1"/>
  <c r="H526" i="1"/>
  <c r="G526" i="1"/>
  <c r="F526" i="1"/>
  <c r="E526" i="1"/>
  <c r="W525" i="1"/>
  <c r="H525" i="1"/>
  <c r="G525" i="1"/>
  <c r="F525" i="1"/>
  <c r="E525" i="1"/>
  <c r="W524" i="1"/>
  <c r="H524" i="1"/>
  <c r="G524" i="1"/>
  <c r="F524" i="1"/>
  <c r="E524" i="1"/>
  <c r="W523" i="1"/>
  <c r="H523" i="1"/>
  <c r="G523" i="1"/>
  <c r="F523" i="1"/>
  <c r="E523" i="1"/>
  <c r="W522" i="1"/>
  <c r="H522" i="1"/>
  <c r="G522" i="1"/>
  <c r="F522" i="1"/>
  <c r="E522" i="1"/>
  <c r="W521" i="1"/>
  <c r="H521" i="1"/>
  <c r="G521" i="1"/>
  <c r="F521" i="1"/>
  <c r="E521" i="1"/>
  <c r="W520" i="1"/>
  <c r="H520" i="1"/>
  <c r="G520" i="1"/>
  <c r="F520" i="1"/>
  <c r="E520" i="1"/>
  <c r="W519" i="1"/>
  <c r="H519" i="1"/>
  <c r="G519" i="1"/>
  <c r="F519" i="1"/>
  <c r="E519" i="1"/>
  <c r="W518" i="1"/>
  <c r="H518" i="1"/>
  <c r="G518" i="1"/>
  <c r="F518" i="1"/>
  <c r="E518" i="1"/>
  <c r="W517" i="1"/>
  <c r="H517" i="1"/>
  <c r="G517" i="1"/>
  <c r="F517" i="1"/>
  <c r="E517" i="1"/>
  <c r="W516" i="1"/>
  <c r="H516" i="1"/>
  <c r="G516" i="1"/>
  <c r="F516" i="1"/>
  <c r="E516" i="1"/>
  <c r="W515" i="1"/>
  <c r="H515" i="1"/>
  <c r="G515" i="1"/>
  <c r="F515" i="1"/>
  <c r="E515" i="1"/>
  <c r="W514" i="1"/>
  <c r="H514" i="1"/>
  <c r="G514" i="1"/>
  <c r="F514" i="1"/>
  <c r="E514" i="1"/>
  <c r="W513" i="1"/>
  <c r="H513" i="1"/>
  <c r="G513" i="1"/>
  <c r="F513" i="1"/>
  <c r="E513" i="1"/>
  <c r="W512" i="1"/>
  <c r="H512" i="1"/>
  <c r="G512" i="1"/>
  <c r="F512" i="1"/>
  <c r="E512" i="1"/>
  <c r="W511" i="1"/>
  <c r="H511" i="1"/>
  <c r="G511" i="1"/>
  <c r="F511" i="1"/>
  <c r="E511" i="1"/>
  <c r="W510" i="1"/>
  <c r="H510" i="1"/>
  <c r="G510" i="1"/>
  <c r="F510" i="1"/>
  <c r="E510" i="1"/>
  <c r="W509" i="1"/>
  <c r="H509" i="1"/>
  <c r="G509" i="1"/>
  <c r="F509" i="1"/>
  <c r="E509" i="1"/>
  <c r="W508" i="1"/>
  <c r="H508" i="1"/>
  <c r="G508" i="1"/>
  <c r="F508" i="1"/>
  <c r="E508" i="1"/>
  <c r="W507" i="1"/>
  <c r="H507" i="1"/>
  <c r="G507" i="1"/>
  <c r="F507" i="1"/>
  <c r="E507" i="1"/>
  <c r="W506" i="1"/>
  <c r="H506" i="1"/>
  <c r="G506" i="1"/>
  <c r="F506" i="1"/>
  <c r="E506" i="1"/>
  <c r="W505" i="1"/>
  <c r="H505" i="1"/>
  <c r="G505" i="1"/>
  <c r="F505" i="1"/>
  <c r="E505" i="1"/>
  <c r="W504" i="1"/>
  <c r="H504" i="1"/>
  <c r="G504" i="1"/>
  <c r="F504" i="1"/>
  <c r="E504" i="1"/>
  <c r="W503" i="1"/>
  <c r="H503" i="1"/>
  <c r="G503" i="1"/>
  <c r="F503" i="1"/>
  <c r="E503" i="1"/>
  <c r="W502" i="1"/>
  <c r="H502" i="1"/>
  <c r="G502" i="1"/>
  <c r="F502" i="1"/>
  <c r="E502" i="1"/>
  <c r="W501" i="1"/>
  <c r="H501" i="1"/>
  <c r="G501" i="1"/>
  <c r="F501" i="1"/>
  <c r="E501" i="1"/>
  <c r="W500" i="1"/>
  <c r="H500" i="1"/>
  <c r="G500" i="1"/>
  <c r="F500" i="1"/>
  <c r="E500" i="1"/>
  <c r="W499" i="1"/>
  <c r="H499" i="1"/>
  <c r="G499" i="1"/>
  <c r="F499" i="1"/>
  <c r="E499" i="1"/>
  <c r="W498" i="1"/>
  <c r="H498" i="1"/>
  <c r="G498" i="1"/>
  <c r="F498" i="1"/>
  <c r="E498" i="1"/>
  <c r="W497" i="1"/>
  <c r="H497" i="1"/>
  <c r="G497" i="1"/>
  <c r="F497" i="1"/>
  <c r="E497" i="1"/>
  <c r="W496" i="1"/>
  <c r="H496" i="1"/>
  <c r="G496" i="1"/>
  <c r="F496" i="1"/>
  <c r="E496" i="1"/>
  <c r="W495" i="1"/>
  <c r="H495" i="1"/>
  <c r="G495" i="1"/>
  <c r="F495" i="1"/>
  <c r="E495" i="1"/>
  <c r="W494" i="1"/>
  <c r="H494" i="1"/>
  <c r="G494" i="1"/>
  <c r="F494" i="1"/>
  <c r="E494" i="1"/>
  <c r="W493" i="1"/>
  <c r="H493" i="1"/>
  <c r="G493" i="1"/>
  <c r="F493" i="1"/>
  <c r="E493" i="1"/>
  <c r="W492" i="1"/>
  <c r="H492" i="1"/>
  <c r="G492" i="1"/>
  <c r="F492" i="1"/>
  <c r="E492" i="1"/>
  <c r="W491" i="1"/>
  <c r="H491" i="1"/>
  <c r="G491" i="1"/>
  <c r="F491" i="1"/>
  <c r="E491" i="1"/>
  <c r="W490" i="1"/>
  <c r="H490" i="1"/>
  <c r="G490" i="1"/>
  <c r="F490" i="1"/>
  <c r="E490" i="1"/>
  <c r="W489" i="1"/>
  <c r="H489" i="1"/>
  <c r="G489" i="1"/>
  <c r="F489" i="1"/>
  <c r="E489" i="1"/>
  <c r="W488" i="1"/>
  <c r="H488" i="1"/>
  <c r="G488" i="1"/>
  <c r="F488" i="1"/>
  <c r="E488" i="1"/>
  <c r="W487" i="1"/>
  <c r="H487" i="1"/>
  <c r="G487" i="1"/>
  <c r="F487" i="1"/>
  <c r="E487" i="1"/>
  <c r="W486" i="1"/>
  <c r="H486" i="1"/>
  <c r="G486" i="1"/>
  <c r="F486" i="1"/>
  <c r="E486" i="1"/>
  <c r="W485" i="1"/>
  <c r="H485" i="1"/>
  <c r="G485" i="1"/>
  <c r="F485" i="1"/>
  <c r="E485" i="1"/>
  <c r="W484" i="1"/>
  <c r="H484" i="1"/>
  <c r="G484" i="1"/>
  <c r="F484" i="1"/>
  <c r="E484" i="1"/>
  <c r="W483" i="1"/>
  <c r="H483" i="1"/>
  <c r="G483" i="1"/>
  <c r="F483" i="1"/>
  <c r="E483" i="1"/>
  <c r="W482" i="1"/>
  <c r="H482" i="1"/>
  <c r="G482" i="1"/>
  <c r="F482" i="1"/>
  <c r="E482" i="1"/>
  <c r="W481" i="1"/>
  <c r="H481" i="1"/>
  <c r="G481" i="1"/>
  <c r="F481" i="1"/>
  <c r="E481" i="1"/>
  <c r="W480" i="1"/>
  <c r="H480" i="1"/>
  <c r="G480" i="1"/>
  <c r="F480" i="1"/>
  <c r="E480" i="1"/>
  <c r="W479" i="1"/>
  <c r="H479" i="1"/>
  <c r="G479" i="1"/>
  <c r="F479" i="1"/>
  <c r="E479" i="1"/>
  <c r="W478" i="1"/>
  <c r="H478" i="1"/>
  <c r="G478" i="1"/>
  <c r="F478" i="1"/>
  <c r="E478" i="1"/>
  <c r="W477" i="1"/>
  <c r="H477" i="1"/>
  <c r="G477" i="1"/>
  <c r="F477" i="1"/>
  <c r="E477" i="1"/>
  <c r="W476" i="1"/>
  <c r="H476" i="1"/>
  <c r="G476" i="1"/>
  <c r="F476" i="1"/>
  <c r="E476" i="1"/>
  <c r="W475" i="1"/>
  <c r="H475" i="1"/>
  <c r="G475" i="1"/>
  <c r="F475" i="1"/>
  <c r="E475" i="1"/>
  <c r="W474" i="1"/>
  <c r="H474" i="1"/>
  <c r="G474" i="1"/>
  <c r="F474" i="1"/>
  <c r="E474" i="1"/>
  <c r="W473" i="1"/>
  <c r="H473" i="1"/>
  <c r="G473" i="1"/>
  <c r="F473" i="1"/>
  <c r="E473" i="1"/>
  <c r="W472" i="1"/>
  <c r="H472" i="1"/>
  <c r="G472" i="1"/>
  <c r="F472" i="1"/>
  <c r="E472" i="1"/>
  <c r="W471" i="1"/>
  <c r="H471" i="1"/>
  <c r="G471" i="1"/>
  <c r="F471" i="1"/>
  <c r="E471" i="1"/>
  <c r="W470" i="1"/>
  <c r="H470" i="1"/>
  <c r="G470" i="1"/>
  <c r="F470" i="1"/>
  <c r="E470" i="1"/>
  <c r="W469" i="1"/>
  <c r="H469" i="1"/>
  <c r="G469" i="1"/>
  <c r="F469" i="1"/>
  <c r="E469" i="1"/>
  <c r="W468" i="1"/>
  <c r="H468" i="1"/>
  <c r="G468" i="1"/>
  <c r="F468" i="1"/>
  <c r="E468" i="1"/>
  <c r="W467" i="1"/>
  <c r="H467" i="1"/>
  <c r="G467" i="1"/>
  <c r="F467" i="1"/>
  <c r="E467" i="1"/>
  <c r="W466" i="1"/>
  <c r="H466" i="1"/>
  <c r="G466" i="1"/>
  <c r="F466" i="1"/>
  <c r="E466" i="1"/>
  <c r="W465" i="1"/>
  <c r="H465" i="1"/>
  <c r="G465" i="1"/>
  <c r="F465" i="1"/>
  <c r="E465" i="1"/>
  <c r="W464" i="1"/>
  <c r="H464" i="1"/>
  <c r="G464" i="1"/>
  <c r="F464" i="1"/>
  <c r="E464" i="1"/>
  <c r="W463" i="1"/>
  <c r="H463" i="1"/>
  <c r="G463" i="1"/>
  <c r="F463" i="1"/>
  <c r="E463" i="1"/>
  <c r="W462" i="1"/>
  <c r="H462" i="1"/>
  <c r="G462" i="1"/>
  <c r="F462" i="1"/>
  <c r="E462" i="1"/>
  <c r="W461" i="1"/>
  <c r="H461" i="1"/>
  <c r="G461" i="1"/>
  <c r="F461" i="1"/>
  <c r="E461" i="1"/>
  <c r="W460" i="1"/>
  <c r="H460" i="1"/>
  <c r="G460" i="1"/>
  <c r="F460" i="1"/>
  <c r="E460" i="1"/>
  <c r="W459" i="1"/>
  <c r="H459" i="1"/>
  <c r="G459" i="1"/>
  <c r="F459" i="1"/>
  <c r="E459" i="1"/>
  <c r="W458" i="1"/>
  <c r="H458" i="1"/>
  <c r="G458" i="1"/>
  <c r="F458" i="1"/>
  <c r="E458" i="1"/>
  <c r="W457" i="1"/>
  <c r="H457" i="1"/>
  <c r="G457" i="1"/>
  <c r="F457" i="1"/>
  <c r="E457" i="1"/>
  <c r="W456" i="1"/>
  <c r="H456" i="1"/>
  <c r="G456" i="1"/>
  <c r="F456" i="1"/>
  <c r="E456" i="1"/>
  <c r="W455" i="1"/>
  <c r="H455" i="1"/>
  <c r="G455" i="1"/>
  <c r="F455" i="1"/>
  <c r="E455" i="1"/>
  <c r="W454" i="1"/>
  <c r="H454" i="1"/>
  <c r="G454" i="1"/>
  <c r="F454" i="1"/>
  <c r="E454" i="1"/>
  <c r="W453" i="1"/>
  <c r="H453" i="1"/>
  <c r="G453" i="1"/>
  <c r="F453" i="1"/>
  <c r="E453" i="1"/>
  <c r="W452" i="1"/>
  <c r="H452" i="1"/>
  <c r="G452" i="1"/>
  <c r="F452" i="1"/>
  <c r="E452" i="1"/>
  <c r="W451" i="1"/>
  <c r="H451" i="1"/>
  <c r="G451" i="1"/>
  <c r="F451" i="1"/>
  <c r="E451" i="1"/>
  <c r="W450" i="1"/>
  <c r="H450" i="1"/>
  <c r="G450" i="1"/>
  <c r="F450" i="1"/>
  <c r="E450" i="1"/>
  <c r="W449" i="1"/>
  <c r="H449" i="1"/>
  <c r="G449" i="1"/>
  <c r="F449" i="1"/>
  <c r="E449" i="1"/>
  <c r="W448" i="1"/>
  <c r="H448" i="1"/>
  <c r="G448" i="1"/>
  <c r="F448" i="1"/>
  <c r="E448" i="1"/>
  <c r="W447" i="1"/>
  <c r="H447" i="1"/>
  <c r="G447" i="1"/>
  <c r="F447" i="1"/>
  <c r="E447" i="1"/>
  <c r="W446" i="1"/>
  <c r="H446" i="1"/>
  <c r="G446" i="1"/>
  <c r="F446" i="1"/>
  <c r="E446" i="1"/>
  <c r="W445" i="1"/>
  <c r="H445" i="1"/>
  <c r="G445" i="1"/>
  <c r="F445" i="1"/>
  <c r="E445" i="1"/>
  <c r="W444" i="1"/>
  <c r="H444" i="1"/>
  <c r="G444" i="1"/>
  <c r="F444" i="1"/>
  <c r="E444" i="1"/>
  <c r="W443" i="1"/>
  <c r="H443" i="1"/>
  <c r="G443" i="1"/>
  <c r="F443" i="1"/>
  <c r="E443" i="1"/>
  <c r="W442" i="1"/>
  <c r="H442" i="1"/>
  <c r="G442" i="1"/>
  <c r="F442" i="1"/>
  <c r="E442" i="1"/>
  <c r="W441" i="1"/>
  <c r="H441" i="1"/>
  <c r="G441" i="1"/>
  <c r="F441" i="1"/>
  <c r="E441" i="1"/>
  <c r="W440" i="1"/>
  <c r="H440" i="1"/>
  <c r="G440" i="1"/>
  <c r="F440" i="1"/>
  <c r="E440" i="1"/>
  <c r="W439" i="1"/>
  <c r="H439" i="1"/>
  <c r="G439" i="1"/>
  <c r="F439" i="1"/>
  <c r="E439" i="1"/>
  <c r="W438" i="1"/>
  <c r="H438" i="1"/>
  <c r="G438" i="1"/>
  <c r="F438" i="1"/>
  <c r="E438" i="1"/>
  <c r="W437" i="1"/>
  <c r="H437" i="1"/>
  <c r="G437" i="1"/>
  <c r="F437" i="1"/>
  <c r="E437" i="1"/>
  <c r="W436" i="1"/>
  <c r="H436" i="1"/>
  <c r="G436" i="1"/>
  <c r="F436" i="1"/>
  <c r="E436" i="1"/>
  <c r="W435" i="1"/>
  <c r="H435" i="1"/>
  <c r="G435" i="1"/>
  <c r="F435" i="1"/>
  <c r="E435" i="1"/>
  <c r="W434" i="1"/>
  <c r="H434" i="1"/>
  <c r="G434" i="1"/>
  <c r="F434" i="1"/>
  <c r="E434" i="1"/>
  <c r="W433" i="1"/>
  <c r="H433" i="1"/>
  <c r="G433" i="1"/>
  <c r="F433" i="1"/>
  <c r="E433" i="1"/>
  <c r="W432" i="1"/>
  <c r="H432" i="1"/>
  <c r="G432" i="1"/>
  <c r="F432" i="1"/>
  <c r="E432" i="1"/>
  <c r="W431" i="1"/>
  <c r="H431" i="1"/>
  <c r="G431" i="1"/>
  <c r="F431" i="1"/>
  <c r="E431" i="1"/>
  <c r="W430" i="1"/>
  <c r="H430" i="1"/>
  <c r="G430" i="1"/>
  <c r="F430" i="1"/>
  <c r="E430" i="1"/>
  <c r="W429" i="1"/>
  <c r="H429" i="1"/>
  <c r="G429" i="1"/>
  <c r="F429" i="1"/>
  <c r="E429" i="1"/>
  <c r="W428" i="1"/>
  <c r="H428" i="1"/>
  <c r="G428" i="1"/>
  <c r="F428" i="1"/>
  <c r="E428" i="1"/>
  <c r="W427" i="1"/>
  <c r="H427" i="1"/>
  <c r="G427" i="1"/>
  <c r="F427" i="1"/>
  <c r="E427" i="1"/>
  <c r="W426" i="1"/>
  <c r="H426" i="1"/>
  <c r="G426" i="1"/>
  <c r="F426" i="1"/>
  <c r="E426" i="1"/>
  <c r="W425" i="1"/>
  <c r="H425" i="1"/>
  <c r="G425" i="1"/>
  <c r="F425" i="1"/>
  <c r="E425" i="1"/>
  <c r="W424" i="1"/>
  <c r="H424" i="1"/>
  <c r="G424" i="1"/>
  <c r="F424" i="1"/>
  <c r="E424" i="1"/>
  <c r="W423" i="1"/>
  <c r="H423" i="1"/>
  <c r="G423" i="1"/>
  <c r="F423" i="1"/>
  <c r="E423" i="1"/>
  <c r="W422" i="1"/>
  <c r="H422" i="1"/>
  <c r="G422" i="1"/>
  <c r="F422" i="1"/>
  <c r="E422" i="1"/>
  <c r="W421" i="1"/>
  <c r="H421" i="1"/>
  <c r="G421" i="1"/>
  <c r="F421" i="1"/>
  <c r="E421" i="1"/>
  <c r="W420" i="1"/>
  <c r="H420" i="1"/>
  <c r="G420" i="1"/>
  <c r="F420" i="1"/>
  <c r="E420" i="1"/>
  <c r="W419" i="1"/>
  <c r="H419" i="1"/>
  <c r="G419" i="1"/>
  <c r="F419" i="1"/>
  <c r="E419" i="1"/>
  <c r="W418" i="1"/>
  <c r="H418" i="1"/>
  <c r="G418" i="1"/>
  <c r="F418" i="1"/>
  <c r="E418" i="1"/>
  <c r="W417" i="1"/>
  <c r="H417" i="1"/>
  <c r="G417" i="1"/>
  <c r="F417" i="1"/>
  <c r="E417" i="1"/>
  <c r="W416" i="1"/>
  <c r="H416" i="1"/>
  <c r="G416" i="1"/>
  <c r="F416" i="1"/>
  <c r="E416" i="1"/>
  <c r="W415" i="1"/>
  <c r="H415" i="1"/>
  <c r="G415" i="1"/>
  <c r="F415" i="1"/>
  <c r="E415" i="1"/>
  <c r="W414" i="1"/>
  <c r="H414" i="1"/>
  <c r="G414" i="1"/>
  <c r="F414" i="1"/>
  <c r="E414" i="1"/>
  <c r="W413" i="1"/>
  <c r="H413" i="1"/>
  <c r="G413" i="1"/>
  <c r="F413" i="1"/>
  <c r="E413" i="1"/>
  <c r="W412" i="1"/>
  <c r="H412" i="1"/>
  <c r="G412" i="1"/>
  <c r="F412" i="1"/>
  <c r="E412" i="1"/>
  <c r="W411" i="1"/>
  <c r="H411" i="1"/>
  <c r="G411" i="1"/>
  <c r="F411" i="1"/>
  <c r="E411" i="1"/>
  <c r="W410" i="1"/>
  <c r="H410" i="1"/>
  <c r="G410" i="1"/>
  <c r="F410" i="1"/>
  <c r="E410" i="1"/>
  <c r="W409" i="1"/>
  <c r="H409" i="1"/>
  <c r="G409" i="1"/>
  <c r="F409" i="1"/>
  <c r="E409" i="1"/>
  <c r="W408" i="1"/>
  <c r="H408" i="1"/>
  <c r="G408" i="1"/>
  <c r="F408" i="1"/>
  <c r="E408" i="1"/>
  <c r="W407" i="1"/>
  <c r="H407" i="1"/>
  <c r="G407" i="1"/>
  <c r="F407" i="1"/>
  <c r="E407" i="1"/>
  <c r="W406" i="1"/>
  <c r="H406" i="1"/>
  <c r="G406" i="1"/>
  <c r="F406" i="1"/>
  <c r="E406" i="1"/>
  <c r="W405" i="1"/>
  <c r="H405" i="1"/>
  <c r="G405" i="1"/>
  <c r="F405" i="1"/>
  <c r="E405" i="1"/>
  <c r="W404" i="1"/>
  <c r="H404" i="1"/>
  <c r="G404" i="1"/>
  <c r="F404" i="1"/>
  <c r="E404" i="1"/>
  <c r="W403" i="1"/>
  <c r="H403" i="1"/>
  <c r="G403" i="1"/>
  <c r="F403" i="1"/>
  <c r="E403" i="1"/>
  <c r="W402" i="1"/>
  <c r="H402" i="1"/>
  <c r="G402" i="1"/>
  <c r="F402" i="1"/>
  <c r="E402" i="1"/>
  <c r="W401" i="1"/>
  <c r="H401" i="1"/>
  <c r="G401" i="1"/>
  <c r="F401" i="1"/>
  <c r="E401" i="1"/>
  <c r="W400" i="1"/>
  <c r="H400" i="1"/>
  <c r="G400" i="1"/>
  <c r="F400" i="1"/>
  <c r="E400" i="1"/>
  <c r="W399" i="1"/>
  <c r="H399" i="1"/>
  <c r="G399" i="1"/>
  <c r="F399" i="1"/>
  <c r="E399" i="1"/>
  <c r="W398" i="1"/>
  <c r="H398" i="1"/>
  <c r="G398" i="1"/>
  <c r="F398" i="1"/>
  <c r="E398" i="1"/>
  <c r="W397" i="1"/>
  <c r="H397" i="1"/>
  <c r="G397" i="1"/>
  <c r="F397" i="1"/>
  <c r="E397" i="1"/>
  <c r="W396" i="1"/>
  <c r="H396" i="1"/>
  <c r="G396" i="1"/>
  <c r="F396" i="1"/>
  <c r="E396" i="1"/>
  <c r="W395" i="1"/>
  <c r="H395" i="1"/>
  <c r="G395" i="1"/>
  <c r="F395" i="1"/>
  <c r="E395" i="1"/>
  <c r="W394" i="1"/>
  <c r="H394" i="1"/>
  <c r="G394" i="1"/>
  <c r="F394" i="1"/>
  <c r="E394" i="1"/>
  <c r="W393" i="1"/>
  <c r="H393" i="1"/>
  <c r="G393" i="1"/>
  <c r="F393" i="1"/>
  <c r="E393" i="1"/>
  <c r="W392" i="1"/>
  <c r="H392" i="1"/>
  <c r="G392" i="1"/>
  <c r="F392" i="1"/>
  <c r="E392" i="1"/>
  <c r="W391" i="1"/>
  <c r="H391" i="1"/>
  <c r="G391" i="1"/>
  <c r="F391" i="1"/>
  <c r="E391" i="1"/>
  <c r="W390" i="1"/>
  <c r="H390" i="1"/>
  <c r="G390" i="1"/>
  <c r="F390" i="1"/>
  <c r="E390" i="1"/>
  <c r="W389" i="1"/>
  <c r="H389" i="1"/>
  <c r="G389" i="1"/>
  <c r="F389" i="1"/>
  <c r="E389" i="1"/>
  <c r="W388" i="1"/>
  <c r="H388" i="1"/>
  <c r="G388" i="1"/>
  <c r="F388" i="1"/>
  <c r="E388" i="1"/>
  <c r="W387" i="1"/>
  <c r="H387" i="1"/>
  <c r="G387" i="1"/>
  <c r="F387" i="1"/>
  <c r="E387" i="1"/>
  <c r="W386" i="1"/>
  <c r="H386" i="1"/>
  <c r="G386" i="1"/>
  <c r="F386" i="1"/>
  <c r="E386" i="1"/>
  <c r="W385" i="1"/>
  <c r="H385" i="1"/>
  <c r="G385" i="1"/>
  <c r="F385" i="1"/>
  <c r="E385" i="1"/>
  <c r="W384" i="1"/>
  <c r="H384" i="1"/>
  <c r="G384" i="1"/>
  <c r="F384" i="1"/>
  <c r="E384" i="1"/>
  <c r="W383" i="1"/>
  <c r="H383" i="1"/>
  <c r="G383" i="1"/>
  <c r="F383" i="1"/>
  <c r="E383" i="1"/>
  <c r="W382" i="1"/>
  <c r="H382" i="1"/>
  <c r="G382" i="1"/>
  <c r="F382" i="1"/>
  <c r="E382" i="1"/>
  <c r="W381" i="1"/>
  <c r="H381" i="1"/>
  <c r="G381" i="1"/>
  <c r="F381" i="1"/>
  <c r="E381" i="1"/>
  <c r="W380" i="1"/>
  <c r="H380" i="1"/>
  <c r="G380" i="1"/>
  <c r="F380" i="1"/>
  <c r="E380" i="1"/>
  <c r="W379" i="1"/>
  <c r="H379" i="1"/>
  <c r="G379" i="1"/>
  <c r="F379" i="1"/>
  <c r="E379" i="1"/>
  <c r="W378" i="1"/>
  <c r="H378" i="1"/>
  <c r="G378" i="1"/>
  <c r="F378" i="1"/>
  <c r="E378" i="1"/>
  <c r="W377" i="1"/>
  <c r="H377" i="1"/>
  <c r="G377" i="1"/>
  <c r="F377" i="1"/>
  <c r="E377" i="1"/>
  <c r="W376" i="1"/>
  <c r="H376" i="1"/>
  <c r="G376" i="1"/>
  <c r="F376" i="1"/>
  <c r="E376" i="1"/>
  <c r="W375" i="1"/>
  <c r="H375" i="1"/>
  <c r="G375" i="1"/>
  <c r="F375" i="1"/>
  <c r="E375" i="1"/>
  <c r="W374" i="1"/>
  <c r="H374" i="1"/>
  <c r="G374" i="1"/>
  <c r="F374" i="1"/>
  <c r="E374" i="1"/>
  <c r="W373" i="1"/>
  <c r="H373" i="1"/>
  <c r="G373" i="1"/>
  <c r="F373" i="1"/>
  <c r="E373" i="1"/>
  <c r="W372" i="1"/>
  <c r="H372" i="1"/>
  <c r="G372" i="1"/>
  <c r="F372" i="1"/>
  <c r="E372" i="1"/>
  <c r="W371" i="1"/>
  <c r="H371" i="1"/>
  <c r="G371" i="1"/>
  <c r="F371" i="1"/>
  <c r="E371" i="1"/>
  <c r="W370" i="1"/>
  <c r="H370" i="1"/>
  <c r="G370" i="1"/>
  <c r="F370" i="1"/>
  <c r="E370" i="1"/>
  <c r="W369" i="1"/>
  <c r="H369" i="1"/>
  <c r="G369" i="1"/>
  <c r="F369" i="1"/>
  <c r="E369" i="1"/>
  <c r="W368" i="1"/>
  <c r="H368" i="1"/>
  <c r="G368" i="1"/>
  <c r="F368" i="1"/>
  <c r="E368" i="1"/>
  <c r="W367" i="1"/>
  <c r="H367" i="1"/>
  <c r="G367" i="1"/>
  <c r="F367" i="1"/>
  <c r="E367" i="1"/>
  <c r="W366" i="1"/>
  <c r="H366" i="1"/>
  <c r="G366" i="1"/>
  <c r="F366" i="1"/>
  <c r="E366" i="1"/>
  <c r="W365" i="1"/>
  <c r="H365" i="1"/>
  <c r="G365" i="1"/>
  <c r="F365" i="1"/>
  <c r="E365" i="1"/>
  <c r="W364" i="1"/>
  <c r="H364" i="1"/>
  <c r="G364" i="1"/>
  <c r="F364" i="1"/>
  <c r="E364" i="1"/>
  <c r="W363" i="1"/>
  <c r="H363" i="1"/>
  <c r="G363" i="1"/>
  <c r="F363" i="1"/>
  <c r="E363" i="1"/>
  <c r="W362" i="1"/>
  <c r="H362" i="1"/>
  <c r="G362" i="1"/>
  <c r="F362" i="1"/>
  <c r="E362" i="1"/>
  <c r="W361" i="1"/>
  <c r="H361" i="1"/>
  <c r="G361" i="1"/>
  <c r="F361" i="1"/>
  <c r="E361" i="1"/>
  <c r="W360" i="1"/>
  <c r="H360" i="1"/>
  <c r="G360" i="1"/>
  <c r="F360" i="1"/>
  <c r="E360" i="1"/>
  <c r="W359" i="1"/>
  <c r="H359" i="1"/>
  <c r="G359" i="1"/>
  <c r="F359" i="1"/>
  <c r="E359" i="1"/>
  <c r="W603" i="1"/>
  <c r="H603" i="1"/>
  <c r="G603" i="1"/>
  <c r="F603" i="1"/>
  <c r="E603" i="1"/>
  <c r="W357" i="1"/>
  <c r="H357" i="1"/>
  <c r="G357" i="1"/>
  <c r="F357" i="1"/>
  <c r="E357" i="1"/>
  <c r="W356" i="1"/>
  <c r="H356" i="1"/>
  <c r="G356" i="1"/>
  <c r="F356" i="1"/>
  <c r="E356" i="1"/>
  <c r="W355" i="1"/>
  <c r="H355" i="1"/>
  <c r="G355" i="1"/>
  <c r="F355" i="1"/>
  <c r="E355" i="1"/>
  <c r="W354" i="1"/>
  <c r="H354" i="1"/>
  <c r="G354" i="1"/>
  <c r="F354" i="1"/>
  <c r="E354" i="1"/>
  <c r="W353" i="1"/>
  <c r="H353" i="1"/>
  <c r="G353" i="1"/>
  <c r="F353" i="1"/>
  <c r="E353" i="1"/>
  <c r="W352" i="1"/>
  <c r="H352" i="1"/>
  <c r="G352" i="1"/>
  <c r="F352" i="1"/>
  <c r="E352" i="1"/>
  <c r="W351" i="1"/>
  <c r="H351" i="1"/>
  <c r="G351" i="1"/>
  <c r="F351" i="1"/>
  <c r="E351" i="1"/>
  <c r="W350" i="1"/>
  <c r="H350" i="1"/>
  <c r="G350" i="1"/>
  <c r="F350" i="1"/>
  <c r="E350" i="1"/>
  <c r="W349" i="1"/>
  <c r="H349" i="1"/>
  <c r="G349" i="1"/>
  <c r="F349" i="1"/>
  <c r="E349" i="1"/>
  <c r="W348" i="1"/>
  <c r="H348" i="1"/>
  <c r="G348" i="1"/>
  <c r="F348" i="1"/>
  <c r="E348" i="1"/>
  <c r="W347" i="1"/>
  <c r="H347" i="1"/>
  <c r="G347" i="1"/>
  <c r="F347" i="1"/>
  <c r="E347" i="1"/>
  <c r="W346" i="1"/>
  <c r="H346" i="1"/>
  <c r="G346" i="1"/>
  <c r="F346" i="1"/>
  <c r="E346" i="1"/>
  <c r="W345" i="1"/>
  <c r="H345" i="1"/>
  <c r="G345" i="1"/>
  <c r="F345" i="1"/>
  <c r="E345" i="1"/>
  <c r="W344" i="1"/>
  <c r="H344" i="1"/>
  <c r="G344" i="1"/>
  <c r="F344" i="1"/>
  <c r="E344" i="1"/>
  <c r="W343" i="1"/>
  <c r="H343" i="1"/>
  <c r="G343" i="1"/>
  <c r="F343" i="1"/>
  <c r="E343" i="1"/>
  <c r="W342" i="1"/>
  <c r="H342" i="1"/>
  <c r="G342" i="1"/>
  <c r="F342" i="1"/>
  <c r="E342" i="1"/>
  <c r="W341" i="1"/>
  <c r="H341" i="1"/>
  <c r="G341" i="1"/>
  <c r="F341" i="1"/>
  <c r="E341" i="1"/>
  <c r="W340" i="1"/>
  <c r="H340" i="1"/>
  <c r="G340" i="1"/>
  <c r="F340" i="1"/>
  <c r="E340" i="1"/>
  <c r="W339" i="1"/>
  <c r="H339" i="1"/>
  <c r="G339" i="1"/>
  <c r="F339" i="1"/>
  <c r="E339" i="1"/>
  <c r="W338" i="1"/>
  <c r="H338" i="1"/>
  <c r="G338" i="1"/>
  <c r="F338" i="1"/>
  <c r="E338" i="1"/>
  <c r="W337" i="1"/>
  <c r="H337" i="1"/>
  <c r="G337" i="1"/>
  <c r="F337" i="1"/>
  <c r="E337" i="1"/>
  <c r="W336" i="1"/>
  <c r="H336" i="1"/>
  <c r="G336" i="1"/>
  <c r="F336" i="1"/>
  <c r="E336" i="1"/>
  <c r="W335" i="1"/>
  <c r="H335" i="1"/>
  <c r="G335" i="1"/>
  <c r="F335" i="1"/>
  <c r="E335" i="1"/>
  <c r="W334" i="1"/>
  <c r="H334" i="1"/>
  <c r="G334" i="1"/>
  <c r="F334" i="1"/>
  <c r="E334" i="1"/>
  <c r="W333" i="1"/>
  <c r="H333" i="1"/>
  <c r="G333" i="1"/>
  <c r="F333" i="1"/>
  <c r="E333" i="1"/>
  <c r="W332" i="1"/>
  <c r="H332" i="1"/>
  <c r="G332" i="1"/>
  <c r="F332" i="1"/>
  <c r="E332" i="1"/>
  <c r="W331" i="1"/>
  <c r="H331" i="1"/>
  <c r="G331" i="1"/>
  <c r="F331" i="1"/>
  <c r="E331" i="1"/>
  <c r="W330" i="1"/>
  <c r="H330" i="1"/>
  <c r="G330" i="1"/>
  <c r="F330" i="1"/>
  <c r="E330" i="1"/>
  <c r="W329" i="1"/>
  <c r="H329" i="1"/>
  <c r="G329" i="1"/>
  <c r="F329" i="1"/>
  <c r="E329" i="1"/>
  <c r="W328" i="1"/>
  <c r="H328" i="1"/>
  <c r="G328" i="1"/>
  <c r="F328" i="1"/>
  <c r="E328" i="1"/>
  <c r="W327" i="1"/>
  <c r="H327" i="1"/>
  <c r="G327" i="1"/>
  <c r="F327" i="1"/>
  <c r="E327" i="1"/>
  <c r="W326" i="1"/>
  <c r="H326" i="1"/>
  <c r="G326" i="1"/>
  <c r="F326" i="1"/>
  <c r="E326" i="1"/>
  <c r="W325" i="1"/>
  <c r="H325" i="1"/>
  <c r="G325" i="1"/>
  <c r="F325" i="1"/>
  <c r="E325" i="1"/>
  <c r="W324" i="1"/>
  <c r="H324" i="1"/>
  <c r="G324" i="1"/>
  <c r="F324" i="1"/>
  <c r="E324" i="1"/>
  <c r="W323" i="1"/>
  <c r="H323" i="1"/>
  <c r="G323" i="1"/>
  <c r="F323" i="1"/>
  <c r="E323" i="1"/>
  <c r="W322" i="1"/>
  <c r="H322" i="1"/>
  <c r="G322" i="1"/>
  <c r="F322" i="1"/>
  <c r="E322" i="1"/>
  <c r="W321" i="1"/>
  <c r="H321" i="1"/>
  <c r="G321" i="1"/>
  <c r="F321" i="1"/>
  <c r="E321" i="1"/>
  <c r="W320" i="1"/>
  <c r="H320" i="1"/>
  <c r="G320" i="1"/>
  <c r="F320" i="1"/>
  <c r="E320" i="1"/>
  <c r="W319" i="1"/>
  <c r="H319" i="1"/>
  <c r="G319" i="1"/>
  <c r="F319" i="1"/>
  <c r="E319" i="1"/>
  <c r="W318" i="1"/>
  <c r="H318" i="1"/>
  <c r="G318" i="1"/>
  <c r="F318" i="1"/>
  <c r="E318" i="1"/>
  <c r="W317" i="1"/>
  <c r="H317" i="1"/>
  <c r="G317" i="1"/>
  <c r="F317" i="1"/>
  <c r="E317" i="1"/>
  <c r="W316" i="1"/>
  <c r="H316" i="1"/>
  <c r="G316" i="1"/>
  <c r="F316" i="1"/>
  <c r="E316" i="1"/>
  <c r="W315" i="1"/>
  <c r="H315" i="1"/>
  <c r="G315" i="1"/>
  <c r="F315" i="1"/>
  <c r="E315" i="1"/>
  <c r="W314" i="1"/>
  <c r="H314" i="1"/>
  <c r="G314" i="1"/>
  <c r="F314" i="1"/>
  <c r="E314" i="1"/>
  <c r="W313" i="1"/>
  <c r="H313" i="1"/>
  <c r="G313" i="1"/>
  <c r="F313" i="1"/>
  <c r="E313" i="1"/>
  <c r="W312" i="1"/>
  <c r="H312" i="1"/>
  <c r="G312" i="1"/>
  <c r="F312" i="1"/>
  <c r="E312" i="1"/>
  <c r="W311" i="1"/>
  <c r="H311" i="1"/>
  <c r="G311" i="1"/>
  <c r="F311" i="1"/>
  <c r="E311" i="1"/>
  <c r="W310" i="1"/>
  <c r="H310" i="1"/>
  <c r="G310" i="1"/>
  <c r="F310" i="1"/>
  <c r="E310" i="1"/>
  <c r="W309" i="1"/>
  <c r="H309" i="1"/>
  <c r="G309" i="1"/>
  <c r="F309" i="1"/>
  <c r="E309" i="1"/>
  <c r="W308" i="1"/>
  <c r="H308" i="1"/>
  <c r="G308" i="1"/>
  <c r="F308" i="1"/>
  <c r="E308" i="1"/>
  <c r="W307" i="1"/>
  <c r="H307" i="1"/>
  <c r="G307" i="1"/>
  <c r="F307" i="1"/>
  <c r="E307" i="1"/>
  <c r="W306" i="1"/>
  <c r="H306" i="1"/>
  <c r="G306" i="1"/>
  <c r="F306" i="1"/>
  <c r="E306" i="1"/>
  <c r="W305" i="1"/>
  <c r="H305" i="1"/>
  <c r="G305" i="1"/>
  <c r="F305" i="1"/>
  <c r="E305" i="1"/>
  <c r="W304" i="1"/>
  <c r="H304" i="1"/>
  <c r="G304" i="1"/>
  <c r="F304" i="1"/>
  <c r="E304" i="1"/>
  <c r="W303" i="1"/>
  <c r="H303" i="1"/>
  <c r="G303" i="1"/>
  <c r="F303" i="1"/>
  <c r="E303" i="1"/>
  <c r="W302" i="1"/>
  <c r="H302" i="1"/>
  <c r="G302" i="1"/>
  <c r="F302" i="1"/>
  <c r="E302" i="1"/>
  <c r="W301" i="1"/>
  <c r="H301" i="1"/>
  <c r="G301" i="1"/>
  <c r="F301" i="1"/>
  <c r="E301" i="1"/>
  <c r="W300" i="1"/>
  <c r="H300" i="1"/>
  <c r="G300" i="1"/>
  <c r="F300" i="1"/>
  <c r="E300" i="1"/>
  <c r="W299" i="1"/>
  <c r="H299" i="1"/>
  <c r="G299" i="1"/>
  <c r="F299" i="1"/>
  <c r="E299" i="1"/>
  <c r="W298" i="1"/>
  <c r="H298" i="1"/>
  <c r="G298" i="1"/>
  <c r="F298" i="1"/>
  <c r="E298" i="1"/>
  <c r="W297" i="1"/>
  <c r="H297" i="1"/>
  <c r="G297" i="1"/>
  <c r="F297" i="1"/>
  <c r="E297" i="1"/>
  <c r="W296" i="1"/>
  <c r="H296" i="1"/>
  <c r="G296" i="1"/>
  <c r="F296" i="1"/>
  <c r="E296" i="1"/>
  <c r="W295" i="1"/>
  <c r="H295" i="1"/>
  <c r="G295" i="1"/>
  <c r="F295" i="1"/>
  <c r="E295" i="1"/>
  <c r="W294" i="1"/>
  <c r="H294" i="1"/>
  <c r="G294" i="1"/>
  <c r="F294" i="1"/>
  <c r="E294" i="1"/>
  <c r="W293" i="1"/>
  <c r="H293" i="1"/>
  <c r="G293" i="1"/>
  <c r="F293" i="1"/>
  <c r="E293" i="1"/>
  <c r="W292" i="1"/>
  <c r="H292" i="1"/>
  <c r="G292" i="1"/>
  <c r="F292" i="1"/>
  <c r="E292" i="1"/>
  <c r="W291" i="1"/>
  <c r="H291" i="1"/>
  <c r="G291" i="1"/>
  <c r="F291" i="1"/>
  <c r="E291" i="1"/>
  <c r="W290" i="1"/>
  <c r="H290" i="1"/>
  <c r="G290" i="1"/>
  <c r="F290" i="1"/>
  <c r="E290" i="1"/>
  <c r="W289" i="1"/>
  <c r="H289" i="1"/>
  <c r="G289" i="1"/>
  <c r="F289" i="1"/>
  <c r="E289" i="1"/>
  <c r="W288" i="1"/>
  <c r="H288" i="1"/>
  <c r="G288" i="1"/>
  <c r="F288" i="1"/>
  <c r="E288" i="1"/>
  <c r="W287" i="1"/>
  <c r="H287" i="1"/>
  <c r="G287" i="1"/>
  <c r="F287" i="1"/>
  <c r="E287" i="1"/>
  <c r="W286" i="1"/>
  <c r="H286" i="1"/>
  <c r="G286" i="1"/>
  <c r="F286" i="1"/>
  <c r="E286" i="1"/>
  <c r="W285" i="1"/>
  <c r="H285" i="1"/>
  <c r="G285" i="1"/>
  <c r="F285" i="1"/>
  <c r="E285" i="1"/>
  <c r="W284" i="1"/>
  <c r="H284" i="1"/>
  <c r="G284" i="1"/>
  <c r="F284" i="1"/>
  <c r="E284" i="1"/>
  <c r="W283" i="1"/>
  <c r="H283" i="1"/>
  <c r="G283" i="1"/>
  <c r="F283" i="1"/>
  <c r="E283" i="1"/>
  <c r="W282" i="1"/>
  <c r="H282" i="1"/>
  <c r="G282" i="1"/>
  <c r="F282" i="1"/>
  <c r="E282" i="1"/>
  <c r="W281" i="1"/>
  <c r="H281" i="1"/>
  <c r="G281" i="1"/>
  <c r="F281" i="1"/>
  <c r="E281" i="1"/>
  <c r="W280" i="1"/>
  <c r="H280" i="1"/>
  <c r="G280" i="1"/>
  <c r="F280" i="1"/>
  <c r="E280" i="1"/>
  <c r="W279" i="1"/>
  <c r="H279" i="1"/>
  <c r="G279" i="1"/>
  <c r="F279" i="1"/>
  <c r="E279" i="1"/>
  <c r="W278" i="1"/>
  <c r="H278" i="1"/>
  <c r="G278" i="1"/>
  <c r="F278" i="1"/>
  <c r="E278" i="1"/>
  <c r="W277" i="1"/>
  <c r="H277" i="1"/>
  <c r="G277" i="1"/>
  <c r="F277" i="1"/>
  <c r="E277" i="1"/>
  <c r="W276" i="1"/>
  <c r="H276" i="1"/>
  <c r="G276" i="1"/>
  <c r="F276" i="1"/>
  <c r="E276" i="1"/>
  <c r="W275" i="1"/>
  <c r="H275" i="1"/>
  <c r="G275" i="1"/>
  <c r="F275" i="1"/>
  <c r="E275" i="1"/>
  <c r="W274" i="1"/>
  <c r="H274" i="1"/>
  <c r="G274" i="1"/>
  <c r="F274" i="1"/>
  <c r="E274" i="1"/>
  <c r="W273" i="1"/>
  <c r="H273" i="1"/>
  <c r="G273" i="1"/>
  <c r="F273" i="1"/>
  <c r="E273" i="1"/>
  <c r="W272" i="1"/>
  <c r="H272" i="1"/>
  <c r="G272" i="1"/>
  <c r="F272" i="1"/>
  <c r="E272" i="1"/>
  <c r="W271" i="1"/>
  <c r="H271" i="1"/>
  <c r="G271" i="1"/>
  <c r="F271" i="1"/>
  <c r="E271" i="1"/>
  <c r="W270" i="1"/>
  <c r="H270" i="1"/>
  <c r="G270" i="1"/>
  <c r="F270" i="1"/>
  <c r="E270" i="1"/>
  <c r="W269" i="1"/>
  <c r="H269" i="1"/>
  <c r="G269" i="1"/>
  <c r="F269" i="1"/>
  <c r="E269" i="1"/>
  <c r="W268" i="1"/>
  <c r="H268" i="1"/>
  <c r="G268" i="1"/>
  <c r="F268" i="1"/>
  <c r="E268" i="1"/>
  <c r="W267" i="1"/>
  <c r="H267" i="1"/>
  <c r="G267" i="1"/>
  <c r="F267" i="1"/>
  <c r="E267" i="1"/>
  <c r="W266" i="1"/>
  <c r="H266" i="1"/>
  <c r="G266" i="1"/>
  <c r="F266" i="1"/>
  <c r="E266" i="1"/>
  <c r="W265" i="1"/>
  <c r="H265" i="1"/>
  <c r="G265" i="1"/>
  <c r="F265" i="1"/>
  <c r="E265" i="1"/>
  <c r="W264" i="1"/>
  <c r="H264" i="1"/>
  <c r="G264" i="1"/>
  <c r="F264" i="1"/>
  <c r="E264" i="1"/>
  <c r="W263" i="1"/>
  <c r="H263" i="1"/>
  <c r="G263" i="1"/>
  <c r="F263" i="1"/>
  <c r="E263" i="1"/>
  <c r="W262" i="1"/>
  <c r="H262" i="1"/>
  <c r="G262" i="1"/>
  <c r="F262" i="1"/>
  <c r="E262" i="1"/>
  <c r="W261" i="1"/>
  <c r="H261" i="1"/>
  <c r="G261" i="1"/>
  <c r="F261" i="1"/>
  <c r="E261" i="1"/>
  <c r="W260" i="1"/>
  <c r="H260" i="1"/>
  <c r="G260" i="1"/>
  <c r="F260" i="1"/>
  <c r="E260" i="1"/>
  <c r="W259" i="1"/>
  <c r="H259" i="1"/>
  <c r="G259" i="1"/>
  <c r="F259" i="1"/>
  <c r="E259" i="1"/>
  <c r="W258" i="1"/>
  <c r="H258" i="1"/>
  <c r="G258" i="1"/>
  <c r="F258" i="1"/>
  <c r="E258" i="1"/>
  <c r="W257" i="1"/>
  <c r="H257" i="1"/>
  <c r="G257" i="1"/>
  <c r="F257" i="1"/>
  <c r="E257" i="1"/>
  <c r="W256" i="1"/>
  <c r="H256" i="1"/>
  <c r="G256" i="1"/>
  <c r="F256" i="1"/>
  <c r="E256" i="1"/>
  <c r="W255" i="1"/>
  <c r="H255" i="1"/>
  <c r="G255" i="1"/>
  <c r="F255" i="1"/>
  <c r="E255" i="1"/>
  <c r="W254" i="1"/>
  <c r="H254" i="1"/>
  <c r="G254" i="1"/>
  <c r="F254" i="1"/>
  <c r="E254" i="1"/>
  <c r="W253" i="1"/>
  <c r="H253" i="1"/>
  <c r="G253" i="1"/>
  <c r="F253" i="1"/>
  <c r="E253" i="1"/>
  <c r="W252" i="1"/>
  <c r="H252" i="1"/>
  <c r="G252" i="1"/>
  <c r="F252" i="1"/>
  <c r="E252" i="1"/>
  <c r="W251" i="1"/>
  <c r="H251" i="1"/>
  <c r="G251" i="1"/>
  <c r="F251" i="1"/>
  <c r="E251" i="1"/>
  <c r="W250" i="1"/>
  <c r="H250" i="1"/>
  <c r="G250" i="1"/>
  <c r="F250" i="1"/>
  <c r="E250" i="1"/>
  <c r="W249" i="1"/>
  <c r="H249" i="1"/>
  <c r="G249" i="1"/>
  <c r="F249" i="1"/>
  <c r="E249" i="1"/>
  <c r="W248" i="1"/>
  <c r="H248" i="1"/>
  <c r="G248" i="1"/>
  <c r="F248" i="1"/>
  <c r="E248" i="1"/>
  <c r="W247" i="1"/>
  <c r="H247" i="1"/>
  <c r="G247" i="1"/>
  <c r="F247" i="1"/>
  <c r="E247" i="1"/>
  <c r="W246" i="1"/>
  <c r="H246" i="1"/>
  <c r="G246" i="1"/>
  <c r="F246" i="1"/>
  <c r="E246" i="1"/>
  <c r="W245" i="1"/>
  <c r="H245" i="1"/>
  <c r="G245" i="1"/>
  <c r="F245" i="1"/>
  <c r="E245" i="1"/>
  <c r="W244" i="1"/>
  <c r="H244" i="1"/>
  <c r="G244" i="1"/>
  <c r="F244" i="1"/>
  <c r="E244" i="1"/>
  <c r="W243" i="1"/>
  <c r="H243" i="1"/>
  <c r="G243" i="1"/>
  <c r="F243" i="1"/>
  <c r="E243" i="1"/>
  <c r="W242" i="1"/>
  <c r="H242" i="1"/>
  <c r="G242" i="1"/>
  <c r="F242" i="1"/>
  <c r="E242" i="1"/>
  <c r="W241" i="1"/>
  <c r="H241" i="1"/>
  <c r="G241" i="1"/>
  <c r="F241" i="1"/>
  <c r="E241" i="1"/>
  <c r="W240" i="1"/>
  <c r="H240" i="1"/>
  <c r="G240" i="1"/>
  <c r="F240" i="1"/>
  <c r="E240" i="1"/>
  <c r="W239" i="1"/>
  <c r="H239" i="1"/>
  <c r="G239" i="1"/>
  <c r="F239" i="1"/>
  <c r="E239" i="1"/>
  <c r="W238" i="1"/>
  <c r="H238" i="1"/>
  <c r="G238" i="1"/>
  <c r="F238" i="1"/>
  <c r="E238" i="1"/>
  <c r="W237" i="1"/>
  <c r="H237" i="1"/>
  <c r="G237" i="1"/>
  <c r="F237" i="1"/>
  <c r="E237" i="1"/>
  <c r="W236" i="1"/>
  <c r="H236" i="1"/>
  <c r="G236" i="1"/>
  <c r="F236" i="1"/>
  <c r="E236" i="1"/>
  <c r="W235" i="1"/>
  <c r="H235" i="1"/>
  <c r="G235" i="1"/>
  <c r="F235" i="1"/>
  <c r="E235" i="1"/>
  <c r="W234" i="1"/>
  <c r="H234" i="1"/>
  <c r="G234" i="1"/>
  <c r="F234" i="1"/>
  <c r="E234" i="1"/>
  <c r="W233" i="1"/>
  <c r="H233" i="1"/>
  <c r="G233" i="1"/>
  <c r="F233" i="1"/>
  <c r="E233" i="1"/>
  <c r="W232" i="1"/>
  <c r="H232" i="1"/>
  <c r="G232" i="1"/>
  <c r="F232" i="1"/>
  <c r="E232" i="1"/>
  <c r="W231" i="1"/>
  <c r="H231" i="1"/>
  <c r="G231" i="1"/>
  <c r="F231" i="1"/>
  <c r="E231" i="1"/>
  <c r="W230" i="1"/>
  <c r="H230" i="1"/>
  <c r="G230" i="1"/>
  <c r="F230" i="1"/>
  <c r="E230" i="1"/>
  <c r="W229" i="1"/>
  <c r="H229" i="1"/>
  <c r="G229" i="1"/>
  <c r="F229" i="1"/>
  <c r="E229" i="1"/>
  <c r="W228" i="1"/>
  <c r="H228" i="1"/>
  <c r="G228" i="1"/>
  <c r="F228" i="1"/>
  <c r="E228" i="1"/>
  <c r="W227" i="1"/>
  <c r="H227" i="1"/>
  <c r="G227" i="1"/>
  <c r="F227" i="1"/>
  <c r="E227" i="1"/>
  <c r="W226" i="1"/>
  <c r="H226" i="1"/>
  <c r="G226" i="1"/>
  <c r="F226" i="1"/>
  <c r="E226" i="1"/>
  <c r="W225" i="1"/>
  <c r="H225" i="1"/>
  <c r="G225" i="1"/>
  <c r="F225" i="1"/>
  <c r="E225" i="1"/>
  <c r="W224" i="1"/>
  <c r="H224" i="1"/>
  <c r="G224" i="1"/>
  <c r="F224" i="1"/>
  <c r="E224" i="1"/>
  <c r="W223" i="1"/>
  <c r="H223" i="1"/>
  <c r="G223" i="1"/>
  <c r="F223" i="1"/>
  <c r="E223" i="1"/>
  <c r="W222" i="1"/>
  <c r="H222" i="1"/>
  <c r="G222" i="1"/>
  <c r="F222" i="1"/>
  <c r="E222" i="1"/>
  <c r="W221" i="1"/>
  <c r="H221" i="1"/>
  <c r="G221" i="1"/>
  <c r="F221" i="1"/>
  <c r="E221" i="1"/>
  <c r="W220" i="1"/>
  <c r="H220" i="1"/>
  <c r="G220" i="1"/>
  <c r="F220" i="1"/>
  <c r="E220" i="1"/>
  <c r="W219" i="1"/>
  <c r="H219" i="1"/>
  <c r="G219" i="1"/>
  <c r="F219" i="1"/>
  <c r="E219" i="1"/>
  <c r="W218" i="1"/>
  <c r="H218" i="1"/>
  <c r="G218" i="1"/>
  <c r="F218" i="1"/>
  <c r="E218" i="1"/>
  <c r="W217" i="1"/>
  <c r="H217" i="1"/>
  <c r="G217" i="1"/>
  <c r="F217" i="1"/>
  <c r="E217" i="1"/>
  <c r="W216" i="1"/>
  <c r="H216" i="1"/>
  <c r="G216" i="1"/>
  <c r="F216" i="1"/>
  <c r="E216" i="1"/>
  <c r="W215" i="1"/>
  <c r="H215" i="1"/>
  <c r="G215" i="1"/>
  <c r="F215" i="1"/>
  <c r="E215" i="1"/>
  <c r="W214" i="1"/>
  <c r="H214" i="1"/>
  <c r="G214" i="1"/>
  <c r="F214" i="1"/>
  <c r="E214" i="1"/>
  <c r="W213" i="1"/>
  <c r="H213" i="1"/>
  <c r="G213" i="1"/>
  <c r="F213" i="1"/>
  <c r="E213" i="1"/>
  <c r="W212" i="1"/>
  <c r="H212" i="1"/>
  <c r="G212" i="1"/>
  <c r="F212" i="1"/>
  <c r="E212" i="1"/>
  <c r="W211" i="1"/>
  <c r="H211" i="1"/>
  <c r="G211" i="1"/>
  <c r="F211" i="1"/>
  <c r="E211" i="1"/>
  <c r="W210" i="1"/>
  <c r="H210" i="1"/>
  <c r="G210" i="1"/>
  <c r="F210" i="1"/>
  <c r="E210" i="1"/>
  <c r="W209" i="1"/>
  <c r="H209" i="1"/>
  <c r="G209" i="1"/>
  <c r="F209" i="1"/>
  <c r="E209" i="1"/>
  <c r="W208" i="1"/>
  <c r="H208" i="1"/>
  <c r="G208" i="1"/>
  <c r="F208" i="1"/>
  <c r="E208" i="1"/>
  <c r="W207" i="1"/>
  <c r="H207" i="1"/>
  <c r="G207" i="1"/>
  <c r="F207" i="1"/>
  <c r="E207" i="1"/>
  <c r="W206" i="1"/>
  <c r="H206" i="1"/>
  <c r="G206" i="1"/>
  <c r="F206" i="1"/>
  <c r="E206" i="1"/>
  <c r="W205" i="1"/>
  <c r="H205" i="1"/>
  <c r="G205" i="1"/>
  <c r="F205" i="1"/>
  <c r="E205" i="1"/>
  <c r="W204" i="1"/>
  <c r="H204" i="1"/>
  <c r="G204" i="1"/>
  <c r="F204" i="1"/>
  <c r="E204" i="1"/>
  <c r="W203" i="1"/>
  <c r="H203" i="1"/>
  <c r="G203" i="1"/>
  <c r="F203" i="1"/>
  <c r="E203" i="1"/>
  <c r="W202" i="1"/>
  <c r="H202" i="1"/>
  <c r="G202" i="1"/>
  <c r="F202" i="1"/>
  <c r="E202" i="1"/>
  <c r="W201" i="1"/>
  <c r="H201" i="1"/>
  <c r="G201" i="1"/>
  <c r="F201" i="1"/>
  <c r="E201" i="1"/>
  <c r="W200" i="1"/>
  <c r="H200" i="1"/>
  <c r="G200" i="1"/>
  <c r="F200" i="1"/>
  <c r="E200" i="1"/>
  <c r="W199" i="1"/>
  <c r="H199" i="1"/>
  <c r="G199" i="1"/>
  <c r="F199" i="1"/>
  <c r="E199" i="1"/>
  <c r="W198" i="1"/>
  <c r="H198" i="1"/>
  <c r="G198" i="1"/>
  <c r="F198" i="1"/>
  <c r="E198" i="1"/>
  <c r="W197" i="1"/>
  <c r="H197" i="1"/>
  <c r="G197" i="1"/>
  <c r="F197" i="1"/>
  <c r="E197" i="1"/>
  <c r="W196" i="1"/>
  <c r="H196" i="1"/>
  <c r="G196" i="1"/>
  <c r="F196" i="1"/>
  <c r="E196" i="1"/>
  <c r="W195" i="1"/>
  <c r="H195" i="1"/>
  <c r="G195" i="1"/>
  <c r="F195" i="1"/>
  <c r="E195" i="1"/>
  <c r="W194" i="1"/>
  <c r="H194" i="1"/>
  <c r="G194" i="1"/>
  <c r="F194" i="1"/>
  <c r="E194" i="1"/>
  <c r="W193" i="1"/>
  <c r="H193" i="1"/>
  <c r="G193" i="1"/>
  <c r="F193" i="1"/>
  <c r="E193" i="1"/>
  <c r="W192" i="1"/>
  <c r="H192" i="1"/>
  <c r="G192" i="1"/>
  <c r="F192" i="1"/>
  <c r="E192" i="1"/>
  <c r="W191" i="1"/>
  <c r="H191" i="1"/>
  <c r="G191" i="1"/>
  <c r="F191" i="1"/>
  <c r="E191" i="1"/>
  <c r="W190" i="1"/>
  <c r="H190" i="1"/>
  <c r="G190" i="1"/>
  <c r="F190" i="1"/>
  <c r="E190" i="1"/>
  <c r="W189" i="1"/>
  <c r="H189" i="1"/>
  <c r="G189" i="1"/>
  <c r="F189" i="1"/>
  <c r="E189" i="1"/>
  <c r="W188" i="1"/>
  <c r="H188" i="1"/>
  <c r="G188" i="1"/>
  <c r="F188" i="1"/>
  <c r="E188" i="1"/>
  <c r="W187" i="1"/>
  <c r="H187" i="1"/>
  <c r="G187" i="1"/>
  <c r="F187" i="1"/>
  <c r="E187" i="1"/>
  <c r="W186" i="1"/>
  <c r="H186" i="1"/>
  <c r="G186" i="1"/>
  <c r="F186" i="1"/>
  <c r="E186" i="1"/>
  <c r="W185" i="1"/>
  <c r="H185" i="1"/>
  <c r="G185" i="1"/>
  <c r="F185" i="1"/>
  <c r="E185" i="1"/>
  <c r="W184" i="1"/>
  <c r="H184" i="1"/>
  <c r="G184" i="1"/>
  <c r="F184" i="1"/>
  <c r="E184" i="1"/>
  <c r="W183" i="1"/>
  <c r="H183" i="1"/>
  <c r="G183" i="1"/>
  <c r="F183" i="1"/>
  <c r="E183" i="1"/>
  <c r="W182" i="1"/>
  <c r="H182" i="1"/>
  <c r="G182" i="1"/>
  <c r="F182" i="1"/>
  <c r="E182" i="1"/>
  <c r="W181" i="1"/>
  <c r="H181" i="1"/>
  <c r="G181" i="1"/>
  <c r="F181" i="1"/>
  <c r="E181" i="1"/>
  <c r="W180" i="1"/>
  <c r="H180" i="1"/>
  <c r="G180" i="1"/>
  <c r="F180" i="1"/>
  <c r="E180" i="1"/>
  <c r="W179" i="1"/>
  <c r="H179" i="1"/>
  <c r="G179" i="1"/>
  <c r="F179" i="1"/>
  <c r="E179" i="1"/>
  <c r="W178" i="1"/>
  <c r="H178" i="1"/>
  <c r="G178" i="1"/>
  <c r="F178" i="1"/>
  <c r="E178" i="1"/>
  <c r="W177" i="1"/>
  <c r="H177" i="1"/>
  <c r="G177" i="1"/>
  <c r="F177" i="1"/>
  <c r="E177" i="1"/>
  <c r="W176" i="1"/>
  <c r="H176" i="1"/>
  <c r="G176" i="1"/>
  <c r="F176" i="1"/>
  <c r="E176" i="1"/>
  <c r="W175" i="1"/>
  <c r="H175" i="1"/>
  <c r="G175" i="1"/>
  <c r="F175" i="1"/>
  <c r="E175" i="1"/>
  <c r="W174" i="1"/>
  <c r="H174" i="1"/>
  <c r="G174" i="1"/>
  <c r="F174" i="1"/>
  <c r="E174" i="1"/>
  <c r="W173" i="1"/>
  <c r="H173" i="1"/>
  <c r="G173" i="1"/>
  <c r="F173" i="1"/>
  <c r="E173" i="1"/>
  <c r="W172" i="1"/>
  <c r="H172" i="1"/>
  <c r="G172" i="1"/>
  <c r="F172" i="1"/>
  <c r="E172" i="1"/>
  <c r="W171" i="1"/>
  <c r="H171" i="1"/>
  <c r="G171" i="1"/>
  <c r="F171" i="1"/>
  <c r="E171" i="1"/>
  <c r="W170" i="1"/>
  <c r="H170" i="1"/>
  <c r="G170" i="1"/>
  <c r="F170" i="1"/>
  <c r="E170" i="1"/>
  <c r="W169" i="1"/>
  <c r="H169" i="1"/>
  <c r="G169" i="1"/>
  <c r="F169" i="1"/>
  <c r="E169" i="1"/>
  <c r="W168" i="1"/>
  <c r="H168" i="1"/>
  <c r="G168" i="1"/>
  <c r="F168" i="1"/>
  <c r="E168" i="1"/>
  <c r="W167" i="1"/>
  <c r="H167" i="1"/>
  <c r="G167" i="1"/>
  <c r="F167" i="1"/>
  <c r="E167" i="1"/>
  <c r="W166" i="1"/>
  <c r="H166" i="1"/>
  <c r="G166" i="1"/>
  <c r="F166" i="1"/>
  <c r="E166" i="1"/>
  <c r="W165" i="1"/>
  <c r="H165" i="1"/>
  <c r="G165" i="1"/>
  <c r="F165" i="1"/>
  <c r="E165" i="1"/>
  <c r="W164" i="1"/>
  <c r="H164" i="1"/>
  <c r="G164" i="1"/>
  <c r="F164" i="1"/>
  <c r="E164" i="1"/>
  <c r="W163" i="1"/>
  <c r="H163" i="1"/>
  <c r="G163" i="1"/>
  <c r="F163" i="1"/>
  <c r="E163" i="1"/>
  <c r="W162" i="1"/>
  <c r="H162" i="1"/>
  <c r="G162" i="1"/>
  <c r="F162" i="1"/>
  <c r="E162" i="1"/>
  <c r="W161" i="1"/>
  <c r="H161" i="1"/>
  <c r="G161" i="1"/>
  <c r="F161" i="1"/>
  <c r="E161" i="1"/>
  <c r="W160" i="1"/>
  <c r="H160" i="1"/>
  <c r="G160" i="1"/>
  <c r="F160" i="1"/>
  <c r="E160" i="1"/>
  <c r="W159" i="1"/>
  <c r="H159" i="1"/>
  <c r="G159" i="1"/>
  <c r="F159" i="1"/>
  <c r="E159" i="1"/>
  <c r="W158" i="1"/>
  <c r="H158" i="1"/>
  <c r="G158" i="1"/>
  <c r="F158" i="1"/>
  <c r="E158" i="1"/>
  <c r="W157" i="1"/>
  <c r="H157" i="1"/>
  <c r="G157" i="1"/>
  <c r="F157" i="1"/>
  <c r="E157" i="1"/>
  <c r="W156" i="1"/>
  <c r="H156" i="1"/>
  <c r="G156" i="1"/>
  <c r="F156" i="1"/>
  <c r="E156" i="1"/>
  <c r="W155" i="1"/>
  <c r="H155" i="1"/>
  <c r="G155" i="1"/>
  <c r="F155" i="1"/>
  <c r="E155" i="1"/>
  <c r="W154" i="1"/>
  <c r="H154" i="1"/>
  <c r="G154" i="1"/>
  <c r="F154" i="1"/>
  <c r="E154" i="1"/>
  <c r="W153" i="1"/>
  <c r="H153" i="1"/>
  <c r="G153" i="1"/>
  <c r="F153" i="1"/>
  <c r="E153" i="1"/>
  <c r="W152" i="1"/>
  <c r="H152" i="1"/>
  <c r="G152" i="1"/>
  <c r="F152" i="1"/>
  <c r="E152" i="1"/>
  <c r="W151" i="1"/>
  <c r="H151" i="1"/>
  <c r="G151" i="1"/>
  <c r="F151" i="1"/>
  <c r="E151" i="1"/>
  <c r="W150" i="1"/>
  <c r="H150" i="1"/>
  <c r="G150" i="1"/>
  <c r="F150" i="1"/>
  <c r="E150" i="1"/>
  <c r="W149" i="1"/>
  <c r="H149" i="1"/>
  <c r="G149" i="1"/>
  <c r="F149" i="1"/>
  <c r="E149" i="1"/>
  <c r="W148" i="1"/>
  <c r="H148" i="1"/>
  <c r="G148" i="1"/>
  <c r="F148" i="1"/>
  <c r="E148" i="1"/>
  <c r="W147" i="1"/>
  <c r="H147" i="1"/>
  <c r="G147" i="1"/>
  <c r="F147" i="1"/>
  <c r="E147" i="1"/>
  <c r="W146" i="1"/>
  <c r="H146" i="1"/>
  <c r="G146" i="1"/>
  <c r="F146" i="1"/>
  <c r="E146" i="1"/>
  <c r="W145" i="1"/>
  <c r="H145" i="1"/>
  <c r="G145" i="1"/>
  <c r="F145" i="1"/>
  <c r="E145" i="1"/>
  <c r="W144" i="1"/>
  <c r="H144" i="1"/>
  <c r="G144" i="1"/>
  <c r="F144" i="1"/>
  <c r="E144" i="1"/>
  <c r="W143" i="1"/>
  <c r="H143" i="1"/>
  <c r="G143" i="1"/>
  <c r="F143" i="1"/>
  <c r="E143" i="1"/>
  <c r="W142" i="1"/>
  <c r="H142" i="1"/>
  <c r="G142" i="1"/>
  <c r="F142" i="1"/>
  <c r="E142" i="1"/>
  <c r="W141" i="1"/>
  <c r="H141" i="1"/>
  <c r="G141" i="1"/>
  <c r="F141" i="1"/>
  <c r="E141" i="1"/>
  <c r="W140" i="1"/>
  <c r="H140" i="1"/>
  <c r="G140" i="1"/>
  <c r="F140" i="1"/>
  <c r="E140" i="1"/>
  <c r="W139" i="1"/>
  <c r="H139" i="1"/>
  <c r="G139" i="1"/>
  <c r="F139" i="1"/>
  <c r="E139" i="1"/>
  <c r="W138" i="1"/>
  <c r="H138" i="1"/>
  <c r="G138" i="1"/>
  <c r="F138" i="1"/>
  <c r="E138" i="1"/>
  <c r="W137" i="1"/>
  <c r="H137" i="1"/>
  <c r="G137" i="1"/>
  <c r="F137" i="1"/>
  <c r="E137" i="1"/>
  <c r="W136" i="1"/>
  <c r="H136" i="1"/>
  <c r="G136" i="1"/>
  <c r="F136" i="1"/>
  <c r="E136" i="1"/>
  <c r="W135" i="1"/>
  <c r="H135" i="1"/>
  <c r="G135" i="1"/>
  <c r="F135" i="1"/>
  <c r="E135" i="1"/>
  <c r="W134" i="1"/>
  <c r="H134" i="1"/>
  <c r="G134" i="1"/>
  <c r="F134" i="1"/>
  <c r="E134" i="1"/>
  <c r="W133" i="1"/>
  <c r="H133" i="1"/>
  <c r="G133" i="1"/>
  <c r="F133" i="1"/>
  <c r="E133" i="1"/>
  <c r="W132" i="1"/>
  <c r="H132" i="1"/>
  <c r="G132" i="1"/>
  <c r="F132" i="1"/>
  <c r="E132" i="1"/>
  <c r="W131" i="1"/>
  <c r="H131" i="1"/>
  <c r="G131" i="1"/>
  <c r="F131" i="1"/>
  <c r="E131" i="1"/>
  <c r="W130" i="1"/>
  <c r="H130" i="1"/>
  <c r="G130" i="1"/>
  <c r="F130" i="1"/>
  <c r="E130" i="1"/>
  <c r="W129" i="1"/>
  <c r="H129" i="1"/>
  <c r="G129" i="1"/>
  <c r="F129" i="1"/>
  <c r="E129" i="1"/>
  <c r="W128" i="1"/>
  <c r="H128" i="1"/>
  <c r="G128" i="1"/>
  <c r="F128" i="1"/>
  <c r="E128" i="1"/>
  <c r="W127" i="1"/>
  <c r="H127" i="1"/>
  <c r="G127" i="1"/>
  <c r="F127" i="1"/>
  <c r="E127" i="1"/>
  <c r="W126" i="1"/>
  <c r="H126" i="1"/>
  <c r="G126" i="1"/>
  <c r="F126" i="1"/>
  <c r="E126" i="1"/>
  <c r="W125" i="1"/>
  <c r="H125" i="1"/>
  <c r="G125" i="1"/>
  <c r="F125" i="1"/>
  <c r="E125" i="1"/>
  <c r="W124" i="1"/>
  <c r="H124" i="1"/>
  <c r="G124" i="1"/>
  <c r="F124" i="1"/>
  <c r="E124" i="1"/>
  <c r="W123" i="1"/>
  <c r="H123" i="1"/>
  <c r="G123" i="1"/>
  <c r="F123" i="1"/>
  <c r="E123" i="1"/>
  <c r="W122" i="1"/>
  <c r="H122" i="1"/>
  <c r="G122" i="1"/>
  <c r="F122" i="1"/>
  <c r="E122" i="1"/>
  <c r="W121" i="1"/>
  <c r="H121" i="1"/>
  <c r="G121" i="1"/>
  <c r="F121" i="1"/>
  <c r="E121" i="1"/>
  <c r="W120" i="1"/>
  <c r="H120" i="1"/>
  <c r="G120" i="1"/>
  <c r="F120" i="1"/>
  <c r="E120" i="1"/>
  <c r="W119" i="1"/>
  <c r="H119" i="1"/>
  <c r="G119" i="1"/>
  <c r="F119" i="1"/>
  <c r="E119" i="1"/>
  <c r="W118" i="1"/>
  <c r="H118" i="1"/>
  <c r="G118" i="1"/>
  <c r="F118" i="1"/>
  <c r="E118" i="1"/>
  <c r="W117" i="1"/>
  <c r="H117" i="1"/>
  <c r="G117" i="1"/>
  <c r="F117" i="1"/>
  <c r="E117" i="1"/>
  <c r="W116" i="1"/>
  <c r="H116" i="1"/>
  <c r="G116" i="1"/>
  <c r="F116" i="1"/>
  <c r="E116" i="1"/>
  <c r="W115" i="1"/>
  <c r="H115" i="1"/>
  <c r="G115" i="1"/>
  <c r="F115" i="1"/>
  <c r="E115" i="1"/>
  <c r="W114" i="1"/>
  <c r="H114" i="1"/>
  <c r="G114" i="1"/>
  <c r="F114" i="1"/>
  <c r="E114" i="1"/>
  <c r="W113" i="1"/>
  <c r="H113" i="1"/>
  <c r="G113" i="1"/>
  <c r="F113" i="1"/>
  <c r="E113" i="1"/>
  <c r="W112" i="1"/>
  <c r="H112" i="1"/>
  <c r="G112" i="1"/>
  <c r="F112" i="1"/>
  <c r="E112" i="1"/>
  <c r="W111" i="1"/>
  <c r="H111" i="1"/>
  <c r="G111" i="1"/>
  <c r="F111" i="1"/>
  <c r="E111" i="1"/>
  <c r="W110" i="1"/>
  <c r="H110" i="1"/>
  <c r="G110" i="1"/>
  <c r="F110" i="1"/>
  <c r="E110" i="1"/>
  <c r="W109" i="1"/>
  <c r="H109" i="1"/>
  <c r="G109" i="1"/>
  <c r="F109" i="1"/>
  <c r="E109" i="1"/>
  <c r="W108" i="1"/>
  <c r="H108" i="1"/>
  <c r="G108" i="1"/>
  <c r="F108" i="1"/>
  <c r="E108" i="1"/>
  <c r="W107" i="1"/>
  <c r="H107" i="1"/>
  <c r="G107" i="1"/>
  <c r="F107" i="1"/>
  <c r="E107" i="1"/>
  <c r="W106" i="1"/>
  <c r="H106" i="1"/>
  <c r="G106" i="1"/>
  <c r="F106" i="1"/>
  <c r="E106" i="1"/>
  <c r="W105" i="1"/>
  <c r="H105" i="1"/>
  <c r="G105" i="1"/>
  <c r="F105" i="1"/>
  <c r="E105" i="1"/>
  <c r="W104" i="1"/>
  <c r="H104" i="1"/>
  <c r="G104" i="1"/>
  <c r="F104" i="1"/>
  <c r="E104" i="1"/>
  <c r="W103" i="1"/>
  <c r="H103" i="1"/>
  <c r="G103" i="1"/>
  <c r="F103" i="1"/>
  <c r="E103" i="1"/>
  <c r="W102" i="1"/>
  <c r="H102" i="1"/>
  <c r="G102" i="1"/>
  <c r="F102" i="1"/>
  <c r="E102" i="1"/>
  <c r="W101" i="1"/>
  <c r="H101" i="1"/>
  <c r="G101" i="1"/>
  <c r="F101" i="1"/>
  <c r="E101" i="1"/>
  <c r="W100" i="1"/>
  <c r="H100" i="1"/>
  <c r="G100" i="1"/>
  <c r="F100" i="1"/>
  <c r="E100" i="1"/>
  <c r="W99" i="1"/>
  <c r="H99" i="1"/>
  <c r="G99" i="1"/>
  <c r="F99" i="1"/>
  <c r="E99" i="1"/>
  <c r="W98" i="1"/>
  <c r="H98" i="1"/>
  <c r="G98" i="1"/>
  <c r="F98" i="1"/>
  <c r="E98" i="1"/>
  <c r="W97" i="1"/>
  <c r="H97" i="1"/>
  <c r="G97" i="1"/>
  <c r="F97" i="1"/>
  <c r="E97" i="1"/>
  <c r="W96" i="1"/>
  <c r="H96" i="1"/>
  <c r="G96" i="1"/>
  <c r="F96" i="1"/>
  <c r="E96" i="1"/>
  <c r="W95" i="1"/>
  <c r="H95" i="1"/>
  <c r="G95" i="1"/>
  <c r="F95" i="1"/>
  <c r="E95" i="1"/>
  <c r="W94" i="1"/>
  <c r="H94" i="1"/>
  <c r="G94" i="1"/>
  <c r="F94" i="1"/>
  <c r="E94" i="1"/>
  <c r="W93" i="1"/>
  <c r="H93" i="1"/>
  <c r="G93" i="1"/>
  <c r="F93" i="1"/>
  <c r="E93" i="1"/>
  <c r="W92" i="1"/>
  <c r="H92" i="1"/>
  <c r="G92" i="1"/>
  <c r="F92" i="1"/>
  <c r="E92" i="1"/>
  <c r="W91" i="1"/>
  <c r="H91" i="1"/>
  <c r="G91" i="1"/>
  <c r="F91" i="1"/>
  <c r="E91" i="1"/>
  <c r="W90" i="1"/>
  <c r="H90" i="1"/>
  <c r="G90" i="1"/>
  <c r="F90" i="1"/>
  <c r="E90" i="1"/>
  <c r="W89" i="1"/>
  <c r="H89" i="1"/>
  <c r="G89" i="1"/>
  <c r="F89" i="1"/>
  <c r="E89" i="1"/>
  <c r="W88" i="1"/>
  <c r="H88" i="1"/>
  <c r="G88" i="1"/>
  <c r="F88" i="1"/>
  <c r="E88" i="1"/>
  <c r="W87" i="1"/>
  <c r="H87" i="1"/>
  <c r="G87" i="1"/>
  <c r="F87" i="1"/>
  <c r="E87" i="1"/>
  <c r="W86" i="1"/>
  <c r="H86" i="1"/>
  <c r="G86" i="1"/>
  <c r="F86" i="1"/>
  <c r="E86" i="1"/>
  <c r="W85" i="1"/>
  <c r="H85" i="1"/>
  <c r="G85" i="1"/>
  <c r="F85" i="1"/>
  <c r="E85" i="1"/>
  <c r="W84" i="1"/>
  <c r="H84" i="1"/>
  <c r="G84" i="1"/>
  <c r="F84" i="1"/>
  <c r="E84" i="1"/>
  <c r="W83" i="1"/>
  <c r="H83" i="1"/>
  <c r="G83" i="1"/>
  <c r="F83" i="1"/>
  <c r="E83" i="1"/>
  <c r="W82" i="1"/>
  <c r="H82" i="1"/>
  <c r="G82" i="1"/>
  <c r="F82" i="1"/>
  <c r="E82" i="1"/>
  <c r="W81" i="1"/>
  <c r="H81" i="1"/>
  <c r="G81" i="1"/>
  <c r="F81" i="1"/>
  <c r="E81" i="1"/>
  <c r="W80" i="1"/>
  <c r="H80" i="1"/>
  <c r="G80" i="1"/>
  <c r="F80" i="1"/>
  <c r="E80" i="1"/>
  <c r="W79" i="1"/>
  <c r="H79" i="1"/>
  <c r="G79" i="1"/>
  <c r="F79" i="1"/>
  <c r="E79" i="1"/>
  <c r="W78" i="1"/>
  <c r="H78" i="1"/>
  <c r="G78" i="1"/>
  <c r="F78" i="1"/>
  <c r="E78" i="1"/>
  <c r="W77" i="1"/>
  <c r="H77" i="1"/>
  <c r="G77" i="1"/>
  <c r="F77" i="1"/>
  <c r="E77" i="1"/>
  <c r="W76" i="1"/>
  <c r="H76" i="1"/>
  <c r="G76" i="1"/>
  <c r="F76" i="1"/>
  <c r="E76" i="1"/>
  <c r="W75" i="1"/>
  <c r="H75" i="1"/>
  <c r="G75" i="1"/>
  <c r="F75" i="1"/>
  <c r="E75" i="1"/>
  <c r="W74" i="1"/>
  <c r="H74" i="1"/>
  <c r="G74" i="1"/>
  <c r="F74" i="1"/>
  <c r="E74" i="1"/>
  <c r="W73" i="1"/>
  <c r="H73" i="1"/>
  <c r="G73" i="1"/>
  <c r="F73" i="1"/>
  <c r="E73" i="1"/>
  <c r="W72" i="1"/>
  <c r="H72" i="1"/>
  <c r="G72" i="1"/>
  <c r="F72" i="1"/>
  <c r="E72" i="1"/>
  <c r="W71" i="1"/>
  <c r="H71" i="1"/>
  <c r="G71" i="1"/>
  <c r="F71" i="1"/>
  <c r="E71" i="1"/>
  <c r="W70" i="1"/>
  <c r="H70" i="1"/>
  <c r="G70" i="1"/>
  <c r="F70" i="1"/>
  <c r="E70" i="1"/>
  <c r="W69" i="1"/>
  <c r="H69" i="1"/>
  <c r="G69" i="1"/>
  <c r="F69" i="1"/>
  <c r="E69" i="1"/>
  <c r="W68" i="1"/>
  <c r="H68" i="1"/>
  <c r="G68" i="1"/>
  <c r="F68" i="1"/>
  <c r="E68" i="1"/>
  <c r="W67" i="1"/>
  <c r="H67" i="1"/>
  <c r="G67" i="1"/>
  <c r="F67" i="1"/>
  <c r="E67" i="1"/>
  <c r="W66" i="1"/>
  <c r="H66" i="1"/>
  <c r="G66" i="1"/>
  <c r="F66" i="1"/>
  <c r="E66" i="1"/>
  <c r="W65" i="1"/>
  <c r="H65" i="1"/>
  <c r="G65" i="1"/>
  <c r="F65" i="1"/>
  <c r="E65" i="1"/>
  <c r="W64" i="1"/>
  <c r="H64" i="1"/>
  <c r="G64" i="1"/>
  <c r="F64" i="1"/>
  <c r="E64" i="1"/>
  <c r="W63" i="1"/>
  <c r="H63" i="1"/>
  <c r="G63" i="1"/>
  <c r="F63" i="1"/>
  <c r="E63" i="1"/>
  <c r="W62" i="1"/>
  <c r="H62" i="1"/>
  <c r="G62" i="1"/>
  <c r="F62" i="1"/>
  <c r="E62" i="1"/>
  <c r="W61" i="1"/>
  <c r="H61" i="1"/>
  <c r="G61" i="1"/>
  <c r="F61" i="1"/>
  <c r="E61" i="1"/>
  <c r="W60" i="1"/>
  <c r="H60" i="1"/>
  <c r="G60" i="1"/>
  <c r="F60" i="1"/>
  <c r="E60" i="1"/>
  <c r="W59" i="1"/>
  <c r="H59" i="1"/>
  <c r="G59" i="1"/>
  <c r="F59" i="1"/>
  <c r="E59" i="1"/>
  <c r="W58" i="1"/>
  <c r="H58" i="1"/>
  <c r="G58" i="1"/>
  <c r="F58" i="1"/>
  <c r="E58" i="1"/>
  <c r="W57" i="1"/>
  <c r="H57" i="1"/>
  <c r="G57" i="1"/>
  <c r="F57" i="1"/>
  <c r="E57" i="1"/>
  <c r="W56" i="1"/>
  <c r="H56" i="1"/>
  <c r="G56" i="1"/>
  <c r="F56" i="1"/>
  <c r="E56" i="1"/>
  <c r="W55" i="1"/>
  <c r="H55" i="1"/>
  <c r="G55" i="1"/>
  <c r="F55" i="1"/>
  <c r="E55" i="1"/>
  <c r="W54" i="1"/>
  <c r="H54" i="1"/>
  <c r="G54" i="1"/>
  <c r="F54" i="1"/>
  <c r="E54" i="1"/>
  <c r="W53" i="1"/>
  <c r="H53" i="1"/>
  <c r="G53" i="1"/>
  <c r="F53" i="1"/>
  <c r="E53" i="1"/>
  <c r="W52" i="1"/>
  <c r="H52" i="1"/>
  <c r="G52" i="1"/>
  <c r="F52" i="1"/>
  <c r="E52" i="1"/>
  <c r="W51" i="1"/>
  <c r="H51" i="1"/>
  <c r="G51" i="1"/>
  <c r="F51" i="1"/>
  <c r="E51" i="1"/>
  <c r="W50" i="1"/>
  <c r="H50" i="1"/>
  <c r="G50" i="1"/>
  <c r="F50" i="1"/>
  <c r="E50" i="1"/>
  <c r="W49" i="1"/>
  <c r="H49" i="1"/>
  <c r="G49" i="1"/>
  <c r="F49" i="1"/>
  <c r="E49" i="1"/>
  <c r="W48" i="1"/>
  <c r="H48" i="1"/>
  <c r="G48" i="1"/>
  <c r="F48" i="1"/>
  <c r="E48" i="1"/>
  <c r="W47" i="1"/>
  <c r="H47" i="1"/>
  <c r="G47" i="1"/>
  <c r="F47" i="1"/>
  <c r="E47" i="1"/>
  <c r="W46" i="1"/>
  <c r="H46" i="1"/>
  <c r="G46" i="1"/>
  <c r="F46" i="1"/>
  <c r="E46" i="1"/>
  <c r="W45" i="1"/>
  <c r="H45" i="1"/>
  <c r="G45" i="1"/>
  <c r="F45" i="1"/>
  <c r="E45" i="1"/>
  <c r="W44" i="1"/>
  <c r="H44" i="1"/>
  <c r="G44" i="1"/>
  <c r="F44" i="1"/>
  <c r="E44" i="1"/>
  <c r="W43" i="1"/>
  <c r="H43" i="1"/>
  <c r="G43" i="1"/>
  <c r="F43" i="1"/>
  <c r="E43" i="1"/>
  <c r="W42" i="1"/>
  <c r="H42" i="1"/>
  <c r="G42" i="1"/>
  <c r="F42" i="1"/>
  <c r="E42" i="1"/>
  <c r="W41" i="1"/>
  <c r="H41" i="1"/>
  <c r="G41" i="1"/>
  <c r="F41" i="1"/>
  <c r="E41" i="1"/>
  <c r="W40" i="1"/>
  <c r="H40" i="1"/>
  <c r="G40" i="1"/>
  <c r="F40" i="1"/>
  <c r="E40" i="1"/>
  <c r="W39" i="1"/>
  <c r="H39" i="1"/>
  <c r="G39" i="1"/>
  <c r="F39" i="1"/>
  <c r="E39" i="1"/>
  <c r="W38" i="1"/>
  <c r="H38" i="1"/>
  <c r="G38" i="1"/>
  <c r="F38" i="1"/>
  <c r="E38" i="1"/>
  <c r="W37" i="1"/>
  <c r="H37" i="1"/>
  <c r="G37" i="1"/>
  <c r="F37" i="1"/>
  <c r="E37" i="1"/>
  <c r="W36" i="1"/>
  <c r="H36" i="1"/>
  <c r="G36" i="1"/>
  <c r="F36" i="1"/>
  <c r="E36" i="1"/>
  <c r="W35" i="1"/>
  <c r="H35" i="1"/>
  <c r="G35" i="1"/>
  <c r="F35" i="1"/>
  <c r="E35" i="1"/>
  <c r="W34" i="1"/>
  <c r="H34" i="1"/>
  <c r="G34" i="1"/>
  <c r="F34" i="1"/>
  <c r="E34" i="1"/>
  <c r="W33" i="1"/>
  <c r="H33" i="1"/>
  <c r="G33" i="1"/>
  <c r="F33" i="1"/>
  <c r="E33" i="1"/>
  <c r="W32" i="1"/>
  <c r="H32" i="1"/>
  <c r="G32" i="1"/>
  <c r="F32" i="1"/>
  <c r="E32" i="1"/>
  <c r="W31" i="1"/>
  <c r="H31" i="1"/>
  <c r="G31" i="1"/>
  <c r="F31" i="1"/>
  <c r="E31" i="1"/>
  <c r="W30" i="1"/>
  <c r="H30" i="1"/>
  <c r="G30" i="1"/>
  <c r="F30" i="1"/>
  <c r="E30" i="1"/>
  <c r="W29" i="1"/>
  <c r="H29" i="1"/>
  <c r="G29" i="1"/>
  <c r="F29" i="1"/>
  <c r="E29" i="1"/>
  <c r="W28" i="1"/>
  <c r="H28" i="1"/>
  <c r="G28" i="1"/>
  <c r="F28" i="1"/>
  <c r="E28" i="1"/>
  <c r="W27" i="1"/>
  <c r="H27" i="1"/>
  <c r="G27" i="1"/>
  <c r="F27" i="1"/>
  <c r="E27" i="1"/>
  <c r="W26" i="1"/>
  <c r="H26" i="1"/>
  <c r="G26" i="1"/>
  <c r="F26" i="1"/>
  <c r="E26" i="1"/>
  <c r="W25" i="1"/>
  <c r="H25" i="1"/>
  <c r="G25" i="1"/>
  <c r="F25" i="1"/>
  <c r="E25" i="1"/>
  <c r="W24" i="1"/>
  <c r="H24" i="1"/>
  <c r="G24" i="1"/>
  <c r="F24" i="1"/>
  <c r="E24" i="1"/>
  <c r="W23" i="1"/>
  <c r="H23" i="1"/>
  <c r="G23" i="1"/>
  <c r="F23" i="1"/>
  <c r="E23" i="1"/>
  <c r="W22" i="1"/>
  <c r="H22" i="1"/>
  <c r="G22" i="1"/>
  <c r="F22" i="1"/>
  <c r="E22" i="1"/>
  <c r="W21" i="1"/>
  <c r="H21" i="1"/>
  <c r="G21" i="1"/>
  <c r="F21" i="1"/>
  <c r="E21" i="1"/>
  <c r="W20" i="1"/>
  <c r="H20" i="1"/>
  <c r="G20" i="1"/>
  <c r="F20" i="1"/>
  <c r="E20" i="1"/>
  <c r="W19" i="1"/>
  <c r="H19" i="1"/>
  <c r="G19" i="1"/>
  <c r="F19" i="1"/>
  <c r="E19" i="1"/>
  <c r="W18" i="1"/>
  <c r="H18" i="1"/>
  <c r="G18" i="1"/>
  <c r="F18" i="1"/>
  <c r="E18" i="1"/>
  <c r="W17" i="1"/>
  <c r="H17" i="1"/>
  <c r="G17" i="1"/>
  <c r="F17" i="1"/>
  <c r="E17" i="1"/>
  <c r="W16" i="1"/>
  <c r="H16" i="1"/>
  <c r="G16" i="1"/>
  <c r="F16" i="1"/>
  <c r="E16" i="1"/>
  <c r="W15" i="1"/>
  <c r="H15" i="1"/>
  <c r="G15" i="1"/>
  <c r="F15" i="1"/>
  <c r="E15" i="1"/>
  <c r="W14" i="1"/>
  <c r="H14" i="1"/>
  <c r="G14" i="1"/>
  <c r="F14" i="1"/>
  <c r="E14" i="1"/>
  <c r="W13" i="1"/>
  <c r="H13" i="1"/>
  <c r="G13" i="1"/>
  <c r="F13" i="1"/>
  <c r="E13" i="1"/>
  <c r="W12" i="1"/>
  <c r="H12" i="1"/>
  <c r="G12" i="1"/>
  <c r="F12" i="1"/>
  <c r="E12" i="1"/>
  <c r="W11" i="1"/>
  <c r="H11" i="1"/>
  <c r="G11" i="1"/>
  <c r="F11" i="1"/>
  <c r="E11" i="1"/>
  <c r="W10" i="1"/>
  <c r="H10" i="1"/>
  <c r="G10" i="1"/>
  <c r="F10" i="1"/>
  <c r="E10" i="1"/>
  <c r="W9" i="1"/>
  <c r="H9" i="1"/>
  <c r="G9" i="1"/>
  <c r="F9" i="1"/>
  <c r="E9" i="1"/>
  <c r="W8" i="1"/>
  <c r="H8" i="1"/>
  <c r="G8" i="1"/>
  <c r="F8" i="1"/>
  <c r="E8" i="1"/>
  <c r="W7" i="1"/>
  <c r="H7" i="1"/>
  <c r="G7" i="1"/>
  <c r="F7" i="1"/>
  <c r="E7" i="1"/>
  <c r="W6" i="1"/>
  <c r="H6" i="1"/>
  <c r="G6" i="1"/>
  <c r="F6" i="1"/>
  <c r="E6" i="1"/>
  <c r="X1574" i="1" l="1"/>
  <c r="X1554" i="1"/>
  <c r="X1534" i="1"/>
  <c r="X1514" i="1"/>
  <c r="X1494" i="1"/>
  <c r="X1474" i="1"/>
  <c r="X1454" i="1"/>
  <c r="X1434" i="1"/>
  <c r="X1414" i="1"/>
  <c r="X1394" i="1"/>
  <c r="X1374" i="1"/>
  <c r="X1354" i="1"/>
  <c r="X1334" i="1"/>
  <c r="X1314" i="1"/>
  <c r="X1294" i="1"/>
  <c r="X1274" i="1"/>
  <c r="X1254" i="1"/>
  <c r="X1234" i="1"/>
  <c r="X1214" i="1"/>
  <c r="X1194" i="1"/>
  <c r="X1174" i="1"/>
  <c r="X1154" i="1"/>
  <c r="X1134" i="1"/>
  <c r="X1114" i="1"/>
  <c r="X1094" i="1"/>
  <c r="X1074" i="1"/>
  <c r="X1054" i="1"/>
  <c r="X1034" i="1"/>
  <c r="X1014" i="1"/>
  <c r="X994" i="1"/>
  <c r="X974" i="1"/>
  <c r="X954" i="1"/>
  <c r="X934" i="1"/>
  <c r="X914" i="1"/>
  <c r="X894" i="1"/>
  <c r="X874" i="1"/>
  <c r="X854" i="1"/>
  <c r="X834" i="1"/>
  <c r="X814" i="1"/>
  <c r="X794" i="1"/>
  <c r="X774" i="1"/>
  <c r="X754" i="1"/>
  <c r="X734" i="1"/>
  <c r="X714" i="1"/>
  <c r="X694" i="1"/>
  <c r="X674" i="1"/>
  <c r="X654" i="1"/>
  <c r="X634" i="1"/>
  <c r="X614" i="1"/>
  <c r="X594" i="1"/>
  <c r="X574" i="1"/>
  <c r="X554" i="1"/>
  <c r="X534" i="1"/>
  <c r="X514" i="1"/>
  <c r="X494" i="1"/>
  <c r="X474" i="1"/>
  <c r="X454" i="1"/>
  <c r="X434" i="1"/>
  <c r="X414" i="1"/>
  <c r="X394" i="1"/>
  <c r="X374" i="1"/>
  <c r="X354" i="1"/>
  <c r="X334" i="1"/>
  <c r="X314" i="1"/>
  <c r="X294" i="1"/>
  <c r="X274" i="1"/>
  <c r="X254" i="1"/>
  <c r="X234" i="1"/>
  <c r="X214" i="1"/>
  <c r="X194" i="1"/>
  <c r="X174" i="1"/>
  <c r="X154" i="1"/>
  <c r="X96" i="1"/>
  <c r="X3656" i="1"/>
  <c r="X3636" i="1"/>
  <c r="X3616" i="1"/>
  <c r="X3596" i="1"/>
  <c r="X3576" i="1"/>
  <c r="X3556" i="1"/>
  <c r="X3536" i="1"/>
  <c r="X3516" i="1"/>
  <c r="X3496" i="1"/>
  <c r="X3476" i="1"/>
  <c r="X3456" i="1"/>
  <c r="X3436" i="1"/>
  <c r="X3416" i="1"/>
  <c r="X3396" i="1"/>
  <c r="X3376" i="1"/>
  <c r="X3356" i="1"/>
  <c r="X3336" i="1"/>
  <c r="X3316" i="1"/>
  <c r="X3296" i="1"/>
  <c r="X3276" i="1"/>
  <c r="X3256" i="1"/>
  <c r="X3236" i="1"/>
  <c r="X3216" i="1"/>
  <c r="X3196" i="1"/>
  <c r="X3176" i="1"/>
  <c r="X3156" i="1"/>
  <c r="X3136" i="1"/>
  <c r="X1996" i="1"/>
  <c r="X856" i="1"/>
  <c r="X3655" i="1"/>
  <c r="X3635" i="1"/>
  <c r="X3615" i="1"/>
  <c r="X3595" i="1"/>
  <c r="X3575" i="1"/>
  <c r="X3555" i="1"/>
  <c r="X3535" i="1"/>
  <c r="X3515" i="1"/>
  <c r="X3495" i="1"/>
  <c r="X3475" i="1"/>
  <c r="X3455" i="1"/>
  <c r="X3435" i="1"/>
  <c r="X3415" i="1"/>
  <c r="X3395" i="1"/>
  <c r="X3375" i="1"/>
  <c r="X3355" i="1"/>
  <c r="X3335" i="1"/>
  <c r="X3315" i="1"/>
  <c r="X3295" i="1"/>
  <c r="X3275" i="1"/>
  <c r="X3255" i="1"/>
  <c r="X3235" i="1"/>
  <c r="X3215" i="1"/>
  <c r="X3195" i="1"/>
  <c r="X2995" i="1"/>
  <c r="X2935" i="1"/>
  <c r="X2835" i="1"/>
  <c r="X2015" i="1"/>
  <c r="X1295" i="1"/>
  <c r="X134" i="1"/>
  <c r="X3602" i="1"/>
  <c r="X3182" i="1"/>
  <c r="X2662" i="1"/>
  <c r="X2242" i="1"/>
  <c r="X1662" i="1"/>
  <c r="X1562" i="1"/>
  <c r="X1022" i="1"/>
  <c r="X722" i="1"/>
  <c r="X562" i="1"/>
  <c r="X522" i="1"/>
  <c r="X482" i="1"/>
  <c r="X442" i="1"/>
  <c r="X402" i="1"/>
  <c r="X362" i="1"/>
  <c r="X342" i="1"/>
  <c r="X302" i="1"/>
  <c r="X262" i="1"/>
  <c r="X202" i="1"/>
  <c r="X162" i="1"/>
  <c r="X3202" i="1"/>
  <c r="X1702" i="1"/>
  <c r="X1422" i="1"/>
  <c r="X1162" i="1"/>
  <c r="X582" i="1"/>
  <c r="X542" i="1"/>
  <c r="X502" i="1"/>
  <c r="X462" i="1"/>
  <c r="X422" i="1"/>
  <c r="X382" i="1"/>
  <c r="X322" i="1"/>
  <c r="X282" i="1"/>
  <c r="X242" i="1"/>
  <c r="X222" i="1"/>
  <c r="X182" i="1"/>
  <c r="X3659" i="1"/>
  <c r="X3639" i="1"/>
  <c r="X3619" i="1"/>
  <c r="X3599" i="1"/>
  <c r="X3579" i="1"/>
  <c r="X3559" i="1"/>
  <c r="X3539" i="1"/>
  <c r="X3519" i="1"/>
  <c r="X3499" i="1"/>
  <c r="X3479" i="1"/>
  <c r="X3459" i="1"/>
  <c r="X3439" i="1"/>
  <c r="X3419" i="1"/>
  <c r="X3399" i="1"/>
  <c r="X3379" i="1"/>
  <c r="X3359" i="1"/>
  <c r="X3339" i="1"/>
  <c r="X3319" i="1"/>
  <c r="X3299" i="1"/>
  <c r="X3279" i="1"/>
  <c r="X3259" i="1"/>
  <c r="X3239" i="1"/>
  <c r="X3219" i="1"/>
  <c r="X3199" i="1"/>
  <c r="X3179" i="1"/>
  <c r="X3159" i="1"/>
  <c r="X3139" i="1"/>
  <c r="X2379" i="1"/>
  <c r="X2179" i="1"/>
  <c r="X891" i="1"/>
  <c r="X3658" i="1"/>
  <c r="X3638" i="1"/>
  <c r="X3618" i="1"/>
  <c r="X3598" i="1"/>
  <c r="X3578" i="1"/>
  <c r="X3558" i="1"/>
  <c r="X3538" i="1"/>
  <c r="X3518" i="1"/>
  <c r="X3498" i="1"/>
  <c r="X3478" i="1"/>
  <c r="X3458" i="1"/>
  <c r="X3438" i="1"/>
  <c r="X3418" i="1"/>
  <c r="X3398" i="1"/>
  <c r="X3378" i="1"/>
  <c r="X3358" i="1"/>
  <c r="X3338" i="1"/>
  <c r="X3318" i="1"/>
  <c r="X3298" i="1"/>
  <c r="X3278" i="1"/>
  <c r="X3258" i="1"/>
  <c r="X3238" i="1"/>
  <c r="X3218" i="1"/>
  <c r="X3198" i="1"/>
  <c r="X3178" i="1"/>
  <c r="X3158" i="1"/>
  <c r="X3138" i="1"/>
  <c r="X3631" i="1"/>
  <c r="X3551" i="1"/>
  <c r="X3491" i="1"/>
  <c r="X3411" i="1"/>
  <c r="X3331" i="1"/>
  <c r="X3271" i="1"/>
  <c r="X3171" i="1"/>
  <c r="X3091" i="1"/>
  <c r="X2991" i="1"/>
  <c r="X2911" i="1"/>
  <c r="X2851" i="1"/>
  <c r="X2771" i="1"/>
  <c r="X2691" i="1"/>
  <c r="X2611" i="1"/>
  <c r="X2511" i="1"/>
  <c r="X2451" i="1"/>
  <c r="X2371" i="1"/>
  <c r="X2291" i="1"/>
  <c r="X2191" i="1"/>
  <c r="X2131" i="1"/>
  <c r="X2031" i="1"/>
  <c r="X1951" i="1"/>
  <c r="X1871" i="1"/>
  <c r="X1811" i="1"/>
  <c r="X1711" i="1"/>
  <c r="X1651" i="1"/>
  <c r="X1571" i="1"/>
  <c r="X1491" i="1"/>
  <c r="X1411" i="1"/>
  <c r="X1311" i="1"/>
  <c r="X1171" i="1"/>
  <c r="X911" i="1"/>
  <c r="X3247" i="1"/>
  <c r="X3087" i="1"/>
  <c r="X2827" i="1"/>
  <c r="X2107" i="1"/>
  <c r="X687" i="1"/>
  <c r="X307" i="1"/>
  <c r="X227" i="1"/>
  <c r="X106" i="1"/>
  <c r="X972" i="1"/>
  <c r="X3611" i="1"/>
  <c r="X3571" i="1"/>
  <c r="X3511" i="1"/>
  <c r="X3451" i="1"/>
  <c r="X3391" i="1"/>
  <c r="X3351" i="1"/>
  <c r="X3291" i="1"/>
  <c r="X3231" i="1"/>
  <c r="X3211" i="1"/>
  <c r="X3151" i="1"/>
  <c r="X3111" i="1"/>
  <c r="X3051" i="1"/>
  <c r="X2971" i="1"/>
  <c r="X2931" i="1"/>
  <c r="X2871" i="1"/>
  <c r="X2811" i="1"/>
  <c r="X2751" i="1"/>
  <c r="X2711" i="1"/>
  <c r="X2651" i="1"/>
  <c r="X2591" i="1"/>
  <c r="X2551" i="1"/>
  <c r="X2471" i="1"/>
  <c r="X2411" i="1"/>
  <c r="X2351" i="1"/>
  <c r="X2311" i="1"/>
  <c r="X2251" i="1"/>
  <c r="X2231" i="1"/>
  <c r="X2171" i="1"/>
  <c r="X2111" i="1"/>
  <c r="X2071" i="1"/>
  <c r="X2011" i="1"/>
  <c r="X1971" i="1"/>
  <c r="X1911" i="1"/>
  <c r="X1851" i="1"/>
  <c r="X1771" i="1"/>
  <c r="X1731" i="1"/>
  <c r="X1671" i="1"/>
  <c r="X1611" i="1"/>
  <c r="X1551" i="1"/>
  <c r="X1511" i="1"/>
  <c r="X1451" i="1"/>
  <c r="X1391" i="1"/>
  <c r="X1351" i="1"/>
  <c r="X1291" i="1"/>
  <c r="X1251" i="1"/>
  <c r="X1211" i="1"/>
  <c r="X1151" i="1"/>
  <c r="X1111" i="1"/>
  <c r="X1071" i="1"/>
  <c r="X1011" i="1"/>
  <c r="X971" i="1"/>
  <c r="X931" i="1"/>
  <c r="X871" i="1"/>
  <c r="X831" i="1"/>
  <c r="X791" i="1"/>
  <c r="X751" i="1"/>
  <c r="X711" i="1"/>
  <c r="X671" i="1"/>
  <c r="X631" i="1"/>
  <c r="X591" i="1"/>
  <c r="X551" i="1"/>
  <c r="X511" i="1"/>
  <c r="X471" i="1"/>
  <c r="X411" i="1"/>
  <c r="X371" i="1"/>
  <c r="X331" i="1"/>
  <c r="X149" i="1"/>
  <c r="X3607" i="1"/>
  <c r="X3167" i="1"/>
  <c r="X2987" i="1"/>
  <c r="X2907" i="1"/>
  <c r="X2767" i="1"/>
  <c r="X2347" i="1"/>
  <c r="X2127" i="1"/>
  <c r="X1827" i="1"/>
  <c r="X1607" i="1"/>
  <c r="X887" i="1"/>
  <c r="X367" i="1"/>
  <c r="X327" i="1"/>
  <c r="X267" i="1"/>
  <c r="X187" i="1"/>
  <c r="X146" i="1"/>
  <c r="X66" i="1"/>
  <c r="X952" i="1"/>
  <c r="X3651" i="1"/>
  <c r="X3591" i="1"/>
  <c r="X3531" i="1"/>
  <c r="X3471" i="1"/>
  <c r="X3431" i="1"/>
  <c r="X3371" i="1"/>
  <c r="X3311" i="1"/>
  <c r="X3251" i="1"/>
  <c r="X3191" i="1"/>
  <c r="X3131" i="1"/>
  <c r="X3071" i="1"/>
  <c r="X3031" i="1"/>
  <c r="X3011" i="1"/>
  <c r="X2951" i="1"/>
  <c r="X2891" i="1"/>
  <c r="X2831" i="1"/>
  <c r="X2791" i="1"/>
  <c r="X2731" i="1"/>
  <c r="X2671" i="1"/>
  <c r="X2631" i="1"/>
  <c r="X2571" i="1"/>
  <c r="X2531" i="1"/>
  <c r="X2491" i="1"/>
  <c r="X2431" i="1"/>
  <c r="X2391" i="1"/>
  <c r="X2331" i="1"/>
  <c r="X2271" i="1"/>
  <c r="X2211" i="1"/>
  <c r="X2151" i="1"/>
  <c r="X2091" i="1"/>
  <c r="X2051" i="1"/>
  <c r="X1991" i="1"/>
  <c r="X1931" i="1"/>
  <c r="X1891" i="1"/>
  <c r="X1831" i="1"/>
  <c r="X1791" i="1"/>
  <c r="X1751" i="1"/>
  <c r="X1691" i="1"/>
  <c r="X1631" i="1"/>
  <c r="X1591" i="1"/>
  <c r="X1531" i="1"/>
  <c r="X1471" i="1"/>
  <c r="X1431" i="1"/>
  <c r="X1371" i="1"/>
  <c r="X1331" i="1"/>
  <c r="X1271" i="1"/>
  <c r="X1231" i="1"/>
  <c r="X1191" i="1"/>
  <c r="X1131" i="1"/>
  <c r="X1091" i="1"/>
  <c r="X1051" i="1"/>
  <c r="X1031" i="1"/>
  <c r="X991" i="1"/>
  <c r="X951" i="1"/>
  <c r="X851" i="1"/>
  <c r="X811" i="1"/>
  <c r="X771" i="1"/>
  <c r="X731" i="1"/>
  <c r="X691" i="1"/>
  <c r="X651" i="1"/>
  <c r="X611" i="1"/>
  <c r="X571" i="1"/>
  <c r="X531" i="1"/>
  <c r="X491" i="1"/>
  <c r="X451" i="1"/>
  <c r="X431" i="1"/>
  <c r="X391" i="1"/>
  <c r="X351" i="1"/>
  <c r="X9" i="1"/>
  <c r="X3507" i="1"/>
  <c r="X3447" i="1"/>
  <c r="X3307" i="1"/>
  <c r="X3207" i="1"/>
  <c r="X3147" i="1"/>
  <c r="X2367" i="1"/>
  <c r="X2187" i="1"/>
  <c r="X2087" i="1"/>
  <c r="X1627" i="1"/>
  <c r="X967" i="1"/>
  <c r="X387" i="1"/>
  <c r="X347" i="1"/>
  <c r="X287" i="1"/>
  <c r="X247" i="1"/>
  <c r="X207" i="1"/>
  <c r="X167" i="1"/>
  <c r="X126" i="1"/>
  <c r="X86" i="1"/>
  <c r="X46" i="1"/>
  <c r="X1824" i="1"/>
  <c r="X1901" i="1"/>
  <c r="X1721" i="1"/>
  <c r="X1681" i="1"/>
  <c r="X1621" i="1"/>
  <c r="X1421" i="1"/>
  <c r="X1361" i="1"/>
  <c r="X1081" i="1"/>
  <c r="X781" i="1"/>
  <c r="X621" i="1"/>
  <c r="X28" i="1"/>
  <c r="X311" i="1"/>
  <c r="X291" i="1"/>
  <c r="X271" i="1"/>
  <c r="X251" i="1"/>
  <c r="X231" i="1"/>
  <c r="X211" i="1"/>
  <c r="X191" i="1"/>
  <c r="X171" i="1"/>
  <c r="X151" i="1"/>
  <c r="X130" i="1"/>
  <c r="X110" i="1"/>
  <c r="X90" i="1"/>
  <c r="X70" i="1"/>
  <c r="X50" i="1"/>
  <c r="X30" i="1"/>
  <c r="X10" i="1"/>
  <c r="X3509" i="1"/>
  <c r="X3409" i="1"/>
  <c r="X3289" i="1"/>
  <c r="X3189" i="1"/>
  <c r="X3069" i="1"/>
  <c r="X2989" i="1"/>
  <c r="X2889" i="1"/>
  <c r="X2829" i="1"/>
  <c r="X2669" i="1"/>
  <c r="X3549" i="1"/>
  <c r="X3449" i="1"/>
  <c r="X3369" i="1"/>
  <c r="X3269" i="1"/>
  <c r="X3149" i="1"/>
  <c r="X3049" i="1"/>
  <c r="X2949" i="1"/>
  <c r="X2869" i="1"/>
  <c r="X2809" i="1"/>
  <c r="X2649" i="1"/>
  <c r="X3589" i="1"/>
  <c r="X3469" i="1"/>
  <c r="X3349" i="1"/>
  <c r="X3229" i="1"/>
  <c r="X3129" i="1"/>
  <c r="X3029" i="1"/>
  <c r="X2929" i="1"/>
  <c r="X2849" i="1"/>
  <c r="X2689" i="1"/>
  <c r="X2189" i="1"/>
  <c r="X3609" i="1"/>
  <c r="X3649" i="1"/>
  <c r="X2789" i="1"/>
  <c r="X2709" i="1"/>
  <c r="X3629" i="1"/>
  <c r="X3489" i="1"/>
  <c r="X3389" i="1"/>
  <c r="X3309" i="1"/>
  <c r="X3249" i="1"/>
  <c r="X3169" i="1"/>
  <c r="X3089" i="1"/>
  <c r="X3009" i="1"/>
  <c r="X2909" i="1"/>
  <c r="X2769" i="1"/>
  <c r="X3569" i="1"/>
  <c r="X3657" i="1"/>
  <c r="X3637" i="1"/>
  <c r="X3617" i="1"/>
  <c r="X3597" i="1"/>
  <c r="X3577" i="1"/>
  <c r="X3557" i="1"/>
  <c r="X3537" i="1"/>
  <c r="X3517" i="1"/>
  <c r="X3497" i="1"/>
  <c r="X3477" i="1"/>
  <c r="X3457" i="1"/>
  <c r="X3437" i="1"/>
  <c r="X3417" i="1"/>
  <c r="X3397" i="1"/>
  <c r="X3377" i="1"/>
  <c r="X3529" i="1"/>
  <c r="X3429" i="1"/>
  <c r="X3329" i="1"/>
  <c r="X3209" i="1"/>
  <c r="X3109" i="1"/>
  <c r="X2969" i="1"/>
  <c r="X2749" i="1"/>
  <c r="X3357" i="1"/>
  <c r="X3337" i="1"/>
  <c r="X3317" i="1"/>
  <c r="X3297" i="1"/>
  <c r="X3277" i="1"/>
  <c r="X3257" i="1"/>
  <c r="X3237" i="1"/>
  <c r="X3217" i="1"/>
  <c r="X3197" i="1"/>
  <c r="X3177" i="1"/>
  <c r="X3157" i="1"/>
  <c r="X3137" i="1"/>
  <c r="X3117" i="1"/>
  <c r="X3097" i="1"/>
  <c r="X3077" i="1"/>
  <c r="X3057" i="1"/>
  <c r="X3037" i="1"/>
  <c r="X3017" i="1"/>
  <c r="X2997" i="1"/>
  <c r="X2977" i="1"/>
  <c r="X2957" i="1"/>
  <c r="X2937" i="1"/>
  <c r="X2917" i="1"/>
  <c r="X2897" i="1"/>
  <c r="X2877" i="1"/>
  <c r="X2857" i="1"/>
  <c r="X2837" i="1"/>
  <c r="X2817" i="1"/>
  <c r="X2797" i="1"/>
  <c r="X2777" i="1"/>
  <c r="X2757" i="1"/>
  <c r="X2737" i="1"/>
  <c r="X2717" i="1"/>
  <c r="X2697" i="1"/>
  <c r="X2677" i="1"/>
  <c r="X2657" i="1"/>
  <c r="X2637" i="1"/>
  <c r="X2617" i="1"/>
  <c r="X2597" i="1"/>
  <c r="X2577" i="1"/>
  <c r="X2557" i="1"/>
  <c r="X2537" i="1"/>
  <c r="X2517" i="1"/>
  <c r="X2497" i="1"/>
  <c r="X2477" i="1"/>
  <c r="X2457" i="1"/>
  <c r="X2437" i="1"/>
  <c r="X2417" i="1"/>
  <c r="X2397" i="1"/>
  <c r="X2377" i="1"/>
  <c r="X2357" i="1"/>
  <c r="X2337" i="1"/>
  <c r="X2317" i="1"/>
  <c r="X2297" i="1"/>
  <c r="X2277" i="1"/>
  <c r="X2257" i="1"/>
  <c r="X2237" i="1"/>
  <c r="X2217" i="1"/>
  <c r="X2197" i="1"/>
  <c r="X2177" i="1"/>
  <c r="X2157" i="1"/>
  <c r="X2137" i="1"/>
  <c r="X2117" i="1"/>
  <c r="X2097" i="1"/>
  <c r="X2077" i="1"/>
  <c r="X2057" i="1"/>
  <c r="X2037" i="1"/>
  <c r="X2017" i="1"/>
  <c r="X1997" i="1"/>
  <c r="X1977" i="1"/>
  <c r="X1937" i="1"/>
  <c r="X1837" i="1"/>
  <c r="X1797" i="1"/>
  <c r="X1717" i="1"/>
  <c r="X1417" i="1"/>
  <c r="X1277" i="1"/>
  <c r="X1217" i="1"/>
  <c r="X1017" i="1"/>
  <c r="X897" i="1"/>
  <c r="X837" i="1"/>
  <c r="X717" i="1"/>
  <c r="X637" i="1"/>
  <c r="X617" i="1"/>
  <c r="X577" i="1"/>
  <c r="X257" i="1"/>
  <c r="X2629" i="1"/>
  <c r="X2609" i="1"/>
  <c r="X2589" i="1"/>
  <c r="X2569" i="1"/>
  <c r="X2549" i="1"/>
  <c r="X2529" i="1"/>
  <c r="X2509" i="1"/>
  <c r="X2489" i="1"/>
  <c r="X2469" i="1"/>
  <c r="X2449" i="1"/>
  <c r="X2429" i="1"/>
  <c r="X2409" i="1"/>
  <c r="X2389" i="1"/>
  <c r="X2369" i="1"/>
  <c r="X2349" i="1"/>
  <c r="X2329" i="1"/>
  <c r="X2309" i="1"/>
  <c r="X2289" i="1"/>
  <c r="X2269" i="1"/>
  <c r="X2249" i="1"/>
  <c r="X2229" i="1"/>
  <c r="X2209" i="1"/>
  <c r="X2169" i="1"/>
  <c r="X2149" i="1"/>
  <c r="X2129" i="1"/>
  <c r="X2109" i="1"/>
  <c r="X2069" i="1"/>
  <c r="X1769" i="1"/>
  <c r="X1649" i="1"/>
  <c r="X889" i="1"/>
  <c r="X689" i="1"/>
  <c r="X409" i="1"/>
  <c r="X269" i="1"/>
  <c r="X3648" i="1"/>
  <c r="X3628" i="1"/>
  <c r="X3608" i="1"/>
  <c r="X3588" i="1"/>
  <c r="X3568" i="1"/>
  <c r="X3548" i="1"/>
  <c r="X3528" i="1"/>
  <c r="X3508" i="1"/>
  <c r="X3488" i="1"/>
  <c r="X3468" i="1"/>
  <c r="X3448" i="1"/>
  <c r="X3428" i="1"/>
  <c r="X3408" i="1"/>
  <c r="X3388" i="1"/>
  <c r="X3368" i="1"/>
  <c r="X3348" i="1"/>
  <c r="X3328" i="1"/>
  <c r="X3308" i="1"/>
  <c r="X3288" i="1"/>
  <c r="X3268" i="1"/>
  <c r="X3248" i="1"/>
  <c r="X3228" i="1"/>
  <c r="X3208" i="1"/>
  <c r="X3188" i="1"/>
  <c r="X3168" i="1"/>
  <c r="X3148" i="1"/>
  <c r="X3128" i="1"/>
  <c r="X3108" i="1"/>
  <c r="X3088" i="1"/>
  <c r="X3068" i="1"/>
  <c r="X3048" i="1"/>
  <c r="X3028" i="1"/>
  <c r="X3008" i="1"/>
  <c r="X2988" i="1"/>
  <c r="X2968" i="1"/>
  <c r="X2948" i="1"/>
  <c r="X2928" i="1"/>
  <c r="X2908" i="1"/>
  <c r="X2888" i="1"/>
  <c r="X2868" i="1"/>
  <c r="X2848" i="1"/>
  <c r="X2828" i="1"/>
  <c r="X2808" i="1"/>
  <c r="X2788" i="1"/>
  <c r="X2768" i="1"/>
  <c r="X2748" i="1"/>
  <c r="X2728" i="1"/>
  <c r="X2708" i="1"/>
  <c r="X2688" i="1"/>
  <c r="X2668" i="1"/>
  <c r="X2648" i="1"/>
  <c r="X2628" i="1"/>
  <c r="X2608" i="1"/>
  <c r="X2588" i="1"/>
  <c r="X2568" i="1"/>
  <c r="X2548" i="1"/>
  <c r="X2528" i="1"/>
  <c r="X2508" i="1"/>
  <c r="X2488" i="1"/>
  <c r="X2468" i="1"/>
  <c r="X2448" i="1"/>
  <c r="X2428" i="1"/>
  <c r="X2408" i="1"/>
  <c r="X2388" i="1"/>
  <c r="X2368" i="1"/>
  <c r="X2348" i="1"/>
  <c r="X2328" i="1"/>
  <c r="X2308" i="1"/>
  <c r="X2288" i="1"/>
  <c r="X2268" i="1"/>
  <c r="X2248" i="1"/>
  <c r="X2228" i="1"/>
  <c r="X2208" i="1"/>
  <c r="X2188" i="1"/>
  <c r="X2168" i="1"/>
  <c r="X2148" i="1"/>
  <c r="X2128" i="1"/>
  <c r="X2108" i="1"/>
  <c r="X2088" i="1"/>
  <c r="X2068" i="1"/>
  <c r="X2048" i="1"/>
  <c r="X2028" i="1"/>
  <c r="X2008" i="1"/>
  <c r="X1988" i="1"/>
  <c r="X1968" i="1"/>
  <c r="X1948" i="1"/>
  <c r="X1928" i="1"/>
  <c r="X1908" i="1"/>
  <c r="X1888" i="1"/>
  <c r="X1868" i="1"/>
  <c r="X1848" i="1"/>
  <c r="X1828" i="1"/>
  <c r="X1808" i="1"/>
  <c r="X1788" i="1"/>
  <c r="X1768" i="1"/>
  <c r="X1748" i="1"/>
  <c r="X1728" i="1"/>
  <c r="X1708" i="1"/>
  <c r="X1688" i="1"/>
  <c r="X1668" i="1"/>
  <c r="X1648" i="1"/>
  <c r="X1628" i="1"/>
  <c r="X1608" i="1"/>
  <c r="X1588" i="1"/>
  <c r="X1568" i="1"/>
  <c r="X1548" i="1"/>
  <c r="X1528" i="1"/>
  <c r="X1508" i="1"/>
  <c r="X885" i="1"/>
  <c r="X725" i="1"/>
  <c r="X3626" i="1"/>
  <c r="X2386" i="1"/>
  <c r="X1166" i="1"/>
  <c r="X3641" i="1"/>
  <c r="X3621" i="1"/>
  <c r="X3601" i="1"/>
  <c r="X3581" i="1"/>
  <c r="X3561" i="1"/>
  <c r="X3541" i="1"/>
  <c r="X3521" i="1"/>
  <c r="X3501" i="1"/>
  <c r="X3481" i="1"/>
  <c r="X3461" i="1"/>
  <c r="X3441" i="1"/>
  <c r="X3421" i="1"/>
  <c r="X3401" i="1"/>
  <c r="X3381" i="1"/>
  <c r="X3361" i="1"/>
  <c r="X3341" i="1"/>
  <c r="X3321" i="1"/>
  <c r="X3301" i="1"/>
  <c r="X3281" i="1"/>
  <c r="X3261" i="1"/>
  <c r="X3241" i="1"/>
  <c r="X3221" i="1"/>
  <c r="X3201" i="1"/>
  <c r="X3181" i="1"/>
  <c r="X3161" i="1"/>
  <c r="X3141" i="1"/>
  <c r="X1981" i="1"/>
  <c r="X704" i="1"/>
  <c r="X426" i="1"/>
  <c r="X2980" i="1"/>
  <c r="X2680" i="1"/>
  <c r="X2240" i="1"/>
  <c r="X1700" i="1"/>
  <c r="X1280" i="1"/>
  <c r="X980" i="1"/>
  <c r="X920" i="1"/>
  <c r="X860" i="1"/>
  <c r="X480" i="1"/>
  <c r="X3183" i="1"/>
  <c r="X2163" i="1"/>
  <c r="X2083" i="1"/>
  <c r="X1823" i="1"/>
  <c r="X25" i="1"/>
  <c r="X2686" i="1"/>
  <c r="X932" i="1"/>
  <c r="X912" i="1"/>
  <c r="X892" i="1"/>
  <c r="X872" i="1"/>
  <c r="X852" i="1"/>
  <c r="X832" i="1"/>
  <c r="X812" i="1"/>
  <c r="X792" i="1"/>
  <c r="X772" i="1"/>
  <c r="X752" i="1"/>
  <c r="X732" i="1"/>
  <c r="X712" i="1"/>
  <c r="X692" i="1"/>
  <c r="X672" i="1"/>
  <c r="X652" i="1"/>
  <c r="X632" i="1"/>
  <c r="X612" i="1"/>
  <c r="X592" i="1"/>
  <c r="X572" i="1"/>
  <c r="X552" i="1"/>
  <c r="X532" i="1"/>
  <c r="X910" i="1"/>
  <c r="X890" i="1"/>
  <c r="X870" i="1"/>
  <c r="X850" i="1"/>
  <c r="X830" i="1"/>
  <c r="X810" i="1"/>
  <c r="X790" i="1"/>
  <c r="X770" i="1"/>
  <c r="X750" i="1"/>
  <c r="X730" i="1"/>
  <c r="X710" i="1"/>
  <c r="X690" i="1"/>
  <c r="X670" i="1"/>
  <c r="X650" i="1"/>
  <c r="X630" i="1"/>
  <c r="X610" i="1"/>
  <c r="X590" i="1"/>
  <c r="X570" i="1"/>
  <c r="X550" i="1"/>
  <c r="X530" i="1"/>
  <c r="X510" i="1"/>
  <c r="X490" i="1"/>
  <c r="X470" i="1"/>
  <c r="X450" i="1"/>
  <c r="X430" i="1"/>
  <c r="X410" i="1"/>
  <c r="X390" i="1"/>
  <c r="X370" i="1"/>
  <c r="X350" i="1"/>
  <c r="X330" i="1"/>
  <c r="X310" i="1"/>
  <c r="X290" i="1"/>
  <c r="X270" i="1"/>
  <c r="X250" i="1"/>
  <c r="X230" i="1"/>
  <c r="X210" i="1"/>
  <c r="X190" i="1"/>
  <c r="X170" i="1"/>
  <c r="X150" i="1"/>
  <c r="X129" i="1"/>
  <c r="X109" i="1"/>
  <c r="X89" i="1"/>
  <c r="X69" i="1"/>
  <c r="X49" i="1"/>
  <c r="X29" i="1"/>
  <c r="X1488" i="1"/>
  <c r="X1468" i="1"/>
  <c r="X1448" i="1"/>
  <c r="X1428" i="1"/>
  <c r="X1408" i="1"/>
  <c r="X1388" i="1"/>
  <c r="X1368" i="1"/>
  <c r="X1348" i="1"/>
  <c r="X1328" i="1"/>
  <c r="X1308" i="1"/>
  <c r="X1288" i="1"/>
  <c r="X1268" i="1"/>
  <c r="X1248" i="1"/>
  <c r="X1228" i="1"/>
  <c r="X1208" i="1"/>
  <c r="X1188" i="1"/>
  <c r="X1168" i="1"/>
  <c r="X1148" i="1"/>
  <c r="X1128" i="1"/>
  <c r="X1108" i="1"/>
  <c r="X1088" i="1"/>
  <c r="X1068" i="1"/>
  <c r="X1048" i="1"/>
  <c r="X1028" i="1"/>
  <c r="X1008" i="1"/>
  <c r="X988" i="1"/>
  <c r="X968" i="1"/>
  <c r="X948" i="1"/>
  <c r="X928" i="1"/>
  <c r="X908" i="1"/>
  <c r="X888" i="1"/>
  <c r="X868" i="1"/>
  <c r="X848" i="1"/>
  <c r="X828" i="1"/>
  <c r="X808" i="1"/>
  <c r="X788" i="1"/>
  <c r="X768" i="1"/>
  <c r="X748" i="1"/>
  <c r="X728" i="1"/>
  <c r="X708" i="1"/>
  <c r="X688" i="1"/>
  <c r="X668" i="1"/>
  <c r="X648" i="1"/>
  <c r="X628" i="1"/>
  <c r="X608" i="1"/>
  <c r="X588" i="1"/>
  <c r="X568" i="1"/>
  <c r="X548" i="1"/>
  <c r="X528" i="1"/>
  <c r="X508" i="1"/>
  <c r="X488" i="1"/>
  <c r="X468" i="1"/>
  <c r="X448" i="1"/>
  <c r="X428" i="1"/>
  <c r="X408" i="1"/>
  <c r="X388" i="1"/>
  <c r="X368" i="1"/>
  <c r="X348" i="1"/>
  <c r="X328" i="1"/>
  <c r="X308" i="1"/>
  <c r="X288" i="1"/>
  <c r="X268" i="1"/>
  <c r="X248" i="1"/>
  <c r="X228" i="1"/>
  <c r="X208" i="1"/>
  <c r="X188" i="1"/>
  <c r="X168" i="1"/>
  <c r="X147" i="1"/>
  <c r="X127" i="1"/>
  <c r="X107" i="1"/>
  <c r="X87" i="1"/>
  <c r="X67" i="1"/>
  <c r="X47" i="1"/>
  <c r="X27" i="1"/>
  <c r="X7" i="1"/>
  <c r="X1619" i="1"/>
  <c r="X1616" i="1"/>
  <c r="X512" i="1"/>
  <c r="X492" i="1"/>
  <c r="X472" i="1"/>
  <c r="X452" i="1"/>
  <c r="X432" i="1"/>
  <c r="X412" i="1"/>
  <c r="X392" i="1"/>
  <c r="X372" i="1"/>
  <c r="X352" i="1"/>
  <c r="X332" i="1"/>
  <c r="X312" i="1"/>
  <c r="X292" i="1"/>
  <c r="X272" i="1"/>
  <c r="X252" i="1"/>
  <c r="X232" i="1"/>
  <c r="X212" i="1"/>
  <c r="X192" i="1"/>
  <c r="X172" i="1"/>
  <c r="X152" i="1"/>
  <c r="X131" i="1"/>
  <c r="X111" i="1"/>
  <c r="X91" i="1"/>
  <c r="X71" i="1"/>
  <c r="X51" i="1"/>
  <c r="X31" i="1"/>
  <c r="X2815" i="1"/>
  <c r="X3644" i="1"/>
  <c r="X3624" i="1"/>
  <c r="X3604" i="1"/>
  <c r="X3584" i="1"/>
  <c r="X3564" i="1"/>
  <c r="X3544" i="1"/>
  <c r="X3524" i="1"/>
  <c r="X3504" i="1"/>
  <c r="X3484" i="1"/>
  <c r="X3464" i="1"/>
  <c r="X3444" i="1"/>
  <c r="X3424" i="1"/>
  <c r="X3404" i="1"/>
  <c r="X3384" i="1"/>
  <c r="X3364" i="1"/>
  <c r="X3344" i="1"/>
  <c r="X3324" i="1"/>
  <c r="X3304" i="1"/>
  <c r="X3284" i="1"/>
  <c r="X3264" i="1"/>
  <c r="X3244" i="1"/>
  <c r="X3224" i="1"/>
  <c r="X3204" i="1"/>
  <c r="X3184" i="1"/>
  <c r="X3164" i="1"/>
  <c r="X3144" i="1"/>
  <c r="X3124" i="1"/>
  <c r="X3104" i="1"/>
  <c r="X3084" i="1"/>
  <c r="X3064" i="1"/>
  <c r="X3044" i="1"/>
  <c r="X3024" i="1"/>
  <c r="X3004" i="1"/>
  <c r="X2984" i="1"/>
  <c r="X2964" i="1"/>
  <c r="X2944" i="1"/>
  <c r="X2924" i="1"/>
  <c r="X2904" i="1"/>
  <c r="X2884" i="1"/>
  <c r="X2864" i="1"/>
  <c r="X2844" i="1"/>
  <c r="X2824" i="1"/>
  <c r="X2804" i="1"/>
  <c r="X2784" i="1"/>
  <c r="X2764" i="1"/>
  <c r="X2744" i="1"/>
  <c r="X2724" i="1"/>
  <c r="X2704" i="1"/>
  <c r="X2684" i="1"/>
  <c r="X2664" i="1"/>
  <c r="X2644" i="1"/>
  <c r="X2624" i="1"/>
  <c r="X2604" i="1"/>
  <c r="X2243" i="1"/>
  <c r="X2653" i="1"/>
  <c r="X2633" i="1"/>
  <c r="X2613" i="1"/>
  <c r="X2593" i="1"/>
  <c r="X2573" i="1"/>
  <c r="X2553" i="1"/>
  <c r="X2533" i="1"/>
  <c r="X2513" i="1"/>
  <c r="X2493" i="1"/>
  <c r="X2473" i="1"/>
  <c r="X2453" i="1"/>
  <c r="X2433" i="1"/>
  <c r="X2413" i="1"/>
  <c r="X2393" i="1"/>
  <c r="X2373" i="1"/>
  <c r="X2353" i="1"/>
  <c r="X2333" i="1"/>
  <c r="X2313" i="1"/>
  <c r="X2293" i="1"/>
  <c r="X2273" i="1"/>
  <c r="X2253" i="1"/>
  <c r="X2233" i="1"/>
  <c r="X2213" i="1"/>
  <c r="X2193" i="1"/>
  <c r="X2173" i="1"/>
  <c r="X2153" i="1"/>
  <c r="X2133" i="1"/>
  <c r="X2113" i="1"/>
  <c r="X2093" i="1"/>
  <c r="X2073" i="1"/>
  <c r="X2053" i="1"/>
  <c r="X2033" i="1"/>
  <c r="X2013" i="1"/>
  <c r="X1993" i="1"/>
  <c r="X1973" i="1"/>
  <c r="X1953" i="1"/>
  <c r="X1933" i="1"/>
  <c r="X1913" i="1"/>
  <c r="X1893" i="1"/>
  <c r="X1873" i="1"/>
  <c r="X1853" i="1"/>
  <c r="X1833" i="1"/>
  <c r="X1813" i="1"/>
  <c r="X1793" i="1"/>
  <c r="X1773" i="1"/>
  <c r="X1753" i="1"/>
  <c r="X1733" i="1"/>
  <c r="X1713" i="1"/>
  <c r="X1693" i="1"/>
  <c r="X1673" i="1"/>
  <c r="X1653" i="1"/>
  <c r="X1633" i="1"/>
  <c r="X1613" i="1"/>
  <c r="X1593" i="1"/>
  <c r="X1573" i="1"/>
  <c r="X1553" i="1"/>
  <c r="X1533" i="1"/>
  <c r="X1513" i="1"/>
  <c r="X1493" i="1"/>
  <c r="X1473" i="1"/>
  <c r="X1453" i="1"/>
  <c r="X1433" i="1"/>
  <c r="X1413" i="1"/>
  <c r="X1393" i="1"/>
  <c r="X1373" i="1"/>
  <c r="X1353" i="1"/>
  <c r="X1333" i="1"/>
  <c r="X1313" i="1"/>
  <c r="X1293" i="1"/>
  <c r="X1273" i="1"/>
  <c r="X1253" i="1"/>
  <c r="X1233" i="1"/>
  <c r="X1213" i="1"/>
  <c r="X1193" i="1"/>
  <c r="X1173" i="1"/>
  <c r="X1153" i="1"/>
  <c r="X1133" i="1"/>
  <c r="X1113" i="1"/>
  <c r="X3175" i="1"/>
  <c r="X3155" i="1"/>
  <c r="X3135" i="1"/>
  <c r="X1093" i="1"/>
  <c r="X1073" i="1"/>
  <c r="X1053" i="1"/>
  <c r="X1033" i="1"/>
  <c r="X1013" i="1"/>
  <c r="X993" i="1"/>
  <c r="X973" i="1"/>
  <c r="X953" i="1"/>
  <c r="X933" i="1"/>
  <c r="X913" i="1"/>
  <c r="X893" i="1"/>
  <c r="X873" i="1"/>
  <c r="X853" i="1"/>
  <c r="X833" i="1"/>
  <c r="X813" i="1"/>
  <c r="X793" i="1"/>
  <c r="X773" i="1"/>
  <c r="X753" i="1"/>
  <c r="X733" i="1"/>
  <c r="X713" i="1"/>
  <c r="X693" i="1"/>
  <c r="X673" i="1"/>
  <c r="X653" i="1"/>
  <c r="X633" i="1"/>
  <c r="X613" i="1"/>
  <c r="X593" i="1"/>
  <c r="X573" i="1"/>
  <c r="X553" i="1"/>
  <c r="X533" i="1"/>
  <c r="X513" i="1"/>
  <c r="X493" i="1"/>
  <c r="X473" i="1"/>
  <c r="X453" i="1"/>
  <c r="X433" i="1"/>
  <c r="X413" i="1"/>
  <c r="X393" i="1"/>
  <c r="X373" i="1"/>
  <c r="X353" i="1"/>
  <c r="X333" i="1"/>
  <c r="X313" i="1"/>
  <c r="X293" i="1"/>
  <c r="X273" i="1"/>
  <c r="X253" i="1"/>
  <c r="X233" i="1"/>
  <c r="X213" i="1"/>
  <c r="X193" i="1"/>
  <c r="X173" i="1"/>
  <c r="X153" i="1"/>
  <c r="X132" i="1"/>
  <c r="X112" i="1"/>
  <c r="X92" i="1"/>
  <c r="X72" i="1"/>
  <c r="X52" i="1"/>
  <c r="X2740" i="1"/>
  <c r="X1840" i="1"/>
  <c r="X1620" i="1"/>
  <c r="X1360" i="1"/>
  <c r="X1100" i="1"/>
  <c r="X1080" i="1"/>
  <c r="X780" i="1"/>
  <c r="X520" i="1"/>
  <c r="X19" i="1"/>
  <c r="X2750" i="1"/>
  <c r="X2730" i="1"/>
  <c r="X2710" i="1"/>
  <c r="X2690" i="1"/>
  <c r="X2670" i="1"/>
  <c r="X2650" i="1"/>
  <c r="X2630" i="1"/>
  <c r="X2610" i="1"/>
  <c r="X2590" i="1"/>
  <c r="X2570" i="1"/>
  <c r="X2550" i="1"/>
  <c r="X2530" i="1"/>
  <c r="X2510" i="1"/>
  <c r="X2490" i="1"/>
  <c r="X2470" i="1"/>
  <c r="X2450" i="1"/>
  <c r="X2430" i="1"/>
  <c r="X2410" i="1"/>
  <c r="X2390" i="1"/>
  <c r="X2370" i="1"/>
  <c r="X2350" i="1"/>
  <c r="X2330" i="1"/>
  <c r="X2310" i="1"/>
  <c r="X2290" i="1"/>
  <c r="X2270" i="1"/>
  <c r="X2250" i="1"/>
  <c r="X2230" i="1"/>
  <c r="X2210" i="1"/>
  <c r="X2190" i="1"/>
  <c r="X2170" i="1"/>
  <c r="X2150" i="1"/>
  <c r="X2130" i="1"/>
  <c r="X2110" i="1"/>
  <c r="X2090" i="1"/>
  <c r="X2070" i="1"/>
  <c r="X2050" i="1"/>
  <c r="X2030" i="1"/>
  <c r="X2010" i="1"/>
  <c r="X1990" i="1"/>
  <c r="X1970" i="1"/>
  <c r="X1950" i="1"/>
  <c r="X1930" i="1"/>
  <c r="X1910" i="1"/>
  <c r="X1890" i="1"/>
  <c r="X1870" i="1"/>
  <c r="X1850" i="1"/>
  <c r="X1830" i="1"/>
  <c r="X1810" i="1"/>
  <c r="X1790" i="1"/>
  <c r="X1770" i="1"/>
  <c r="X3121" i="1"/>
  <c r="X3101" i="1"/>
  <c r="X1161" i="1"/>
  <c r="X3119" i="1"/>
  <c r="X3099" i="1"/>
  <c r="X3079" i="1"/>
  <c r="X3059" i="1"/>
  <c r="X3039" i="1"/>
  <c r="X3019" i="1"/>
  <c r="X2999" i="1"/>
  <c r="X2979" i="1"/>
  <c r="X2959" i="1"/>
  <c r="X2939" i="1"/>
  <c r="X2919" i="1"/>
  <c r="X2899" i="1"/>
  <c r="X2879" i="1"/>
  <c r="X2859" i="1"/>
  <c r="X2839" i="1"/>
  <c r="X2819" i="1"/>
  <c r="X2799" i="1"/>
  <c r="X2779" i="1"/>
  <c r="X2759" i="1"/>
  <c r="X2739" i="1"/>
  <c r="X2719" i="1"/>
  <c r="X2699" i="1"/>
  <c r="X2679" i="1"/>
  <c r="X2659" i="1"/>
  <c r="X2639" i="1"/>
  <c r="X2619" i="1"/>
  <c r="X2599" i="1"/>
  <c r="X2579" i="1"/>
  <c r="X2559" i="1"/>
  <c r="X2539" i="1"/>
  <c r="X2519" i="1"/>
  <c r="X2499" i="1"/>
  <c r="X2479" i="1"/>
  <c r="X2459" i="1"/>
  <c r="X2439" i="1"/>
  <c r="X2419" i="1"/>
  <c r="X2399" i="1"/>
  <c r="X2359" i="1"/>
  <c r="X2339" i="1"/>
  <c r="X2319" i="1"/>
  <c r="X2299" i="1"/>
  <c r="X2279" i="1"/>
  <c r="X2259" i="1"/>
  <c r="X2239" i="1"/>
  <c r="X2219" i="1"/>
  <c r="X2199" i="1"/>
  <c r="X2159" i="1"/>
  <c r="X2139" i="1"/>
  <c r="X2119" i="1"/>
  <c r="X2099" i="1"/>
  <c r="X2079" i="1"/>
  <c r="X2059" i="1"/>
  <c r="X2039" i="1"/>
  <c r="X2019" i="1"/>
  <c r="X1999" i="1"/>
  <c r="X1979" i="1"/>
  <c r="X1959" i="1"/>
  <c r="X1939" i="1"/>
  <c r="X1919" i="1"/>
  <c r="X1899" i="1"/>
  <c r="X1879" i="1"/>
  <c r="X1859" i="1"/>
  <c r="X1679" i="1"/>
  <c r="X1599" i="1"/>
  <c r="X3118" i="1"/>
  <c r="X3098" i="1"/>
  <c r="X3078" i="1"/>
  <c r="X3058" i="1"/>
  <c r="X3038" i="1"/>
  <c r="X3018" i="1"/>
  <c r="X2998" i="1"/>
  <c r="X2978" i="1"/>
  <c r="X2958" i="1"/>
  <c r="X2938" i="1"/>
  <c r="X2918" i="1"/>
  <c r="X2898" i="1"/>
  <c r="X2878" i="1"/>
  <c r="X2858" i="1"/>
  <c r="X2838" i="1"/>
  <c r="X2818" i="1"/>
  <c r="X2798" i="1"/>
  <c r="X2778" i="1"/>
  <c r="X2758" i="1"/>
  <c r="X2738" i="1"/>
  <c r="X2718" i="1"/>
  <c r="X2698" i="1"/>
  <c r="X2678" i="1"/>
  <c r="X2658" i="1"/>
  <c r="X2638" i="1"/>
  <c r="X2618" i="1"/>
  <c r="X2598" i="1"/>
  <c r="X2578" i="1"/>
  <c r="X2558" i="1"/>
  <c r="X2538" i="1"/>
  <c r="X2518" i="1"/>
  <c r="X2498" i="1"/>
  <c r="X2478" i="1"/>
  <c r="X2458" i="1"/>
  <c r="X2438" i="1"/>
  <c r="X2418" i="1"/>
  <c r="X2398" i="1"/>
  <c r="X2378" i="1"/>
  <c r="X2358" i="1"/>
  <c r="X2338" i="1"/>
  <c r="X2318" i="1"/>
  <c r="X2298" i="1"/>
  <c r="X2278" i="1"/>
  <c r="X2258" i="1"/>
  <c r="X2238" i="1"/>
  <c r="X2218" i="1"/>
  <c r="X2198" i="1"/>
  <c r="X2178" i="1"/>
  <c r="X2158" i="1"/>
  <c r="X2138" i="1"/>
  <c r="X2118" i="1"/>
  <c r="X2098" i="1"/>
  <c r="X2078" i="1"/>
  <c r="X2058" i="1"/>
  <c r="X2038" i="1"/>
  <c r="X2018" i="1"/>
  <c r="X1998" i="1"/>
  <c r="X1978" i="1"/>
  <c r="X1898" i="1"/>
  <c r="X1758" i="1"/>
  <c r="X97" i="1"/>
  <c r="X3116" i="1"/>
  <c r="X3096" i="1"/>
  <c r="X3076" i="1"/>
  <c r="X3056" i="1"/>
  <c r="X3036" i="1"/>
  <c r="X3016" i="1"/>
  <c r="X2996" i="1"/>
  <c r="X2976" i="1"/>
  <c r="X2956" i="1"/>
  <c r="X2936" i="1"/>
  <c r="X2916" i="1"/>
  <c r="X2896" i="1"/>
  <c r="X2876" i="1"/>
  <c r="X2856" i="1"/>
  <c r="X2836" i="1"/>
  <c r="X2816" i="1"/>
  <c r="X2796" i="1"/>
  <c r="X2776" i="1"/>
  <c r="X2756" i="1"/>
  <c r="X2736" i="1"/>
  <c r="X2716" i="1"/>
  <c r="X2696" i="1"/>
  <c r="X2676" i="1"/>
  <c r="X2656" i="1"/>
  <c r="X2636" i="1"/>
  <c r="X2616" i="1"/>
  <c r="X2596" i="1"/>
  <c r="X2576" i="1"/>
  <c r="X2556" i="1"/>
  <c r="X2536" i="1"/>
  <c r="X2516" i="1"/>
  <c r="X2496" i="1"/>
  <c r="X2476" i="1"/>
  <c r="X2456" i="1"/>
  <c r="X2436" i="1"/>
  <c r="X2416" i="1"/>
  <c r="X2396" i="1"/>
  <c r="X2376" i="1"/>
  <c r="X2356" i="1"/>
  <c r="X2336" i="1"/>
  <c r="X2316" i="1"/>
  <c r="X2296" i="1"/>
  <c r="X2276" i="1"/>
  <c r="X2256" i="1"/>
  <c r="X2236" i="1"/>
  <c r="X2216" i="1"/>
  <c r="X2196" i="1"/>
  <c r="X2176" i="1"/>
  <c r="X2156" i="1"/>
  <c r="X2136" i="1"/>
  <c r="X2116" i="1"/>
  <c r="X2096" i="1"/>
  <c r="X2076" i="1"/>
  <c r="X2056" i="1"/>
  <c r="X2036" i="1"/>
  <c r="X2016" i="1"/>
  <c r="X1976" i="1"/>
  <c r="X1916" i="1"/>
  <c r="X1856" i="1"/>
  <c r="X1816" i="1"/>
  <c r="X1796" i="1"/>
  <c r="X1656" i="1"/>
  <c r="X1496" i="1"/>
  <c r="X1476" i="1"/>
  <c r="X1416" i="1"/>
  <c r="X1296" i="1"/>
  <c r="X1276" i="1"/>
  <c r="X1136" i="1"/>
  <c r="X756" i="1"/>
  <c r="X676" i="1"/>
  <c r="X616" i="1"/>
  <c r="X576" i="1"/>
  <c r="X356" i="1"/>
  <c r="X256" i="1"/>
  <c r="X135" i="1"/>
  <c r="X115" i="1"/>
  <c r="X15" i="1"/>
  <c r="X1969" i="1"/>
  <c r="X1549" i="1"/>
  <c r="X3115" i="1"/>
  <c r="X3095" i="1"/>
  <c r="X3075" i="1"/>
  <c r="X3055" i="1"/>
  <c r="X3035" i="1"/>
  <c r="X3015" i="1"/>
  <c r="X2975" i="1"/>
  <c r="X2955" i="1"/>
  <c r="X2915" i="1"/>
  <c r="X2895" i="1"/>
  <c r="X2875" i="1"/>
  <c r="X2855" i="1"/>
  <c r="X2795" i="1"/>
  <c r="X2775" i="1"/>
  <c r="X2755" i="1"/>
  <c r="X2735" i="1"/>
  <c r="X2715" i="1"/>
  <c r="X2695" i="1"/>
  <c r="X2675" i="1"/>
  <c r="X2655" i="1"/>
  <c r="X2635" i="1"/>
  <c r="X2615" i="1"/>
  <c r="X2595" i="1"/>
  <c r="X2575" i="1"/>
  <c r="X2555" i="1"/>
  <c r="X2535" i="1"/>
  <c r="X2515" i="1"/>
  <c r="X2495" i="1"/>
  <c r="X2475" i="1"/>
  <c r="X2455" i="1"/>
  <c r="X2435" i="1"/>
  <c r="X2415" i="1"/>
  <c r="X2395" i="1"/>
  <c r="X2375" i="1"/>
  <c r="X2355" i="1"/>
  <c r="X2335" i="1"/>
  <c r="X2315" i="1"/>
  <c r="X2295" i="1"/>
  <c r="X2275" i="1"/>
  <c r="X2255" i="1"/>
  <c r="X2235" i="1"/>
  <c r="X2215" i="1"/>
  <c r="X2195" i="1"/>
  <c r="X2175" i="1"/>
  <c r="X2155" i="1"/>
  <c r="X2135" i="1"/>
  <c r="X2115" i="1"/>
  <c r="X2095" i="1"/>
  <c r="X2075" i="1"/>
  <c r="X2055" i="1"/>
  <c r="X2035" i="1"/>
  <c r="X1975" i="1"/>
  <c r="X1895" i="1"/>
  <c r="X1775" i="1"/>
  <c r="X1755" i="1"/>
  <c r="X1615" i="1"/>
  <c r="X1495" i="1"/>
  <c r="X1415" i="1"/>
  <c r="X1355" i="1"/>
  <c r="X1335" i="1"/>
  <c r="X1275" i="1"/>
  <c r="X1215" i="1"/>
  <c r="X1035" i="1"/>
  <c r="X1015" i="1"/>
  <c r="X975" i="1"/>
  <c r="X875" i="1"/>
  <c r="X775" i="1"/>
  <c r="X755" i="1"/>
  <c r="X675" i="1"/>
  <c r="X635" i="1"/>
  <c r="X595" i="1"/>
  <c r="X555" i="1"/>
  <c r="X515" i="1"/>
  <c r="X395" i="1"/>
  <c r="X355" i="1"/>
  <c r="X255" i="1"/>
  <c r="X215" i="1"/>
  <c r="X114" i="1"/>
  <c r="X94" i="1"/>
  <c r="X74" i="1"/>
  <c r="X54" i="1"/>
  <c r="X521" i="1"/>
  <c r="X301" i="1"/>
  <c r="X20" i="1"/>
  <c r="X3627" i="1"/>
  <c r="X3587" i="1"/>
  <c r="X3487" i="1"/>
  <c r="X3427" i="1"/>
  <c r="X3387" i="1"/>
  <c r="X3327" i="1"/>
  <c r="X3107" i="1"/>
  <c r="X3027" i="1"/>
  <c r="X2727" i="1"/>
  <c r="X2467" i="1"/>
  <c r="X2287" i="1"/>
  <c r="X1907" i="1"/>
  <c r="X1567" i="1"/>
  <c r="X1527" i="1"/>
  <c r="X1449" i="1"/>
  <c r="X1982" i="1"/>
  <c r="X1822" i="1"/>
  <c r="X21" i="1"/>
  <c r="X3047" i="1"/>
  <c r="X2867" i="1"/>
  <c r="X2787" i="1"/>
  <c r="X2607" i="1"/>
  <c r="X2267" i="1"/>
  <c r="X2167" i="1"/>
  <c r="X2027" i="1"/>
  <c r="X1967" i="1"/>
  <c r="X1427" i="1"/>
  <c r="X987" i="1"/>
  <c r="X3081" i="1"/>
  <c r="X3061" i="1"/>
  <c r="X3041" i="1"/>
  <c r="X3021" i="1"/>
  <c r="X3001" i="1"/>
  <c r="X2981" i="1"/>
  <c r="X2961" i="1"/>
  <c r="X2941" i="1"/>
  <c r="X2921" i="1"/>
  <c r="X2901" i="1"/>
  <c r="X2881" i="1"/>
  <c r="X2861" i="1"/>
  <c r="X2841" i="1"/>
  <c r="X2821" i="1"/>
  <c r="X2801" i="1"/>
  <c r="X2781" i="1"/>
  <c r="X2761" i="1"/>
  <c r="X2741" i="1"/>
  <c r="X2721" i="1"/>
  <c r="X2701" i="1"/>
  <c r="X2681" i="1"/>
  <c r="X2661" i="1"/>
  <c r="X2641" i="1"/>
  <c r="X2621" i="1"/>
  <c r="X2601" i="1"/>
  <c r="X2581" i="1"/>
  <c r="X2561" i="1"/>
  <c r="X2541" i="1"/>
  <c r="X2521" i="1"/>
  <c r="X2501" i="1"/>
  <c r="X2481" i="1"/>
  <c r="X2461" i="1"/>
  <c r="X2441" i="1"/>
  <c r="X2421" i="1"/>
  <c r="X2401" i="1"/>
  <c r="X2381" i="1"/>
  <c r="X2361" i="1"/>
  <c r="X2341" i="1"/>
  <c r="X2321" i="1"/>
  <c r="X2301" i="1"/>
  <c r="X2281" i="1"/>
  <c r="X2261" i="1"/>
  <c r="X2241" i="1"/>
  <c r="X2221" i="1"/>
  <c r="X2201" i="1"/>
  <c r="X2181" i="1"/>
  <c r="X2161" i="1"/>
  <c r="X2141" i="1"/>
  <c r="X2121" i="1"/>
  <c r="X2101" i="1"/>
  <c r="X2081" i="1"/>
  <c r="X2061" i="1"/>
  <c r="X2041" i="1"/>
  <c r="X2021" i="1"/>
  <c r="X2001" i="1"/>
  <c r="X1801" i="1"/>
  <c r="X1601" i="1"/>
  <c r="X1301" i="1"/>
  <c r="X941" i="1"/>
  <c r="X921" i="1"/>
  <c r="X881" i="1"/>
  <c r="X841" i="1"/>
  <c r="X761" i="1"/>
  <c r="X741" i="1"/>
  <c r="X641" i="1"/>
  <c r="X561" i="1"/>
  <c r="X261" i="1"/>
  <c r="X1356" i="1"/>
  <c r="X1236" i="1"/>
  <c r="X916" i="1"/>
  <c r="X636" i="1"/>
  <c r="X3640" i="1"/>
  <c r="X3620" i="1"/>
  <c r="X3600" i="1"/>
  <c r="X3580" i="1"/>
  <c r="X3560" i="1"/>
  <c r="X3540" i="1"/>
  <c r="X3520" i="1"/>
  <c r="X3500" i="1"/>
  <c r="X3480" i="1"/>
  <c r="X3460" i="1"/>
  <c r="X3440" i="1"/>
  <c r="X3420" i="1"/>
  <c r="X3400" i="1"/>
  <c r="X3380" i="1"/>
  <c r="X3360" i="1"/>
  <c r="X3340" i="1"/>
  <c r="X3320" i="1"/>
  <c r="X3300" i="1"/>
  <c r="X3280" i="1"/>
  <c r="X3260" i="1"/>
  <c r="X3240" i="1"/>
  <c r="X3220" i="1"/>
  <c r="X3200" i="1"/>
  <c r="X3180" i="1"/>
  <c r="X3160" i="1"/>
  <c r="X3140" i="1"/>
  <c r="X3120" i="1"/>
  <c r="X3100" i="1"/>
  <c r="X3080" i="1"/>
  <c r="X3060" i="1"/>
  <c r="X3040" i="1"/>
  <c r="X3020" i="1"/>
  <c r="X3000" i="1"/>
  <c r="X2960" i="1"/>
  <c r="X2940" i="1"/>
  <c r="X2920" i="1"/>
  <c r="X2900" i="1"/>
  <c r="X2880" i="1"/>
  <c r="X2860" i="1"/>
  <c r="X2840" i="1"/>
  <c r="X2820" i="1"/>
  <c r="X2800" i="1"/>
  <c r="X2780" i="1"/>
  <c r="X2760" i="1"/>
  <c r="X2720" i="1"/>
  <c r="X2700" i="1"/>
  <c r="X2660" i="1"/>
  <c r="X2640" i="1"/>
  <c r="X2620" i="1"/>
  <c r="X2600" i="1"/>
  <c r="X2580" i="1"/>
  <c r="X2560" i="1"/>
  <c r="X2540" i="1"/>
  <c r="X2520" i="1"/>
  <c r="X2500" i="1"/>
  <c r="X2480" i="1"/>
  <c r="X2460" i="1"/>
  <c r="X2440" i="1"/>
  <c r="X2420" i="1"/>
  <c r="X2400" i="1"/>
  <c r="X2380" i="1"/>
  <c r="X2360" i="1"/>
  <c r="X2340" i="1"/>
  <c r="X2320" i="1"/>
  <c r="X2300" i="1"/>
  <c r="X2280" i="1"/>
  <c r="X2260" i="1"/>
  <c r="X2220" i="1"/>
  <c r="X2200" i="1"/>
  <c r="X2180" i="1"/>
  <c r="X2160" i="1"/>
  <c r="X2140" i="1"/>
  <c r="X2120" i="1"/>
  <c r="X2100" i="1"/>
  <c r="X2080" i="1"/>
  <c r="X2060" i="1"/>
  <c r="X2040" i="1"/>
  <c r="X2020" i="1"/>
  <c r="X2000" i="1"/>
  <c r="X1980" i="1"/>
  <c r="X1960" i="1"/>
  <c r="X1940" i="1"/>
  <c r="X1920" i="1"/>
  <c r="X1900" i="1"/>
  <c r="X1860" i="1"/>
  <c r="X1760" i="1"/>
  <c r="X1720" i="1"/>
  <c r="X1680" i="1"/>
  <c r="X1660" i="1"/>
  <c r="X1600" i="1"/>
  <c r="X1440" i="1"/>
  <c r="X1160" i="1"/>
  <c r="X840" i="1"/>
  <c r="X800" i="1"/>
  <c r="X640" i="1"/>
  <c r="X560" i="1"/>
  <c r="X260" i="1"/>
  <c r="X1955" i="1"/>
  <c r="X1855" i="1"/>
  <c r="X1475" i="1"/>
  <c r="X915" i="1"/>
  <c r="X815" i="1"/>
  <c r="X2089" i="1"/>
  <c r="X2049" i="1"/>
  <c r="X2029" i="1"/>
  <c r="X2009" i="1"/>
  <c r="X1989" i="1"/>
  <c r="X1949" i="1"/>
  <c r="X1929" i="1"/>
  <c r="X1909" i="1"/>
  <c r="X1889" i="1"/>
  <c r="X1869" i="1"/>
  <c r="X1849" i="1"/>
  <c r="X1829" i="1"/>
  <c r="X1809" i="1"/>
  <c r="X1789" i="1"/>
  <c r="X1749" i="1"/>
  <c r="X1729" i="1"/>
  <c r="X1709" i="1"/>
  <c r="X1689" i="1"/>
  <c r="X1669" i="1"/>
  <c r="X1629" i="1"/>
  <c r="X1609" i="1"/>
  <c r="X1589" i="1"/>
  <c r="X1569" i="1"/>
  <c r="X1529" i="1"/>
  <c r="X1509" i="1"/>
  <c r="X1489" i="1"/>
  <c r="X1469" i="1"/>
  <c r="X1429" i="1"/>
  <c r="X1409" i="1"/>
  <c r="X1389" i="1"/>
  <c r="X1369" i="1"/>
  <c r="X1349" i="1"/>
  <c r="X1329" i="1"/>
  <c r="X1309" i="1"/>
  <c r="X1289" i="1"/>
  <c r="X1269" i="1"/>
  <c r="X1249" i="1"/>
  <c r="X1229" i="1"/>
  <c r="X1209" i="1"/>
  <c r="X1189" i="1"/>
  <c r="X1169" i="1"/>
  <c r="X1149" i="1"/>
  <c r="X1129" i="1"/>
  <c r="X1109" i="1"/>
  <c r="X1089" i="1"/>
  <c r="X1069" i="1"/>
  <c r="X1049" i="1"/>
  <c r="X1029" i="1"/>
  <c r="X1009" i="1"/>
  <c r="X989" i="1"/>
  <c r="X969" i="1"/>
  <c r="X949" i="1"/>
  <c r="X929" i="1"/>
  <c r="X909" i="1"/>
  <c r="X869" i="1"/>
  <c r="X849" i="1"/>
  <c r="X829" i="1"/>
  <c r="X809" i="1"/>
  <c r="X789" i="1"/>
  <c r="X769" i="1"/>
  <c r="X749" i="1"/>
  <c r="X729" i="1"/>
  <c r="X709" i="1"/>
  <c r="X669" i="1"/>
  <c r="X649" i="1"/>
  <c r="X629" i="1"/>
  <c r="X609" i="1"/>
  <c r="X589" i="1"/>
  <c r="X569" i="1"/>
  <c r="X549" i="1"/>
  <c r="X529" i="1"/>
  <c r="X509" i="1"/>
  <c r="X489" i="1"/>
  <c r="X469" i="1"/>
  <c r="X449" i="1"/>
  <c r="X429" i="1"/>
  <c r="X389" i="1"/>
  <c r="X369" i="1"/>
  <c r="X349" i="1"/>
  <c r="X329" i="1"/>
  <c r="X309" i="1"/>
  <c r="X289" i="1"/>
  <c r="X249" i="1"/>
  <c r="X229" i="1"/>
  <c r="X209" i="1"/>
  <c r="X189" i="1"/>
  <c r="X169" i="1"/>
  <c r="X148" i="1"/>
  <c r="X128" i="1"/>
  <c r="X108" i="1"/>
  <c r="X88" i="1"/>
  <c r="X68" i="1"/>
  <c r="X48" i="1"/>
  <c r="X8" i="1"/>
  <c r="X246" i="1"/>
  <c r="X226" i="1"/>
  <c r="X206" i="1"/>
  <c r="X186" i="1"/>
  <c r="X166" i="1"/>
  <c r="X3645" i="1"/>
  <c r="X3625" i="1"/>
  <c r="X3605" i="1"/>
  <c r="X3585" i="1"/>
  <c r="X3565" i="1"/>
  <c r="X3545" i="1"/>
  <c r="X3525" i="1"/>
  <c r="X3505" i="1"/>
  <c r="X3485" i="1"/>
  <c r="X3465" i="1"/>
  <c r="X3445" i="1"/>
  <c r="X3425" i="1"/>
  <c r="X3405" i="1"/>
  <c r="X3385" i="1"/>
  <c r="X3365" i="1"/>
  <c r="X3345" i="1"/>
  <c r="X3325" i="1"/>
  <c r="X3305" i="1"/>
  <c r="X3285" i="1"/>
  <c r="X3265" i="1"/>
  <c r="X3245" i="1"/>
  <c r="X3225" i="1"/>
  <c r="X3205" i="1"/>
  <c r="X3185" i="1"/>
  <c r="X3165" i="1"/>
  <c r="X3145" i="1"/>
  <c r="X3125" i="1"/>
  <c r="X3105" i="1"/>
  <c r="X3085" i="1"/>
  <c r="X3065" i="1"/>
  <c r="X3045" i="1"/>
  <c r="X3025" i="1"/>
  <c r="X3005" i="1"/>
  <c r="X2985" i="1"/>
  <c r="X2965" i="1"/>
  <c r="X2945" i="1"/>
  <c r="X2925" i="1"/>
  <c r="X2905" i="1"/>
  <c r="X2885" i="1"/>
  <c r="X2865" i="1"/>
  <c r="X2845" i="1"/>
  <c r="X2825" i="1"/>
  <c r="X2805" i="1"/>
  <c r="X2785" i="1"/>
  <c r="X2765" i="1"/>
  <c r="X2745" i="1"/>
  <c r="X2725" i="1"/>
  <c r="X2705" i="1"/>
  <c r="X2685" i="1"/>
  <c r="X2665" i="1"/>
  <c r="X2645" i="1"/>
  <c r="X2625" i="1"/>
  <c r="X2605" i="1"/>
  <c r="X2585" i="1"/>
  <c r="X2565" i="1"/>
  <c r="X2545" i="1"/>
  <c r="X2525" i="1"/>
  <c r="X2505" i="1"/>
  <c r="X2485" i="1"/>
  <c r="X2465" i="1"/>
  <c r="X2445" i="1"/>
  <c r="X2425" i="1"/>
  <c r="X2405" i="1"/>
  <c r="X2385" i="1"/>
  <c r="X2365" i="1"/>
  <c r="X2345" i="1"/>
  <c r="X2325" i="1"/>
  <c r="X2305" i="1"/>
  <c r="X2285" i="1"/>
  <c r="X2265" i="1"/>
  <c r="X2245" i="1"/>
  <c r="X2225" i="1"/>
  <c r="X2205" i="1"/>
  <c r="X2185" i="1"/>
  <c r="X2165" i="1"/>
  <c r="X2145" i="1"/>
  <c r="X2125" i="1"/>
  <c r="X2105" i="1"/>
  <c r="X2085" i="1"/>
  <c r="X2065" i="1"/>
  <c r="X2045" i="1"/>
  <c r="X2025" i="1"/>
  <c r="X2005" i="1"/>
  <c r="X1985" i="1"/>
  <c r="X1965" i="1"/>
  <c r="X1945" i="1"/>
  <c r="X1925" i="1"/>
  <c r="X1905" i="1"/>
  <c r="X1885" i="1"/>
  <c r="X1865" i="1"/>
  <c r="X1845" i="1"/>
  <c r="X1825" i="1"/>
  <c r="X1805" i="1"/>
  <c r="X1785" i="1"/>
  <c r="X1765" i="1"/>
  <c r="X1745" i="1"/>
  <c r="X1725" i="1"/>
  <c r="X1705" i="1"/>
  <c r="X1685" i="1"/>
  <c r="X1665" i="1"/>
  <c r="X1545" i="1"/>
  <c r="X1525" i="1"/>
  <c r="X1365" i="1"/>
  <c r="X1085" i="1"/>
  <c r="X1045" i="1"/>
  <c r="X965" i="1"/>
  <c r="X825" i="1"/>
  <c r="X305" i="1"/>
  <c r="X265" i="1"/>
  <c r="X144" i="1"/>
  <c r="X124" i="1"/>
  <c r="X104" i="1"/>
  <c r="X84" i="1"/>
  <c r="X64" i="1"/>
  <c r="X44" i="1"/>
  <c r="X2584" i="1"/>
  <c r="X2564" i="1"/>
  <c r="X2544" i="1"/>
  <c r="X2524" i="1"/>
  <c r="X2504" i="1"/>
  <c r="X2484" i="1"/>
  <c r="X2464" i="1"/>
  <c r="X2444" i="1"/>
  <c r="X2424" i="1"/>
  <c r="X2404" i="1"/>
  <c r="X2384" i="1"/>
  <c r="X2364" i="1"/>
  <c r="X2344" i="1"/>
  <c r="X2324" i="1"/>
  <c r="X2304" i="1"/>
  <c r="X2284" i="1"/>
  <c r="X2264" i="1"/>
  <c r="X2244" i="1"/>
  <c r="X2224" i="1"/>
  <c r="X2204" i="1"/>
  <c r="X2184" i="1"/>
  <c r="X2164" i="1"/>
  <c r="X2144" i="1"/>
  <c r="X2124" i="1"/>
  <c r="X2104" i="1"/>
  <c r="X2084" i="1"/>
  <c r="X2064" i="1"/>
  <c r="X2044" i="1"/>
  <c r="X2024" i="1"/>
  <c r="X2004" i="1"/>
  <c r="X1984" i="1"/>
  <c r="X1964" i="1"/>
  <c r="X1944" i="1"/>
  <c r="X1924" i="1"/>
  <c r="X1904" i="1"/>
  <c r="X1884" i="1"/>
  <c r="X1864" i="1"/>
  <c r="X1844" i="1"/>
  <c r="X1804" i="1"/>
  <c r="X1784" i="1"/>
  <c r="X1764" i="1"/>
  <c r="X1744" i="1"/>
  <c r="X1724" i="1"/>
  <c r="X1704" i="1"/>
  <c r="X1684" i="1"/>
  <c r="X1664" i="1"/>
  <c r="X1644" i="1"/>
  <c r="X1624" i="1"/>
  <c r="X1604" i="1"/>
  <c r="X1584" i="1"/>
  <c r="X1564" i="1"/>
  <c r="X1544" i="1"/>
  <c r="X1524" i="1"/>
  <c r="X1504" i="1"/>
  <c r="X1484" i="1"/>
  <c r="X1464" i="1"/>
  <c r="X1444" i="1"/>
  <c r="X1424" i="1"/>
  <c r="X1404" i="1"/>
  <c r="X1384" i="1"/>
  <c r="X1364" i="1"/>
  <c r="X1344" i="1"/>
  <c r="X1324" i="1"/>
  <c r="X1304" i="1"/>
  <c r="X1284" i="1"/>
  <c r="X1264" i="1"/>
  <c r="X1244" i="1"/>
  <c r="X1224" i="1"/>
  <c r="X1204" i="1"/>
  <c r="X1184" i="1"/>
  <c r="X1164" i="1"/>
  <c r="X1144" i="1"/>
  <c r="X1124" i="1"/>
  <c r="X1104" i="1"/>
  <c r="X1084" i="1"/>
  <c r="X1064" i="1"/>
  <c r="X1044" i="1"/>
  <c r="X1024" i="1"/>
  <c r="X1004" i="1"/>
  <c r="X984" i="1"/>
  <c r="X964" i="1"/>
  <c r="X944" i="1"/>
  <c r="X924" i="1"/>
  <c r="X904" i="1"/>
  <c r="X884" i="1"/>
  <c r="X864" i="1"/>
  <c r="X844" i="1"/>
  <c r="X824" i="1"/>
  <c r="X804" i="1"/>
  <c r="X784" i="1"/>
  <c r="X764" i="1"/>
  <c r="X744" i="1"/>
  <c r="X724" i="1"/>
  <c r="X684" i="1"/>
  <c r="X664" i="1"/>
  <c r="X644" i="1"/>
  <c r="X624" i="1"/>
  <c r="X604" i="1"/>
  <c r="X584" i="1"/>
  <c r="X564" i="1"/>
  <c r="X544" i="1"/>
  <c r="X524" i="1"/>
  <c r="X504" i="1"/>
  <c r="X484" i="1"/>
  <c r="X464" i="1"/>
  <c r="X444" i="1"/>
  <c r="X424" i="1"/>
  <c r="X404" i="1"/>
  <c r="X384" i="1"/>
  <c r="X364" i="1"/>
  <c r="X344" i="1"/>
  <c r="X324" i="1"/>
  <c r="X304" i="1"/>
  <c r="X284" i="1"/>
  <c r="X264" i="1"/>
  <c r="X244" i="1"/>
  <c r="X224" i="1"/>
  <c r="X204" i="1"/>
  <c r="X184" i="1"/>
  <c r="X164" i="1"/>
  <c r="X143" i="1"/>
  <c r="X123" i="1"/>
  <c r="X103" i="1"/>
  <c r="X83" i="1"/>
  <c r="X63" i="1"/>
  <c r="X43" i="1"/>
  <c r="X1858" i="1"/>
  <c r="X3643" i="1"/>
  <c r="X3623" i="1"/>
  <c r="X3603" i="1"/>
  <c r="X3583" i="1"/>
  <c r="X3563" i="1"/>
  <c r="X3543" i="1"/>
  <c r="X3523" i="1"/>
  <c r="X3503" i="1"/>
  <c r="X3483" i="1"/>
  <c r="X3463" i="1"/>
  <c r="X3443" i="1"/>
  <c r="X3423" i="1"/>
  <c r="X3403" i="1"/>
  <c r="X3383" i="1"/>
  <c r="X3363" i="1"/>
  <c r="X3343" i="1"/>
  <c r="X3323" i="1"/>
  <c r="X3303" i="1"/>
  <c r="X3283" i="1"/>
  <c r="X3263" i="1"/>
  <c r="X3243" i="1"/>
  <c r="X3223" i="1"/>
  <c r="X3203" i="1"/>
  <c r="X3163" i="1"/>
  <c r="X3143" i="1"/>
  <c r="X3123" i="1"/>
  <c r="X3103" i="1"/>
  <c r="X3083" i="1"/>
  <c r="X3063" i="1"/>
  <c r="X3043" i="1"/>
  <c r="X3023" i="1"/>
  <c r="X3003" i="1"/>
  <c r="X2983" i="1"/>
  <c r="X2963" i="1"/>
  <c r="X2943" i="1"/>
  <c r="X2923" i="1"/>
  <c r="X2903" i="1"/>
  <c r="X2883" i="1"/>
  <c r="X2863" i="1"/>
  <c r="X2843" i="1"/>
  <c r="X2823" i="1"/>
  <c r="X2803" i="1"/>
  <c r="X2783" i="1"/>
  <c r="X2763" i="1"/>
  <c r="X2743" i="1"/>
  <c r="X2723" i="1"/>
  <c r="X2703" i="1"/>
  <c r="X2683" i="1"/>
  <c r="X2663" i="1"/>
  <c r="X2643" i="1"/>
  <c r="X2623" i="1"/>
  <c r="X2603" i="1"/>
  <c r="X2583" i="1"/>
  <c r="X2563" i="1"/>
  <c r="X2543" i="1"/>
  <c r="X2523" i="1"/>
  <c r="X2503" i="1"/>
  <c r="X2483" i="1"/>
  <c r="X2463" i="1"/>
  <c r="X2443" i="1"/>
  <c r="X2423" i="1"/>
  <c r="X2403" i="1"/>
  <c r="X2383" i="1"/>
  <c r="X2363" i="1"/>
  <c r="X2343" i="1"/>
  <c r="X2323" i="1"/>
  <c r="X2303" i="1"/>
  <c r="X2283" i="1"/>
  <c r="X2263" i="1"/>
  <c r="X2223" i="1"/>
  <c r="X2203" i="1"/>
  <c r="X2183" i="1"/>
  <c r="X2143" i="1"/>
  <c r="X2123" i="1"/>
  <c r="X2103" i="1"/>
  <c r="X2063" i="1"/>
  <c r="X2043" i="1"/>
  <c r="X2023" i="1"/>
  <c r="X2003" i="1"/>
  <c r="X1983" i="1"/>
  <c r="X1963" i="1"/>
  <c r="X1943" i="1"/>
  <c r="X1923" i="1"/>
  <c r="X1903" i="1"/>
  <c r="X1883" i="1"/>
  <c r="X1863" i="1"/>
  <c r="X1843" i="1"/>
  <c r="X1803" i="1"/>
  <c r="X1783" i="1"/>
  <c r="X1763" i="1"/>
  <c r="X1743" i="1"/>
  <c r="X1723" i="1"/>
  <c r="X1703" i="1"/>
  <c r="X1683" i="1"/>
  <c r="X1663" i="1"/>
  <c r="X1643" i="1"/>
  <c r="X1623" i="1"/>
  <c r="X1603" i="1"/>
  <c r="X1583" i="1"/>
  <c r="X1563" i="1"/>
  <c r="X1543" i="1"/>
  <c r="X1523" i="1"/>
  <c r="X1503" i="1"/>
  <c r="X1483" i="1"/>
  <c r="X1463" i="1"/>
  <c r="X1443" i="1"/>
  <c r="X1423" i="1"/>
  <c r="X1403" i="1"/>
  <c r="X1383" i="1"/>
  <c r="X1363" i="1"/>
  <c r="X1343" i="1"/>
  <c r="X1323" i="1"/>
  <c r="X1303" i="1"/>
  <c r="X1283" i="1"/>
  <c r="X1263" i="1"/>
  <c r="X1243" i="1"/>
  <c r="X1223" i="1"/>
  <c r="X1203" i="1"/>
  <c r="X1183" i="1"/>
  <c r="X1163" i="1"/>
  <c r="X1143" i="1"/>
  <c r="X1123" i="1"/>
  <c r="X1103" i="1"/>
  <c r="X1083" i="1"/>
  <c r="X1063" i="1"/>
  <c r="X1043" i="1"/>
  <c r="X1023" i="1"/>
  <c r="X1003" i="1"/>
  <c r="X983" i="1"/>
  <c r="X963" i="1"/>
  <c r="X943" i="1"/>
  <c r="X923" i="1"/>
  <c r="X903" i="1"/>
  <c r="X883" i="1"/>
  <c r="X863" i="1"/>
  <c r="X843" i="1"/>
  <c r="X823" i="1"/>
  <c r="X803" i="1"/>
  <c r="X783" i="1"/>
  <c r="X763" i="1"/>
  <c r="X743" i="1"/>
  <c r="X723" i="1"/>
  <c r="X703" i="1"/>
  <c r="X683" i="1"/>
  <c r="X663" i="1"/>
  <c r="X643" i="1"/>
  <c r="X623" i="1"/>
  <c r="X603" i="1"/>
  <c r="X583" i="1"/>
  <c r="X563" i="1"/>
  <c r="X543" i="1"/>
  <c r="X523" i="1"/>
  <c r="X503" i="1"/>
  <c r="X483" i="1"/>
  <c r="X463" i="1"/>
  <c r="X443" i="1"/>
  <c r="X423" i="1"/>
  <c r="X403" i="1"/>
  <c r="X383" i="1"/>
  <c r="X363" i="1"/>
  <c r="X343" i="1"/>
  <c r="X323" i="1"/>
  <c r="X303" i="1"/>
  <c r="X283" i="1"/>
  <c r="X263" i="1"/>
  <c r="X243" i="1"/>
  <c r="X223" i="1"/>
  <c r="X203" i="1"/>
  <c r="X183" i="1"/>
  <c r="X163" i="1"/>
  <c r="X142" i="1"/>
  <c r="X122" i="1"/>
  <c r="X102" i="1"/>
  <c r="X82" i="1"/>
  <c r="X62" i="1"/>
  <c r="X42" i="1"/>
  <c r="X1857" i="1"/>
  <c r="X917" i="1"/>
  <c r="X497" i="1"/>
  <c r="X357" i="1"/>
  <c r="X177" i="1"/>
  <c r="X3646" i="1"/>
  <c r="X3606" i="1"/>
  <c r="X3586" i="1"/>
  <c r="X3566" i="1"/>
  <c r="X3546" i="1"/>
  <c r="X3526" i="1"/>
  <c r="X3506" i="1"/>
  <c r="X3486" i="1"/>
  <c r="X3466" i="1"/>
  <c r="X3446" i="1"/>
  <c r="X3426" i="1"/>
  <c r="X3406" i="1"/>
  <c r="X3386" i="1"/>
  <c r="X3366" i="1"/>
  <c r="X3346" i="1"/>
  <c r="X3326" i="1"/>
  <c r="X3306" i="1"/>
  <c r="X3286" i="1"/>
  <c r="X3266" i="1"/>
  <c r="X3246" i="1"/>
  <c r="X3226" i="1"/>
  <c r="X3206" i="1"/>
  <c r="X3186" i="1"/>
  <c r="X3166" i="1"/>
  <c r="X3146" i="1"/>
  <c r="X3126" i="1"/>
  <c r="X3106" i="1"/>
  <c r="X3086" i="1"/>
  <c r="X3066" i="1"/>
  <c r="X3046" i="1"/>
  <c r="X3026" i="1"/>
  <c r="X3006" i="1"/>
  <c r="X2986" i="1"/>
  <c r="X2966" i="1"/>
  <c r="X2946" i="1"/>
  <c r="X2926" i="1"/>
  <c r="X2906" i="1"/>
  <c r="X2886" i="1"/>
  <c r="X2866" i="1"/>
  <c r="X2846" i="1"/>
  <c r="X2826" i="1"/>
  <c r="X2806" i="1"/>
  <c r="X2786" i="1"/>
  <c r="X2766" i="1"/>
  <c r="X2746" i="1"/>
  <c r="X2726" i="1"/>
  <c r="X2706" i="1"/>
  <c r="X2666" i="1"/>
  <c r="X2646" i="1"/>
  <c r="X2626" i="1"/>
  <c r="X2606" i="1"/>
  <c r="X2586" i="1"/>
  <c r="X2566" i="1"/>
  <c r="X2546" i="1"/>
  <c r="X2526" i="1"/>
  <c r="X2506" i="1"/>
  <c r="X2486" i="1"/>
  <c r="X2466" i="1"/>
  <c r="X2446" i="1"/>
  <c r="X2426" i="1"/>
  <c r="X2406" i="1"/>
  <c r="X2366" i="1"/>
  <c r="X2346" i="1"/>
  <c r="X2326" i="1"/>
  <c r="X2306" i="1"/>
  <c r="X2286" i="1"/>
  <c r="X2266" i="1"/>
  <c r="X2246" i="1"/>
  <c r="X2226" i="1"/>
  <c r="X2206" i="1"/>
  <c r="X2186" i="1"/>
  <c r="X2166" i="1"/>
  <c r="X2146" i="1"/>
  <c r="X2126" i="1"/>
  <c r="X2106" i="1"/>
  <c r="X2086" i="1"/>
  <c r="X2066" i="1"/>
  <c r="X2046" i="1"/>
  <c r="X2026" i="1"/>
  <c r="X1346" i="1"/>
  <c r="X3462" i="1"/>
  <c r="X3242" i="1"/>
  <c r="X2006" i="1"/>
  <c r="X1986" i="1"/>
  <c r="X1966" i="1"/>
  <c r="X1946" i="1"/>
  <c r="X1926" i="1"/>
  <c r="X1906" i="1"/>
  <c r="X1886" i="1"/>
  <c r="X1866" i="1"/>
  <c r="X1846" i="1"/>
  <c r="X1826" i="1"/>
  <c r="X1806" i="1"/>
  <c r="X1786" i="1"/>
  <c r="X1766" i="1"/>
  <c r="X1746" i="1"/>
  <c r="X1726" i="1"/>
  <c r="X1706" i="1"/>
  <c r="X1686" i="1"/>
  <c r="X1666" i="1"/>
  <c r="X1646" i="1"/>
  <c r="X1626" i="1"/>
  <c r="X1606" i="1"/>
  <c r="X1586" i="1"/>
  <c r="X1566" i="1"/>
  <c r="X1546" i="1"/>
  <c r="X1526" i="1"/>
  <c r="X1506" i="1"/>
  <c r="X1486" i="1"/>
  <c r="X1466" i="1"/>
  <c r="X1446" i="1"/>
  <c r="X1426" i="1"/>
  <c r="X1406" i="1"/>
  <c r="X1386" i="1"/>
  <c r="X1366" i="1"/>
  <c r="X1326" i="1"/>
  <c r="X1306" i="1"/>
  <c r="X1286" i="1"/>
  <c r="X1266" i="1"/>
  <c r="X1246" i="1"/>
  <c r="X1226" i="1"/>
  <c r="X1206" i="1"/>
  <c r="X1186" i="1"/>
  <c r="X1146" i="1"/>
  <c r="X1126" i="1"/>
  <c r="X1106" i="1"/>
  <c r="X1086" i="1"/>
  <c r="X1066" i="1"/>
  <c r="X1046" i="1"/>
  <c r="X1026" i="1"/>
  <c r="X1006" i="1"/>
  <c r="X986" i="1"/>
  <c r="X966" i="1"/>
  <c r="X946" i="1"/>
  <c r="X926" i="1"/>
  <c r="X906" i="1"/>
  <c r="X886" i="1"/>
  <c r="X866" i="1"/>
  <c r="X846" i="1"/>
  <c r="X826" i="1"/>
  <c r="X806" i="1"/>
  <c r="X786" i="1"/>
  <c r="X766" i="1"/>
  <c r="X746" i="1"/>
  <c r="X726" i="1"/>
  <c r="X706" i="1"/>
  <c r="X686" i="1"/>
  <c r="X666" i="1"/>
  <c r="X646" i="1"/>
  <c r="X626" i="1"/>
  <c r="X606" i="1"/>
  <c r="X586" i="1"/>
  <c r="X566" i="1"/>
  <c r="X546" i="1"/>
  <c r="X526" i="1"/>
  <c r="X506" i="1"/>
  <c r="X486" i="1"/>
  <c r="X466" i="1"/>
  <c r="X446" i="1"/>
  <c r="X406" i="1"/>
  <c r="X386" i="1"/>
  <c r="X366" i="1"/>
  <c r="X346" i="1"/>
  <c r="X326" i="1"/>
  <c r="X306" i="1"/>
  <c r="X286" i="1"/>
  <c r="X266" i="1"/>
  <c r="X3642" i="1"/>
  <c r="X3622" i="1"/>
  <c r="X3582" i="1"/>
  <c r="X3562" i="1"/>
  <c r="X3542" i="1"/>
  <c r="X3522" i="1"/>
  <c r="X3502" i="1"/>
  <c r="X3482" i="1"/>
  <c r="X3442" i="1"/>
  <c r="X3422" i="1"/>
  <c r="X3402" i="1"/>
  <c r="X3382" i="1"/>
  <c r="X3362" i="1"/>
  <c r="X3342" i="1"/>
  <c r="X3322" i="1"/>
  <c r="X3302" i="1"/>
  <c r="X3282" i="1"/>
  <c r="X3262" i="1"/>
  <c r="X3222" i="1"/>
  <c r="X3162" i="1"/>
  <c r="X3142" i="1"/>
  <c r="X3122" i="1"/>
  <c r="X3102" i="1"/>
  <c r="X3082" i="1"/>
  <c r="X3062" i="1"/>
  <c r="X3042" i="1"/>
  <c r="X3022" i="1"/>
  <c r="X3002" i="1"/>
  <c r="X2982" i="1"/>
  <c r="X2962" i="1"/>
  <c r="X2942" i="1"/>
  <c r="X2922" i="1"/>
  <c r="X2902" i="1"/>
  <c r="X2882" i="1"/>
  <c r="X2862" i="1"/>
  <c r="X2842" i="1"/>
  <c r="X2822" i="1"/>
  <c r="X2802" i="1"/>
  <c r="X2782" i="1"/>
  <c r="X2762" i="1"/>
  <c r="X2742" i="1"/>
  <c r="X2722" i="1"/>
  <c r="X2702" i="1"/>
  <c r="X2682" i="1"/>
  <c r="X2642" i="1"/>
  <c r="X2622" i="1"/>
  <c r="X2602" i="1"/>
  <c r="X2582" i="1"/>
  <c r="X2562" i="1"/>
  <c r="X2542" i="1"/>
  <c r="X2522" i="1"/>
  <c r="X2502" i="1"/>
  <c r="X2482" i="1"/>
  <c r="X2462" i="1"/>
  <c r="X2442" i="1"/>
  <c r="X2422" i="1"/>
  <c r="X2402" i="1"/>
  <c r="X2382" i="1"/>
  <c r="X1902" i="1"/>
  <c r="X24" i="1"/>
  <c r="X2362" i="1"/>
  <c r="X2342" i="1"/>
  <c r="X2322" i="1"/>
  <c r="X2302" i="1"/>
  <c r="X2282" i="1"/>
  <c r="X2262" i="1"/>
  <c r="X2222" i="1"/>
  <c r="X2202" i="1"/>
  <c r="X2182" i="1"/>
  <c r="X2162" i="1"/>
  <c r="X2142" i="1"/>
  <c r="X2122" i="1"/>
  <c r="X2102" i="1"/>
  <c r="X2082" i="1"/>
  <c r="X2062" i="1"/>
  <c r="X2042" i="1"/>
  <c r="X2022" i="1"/>
  <c r="X2002" i="1"/>
  <c r="X1962" i="1"/>
  <c r="X1942" i="1"/>
  <c r="X1922" i="1"/>
  <c r="X1882" i="1"/>
  <c r="X1862" i="1"/>
  <c r="X1842" i="1"/>
  <c r="X1802" i="1"/>
  <c r="X1782" i="1"/>
  <c r="X1762" i="1"/>
  <c r="X1742" i="1"/>
  <c r="X1722" i="1"/>
  <c r="X1682" i="1"/>
  <c r="X1642" i="1"/>
  <c r="X1622" i="1"/>
  <c r="X1602" i="1"/>
  <c r="X1582" i="1"/>
  <c r="X1542" i="1"/>
  <c r="X1522" i="1"/>
  <c r="X1502" i="1"/>
  <c r="X1482" i="1"/>
  <c r="X1462" i="1"/>
  <c r="X1442" i="1"/>
  <c r="X1402" i="1"/>
  <c r="X1382" i="1"/>
  <c r="X1362" i="1"/>
  <c r="X1342" i="1"/>
  <c r="X1322" i="1"/>
  <c r="X1302" i="1"/>
  <c r="X1282" i="1"/>
  <c r="X1262" i="1"/>
  <c r="X1242" i="1"/>
  <c r="X1222" i="1"/>
  <c r="X1202" i="1"/>
  <c r="X1182" i="1"/>
  <c r="X1142" i="1"/>
  <c r="X1122" i="1"/>
  <c r="X1102" i="1"/>
  <c r="X1082" i="1"/>
  <c r="X1062" i="1"/>
  <c r="X1042" i="1"/>
  <c r="X1002" i="1"/>
  <c r="X982" i="1"/>
  <c r="X962" i="1"/>
  <c r="X942" i="1"/>
  <c r="X922" i="1"/>
  <c r="X902" i="1"/>
  <c r="X882" i="1"/>
  <c r="X862" i="1"/>
  <c r="X842" i="1"/>
  <c r="X822" i="1"/>
  <c r="X802" i="1"/>
  <c r="X782" i="1"/>
  <c r="X762" i="1"/>
  <c r="X742" i="1"/>
  <c r="X702" i="1"/>
  <c r="X682" i="1"/>
  <c r="X662" i="1"/>
  <c r="X642" i="1"/>
  <c r="X622" i="1"/>
  <c r="X602" i="1"/>
  <c r="X23" i="1"/>
  <c r="X22" i="1"/>
  <c r="X1767" i="1"/>
  <c r="X3567" i="1"/>
  <c r="X2647" i="1"/>
  <c r="X2587" i="1"/>
  <c r="X2567" i="1"/>
  <c r="X3267" i="1"/>
  <c r="X1645" i="1"/>
  <c r="X1625" i="1"/>
  <c r="X1605" i="1"/>
  <c r="X1585" i="1"/>
  <c r="X1565" i="1"/>
  <c r="X1505" i="1"/>
  <c r="X1485" i="1"/>
  <c r="X1465" i="1"/>
  <c r="X1445" i="1"/>
  <c r="X1425" i="1"/>
  <c r="X1405" i="1"/>
  <c r="X1385" i="1"/>
  <c r="X1345" i="1"/>
  <c r="X1325" i="1"/>
  <c r="X1305" i="1"/>
  <c r="X1285" i="1"/>
  <c r="X1265" i="1"/>
  <c r="X1245" i="1"/>
  <c r="X1225" i="1"/>
  <c r="X1205" i="1"/>
  <c r="X1185" i="1"/>
  <c r="X1165" i="1"/>
  <c r="X1145" i="1"/>
  <c r="X1125" i="1"/>
  <c r="X1105" i="1"/>
  <c r="X1065" i="1"/>
  <c r="X1025" i="1"/>
  <c r="X1005" i="1"/>
  <c r="X985" i="1"/>
  <c r="X945" i="1"/>
  <c r="X925" i="1"/>
  <c r="X905" i="1"/>
  <c r="X865" i="1"/>
  <c r="X845" i="1"/>
  <c r="X805" i="1"/>
  <c r="X785" i="1"/>
  <c r="X765" i="1"/>
  <c r="X745" i="1"/>
  <c r="X705" i="1"/>
  <c r="X685" i="1"/>
  <c r="X665" i="1"/>
  <c r="X645" i="1"/>
  <c r="X625" i="1"/>
  <c r="X605" i="1"/>
  <c r="X585" i="1"/>
  <c r="X565" i="1"/>
  <c r="X545" i="1"/>
  <c r="X525" i="1"/>
  <c r="X505" i="1"/>
  <c r="X485" i="1"/>
  <c r="X465" i="1"/>
  <c r="X445" i="1"/>
  <c r="X425" i="1"/>
  <c r="X405" i="1"/>
  <c r="X385" i="1"/>
  <c r="X365" i="1"/>
  <c r="X345" i="1"/>
  <c r="X325" i="1"/>
  <c r="X285" i="1"/>
  <c r="X245" i="1"/>
  <c r="X225" i="1"/>
  <c r="X205" i="1"/>
  <c r="X185" i="1"/>
  <c r="X165" i="1"/>
  <c r="X145" i="1"/>
  <c r="X125" i="1"/>
  <c r="X105" i="1"/>
  <c r="X85" i="1"/>
  <c r="X65" i="1"/>
  <c r="X45" i="1"/>
  <c r="X1661" i="1"/>
  <c r="X2047" i="1"/>
  <c r="X2547" i="1"/>
  <c r="X1867" i="1"/>
  <c r="X1261" i="1"/>
  <c r="X1780" i="1"/>
  <c r="X981" i="1"/>
  <c r="X3647" i="1"/>
  <c r="X3547" i="1"/>
  <c r="X3527" i="1"/>
  <c r="X3467" i="1"/>
  <c r="X3407" i="1"/>
  <c r="X3367" i="1"/>
  <c r="X3347" i="1"/>
  <c r="X3287" i="1"/>
  <c r="X3227" i="1"/>
  <c r="X3187" i="1"/>
  <c r="X3127" i="1"/>
  <c r="X3067" i="1"/>
  <c r="X3007" i="1"/>
  <c r="X2967" i="1"/>
  <c r="X2947" i="1"/>
  <c r="X2927" i="1"/>
  <c r="X2887" i="1"/>
  <c r="X2847" i="1"/>
  <c r="X2807" i="1"/>
  <c r="X2747" i="1"/>
  <c r="X2707" i="1"/>
  <c r="X2687" i="1"/>
  <c r="X2667" i="1"/>
  <c r="X2627" i="1"/>
  <c r="X2527" i="1"/>
  <c r="X2507" i="1"/>
  <c r="X2487" i="1"/>
  <c r="X2447" i="1"/>
  <c r="X2427" i="1"/>
  <c r="X2407" i="1"/>
  <c r="X2387" i="1"/>
  <c r="X2327" i="1"/>
  <c r="X2307" i="1"/>
  <c r="X2247" i="1"/>
  <c r="X2227" i="1"/>
  <c r="X2207" i="1"/>
  <c r="X2147" i="1"/>
  <c r="X2067" i="1"/>
  <c r="X2007" i="1"/>
  <c r="X1987" i="1"/>
  <c r="X1947" i="1"/>
  <c r="X1927" i="1"/>
  <c r="X1887" i="1"/>
  <c r="X1847" i="1"/>
  <c r="X1807" i="1"/>
  <c r="X1787" i="1"/>
  <c r="X1747" i="1"/>
  <c r="X1727" i="1"/>
  <c r="X1707" i="1"/>
  <c r="X1687" i="1"/>
  <c r="X1667" i="1"/>
  <c r="X1647" i="1"/>
  <c r="X1587" i="1"/>
  <c r="X1547" i="1"/>
  <c r="X1507" i="1"/>
  <c r="X1487" i="1"/>
  <c r="X1467" i="1"/>
  <c r="X1447" i="1"/>
  <c r="X1407" i="1"/>
  <c r="X1387" i="1"/>
  <c r="X1367" i="1"/>
  <c r="X1347" i="1"/>
  <c r="X1327" i="1"/>
  <c r="X1307" i="1"/>
  <c r="X1287" i="1"/>
  <c r="X1267" i="1"/>
  <c r="X1247" i="1"/>
  <c r="X1227" i="1"/>
  <c r="X1207" i="1"/>
  <c r="X1187" i="1"/>
  <c r="X1167" i="1"/>
  <c r="X1147" i="1"/>
  <c r="X1127" i="1"/>
  <c r="X1107" i="1"/>
  <c r="X1087" i="1"/>
  <c r="X1067" i="1"/>
  <c r="X1047" i="1"/>
  <c r="X1027" i="1"/>
  <c r="X1007" i="1"/>
  <c r="X947" i="1"/>
  <c r="X927" i="1"/>
  <c r="X907" i="1"/>
  <c r="X867" i="1"/>
  <c r="X847" i="1"/>
  <c r="X827" i="1"/>
  <c r="X807" i="1"/>
  <c r="X787" i="1"/>
  <c r="X767" i="1"/>
  <c r="X747" i="1"/>
  <c r="X727" i="1"/>
  <c r="X707" i="1"/>
  <c r="X667" i="1"/>
  <c r="X647" i="1"/>
  <c r="X627" i="1"/>
  <c r="X607" i="1"/>
  <c r="X587" i="1"/>
  <c r="X567" i="1"/>
  <c r="X547" i="1"/>
  <c r="X527" i="1"/>
  <c r="X507" i="1"/>
  <c r="X487" i="1"/>
  <c r="X467" i="1"/>
  <c r="X447" i="1"/>
  <c r="X427" i="1"/>
  <c r="X407" i="1"/>
  <c r="X415" i="1"/>
  <c r="X1961" i="1"/>
  <c r="X1941" i="1"/>
  <c r="X1921" i="1"/>
  <c r="X1881" i="1"/>
  <c r="X1861" i="1"/>
  <c r="X1841" i="1"/>
  <c r="X1821" i="1"/>
  <c r="X1781" i="1"/>
  <c r="X1761" i="1"/>
  <c r="X1741" i="1"/>
  <c r="X1701" i="1"/>
  <c r="X1641" i="1"/>
  <c r="X1581" i="1"/>
  <c r="X1561" i="1"/>
  <c r="X1541" i="1"/>
  <c r="X1521" i="1"/>
  <c r="X1501" i="1"/>
  <c r="X1481" i="1"/>
  <c r="X1461" i="1"/>
  <c r="X1441" i="1"/>
  <c r="X1401" i="1"/>
  <c r="X1381" i="1"/>
  <c r="X1341" i="1"/>
  <c r="X1321" i="1"/>
  <c r="X1281" i="1"/>
  <c r="X1241" i="1"/>
  <c r="X1221" i="1"/>
  <c r="X1201" i="1"/>
  <c r="X1181" i="1"/>
  <c r="X1141" i="1"/>
  <c r="X1121" i="1"/>
  <c r="X1101" i="1"/>
  <c r="X1061" i="1"/>
  <c r="X1041" i="1"/>
  <c r="X1021" i="1"/>
  <c r="X1001" i="1"/>
  <c r="X961" i="1"/>
  <c r="X901" i="1"/>
  <c r="X861" i="1"/>
  <c r="X821" i="1"/>
  <c r="X801" i="1"/>
  <c r="X721" i="1"/>
  <c r="X701" i="1"/>
  <c r="X681" i="1"/>
  <c r="X661" i="1"/>
  <c r="X601" i="1"/>
  <c r="X581" i="1"/>
  <c r="X541" i="1"/>
  <c r="X501" i="1"/>
  <c r="X481" i="1"/>
  <c r="X461" i="1"/>
  <c r="X441" i="1"/>
  <c r="X421" i="1"/>
  <c r="X401" i="1"/>
  <c r="X381" i="1"/>
  <c r="X361" i="1"/>
  <c r="X341" i="1"/>
  <c r="X321" i="1"/>
  <c r="X281" i="1"/>
  <c r="X241" i="1"/>
  <c r="X221" i="1"/>
  <c r="X201" i="1"/>
  <c r="X181" i="1"/>
  <c r="X161" i="1"/>
  <c r="X141" i="1"/>
  <c r="X121" i="1"/>
  <c r="X101" i="1"/>
  <c r="X81" i="1"/>
  <c r="X61" i="1"/>
  <c r="X41" i="1"/>
  <c r="X34" i="1"/>
  <c r="X14" i="1"/>
  <c r="X1880" i="1"/>
  <c r="X1820" i="1"/>
  <c r="X1800" i="1"/>
  <c r="X1740" i="1"/>
  <c r="X1640" i="1"/>
  <c r="X1580" i="1"/>
  <c r="X1560" i="1"/>
  <c r="X1540" i="1"/>
  <c r="X1520" i="1"/>
  <c r="X1500" i="1"/>
  <c r="X1480" i="1"/>
  <c r="X1460" i="1"/>
  <c r="X1420" i="1"/>
  <c r="X1400" i="1"/>
  <c r="X1380" i="1"/>
  <c r="X1340" i="1"/>
  <c r="X1320" i="1"/>
  <c r="X1300" i="1"/>
  <c r="X1260" i="1"/>
  <c r="X1240" i="1"/>
  <c r="X1220" i="1"/>
  <c r="X1200" i="1"/>
  <c r="X1180" i="1"/>
  <c r="X1140" i="1"/>
  <c r="X1120" i="1"/>
  <c r="X1060" i="1"/>
  <c r="X1040" i="1"/>
  <c r="X1020" i="1"/>
  <c r="X1000" i="1"/>
  <c r="X960" i="1"/>
  <c r="X940" i="1"/>
  <c r="X900" i="1"/>
  <c r="X880" i="1"/>
  <c r="X820" i="1"/>
  <c r="X760" i="1"/>
  <c r="X740" i="1"/>
  <c r="X720" i="1"/>
  <c r="X700" i="1"/>
  <c r="X680" i="1"/>
  <c r="X660" i="1"/>
  <c r="X620" i="1"/>
  <c r="X600" i="1"/>
  <c r="X580" i="1"/>
  <c r="X540" i="1"/>
  <c r="X500" i="1"/>
  <c r="X460" i="1"/>
  <c r="X440" i="1"/>
  <c r="X420" i="1"/>
  <c r="X400" i="1"/>
  <c r="X380" i="1"/>
  <c r="X360" i="1"/>
  <c r="X340" i="1"/>
  <c r="X320" i="1"/>
  <c r="X300" i="1"/>
  <c r="X280" i="1"/>
  <c r="X240" i="1"/>
  <c r="X220" i="1"/>
  <c r="X200" i="1"/>
  <c r="X180" i="1"/>
  <c r="X160" i="1"/>
  <c r="X140" i="1"/>
  <c r="X120" i="1"/>
  <c r="X100" i="1"/>
  <c r="X80" i="1"/>
  <c r="X60" i="1"/>
  <c r="X40" i="1"/>
  <c r="X33" i="1"/>
  <c r="X13" i="1"/>
  <c r="X1839" i="1"/>
  <c r="X1819" i="1"/>
  <c r="X1799" i="1"/>
  <c r="X1779" i="1"/>
  <c r="X1759" i="1"/>
  <c r="X1739" i="1"/>
  <c r="X1719" i="1"/>
  <c r="X1699" i="1"/>
  <c r="X1659" i="1"/>
  <c r="X1639" i="1"/>
  <c r="X1579" i="1"/>
  <c r="X1559" i="1"/>
  <c r="X1539" i="1"/>
  <c r="X1519" i="1"/>
  <c r="X1499" i="1"/>
  <c r="X1479" i="1"/>
  <c r="X1459" i="1"/>
  <c r="X1439" i="1"/>
  <c r="X1419" i="1"/>
  <c r="X1399" i="1"/>
  <c r="X1379" i="1"/>
  <c r="X1359" i="1"/>
  <c r="X1339" i="1"/>
  <c r="X1319" i="1"/>
  <c r="X1299" i="1"/>
  <c r="X1279" i="1"/>
  <c r="X1259" i="1"/>
  <c r="X1239" i="1"/>
  <c r="X1219" i="1"/>
  <c r="X1199" i="1"/>
  <c r="X1179" i="1"/>
  <c r="X1159" i="1"/>
  <c r="X1139" i="1"/>
  <c r="X1119" i="1"/>
  <c r="X1099" i="1"/>
  <c r="X1079" i="1"/>
  <c r="X1059" i="1"/>
  <c r="X1039" i="1"/>
  <c r="X1019" i="1"/>
  <c r="X999" i="1"/>
  <c r="X979" i="1"/>
  <c r="X959" i="1"/>
  <c r="X939" i="1"/>
  <c r="X919" i="1"/>
  <c r="X899" i="1"/>
  <c r="X879" i="1"/>
  <c r="X859" i="1"/>
  <c r="X839" i="1"/>
  <c r="X819" i="1"/>
  <c r="X799" i="1"/>
  <c r="X779" i="1"/>
  <c r="X759" i="1"/>
  <c r="X739" i="1"/>
  <c r="X719" i="1"/>
  <c r="X699" i="1"/>
  <c r="X679" i="1"/>
  <c r="X659" i="1"/>
  <c r="X639" i="1"/>
  <c r="X619" i="1"/>
  <c r="X599" i="1"/>
  <c r="X579" i="1"/>
  <c r="X559" i="1"/>
  <c r="X539" i="1"/>
  <c r="X519" i="1"/>
  <c r="X499" i="1"/>
  <c r="X479" i="1"/>
  <c r="X459" i="1"/>
  <c r="X439" i="1"/>
  <c r="X419" i="1"/>
  <c r="X399" i="1"/>
  <c r="X379" i="1"/>
  <c r="X359" i="1"/>
  <c r="X339" i="1"/>
  <c r="X319" i="1"/>
  <c r="X299" i="1"/>
  <c r="X279" i="1"/>
  <c r="X259" i="1"/>
  <c r="X239" i="1"/>
  <c r="X219" i="1"/>
  <c r="X199" i="1"/>
  <c r="X179" i="1"/>
  <c r="X159" i="1"/>
  <c r="X139" i="1"/>
  <c r="X119" i="1"/>
  <c r="X99" i="1"/>
  <c r="X79" i="1"/>
  <c r="X59" i="1"/>
  <c r="X39" i="1"/>
  <c r="X32" i="1"/>
  <c r="X12" i="1"/>
  <c r="X1958" i="1"/>
  <c r="X1938" i="1"/>
  <c r="X1918" i="1"/>
  <c r="X1878" i="1"/>
  <c r="X1838" i="1"/>
  <c r="X1818" i="1"/>
  <c r="X1798" i="1"/>
  <c r="X1778" i="1"/>
  <c r="X1738" i="1"/>
  <c r="X1718" i="1"/>
  <c r="X1698" i="1"/>
  <c r="X1678" i="1"/>
  <c r="X1658" i="1"/>
  <c r="X1638" i="1"/>
  <c r="X1618" i="1"/>
  <c r="X1598" i="1"/>
  <c r="X1578" i="1"/>
  <c r="X1558" i="1"/>
  <c r="X1538" i="1"/>
  <c r="X1518" i="1"/>
  <c r="X1498" i="1"/>
  <c r="X1478" i="1"/>
  <c r="X1458" i="1"/>
  <c r="X1438" i="1"/>
  <c r="X1418" i="1"/>
  <c r="X1398" i="1"/>
  <c r="X1378" i="1"/>
  <c r="X1358" i="1"/>
  <c r="X1338" i="1"/>
  <c r="X1318" i="1"/>
  <c r="X1298" i="1"/>
  <c r="X1278" i="1"/>
  <c r="X1258" i="1"/>
  <c r="X1238" i="1"/>
  <c r="X1218" i="1"/>
  <c r="X1198" i="1"/>
  <c r="X1178" i="1"/>
  <c r="X1158" i="1"/>
  <c r="X1138" i="1"/>
  <c r="X1118" i="1"/>
  <c r="X1098" i="1"/>
  <c r="X1078" i="1"/>
  <c r="X1058" i="1"/>
  <c r="X1038" i="1"/>
  <c r="X1018" i="1"/>
  <c r="X998" i="1"/>
  <c r="X978" i="1"/>
  <c r="X958" i="1"/>
  <c r="X938" i="1"/>
  <c r="X918" i="1"/>
  <c r="X898" i="1"/>
  <c r="X878" i="1"/>
  <c r="X858" i="1"/>
  <c r="X838" i="1"/>
  <c r="X818" i="1"/>
  <c r="X798" i="1"/>
  <c r="X778" i="1"/>
  <c r="X758" i="1"/>
  <c r="X738" i="1"/>
  <c r="X718" i="1"/>
  <c r="X698" i="1"/>
  <c r="X678" i="1"/>
  <c r="X658" i="1"/>
  <c r="X638" i="1"/>
  <c r="X618" i="1"/>
  <c r="X598" i="1"/>
  <c r="X578" i="1"/>
  <c r="X558" i="1"/>
  <c r="X538" i="1"/>
  <c r="X518" i="1"/>
  <c r="X498" i="1"/>
  <c r="X478" i="1"/>
  <c r="X458" i="1"/>
  <c r="X438" i="1"/>
  <c r="X418" i="1"/>
  <c r="X398" i="1"/>
  <c r="X378" i="1"/>
  <c r="X358" i="1"/>
  <c r="X338" i="1"/>
  <c r="X318" i="1"/>
  <c r="X298" i="1"/>
  <c r="X278" i="1"/>
  <c r="X258" i="1"/>
  <c r="X238" i="1"/>
  <c r="X218" i="1"/>
  <c r="X198" i="1"/>
  <c r="X178" i="1"/>
  <c r="X158" i="1"/>
  <c r="X138" i="1"/>
  <c r="X118" i="1"/>
  <c r="X98" i="1"/>
  <c r="X78" i="1"/>
  <c r="X58" i="1"/>
  <c r="X38" i="1"/>
  <c r="X1957" i="1"/>
  <c r="X1917" i="1"/>
  <c r="X1897" i="1"/>
  <c r="X1877" i="1"/>
  <c r="X1817" i="1"/>
  <c r="X1777" i="1"/>
  <c r="X1757" i="1"/>
  <c r="X1737" i="1"/>
  <c r="X1697" i="1"/>
  <c r="X1677" i="1"/>
  <c r="X1657" i="1"/>
  <c r="X1637" i="1"/>
  <c r="X1617" i="1"/>
  <c r="X1597" i="1"/>
  <c r="X1577" i="1"/>
  <c r="X1557" i="1"/>
  <c r="X1537" i="1"/>
  <c r="X1517" i="1"/>
  <c r="X1497" i="1"/>
  <c r="X1477" i="1"/>
  <c r="X1457" i="1"/>
  <c r="X1437" i="1"/>
  <c r="X1397" i="1"/>
  <c r="X1377" i="1"/>
  <c r="X1357" i="1"/>
  <c r="X1337" i="1"/>
  <c r="X1317" i="1"/>
  <c r="X1297" i="1"/>
  <c r="X1257" i="1"/>
  <c r="X1237" i="1"/>
  <c r="X1197" i="1"/>
  <c r="X1177" i="1"/>
  <c r="X1157" i="1"/>
  <c r="X1137" i="1"/>
  <c r="X1117" i="1"/>
  <c r="X1097" i="1"/>
  <c r="X1077" i="1"/>
  <c r="X1057" i="1"/>
  <c r="X1037" i="1"/>
  <c r="X997" i="1"/>
  <c r="X977" i="1"/>
  <c r="X957" i="1"/>
  <c r="X937" i="1"/>
  <c r="X877" i="1"/>
  <c r="X857" i="1"/>
  <c r="X817" i="1"/>
  <c r="X797" i="1"/>
  <c r="X777" i="1"/>
  <c r="X757" i="1"/>
  <c r="X737" i="1"/>
  <c r="X697" i="1"/>
  <c r="X677" i="1"/>
  <c r="X657" i="1"/>
  <c r="X597" i="1"/>
  <c r="X557" i="1"/>
  <c r="X537" i="1"/>
  <c r="X517" i="1"/>
  <c r="X477" i="1"/>
  <c r="X457" i="1"/>
  <c r="X437" i="1"/>
  <c r="X417" i="1"/>
  <c r="X397" i="1"/>
  <c r="X377" i="1"/>
  <c r="X337" i="1"/>
  <c r="X317" i="1"/>
  <c r="X297" i="1"/>
  <c r="X277" i="1"/>
  <c r="X237" i="1"/>
  <c r="X217" i="1"/>
  <c r="X197" i="1"/>
  <c r="X157" i="1"/>
  <c r="X137" i="1"/>
  <c r="X117" i="1"/>
  <c r="X77" i="1"/>
  <c r="X57" i="1"/>
  <c r="X37" i="1"/>
  <c r="X1956" i="1"/>
  <c r="X1936" i="1"/>
  <c r="X1896" i="1"/>
  <c r="X1876" i="1"/>
  <c r="X1836" i="1"/>
  <c r="X1776" i="1"/>
  <c r="X1756" i="1"/>
  <c r="X1736" i="1"/>
  <c r="X1716" i="1"/>
  <c r="X1696" i="1"/>
  <c r="X1676" i="1"/>
  <c r="X1636" i="1"/>
  <c r="X1596" i="1"/>
  <c r="X1576" i="1"/>
  <c r="X1556" i="1"/>
  <c r="X1536" i="1"/>
  <c r="X1516" i="1"/>
  <c r="X1456" i="1"/>
  <c r="X1436" i="1"/>
  <c r="X1396" i="1"/>
  <c r="X1376" i="1"/>
  <c r="X1336" i="1"/>
  <c r="X1316" i="1"/>
  <c r="X1256" i="1"/>
  <c r="X1216" i="1"/>
  <c r="X1196" i="1"/>
  <c r="X1176" i="1"/>
  <c r="X1156" i="1"/>
  <c r="X1116" i="1"/>
  <c r="X1096" i="1"/>
  <c r="X1076" i="1"/>
  <c r="X1056" i="1"/>
  <c r="X1036" i="1"/>
  <c r="X1016" i="1"/>
  <c r="X996" i="1"/>
  <c r="X976" i="1"/>
  <c r="X956" i="1"/>
  <c r="X936" i="1"/>
  <c r="X896" i="1"/>
  <c r="X876" i="1"/>
  <c r="X836" i="1"/>
  <c r="X816" i="1"/>
  <c r="X796" i="1"/>
  <c r="X776" i="1"/>
  <c r="X736" i="1"/>
  <c r="X716" i="1"/>
  <c r="X696" i="1"/>
  <c r="X656" i="1"/>
  <c r="X596" i="1"/>
  <c r="X556" i="1"/>
  <c r="X536" i="1"/>
  <c r="X516" i="1"/>
  <c r="X496" i="1"/>
  <c r="X476" i="1"/>
  <c r="X456" i="1"/>
  <c r="X436" i="1"/>
  <c r="X416" i="1"/>
  <c r="X396" i="1"/>
  <c r="X376" i="1"/>
  <c r="X336" i="1"/>
  <c r="X316" i="1"/>
  <c r="X296" i="1"/>
  <c r="X276" i="1"/>
  <c r="X236" i="1"/>
  <c r="X216" i="1"/>
  <c r="X196" i="1"/>
  <c r="X176" i="1"/>
  <c r="X156" i="1"/>
  <c r="X136" i="1"/>
  <c r="X116" i="1"/>
  <c r="X76" i="1"/>
  <c r="X56" i="1"/>
  <c r="X36" i="1"/>
  <c r="X16" i="1"/>
  <c r="X1995" i="1"/>
  <c r="X1935" i="1"/>
  <c r="X1915" i="1"/>
  <c r="X1875" i="1"/>
  <c r="X1835" i="1"/>
  <c r="X1815" i="1"/>
  <c r="X1795" i="1"/>
  <c r="X1735" i="1"/>
  <c r="X1715" i="1"/>
  <c r="X1695" i="1"/>
  <c r="X1675" i="1"/>
  <c r="X1655" i="1"/>
  <c r="X1635" i="1"/>
  <c r="X1595" i="1"/>
  <c r="X1575" i="1"/>
  <c r="X1555" i="1"/>
  <c r="X1535" i="1"/>
  <c r="X1515" i="1"/>
  <c r="X1455" i="1"/>
  <c r="X1435" i="1"/>
  <c r="X1395" i="1"/>
  <c r="X1375" i="1"/>
  <c r="X1315" i="1"/>
  <c r="X1255" i="1"/>
  <c r="X1235" i="1"/>
  <c r="X1195" i="1"/>
  <c r="X1175" i="1"/>
  <c r="X1155" i="1"/>
  <c r="X1135" i="1"/>
  <c r="X1115" i="1"/>
  <c r="X1095" i="1"/>
  <c r="X1075" i="1"/>
  <c r="X1055" i="1"/>
  <c r="X995" i="1"/>
  <c r="X955" i="1"/>
  <c r="X935" i="1"/>
  <c r="X895" i="1"/>
  <c r="X855" i="1"/>
  <c r="X835" i="1"/>
  <c r="X795" i="1"/>
  <c r="X735" i="1"/>
  <c r="X715" i="1"/>
  <c r="X695" i="1"/>
  <c r="X655" i="1"/>
  <c r="X615" i="1"/>
  <c r="X575" i="1"/>
  <c r="X535" i="1"/>
  <c r="X495" i="1"/>
  <c r="X475" i="1"/>
  <c r="X455" i="1"/>
  <c r="X435" i="1"/>
  <c r="X375" i="1"/>
  <c r="X335" i="1"/>
  <c r="X315" i="1"/>
  <c r="X295" i="1"/>
  <c r="X275" i="1"/>
  <c r="X235" i="1"/>
  <c r="X195" i="1"/>
  <c r="X175" i="1"/>
  <c r="X155" i="1"/>
  <c r="X95" i="1"/>
  <c r="X75" i="1"/>
  <c r="X55" i="1"/>
  <c r="X35" i="1"/>
  <c r="X26" i="1"/>
  <c r="X18" i="1"/>
  <c r="X11" i="1"/>
  <c r="X17" i="1"/>
  <c r="X6" i="1"/>
  <c r="AP198" i="2"/>
  <c r="BH198" i="2" s="1"/>
  <c r="AR216" i="2"/>
  <c r="BD216" i="2" s="1"/>
  <c r="AS216" i="2"/>
  <c r="BE216" i="2" s="1"/>
  <c r="AT216" i="2"/>
  <c r="BF216" i="2" s="1"/>
  <c r="AU335" i="2"/>
  <c r="BY335" i="2" s="1"/>
  <c r="AP430" i="2"/>
  <c r="BB430" i="2" s="1"/>
  <c r="AR430" i="2"/>
  <c r="BJ430" i="2" s="1"/>
  <c r="AT430" i="2"/>
  <c r="BX430" i="2" s="1"/>
  <c r="AU430" i="2"/>
  <c r="BY430" i="2" s="1"/>
  <c r="AU353" i="2"/>
  <c r="BG353" i="2" s="1"/>
  <c r="AU216" i="2"/>
  <c r="BY216" i="2" s="1"/>
  <c r="AP335" i="2"/>
  <c r="BT335" i="2" s="1"/>
  <c r="AT335" i="2"/>
  <c r="BX335" i="2" s="1"/>
  <c r="AP197" i="2"/>
  <c r="BT197" i="2" s="1"/>
  <c r="AS335" i="2"/>
  <c r="BW335" i="2" s="1"/>
  <c r="AS430" i="2"/>
  <c r="BW430" i="2" s="1"/>
  <c r="AQ197" i="2"/>
  <c r="BI197" i="2" s="1"/>
  <c r="AR335" i="2"/>
  <c r="BV335" i="2" s="1"/>
  <c r="AR197" i="2"/>
  <c r="BV197" i="2" s="1"/>
  <c r="AQ335" i="2"/>
  <c r="BU335" i="2" s="1"/>
  <c r="AS197" i="2"/>
  <c r="BE197" i="2" s="1"/>
  <c r="AP300" i="2"/>
  <c r="BT300" i="2" s="1"/>
  <c r="AP437" i="2"/>
  <c r="BT437" i="2" s="1"/>
  <c r="AT197" i="2"/>
  <c r="BF197" i="2" s="1"/>
  <c r="AQ300" i="2"/>
  <c r="BC300" i="2" s="1"/>
  <c r="AQ437" i="2"/>
  <c r="BC437" i="2" s="1"/>
  <c r="AU197" i="2"/>
  <c r="BG197" i="2" s="1"/>
  <c r="AR437" i="2"/>
  <c r="BV437" i="2" s="1"/>
  <c r="AS300" i="2"/>
  <c r="BK300" i="2" s="1"/>
  <c r="AS437" i="2"/>
  <c r="BK437" i="2" s="1"/>
  <c r="AQ198" i="2"/>
  <c r="BU198" i="2" s="1"/>
  <c r="AT300" i="2"/>
  <c r="BL300" i="2" s="1"/>
  <c r="AT437" i="2"/>
  <c r="BX437" i="2" s="1"/>
  <c r="AR198" i="2"/>
  <c r="BV198" i="2" s="1"/>
  <c r="AU300" i="2"/>
  <c r="BG300" i="2" s="1"/>
  <c r="AU437" i="2"/>
  <c r="BY437" i="2" s="1"/>
  <c r="AS198" i="2"/>
  <c r="BE198" i="2" s="1"/>
  <c r="AP464" i="2"/>
  <c r="BT464" i="2" s="1"/>
  <c r="AT198" i="2"/>
  <c r="BF198" i="2" s="1"/>
  <c r="AQ464" i="2"/>
  <c r="BC464" i="2" s="1"/>
  <c r="AU198" i="2"/>
  <c r="BG198" i="2" s="1"/>
  <c r="AP353" i="2"/>
  <c r="BH353" i="2" s="1"/>
  <c r="AQ353" i="2"/>
  <c r="BU353" i="2" s="1"/>
  <c r="AS464" i="2"/>
  <c r="BK464" i="2" s="1"/>
  <c r="AP216" i="2"/>
  <c r="BB216" i="2" s="1"/>
  <c r="AR353" i="2"/>
  <c r="BV353" i="2" s="1"/>
  <c r="AT464" i="2"/>
  <c r="BF464" i="2" s="1"/>
  <c r="AQ216" i="2"/>
  <c r="BC216" i="2" s="1"/>
  <c r="AU464" i="2"/>
  <c r="BY464" i="2" s="1"/>
  <c r="CA422" i="2"/>
  <c r="CA119" i="2"/>
  <c r="BZ145" i="2"/>
  <c r="CF145" i="2" s="1"/>
  <c r="O85" i="3"/>
  <c r="CA404" i="2"/>
  <c r="G90" i="3"/>
  <c r="BZ128" i="2"/>
  <c r="CC128" i="2" s="1"/>
  <c r="M197" i="3"/>
  <c r="T197" i="3"/>
  <c r="N81" i="3"/>
  <c r="W108" i="3"/>
  <c r="T113" i="3"/>
  <c r="K91" i="3"/>
  <c r="T37" i="3"/>
  <c r="Q85" i="3"/>
  <c r="G175" i="3"/>
  <c r="R113" i="3"/>
  <c r="S141" i="3"/>
  <c r="T174" i="3"/>
  <c r="R174" i="3"/>
  <c r="U141" i="3"/>
  <c r="W174" i="3"/>
  <c r="J30" i="3"/>
  <c r="W97" i="3"/>
  <c r="R111" i="3"/>
  <c r="J188" i="3"/>
  <c r="V111" i="3"/>
  <c r="AC125" i="3"/>
  <c r="W123" i="3"/>
  <c r="M135" i="3"/>
  <c r="O149" i="3"/>
  <c r="R108" i="3"/>
  <c r="V108" i="3"/>
  <c r="BM208" i="2"/>
  <c r="BZ469" i="2"/>
  <c r="CF469" i="2" s="1"/>
  <c r="L109" i="3"/>
  <c r="F96" i="3"/>
  <c r="U105" i="3"/>
  <c r="X151" i="3"/>
  <c r="U201" i="3"/>
  <c r="BK482" i="2"/>
  <c r="H18" i="3"/>
  <c r="R22" i="3"/>
  <c r="H96" i="3"/>
  <c r="R179" i="3"/>
  <c r="AI56" i="3"/>
  <c r="BZ204" i="2"/>
  <c r="CE204" i="2" s="1"/>
  <c r="BC267" i="2"/>
  <c r="CA165" i="2"/>
  <c r="F75" i="3"/>
  <c r="N77" i="3"/>
  <c r="K90" i="3"/>
  <c r="AF98" i="3"/>
  <c r="L114" i="3"/>
  <c r="R154" i="3"/>
  <c r="BZ38" i="2"/>
  <c r="CE38" i="2" s="1"/>
  <c r="BZ95" i="2"/>
  <c r="CG95" i="2" s="1"/>
  <c r="P77" i="3"/>
  <c r="P114" i="3"/>
  <c r="CA110" i="2"/>
  <c r="Q114" i="3"/>
  <c r="T132" i="3"/>
  <c r="G148" i="3"/>
  <c r="L158" i="3"/>
  <c r="CA55" i="2"/>
  <c r="BZ24" i="2"/>
  <c r="CB24" i="2" s="1"/>
  <c r="BZ220" i="2"/>
  <c r="CE220" i="2" s="1"/>
  <c r="BI445" i="2"/>
  <c r="N42" i="3"/>
  <c r="I128" i="3"/>
  <c r="V132" i="3"/>
  <c r="S137" i="3"/>
  <c r="K148" i="3"/>
  <c r="CA329" i="2"/>
  <c r="U131" i="3"/>
  <c r="CA343" i="2"/>
  <c r="Q42" i="3"/>
  <c r="U44" i="3"/>
  <c r="W137" i="3"/>
  <c r="I187" i="3"/>
  <c r="CB370" i="2"/>
  <c r="G49" i="3"/>
  <c r="M58" i="3"/>
  <c r="S128" i="3"/>
  <c r="U162" i="3"/>
  <c r="S171" i="3"/>
  <c r="H176" i="3"/>
  <c r="K32" i="3"/>
  <c r="V69" i="3"/>
  <c r="P76" i="3"/>
  <c r="BZ321" i="2"/>
  <c r="CF321" i="2" s="1"/>
  <c r="BZ33" i="2"/>
  <c r="CB33" i="2" s="1"/>
  <c r="BZ434" i="2"/>
  <c r="CG434" i="2" s="1"/>
  <c r="CA444" i="2"/>
  <c r="CA520" i="2"/>
  <c r="G61" i="3"/>
  <c r="O45" i="3"/>
  <c r="W76" i="3"/>
  <c r="W84" i="3"/>
  <c r="U181" i="3"/>
  <c r="R196" i="3"/>
  <c r="CA140" i="2"/>
  <c r="CA157" i="2"/>
  <c r="BZ230" i="2"/>
  <c r="CE230" i="2" s="1"/>
  <c r="BZ391" i="2"/>
  <c r="CG391" i="2" s="1"/>
  <c r="CA431" i="2"/>
  <c r="BZ474" i="2"/>
  <c r="CD474" i="2" s="1"/>
  <c r="R18" i="3"/>
  <c r="M30" i="3"/>
  <c r="K54" i="3"/>
  <c r="V58" i="3"/>
  <c r="J86" i="3"/>
  <c r="V92" i="3"/>
  <c r="S100" i="3"/>
  <c r="S102" i="3"/>
  <c r="I136" i="3"/>
  <c r="O138" i="3"/>
  <c r="Q22" i="3"/>
  <c r="F98" i="3"/>
  <c r="O30" i="3"/>
  <c r="W92" i="3"/>
  <c r="V100" i="3"/>
  <c r="W34" i="3"/>
  <c r="Q52" i="3"/>
  <c r="F119" i="3"/>
  <c r="J160" i="3"/>
  <c r="P169" i="3"/>
  <c r="BZ181" i="2"/>
  <c r="CF181" i="2" s="1"/>
  <c r="F16" i="3"/>
  <c r="BZ199" i="2"/>
  <c r="CB199" i="2" s="1"/>
  <c r="BZ273" i="2"/>
  <c r="CC273" i="2" s="1"/>
  <c r="BZ289" i="2"/>
  <c r="CG289" i="2" s="1"/>
  <c r="R10" i="3"/>
  <c r="U38" i="3"/>
  <c r="M50" i="3"/>
  <c r="F65" i="3"/>
  <c r="M115" i="3"/>
  <c r="R158" i="3"/>
  <c r="J54" i="3"/>
  <c r="N70" i="3"/>
  <c r="CA466" i="2"/>
  <c r="T61" i="3"/>
  <c r="P69" i="3"/>
  <c r="I85" i="3"/>
  <c r="L154" i="3"/>
  <c r="U158" i="3"/>
  <c r="G86" i="3"/>
  <c r="S92" i="3"/>
  <c r="R100" i="3"/>
  <c r="CA299" i="2"/>
  <c r="R4" i="3"/>
  <c r="R44" i="3"/>
  <c r="G46" i="3"/>
  <c r="V61" i="3"/>
  <c r="L65" i="3"/>
  <c r="L77" i="3"/>
  <c r="R128" i="3"/>
  <c r="S132" i="3"/>
  <c r="V158" i="3"/>
  <c r="BZ237" i="2"/>
  <c r="CF237" i="2" s="1"/>
  <c r="CA361" i="2"/>
  <c r="L32" i="3"/>
  <c r="T78" i="3"/>
  <c r="BZ285" i="2"/>
  <c r="CE285" i="2" s="1"/>
  <c r="CB328" i="2"/>
  <c r="BZ41" i="2"/>
  <c r="CD41" i="2" s="1"/>
  <c r="BZ65" i="2"/>
  <c r="CG65" i="2" s="1"/>
  <c r="L19" i="3"/>
  <c r="F23" i="3"/>
  <c r="J27" i="3"/>
  <c r="H35" i="3"/>
  <c r="W59" i="3"/>
  <c r="F81" i="3"/>
  <c r="O137" i="3"/>
  <c r="P19" i="3"/>
  <c r="V33" i="3"/>
  <c r="K35" i="3"/>
  <c r="I41" i="3"/>
  <c r="Q77" i="3"/>
  <c r="N95" i="3"/>
  <c r="CA283" i="2"/>
  <c r="H194" i="3"/>
  <c r="BZ117" i="2"/>
  <c r="CB117" i="2" s="1"/>
  <c r="BZ104" i="2"/>
  <c r="CG104" i="2" s="1"/>
  <c r="BZ40" i="2"/>
  <c r="CF40" i="2" s="1"/>
  <c r="BZ191" i="2"/>
  <c r="CD191" i="2" s="1"/>
  <c r="CD298" i="2"/>
  <c r="CA406" i="2"/>
  <c r="S37" i="3"/>
  <c r="F39" i="3"/>
  <c r="F43" i="3"/>
  <c r="G74" i="3"/>
  <c r="L76" i="3"/>
  <c r="T97" i="3"/>
  <c r="G106" i="3"/>
  <c r="F168" i="3"/>
  <c r="J194" i="3"/>
  <c r="N192" i="3"/>
  <c r="V37" i="3"/>
  <c r="M43" i="3"/>
  <c r="M74" i="3"/>
  <c r="Q76" i="3"/>
  <c r="O84" i="3"/>
  <c r="T125" i="3"/>
  <c r="M131" i="3"/>
  <c r="R157" i="3"/>
  <c r="I175" i="3"/>
  <c r="M49" i="3"/>
  <c r="O74" i="3"/>
  <c r="U114" i="3"/>
  <c r="M118" i="3"/>
  <c r="W125" i="3"/>
  <c r="J129" i="3"/>
  <c r="P131" i="3"/>
  <c r="R181" i="3"/>
  <c r="T192" i="3"/>
  <c r="CA318" i="2"/>
  <c r="CC94" i="2"/>
  <c r="CA482" i="2"/>
  <c r="BZ5" i="2"/>
  <c r="CG5" i="2" s="1"/>
  <c r="BZ278" i="2"/>
  <c r="CF278" i="2" s="1"/>
  <c r="L45" i="3"/>
  <c r="F68" i="3"/>
  <c r="U76" i="3"/>
  <c r="V84" i="3"/>
  <c r="BZ9" i="2"/>
  <c r="CB9" i="2" s="1"/>
  <c r="CA27" i="2"/>
  <c r="CA64" i="2"/>
  <c r="BZ89" i="2"/>
  <c r="CB89" i="2" s="1"/>
  <c r="BZ120" i="2"/>
  <c r="CG120" i="2" s="1"/>
  <c r="CC125" i="2"/>
  <c r="CA144" i="2"/>
  <c r="BZ153" i="2"/>
  <c r="CB153" i="2" s="1"/>
  <c r="BZ162" i="2"/>
  <c r="CC162" i="2" s="1"/>
  <c r="BZ192" i="2"/>
  <c r="CG192" i="2" s="1"/>
  <c r="CA319" i="2"/>
  <c r="BJ332" i="2"/>
  <c r="BJ337" i="2"/>
  <c r="BZ371" i="2"/>
  <c r="CB371" i="2" s="1"/>
  <c r="BZ372" i="2"/>
  <c r="CG372" i="2" s="1"/>
  <c r="CE385" i="2"/>
  <c r="BZ390" i="2"/>
  <c r="CD390" i="2" s="1"/>
  <c r="CB416" i="2"/>
  <c r="G4" i="3"/>
  <c r="N9" i="3"/>
  <c r="J23" i="3"/>
  <c r="J26" i="3"/>
  <c r="S28" i="3"/>
  <c r="N30" i="3"/>
  <c r="N38" i="3"/>
  <c r="O43" i="3"/>
  <c r="M45" i="3"/>
  <c r="N53" i="3"/>
  <c r="F60" i="3"/>
  <c r="W61" i="3"/>
  <c r="L66" i="3"/>
  <c r="K72" i="3"/>
  <c r="V76" i="3"/>
  <c r="T82" i="3"/>
  <c r="P85" i="3"/>
  <c r="R96" i="3"/>
  <c r="T98" i="3"/>
  <c r="M103" i="3"/>
  <c r="U107" i="3"/>
  <c r="M108" i="3"/>
  <c r="S111" i="3"/>
  <c r="L112" i="3"/>
  <c r="S113" i="3"/>
  <c r="T121" i="3"/>
  <c r="V125" i="3"/>
  <c r="L130" i="3"/>
  <c r="J136" i="3"/>
  <c r="G139" i="3"/>
  <c r="F143" i="3"/>
  <c r="F147" i="3"/>
  <c r="L150" i="3"/>
  <c r="S153" i="3"/>
  <c r="S157" i="3"/>
  <c r="I162" i="3"/>
  <c r="N174" i="3"/>
  <c r="R175" i="3"/>
  <c r="L179" i="3"/>
  <c r="R180" i="3"/>
  <c r="V182" i="3"/>
  <c r="BV356" i="2"/>
  <c r="K4" i="3"/>
  <c r="U28" i="3"/>
  <c r="O38" i="3"/>
  <c r="J60" i="3"/>
  <c r="U82" i="3"/>
  <c r="T96" i="3"/>
  <c r="U98" i="3"/>
  <c r="N103" i="3"/>
  <c r="O108" i="3"/>
  <c r="M112" i="3"/>
  <c r="M130" i="3"/>
  <c r="I139" i="3"/>
  <c r="G143" i="3"/>
  <c r="G147" i="3"/>
  <c r="M150" i="3"/>
  <c r="U153" i="3"/>
  <c r="P174" i="3"/>
  <c r="T175" i="3"/>
  <c r="P179" i="3"/>
  <c r="G185" i="3"/>
  <c r="J187" i="3"/>
  <c r="F189" i="3"/>
  <c r="V192" i="3"/>
  <c r="P193" i="3"/>
  <c r="N206" i="3"/>
  <c r="BZ207" i="2"/>
  <c r="CD207" i="2" s="1"/>
  <c r="CA236" i="2"/>
  <c r="BZ331" i="2"/>
  <c r="CB331" i="2" s="1"/>
  <c r="BZ337" i="2"/>
  <c r="CD337" i="2" s="1"/>
  <c r="CA403" i="2"/>
  <c r="BZ442" i="2"/>
  <c r="CC442" i="2" s="1"/>
  <c r="V8" i="3"/>
  <c r="W9" i="3"/>
  <c r="V10" i="3"/>
  <c r="H14" i="3"/>
  <c r="M17" i="3"/>
  <c r="V18" i="3"/>
  <c r="S21" i="3"/>
  <c r="L26" i="3"/>
  <c r="V28" i="3"/>
  <c r="Q30" i="3"/>
  <c r="K31" i="3"/>
  <c r="P38" i="3"/>
  <c r="Q45" i="3"/>
  <c r="K50" i="3"/>
  <c r="T53" i="3"/>
  <c r="K61" i="3"/>
  <c r="G62" i="3"/>
  <c r="G65" i="3"/>
  <c r="U66" i="3"/>
  <c r="W69" i="3"/>
  <c r="R73" i="3"/>
  <c r="R75" i="3"/>
  <c r="N76" i="3"/>
  <c r="V82" i="3"/>
  <c r="H90" i="3"/>
  <c r="W91" i="3"/>
  <c r="R94" i="3"/>
  <c r="U96" i="3"/>
  <c r="P108" i="3"/>
  <c r="F110" i="3"/>
  <c r="N112" i="3"/>
  <c r="W113" i="3"/>
  <c r="M114" i="3"/>
  <c r="N118" i="3"/>
  <c r="L125" i="3"/>
  <c r="N130" i="3"/>
  <c r="W131" i="3"/>
  <c r="J143" i="3"/>
  <c r="Q154" i="3"/>
  <c r="Q158" i="3"/>
  <c r="O162" i="3"/>
  <c r="J168" i="3"/>
  <c r="W171" i="3"/>
  <c r="F177" i="3"/>
  <c r="Q184" i="3"/>
  <c r="H185" i="3"/>
  <c r="K187" i="3"/>
  <c r="K189" i="3"/>
  <c r="W192" i="3"/>
  <c r="CA16" i="2"/>
  <c r="BZ25" i="2"/>
  <c r="CB25" i="2" s="1"/>
  <c r="BZ30" i="2"/>
  <c r="CE30" i="2" s="1"/>
  <c r="CA36" i="2"/>
  <c r="BZ48" i="2"/>
  <c r="CE48" i="2" s="1"/>
  <c r="BI129" i="2"/>
  <c r="BZ195" i="2"/>
  <c r="CD195" i="2" s="1"/>
  <c r="BZ245" i="2"/>
  <c r="CF245" i="2" s="1"/>
  <c r="BZ351" i="2"/>
  <c r="CG351" i="2" s="1"/>
  <c r="CA356" i="2"/>
  <c r="BZ357" i="2"/>
  <c r="CG357" i="2" s="1"/>
  <c r="CA375" i="2"/>
  <c r="BZ381" i="2"/>
  <c r="CC381" i="2" s="1"/>
  <c r="BV397" i="2"/>
  <c r="BZ402" i="2"/>
  <c r="CC402" i="2" s="1"/>
  <c r="CD414" i="2"/>
  <c r="J14" i="3"/>
  <c r="O17" i="3"/>
  <c r="W18" i="3"/>
  <c r="W21" i="3"/>
  <c r="Q26" i="3"/>
  <c r="J62" i="3"/>
  <c r="H65" i="3"/>
  <c r="S73" i="3"/>
  <c r="O76" i="3"/>
  <c r="J90" i="3"/>
  <c r="T94" i="3"/>
  <c r="J110" i="3"/>
  <c r="N114" i="3"/>
  <c r="P118" i="3"/>
  <c r="P125" i="3"/>
  <c r="O130" i="3"/>
  <c r="K143" i="3"/>
  <c r="I185" i="3"/>
  <c r="N198" i="3"/>
  <c r="CA37" i="2"/>
  <c r="BZ44" i="2"/>
  <c r="CB44" i="2" s="1"/>
  <c r="CA49" i="2"/>
  <c r="BZ170" i="2"/>
  <c r="CG170" i="2" s="1"/>
  <c r="BZ196" i="2"/>
  <c r="CE196" i="2" s="1"/>
  <c r="BZ279" i="2"/>
  <c r="CE279" i="2" s="1"/>
  <c r="BT299" i="2"/>
  <c r="CB356" i="2"/>
  <c r="CA413" i="2"/>
  <c r="BM500" i="2"/>
  <c r="P17" i="3"/>
  <c r="T73" i="3"/>
  <c r="K110" i="3"/>
  <c r="Q125" i="3"/>
  <c r="P130" i="3"/>
  <c r="L205" i="3"/>
  <c r="BH95" i="2"/>
  <c r="CA112" i="2"/>
  <c r="CA127" i="2"/>
  <c r="BZ440" i="2"/>
  <c r="CC440" i="2" s="1"/>
  <c r="S5" i="3"/>
  <c r="Q6" i="3"/>
  <c r="S58" i="3"/>
  <c r="T118" i="3"/>
  <c r="Q119" i="3"/>
  <c r="H127" i="3"/>
  <c r="M142" i="3"/>
  <c r="U147" i="3"/>
  <c r="G155" i="3"/>
  <c r="L159" i="3"/>
  <c r="AH167" i="3"/>
  <c r="J180" i="3"/>
  <c r="N190" i="3"/>
  <c r="K194" i="3"/>
  <c r="T199" i="3"/>
  <c r="L200" i="3"/>
  <c r="F201" i="3"/>
  <c r="BB60" i="2"/>
  <c r="BZ323" i="2"/>
  <c r="CE323" i="2" s="1"/>
  <c r="BZ334" i="2"/>
  <c r="CG334" i="2" s="1"/>
  <c r="CA365" i="2"/>
  <c r="BZ420" i="2"/>
  <c r="CG420" i="2" s="1"/>
  <c r="CA487" i="2"/>
  <c r="W5" i="3"/>
  <c r="J10" i="3"/>
  <c r="W17" i="3"/>
  <c r="J18" i="3"/>
  <c r="R20" i="3"/>
  <c r="R25" i="3"/>
  <c r="L30" i="3"/>
  <c r="F33" i="3"/>
  <c r="F38" i="3"/>
  <c r="V39" i="3"/>
  <c r="F41" i="3"/>
  <c r="S44" i="3"/>
  <c r="L46" i="3"/>
  <c r="S51" i="3"/>
  <c r="P52" i="3"/>
  <c r="I53" i="3"/>
  <c r="AQ56" i="3"/>
  <c r="T58" i="3"/>
  <c r="U61" i="3"/>
  <c r="R67" i="3"/>
  <c r="N74" i="3"/>
  <c r="M90" i="3"/>
  <c r="J101" i="3"/>
  <c r="AH104" i="3"/>
  <c r="Q106" i="3"/>
  <c r="S120" i="3"/>
  <c r="S125" i="3"/>
  <c r="R126" i="3"/>
  <c r="V134" i="3"/>
  <c r="F136" i="3"/>
  <c r="T138" i="3"/>
  <c r="O142" i="3"/>
  <c r="W145" i="3"/>
  <c r="L153" i="3"/>
  <c r="F160" i="3"/>
  <c r="L165" i="3"/>
  <c r="G174" i="3"/>
  <c r="J179" i="3"/>
  <c r="R182" i="3"/>
  <c r="U185" i="3"/>
  <c r="V199" i="3"/>
  <c r="G201" i="3"/>
  <c r="T182" i="3"/>
  <c r="W185" i="3"/>
  <c r="S190" i="3"/>
  <c r="S191" i="3"/>
  <c r="AE198" i="3"/>
  <c r="H201" i="3"/>
  <c r="BH34" i="2"/>
  <c r="BI75" i="2"/>
  <c r="BJ390" i="2"/>
  <c r="BC436" i="2"/>
  <c r="AI19" i="3"/>
  <c r="AU31" i="3"/>
  <c r="AU72" i="3"/>
  <c r="Y80" i="3"/>
  <c r="BI9" i="2"/>
  <c r="BB74" i="2"/>
  <c r="BC199" i="2"/>
  <c r="BI435" i="2"/>
  <c r="BH458" i="2"/>
  <c r="BE256" i="2"/>
  <c r="BE335" i="2" s="1"/>
  <c r="BJ160" i="2"/>
  <c r="BJ195" i="2"/>
  <c r="BE203" i="2"/>
  <c r="AQ98" i="3"/>
  <c r="BC159" i="2"/>
  <c r="BM237" i="2"/>
  <c r="BB120" i="2"/>
  <c r="BW349" i="2"/>
  <c r="BH396" i="2"/>
  <c r="BH94" i="2"/>
  <c r="BI246" i="2"/>
  <c r="BB298" i="2"/>
  <c r="BC433" i="2"/>
  <c r="BK435" i="2"/>
  <c r="BH436" i="2"/>
  <c r="BC471" i="2"/>
  <c r="BJ517" i="2"/>
  <c r="BM13" i="2"/>
  <c r="BM22" i="2"/>
  <c r="BC75" i="2"/>
  <c r="BJ284" i="2"/>
  <c r="BG494" i="2"/>
  <c r="BI507" i="2"/>
  <c r="BC516" i="2"/>
  <c r="AE180" i="3"/>
  <c r="AF168" i="3"/>
  <c r="Z67" i="3"/>
  <c r="BI153" i="2"/>
  <c r="BH367" i="2"/>
  <c r="BI395" i="2"/>
  <c r="BM406" i="2"/>
  <c r="BC449" i="2"/>
  <c r="AB177" i="3"/>
  <c r="BE311" i="2"/>
  <c r="BE44" i="2"/>
  <c r="BC213" i="2"/>
  <c r="BK222" i="2"/>
  <c r="BK248" i="2"/>
  <c r="BE349" i="2"/>
  <c r="BY375" i="2"/>
  <c r="AF23" i="3"/>
  <c r="BB206" i="2"/>
  <c r="BB77" i="2"/>
  <c r="AS102" i="3"/>
  <c r="BC40" i="2"/>
  <c r="BB168" i="2"/>
  <c r="BE189" i="2"/>
  <c r="BJ305" i="2"/>
  <c r="BJ341" i="2"/>
  <c r="BE399" i="2"/>
  <c r="BL463" i="2"/>
  <c r="BM480" i="2"/>
  <c r="BB499" i="2"/>
  <c r="X23" i="3"/>
  <c r="AP25" i="3"/>
  <c r="Y62" i="3"/>
  <c r="AQ65" i="3"/>
  <c r="X71" i="3"/>
  <c r="AR87" i="3"/>
  <c r="AG88" i="3"/>
  <c r="X95" i="3"/>
  <c r="AP120" i="3"/>
  <c r="Z137" i="3"/>
  <c r="AT158" i="3"/>
  <c r="BF182" i="2"/>
  <c r="BB327" i="2"/>
  <c r="AB62" i="3"/>
  <c r="AR64" i="3"/>
  <c r="Y95" i="3"/>
  <c r="AE139" i="3"/>
  <c r="AQ180" i="3"/>
  <c r="AH191" i="3"/>
  <c r="BK67" i="2"/>
  <c r="BE82" i="2"/>
  <c r="BC136" i="2"/>
  <c r="BK180" i="2"/>
  <c r="BI250" i="2"/>
  <c r="BW309" i="2"/>
  <c r="BC403" i="2"/>
  <c r="BB419" i="2"/>
  <c r="BE467" i="2"/>
  <c r="BG503" i="2"/>
  <c r="AA95" i="3"/>
  <c r="BK82" i="2"/>
  <c r="BJ140" i="2"/>
  <c r="BB281" i="2"/>
  <c r="BB449" i="2"/>
  <c r="BH450" i="2"/>
  <c r="BG478" i="2"/>
  <c r="Y41" i="3"/>
  <c r="AC95" i="3"/>
  <c r="AS121" i="3"/>
  <c r="AR169" i="3"/>
  <c r="BL506" i="2"/>
  <c r="BI33" i="2"/>
  <c r="BW44" i="2"/>
  <c r="BJ45" i="2"/>
  <c r="BJ109" i="2"/>
  <c r="BK112" i="2"/>
  <c r="BI200" i="2"/>
  <c r="BD247" i="2"/>
  <c r="BE321" i="2"/>
  <c r="BM394" i="2"/>
  <c r="BK413" i="2"/>
  <c r="BI436" i="2"/>
  <c r="BC447" i="2"/>
  <c r="BB453" i="2"/>
  <c r="BB470" i="2"/>
  <c r="BI471" i="2"/>
  <c r="BC515" i="2"/>
  <c r="AG65" i="3"/>
  <c r="AE87" i="3"/>
  <c r="AR91" i="3"/>
  <c r="AG119" i="3"/>
  <c r="AD123" i="3"/>
  <c r="AG151" i="3"/>
  <c r="BH84" i="2"/>
  <c r="BE98" i="2"/>
  <c r="BC114" i="2"/>
  <c r="BK115" i="2"/>
  <c r="BK147" i="2"/>
  <c r="BC152" i="2"/>
  <c r="BJ153" i="2"/>
  <c r="BH154" i="2"/>
  <c r="BH162" i="2"/>
  <c r="BK164" i="2"/>
  <c r="BK202" i="2"/>
  <c r="BM219" i="2"/>
  <c r="BC258" i="2"/>
  <c r="BE340" i="2"/>
  <c r="BB355" i="2"/>
  <c r="BL373" i="2"/>
  <c r="BK389" i="2"/>
  <c r="BI390" i="2"/>
  <c r="BK392" i="2"/>
  <c r="BM399" i="2"/>
  <c r="BB434" i="2"/>
  <c r="BI456" i="2"/>
  <c r="BI463" i="2"/>
  <c r="BL475" i="2"/>
  <c r="BB506" i="2"/>
  <c r="BB507" i="2"/>
  <c r="BK514" i="2"/>
  <c r="BI515" i="2"/>
  <c r="BH516" i="2"/>
  <c r="AQ18" i="3"/>
  <c r="AS24" i="3"/>
  <c r="AI40" i="3"/>
  <c r="AT57" i="3"/>
  <c r="X66" i="3"/>
  <c r="AD70" i="3"/>
  <c r="AQ72" i="3"/>
  <c r="AC100" i="3"/>
  <c r="AC113" i="3"/>
  <c r="AP118" i="3"/>
  <c r="AP139" i="3"/>
  <c r="AP147" i="3"/>
  <c r="BM5" i="2"/>
  <c r="BD97" i="2"/>
  <c r="BK109" i="2"/>
  <c r="BM113" i="2"/>
  <c r="BK114" i="2"/>
  <c r="BJ128" i="2"/>
  <c r="BM154" i="2"/>
  <c r="BH163" i="2"/>
  <c r="BL175" i="2"/>
  <c r="BD182" i="2"/>
  <c r="BJ262" i="2"/>
  <c r="BD286" i="2"/>
  <c r="BY339" i="2"/>
  <c r="BL345" i="2"/>
  <c r="BH355" i="2"/>
  <c r="BH388" i="2"/>
  <c r="BH472" i="2"/>
  <c r="BC507" i="2"/>
  <c r="BI516" i="2"/>
  <c r="AG70" i="3"/>
  <c r="AS72" i="3"/>
  <c r="AT139" i="3"/>
  <c r="AF140" i="3"/>
  <c r="AE151" i="3"/>
  <c r="AT157" i="3"/>
  <c r="AQ158" i="3"/>
  <c r="AP183" i="3"/>
  <c r="AP186" i="3"/>
  <c r="Y197" i="3"/>
  <c r="BL344" i="2"/>
  <c r="AI49" i="3"/>
  <c r="AD98" i="3"/>
  <c r="AR107" i="3"/>
  <c r="AI115" i="3"/>
  <c r="AF119" i="3"/>
  <c r="AT183" i="3"/>
  <c r="BL34" i="2"/>
  <c r="BE106" i="2"/>
  <c r="BE195" i="2"/>
  <c r="BF256" i="2"/>
  <c r="BF335" i="2" s="1"/>
  <c r="BE431" i="2"/>
  <c r="BL499" i="2"/>
  <c r="AH180" i="3"/>
  <c r="AU183" i="3"/>
  <c r="AS188" i="3"/>
  <c r="AG190" i="3"/>
  <c r="Y196" i="3"/>
  <c r="BH10" i="2"/>
  <c r="BD105" i="2"/>
  <c r="BK106" i="2"/>
  <c r="BD121" i="2"/>
  <c r="BE133" i="2"/>
  <c r="BK194" i="2"/>
  <c r="BM275" i="2"/>
  <c r="BK328" i="2"/>
  <c r="BW329" i="2"/>
  <c r="BJ352" i="2"/>
  <c r="BJ441" i="2"/>
  <c r="BD467" i="2"/>
  <c r="BK468" i="2"/>
  <c r="BG520" i="2"/>
  <c r="AF20" i="3"/>
  <c r="AC32" i="3"/>
  <c r="AC43" i="3"/>
  <c r="AA47" i="3"/>
  <c r="AQ64" i="3"/>
  <c r="AU69" i="3"/>
  <c r="AS86" i="3"/>
  <c r="X125" i="3"/>
  <c r="AB127" i="3"/>
  <c r="AC129" i="3"/>
  <c r="Y134" i="3"/>
  <c r="AD139" i="3"/>
  <c r="AI155" i="3"/>
  <c r="BK40" i="2"/>
  <c r="BK92" i="2"/>
  <c r="BI117" i="2"/>
  <c r="BE149" i="2"/>
  <c r="BE157" i="2"/>
  <c r="BD168" i="2"/>
  <c r="BV250" i="2"/>
  <c r="BI293" i="2"/>
  <c r="BE447" i="2"/>
  <c r="BC477" i="2"/>
  <c r="AU174" i="3"/>
  <c r="AP201" i="3"/>
  <c r="BH69" i="2"/>
  <c r="BB91" i="2"/>
  <c r="BE118" i="2"/>
  <c r="BC143" i="2"/>
  <c r="BI178" i="2"/>
  <c r="BB23" i="2"/>
  <c r="BI24" i="2"/>
  <c r="BK68" i="2"/>
  <c r="BI91" i="2"/>
  <c r="BD142" i="2"/>
  <c r="BK156" i="2"/>
  <c r="BJ157" i="2"/>
  <c r="BJ177" i="2"/>
  <c r="BC191" i="2"/>
  <c r="BM192" i="2"/>
  <c r="BH221" i="2"/>
  <c r="BB228" i="2"/>
  <c r="BC273" i="2"/>
  <c r="BU308" i="2"/>
  <c r="BT326" i="2"/>
  <c r="BT380" i="2"/>
  <c r="BH384" i="2"/>
  <c r="BE474" i="2"/>
  <c r="BE477" i="2"/>
  <c r="BH510" i="2"/>
  <c r="AD22" i="3"/>
  <c r="AE24" i="3"/>
  <c r="X28" i="3"/>
  <c r="AE32" i="3"/>
  <c r="AU38" i="3"/>
  <c r="AI43" i="3"/>
  <c r="AA55" i="3"/>
  <c r="AS56" i="3"/>
  <c r="AG57" i="3"/>
  <c r="AI61" i="3"/>
  <c r="AU64" i="3"/>
  <c r="AU73" i="3"/>
  <c r="Z97" i="3"/>
  <c r="AQ106" i="3"/>
  <c r="AQ111" i="3"/>
  <c r="AD146" i="3"/>
  <c r="AS155" i="3"/>
  <c r="AD165" i="3"/>
  <c r="AQ196" i="3"/>
  <c r="AB200" i="3"/>
  <c r="BD23" i="2"/>
  <c r="BB84" i="2"/>
  <c r="BH85" i="2"/>
  <c r="BH131" i="2"/>
  <c r="BF166" i="2"/>
  <c r="BT364" i="2"/>
  <c r="BM384" i="2"/>
  <c r="BJ413" i="2"/>
  <c r="BH415" i="2"/>
  <c r="BJ475" i="2"/>
  <c r="BH509" i="2"/>
  <c r="AR106" i="3"/>
  <c r="AR111" i="3"/>
  <c r="AH146" i="3"/>
  <c r="AG157" i="3"/>
  <c r="AD158" i="3"/>
  <c r="AF165" i="3"/>
  <c r="AH172" i="3"/>
  <c r="AE189" i="3"/>
  <c r="CG16" i="2"/>
  <c r="CC16" i="2"/>
  <c r="CB16" i="2"/>
  <c r="CF16" i="2"/>
  <c r="BB25" i="2"/>
  <c r="BF29" i="2"/>
  <c r="BK30" i="2"/>
  <c r="BJ31" i="2"/>
  <c r="BB36" i="2"/>
  <c r="BL38" i="2"/>
  <c r="BB39" i="2"/>
  <c r="BF43" i="2"/>
  <c r="BY79" i="2"/>
  <c r="BM79" i="2"/>
  <c r="BZ79" i="2"/>
  <c r="CG79" i="2" s="1"/>
  <c r="BZ81" i="2"/>
  <c r="CG81" i="2" s="1"/>
  <c r="BT103" i="2"/>
  <c r="BH103" i="2"/>
  <c r="BF117" i="2"/>
  <c r="BK125" i="2"/>
  <c r="BE125" i="2"/>
  <c r="BU138" i="2"/>
  <c r="BI138" i="2"/>
  <c r="BV145" i="2"/>
  <c r="BJ145" i="2"/>
  <c r="BE184" i="2"/>
  <c r="BK184" i="2"/>
  <c r="CA185" i="2"/>
  <c r="BM188" i="2"/>
  <c r="BJ271" i="2"/>
  <c r="BD271" i="2"/>
  <c r="CG444" i="2"/>
  <c r="CE444" i="2"/>
  <c r="CC444" i="2"/>
  <c r="CB444" i="2"/>
  <c r="BM10" i="2"/>
  <c r="BZ11" i="2"/>
  <c r="CD11" i="2" s="1"/>
  <c r="CA12" i="2"/>
  <c r="BZ13" i="2"/>
  <c r="CG13" i="2" s="1"/>
  <c r="BB14" i="2"/>
  <c r="BK16" i="2"/>
  <c r="BB20" i="2"/>
  <c r="BJ23" i="2"/>
  <c r="BE25" i="2"/>
  <c r="BH27" i="2"/>
  <c r="BL29" i="2"/>
  <c r="BL31" i="2"/>
  <c r="BZ32" i="2"/>
  <c r="BI42" i="2"/>
  <c r="BE45" i="2"/>
  <c r="BJ59" i="2"/>
  <c r="BD74" i="2"/>
  <c r="BI76" i="2"/>
  <c r="BL82" i="2"/>
  <c r="BC89" i="2"/>
  <c r="BC90" i="2"/>
  <c r="BD91" i="2"/>
  <c r="BF97" i="2"/>
  <c r="BJ104" i="2"/>
  <c r="BD104" i="2"/>
  <c r="BT142" i="2"/>
  <c r="BH142" i="2"/>
  <c r="BU161" i="2"/>
  <c r="BC161" i="2"/>
  <c r="BD174" i="2"/>
  <c r="CA188" i="2"/>
  <c r="BZ188" i="2"/>
  <c r="CE188" i="2" s="1"/>
  <c r="BV225" i="2"/>
  <c r="BJ225" i="2"/>
  <c r="CA246" i="2"/>
  <c r="BZ246" i="2"/>
  <c r="CE246" i="2" s="1"/>
  <c r="CA262" i="2"/>
  <c r="BZ262" i="2"/>
  <c r="CD262" i="2" s="1"/>
  <c r="CA4" i="2"/>
  <c r="BB6" i="2"/>
  <c r="BE14" i="2"/>
  <c r="BH19" i="2"/>
  <c r="BJ20" i="2"/>
  <c r="BH25" i="2"/>
  <c r="BH26" i="2"/>
  <c r="BI34" i="2"/>
  <c r="BD58" i="2"/>
  <c r="BM72" i="2"/>
  <c r="BJ76" i="2"/>
  <c r="BF88" i="2"/>
  <c r="BJ92" i="2"/>
  <c r="BL97" i="2"/>
  <c r="BL99" i="2"/>
  <c r="CA116" i="2"/>
  <c r="CA125" i="2"/>
  <c r="BF133" i="2"/>
  <c r="BF151" i="2"/>
  <c r="BL151" i="2"/>
  <c r="BK151" i="2"/>
  <c r="BM155" i="2"/>
  <c r="BG155" i="2"/>
  <c r="BD161" i="2"/>
  <c r="BJ161" i="2"/>
  <c r="BJ166" i="2"/>
  <c r="BD166" i="2"/>
  <c r="BZ187" i="2"/>
  <c r="CF187" i="2" s="1"/>
  <c r="BE6" i="2"/>
  <c r="BH14" i="2"/>
  <c r="BM18" i="2"/>
  <c r="BM20" i="2"/>
  <c r="BJ91" i="2"/>
  <c r="BC106" i="2"/>
  <c r="BW131" i="2"/>
  <c r="BK131" i="2"/>
  <c r="BZ132" i="2"/>
  <c r="CC132" i="2" s="1"/>
  <c r="CA132" i="2"/>
  <c r="BX150" i="2"/>
  <c r="BL150" i="2"/>
  <c r="BE150" i="2"/>
  <c r="BZ173" i="2"/>
  <c r="CF173" i="2" s="1"/>
  <c r="CA186" i="2"/>
  <c r="BW205" i="2"/>
  <c r="BK205" i="2"/>
  <c r="BV233" i="2"/>
  <c r="BD233" i="2"/>
  <c r="BU274" i="2"/>
  <c r="BI274" i="2"/>
  <c r="BC274" i="2"/>
  <c r="CD500" i="2"/>
  <c r="CF500" i="2"/>
  <c r="CE500" i="2"/>
  <c r="BC99" i="2"/>
  <c r="BI99" i="2"/>
  <c r="BH6" i="2"/>
  <c r="BK14" i="2"/>
  <c r="BV49" i="2"/>
  <c r="BX51" i="2"/>
  <c r="BZ63" i="2"/>
  <c r="CF63" i="2" s="1"/>
  <c r="BK65" i="2"/>
  <c r="BE66" i="2"/>
  <c r="CA72" i="2"/>
  <c r="BZ87" i="2"/>
  <c r="CG87" i="2" s="1"/>
  <c r="CA97" i="2"/>
  <c r="BZ98" i="2"/>
  <c r="CB98" i="2" s="1"/>
  <c r="BH121" i="2"/>
  <c r="BB121" i="2"/>
  <c r="BZ172" i="2"/>
  <c r="CD172" i="2" s="1"/>
  <c r="CA172" i="2"/>
  <c r="BU185" i="2"/>
  <c r="BI185" i="2"/>
  <c r="BC185" i="2"/>
  <c r="BZ194" i="2"/>
  <c r="CB194" i="2" s="1"/>
  <c r="CA194" i="2"/>
  <c r="BW221" i="2"/>
  <c r="BE221" i="2"/>
  <c r="CA270" i="2"/>
  <c r="BZ270" i="2"/>
  <c r="CG270" i="2" s="1"/>
  <c r="BK6" i="2"/>
  <c r="BZ50" i="2"/>
  <c r="CG50" i="2" s="1"/>
  <c r="BG56" i="2"/>
  <c r="BJ66" i="2"/>
  <c r="BD67" i="2"/>
  <c r="BB69" i="2"/>
  <c r="BH70" i="2"/>
  <c r="BU78" i="2"/>
  <c r="BI78" i="2"/>
  <c r="BJ102" i="2"/>
  <c r="CA103" i="2"/>
  <c r="CA105" i="2"/>
  <c r="BY107" i="2"/>
  <c r="BM107" i="2"/>
  <c r="BJ107" i="2"/>
  <c r="BV129" i="2"/>
  <c r="BD129" i="2"/>
  <c r="BJ129" i="2"/>
  <c r="BZ137" i="2"/>
  <c r="CF137" i="2" s="1"/>
  <c r="BB146" i="2"/>
  <c r="BT146" i="2"/>
  <c r="BZ161" i="2"/>
  <c r="CF161" i="2" s="1"/>
  <c r="CB233" i="2"/>
  <c r="CD233" i="2"/>
  <c r="BF264" i="2"/>
  <c r="BK66" i="2"/>
  <c r="BJ67" i="2"/>
  <c r="BV75" i="2"/>
  <c r="BD75" i="2"/>
  <c r="BM80" i="2"/>
  <c r="BL81" i="2"/>
  <c r="BZ106" i="2"/>
  <c r="CG106" i="2" s="1"/>
  <c r="CA106" i="2"/>
  <c r="BT109" i="2"/>
  <c r="BB109" i="2"/>
  <c r="BU116" i="2"/>
  <c r="BI116" i="2"/>
  <c r="BU133" i="2"/>
  <c r="BI133" i="2"/>
  <c r="BL163" i="2"/>
  <c r="CA178" i="2"/>
  <c r="BZ178" i="2"/>
  <c r="BT200" i="2"/>
  <c r="BB200" i="2"/>
  <c r="BH200" i="2"/>
  <c r="BZ141" i="2"/>
  <c r="CB141" i="2" s="1"/>
  <c r="CA141" i="2"/>
  <c r="BL158" i="2"/>
  <c r="BW175" i="2"/>
  <c r="BE175" i="2"/>
  <c r="BV184" i="2"/>
  <c r="BD184" i="2"/>
  <c r="BJ184" i="2"/>
  <c r="BV187" i="2"/>
  <c r="BJ187" i="2"/>
  <c r="BC189" i="2"/>
  <c r="BT234" i="2"/>
  <c r="BB234" i="2"/>
  <c r="BL196" i="2"/>
  <c r="BL231" i="2"/>
  <c r="CA233" i="2"/>
  <c r="BD256" i="2"/>
  <c r="BD335" i="2" s="1"/>
  <c r="BJ296" i="2"/>
  <c r="BH322" i="2"/>
  <c r="BL391" i="2"/>
  <c r="BM448" i="2"/>
  <c r="BZ477" i="2"/>
  <c r="CG477" i="2" s="1"/>
  <c r="CA484" i="2"/>
  <c r="CA485" i="2"/>
  <c r="BD487" i="2"/>
  <c r="BJ490" i="2"/>
  <c r="BV491" i="2"/>
  <c r="CE493" i="2"/>
  <c r="BZ495" i="2"/>
  <c r="CE495" i="2" s="1"/>
  <c r="CA500" i="2"/>
  <c r="BI501" i="2"/>
  <c r="CA503" i="2"/>
  <c r="CA504" i="2"/>
  <c r="CA133" i="2"/>
  <c r="BE245" i="2"/>
  <c r="BE248" i="2"/>
  <c r="BE255" i="2"/>
  <c r="BU257" i="2"/>
  <c r="CA266" i="2"/>
  <c r="BF285" i="2"/>
  <c r="CA298" i="2"/>
  <c r="BF304" i="2"/>
  <c r="BB314" i="2"/>
  <c r="BZ315" i="2"/>
  <c r="CE315" i="2" s="1"/>
  <c r="BK322" i="2"/>
  <c r="BK336" i="2"/>
  <c r="BB341" i="2"/>
  <c r="CA344" i="2"/>
  <c r="BY345" i="2"/>
  <c r="BL346" i="2"/>
  <c r="BZ347" i="2"/>
  <c r="CC347" i="2" s="1"/>
  <c r="BC355" i="2"/>
  <c r="CA378" i="2"/>
  <c r="BL392" i="2"/>
  <c r="CA410" i="2"/>
  <c r="CC416" i="2"/>
  <c r="BZ438" i="2"/>
  <c r="CB438" i="2" s="1"/>
  <c r="BY448" i="2"/>
  <c r="BK455" i="2"/>
  <c r="BZ458" i="2"/>
  <c r="CC458" i="2" s="1"/>
  <c r="BZ461" i="2"/>
  <c r="CE461" i="2" s="1"/>
  <c r="CA468" i="2"/>
  <c r="CA471" i="2"/>
  <c r="BZ472" i="2"/>
  <c r="CD472" i="2" s="1"/>
  <c r="BI478" i="2"/>
  <c r="CA479" i="2"/>
  <c r="BZ480" i="2"/>
  <c r="CF480" i="2" s="1"/>
  <c r="BZ486" i="2"/>
  <c r="CE486" i="2" s="1"/>
  <c r="BK487" i="2"/>
  <c r="BL488" i="2"/>
  <c r="BB515" i="2"/>
  <c r="BJ523" i="2"/>
  <c r="BM284" i="2"/>
  <c r="BK286" i="2"/>
  <c r="BZ287" i="2"/>
  <c r="CC287" i="2" s="1"/>
  <c r="BD293" i="2"/>
  <c r="BD294" i="2"/>
  <c r="BZ295" i="2"/>
  <c r="CC295" i="2" s="1"/>
  <c r="CC298" i="2"/>
  <c r="BX304" i="2"/>
  <c r="BB313" i="2"/>
  <c r="BE338" i="2"/>
  <c r="CA340" i="2"/>
  <c r="BD366" i="2"/>
  <c r="CD416" i="2"/>
  <c r="BB418" i="2"/>
  <c r="BC419" i="2"/>
  <c r="CA437" i="2"/>
  <c r="BZ445" i="2"/>
  <c r="CD445" i="2" s="1"/>
  <c r="BL454" i="2"/>
  <c r="BW521" i="2"/>
  <c r="BE521" i="2"/>
  <c r="BM522" i="2"/>
  <c r="BL279" i="2"/>
  <c r="BI357" i="2"/>
  <c r="BI358" i="2"/>
  <c r="BG364" i="2"/>
  <c r="BV366" i="2"/>
  <c r="BL367" i="2"/>
  <c r="BJ370" i="2"/>
  <c r="BL372" i="2"/>
  <c r="BH373" i="2"/>
  <c r="BC374" i="2"/>
  <c r="BZ383" i="2"/>
  <c r="CC383" i="2" s="1"/>
  <c r="BL384" i="2"/>
  <c r="BG386" i="2"/>
  <c r="BK399" i="2"/>
  <c r="BZ405" i="2"/>
  <c r="CE405" i="2" s="1"/>
  <c r="BD409" i="2"/>
  <c r="BH419" i="2"/>
  <c r="BM425" i="2"/>
  <c r="BM433" i="2"/>
  <c r="BC434" i="2"/>
  <c r="BB444" i="2"/>
  <c r="CA448" i="2"/>
  <c r="BI449" i="2"/>
  <c r="BI450" i="2"/>
  <c r="BK451" i="2"/>
  <c r="BZ452" i="2"/>
  <c r="CD452" i="2" s="1"/>
  <c r="BZ463" i="2"/>
  <c r="CG463" i="2" s="1"/>
  <c r="BI122" i="2"/>
  <c r="BJ149" i="2"/>
  <c r="BI154" i="2"/>
  <c r="BJ168" i="2"/>
  <c r="BJ191" i="2"/>
  <c r="BI204" i="2"/>
  <c r="BD206" i="2"/>
  <c r="BC215" i="2"/>
  <c r="BC221" i="2"/>
  <c r="BD228" i="2"/>
  <c r="BB240" i="2"/>
  <c r="BD241" i="2"/>
  <c r="BI253" i="2"/>
  <c r="BD263" i="2"/>
  <c r="BC272" i="2"/>
  <c r="BJ273" i="2"/>
  <c r="CA292" i="2"/>
  <c r="CF298" i="2"/>
  <c r="BU299" i="2"/>
  <c r="BD300" i="2"/>
  <c r="CA304" i="2"/>
  <c r="CA306" i="2"/>
  <c r="BK307" i="2"/>
  <c r="CA324" i="2"/>
  <c r="BV327" i="2"/>
  <c r="BD331" i="2"/>
  <c r="BD332" i="2"/>
  <c r="BM349" i="2"/>
  <c r="BZ353" i="2"/>
  <c r="CD353" i="2" s="1"/>
  <c r="BL369" i="2"/>
  <c r="BG381" i="2"/>
  <c r="BM386" i="2"/>
  <c r="BM397" i="2"/>
  <c r="BJ400" i="2"/>
  <c r="BI419" i="2"/>
  <c r="BI420" i="2"/>
  <c r="BD434" i="2"/>
  <c r="BI442" i="2"/>
  <c r="BT444" i="2"/>
  <c r="BM450" i="2"/>
  <c r="BZ453" i="2"/>
  <c r="CF453" i="2" s="1"/>
  <c r="BY498" i="2"/>
  <c r="BZ512" i="2"/>
  <c r="CB512" i="2" s="1"/>
  <c r="BJ206" i="2"/>
  <c r="BH209" i="2"/>
  <c r="BL226" i="2"/>
  <c r="BL238" i="2"/>
  <c r="BC239" i="2"/>
  <c r="BD240" i="2"/>
  <c r="BJ241" i="2"/>
  <c r="BI242" i="2"/>
  <c r="BB276" i="2"/>
  <c r="CA291" i="2"/>
  <c r="CG298" i="2"/>
  <c r="BL301" i="2"/>
  <c r="CF306" i="2"/>
  <c r="BH308" i="2"/>
  <c r="BC309" i="2"/>
  <c r="CB324" i="2"/>
  <c r="BH330" i="2"/>
  <c r="BD333" i="2"/>
  <c r="BD344" i="2"/>
  <c r="BL387" i="2"/>
  <c r="BV399" i="2"/>
  <c r="BL408" i="2"/>
  <c r="BJ409" i="2"/>
  <c r="CA421" i="2"/>
  <c r="BJ434" i="2"/>
  <c r="BJ442" i="2"/>
  <c r="BM238" i="2"/>
  <c r="BM242" i="2"/>
  <c r="BC289" i="2"/>
  <c r="CG306" i="2"/>
  <c r="BL310" i="2"/>
  <c r="BF320" i="2"/>
  <c r="CC324" i="2"/>
  <c r="BK332" i="2"/>
  <c r="BM381" i="2"/>
  <c r="BZ384" i="2"/>
  <c r="CG384" i="2" s="1"/>
  <c r="BZ386" i="2"/>
  <c r="CE386" i="2" s="1"/>
  <c r="BM387" i="2"/>
  <c r="BE390" i="2"/>
  <c r="BX395" i="2"/>
  <c r="CA407" i="2"/>
  <c r="BL412" i="2"/>
  <c r="CA430" i="2"/>
  <c r="BB436" i="2"/>
  <c r="BB458" i="2"/>
  <c r="BJ477" i="2"/>
  <c r="BL483" i="2"/>
  <c r="BC484" i="2"/>
  <c r="BE485" i="2"/>
  <c r="BW486" i="2"/>
  <c r="BV493" i="2"/>
  <c r="BK495" i="2"/>
  <c r="BZ498" i="2"/>
  <c r="CF498" i="2" s="1"/>
  <c r="BH508" i="2"/>
  <c r="BZ510" i="2"/>
  <c r="CG510" i="2" s="1"/>
  <c r="BT522" i="2"/>
  <c r="BH522" i="2"/>
  <c r="BC523" i="2"/>
  <c r="BI523" i="2"/>
  <c r="BL80" i="2"/>
  <c r="BK213" i="2"/>
  <c r="CA225" i="2"/>
  <c r="BZ226" i="2"/>
  <c r="CE226" i="2" s="1"/>
  <c r="CA241" i="2"/>
  <c r="BC250" i="2"/>
  <c r="BM259" i="2"/>
  <c r="BB297" i="2"/>
  <c r="BH298" i="2"/>
  <c r="BZ301" i="2"/>
  <c r="CD301" i="2" s="1"/>
  <c r="CA307" i="2"/>
  <c r="BE316" i="2"/>
  <c r="BZ317" i="2"/>
  <c r="CE317" i="2" s="1"/>
  <c r="BI320" i="2"/>
  <c r="BB322" i="2"/>
  <c r="CG324" i="2"/>
  <c r="CB329" i="2"/>
  <c r="CB343" i="2"/>
  <c r="BT344" i="2"/>
  <c r="BG345" i="2"/>
  <c r="BV381" i="2"/>
  <c r="CA389" i="2"/>
  <c r="BZ400" i="2"/>
  <c r="CC400" i="2" s="1"/>
  <c r="BM410" i="2"/>
  <c r="BL411" i="2"/>
  <c r="CA414" i="2"/>
  <c r="CA416" i="2"/>
  <c r="CA423" i="2"/>
  <c r="CA429" i="2"/>
  <c r="BM457" i="2"/>
  <c r="BM470" i="2"/>
  <c r="BM483" i="2"/>
  <c r="BY486" i="2"/>
  <c r="BD490" i="2"/>
  <c r="BD491" i="2"/>
  <c r="BB492" i="2"/>
  <c r="BM494" i="2"/>
  <c r="BL496" i="2"/>
  <c r="CE499" i="2"/>
  <c r="AC87" i="3"/>
  <c r="Y87" i="3"/>
  <c r="I94" i="3"/>
  <c r="G94" i="3"/>
  <c r="T109" i="3"/>
  <c r="U109" i="3"/>
  <c r="AE110" i="3"/>
  <c r="AF110" i="3"/>
  <c r="AD110" i="3"/>
  <c r="Z119" i="3"/>
  <c r="X119" i="3"/>
  <c r="P146" i="3"/>
  <c r="M146" i="3"/>
  <c r="AG148" i="3"/>
  <c r="AE148" i="3"/>
  <c r="Z152" i="3"/>
  <c r="AA152" i="3"/>
  <c r="N7" i="3"/>
  <c r="R8" i="3"/>
  <c r="M9" i="3"/>
  <c r="W13" i="3"/>
  <c r="AD33" i="3"/>
  <c r="R36" i="3"/>
  <c r="W50" i="3"/>
  <c r="Y55" i="3"/>
  <c r="S56" i="3"/>
  <c r="Y67" i="3"/>
  <c r="M69" i="3"/>
  <c r="L70" i="3"/>
  <c r="AQ70" i="3"/>
  <c r="G83" i="3"/>
  <c r="AF88" i="3"/>
  <c r="F94" i="3"/>
  <c r="AG101" i="3"/>
  <c r="F106" i="3"/>
  <c r="AA107" i="3"/>
  <c r="Z107" i="3"/>
  <c r="W109" i="3"/>
  <c r="AG110" i="3"/>
  <c r="R112" i="3"/>
  <c r="K115" i="3"/>
  <c r="J115" i="3"/>
  <c r="AB116" i="3"/>
  <c r="Y116" i="3"/>
  <c r="O122" i="3"/>
  <c r="N122" i="3"/>
  <c r="AU130" i="3"/>
  <c r="AP130" i="3"/>
  <c r="T142" i="3"/>
  <c r="V142" i="3"/>
  <c r="U146" i="3"/>
  <c r="S146" i="3"/>
  <c r="R146" i="3"/>
  <c r="W146" i="3"/>
  <c r="V146" i="3"/>
  <c r="T146" i="3"/>
  <c r="AH148" i="3"/>
  <c r="AH149" i="3"/>
  <c r="AG149" i="3"/>
  <c r="S150" i="3"/>
  <c r="R150" i="3"/>
  <c r="V150" i="3"/>
  <c r="U150" i="3"/>
  <c r="T150" i="3"/>
  <c r="P157" i="3"/>
  <c r="O157" i="3"/>
  <c r="N157" i="3"/>
  <c r="V176" i="3"/>
  <c r="U176" i="3"/>
  <c r="T176" i="3"/>
  <c r="S176" i="3"/>
  <c r="Q178" i="3"/>
  <c r="P178" i="3"/>
  <c r="AP93" i="3"/>
  <c r="AQ93" i="3"/>
  <c r="Z112" i="3"/>
  <c r="Y112" i="3"/>
  <c r="X112" i="3"/>
  <c r="P129" i="3"/>
  <c r="Q129" i="3"/>
  <c r="M129" i="3"/>
  <c r="O141" i="3"/>
  <c r="L141" i="3"/>
  <c r="AU149" i="3"/>
  <c r="AT149" i="3"/>
  <c r="H151" i="3"/>
  <c r="K151" i="3"/>
  <c r="J151" i="3"/>
  <c r="F151" i="3"/>
  <c r="O161" i="3"/>
  <c r="Q161" i="3"/>
  <c r="P161" i="3"/>
  <c r="M161" i="3"/>
  <c r="L161" i="3"/>
  <c r="AP170" i="3"/>
  <c r="AR170" i="3"/>
  <c r="BB529" i="2"/>
  <c r="W8" i="3"/>
  <c r="O9" i="3"/>
  <c r="M14" i="3"/>
  <c r="Q17" i="3"/>
  <c r="M18" i="3"/>
  <c r="G19" i="3"/>
  <c r="V20" i="3"/>
  <c r="F22" i="3"/>
  <c r="T22" i="3"/>
  <c r="H24" i="3"/>
  <c r="S25" i="3"/>
  <c r="AT25" i="3"/>
  <c r="AS26" i="3"/>
  <c r="G28" i="3"/>
  <c r="T31" i="3"/>
  <c r="J33" i="3"/>
  <c r="AP33" i="3"/>
  <c r="G34" i="3"/>
  <c r="M37" i="3"/>
  <c r="W37" i="3"/>
  <c r="U40" i="3"/>
  <c r="H43" i="3"/>
  <c r="N46" i="3"/>
  <c r="L54" i="3"/>
  <c r="F56" i="3"/>
  <c r="J57" i="3"/>
  <c r="W58" i="3"/>
  <c r="AD59" i="3"/>
  <c r="L60" i="3"/>
  <c r="AP60" i="3"/>
  <c r="N61" i="3"/>
  <c r="L62" i="3"/>
  <c r="AG62" i="3"/>
  <c r="M65" i="3"/>
  <c r="AU66" i="3"/>
  <c r="AB67" i="3"/>
  <c r="J68" i="3"/>
  <c r="AQ68" i="3"/>
  <c r="Q69" i="3"/>
  <c r="Y71" i="3"/>
  <c r="S72" i="3"/>
  <c r="P74" i="3"/>
  <c r="S75" i="3"/>
  <c r="F76" i="3"/>
  <c r="G78" i="3"/>
  <c r="AD78" i="3"/>
  <c r="P81" i="3"/>
  <c r="P83" i="3"/>
  <c r="J85" i="3"/>
  <c r="AF87" i="3"/>
  <c r="AH88" i="3"/>
  <c r="H92" i="3"/>
  <c r="O93" i="3"/>
  <c r="N93" i="3"/>
  <c r="AS93" i="3"/>
  <c r="V96" i="3"/>
  <c r="G98" i="3"/>
  <c r="AP99" i="3"/>
  <c r="U103" i="3"/>
  <c r="AF105" i="3"/>
  <c r="AE105" i="3"/>
  <c r="AB107" i="3"/>
  <c r="F108" i="3"/>
  <c r="AG109" i="3"/>
  <c r="AE109" i="3"/>
  <c r="AD109" i="3"/>
  <c r="I112" i="3"/>
  <c r="AA112" i="3"/>
  <c r="U117" i="3"/>
  <c r="V117" i="3"/>
  <c r="R117" i="3"/>
  <c r="Z120" i="3"/>
  <c r="P122" i="3"/>
  <c r="W127" i="3"/>
  <c r="T127" i="3"/>
  <c r="N129" i="3"/>
  <c r="AA131" i="3"/>
  <c r="Y131" i="3"/>
  <c r="U136" i="3"/>
  <c r="V136" i="3"/>
  <c r="R136" i="3"/>
  <c r="N141" i="3"/>
  <c r="AG145" i="3"/>
  <c r="AF145" i="3"/>
  <c r="G151" i="3"/>
  <c r="U160" i="3"/>
  <c r="T160" i="3"/>
  <c r="P9" i="3"/>
  <c r="Q14" i="3"/>
  <c r="N18" i="3"/>
  <c r="I19" i="3"/>
  <c r="H22" i="3"/>
  <c r="T25" i="3"/>
  <c r="U31" i="3"/>
  <c r="AS33" i="3"/>
  <c r="O37" i="3"/>
  <c r="V40" i="3"/>
  <c r="K43" i="3"/>
  <c r="O46" i="3"/>
  <c r="N54" i="3"/>
  <c r="G56" i="3"/>
  <c r="M60" i="3"/>
  <c r="AU60" i="3"/>
  <c r="O61" i="3"/>
  <c r="N62" i="3"/>
  <c r="O65" i="3"/>
  <c r="AR68" i="3"/>
  <c r="Z71" i="3"/>
  <c r="V75" i="3"/>
  <c r="J76" i="3"/>
  <c r="H78" i="3"/>
  <c r="AF78" i="3"/>
  <c r="Q81" i="3"/>
  <c r="AI87" i="3"/>
  <c r="O89" i="3"/>
  <c r="Q89" i="3"/>
  <c r="M92" i="3"/>
  <c r="Q92" i="3"/>
  <c r="AH92" i="3"/>
  <c r="AD92" i="3"/>
  <c r="P93" i="3"/>
  <c r="W96" i="3"/>
  <c r="P98" i="3"/>
  <c r="Q98" i="3"/>
  <c r="W103" i="3"/>
  <c r="N105" i="3"/>
  <c r="L105" i="3"/>
  <c r="AG107" i="3"/>
  <c r="AI107" i="3"/>
  <c r="AB112" i="3"/>
  <c r="K113" i="3"/>
  <c r="F113" i="3"/>
  <c r="AP116" i="3"/>
  <c r="AR116" i="3"/>
  <c r="Q122" i="3"/>
  <c r="J123" i="3"/>
  <c r="H123" i="3"/>
  <c r="G123" i="3"/>
  <c r="U129" i="3"/>
  <c r="T129" i="3"/>
  <c r="S129" i="3"/>
  <c r="T136" i="3"/>
  <c r="BF521" i="2"/>
  <c r="T4" i="3"/>
  <c r="P5" i="3"/>
  <c r="F8" i="3"/>
  <c r="Q9" i="3"/>
  <c r="G11" i="3"/>
  <c r="S17" i="3"/>
  <c r="O18" i="3"/>
  <c r="AU21" i="3"/>
  <c r="J22" i="3"/>
  <c r="I23" i="3"/>
  <c r="V25" i="3"/>
  <c r="P26" i="3"/>
  <c r="G31" i="3"/>
  <c r="G36" i="3"/>
  <c r="K38" i="3"/>
  <c r="H39" i="3"/>
  <c r="I42" i="3"/>
  <c r="S45" i="3"/>
  <c r="P46" i="3"/>
  <c r="W51" i="3"/>
  <c r="L52" i="3"/>
  <c r="AE52" i="3"/>
  <c r="O54" i="3"/>
  <c r="J56" i="3"/>
  <c r="L57" i="3"/>
  <c r="O58" i="3"/>
  <c r="S59" i="3"/>
  <c r="Q60" i="3"/>
  <c r="P61" i="3"/>
  <c r="O62" i="3"/>
  <c r="AP62" i="3"/>
  <c r="F64" i="3"/>
  <c r="AE64" i="3"/>
  <c r="Q65" i="3"/>
  <c r="AS65" i="3"/>
  <c r="T67" i="3"/>
  <c r="AD67" i="3"/>
  <c r="M68" i="3"/>
  <c r="R69" i="3"/>
  <c r="AP69" i="3"/>
  <c r="M71" i="3"/>
  <c r="F72" i="3"/>
  <c r="Y72" i="3"/>
  <c r="AD73" i="3"/>
  <c r="R74" i="3"/>
  <c r="R76" i="3"/>
  <c r="M77" i="3"/>
  <c r="K78" i="3"/>
  <c r="AH78" i="3"/>
  <c r="Z80" i="3"/>
  <c r="K82" i="3"/>
  <c r="P84" i="3"/>
  <c r="L85" i="3"/>
  <c r="L87" i="3"/>
  <c r="V88" i="3"/>
  <c r="L89" i="3"/>
  <c r="Q90" i="3"/>
  <c r="O92" i="3"/>
  <c r="Q93" i="3"/>
  <c r="N98" i="3"/>
  <c r="P99" i="3"/>
  <c r="U104" i="3"/>
  <c r="V104" i="3"/>
  <c r="O105" i="3"/>
  <c r="AF107" i="3"/>
  <c r="AP109" i="3"/>
  <c r="AU109" i="3"/>
  <c r="AF111" i="3"/>
  <c r="AH111" i="3"/>
  <c r="I113" i="3"/>
  <c r="G116" i="3"/>
  <c r="X118" i="3"/>
  <c r="F123" i="3"/>
  <c r="AT126" i="3"/>
  <c r="V129" i="3"/>
  <c r="J152" i="3"/>
  <c r="K152" i="3"/>
  <c r="F152" i="3"/>
  <c r="AB157" i="3"/>
  <c r="AC157" i="3"/>
  <c r="Y157" i="3"/>
  <c r="X157" i="3"/>
  <c r="G164" i="3"/>
  <c r="I164" i="3"/>
  <c r="Q5" i="3"/>
  <c r="H8" i="3"/>
  <c r="M10" i="3"/>
  <c r="H11" i="3"/>
  <c r="N13" i="3"/>
  <c r="R14" i="3"/>
  <c r="N15" i="3"/>
  <c r="T17" i="3"/>
  <c r="Q18" i="3"/>
  <c r="W25" i="3"/>
  <c r="H31" i="3"/>
  <c r="K36" i="3"/>
  <c r="I39" i="3"/>
  <c r="W45" i="3"/>
  <c r="M52" i="3"/>
  <c r="M57" i="3"/>
  <c r="U59" i="3"/>
  <c r="J64" i="3"/>
  <c r="U67" i="3"/>
  <c r="Q68" i="3"/>
  <c r="T69" i="3"/>
  <c r="AR69" i="3"/>
  <c r="Q71" i="3"/>
  <c r="I72" i="3"/>
  <c r="U74" i="3"/>
  <c r="S76" i="3"/>
  <c r="AA80" i="3"/>
  <c r="S81" i="3"/>
  <c r="M85" i="3"/>
  <c r="AE85" i="3"/>
  <c r="F86" i="3"/>
  <c r="N87" i="3"/>
  <c r="AP87" i="3"/>
  <c r="W88" i="3"/>
  <c r="P89" i="3"/>
  <c r="L95" i="3"/>
  <c r="AC96" i="3"/>
  <c r="AI97" i="3"/>
  <c r="O98" i="3"/>
  <c r="P105" i="3"/>
  <c r="H126" i="3"/>
  <c r="F126" i="3"/>
  <c r="S130" i="3"/>
  <c r="W130" i="3"/>
  <c r="W139" i="3"/>
  <c r="T139" i="3"/>
  <c r="F4" i="3"/>
  <c r="G7" i="3"/>
  <c r="U9" i="3"/>
  <c r="I11" i="3"/>
  <c r="Q13" i="3"/>
  <c r="F14" i="3"/>
  <c r="T14" i="3"/>
  <c r="Z16" i="3"/>
  <c r="L17" i="3"/>
  <c r="U17" i="3"/>
  <c r="F18" i="3"/>
  <c r="N19" i="3"/>
  <c r="M22" i="3"/>
  <c r="R28" i="3"/>
  <c r="AS28" i="3"/>
  <c r="AB30" i="3"/>
  <c r="J31" i="3"/>
  <c r="P32" i="3"/>
  <c r="F35" i="3"/>
  <c r="AU35" i="3"/>
  <c r="R37" i="3"/>
  <c r="L38" i="3"/>
  <c r="J39" i="3"/>
  <c r="H41" i="3"/>
  <c r="L42" i="3"/>
  <c r="O50" i="3"/>
  <c r="N52" i="3"/>
  <c r="AP52" i="3"/>
  <c r="G54" i="3"/>
  <c r="S55" i="3"/>
  <c r="AR56" i="3"/>
  <c r="O57" i="3"/>
  <c r="R58" i="3"/>
  <c r="V59" i="3"/>
  <c r="F61" i="3"/>
  <c r="R61" i="3"/>
  <c r="K64" i="3"/>
  <c r="AP64" i="3"/>
  <c r="V67" i="3"/>
  <c r="U69" i="3"/>
  <c r="AS69" i="3"/>
  <c r="G70" i="3"/>
  <c r="L74" i="3"/>
  <c r="I75" i="3"/>
  <c r="R79" i="3"/>
  <c r="T81" i="3"/>
  <c r="AC88" i="3"/>
  <c r="AA88" i="3"/>
  <c r="R92" i="3"/>
  <c r="W93" i="3"/>
  <c r="V97" i="3"/>
  <c r="S97" i="3"/>
  <c r="Q105" i="3"/>
  <c r="AU118" i="3"/>
  <c r="AS118" i="3"/>
  <c r="AU120" i="3"/>
  <c r="K123" i="3"/>
  <c r="Q147" i="3"/>
  <c r="N147" i="3"/>
  <c r="W149" i="3"/>
  <c r="U149" i="3"/>
  <c r="S149" i="3"/>
  <c r="AQ173" i="3"/>
  <c r="AU173" i="3"/>
  <c r="AR173" i="3"/>
  <c r="O163" i="3"/>
  <c r="AG163" i="3"/>
  <c r="K169" i="3"/>
  <c r="AC175" i="3"/>
  <c r="U183" i="3"/>
  <c r="S186" i="3"/>
  <c r="H141" i="3"/>
  <c r="R145" i="3"/>
  <c r="X147" i="3"/>
  <c r="X148" i="3"/>
  <c r="Y149" i="3"/>
  <c r="L151" i="3"/>
  <c r="J156" i="3"/>
  <c r="P163" i="3"/>
  <c r="G178" i="3"/>
  <c r="K185" i="3"/>
  <c r="T186" i="3"/>
  <c r="S188" i="3"/>
  <c r="R189" i="3"/>
  <c r="U191" i="3"/>
  <c r="AI191" i="3"/>
  <c r="P192" i="3"/>
  <c r="N194" i="3"/>
  <c r="G199" i="3"/>
  <c r="M200" i="3"/>
  <c r="AC200" i="3"/>
  <c r="I202" i="3"/>
  <c r="T111" i="3"/>
  <c r="P112" i="3"/>
  <c r="V113" i="3"/>
  <c r="Y137" i="3"/>
  <c r="Q139" i="3"/>
  <c r="R140" i="3"/>
  <c r="W141" i="3"/>
  <c r="I143" i="3"/>
  <c r="S145" i="3"/>
  <c r="K147" i="3"/>
  <c r="AB147" i="3"/>
  <c r="AB148" i="3"/>
  <c r="N149" i="3"/>
  <c r="AB149" i="3"/>
  <c r="Q151" i="3"/>
  <c r="AH151" i="3"/>
  <c r="M154" i="3"/>
  <c r="AH154" i="3"/>
  <c r="F155" i="3"/>
  <c r="AP157" i="3"/>
  <c r="M158" i="3"/>
  <c r="W158" i="3"/>
  <c r="N162" i="3"/>
  <c r="Q165" i="3"/>
  <c r="G168" i="3"/>
  <c r="AG170" i="3"/>
  <c r="M174" i="3"/>
  <c r="F175" i="3"/>
  <c r="S175" i="3"/>
  <c r="I178" i="3"/>
  <c r="AR178" i="3"/>
  <c r="Z181" i="3"/>
  <c r="M182" i="3"/>
  <c r="U186" i="3"/>
  <c r="W188" i="3"/>
  <c r="F191" i="3"/>
  <c r="T193" i="3"/>
  <c r="Q194" i="3"/>
  <c r="S198" i="3"/>
  <c r="H199" i="3"/>
  <c r="O200" i="3"/>
  <c r="I201" i="3"/>
  <c r="J202" i="3"/>
  <c r="S205" i="3"/>
  <c r="U206" i="3"/>
  <c r="AF182" i="3"/>
  <c r="M184" i="3"/>
  <c r="I186" i="3"/>
  <c r="V186" i="3"/>
  <c r="R187" i="3"/>
  <c r="F190" i="3"/>
  <c r="AE190" i="3"/>
  <c r="H191" i="3"/>
  <c r="Z191" i="3"/>
  <c r="S192" i="3"/>
  <c r="AP192" i="3"/>
  <c r="V193" i="3"/>
  <c r="AQ195" i="3"/>
  <c r="J201" i="3"/>
  <c r="W205" i="3"/>
  <c r="AC137" i="3"/>
  <c r="K155" i="3"/>
  <c r="K168" i="3"/>
  <c r="O174" i="3"/>
  <c r="H175" i="3"/>
  <c r="N184" i="3"/>
  <c r="J186" i="3"/>
  <c r="W186" i="3"/>
  <c r="AA191" i="3"/>
  <c r="AS195" i="3"/>
  <c r="AU196" i="3"/>
  <c r="M199" i="3"/>
  <c r="AU199" i="3"/>
  <c r="T200" i="3"/>
  <c r="Q180" i="3"/>
  <c r="AS181" i="3"/>
  <c r="S182" i="3"/>
  <c r="L183" i="3"/>
  <c r="O184" i="3"/>
  <c r="F185" i="3"/>
  <c r="I188" i="3"/>
  <c r="AG189" i="3"/>
  <c r="M190" i="3"/>
  <c r="AI190" i="3"/>
  <c r="N191" i="3"/>
  <c r="AC191" i="3"/>
  <c r="G192" i="3"/>
  <c r="U192" i="3"/>
  <c r="I194" i="3"/>
  <c r="I195" i="3"/>
  <c r="S197" i="3"/>
  <c r="U200" i="3"/>
  <c r="J204" i="3"/>
  <c r="I205" i="3"/>
  <c r="J127" i="3"/>
  <c r="O135" i="3"/>
  <c r="AF146" i="3"/>
  <c r="AT147" i="3"/>
  <c r="AB151" i="3"/>
  <c r="P153" i="3"/>
  <c r="S154" i="3"/>
  <c r="M155" i="3"/>
  <c r="AD156" i="3"/>
  <c r="S158" i="3"/>
  <c r="AH158" i="3"/>
  <c r="P159" i="3"/>
  <c r="L163" i="3"/>
  <c r="AD163" i="3"/>
  <c r="G169" i="3"/>
  <c r="P170" i="3"/>
  <c r="T171" i="3"/>
  <c r="Q174" i="3"/>
  <c r="Z175" i="3"/>
  <c r="J177" i="3"/>
  <c r="M183" i="3"/>
  <c r="S199" i="3"/>
  <c r="W200" i="3"/>
  <c r="K204" i="3"/>
  <c r="J205" i="3"/>
  <c r="G206" i="3"/>
  <c r="AG146" i="3"/>
  <c r="AU147" i="3"/>
  <c r="W154" i="3"/>
  <c r="P155" i="3"/>
  <c r="AE163" i="3"/>
  <c r="H169" i="3"/>
  <c r="U171" i="3"/>
  <c r="AA175" i="3"/>
  <c r="AT190" i="3"/>
  <c r="R191" i="3"/>
  <c r="AF191" i="3"/>
  <c r="M192" i="3"/>
  <c r="M193" i="3"/>
  <c r="CG4" i="2"/>
  <c r="CE4" i="2"/>
  <c r="CB4" i="2"/>
  <c r="CF37" i="2"/>
  <c r="CD37" i="2"/>
  <c r="CC43" i="2"/>
  <c r="CB43" i="2"/>
  <c r="CD43" i="2"/>
  <c r="CG43" i="2"/>
  <c r="CB103" i="2"/>
  <c r="CC103" i="2"/>
  <c r="CG20" i="2"/>
  <c r="CB20" i="2"/>
  <c r="CE20" i="2"/>
  <c r="CG185" i="2"/>
  <c r="CF185" i="2"/>
  <c r="CE185" i="2"/>
  <c r="CD185" i="2"/>
  <c r="CB185" i="2"/>
  <c r="CG283" i="2"/>
  <c r="CF283" i="2"/>
  <c r="CD283" i="2"/>
  <c r="CB283" i="2"/>
  <c r="CF292" i="2"/>
  <c r="CE292" i="2"/>
  <c r="CC292" i="2"/>
  <c r="CG291" i="2"/>
  <c r="CF291" i="2"/>
  <c r="CD291" i="2"/>
  <c r="CB291" i="2"/>
  <c r="CG12" i="2"/>
  <c r="CE12" i="2"/>
  <c r="CB12" i="2"/>
  <c r="CF225" i="2"/>
  <c r="CE225" i="2"/>
  <c r="CB241" i="2"/>
  <c r="CF241" i="2"/>
  <c r="CE241" i="2"/>
  <c r="CD241" i="2"/>
  <c r="BM63" i="2"/>
  <c r="BG278" i="2"/>
  <c r="BE303" i="2"/>
  <c r="BW303" i="2"/>
  <c r="BK303" i="2"/>
  <c r="CA398" i="2"/>
  <c r="BZ398" i="2"/>
  <c r="CD398" i="2" s="1"/>
  <c r="BW401" i="2"/>
  <c r="BK401" i="2"/>
  <c r="BE401" i="2"/>
  <c r="CD406" i="2"/>
  <c r="CC406" i="2"/>
  <c r="CB406" i="2"/>
  <c r="BU411" i="2"/>
  <c r="BC411" i="2"/>
  <c r="BJ412" i="2"/>
  <c r="BD412" i="2"/>
  <c r="BZ455" i="2"/>
  <c r="CD455" i="2" s="1"/>
  <c r="CA455" i="2"/>
  <c r="CG503" i="2"/>
  <c r="CC503" i="2"/>
  <c r="CB503" i="2"/>
  <c r="CE503" i="2"/>
  <c r="BF18" i="2"/>
  <c r="BM41" i="2"/>
  <c r="BL235" i="2"/>
  <c r="BM270" i="2"/>
  <c r="CA333" i="2"/>
  <c r="BZ333" i="2"/>
  <c r="CB333" i="2" s="1"/>
  <c r="BK391" i="2"/>
  <c r="BE391" i="2"/>
  <c r="BZ6" i="2"/>
  <c r="CE6" i="2" s="1"/>
  <c r="BZ8" i="2"/>
  <c r="BL10" i="2"/>
  <c r="BC11" i="2"/>
  <c r="BZ14" i="2"/>
  <c r="CE14" i="2" s="1"/>
  <c r="BZ17" i="2"/>
  <c r="CC17" i="2" s="1"/>
  <c r="BH18" i="2"/>
  <c r="BC19" i="2"/>
  <c r="BG20" i="2"/>
  <c r="BZ21" i="2"/>
  <c r="CG21" i="2" s="1"/>
  <c r="BC22" i="2"/>
  <c r="BI26" i="2"/>
  <c r="BK27" i="2"/>
  <c r="BZ28" i="2"/>
  <c r="CC28" i="2" s="1"/>
  <c r="BL30" i="2"/>
  <c r="BG31" i="2"/>
  <c r="BM33" i="2"/>
  <c r="BM36" i="2"/>
  <c r="BL39" i="2"/>
  <c r="BJ40" i="2"/>
  <c r="BF42" i="2"/>
  <c r="BE43" i="2"/>
  <c r="BH44" i="2"/>
  <c r="CA46" i="2"/>
  <c r="CA54" i="2"/>
  <c r="BM55" i="2"/>
  <c r="BZ56" i="2"/>
  <c r="CF56" i="2" s="1"/>
  <c r="BK59" i="2"/>
  <c r="CA62" i="2"/>
  <c r="BL65" i="2"/>
  <c r="BZ66" i="2"/>
  <c r="CG66" i="2" s="1"/>
  <c r="BI67" i="2"/>
  <c r="BZ73" i="2"/>
  <c r="CB73" i="2" s="1"/>
  <c r="BC74" i="2"/>
  <c r="BB75" i="2"/>
  <c r="BG80" i="2"/>
  <c r="BM81" i="2"/>
  <c r="BD88" i="2"/>
  <c r="BD90" i="2"/>
  <c r="BC91" i="2"/>
  <c r="BM95" i="2"/>
  <c r="BZ96" i="2"/>
  <c r="CE96" i="2" s="1"/>
  <c r="BJ98" i="2"/>
  <c r="BC105" i="2"/>
  <c r="BL107" i="2"/>
  <c r="BL108" i="2"/>
  <c r="BH109" i="2"/>
  <c r="BE117" i="2"/>
  <c r="BG118" i="2"/>
  <c r="BL119" i="2"/>
  <c r="CA124" i="2"/>
  <c r="BM125" i="2"/>
  <c r="BB129" i="2"/>
  <c r="BZ134" i="2"/>
  <c r="CG134" i="2" s="1"/>
  <c r="CA136" i="2"/>
  <c r="BH138" i="2"/>
  <c r="BL139" i="2"/>
  <c r="BK140" i="2"/>
  <c r="BE141" i="2"/>
  <c r="BF150" i="2"/>
  <c r="BM158" i="2"/>
  <c r="BH159" i="2"/>
  <c r="BK160" i="2"/>
  <c r="BI161" i="2"/>
  <c r="BI162" i="2"/>
  <c r="BB170" i="2"/>
  <c r="BM178" i="2"/>
  <c r="BK190" i="2"/>
  <c r="BI191" i="2"/>
  <c r="BG193" i="2"/>
  <c r="BL205" i="2"/>
  <c r="BZ215" i="2"/>
  <c r="CC215" i="2" s="1"/>
  <c r="BZ219" i="2"/>
  <c r="CD219" i="2" s="1"/>
  <c r="BG220" i="2"/>
  <c r="BM226" i="2"/>
  <c r="BC227" i="2"/>
  <c r="BC228" i="2"/>
  <c r="BI233" i="2"/>
  <c r="BZ234" i="2"/>
  <c r="CE234" i="2" s="1"/>
  <c r="BC242" i="2"/>
  <c r="BM246" i="2"/>
  <c r="CA250" i="2"/>
  <c r="BZ251" i="2"/>
  <c r="CB251" i="2" s="1"/>
  <c r="BC253" i="2"/>
  <c r="BZ254" i="2"/>
  <c r="CG254" i="2" s="1"/>
  <c r="BM262" i="2"/>
  <c r="BZ263" i="2"/>
  <c r="CF263" i="2" s="1"/>
  <c r="BH264" i="2"/>
  <c r="BM278" i="2"/>
  <c r="BZ281" i="2"/>
  <c r="CG281" i="2" s="1"/>
  <c r="BB282" i="2"/>
  <c r="BE284" i="2"/>
  <c r="BG285" i="2"/>
  <c r="BE292" i="2"/>
  <c r="BE294" i="2"/>
  <c r="BE295" i="2"/>
  <c r="BC302" i="2"/>
  <c r="CA303" i="2"/>
  <c r="BZ303" i="2"/>
  <c r="CC303" i="2" s="1"/>
  <c r="BY304" i="2"/>
  <c r="CA310" i="2"/>
  <c r="BZ310" i="2"/>
  <c r="CD310" i="2" s="1"/>
  <c r="BV319" i="2"/>
  <c r="BD319" i="2"/>
  <c r="BZ332" i="2"/>
  <c r="CE332" i="2" s="1"/>
  <c r="CA332" i="2"/>
  <c r="BW352" i="2"/>
  <c r="BE352" i="2"/>
  <c r="CA363" i="2"/>
  <c r="BZ363" i="2"/>
  <c r="CE363" i="2" s="1"/>
  <c r="BL364" i="2"/>
  <c r="BX364" i="2"/>
  <c r="CD365" i="2"/>
  <c r="CB365" i="2"/>
  <c r="BD371" i="2"/>
  <c r="BJ371" i="2"/>
  <c r="BV375" i="2"/>
  <c r="BD375" i="2"/>
  <c r="BW385" i="2"/>
  <c r="BE385" i="2"/>
  <c r="BH389" i="2"/>
  <c r="BT389" i="2"/>
  <c r="BZ393" i="2"/>
  <c r="CD393" i="2" s="1"/>
  <c r="CA393" i="2"/>
  <c r="BZ394" i="2"/>
  <c r="CE394" i="2" s="1"/>
  <c r="CA394" i="2"/>
  <c r="BZ395" i="2"/>
  <c r="CB395" i="2" s="1"/>
  <c r="CA395" i="2"/>
  <c r="BZ397" i="2"/>
  <c r="CC397" i="2" s="1"/>
  <c r="CA397" i="2"/>
  <c r="BZ432" i="2"/>
  <c r="CG432" i="2" s="1"/>
  <c r="CA432" i="2"/>
  <c r="BW519" i="2"/>
  <c r="BK519" i="2"/>
  <c r="BU521" i="2"/>
  <c r="BI521" i="2"/>
  <c r="BX50" i="2"/>
  <c r="BG311" i="2"/>
  <c r="BU319" i="2"/>
  <c r="BI319" i="2"/>
  <c r="BZ346" i="2"/>
  <c r="CD346" i="2" s="1"/>
  <c r="CA346" i="2"/>
  <c r="BX366" i="2"/>
  <c r="BL366" i="2"/>
  <c r="BC380" i="2"/>
  <c r="BI380" i="2"/>
  <c r="BV386" i="2"/>
  <c r="BJ386" i="2"/>
  <c r="BH11" i="2"/>
  <c r="BE19" i="2"/>
  <c r="BH22" i="2"/>
  <c r="BD29" i="2"/>
  <c r="BF34" i="2"/>
  <c r="CB46" i="2"/>
  <c r="BW51" i="2"/>
  <c r="CB54" i="2"/>
  <c r="BM65" i="2"/>
  <c r="BE88" i="2"/>
  <c r="BE97" i="2"/>
  <c r="BK98" i="2"/>
  <c r="BD99" i="2"/>
  <c r="BH118" i="2"/>
  <c r="BM141" i="2"/>
  <c r="BI150" i="2"/>
  <c r="BH170" i="2"/>
  <c r="BM173" i="2"/>
  <c r="BH189" i="2"/>
  <c r="BM220" i="2"/>
  <c r="BG238" i="2"/>
  <c r="BE247" i="2"/>
  <c r="BC248" i="2"/>
  <c r="BH252" i="2"/>
  <c r="BF253" i="2"/>
  <c r="BD255" i="2"/>
  <c r="BZ257" i="2"/>
  <c r="CG257" i="2" s="1"/>
  <c r="BB258" i="2"/>
  <c r="BK264" i="2"/>
  <c r="BZ265" i="2"/>
  <c r="CG265" i="2" s="1"/>
  <c r="BB267" i="2"/>
  <c r="BC282" i="2"/>
  <c r="BG284" i="2"/>
  <c r="BI285" i="2"/>
  <c r="BF292" i="2"/>
  <c r="BZ293" i="2"/>
  <c r="CE293" i="2" s="1"/>
  <c r="BF294" i="2"/>
  <c r="BJ295" i="2"/>
  <c r="BY302" i="2"/>
  <c r="CB304" i="2"/>
  <c r="CG304" i="2"/>
  <c r="CE304" i="2"/>
  <c r="BF305" i="2"/>
  <c r="BL305" i="2"/>
  <c r="BF306" i="2"/>
  <c r="BZ311" i="2"/>
  <c r="CC311" i="2" s="1"/>
  <c r="BT324" i="2"/>
  <c r="BG351" i="2"/>
  <c r="BV360" i="2"/>
  <c r="BJ360" i="2"/>
  <c r="BD360" i="2"/>
  <c r="BE377" i="2"/>
  <c r="BK377" i="2"/>
  <c r="BK385" i="2"/>
  <c r="BK31" i="2"/>
  <c r="BK43" i="2"/>
  <c r="CC46" i="2"/>
  <c r="BF64" i="2"/>
  <c r="BJ82" i="2"/>
  <c r="BI92" i="2"/>
  <c r="BH117" i="2"/>
  <c r="BL126" i="2"/>
  <c r="BL130" i="2"/>
  <c r="BI146" i="2"/>
  <c r="BG179" i="2"/>
  <c r="BF196" i="2"/>
  <c r="BM211" i="2"/>
  <c r="BH247" i="2"/>
  <c r="BF261" i="2"/>
  <c r="BD274" i="2"/>
  <c r="BM285" i="2"/>
  <c r="BK295" i="2"/>
  <c r="CA302" i="2"/>
  <c r="BZ302" i="2"/>
  <c r="CC302" i="2" s="1"/>
  <c r="BM306" i="2"/>
  <c r="BY306" i="2"/>
  <c r="BD307" i="2"/>
  <c r="BJ307" i="2"/>
  <c r="BD315" i="2"/>
  <c r="BJ315" i="2"/>
  <c r="BX317" i="2"/>
  <c r="BL317" i="2"/>
  <c r="BF317" i="2"/>
  <c r="CD318" i="2"/>
  <c r="CF318" i="2"/>
  <c r="CE318" i="2"/>
  <c r="CC318" i="2"/>
  <c r="BI332" i="2"/>
  <c r="BC332" i="2"/>
  <c r="BI340" i="2"/>
  <c r="BC340" i="2"/>
  <c r="BC354" i="2"/>
  <c r="BW360" i="2"/>
  <c r="BK360" i="2"/>
  <c r="BG361" i="2"/>
  <c r="BY361" i="2"/>
  <c r="BW374" i="2"/>
  <c r="BK374" i="2"/>
  <c r="BW377" i="2"/>
  <c r="BT395" i="2"/>
  <c r="BH395" i="2"/>
  <c r="BM415" i="2"/>
  <c r="BX514" i="2"/>
  <c r="BL514" i="2"/>
  <c r="BK19" i="2"/>
  <c r="BG64" i="2"/>
  <c r="BM130" i="2"/>
  <c r="BB143" i="2"/>
  <c r="BB152" i="2"/>
  <c r="BH171" i="2"/>
  <c r="BI174" i="2"/>
  <c r="BB176" i="2"/>
  <c r="BM179" i="2"/>
  <c r="BI196" i="2"/>
  <c r="BC240" i="2"/>
  <c r="BB249" i="2"/>
  <c r="BD258" i="2"/>
  <c r="BB260" i="2"/>
  <c r="BB268" i="2"/>
  <c r="BI271" i="2"/>
  <c r="BF279" i="2"/>
  <c r="CA282" i="2"/>
  <c r="BF286" i="2"/>
  <c r="BB289" i="2"/>
  <c r="CG299" i="2"/>
  <c r="CF299" i="2"/>
  <c r="BZ305" i="2"/>
  <c r="CF305" i="2" s="1"/>
  <c r="BJ313" i="2"/>
  <c r="BD313" i="2"/>
  <c r="BM318" i="2"/>
  <c r="BY318" i="2"/>
  <c r="BF321" i="2"/>
  <c r="BL321" i="2"/>
  <c r="BL328" i="2"/>
  <c r="BX328" i="2"/>
  <c r="BU347" i="2"/>
  <c r="BI347" i="2"/>
  <c r="BC347" i="2"/>
  <c r="BZ350" i="2"/>
  <c r="CC350" i="2" s="1"/>
  <c r="CA350" i="2"/>
  <c r="BG354" i="2"/>
  <c r="BM354" i="2"/>
  <c r="BJ359" i="2"/>
  <c r="BD359" i="2"/>
  <c r="BZ360" i="2"/>
  <c r="CE360" i="2" s="1"/>
  <c r="CA360" i="2"/>
  <c r="CF361" i="2"/>
  <c r="CE361" i="2"/>
  <c r="CD361" i="2"/>
  <c r="BB366" i="2"/>
  <c r="BT366" i="2"/>
  <c r="BY372" i="2"/>
  <c r="BM372" i="2"/>
  <c r="CF375" i="2"/>
  <c r="CE375" i="2"/>
  <c r="BH376" i="2"/>
  <c r="CA379" i="2"/>
  <c r="BZ379" i="2"/>
  <c r="CC379" i="2" s="1"/>
  <c r="BK383" i="2"/>
  <c r="BE383" i="2"/>
  <c r="BG388" i="2"/>
  <c r="BD405" i="2"/>
  <c r="BJ405" i="2"/>
  <c r="BU426" i="2"/>
  <c r="BC426" i="2"/>
  <c r="BF35" i="2"/>
  <c r="CD46" i="2"/>
  <c r="BI70" i="2"/>
  <c r="BH78" i="2"/>
  <c r="BI94" i="2"/>
  <c r="BF96" i="2"/>
  <c r="BK97" i="2"/>
  <c r="BZ22" i="2"/>
  <c r="CE22" i="2" s="1"/>
  <c r="CB27" i="2"/>
  <c r="CB36" i="2"/>
  <c r="BZ47" i="2"/>
  <c r="CD47" i="2" s="1"/>
  <c r="BL64" i="2"/>
  <c r="BZ71" i="2"/>
  <c r="CF71" i="2" s="1"/>
  <c r="BK83" i="2"/>
  <c r="BM112" i="2"/>
  <c r="BI121" i="2"/>
  <c r="BL127" i="2"/>
  <c r="BJ133" i="2"/>
  <c r="BL147" i="2"/>
  <c r="CA148" i="2"/>
  <c r="BZ150" i="2"/>
  <c r="CG150" i="2" s="1"/>
  <c r="BM151" i="2"/>
  <c r="CA164" i="2"/>
  <c r="BI166" i="2"/>
  <c r="BZ177" i="2"/>
  <c r="CC177" i="2" s="1"/>
  <c r="CA180" i="2"/>
  <c r="BI182" i="2"/>
  <c r="BL201" i="2"/>
  <c r="CA210" i="2"/>
  <c r="BZ211" i="2"/>
  <c r="CD211" i="2" s="1"/>
  <c r="BF212" i="2"/>
  <c r="BE219" i="2"/>
  <c r="BM225" i="2"/>
  <c r="BZ242" i="2"/>
  <c r="CB242" i="2" s="1"/>
  <c r="BG245" i="2"/>
  <c r="BZ253" i="2"/>
  <c r="CE253" i="2" s="1"/>
  <c r="BZ255" i="2"/>
  <c r="CD255" i="2" s="1"/>
  <c r="BE257" i="2"/>
  <c r="BZ261" i="2"/>
  <c r="CE261" i="2" s="1"/>
  <c r="BF263" i="2"/>
  <c r="BZ267" i="2"/>
  <c r="CB267" i="2" s="1"/>
  <c r="BH268" i="2"/>
  <c r="BZ269" i="2"/>
  <c r="CC269" i="2" s="1"/>
  <c r="BM271" i="2"/>
  <c r="BZ277" i="2"/>
  <c r="CC277" i="2" s="1"/>
  <c r="BJ301" i="2"/>
  <c r="BV301" i="2"/>
  <c r="BT302" i="2"/>
  <c r="BB302" i="2"/>
  <c r="BK313" i="2"/>
  <c r="BE313" i="2"/>
  <c r="CA325" i="2"/>
  <c r="BZ325" i="2"/>
  <c r="CC325" i="2" s="1"/>
  <c r="BX331" i="2"/>
  <c r="BL331" i="2"/>
  <c r="BM337" i="2"/>
  <c r="BY337" i="2"/>
  <c r="BZ348" i="2"/>
  <c r="CG348" i="2" s="1"/>
  <c r="CA348" i="2"/>
  <c r="CA355" i="2"/>
  <c r="BZ355" i="2"/>
  <c r="CE355" i="2" s="1"/>
  <c r="BM356" i="2"/>
  <c r="BG356" i="2"/>
  <c r="BW359" i="2"/>
  <c r="BK359" i="2"/>
  <c r="BG373" i="2"/>
  <c r="BY373" i="2"/>
  <c r="BX383" i="2"/>
  <c r="BL383" i="2"/>
  <c r="BI398" i="2"/>
  <c r="BC398" i="2"/>
  <c r="BV402" i="2"/>
  <c r="BD402" i="2"/>
  <c r="BJ402" i="2"/>
  <c r="CA409" i="2"/>
  <c r="BZ409" i="2"/>
  <c r="CF409" i="2" s="1"/>
  <c r="BU425" i="2"/>
  <c r="BI425" i="2"/>
  <c r="BC425" i="2"/>
  <c r="BY482" i="2"/>
  <c r="BM482" i="2"/>
  <c r="BX484" i="2"/>
  <c r="BF484" i="2"/>
  <c r="BF493" i="2"/>
  <c r="BX493" i="2"/>
  <c r="BL493" i="2"/>
  <c r="BL37" i="2"/>
  <c r="BB93" i="2"/>
  <c r="BB101" i="2"/>
  <c r="BJ106" i="2"/>
  <c r="CE46" i="2"/>
  <c r="BL56" i="2"/>
  <c r="BZ88" i="2"/>
  <c r="CF88" i="2" s="1"/>
  <c r="BH101" i="2"/>
  <c r="BL6" i="2"/>
  <c r="BF8" i="2"/>
  <c r="BM9" i="2"/>
  <c r="BL14" i="2"/>
  <c r="BF16" i="2"/>
  <c r="CD16" i="2"/>
  <c r="BI17" i="2"/>
  <c r="BZ19" i="2"/>
  <c r="CE19" i="2" s="1"/>
  <c r="CA20" i="2"/>
  <c r="BF21" i="2"/>
  <c r="BJ24" i="2"/>
  <c r="BI25" i="2"/>
  <c r="CC27" i="2"/>
  <c r="BG28" i="2"/>
  <c r="BZ29" i="2"/>
  <c r="CC29" i="2" s="1"/>
  <c r="BC30" i="2"/>
  <c r="BZ35" i="2"/>
  <c r="CD35" i="2" s="1"/>
  <c r="CE36" i="2"/>
  <c r="CA43" i="2"/>
  <c r="BK45" i="2"/>
  <c r="BB46" i="2"/>
  <c r="CF46" i="2"/>
  <c r="BT48" i="2"/>
  <c r="CC55" i="2"/>
  <c r="BM56" i="2"/>
  <c r="BB58" i="2"/>
  <c r="BH62" i="2"/>
  <c r="BM64" i="2"/>
  <c r="BL66" i="2"/>
  <c r="CA70" i="2"/>
  <c r="BC73" i="2"/>
  <c r="BK76" i="2"/>
  <c r="BZ80" i="2"/>
  <c r="CC80" i="2" s="1"/>
  <c r="BF81" i="2"/>
  <c r="BM82" i="2"/>
  <c r="BL83" i="2"/>
  <c r="BI85" i="2"/>
  <c r="CA86" i="2"/>
  <c r="BF87" i="2"/>
  <c r="BD89" i="2"/>
  <c r="BL96" i="2"/>
  <c r="BC98" i="2"/>
  <c r="CA111" i="2"/>
  <c r="BH114" i="2"/>
  <c r="BJ121" i="2"/>
  <c r="BK122" i="2"/>
  <c r="BB123" i="2"/>
  <c r="BI124" i="2"/>
  <c r="BZ126" i="2"/>
  <c r="CF126" i="2" s="1"/>
  <c r="BB128" i="2"/>
  <c r="BL134" i="2"/>
  <c r="BJ136" i="2"/>
  <c r="BZ142" i="2"/>
  <c r="CG142" i="2" s="1"/>
  <c r="BD143" i="2"/>
  <c r="BK144" i="2"/>
  <c r="BB145" i="2"/>
  <c r="CA146" i="2"/>
  <c r="BZ149" i="2"/>
  <c r="CC149" i="2" s="1"/>
  <c r="BK153" i="2"/>
  <c r="BZ154" i="2"/>
  <c r="CG154" i="2" s="1"/>
  <c r="CA156" i="2"/>
  <c r="BF158" i="2"/>
  <c r="BK168" i="2"/>
  <c r="BZ169" i="2"/>
  <c r="CC169" i="2" s="1"/>
  <c r="BL182" i="2"/>
  <c r="BM187" i="2"/>
  <c r="BH192" i="2"/>
  <c r="BM196" i="2"/>
  <c r="BI199" i="2"/>
  <c r="BZ200" i="2"/>
  <c r="CF200" i="2" s="1"/>
  <c r="CA202" i="2"/>
  <c r="BZ203" i="2"/>
  <c r="CG203" i="2" s="1"/>
  <c r="BD204" i="2"/>
  <c r="BZ208" i="2"/>
  <c r="CF208" i="2" s="1"/>
  <c r="BE213" i="2"/>
  <c r="BI215" i="2"/>
  <c r="BB217" i="2"/>
  <c r="BJ219" i="2"/>
  <c r="CA224" i="2"/>
  <c r="BE231" i="2"/>
  <c r="BB233" i="2"/>
  <c r="CE233" i="2"/>
  <c r="BC234" i="2"/>
  <c r="BE237" i="2"/>
  <c r="BZ238" i="2"/>
  <c r="CE238" i="2" s="1"/>
  <c r="BL243" i="2"/>
  <c r="CA244" i="2"/>
  <c r="BM245" i="2"/>
  <c r="CA248" i="2"/>
  <c r="BZ249" i="2"/>
  <c r="CD249" i="2" s="1"/>
  <c r="BV256" i="2"/>
  <c r="BG257" i="2"/>
  <c r="CA258" i="2"/>
  <c r="BZ259" i="2"/>
  <c r="CD259" i="2" s="1"/>
  <c r="BG263" i="2"/>
  <c r="BD272" i="2"/>
  <c r="BD273" i="2"/>
  <c r="CA274" i="2"/>
  <c r="BZ275" i="2"/>
  <c r="CC275" i="2" s="1"/>
  <c r="BM279" i="2"/>
  <c r="BF280" i="2"/>
  <c r="BZ284" i="2"/>
  <c r="CG284" i="2" s="1"/>
  <c r="CA288" i="2"/>
  <c r="BH289" i="2"/>
  <c r="BE293" i="2"/>
  <c r="BY297" i="2"/>
  <c r="BM297" i="2"/>
  <c r="CB299" i="2"/>
  <c r="BX309" i="2"/>
  <c r="BF309" i="2"/>
  <c r="CD314" i="2"/>
  <c r="CG314" i="2"/>
  <c r="CE314" i="2"/>
  <c r="CB314" i="2"/>
  <c r="BF331" i="2"/>
  <c r="BW333" i="2"/>
  <c r="BE333" i="2"/>
  <c r="BM336" i="2"/>
  <c r="BG336" i="2"/>
  <c r="BL338" i="2"/>
  <c r="BX338" i="2"/>
  <c r="CA349" i="2"/>
  <c r="BZ349" i="2"/>
  <c r="CD349" i="2" s="1"/>
  <c r="BX358" i="2"/>
  <c r="BL358" i="2"/>
  <c r="BF358" i="2"/>
  <c r="BJ367" i="2"/>
  <c r="BD367" i="2"/>
  <c r="BH381" i="2"/>
  <c r="BB381" i="2"/>
  <c r="BY382" i="2"/>
  <c r="BM382" i="2"/>
  <c r="BI413" i="2"/>
  <c r="BC413" i="2"/>
  <c r="BZ439" i="2"/>
  <c r="CD439" i="2" s="1"/>
  <c r="CA439" i="2"/>
  <c r="BY472" i="2"/>
  <c r="BG472" i="2"/>
  <c r="BM472" i="2"/>
  <c r="BT477" i="2"/>
  <c r="BH477" i="2"/>
  <c r="BB477" i="2"/>
  <c r="BX479" i="2"/>
  <c r="BL479" i="2"/>
  <c r="BF479" i="2"/>
  <c r="BZ481" i="2"/>
  <c r="CG481" i="2" s="1"/>
  <c r="CA481" i="2"/>
  <c r="CG484" i="2"/>
  <c r="CF484" i="2"/>
  <c r="CD484" i="2"/>
  <c r="BV488" i="2"/>
  <c r="BJ488" i="2"/>
  <c r="BL491" i="2"/>
  <c r="BF491" i="2"/>
  <c r="BL67" i="2"/>
  <c r="BJ99" i="2"/>
  <c r="BL100" i="2"/>
  <c r="BM126" i="2"/>
  <c r="BL167" i="2"/>
  <c r="AO1" i="2"/>
  <c r="BG23" i="2"/>
  <c r="BE28" i="2"/>
  <c r="BM37" i="2"/>
  <c r="BZ51" i="2"/>
  <c r="CG51" i="2" s="1"/>
  <c r="BE87" i="2"/>
  <c r="BG96" i="2"/>
  <c r="BM6" i="2"/>
  <c r="BL7" i="2"/>
  <c r="BI8" i="2"/>
  <c r="BM14" i="2"/>
  <c r="BL15" i="2"/>
  <c r="BI16" i="2"/>
  <c r="CE16" i="2"/>
  <c r="BM17" i="2"/>
  <c r="BI21" i="2"/>
  <c r="BD26" i="2"/>
  <c r="CF27" i="2"/>
  <c r="BM28" i="2"/>
  <c r="BE30" i="2"/>
  <c r="BH33" i="2"/>
  <c r="BK38" i="2"/>
  <c r="BI41" i="2"/>
  <c r="BC44" i="2"/>
  <c r="BT46" i="2"/>
  <c r="BH54" i="2"/>
  <c r="BM57" i="2"/>
  <c r="BC58" i="2"/>
  <c r="BI59" i="2"/>
  <c r="BI61" i="2"/>
  <c r="BI62" i="2"/>
  <c r="BG63" i="2"/>
  <c r="BF65" i="2"/>
  <c r="BM66" i="2"/>
  <c r="BD73" i="2"/>
  <c r="CA78" i="2"/>
  <c r="BK81" i="2"/>
  <c r="BB90" i="2"/>
  <c r="CA94" i="2"/>
  <c r="BG95" i="2"/>
  <c r="BM96" i="2"/>
  <c r="BD98" i="2"/>
  <c r="CA102" i="2"/>
  <c r="BB104" i="2"/>
  <c r="BI107" i="2"/>
  <c r="BI114" i="2"/>
  <c r="BJ115" i="2"/>
  <c r="BD118" i="2"/>
  <c r="BL122" i="2"/>
  <c r="BH123" i="2"/>
  <c r="BJ124" i="2"/>
  <c r="BC128" i="2"/>
  <c r="BM134" i="2"/>
  <c r="BK136" i="2"/>
  <c r="BK143" i="2"/>
  <c r="BI145" i="2"/>
  <c r="BD150" i="2"/>
  <c r="BI158" i="2"/>
  <c r="BB162" i="2"/>
  <c r="BI192" i="2"/>
  <c r="BF204" i="2"/>
  <c r="BZ212" i="2"/>
  <c r="CE212" i="2" s="1"/>
  <c r="BH213" i="2"/>
  <c r="BJ215" i="2"/>
  <c r="BZ216" i="2"/>
  <c r="CC216" i="2" s="1"/>
  <c r="BH217" i="2"/>
  <c r="CA218" i="2"/>
  <c r="BG226" i="2"/>
  <c r="BK231" i="2"/>
  <c r="BB232" i="2"/>
  <c r="BC233" i="2"/>
  <c r="CF233" i="2"/>
  <c r="BH234" i="2"/>
  <c r="BG237" i="2"/>
  <c r="BD246" i="2"/>
  <c r="BE254" i="2"/>
  <c r="BJ257" i="2"/>
  <c r="BF262" i="2"/>
  <c r="BI263" i="2"/>
  <c r="BD264" i="2"/>
  <c r="BG270" i="2"/>
  <c r="BZ271" i="2"/>
  <c r="CE271" i="2" s="1"/>
  <c r="BE273" i="2"/>
  <c r="BE278" i="2"/>
  <c r="BL280" i="2"/>
  <c r="BC281" i="2"/>
  <c r="BD285" i="2"/>
  <c r="BL290" i="2"/>
  <c r="BF293" i="2"/>
  <c r="CA296" i="2"/>
  <c r="BZ297" i="2"/>
  <c r="CE297" i="2" s="1"/>
  <c r="CA300" i="2"/>
  <c r="BZ300" i="2"/>
  <c r="CB300" i="2" s="1"/>
  <c r="BG301" i="2"/>
  <c r="BC306" i="2"/>
  <c r="BU306" i="2"/>
  <c r="CA313" i="2"/>
  <c r="BZ313" i="2"/>
  <c r="CG313" i="2" s="1"/>
  <c r="CA314" i="2"/>
  <c r="BI324" i="2"/>
  <c r="BU324" i="2"/>
  <c r="BC324" i="2"/>
  <c r="BI338" i="2"/>
  <c r="BJ347" i="2"/>
  <c r="BT354" i="2"/>
  <c r="BH354" i="2"/>
  <c r="BB354" i="2"/>
  <c r="BU369" i="2"/>
  <c r="BI369" i="2"/>
  <c r="BC369" i="2"/>
  <c r="CG404" i="2"/>
  <c r="CD404" i="2"/>
  <c r="CF404" i="2"/>
  <c r="CE404" i="2"/>
  <c r="CB404" i="2"/>
  <c r="BX407" i="2"/>
  <c r="BL407" i="2"/>
  <c r="BX433" i="2"/>
  <c r="BL433" i="2"/>
  <c r="BT435" i="2"/>
  <c r="BB435" i="2"/>
  <c r="CA505" i="2"/>
  <c r="BZ505" i="2"/>
  <c r="CG505" i="2" s="1"/>
  <c r="BF308" i="2"/>
  <c r="BB312" i="2"/>
  <c r="CD329" i="2"/>
  <c r="BI342" i="2"/>
  <c r="BF350" i="2"/>
  <c r="BB362" i="2"/>
  <c r="BM365" i="2"/>
  <c r="BC375" i="2"/>
  <c r="BI376" i="2"/>
  <c r="BB377" i="2"/>
  <c r="BL388" i="2"/>
  <c r="BV389" i="2"/>
  <c r="BJ389" i="2"/>
  <c r="BX401" i="2"/>
  <c r="BF401" i="2"/>
  <c r="CE414" i="2"/>
  <c r="BM416" i="2"/>
  <c r="BV427" i="2"/>
  <c r="BJ427" i="2"/>
  <c r="BM429" i="2"/>
  <c r="CE430" i="2"/>
  <c r="CD430" i="2"/>
  <c r="CB430" i="2"/>
  <c r="BC451" i="2"/>
  <c r="BI451" i="2"/>
  <c r="BU457" i="2"/>
  <c r="BI457" i="2"/>
  <c r="CA492" i="2"/>
  <c r="BZ492" i="2"/>
  <c r="CG492" i="2" s="1"/>
  <c r="BX494" i="2"/>
  <c r="BL494" i="2"/>
  <c r="CA508" i="2"/>
  <c r="BZ508" i="2"/>
  <c r="CG508" i="2" s="1"/>
  <c r="CA511" i="2"/>
  <c r="BZ511" i="2"/>
  <c r="CD511" i="2" s="1"/>
  <c r="CA519" i="2"/>
  <c r="BZ519" i="2"/>
  <c r="CD519" i="2" s="1"/>
  <c r="CE298" i="2"/>
  <c r="BH299" i="2"/>
  <c r="BV300" i="2"/>
  <c r="BL303" i="2"/>
  <c r="BG308" i="2"/>
  <c r="BZ309" i="2"/>
  <c r="CC309" i="2" s="1"/>
  <c r="BK310" i="2"/>
  <c r="BM312" i="2"/>
  <c r="BT315" i="2"/>
  <c r="CA320" i="2"/>
  <c r="CE324" i="2"/>
  <c r="BB325" i="2"/>
  <c r="BZ327" i="2"/>
  <c r="CE327" i="2" s="1"/>
  <c r="BV331" i="2"/>
  <c r="BI333" i="2"/>
  <c r="BG339" i="2"/>
  <c r="BZ341" i="2"/>
  <c r="CG341" i="2" s="1"/>
  <c r="BM342" i="2"/>
  <c r="BV344" i="2"/>
  <c r="BI350" i="2"/>
  <c r="BH362" i="2"/>
  <c r="BL363" i="2"/>
  <c r="BZ367" i="2"/>
  <c r="CE367" i="2" s="1"/>
  <c r="BM376" i="2"/>
  <c r="BH377" i="2"/>
  <c r="BF380" i="2"/>
  <c r="BU387" i="2"/>
  <c r="BI387" i="2"/>
  <c r="BF392" i="2"/>
  <c r="BM402" i="2"/>
  <c r="BM405" i="2"/>
  <c r="BC406" i="2"/>
  <c r="BU406" i="2"/>
  <c r="BX410" i="2"/>
  <c r="BL410" i="2"/>
  <c r="BF410" i="2"/>
  <c r="BK411" i="2"/>
  <c r="BE411" i="2"/>
  <c r="BU414" i="2"/>
  <c r="BI414" i="2"/>
  <c r="BZ415" i="2"/>
  <c r="CF415" i="2" s="1"/>
  <c r="CA415" i="2"/>
  <c r="CE422" i="2"/>
  <c r="CC422" i="2"/>
  <c r="BX425" i="2"/>
  <c r="BL425" i="2"/>
  <c r="CA428" i="2"/>
  <c r="BZ428" i="2"/>
  <c r="CC428" i="2" s="1"/>
  <c r="BE450" i="2"/>
  <c r="BK450" i="2"/>
  <c r="BE452" i="2"/>
  <c r="BK452" i="2"/>
  <c r="BG489" i="2"/>
  <c r="BM489" i="2"/>
  <c r="CB491" i="2"/>
  <c r="CG491" i="2"/>
  <c r="CE491" i="2"/>
  <c r="BB498" i="2"/>
  <c r="BY511" i="2"/>
  <c r="BG511" i="2"/>
  <c r="BD304" i="2"/>
  <c r="CF324" i="2"/>
  <c r="BE329" i="2"/>
  <c r="BJ333" i="2"/>
  <c r="BZ335" i="2"/>
  <c r="CC335" i="2" s="1"/>
  <c r="X13" i="3" a="1"/>
  <c r="AC13" i="3" s="1"/>
  <c r="BZ338" i="2"/>
  <c r="CD338" i="2" s="1"/>
  <c r="BL339" i="2"/>
  <c r="BH345" i="2"/>
  <c r="BL350" i="2"/>
  <c r="BE351" i="2"/>
  <c r="BZ358" i="2"/>
  <c r="CG358" i="2" s="1"/>
  <c r="BJ361" i="2"/>
  <c r="BI362" i="2"/>
  <c r="BW363" i="2"/>
  <c r="CA364" i="2"/>
  <c r="CA370" i="2"/>
  <c r="BF372" i="2"/>
  <c r="CA374" i="2"/>
  <c r="BI375" i="2"/>
  <c r="CA385" i="2"/>
  <c r="BZ388" i="2"/>
  <c r="CE388" i="2" s="1"/>
  <c r="BK393" i="2"/>
  <c r="BY395" i="2"/>
  <c r="BG398" i="2"/>
  <c r="BY398" i="2"/>
  <c r="BM398" i="2"/>
  <c r="BM408" i="2"/>
  <c r="BD424" i="2"/>
  <c r="BC443" i="2"/>
  <c r="BI443" i="2"/>
  <c r="BW452" i="2"/>
  <c r="BE457" i="2"/>
  <c r="BK457" i="2"/>
  <c r="BB485" i="2"/>
  <c r="BT485" i="2"/>
  <c r="CA494" i="2"/>
  <c r="BZ494" i="2"/>
  <c r="CG494" i="2" s="1"/>
  <c r="BJ496" i="2"/>
  <c r="BL497" i="2"/>
  <c r="BE419" i="2"/>
  <c r="BK419" i="2"/>
  <c r="BT420" i="2"/>
  <c r="BH420" i="2"/>
  <c r="CA424" i="2"/>
  <c r="BZ424" i="2"/>
  <c r="CF424" i="2" s="1"/>
  <c r="CA426" i="2"/>
  <c r="BZ426" i="2"/>
  <c r="CB426" i="2" s="1"/>
  <c r="BM452" i="2"/>
  <c r="BY452" i="2"/>
  <c r="BG455" i="2"/>
  <c r="BW456" i="2"/>
  <c r="BK456" i="2"/>
  <c r="BW461" i="2"/>
  <c r="BK461" i="2"/>
  <c r="BV462" i="2"/>
  <c r="BJ462" i="2"/>
  <c r="BL474" i="2"/>
  <c r="BF474" i="2"/>
  <c r="BT479" i="2"/>
  <c r="BH479" i="2"/>
  <c r="BW298" i="2"/>
  <c r="BE302" i="2"/>
  <c r="CC306" i="2"/>
  <c r="BX308" i="2"/>
  <c r="BE309" i="2"/>
  <c r="BJ311" i="2"/>
  <c r="BC314" i="2"/>
  <c r="BI316" i="2"/>
  <c r="BK319" i="2"/>
  <c r="BC326" i="2"/>
  <c r="CG328" i="2"/>
  <c r="BE332" i="2"/>
  <c r="BB334" i="2"/>
  <c r="BC346" i="2"/>
  <c r="BG349" i="2"/>
  <c r="BK351" i="2"/>
  <c r="BC352" i="2"/>
  <c r="BF384" i="2"/>
  <c r="BF387" i="2"/>
  <c r="BT391" i="2"/>
  <c r="BH391" i="2"/>
  <c r="BG394" i="2"/>
  <c r="BV396" i="2"/>
  <c r="BF397" i="2"/>
  <c r="BU404" i="2"/>
  <c r="BH405" i="2"/>
  <c r="BB405" i="2"/>
  <c r="BZ408" i="2"/>
  <c r="CF408" i="2" s="1"/>
  <c r="BM414" i="2"/>
  <c r="BB416" i="2"/>
  <c r="BH416" i="2"/>
  <c r="BT421" i="2"/>
  <c r="BB421" i="2"/>
  <c r="BB422" i="2"/>
  <c r="BH422" i="2"/>
  <c r="CD422" i="2"/>
  <c r="BK440" i="2"/>
  <c r="BZ459" i="2"/>
  <c r="CE459" i="2" s="1"/>
  <c r="CA459" i="2"/>
  <c r="BF470" i="2"/>
  <c r="BL470" i="2"/>
  <c r="BV483" i="2"/>
  <c r="BJ483" i="2"/>
  <c r="BJ486" i="2"/>
  <c r="BV486" i="2"/>
  <c r="BU490" i="2"/>
  <c r="BC490" i="2"/>
  <c r="BV504" i="2"/>
  <c r="BD504" i="2"/>
  <c r="BT517" i="2"/>
  <c r="BH517" i="2"/>
  <c r="BX522" i="2"/>
  <c r="BL522" i="2"/>
  <c r="CA524" i="2"/>
  <c r="BZ524" i="2"/>
  <c r="CE524" i="2" s="1"/>
  <c r="BE301" i="2"/>
  <c r="BK302" i="2"/>
  <c r="BV305" i="2"/>
  <c r="CE306" i="2"/>
  <c r="BL311" i="2"/>
  <c r="BD314" i="2"/>
  <c r="BV317" i="2"/>
  <c r="BE320" i="2"/>
  <c r="BI326" i="2"/>
  <c r="BM334" i="2"/>
  <c r="BZ369" i="2"/>
  <c r="CE369" i="2" s="1"/>
  <c r="BF373" i="2"/>
  <c r="BZ377" i="2"/>
  <c r="CE377" i="2" s="1"/>
  <c r="BB388" i="2"/>
  <c r="BI394" i="2"/>
  <c r="CA396" i="2"/>
  <c r="BZ396" i="2"/>
  <c r="CD396" i="2" s="1"/>
  <c r="BF400" i="2"/>
  <c r="BW407" i="2"/>
  <c r="BK407" i="2"/>
  <c r="BC429" i="2"/>
  <c r="BI429" i="2"/>
  <c r="BW439" i="2"/>
  <c r="BE439" i="2"/>
  <c r="BY440" i="2"/>
  <c r="BG440" i="2"/>
  <c r="BM440" i="2"/>
  <c r="BM441" i="2"/>
  <c r="BV447" i="2"/>
  <c r="BD447" i="2"/>
  <c r="BZ454" i="2"/>
  <c r="CE454" i="2" s="1"/>
  <c r="CA454" i="2"/>
  <c r="BM455" i="2"/>
  <c r="BY456" i="2"/>
  <c r="BG456" i="2"/>
  <c r="BM459" i="2"/>
  <c r="BY459" i="2"/>
  <c r="BD462" i="2"/>
  <c r="BX468" i="2"/>
  <c r="BL468" i="2"/>
  <c r="BY475" i="2"/>
  <c r="BM475" i="2"/>
  <c r="BG475" i="2"/>
  <c r="BV478" i="2"/>
  <c r="BD478" i="2"/>
  <c r="CA502" i="2"/>
  <c r="BZ502" i="2"/>
  <c r="CE502" i="2" s="1"/>
  <c r="BC506" i="2"/>
  <c r="BV520" i="2"/>
  <c r="BJ520" i="2"/>
  <c r="BM521" i="2"/>
  <c r="CA522" i="2"/>
  <c r="BZ522" i="2"/>
  <c r="CF522" i="2" s="1"/>
  <c r="V11" i="3"/>
  <c r="U11" i="3"/>
  <c r="U12" i="3"/>
  <c r="V12" i="3"/>
  <c r="S23" i="3"/>
  <c r="W23" i="3"/>
  <c r="V23" i="3"/>
  <c r="U23" i="3"/>
  <c r="R23" i="3"/>
  <c r="N25" i="3"/>
  <c r="Q25" i="3"/>
  <c r="P25" i="3"/>
  <c r="O25" i="3"/>
  <c r="M25" i="3"/>
  <c r="L25" i="3"/>
  <c r="N75" i="3"/>
  <c r="M75" i="3"/>
  <c r="Q75" i="3"/>
  <c r="P75" i="3"/>
  <c r="O75" i="3"/>
  <c r="L75" i="3"/>
  <c r="O97" i="3"/>
  <c r="Q97" i="3"/>
  <c r="P97" i="3"/>
  <c r="N97" i="3"/>
  <c r="M97" i="3"/>
  <c r="L97" i="3"/>
  <c r="G105" i="3"/>
  <c r="J105" i="3"/>
  <c r="F105" i="3"/>
  <c r="O140" i="3"/>
  <c r="N140" i="3"/>
  <c r="M140" i="3"/>
  <c r="AH164" i="3"/>
  <c r="AE164" i="3"/>
  <c r="AD164" i="3"/>
  <c r="BG431" i="2"/>
  <c r="BL434" i="2"/>
  <c r="BL440" i="2"/>
  <c r="BK447" i="2"/>
  <c r="BI448" i="2"/>
  <c r="BX452" i="2"/>
  <c r="BI453" i="2"/>
  <c r="BF454" i="2"/>
  <c r="BJ456" i="2"/>
  <c r="BH461" i="2"/>
  <c r="BJ467" i="2"/>
  <c r="BB469" i="2"/>
  <c r="BM485" i="2"/>
  <c r="BE487" i="2"/>
  <c r="BC492" i="2"/>
  <c r="BK494" i="2"/>
  <c r="BM495" i="2"/>
  <c r="BT499" i="2"/>
  <c r="BK503" i="2"/>
  <c r="BC505" i="2"/>
  <c r="BJ508" i="2"/>
  <c r="BI510" i="2"/>
  <c r="BM520" i="2"/>
  <c r="BJ522" i="2"/>
  <c r="BD528" i="2"/>
  <c r="BH529" i="2"/>
  <c r="F6" i="3"/>
  <c r="R6" i="3"/>
  <c r="K7" i="3"/>
  <c r="K10" i="3"/>
  <c r="T10" i="3"/>
  <c r="R12" i="3"/>
  <c r="J13" i="3"/>
  <c r="I13" i="3"/>
  <c r="J15" i="3"/>
  <c r="G15" i="3"/>
  <c r="L16" i="3"/>
  <c r="O16" i="3"/>
  <c r="Q40" i="3"/>
  <c r="P40" i="3"/>
  <c r="O40" i="3"/>
  <c r="N40" i="3"/>
  <c r="L40" i="3"/>
  <c r="AU54" i="3"/>
  <c r="AR54" i="3"/>
  <c r="AQ54" i="3"/>
  <c r="AP54" i="3"/>
  <c r="AF60" i="3"/>
  <c r="AE60" i="3"/>
  <c r="AF68" i="3"/>
  <c r="AE68" i="3"/>
  <c r="AG74" i="3"/>
  <c r="AF74" i="3"/>
  <c r="BF408" i="2"/>
  <c r="BC412" i="2"/>
  <c r="BC420" i="2"/>
  <c r="BM431" i="2"/>
  <c r="BF432" i="2"/>
  <c r="BZ436" i="2"/>
  <c r="CE436" i="2" s="1"/>
  <c r="BK448" i="2"/>
  <c r="BH454" i="2"/>
  <c r="BJ457" i="2"/>
  <c r="BM469" i="2"/>
  <c r="CA473" i="2"/>
  <c r="BK474" i="2"/>
  <c r="BB478" i="2"/>
  <c r="BG483" i="2"/>
  <c r="BF488" i="2"/>
  <c r="BU492" i="2"/>
  <c r="BF496" i="2"/>
  <c r="BM503" i="2"/>
  <c r="BM505" i="2"/>
  <c r="BK508" i="2"/>
  <c r="BM512" i="2"/>
  <c r="BZ516" i="2"/>
  <c r="CB516" i="2" s="1"/>
  <c r="CA521" i="2"/>
  <c r="H6" i="3"/>
  <c r="T6" i="3"/>
  <c r="U10" i="3"/>
  <c r="G12" i="3"/>
  <c r="H12" i="3"/>
  <c r="T12" i="3"/>
  <c r="K15" i="3"/>
  <c r="T16" i="3"/>
  <c r="S16" i="3"/>
  <c r="R16" i="3"/>
  <c r="V16" i="3"/>
  <c r="AC21" i="3"/>
  <c r="Z21" i="3"/>
  <c r="U41" i="3"/>
  <c r="W41" i="3"/>
  <c r="V41" i="3"/>
  <c r="T41" i="3"/>
  <c r="S41" i="3"/>
  <c r="R41" i="3"/>
  <c r="BB426" i="2"/>
  <c r="BM432" i="2"/>
  <c r="BC435" i="2"/>
  <c r="BF441" i="2"/>
  <c r="BF455" i="2"/>
  <c r="BV492" i="2"/>
  <c r="BG496" i="2"/>
  <c r="BW508" i="2"/>
  <c r="BT519" i="2"/>
  <c r="BC526" i="2"/>
  <c r="J6" i="3"/>
  <c r="M11" i="3"/>
  <c r="O11" i="3"/>
  <c r="W12" i="3"/>
  <c r="H52" i="3"/>
  <c r="K52" i="3"/>
  <c r="I52" i="3"/>
  <c r="G52" i="3"/>
  <c r="F52" i="3"/>
  <c r="U63" i="3"/>
  <c r="V63" i="3"/>
  <c r="T63" i="3"/>
  <c r="S63" i="3"/>
  <c r="AC64" i="3"/>
  <c r="Z64" i="3"/>
  <c r="Y64" i="3"/>
  <c r="BD525" i="2"/>
  <c r="BK526" i="2"/>
  <c r="H4" i="3"/>
  <c r="V4" i="3"/>
  <c r="K6" i="3"/>
  <c r="S8" i="3"/>
  <c r="F10" i="3"/>
  <c r="N10" i="3"/>
  <c r="W10" i="3"/>
  <c r="L11" i="3"/>
  <c r="I12" i="3"/>
  <c r="W16" i="3"/>
  <c r="M24" i="3"/>
  <c r="P24" i="3"/>
  <c r="Z27" i="3"/>
  <c r="AC27" i="3"/>
  <c r="AB27" i="3"/>
  <c r="AA27" i="3"/>
  <c r="Q33" i="3"/>
  <c r="P33" i="3"/>
  <c r="O33" i="3"/>
  <c r="Y58" i="3"/>
  <c r="Z58" i="3"/>
  <c r="AA70" i="3"/>
  <c r="Y70" i="3"/>
  <c r="BL441" i="2"/>
  <c r="BL465" i="2"/>
  <c r="BC466" i="2"/>
  <c r="BL476" i="2"/>
  <c r="BM493" i="2"/>
  <c r="BM497" i="2"/>
  <c r="BG498" i="2"/>
  <c r="BM501" i="2"/>
  <c r="BM513" i="2"/>
  <c r="I4" i="3"/>
  <c r="W4" i="3"/>
  <c r="L5" i="3"/>
  <c r="T8" i="3"/>
  <c r="S9" i="3"/>
  <c r="G10" i="3"/>
  <c r="O10" i="3"/>
  <c r="N11" i="3"/>
  <c r="J12" i="3"/>
  <c r="O21" i="3"/>
  <c r="Q21" i="3"/>
  <c r="P21" i="3"/>
  <c r="L21" i="3"/>
  <c r="W29" i="3"/>
  <c r="V29" i="3"/>
  <c r="U29" i="3"/>
  <c r="T29" i="3"/>
  <c r="S29" i="3"/>
  <c r="R29" i="3"/>
  <c r="W30" i="3"/>
  <c r="U30" i="3"/>
  <c r="S30" i="3"/>
  <c r="O34" i="3"/>
  <c r="Q34" i="3"/>
  <c r="P34" i="3"/>
  <c r="N34" i="3"/>
  <c r="M34" i="3"/>
  <c r="L34" i="3"/>
  <c r="AG35" i="3"/>
  <c r="AI35" i="3"/>
  <c r="AH35" i="3"/>
  <c r="AH41" i="3"/>
  <c r="AF41" i="3"/>
  <c r="AD41" i="3"/>
  <c r="AF42" i="3"/>
  <c r="AI42" i="3"/>
  <c r="AG42" i="3"/>
  <c r="AD42" i="3"/>
  <c r="Q55" i="3"/>
  <c r="M55" i="3"/>
  <c r="BZ518" i="2"/>
  <c r="CE518" i="2" s="1"/>
  <c r="BZ532" i="2"/>
  <c r="CG532" i="2" s="1"/>
  <c r="N5" i="3"/>
  <c r="M6" i="3"/>
  <c r="T9" i="3"/>
  <c r="H10" i="3"/>
  <c r="Q10" i="3"/>
  <c r="P11" i="3"/>
  <c r="K12" i="3"/>
  <c r="G20" i="3"/>
  <c r="K20" i="3"/>
  <c r="J20" i="3"/>
  <c r="I20" i="3"/>
  <c r="H20" i="3"/>
  <c r="F20" i="3"/>
  <c r="N21" i="3"/>
  <c r="U47" i="3"/>
  <c r="V47" i="3"/>
  <c r="S47" i="3"/>
  <c r="AD72" i="3"/>
  <c r="AH72" i="3"/>
  <c r="AG72" i="3"/>
  <c r="AF72" i="3"/>
  <c r="AE72" i="3"/>
  <c r="BG397" i="2"/>
  <c r="BM424" i="2"/>
  <c r="BJ428" i="2"/>
  <c r="BK444" i="2"/>
  <c r="BH446" i="2"/>
  <c r="BX455" i="2"/>
  <c r="BZ464" i="2"/>
  <c r="CD464" i="2" s="1"/>
  <c r="CA465" i="2"/>
  <c r="BF481" i="2"/>
  <c r="BF482" i="2"/>
  <c r="BW491" i="2"/>
  <c r="BC499" i="2"/>
  <c r="BE504" i="2"/>
  <c r="BZ506" i="2"/>
  <c r="CC506" i="2" s="1"/>
  <c r="BZ514" i="2"/>
  <c r="CG514" i="2" s="1"/>
  <c r="BL521" i="2"/>
  <c r="CA531" i="2"/>
  <c r="Q11" i="3"/>
  <c r="AH29" i="3"/>
  <c r="AG29" i="3"/>
  <c r="K69" i="3"/>
  <c r="J69" i="3"/>
  <c r="I69" i="3"/>
  <c r="H69" i="3"/>
  <c r="G69" i="3"/>
  <c r="F69" i="3"/>
  <c r="K11" i="3"/>
  <c r="P13" i="3"/>
  <c r="H16" i="3"/>
  <c r="G18" i="3"/>
  <c r="O19" i="3"/>
  <c r="K23" i="3"/>
  <c r="AS25" i="3"/>
  <c r="K27" i="3"/>
  <c r="AC28" i="3"/>
  <c r="I31" i="3"/>
  <c r="V31" i="3"/>
  <c r="W33" i="3"/>
  <c r="G35" i="3"/>
  <c r="U36" i="3"/>
  <c r="Q38" i="3"/>
  <c r="K39" i="3"/>
  <c r="M42" i="3"/>
  <c r="G43" i="3"/>
  <c r="M46" i="3"/>
  <c r="J49" i="3"/>
  <c r="J53" i="3"/>
  <c r="V53" i="3"/>
  <c r="Q54" i="3"/>
  <c r="Q57" i="3"/>
  <c r="G60" i="3"/>
  <c r="N60" i="3"/>
  <c r="H61" i="3"/>
  <c r="AR62" i="3"/>
  <c r="G64" i="3"/>
  <c r="AS64" i="3"/>
  <c r="J65" i="3"/>
  <c r="M66" i="3"/>
  <c r="V66" i="3"/>
  <c r="W67" i="3"/>
  <c r="AG67" i="3"/>
  <c r="G68" i="3"/>
  <c r="N68" i="3"/>
  <c r="N69" i="3"/>
  <c r="J70" i="3"/>
  <c r="G76" i="3"/>
  <c r="V77" i="3"/>
  <c r="T77" i="3"/>
  <c r="S77" i="3"/>
  <c r="AB78" i="3"/>
  <c r="Y78" i="3"/>
  <c r="AG100" i="3"/>
  <c r="AF100" i="3"/>
  <c r="K114" i="3"/>
  <c r="F114" i="3"/>
  <c r="AU115" i="3"/>
  <c r="AS115" i="3"/>
  <c r="AR115" i="3"/>
  <c r="AQ115" i="3"/>
  <c r="K130" i="3"/>
  <c r="F130" i="3"/>
  <c r="H131" i="3"/>
  <c r="G131" i="3"/>
  <c r="F131" i="3"/>
  <c r="K131" i="3"/>
  <c r="I131" i="3"/>
  <c r="J131" i="3"/>
  <c r="K53" i="3"/>
  <c r="H60" i="3"/>
  <c r="O60" i="3"/>
  <c r="I61" i="3"/>
  <c r="I64" i="3"/>
  <c r="N66" i="3"/>
  <c r="W66" i="3"/>
  <c r="AH67" i="3"/>
  <c r="H68" i="3"/>
  <c r="O68" i="3"/>
  <c r="O69" i="3"/>
  <c r="AI73" i="3"/>
  <c r="AF73" i="3"/>
  <c r="T74" i="3"/>
  <c r="S74" i="3"/>
  <c r="U80" i="3"/>
  <c r="W80" i="3"/>
  <c r="V80" i="3"/>
  <c r="T80" i="3"/>
  <c r="S80" i="3"/>
  <c r="R80" i="3"/>
  <c r="R90" i="3"/>
  <c r="V90" i="3"/>
  <c r="U90" i="3"/>
  <c r="T90" i="3"/>
  <c r="AR97" i="3"/>
  <c r="AU97" i="3"/>
  <c r="AT97" i="3"/>
  <c r="AS97" i="3"/>
  <c r="AQ97" i="3"/>
  <c r="AP97" i="3"/>
  <c r="S99" i="3"/>
  <c r="U99" i="3"/>
  <c r="L123" i="3"/>
  <c r="N123" i="3"/>
  <c r="Q123" i="3"/>
  <c r="P123" i="3"/>
  <c r="O123" i="3"/>
  <c r="I18" i="3"/>
  <c r="H19" i="3"/>
  <c r="Q19" i="3"/>
  <c r="T20" i="3"/>
  <c r="M23" i="3"/>
  <c r="S24" i="3"/>
  <c r="AU25" i="3"/>
  <c r="M27" i="3"/>
  <c r="L29" i="3"/>
  <c r="AC31" i="3"/>
  <c r="AB32" i="3"/>
  <c r="AI34" i="3"/>
  <c r="J35" i="3"/>
  <c r="S38" i="3"/>
  <c r="Q39" i="3"/>
  <c r="AI39" i="3"/>
  <c r="AE40" i="3"/>
  <c r="G42" i="3"/>
  <c r="P42" i="3"/>
  <c r="J43" i="3"/>
  <c r="AA43" i="3"/>
  <c r="R45" i="3"/>
  <c r="F46" i="3"/>
  <c r="L49" i="3"/>
  <c r="R51" i="3"/>
  <c r="AF51" i="3"/>
  <c r="AQ55" i="3"/>
  <c r="G57" i="3"/>
  <c r="R59" i="3"/>
  <c r="I60" i="3"/>
  <c r="O66" i="3"/>
  <c r="AI67" i="3"/>
  <c r="I68" i="3"/>
  <c r="P68" i="3"/>
  <c r="AC77" i="3"/>
  <c r="AA77" i="3"/>
  <c r="F79" i="3"/>
  <c r="K79" i="3"/>
  <c r="J79" i="3"/>
  <c r="H79" i="3"/>
  <c r="V86" i="3"/>
  <c r="T86" i="3"/>
  <c r="R86" i="3"/>
  <c r="N23" i="3"/>
  <c r="U24" i="3"/>
  <c r="O27" i="3"/>
  <c r="M29" i="3"/>
  <c r="U71" i="3"/>
  <c r="W71" i="3"/>
  <c r="AT75" i="3"/>
  <c r="AU75" i="3"/>
  <c r="W83" i="3"/>
  <c r="U83" i="3"/>
  <c r="J88" i="3"/>
  <c r="H88" i="3"/>
  <c r="F88" i="3"/>
  <c r="V106" i="3"/>
  <c r="U106" i="3"/>
  <c r="T106" i="3"/>
  <c r="K107" i="3"/>
  <c r="G107" i="3"/>
  <c r="K14" i="3"/>
  <c r="AA16" i="3"/>
  <c r="I17" i="3"/>
  <c r="T18" i="3"/>
  <c r="AU18" i="3"/>
  <c r="K19" i="3"/>
  <c r="W20" i="3"/>
  <c r="K22" i="3"/>
  <c r="G23" i="3"/>
  <c r="O23" i="3"/>
  <c r="V24" i="3"/>
  <c r="M26" i="3"/>
  <c r="AP26" i="3"/>
  <c r="F27" i="3"/>
  <c r="AH27" i="3"/>
  <c r="I28" i="3"/>
  <c r="O29" i="3"/>
  <c r="X30" i="3"/>
  <c r="N32" i="3"/>
  <c r="H33" i="3"/>
  <c r="R33" i="3"/>
  <c r="L36" i="3"/>
  <c r="AP36" i="3"/>
  <c r="R39" i="3"/>
  <c r="J41" i="3"/>
  <c r="J42" i="3"/>
  <c r="G44" i="3"/>
  <c r="W44" i="3"/>
  <c r="T45" i="3"/>
  <c r="I46" i="3"/>
  <c r="F48" i="3"/>
  <c r="O49" i="3"/>
  <c r="R50" i="3"/>
  <c r="T51" i="3"/>
  <c r="F53" i="3"/>
  <c r="P53" i="3"/>
  <c r="X54" i="3"/>
  <c r="V55" i="3"/>
  <c r="X63" i="3"/>
  <c r="N65" i="3"/>
  <c r="G66" i="3"/>
  <c r="R66" i="3"/>
  <c r="Z66" i="3"/>
  <c r="AA67" i="3"/>
  <c r="AT68" i="3"/>
  <c r="O70" i="3"/>
  <c r="R71" i="3"/>
  <c r="AA71" i="3"/>
  <c r="H72" i="3"/>
  <c r="G72" i="3"/>
  <c r="W72" i="3"/>
  <c r="AR72" i="3"/>
  <c r="AP72" i="3"/>
  <c r="V74" i="3"/>
  <c r="U75" i="3"/>
  <c r="T75" i="3"/>
  <c r="AP75" i="3"/>
  <c r="AB77" i="3"/>
  <c r="M79" i="3"/>
  <c r="P79" i="3"/>
  <c r="O79" i="3"/>
  <c r="I95" i="3"/>
  <c r="K95" i="3"/>
  <c r="V115" i="3"/>
  <c r="U115" i="3"/>
  <c r="T115" i="3"/>
  <c r="AC16" i="3"/>
  <c r="U18" i="3"/>
  <c r="P23" i="3"/>
  <c r="AH25" i="3"/>
  <c r="N26" i="3"/>
  <c r="AQ26" i="3"/>
  <c r="G27" i="3"/>
  <c r="AI27" i="3"/>
  <c r="W28" i="3"/>
  <c r="P29" i="3"/>
  <c r="Z30" i="3"/>
  <c r="R31" i="3"/>
  <c r="O32" i="3"/>
  <c r="I33" i="3"/>
  <c r="S33" i="3"/>
  <c r="AS36" i="3"/>
  <c r="T39" i="3"/>
  <c r="I44" i="3"/>
  <c r="U45" i="3"/>
  <c r="K46" i="3"/>
  <c r="G48" i="3"/>
  <c r="S50" i="3"/>
  <c r="U51" i="3"/>
  <c r="G53" i="3"/>
  <c r="Z63" i="3"/>
  <c r="S66" i="3"/>
  <c r="AA66" i="3"/>
  <c r="S71" i="3"/>
  <c r="AH77" i="3"/>
  <c r="AI77" i="3"/>
  <c r="AI89" i="3"/>
  <c r="AG89" i="3"/>
  <c r="AG106" i="3"/>
  <c r="AI106" i="3"/>
  <c r="L13" i="3"/>
  <c r="Q23" i="3"/>
  <c r="AR26" i="3"/>
  <c r="H27" i="3"/>
  <c r="Q29" i="3"/>
  <c r="AA30" i="3"/>
  <c r="T33" i="3"/>
  <c r="AT36" i="3"/>
  <c r="U39" i="3"/>
  <c r="AC44" i="3"/>
  <c r="J48" i="3"/>
  <c r="U50" i="3"/>
  <c r="R53" i="3"/>
  <c r="AG54" i="3"/>
  <c r="AC63" i="3"/>
  <c r="AB66" i="3"/>
  <c r="Z68" i="3"/>
  <c r="T71" i="3"/>
  <c r="AU71" i="3"/>
  <c r="AT71" i="3"/>
  <c r="K76" i="3"/>
  <c r="H76" i="3"/>
  <c r="AB91" i="3"/>
  <c r="Z91" i="3"/>
  <c r="H83" i="3"/>
  <c r="W104" i="3"/>
  <c r="AG105" i="3"/>
  <c r="M109" i="3"/>
  <c r="G115" i="3"/>
  <c r="H116" i="3"/>
  <c r="G119" i="3"/>
  <c r="AH119" i="3"/>
  <c r="X121" i="3"/>
  <c r="AA121" i="3"/>
  <c r="AE123" i="3"/>
  <c r="T126" i="3"/>
  <c r="Y128" i="3"/>
  <c r="AB128" i="3"/>
  <c r="X128" i="3"/>
  <c r="O132" i="3"/>
  <c r="M132" i="3"/>
  <c r="L132" i="3"/>
  <c r="G150" i="3"/>
  <c r="F150" i="3"/>
  <c r="J150" i="3"/>
  <c r="I150" i="3"/>
  <c r="I184" i="3"/>
  <c r="F184" i="3"/>
  <c r="H184" i="3"/>
  <c r="K184" i="3"/>
  <c r="J184" i="3"/>
  <c r="G184" i="3"/>
  <c r="F78" i="3"/>
  <c r="M82" i="3"/>
  <c r="I83" i="3"/>
  <c r="H86" i="3"/>
  <c r="S89" i="3"/>
  <c r="N91" i="3"/>
  <c r="I93" i="3"/>
  <c r="AT93" i="3"/>
  <c r="H94" i="3"/>
  <c r="AB95" i="3"/>
  <c r="AS96" i="3"/>
  <c r="H98" i="3"/>
  <c r="AI98" i="3"/>
  <c r="G99" i="3"/>
  <c r="F100" i="3"/>
  <c r="T100" i="3"/>
  <c r="M101" i="3"/>
  <c r="AP101" i="3"/>
  <c r="G102" i="3"/>
  <c r="AD102" i="3"/>
  <c r="Y103" i="3"/>
  <c r="AH105" i="3"/>
  <c r="H106" i="3"/>
  <c r="Q108" i="3"/>
  <c r="F109" i="3"/>
  <c r="N109" i="3"/>
  <c r="AH110" i="3"/>
  <c r="AD111" i="3"/>
  <c r="Z113" i="3"/>
  <c r="S114" i="3"/>
  <c r="AQ114" i="3"/>
  <c r="H115" i="3"/>
  <c r="L117" i="3"/>
  <c r="Q118" i="3"/>
  <c r="H119" i="3"/>
  <c r="Z121" i="3"/>
  <c r="T122" i="3"/>
  <c r="U122" i="3"/>
  <c r="G124" i="3"/>
  <c r="AD124" i="3"/>
  <c r="N82" i="3"/>
  <c r="K83" i="3"/>
  <c r="I86" i="3"/>
  <c r="Y88" i="3"/>
  <c r="T89" i="3"/>
  <c r="O91" i="3"/>
  <c r="F92" i="3"/>
  <c r="K93" i="3"/>
  <c r="J94" i="3"/>
  <c r="J98" i="3"/>
  <c r="I99" i="3"/>
  <c r="H100" i="3"/>
  <c r="U100" i="3"/>
  <c r="AQ101" i="3"/>
  <c r="J102" i="3"/>
  <c r="AF102" i="3"/>
  <c r="AB103" i="3"/>
  <c r="I106" i="3"/>
  <c r="G109" i="3"/>
  <c r="P109" i="3"/>
  <c r="AE111" i="3"/>
  <c r="T114" i="3"/>
  <c r="I115" i="3"/>
  <c r="G121" i="3"/>
  <c r="H121" i="3"/>
  <c r="AB121" i="3"/>
  <c r="Y122" i="3"/>
  <c r="AA122" i="3"/>
  <c r="AT123" i="3"/>
  <c r="AQ123" i="3"/>
  <c r="M124" i="3"/>
  <c r="O124" i="3"/>
  <c r="P124" i="3"/>
  <c r="AP124" i="3"/>
  <c r="AQ124" i="3"/>
  <c r="AS128" i="3"/>
  <c r="AP128" i="3"/>
  <c r="P134" i="3"/>
  <c r="O134" i="3"/>
  <c r="S156" i="3"/>
  <c r="V156" i="3"/>
  <c r="U156" i="3"/>
  <c r="T156" i="3"/>
  <c r="R156" i="3"/>
  <c r="F82" i="3"/>
  <c r="O82" i="3"/>
  <c r="Z83" i="3"/>
  <c r="H84" i="3"/>
  <c r="R84" i="3"/>
  <c r="U89" i="3"/>
  <c r="P91" i="3"/>
  <c r="K94" i="3"/>
  <c r="K98" i="3"/>
  <c r="K99" i="3"/>
  <c r="J100" i="3"/>
  <c r="AS101" i="3"/>
  <c r="AI102" i="3"/>
  <c r="R104" i="3"/>
  <c r="J106" i="3"/>
  <c r="I109" i="3"/>
  <c r="Q109" i="3"/>
  <c r="P127" i="3"/>
  <c r="L127" i="3"/>
  <c r="AG127" i="3"/>
  <c r="AE127" i="3"/>
  <c r="AI127" i="3"/>
  <c r="AU129" i="3"/>
  <c r="AQ129" i="3"/>
  <c r="I78" i="3"/>
  <c r="AE79" i="3"/>
  <c r="L80" i="3"/>
  <c r="L81" i="3"/>
  <c r="U81" i="3"/>
  <c r="G82" i="3"/>
  <c r="Q82" i="3"/>
  <c r="N83" i="3"/>
  <c r="AA83" i="3"/>
  <c r="I84" i="3"/>
  <c r="S84" i="3"/>
  <c r="AD86" i="3"/>
  <c r="AB87" i="3"/>
  <c r="AT87" i="3"/>
  <c r="R88" i="3"/>
  <c r="M89" i="3"/>
  <c r="W89" i="3"/>
  <c r="N90" i="3"/>
  <c r="G91" i="3"/>
  <c r="I92" i="3"/>
  <c r="T92" i="3"/>
  <c r="L93" i="3"/>
  <c r="X93" i="3"/>
  <c r="AB97" i="3"/>
  <c r="V98" i="3"/>
  <c r="AU98" i="3"/>
  <c r="AE99" i="3"/>
  <c r="Y101" i="3"/>
  <c r="AT101" i="3"/>
  <c r="O102" i="3"/>
  <c r="O103" i="3"/>
  <c r="S104" i="3"/>
  <c r="M105" i="3"/>
  <c r="X105" i="3"/>
  <c r="X106" i="3"/>
  <c r="AS106" i="3"/>
  <c r="S108" i="3"/>
  <c r="J109" i="3"/>
  <c r="G110" i="3"/>
  <c r="AB110" i="3"/>
  <c r="AQ110" i="3"/>
  <c r="AI111" i="3"/>
  <c r="G113" i="3"/>
  <c r="V114" i="3"/>
  <c r="X115" i="3"/>
  <c r="S117" i="3"/>
  <c r="AP117" i="3"/>
  <c r="U118" i="3"/>
  <c r="M119" i="3"/>
  <c r="AD119" i="3"/>
  <c r="V121" i="3"/>
  <c r="R121" i="3"/>
  <c r="W121" i="3"/>
  <c r="AI121" i="3"/>
  <c r="AH121" i="3"/>
  <c r="AF122" i="3"/>
  <c r="AH122" i="3"/>
  <c r="AI122" i="3"/>
  <c r="AS123" i="3"/>
  <c r="N124" i="3"/>
  <c r="AT124" i="3"/>
  <c r="AT125" i="3"/>
  <c r="AP125" i="3"/>
  <c r="Q127" i="3"/>
  <c r="AP127" i="3"/>
  <c r="AU127" i="3"/>
  <c r="AS127" i="3"/>
  <c r="AR127" i="3"/>
  <c r="M143" i="3"/>
  <c r="Q143" i="3"/>
  <c r="P143" i="3"/>
  <c r="O143" i="3"/>
  <c r="N143" i="3"/>
  <c r="L143" i="3"/>
  <c r="F144" i="3"/>
  <c r="K144" i="3"/>
  <c r="J144" i="3"/>
  <c r="I144" i="3"/>
  <c r="H144" i="3"/>
  <c r="G144" i="3"/>
  <c r="X169" i="3"/>
  <c r="Z169" i="3"/>
  <c r="M80" i="3"/>
  <c r="M81" i="3"/>
  <c r="W81" i="3"/>
  <c r="H82" i="3"/>
  <c r="O83" i="3"/>
  <c r="AC83" i="3"/>
  <c r="J84" i="3"/>
  <c r="T84" i="3"/>
  <c r="AF86" i="3"/>
  <c r="S88" i="3"/>
  <c r="AD88" i="3"/>
  <c r="N89" i="3"/>
  <c r="F90" i="3"/>
  <c r="O90" i="3"/>
  <c r="H91" i="3"/>
  <c r="U91" i="3"/>
  <c r="AP91" i="3"/>
  <c r="J92" i="3"/>
  <c r="M93" i="3"/>
  <c r="Q94" i="3"/>
  <c r="Z96" i="3"/>
  <c r="M98" i="3"/>
  <c r="N99" i="3"/>
  <c r="O100" i="3"/>
  <c r="AA101" i="3"/>
  <c r="AU101" i="3"/>
  <c r="AR102" i="3"/>
  <c r="T104" i="3"/>
  <c r="AS104" i="3"/>
  <c r="AC105" i="3"/>
  <c r="Y106" i="3"/>
  <c r="X107" i="3"/>
  <c r="AP107" i="3"/>
  <c r="L108" i="3"/>
  <c r="T108" i="3"/>
  <c r="K109" i="3"/>
  <c r="H110" i="3"/>
  <c r="U111" i="3"/>
  <c r="AT112" i="3"/>
  <c r="H113" i="3"/>
  <c r="W114" i="3"/>
  <c r="X116" i="3"/>
  <c r="T117" i="3"/>
  <c r="L118" i="3"/>
  <c r="N119" i="3"/>
  <c r="AE119" i="3"/>
  <c r="S121" i="3"/>
  <c r="AE122" i="3"/>
  <c r="Y123" i="3"/>
  <c r="AA123" i="3"/>
  <c r="AU123" i="3"/>
  <c r="Q124" i="3"/>
  <c r="AR125" i="3"/>
  <c r="AT127" i="3"/>
  <c r="O80" i="3"/>
  <c r="J82" i="3"/>
  <c r="T88" i="3"/>
  <c r="I91" i="3"/>
  <c r="AC106" i="3"/>
  <c r="I119" i="3"/>
  <c r="J119" i="3"/>
  <c r="T120" i="3"/>
  <c r="U120" i="3"/>
  <c r="AG123" i="3"/>
  <c r="AF123" i="3"/>
  <c r="AH123" i="3"/>
  <c r="V126" i="3"/>
  <c r="U126" i="3"/>
  <c r="S126" i="3"/>
  <c r="W135" i="3"/>
  <c r="U135" i="3"/>
  <c r="K154" i="3"/>
  <c r="J154" i="3"/>
  <c r="F154" i="3"/>
  <c r="S172" i="3"/>
  <c r="U172" i="3"/>
  <c r="L122" i="3"/>
  <c r="O125" i="3"/>
  <c r="Z126" i="3"/>
  <c r="G127" i="3"/>
  <c r="R127" i="3"/>
  <c r="AH128" i="3"/>
  <c r="H129" i="3"/>
  <c r="R129" i="3"/>
  <c r="AB129" i="3"/>
  <c r="J134" i="3"/>
  <c r="U134" i="3"/>
  <c r="Q135" i="3"/>
  <c r="H136" i="3"/>
  <c r="AI136" i="3"/>
  <c r="X137" i="3"/>
  <c r="S138" i="3"/>
  <c r="AG138" i="3"/>
  <c r="F139" i="3"/>
  <c r="P139" i="3"/>
  <c r="AF139" i="3"/>
  <c r="AG139" i="3"/>
  <c r="R141" i="3"/>
  <c r="L142" i="3"/>
  <c r="U142" i="3"/>
  <c r="M147" i="3"/>
  <c r="AS147" i="3"/>
  <c r="AS148" i="3"/>
  <c r="R149" i="3"/>
  <c r="AA149" i="3"/>
  <c r="Q150" i="3"/>
  <c r="AB150" i="3"/>
  <c r="AA150" i="3"/>
  <c r="Y152" i="3"/>
  <c r="R153" i="3"/>
  <c r="AD154" i="3"/>
  <c r="L155" i="3"/>
  <c r="O159" i="3"/>
  <c r="AF159" i="3"/>
  <c r="H160" i="3"/>
  <c r="S160" i="3"/>
  <c r="N161" i="3"/>
  <c r="M163" i="3"/>
  <c r="Q163" i="3"/>
  <c r="H164" i="3"/>
  <c r="AA164" i="3"/>
  <c r="R166" i="3"/>
  <c r="H168" i="3"/>
  <c r="AP169" i="3"/>
  <c r="O170" i="3"/>
  <c r="AQ170" i="3"/>
  <c r="AF172" i="3"/>
  <c r="K173" i="3"/>
  <c r="AS174" i="3"/>
  <c r="P175" i="3"/>
  <c r="N175" i="3"/>
  <c r="AU175" i="3"/>
  <c r="AT175" i="3"/>
  <c r="Q176" i="3"/>
  <c r="O176" i="3"/>
  <c r="H177" i="3"/>
  <c r="H178" i="3"/>
  <c r="Y179" i="3"/>
  <c r="X179" i="3"/>
  <c r="AP180" i="3"/>
  <c r="W134" i="3"/>
  <c r="V138" i="3"/>
  <c r="W142" i="3"/>
  <c r="AC152" i="3"/>
  <c r="AR154" i="3"/>
  <c r="AP154" i="3"/>
  <c r="P160" i="3"/>
  <c r="L160" i="3"/>
  <c r="V160" i="3"/>
  <c r="J164" i="3"/>
  <c r="AI166" i="3"/>
  <c r="AD166" i="3"/>
  <c r="M169" i="3"/>
  <c r="Q169" i="3"/>
  <c r="AT169" i="3"/>
  <c r="Q170" i="3"/>
  <c r="AS170" i="3"/>
  <c r="X174" i="3"/>
  <c r="AC174" i="3"/>
  <c r="AA174" i="3"/>
  <c r="M175" i="3"/>
  <c r="M176" i="3"/>
  <c r="AB176" i="3"/>
  <c r="AC176" i="3"/>
  <c r="W184" i="3"/>
  <c r="V184" i="3"/>
  <c r="U184" i="3"/>
  <c r="AQ126" i="3"/>
  <c r="K127" i="3"/>
  <c r="F128" i="3"/>
  <c r="T128" i="3"/>
  <c r="L129" i="3"/>
  <c r="AH129" i="3"/>
  <c r="U132" i="3"/>
  <c r="L135" i="3"/>
  <c r="K136" i="3"/>
  <c r="R137" i="3"/>
  <c r="AB137" i="3"/>
  <c r="M138" i="3"/>
  <c r="W138" i="3"/>
  <c r="K139" i="3"/>
  <c r="S139" i="3"/>
  <c r="AH139" i="3"/>
  <c r="AD140" i="3"/>
  <c r="M141" i="3"/>
  <c r="P141" i="3"/>
  <c r="V141" i="3"/>
  <c r="AD144" i="3"/>
  <c r="AG147" i="3"/>
  <c r="N148" i="3"/>
  <c r="AC148" i="3"/>
  <c r="M149" i="3"/>
  <c r="L149" i="3"/>
  <c r="U151" i="3"/>
  <c r="O152" i="3"/>
  <c r="AD152" i="3"/>
  <c r="AG152" i="3"/>
  <c r="I153" i="3"/>
  <c r="W153" i="3"/>
  <c r="T154" i="3"/>
  <c r="AQ154" i="3"/>
  <c r="AP155" i="3"/>
  <c r="F156" i="3"/>
  <c r="T157" i="3"/>
  <c r="V157" i="3"/>
  <c r="Z157" i="3"/>
  <c r="P158" i="3"/>
  <c r="AC159" i="3"/>
  <c r="X159" i="3"/>
  <c r="M160" i="3"/>
  <c r="W160" i="3"/>
  <c r="F161" i="3"/>
  <c r="F162" i="3"/>
  <c r="S162" i="3"/>
  <c r="V162" i="3"/>
  <c r="AD162" i="3"/>
  <c r="K164" i="3"/>
  <c r="G165" i="3"/>
  <c r="AE166" i="3"/>
  <c r="AQ167" i="3"/>
  <c r="AH169" i="3"/>
  <c r="AG169" i="3"/>
  <c r="AT170" i="3"/>
  <c r="X172" i="3"/>
  <c r="Y172" i="3"/>
  <c r="W173" i="3"/>
  <c r="Y174" i="3"/>
  <c r="O175" i="3"/>
  <c r="N176" i="3"/>
  <c r="L177" i="3"/>
  <c r="Q177" i="3"/>
  <c r="O177" i="3"/>
  <c r="AR177" i="3"/>
  <c r="AP177" i="3"/>
  <c r="AD179" i="3"/>
  <c r="G180" i="3"/>
  <c r="K180" i="3"/>
  <c r="T184" i="3"/>
  <c r="I140" i="3"/>
  <c r="K140" i="3"/>
  <c r="G142" i="3"/>
  <c r="F142" i="3"/>
  <c r="AE144" i="3"/>
  <c r="AI147" i="3"/>
  <c r="S148" i="3"/>
  <c r="R148" i="3"/>
  <c r="W152" i="3"/>
  <c r="V152" i="3"/>
  <c r="AF152" i="3"/>
  <c r="V154" i="3"/>
  <c r="AS154" i="3"/>
  <c r="AQ155" i="3"/>
  <c r="G156" i="3"/>
  <c r="AS156" i="3"/>
  <c r="AA157" i="3"/>
  <c r="J159" i="3"/>
  <c r="I159" i="3"/>
  <c r="Z159" i="3"/>
  <c r="O160" i="3"/>
  <c r="K161" i="3"/>
  <c r="G162" i="3"/>
  <c r="R162" i="3"/>
  <c r="AI162" i="3"/>
  <c r="K165" i="3"/>
  <c r="AF166" i="3"/>
  <c r="N169" i="3"/>
  <c r="AD169" i="3"/>
  <c r="AU170" i="3"/>
  <c r="L171" i="3"/>
  <c r="Z174" i="3"/>
  <c r="Q175" i="3"/>
  <c r="K176" i="3"/>
  <c r="I176" i="3"/>
  <c r="G176" i="3"/>
  <c r="P176" i="3"/>
  <c r="M177" i="3"/>
  <c r="X184" i="3"/>
  <c r="AB184" i="3"/>
  <c r="Z185" i="3"/>
  <c r="AB185" i="3"/>
  <c r="Y185" i="3"/>
  <c r="X185" i="3"/>
  <c r="G134" i="3"/>
  <c r="R134" i="3"/>
  <c r="N135" i="3"/>
  <c r="X135" i="3"/>
  <c r="N136" i="3"/>
  <c r="I137" i="3"/>
  <c r="U137" i="3"/>
  <c r="P138" i="3"/>
  <c r="L139" i="3"/>
  <c r="U139" i="3"/>
  <c r="AQ139" i="3"/>
  <c r="AU139" i="3"/>
  <c r="F140" i="3"/>
  <c r="S140" i="3"/>
  <c r="U140" i="3"/>
  <c r="AI140" i="3"/>
  <c r="AB141" i="3"/>
  <c r="AC141" i="3"/>
  <c r="I142" i="3"/>
  <c r="R142" i="3"/>
  <c r="AP143" i="3"/>
  <c r="AF144" i="3"/>
  <c r="L146" i="3"/>
  <c r="I148" i="3"/>
  <c r="F148" i="3"/>
  <c r="T148" i="3"/>
  <c r="X149" i="3"/>
  <c r="AP149" i="3"/>
  <c r="O151" i="3"/>
  <c r="N151" i="3"/>
  <c r="I152" i="3"/>
  <c r="G152" i="3"/>
  <c r="AT154" i="3"/>
  <c r="AR155" i="3"/>
  <c r="H156" i="3"/>
  <c r="G158" i="3"/>
  <c r="F158" i="3"/>
  <c r="Q160" i="3"/>
  <c r="H162" i="3"/>
  <c r="T162" i="3"/>
  <c r="AS162" i="3"/>
  <c r="AP162" i="3"/>
  <c r="F166" i="3"/>
  <c r="AG166" i="3"/>
  <c r="F169" i="3"/>
  <c r="I169" i="3"/>
  <c r="O169" i="3"/>
  <c r="AF169" i="3"/>
  <c r="AC172" i="3"/>
  <c r="G173" i="3"/>
  <c r="Y173" i="3"/>
  <c r="U174" i="3"/>
  <c r="S174" i="3"/>
  <c r="AB174" i="3"/>
  <c r="W175" i="3"/>
  <c r="U175" i="3"/>
  <c r="AB175" i="3"/>
  <c r="F176" i="3"/>
  <c r="R176" i="3"/>
  <c r="W176" i="3"/>
  <c r="N177" i="3"/>
  <c r="AQ179" i="3"/>
  <c r="Y182" i="3"/>
  <c r="AA182" i="3"/>
  <c r="Z182" i="3"/>
  <c r="V183" i="3"/>
  <c r="R183" i="3"/>
  <c r="T183" i="3"/>
  <c r="AH184" i="3"/>
  <c r="AG184" i="3"/>
  <c r="AA185" i="3"/>
  <c r="L186" i="3"/>
  <c r="P186" i="3"/>
  <c r="O186" i="3"/>
  <c r="X133" i="3"/>
  <c r="H134" i="3"/>
  <c r="S134" i="3"/>
  <c r="Z135" i="3"/>
  <c r="O136" i="3"/>
  <c r="M139" i="3"/>
  <c r="G140" i="3"/>
  <c r="J142" i="3"/>
  <c r="S142" i="3"/>
  <c r="AT143" i="3"/>
  <c r="AH144" i="3"/>
  <c r="AF155" i="3"/>
  <c r="AG155" i="3"/>
  <c r="H173" i="3"/>
  <c r="I177" i="3"/>
  <c r="G177" i="3"/>
  <c r="F178" i="3"/>
  <c r="J178" i="3"/>
  <c r="X182" i="3"/>
  <c r="S183" i="3"/>
  <c r="AI184" i="3"/>
  <c r="AC185" i="3"/>
  <c r="AR187" i="3"/>
  <c r="AS187" i="3"/>
  <c r="M125" i="3"/>
  <c r="K126" i="3"/>
  <c r="G129" i="3"/>
  <c r="Y129" i="3"/>
  <c r="AG130" i="3"/>
  <c r="AT131" i="3"/>
  <c r="Z133" i="3"/>
  <c r="I134" i="3"/>
  <c r="AS134" i="3"/>
  <c r="R138" i="3"/>
  <c r="AD138" i="3"/>
  <c r="N139" i="3"/>
  <c r="AR139" i="3"/>
  <c r="H140" i="3"/>
  <c r="T140" i="3"/>
  <c r="N142" i="3"/>
  <c r="Q142" i="3"/>
  <c r="AU143" i="3"/>
  <c r="AI144" i="3"/>
  <c r="Q146" i="3"/>
  <c r="O147" i="3"/>
  <c r="L147" i="3"/>
  <c r="AR147" i="3"/>
  <c r="H148" i="3"/>
  <c r="V148" i="3"/>
  <c r="T149" i="3"/>
  <c r="V149" i="3"/>
  <c r="Z149" i="3"/>
  <c r="P150" i="3"/>
  <c r="M151" i="3"/>
  <c r="H152" i="3"/>
  <c r="X152" i="3"/>
  <c r="O155" i="3"/>
  <c r="N155" i="3"/>
  <c r="AD155" i="3"/>
  <c r="AT155" i="3"/>
  <c r="K156" i="3"/>
  <c r="M157" i="3"/>
  <c r="L157" i="3"/>
  <c r="W157" i="3"/>
  <c r="J158" i="3"/>
  <c r="M159" i="3"/>
  <c r="AE159" i="3"/>
  <c r="R160" i="3"/>
  <c r="J162" i="3"/>
  <c r="F164" i="3"/>
  <c r="X164" i="3"/>
  <c r="X168" i="3"/>
  <c r="M170" i="3"/>
  <c r="AD172" i="3"/>
  <c r="I173" i="3"/>
  <c r="AH173" i="3"/>
  <c r="AS180" i="3"/>
  <c r="AU180" i="3"/>
  <c r="AT180" i="3"/>
  <c r="Q185" i="3"/>
  <c r="O185" i="3"/>
  <c r="N185" i="3"/>
  <c r="AR183" i="3"/>
  <c r="V185" i="3"/>
  <c r="K193" i="3"/>
  <c r="AG188" i="3"/>
  <c r="AI189" i="3"/>
  <c r="AH190" i="3"/>
  <c r="G191" i="3"/>
  <c r="T191" i="3"/>
  <c r="AB191" i="3"/>
  <c r="O192" i="3"/>
  <c r="U193" i="3"/>
  <c r="H195" i="3"/>
  <c r="Y195" i="3"/>
  <c r="AS196" i="3"/>
  <c r="L197" i="3"/>
  <c r="AA197" i="3"/>
  <c r="AG198" i="3"/>
  <c r="U199" i="3"/>
  <c r="N200" i="3"/>
  <c r="V200" i="3"/>
  <c r="T201" i="3"/>
  <c r="K202" i="3"/>
  <c r="T205" i="3"/>
  <c r="N183" i="3"/>
  <c r="F187" i="3"/>
  <c r="T187" i="3"/>
  <c r="AP188" i="3"/>
  <c r="S189" i="3"/>
  <c r="AQ189" i="3"/>
  <c r="G190" i="3"/>
  <c r="T190" i="3"/>
  <c r="V191" i="3"/>
  <c r="H192" i="3"/>
  <c r="Q192" i="3"/>
  <c r="Z192" i="3"/>
  <c r="F193" i="3"/>
  <c r="N193" i="3"/>
  <c r="W193" i="3"/>
  <c r="O194" i="3"/>
  <c r="AQ194" i="3"/>
  <c r="J195" i="3"/>
  <c r="AD195" i="3"/>
  <c r="AF197" i="3"/>
  <c r="F198" i="3"/>
  <c r="T198" i="3"/>
  <c r="AT198" i="3"/>
  <c r="N199" i="3"/>
  <c r="W199" i="3"/>
  <c r="G200" i="3"/>
  <c r="P200" i="3"/>
  <c r="M201" i="3"/>
  <c r="V201" i="3"/>
  <c r="N202" i="3"/>
  <c r="M205" i="3"/>
  <c r="AQ181" i="3"/>
  <c r="P183" i="3"/>
  <c r="AA183" i="3"/>
  <c r="L184" i="3"/>
  <c r="H186" i="3"/>
  <c r="H187" i="3"/>
  <c r="AR188" i="3"/>
  <c r="AS189" i="3"/>
  <c r="AR190" i="3"/>
  <c r="M191" i="3"/>
  <c r="AB192" i="3"/>
  <c r="G193" i="3"/>
  <c r="O193" i="3"/>
  <c r="G194" i="3"/>
  <c r="P194" i="3"/>
  <c r="K195" i="3"/>
  <c r="AE195" i="3"/>
  <c r="R197" i="3"/>
  <c r="AH197" i="3"/>
  <c r="G198" i="3"/>
  <c r="U198" i="3"/>
  <c r="O199" i="3"/>
  <c r="H200" i="3"/>
  <c r="Z200" i="3"/>
  <c r="N201" i="3"/>
  <c r="W201" i="3"/>
  <c r="P202" i="3"/>
  <c r="N205" i="3"/>
  <c r="AU189" i="3"/>
  <c r="AC192" i="3"/>
  <c r="H193" i="3"/>
  <c r="AF195" i="3"/>
  <c r="I200" i="3"/>
  <c r="O201" i="3"/>
  <c r="Q202" i="3"/>
  <c r="P205" i="3"/>
  <c r="AT173" i="3"/>
  <c r="AT188" i="3"/>
  <c r="L190" i="3"/>
  <c r="Y191" i="3"/>
  <c r="I193" i="3"/>
  <c r="Q193" i="3"/>
  <c r="AT197" i="3"/>
  <c r="L198" i="3"/>
  <c r="Y198" i="3"/>
  <c r="F199" i="3"/>
  <c r="AG199" i="3"/>
  <c r="S200" i="3"/>
  <c r="P201" i="3"/>
  <c r="G202" i="3"/>
  <c r="Q205" i="3"/>
  <c r="K206" i="3"/>
  <c r="AU188" i="3"/>
  <c r="M198" i="3"/>
  <c r="Q201" i="3"/>
  <c r="BF399" i="2"/>
  <c r="BX399" i="2"/>
  <c r="BK410" i="2"/>
  <c r="BE410" i="2"/>
  <c r="BI444" i="2"/>
  <c r="BC444" i="2"/>
  <c r="BU444" i="2"/>
  <c r="BC470" i="2"/>
  <c r="BI470" i="2"/>
  <c r="BU83" i="2"/>
  <c r="BI83" i="2"/>
  <c r="BC83" i="2"/>
  <c r="BX105" i="2"/>
  <c r="BL105" i="2"/>
  <c r="BF105" i="2"/>
  <c r="BX174" i="2"/>
  <c r="BL174" i="2"/>
  <c r="BF174" i="2"/>
  <c r="BV419" i="2"/>
  <c r="BJ419" i="2"/>
  <c r="BD419" i="2"/>
  <c r="BX510" i="2"/>
  <c r="BL510" i="2"/>
  <c r="Z140" i="3"/>
  <c r="Y140" i="3"/>
  <c r="AC140" i="3"/>
  <c r="AB140" i="3"/>
  <c r="AA140" i="3"/>
  <c r="X140" i="3"/>
  <c r="BH50" i="2"/>
  <c r="BB50" i="2"/>
  <c r="BT61" i="2"/>
  <c r="BH61" i="2"/>
  <c r="BB61" i="2"/>
  <c r="BB4" i="2"/>
  <c r="BB7" i="2"/>
  <c r="BJ8" i="2"/>
  <c r="BB9" i="2"/>
  <c r="BE11" i="2"/>
  <c r="BB12" i="2"/>
  <c r="BB15" i="2"/>
  <c r="BJ16" i="2"/>
  <c r="BB17" i="2"/>
  <c r="BD18" i="2"/>
  <c r="BF19" i="2"/>
  <c r="BD20" i="2"/>
  <c r="BC21" i="2"/>
  <c r="BB22" i="2"/>
  <c r="BK24" i="2"/>
  <c r="BG25" i="2"/>
  <c r="BG26" i="2"/>
  <c r="BJ28" i="2"/>
  <c r="BI29" i="2"/>
  <c r="BH30" i="2"/>
  <c r="BJ33" i="2"/>
  <c r="BC35" i="2"/>
  <c r="BM38" i="2"/>
  <c r="BI40" i="2"/>
  <c r="BB41" i="2"/>
  <c r="BD42" i="2"/>
  <c r="BH43" i="2"/>
  <c r="BF44" i="2"/>
  <c r="BX48" i="2"/>
  <c r="BL48" i="2"/>
  <c r="BD48" i="2"/>
  <c r="BU49" i="2"/>
  <c r="BI50" i="2"/>
  <c r="BC50" i="2"/>
  <c r="BT52" i="2"/>
  <c r="BH52" i="2"/>
  <c r="BB52" i="2"/>
  <c r="BH67" i="2"/>
  <c r="BB67" i="2"/>
  <c r="BX73" i="2"/>
  <c r="BL73" i="2"/>
  <c r="BF73" i="2"/>
  <c r="BJ80" i="2"/>
  <c r="BD80" i="2"/>
  <c r="BX89" i="2"/>
  <c r="BL89" i="2"/>
  <c r="BF89" i="2"/>
  <c r="BU125" i="2"/>
  <c r="BI125" i="2"/>
  <c r="BB130" i="2"/>
  <c r="BH130" i="2"/>
  <c r="BC134" i="2"/>
  <c r="BI134" i="2"/>
  <c r="BK142" i="2"/>
  <c r="BE142" i="2"/>
  <c r="BY145" i="2"/>
  <c r="BM145" i="2"/>
  <c r="BW148" i="2"/>
  <c r="BK148" i="2"/>
  <c r="BT151" i="2"/>
  <c r="BH151" i="2"/>
  <c r="BD169" i="2"/>
  <c r="BJ169" i="2"/>
  <c r="BE176" i="2"/>
  <c r="BK176" i="2"/>
  <c r="BJ188" i="2"/>
  <c r="BD188" i="2"/>
  <c r="BT205" i="2"/>
  <c r="BH205" i="2"/>
  <c r="BC208" i="2"/>
  <c r="BI208" i="2"/>
  <c r="BW226" i="2"/>
  <c r="BE226" i="2"/>
  <c r="BY234" i="2"/>
  <c r="BM234" i="2"/>
  <c r="BJ318" i="2"/>
  <c r="BV318" i="2"/>
  <c r="BE330" i="2"/>
  <c r="BY87" i="2"/>
  <c r="BM87" i="2"/>
  <c r="BY128" i="2"/>
  <c r="BM128" i="2"/>
  <c r="BJ238" i="2"/>
  <c r="BD238" i="2"/>
  <c r="BY533" i="2"/>
  <c r="BM533" i="2"/>
  <c r="BG87" i="2"/>
  <c r="BU100" i="2"/>
  <c r="BI100" i="2"/>
  <c r="BC100" i="2"/>
  <c r="BD4" i="2"/>
  <c r="BC5" i="2"/>
  <c r="BD7" i="2"/>
  <c r="BK8" i="2"/>
  <c r="BE9" i="2"/>
  <c r="BD10" i="2"/>
  <c r="BF11" i="2"/>
  <c r="BD12" i="2"/>
  <c r="BC13" i="2"/>
  <c r="BD15" i="2"/>
  <c r="BE17" i="2"/>
  <c r="BE20" i="2"/>
  <c r="BD21" i="2"/>
  <c r="BC32" i="2"/>
  <c r="BE35" i="2"/>
  <c r="BE41" i="2"/>
  <c r="BD46" i="2"/>
  <c r="BV46" i="2"/>
  <c r="BY48" i="2"/>
  <c r="BM48" i="2"/>
  <c r="BG48" i="2"/>
  <c r="BV50" i="2"/>
  <c r="BD50" i="2"/>
  <c r="BU52" i="2"/>
  <c r="BI52" i="2"/>
  <c r="BC52" i="2"/>
  <c r="BJ56" i="2"/>
  <c r="BD56" i="2"/>
  <c r="BY73" i="2"/>
  <c r="BM73" i="2"/>
  <c r="BV77" i="2"/>
  <c r="BJ77" i="2"/>
  <c r="BH82" i="2"/>
  <c r="BB82" i="2"/>
  <c r="BW84" i="2"/>
  <c r="BK84" i="2"/>
  <c r="BY89" i="2"/>
  <c r="BM89" i="2"/>
  <c r="BV93" i="2"/>
  <c r="BJ93" i="2"/>
  <c r="BH107" i="2"/>
  <c r="BB107" i="2"/>
  <c r="BF116" i="2"/>
  <c r="BB122" i="2"/>
  <c r="BH122" i="2"/>
  <c r="BJ127" i="2"/>
  <c r="BD127" i="2"/>
  <c r="BU130" i="2"/>
  <c r="BI130" i="2"/>
  <c r="BF142" i="2"/>
  <c r="BL142" i="2"/>
  <c r="BI151" i="2"/>
  <c r="BC151" i="2"/>
  <c r="BW159" i="2"/>
  <c r="BK159" i="2"/>
  <c r="BE159" i="2"/>
  <c r="BW183" i="2"/>
  <c r="BK183" i="2"/>
  <c r="BE183" i="2"/>
  <c r="BH190" i="2"/>
  <c r="BB190" i="2"/>
  <c r="BB201" i="2"/>
  <c r="BH201" i="2"/>
  <c r="BI205" i="2"/>
  <c r="BC205" i="2"/>
  <c r="BW265" i="2"/>
  <c r="BK265" i="2"/>
  <c r="BE265" i="2"/>
  <c r="BG268" i="2"/>
  <c r="BW269" i="2"/>
  <c r="BK269" i="2"/>
  <c r="BU279" i="2"/>
  <c r="BI279" i="2"/>
  <c r="BL315" i="2"/>
  <c r="BX315" i="2"/>
  <c r="BF315" i="2"/>
  <c r="BW318" i="2"/>
  <c r="BK318" i="2"/>
  <c r="BE318" i="2"/>
  <c r="BW123" i="2"/>
  <c r="BK123" i="2"/>
  <c r="BM131" i="2"/>
  <c r="BG131" i="2"/>
  <c r="BG146" i="2"/>
  <c r="BY146" i="2"/>
  <c r="BX504" i="2"/>
  <c r="BL504" i="2"/>
  <c r="BF504" i="2"/>
  <c r="X51" i="3"/>
  <c r="AB51" i="3"/>
  <c r="Z51" i="3"/>
  <c r="BL103" i="2"/>
  <c r="BF103" i="2"/>
  <c r="BT139" i="2"/>
  <c r="BH139" i="2"/>
  <c r="BY289" i="2"/>
  <c r="BM289" i="2"/>
  <c r="BE4" i="2"/>
  <c r="BD5" i="2"/>
  <c r="BC6" i="2"/>
  <c r="BG7" i="2"/>
  <c r="BG9" i="2"/>
  <c r="BF10" i="2"/>
  <c r="BE12" i="2"/>
  <c r="BD13" i="2"/>
  <c r="BC14" i="2"/>
  <c r="BG15" i="2"/>
  <c r="BG17" i="2"/>
  <c r="BG18" i="2"/>
  <c r="BE22" i="2"/>
  <c r="BM29" i="2"/>
  <c r="BF32" i="2"/>
  <c r="BD36" i="2"/>
  <c r="BC37" i="2"/>
  <c r="BB38" i="2"/>
  <c r="BD39" i="2"/>
  <c r="BG41" i="2"/>
  <c r="BG42" i="2"/>
  <c r="BL44" i="2"/>
  <c r="BT45" i="2"/>
  <c r="BH45" i="2"/>
  <c r="BW50" i="2"/>
  <c r="BE50" i="2"/>
  <c r="BC53" i="2"/>
  <c r="BI53" i="2"/>
  <c r="BI82" i="2"/>
  <c r="BC82" i="2"/>
  <c r="BU102" i="2"/>
  <c r="BI102" i="2"/>
  <c r="BG109" i="2"/>
  <c r="BU110" i="2"/>
  <c r="BI110" i="2"/>
  <c r="BV113" i="2"/>
  <c r="BJ113" i="2"/>
  <c r="BD113" i="2"/>
  <c r="BX121" i="2"/>
  <c r="BL121" i="2"/>
  <c r="BE127" i="2"/>
  <c r="BK127" i="2"/>
  <c r="BY129" i="2"/>
  <c r="BM129" i="2"/>
  <c r="BX138" i="2"/>
  <c r="BL138" i="2"/>
  <c r="BH144" i="2"/>
  <c r="BB144" i="2"/>
  <c r="BY149" i="2"/>
  <c r="BM149" i="2"/>
  <c r="BG149" i="2"/>
  <c r="BF159" i="2"/>
  <c r="BL159" i="2"/>
  <c r="BF164" i="2"/>
  <c r="BV165" i="2"/>
  <c r="BJ165" i="2"/>
  <c r="BY195" i="2"/>
  <c r="BM195" i="2"/>
  <c r="BG195" i="2"/>
  <c r="BY200" i="2"/>
  <c r="BM200" i="2"/>
  <c r="BG204" i="2"/>
  <c r="BM204" i="2"/>
  <c r="BY255" i="2"/>
  <c r="BM255" i="2"/>
  <c r="BG255" i="2"/>
  <c r="BH257" i="2"/>
  <c r="BB257" i="2"/>
  <c r="BV266" i="2"/>
  <c r="BJ266" i="2"/>
  <c r="BD266" i="2"/>
  <c r="BB306" i="2"/>
  <c r="BT306" i="2"/>
  <c r="BH306" i="2"/>
  <c r="BH307" i="2"/>
  <c r="BB307" i="2"/>
  <c r="BT307" i="2"/>
  <c r="BI310" i="2"/>
  <c r="BC310" i="2"/>
  <c r="BM315" i="2"/>
  <c r="BY315" i="2"/>
  <c r="BI65" i="2"/>
  <c r="BC65" i="2"/>
  <c r="BU108" i="2"/>
  <c r="BI108" i="2"/>
  <c r="BC108" i="2"/>
  <c r="BG166" i="2"/>
  <c r="BM166" i="2"/>
  <c r="BG490" i="2"/>
  <c r="BY490" i="2"/>
  <c r="BF510" i="2"/>
  <c r="AH113" i="3"/>
  <c r="AD113" i="3"/>
  <c r="BE103" i="2"/>
  <c r="BD112" i="2"/>
  <c r="BJ112" i="2"/>
  <c r="BT134" i="2"/>
  <c r="BH134" i="2"/>
  <c r="BJ212" i="2"/>
  <c r="BD212" i="2"/>
  <c r="BG4" i="2"/>
  <c r="BF5" i="2"/>
  <c r="BJ7" i="2"/>
  <c r="BH9" i="2"/>
  <c r="BG10" i="2"/>
  <c r="BK11" i="2"/>
  <c r="BG12" i="2"/>
  <c r="BF13" i="2"/>
  <c r="BJ15" i="2"/>
  <c r="BH17" i="2"/>
  <c r="BK23" i="2"/>
  <c r="BJ25" i="2"/>
  <c r="BL26" i="2"/>
  <c r="BC27" i="2"/>
  <c r="BM30" i="2"/>
  <c r="BI32" i="2"/>
  <c r="BB33" i="2"/>
  <c r="BD34" i="2"/>
  <c r="BH35" i="2"/>
  <c r="BE36" i="2"/>
  <c r="BD37" i="2"/>
  <c r="BC38" i="2"/>
  <c r="BG39" i="2"/>
  <c r="BH41" i="2"/>
  <c r="BH42" i="2"/>
  <c r="BC45" i="2"/>
  <c r="BI45" i="2"/>
  <c r="BY45" i="2"/>
  <c r="BF47" i="2"/>
  <c r="BV48" i="2"/>
  <c r="BJ50" i="2"/>
  <c r="BE52" i="2"/>
  <c r="BW52" i="2"/>
  <c r="BF62" i="2"/>
  <c r="BT63" i="2"/>
  <c r="BH63" i="2"/>
  <c r="BI66" i="2"/>
  <c r="BC66" i="2"/>
  <c r="BK71" i="2"/>
  <c r="BE71" i="2"/>
  <c r="BX74" i="2"/>
  <c r="BL74" i="2"/>
  <c r="BX90" i="2"/>
  <c r="BL90" i="2"/>
  <c r="BF104" i="2"/>
  <c r="BL104" i="2"/>
  <c r="BV110" i="2"/>
  <c r="BJ110" i="2"/>
  <c r="BT115" i="2"/>
  <c r="BH115" i="2"/>
  <c r="BB115" i="2"/>
  <c r="BI119" i="2"/>
  <c r="BC119" i="2"/>
  <c r="BY121" i="2"/>
  <c r="BM121" i="2"/>
  <c r="BJ135" i="2"/>
  <c r="BD135" i="2"/>
  <c r="BG140" i="2"/>
  <c r="BU141" i="2"/>
  <c r="BI141" i="2"/>
  <c r="BI144" i="2"/>
  <c r="BC144" i="2"/>
  <c r="BK165" i="2"/>
  <c r="BE165" i="2"/>
  <c r="BX171" i="2"/>
  <c r="BL171" i="2"/>
  <c r="BG171" i="2"/>
  <c r="BW172" i="2"/>
  <c r="BK172" i="2"/>
  <c r="BT175" i="2"/>
  <c r="BH175" i="2"/>
  <c r="BT178" i="2"/>
  <c r="BH178" i="2"/>
  <c r="BB178" i="2"/>
  <c r="BF189" i="2"/>
  <c r="BL189" i="2"/>
  <c r="BV214" i="2"/>
  <c r="BJ214" i="2"/>
  <c r="BD214" i="2"/>
  <c r="BJ220" i="2"/>
  <c r="BD220" i="2"/>
  <c r="BT259" i="2"/>
  <c r="BH259" i="2"/>
  <c r="BB259" i="2"/>
  <c r="BV303" i="2"/>
  <c r="BJ303" i="2"/>
  <c r="BD303" i="2"/>
  <c r="BM49" i="2"/>
  <c r="BG49" i="2"/>
  <c r="BV68" i="2"/>
  <c r="BJ68" i="2"/>
  <c r="BJ126" i="2"/>
  <c r="BD126" i="2"/>
  <c r="BF152" i="2"/>
  <c r="BL152" i="2"/>
  <c r="BU177" i="2"/>
  <c r="BI177" i="2"/>
  <c r="BC177" i="2"/>
  <c r="BF26" i="2"/>
  <c r="BF40" i="2"/>
  <c r="BV83" i="2"/>
  <c r="BJ83" i="2"/>
  <c r="BD83" i="2"/>
  <c r="BJ226" i="2"/>
  <c r="BD226" i="2"/>
  <c r="BJ4" i="2"/>
  <c r="BI5" i="2"/>
  <c r="BK7" i="2"/>
  <c r="BJ12" i="2"/>
  <c r="BI13" i="2"/>
  <c r="BK15" i="2"/>
  <c r="BI18" i="2"/>
  <c r="BL21" i="2"/>
  <c r="BK22" i="2"/>
  <c r="BL23" i="2"/>
  <c r="BC24" i="2"/>
  <c r="BM25" i="2"/>
  <c r="BE27" i="2"/>
  <c r="BB28" i="2"/>
  <c r="BB31" i="2"/>
  <c r="BJ32" i="2"/>
  <c r="BE33" i="2"/>
  <c r="BK35" i="2"/>
  <c r="BG36" i="2"/>
  <c r="BF37" i="2"/>
  <c r="BE38" i="2"/>
  <c r="BJ39" i="2"/>
  <c r="BM46" i="2"/>
  <c r="BY46" i="2"/>
  <c r="BF46" i="2"/>
  <c r="BV47" i="2"/>
  <c r="BW48" i="2"/>
  <c r="BW49" i="2"/>
  <c r="BK49" i="2"/>
  <c r="BK50" i="2"/>
  <c r="BJ52" i="2"/>
  <c r="BG62" i="2"/>
  <c r="BY74" i="2"/>
  <c r="BM74" i="2"/>
  <c r="BY88" i="2"/>
  <c r="BM88" i="2"/>
  <c r="BG88" i="2"/>
  <c r="BY90" i="2"/>
  <c r="BM90" i="2"/>
  <c r="BG101" i="2"/>
  <c r="BY104" i="2"/>
  <c r="BM104" i="2"/>
  <c r="BG104" i="2"/>
  <c r="BJ119" i="2"/>
  <c r="BD119" i="2"/>
  <c r="BV132" i="2"/>
  <c r="BJ132" i="2"/>
  <c r="BE135" i="2"/>
  <c r="BK135" i="2"/>
  <c r="BD141" i="2"/>
  <c r="BJ141" i="2"/>
  <c r="BB147" i="2"/>
  <c r="BH147" i="2"/>
  <c r="BY157" i="2"/>
  <c r="BM157" i="2"/>
  <c r="BG157" i="2"/>
  <c r="BI167" i="2"/>
  <c r="BC167" i="2"/>
  <c r="BU207" i="2"/>
  <c r="BI207" i="2"/>
  <c r="BC207" i="2"/>
  <c r="BW246" i="2"/>
  <c r="BE246" i="2"/>
  <c r="BV252" i="2"/>
  <c r="BJ252" i="2"/>
  <c r="BD252" i="2"/>
  <c r="BY293" i="2"/>
  <c r="BM293" i="2"/>
  <c r="BG293" i="2"/>
  <c r="BB304" i="2"/>
  <c r="BT304" i="2"/>
  <c r="BH304" i="2"/>
  <c r="BV51" i="2"/>
  <c r="BD51" i="2"/>
  <c r="BW57" i="2"/>
  <c r="BK57" i="2"/>
  <c r="BE57" i="2"/>
  <c r="BK72" i="2"/>
  <c r="BE72" i="2"/>
  <c r="BI112" i="2"/>
  <c r="BC112" i="2"/>
  <c r="AA40" i="3"/>
  <c r="AC40" i="3"/>
  <c r="AB40" i="3"/>
  <c r="Z40" i="3"/>
  <c r="Y40" i="3"/>
  <c r="X40" i="3"/>
  <c r="BW120" i="2"/>
  <c r="BK120" i="2"/>
  <c r="BE120" i="2"/>
  <c r="BH160" i="2"/>
  <c r="BB160" i="2"/>
  <c r="BU188" i="2"/>
  <c r="BI188" i="2"/>
  <c r="BT235" i="2"/>
  <c r="BH235" i="2"/>
  <c r="BB235" i="2"/>
  <c r="BM4" i="2"/>
  <c r="BL5" i="2"/>
  <c r="BC8" i="2"/>
  <c r="BJ9" i="2"/>
  <c r="BI10" i="2"/>
  <c r="BM12" i="2"/>
  <c r="BL13" i="2"/>
  <c r="BC16" i="2"/>
  <c r="BJ17" i="2"/>
  <c r="BL18" i="2"/>
  <c r="BM21" i="2"/>
  <c r="BL22" i="2"/>
  <c r="BF24" i="2"/>
  <c r="BF27" i="2"/>
  <c r="BD28" i="2"/>
  <c r="BC29" i="2"/>
  <c r="BB30" i="2"/>
  <c r="BD31" i="2"/>
  <c r="BK32" i="2"/>
  <c r="BG33" i="2"/>
  <c r="BG34" i="2"/>
  <c r="BJ36" i="2"/>
  <c r="BI37" i="2"/>
  <c r="BH38" i="2"/>
  <c r="BK39" i="2"/>
  <c r="BJ41" i="2"/>
  <c r="BL42" i="2"/>
  <c r="BC43" i="2"/>
  <c r="BX47" i="2"/>
  <c r="BX49" i="2"/>
  <c r="BF49" i="2"/>
  <c r="BD49" i="2"/>
  <c r="BT50" i="2"/>
  <c r="BU51" i="2"/>
  <c r="BC51" i="2"/>
  <c r="BV52" i="2"/>
  <c r="BJ57" i="2"/>
  <c r="BD57" i="2"/>
  <c r="BH59" i="2"/>
  <c r="BB59" i="2"/>
  <c r="BU68" i="2"/>
  <c r="BI68" i="2"/>
  <c r="BC68" i="2"/>
  <c r="BJ72" i="2"/>
  <c r="BD72" i="2"/>
  <c r="BT76" i="2"/>
  <c r="BH76" i="2"/>
  <c r="BB76" i="2"/>
  <c r="BI81" i="2"/>
  <c r="BC81" i="2"/>
  <c r="BT92" i="2"/>
  <c r="BH92" i="2"/>
  <c r="BB92" i="2"/>
  <c r="BE132" i="2"/>
  <c r="BK132" i="2"/>
  <c r="BV137" i="2"/>
  <c r="BJ137" i="2"/>
  <c r="BI147" i="2"/>
  <c r="BC147" i="2"/>
  <c r="BU147" i="2"/>
  <c r="BE152" i="2"/>
  <c r="BK152" i="2"/>
  <c r="BY162" i="2"/>
  <c r="BM162" i="2"/>
  <c r="BT177" i="2"/>
  <c r="BB177" i="2"/>
  <c r="BE181" i="2"/>
  <c r="BD207" i="2"/>
  <c r="BJ207" i="2"/>
  <c r="BX209" i="2"/>
  <c r="BL209" i="2"/>
  <c r="BG209" i="2"/>
  <c r="BW210" i="2"/>
  <c r="BK210" i="2"/>
  <c r="BT243" i="2"/>
  <c r="BH243" i="2"/>
  <c r="BB243" i="2"/>
  <c r="BH295" i="2"/>
  <c r="BB295" i="2"/>
  <c r="BC57" i="2"/>
  <c r="BG69" i="2"/>
  <c r="BE73" i="2"/>
  <c r="BC84" i="2"/>
  <c r="BJ85" i="2"/>
  <c r="BF86" i="2"/>
  <c r="BH87" i="2"/>
  <c r="BE89" i="2"/>
  <c r="BE104" i="2"/>
  <c r="BB113" i="2"/>
  <c r="BG116" i="2"/>
  <c r="BM117" i="2"/>
  <c r="BL118" i="2"/>
  <c r="BC120" i="2"/>
  <c r="BG123" i="2"/>
  <c r="BC127" i="2"/>
  <c r="BE128" i="2"/>
  <c r="BL131" i="2"/>
  <c r="BF132" i="2"/>
  <c r="BM133" i="2"/>
  <c r="BC135" i="2"/>
  <c r="BB137" i="2"/>
  <c r="BH143" i="2"/>
  <c r="BX146" i="2"/>
  <c r="BF148" i="2"/>
  <c r="BL166" i="2"/>
  <c r="BC169" i="2"/>
  <c r="BF172" i="2"/>
  <c r="BD176" i="2"/>
  <c r="BG181" i="2"/>
  <c r="BM182" i="2"/>
  <c r="BC183" i="2"/>
  <c r="BG203" i="2"/>
  <c r="BL204" i="2"/>
  <c r="BF210" i="2"/>
  <c r="BW238" i="2"/>
  <c r="BE238" i="2"/>
  <c r="BT242" i="2"/>
  <c r="BH242" i="2"/>
  <c r="BB242" i="2"/>
  <c r="BX246" i="2"/>
  <c r="BL246" i="2"/>
  <c r="BF246" i="2"/>
  <c r="BU259" i="2"/>
  <c r="BI259" i="2"/>
  <c r="BC259" i="2"/>
  <c r="BW271" i="2"/>
  <c r="BE271" i="2"/>
  <c r="BX276" i="2"/>
  <c r="BL276" i="2"/>
  <c r="BJ279" i="2"/>
  <c r="BD279" i="2"/>
  <c r="BY292" i="2"/>
  <c r="BM292" i="2"/>
  <c r="BU295" i="2"/>
  <c r="BC295" i="2"/>
  <c r="BC301" i="2"/>
  <c r="BU301" i="2"/>
  <c r="BU304" i="2"/>
  <c r="BC304" i="2"/>
  <c r="BI307" i="2"/>
  <c r="BC307" i="2"/>
  <c r="BJ310" i="2"/>
  <c r="BD310" i="2"/>
  <c r="BV310" i="2"/>
  <c r="BH311" i="2"/>
  <c r="BT311" i="2"/>
  <c r="BD379" i="2"/>
  <c r="BJ379" i="2"/>
  <c r="BX52" i="2"/>
  <c r="BB53" i="2"/>
  <c r="BE55" i="2"/>
  <c r="BE58" i="2"/>
  <c r="BC60" i="2"/>
  <c r="BB68" i="2"/>
  <c r="BF71" i="2"/>
  <c r="BE74" i="2"/>
  <c r="BG77" i="2"/>
  <c r="BE79" i="2"/>
  <c r="BB83" i="2"/>
  <c r="BG86" i="2"/>
  <c r="BL88" i="2"/>
  <c r="BE90" i="2"/>
  <c r="BG93" i="2"/>
  <c r="BM99" i="2"/>
  <c r="BJ101" i="2"/>
  <c r="BK105" i="2"/>
  <c r="BM106" i="2"/>
  <c r="BF110" i="2"/>
  <c r="BB112" i="2"/>
  <c r="BL114" i="2"/>
  <c r="BM118" i="2"/>
  <c r="BL129" i="2"/>
  <c r="BG132" i="2"/>
  <c r="BI137" i="2"/>
  <c r="BG148" i="2"/>
  <c r="BM150" i="2"/>
  <c r="BD152" i="2"/>
  <c r="BG165" i="2"/>
  <c r="BI169" i="2"/>
  <c r="BJ176" i="2"/>
  <c r="BJ181" i="2"/>
  <c r="BJ185" i="2"/>
  <c r="BK189" i="2"/>
  <c r="BJ199" i="2"/>
  <c r="BJ203" i="2"/>
  <c r="BK206" i="2"/>
  <c r="BB207" i="2"/>
  <c r="BB208" i="2"/>
  <c r="BL213" i="2"/>
  <c r="BB214" i="2"/>
  <c r="BG217" i="2"/>
  <c r="BX220" i="2"/>
  <c r="BF220" i="2"/>
  <c r="BV227" i="2"/>
  <c r="BD227" i="2"/>
  <c r="BI231" i="2"/>
  <c r="BC231" i="2"/>
  <c r="BY254" i="2"/>
  <c r="BM254" i="2"/>
  <c r="BG254" i="2"/>
  <c r="BF254" i="2"/>
  <c r="BI261" i="2"/>
  <c r="BU261" i="2"/>
  <c r="BC261" i="2"/>
  <c r="BI264" i="2"/>
  <c r="BC264" i="2"/>
  <c r="BX271" i="2"/>
  <c r="BL271" i="2"/>
  <c r="BF271" i="2"/>
  <c r="BV287" i="2"/>
  <c r="BJ287" i="2"/>
  <c r="BD287" i="2"/>
  <c r="BF291" i="2"/>
  <c r="BG292" i="2"/>
  <c r="BM314" i="2"/>
  <c r="BG314" i="2"/>
  <c r="BB317" i="2"/>
  <c r="BH317" i="2"/>
  <c r="BH319" i="2"/>
  <c r="BB319" i="2"/>
  <c r="BT321" i="2"/>
  <c r="BB321" i="2"/>
  <c r="BI367" i="2"/>
  <c r="BC367" i="2"/>
  <c r="BC382" i="2"/>
  <c r="BI382" i="2"/>
  <c r="BI44" i="2"/>
  <c r="BG47" i="2"/>
  <c r="BG53" i="2"/>
  <c r="BF55" i="2"/>
  <c r="BE56" i="2"/>
  <c r="BJ58" i="2"/>
  <c r="BH60" i="2"/>
  <c r="BE63" i="2"/>
  <c r="BD64" i="2"/>
  <c r="BI69" i="2"/>
  <c r="BG71" i="2"/>
  <c r="BF72" i="2"/>
  <c r="BK73" i="2"/>
  <c r="BJ74" i="2"/>
  <c r="BK75" i="2"/>
  <c r="BH77" i="2"/>
  <c r="BF79" i="2"/>
  <c r="BE80" i="2"/>
  <c r="BI84" i="2"/>
  <c r="BH86" i="2"/>
  <c r="BK89" i="2"/>
  <c r="BJ90" i="2"/>
  <c r="BK91" i="2"/>
  <c r="BH93" i="2"/>
  <c r="BM97" i="2"/>
  <c r="BL98" i="2"/>
  <c r="BH100" i="2"/>
  <c r="BK101" i="2"/>
  <c r="BF102" i="2"/>
  <c r="BI103" i="2"/>
  <c r="BH104" i="2"/>
  <c r="BH108" i="2"/>
  <c r="BG110" i="2"/>
  <c r="BI113" i="2"/>
  <c r="BJ116" i="2"/>
  <c r="BJ120" i="2"/>
  <c r="BJ123" i="2"/>
  <c r="BF125" i="2"/>
  <c r="BE126" i="2"/>
  <c r="BF127" i="2"/>
  <c r="BK128" i="2"/>
  <c r="BD134" i="2"/>
  <c r="BH135" i="2"/>
  <c r="BM138" i="2"/>
  <c r="BG139" i="2"/>
  <c r="BF141" i="2"/>
  <c r="BI142" i="2"/>
  <c r="BL143" i="2"/>
  <c r="BJ152" i="2"/>
  <c r="BH155" i="2"/>
  <c r="X5" i="3" a="1"/>
  <c r="AC5" i="3" s="1"/>
  <c r="BE167" i="2"/>
  <c r="BI170" i="2"/>
  <c r="BE173" i="2"/>
  <c r="BH179" i="2"/>
  <c r="BM181" i="2"/>
  <c r="BH183" i="2"/>
  <c r="BF188" i="2"/>
  <c r="BH193" i="2"/>
  <c r="BM203" i="2"/>
  <c r="BH208" i="2"/>
  <c r="BE211" i="2"/>
  <c r="BI212" i="2"/>
  <c r="BW218" i="2"/>
  <c r="BK218" i="2"/>
  <c r="BW224" i="2"/>
  <c r="BK224" i="2"/>
  <c r="BW227" i="2"/>
  <c r="BK227" i="2"/>
  <c r="BE227" i="2"/>
  <c r="BV231" i="2"/>
  <c r="BD231" i="2"/>
  <c r="BF236" i="2"/>
  <c r="BV237" i="2"/>
  <c r="BJ237" i="2"/>
  <c r="BH241" i="2"/>
  <c r="BB241" i="2"/>
  <c r="BF244" i="2"/>
  <c r="BV245" i="2"/>
  <c r="BJ245" i="2"/>
  <c r="BM253" i="2"/>
  <c r="BY253" i="2"/>
  <c r="BV278" i="2"/>
  <c r="BJ278" i="2"/>
  <c r="BH286" i="2"/>
  <c r="BW287" i="2"/>
  <c r="BK287" i="2"/>
  <c r="BE287" i="2"/>
  <c r="BG291" i="2"/>
  <c r="BT305" i="2"/>
  <c r="BH305" i="2"/>
  <c r="BB305" i="2"/>
  <c r="BK312" i="2"/>
  <c r="BW312" i="2"/>
  <c r="BU317" i="2"/>
  <c r="BI317" i="2"/>
  <c r="BI321" i="2"/>
  <c r="BC321" i="2"/>
  <c r="BD354" i="2"/>
  <c r="BJ354" i="2"/>
  <c r="BF362" i="2"/>
  <c r="BL362" i="2"/>
  <c r="BM47" i="2"/>
  <c r="BH53" i="2"/>
  <c r="BG55" i="2"/>
  <c r="BF56" i="2"/>
  <c r="BF57" i="2"/>
  <c r="BK58" i="2"/>
  <c r="BI60" i="2"/>
  <c r="BF63" i="2"/>
  <c r="BE64" i="2"/>
  <c r="BD65" i="2"/>
  <c r="BH68" i="2"/>
  <c r="BJ69" i="2"/>
  <c r="BH71" i="2"/>
  <c r="BG72" i="2"/>
  <c r="BK74" i="2"/>
  <c r="BL75" i="2"/>
  <c r="BI77" i="2"/>
  <c r="BG79" i="2"/>
  <c r="BF80" i="2"/>
  <c r="BD81" i="2"/>
  <c r="BJ84" i="2"/>
  <c r="BI86" i="2"/>
  <c r="BK90" i="2"/>
  <c r="BL91" i="2"/>
  <c r="BI93" i="2"/>
  <c r="BE95" i="2"/>
  <c r="BD96" i="2"/>
  <c r="BM98" i="2"/>
  <c r="BG102" i="2"/>
  <c r="BM103" i="2"/>
  <c r="BE112" i="2"/>
  <c r="BG115" i="2"/>
  <c r="BF119" i="2"/>
  <c r="BC122" i="2"/>
  <c r="BH125" i="2"/>
  <c r="BG126" i="2"/>
  <c r="BE134" i="2"/>
  <c r="BM137" i="2"/>
  <c r="BD147" i="2"/>
  <c r="BU148" i="2"/>
  <c r="BE151" i="2"/>
  <c r="BL155" i="2"/>
  <c r="BF156" i="2"/>
  <c r="BD158" i="2"/>
  <c r="BM165" i="2"/>
  <c r="BH167" i="2"/>
  <c r="BM170" i="2"/>
  <c r="BG173" i="2"/>
  <c r="BM174" i="2"/>
  <c r="BC175" i="2"/>
  <c r="BL179" i="2"/>
  <c r="BE187" i="2"/>
  <c r="BD190" i="2"/>
  <c r="BL193" i="2"/>
  <c r="BF194" i="2"/>
  <c r="BD196" i="2"/>
  <c r="BG201" i="2"/>
  <c r="BE205" i="2"/>
  <c r="BG211" i="2"/>
  <c r="BL212" i="2"/>
  <c r="BL217" i="2"/>
  <c r="BF218" i="2"/>
  <c r="BL220" i="2"/>
  <c r="BH222" i="2"/>
  <c r="BB222" i="2"/>
  <c r="BF224" i="2"/>
  <c r="BX227" i="2"/>
  <c r="BL227" i="2"/>
  <c r="BF227" i="2"/>
  <c r="BG236" i="2"/>
  <c r="BW239" i="2"/>
  <c r="BK239" i="2"/>
  <c r="BE239" i="2"/>
  <c r="BU241" i="2"/>
  <c r="BI241" i="2"/>
  <c r="BC241" i="2"/>
  <c r="BG244" i="2"/>
  <c r="BX247" i="2"/>
  <c r="BL247" i="2"/>
  <c r="BF247" i="2"/>
  <c r="BY267" i="2"/>
  <c r="BM267" i="2"/>
  <c r="BX270" i="2"/>
  <c r="BF270" i="2"/>
  <c r="BE270" i="2"/>
  <c r="BU275" i="2"/>
  <c r="BI275" i="2"/>
  <c r="BC275" i="2"/>
  <c r="BV280" i="2"/>
  <c r="BD280" i="2"/>
  <c r="BV288" i="2"/>
  <c r="BJ288" i="2"/>
  <c r="BD288" i="2"/>
  <c r="BD299" i="2"/>
  <c r="BJ299" i="2"/>
  <c r="BW324" i="2"/>
  <c r="BK324" i="2"/>
  <c r="BE324" i="2"/>
  <c r="BC344" i="2"/>
  <c r="BI344" i="2"/>
  <c r="BF54" i="2"/>
  <c r="BC59" i="2"/>
  <c r="BG61" i="2"/>
  <c r="BE65" i="2"/>
  <c r="BD66" i="2"/>
  <c r="BC67" i="2"/>
  <c r="BF70" i="2"/>
  <c r="BM71" i="2"/>
  <c r="BL72" i="2"/>
  <c r="BC76" i="2"/>
  <c r="BF78" i="2"/>
  <c r="BH79" i="2"/>
  <c r="BE81" i="2"/>
  <c r="BD82" i="2"/>
  <c r="BB85" i="2"/>
  <c r="BC92" i="2"/>
  <c r="BF94" i="2"/>
  <c r="BF95" i="2"/>
  <c r="BE96" i="2"/>
  <c r="BC97" i="2"/>
  <c r="BB98" i="2"/>
  <c r="BB99" i="2"/>
  <c r="BK100" i="2"/>
  <c r="BB106" i="2"/>
  <c r="BD107" i="2"/>
  <c r="BK108" i="2"/>
  <c r="BL113" i="2"/>
  <c r="BK119" i="2"/>
  <c r="BM120" i="2"/>
  <c r="BF124" i="2"/>
  <c r="BH126" i="2"/>
  <c r="BL135" i="2"/>
  <c r="BB136" i="2"/>
  <c r="BK139" i="2"/>
  <c r="BM142" i="2"/>
  <c r="BJ144" i="2"/>
  <c r="BE147" i="2"/>
  <c r="BY148" i="2"/>
  <c r="BC153" i="2"/>
  <c r="BB154" i="2"/>
  <c r="BG156" i="2"/>
  <c r="BD160" i="2"/>
  <c r="BG163" i="2"/>
  <c r="BK167" i="2"/>
  <c r="BJ173" i="2"/>
  <c r="BF180" i="2"/>
  <c r="BL183" i="2"/>
  <c r="BB184" i="2"/>
  <c r="BG187" i="2"/>
  <c r="BL188" i="2"/>
  <c r="BJ190" i="2"/>
  <c r="BB192" i="2"/>
  <c r="BJ211" i="2"/>
  <c r="BM212" i="2"/>
  <c r="BK214" i="2"/>
  <c r="BB215" i="2"/>
  <c r="BX239" i="2"/>
  <c r="BL239" i="2"/>
  <c r="BF239" i="2"/>
  <c r="BX260" i="2"/>
  <c r="BL260" i="2"/>
  <c r="BT262" i="2"/>
  <c r="BX272" i="2"/>
  <c r="BL272" i="2"/>
  <c r="BF272" i="2"/>
  <c r="BW280" i="2"/>
  <c r="BK280" i="2"/>
  <c r="BE280" i="2"/>
  <c r="BT296" i="2"/>
  <c r="BB296" i="2"/>
  <c r="BM309" i="2"/>
  <c r="BG309" i="2"/>
  <c r="BY316" i="2"/>
  <c r="BM316" i="2"/>
  <c r="BG316" i="2"/>
  <c r="BX324" i="2"/>
  <c r="BL324" i="2"/>
  <c r="BF324" i="2"/>
  <c r="BM333" i="2"/>
  <c r="BY333" i="2"/>
  <c r="BV340" i="2"/>
  <c r="BJ340" i="2"/>
  <c r="BD340" i="2"/>
  <c r="BD342" i="2"/>
  <c r="BJ342" i="2"/>
  <c r="BG54" i="2"/>
  <c r="BL57" i="2"/>
  <c r="BD59" i="2"/>
  <c r="BG70" i="2"/>
  <c r="BG78" i="2"/>
  <c r="BG85" i="2"/>
  <c r="BG94" i="2"/>
  <c r="BG124" i="2"/>
  <c r="BF140" i="2"/>
  <c r="BG180" i="2"/>
  <c r="BF202" i="2"/>
  <c r="BF221" i="2"/>
  <c r="BL221" i="2"/>
  <c r="BV222" i="2"/>
  <c r="BD222" i="2"/>
  <c r="BU226" i="2"/>
  <c r="BI226" i="2"/>
  <c r="BW232" i="2"/>
  <c r="BK232" i="2"/>
  <c r="BE232" i="2"/>
  <c r="BW251" i="2"/>
  <c r="BK251" i="2"/>
  <c r="BE251" i="2"/>
  <c r="BX255" i="2"/>
  <c r="BL255" i="2"/>
  <c r="BF255" i="2"/>
  <c r="BV265" i="2"/>
  <c r="BJ265" i="2"/>
  <c r="BD265" i="2"/>
  <c r="BI286" i="2"/>
  <c r="BC286" i="2"/>
  <c r="BT290" i="2"/>
  <c r="BH290" i="2"/>
  <c r="BB290" i="2"/>
  <c r="BU296" i="2"/>
  <c r="BI296" i="2"/>
  <c r="BC296" i="2"/>
  <c r="BM298" i="2"/>
  <c r="BY298" i="2"/>
  <c r="BG298" i="2"/>
  <c r="BI303" i="2"/>
  <c r="BC303" i="2"/>
  <c r="BG313" i="2"/>
  <c r="BY313" i="2"/>
  <c r="BM322" i="2"/>
  <c r="BY322" i="2"/>
  <c r="BG322" i="2"/>
  <c r="BM325" i="2"/>
  <c r="BY325" i="2"/>
  <c r="BG325" i="2"/>
  <c r="BG333" i="2"/>
  <c r="BK221" i="2"/>
  <c r="BG224" i="2"/>
  <c r="BE228" i="2"/>
  <c r="BC232" i="2"/>
  <c r="BJ233" i="2"/>
  <c r="BI234" i="2"/>
  <c r="BK236" i="2"/>
  <c r="BD239" i="2"/>
  <c r="BE240" i="2"/>
  <c r="BK244" i="2"/>
  <c r="BD249" i="2"/>
  <c r="BB251" i="2"/>
  <c r="BB252" i="2"/>
  <c r="BK253" i="2"/>
  <c r="BH256" i="2"/>
  <c r="BH335" i="2" s="1"/>
  <c r="BK257" i="2"/>
  <c r="BI258" i="2"/>
  <c r="BG260" i="2"/>
  <c r="BX262" i="2"/>
  <c r="BL263" i="2"/>
  <c r="BL264" i="2"/>
  <c r="BB265" i="2"/>
  <c r="BB266" i="2"/>
  <c r="BH267" i="2"/>
  <c r="BL268" i="2"/>
  <c r="BF269" i="2"/>
  <c r="BE272" i="2"/>
  <c r="BJ274" i="2"/>
  <c r="BG276" i="2"/>
  <c r="BC280" i="2"/>
  <c r="BD281" i="2"/>
  <c r="BD282" i="2"/>
  <c r="BL285" i="2"/>
  <c r="BL286" i="2"/>
  <c r="BB287" i="2"/>
  <c r="BB288" i="2"/>
  <c r="BI289" i="2"/>
  <c r="BK291" i="2"/>
  <c r="BJ292" i="2"/>
  <c r="BH294" i="2"/>
  <c r="BC297" i="2"/>
  <c r="BL298" i="2"/>
  <c r="BX299" i="2"/>
  <c r="BH302" i="2"/>
  <c r="BT303" i="2"/>
  <c r="BJ304" i="2"/>
  <c r="BW305" i="2"/>
  <c r="BJ306" i="2"/>
  <c r="BJ308" i="2"/>
  <c r="BT310" i="2"/>
  <c r="BM311" i="2"/>
  <c r="BC312" i="2"/>
  <c r="BH313" i="2"/>
  <c r="BM320" i="2"/>
  <c r="BV321" i="2"/>
  <c r="BD324" i="2"/>
  <c r="BY324" i="2"/>
  <c r="BF327" i="2"/>
  <c r="BL327" i="2"/>
  <c r="BJ329" i="2"/>
  <c r="BY330" i="2"/>
  <c r="BM330" i="2"/>
  <c r="BG330" i="2"/>
  <c r="BV346" i="2"/>
  <c r="BD346" i="2"/>
  <c r="BX352" i="2"/>
  <c r="BL352" i="2"/>
  <c r="BF352" i="2"/>
  <c r="BF354" i="2"/>
  <c r="BL354" i="2"/>
  <c r="BK358" i="2"/>
  <c r="BE358" i="2"/>
  <c r="BY390" i="2"/>
  <c r="BM390" i="2"/>
  <c r="BH394" i="2"/>
  <c r="BB394" i="2"/>
  <c r="BW408" i="2"/>
  <c r="BK408" i="2"/>
  <c r="BE408" i="2"/>
  <c r="BV432" i="2"/>
  <c r="BD432" i="2"/>
  <c r="BJ228" i="2"/>
  <c r="BD232" i="2"/>
  <c r="BJ240" i="2"/>
  <c r="BJ249" i="2"/>
  <c r="BK256" i="2"/>
  <c r="BK335" i="2" s="1"/>
  <c r="BJ258" i="2"/>
  <c r="BH260" i="2"/>
  <c r="BM263" i="2"/>
  <c r="BC265" i="2"/>
  <c r="BC266" i="2"/>
  <c r="BI267" i="2"/>
  <c r="BG269" i="2"/>
  <c r="BK273" i="2"/>
  <c r="BB275" i="2"/>
  <c r="BH276" i="2"/>
  <c r="BE281" i="2"/>
  <c r="BI282" i="2"/>
  <c r="BC287" i="2"/>
  <c r="BC288" i="2"/>
  <c r="BK294" i="2"/>
  <c r="BH297" i="2"/>
  <c r="BC299" i="2"/>
  <c r="BY299" i="2"/>
  <c r="BJ302" i="2"/>
  <c r="BB303" i="2"/>
  <c r="BX305" i="2"/>
  <c r="BL306" i="2"/>
  <c r="BM308" i="2"/>
  <c r="BH309" i="2"/>
  <c r="BB310" i="2"/>
  <c r="BH312" i="2"/>
  <c r="BL313" i="2"/>
  <c r="BK314" i="2"/>
  <c r="BT316" i="2"/>
  <c r="BF318" i="2"/>
  <c r="BW319" i="2"/>
  <c r="BW320" i="2"/>
  <c r="BU322" i="2"/>
  <c r="BK325" i="2"/>
  <c r="BL340" i="2"/>
  <c r="BF340" i="2"/>
  <c r="BK344" i="2"/>
  <c r="BE344" i="2"/>
  <c r="BG347" i="2"/>
  <c r="BM347" i="2"/>
  <c r="BB351" i="2"/>
  <c r="BH351" i="2"/>
  <c r="BJ411" i="2"/>
  <c r="BD411" i="2"/>
  <c r="BG219" i="2"/>
  <c r="BI220" i="2"/>
  <c r="BE225" i="2"/>
  <c r="BF226" i="2"/>
  <c r="BK228" i="2"/>
  <c r="BF237" i="2"/>
  <c r="BF238" i="2"/>
  <c r="BK240" i="2"/>
  <c r="BF245" i="2"/>
  <c r="BG246" i="2"/>
  <c r="BK247" i="2"/>
  <c r="BH251" i="2"/>
  <c r="BG252" i="2"/>
  <c r="BT254" i="2"/>
  <c r="BL256" i="2"/>
  <c r="BL335" i="2" s="1"/>
  <c r="BY257" i="2"/>
  <c r="BE262" i="2"/>
  <c r="BJ270" i="2"/>
  <c r="BG271" i="2"/>
  <c r="BH272" i="2"/>
  <c r="BF277" i="2"/>
  <c r="BF278" i="2"/>
  <c r="BE279" i="2"/>
  <c r="BJ281" i="2"/>
  <c r="BJ282" i="2"/>
  <c r="BL293" i="2"/>
  <c r="BL294" i="2"/>
  <c r="BI297" i="2"/>
  <c r="BF299" i="2"/>
  <c r="BW301" i="2"/>
  <c r="BM304" i="2"/>
  <c r="BW307" i="2"/>
  <c r="BT308" i="2"/>
  <c r="BI309" i="2"/>
  <c r="BD311" i="2"/>
  <c r="BX311" i="2"/>
  <c r="BI312" i="2"/>
  <c r="BV313" i="2"/>
  <c r="BU314" i="2"/>
  <c r="BW316" i="2"/>
  <c r="BD317" i="2"/>
  <c r="BG318" i="2"/>
  <c r="BY319" i="2"/>
  <c r="BT325" i="2"/>
  <c r="BM331" i="2"/>
  <c r="BY331" i="2"/>
  <c r="BG331" i="2"/>
  <c r="BU334" i="2"/>
  <c r="BI334" i="2"/>
  <c r="BC334" i="2"/>
  <c r="BU341" i="2"/>
  <c r="BI341" i="2"/>
  <c r="BC341" i="2"/>
  <c r="BY371" i="2"/>
  <c r="BM371" i="2"/>
  <c r="BK380" i="2"/>
  <c r="BE380" i="2"/>
  <c r="BX398" i="2"/>
  <c r="BL398" i="2"/>
  <c r="BF398" i="2"/>
  <c r="BB406" i="2"/>
  <c r="BT406" i="2"/>
  <c r="BI409" i="2"/>
  <c r="BU409" i="2"/>
  <c r="BG225" i="2"/>
  <c r="BH227" i="2"/>
  <c r="BJ232" i="2"/>
  <c r="BH239" i="2"/>
  <c r="BI266" i="2"/>
  <c r="BK272" i="2"/>
  <c r="BH275" i="2"/>
  <c r="BG277" i="2"/>
  <c r="BK281" i="2"/>
  <c r="BI288" i="2"/>
  <c r="BY301" i="2"/>
  <c r="BL302" i="2"/>
  <c r="BL309" i="2"/>
  <c r="BH324" i="2"/>
  <c r="BU325" i="2"/>
  <c r="BI325" i="2"/>
  <c r="BJ326" i="2"/>
  <c r="BD326" i="2"/>
  <c r="BH329" i="2"/>
  <c r="BB329" i="2"/>
  <c r="BH331" i="2"/>
  <c r="BT332" i="2"/>
  <c r="BB332" i="2"/>
  <c r="BU337" i="2"/>
  <c r="BI337" i="2"/>
  <c r="BC337" i="2"/>
  <c r="BB339" i="2"/>
  <c r="BH339" i="2"/>
  <c r="BY350" i="2"/>
  <c r="BM350" i="2"/>
  <c r="BG350" i="2"/>
  <c r="BK353" i="2"/>
  <c r="BE353" i="2"/>
  <c r="BC366" i="2"/>
  <c r="BI366" i="2"/>
  <c r="BH378" i="2"/>
  <c r="BT378" i="2"/>
  <c r="BJ383" i="2"/>
  <c r="BV383" i="2"/>
  <c r="BM389" i="2"/>
  <c r="BG389" i="2"/>
  <c r="BT404" i="2"/>
  <c r="BH404" i="2"/>
  <c r="BB404" i="2"/>
  <c r="BC421" i="2"/>
  <c r="BI421" i="2"/>
  <c r="BF231" i="2"/>
  <c r="BG235" i="2"/>
  <c r="BI238" i="2"/>
  <c r="BG243" i="2"/>
  <c r="BD248" i="2"/>
  <c r="BC256" i="2"/>
  <c r="BC335" i="2" s="1"/>
  <c r="BD257" i="2"/>
  <c r="BK261" i="2"/>
  <c r="BG262" i="2"/>
  <c r="BE264" i="2"/>
  <c r="BB273" i="2"/>
  <c r="BB274" i="2"/>
  <c r="BK277" i="2"/>
  <c r="BG279" i="2"/>
  <c r="BH280" i="2"/>
  <c r="BF284" i="2"/>
  <c r="BE285" i="2"/>
  <c r="BE286" i="2"/>
  <c r="BG290" i="2"/>
  <c r="BC294" i="2"/>
  <c r="BD295" i="2"/>
  <c r="BD296" i="2"/>
  <c r="BF301" i="2"/>
  <c r="BE304" i="2"/>
  <c r="BF307" i="2"/>
  <c r="BD308" i="2"/>
  <c r="BT309" i="2"/>
  <c r="BE310" i="2"/>
  <c r="BU318" i="2"/>
  <c r="BC319" i="2"/>
  <c r="BC320" i="2"/>
  <c r="BD321" i="2"/>
  <c r="BV325" i="2"/>
  <c r="BJ325" i="2"/>
  <c r="BK326" i="2"/>
  <c r="BE326" i="2"/>
  <c r="BM328" i="2"/>
  <c r="BG328" i="2"/>
  <c r="BI329" i="2"/>
  <c r="BC329" i="2"/>
  <c r="BK334" i="2"/>
  <c r="BW334" i="2"/>
  <c r="BE341" i="2"/>
  <c r="BK341" i="2"/>
  <c r="BJ345" i="2"/>
  <c r="BD345" i="2"/>
  <c r="BX354" i="2"/>
  <c r="BF355" i="2"/>
  <c r="BL355" i="2"/>
  <c r="BX359" i="2"/>
  <c r="BL359" i="2"/>
  <c r="BF359" i="2"/>
  <c r="BH361" i="2"/>
  <c r="BB361" i="2"/>
  <c r="BE375" i="2"/>
  <c r="BK375" i="2"/>
  <c r="BK381" i="2"/>
  <c r="BE381" i="2"/>
  <c r="BW412" i="2"/>
  <c r="BK412" i="2"/>
  <c r="BE412" i="2"/>
  <c r="BH231" i="2"/>
  <c r="BX302" i="2"/>
  <c r="BX326" i="2"/>
  <c r="BF326" i="2"/>
  <c r="BU327" i="2"/>
  <c r="BI327" i="2"/>
  <c r="BE337" i="2"/>
  <c r="BK337" i="2"/>
  <c r="BJ339" i="2"/>
  <c r="BD339" i="2"/>
  <c r="BT342" i="2"/>
  <c r="BH342" i="2"/>
  <c r="BB342" i="2"/>
  <c r="BD357" i="2"/>
  <c r="BJ357" i="2"/>
  <c r="BE370" i="2"/>
  <c r="BK370" i="2"/>
  <c r="BY391" i="2"/>
  <c r="BM391" i="2"/>
  <c r="BG391" i="2"/>
  <c r="BC402" i="2"/>
  <c r="BU402" i="2"/>
  <c r="BF403" i="2"/>
  <c r="BX403" i="2"/>
  <c r="BV418" i="2"/>
  <c r="BD418" i="2"/>
  <c r="BM326" i="2"/>
  <c r="BF329" i="2"/>
  <c r="BB330" i="2"/>
  <c r="BF333" i="2"/>
  <c r="BM338" i="2"/>
  <c r="BW339" i="2"/>
  <c r="BL342" i="2"/>
  <c r="BM344" i="2"/>
  <c r="BK345" i="2"/>
  <c r="BK346" i="2"/>
  <c r="BD347" i="2"/>
  <c r="BJ349" i="2"/>
  <c r="BF351" i="2"/>
  <c r="BD352" i="2"/>
  <c r="BE359" i="2"/>
  <c r="BE360" i="2"/>
  <c r="BK361" i="2"/>
  <c r="BC362" i="2"/>
  <c r="BK364" i="2"/>
  <c r="BM366" i="2"/>
  <c r="BK367" i="2"/>
  <c r="BH369" i="2"/>
  <c r="BG370" i="2"/>
  <c r="BI371" i="2"/>
  <c r="BI372" i="2"/>
  <c r="BK373" i="2"/>
  <c r="BB375" i="2"/>
  <c r="BL376" i="2"/>
  <c r="BX378" i="2"/>
  <c r="BD380" i="2"/>
  <c r="BV380" i="2"/>
  <c r="BD381" i="2"/>
  <c r="BT381" i="2"/>
  <c r="BL382" i="2"/>
  <c r="BM383" i="2"/>
  <c r="BG384" i="2"/>
  <c r="BJ385" i="2"/>
  <c r="BI386" i="2"/>
  <c r="BH387" i="2"/>
  <c r="BK388" i="2"/>
  <c r="BF390" i="2"/>
  <c r="BG392" i="2"/>
  <c r="BJ394" i="2"/>
  <c r="BM395" i="2"/>
  <c r="BJ396" i="2"/>
  <c r="BU397" i="2"/>
  <c r="BG399" i="2"/>
  <c r="BL400" i="2"/>
  <c r="BI401" i="2"/>
  <c r="BK402" i="2"/>
  <c r="BI403" i="2"/>
  <c r="BW404" i="2"/>
  <c r="BG405" i="2"/>
  <c r="BG407" i="2"/>
  <c r="BD408" i="2"/>
  <c r="BD410" i="2"/>
  <c r="BM411" i="2"/>
  <c r="BB412" i="2"/>
  <c r="BD413" i="2"/>
  <c r="BJ414" i="2"/>
  <c r="BI415" i="2"/>
  <c r="BL416" i="2"/>
  <c r="BK418" i="2"/>
  <c r="BB420" i="2"/>
  <c r="BK445" i="2"/>
  <c r="BW445" i="2"/>
  <c r="BE445" i="2"/>
  <c r="BY487" i="2"/>
  <c r="BM487" i="2"/>
  <c r="BG487" i="2"/>
  <c r="BB489" i="2"/>
  <c r="BT489" i="2"/>
  <c r="BC502" i="2"/>
  <c r="BI502" i="2"/>
  <c r="BW507" i="2"/>
  <c r="BK507" i="2"/>
  <c r="BV515" i="2"/>
  <c r="BD515" i="2"/>
  <c r="BJ515" i="2"/>
  <c r="BF357" i="2"/>
  <c r="BF379" i="2"/>
  <c r="BH392" i="2"/>
  <c r="BL418" i="2"/>
  <c r="BV426" i="2"/>
  <c r="BD426" i="2"/>
  <c r="BH483" i="2"/>
  <c r="BB483" i="2"/>
  <c r="BW499" i="2"/>
  <c r="BK499" i="2"/>
  <c r="BX346" i="2"/>
  <c r="BG357" i="2"/>
  <c r="BG358" i="2"/>
  <c r="BH359" i="2"/>
  <c r="BM367" i="2"/>
  <c r="BU373" i="2"/>
  <c r="BG379" i="2"/>
  <c r="BK384" i="2"/>
  <c r="BT385" i="2"/>
  <c r="BI391" i="2"/>
  <c r="BY396" i="2"/>
  <c r="BU400" i="2"/>
  <c r="BY401" i="2"/>
  <c r="BB402" i="2"/>
  <c r="BF409" i="2"/>
  <c r="BX409" i="2"/>
  <c r="BC418" i="2"/>
  <c r="BW423" i="2"/>
  <c r="BK423" i="2"/>
  <c r="BE423" i="2"/>
  <c r="BW426" i="2"/>
  <c r="BE426" i="2"/>
  <c r="BV433" i="2"/>
  <c r="BJ433" i="2"/>
  <c r="BD433" i="2"/>
  <c r="BV435" i="2"/>
  <c r="BJ435" i="2"/>
  <c r="BD435" i="2"/>
  <c r="BX438" i="2"/>
  <c r="BL438" i="2"/>
  <c r="BF438" i="2"/>
  <c r="BU458" i="2"/>
  <c r="BC458" i="2"/>
  <c r="BI458" i="2"/>
  <c r="BT480" i="2"/>
  <c r="BH480" i="2"/>
  <c r="BB480" i="2"/>
  <c r="BC485" i="2"/>
  <c r="BU485" i="2"/>
  <c r="BW505" i="2"/>
  <c r="BK505" i="2"/>
  <c r="BE505" i="2"/>
  <c r="BC518" i="2"/>
  <c r="BI518" i="2"/>
  <c r="BX342" i="2"/>
  <c r="BF365" i="2"/>
  <c r="BE366" i="2"/>
  <c r="BU371" i="2"/>
  <c r="BT372" i="2"/>
  <c r="BF378" i="2"/>
  <c r="BG380" i="2"/>
  <c r="BE382" i="2"/>
  <c r="BF383" i="2"/>
  <c r="BT398" i="2"/>
  <c r="BW402" i="2"/>
  <c r="BT405" i="2"/>
  <c r="BF406" i="2"/>
  <c r="BM407" i="2"/>
  <c r="BG408" i="2"/>
  <c r="BG410" i="2"/>
  <c r="BW424" i="2"/>
  <c r="BK424" i="2"/>
  <c r="BE424" i="2"/>
  <c r="BT442" i="2"/>
  <c r="BB442" i="2"/>
  <c r="BY467" i="2"/>
  <c r="BM467" i="2"/>
  <c r="BG467" i="2"/>
  <c r="BI469" i="2"/>
  <c r="BC469" i="2"/>
  <c r="BY474" i="2"/>
  <c r="BM474" i="2"/>
  <c r="BG488" i="2"/>
  <c r="BY488" i="2"/>
  <c r="BB494" i="2"/>
  <c r="BT494" i="2"/>
  <c r="BU497" i="2"/>
  <c r="BI497" i="2"/>
  <c r="BC497" i="2"/>
  <c r="BU500" i="2"/>
  <c r="BI500" i="2"/>
  <c r="BC500" i="2"/>
  <c r="BD509" i="2"/>
  <c r="BJ509" i="2"/>
  <c r="BH327" i="2"/>
  <c r="BI330" i="2"/>
  <c r="BK333" i="2"/>
  <c r="BD334" i="2"/>
  <c r="BF337" i="2"/>
  <c r="BF339" i="2"/>
  <c r="BD341" i="2"/>
  <c r="BC342" i="2"/>
  <c r="BF344" i="2"/>
  <c r="BE345" i="2"/>
  <c r="BV350" i="2"/>
  <c r="BL351" i="2"/>
  <c r="BK352" i="2"/>
  <c r="BI354" i="2"/>
  <c r="BI355" i="2"/>
  <c r="BJ356" i="2"/>
  <c r="BC361" i="2"/>
  <c r="BM362" i="2"/>
  <c r="BB363" i="2"/>
  <c r="BG365" i="2"/>
  <c r="BF366" i="2"/>
  <c r="BE367" i="2"/>
  <c r="BV370" i="2"/>
  <c r="BD373" i="2"/>
  <c r="BD374" i="2"/>
  <c r="BJ375" i="2"/>
  <c r="BB376" i="2"/>
  <c r="BL377" i="2"/>
  <c r="BG378" i="2"/>
  <c r="BM379" i="2"/>
  <c r="BF382" i="2"/>
  <c r="BG383" i="2"/>
  <c r="BC384" i="2"/>
  <c r="BV387" i="2"/>
  <c r="BU392" i="2"/>
  <c r="BC393" i="2"/>
  <c r="BD394" i="2"/>
  <c r="BC395" i="2"/>
  <c r="BB397" i="2"/>
  <c r="BD400" i="2"/>
  <c r="BY402" i="2"/>
  <c r="BC404" i="2"/>
  <c r="BU405" i="2"/>
  <c r="BG406" i="2"/>
  <c r="BT407" i="2"/>
  <c r="BJ408" i="2"/>
  <c r="BI410" i="2"/>
  <c r="BF411" i="2"/>
  <c r="BH412" i="2"/>
  <c r="BE418" i="2"/>
  <c r="BJ420" i="2"/>
  <c r="BX422" i="2"/>
  <c r="BL422" i="2"/>
  <c r="BF422" i="2"/>
  <c r="BX424" i="2"/>
  <c r="BL424" i="2"/>
  <c r="BF424" i="2"/>
  <c r="BT427" i="2"/>
  <c r="BH427" i="2"/>
  <c r="BB427" i="2"/>
  <c r="BW449" i="2"/>
  <c r="BK449" i="2"/>
  <c r="BH489" i="2"/>
  <c r="BH495" i="2"/>
  <c r="BB495" i="2"/>
  <c r="BT495" i="2"/>
  <c r="BV506" i="2"/>
  <c r="BD506" i="2"/>
  <c r="BJ506" i="2"/>
  <c r="BY517" i="2"/>
  <c r="BM517" i="2"/>
  <c r="BU333" i="2"/>
  <c r="BG337" i="2"/>
  <c r="BG344" i="2"/>
  <c r="BF345" i="2"/>
  <c r="BE346" i="2"/>
  <c r="BC351" i="2"/>
  <c r="BM351" i="2"/>
  <c r="BK356" i="2"/>
  <c r="BM357" i="2"/>
  <c r="BM358" i="2"/>
  <c r="BU359" i="2"/>
  <c r="BD361" i="2"/>
  <c r="BH363" i="2"/>
  <c r="BJ365" i="2"/>
  <c r="BG366" i="2"/>
  <c r="BF367" i="2"/>
  <c r="BE372" i="2"/>
  <c r="BE373" i="2"/>
  <c r="BE374" i="2"/>
  <c r="BC376" i="2"/>
  <c r="BK378" i="2"/>
  <c r="BL380" i="2"/>
  <c r="BG382" i="2"/>
  <c r="BD384" i="2"/>
  <c r="BB385" i="2"/>
  <c r="BB386" i="2"/>
  <c r="BC387" i="2"/>
  <c r="BE388" i="2"/>
  <c r="BC392" i="2"/>
  <c r="BE393" i="2"/>
  <c r="BE394" i="2"/>
  <c r="BF395" i="2"/>
  <c r="BB396" i="2"/>
  <c r="BE400" i="2"/>
  <c r="BC401" i="2"/>
  <c r="BG404" i="2"/>
  <c r="BV405" i="2"/>
  <c r="BI406" i="2"/>
  <c r="BD407" i="2"/>
  <c r="BV407" i="2"/>
  <c r="BJ410" i="2"/>
  <c r="BH411" i="2"/>
  <c r="BB414" i="2"/>
  <c r="BB415" i="2"/>
  <c r="BF416" i="2"/>
  <c r="BH418" i="2"/>
  <c r="BY422" i="2"/>
  <c r="BM422" i="2"/>
  <c r="BG422" i="2"/>
  <c r="BV425" i="2"/>
  <c r="BJ425" i="2"/>
  <c r="BD425" i="2"/>
  <c r="BJ426" i="2"/>
  <c r="BU427" i="2"/>
  <c r="BC427" i="2"/>
  <c r="BW434" i="2"/>
  <c r="BK434" i="2"/>
  <c r="BE434" i="2"/>
  <c r="BY462" i="2"/>
  <c r="BM462" i="2"/>
  <c r="BG462" i="2"/>
  <c r="BI514" i="2"/>
  <c r="BC514" i="2"/>
  <c r="BJ334" i="2"/>
  <c r="BG338" i="2"/>
  <c r="BK340" i="2"/>
  <c r="BB347" i="2"/>
  <c r="BF349" i="2"/>
  <c r="BE350" i="2"/>
  <c r="BD351" i="2"/>
  <c r="BU351" i="2"/>
  <c r="BU357" i="2"/>
  <c r="BT358" i="2"/>
  <c r="BY359" i="2"/>
  <c r="BC360" i="2"/>
  <c r="BI361" i="2"/>
  <c r="BK363" i="2"/>
  <c r="BF364" i="2"/>
  <c r="BG367" i="2"/>
  <c r="BB369" i="2"/>
  <c r="BF371" i="2"/>
  <c r="BJ374" i="2"/>
  <c r="BM375" i="2"/>
  <c r="BM380" i="2"/>
  <c r="BI383" i="2"/>
  <c r="BE384" i="2"/>
  <c r="BC385" i="2"/>
  <c r="BD386" i="2"/>
  <c r="BD387" i="2"/>
  <c r="BB389" i="2"/>
  <c r="BC390" i="2"/>
  <c r="BB391" i="2"/>
  <c r="BD392" i="2"/>
  <c r="BJ393" i="2"/>
  <c r="BH402" i="2"/>
  <c r="BL406" i="2"/>
  <c r="BI411" i="2"/>
  <c r="BB413" i="2"/>
  <c r="BC414" i="2"/>
  <c r="BG415" i="2"/>
  <c r="BG416" i="2"/>
  <c r="BI418" i="2"/>
  <c r="BW425" i="2"/>
  <c r="BE425" i="2"/>
  <c r="BT428" i="2"/>
  <c r="BH428" i="2"/>
  <c r="BB428" i="2"/>
  <c r="BX439" i="2"/>
  <c r="BL439" i="2"/>
  <c r="BF439" i="2"/>
  <c r="BG447" i="2"/>
  <c r="BM447" i="2"/>
  <c r="BH451" i="2"/>
  <c r="BB451" i="2"/>
  <c r="BW466" i="2"/>
  <c r="BK466" i="2"/>
  <c r="BE466" i="2"/>
  <c r="BU476" i="2"/>
  <c r="BI476" i="2"/>
  <c r="BC476" i="2"/>
  <c r="BJ481" i="2"/>
  <c r="BD481" i="2"/>
  <c r="BJ484" i="2"/>
  <c r="BD484" i="2"/>
  <c r="BW498" i="2"/>
  <c r="BK498" i="2"/>
  <c r="BE498" i="2"/>
  <c r="BT501" i="2"/>
  <c r="BH501" i="2"/>
  <c r="BB501" i="2"/>
  <c r="BG438" i="2"/>
  <c r="BK443" i="2"/>
  <c r="BI489" i="2"/>
  <c r="BV512" i="2"/>
  <c r="BJ512" i="2"/>
  <c r="BL513" i="2"/>
  <c r="BV514" i="2"/>
  <c r="BD514" i="2"/>
  <c r="BC528" i="2"/>
  <c r="BI528" i="2"/>
  <c r="AS30" i="3"/>
  <c r="AU30" i="3"/>
  <c r="AT30" i="3"/>
  <c r="AR30" i="3"/>
  <c r="AQ30" i="3"/>
  <c r="AP30" i="3"/>
  <c r="AC56" i="3"/>
  <c r="AA56" i="3"/>
  <c r="Y56" i="3"/>
  <c r="Y98" i="3"/>
  <c r="AA98" i="3"/>
  <c r="BL426" i="2"/>
  <c r="BK427" i="2"/>
  <c r="BH438" i="2"/>
  <c r="BG439" i="2"/>
  <c r="BK441" i="2"/>
  <c r="BK442" i="2"/>
  <c r="BT443" i="2"/>
  <c r="BG445" i="2"/>
  <c r="BJ448" i="2"/>
  <c r="BU451" i="2"/>
  <c r="BK458" i="2"/>
  <c r="BV461" i="2"/>
  <c r="BI462" i="2"/>
  <c r="BW468" i="2"/>
  <c r="BF471" i="2"/>
  <c r="BI479" i="2"/>
  <c r="BK489" i="2"/>
  <c r="BH490" i="2"/>
  <c r="BI491" i="2"/>
  <c r="BH492" i="2"/>
  <c r="BD498" i="2"/>
  <c r="BX499" i="2"/>
  <c r="BV501" i="2"/>
  <c r="BT503" i="2"/>
  <c r="BD505" i="2"/>
  <c r="BE511" i="2"/>
  <c r="BJ516" i="2"/>
  <c r="BI522" i="2"/>
  <c r="BC522" i="2"/>
  <c r="BK522" i="2"/>
  <c r="BL523" i="2"/>
  <c r="BX524" i="2"/>
  <c r="BL524" i="2"/>
  <c r="BF524" i="2"/>
  <c r="AI36" i="3"/>
  <c r="AG36" i="3"/>
  <c r="AE36" i="3"/>
  <c r="AC48" i="3"/>
  <c r="AA48" i="3"/>
  <c r="Y48" i="3"/>
  <c r="BF423" i="2"/>
  <c r="BE432" i="2"/>
  <c r="BL442" i="2"/>
  <c r="BU443" i="2"/>
  <c r="BV444" i="2"/>
  <c r="BD446" i="2"/>
  <c r="BV451" i="2"/>
  <c r="BG453" i="2"/>
  <c r="BT454" i="2"/>
  <c r="BU455" i="2"/>
  <c r="BL458" i="2"/>
  <c r="BF459" i="2"/>
  <c r="BT463" i="2"/>
  <c r="BF466" i="2"/>
  <c r="BD473" i="2"/>
  <c r="BD485" i="2"/>
  <c r="BV485" i="2"/>
  <c r="BI490" i="2"/>
  <c r="BX495" i="2"/>
  <c r="BM496" i="2"/>
  <c r="BD499" i="2"/>
  <c r="BB500" i="2"/>
  <c r="BF502" i="2"/>
  <c r="BG504" i="2"/>
  <c r="BG509" i="2"/>
  <c r="BF511" i="2"/>
  <c r="BD512" i="2"/>
  <c r="BW513" i="2"/>
  <c r="BE513" i="2"/>
  <c r="BB514" i="2"/>
  <c r="BF518" i="2"/>
  <c r="AS17" i="3"/>
  <c r="AU17" i="3"/>
  <c r="AT17" i="3"/>
  <c r="AR17" i="3"/>
  <c r="AP17" i="3"/>
  <c r="X22" i="3"/>
  <c r="AA22" i="3"/>
  <c r="AG69" i="3"/>
  <c r="AI69" i="3"/>
  <c r="AE69" i="3"/>
  <c r="BG421" i="2"/>
  <c r="BG423" i="2"/>
  <c r="BG424" i="2"/>
  <c r="BE433" i="2"/>
  <c r="BM438" i="2"/>
  <c r="BM439" i="2"/>
  <c r="BW444" i="2"/>
  <c r="BM445" i="2"/>
  <c r="BF446" i="2"/>
  <c r="BU450" i="2"/>
  <c r="BW451" i="2"/>
  <c r="BU454" i="2"/>
  <c r="BM456" i="2"/>
  <c r="BM458" i="2"/>
  <c r="BG459" i="2"/>
  <c r="BC468" i="2"/>
  <c r="BD470" i="2"/>
  <c r="BL471" i="2"/>
  <c r="BF473" i="2"/>
  <c r="BD476" i="2"/>
  <c r="BG481" i="2"/>
  <c r="BX485" i="2"/>
  <c r="BC489" i="2"/>
  <c r="BC494" i="2"/>
  <c r="BU494" i="2"/>
  <c r="BE497" i="2"/>
  <c r="BG502" i="2"/>
  <c r="BF505" i="2"/>
  <c r="BE506" i="2"/>
  <c r="BU508" i="2"/>
  <c r="BI508" i="2"/>
  <c r="BE512" i="2"/>
  <c r="BC513" i="2"/>
  <c r="BU517" i="2"/>
  <c r="BI517" i="2"/>
  <c r="BG518" i="2"/>
  <c r="BJ521" i="2"/>
  <c r="BD521" i="2"/>
  <c r="AU48" i="3"/>
  <c r="AT48" i="3"/>
  <c r="AS48" i="3"/>
  <c r="AR48" i="3"/>
  <c r="AQ48" i="3"/>
  <c r="AP48" i="3"/>
  <c r="AB73" i="3"/>
  <c r="AC73" i="3"/>
  <c r="AA73" i="3"/>
  <c r="Z73" i="3"/>
  <c r="Y73" i="3"/>
  <c r="X73" i="3"/>
  <c r="Y75" i="3"/>
  <c r="Z75" i="3"/>
  <c r="AC75" i="3"/>
  <c r="AB75" i="3"/>
  <c r="AA75" i="3"/>
  <c r="AR81" i="3"/>
  <c r="AU81" i="3"/>
  <c r="AT81" i="3"/>
  <c r="AS81" i="3"/>
  <c r="AQ81" i="3"/>
  <c r="AP81" i="3"/>
  <c r="AA92" i="3"/>
  <c r="AC92" i="3"/>
  <c r="BH421" i="2"/>
  <c r="BJ424" i="2"/>
  <c r="BF425" i="2"/>
  <c r="BC428" i="2"/>
  <c r="BB429" i="2"/>
  <c r="BF431" i="2"/>
  <c r="BG432" i="2"/>
  <c r="BF433" i="2"/>
  <c r="BI434" i="2"/>
  <c r="BH435" i="2"/>
  <c r="BJ436" i="2"/>
  <c r="BD440" i="2"/>
  <c r="BC441" i="2"/>
  <c r="BC442" i="2"/>
  <c r="BB443" i="2"/>
  <c r="BV445" i="2"/>
  <c r="BU447" i="2"/>
  <c r="BD448" i="2"/>
  <c r="BU448" i="2"/>
  <c r="BM449" i="2"/>
  <c r="BF452" i="2"/>
  <c r="BM453" i="2"/>
  <c r="BV454" i="2"/>
  <c r="BB457" i="2"/>
  <c r="BD458" i="2"/>
  <c r="BK459" i="2"/>
  <c r="BC461" i="2"/>
  <c r="BU462" i="2"/>
  <c r="BC463" i="2"/>
  <c r="BD465" i="2"/>
  <c r="BD468" i="2"/>
  <c r="BE469" i="2"/>
  <c r="BG470" i="2"/>
  <c r="BG473" i="2"/>
  <c r="BB475" i="2"/>
  <c r="BF476" i="2"/>
  <c r="BK477" i="2"/>
  <c r="BJ478" i="2"/>
  <c r="BE480" i="2"/>
  <c r="BL481" i="2"/>
  <c r="BD483" i="2"/>
  <c r="BI484" i="2"/>
  <c r="BF485" i="2"/>
  <c r="BF486" i="2"/>
  <c r="BT487" i="2"/>
  <c r="BD489" i="2"/>
  <c r="BV489" i="2"/>
  <c r="BL490" i="2"/>
  <c r="BX491" i="2"/>
  <c r="BE494" i="2"/>
  <c r="BE495" i="2"/>
  <c r="BD496" i="2"/>
  <c r="BF497" i="2"/>
  <c r="BH498" i="2"/>
  <c r="BI499" i="2"/>
  <c r="BH500" i="2"/>
  <c r="BD501" i="2"/>
  <c r="BH502" i="2"/>
  <c r="BE503" i="2"/>
  <c r="BI505" i="2"/>
  <c r="BI509" i="2"/>
  <c r="BF512" i="2"/>
  <c r="BD513" i="2"/>
  <c r="BE514" i="2"/>
  <c r="BH518" i="2"/>
  <c r="BE519" i="2"/>
  <c r="BB522" i="2"/>
  <c r="AH38" i="3"/>
  <c r="AE38" i="3"/>
  <c r="BL423" i="2"/>
  <c r="BH426" i="2"/>
  <c r="BD427" i="2"/>
  <c r="BG429" i="2"/>
  <c r="BK432" i="2"/>
  <c r="BE440" i="2"/>
  <c r="BD441" i="2"/>
  <c r="BD442" i="2"/>
  <c r="BG444" i="2"/>
  <c r="BL446" i="2"/>
  <c r="BE448" i="2"/>
  <c r="BY449" i="2"/>
  <c r="BB450" i="2"/>
  <c r="BD451" i="2"/>
  <c r="BG452" i="2"/>
  <c r="BC454" i="2"/>
  <c r="BE455" i="2"/>
  <c r="BB456" i="2"/>
  <c r="BC457" i="2"/>
  <c r="BE458" i="2"/>
  <c r="BV458" i="2"/>
  <c r="BL459" i="2"/>
  <c r="BD461" i="2"/>
  <c r="BF463" i="2"/>
  <c r="BF465" i="2"/>
  <c r="BF468" i="2"/>
  <c r="BH469" i="2"/>
  <c r="BB472" i="2"/>
  <c r="BL473" i="2"/>
  <c r="BD475" i="2"/>
  <c r="BM477" i="2"/>
  <c r="BL478" i="2"/>
  <c r="BG480" i="2"/>
  <c r="BC482" i="2"/>
  <c r="BE483" i="2"/>
  <c r="BK484" i="2"/>
  <c r="BG485" i="2"/>
  <c r="BG486" i="2"/>
  <c r="BE489" i="2"/>
  <c r="BX489" i="2"/>
  <c r="BG493" i="2"/>
  <c r="BF494" i="2"/>
  <c r="BG495" i="2"/>
  <c r="BE496" i="2"/>
  <c r="BJ498" i="2"/>
  <c r="BJ499" i="2"/>
  <c r="BG501" i="2"/>
  <c r="BF503" i="2"/>
  <c r="BM504" i="2"/>
  <c r="BX507" i="2"/>
  <c r="BB511" i="2"/>
  <c r="BT511" i="2"/>
  <c r="BK511" i="2"/>
  <c r="BG512" i="2"/>
  <c r="BF513" i="2"/>
  <c r="BH514" i="2"/>
  <c r="BK515" i="2"/>
  <c r="BB516" i="2"/>
  <c r="BY519" i="2"/>
  <c r="BM519" i="2"/>
  <c r="BF519" i="2"/>
  <c r="BX520" i="2"/>
  <c r="BF520" i="2"/>
  <c r="BD520" i="2"/>
  <c r="BC521" i="2"/>
  <c r="BD522" i="2"/>
  <c r="BB523" i="2"/>
  <c r="AS22" i="3"/>
  <c r="AU22" i="3"/>
  <c r="AT22" i="3"/>
  <c r="AR22" i="3"/>
  <c r="AP22" i="3"/>
  <c r="BM421" i="2"/>
  <c r="BM423" i="2"/>
  <c r="BI426" i="2"/>
  <c r="BI428" i="2"/>
  <c r="BH429" i="2"/>
  <c r="BL431" i="2"/>
  <c r="BL432" i="2"/>
  <c r="BK433" i="2"/>
  <c r="BF440" i="2"/>
  <c r="BE441" i="2"/>
  <c r="BE442" i="2"/>
  <c r="BG443" i="2"/>
  <c r="BX445" i="2"/>
  <c r="BT446" i="2"/>
  <c r="BB447" i="2"/>
  <c r="BF448" i="2"/>
  <c r="BX448" i="2"/>
  <c r="BG451" i="2"/>
  <c r="BI452" i="2"/>
  <c r="BD454" i="2"/>
  <c r="BD456" i="2"/>
  <c r="BD457" i="2"/>
  <c r="BG458" i="2"/>
  <c r="BW459" i="2"/>
  <c r="BE461" i="2"/>
  <c r="BB462" i="2"/>
  <c r="BH463" i="2"/>
  <c r="BG465" i="2"/>
  <c r="BB467" i="2"/>
  <c r="BI468" i="2"/>
  <c r="BK469" i="2"/>
  <c r="BJ470" i="2"/>
  <c r="BE472" i="2"/>
  <c r="BC474" i="2"/>
  <c r="BE475" i="2"/>
  <c r="BK476" i="2"/>
  <c r="BM478" i="2"/>
  <c r="BC479" i="2"/>
  <c r="BE482" i="2"/>
  <c r="BL484" i="2"/>
  <c r="BL486" i="2"/>
  <c r="BB487" i="2"/>
  <c r="BD488" i="2"/>
  <c r="BF489" i="2"/>
  <c r="BB490" i="2"/>
  <c r="BC491" i="2"/>
  <c r="BK497" i="2"/>
  <c r="BJ500" i="2"/>
  <c r="BL502" i="2"/>
  <c r="BL505" i="2"/>
  <c r="BK506" i="2"/>
  <c r="BV507" i="2"/>
  <c r="BD507" i="2"/>
  <c r="BB508" i="2"/>
  <c r="BM509" i="2"/>
  <c r="BM511" i="2"/>
  <c r="BL512" i="2"/>
  <c r="BI513" i="2"/>
  <c r="BJ514" i="2"/>
  <c r="BB517" i="2"/>
  <c r="BL518" i="2"/>
  <c r="BE520" i="2"/>
  <c r="BE522" i="2"/>
  <c r="BD523" i="2"/>
  <c r="AE82" i="3"/>
  <c r="AI82" i="3"/>
  <c r="AH82" i="3"/>
  <c r="AG82" i="3"/>
  <c r="AF82" i="3"/>
  <c r="AD82" i="3"/>
  <c r="BL526" i="2"/>
  <c r="BB527" i="2"/>
  <c r="BI529" i="2"/>
  <c r="BB530" i="2"/>
  <c r="AQ52" i="3"/>
  <c r="Y54" i="3"/>
  <c r="AI54" i="3"/>
  <c r="AH57" i="3"/>
  <c r="AA58" i="3"/>
  <c r="AF59" i="3"/>
  <c r="AQ60" i="3"/>
  <c r="AC62" i="3"/>
  <c r="AF64" i="3"/>
  <c r="AH65" i="3"/>
  <c r="AC66" i="3"/>
  <c r="AG68" i="3"/>
  <c r="AU68" i="3"/>
  <c r="AB70" i="3"/>
  <c r="AR70" i="3"/>
  <c r="Z72" i="3"/>
  <c r="AF79" i="3"/>
  <c r="AP89" i="3"/>
  <c r="AS89" i="3"/>
  <c r="AI90" i="3"/>
  <c r="AG90" i="3"/>
  <c r="AD90" i="3"/>
  <c r="AD96" i="3"/>
  <c r="AH96" i="3"/>
  <c r="AF96" i="3"/>
  <c r="AE132" i="3"/>
  <c r="AI132" i="3"/>
  <c r="AH132" i="3"/>
  <c r="AG132" i="3"/>
  <c r="AF132" i="3"/>
  <c r="AD132" i="3"/>
  <c r="BD527" i="2"/>
  <c r="BH530" i="2"/>
  <c r="AD16" i="3"/>
  <c r="X17" i="3"/>
  <c r="X19" i="3"/>
  <c r="AP19" i="3"/>
  <c r="Y20" i="3"/>
  <c r="AP23" i="3"/>
  <c r="Y25" i="3"/>
  <c r="AA26" i="3"/>
  <c r="AQ29" i="3"/>
  <c r="AD31" i="3"/>
  <c r="Y33" i="3"/>
  <c r="AP34" i="3"/>
  <c r="X36" i="3"/>
  <c r="AQ39" i="3"/>
  <c r="AP40" i="3"/>
  <c r="AP42" i="3"/>
  <c r="AR43" i="3"/>
  <c r="AD45" i="3"/>
  <c r="AP46" i="3"/>
  <c r="AR49" i="3"/>
  <c r="X50" i="3"/>
  <c r="Z52" i="3"/>
  <c r="AT52" i="3"/>
  <c r="Z54" i="3"/>
  <c r="X55" i="3"/>
  <c r="AP56" i="3"/>
  <c r="AI57" i="3"/>
  <c r="AB58" i="3"/>
  <c r="AG59" i="3"/>
  <c r="AR60" i="3"/>
  <c r="AG64" i="3"/>
  <c r="AI65" i="3"/>
  <c r="AC67" i="3"/>
  <c r="AH68" i="3"/>
  <c r="AC70" i="3"/>
  <c r="AC71" i="3"/>
  <c r="AA72" i="3"/>
  <c r="AI72" i="3"/>
  <c r="AG73" i="3"/>
  <c r="X74" i="3"/>
  <c r="AP76" i="3"/>
  <c r="AA79" i="3"/>
  <c r="AB79" i="3"/>
  <c r="AG79" i="3"/>
  <c r="AS85" i="3"/>
  <c r="AT85" i="3"/>
  <c r="AP85" i="3"/>
  <c r="AQ89" i="3"/>
  <c r="AE90" i="3"/>
  <c r="AG94" i="3"/>
  <c r="AE94" i="3"/>
  <c r="AD94" i="3"/>
  <c r="AI94" i="3"/>
  <c r="AH94" i="3"/>
  <c r="AG96" i="3"/>
  <c r="AA145" i="3"/>
  <c r="AC145" i="3"/>
  <c r="AB145" i="3"/>
  <c r="Z145" i="3"/>
  <c r="Y145" i="3"/>
  <c r="X145" i="3"/>
  <c r="AQ151" i="3"/>
  <c r="AR151" i="3"/>
  <c r="AU151" i="3"/>
  <c r="AT151" i="3"/>
  <c r="AS151" i="3"/>
  <c r="AP151" i="3"/>
  <c r="Y155" i="3"/>
  <c r="AB155" i="3"/>
  <c r="AA155" i="3"/>
  <c r="X155" i="3"/>
  <c r="Z155" i="3"/>
  <c r="BJ527" i="2"/>
  <c r="BB528" i="2"/>
  <c r="BJ530" i="2"/>
  <c r="BM532" i="2"/>
  <c r="AF16" i="3"/>
  <c r="Z17" i="3"/>
  <c r="AD18" i="3"/>
  <c r="Z19" i="3"/>
  <c r="AR19" i="3"/>
  <c r="AC20" i="3"/>
  <c r="AP21" i="3"/>
  <c r="AQ23" i="3"/>
  <c r="AS29" i="3"/>
  <c r="AE31" i="3"/>
  <c r="AC33" i="3"/>
  <c r="AQ34" i="3"/>
  <c r="Y36" i="3"/>
  <c r="AQ42" i="3"/>
  <c r="AD43" i="3"/>
  <c r="X44" i="3"/>
  <c r="AF45" i="3"/>
  <c r="X46" i="3"/>
  <c r="AQ46" i="3"/>
  <c r="AD49" i="3"/>
  <c r="AT49" i="3"/>
  <c r="Y50" i="3"/>
  <c r="AB54" i="3"/>
  <c r="AC58" i="3"/>
  <c r="AH59" i="3"/>
  <c r="AT60" i="3"/>
  <c r="AD62" i="3"/>
  <c r="AH64" i="3"/>
  <c r="AI68" i="3"/>
  <c r="AB72" i="3"/>
  <c r="AH73" i="3"/>
  <c r="Z74" i="3"/>
  <c r="AP74" i="3"/>
  <c r="AQ76" i="3"/>
  <c r="X79" i="3"/>
  <c r="AT80" i="3"/>
  <c r="AS80" i="3"/>
  <c r="AE83" i="3"/>
  <c r="AP84" i="3"/>
  <c r="AQ85" i="3"/>
  <c r="AT86" i="3"/>
  <c r="AQ86" i="3"/>
  <c r="AU86" i="3"/>
  <c r="AR89" i="3"/>
  <c r="AF90" i="3"/>
  <c r="AF94" i="3"/>
  <c r="AR146" i="3"/>
  <c r="AS146" i="3"/>
  <c r="AU146" i="3"/>
  <c r="AT146" i="3"/>
  <c r="AQ146" i="3"/>
  <c r="AP146" i="3"/>
  <c r="AG16" i="3"/>
  <c r="AA17" i="3"/>
  <c r="AF18" i="3"/>
  <c r="AB19" i="3"/>
  <c r="AQ21" i="3"/>
  <c r="AE22" i="3"/>
  <c r="AA23" i="3"/>
  <c r="AR23" i="3"/>
  <c r="AE26" i="3"/>
  <c r="AT26" i="3"/>
  <c r="AD27" i="3"/>
  <c r="Y28" i="3"/>
  <c r="AT29" i="3"/>
  <c r="AE30" i="3"/>
  <c r="AF31" i="3"/>
  <c r="AR34" i="3"/>
  <c r="AD35" i="3"/>
  <c r="Z36" i="3"/>
  <c r="AD37" i="3"/>
  <c r="X38" i="3"/>
  <c r="AP38" i="3"/>
  <c r="AD39" i="3"/>
  <c r="AP41" i="3"/>
  <c r="AR42" i="3"/>
  <c r="AE43" i="3"/>
  <c r="Y44" i="3"/>
  <c r="AP44" i="3"/>
  <c r="AG45" i="3"/>
  <c r="Z46" i="3"/>
  <c r="AR46" i="3"/>
  <c r="AD48" i="3"/>
  <c r="AE49" i="3"/>
  <c r="Z50" i="3"/>
  <c r="AD51" i="3"/>
  <c r="AC54" i="3"/>
  <c r="AD56" i="3"/>
  <c r="AR57" i="3"/>
  <c r="Z59" i="3"/>
  <c r="AI59" i="3"/>
  <c r="AI64" i="3"/>
  <c r="AA74" i="3"/>
  <c r="AS76" i="3"/>
  <c r="Y79" i="3"/>
  <c r="AQ84" i="3"/>
  <c r="AR85" i="3"/>
  <c r="AC89" i="3"/>
  <c r="X89" i="3"/>
  <c r="AB89" i="3"/>
  <c r="AT89" i="3"/>
  <c r="AH90" i="3"/>
  <c r="AT94" i="3"/>
  <c r="AU94" i="3"/>
  <c r="AS94" i="3"/>
  <c r="AQ94" i="3"/>
  <c r="AC99" i="3"/>
  <c r="AA99" i="3"/>
  <c r="Y99" i="3"/>
  <c r="X99" i="3"/>
  <c r="AS135" i="3"/>
  <c r="AU135" i="3"/>
  <c r="AT135" i="3"/>
  <c r="AR135" i="3"/>
  <c r="AQ135" i="3"/>
  <c r="AP135" i="3"/>
  <c r="BG510" i="2"/>
  <c r="Y16" i="3"/>
  <c r="AH16" i="3"/>
  <c r="AB17" i="3"/>
  <c r="AH18" i="3"/>
  <c r="AC19" i="3"/>
  <c r="AD20" i="3"/>
  <c r="AR21" i="3"/>
  <c r="AG22" i="3"/>
  <c r="AC23" i="3"/>
  <c r="AS23" i="3"/>
  <c r="AG26" i="3"/>
  <c r="AE27" i="3"/>
  <c r="Z28" i="3"/>
  <c r="AG30" i="3"/>
  <c r="AH31" i="3"/>
  <c r="X32" i="3"/>
  <c r="AS34" i="3"/>
  <c r="AE35" i="3"/>
  <c r="AA36" i="3"/>
  <c r="AF37" i="3"/>
  <c r="Z38" i="3"/>
  <c r="AQ38" i="3"/>
  <c r="AE39" i="3"/>
  <c r="AQ41" i="3"/>
  <c r="AS42" i="3"/>
  <c r="AF43" i="3"/>
  <c r="Z44" i="3"/>
  <c r="AR44" i="3"/>
  <c r="AH45" i="3"/>
  <c r="AA46" i="3"/>
  <c r="AT46" i="3"/>
  <c r="AE48" i="3"/>
  <c r="AF49" i="3"/>
  <c r="AA50" i="3"/>
  <c r="AE56" i="3"/>
  <c r="AD57" i="3"/>
  <c r="AA59" i="3"/>
  <c r="AG60" i="3"/>
  <c r="AQ61" i="3"/>
  <c r="Y63" i="3"/>
  <c r="AA64" i="3"/>
  <c r="AD65" i="3"/>
  <c r="AR65" i="3"/>
  <c r="AF67" i="3"/>
  <c r="AC68" i="3"/>
  <c r="AP68" i="3"/>
  <c r="AQ69" i="3"/>
  <c r="AQ71" i="3"/>
  <c r="AB74" i="3"/>
  <c r="AG78" i="3"/>
  <c r="AE78" i="3"/>
  <c r="Z79" i="3"/>
  <c r="X83" i="3"/>
  <c r="AB85" i="3"/>
  <c r="Z85" i="3"/>
  <c r="AU85" i="3"/>
  <c r="Z89" i="3"/>
  <c r="AU89" i="3"/>
  <c r="AR94" i="3"/>
  <c r="AH95" i="3"/>
  <c r="AI95" i="3"/>
  <c r="AF95" i="3"/>
  <c r="AE95" i="3"/>
  <c r="Z99" i="3"/>
  <c r="BL525" i="2"/>
  <c r="BJ528" i="2"/>
  <c r="AI16" i="3"/>
  <c r="AC17" i="3"/>
  <c r="AI18" i="3"/>
  <c r="AS21" i="3"/>
  <c r="AH22" i="3"/>
  <c r="AU23" i="3"/>
  <c r="AH26" i="3"/>
  <c r="X27" i="3"/>
  <c r="AF27" i="3"/>
  <c r="AA28" i="3"/>
  <c r="AH30" i="3"/>
  <c r="AA31" i="3"/>
  <c r="AI31" i="3"/>
  <c r="Y32" i="3"/>
  <c r="AT32" i="3"/>
  <c r="AE34" i="3"/>
  <c r="AT34" i="3"/>
  <c r="AF35" i="3"/>
  <c r="AB36" i="3"/>
  <c r="AR36" i="3"/>
  <c r="AG37" i="3"/>
  <c r="AA38" i="3"/>
  <c r="AR38" i="3"/>
  <c r="AF39" i="3"/>
  <c r="AS41" i="3"/>
  <c r="AE42" i="3"/>
  <c r="AT42" i="3"/>
  <c r="X43" i="3"/>
  <c r="AG43" i="3"/>
  <c r="AA44" i="3"/>
  <c r="AS44" i="3"/>
  <c r="AB46" i="3"/>
  <c r="X47" i="3"/>
  <c r="AG48" i="3"/>
  <c r="AG49" i="3"/>
  <c r="AB50" i="3"/>
  <c r="AH51" i="3"/>
  <c r="AH52" i="3"/>
  <c r="AQ53" i="3"/>
  <c r="AD54" i="3"/>
  <c r="AT54" i="3"/>
  <c r="AG56" i="3"/>
  <c r="AT56" i="3"/>
  <c r="AE57" i="3"/>
  <c r="X58" i="3"/>
  <c r="AB59" i="3"/>
  <c r="AH60" i="3"/>
  <c r="AR61" i="3"/>
  <c r="AE65" i="3"/>
  <c r="AC74" i="3"/>
  <c r="Y77" i="3"/>
  <c r="Z77" i="3"/>
  <c r="Y83" i="3"/>
  <c r="X85" i="3"/>
  <c r="AC91" i="3"/>
  <c r="AA91" i="3"/>
  <c r="X91" i="3"/>
  <c r="AS105" i="3"/>
  <c r="AU105" i="3"/>
  <c r="AT105" i="3"/>
  <c r="AR105" i="3"/>
  <c r="AQ105" i="3"/>
  <c r="AP105" i="3"/>
  <c r="AA124" i="3"/>
  <c r="Y124" i="3"/>
  <c r="AQ145" i="3"/>
  <c r="AT145" i="3"/>
  <c r="AS145" i="3"/>
  <c r="AR145" i="3"/>
  <c r="AP145" i="3"/>
  <c r="AA153" i="3"/>
  <c r="Z153" i="3"/>
  <c r="X153" i="3"/>
  <c r="AB153" i="3"/>
  <c r="AC153" i="3"/>
  <c r="Y153" i="3"/>
  <c r="BD526" i="2"/>
  <c r="BC529" i="2"/>
  <c r="BL534" i="2"/>
  <c r="AE19" i="3"/>
  <c r="X21" i="3"/>
  <c r="AI22" i="3"/>
  <c r="AD23" i="3"/>
  <c r="Y27" i="3"/>
  <c r="Z32" i="3"/>
  <c r="AH37" i="3"/>
  <c r="AB38" i="3"/>
  <c r="AT38" i="3"/>
  <c r="AH39" i="3"/>
  <c r="Y43" i="3"/>
  <c r="AT44" i="3"/>
  <c r="Y47" i="3"/>
  <c r="AI48" i="3"/>
  <c r="AS53" i="3"/>
  <c r="AF54" i="3"/>
  <c r="AH56" i="3"/>
  <c r="AS61" i="3"/>
  <c r="Z62" i="3"/>
  <c r="AQ62" i="3"/>
  <c r="AA63" i="3"/>
  <c r="AT65" i="3"/>
  <c r="AD68" i="3"/>
  <c r="AP70" i="3"/>
  <c r="X72" i="3"/>
  <c r="AI74" i="3"/>
  <c r="AH74" i="3"/>
  <c r="AG86" i="3"/>
  <c r="AI86" i="3"/>
  <c r="AE86" i="3"/>
  <c r="AA87" i="3"/>
  <c r="Z87" i="3"/>
  <c r="X87" i="3"/>
  <c r="AB88" i="3"/>
  <c r="Z88" i="3"/>
  <c r="Y90" i="3"/>
  <c r="AA90" i="3"/>
  <c r="Y91" i="3"/>
  <c r="AP95" i="3"/>
  <c r="AS95" i="3"/>
  <c r="AR95" i="3"/>
  <c r="AA144" i="3"/>
  <c r="AC144" i="3"/>
  <c r="AB144" i="3"/>
  <c r="Y144" i="3"/>
  <c r="X144" i="3"/>
  <c r="AI150" i="3"/>
  <c r="AH150" i="3"/>
  <c r="AD150" i="3"/>
  <c r="AS87" i="3"/>
  <c r="AF92" i="3"/>
  <c r="AR93" i="3"/>
  <c r="AA96" i="3"/>
  <c r="AU96" i="3"/>
  <c r="AI99" i="3"/>
  <c r="AH100" i="3"/>
  <c r="Z103" i="3"/>
  <c r="AI104" i="3"/>
  <c r="AA106" i="3"/>
  <c r="AC107" i="3"/>
  <c r="AH109" i="3"/>
  <c r="AR110" i="3"/>
  <c r="AG111" i="3"/>
  <c r="AC112" i="3"/>
  <c r="Y115" i="3"/>
  <c r="AS116" i="3"/>
  <c r="Z118" i="3"/>
  <c r="AQ118" i="3"/>
  <c r="AA120" i="3"/>
  <c r="AR120" i="3"/>
  <c r="AA126" i="3"/>
  <c r="AR126" i="3"/>
  <c r="AF127" i="3"/>
  <c r="Z128" i="3"/>
  <c r="AU131" i="3"/>
  <c r="AB133" i="3"/>
  <c r="AT134" i="3"/>
  <c r="AF138" i="3"/>
  <c r="AH140" i="3"/>
  <c r="AQ143" i="3"/>
  <c r="AI148" i="3"/>
  <c r="AP166" i="3"/>
  <c r="AR166" i="3"/>
  <c r="AQ166" i="3"/>
  <c r="AU166" i="3"/>
  <c r="AS166" i="3"/>
  <c r="Y167" i="3"/>
  <c r="AB167" i="3"/>
  <c r="Z167" i="3"/>
  <c r="AA103" i="3"/>
  <c r="AD112" i="3"/>
  <c r="AH112" i="3"/>
  <c r="AS114" i="3"/>
  <c r="AP114" i="3"/>
  <c r="AR117" i="3"/>
  <c r="AU117" i="3"/>
  <c r="AB120" i="3"/>
  <c r="AU125" i="3"/>
  <c r="AS125" i="3"/>
  <c r="AB126" i="3"/>
  <c r="AS126" i="3"/>
  <c r="AC127" i="3"/>
  <c r="X127" i="3"/>
  <c r="AH127" i="3"/>
  <c r="AA128" i="3"/>
  <c r="AQ128" i="3"/>
  <c r="AU128" i="3"/>
  <c r="AS130" i="3"/>
  <c r="AQ130" i="3"/>
  <c r="AC133" i="3"/>
  <c r="AG136" i="3"/>
  <c r="AH136" i="3"/>
  <c r="AR143" i="3"/>
  <c r="X160" i="3"/>
  <c r="AB160" i="3"/>
  <c r="Y160" i="3"/>
  <c r="AC160" i="3"/>
  <c r="AT164" i="3"/>
  <c r="AU164" i="3"/>
  <c r="AP164" i="3"/>
  <c r="AB165" i="3"/>
  <c r="Z165" i="3"/>
  <c r="Y165" i="3"/>
  <c r="AT166" i="3"/>
  <c r="AA167" i="3"/>
  <c r="AC178" i="3"/>
  <c r="Y178" i="3"/>
  <c r="AE181" i="3"/>
  <c r="AD181" i="3"/>
  <c r="AI181" i="3"/>
  <c r="AH181" i="3"/>
  <c r="AG181" i="3"/>
  <c r="AF181" i="3"/>
  <c r="AR113" i="3"/>
  <c r="AP113" i="3"/>
  <c r="AF118" i="3"/>
  <c r="AH118" i="3"/>
  <c r="AE126" i="3"/>
  <c r="AH126" i="3"/>
  <c r="Y130" i="3"/>
  <c r="Z130" i="3"/>
  <c r="AF135" i="3"/>
  <c r="AH135" i="3"/>
  <c r="AR138" i="3"/>
  <c r="AT138" i="3"/>
  <c r="AG143" i="3"/>
  <c r="AH143" i="3"/>
  <c r="AR150" i="3"/>
  <c r="AS150" i="3"/>
  <c r="Z156" i="3"/>
  <c r="AB156" i="3"/>
  <c r="AA156" i="3"/>
  <c r="X156" i="3"/>
  <c r="AC156" i="3"/>
  <c r="AE160" i="3"/>
  <c r="AI160" i="3"/>
  <c r="AG160" i="3"/>
  <c r="AD160" i="3"/>
  <c r="AC162" i="3"/>
  <c r="AB162" i="3"/>
  <c r="Y162" i="3"/>
  <c r="AS164" i="3"/>
  <c r="AG87" i="3"/>
  <c r="Z93" i="3"/>
  <c r="AU93" i="3"/>
  <c r="AA97" i="3"/>
  <c r="AE98" i="3"/>
  <c r="AR99" i="3"/>
  <c r="Y100" i="3"/>
  <c r="AE102" i="3"/>
  <c r="AT102" i="3"/>
  <c r="AC103" i="3"/>
  <c r="Z104" i="3"/>
  <c r="AD106" i="3"/>
  <c r="X109" i="3"/>
  <c r="AQ109" i="3"/>
  <c r="AP111" i="3"/>
  <c r="AU111" i="3"/>
  <c r="AF112" i="3"/>
  <c r="X113" i="3"/>
  <c r="Y113" i="3"/>
  <c r="AQ113" i="3"/>
  <c r="AR114" i="3"/>
  <c r="AD115" i="3"/>
  <c r="AF116" i="3"/>
  <c r="AQ117" i="3"/>
  <c r="AD118" i="3"/>
  <c r="AT118" i="3"/>
  <c r="AT119" i="3"/>
  <c r="AF120" i="3"/>
  <c r="Z122" i="3"/>
  <c r="AU124" i="3"/>
  <c r="AR124" i="3"/>
  <c r="AQ125" i="3"/>
  <c r="AD126" i="3"/>
  <c r="AA127" i="3"/>
  <c r="AC128" i="3"/>
  <c r="AR128" i="3"/>
  <c r="X130" i="3"/>
  <c r="AR130" i="3"/>
  <c r="AP131" i="3"/>
  <c r="AF133" i="3"/>
  <c r="Z134" i="3"/>
  <c r="AD135" i="3"/>
  <c r="AE136" i="3"/>
  <c r="AE137" i="3"/>
  <c r="AU138" i="3"/>
  <c r="X141" i="3"/>
  <c r="AP141" i="3"/>
  <c r="AT142" i="3"/>
  <c r="AU142" i="3"/>
  <c r="AD143" i="3"/>
  <c r="AD147" i="3"/>
  <c r="AP150" i="3"/>
  <c r="AQ153" i="3"/>
  <c r="AT153" i="3"/>
  <c r="AS153" i="3"/>
  <c r="AP153" i="3"/>
  <c r="AQ159" i="3"/>
  <c r="AT159" i="3"/>
  <c r="AS159" i="3"/>
  <c r="AP159" i="3"/>
  <c r="AU159" i="3"/>
  <c r="Y161" i="3"/>
  <c r="Z161" i="3"/>
  <c r="X161" i="3"/>
  <c r="AC161" i="3"/>
  <c r="AA161" i="3"/>
  <c r="AC163" i="3"/>
  <c r="Z163" i="3"/>
  <c r="X199" i="3"/>
  <c r="Z199" i="3"/>
  <c r="Y199" i="3"/>
  <c r="AC199" i="3"/>
  <c r="AB199" i="3"/>
  <c r="AA199" i="3"/>
  <c r="AA104" i="3"/>
  <c r="AE106" i="3"/>
  <c r="AB109" i="3"/>
  <c r="AR109" i="3"/>
  <c r="AG112" i="3"/>
  <c r="AS113" i="3"/>
  <c r="AE115" i="3"/>
  <c r="AG116" i="3"/>
  <c r="AE118" i="3"/>
  <c r="AG120" i="3"/>
  <c r="AI126" i="3"/>
  <c r="AD128" i="3"/>
  <c r="AG128" i="3"/>
  <c r="AE129" i="3"/>
  <c r="AD129" i="3"/>
  <c r="AA130" i="3"/>
  <c r="AT130" i="3"/>
  <c r="AQ131" i="3"/>
  <c r="AG133" i="3"/>
  <c r="AA134" i="3"/>
  <c r="AE135" i="3"/>
  <c r="AF136" i="3"/>
  <c r="AG137" i="3"/>
  <c r="Y141" i="3"/>
  <c r="AP142" i="3"/>
  <c r="AE143" i="3"/>
  <c r="AE147" i="3"/>
  <c r="AD148" i="3"/>
  <c r="AQ150" i="3"/>
  <c r="AR153" i="3"/>
  <c r="AI156" i="3"/>
  <c r="AH156" i="3"/>
  <c r="AF156" i="3"/>
  <c r="AB158" i="3"/>
  <c r="AA158" i="3"/>
  <c r="AR159" i="3"/>
  <c r="AH160" i="3"/>
  <c r="AB161" i="3"/>
  <c r="AB163" i="3"/>
  <c r="Y190" i="3"/>
  <c r="X190" i="3"/>
  <c r="AC190" i="3"/>
  <c r="AB190" i="3"/>
  <c r="AA190" i="3"/>
  <c r="Z190" i="3"/>
  <c r="AG98" i="3"/>
  <c r="AG102" i="3"/>
  <c r="AB104" i="3"/>
  <c r="AF106" i="3"/>
  <c r="AS109" i="3"/>
  <c r="X110" i="3"/>
  <c r="AI112" i="3"/>
  <c r="AT113" i="3"/>
  <c r="AU114" i="3"/>
  <c r="AF115" i="3"/>
  <c r="AA116" i="3"/>
  <c r="Z116" i="3"/>
  <c r="AT117" i="3"/>
  <c r="AI118" i="3"/>
  <c r="X120" i="3"/>
  <c r="AB122" i="3"/>
  <c r="AE128" i="3"/>
  <c r="AT128" i="3"/>
  <c r="AF129" i="3"/>
  <c r="AB130" i="3"/>
  <c r="AR131" i="3"/>
  <c r="AH133" i="3"/>
  <c r="AG135" i="3"/>
  <c r="AI137" i="3"/>
  <c r="Z141" i="3"/>
  <c r="AQ165" i="3"/>
  <c r="AP165" i="3"/>
  <c r="AT165" i="3"/>
  <c r="AR165" i="3"/>
  <c r="AQ171" i="3"/>
  <c r="AP171" i="3"/>
  <c r="AU171" i="3"/>
  <c r="AT171" i="3"/>
  <c r="AS171" i="3"/>
  <c r="AR171" i="3"/>
  <c r="AD196" i="3"/>
  <c r="AF196" i="3"/>
  <c r="AE196" i="3"/>
  <c r="AG196" i="3"/>
  <c r="Y96" i="3"/>
  <c r="AG97" i="3"/>
  <c r="AD100" i="3"/>
  <c r="AH106" i="3"/>
  <c r="AT109" i="3"/>
  <c r="Y110" i="3"/>
  <c r="AP110" i="3"/>
  <c r="AS110" i="3"/>
  <c r="AU113" i="3"/>
  <c r="Z115" i="3"/>
  <c r="AA115" i="3"/>
  <c r="AH115" i="3"/>
  <c r="Y120" i="3"/>
  <c r="AD121" i="3"/>
  <c r="AC122" i="3"/>
  <c r="Y126" i="3"/>
  <c r="AP126" i="3"/>
  <c r="AD127" i="3"/>
  <c r="AF128" i="3"/>
  <c r="AG129" i="3"/>
  <c r="Y133" i="3"/>
  <c r="AI133" i="3"/>
  <c r="AR134" i="3"/>
  <c r="AQ134" i="3"/>
  <c r="AI135" i="3"/>
  <c r="AE140" i="3"/>
  <c r="AA141" i="3"/>
  <c r="Y147" i="3"/>
  <c r="AA147" i="3"/>
  <c r="AH147" i="3"/>
  <c r="Z148" i="3"/>
  <c r="Y148" i="3"/>
  <c r="AF148" i="3"/>
  <c r="AU150" i="3"/>
  <c r="AE154" i="3"/>
  <c r="AG154" i="3"/>
  <c r="AE156" i="3"/>
  <c r="AU161" i="3"/>
  <c r="AT161" i="3"/>
  <c r="AR161" i="3"/>
  <c r="AS165" i="3"/>
  <c r="AD151" i="3"/>
  <c r="AE152" i="3"/>
  <c r="AU172" i="3"/>
  <c r="AB173" i="3"/>
  <c r="AQ176" i="3"/>
  <c r="AT179" i="3"/>
  <c r="AT181" i="3"/>
  <c r="AH183" i="3"/>
  <c r="AD184" i="3"/>
  <c r="AD188" i="3"/>
  <c r="AQ197" i="3"/>
  <c r="AB198" i="3"/>
  <c r="AR202" i="3"/>
  <c r="Y168" i="3"/>
  <c r="AC173" i="3"/>
  <c r="X181" i="3"/>
  <c r="AE184" i="3"/>
  <c r="AE188" i="3"/>
  <c r="AA193" i="3"/>
  <c r="AD194" i="3"/>
  <c r="AD197" i="3"/>
  <c r="AR197" i="3"/>
  <c r="AC198" i="3"/>
  <c r="AR198" i="3"/>
  <c r="AS202" i="3"/>
  <c r="Y159" i="3"/>
  <c r="AI159" i="3"/>
  <c r="AE165" i="3"/>
  <c r="Y169" i="3"/>
  <c r="AE172" i="3"/>
  <c r="AP174" i="3"/>
  <c r="AP175" i="3"/>
  <c r="X177" i="3"/>
  <c r="AQ178" i="3"/>
  <c r="AD180" i="3"/>
  <c r="Y181" i="3"/>
  <c r="AC182" i="3"/>
  <c r="AF184" i="3"/>
  <c r="AD189" i="3"/>
  <c r="AR189" i="3"/>
  <c r="X196" i="3"/>
  <c r="AP196" i="3"/>
  <c r="AE197" i="3"/>
  <c r="AS197" i="3"/>
  <c r="AS198" i="3"/>
  <c r="AI200" i="3"/>
  <c r="AI151" i="3"/>
  <c r="AB152" i="3"/>
  <c r="AI152" i="3"/>
  <c r="AH155" i="3"/>
  <c r="AR158" i="3"/>
  <c r="AA159" i="3"/>
  <c r="Y164" i="3"/>
  <c r="AI165" i="3"/>
  <c r="AE168" i="3"/>
  <c r="AQ169" i="3"/>
  <c r="AE170" i="3"/>
  <c r="Z172" i="3"/>
  <c r="AG172" i="3"/>
  <c r="X173" i="3"/>
  <c r="AP179" i="3"/>
  <c r="AF180" i="3"/>
  <c r="AB181" i="3"/>
  <c r="AE182" i="3"/>
  <c r="Z183" i="3"/>
  <c r="AQ183" i="3"/>
  <c r="AA184" i="3"/>
  <c r="AF189" i="3"/>
  <c r="AT189" i="3"/>
  <c r="AS190" i="3"/>
  <c r="AP194" i="3"/>
  <c r="AR195" i="3"/>
  <c r="Z196" i="3"/>
  <c r="AR196" i="3"/>
  <c r="AG197" i="3"/>
  <c r="AU197" i="3"/>
  <c r="X198" i="3"/>
  <c r="AF198" i="3"/>
  <c r="AU198" i="3"/>
  <c r="AF199" i="3"/>
  <c r="AD202" i="3"/>
  <c r="AU158" i="3"/>
  <c r="AU162" i="3"/>
  <c r="AH168" i="3"/>
  <c r="AE169" i="3"/>
  <c r="AS169" i="3"/>
  <c r="AB172" i="3"/>
  <c r="Z173" i="3"/>
  <c r="AS173" i="3"/>
  <c r="AR179" i="3"/>
  <c r="AR181" i="3"/>
  <c r="AG182" i="3"/>
  <c r="AB183" i="3"/>
  <c r="AC184" i="3"/>
  <c r="AF190" i="3"/>
  <c r="AU190" i="3"/>
  <c r="AG191" i="3"/>
  <c r="AA192" i="3"/>
  <c r="AR194" i="3"/>
  <c r="Z197" i="3"/>
  <c r="Z198" i="3"/>
  <c r="AH198" i="3"/>
  <c r="AH199" i="3"/>
  <c r="AA200" i="3"/>
  <c r="AP202" i="3"/>
  <c r="AI168" i="3"/>
  <c r="AS179" i="3"/>
  <c r="AH182" i="3"/>
  <c r="AI198" i="3"/>
  <c r="AI199" i="3"/>
  <c r="AQ202" i="3"/>
  <c r="CE49" i="2"/>
  <c r="CD49" i="2"/>
  <c r="CC49" i="2"/>
  <c r="CB49" i="2"/>
  <c r="CG49" i="2"/>
  <c r="CF49" i="2"/>
  <c r="BY6" i="2"/>
  <c r="BX7" i="2"/>
  <c r="BW8" i="2"/>
  <c r="BV9" i="2"/>
  <c r="BU10" i="2"/>
  <c r="BT11" i="2"/>
  <c r="BY14" i="2"/>
  <c r="BX15" i="2"/>
  <c r="BW16" i="2"/>
  <c r="BV17" i="2"/>
  <c r="BU18" i="2"/>
  <c r="BT19" i="2"/>
  <c r="BY22" i="2"/>
  <c r="BX23" i="2"/>
  <c r="BW24" i="2"/>
  <c r="BV25" i="2"/>
  <c r="BU26" i="2"/>
  <c r="BT27" i="2"/>
  <c r="BY30" i="2"/>
  <c r="BX31" i="2"/>
  <c r="BW32" i="2"/>
  <c r="BV33" i="2"/>
  <c r="BU34" i="2"/>
  <c r="BT35" i="2"/>
  <c r="CG37" i="2"/>
  <c r="BY38" i="2"/>
  <c r="BX39" i="2"/>
  <c r="BW40" i="2"/>
  <c r="BV41" i="2"/>
  <c r="BU42" i="2"/>
  <c r="BT43" i="2"/>
  <c r="BV44" i="2"/>
  <c r="BX45" i="2"/>
  <c r="BI47" i="2"/>
  <c r="BM50" i="2"/>
  <c r="BM51" i="2"/>
  <c r="BU54" i="2"/>
  <c r="BB57" i="2"/>
  <c r="BH57" i="2"/>
  <c r="BX58" i="2"/>
  <c r="BV60" i="2"/>
  <c r="BC71" i="2"/>
  <c r="BI71" i="2"/>
  <c r="BU71" i="2"/>
  <c r="BZ74" i="2"/>
  <c r="CA75" i="2"/>
  <c r="BZ75" i="2"/>
  <c r="BD78" i="2"/>
  <c r="BJ78" i="2"/>
  <c r="CB78" i="2"/>
  <c r="CG78" i="2"/>
  <c r="CF78" i="2"/>
  <c r="CE78" i="2"/>
  <c r="BD79" i="2"/>
  <c r="BJ79" i="2"/>
  <c r="BV79" i="2"/>
  <c r="BB80" i="2"/>
  <c r="BH80" i="2"/>
  <c r="BZ82" i="2"/>
  <c r="CA83" i="2"/>
  <c r="BZ83" i="2"/>
  <c r="BD86" i="2"/>
  <c r="BJ86" i="2"/>
  <c r="CB86" i="2"/>
  <c r="CG86" i="2"/>
  <c r="CF86" i="2"/>
  <c r="CE86" i="2"/>
  <c r="BD87" i="2"/>
  <c r="BJ87" i="2"/>
  <c r="BV87" i="2"/>
  <c r="BB88" i="2"/>
  <c r="BH88" i="2"/>
  <c r="BZ90" i="2"/>
  <c r="CA91" i="2"/>
  <c r="BZ91" i="2"/>
  <c r="BD94" i="2"/>
  <c r="BJ94" i="2"/>
  <c r="CB94" i="2"/>
  <c r="CG94" i="2"/>
  <c r="CF94" i="2"/>
  <c r="CE94" i="2"/>
  <c r="BD95" i="2"/>
  <c r="BJ95" i="2"/>
  <c r="BV95" i="2"/>
  <c r="BB96" i="2"/>
  <c r="BH96" i="2"/>
  <c r="BE102" i="2"/>
  <c r="BK102" i="2"/>
  <c r="BG114" i="2"/>
  <c r="BM114" i="2"/>
  <c r="CC116" i="2"/>
  <c r="CB116" i="2"/>
  <c r="CG116" i="2"/>
  <c r="CF116" i="2"/>
  <c r="CE116" i="2"/>
  <c r="CG143" i="2"/>
  <c r="CF143" i="2"/>
  <c r="CE143" i="2"/>
  <c r="CD143" i="2"/>
  <c r="CC143" i="2"/>
  <c r="CB143" i="2"/>
  <c r="BF4" i="2"/>
  <c r="BT4" i="2"/>
  <c r="BE5" i="2"/>
  <c r="BD6" i="2"/>
  <c r="BC7" i="2"/>
  <c r="BY7" i="2"/>
  <c r="BB8" i="2"/>
  <c r="BX8" i="2"/>
  <c r="BW9" i="2"/>
  <c r="BV10" i="2"/>
  <c r="BG11" i="2"/>
  <c r="BU11" i="2"/>
  <c r="BF12" i="2"/>
  <c r="BT12" i="2"/>
  <c r="BE13" i="2"/>
  <c r="BD14" i="2"/>
  <c r="BC15" i="2"/>
  <c r="BY15" i="2"/>
  <c r="BB16" i="2"/>
  <c r="BX16" i="2"/>
  <c r="BW17" i="2"/>
  <c r="BV18" i="2"/>
  <c r="BG19" i="2"/>
  <c r="BU19" i="2"/>
  <c r="BF20" i="2"/>
  <c r="BT20" i="2"/>
  <c r="BE21" i="2"/>
  <c r="BD22" i="2"/>
  <c r="BC23" i="2"/>
  <c r="BY23" i="2"/>
  <c r="BB24" i="2"/>
  <c r="BX24" i="2"/>
  <c r="BW25" i="2"/>
  <c r="BV26" i="2"/>
  <c r="BG27" i="2"/>
  <c r="BU27" i="2"/>
  <c r="BF28" i="2"/>
  <c r="BT28" i="2"/>
  <c r="BE29" i="2"/>
  <c r="BD30" i="2"/>
  <c r="BC31" i="2"/>
  <c r="BY31" i="2"/>
  <c r="BB32" i="2"/>
  <c r="BX32" i="2"/>
  <c r="BW33" i="2"/>
  <c r="BV34" i="2"/>
  <c r="BG35" i="2"/>
  <c r="BU35" i="2"/>
  <c r="BF36" i="2"/>
  <c r="BT36" i="2"/>
  <c r="BE37" i="2"/>
  <c r="BD38" i="2"/>
  <c r="BC39" i="2"/>
  <c r="BY39" i="2"/>
  <c r="BB40" i="2"/>
  <c r="BX40" i="2"/>
  <c r="BW41" i="2"/>
  <c r="BV42" i="2"/>
  <c r="BG43" i="2"/>
  <c r="BU43" i="2"/>
  <c r="BC46" i="2"/>
  <c r="BU46" i="2"/>
  <c r="BJ47" i="2"/>
  <c r="BH48" i="2"/>
  <c r="BG52" i="2"/>
  <c r="BM52" i="2"/>
  <c r="BD54" i="2"/>
  <c r="BJ54" i="2"/>
  <c r="BV54" i="2"/>
  <c r="BH55" i="2"/>
  <c r="BY58" i="2"/>
  <c r="BW60" i="2"/>
  <c r="BD62" i="2"/>
  <c r="BJ62" i="2"/>
  <c r="BC63" i="2"/>
  <c r="BI63" i="2"/>
  <c r="BU63" i="2"/>
  <c r="CA67" i="2"/>
  <c r="BZ67" i="2"/>
  <c r="BD70" i="2"/>
  <c r="BJ70" i="2"/>
  <c r="CB70" i="2"/>
  <c r="CG70" i="2"/>
  <c r="CF70" i="2"/>
  <c r="CE70" i="2"/>
  <c r="BD71" i="2"/>
  <c r="BJ71" i="2"/>
  <c r="BV71" i="2"/>
  <c r="BB72" i="2"/>
  <c r="BH72" i="2"/>
  <c r="BG75" i="2"/>
  <c r="BM75" i="2"/>
  <c r="BF76" i="2"/>
  <c r="BL76" i="2"/>
  <c r="BE77" i="2"/>
  <c r="BK77" i="2"/>
  <c r="BE78" i="2"/>
  <c r="BK78" i="2"/>
  <c r="BC80" i="2"/>
  <c r="BI80" i="2"/>
  <c r="BG83" i="2"/>
  <c r="BM83" i="2"/>
  <c r="BF84" i="2"/>
  <c r="BL84" i="2"/>
  <c r="BE85" i="2"/>
  <c r="BK85" i="2"/>
  <c r="BE86" i="2"/>
  <c r="BK86" i="2"/>
  <c r="BC88" i="2"/>
  <c r="BI88" i="2"/>
  <c r="BG91" i="2"/>
  <c r="BM91" i="2"/>
  <c r="BF92" i="2"/>
  <c r="BL92" i="2"/>
  <c r="BE93" i="2"/>
  <c r="BK93" i="2"/>
  <c r="BE94" i="2"/>
  <c r="BK94" i="2"/>
  <c r="BC96" i="2"/>
  <c r="BI96" i="2"/>
  <c r="CG112" i="2"/>
  <c r="CF112" i="2"/>
  <c r="CE112" i="2"/>
  <c r="CD112" i="2"/>
  <c r="CC112" i="2"/>
  <c r="CB112" i="2"/>
  <c r="BF123" i="2"/>
  <c r="BL123" i="2"/>
  <c r="BB127" i="2"/>
  <c r="BH127" i="2"/>
  <c r="BU4" i="2"/>
  <c r="BT5" i="2"/>
  <c r="BY8" i="2"/>
  <c r="BX9" i="2"/>
  <c r="BW10" i="2"/>
  <c r="BV11" i="2"/>
  <c r="BU12" i="2"/>
  <c r="BT13" i="2"/>
  <c r="BY16" i="2"/>
  <c r="BX17" i="2"/>
  <c r="BW18" i="2"/>
  <c r="BV19" i="2"/>
  <c r="BU20" i="2"/>
  <c r="BT21" i="2"/>
  <c r="BY24" i="2"/>
  <c r="BX25" i="2"/>
  <c r="BW26" i="2"/>
  <c r="BV27" i="2"/>
  <c r="BU28" i="2"/>
  <c r="BT29" i="2"/>
  <c r="BY32" i="2"/>
  <c r="BX33" i="2"/>
  <c r="BW34" i="2"/>
  <c r="BV35" i="2"/>
  <c r="BU36" i="2"/>
  <c r="BT37" i="2"/>
  <c r="BY40" i="2"/>
  <c r="BX41" i="2"/>
  <c r="BW42" i="2"/>
  <c r="BV43" i="2"/>
  <c r="BI48" i="2"/>
  <c r="BE54" i="2"/>
  <c r="BK54" i="2"/>
  <c r="BW54" i="2"/>
  <c r="BF60" i="2"/>
  <c r="BL60" i="2"/>
  <c r="BX60" i="2"/>
  <c r="BE62" i="2"/>
  <c r="BK62" i="2"/>
  <c r="CB62" i="2"/>
  <c r="CG62" i="2"/>
  <c r="CF62" i="2"/>
  <c r="CE62" i="2"/>
  <c r="BD63" i="2"/>
  <c r="BJ63" i="2"/>
  <c r="BV63" i="2"/>
  <c r="BB64" i="2"/>
  <c r="BH64" i="2"/>
  <c r="BG67" i="2"/>
  <c r="BM67" i="2"/>
  <c r="BF68" i="2"/>
  <c r="BL68" i="2"/>
  <c r="BE69" i="2"/>
  <c r="BK69" i="2"/>
  <c r="BE70" i="2"/>
  <c r="BK70" i="2"/>
  <c r="BC72" i="2"/>
  <c r="BI72" i="2"/>
  <c r="BB73" i="2"/>
  <c r="BH73" i="2"/>
  <c r="BG76" i="2"/>
  <c r="BM76" i="2"/>
  <c r="BF77" i="2"/>
  <c r="BL77" i="2"/>
  <c r="BB81" i="2"/>
  <c r="BH81" i="2"/>
  <c r="BG84" i="2"/>
  <c r="BM84" i="2"/>
  <c r="BF85" i="2"/>
  <c r="BL85" i="2"/>
  <c r="BB89" i="2"/>
  <c r="BH89" i="2"/>
  <c r="BG92" i="2"/>
  <c r="BM92" i="2"/>
  <c r="BF93" i="2"/>
  <c r="BL93" i="2"/>
  <c r="BB97" i="2"/>
  <c r="BH97" i="2"/>
  <c r="BF109" i="2"/>
  <c r="BL109" i="2"/>
  <c r="CG111" i="2"/>
  <c r="CF111" i="2"/>
  <c r="CE111" i="2"/>
  <c r="CD111" i="2"/>
  <c r="CC111" i="2"/>
  <c r="CB111" i="2"/>
  <c r="BE116" i="2"/>
  <c r="BK116" i="2"/>
  <c r="BC126" i="2"/>
  <c r="BI126" i="2"/>
  <c r="CG135" i="2"/>
  <c r="CF135" i="2"/>
  <c r="CE135" i="2"/>
  <c r="CD135" i="2"/>
  <c r="CC135" i="2"/>
  <c r="CB135" i="2"/>
  <c r="CC4" i="2"/>
  <c r="BG5" i="2"/>
  <c r="BF6" i="2"/>
  <c r="BE7" i="2"/>
  <c r="BZ7" i="2"/>
  <c r="BD8" i="2"/>
  <c r="BC9" i="2"/>
  <c r="BB10" i="2"/>
  <c r="CC12" i="2"/>
  <c r="BG13" i="2"/>
  <c r="BF14" i="2"/>
  <c r="BE15" i="2"/>
  <c r="BZ15" i="2"/>
  <c r="BD16" i="2"/>
  <c r="BC17" i="2"/>
  <c r="CC20" i="2"/>
  <c r="BG21" i="2"/>
  <c r="BF22" i="2"/>
  <c r="BE23" i="2"/>
  <c r="BZ23" i="2"/>
  <c r="BD24" i="2"/>
  <c r="BC25" i="2"/>
  <c r="BB26" i="2"/>
  <c r="CD27" i="2"/>
  <c r="BG29" i="2"/>
  <c r="BF30" i="2"/>
  <c r="BE31" i="2"/>
  <c r="BZ31" i="2"/>
  <c r="BD32" i="2"/>
  <c r="BC33" i="2"/>
  <c r="BB34" i="2"/>
  <c r="CC36" i="2"/>
  <c r="BG37" i="2"/>
  <c r="CB37" i="2"/>
  <c r="BF38" i="2"/>
  <c r="BE39" i="2"/>
  <c r="BZ39" i="2"/>
  <c r="BD40" i="2"/>
  <c r="BC41" i="2"/>
  <c r="BB42" i="2"/>
  <c r="CE43" i="2"/>
  <c r="BJ44" i="2"/>
  <c r="BY44" i="2"/>
  <c r="BL45" i="2"/>
  <c r="BZ45" i="2"/>
  <c r="BG46" i="2"/>
  <c r="BW46" i="2"/>
  <c r="BB47" i="2"/>
  <c r="BT47" i="2"/>
  <c r="BH49" i="2"/>
  <c r="BY50" i="2"/>
  <c r="BE51" i="2"/>
  <c r="BY51" i="2"/>
  <c r="BY52" i="2"/>
  <c r="BJ53" i="2"/>
  <c r="CG54" i="2"/>
  <c r="CF54" i="2"/>
  <c r="CE54" i="2"/>
  <c r="BC55" i="2"/>
  <c r="BI55" i="2"/>
  <c r="BT55" i="2"/>
  <c r="BT57" i="2"/>
  <c r="BZ58" i="2"/>
  <c r="BL59" i="2"/>
  <c r="BG60" i="2"/>
  <c r="BM60" i="2"/>
  <c r="BY60" i="2"/>
  <c r="BJ61" i="2"/>
  <c r="BC64" i="2"/>
  <c r="BI64" i="2"/>
  <c r="BB65" i="2"/>
  <c r="BH65" i="2"/>
  <c r="BG68" i="2"/>
  <c r="BM68" i="2"/>
  <c r="BF69" i="2"/>
  <c r="BL69" i="2"/>
  <c r="CC70" i="2"/>
  <c r="BT72" i="2"/>
  <c r="CD78" i="2"/>
  <c r="BU80" i="2"/>
  <c r="CD86" i="2"/>
  <c r="BU88" i="2"/>
  <c r="BU96" i="2"/>
  <c r="BF101" i="2"/>
  <c r="BL101" i="2"/>
  <c r="CA121" i="2"/>
  <c r="BZ121" i="2"/>
  <c r="BD125" i="2"/>
  <c r="BJ125" i="2"/>
  <c r="BU126" i="2"/>
  <c r="CG127" i="2"/>
  <c r="CF127" i="2"/>
  <c r="CE127" i="2"/>
  <c r="CD127" i="2"/>
  <c r="CC127" i="2"/>
  <c r="CB127" i="2"/>
  <c r="CG144" i="2"/>
  <c r="CF144" i="2"/>
  <c r="CE144" i="2"/>
  <c r="CD144" i="2"/>
  <c r="CC144" i="2"/>
  <c r="CB144" i="2"/>
  <c r="BI4" i="2"/>
  <c r="BW4" i="2"/>
  <c r="CD4" i="2"/>
  <c r="BH5" i="2"/>
  <c r="BV5" i="2"/>
  <c r="BU6" i="2"/>
  <c r="BT7" i="2"/>
  <c r="BM8" i="2"/>
  <c r="BL9" i="2"/>
  <c r="BK10" i="2"/>
  <c r="BJ11" i="2"/>
  <c r="BX11" i="2"/>
  <c r="BI12" i="2"/>
  <c r="BW12" i="2"/>
  <c r="CD12" i="2"/>
  <c r="BH13" i="2"/>
  <c r="BV13" i="2"/>
  <c r="BU14" i="2"/>
  <c r="BT15" i="2"/>
  <c r="BM16" i="2"/>
  <c r="BL17" i="2"/>
  <c r="BK18" i="2"/>
  <c r="BJ19" i="2"/>
  <c r="BX19" i="2"/>
  <c r="BI20" i="2"/>
  <c r="BW20" i="2"/>
  <c r="CD20" i="2"/>
  <c r="BH21" i="2"/>
  <c r="BV21" i="2"/>
  <c r="BU22" i="2"/>
  <c r="BT23" i="2"/>
  <c r="BM24" i="2"/>
  <c r="BL25" i="2"/>
  <c r="BK26" i="2"/>
  <c r="BY26" i="2"/>
  <c r="BJ27" i="2"/>
  <c r="BX27" i="2"/>
  <c r="CE27" i="2"/>
  <c r="BI28" i="2"/>
  <c r="BW28" i="2"/>
  <c r="BH29" i="2"/>
  <c r="BV29" i="2"/>
  <c r="BU30" i="2"/>
  <c r="BT31" i="2"/>
  <c r="BM32" i="2"/>
  <c r="BL33" i="2"/>
  <c r="BK34" i="2"/>
  <c r="BY34" i="2"/>
  <c r="BJ35" i="2"/>
  <c r="BX35" i="2"/>
  <c r="BI36" i="2"/>
  <c r="BW36" i="2"/>
  <c r="CD36" i="2"/>
  <c r="BH37" i="2"/>
  <c r="BV37" i="2"/>
  <c r="CC37" i="2"/>
  <c r="BU38" i="2"/>
  <c r="BT39" i="2"/>
  <c r="BM40" i="2"/>
  <c r="BL41" i="2"/>
  <c r="BK42" i="2"/>
  <c r="BY42" i="2"/>
  <c r="BJ43" i="2"/>
  <c r="BX43" i="2"/>
  <c r="CF43" i="2"/>
  <c r="BB44" i="2"/>
  <c r="BD45" i="2"/>
  <c r="BM45" i="2"/>
  <c r="BX46" i="2"/>
  <c r="BE47" i="2"/>
  <c r="BU47" i="2"/>
  <c r="BF50" i="2"/>
  <c r="BU53" i="2"/>
  <c r="BD55" i="2"/>
  <c r="BJ55" i="2"/>
  <c r="BU55" i="2"/>
  <c r="BY57" i="2"/>
  <c r="BW59" i="2"/>
  <c r="BU61" i="2"/>
  <c r="CC62" i="2"/>
  <c r="BT64" i="2"/>
  <c r="CD70" i="2"/>
  <c r="BU72" i="2"/>
  <c r="BC104" i="2"/>
  <c r="BI104" i="2"/>
  <c r="BB105" i="2"/>
  <c r="BH105" i="2"/>
  <c r="CA107" i="2"/>
  <c r="BZ107" i="2"/>
  <c r="BB119" i="2"/>
  <c r="BH119" i="2"/>
  <c r="BG122" i="2"/>
  <c r="BM122" i="2"/>
  <c r="CC124" i="2"/>
  <c r="CB124" i="2"/>
  <c r="CG124" i="2"/>
  <c r="CF124" i="2"/>
  <c r="CE124" i="2"/>
  <c r="BX4" i="2"/>
  <c r="BW5" i="2"/>
  <c r="BV6" i="2"/>
  <c r="BU7" i="2"/>
  <c r="BT8" i="2"/>
  <c r="BY11" i="2"/>
  <c r="BX12" i="2"/>
  <c r="BW13" i="2"/>
  <c r="BV14" i="2"/>
  <c r="BU15" i="2"/>
  <c r="BT16" i="2"/>
  <c r="BY19" i="2"/>
  <c r="BX20" i="2"/>
  <c r="BW21" i="2"/>
  <c r="BV22" i="2"/>
  <c r="BU23" i="2"/>
  <c r="BT24" i="2"/>
  <c r="BY27" i="2"/>
  <c r="BX28" i="2"/>
  <c r="BW29" i="2"/>
  <c r="BV30" i="2"/>
  <c r="BU31" i="2"/>
  <c r="BT32" i="2"/>
  <c r="BY35" i="2"/>
  <c r="BX36" i="2"/>
  <c r="BW37" i="2"/>
  <c r="BV38" i="2"/>
  <c r="BU39" i="2"/>
  <c r="BT40" i="2"/>
  <c r="BY43" i="2"/>
  <c r="BV53" i="2"/>
  <c r="BB56" i="2"/>
  <c r="BH56" i="2"/>
  <c r="BX59" i="2"/>
  <c r="BV61" i="2"/>
  <c r="CD62" i="2"/>
  <c r="CG72" i="2"/>
  <c r="CF72" i="2"/>
  <c r="CE72" i="2"/>
  <c r="CD72" i="2"/>
  <c r="CC72" i="2"/>
  <c r="BT73" i="2"/>
  <c r="BT81" i="2"/>
  <c r="BT89" i="2"/>
  <c r="BT97" i="2"/>
  <c r="CA99" i="2"/>
  <c r="BZ99" i="2"/>
  <c r="BD103" i="2"/>
  <c r="BJ103" i="2"/>
  <c r="BG108" i="2"/>
  <c r="BM108" i="2"/>
  <c r="CC110" i="2"/>
  <c r="CB110" i="2"/>
  <c r="CG110" i="2"/>
  <c r="CF110" i="2"/>
  <c r="CE110" i="2"/>
  <c r="BF115" i="2"/>
  <c r="BL115" i="2"/>
  <c r="CG136" i="2"/>
  <c r="CF136" i="2"/>
  <c r="CE136" i="2"/>
  <c r="CD136" i="2"/>
  <c r="CC136" i="2"/>
  <c r="CB136" i="2"/>
  <c r="CF4" i="2"/>
  <c r="BZ10" i="2"/>
  <c r="CF12" i="2"/>
  <c r="BZ18" i="2"/>
  <c r="CF20" i="2"/>
  <c r="BZ26" i="2"/>
  <c r="BZ34" i="2"/>
  <c r="CF36" i="2"/>
  <c r="CE37" i="2"/>
  <c r="BZ42" i="2"/>
  <c r="BM44" i="2"/>
  <c r="BJ46" i="2"/>
  <c r="BW47" i="2"/>
  <c r="BE48" i="2"/>
  <c r="BU48" i="2"/>
  <c r="BC49" i="2"/>
  <c r="BK52" i="2"/>
  <c r="BE53" i="2"/>
  <c r="BK53" i="2"/>
  <c r="BW53" i="2"/>
  <c r="BI54" i="2"/>
  <c r="CC54" i="2"/>
  <c r="BC56" i="2"/>
  <c r="BI56" i="2"/>
  <c r="BZ57" i="2"/>
  <c r="BL58" i="2"/>
  <c r="BG59" i="2"/>
  <c r="BM59" i="2"/>
  <c r="BY59" i="2"/>
  <c r="BJ60" i="2"/>
  <c r="BE61" i="2"/>
  <c r="BK61" i="2"/>
  <c r="BW61" i="2"/>
  <c r="CG64" i="2"/>
  <c r="CF64" i="2"/>
  <c r="CE64" i="2"/>
  <c r="CD64" i="2"/>
  <c r="CC64" i="2"/>
  <c r="BT65" i="2"/>
  <c r="BV78" i="2"/>
  <c r="BV86" i="2"/>
  <c r="BG100" i="2"/>
  <c r="BM100" i="2"/>
  <c r="CC102" i="2"/>
  <c r="CB102" i="2"/>
  <c r="CG102" i="2"/>
  <c r="CF102" i="2"/>
  <c r="CE102" i="2"/>
  <c r="BU104" i="2"/>
  <c r="CG105" i="2"/>
  <c r="CF105" i="2"/>
  <c r="CE105" i="2"/>
  <c r="CD105" i="2"/>
  <c r="CC105" i="2"/>
  <c r="CB105" i="2"/>
  <c r="BC118" i="2"/>
  <c r="BI118" i="2"/>
  <c r="CG119" i="2"/>
  <c r="CF119" i="2"/>
  <c r="CE119" i="2"/>
  <c r="CD119" i="2"/>
  <c r="CC119" i="2"/>
  <c r="CB119" i="2"/>
  <c r="BE124" i="2"/>
  <c r="BK124" i="2"/>
  <c r="CC140" i="2"/>
  <c r="CB140" i="2"/>
  <c r="CG140" i="2"/>
  <c r="CF140" i="2"/>
  <c r="CE140" i="2"/>
  <c r="CD140" i="2"/>
  <c r="X4" i="3" a="1"/>
  <c r="BT18" i="2"/>
  <c r="BK46" i="2"/>
  <c r="BT49" i="2"/>
  <c r="BL51" i="2"/>
  <c r="BL52" i="2"/>
  <c r="BF53" i="2"/>
  <c r="BL53" i="2"/>
  <c r="BX53" i="2"/>
  <c r="BT54" i="2"/>
  <c r="CG55" i="2"/>
  <c r="CF55" i="2"/>
  <c r="CE55" i="2"/>
  <c r="CD55" i="2"/>
  <c r="BT56" i="2"/>
  <c r="BM58" i="2"/>
  <c r="CA59" i="2"/>
  <c r="BZ59" i="2"/>
  <c r="BK60" i="2"/>
  <c r="BF61" i="2"/>
  <c r="BL61" i="2"/>
  <c r="BX61" i="2"/>
  <c r="BT62" i="2"/>
  <c r="BV70" i="2"/>
  <c r="CB72" i="2"/>
  <c r="BY75" i="2"/>
  <c r="BX76" i="2"/>
  <c r="BW77" i="2"/>
  <c r="BW78" i="2"/>
  <c r="BC79" i="2"/>
  <c r="BI79" i="2"/>
  <c r="BU79" i="2"/>
  <c r="BY83" i="2"/>
  <c r="BX84" i="2"/>
  <c r="BW85" i="2"/>
  <c r="BW86" i="2"/>
  <c r="BC87" i="2"/>
  <c r="BI87" i="2"/>
  <c r="BU87" i="2"/>
  <c r="BY91" i="2"/>
  <c r="BX92" i="2"/>
  <c r="BW93" i="2"/>
  <c r="BW94" i="2"/>
  <c r="BC95" i="2"/>
  <c r="BI95" i="2"/>
  <c r="BU95" i="2"/>
  <c r="CG97" i="2"/>
  <c r="CF97" i="2"/>
  <c r="CE97" i="2"/>
  <c r="CD97" i="2"/>
  <c r="CC97" i="2"/>
  <c r="CB97" i="2"/>
  <c r="BX109" i="2"/>
  <c r="BE110" i="2"/>
  <c r="BK110" i="2"/>
  <c r="CD110" i="2"/>
  <c r="CA113" i="2"/>
  <c r="BZ113" i="2"/>
  <c r="BW116" i="2"/>
  <c r="BD117" i="2"/>
  <c r="BJ117" i="2"/>
  <c r="BU118" i="2"/>
  <c r="CB146" i="2"/>
  <c r="CG146" i="2"/>
  <c r="CF146" i="2"/>
  <c r="CE146" i="2"/>
  <c r="CD146" i="2"/>
  <c r="CC146" i="2"/>
  <c r="BC130" i="2"/>
  <c r="BK130" i="2"/>
  <c r="BY130" i="2"/>
  <c r="BB131" i="2"/>
  <c r="BJ131" i="2"/>
  <c r="BX131" i="2"/>
  <c r="BI132" i="2"/>
  <c r="BW132" i="2"/>
  <c r="BH133" i="2"/>
  <c r="BV133" i="2"/>
  <c r="CC133" i="2"/>
  <c r="BG134" i="2"/>
  <c r="BU134" i="2"/>
  <c r="BF135" i="2"/>
  <c r="BT135" i="2"/>
  <c r="CA135" i="2"/>
  <c r="BE136" i="2"/>
  <c r="BM136" i="2"/>
  <c r="BD137" i="2"/>
  <c r="BL137" i="2"/>
  <c r="BC138" i="2"/>
  <c r="BK138" i="2"/>
  <c r="BY138" i="2"/>
  <c r="BB139" i="2"/>
  <c r="BJ139" i="2"/>
  <c r="BX139" i="2"/>
  <c r="BI140" i="2"/>
  <c r="BW140" i="2"/>
  <c r="BH141" i="2"/>
  <c r="BV141" i="2"/>
  <c r="BG142" i="2"/>
  <c r="BU142" i="2"/>
  <c r="BF143" i="2"/>
  <c r="CA143" i="2"/>
  <c r="BE144" i="2"/>
  <c r="BM144" i="2"/>
  <c r="BD145" i="2"/>
  <c r="BL145" i="2"/>
  <c r="BC146" i="2"/>
  <c r="BL146" i="2"/>
  <c r="BG147" i="2"/>
  <c r="BC148" i="2"/>
  <c r="BT148" i="2"/>
  <c r="CC148" i="2"/>
  <c r="BY151" i="2"/>
  <c r="BW153" i="2"/>
  <c r="BE154" i="2"/>
  <c r="BD155" i="2"/>
  <c r="BC156" i="2"/>
  <c r="CG186" i="2"/>
  <c r="CF186" i="2"/>
  <c r="CE186" i="2"/>
  <c r="CD186" i="2"/>
  <c r="CC186" i="2"/>
  <c r="CB186" i="2"/>
  <c r="BY53" i="2"/>
  <c r="BX54" i="2"/>
  <c r="BW55" i="2"/>
  <c r="BV56" i="2"/>
  <c r="BU57" i="2"/>
  <c r="BT58" i="2"/>
  <c r="BY61" i="2"/>
  <c r="BX62" i="2"/>
  <c r="BW63" i="2"/>
  <c r="BV64" i="2"/>
  <c r="BG65" i="2"/>
  <c r="BU65" i="2"/>
  <c r="X11" i="3" a="1"/>
  <c r="BF66" i="2"/>
  <c r="BT66" i="2"/>
  <c r="BE67" i="2"/>
  <c r="BD68" i="2"/>
  <c r="BC69" i="2"/>
  <c r="BY69" i="2"/>
  <c r="BB70" i="2"/>
  <c r="BX70" i="2"/>
  <c r="BW71" i="2"/>
  <c r="BV72" i="2"/>
  <c r="BG73" i="2"/>
  <c r="BU73" i="2"/>
  <c r="BF74" i="2"/>
  <c r="BT74" i="2"/>
  <c r="BE75" i="2"/>
  <c r="BD76" i="2"/>
  <c r="BC77" i="2"/>
  <c r="BY77" i="2"/>
  <c r="BB78" i="2"/>
  <c r="BX78" i="2"/>
  <c r="BW79" i="2"/>
  <c r="BV80" i="2"/>
  <c r="BG81" i="2"/>
  <c r="BU81" i="2"/>
  <c r="BF82" i="2"/>
  <c r="BT82" i="2"/>
  <c r="BE83" i="2"/>
  <c r="BD84" i="2"/>
  <c r="BC85" i="2"/>
  <c r="BY85" i="2"/>
  <c r="BB86" i="2"/>
  <c r="BX86" i="2"/>
  <c r="BW87" i="2"/>
  <c r="BV88" i="2"/>
  <c r="BG89" i="2"/>
  <c r="BU89" i="2"/>
  <c r="BF90" i="2"/>
  <c r="BT90" i="2"/>
  <c r="BE91" i="2"/>
  <c r="BD92" i="2"/>
  <c r="BC93" i="2"/>
  <c r="BY93" i="2"/>
  <c r="BB94" i="2"/>
  <c r="BX94" i="2"/>
  <c r="BW95" i="2"/>
  <c r="BV96" i="2"/>
  <c r="BG97" i="2"/>
  <c r="BU97" i="2"/>
  <c r="BF98" i="2"/>
  <c r="BT98" i="2"/>
  <c r="BE99" i="2"/>
  <c r="BD100" i="2"/>
  <c r="BC101" i="2"/>
  <c r="BY101" i="2"/>
  <c r="BB102" i="2"/>
  <c r="BX102" i="2"/>
  <c r="BW103" i="2"/>
  <c r="CD103" i="2"/>
  <c r="BV104" i="2"/>
  <c r="BG105" i="2"/>
  <c r="BU105" i="2"/>
  <c r="BF106" i="2"/>
  <c r="BT106" i="2"/>
  <c r="BE107" i="2"/>
  <c r="BD108" i="2"/>
  <c r="BC109" i="2"/>
  <c r="BY109" i="2"/>
  <c r="BB110" i="2"/>
  <c r="BX110" i="2"/>
  <c r="BF112" i="2"/>
  <c r="BT112" i="2"/>
  <c r="BE113" i="2"/>
  <c r="BD114" i="2"/>
  <c r="BC115" i="2"/>
  <c r="BY115" i="2"/>
  <c r="BB116" i="2"/>
  <c r="BX116" i="2"/>
  <c r="BW117" i="2"/>
  <c r="BV118" i="2"/>
  <c r="BG119" i="2"/>
  <c r="BU119" i="2"/>
  <c r="BF120" i="2"/>
  <c r="BT120" i="2"/>
  <c r="BE121" i="2"/>
  <c r="BD122" i="2"/>
  <c r="BC123" i="2"/>
  <c r="BY123" i="2"/>
  <c r="BB124" i="2"/>
  <c r="BX124" i="2"/>
  <c r="BW125" i="2"/>
  <c r="CD125" i="2"/>
  <c r="BV126" i="2"/>
  <c r="BG127" i="2"/>
  <c r="BU127" i="2"/>
  <c r="BF128" i="2"/>
  <c r="BT128" i="2"/>
  <c r="BE129" i="2"/>
  <c r="BZ129" i="2"/>
  <c r="BD130" i="2"/>
  <c r="BC131" i="2"/>
  <c r="BY131" i="2"/>
  <c r="BB132" i="2"/>
  <c r="BX132" i="2"/>
  <c r="BW133" i="2"/>
  <c r="CD133" i="2"/>
  <c r="BV134" i="2"/>
  <c r="BG135" i="2"/>
  <c r="BU135" i="2"/>
  <c r="BF136" i="2"/>
  <c r="BT136" i="2"/>
  <c r="BE137" i="2"/>
  <c r="BD138" i="2"/>
  <c r="BC139" i="2"/>
  <c r="BY139" i="2"/>
  <c r="BB140" i="2"/>
  <c r="BX140" i="2"/>
  <c r="BW141" i="2"/>
  <c r="BV142" i="2"/>
  <c r="BG143" i="2"/>
  <c r="BU143" i="2"/>
  <c r="BF144" i="2"/>
  <c r="BT144" i="2"/>
  <c r="BE145" i="2"/>
  <c r="BD146" i="2"/>
  <c r="BY147" i="2"/>
  <c r="BD148" i="2"/>
  <c r="CE148" i="2"/>
  <c r="BB149" i="2"/>
  <c r="BX149" i="2"/>
  <c r="BB150" i="2"/>
  <c r="BH150" i="2"/>
  <c r="BD151" i="2"/>
  <c r="BB153" i="2"/>
  <c r="BX153" i="2"/>
  <c r="CG193" i="2"/>
  <c r="CF193" i="2"/>
  <c r="CE193" i="2"/>
  <c r="CD193" i="2"/>
  <c r="CC193" i="2"/>
  <c r="CB193" i="2"/>
  <c r="CG229" i="2"/>
  <c r="CF229" i="2"/>
  <c r="CE229" i="2"/>
  <c r="CD229" i="2"/>
  <c r="CC229" i="2"/>
  <c r="CB229" i="2"/>
  <c r="BU50" i="2"/>
  <c r="X7" i="3" a="1"/>
  <c r="BT51" i="2"/>
  <c r="BZ52" i="2"/>
  <c r="BY54" i="2"/>
  <c r="BX55" i="2"/>
  <c r="BW56" i="2"/>
  <c r="BV57" i="2"/>
  <c r="BU58" i="2"/>
  <c r="BT59" i="2"/>
  <c r="BZ60" i="2"/>
  <c r="BC62" i="2"/>
  <c r="BY62" i="2"/>
  <c r="BB63" i="2"/>
  <c r="BX63" i="2"/>
  <c r="BW64" i="2"/>
  <c r="BV65" i="2"/>
  <c r="BG66" i="2"/>
  <c r="BU66" i="2"/>
  <c r="BF67" i="2"/>
  <c r="BT67" i="2"/>
  <c r="BE68" i="2"/>
  <c r="BZ68" i="2"/>
  <c r="BD69" i="2"/>
  <c r="BC70" i="2"/>
  <c r="BY70" i="2"/>
  <c r="BB71" i="2"/>
  <c r="BX71" i="2"/>
  <c r="BW72" i="2"/>
  <c r="BV73" i="2"/>
  <c r="BG74" i="2"/>
  <c r="BU74" i="2"/>
  <c r="BF75" i="2"/>
  <c r="BT75" i="2"/>
  <c r="BE76" i="2"/>
  <c r="BZ76" i="2"/>
  <c r="BD77" i="2"/>
  <c r="BC78" i="2"/>
  <c r="BY78" i="2"/>
  <c r="BB79" i="2"/>
  <c r="BX79" i="2"/>
  <c r="BW80" i="2"/>
  <c r="BV81" i="2"/>
  <c r="BG82" i="2"/>
  <c r="BU82" i="2"/>
  <c r="BF83" i="2"/>
  <c r="BT83" i="2"/>
  <c r="BE84" i="2"/>
  <c r="BZ84" i="2"/>
  <c r="BD85" i="2"/>
  <c r="BC86" i="2"/>
  <c r="BY86" i="2"/>
  <c r="BB87" i="2"/>
  <c r="BX87" i="2"/>
  <c r="BW88" i="2"/>
  <c r="BV89" i="2"/>
  <c r="BG90" i="2"/>
  <c r="BU90" i="2"/>
  <c r="BF91" i="2"/>
  <c r="BT91" i="2"/>
  <c r="BE92" i="2"/>
  <c r="BZ92" i="2"/>
  <c r="BD93" i="2"/>
  <c r="BC94" i="2"/>
  <c r="BY94" i="2"/>
  <c r="BB95" i="2"/>
  <c r="BX95" i="2"/>
  <c r="BW96" i="2"/>
  <c r="BV97" i="2"/>
  <c r="BG98" i="2"/>
  <c r="BU98" i="2"/>
  <c r="BF99" i="2"/>
  <c r="BT99" i="2"/>
  <c r="BE100" i="2"/>
  <c r="BZ100" i="2"/>
  <c r="BD101" i="2"/>
  <c r="BC102" i="2"/>
  <c r="BY102" i="2"/>
  <c r="BB103" i="2"/>
  <c r="BX103" i="2"/>
  <c r="CE103" i="2"/>
  <c r="BW104" i="2"/>
  <c r="BV105" i="2"/>
  <c r="BG106" i="2"/>
  <c r="BU106" i="2"/>
  <c r="BF107" i="2"/>
  <c r="BT107" i="2"/>
  <c r="BE108" i="2"/>
  <c r="BZ108" i="2"/>
  <c r="BD109" i="2"/>
  <c r="BC110" i="2"/>
  <c r="BY110" i="2"/>
  <c r="BG112" i="2"/>
  <c r="BU112" i="2"/>
  <c r="BF113" i="2"/>
  <c r="BT113" i="2"/>
  <c r="BE114" i="2"/>
  <c r="BZ114" i="2"/>
  <c r="BD115" i="2"/>
  <c r="BC116" i="2"/>
  <c r="BY116" i="2"/>
  <c r="BB117" i="2"/>
  <c r="BX117" i="2"/>
  <c r="BW118" i="2"/>
  <c r="BV119" i="2"/>
  <c r="BG120" i="2"/>
  <c r="BU120" i="2"/>
  <c r="BF121" i="2"/>
  <c r="BT121" i="2"/>
  <c r="BE122" i="2"/>
  <c r="BZ122" i="2"/>
  <c r="BD123" i="2"/>
  <c r="BC124" i="2"/>
  <c r="BY124" i="2"/>
  <c r="BB125" i="2"/>
  <c r="BX125" i="2"/>
  <c r="CE125" i="2"/>
  <c r="BW126" i="2"/>
  <c r="BV127" i="2"/>
  <c r="BG128" i="2"/>
  <c r="BU128" i="2"/>
  <c r="BF129" i="2"/>
  <c r="BT129" i="2"/>
  <c r="BE130" i="2"/>
  <c r="BZ130" i="2"/>
  <c r="BD131" i="2"/>
  <c r="BC132" i="2"/>
  <c r="BY132" i="2"/>
  <c r="BB133" i="2"/>
  <c r="BX133" i="2"/>
  <c r="CE133" i="2"/>
  <c r="BW134" i="2"/>
  <c r="BV135" i="2"/>
  <c r="BG136" i="2"/>
  <c r="BU136" i="2"/>
  <c r="BF137" i="2"/>
  <c r="BT137" i="2"/>
  <c r="BE138" i="2"/>
  <c r="BZ138" i="2"/>
  <c r="BD139" i="2"/>
  <c r="BC140" i="2"/>
  <c r="BY140" i="2"/>
  <c r="BB141" i="2"/>
  <c r="BX141" i="2"/>
  <c r="BW142" i="2"/>
  <c r="BV143" i="2"/>
  <c r="BG144" i="2"/>
  <c r="BU144" i="2"/>
  <c r="BF145" i="2"/>
  <c r="BT145" i="2"/>
  <c r="BE146" i="2"/>
  <c r="BV148" i="2"/>
  <c r="BZ151" i="2"/>
  <c r="BG153" i="2"/>
  <c r="BM153" i="2"/>
  <c r="BY153" i="2"/>
  <c r="CA158" i="2"/>
  <c r="BZ158" i="2"/>
  <c r="CG179" i="2"/>
  <c r="CF179" i="2"/>
  <c r="CE179" i="2"/>
  <c r="CD179" i="2"/>
  <c r="CC179" i="2"/>
  <c r="CB179" i="2"/>
  <c r="CG235" i="2"/>
  <c r="CF235" i="2"/>
  <c r="CE235" i="2"/>
  <c r="CD235" i="2"/>
  <c r="CC235" i="2"/>
  <c r="CB235" i="2"/>
  <c r="CG243" i="2"/>
  <c r="CF243" i="2"/>
  <c r="CE243" i="2"/>
  <c r="CD243" i="2"/>
  <c r="CC243" i="2"/>
  <c r="CB243" i="2"/>
  <c r="CD248" i="2"/>
  <c r="CB248" i="2"/>
  <c r="CG248" i="2"/>
  <c r="CF248" i="2"/>
  <c r="CE248" i="2"/>
  <c r="CC248" i="2"/>
  <c r="BZ53" i="2"/>
  <c r="BZ61" i="2"/>
  <c r="BH66" i="2"/>
  <c r="BZ69" i="2"/>
  <c r="BZ77" i="2"/>
  <c r="BZ85" i="2"/>
  <c r="BZ93" i="2"/>
  <c r="BG99" i="2"/>
  <c r="BU99" i="2"/>
  <c r="BF100" i="2"/>
  <c r="BT100" i="2"/>
  <c r="BE101" i="2"/>
  <c r="BZ101" i="2"/>
  <c r="BD102" i="2"/>
  <c r="BC103" i="2"/>
  <c r="BY103" i="2"/>
  <c r="CF103" i="2"/>
  <c r="BX104" i="2"/>
  <c r="BW105" i="2"/>
  <c r="BV106" i="2"/>
  <c r="BU107" i="2"/>
  <c r="BF108" i="2"/>
  <c r="BT108" i="2"/>
  <c r="BE109" i="2"/>
  <c r="BZ109" i="2"/>
  <c r="BD110" i="2"/>
  <c r="BV112" i="2"/>
  <c r="BG113" i="2"/>
  <c r="BU113" i="2"/>
  <c r="BF114" i="2"/>
  <c r="BT114" i="2"/>
  <c r="BE115" i="2"/>
  <c r="BZ115" i="2"/>
  <c r="BD116" i="2"/>
  <c r="BC117" i="2"/>
  <c r="BY117" i="2"/>
  <c r="BB118" i="2"/>
  <c r="BX118" i="2"/>
  <c r="BW119" i="2"/>
  <c r="BV120" i="2"/>
  <c r="BG121" i="2"/>
  <c r="BU121" i="2"/>
  <c r="BF122" i="2"/>
  <c r="BT122" i="2"/>
  <c r="BE123" i="2"/>
  <c r="BZ123" i="2"/>
  <c r="BD124" i="2"/>
  <c r="BC125" i="2"/>
  <c r="BY125" i="2"/>
  <c r="CF125" i="2"/>
  <c r="BB126" i="2"/>
  <c r="BX126" i="2"/>
  <c r="BW127" i="2"/>
  <c r="BV128" i="2"/>
  <c r="BG129" i="2"/>
  <c r="BU129" i="2"/>
  <c r="BF130" i="2"/>
  <c r="BT130" i="2"/>
  <c r="BE131" i="2"/>
  <c r="BZ131" i="2"/>
  <c r="BD132" i="2"/>
  <c r="BC133" i="2"/>
  <c r="BY133" i="2"/>
  <c r="CF133" i="2"/>
  <c r="BB134" i="2"/>
  <c r="BX134" i="2"/>
  <c r="BW135" i="2"/>
  <c r="BV136" i="2"/>
  <c r="BG137" i="2"/>
  <c r="BU137" i="2"/>
  <c r="BF138" i="2"/>
  <c r="BT138" i="2"/>
  <c r="BE139" i="2"/>
  <c r="BZ139" i="2"/>
  <c r="BD140" i="2"/>
  <c r="BC141" i="2"/>
  <c r="BY141" i="2"/>
  <c r="BB142" i="2"/>
  <c r="BX142" i="2"/>
  <c r="BW143" i="2"/>
  <c r="BV144" i="2"/>
  <c r="BG145" i="2"/>
  <c r="BU145" i="2"/>
  <c r="BV146" i="2"/>
  <c r="BZ147" i="2"/>
  <c r="BX148" i="2"/>
  <c r="BF149" i="2"/>
  <c r="BT150" i="2"/>
  <c r="BU152" i="2"/>
  <c r="BF153" i="2"/>
  <c r="BG159" i="2"/>
  <c r="BM159" i="2"/>
  <c r="CG201" i="2"/>
  <c r="CF201" i="2"/>
  <c r="CE201" i="2"/>
  <c r="CD201" i="2"/>
  <c r="CC201" i="2"/>
  <c r="CB201" i="2"/>
  <c r="CG217" i="2"/>
  <c r="CF217" i="2"/>
  <c r="CE217" i="2"/>
  <c r="CD217" i="2"/>
  <c r="CC217" i="2"/>
  <c r="CB217" i="2"/>
  <c r="CG223" i="2"/>
  <c r="CF223" i="2"/>
  <c r="CE223" i="2"/>
  <c r="CD223" i="2"/>
  <c r="CC223" i="2"/>
  <c r="CB223" i="2"/>
  <c r="BH51" i="2"/>
  <c r="CG103" i="2"/>
  <c r="CG125" i="2"/>
  <c r="CG133" i="2"/>
  <c r="BH146" i="2"/>
  <c r="BW146" i="2"/>
  <c r="BH148" i="2"/>
  <c r="BW150" i="2"/>
  <c r="BX152" i="2"/>
  <c r="BB156" i="2"/>
  <c r="BH156" i="2"/>
  <c r="BT156" i="2"/>
  <c r="CG163" i="2"/>
  <c r="CF163" i="2"/>
  <c r="CE163" i="2"/>
  <c r="CD163" i="2"/>
  <c r="CC163" i="2"/>
  <c r="CB163" i="2"/>
  <c r="CG180" i="2"/>
  <c r="CF180" i="2"/>
  <c r="CE180" i="2"/>
  <c r="CD180" i="2"/>
  <c r="CC180" i="2"/>
  <c r="CB180" i="2"/>
  <c r="CG202" i="2"/>
  <c r="CF202" i="2"/>
  <c r="CE202" i="2"/>
  <c r="CD202" i="2"/>
  <c r="CC202" i="2"/>
  <c r="CB202" i="2"/>
  <c r="CG218" i="2"/>
  <c r="CF218" i="2"/>
  <c r="CE218" i="2"/>
  <c r="CD218" i="2"/>
  <c r="CC218" i="2"/>
  <c r="CB218" i="2"/>
  <c r="CG236" i="2"/>
  <c r="CF236" i="2"/>
  <c r="CE236" i="2"/>
  <c r="CD236" i="2"/>
  <c r="CC236" i="2"/>
  <c r="CB236" i="2"/>
  <c r="CG244" i="2"/>
  <c r="CF244" i="2"/>
  <c r="CE244" i="2"/>
  <c r="CD244" i="2"/>
  <c r="CC244" i="2"/>
  <c r="CB244" i="2"/>
  <c r="BW99" i="2"/>
  <c r="BV100" i="2"/>
  <c r="BU101" i="2"/>
  <c r="BT102" i="2"/>
  <c r="BY105" i="2"/>
  <c r="BX106" i="2"/>
  <c r="BW107" i="2"/>
  <c r="BV108" i="2"/>
  <c r="BU109" i="2"/>
  <c r="BT110" i="2"/>
  <c r="BX112" i="2"/>
  <c r="BW113" i="2"/>
  <c r="BV114" i="2"/>
  <c r="BU115" i="2"/>
  <c r="BT116" i="2"/>
  <c r="BY119" i="2"/>
  <c r="BX120" i="2"/>
  <c r="BW121" i="2"/>
  <c r="BV122" i="2"/>
  <c r="BU123" i="2"/>
  <c r="BT124" i="2"/>
  <c r="BY127" i="2"/>
  <c r="BX128" i="2"/>
  <c r="BW129" i="2"/>
  <c r="BV130" i="2"/>
  <c r="BU131" i="2"/>
  <c r="BT132" i="2"/>
  <c r="BY135" i="2"/>
  <c r="BX136" i="2"/>
  <c r="BW137" i="2"/>
  <c r="BV138" i="2"/>
  <c r="BU139" i="2"/>
  <c r="BT140" i="2"/>
  <c r="BY143" i="2"/>
  <c r="BX144" i="2"/>
  <c r="BW145" i="2"/>
  <c r="CG148" i="2"/>
  <c r="CD148" i="2"/>
  <c r="BY152" i="2"/>
  <c r="BD154" i="2"/>
  <c r="BJ154" i="2"/>
  <c r="BW154" i="2"/>
  <c r="BC155" i="2"/>
  <c r="BI155" i="2"/>
  <c r="BV155" i="2"/>
  <c r="BU156" i="2"/>
  <c r="CF157" i="2"/>
  <c r="CE157" i="2"/>
  <c r="CD157" i="2"/>
  <c r="CC157" i="2"/>
  <c r="CB157" i="2"/>
  <c r="CG157" i="2"/>
  <c r="CG164" i="2"/>
  <c r="CF164" i="2"/>
  <c r="CE164" i="2"/>
  <c r="CD164" i="2"/>
  <c r="CC164" i="2"/>
  <c r="CB164" i="2"/>
  <c r="CG224" i="2"/>
  <c r="CF224" i="2"/>
  <c r="CE224" i="2"/>
  <c r="CD224" i="2"/>
  <c r="CC224" i="2"/>
  <c r="CB224" i="2"/>
  <c r="BZ118" i="2"/>
  <c r="BC149" i="2"/>
  <c r="BI149" i="2"/>
  <c r="CA152" i="2"/>
  <c r="BZ152" i="2"/>
  <c r="BZ155" i="2"/>
  <c r="CA155" i="2"/>
  <c r="BY156" i="2"/>
  <c r="CG171" i="2"/>
  <c r="CF171" i="2"/>
  <c r="CE171" i="2"/>
  <c r="CD171" i="2"/>
  <c r="CC171" i="2"/>
  <c r="CB171" i="2"/>
  <c r="CG209" i="2"/>
  <c r="CF209" i="2"/>
  <c r="CE209" i="2"/>
  <c r="CD209" i="2"/>
  <c r="CC209" i="2"/>
  <c r="CB209" i="2"/>
  <c r="BV147" i="2"/>
  <c r="CB148" i="2"/>
  <c r="BT149" i="2"/>
  <c r="BV151" i="2"/>
  <c r="BG152" i="2"/>
  <c r="BT153" i="2"/>
  <c r="CG156" i="2"/>
  <c r="CE156" i="2"/>
  <c r="CD156" i="2"/>
  <c r="CC156" i="2"/>
  <c r="CB156" i="2"/>
  <c r="BY159" i="2"/>
  <c r="CG210" i="2"/>
  <c r="CF210" i="2"/>
  <c r="CE210" i="2"/>
  <c r="CD210" i="2"/>
  <c r="CC210" i="2"/>
  <c r="CB210" i="2"/>
  <c r="BF147" i="2"/>
  <c r="BT147" i="2"/>
  <c r="BE148" i="2"/>
  <c r="BD149" i="2"/>
  <c r="BC150" i="2"/>
  <c r="BY150" i="2"/>
  <c r="BB151" i="2"/>
  <c r="BX151" i="2"/>
  <c r="BW152" i="2"/>
  <c r="BV153" i="2"/>
  <c r="BG154" i="2"/>
  <c r="BU154" i="2"/>
  <c r="BF155" i="2"/>
  <c r="BT155" i="2"/>
  <c r="BE156" i="2"/>
  <c r="BD157" i="2"/>
  <c r="BL157" i="2"/>
  <c r="BC158" i="2"/>
  <c r="BK158" i="2"/>
  <c r="BY158" i="2"/>
  <c r="BB159" i="2"/>
  <c r="BJ159" i="2"/>
  <c r="BX159" i="2"/>
  <c r="BI160" i="2"/>
  <c r="BW160" i="2"/>
  <c r="BH161" i="2"/>
  <c r="BV161" i="2"/>
  <c r="BG162" i="2"/>
  <c r="BU162" i="2"/>
  <c r="BF163" i="2"/>
  <c r="BT163" i="2"/>
  <c r="CA163" i="2"/>
  <c r="BE164" i="2"/>
  <c r="BM164" i="2"/>
  <c r="BD165" i="2"/>
  <c r="BL165" i="2"/>
  <c r="CG165" i="2"/>
  <c r="BC166" i="2"/>
  <c r="BK166" i="2"/>
  <c r="BY166" i="2"/>
  <c r="BB167" i="2"/>
  <c r="BJ167" i="2"/>
  <c r="BX167" i="2"/>
  <c r="BI168" i="2"/>
  <c r="BW168" i="2"/>
  <c r="BH169" i="2"/>
  <c r="BV169" i="2"/>
  <c r="BG170" i="2"/>
  <c r="BU170" i="2"/>
  <c r="BF171" i="2"/>
  <c r="BT171" i="2"/>
  <c r="CA171" i="2"/>
  <c r="BE172" i="2"/>
  <c r="BM172" i="2"/>
  <c r="BD173" i="2"/>
  <c r="BL173" i="2"/>
  <c r="BC174" i="2"/>
  <c r="BK174" i="2"/>
  <c r="BY174" i="2"/>
  <c r="BB175" i="2"/>
  <c r="BJ175" i="2"/>
  <c r="BX175" i="2"/>
  <c r="BI176" i="2"/>
  <c r="BW176" i="2"/>
  <c r="BH177" i="2"/>
  <c r="BV177" i="2"/>
  <c r="BG178" i="2"/>
  <c r="BU178" i="2"/>
  <c r="BF179" i="2"/>
  <c r="BT179" i="2"/>
  <c r="CA179" i="2"/>
  <c r="BE180" i="2"/>
  <c r="BM180" i="2"/>
  <c r="BD181" i="2"/>
  <c r="BL181" i="2"/>
  <c r="BC182" i="2"/>
  <c r="BK182" i="2"/>
  <c r="BY182" i="2"/>
  <c r="BB183" i="2"/>
  <c r="BJ183" i="2"/>
  <c r="BX183" i="2"/>
  <c r="BI184" i="2"/>
  <c r="BW184" i="2"/>
  <c r="BH185" i="2"/>
  <c r="BV185" i="2"/>
  <c r="CC185" i="2"/>
  <c r="BD187" i="2"/>
  <c r="BL187" i="2"/>
  <c r="BC188" i="2"/>
  <c r="BK188" i="2"/>
  <c r="BY188" i="2"/>
  <c r="BB189" i="2"/>
  <c r="BJ189" i="2"/>
  <c r="BX189" i="2"/>
  <c r="BI190" i="2"/>
  <c r="BW190" i="2"/>
  <c r="BH191" i="2"/>
  <c r="BV191" i="2"/>
  <c r="BG192" i="2"/>
  <c r="BU192" i="2"/>
  <c r="BF193" i="2"/>
  <c r="BT193" i="2"/>
  <c r="CA193" i="2"/>
  <c r="BE194" i="2"/>
  <c r="BM194" i="2"/>
  <c r="BD195" i="2"/>
  <c r="BL195" i="2"/>
  <c r="BC196" i="2"/>
  <c r="BK196" i="2"/>
  <c r="BY196" i="2"/>
  <c r="BH199" i="2"/>
  <c r="BV199" i="2"/>
  <c r="BG200" i="2"/>
  <c r="BU200" i="2"/>
  <c r="BF201" i="2"/>
  <c r="BT201" i="2"/>
  <c r="CA201" i="2"/>
  <c r="BE202" i="2"/>
  <c r="BM202" i="2"/>
  <c r="BD203" i="2"/>
  <c r="BL203" i="2"/>
  <c r="BC204" i="2"/>
  <c r="BK204" i="2"/>
  <c r="BY204" i="2"/>
  <c r="BB205" i="2"/>
  <c r="BJ205" i="2"/>
  <c r="BX205" i="2"/>
  <c r="BI206" i="2"/>
  <c r="BW206" i="2"/>
  <c r="BH207" i="2"/>
  <c r="BV207" i="2"/>
  <c r="BG208" i="2"/>
  <c r="BU208" i="2"/>
  <c r="BF209" i="2"/>
  <c r="BT209" i="2"/>
  <c r="CA209" i="2"/>
  <c r="BE210" i="2"/>
  <c r="BM210" i="2"/>
  <c r="BD211" i="2"/>
  <c r="BL211" i="2"/>
  <c r="BC212" i="2"/>
  <c r="BK212" i="2"/>
  <c r="BY212" i="2"/>
  <c r="BB213" i="2"/>
  <c r="BJ213" i="2"/>
  <c r="BX213" i="2"/>
  <c r="BI214" i="2"/>
  <c r="BW214" i="2"/>
  <c r="BH215" i="2"/>
  <c r="BV215" i="2"/>
  <c r="BF217" i="2"/>
  <c r="CA217" i="2"/>
  <c r="BE218" i="2"/>
  <c r="BM218" i="2"/>
  <c r="BD219" i="2"/>
  <c r="BL219" i="2"/>
  <c r="BC220" i="2"/>
  <c r="BK220" i="2"/>
  <c r="BB221" i="2"/>
  <c r="BJ221" i="2"/>
  <c r="BX221" i="2"/>
  <c r="BI222" i="2"/>
  <c r="BW222" i="2"/>
  <c r="CA223" i="2"/>
  <c r="BE224" i="2"/>
  <c r="BM224" i="2"/>
  <c r="BD225" i="2"/>
  <c r="BL225" i="2"/>
  <c r="CG225" i="2"/>
  <c r="BC226" i="2"/>
  <c r="BK226" i="2"/>
  <c r="BB227" i="2"/>
  <c r="BJ227" i="2"/>
  <c r="BI228" i="2"/>
  <c r="CA229" i="2"/>
  <c r="BB231" i="2"/>
  <c r="BJ231" i="2"/>
  <c r="BI232" i="2"/>
  <c r="BH233" i="2"/>
  <c r="CC233" i="2"/>
  <c r="BG234" i="2"/>
  <c r="BF235" i="2"/>
  <c r="CA235" i="2"/>
  <c r="BE236" i="2"/>
  <c r="BM236" i="2"/>
  <c r="BD237" i="2"/>
  <c r="BL237" i="2"/>
  <c r="BC238" i="2"/>
  <c r="BK238" i="2"/>
  <c r="BB239" i="2"/>
  <c r="BJ239" i="2"/>
  <c r="BI240" i="2"/>
  <c r="CC241" i="2"/>
  <c r="BG242" i="2"/>
  <c r="BF243" i="2"/>
  <c r="CA243" i="2"/>
  <c r="BE244" i="2"/>
  <c r="BM244" i="2"/>
  <c r="BD245" i="2"/>
  <c r="BL245" i="2"/>
  <c r="BC246" i="2"/>
  <c r="BK246" i="2"/>
  <c r="BB247" i="2"/>
  <c r="BJ247" i="2"/>
  <c r="BG249" i="2"/>
  <c r="BY249" i="2"/>
  <c r="BF250" i="2"/>
  <c r="BX250" i="2"/>
  <c r="BG253" i="2"/>
  <c r="BJ254" i="2"/>
  <c r="BW255" i="2"/>
  <c r="BD260" i="2"/>
  <c r="BG261" i="2"/>
  <c r="BB262" i="2"/>
  <c r="CB266" i="2"/>
  <c r="CG266" i="2"/>
  <c r="CF266" i="2"/>
  <c r="CD266" i="2"/>
  <c r="CC266" i="2"/>
  <c r="BE267" i="2"/>
  <c r="BK267" i="2"/>
  <c r="CB288" i="2"/>
  <c r="CG288" i="2"/>
  <c r="CF288" i="2"/>
  <c r="CE288" i="2"/>
  <c r="CD288" i="2"/>
  <c r="CC288" i="2"/>
  <c r="BX160" i="2"/>
  <c r="BW161" i="2"/>
  <c r="BV162" i="2"/>
  <c r="BU163" i="2"/>
  <c r="BT164" i="2"/>
  <c r="BY167" i="2"/>
  <c r="BX168" i="2"/>
  <c r="BW169" i="2"/>
  <c r="BV170" i="2"/>
  <c r="BU171" i="2"/>
  <c r="BT172" i="2"/>
  <c r="BY175" i="2"/>
  <c r="BX176" i="2"/>
  <c r="BW177" i="2"/>
  <c r="BV178" i="2"/>
  <c r="BU179" i="2"/>
  <c r="BT180" i="2"/>
  <c r="BY183" i="2"/>
  <c r="BX184" i="2"/>
  <c r="BW185" i="2"/>
  <c r="BY189" i="2"/>
  <c r="BX190" i="2"/>
  <c r="BW191" i="2"/>
  <c r="BV192" i="2"/>
  <c r="BU193" i="2"/>
  <c r="BT194" i="2"/>
  <c r="BW199" i="2"/>
  <c r="BV200" i="2"/>
  <c r="BU201" i="2"/>
  <c r="BT202" i="2"/>
  <c r="BY205" i="2"/>
  <c r="BX206" i="2"/>
  <c r="BW207" i="2"/>
  <c r="BV208" i="2"/>
  <c r="BU209" i="2"/>
  <c r="BT210" i="2"/>
  <c r="BY213" i="2"/>
  <c r="BX214" i="2"/>
  <c r="BW215" i="2"/>
  <c r="BU217" i="2"/>
  <c r="BT218" i="2"/>
  <c r="BY221" i="2"/>
  <c r="BX222" i="2"/>
  <c r="BT224" i="2"/>
  <c r="BY227" i="2"/>
  <c r="BX228" i="2"/>
  <c r="BY231" i="2"/>
  <c r="BX232" i="2"/>
  <c r="BW233" i="2"/>
  <c r="BV234" i="2"/>
  <c r="BU235" i="2"/>
  <c r="BT236" i="2"/>
  <c r="BY239" i="2"/>
  <c r="BX240" i="2"/>
  <c r="BW241" i="2"/>
  <c r="BV242" i="2"/>
  <c r="BU243" i="2"/>
  <c r="BT244" i="2"/>
  <c r="BC247" i="2"/>
  <c r="BY247" i="2"/>
  <c r="BB248" i="2"/>
  <c r="BL248" i="2"/>
  <c r="BI249" i="2"/>
  <c r="BH250" i="2"/>
  <c r="CB250" i="2"/>
  <c r="CF250" i="2"/>
  <c r="BI251" i="2"/>
  <c r="BF258" i="2"/>
  <c r="BE259" i="2"/>
  <c r="CA264" i="2"/>
  <c r="BZ264" i="2"/>
  <c r="CF308" i="2"/>
  <c r="CG308" i="2"/>
  <c r="CE308" i="2"/>
  <c r="CD308" i="2"/>
  <c r="CC308" i="2"/>
  <c r="CB308" i="2"/>
  <c r="BF157" i="2"/>
  <c r="BT157" i="2"/>
  <c r="BE158" i="2"/>
  <c r="BD159" i="2"/>
  <c r="BC160" i="2"/>
  <c r="BY160" i="2"/>
  <c r="BB161" i="2"/>
  <c r="BX161" i="2"/>
  <c r="BW162" i="2"/>
  <c r="BV163" i="2"/>
  <c r="BG164" i="2"/>
  <c r="BU164" i="2"/>
  <c r="BF165" i="2"/>
  <c r="BT165" i="2"/>
  <c r="BE166" i="2"/>
  <c r="BZ166" i="2"/>
  <c r="BD167" i="2"/>
  <c r="BC168" i="2"/>
  <c r="BY168" i="2"/>
  <c r="BB169" i="2"/>
  <c r="BX169" i="2"/>
  <c r="BW170" i="2"/>
  <c r="BV171" i="2"/>
  <c r="BG172" i="2"/>
  <c r="BU172" i="2"/>
  <c r="BF173" i="2"/>
  <c r="BT173" i="2"/>
  <c r="BE174" i="2"/>
  <c r="BZ174" i="2"/>
  <c r="BD175" i="2"/>
  <c r="BC176" i="2"/>
  <c r="BY176" i="2"/>
  <c r="BX177" i="2"/>
  <c r="BW178" i="2"/>
  <c r="BV179" i="2"/>
  <c r="BU180" i="2"/>
  <c r="BF181" i="2"/>
  <c r="BT181" i="2"/>
  <c r="BE182" i="2"/>
  <c r="BZ182" i="2"/>
  <c r="BD183" i="2"/>
  <c r="BC184" i="2"/>
  <c r="BY184" i="2"/>
  <c r="BB185" i="2"/>
  <c r="BX185" i="2"/>
  <c r="BF187" i="2"/>
  <c r="BT187" i="2"/>
  <c r="BE188" i="2"/>
  <c r="BD189" i="2"/>
  <c r="BC190" i="2"/>
  <c r="BY190" i="2"/>
  <c r="BB191" i="2"/>
  <c r="BX191" i="2"/>
  <c r="BW192" i="2"/>
  <c r="BV193" i="2"/>
  <c r="BG194" i="2"/>
  <c r="BU194" i="2"/>
  <c r="BF195" i="2"/>
  <c r="BT195" i="2"/>
  <c r="BE196" i="2"/>
  <c r="BB199" i="2"/>
  <c r="BX199" i="2"/>
  <c r="BW200" i="2"/>
  <c r="BV201" i="2"/>
  <c r="BG202" i="2"/>
  <c r="BU202" i="2"/>
  <c r="BF203" i="2"/>
  <c r="BT203" i="2"/>
  <c r="BE204" i="2"/>
  <c r="BD205" i="2"/>
  <c r="BC206" i="2"/>
  <c r="BY206" i="2"/>
  <c r="BX207" i="2"/>
  <c r="BW208" i="2"/>
  <c r="BV209" i="2"/>
  <c r="BG210" i="2"/>
  <c r="BU210" i="2"/>
  <c r="BF211" i="2"/>
  <c r="BT211" i="2"/>
  <c r="BE212" i="2"/>
  <c r="BD213" i="2"/>
  <c r="BC214" i="2"/>
  <c r="BY214" i="2"/>
  <c r="BX215" i="2"/>
  <c r="BV217" i="2"/>
  <c r="BG218" i="2"/>
  <c r="BU218" i="2"/>
  <c r="BF219" i="2"/>
  <c r="BT219" i="2"/>
  <c r="BE220" i="2"/>
  <c r="BD221" i="2"/>
  <c r="BC222" i="2"/>
  <c r="BY222" i="2"/>
  <c r="BU224" i="2"/>
  <c r="BF225" i="2"/>
  <c r="BT225" i="2"/>
  <c r="BY228" i="2"/>
  <c r="BY232" i="2"/>
  <c r="BX233" i="2"/>
  <c r="BW234" i="2"/>
  <c r="BV235" i="2"/>
  <c r="BU236" i="2"/>
  <c r="BT237" i="2"/>
  <c r="BY240" i="2"/>
  <c r="BX241" i="2"/>
  <c r="BW242" i="2"/>
  <c r="BV243" i="2"/>
  <c r="BU244" i="2"/>
  <c r="BT245" i="2"/>
  <c r="BM248" i="2"/>
  <c r="BX252" i="2"/>
  <c r="BB253" i="2"/>
  <c r="BH253" i="2"/>
  <c r="CA256" i="2"/>
  <c r="BZ256" i="2"/>
  <c r="BW263" i="2"/>
  <c r="BK263" i="2"/>
  <c r="BG265" i="2"/>
  <c r="BM265" i="2"/>
  <c r="BF266" i="2"/>
  <c r="BL266" i="2"/>
  <c r="CG290" i="2"/>
  <c r="CF290" i="2"/>
  <c r="CE290" i="2"/>
  <c r="CD290" i="2"/>
  <c r="CC290" i="2"/>
  <c r="CB290" i="2"/>
  <c r="CB296" i="2"/>
  <c r="CG296" i="2"/>
  <c r="CF296" i="2"/>
  <c r="CE296" i="2"/>
  <c r="CD296" i="2"/>
  <c r="CC296" i="2"/>
  <c r="BX154" i="2"/>
  <c r="BW155" i="2"/>
  <c r="BV156" i="2"/>
  <c r="BU157" i="2"/>
  <c r="BT158" i="2"/>
  <c r="BZ159" i="2"/>
  <c r="BL160" i="2"/>
  <c r="BK161" i="2"/>
  <c r="BY161" i="2"/>
  <c r="BJ162" i="2"/>
  <c r="BX162" i="2"/>
  <c r="BI163" i="2"/>
  <c r="BW163" i="2"/>
  <c r="BH164" i="2"/>
  <c r="BV164" i="2"/>
  <c r="BU165" i="2"/>
  <c r="CB165" i="2"/>
  <c r="BT166" i="2"/>
  <c r="BM167" i="2"/>
  <c r="BZ167" i="2"/>
  <c r="BL168" i="2"/>
  <c r="BK169" i="2"/>
  <c r="BY169" i="2"/>
  <c r="BJ170" i="2"/>
  <c r="BX170" i="2"/>
  <c r="BI171" i="2"/>
  <c r="BW171" i="2"/>
  <c r="BH172" i="2"/>
  <c r="BV172" i="2"/>
  <c r="BU173" i="2"/>
  <c r="BT174" i="2"/>
  <c r="BM175" i="2"/>
  <c r="BZ175" i="2"/>
  <c r="BL176" i="2"/>
  <c r="BK177" i="2"/>
  <c r="BY177" i="2"/>
  <c r="BJ178" i="2"/>
  <c r="BX178" i="2"/>
  <c r="BI179" i="2"/>
  <c r="BW179" i="2"/>
  <c r="BH180" i="2"/>
  <c r="BV180" i="2"/>
  <c r="BU181" i="2"/>
  <c r="BT182" i="2"/>
  <c r="BM183" i="2"/>
  <c r="BZ183" i="2"/>
  <c r="BL184" i="2"/>
  <c r="BK185" i="2"/>
  <c r="BY185" i="2"/>
  <c r="BU187" i="2"/>
  <c r="BT188" i="2"/>
  <c r="BM189" i="2"/>
  <c r="BZ189" i="2"/>
  <c r="BL190" i="2"/>
  <c r="BK191" i="2"/>
  <c r="BY191" i="2"/>
  <c r="BJ192" i="2"/>
  <c r="BX192" i="2"/>
  <c r="BI193" i="2"/>
  <c r="BW193" i="2"/>
  <c r="BH194" i="2"/>
  <c r="BV194" i="2"/>
  <c r="BU195" i="2"/>
  <c r="BT196" i="2"/>
  <c r="BZ197" i="2"/>
  <c r="BK199" i="2"/>
  <c r="BY199" i="2"/>
  <c r="BJ200" i="2"/>
  <c r="BX200" i="2"/>
  <c r="BI201" i="2"/>
  <c r="BW201" i="2"/>
  <c r="BH202" i="2"/>
  <c r="BV202" i="2"/>
  <c r="BU203" i="2"/>
  <c r="BT204" i="2"/>
  <c r="BM205" i="2"/>
  <c r="BZ205" i="2"/>
  <c r="BL206" i="2"/>
  <c r="BK207" i="2"/>
  <c r="BY207" i="2"/>
  <c r="BJ208" i="2"/>
  <c r="BX208" i="2"/>
  <c r="BI209" i="2"/>
  <c r="BW209" i="2"/>
  <c r="BH210" i="2"/>
  <c r="BV210" i="2"/>
  <c r="BU211" i="2"/>
  <c r="BT212" i="2"/>
  <c r="BM213" i="2"/>
  <c r="BZ213" i="2"/>
  <c r="BL214" i="2"/>
  <c r="BK215" i="2"/>
  <c r="BY215" i="2"/>
  <c r="BI217" i="2"/>
  <c r="BW217" i="2"/>
  <c r="BH218" i="2"/>
  <c r="BV218" i="2"/>
  <c r="BU219" i="2"/>
  <c r="BT220" i="2"/>
  <c r="BM221" i="2"/>
  <c r="BZ221" i="2"/>
  <c r="BL222" i="2"/>
  <c r="BH224" i="2"/>
  <c r="BV224" i="2"/>
  <c r="BU225" i="2"/>
  <c r="CB225" i="2"/>
  <c r="BT226" i="2"/>
  <c r="BM227" i="2"/>
  <c r="BZ227" i="2"/>
  <c r="BL228" i="2"/>
  <c r="BM231" i="2"/>
  <c r="BZ231" i="2"/>
  <c r="BL232" i="2"/>
  <c r="BK233" i="2"/>
  <c r="BY233" i="2"/>
  <c r="BJ234" i="2"/>
  <c r="BX234" i="2"/>
  <c r="BI235" i="2"/>
  <c r="BW235" i="2"/>
  <c r="BH236" i="2"/>
  <c r="BV236" i="2"/>
  <c r="BU237" i="2"/>
  <c r="BT238" i="2"/>
  <c r="BM239" i="2"/>
  <c r="BZ239" i="2"/>
  <c r="BL240" i="2"/>
  <c r="BK241" i="2"/>
  <c r="BY241" i="2"/>
  <c r="BJ242" i="2"/>
  <c r="BX242" i="2"/>
  <c r="BI243" i="2"/>
  <c r="BW243" i="2"/>
  <c r="BH244" i="2"/>
  <c r="BV244" i="2"/>
  <c r="BU245" i="2"/>
  <c r="BT246" i="2"/>
  <c r="BM247" i="2"/>
  <c r="BZ247" i="2"/>
  <c r="BT248" i="2"/>
  <c r="BK249" i="2"/>
  <c r="BJ250" i="2"/>
  <c r="CC250" i="2"/>
  <c r="BD251" i="2"/>
  <c r="BJ251" i="2"/>
  <c r="BM251" i="2"/>
  <c r="BZ252" i="2"/>
  <c r="CA252" i="2"/>
  <c r="BT253" i="2"/>
  <c r="BB254" i="2"/>
  <c r="BV254" i="2"/>
  <c r="BY261" i="2"/>
  <c r="CB326" i="2"/>
  <c r="CF326" i="2"/>
  <c r="CG326" i="2"/>
  <c r="CE326" i="2"/>
  <c r="CD326" i="2"/>
  <c r="CC326" i="2"/>
  <c r="CF344" i="2"/>
  <c r="CE344" i="2"/>
  <c r="CD344" i="2"/>
  <c r="CB344" i="2"/>
  <c r="CC344" i="2"/>
  <c r="CG344" i="2"/>
  <c r="CF382" i="2"/>
  <c r="CE382" i="2"/>
  <c r="CD382" i="2"/>
  <c r="CB382" i="2"/>
  <c r="CG382" i="2"/>
  <c r="CC382" i="2"/>
  <c r="BH157" i="2"/>
  <c r="BM160" i="2"/>
  <c r="BZ160" i="2"/>
  <c r="BL161" i="2"/>
  <c r="BK162" i="2"/>
  <c r="BJ163" i="2"/>
  <c r="BI164" i="2"/>
  <c r="BH165" i="2"/>
  <c r="CC165" i="2"/>
  <c r="BM168" i="2"/>
  <c r="BZ168" i="2"/>
  <c r="BL169" i="2"/>
  <c r="BK170" i="2"/>
  <c r="BJ171" i="2"/>
  <c r="BI172" i="2"/>
  <c r="BH173" i="2"/>
  <c r="BM176" i="2"/>
  <c r="BZ176" i="2"/>
  <c r="BL177" i="2"/>
  <c r="BK178" i="2"/>
  <c r="BJ179" i="2"/>
  <c r="BI180" i="2"/>
  <c r="BH181" i="2"/>
  <c r="BM184" i="2"/>
  <c r="BZ184" i="2"/>
  <c r="BL185" i="2"/>
  <c r="BH187" i="2"/>
  <c r="BM190" i="2"/>
  <c r="BZ190" i="2"/>
  <c r="BL191" i="2"/>
  <c r="BK192" i="2"/>
  <c r="BJ193" i="2"/>
  <c r="BI194" i="2"/>
  <c r="BH195" i="2"/>
  <c r="BZ198" i="2"/>
  <c r="BL199" i="2"/>
  <c r="BK200" i="2"/>
  <c r="BJ201" i="2"/>
  <c r="BI202" i="2"/>
  <c r="BH203" i="2"/>
  <c r="BM206" i="2"/>
  <c r="BZ206" i="2"/>
  <c r="BL207" i="2"/>
  <c r="BK208" i="2"/>
  <c r="BJ209" i="2"/>
  <c r="BI210" i="2"/>
  <c r="BH211" i="2"/>
  <c r="BM214" i="2"/>
  <c r="BZ214" i="2"/>
  <c r="BL215" i="2"/>
  <c r="BJ217" i="2"/>
  <c r="BI218" i="2"/>
  <c r="BH219" i="2"/>
  <c r="BM222" i="2"/>
  <c r="BZ222" i="2"/>
  <c r="BI224" i="2"/>
  <c r="BH225" i="2"/>
  <c r="CC225" i="2"/>
  <c r="CB226" i="2"/>
  <c r="BM228" i="2"/>
  <c r="BZ228" i="2"/>
  <c r="BM232" i="2"/>
  <c r="BZ232" i="2"/>
  <c r="BL233" i="2"/>
  <c r="CG233" i="2"/>
  <c r="BK234" i="2"/>
  <c r="BJ235" i="2"/>
  <c r="BI236" i="2"/>
  <c r="BH237" i="2"/>
  <c r="BM240" i="2"/>
  <c r="BZ240" i="2"/>
  <c r="BL241" i="2"/>
  <c r="CG241" i="2"/>
  <c r="BK242" i="2"/>
  <c r="BJ243" i="2"/>
  <c r="BI244" i="2"/>
  <c r="BH245" i="2"/>
  <c r="BV248" i="2"/>
  <c r="BF249" i="2"/>
  <c r="BL249" i="2"/>
  <c r="BE250" i="2"/>
  <c r="BK250" i="2"/>
  <c r="CD250" i="2"/>
  <c r="BV251" i="2"/>
  <c r="BX254" i="2"/>
  <c r="BI255" i="2"/>
  <c r="BC257" i="2"/>
  <c r="BT258" i="2"/>
  <c r="BV260" i="2"/>
  <c r="BE263" i="2"/>
  <c r="CG268" i="2"/>
  <c r="CF268" i="2"/>
  <c r="CE268" i="2"/>
  <c r="CD268" i="2"/>
  <c r="CC268" i="2"/>
  <c r="CB268" i="2"/>
  <c r="CB274" i="2"/>
  <c r="CG274" i="2"/>
  <c r="CF274" i="2"/>
  <c r="CE274" i="2"/>
  <c r="CD274" i="2"/>
  <c r="CC274" i="2"/>
  <c r="BW149" i="2"/>
  <c r="BV150" i="2"/>
  <c r="BU151" i="2"/>
  <c r="BT152" i="2"/>
  <c r="BL154" i="2"/>
  <c r="BK155" i="2"/>
  <c r="BY155" i="2"/>
  <c r="BJ156" i="2"/>
  <c r="BX156" i="2"/>
  <c r="BI157" i="2"/>
  <c r="BW157" i="2"/>
  <c r="BH158" i="2"/>
  <c r="BV158" i="2"/>
  <c r="BU159" i="2"/>
  <c r="BT160" i="2"/>
  <c r="BM161" i="2"/>
  <c r="BL162" i="2"/>
  <c r="BK163" i="2"/>
  <c r="BY163" i="2"/>
  <c r="BB164" i="2"/>
  <c r="BJ164" i="2"/>
  <c r="BX164" i="2"/>
  <c r="BI165" i="2"/>
  <c r="BW165" i="2"/>
  <c r="CD165" i="2"/>
  <c r="BH166" i="2"/>
  <c r="BV166" i="2"/>
  <c r="BU167" i="2"/>
  <c r="BT168" i="2"/>
  <c r="BM169" i="2"/>
  <c r="BL170" i="2"/>
  <c r="BK171" i="2"/>
  <c r="BY171" i="2"/>
  <c r="BJ172" i="2"/>
  <c r="BX172" i="2"/>
  <c r="BI173" i="2"/>
  <c r="BW173" i="2"/>
  <c r="BH174" i="2"/>
  <c r="BV174" i="2"/>
  <c r="BU175" i="2"/>
  <c r="BT176" i="2"/>
  <c r="BM177" i="2"/>
  <c r="BL178" i="2"/>
  <c r="BK179" i="2"/>
  <c r="BJ180" i="2"/>
  <c r="BX180" i="2"/>
  <c r="BI181" i="2"/>
  <c r="BW181" i="2"/>
  <c r="BH182" i="2"/>
  <c r="BV182" i="2"/>
  <c r="BU183" i="2"/>
  <c r="BT184" i="2"/>
  <c r="BM185" i="2"/>
  <c r="BI187" i="2"/>
  <c r="BW187" i="2"/>
  <c r="BH188" i="2"/>
  <c r="BV188" i="2"/>
  <c r="BU189" i="2"/>
  <c r="BT190" i="2"/>
  <c r="BM191" i="2"/>
  <c r="BL192" i="2"/>
  <c r="BK193" i="2"/>
  <c r="BY193" i="2"/>
  <c r="BJ194" i="2"/>
  <c r="BX194" i="2"/>
  <c r="BI195" i="2"/>
  <c r="BW195" i="2"/>
  <c r="BH196" i="2"/>
  <c r="BV196" i="2"/>
  <c r="BM199" i="2"/>
  <c r="BL200" i="2"/>
  <c r="BK201" i="2"/>
  <c r="BY201" i="2"/>
  <c r="BJ202" i="2"/>
  <c r="BX202" i="2"/>
  <c r="BI203" i="2"/>
  <c r="BW203" i="2"/>
  <c r="BH204" i="2"/>
  <c r="BV204" i="2"/>
  <c r="BU205" i="2"/>
  <c r="BT206" i="2"/>
  <c r="BM207" i="2"/>
  <c r="BL208" i="2"/>
  <c r="BK209" i="2"/>
  <c r="BY209" i="2"/>
  <c r="BJ210" i="2"/>
  <c r="BX210" i="2"/>
  <c r="BI211" i="2"/>
  <c r="BW211" i="2"/>
  <c r="BH212" i="2"/>
  <c r="BV212" i="2"/>
  <c r="BU213" i="2"/>
  <c r="BT214" i="2"/>
  <c r="BM215" i="2"/>
  <c r="BK217" i="2"/>
  <c r="BY217" i="2"/>
  <c r="BJ218" i="2"/>
  <c r="BX218" i="2"/>
  <c r="BI219" i="2"/>
  <c r="BW219" i="2"/>
  <c r="BH220" i="2"/>
  <c r="BV220" i="2"/>
  <c r="BU221" i="2"/>
  <c r="BT222" i="2"/>
  <c r="BJ224" i="2"/>
  <c r="BX224" i="2"/>
  <c r="BI225" i="2"/>
  <c r="BW225" i="2"/>
  <c r="CD225" i="2"/>
  <c r="BH226" i="2"/>
  <c r="BV226" i="2"/>
  <c r="BU227" i="2"/>
  <c r="BT228" i="2"/>
  <c r="BU231" i="2"/>
  <c r="BT232" i="2"/>
  <c r="BM233" i="2"/>
  <c r="BL234" i="2"/>
  <c r="BK235" i="2"/>
  <c r="BY235" i="2"/>
  <c r="BJ236" i="2"/>
  <c r="BX236" i="2"/>
  <c r="BI237" i="2"/>
  <c r="BW237" i="2"/>
  <c r="BH238" i="2"/>
  <c r="BV238" i="2"/>
  <c r="BU239" i="2"/>
  <c r="BT240" i="2"/>
  <c r="BM241" i="2"/>
  <c r="BL242" i="2"/>
  <c r="BK243" i="2"/>
  <c r="BY243" i="2"/>
  <c r="BJ244" i="2"/>
  <c r="BX244" i="2"/>
  <c r="BI245" i="2"/>
  <c r="BW245" i="2"/>
  <c r="BH246" i="2"/>
  <c r="BV246" i="2"/>
  <c r="BU247" i="2"/>
  <c r="BF248" i="2"/>
  <c r="BC249" i="2"/>
  <c r="BB250" i="2"/>
  <c r="CE250" i="2"/>
  <c r="BW253" i="2"/>
  <c r="BX258" i="2"/>
  <c r="BW259" i="2"/>
  <c r="BZ260" i="2"/>
  <c r="CA260" i="2"/>
  <c r="CB320" i="2"/>
  <c r="CF320" i="2"/>
  <c r="CC320" i="2"/>
  <c r="CG320" i="2"/>
  <c r="CE320" i="2"/>
  <c r="CD320" i="2"/>
  <c r="CE165" i="2"/>
  <c r="X9" i="3" a="1"/>
  <c r="BT241" i="2"/>
  <c r="BY248" i="2"/>
  <c r="BW249" i="2"/>
  <c r="BC251" i="2"/>
  <c r="BY251" i="2"/>
  <c r="CB258" i="2"/>
  <c r="CG258" i="2"/>
  <c r="CF258" i="2"/>
  <c r="CD258" i="2"/>
  <c r="CC258" i="2"/>
  <c r="BD268" i="2"/>
  <c r="BJ268" i="2"/>
  <c r="BV268" i="2"/>
  <c r="CG276" i="2"/>
  <c r="CF276" i="2"/>
  <c r="CE276" i="2"/>
  <c r="CD276" i="2"/>
  <c r="CC276" i="2"/>
  <c r="CB276" i="2"/>
  <c r="CB282" i="2"/>
  <c r="CG282" i="2"/>
  <c r="CF282" i="2"/>
  <c r="CE282" i="2"/>
  <c r="CD282" i="2"/>
  <c r="CC282" i="2"/>
  <c r="CF316" i="2"/>
  <c r="CB316" i="2"/>
  <c r="CG316" i="2"/>
  <c r="CE316" i="2"/>
  <c r="CD316" i="2"/>
  <c r="CC316" i="2"/>
  <c r="BC252" i="2"/>
  <c r="BI252" i="2"/>
  <c r="BL252" i="2"/>
  <c r="BU255" i="2"/>
  <c r="BY265" i="2"/>
  <c r="BX266" i="2"/>
  <c r="BB256" i="2"/>
  <c r="BB335" i="2" s="1"/>
  <c r="BG259" i="2"/>
  <c r="BF260" i="2"/>
  <c r="BE261" i="2"/>
  <c r="BD262" i="2"/>
  <c r="BC263" i="2"/>
  <c r="BB264" i="2"/>
  <c r="BJ264" i="2"/>
  <c r="BI265" i="2"/>
  <c r="BH266" i="2"/>
  <c r="BG267" i="2"/>
  <c r="BF268" i="2"/>
  <c r="CA268" i="2"/>
  <c r="BE269" i="2"/>
  <c r="BM269" i="2"/>
  <c r="BD270" i="2"/>
  <c r="BL270" i="2"/>
  <c r="BC271" i="2"/>
  <c r="BK271" i="2"/>
  <c r="BB272" i="2"/>
  <c r="BJ272" i="2"/>
  <c r="BI273" i="2"/>
  <c r="BH274" i="2"/>
  <c r="BG275" i="2"/>
  <c r="BF276" i="2"/>
  <c r="CA276" i="2"/>
  <c r="BE277" i="2"/>
  <c r="BM277" i="2"/>
  <c r="BD278" i="2"/>
  <c r="BL278" i="2"/>
  <c r="BC279" i="2"/>
  <c r="BK279" i="2"/>
  <c r="BB280" i="2"/>
  <c r="BJ280" i="2"/>
  <c r="BI281" i="2"/>
  <c r="BH282" i="2"/>
  <c r="BD284" i="2"/>
  <c r="BL284" i="2"/>
  <c r="BC285" i="2"/>
  <c r="BK285" i="2"/>
  <c r="BB286" i="2"/>
  <c r="BJ286" i="2"/>
  <c r="BI287" i="2"/>
  <c r="BH288" i="2"/>
  <c r="BG289" i="2"/>
  <c r="BF290" i="2"/>
  <c r="CA290" i="2"/>
  <c r="BE291" i="2"/>
  <c r="BM291" i="2"/>
  <c r="BD292" i="2"/>
  <c r="BL292" i="2"/>
  <c r="CG292" i="2"/>
  <c r="BC293" i="2"/>
  <c r="BK293" i="2"/>
  <c r="BB294" i="2"/>
  <c r="BJ294" i="2"/>
  <c r="BI295" i="2"/>
  <c r="BH296" i="2"/>
  <c r="BG297" i="2"/>
  <c r="BF298" i="2"/>
  <c r="BU298" i="2"/>
  <c r="BW299" i="2"/>
  <c r="CD299" i="2"/>
  <c r="BT301" i="2"/>
  <c r="BG302" i="2"/>
  <c r="BV302" i="2"/>
  <c r="BY303" i="2"/>
  <c r="BE305" i="2"/>
  <c r="BU305" i="2"/>
  <c r="BW306" i="2"/>
  <c r="BY307" i="2"/>
  <c r="CF307" i="2"/>
  <c r="CA308" i="2"/>
  <c r="BV309" i="2"/>
  <c r="BY310" i="2"/>
  <c r="BC311" i="2"/>
  <c r="BF312" i="2"/>
  <c r="BC313" i="2"/>
  <c r="BM313" i="2"/>
  <c r="BJ314" i="2"/>
  <c r="BW315" i="2"/>
  <c r="BB316" i="2"/>
  <c r="BL316" i="2"/>
  <c r="CA316" i="2"/>
  <c r="BY317" i="2"/>
  <c r="BD318" i="2"/>
  <c r="BT318" i="2"/>
  <c r="BD320" i="2"/>
  <c r="BT320" i="2"/>
  <c r="BK321" i="2"/>
  <c r="BX322" i="2"/>
  <c r="CG322" i="2"/>
  <c r="BF325" i="2"/>
  <c r="BW325" i="2"/>
  <c r="BB326" i="2"/>
  <c r="BL326" i="2"/>
  <c r="CA326" i="2"/>
  <c r="BY327" i="2"/>
  <c r="BD328" i="2"/>
  <c r="BU328" i="2"/>
  <c r="CE328" i="2"/>
  <c r="CG329" i="2"/>
  <c r="CC329" i="2"/>
  <c r="BW330" i="2"/>
  <c r="BH332" i="2"/>
  <c r="BY332" i="2"/>
  <c r="BT333" i="2"/>
  <c r="BF336" i="2"/>
  <c r="BV336" i="2"/>
  <c r="BT338" i="2"/>
  <c r="BB340" i="2"/>
  <c r="BT340" i="2"/>
  <c r="BY341" i="2"/>
  <c r="CA342" i="2"/>
  <c r="BZ342" i="2"/>
  <c r="CG343" i="2"/>
  <c r="CF343" i="2"/>
  <c r="CE343" i="2"/>
  <c r="CC343" i="2"/>
  <c r="BU345" i="2"/>
  <c r="BU349" i="2"/>
  <c r="BB352" i="2"/>
  <c r="BT352" i="2"/>
  <c r="CA354" i="2"/>
  <c r="BZ354" i="2"/>
  <c r="BK355" i="2"/>
  <c r="BT356" i="2"/>
  <c r="BC359" i="2"/>
  <c r="BM359" i="2"/>
  <c r="CC361" i="2"/>
  <c r="CB361" i="2"/>
  <c r="CG361" i="2"/>
  <c r="BJ362" i="2"/>
  <c r="BU363" i="2"/>
  <c r="BB364" i="2"/>
  <c r="BV364" i="2"/>
  <c r="BI365" i="2"/>
  <c r="CA368" i="2"/>
  <c r="BZ368" i="2"/>
  <c r="BK369" i="2"/>
  <c r="BT370" i="2"/>
  <c r="BC373" i="2"/>
  <c r="BM373" i="2"/>
  <c r="CC375" i="2"/>
  <c r="CB375" i="2"/>
  <c r="CG375" i="2"/>
  <c r="BJ376" i="2"/>
  <c r="BU377" i="2"/>
  <c r="BB378" i="2"/>
  <c r="BV378" i="2"/>
  <c r="BI379" i="2"/>
  <c r="CA382" i="2"/>
  <c r="BC389" i="2"/>
  <c r="BI389" i="2"/>
  <c r="BV391" i="2"/>
  <c r="BW394" i="2"/>
  <c r="BY256" i="2"/>
  <c r="BX257" i="2"/>
  <c r="BW258" i="2"/>
  <c r="BV259" i="2"/>
  <c r="BU260" i="2"/>
  <c r="BT261" i="2"/>
  <c r="BY264" i="2"/>
  <c r="BX265" i="2"/>
  <c r="BW266" i="2"/>
  <c r="BV267" i="2"/>
  <c r="BU268" i="2"/>
  <c r="BT269" i="2"/>
  <c r="BY272" i="2"/>
  <c r="BX273" i="2"/>
  <c r="BW274" i="2"/>
  <c r="BV275" i="2"/>
  <c r="BU276" i="2"/>
  <c r="BT277" i="2"/>
  <c r="BY280" i="2"/>
  <c r="BX281" i="2"/>
  <c r="BW282" i="2"/>
  <c r="BY286" i="2"/>
  <c r="BX287" i="2"/>
  <c r="BW288" i="2"/>
  <c r="BV289" i="2"/>
  <c r="BU290" i="2"/>
  <c r="BT291" i="2"/>
  <c r="BY294" i="2"/>
  <c r="BX295" i="2"/>
  <c r="BW296" i="2"/>
  <c r="BV297" i="2"/>
  <c r="BV298" i="2"/>
  <c r="CE299" i="2"/>
  <c r="BG305" i="2"/>
  <c r="BE308" i="2"/>
  <c r="BX312" i="2"/>
  <c r="BU313" i="2"/>
  <c r="BG315" i="2"/>
  <c r="BD316" i="2"/>
  <c r="BV320" i="2"/>
  <c r="BX325" i="2"/>
  <c r="BF328" i="2"/>
  <c r="BV328" i="2"/>
  <c r="CF328" i="2"/>
  <c r="BM329" i="2"/>
  <c r="BX330" i="2"/>
  <c r="BE331" i="2"/>
  <c r="BU331" i="2"/>
  <c r="BX336" i="2"/>
  <c r="BF338" i="2"/>
  <c r="BV338" i="2"/>
  <c r="BE339" i="2"/>
  <c r="BU339" i="2"/>
  <c r="BG340" i="2"/>
  <c r="BM340" i="2"/>
  <c r="BK347" i="2"/>
  <c r="BH350" i="2"/>
  <c r="BG352" i="2"/>
  <c r="BM352" i="2"/>
  <c r="BD355" i="2"/>
  <c r="BJ355" i="2"/>
  <c r="BB365" i="2"/>
  <c r="BH365" i="2"/>
  <c r="BD369" i="2"/>
  <c r="BJ369" i="2"/>
  <c r="CD374" i="2"/>
  <c r="CC374" i="2"/>
  <c r="CB374" i="2"/>
  <c r="BB379" i="2"/>
  <c r="BH379" i="2"/>
  <c r="BD383" i="2"/>
  <c r="BE386" i="2"/>
  <c r="BD391" i="2"/>
  <c r="BF393" i="2"/>
  <c r="BF394" i="2"/>
  <c r="BL394" i="2"/>
  <c r="BX394" i="2"/>
  <c r="BK398" i="2"/>
  <c r="BW398" i="2"/>
  <c r="BE398" i="2"/>
  <c r="BV401" i="2"/>
  <c r="BD401" i="2"/>
  <c r="BJ406" i="2"/>
  <c r="BD406" i="2"/>
  <c r="BV406" i="2"/>
  <c r="BU269" i="2"/>
  <c r="BT270" i="2"/>
  <c r="BY273" i="2"/>
  <c r="BX274" i="2"/>
  <c r="BW275" i="2"/>
  <c r="BV276" i="2"/>
  <c r="BU277" i="2"/>
  <c r="BT278" i="2"/>
  <c r="BY281" i="2"/>
  <c r="BX282" i="2"/>
  <c r="BT284" i="2"/>
  <c r="BY287" i="2"/>
  <c r="BX288" i="2"/>
  <c r="BW289" i="2"/>
  <c r="BV290" i="2"/>
  <c r="BU291" i="2"/>
  <c r="BT292" i="2"/>
  <c r="BY295" i="2"/>
  <c r="BX296" i="2"/>
  <c r="BW297" i="2"/>
  <c r="BM307" i="2"/>
  <c r="BL314" i="2"/>
  <c r="BI315" i="2"/>
  <c r="BK317" i="2"/>
  <c r="CC319" i="2"/>
  <c r="CG319" i="2"/>
  <c r="BM321" i="2"/>
  <c r="BJ322" i="2"/>
  <c r="BK327" i="2"/>
  <c r="BL334" i="2"/>
  <c r="BH336" i="2"/>
  <c r="CF336" i="2"/>
  <c r="CD336" i="2"/>
  <c r="BB337" i="2"/>
  <c r="BH337" i="2"/>
  <c r="BB356" i="2"/>
  <c r="BF360" i="2"/>
  <c r="BE362" i="2"/>
  <c r="BK362" i="2"/>
  <c r="BC363" i="2"/>
  <c r="CG364" i="2"/>
  <c r="CF364" i="2"/>
  <c r="CD364" i="2"/>
  <c r="BB370" i="2"/>
  <c r="BF374" i="2"/>
  <c r="BE376" i="2"/>
  <c r="BK376" i="2"/>
  <c r="BC377" i="2"/>
  <c r="CG378" i="2"/>
  <c r="CF378" i="2"/>
  <c r="CD378" i="2"/>
  <c r="BE387" i="2"/>
  <c r="BK387" i="2"/>
  <c r="BB390" i="2"/>
  <c r="BH390" i="2"/>
  <c r="BY400" i="2"/>
  <c r="BG400" i="2"/>
  <c r="CA401" i="2"/>
  <c r="BZ401" i="2"/>
  <c r="BK406" i="2"/>
  <c r="BW406" i="2"/>
  <c r="BE406" i="2"/>
  <c r="CA417" i="2"/>
  <c r="BZ417" i="2"/>
  <c r="BY250" i="2"/>
  <c r="BX251" i="2"/>
  <c r="BW252" i="2"/>
  <c r="BV253" i="2"/>
  <c r="BU254" i="2"/>
  <c r="BT255" i="2"/>
  <c r="BM256" i="2"/>
  <c r="BM335" i="2" s="1"/>
  <c r="BL257" i="2"/>
  <c r="BK258" i="2"/>
  <c r="BY258" i="2"/>
  <c r="BJ259" i="2"/>
  <c r="BX259" i="2"/>
  <c r="BI260" i="2"/>
  <c r="BW260" i="2"/>
  <c r="BH261" i="2"/>
  <c r="BV261" i="2"/>
  <c r="BU262" i="2"/>
  <c r="BT263" i="2"/>
  <c r="BM264" i="2"/>
  <c r="BL265" i="2"/>
  <c r="BK266" i="2"/>
  <c r="BY266" i="2"/>
  <c r="BJ267" i="2"/>
  <c r="BX267" i="2"/>
  <c r="BI268" i="2"/>
  <c r="BW268" i="2"/>
  <c r="BH269" i="2"/>
  <c r="BV269" i="2"/>
  <c r="BU270" i="2"/>
  <c r="BT271" i="2"/>
  <c r="BM272" i="2"/>
  <c r="BZ272" i="2"/>
  <c r="BL273" i="2"/>
  <c r="BK274" i="2"/>
  <c r="BY274" i="2"/>
  <c r="BJ275" i="2"/>
  <c r="BX275" i="2"/>
  <c r="BI276" i="2"/>
  <c r="BW276" i="2"/>
  <c r="BH277" i="2"/>
  <c r="BV277" i="2"/>
  <c r="BU278" i="2"/>
  <c r="BT279" i="2"/>
  <c r="BM280" i="2"/>
  <c r="BZ280" i="2"/>
  <c r="BL281" i="2"/>
  <c r="BK282" i="2"/>
  <c r="BY282" i="2"/>
  <c r="CC283" i="2"/>
  <c r="BU284" i="2"/>
  <c r="BT285" i="2"/>
  <c r="BM286" i="2"/>
  <c r="BZ286" i="2"/>
  <c r="BL287" i="2"/>
  <c r="BK288" i="2"/>
  <c r="BY288" i="2"/>
  <c r="BJ289" i="2"/>
  <c r="BX289" i="2"/>
  <c r="BI290" i="2"/>
  <c r="BW290" i="2"/>
  <c r="BH291" i="2"/>
  <c r="BV291" i="2"/>
  <c r="CC291" i="2"/>
  <c r="BU292" i="2"/>
  <c r="CB292" i="2"/>
  <c r="BT293" i="2"/>
  <c r="BM294" i="2"/>
  <c r="BZ294" i="2"/>
  <c r="BL295" i="2"/>
  <c r="BK296" i="2"/>
  <c r="BY296" i="2"/>
  <c r="BJ297" i="2"/>
  <c r="BX297" i="2"/>
  <c r="BI298" i="2"/>
  <c r="BK299" i="2"/>
  <c r="BH301" i="2"/>
  <c r="BM303" i="2"/>
  <c r="CD304" i="2"/>
  <c r="BI305" i="2"/>
  <c r="BK306" i="2"/>
  <c r="BM310" i="2"/>
  <c r="BU311" i="2"/>
  <c r="BJ312" i="2"/>
  <c r="BZ312" i="2"/>
  <c r="BW313" i="2"/>
  <c r="BT314" i="2"/>
  <c r="CC314" i="2"/>
  <c r="BF316" i="2"/>
  <c r="BV316" i="2"/>
  <c r="BC317" i="2"/>
  <c r="BX318" i="2"/>
  <c r="BM319" i="2"/>
  <c r="BH320" i="2"/>
  <c r="BX320" i="2"/>
  <c r="BU321" i="2"/>
  <c r="CA322" i="2"/>
  <c r="BV326" i="2"/>
  <c r="BH328" i="2"/>
  <c r="BU329" i="2"/>
  <c r="BJ330" i="2"/>
  <c r="BZ330" i="2"/>
  <c r="BW331" i="2"/>
  <c r="BL332" i="2"/>
  <c r="BX333" i="2"/>
  <c r="BC336" i="2"/>
  <c r="BI336" i="2"/>
  <c r="BJ336" i="2"/>
  <c r="CA336" i="2"/>
  <c r="BH338" i="2"/>
  <c r="CD340" i="2"/>
  <c r="CC340" i="2"/>
  <c r="CB340" i="2"/>
  <c r="BZ345" i="2"/>
  <c r="BF347" i="2"/>
  <c r="BL347" i="2"/>
  <c r="BW347" i="2"/>
  <c r="CD352" i="2"/>
  <c r="CC352" i="2"/>
  <c r="CB352" i="2"/>
  <c r="BV355" i="2"/>
  <c r="BF356" i="2"/>
  <c r="BX356" i="2"/>
  <c r="BB357" i="2"/>
  <c r="BH357" i="2"/>
  <c r="BD358" i="2"/>
  <c r="BV362" i="2"/>
  <c r="BG363" i="2"/>
  <c r="BY363" i="2"/>
  <c r="BT365" i="2"/>
  <c r="BV369" i="2"/>
  <c r="BF370" i="2"/>
  <c r="BX370" i="2"/>
  <c r="BB371" i="2"/>
  <c r="BH371" i="2"/>
  <c r="BD372" i="2"/>
  <c r="CE374" i="2"/>
  <c r="BV376" i="2"/>
  <c r="BG377" i="2"/>
  <c r="BY377" i="2"/>
  <c r="BT379" i="2"/>
  <c r="BC381" i="2"/>
  <c r="BI381" i="2"/>
  <c r="BU381" i="2"/>
  <c r="BX385" i="2"/>
  <c r="BW387" i="2"/>
  <c r="BX389" i="2"/>
  <c r="BY392" i="2"/>
  <c r="BV395" i="2"/>
  <c r="BD395" i="2"/>
  <c r="BJ395" i="2"/>
  <c r="CB403" i="2"/>
  <c r="CG403" i="2"/>
  <c r="CF403" i="2"/>
  <c r="CE403" i="2"/>
  <c r="CD403" i="2"/>
  <c r="CC403" i="2"/>
  <c r="BI269" i="2"/>
  <c r="BH270" i="2"/>
  <c r="BM273" i="2"/>
  <c r="BL274" i="2"/>
  <c r="BK275" i="2"/>
  <c r="BJ276" i="2"/>
  <c r="BI277" i="2"/>
  <c r="BH278" i="2"/>
  <c r="BM281" i="2"/>
  <c r="BL282" i="2"/>
  <c r="BH284" i="2"/>
  <c r="BM287" i="2"/>
  <c r="BL288" i="2"/>
  <c r="BK289" i="2"/>
  <c r="BJ290" i="2"/>
  <c r="BI291" i="2"/>
  <c r="BH292" i="2"/>
  <c r="BM295" i="2"/>
  <c r="BL296" i="2"/>
  <c r="BK297" i="2"/>
  <c r="BJ298" i="2"/>
  <c r="BM299" i="2"/>
  <c r="BW304" i="2"/>
  <c r="BY305" i="2"/>
  <c r="BU307" i="2"/>
  <c r="CB307" i="2"/>
  <c r="BW308" i="2"/>
  <c r="BW311" i="2"/>
  <c r="BK315" i="2"/>
  <c r="BM317" i="2"/>
  <c r="BH318" i="2"/>
  <c r="BT319" i="2"/>
  <c r="CB319" i="2"/>
  <c r="BL322" i="2"/>
  <c r="CB322" i="2"/>
  <c r="BV324" i="2"/>
  <c r="BM327" i="2"/>
  <c r="BL330" i="2"/>
  <c r="BT334" i="2"/>
  <c r="CB336" i="2"/>
  <c r="BE342" i="2"/>
  <c r="BK342" i="2"/>
  <c r="BX347" i="2"/>
  <c r="BI349" i="2"/>
  <c r="CA352" i="2"/>
  <c r="BE354" i="2"/>
  <c r="BK354" i="2"/>
  <c r="BW355" i="2"/>
  <c r="CG356" i="2"/>
  <c r="CF356" i="2"/>
  <c r="CD356" i="2"/>
  <c r="BV358" i="2"/>
  <c r="BZ359" i="2"/>
  <c r="BF361" i="2"/>
  <c r="BL361" i="2"/>
  <c r="BW361" i="2"/>
  <c r="BW362" i="2"/>
  <c r="BJ364" i="2"/>
  <c r="CB364" i="2"/>
  <c r="BU365" i="2"/>
  <c r="BZ366" i="2"/>
  <c r="BW369" i="2"/>
  <c r="CG370" i="2"/>
  <c r="CF370" i="2"/>
  <c r="CD370" i="2"/>
  <c r="BV372" i="2"/>
  <c r="BZ373" i="2"/>
  <c r="CF374" i="2"/>
  <c r="BF375" i="2"/>
  <c r="BL375" i="2"/>
  <c r="BW375" i="2"/>
  <c r="BW376" i="2"/>
  <c r="BJ378" i="2"/>
  <c r="CB378" i="2"/>
  <c r="BU379" i="2"/>
  <c r="BZ380" i="2"/>
  <c r="BD382" i="2"/>
  <c r="CA387" i="2"/>
  <c r="BZ387" i="2"/>
  <c r="BD388" i="2"/>
  <c r="BJ388" i="2"/>
  <c r="CG389" i="2"/>
  <c r="CF389" i="2"/>
  <c r="CD389" i="2"/>
  <c r="CC389" i="2"/>
  <c r="BT390" i="2"/>
  <c r="CA392" i="2"/>
  <c r="BZ392" i="2"/>
  <c r="BT393" i="2"/>
  <c r="BE395" i="2"/>
  <c r="BK395" i="2"/>
  <c r="BV403" i="2"/>
  <c r="BD403" i="2"/>
  <c r="BU248" i="2"/>
  <c r="BT249" i="2"/>
  <c r="BM250" i="2"/>
  <c r="BL251" i="2"/>
  <c r="BK252" i="2"/>
  <c r="BY252" i="2"/>
  <c r="BJ253" i="2"/>
  <c r="BX253" i="2"/>
  <c r="BI254" i="2"/>
  <c r="BW254" i="2"/>
  <c r="BH255" i="2"/>
  <c r="BV255" i="2"/>
  <c r="BU256" i="2"/>
  <c r="BT257" i="2"/>
  <c r="BM258" i="2"/>
  <c r="BL259" i="2"/>
  <c r="BK260" i="2"/>
  <c r="BY260" i="2"/>
  <c r="BJ261" i="2"/>
  <c r="BX261" i="2"/>
  <c r="BI262" i="2"/>
  <c r="BW262" i="2"/>
  <c r="BH263" i="2"/>
  <c r="BV263" i="2"/>
  <c r="BU264" i="2"/>
  <c r="BT265" i="2"/>
  <c r="BM266" i="2"/>
  <c r="BL267" i="2"/>
  <c r="BK268" i="2"/>
  <c r="BY268" i="2"/>
  <c r="BJ269" i="2"/>
  <c r="BX269" i="2"/>
  <c r="BI270" i="2"/>
  <c r="BW270" i="2"/>
  <c r="BH271" i="2"/>
  <c r="BV271" i="2"/>
  <c r="BU272" i="2"/>
  <c r="BT273" i="2"/>
  <c r="BM274" i="2"/>
  <c r="BL275" i="2"/>
  <c r="BK276" i="2"/>
  <c r="BY276" i="2"/>
  <c r="BJ277" i="2"/>
  <c r="BX277" i="2"/>
  <c r="BI278" i="2"/>
  <c r="BW278" i="2"/>
  <c r="BH279" i="2"/>
  <c r="BV279" i="2"/>
  <c r="BU280" i="2"/>
  <c r="BT281" i="2"/>
  <c r="BM282" i="2"/>
  <c r="CE283" i="2"/>
  <c r="BI284" i="2"/>
  <c r="BW284" i="2"/>
  <c r="BH285" i="2"/>
  <c r="BV285" i="2"/>
  <c r="BU286" i="2"/>
  <c r="BT287" i="2"/>
  <c r="BM288" i="2"/>
  <c r="BL289" i="2"/>
  <c r="BK290" i="2"/>
  <c r="BY290" i="2"/>
  <c r="BJ291" i="2"/>
  <c r="BX291" i="2"/>
  <c r="CE291" i="2"/>
  <c r="BI292" i="2"/>
  <c r="BW292" i="2"/>
  <c r="CD292" i="2"/>
  <c r="BH293" i="2"/>
  <c r="BV293" i="2"/>
  <c r="BU294" i="2"/>
  <c r="BT295" i="2"/>
  <c r="BM296" i="2"/>
  <c r="BL297" i="2"/>
  <c r="BK298" i="2"/>
  <c r="BF303" i="2"/>
  <c r="BU303" i="2"/>
  <c r="CF304" i="2"/>
  <c r="BD306" i="2"/>
  <c r="CB306" i="2"/>
  <c r="CC307" i="2"/>
  <c r="BI308" i="2"/>
  <c r="BD309" i="2"/>
  <c r="BF310" i="2"/>
  <c r="BU310" i="2"/>
  <c r="BF314" i="2"/>
  <c r="CF314" i="2"/>
  <c r="BB315" i="2"/>
  <c r="BE317" i="2"/>
  <c r="CD319" i="2"/>
  <c r="BG321" i="2"/>
  <c r="BC322" i="2"/>
  <c r="CC322" i="2"/>
  <c r="BG324" i="2"/>
  <c r="BC325" i="2"/>
  <c r="BD327" i="2"/>
  <c r="CA328" i="2"/>
  <c r="BG329" i="2"/>
  <c r="BX329" i="2"/>
  <c r="CF329" i="2"/>
  <c r="BD330" i="2"/>
  <c r="BI331" i="2"/>
  <c r="BU332" i="2"/>
  <c r="BE334" i="2"/>
  <c r="CC336" i="2"/>
  <c r="BJ338" i="2"/>
  <c r="BI339" i="2"/>
  <c r="BZ339" i="2"/>
  <c r="CE340" i="2"/>
  <c r="BM341" i="2"/>
  <c r="BV342" i="2"/>
  <c r="BB346" i="2"/>
  <c r="BT346" i="2"/>
  <c r="BY347" i="2"/>
  <c r="BB349" i="2"/>
  <c r="BH349" i="2"/>
  <c r="BD350" i="2"/>
  <c r="BT350" i="2"/>
  <c r="CE352" i="2"/>
  <c r="BV354" i="2"/>
  <c r="BG355" i="2"/>
  <c r="BY355" i="2"/>
  <c r="BT357" i="2"/>
  <c r="BL360" i="2"/>
  <c r="BX361" i="2"/>
  <c r="BX362" i="2"/>
  <c r="BC364" i="2"/>
  <c r="BI364" i="2"/>
  <c r="CC364" i="2"/>
  <c r="BE365" i="2"/>
  <c r="BW365" i="2"/>
  <c r="BH366" i="2"/>
  <c r="BG369" i="2"/>
  <c r="BY369" i="2"/>
  <c r="BT371" i="2"/>
  <c r="BL374" i="2"/>
  <c r="CG374" i="2"/>
  <c r="BX375" i="2"/>
  <c r="BX376" i="2"/>
  <c r="BC378" i="2"/>
  <c r="BI378" i="2"/>
  <c r="CC378" i="2"/>
  <c r="BE379" i="2"/>
  <c r="BW379" i="2"/>
  <c r="BH380" i="2"/>
  <c r="BV382" i="2"/>
  <c r="BG385" i="2"/>
  <c r="BM385" i="2"/>
  <c r="CD385" i="2"/>
  <c r="CC385" i="2"/>
  <c r="CB385" i="2"/>
  <c r="CG385" i="2"/>
  <c r="BU388" i="2"/>
  <c r="BF389" i="2"/>
  <c r="BW390" i="2"/>
  <c r="BX393" i="2"/>
  <c r="BE403" i="2"/>
  <c r="BW403" i="2"/>
  <c r="CD307" i="2"/>
  <c r="BD312" i="2"/>
  <c r="BC315" i="2"/>
  <c r="BF319" i="2"/>
  <c r="CE319" i="2"/>
  <c r="BD322" i="2"/>
  <c r="CE322" i="2"/>
  <c r="BE327" i="2"/>
  <c r="BB328" i="2"/>
  <c r="BF332" i="2"/>
  <c r="BB333" i="2"/>
  <c r="BF334" i="2"/>
  <c r="BB336" i="2"/>
  <c r="CE336" i="2"/>
  <c r="BT337" i="2"/>
  <c r="BB338" i="2"/>
  <c r="BF341" i="2"/>
  <c r="BL341" i="2"/>
  <c r="BH344" i="2"/>
  <c r="BG346" i="2"/>
  <c r="BM346" i="2"/>
  <c r="BF353" i="2"/>
  <c r="BL353" i="2"/>
  <c r="BB360" i="2"/>
  <c r="BT360" i="2"/>
  <c r="CA362" i="2"/>
  <c r="BZ362" i="2"/>
  <c r="CE364" i="2"/>
  <c r="BB374" i="2"/>
  <c r="BT374" i="2"/>
  <c r="CA376" i="2"/>
  <c r="BZ376" i="2"/>
  <c r="CE378" i="2"/>
  <c r="BW386" i="2"/>
  <c r="BB393" i="2"/>
  <c r="BW396" i="2"/>
  <c r="BE396" i="2"/>
  <c r="BT399" i="2"/>
  <c r="BB399" i="2"/>
  <c r="BM400" i="2"/>
  <c r="BK405" i="2"/>
  <c r="BE405" i="2"/>
  <c r="BW405" i="2"/>
  <c r="BV299" i="2"/>
  <c r="CC299" i="2"/>
  <c r="BD301" i="2"/>
  <c r="BU302" i="2"/>
  <c r="BG306" i="2"/>
  <c r="BX307" i="2"/>
  <c r="CE307" i="2"/>
  <c r="BB311" i="2"/>
  <c r="BE312" i="2"/>
  <c r="BY314" i="2"/>
  <c r="BC318" i="2"/>
  <c r="CB318" i="2"/>
  <c r="BX319" i="2"/>
  <c r="CF319" i="2"/>
  <c r="CF322" i="2"/>
  <c r="BC328" i="2"/>
  <c r="CC328" i="2"/>
  <c r="BG332" i="2"/>
  <c r="BU336" i="2"/>
  <c r="CG336" i="2"/>
  <c r="CG340" i="2"/>
  <c r="BX341" i="2"/>
  <c r="BC345" i="2"/>
  <c r="BY346" i="2"/>
  <c r="CG352" i="2"/>
  <c r="BX353" i="2"/>
  <c r="BC356" i="2"/>
  <c r="BI356" i="2"/>
  <c r="CC356" i="2"/>
  <c r="BE357" i="2"/>
  <c r="BW357" i="2"/>
  <c r="BH358" i="2"/>
  <c r="BG360" i="2"/>
  <c r="BM360" i="2"/>
  <c r="BD363" i="2"/>
  <c r="BJ363" i="2"/>
  <c r="BU364" i="2"/>
  <c r="CG365" i="2"/>
  <c r="CF365" i="2"/>
  <c r="CE365" i="2"/>
  <c r="CC365" i="2"/>
  <c r="BU367" i="2"/>
  <c r="BC370" i="2"/>
  <c r="BI370" i="2"/>
  <c r="CC370" i="2"/>
  <c r="BE371" i="2"/>
  <c r="BW371" i="2"/>
  <c r="BH372" i="2"/>
  <c r="BG374" i="2"/>
  <c r="BM374" i="2"/>
  <c r="BD377" i="2"/>
  <c r="BJ377" i="2"/>
  <c r="BU384" i="2"/>
  <c r="BF385" i="2"/>
  <c r="BF386" i="2"/>
  <c r="BL386" i="2"/>
  <c r="BX386" i="2"/>
  <c r="BC388" i="2"/>
  <c r="BY388" i="2"/>
  <c r="CE389" i="2"/>
  <c r="BG393" i="2"/>
  <c r="BM393" i="2"/>
  <c r="BF396" i="2"/>
  <c r="BX396" i="2"/>
  <c r="BL396" i="2"/>
  <c r="BI399" i="2"/>
  <c r="BC399" i="2"/>
  <c r="BU399" i="2"/>
  <c r="BJ401" i="2"/>
  <c r="BL405" i="2"/>
  <c r="BX405" i="2"/>
  <c r="BF405" i="2"/>
  <c r="CA425" i="2"/>
  <c r="BZ425" i="2"/>
  <c r="CB449" i="2"/>
  <c r="CG449" i="2"/>
  <c r="CF449" i="2"/>
  <c r="CE449" i="2"/>
  <c r="CD449" i="2"/>
  <c r="CC449" i="2"/>
  <c r="BM426" i="2"/>
  <c r="BG426" i="2"/>
  <c r="BY426" i="2"/>
  <c r="BI430" i="2"/>
  <c r="BC430" i="2"/>
  <c r="BU430" i="2"/>
  <c r="BH431" i="2"/>
  <c r="BB431" i="2"/>
  <c r="BD385" i="2"/>
  <c r="BC386" i="2"/>
  <c r="BB387" i="2"/>
  <c r="BG390" i="2"/>
  <c r="BF391" i="2"/>
  <c r="BE392" i="2"/>
  <c r="BD393" i="2"/>
  <c r="BC394" i="2"/>
  <c r="BB395" i="2"/>
  <c r="BC396" i="2"/>
  <c r="BH397" i="2"/>
  <c r="BJ399" i="2"/>
  <c r="BB401" i="2"/>
  <c r="BB403" i="2"/>
  <c r="BL403" i="2"/>
  <c r="BY404" i="2"/>
  <c r="BM418" i="2"/>
  <c r="BG418" i="2"/>
  <c r="BY418" i="2"/>
  <c r="BK420" i="2"/>
  <c r="BE420" i="2"/>
  <c r="BI422" i="2"/>
  <c r="BC422" i="2"/>
  <c r="BU422" i="2"/>
  <c r="BK428" i="2"/>
  <c r="BE428" i="2"/>
  <c r="BI438" i="2"/>
  <c r="BC438" i="2"/>
  <c r="BU438" i="2"/>
  <c r="BH439" i="2"/>
  <c r="BB439" i="2"/>
  <c r="CC448" i="2"/>
  <c r="CG448" i="2"/>
  <c r="CF448" i="2"/>
  <c r="CE448" i="2"/>
  <c r="CD448" i="2"/>
  <c r="CB448" i="2"/>
  <c r="BY312" i="2"/>
  <c r="BX313" i="2"/>
  <c r="BW314" i="2"/>
  <c r="BV315" i="2"/>
  <c r="BU316" i="2"/>
  <c r="BT317" i="2"/>
  <c r="BY320" i="2"/>
  <c r="BX321" i="2"/>
  <c r="BW322" i="2"/>
  <c r="BY326" i="2"/>
  <c r="BX327" i="2"/>
  <c r="BW328" i="2"/>
  <c r="BV329" i="2"/>
  <c r="BU330" i="2"/>
  <c r="BT331" i="2"/>
  <c r="BY334" i="2"/>
  <c r="BW336" i="2"/>
  <c r="BV337" i="2"/>
  <c r="BU338" i="2"/>
  <c r="BT339" i="2"/>
  <c r="BY342" i="2"/>
  <c r="BU344" i="2"/>
  <c r="BT345" i="2"/>
  <c r="BV349" i="2"/>
  <c r="BU350" i="2"/>
  <c r="BT351" i="2"/>
  <c r="BY354" i="2"/>
  <c r="BX355" i="2"/>
  <c r="BW356" i="2"/>
  <c r="BV357" i="2"/>
  <c r="BU358" i="2"/>
  <c r="BT359" i="2"/>
  <c r="BY362" i="2"/>
  <c r="BX363" i="2"/>
  <c r="BW364" i="2"/>
  <c r="BV365" i="2"/>
  <c r="BU366" i="2"/>
  <c r="BT367" i="2"/>
  <c r="BX369" i="2"/>
  <c r="BW370" i="2"/>
  <c r="BV371" i="2"/>
  <c r="BU372" i="2"/>
  <c r="BT373" i="2"/>
  <c r="BY376" i="2"/>
  <c r="BX377" i="2"/>
  <c r="BW378" i="2"/>
  <c r="BV379" i="2"/>
  <c r="BU380" i="2"/>
  <c r="BU382" i="2"/>
  <c r="BU383" i="2"/>
  <c r="BT384" i="2"/>
  <c r="BY387" i="2"/>
  <c r="BX388" i="2"/>
  <c r="BW389" i="2"/>
  <c r="BV390" i="2"/>
  <c r="BU391" i="2"/>
  <c r="BT392" i="2"/>
  <c r="BM396" i="2"/>
  <c r="BI397" i="2"/>
  <c r="BX397" i="2"/>
  <c r="BU398" i="2"/>
  <c r="BZ399" i="2"/>
  <c r="BH400" i="2"/>
  <c r="BB400" i="2"/>
  <c r="BW400" i="2"/>
  <c r="BL401" i="2"/>
  <c r="BX402" i="2"/>
  <c r="BM403" i="2"/>
  <c r="BG403" i="2"/>
  <c r="BT403" i="2"/>
  <c r="BJ404" i="2"/>
  <c r="BH408" i="2"/>
  <c r="BB408" i="2"/>
  <c r="CC410" i="2"/>
  <c r="CB410" i="2"/>
  <c r="CG410" i="2"/>
  <c r="CF410" i="2"/>
  <c r="CE410" i="2"/>
  <c r="CD410" i="2"/>
  <c r="BL419" i="2"/>
  <c r="BF419" i="2"/>
  <c r="CG419" i="2"/>
  <c r="CF419" i="2"/>
  <c r="CD419" i="2"/>
  <c r="CC419" i="2"/>
  <c r="CB419" i="2"/>
  <c r="BH423" i="2"/>
  <c r="BB423" i="2"/>
  <c r="BL427" i="2"/>
  <c r="BF427" i="2"/>
  <c r="CG427" i="2"/>
  <c r="CF427" i="2"/>
  <c r="CD427" i="2"/>
  <c r="CC427" i="2"/>
  <c r="CB427" i="2"/>
  <c r="BJ429" i="2"/>
  <c r="BD429" i="2"/>
  <c r="CF429" i="2"/>
  <c r="CE429" i="2"/>
  <c r="CD429" i="2"/>
  <c r="CB429" i="2"/>
  <c r="CG429" i="2"/>
  <c r="CD431" i="2"/>
  <c r="CC431" i="2"/>
  <c r="CB431" i="2"/>
  <c r="CG431" i="2"/>
  <c r="CF431" i="2"/>
  <c r="CE431" i="2"/>
  <c r="CA433" i="2"/>
  <c r="BZ433" i="2"/>
  <c r="BT439" i="2"/>
  <c r="BU396" i="2"/>
  <c r="BJ397" i="2"/>
  <c r="BL399" i="2"/>
  <c r="BI400" i="2"/>
  <c r="BM401" i="2"/>
  <c r="BI402" i="2"/>
  <c r="BK404" i="2"/>
  <c r="BI408" i="2"/>
  <c r="BC408" i="2"/>
  <c r="BZ411" i="2"/>
  <c r="CA412" i="2"/>
  <c r="BZ412" i="2"/>
  <c r="CG413" i="2"/>
  <c r="CD413" i="2"/>
  <c r="CC413" i="2"/>
  <c r="CB413" i="2"/>
  <c r="BJ421" i="2"/>
  <c r="BD421" i="2"/>
  <c r="CF421" i="2"/>
  <c r="CE421" i="2"/>
  <c r="CD421" i="2"/>
  <c r="CB421" i="2"/>
  <c r="CG421" i="2"/>
  <c r="BM434" i="2"/>
  <c r="BG434" i="2"/>
  <c r="BK436" i="2"/>
  <c r="BE436" i="2"/>
  <c r="CF437" i="2"/>
  <c r="CE437" i="2"/>
  <c r="CD437" i="2"/>
  <c r="CB437" i="2"/>
  <c r="CG437" i="2"/>
  <c r="CA441" i="2"/>
  <c r="BZ441" i="2"/>
  <c r="BY336" i="2"/>
  <c r="BX337" i="2"/>
  <c r="BW338" i="2"/>
  <c r="BV339" i="2"/>
  <c r="BU340" i="2"/>
  <c r="BT341" i="2"/>
  <c r="BW344" i="2"/>
  <c r="BV345" i="2"/>
  <c r="BU346" i="2"/>
  <c r="BT347" i="2"/>
  <c r="BX349" i="2"/>
  <c r="BW350" i="2"/>
  <c r="BV351" i="2"/>
  <c r="BU352" i="2"/>
  <c r="BY356" i="2"/>
  <c r="BX357" i="2"/>
  <c r="BW358" i="2"/>
  <c r="BV359" i="2"/>
  <c r="BU360" i="2"/>
  <c r="BT361" i="2"/>
  <c r="BY364" i="2"/>
  <c r="BX365" i="2"/>
  <c r="BW366" i="2"/>
  <c r="BV367" i="2"/>
  <c r="BY370" i="2"/>
  <c r="BX371" i="2"/>
  <c r="BW372" i="2"/>
  <c r="BV373" i="2"/>
  <c r="BU374" i="2"/>
  <c r="BT375" i="2"/>
  <c r="BY378" i="2"/>
  <c r="BX379" i="2"/>
  <c r="BW380" i="2"/>
  <c r="BW381" i="2"/>
  <c r="BW382" i="2"/>
  <c r="BW383" i="2"/>
  <c r="BV384" i="2"/>
  <c r="BU385" i="2"/>
  <c r="BT386" i="2"/>
  <c r="BY389" i="2"/>
  <c r="BX390" i="2"/>
  <c r="BW391" i="2"/>
  <c r="BV392" i="2"/>
  <c r="BU393" i="2"/>
  <c r="BT394" i="2"/>
  <c r="BK397" i="2"/>
  <c r="BE397" i="2"/>
  <c r="BH398" i="2"/>
  <c r="BT401" i="2"/>
  <c r="BL404" i="2"/>
  <c r="BF404" i="2"/>
  <c r="BI405" i="2"/>
  <c r="BH406" i="2"/>
  <c r="BH407" i="2"/>
  <c r="CE407" i="2"/>
  <c r="CD407" i="2"/>
  <c r="CG407" i="2"/>
  <c r="CF407" i="2"/>
  <c r="X14" i="3" a="1"/>
  <c r="BH410" i="2"/>
  <c r="BB410" i="2"/>
  <c r="BM412" i="2"/>
  <c r="BG412" i="2"/>
  <c r="BL413" i="2"/>
  <c r="BF413" i="2"/>
  <c r="BK414" i="2"/>
  <c r="BE414" i="2"/>
  <c r="BL435" i="2"/>
  <c r="BF435" i="2"/>
  <c r="CG435" i="2"/>
  <c r="CF435" i="2"/>
  <c r="CD435" i="2"/>
  <c r="CC435" i="2"/>
  <c r="CB435" i="2"/>
  <c r="BM442" i="2"/>
  <c r="BG442" i="2"/>
  <c r="CC443" i="2"/>
  <c r="CB443" i="2"/>
  <c r="CG443" i="2"/>
  <c r="CF443" i="2"/>
  <c r="CE443" i="2"/>
  <c r="CD443" i="2"/>
  <c r="CF406" i="2"/>
  <c r="CE406" i="2"/>
  <c r="CG406" i="2"/>
  <c r="BI407" i="2"/>
  <c r="BC407" i="2"/>
  <c r="BM413" i="2"/>
  <c r="BG413" i="2"/>
  <c r="BL414" i="2"/>
  <c r="BF414" i="2"/>
  <c r="BJ415" i="2"/>
  <c r="BD415" i="2"/>
  <c r="BI416" i="2"/>
  <c r="BC416" i="2"/>
  <c r="BU416" i="2"/>
  <c r="CD423" i="2"/>
  <c r="CC423" i="2"/>
  <c r="CB423" i="2"/>
  <c r="CG423" i="2"/>
  <c r="CF423" i="2"/>
  <c r="CE423" i="2"/>
  <c r="BF443" i="2"/>
  <c r="BL443" i="2"/>
  <c r="BX443" i="2"/>
  <c r="CE460" i="2"/>
  <c r="CB460" i="2"/>
  <c r="CG460" i="2"/>
  <c r="CF460" i="2"/>
  <c r="CD460" i="2"/>
  <c r="CC460" i="2"/>
  <c r="BJ398" i="2"/>
  <c r="BD398" i="2"/>
  <c r="BL402" i="2"/>
  <c r="BY403" i="2"/>
  <c r="BV404" i="2"/>
  <c r="CC404" i="2"/>
  <c r="CB407" i="2"/>
  <c r="BT408" i="2"/>
  <c r="BH409" i="2"/>
  <c r="BB409" i="2"/>
  <c r="CF413" i="2"/>
  <c r="BK415" i="2"/>
  <c r="BE415" i="2"/>
  <c r="BJ416" i="2"/>
  <c r="BD416" i="2"/>
  <c r="BV416" i="2"/>
  <c r="CC456" i="2"/>
  <c r="CG456" i="2"/>
  <c r="CF456" i="2"/>
  <c r="CE456" i="2"/>
  <c r="CD456" i="2"/>
  <c r="CB456" i="2"/>
  <c r="BW410" i="2"/>
  <c r="BV411" i="2"/>
  <c r="BU412" i="2"/>
  <c r="BT413" i="2"/>
  <c r="BL415" i="2"/>
  <c r="BK416" i="2"/>
  <c r="CF416" i="2"/>
  <c r="CA419" i="2"/>
  <c r="BM420" i="2"/>
  <c r="BL421" i="2"/>
  <c r="BK422" i="2"/>
  <c r="CF422" i="2"/>
  <c r="BJ423" i="2"/>
  <c r="BI424" i="2"/>
  <c r="BH425" i="2"/>
  <c r="CA427" i="2"/>
  <c r="BM428" i="2"/>
  <c r="BL429" i="2"/>
  <c r="CF430" i="2"/>
  <c r="BJ431" i="2"/>
  <c r="BI432" i="2"/>
  <c r="BH433" i="2"/>
  <c r="CA435" i="2"/>
  <c r="BM436" i="2"/>
  <c r="BK438" i="2"/>
  <c r="BJ439" i="2"/>
  <c r="BI440" i="2"/>
  <c r="BH441" i="2"/>
  <c r="BV443" i="2"/>
  <c r="BX444" i="2"/>
  <c r="BB445" i="2"/>
  <c r="BL445" i="2"/>
  <c r="BU446" i="2"/>
  <c r="BH447" i="2"/>
  <c r="BX447" i="2"/>
  <c r="BB448" i="2"/>
  <c r="BD449" i="2"/>
  <c r="CA449" i="2"/>
  <c r="BG450" i="2"/>
  <c r="BV450" i="2"/>
  <c r="BX451" i="2"/>
  <c r="CF451" i="2"/>
  <c r="BB452" i="2"/>
  <c r="BE453" i="2"/>
  <c r="BT453" i="2"/>
  <c r="BW454" i="2"/>
  <c r="BB455" i="2"/>
  <c r="CA456" i="2"/>
  <c r="BF457" i="2"/>
  <c r="BX458" i="2"/>
  <c r="BC459" i="2"/>
  <c r="BT459" i="2"/>
  <c r="CA460" i="2"/>
  <c r="BY461" i="2"/>
  <c r="BD463" i="2"/>
  <c r="BJ463" i="2"/>
  <c r="BM466" i="2"/>
  <c r="CG473" i="2"/>
  <c r="CF473" i="2"/>
  <c r="CE473" i="2"/>
  <c r="CD473" i="2"/>
  <c r="CC473" i="2"/>
  <c r="CB473" i="2"/>
  <c r="CF487" i="2"/>
  <c r="CD487" i="2"/>
  <c r="CG487" i="2"/>
  <c r="CE487" i="2"/>
  <c r="CC487" i="2"/>
  <c r="CB487" i="2"/>
  <c r="BC409" i="2"/>
  <c r="BK409" i="2"/>
  <c r="BW411" i="2"/>
  <c r="BV412" i="2"/>
  <c r="BU413" i="2"/>
  <c r="BT414" i="2"/>
  <c r="CG416" i="2"/>
  <c r="BG419" i="2"/>
  <c r="BF420" i="2"/>
  <c r="BE421" i="2"/>
  <c r="BD422" i="2"/>
  <c r="CG422" i="2"/>
  <c r="BC423" i="2"/>
  <c r="BB424" i="2"/>
  <c r="BG427" i="2"/>
  <c r="BF428" i="2"/>
  <c r="BE429" i="2"/>
  <c r="CG430" i="2"/>
  <c r="BC431" i="2"/>
  <c r="BK431" i="2"/>
  <c r="BB432" i="2"/>
  <c r="BJ432" i="2"/>
  <c r="BI433" i="2"/>
  <c r="BH434" i="2"/>
  <c r="BG435" i="2"/>
  <c r="BF436" i="2"/>
  <c r="BD438" i="2"/>
  <c r="BC439" i="2"/>
  <c r="BK439" i="2"/>
  <c r="BB440" i="2"/>
  <c r="BJ440" i="2"/>
  <c r="BI441" i="2"/>
  <c r="BH442" i="2"/>
  <c r="BW443" i="2"/>
  <c r="BJ444" i="2"/>
  <c r="BY444" i="2"/>
  <c r="CF444" i="2"/>
  <c r="BD445" i="2"/>
  <c r="BG446" i="2"/>
  <c r="BV446" i="2"/>
  <c r="BJ447" i="2"/>
  <c r="BY447" i="2"/>
  <c r="BE449" i="2"/>
  <c r="BT449" i="2"/>
  <c r="BW450" i="2"/>
  <c r="BY451" i="2"/>
  <c r="CG451" i="2"/>
  <c r="BC452" i="2"/>
  <c r="BF453" i="2"/>
  <c r="BU453" i="2"/>
  <c r="BY454" i="2"/>
  <c r="BC455" i="2"/>
  <c r="BE456" i="2"/>
  <c r="BT456" i="2"/>
  <c r="BH457" i="2"/>
  <c r="BW457" i="2"/>
  <c r="BD459" i="2"/>
  <c r="BU459" i="2"/>
  <c r="BE463" i="2"/>
  <c r="BW463" i="2"/>
  <c r="BV463" i="2"/>
  <c r="BY466" i="2"/>
  <c r="BL467" i="2"/>
  <c r="BE470" i="2"/>
  <c r="BK470" i="2"/>
  <c r="BU470" i="2"/>
  <c r="BT471" i="2"/>
  <c r="BC472" i="2"/>
  <c r="BI472" i="2"/>
  <c r="BU472" i="2"/>
  <c r="BC410" i="2"/>
  <c r="BB411" i="2"/>
  <c r="BG414" i="2"/>
  <c r="CB414" i="2"/>
  <c r="BF415" i="2"/>
  <c r="BE416" i="2"/>
  <c r="BG420" i="2"/>
  <c r="BF421" i="2"/>
  <c r="BE422" i="2"/>
  <c r="BD423" i="2"/>
  <c r="BC424" i="2"/>
  <c r="BB425" i="2"/>
  <c r="BG428" i="2"/>
  <c r="BF429" i="2"/>
  <c r="BD431" i="2"/>
  <c r="BC432" i="2"/>
  <c r="BB433" i="2"/>
  <c r="BG436" i="2"/>
  <c r="BE438" i="2"/>
  <c r="BD439" i="2"/>
  <c r="BC440" i="2"/>
  <c r="BB441" i="2"/>
  <c r="BT445" i="2"/>
  <c r="BW446" i="2"/>
  <c r="BF449" i="2"/>
  <c r="BV449" i="2"/>
  <c r="BX450" i="2"/>
  <c r="BT452" i="2"/>
  <c r="BV453" i="2"/>
  <c r="BK454" i="2"/>
  <c r="BD455" i="2"/>
  <c r="BF456" i="2"/>
  <c r="BU456" i="2"/>
  <c r="BX457" i="2"/>
  <c r="BV459" i="2"/>
  <c r="BL462" i="2"/>
  <c r="BB465" i="2"/>
  <c r="BH465" i="2"/>
  <c r="BT465" i="2"/>
  <c r="BW470" i="2"/>
  <c r="BD471" i="2"/>
  <c r="BJ471" i="2"/>
  <c r="BV471" i="2"/>
  <c r="BE409" i="2"/>
  <c r="BY411" i="2"/>
  <c r="BX412" i="2"/>
  <c r="BW413" i="2"/>
  <c r="BV414" i="2"/>
  <c r="CC414" i="2"/>
  <c r="BU415" i="2"/>
  <c r="BT416" i="2"/>
  <c r="BX418" i="2"/>
  <c r="BW419" i="2"/>
  <c r="BV420" i="2"/>
  <c r="BU421" i="2"/>
  <c r="BT422" i="2"/>
  <c r="BY425" i="2"/>
  <c r="BX426" i="2"/>
  <c r="BW427" i="2"/>
  <c r="BV428" i="2"/>
  <c r="BU429" i="2"/>
  <c r="BY433" i="2"/>
  <c r="BX434" i="2"/>
  <c r="BW435" i="2"/>
  <c r="BV436" i="2"/>
  <c r="BT438" i="2"/>
  <c r="BY441" i="2"/>
  <c r="BX442" i="2"/>
  <c r="BJ443" i="2"/>
  <c r="BY443" i="2"/>
  <c r="BU445" i="2"/>
  <c r="BI446" i="2"/>
  <c r="BY446" i="2"/>
  <c r="BL447" i="2"/>
  <c r="BZ447" i="2"/>
  <c r="BT448" i="2"/>
  <c r="BJ450" i="2"/>
  <c r="BL451" i="2"/>
  <c r="CA451" i="2"/>
  <c r="BW453" i="2"/>
  <c r="BT455" i="2"/>
  <c r="BY457" i="2"/>
  <c r="BL461" i="2"/>
  <c r="BG463" i="2"/>
  <c r="BM463" i="2"/>
  <c r="CF465" i="2"/>
  <c r="CE465" i="2"/>
  <c r="CD465" i="2"/>
  <c r="CC465" i="2"/>
  <c r="CB465" i="2"/>
  <c r="CG466" i="2"/>
  <c r="CE466" i="2"/>
  <c r="CD466" i="2"/>
  <c r="CC466" i="2"/>
  <c r="CB466" i="2"/>
  <c r="BX467" i="2"/>
  <c r="BJ469" i="2"/>
  <c r="CB471" i="2"/>
  <c r="CG471" i="2"/>
  <c r="CF471" i="2"/>
  <c r="CE471" i="2"/>
  <c r="CD471" i="2"/>
  <c r="BK446" i="2"/>
  <c r="BX449" i="2"/>
  <c r="BT451" i="2"/>
  <c r="CB451" i="2"/>
  <c r="BV452" i="2"/>
  <c r="BX453" i="2"/>
  <c r="BM454" i="2"/>
  <c r="BX456" i="2"/>
  <c r="BH459" i="2"/>
  <c r="BM461" i="2"/>
  <c r="BE462" i="2"/>
  <c r="BK462" i="2"/>
  <c r="CA467" i="2"/>
  <c r="BZ467" i="2"/>
  <c r="BY419" i="2"/>
  <c r="BX420" i="2"/>
  <c r="BW421" i="2"/>
  <c r="BV422" i="2"/>
  <c r="BU423" i="2"/>
  <c r="BT424" i="2"/>
  <c r="BY427" i="2"/>
  <c r="BX428" i="2"/>
  <c r="BW429" i="2"/>
  <c r="CC430" i="2"/>
  <c r="BU431" i="2"/>
  <c r="BT432" i="2"/>
  <c r="BY435" i="2"/>
  <c r="BX436" i="2"/>
  <c r="BV438" i="2"/>
  <c r="BU439" i="2"/>
  <c r="BT440" i="2"/>
  <c r="CA443" i="2"/>
  <c r="BF444" i="2"/>
  <c r="BZ446" i="2"/>
  <c r="BL450" i="2"/>
  <c r="BZ450" i="2"/>
  <c r="CC451" i="2"/>
  <c r="BJ453" i="2"/>
  <c r="BV455" i="2"/>
  <c r="BZ457" i="2"/>
  <c r="BU461" i="2"/>
  <c r="BW462" i="2"/>
  <c r="CG465" i="2"/>
  <c r="CE468" i="2"/>
  <c r="CC468" i="2"/>
  <c r="CB468" i="2"/>
  <c r="CG468" i="2"/>
  <c r="CC479" i="2"/>
  <c r="CB479" i="2"/>
  <c r="CG479" i="2"/>
  <c r="CF479" i="2"/>
  <c r="CE479" i="2"/>
  <c r="CD479" i="2"/>
  <c r="CF414" i="2"/>
  <c r="BZ418" i="2"/>
  <c r="CD451" i="2"/>
  <c r="BX462" i="2"/>
  <c r="BG468" i="2"/>
  <c r="BM468" i="2"/>
  <c r="BV469" i="2"/>
  <c r="BH471" i="2"/>
  <c r="CF485" i="2"/>
  <c r="CG485" i="2"/>
  <c r="CE485" i="2"/>
  <c r="CD485" i="2"/>
  <c r="CC485" i="2"/>
  <c r="CB485" i="2"/>
  <c r="CD444" i="2"/>
  <c r="BJ452" i="2"/>
  <c r="BX461" i="2"/>
  <c r="CA462" i="2"/>
  <c r="BZ462" i="2"/>
  <c r="CD468" i="2"/>
  <c r="BF469" i="2"/>
  <c r="BL469" i="2"/>
  <c r="BX469" i="2"/>
  <c r="BB473" i="2"/>
  <c r="BH473" i="2"/>
  <c r="BT473" i="2"/>
  <c r="BV464" i="2"/>
  <c r="BU465" i="2"/>
  <c r="BT466" i="2"/>
  <c r="BY469" i="2"/>
  <c r="BX470" i="2"/>
  <c r="BW471" i="2"/>
  <c r="BV472" i="2"/>
  <c r="BU473" i="2"/>
  <c r="BT474" i="2"/>
  <c r="BZ475" i="2"/>
  <c r="BY477" i="2"/>
  <c r="BX478" i="2"/>
  <c r="BW479" i="2"/>
  <c r="BV480" i="2"/>
  <c r="BU481" i="2"/>
  <c r="BT482" i="2"/>
  <c r="BZ483" i="2"/>
  <c r="BH486" i="2"/>
  <c r="CF491" i="2"/>
  <c r="BF492" i="2"/>
  <c r="BL492" i="2"/>
  <c r="BM492" i="2"/>
  <c r="BH493" i="2"/>
  <c r="CG493" i="2"/>
  <c r="BJ495" i="2"/>
  <c r="BB496" i="2"/>
  <c r="BH496" i="2"/>
  <c r="BI496" i="2"/>
  <c r="BZ496" i="2"/>
  <c r="BZ497" i="2"/>
  <c r="CA499" i="2"/>
  <c r="BK500" i="2"/>
  <c r="BE501" i="2"/>
  <c r="BK501" i="2"/>
  <c r="BC503" i="2"/>
  <c r="BI503" i="2"/>
  <c r="BL507" i="2"/>
  <c r="BV509" i="2"/>
  <c r="BU510" i="2"/>
  <c r="BB513" i="2"/>
  <c r="BH513" i="2"/>
  <c r="BX515" i="2"/>
  <c r="BW516" i="2"/>
  <c r="BV465" i="2"/>
  <c r="BU466" i="2"/>
  <c r="BT467" i="2"/>
  <c r="BW472" i="2"/>
  <c r="BV473" i="2"/>
  <c r="BG474" i="2"/>
  <c r="BU474" i="2"/>
  <c r="BF475" i="2"/>
  <c r="BT475" i="2"/>
  <c r="BE476" i="2"/>
  <c r="BM476" i="2"/>
  <c r="BZ476" i="2"/>
  <c r="BD477" i="2"/>
  <c r="BL477" i="2"/>
  <c r="BC478" i="2"/>
  <c r="BK478" i="2"/>
  <c r="BB479" i="2"/>
  <c r="BJ479" i="2"/>
  <c r="BI480" i="2"/>
  <c r="BW480" i="2"/>
  <c r="BH481" i="2"/>
  <c r="BV481" i="2"/>
  <c r="BG482" i="2"/>
  <c r="BU482" i="2"/>
  <c r="CB482" i="2"/>
  <c r="BF483" i="2"/>
  <c r="BT483" i="2"/>
  <c r="BE484" i="2"/>
  <c r="BM484" i="2"/>
  <c r="BI486" i="2"/>
  <c r="BK488" i="2"/>
  <c r="BZ488" i="2"/>
  <c r="BK490" i="2"/>
  <c r="BZ490" i="2"/>
  <c r="BH491" i="2"/>
  <c r="BI493" i="2"/>
  <c r="BD503" i="2"/>
  <c r="BJ503" i="2"/>
  <c r="BW509" i="2"/>
  <c r="BE509" i="2"/>
  <c r="BK509" i="2"/>
  <c r="CA515" i="2"/>
  <c r="BZ515" i="2"/>
  <c r="BD519" i="2"/>
  <c r="BJ519" i="2"/>
  <c r="CF521" i="2"/>
  <c r="CE521" i="2"/>
  <c r="CD521" i="2"/>
  <c r="CC521" i="2"/>
  <c r="CB521" i="2"/>
  <c r="BJ464" i="2"/>
  <c r="BI465" i="2"/>
  <c r="BW465" i="2"/>
  <c r="BH466" i="2"/>
  <c r="BV466" i="2"/>
  <c r="BU467" i="2"/>
  <c r="BT468" i="2"/>
  <c r="BK471" i="2"/>
  <c r="BY471" i="2"/>
  <c r="BJ472" i="2"/>
  <c r="BX472" i="2"/>
  <c r="BI473" i="2"/>
  <c r="BW473" i="2"/>
  <c r="BH474" i="2"/>
  <c r="BV474" i="2"/>
  <c r="BU475" i="2"/>
  <c r="BT476" i="2"/>
  <c r="BK479" i="2"/>
  <c r="BY479" i="2"/>
  <c r="BJ480" i="2"/>
  <c r="BX480" i="2"/>
  <c r="BI481" i="2"/>
  <c r="BW481" i="2"/>
  <c r="BH482" i="2"/>
  <c r="BV482" i="2"/>
  <c r="CC482" i="2"/>
  <c r="BU483" i="2"/>
  <c r="BT484" i="2"/>
  <c r="BK486" i="2"/>
  <c r="BF487" i="2"/>
  <c r="BC488" i="2"/>
  <c r="BE492" i="2"/>
  <c r="BJ493" i="2"/>
  <c r="BL495" i="2"/>
  <c r="CF499" i="2"/>
  <c r="BF500" i="2"/>
  <c r="BL500" i="2"/>
  <c r="BW500" i="2"/>
  <c r="CG504" i="2"/>
  <c r="CF504" i="2"/>
  <c r="CE504" i="2"/>
  <c r="CD504" i="2"/>
  <c r="CC504" i="2"/>
  <c r="BF509" i="2"/>
  <c r="BL509" i="2"/>
  <c r="BE510" i="2"/>
  <c r="BK510" i="2"/>
  <c r="CA523" i="2"/>
  <c r="BZ523" i="2"/>
  <c r="CG529" i="2"/>
  <c r="CF529" i="2"/>
  <c r="CE529" i="2"/>
  <c r="CD529" i="2"/>
  <c r="CC529" i="2"/>
  <c r="CB529" i="2"/>
  <c r="X8" i="3" a="1"/>
  <c r="BT461" i="2"/>
  <c r="BZ470" i="2"/>
  <c r="BG476" i="2"/>
  <c r="BF477" i="2"/>
  <c r="BE478" i="2"/>
  <c r="BZ478" i="2"/>
  <c r="BD479" i="2"/>
  <c r="BC480" i="2"/>
  <c r="BB481" i="2"/>
  <c r="CD482" i="2"/>
  <c r="BG484" i="2"/>
  <c r="CB484" i="2"/>
  <c r="BH485" i="2"/>
  <c r="BW485" i="2"/>
  <c r="BC486" i="2"/>
  <c r="BV487" i="2"/>
  <c r="BM488" i="2"/>
  <c r="BM490" i="2"/>
  <c r="BG492" i="2"/>
  <c r="BW492" i="2"/>
  <c r="BE493" i="2"/>
  <c r="BK493" i="2"/>
  <c r="CA493" i="2"/>
  <c r="BH494" i="2"/>
  <c r="BD495" i="2"/>
  <c r="BL498" i="2"/>
  <c r="BX500" i="2"/>
  <c r="BX501" i="2"/>
  <c r="BU502" i="2"/>
  <c r="BV503" i="2"/>
  <c r="BG507" i="2"/>
  <c r="BM507" i="2"/>
  <c r="CA507" i="2"/>
  <c r="BZ507" i="2"/>
  <c r="BG516" i="2"/>
  <c r="BM516" i="2"/>
  <c r="BC520" i="2"/>
  <c r="BI520" i="2"/>
  <c r="CG521" i="2"/>
  <c r="BY522" i="2"/>
  <c r="CF531" i="2"/>
  <c r="CE531" i="2"/>
  <c r="CD531" i="2"/>
  <c r="CC531" i="2"/>
  <c r="CB531" i="2"/>
  <c r="CG531" i="2"/>
  <c r="BT462" i="2"/>
  <c r="BK465" i="2"/>
  <c r="BY465" i="2"/>
  <c r="BJ466" i="2"/>
  <c r="BX466" i="2"/>
  <c r="BI467" i="2"/>
  <c r="BW467" i="2"/>
  <c r="BH468" i="2"/>
  <c r="BV468" i="2"/>
  <c r="BU469" i="2"/>
  <c r="BT470" i="2"/>
  <c r="BM471" i="2"/>
  <c r="BL472" i="2"/>
  <c r="BK473" i="2"/>
  <c r="BY473" i="2"/>
  <c r="BJ474" i="2"/>
  <c r="BX474" i="2"/>
  <c r="BI475" i="2"/>
  <c r="BW475" i="2"/>
  <c r="BH476" i="2"/>
  <c r="BV476" i="2"/>
  <c r="BU477" i="2"/>
  <c r="BT478" i="2"/>
  <c r="BM479" i="2"/>
  <c r="BL480" i="2"/>
  <c r="BK481" i="2"/>
  <c r="BY481" i="2"/>
  <c r="BJ482" i="2"/>
  <c r="BX482" i="2"/>
  <c r="CE482" i="2"/>
  <c r="BI483" i="2"/>
  <c r="BW483" i="2"/>
  <c r="BH484" i="2"/>
  <c r="BV484" i="2"/>
  <c r="CC484" i="2"/>
  <c r="BI485" i="2"/>
  <c r="BD486" i="2"/>
  <c r="BC487" i="2"/>
  <c r="BI487" i="2"/>
  <c r="BX487" i="2"/>
  <c r="BE488" i="2"/>
  <c r="BE490" i="2"/>
  <c r="BK491" i="2"/>
  <c r="CA491" i="2"/>
  <c r="BX492" i="2"/>
  <c r="BB493" i="2"/>
  <c r="CB493" i="2"/>
  <c r="BT496" i="2"/>
  <c r="BD497" i="2"/>
  <c r="BT497" i="2"/>
  <c r="BC498" i="2"/>
  <c r="BY500" i="2"/>
  <c r="CA501" i="2"/>
  <c r="BZ501" i="2"/>
  <c r="BD502" i="2"/>
  <c r="BJ502" i="2"/>
  <c r="BV502" i="2"/>
  <c r="BB504" i="2"/>
  <c r="BH504" i="2"/>
  <c r="CB504" i="2"/>
  <c r="BV517" i="2"/>
  <c r="BU518" i="2"/>
  <c r="BB521" i="2"/>
  <c r="BH521" i="2"/>
  <c r="CF482" i="2"/>
  <c r="BT486" i="2"/>
  <c r="BU488" i="2"/>
  <c r="BZ489" i="2"/>
  <c r="BB491" i="2"/>
  <c r="CC491" i="2"/>
  <c r="CC493" i="2"/>
  <c r="BD494" i="2"/>
  <c r="BJ494" i="2"/>
  <c r="BU496" i="2"/>
  <c r="BV497" i="2"/>
  <c r="BU498" i="2"/>
  <c r="BG499" i="2"/>
  <c r="BM499" i="2"/>
  <c r="BE502" i="2"/>
  <c r="BK502" i="2"/>
  <c r="BW502" i="2"/>
  <c r="BC504" i="2"/>
  <c r="BI504" i="2"/>
  <c r="BF508" i="2"/>
  <c r="BL508" i="2"/>
  <c r="BD511" i="2"/>
  <c r="BJ511" i="2"/>
  <c r="CF513" i="2"/>
  <c r="CE513" i="2"/>
  <c r="CD513" i="2"/>
  <c r="CC513" i="2"/>
  <c r="CB513" i="2"/>
  <c r="BU520" i="2"/>
  <c r="CE484" i="2"/>
  <c r="BB488" i="2"/>
  <c r="BH488" i="2"/>
  <c r="BX490" i="2"/>
  <c r="BG491" i="2"/>
  <c r="BM491" i="2"/>
  <c r="CD491" i="2"/>
  <c r="BJ492" i="2"/>
  <c r="BU493" i="2"/>
  <c r="CD493" i="2"/>
  <c r="BW496" i="2"/>
  <c r="BY497" i="2"/>
  <c r="BX498" i="2"/>
  <c r="BY499" i="2"/>
  <c r="CC500" i="2"/>
  <c r="CB500" i="2"/>
  <c r="CG500" i="2"/>
  <c r="BH503" i="2"/>
  <c r="BM506" i="2"/>
  <c r="BG508" i="2"/>
  <c r="BM508" i="2"/>
  <c r="BV511" i="2"/>
  <c r="CA513" i="2"/>
  <c r="BM514" i="2"/>
  <c r="BF517" i="2"/>
  <c r="BL517" i="2"/>
  <c r="BE518" i="2"/>
  <c r="BK518" i="2"/>
  <c r="BH519" i="2"/>
  <c r="BC495" i="2"/>
  <c r="BI495" i="2"/>
  <c r="BH497" i="2"/>
  <c r="CD499" i="2"/>
  <c r="CC499" i="2"/>
  <c r="CB499" i="2"/>
  <c r="BL501" i="2"/>
  <c r="BB505" i="2"/>
  <c r="BH505" i="2"/>
  <c r="BY506" i="2"/>
  <c r="BC512" i="2"/>
  <c r="BI512" i="2"/>
  <c r="CG513" i="2"/>
  <c r="BY514" i="2"/>
  <c r="BL515" i="2"/>
  <c r="BK516" i="2"/>
  <c r="CG520" i="2"/>
  <c r="CF520" i="2"/>
  <c r="CE520" i="2"/>
  <c r="CD520" i="2"/>
  <c r="CC520" i="2"/>
  <c r="BC524" i="2"/>
  <c r="BK524" i="2"/>
  <c r="BY524" i="2"/>
  <c r="BB525" i="2"/>
  <c r="BJ525" i="2"/>
  <c r="BX525" i="2"/>
  <c r="BI526" i="2"/>
  <c r="BW526" i="2"/>
  <c r="BH527" i="2"/>
  <c r="BG528" i="2"/>
  <c r="BU528" i="2"/>
  <c r="BF529" i="2"/>
  <c r="CA529" i="2"/>
  <c r="BE530" i="2"/>
  <c r="BM530" i="2"/>
  <c r="BZ530" i="2"/>
  <c r="BD531" i="2"/>
  <c r="BL531" i="2"/>
  <c r="BD532" i="2"/>
  <c r="BV532" i="2"/>
  <c r="CG533" i="2"/>
  <c r="CF533" i="2"/>
  <c r="CE533" i="2"/>
  <c r="CD533" i="2"/>
  <c r="CC533" i="2"/>
  <c r="CB533" i="2"/>
  <c r="BE499" i="2"/>
  <c r="BD500" i="2"/>
  <c r="BC501" i="2"/>
  <c r="BB502" i="2"/>
  <c r="CD503" i="2"/>
  <c r="BG505" i="2"/>
  <c r="X6" i="3" a="1"/>
  <c r="BF506" i="2"/>
  <c r="BT506" i="2"/>
  <c r="BE507" i="2"/>
  <c r="BD508" i="2"/>
  <c r="BC509" i="2"/>
  <c r="BB510" i="2"/>
  <c r="BJ510" i="2"/>
  <c r="BI511" i="2"/>
  <c r="BH512" i="2"/>
  <c r="BG513" i="2"/>
  <c r="BF514" i="2"/>
  <c r="BE515" i="2"/>
  <c r="BM515" i="2"/>
  <c r="BD516" i="2"/>
  <c r="BL516" i="2"/>
  <c r="BC517" i="2"/>
  <c r="BK517" i="2"/>
  <c r="BB518" i="2"/>
  <c r="BJ518" i="2"/>
  <c r="BI519" i="2"/>
  <c r="BH520" i="2"/>
  <c r="BG521" i="2"/>
  <c r="BF522" i="2"/>
  <c r="BE523" i="2"/>
  <c r="BM523" i="2"/>
  <c r="BD524" i="2"/>
  <c r="BC525" i="2"/>
  <c r="BK525" i="2"/>
  <c r="BY525" i="2"/>
  <c r="BJ526" i="2"/>
  <c r="BX526" i="2"/>
  <c r="BI527" i="2"/>
  <c r="BW527" i="2"/>
  <c r="BH528" i="2"/>
  <c r="BG529" i="2"/>
  <c r="BF530" i="2"/>
  <c r="BE531" i="2"/>
  <c r="BM531" i="2"/>
  <c r="BE532" i="2"/>
  <c r="BW532" i="2"/>
  <c r="BY502" i="2"/>
  <c r="BX503" i="2"/>
  <c r="BW504" i="2"/>
  <c r="BV505" i="2"/>
  <c r="BU506" i="2"/>
  <c r="BT507" i="2"/>
  <c r="BY510" i="2"/>
  <c r="BX511" i="2"/>
  <c r="BW512" i="2"/>
  <c r="BV513" i="2"/>
  <c r="BU514" i="2"/>
  <c r="BT515" i="2"/>
  <c r="BY518" i="2"/>
  <c r="BX519" i="2"/>
  <c r="BW520" i="2"/>
  <c r="BV521" i="2"/>
  <c r="BU522" i="2"/>
  <c r="BF523" i="2"/>
  <c r="BT523" i="2"/>
  <c r="BE524" i="2"/>
  <c r="BM524" i="2"/>
  <c r="BY526" i="2"/>
  <c r="BX527" i="2"/>
  <c r="BW528" i="2"/>
  <c r="BV529" i="2"/>
  <c r="BG530" i="2"/>
  <c r="BU530" i="2"/>
  <c r="BF531" i="2"/>
  <c r="BT531" i="2"/>
  <c r="BF532" i="2"/>
  <c r="BX532" i="2"/>
  <c r="CF503" i="2"/>
  <c r="BZ509" i="2"/>
  <c r="BD510" i="2"/>
  <c r="BC511" i="2"/>
  <c r="BB512" i="2"/>
  <c r="BG515" i="2"/>
  <c r="BF516" i="2"/>
  <c r="BE517" i="2"/>
  <c r="BZ517" i="2"/>
  <c r="BD518" i="2"/>
  <c r="BC519" i="2"/>
  <c r="BB520" i="2"/>
  <c r="BG523" i="2"/>
  <c r="BU523" i="2"/>
  <c r="X10" i="3" a="1"/>
  <c r="BT524" i="2"/>
  <c r="BE525" i="2"/>
  <c r="BM525" i="2"/>
  <c r="BZ525" i="2"/>
  <c r="BC527" i="2"/>
  <c r="BK527" i="2"/>
  <c r="BY527" i="2"/>
  <c r="BX528" i="2"/>
  <c r="BW529" i="2"/>
  <c r="BV530" i="2"/>
  <c r="BG531" i="2"/>
  <c r="BU531" i="2"/>
  <c r="BH532" i="2"/>
  <c r="X12" i="3" a="1"/>
  <c r="BT509" i="2"/>
  <c r="BU524" i="2"/>
  <c r="BT525" i="2"/>
  <c r="BM526" i="2"/>
  <c r="BZ526" i="2"/>
  <c r="BL527" i="2"/>
  <c r="BK528" i="2"/>
  <c r="BY528" i="2"/>
  <c r="BJ529" i="2"/>
  <c r="BX529" i="2"/>
  <c r="BI530" i="2"/>
  <c r="BW530" i="2"/>
  <c r="BH531" i="2"/>
  <c r="BV531" i="2"/>
  <c r="BC532" i="2"/>
  <c r="BU532" i="2"/>
  <c r="BI532" i="2"/>
  <c r="BW523" i="2"/>
  <c r="BH524" i="2"/>
  <c r="BV524" i="2"/>
  <c r="BU525" i="2"/>
  <c r="X15" i="3" a="1"/>
  <c r="BT526" i="2"/>
  <c r="BM527" i="2"/>
  <c r="BZ527" i="2"/>
  <c r="BL528" i="2"/>
  <c r="BK529" i="2"/>
  <c r="BY529" i="2"/>
  <c r="BX530" i="2"/>
  <c r="BI531" i="2"/>
  <c r="BW531" i="2"/>
  <c r="BZ528" i="2"/>
  <c r="BB524" i="2"/>
  <c r="BH526" i="2"/>
  <c r="BB532" i="2"/>
  <c r="BG532" i="2"/>
  <c r="BF533" i="2"/>
  <c r="BT533" i="2"/>
  <c r="CA533" i="2"/>
  <c r="BE534" i="2"/>
  <c r="BM534" i="2"/>
  <c r="BZ534" i="2"/>
  <c r="C4" i="3"/>
  <c r="Q4" i="3"/>
  <c r="K5" i="3"/>
  <c r="L7" i="3"/>
  <c r="S7" i="3"/>
  <c r="M8" i="3"/>
  <c r="G9" i="3"/>
  <c r="B11" i="3"/>
  <c r="W11" i="3"/>
  <c r="C12" i="3"/>
  <c r="Q12" i="3"/>
  <c r="K13" i="3"/>
  <c r="L15" i="3"/>
  <c r="S15" i="3"/>
  <c r="M16" i="3"/>
  <c r="AU16" i="3"/>
  <c r="G17" i="3"/>
  <c r="AI17" i="3"/>
  <c r="AC18" i="3"/>
  <c r="W19" i="3"/>
  <c r="C20" i="3"/>
  <c r="Q20" i="3"/>
  <c r="AQ20" i="3"/>
  <c r="K21" i="3"/>
  <c r="AE21" i="3"/>
  <c r="Y22" i="3"/>
  <c r="N24" i="3"/>
  <c r="AQ24" i="3"/>
  <c r="K25" i="3"/>
  <c r="G25" i="3"/>
  <c r="AF25" i="3"/>
  <c r="G26" i="3"/>
  <c r="X26" i="3"/>
  <c r="S27" i="3"/>
  <c r="W27" i="3"/>
  <c r="M28" i="3"/>
  <c r="Q28" i="3"/>
  <c r="AP28" i="3"/>
  <c r="G29" i="3"/>
  <c r="K29" i="3"/>
  <c r="AD29" i="3"/>
  <c r="G30" i="3"/>
  <c r="B31" i="3"/>
  <c r="D31" i="3"/>
  <c r="AQ31" i="3"/>
  <c r="H32" i="3"/>
  <c r="T32" i="3"/>
  <c r="R32" i="3"/>
  <c r="AP32" i="3"/>
  <c r="Y34" i="3"/>
  <c r="AC34" i="3"/>
  <c r="AA34" i="3"/>
  <c r="T35" i="3"/>
  <c r="AR35" i="3"/>
  <c r="G37" i="3"/>
  <c r="K37" i="3"/>
  <c r="I37" i="3"/>
  <c r="AB37" i="3"/>
  <c r="X37" i="3"/>
  <c r="N39" i="3"/>
  <c r="Z39" i="3"/>
  <c r="X39" i="3"/>
  <c r="N41" i="3"/>
  <c r="L41" i="3"/>
  <c r="R42" i="3"/>
  <c r="V42" i="3"/>
  <c r="T42" i="3"/>
  <c r="S43" i="3"/>
  <c r="R43" i="3"/>
  <c r="W43" i="3"/>
  <c r="U43" i="3"/>
  <c r="AH44" i="3"/>
  <c r="AG44" i="3"/>
  <c r="AE44" i="3"/>
  <c r="AD44" i="3"/>
  <c r="E45" i="3"/>
  <c r="D45" i="3"/>
  <c r="B45" i="3"/>
  <c r="N47" i="3"/>
  <c r="P47" i="3"/>
  <c r="O47" i="3"/>
  <c r="L47" i="3"/>
  <c r="O48" i="3"/>
  <c r="Q48" i="3"/>
  <c r="P48" i="3"/>
  <c r="M48" i="3"/>
  <c r="L48" i="3"/>
  <c r="Y49" i="3"/>
  <c r="K51" i="3"/>
  <c r="J51" i="3"/>
  <c r="I51" i="3"/>
  <c r="G51" i="3"/>
  <c r="F51" i="3"/>
  <c r="B57" i="3"/>
  <c r="D57" i="3"/>
  <c r="C57" i="3"/>
  <c r="AD58" i="3"/>
  <c r="AI58" i="3"/>
  <c r="AH58" i="3"/>
  <c r="AF58" i="3"/>
  <c r="AE58" i="3"/>
  <c r="AU63" i="3"/>
  <c r="AS63" i="3"/>
  <c r="AR63" i="3"/>
  <c r="AP63" i="3"/>
  <c r="V64" i="3"/>
  <c r="U64" i="3"/>
  <c r="T64" i="3"/>
  <c r="R64" i="3"/>
  <c r="Q67" i="3"/>
  <c r="O67" i="3"/>
  <c r="N67" i="3"/>
  <c r="L67" i="3"/>
  <c r="R68" i="3"/>
  <c r="W68" i="3"/>
  <c r="V68" i="3"/>
  <c r="T68" i="3"/>
  <c r="S68" i="3"/>
  <c r="BG533" i="2"/>
  <c r="BU533" i="2"/>
  <c r="BF534" i="2"/>
  <c r="BT534" i="2"/>
  <c r="D4" i="3"/>
  <c r="R5" i="3"/>
  <c r="L6" i="3"/>
  <c r="S6" i="3"/>
  <c r="F7" i="3"/>
  <c r="M7" i="3"/>
  <c r="T7" i="3"/>
  <c r="G8" i="3"/>
  <c r="N8" i="3"/>
  <c r="H9" i="3"/>
  <c r="V9" i="3"/>
  <c r="B10" i="3"/>
  <c r="P10" i="3"/>
  <c r="C11" i="3"/>
  <c r="J11" i="3"/>
  <c r="D12" i="3"/>
  <c r="R13" i="3"/>
  <c r="L14" i="3"/>
  <c r="S14" i="3"/>
  <c r="F15" i="3"/>
  <c r="M15" i="3"/>
  <c r="T15" i="3"/>
  <c r="G16" i="3"/>
  <c r="N16" i="3"/>
  <c r="AB16" i="3"/>
  <c r="H17" i="3"/>
  <c r="V17" i="3"/>
  <c r="B18" i="3"/>
  <c r="P18" i="3"/>
  <c r="AP18" i="3"/>
  <c r="C19" i="3"/>
  <c r="J19" i="3"/>
  <c r="AD19" i="3"/>
  <c r="AQ19" i="3"/>
  <c r="D20" i="3"/>
  <c r="X20" i="3"/>
  <c r="AE20" i="3"/>
  <c r="AR20" i="3"/>
  <c r="R21" i="3"/>
  <c r="Y21" i="3"/>
  <c r="AF21" i="3"/>
  <c r="L22" i="3"/>
  <c r="S22" i="3"/>
  <c r="Z22" i="3"/>
  <c r="AE23" i="3"/>
  <c r="G24" i="3"/>
  <c r="O24" i="3"/>
  <c r="W24" i="3"/>
  <c r="AD24" i="3"/>
  <c r="AR24" i="3"/>
  <c r="F25" i="3"/>
  <c r="X25" i="3"/>
  <c r="AB25" i="3"/>
  <c r="I26" i="3"/>
  <c r="Z26" i="3"/>
  <c r="AI26" i="3"/>
  <c r="R27" i="3"/>
  <c r="D28" i="3"/>
  <c r="L28" i="3"/>
  <c r="AR28" i="3"/>
  <c r="F29" i="3"/>
  <c r="AF29" i="3"/>
  <c r="AU29" i="3"/>
  <c r="I30" i="3"/>
  <c r="C31" i="3"/>
  <c r="S32" i="3"/>
  <c r="AQ33" i="3"/>
  <c r="H34" i="3"/>
  <c r="F34" i="3"/>
  <c r="X34" i="3"/>
  <c r="C35" i="3"/>
  <c r="S36" i="3"/>
  <c r="F37" i="3"/>
  <c r="Y37" i="3"/>
  <c r="T38" i="3"/>
  <c r="AF38" i="3"/>
  <c r="AD38" i="3"/>
  <c r="Y39" i="3"/>
  <c r="C41" i="3"/>
  <c r="M41" i="3"/>
  <c r="S42" i="3"/>
  <c r="T43" i="3"/>
  <c r="M44" i="3"/>
  <c r="L44" i="3"/>
  <c r="Q44" i="3"/>
  <c r="O44" i="3"/>
  <c r="AF44" i="3"/>
  <c r="AB45" i="3"/>
  <c r="AA45" i="3"/>
  <c r="Y45" i="3"/>
  <c r="X45" i="3"/>
  <c r="AU45" i="3"/>
  <c r="AS45" i="3"/>
  <c r="AR45" i="3"/>
  <c r="AP45" i="3"/>
  <c r="M47" i="3"/>
  <c r="AD50" i="3"/>
  <c r="AI50" i="3"/>
  <c r="AH50" i="3"/>
  <c r="AF50" i="3"/>
  <c r="AE50" i="3"/>
  <c r="AG53" i="3"/>
  <c r="AH53" i="3"/>
  <c r="AF53" i="3"/>
  <c r="AD53" i="3"/>
  <c r="G55" i="3"/>
  <c r="K55" i="3"/>
  <c r="J55" i="3"/>
  <c r="H55" i="3"/>
  <c r="F55" i="3"/>
  <c r="E57" i="3"/>
  <c r="AG58" i="3"/>
  <c r="Q59" i="3"/>
  <c r="O59" i="3"/>
  <c r="N59" i="3"/>
  <c r="L59" i="3"/>
  <c r="Y60" i="3"/>
  <c r="AB60" i="3"/>
  <c r="AA60" i="3"/>
  <c r="X60" i="3"/>
  <c r="Z61" i="3"/>
  <c r="AC61" i="3"/>
  <c r="AB61" i="3"/>
  <c r="Y61" i="3"/>
  <c r="X61" i="3"/>
  <c r="N63" i="3"/>
  <c r="P63" i="3"/>
  <c r="O63" i="3"/>
  <c r="L63" i="3"/>
  <c r="AQ63" i="3"/>
  <c r="S64" i="3"/>
  <c r="M67" i="3"/>
  <c r="U68" i="3"/>
  <c r="E69" i="3"/>
  <c r="C69" i="3"/>
  <c r="B69" i="3"/>
  <c r="BH533" i="2"/>
  <c r="BV533" i="2"/>
  <c r="BG534" i="2"/>
  <c r="BU534" i="2"/>
  <c r="E4" i="3"/>
  <c r="U7" i="3"/>
  <c r="O8" i="3"/>
  <c r="I9" i="3"/>
  <c r="E12" i="3"/>
  <c r="S13" i="3"/>
  <c r="U15" i="3"/>
  <c r="E20" i="3"/>
  <c r="AS20" i="3"/>
  <c r="AG21" i="3"/>
  <c r="R26" i="3"/>
  <c r="V26" i="3"/>
  <c r="AT27" i="3"/>
  <c r="AP27" i="3"/>
  <c r="AH28" i="3"/>
  <c r="AD28" i="3"/>
  <c r="AB29" i="3"/>
  <c r="X29" i="3"/>
  <c r="P31" i="3"/>
  <c r="L31" i="3"/>
  <c r="L35" i="3"/>
  <c r="P35" i="3"/>
  <c r="N35" i="3"/>
  <c r="Z35" i="3"/>
  <c r="AB35" i="3"/>
  <c r="AR37" i="3"/>
  <c r="AP37" i="3"/>
  <c r="J40" i="3"/>
  <c r="F40" i="3"/>
  <c r="G45" i="3"/>
  <c r="F45" i="3"/>
  <c r="K45" i="3"/>
  <c r="I45" i="3"/>
  <c r="AI47" i="3"/>
  <c r="AH47" i="3"/>
  <c r="AG47" i="3"/>
  <c r="AE47" i="3"/>
  <c r="AD47" i="3"/>
  <c r="V48" i="3"/>
  <c r="U48" i="3"/>
  <c r="T48" i="3"/>
  <c r="R48" i="3"/>
  <c r="Q51" i="3"/>
  <c r="O51" i="3"/>
  <c r="N51" i="3"/>
  <c r="L51" i="3"/>
  <c r="W57" i="3"/>
  <c r="V57" i="3"/>
  <c r="U57" i="3"/>
  <c r="S57" i="3"/>
  <c r="R57" i="3"/>
  <c r="AQ58" i="3"/>
  <c r="AT58" i="3"/>
  <c r="AS58" i="3"/>
  <c r="AP58" i="3"/>
  <c r="W65" i="3"/>
  <c r="V65" i="3"/>
  <c r="U65" i="3"/>
  <c r="S65" i="3"/>
  <c r="R65" i="3"/>
  <c r="O72" i="3"/>
  <c r="Q72" i="3"/>
  <c r="P72" i="3"/>
  <c r="N72" i="3"/>
  <c r="M72" i="3"/>
  <c r="L72" i="3"/>
  <c r="C73" i="3"/>
  <c r="B73" i="3"/>
  <c r="E73" i="3"/>
  <c r="D73" i="3"/>
  <c r="AF75" i="3"/>
  <c r="AE75" i="3"/>
  <c r="AD75" i="3"/>
  <c r="AI75" i="3"/>
  <c r="AH75" i="3"/>
  <c r="AG75" i="3"/>
  <c r="BI533" i="2"/>
  <c r="BW533" i="2"/>
  <c r="BH534" i="2"/>
  <c r="BV534" i="2"/>
  <c r="L4" i="3"/>
  <c r="S4" i="3"/>
  <c r="F5" i="3"/>
  <c r="M5" i="3"/>
  <c r="T5" i="3"/>
  <c r="G6" i="3"/>
  <c r="N6" i="3"/>
  <c r="U6" i="3"/>
  <c r="H7" i="3"/>
  <c r="O7" i="3"/>
  <c r="V7" i="3"/>
  <c r="B8" i="3"/>
  <c r="I8" i="3"/>
  <c r="P8" i="3"/>
  <c r="C9" i="3"/>
  <c r="J9" i="3"/>
  <c r="D10" i="3"/>
  <c r="R11" i="3"/>
  <c r="L12" i="3"/>
  <c r="S12" i="3"/>
  <c r="F13" i="3"/>
  <c r="M13" i="3"/>
  <c r="T13" i="3"/>
  <c r="G14" i="3"/>
  <c r="N14" i="3"/>
  <c r="U14" i="3"/>
  <c r="H15" i="3"/>
  <c r="O15" i="3"/>
  <c r="V15" i="3"/>
  <c r="B16" i="3"/>
  <c r="I16" i="3"/>
  <c r="P16" i="3"/>
  <c r="AP16" i="3"/>
  <c r="C17" i="3"/>
  <c r="J17" i="3"/>
  <c r="AD17" i="3"/>
  <c r="AQ17" i="3"/>
  <c r="D18" i="3"/>
  <c r="X18" i="3"/>
  <c r="AE18" i="3"/>
  <c r="AR18" i="3"/>
  <c r="R19" i="3"/>
  <c r="Y19" i="3"/>
  <c r="AF19" i="3"/>
  <c r="AS19" i="3"/>
  <c r="L20" i="3"/>
  <c r="S20" i="3"/>
  <c r="Z20" i="3"/>
  <c r="AG20" i="3"/>
  <c r="AT20" i="3"/>
  <c r="F21" i="3"/>
  <c r="M21" i="3"/>
  <c r="T21" i="3"/>
  <c r="AA21" i="3"/>
  <c r="AH21" i="3"/>
  <c r="G22" i="3"/>
  <c r="N22" i="3"/>
  <c r="U22" i="3"/>
  <c r="AB22" i="3"/>
  <c r="C23" i="3"/>
  <c r="Y23" i="3"/>
  <c r="AH23" i="3"/>
  <c r="I24" i="3"/>
  <c r="Q24" i="3"/>
  <c r="X24" i="3"/>
  <c r="AF24" i="3"/>
  <c r="AT24" i="3"/>
  <c r="I25" i="3"/>
  <c r="Z25" i="3"/>
  <c r="K26" i="3"/>
  <c r="S26" i="3"/>
  <c r="D27" i="3"/>
  <c r="L27" i="3"/>
  <c r="P27" i="3"/>
  <c r="U27" i="3"/>
  <c r="AQ27" i="3"/>
  <c r="F28" i="3"/>
  <c r="J28" i="3"/>
  <c r="O28" i="3"/>
  <c r="AE28" i="3"/>
  <c r="I29" i="3"/>
  <c r="Y29" i="3"/>
  <c r="K30" i="3"/>
  <c r="V30" i="3"/>
  <c r="R30" i="3"/>
  <c r="M31" i="3"/>
  <c r="C32" i="3"/>
  <c r="E32" i="3"/>
  <c r="V32" i="3"/>
  <c r="AD32" i="3"/>
  <c r="AH32" i="3"/>
  <c r="AF32" i="3"/>
  <c r="AE33" i="3"/>
  <c r="AI33" i="3"/>
  <c r="AG33" i="3"/>
  <c r="I34" i="3"/>
  <c r="AB34" i="3"/>
  <c r="E35" i="3"/>
  <c r="M35" i="3"/>
  <c r="X35" i="3"/>
  <c r="M36" i="3"/>
  <c r="Q36" i="3"/>
  <c r="O36" i="3"/>
  <c r="AH36" i="3"/>
  <c r="AD36" i="3"/>
  <c r="J37" i="3"/>
  <c r="AA37" i="3"/>
  <c r="AQ37" i="3"/>
  <c r="H38" i="3"/>
  <c r="J38" i="3"/>
  <c r="AG38" i="3"/>
  <c r="AB39" i="3"/>
  <c r="AP39" i="3"/>
  <c r="AT39" i="3"/>
  <c r="AR39" i="3"/>
  <c r="G40" i="3"/>
  <c r="AQ40" i="3"/>
  <c r="AU40" i="3"/>
  <c r="AS40" i="3"/>
  <c r="P41" i="3"/>
  <c r="X41" i="3"/>
  <c r="AB41" i="3"/>
  <c r="Z41" i="3"/>
  <c r="AR41" i="3"/>
  <c r="AT41" i="3"/>
  <c r="W42" i="3"/>
  <c r="P44" i="3"/>
  <c r="H45" i="3"/>
  <c r="AC45" i="3"/>
  <c r="AT45" i="3"/>
  <c r="AF47" i="3"/>
  <c r="S48" i="3"/>
  <c r="AQ50" i="3"/>
  <c r="AT50" i="3"/>
  <c r="AS50" i="3"/>
  <c r="AP50" i="3"/>
  <c r="M51" i="3"/>
  <c r="AR51" i="3"/>
  <c r="AU51" i="3"/>
  <c r="AT51" i="3"/>
  <c r="AQ51" i="3"/>
  <c r="AP51" i="3"/>
  <c r="R52" i="3"/>
  <c r="W52" i="3"/>
  <c r="V52" i="3"/>
  <c r="T52" i="3"/>
  <c r="S52" i="3"/>
  <c r="AI53" i="3"/>
  <c r="N55" i="3"/>
  <c r="P55" i="3"/>
  <c r="O55" i="3"/>
  <c r="L55" i="3"/>
  <c r="O56" i="3"/>
  <c r="Q56" i="3"/>
  <c r="P56" i="3"/>
  <c r="M56" i="3"/>
  <c r="L56" i="3"/>
  <c r="T57" i="3"/>
  <c r="AR58" i="3"/>
  <c r="P59" i="3"/>
  <c r="AC60" i="3"/>
  <c r="AG61" i="3"/>
  <c r="AH61" i="3"/>
  <c r="AF61" i="3"/>
  <c r="AD61" i="3"/>
  <c r="Q63" i="3"/>
  <c r="T65" i="3"/>
  <c r="G71" i="3"/>
  <c r="K71" i="3"/>
  <c r="J71" i="3"/>
  <c r="I71" i="3"/>
  <c r="H71" i="3"/>
  <c r="F71" i="3"/>
  <c r="AI71" i="3"/>
  <c r="AH71" i="3"/>
  <c r="AG71" i="3"/>
  <c r="AF71" i="3"/>
  <c r="AE71" i="3"/>
  <c r="AD71" i="3"/>
  <c r="BJ533" i="2"/>
  <c r="BX533" i="2"/>
  <c r="BI534" i="2"/>
  <c r="BW534" i="2"/>
  <c r="M4" i="3"/>
  <c r="G5" i="3"/>
  <c r="U5" i="3"/>
  <c r="O6" i="3"/>
  <c r="V6" i="3"/>
  <c r="I7" i="3"/>
  <c r="P7" i="3"/>
  <c r="W7" i="3"/>
  <c r="C8" i="3"/>
  <c r="J8" i="3"/>
  <c r="Q8" i="3"/>
  <c r="K9" i="3"/>
  <c r="S11" i="3"/>
  <c r="M12" i="3"/>
  <c r="G13" i="3"/>
  <c r="U13" i="3"/>
  <c r="O14" i="3"/>
  <c r="V14" i="3"/>
  <c r="I15" i="3"/>
  <c r="P15" i="3"/>
  <c r="W15" i="3"/>
  <c r="C16" i="3"/>
  <c r="J16" i="3"/>
  <c r="Q16" i="3"/>
  <c r="AQ16" i="3"/>
  <c r="K17" i="3"/>
  <c r="AE17" i="3"/>
  <c r="Y18" i="3"/>
  <c r="AS18" i="3"/>
  <c r="S19" i="3"/>
  <c r="AG19" i="3"/>
  <c r="AT19" i="3"/>
  <c r="M20" i="3"/>
  <c r="AA20" i="3"/>
  <c r="AH20" i="3"/>
  <c r="AU20" i="3"/>
  <c r="G21" i="3"/>
  <c r="U21" i="3"/>
  <c r="AB21" i="3"/>
  <c r="AI21" i="3"/>
  <c r="O22" i="3"/>
  <c r="V22" i="3"/>
  <c r="AC22" i="3"/>
  <c r="AI23" i="3"/>
  <c r="J24" i="3"/>
  <c r="Y24" i="3"/>
  <c r="AG24" i="3"/>
  <c r="J25" i="3"/>
  <c r="T26" i="3"/>
  <c r="V27" i="3"/>
  <c r="AR27" i="3"/>
  <c r="P28" i="3"/>
  <c r="AF28" i="3"/>
  <c r="J29" i="3"/>
  <c r="Z29" i="3"/>
  <c r="N31" i="3"/>
  <c r="Z31" i="3"/>
  <c r="X31" i="3"/>
  <c r="W32" i="3"/>
  <c r="N33" i="3"/>
  <c r="L33" i="3"/>
  <c r="R34" i="3"/>
  <c r="V34" i="3"/>
  <c r="T34" i="3"/>
  <c r="AF34" i="3"/>
  <c r="AH34" i="3"/>
  <c r="O35" i="3"/>
  <c r="Y35" i="3"/>
  <c r="N37" i="3"/>
  <c r="P37" i="3"/>
  <c r="AC37" i="3"/>
  <c r="AS37" i="3"/>
  <c r="B39" i="3"/>
  <c r="D39" i="3"/>
  <c r="AC39" i="3"/>
  <c r="H40" i="3"/>
  <c r="T40" i="3"/>
  <c r="R40" i="3"/>
  <c r="Q41" i="3"/>
  <c r="Y42" i="3"/>
  <c r="AC42" i="3"/>
  <c r="AA42" i="3"/>
  <c r="C43" i="3"/>
  <c r="B43" i="3"/>
  <c r="J45" i="3"/>
  <c r="V46" i="3"/>
  <c r="U46" i="3"/>
  <c r="S46" i="3"/>
  <c r="R46" i="3"/>
  <c r="AI46" i="3"/>
  <c r="AG46" i="3"/>
  <c r="AF46" i="3"/>
  <c r="AD46" i="3"/>
  <c r="C47" i="3"/>
  <c r="B47" i="3"/>
  <c r="E47" i="3"/>
  <c r="AU47" i="3"/>
  <c r="AS47" i="3"/>
  <c r="AR47" i="3"/>
  <c r="AP47" i="3"/>
  <c r="W48" i="3"/>
  <c r="B49" i="3"/>
  <c r="D49" i="3"/>
  <c r="C49" i="3"/>
  <c r="P51" i="3"/>
  <c r="T54" i="3"/>
  <c r="S54" i="3"/>
  <c r="R54" i="3"/>
  <c r="V54" i="3"/>
  <c r="AC57" i="3"/>
  <c r="AA57" i="3"/>
  <c r="Z57" i="3"/>
  <c r="X57" i="3"/>
  <c r="J58" i="3"/>
  <c r="I58" i="3"/>
  <c r="H58" i="3"/>
  <c r="F58" i="3"/>
  <c r="AU58" i="3"/>
  <c r="AC65" i="3"/>
  <c r="AA65" i="3"/>
  <c r="Z65" i="3"/>
  <c r="X65" i="3"/>
  <c r="Q73" i="3"/>
  <c r="P73" i="3"/>
  <c r="O73" i="3"/>
  <c r="N73" i="3"/>
  <c r="M73" i="3"/>
  <c r="L73" i="3"/>
  <c r="BK533" i="2"/>
  <c r="BJ534" i="2"/>
  <c r="N4" i="3"/>
  <c r="H5" i="3"/>
  <c r="D8" i="3"/>
  <c r="T11" i="3"/>
  <c r="N12" i="3"/>
  <c r="H13" i="3"/>
  <c r="D16" i="3"/>
  <c r="AR16" i="3"/>
  <c r="AF17" i="3"/>
  <c r="Z18" i="3"/>
  <c r="T19" i="3"/>
  <c r="N20" i="3"/>
  <c r="H21" i="3"/>
  <c r="AQ22" i="3"/>
  <c r="T23" i="3"/>
  <c r="AB23" i="3"/>
  <c r="K24" i="3"/>
  <c r="R24" i="3"/>
  <c r="Z24" i="3"/>
  <c r="AI24" i="3"/>
  <c r="B25" i="3"/>
  <c r="AC25" i="3"/>
  <c r="AQ25" i="3"/>
  <c r="U26" i="3"/>
  <c r="AD26" i="3"/>
  <c r="N27" i="3"/>
  <c r="AS27" i="3"/>
  <c r="H28" i="3"/>
  <c r="AG28" i="3"/>
  <c r="B29" i="3"/>
  <c r="AA29" i="3"/>
  <c r="AP29" i="3"/>
  <c r="T30" i="3"/>
  <c r="AF30" i="3"/>
  <c r="AD30" i="3"/>
  <c r="O31" i="3"/>
  <c r="Y31" i="3"/>
  <c r="D32" i="3"/>
  <c r="AG32" i="3"/>
  <c r="C33" i="3"/>
  <c r="M33" i="3"/>
  <c r="AF33" i="3"/>
  <c r="K34" i="3"/>
  <c r="S34" i="3"/>
  <c r="AD34" i="3"/>
  <c r="Q35" i="3"/>
  <c r="AA35" i="3"/>
  <c r="N36" i="3"/>
  <c r="AF36" i="3"/>
  <c r="D37" i="3"/>
  <c r="B37" i="3"/>
  <c r="L37" i="3"/>
  <c r="AT37" i="3"/>
  <c r="G38" i="3"/>
  <c r="AI38" i="3"/>
  <c r="C39" i="3"/>
  <c r="AS39" i="3"/>
  <c r="I40" i="3"/>
  <c r="S40" i="3"/>
  <c r="AR40" i="3"/>
  <c r="AA41" i="3"/>
  <c r="H42" i="3"/>
  <c r="F42" i="3"/>
  <c r="X42" i="3"/>
  <c r="D43" i="3"/>
  <c r="T46" i="3"/>
  <c r="AE46" i="3"/>
  <c r="D47" i="3"/>
  <c r="AQ47" i="3"/>
  <c r="E49" i="3"/>
  <c r="W49" i="3"/>
  <c r="V49" i="3"/>
  <c r="U49" i="3"/>
  <c r="S49" i="3"/>
  <c r="R49" i="3"/>
  <c r="AU50" i="3"/>
  <c r="E52" i="3"/>
  <c r="D52" i="3"/>
  <c r="B52" i="3"/>
  <c r="Y52" i="3"/>
  <c r="AB52" i="3"/>
  <c r="AA52" i="3"/>
  <c r="X52" i="3"/>
  <c r="U54" i="3"/>
  <c r="AI55" i="3"/>
  <c r="AH55" i="3"/>
  <c r="AG55" i="3"/>
  <c r="AE55" i="3"/>
  <c r="AD55" i="3"/>
  <c r="V56" i="3"/>
  <c r="U56" i="3"/>
  <c r="T56" i="3"/>
  <c r="R56" i="3"/>
  <c r="Y57" i="3"/>
  <c r="G58" i="3"/>
  <c r="AR59" i="3"/>
  <c r="AU59" i="3"/>
  <c r="AT59" i="3"/>
  <c r="AQ59" i="3"/>
  <c r="AP59" i="3"/>
  <c r="C63" i="3"/>
  <c r="B63" i="3"/>
  <c r="E63" i="3"/>
  <c r="B65" i="3"/>
  <c r="D65" i="3"/>
  <c r="C65" i="3"/>
  <c r="Y65" i="3"/>
  <c r="AD66" i="3"/>
  <c r="AI66" i="3"/>
  <c r="AH66" i="3"/>
  <c r="AF66" i="3"/>
  <c r="AE66" i="3"/>
  <c r="T70" i="3"/>
  <c r="S70" i="3"/>
  <c r="R70" i="3"/>
  <c r="V70" i="3"/>
  <c r="U70" i="3"/>
  <c r="O4" i="3"/>
  <c r="I5" i="3"/>
  <c r="O12" i="3"/>
  <c r="AS16" i="3"/>
  <c r="AG17" i="3"/>
  <c r="AA18" i="3"/>
  <c r="U19" i="3"/>
  <c r="O20" i="3"/>
  <c r="I21" i="3"/>
  <c r="AB24" i="3"/>
  <c r="AE25" i="3"/>
  <c r="AI25" i="3"/>
  <c r="W26" i="3"/>
  <c r="AU27" i="3"/>
  <c r="AI28" i="3"/>
  <c r="AC29" i="3"/>
  <c r="Q31" i="3"/>
  <c r="J32" i="3"/>
  <c r="F32" i="3"/>
  <c r="S35" i="3"/>
  <c r="W35" i="3"/>
  <c r="U35" i="3"/>
  <c r="AC35" i="3"/>
  <c r="AT35" i="3"/>
  <c r="AP35" i="3"/>
  <c r="AU37" i="3"/>
  <c r="P39" i="3"/>
  <c r="L39" i="3"/>
  <c r="K40" i="3"/>
  <c r="G47" i="3"/>
  <c r="K47" i="3"/>
  <c r="J47" i="3"/>
  <c r="H47" i="3"/>
  <c r="F47" i="3"/>
  <c r="E61" i="3"/>
  <c r="C61" i="3"/>
  <c r="B61" i="3"/>
  <c r="T62" i="3"/>
  <c r="S62" i="3"/>
  <c r="R62" i="3"/>
  <c r="V62" i="3"/>
  <c r="AI63" i="3"/>
  <c r="AH63" i="3"/>
  <c r="AG63" i="3"/>
  <c r="AE63" i="3"/>
  <c r="AD63" i="3"/>
  <c r="O64" i="3"/>
  <c r="Q64" i="3"/>
  <c r="P64" i="3"/>
  <c r="M64" i="3"/>
  <c r="L64" i="3"/>
  <c r="K67" i="3"/>
  <c r="J67" i="3"/>
  <c r="I67" i="3"/>
  <c r="G67" i="3"/>
  <c r="F67" i="3"/>
  <c r="AR67" i="3"/>
  <c r="AU67" i="3"/>
  <c r="AT67" i="3"/>
  <c r="AQ67" i="3"/>
  <c r="AP67" i="3"/>
  <c r="Z69" i="3"/>
  <c r="AC69" i="3"/>
  <c r="AB69" i="3"/>
  <c r="Y69" i="3"/>
  <c r="X69" i="3"/>
  <c r="L24" i="3"/>
  <c r="AC24" i="3"/>
  <c r="AP24" i="3"/>
  <c r="AD25" i="3"/>
  <c r="F26" i="3"/>
  <c r="Y26" i="3"/>
  <c r="AC26" i="3"/>
  <c r="AU28" i="3"/>
  <c r="AQ28" i="3"/>
  <c r="AI29" i="3"/>
  <c r="AE29" i="3"/>
  <c r="F30" i="3"/>
  <c r="AP31" i="3"/>
  <c r="AT31" i="3"/>
  <c r="AR31" i="3"/>
  <c r="G32" i="3"/>
  <c r="AQ32" i="3"/>
  <c r="AU32" i="3"/>
  <c r="AS32" i="3"/>
  <c r="X33" i="3"/>
  <c r="AB33" i="3"/>
  <c r="Z33" i="3"/>
  <c r="AR33" i="3"/>
  <c r="AT33" i="3"/>
  <c r="R35" i="3"/>
  <c r="AQ35" i="3"/>
  <c r="F36" i="3"/>
  <c r="J36" i="3"/>
  <c r="H36" i="3"/>
  <c r="T36" i="3"/>
  <c r="V36" i="3"/>
  <c r="V38" i="3"/>
  <c r="R38" i="3"/>
  <c r="M39" i="3"/>
  <c r="C40" i="3"/>
  <c r="E40" i="3"/>
  <c r="AD40" i="3"/>
  <c r="AH40" i="3"/>
  <c r="AF40" i="3"/>
  <c r="AE41" i="3"/>
  <c r="AI41" i="3"/>
  <c r="AG41" i="3"/>
  <c r="AB42" i="3"/>
  <c r="AT43" i="3"/>
  <c r="AS43" i="3"/>
  <c r="AQ43" i="3"/>
  <c r="AP43" i="3"/>
  <c r="I47" i="3"/>
  <c r="AC49" i="3"/>
  <c r="AA49" i="3"/>
  <c r="Z49" i="3"/>
  <c r="X49" i="3"/>
  <c r="J50" i="3"/>
  <c r="I50" i="3"/>
  <c r="H50" i="3"/>
  <c r="F50" i="3"/>
  <c r="E53" i="3"/>
  <c r="C53" i="3"/>
  <c r="B53" i="3"/>
  <c r="Z53" i="3"/>
  <c r="AC53" i="3"/>
  <c r="AB53" i="3"/>
  <c r="Y53" i="3"/>
  <c r="X53" i="3"/>
  <c r="C55" i="3"/>
  <c r="B55" i="3"/>
  <c r="E55" i="3"/>
  <c r="AU55" i="3"/>
  <c r="AS55" i="3"/>
  <c r="AR55" i="3"/>
  <c r="AP55" i="3"/>
  <c r="K59" i="3"/>
  <c r="J59" i="3"/>
  <c r="I59" i="3"/>
  <c r="G59" i="3"/>
  <c r="F59" i="3"/>
  <c r="E60" i="3"/>
  <c r="D60" i="3"/>
  <c r="B60" i="3"/>
  <c r="R60" i="3"/>
  <c r="W60" i="3"/>
  <c r="V60" i="3"/>
  <c r="T60" i="3"/>
  <c r="S60" i="3"/>
  <c r="D61" i="3"/>
  <c r="U62" i="3"/>
  <c r="G63" i="3"/>
  <c r="K63" i="3"/>
  <c r="J63" i="3"/>
  <c r="H63" i="3"/>
  <c r="F63" i="3"/>
  <c r="AF63" i="3"/>
  <c r="N64" i="3"/>
  <c r="J66" i="3"/>
  <c r="I66" i="3"/>
  <c r="H66" i="3"/>
  <c r="F66" i="3"/>
  <c r="AQ66" i="3"/>
  <c r="AT66" i="3"/>
  <c r="AS66" i="3"/>
  <c r="AP66" i="3"/>
  <c r="H67" i="3"/>
  <c r="AS67" i="3"/>
  <c r="AA69" i="3"/>
  <c r="D71" i="3"/>
  <c r="H73" i="3"/>
  <c r="D74" i="3"/>
  <c r="C74" i="3"/>
  <c r="AR76" i="3"/>
  <c r="AU76" i="3"/>
  <c r="D78" i="3"/>
  <c r="X78" i="3"/>
  <c r="T79" i="3"/>
  <c r="V79" i="3"/>
  <c r="U79" i="3"/>
  <c r="S79" i="3"/>
  <c r="AS82" i="3"/>
  <c r="AR82" i="3"/>
  <c r="AP82" i="3"/>
  <c r="AT82" i="3"/>
  <c r="AU82" i="3"/>
  <c r="AQ82" i="3"/>
  <c r="AH42" i="3"/>
  <c r="N43" i="3"/>
  <c r="AB43" i="3"/>
  <c r="H44" i="3"/>
  <c r="V44" i="3"/>
  <c r="P45" i="3"/>
  <c r="J46" i="3"/>
  <c r="T47" i="3"/>
  <c r="AC47" i="3"/>
  <c r="K48" i="3"/>
  <c r="Z48" i="3"/>
  <c r="AH48" i="3"/>
  <c r="H49" i="3"/>
  <c r="Q49" i="3"/>
  <c r="AS49" i="3"/>
  <c r="N50" i="3"/>
  <c r="V50" i="3"/>
  <c r="E51" i="3"/>
  <c r="AA51" i="3"/>
  <c r="AI51" i="3"/>
  <c r="J52" i="3"/>
  <c r="AG52" i="3"/>
  <c r="AU52" i="3"/>
  <c r="O53" i="3"/>
  <c r="W53" i="3"/>
  <c r="AR53" i="3"/>
  <c r="T55" i="3"/>
  <c r="AC55" i="3"/>
  <c r="K56" i="3"/>
  <c r="Z56" i="3"/>
  <c r="H57" i="3"/>
  <c r="AS57" i="3"/>
  <c r="N58" i="3"/>
  <c r="E59" i="3"/>
  <c r="B68" i="3"/>
  <c r="X68" i="3"/>
  <c r="AD69" i="3"/>
  <c r="E71" i="3"/>
  <c r="L71" i="3"/>
  <c r="AP71" i="3"/>
  <c r="R72" i="3"/>
  <c r="B74" i="3"/>
  <c r="AR74" i="3"/>
  <c r="AQ74" i="3"/>
  <c r="J77" i="3"/>
  <c r="I77" i="3"/>
  <c r="H77" i="3"/>
  <c r="E78" i="3"/>
  <c r="L78" i="3"/>
  <c r="O78" i="3"/>
  <c r="N78" i="3"/>
  <c r="M78" i="3"/>
  <c r="E83" i="3"/>
  <c r="C83" i="3"/>
  <c r="D83" i="3"/>
  <c r="Q88" i="3"/>
  <c r="P88" i="3"/>
  <c r="N88" i="3"/>
  <c r="L88" i="3"/>
  <c r="O88" i="3"/>
  <c r="E76" i="3"/>
  <c r="D76" i="3"/>
  <c r="X76" i="3"/>
  <c r="AA76" i="3"/>
  <c r="Z76" i="3"/>
  <c r="Y76" i="3"/>
  <c r="F77" i="3"/>
  <c r="AS77" i="3"/>
  <c r="AU77" i="3"/>
  <c r="AT77" i="3"/>
  <c r="AR77" i="3"/>
  <c r="P78" i="3"/>
  <c r="AA78" i="3"/>
  <c r="AT78" i="3"/>
  <c r="AR78" i="3"/>
  <c r="AQ78" i="3"/>
  <c r="AP78" i="3"/>
  <c r="B83" i="3"/>
  <c r="U85" i="3"/>
  <c r="T85" i="3"/>
  <c r="R85" i="3"/>
  <c r="V85" i="3"/>
  <c r="W85" i="3"/>
  <c r="S85" i="3"/>
  <c r="W87" i="3"/>
  <c r="V87" i="3"/>
  <c r="T87" i="3"/>
  <c r="R87" i="3"/>
  <c r="U87" i="3"/>
  <c r="M88" i="3"/>
  <c r="Y30" i="3"/>
  <c r="S31" i="3"/>
  <c r="M32" i="3"/>
  <c r="G33" i="3"/>
  <c r="AQ36" i="3"/>
  <c r="AE37" i="3"/>
  <c r="Y38" i="3"/>
  <c r="S39" i="3"/>
  <c r="M40" i="3"/>
  <c r="G41" i="3"/>
  <c r="P43" i="3"/>
  <c r="J44" i="3"/>
  <c r="AQ44" i="3"/>
  <c r="AE45" i="3"/>
  <c r="Y46" i="3"/>
  <c r="AS46" i="3"/>
  <c r="W47" i="3"/>
  <c r="AB48" i="3"/>
  <c r="K49" i="3"/>
  <c r="AU49" i="3"/>
  <c r="P50" i="3"/>
  <c r="AC51" i="3"/>
  <c r="AI52" i="3"/>
  <c r="Q53" i="3"/>
  <c r="AU53" i="3"/>
  <c r="H54" i="3"/>
  <c r="P54" i="3"/>
  <c r="AE54" i="3"/>
  <c r="AS54" i="3"/>
  <c r="W55" i="3"/>
  <c r="AB56" i="3"/>
  <c r="K57" i="3"/>
  <c r="AU57" i="3"/>
  <c r="P58" i="3"/>
  <c r="AC59" i="3"/>
  <c r="AI60" i="3"/>
  <c r="Q61" i="3"/>
  <c r="AU61" i="3"/>
  <c r="H62" i="3"/>
  <c r="P62" i="3"/>
  <c r="AE62" i="3"/>
  <c r="AS62" i="3"/>
  <c r="W63" i="3"/>
  <c r="AB64" i="3"/>
  <c r="K65" i="3"/>
  <c r="AU65" i="3"/>
  <c r="P66" i="3"/>
  <c r="D68" i="3"/>
  <c r="AA68" i="3"/>
  <c r="AF69" i="3"/>
  <c r="H70" i="3"/>
  <c r="P70" i="3"/>
  <c r="AE70" i="3"/>
  <c r="AS70" i="3"/>
  <c r="O71" i="3"/>
  <c r="AR71" i="3"/>
  <c r="T72" i="3"/>
  <c r="U73" i="3"/>
  <c r="AQ73" i="3"/>
  <c r="AP73" i="3"/>
  <c r="K74" i="3"/>
  <c r="J74" i="3"/>
  <c r="AS74" i="3"/>
  <c r="G75" i="3"/>
  <c r="B76" i="3"/>
  <c r="G77" i="3"/>
  <c r="Q78" i="3"/>
  <c r="AA84" i="3"/>
  <c r="Z84" i="3"/>
  <c r="X84" i="3"/>
  <c r="AB84" i="3"/>
  <c r="AC84" i="3"/>
  <c r="Q43" i="3"/>
  <c r="K44" i="3"/>
  <c r="I54" i="3"/>
  <c r="I62" i="3"/>
  <c r="Q62" i="3"/>
  <c r="X62" i="3"/>
  <c r="AF62" i="3"/>
  <c r="AT62" i="3"/>
  <c r="AB68" i="3"/>
  <c r="AH69" i="3"/>
  <c r="I70" i="3"/>
  <c r="Q70" i="3"/>
  <c r="X70" i="3"/>
  <c r="AF70" i="3"/>
  <c r="AT70" i="3"/>
  <c r="P71" i="3"/>
  <c r="AS71" i="3"/>
  <c r="U72" i="3"/>
  <c r="V73" i="3"/>
  <c r="AR73" i="3"/>
  <c r="F74" i="3"/>
  <c r="AE74" i="3"/>
  <c r="AD74" i="3"/>
  <c r="AT74" i="3"/>
  <c r="H75" i="3"/>
  <c r="C76" i="3"/>
  <c r="AC76" i="3"/>
  <c r="K77" i="3"/>
  <c r="R77" i="3"/>
  <c r="W77" i="3"/>
  <c r="AQ77" i="3"/>
  <c r="S78" i="3"/>
  <c r="W78" i="3"/>
  <c r="V78" i="3"/>
  <c r="U78" i="3"/>
  <c r="AU78" i="3"/>
  <c r="AI80" i="3"/>
  <c r="AE80" i="3"/>
  <c r="AH80" i="3"/>
  <c r="AG80" i="3"/>
  <c r="AF80" i="3"/>
  <c r="X81" i="3"/>
  <c r="AC81" i="3"/>
  <c r="Y81" i="3"/>
  <c r="AB81" i="3"/>
  <c r="AA81" i="3"/>
  <c r="Z81" i="3"/>
  <c r="Y84" i="3"/>
  <c r="J73" i="3"/>
  <c r="I73" i="3"/>
  <c r="AE76" i="3"/>
  <c r="AI76" i="3"/>
  <c r="AH76" i="3"/>
  <c r="AG76" i="3"/>
  <c r="AE81" i="3"/>
  <c r="AF81" i="3"/>
  <c r="AG81" i="3"/>
  <c r="AD81" i="3"/>
  <c r="K62" i="3"/>
  <c r="AI62" i="3"/>
  <c r="K70" i="3"/>
  <c r="Z70" i="3"/>
  <c r="AI70" i="3"/>
  <c r="B71" i="3"/>
  <c r="F73" i="3"/>
  <c r="AT73" i="3"/>
  <c r="H74" i="3"/>
  <c r="E75" i="3"/>
  <c r="D75" i="3"/>
  <c r="J75" i="3"/>
  <c r="AS75" i="3"/>
  <c r="AR75" i="3"/>
  <c r="AQ75" i="3"/>
  <c r="AD76" i="3"/>
  <c r="B78" i="3"/>
  <c r="AU79" i="3"/>
  <c r="AQ79" i="3"/>
  <c r="AS79" i="3"/>
  <c r="AR79" i="3"/>
  <c r="AP79" i="3"/>
  <c r="AR80" i="3"/>
  <c r="AQ80" i="3"/>
  <c r="AP80" i="3"/>
  <c r="AU80" i="3"/>
  <c r="H81" i="3"/>
  <c r="J81" i="3"/>
  <c r="I81" i="3"/>
  <c r="G81" i="3"/>
  <c r="AH81" i="3"/>
  <c r="E90" i="3"/>
  <c r="D90" i="3"/>
  <c r="B90" i="3"/>
  <c r="R47" i="3"/>
  <c r="Z47" i="3"/>
  <c r="I48" i="3"/>
  <c r="X48" i="3"/>
  <c r="F49" i="3"/>
  <c r="N49" i="3"/>
  <c r="AQ49" i="3"/>
  <c r="E50" i="3"/>
  <c r="L50" i="3"/>
  <c r="B51" i="3"/>
  <c r="Y51" i="3"/>
  <c r="AG51" i="3"/>
  <c r="AD52" i="3"/>
  <c r="AR52" i="3"/>
  <c r="M53" i="3"/>
  <c r="U53" i="3"/>
  <c r="AP53" i="3"/>
  <c r="R55" i="3"/>
  <c r="Z55" i="3"/>
  <c r="I56" i="3"/>
  <c r="X56" i="3"/>
  <c r="F57" i="3"/>
  <c r="N57" i="3"/>
  <c r="AQ57" i="3"/>
  <c r="E58" i="3"/>
  <c r="L58" i="3"/>
  <c r="B59" i="3"/>
  <c r="Y59" i="3"/>
  <c r="AD60" i="3"/>
  <c r="M61" i="3"/>
  <c r="AP61" i="3"/>
  <c r="R63" i="3"/>
  <c r="X64" i="3"/>
  <c r="G73" i="3"/>
  <c r="AF76" i="3"/>
  <c r="AF77" i="3"/>
  <c r="AG77" i="3"/>
  <c r="AE77" i="3"/>
  <c r="AD77" i="3"/>
  <c r="Z78" i="3"/>
  <c r="AC78" i="3"/>
  <c r="AI81" i="3"/>
  <c r="E82" i="3"/>
  <c r="D82" i="3"/>
  <c r="B82" i="3"/>
  <c r="C82" i="3"/>
  <c r="AC86" i="3"/>
  <c r="AB86" i="3"/>
  <c r="Z86" i="3"/>
  <c r="X86" i="3"/>
  <c r="AA86" i="3"/>
  <c r="Y86" i="3"/>
  <c r="AI93" i="3"/>
  <c r="AH93" i="3"/>
  <c r="AG93" i="3"/>
  <c r="AF93" i="3"/>
  <c r="AE93" i="3"/>
  <c r="AD93" i="3"/>
  <c r="D79" i="3"/>
  <c r="G80" i="3"/>
  <c r="K80" i="3"/>
  <c r="Y82" i="3"/>
  <c r="X82" i="3"/>
  <c r="Z82" i="3"/>
  <c r="AT83" i="3"/>
  <c r="AS83" i="3"/>
  <c r="AQ83" i="3"/>
  <c r="AU83" i="3"/>
  <c r="I87" i="3"/>
  <c r="H87" i="3"/>
  <c r="F87" i="3"/>
  <c r="J87" i="3"/>
  <c r="Q96" i="3"/>
  <c r="P96" i="3"/>
  <c r="O96" i="3"/>
  <c r="N96" i="3"/>
  <c r="M96" i="3"/>
  <c r="L96" i="3"/>
  <c r="K97" i="3"/>
  <c r="J97" i="3"/>
  <c r="I97" i="3"/>
  <c r="H97" i="3"/>
  <c r="G97" i="3"/>
  <c r="F97" i="3"/>
  <c r="J103" i="3"/>
  <c r="K103" i="3"/>
  <c r="I103" i="3"/>
  <c r="H103" i="3"/>
  <c r="G103" i="3"/>
  <c r="F103" i="3"/>
  <c r="AQ103" i="3"/>
  <c r="AU103" i="3"/>
  <c r="AT103" i="3"/>
  <c r="AS103" i="3"/>
  <c r="AR103" i="3"/>
  <c r="AP103" i="3"/>
  <c r="X75" i="3"/>
  <c r="L79" i="3"/>
  <c r="F80" i="3"/>
  <c r="P80" i="3"/>
  <c r="AB80" i="3"/>
  <c r="X80" i="3"/>
  <c r="AA82" i="3"/>
  <c r="AP83" i="3"/>
  <c r="AH84" i="3"/>
  <c r="AG84" i="3"/>
  <c r="AE84" i="3"/>
  <c r="AI84" i="3"/>
  <c r="O86" i="3"/>
  <c r="N86" i="3"/>
  <c r="L86" i="3"/>
  <c r="P86" i="3"/>
  <c r="G87" i="3"/>
  <c r="C88" i="3"/>
  <c r="B88" i="3"/>
  <c r="D88" i="3"/>
  <c r="AQ88" i="3"/>
  <c r="AP88" i="3"/>
  <c r="AT88" i="3"/>
  <c r="AR88" i="3"/>
  <c r="K89" i="3"/>
  <c r="J89" i="3"/>
  <c r="H89" i="3"/>
  <c r="F89" i="3"/>
  <c r="AS90" i="3"/>
  <c r="AR90" i="3"/>
  <c r="AQ90" i="3"/>
  <c r="AP90" i="3"/>
  <c r="AT90" i="3"/>
  <c r="AG91" i="3"/>
  <c r="AF91" i="3"/>
  <c r="AE91" i="3"/>
  <c r="AD91" i="3"/>
  <c r="AH91" i="3"/>
  <c r="N79" i="3"/>
  <c r="AH79" i="3"/>
  <c r="AD79" i="3"/>
  <c r="H80" i="3"/>
  <c r="Q80" i="3"/>
  <c r="AB82" i="3"/>
  <c r="S83" i="3"/>
  <c r="R83" i="3"/>
  <c r="T83" i="3"/>
  <c r="AR83" i="3"/>
  <c r="K87" i="3"/>
  <c r="W95" i="3"/>
  <c r="V95" i="3"/>
  <c r="U95" i="3"/>
  <c r="T95" i="3"/>
  <c r="S95" i="3"/>
  <c r="R95" i="3"/>
  <c r="M84" i="3"/>
  <c r="L84" i="3"/>
  <c r="N84" i="3"/>
  <c r="AF84" i="3"/>
  <c r="Q86" i="3"/>
  <c r="AU88" i="3"/>
  <c r="I89" i="3"/>
  <c r="AC102" i="3"/>
  <c r="AB102" i="3"/>
  <c r="AA102" i="3"/>
  <c r="Z102" i="3"/>
  <c r="Y102" i="3"/>
  <c r="X102" i="3"/>
  <c r="J80" i="3"/>
  <c r="V83" i="3"/>
  <c r="B84" i="3"/>
  <c r="AU84" i="3"/>
  <c r="AT84" i="3"/>
  <c r="AR84" i="3"/>
  <c r="G85" i="3"/>
  <c r="F85" i="3"/>
  <c r="H85" i="3"/>
  <c r="AE89" i="3"/>
  <c r="AD89" i="3"/>
  <c r="AH89" i="3"/>
  <c r="AF89" i="3"/>
  <c r="AU92" i="3"/>
  <c r="AT92" i="3"/>
  <c r="AS92" i="3"/>
  <c r="AR92" i="3"/>
  <c r="AQ92" i="3"/>
  <c r="AP92" i="3"/>
  <c r="AU100" i="3"/>
  <c r="AT100" i="3"/>
  <c r="AS100" i="3"/>
  <c r="AR100" i="3"/>
  <c r="AQ100" i="3"/>
  <c r="AP100" i="3"/>
  <c r="I79" i="3"/>
  <c r="Q79" i="3"/>
  <c r="B80" i="3"/>
  <c r="AG83" i="3"/>
  <c r="AF83" i="3"/>
  <c r="AD83" i="3"/>
  <c r="AH83" i="3"/>
  <c r="C84" i="3"/>
  <c r="AI85" i="3"/>
  <c r="AH85" i="3"/>
  <c r="AF85" i="3"/>
  <c r="AD85" i="3"/>
  <c r="V101" i="3"/>
  <c r="W101" i="3"/>
  <c r="U101" i="3"/>
  <c r="T101" i="3"/>
  <c r="S101" i="3"/>
  <c r="R101" i="3"/>
  <c r="Q104" i="3"/>
  <c r="P104" i="3"/>
  <c r="O104" i="3"/>
  <c r="N104" i="3"/>
  <c r="M104" i="3"/>
  <c r="L104" i="3"/>
  <c r="E92" i="3"/>
  <c r="D92" i="3"/>
  <c r="B92" i="3"/>
  <c r="AC94" i="3"/>
  <c r="AB94" i="3"/>
  <c r="AA94" i="3"/>
  <c r="Z94" i="3"/>
  <c r="Y94" i="3"/>
  <c r="X94" i="3"/>
  <c r="E100" i="3"/>
  <c r="D100" i="3"/>
  <c r="C100" i="3"/>
  <c r="B100" i="3"/>
  <c r="R81" i="3"/>
  <c r="L82" i="3"/>
  <c r="S82" i="3"/>
  <c r="F83" i="3"/>
  <c r="M83" i="3"/>
  <c r="G84" i="3"/>
  <c r="AC85" i="3"/>
  <c r="W86" i="3"/>
  <c r="AP86" i="3"/>
  <c r="C87" i="3"/>
  <c r="Q87" i="3"/>
  <c r="AD87" i="3"/>
  <c r="AQ87" i="3"/>
  <c r="K88" i="3"/>
  <c r="X88" i="3"/>
  <c r="AE88" i="3"/>
  <c r="R89" i="3"/>
  <c r="Y89" i="3"/>
  <c r="L90" i="3"/>
  <c r="S90" i="3"/>
  <c r="Z90" i="3"/>
  <c r="F91" i="3"/>
  <c r="M91" i="3"/>
  <c r="T91" i="3"/>
  <c r="AU91" i="3"/>
  <c r="G92" i="3"/>
  <c r="N92" i="3"/>
  <c r="AB92" i="3"/>
  <c r="AI92" i="3"/>
  <c r="H93" i="3"/>
  <c r="V93" i="3"/>
  <c r="AC93" i="3"/>
  <c r="P94" i="3"/>
  <c r="W94" i="3"/>
  <c r="AP94" i="3"/>
  <c r="C95" i="3"/>
  <c r="J95" i="3"/>
  <c r="Q95" i="3"/>
  <c r="AD95" i="3"/>
  <c r="AQ95" i="3"/>
  <c r="D96" i="3"/>
  <c r="K96" i="3"/>
  <c r="X96" i="3"/>
  <c r="AE96" i="3"/>
  <c r="AR96" i="3"/>
  <c r="R97" i="3"/>
  <c r="Y97" i="3"/>
  <c r="AF97" i="3"/>
  <c r="L98" i="3"/>
  <c r="S98" i="3"/>
  <c r="Z98" i="3"/>
  <c r="AT98" i="3"/>
  <c r="F99" i="3"/>
  <c r="M99" i="3"/>
  <c r="T99" i="3"/>
  <c r="AH99" i="3"/>
  <c r="AU99" i="3"/>
  <c r="G100" i="3"/>
  <c r="N100" i="3"/>
  <c r="AB100" i="3"/>
  <c r="AI100" i="3"/>
  <c r="I101" i="3"/>
  <c r="Q101" i="3"/>
  <c r="X101" i="3"/>
  <c r="AF101" i="3"/>
  <c r="F102" i="3"/>
  <c r="N102" i="3"/>
  <c r="V102" i="3"/>
  <c r="AQ102" i="3"/>
  <c r="E103" i="3"/>
  <c r="L103" i="3"/>
  <c r="T103" i="3"/>
  <c r="AI103" i="3"/>
  <c r="B104" i="3"/>
  <c r="J104" i="3"/>
  <c r="Y104" i="3"/>
  <c r="AG104" i="3"/>
  <c r="AU104" i="3"/>
  <c r="H105" i="3"/>
  <c r="W105" i="3"/>
  <c r="AD105" i="3"/>
  <c r="N106" i="3"/>
  <c r="I107" i="3"/>
  <c r="R107" i="3"/>
  <c r="AU107" i="3"/>
  <c r="AQ107" i="3"/>
  <c r="E108" i="3"/>
  <c r="AG108" i="3"/>
  <c r="V109" i="3"/>
  <c r="S109" i="3"/>
  <c r="R109" i="3"/>
  <c r="R110" i="3"/>
  <c r="AA111" i="3"/>
  <c r="J112" i="3"/>
  <c r="H112" i="3"/>
  <c r="G112" i="3"/>
  <c r="F112" i="3"/>
  <c r="W112" i="3"/>
  <c r="V112" i="3"/>
  <c r="T112" i="3"/>
  <c r="S112" i="3"/>
  <c r="AQ112" i="3"/>
  <c r="AS112" i="3"/>
  <c r="AR112" i="3"/>
  <c r="AP112" i="3"/>
  <c r="I105" i="3"/>
  <c r="S107" i="3"/>
  <c r="G108" i="3"/>
  <c r="K108" i="3"/>
  <c r="AB90" i="3"/>
  <c r="V91" i="3"/>
  <c r="P92" i="3"/>
  <c r="J93" i="3"/>
  <c r="AT96" i="3"/>
  <c r="AH97" i="3"/>
  <c r="AB98" i="3"/>
  <c r="H99" i="3"/>
  <c r="O99" i="3"/>
  <c r="V99" i="3"/>
  <c r="I100" i="3"/>
  <c r="P100" i="3"/>
  <c r="K101" i="3"/>
  <c r="Z101" i="3"/>
  <c r="AH101" i="3"/>
  <c r="H102" i="3"/>
  <c r="Q102" i="3"/>
  <c r="V103" i="3"/>
  <c r="B105" i="3"/>
  <c r="M107" i="3"/>
  <c r="Q107" i="3"/>
  <c r="AB108" i="3"/>
  <c r="Y108" i="3"/>
  <c r="X108" i="3"/>
  <c r="AS108" i="3"/>
  <c r="AR108" i="3"/>
  <c r="D111" i="3"/>
  <c r="C111" i="3"/>
  <c r="B111" i="3"/>
  <c r="AE117" i="3"/>
  <c r="AI117" i="3"/>
  <c r="AH117" i="3"/>
  <c r="AG117" i="3"/>
  <c r="AF117" i="3"/>
  <c r="AD117" i="3"/>
  <c r="AC98" i="3"/>
  <c r="W99" i="3"/>
  <c r="Q100" i="3"/>
  <c r="AI101" i="3"/>
  <c r="C105" i="3"/>
  <c r="K105" i="3"/>
  <c r="Z105" i="3"/>
  <c r="S106" i="3"/>
  <c r="W106" i="3"/>
  <c r="D107" i="3"/>
  <c r="L107" i="3"/>
  <c r="V107" i="3"/>
  <c r="AH107" i="3"/>
  <c r="AD107" i="3"/>
  <c r="H108" i="3"/>
  <c r="Z108" i="3"/>
  <c r="AP108" i="3"/>
  <c r="E111" i="3"/>
  <c r="W82" i="3"/>
  <c r="Q83" i="3"/>
  <c r="K84" i="3"/>
  <c r="Y85" i="3"/>
  <c r="S86" i="3"/>
  <c r="M87" i="3"/>
  <c r="G88" i="3"/>
  <c r="W90" i="3"/>
  <c r="C91" i="3"/>
  <c r="Q91" i="3"/>
  <c r="AQ91" i="3"/>
  <c r="X92" i="3"/>
  <c r="AE92" i="3"/>
  <c r="R93" i="3"/>
  <c r="Y93" i="3"/>
  <c r="L94" i="3"/>
  <c r="S94" i="3"/>
  <c r="F95" i="3"/>
  <c r="M95" i="3"/>
  <c r="AU95" i="3"/>
  <c r="G96" i="3"/>
  <c r="AI96" i="3"/>
  <c r="AC97" i="3"/>
  <c r="B98" i="3"/>
  <c r="W98" i="3"/>
  <c r="AP98" i="3"/>
  <c r="C99" i="3"/>
  <c r="Q99" i="3"/>
  <c r="AD99" i="3"/>
  <c r="AQ99" i="3"/>
  <c r="X100" i="3"/>
  <c r="AE100" i="3"/>
  <c r="L101" i="3"/>
  <c r="AB101" i="3"/>
  <c r="C102" i="3"/>
  <c r="K102" i="3"/>
  <c r="R102" i="3"/>
  <c r="AU102" i="3"/>
  <c r="P103" i="3"/>
  <c r="AE103" i="3"/>
  <c r="F104" i="3"/>
  <c r="AC104" i="3"/>
  <c r="AP104" i="3"/>
  <c r="D105" i="3"/>
  <c r="S105" i="3"/>
  <c r="AA105" i="3"/>
  <c r="AI105" i="3"/>
  <c r="C106" i="3"/>
  <c r="R106" i="3"/>
  <c r="AB106" i="3"/>
  <c r="AT106" i="3"/>
  <c r="AP106" i="3"/>
  <c r="E107" i="3"/>
  <c r="N107" i="3"/>
  <c r="W107" i="3"/>
  <c r="AE107" i="3"/>
  <c r="AT107" i="3"/>
  <c r="I108" i="3"/>
  <c r="AA108" i="3"/>
  <c r="AQ108" i="3"/>
  <c r="AC109" i="3"/>
  <c r="Z109" i="3"/>
  <c r="Y109" i="3"/>
  <c r="K111" i="3"/>
  <c r="J111" i="3"/>
  <c r="I111" i="3"/>
  <c r="G111" i="3"/>
  <c r="F111" i="3"/>
  <c r="AE113" i="3"/>
  <c r="AI113" i="3"/>
  <c r="AG113" i="3"/>
  <c r="AF113" i="3"/>
  <c r="T116" i="3"/>
  <c r="W116" i="3"/>
  <c r="V116" i="3"/>
  <c r="U116" i="3"/>
  <c r="S116" i="3"/>
  <c r="R116" i="3"/>
  <c r="Y92" i="3"/>
  <c r="S93" i="3"/>
  <c r="M94" i="3"/>
  <c r="G95" i="3"/>
  <c r="C98" i="3"/>
  <c r="AF103" i="3"/>
  <c r="G104" i="3"/>
  <c r="AQ104" i="3"/>
  <c r="T105" i="3"/>
  <c r="AB105" i="3"/>
  <c r="F107" i="3"/>
  <c r="J107" i="3"/>
  <c r="O107" i="3"/>
  <c r="AC108" i="3"/>
  <c r="AT108" i="3"/>
  <c r="Q110" i="3"/>
  <c r="P110" i="3"/>
  <c r="O110" i="3"/>
  <c r="M110" i="3"/>
  <c r="L110" i="3"/>
  <c r="N113" i="3"/>
  <c r="M113" i="3"/>
  <c r="L113" i="3"/>
  <c r="Q113" i="3"/>
  <c r="AA85" i="3"/>
  <c r="U86" i="3"/>
  <c r="O87" i="3"/>
  <c r="I88" i="3"/>
  <c r="X90" i="3"/>
  <c r="R91" i="3"/>
  <c r="AS91" i="3"/>
  <c r="L92" i="3"/>
  <c r="Z92" i="3"/>
  <c r="AG92" i="3"/>
  <c r="F93" i="3"/>
  <c r="T93" i="3"/>
  <c r="AA93" i="3"/>
  <c r="N94" i="3"/>
  <c r="U94" i="3"/>
  <c r="H95" i="3"/>
  <c r="O95" i="3"/>
  <c r="B96" i="3"/>
  <c r="I96" i="3"/>
  <c r="AP96" i="3"/>
  <c r="AD97" i="3"/>
  <c r="D98" i="3"/>
  <c r="X98" i="3"/>
  <c r="AR98" i="3"/>
  <c r="R99" i="3"/>
  <c r="AF99" i="3"/>
  <c r="AS99" i="3"/>
  <c r="L100" i="3"/>
  <c r="Z100" i="3"/>
  <c r="F101" i="3"/>
  <c r="N101" i="3"/>
  <c r="AD101" i="3"/>
  <c r="E102" i="3"/>
  <c r="L102" i="3"/>
  <c r="T102" i="3"/>
  <c r="B103" i="3"/>
  <c r="R103" i="3"/>
  <c r="AG103" i="3"/>
  <c r="H104" i="3"/>
  <c r="AD104" i="3"/>
  <c r="L106" i="3"/>
  <c r="P106" i="3"/>
  <c r="P107" i="3"/>
  <c r="AI108" i="3"/>
  <c r="AF108" i="3"/>
  <c r="AE108" i="3"/>
  <c r="P111" i="3"/>
  <c r="Q111" i="3"/>
  <c r="N111" i="3"/>
  <c r="M111" i="3"/>
  <c r="C112" i="3"/>
  <c r="E112" i="3"/>
  <c r="D112" i="3"/>
  <c r="O113" i="3"/>
  <c r="AF114" i="3"/>
  <c r="AI114" i="3"/>
  <c r="AH114" i="3"/>
  <c r="AG114" i="3"/>
  <c r="AE114" i="3"/>
  <c r="AD114" i="3"/>
  <c r="H118" i="3"/>
  <c r="K118" i="3"/>
  <c r="J118" i="3"/>
  <c r="I118" i="3"/>
  <c r="G118" i="3"/>
  <c r="F118" i="3"/>
  <c r="G101" i="3"/>
  <c r="P101" i="3"/>
  <c r="M102" i="3"/>
  <c r="U102" i="3"/>
  <c r="D103" i="3"/>
  <c r="AH103" i="3"/>
  <c r="I104" i="3"/>
  <c r="AF104" i="3"/>
  <c r="AT104" i="3"/>
  <c r="V105" i="3"/>
  <c r="M106" i="3"/>
  <c r="H107" i="3"/>
  <c r="C108" i="3"/>
  <c r="AD108" i="3"/>
  <c r="W110" i="3"/>
  <c r="V110" i="3"/>
  <c r="T110" i="3"/>
  <c r="S110" i="3"/>
  <c r="L111" i="3"/>
  <c r="Z111" i="3"/>
  <c r="Y111" i="3"/>
  <c r="X111" i="3"/>
  <c r="AC111" i="3"/>
  <c r="B112" i="3"/>
  <c r="P113" i="3"/>
  <c r="AF109" i="3"/>
  <c r="Z110" i="3"/>
  <c r="AT110" i="3"/>
  <c r="G114" i="3"/>
  <c r="N115" i="3"/>
  <c r="I116" i="3"/>
  <c r="AQ116" i="3"/>
  <c r="AU116" i="3"/>
  <c r="E117" i="3"/>
  <c r="M117" i="3"/>
  <c r="Y118" i="3"/>
  <c r="AC118" i="3"/>
  <c r="AG118" i="3"/>
  <c r="Y119" i="3"/>
  <c r="B120" i="3"/>
  <c r="M120" i="3"/>
  <c r="W120" i="3"/>
  <c r="AD120" i="3"/>
  <c r="AE120" i="3"/>
  <c r="AI120" i="3"/>
  <c r="L121" i="3"/>
  <c r="AE121" i="3"/>
  <c r="AF121" i="3"/>
  <c r="AG121" i="3"/>
  <c r="Z123" i="3"/>
  <c r="AB123" i="3"/>
  <c r="X123" i="3"/>
  <c r="AC123" i="3"/>
  <c r="F124" i="3"/>
  <c r="K124" i="3"/>
  <c r="I124" i="3"/>
  <c r="H124" i="3"/>
  <c r="Q128" i="3"/>
  <c r="O128" i="3"/>
  <c r="L128" i="3"/>
  <c r="N128" i="3"/>
  <c r="M128" i="3"/>
  <c r="AA110" i="3"/>
  <c r="H114" i="3"/>
  <c r="O115" i="3"/>
  <c r="K117" i="3"/>
  <c r="G117" i="3"/>
  <c r="O117" i="3"/>
  <c r="S119" i="3"/>
  <c r="W119" i="3"/>
  <c r="AA119" i="3"/>
  <c r="N120" i="3"/>
  <c r="M121" i="3"/>
  <c r="T124" i="3"/>
  <c r="R124" i="3"/>
  <c r="U124" i="3"/>
  <c r="S124" i="3"/>
  <c r="G125" i="3"/>
  <c r="J125" i="3"/>
  <c r="H125" i="3"/>
  <c r="F125" i="3"/>
  <c r="K125" i="3"/>
  <c r="AI125" i="3"/>
  <c r="AG125" i="3"/>
  <c r="AE125" i="3"/>
  <c r="AD125" i="3"/>
  <c r="AH125" i="3"/>
  <c r="O126" i="3"/>
  <c r="P126" i="3"/>
  <c r="M126" i="3"/>
  <c r="L126" i="3"/>
  <c r="Q126" i="3"/>
  <c r="I114" i="3"/>
  <c r="AC114" i="3"/>
  <c r="Y114" i="3"/>
  <c r="Q116" i="3"/>
  <c r="M116" i="3"/>
  <c r="P117" i="3"/>
  <c r="X117" i="3"/>
  <c r="AB117" i="3"/>
  <c r="R119" i="3"/>
  <c r="AB119" i="3"/>
  <c r="J120" i="3"/>
  <c r="H120" i="3"/>
  <c r="O121" i="3"/>
  <c r="G122" i="3"/>
  <c r="I122" i="3"/>
  <c r="H122" i="3"/>
  <c r="V124" i="3"/>
  <c r="I125" i="3"/>
  <c r="AF125" i="3"/>
  <c r="N126" i="3"/>
  <c r="B114" i="3"/>
  <c r="J114" i="3"/>
  <c r="X114" i="3"/>
  <c r="W115" i="3"/>
  <c r="S115" i="3"/>
  <c r="D116" i="3"/>
  <c r="L116" i="3"/>
  <c r="AD116" i="3"/>
  <c r="AH116" i="3"/>
  <c r="H117" i="3"/>
  <c r="Q117" i="3"/>
  <c r="Y117" i="3"/>
  <c r="R118" i="3"/>
  <c r="V118" i="3"/>
  <c r="C119" i="3"/>
  <c r="T119" i="3"/>
  <c r="AC119" i="3"/>
  <c r="AP119" i="3"/>
  <c r="AU119" i="3"/>
  <c r="AQ119" i="3"/>
  <c r="F120" i="3"/>
  <c r="F122" i="3"/>
  <c r="AS122" i="3"/>
  <c r="AQ122" i="3"/>
  <c r="AT122" i="3"/>
  <c r="AR122" i="3"/>
  <c r="W124" i="3"/>
  <c r="I132" i="3"/>
  <c r="K132" i="3"/>
  <c r="J132" i="3"/>
  <c r="H132" i="3"/>
  <c r="F132" i="3"/>
  <c r="G132" i="3"/>
  <c r="B110" i="3"/>
  <c r="AT111" i="3"/>
  <c r="O112" i="3"/>
  <c r="AB113" i="3"/>
  <c r="C114" i="3"/>
  <c r="Z114" i="3"/>
  <c r="C115" i="3"/>
  <c r="R115" i="3"/>
  <c r="AB115" i="3"/>
  <c r="AP115" i="3"/>
  <c r="AT115" i="3"/>
  <c r="E116" i="3"/>
  <c r="N116" i="3"/>
  <c r="AE116" i="3"/>
  <c r="AT116" i="3"/>
  <c r="I117" i="3"/>
  <c r="Z117" i="3"/>
  <c r="S118" i="3"/>
  <c r="AB118" i="3"/>
  <c r="D119" i="3"/>
  <c r="L119" i="3"/>
  <c r="P119" i="3"/>
  <c r="U119" i="3"/>
  <c r="AR119" i="3"/>
  <c r="G120" i="3"/>
  <c r="R120" i="3"/>
  <c r="AQ120" i="3"/>
  <c r="AS120" i="3"/>
  <c r="K121" i="3"/>
  <c r="I121" i="3"/>
  <c r="F121" i="3"/>
  <c r="J121" i="3"/>
  <c r="AR121" i="3"/>
  <c r="AT121" i="3"/>
  <c r="AP121" i="3"/>
  <c r="AU121" i="3"/>
  <c r="J122" i="3"/>
  <c r="AP122" i="3"/>
  <c r="D114" i="3"/>
  <c r="AA114" i="3"/>
  <c r="J116" i="3"/>
  <c r="F116" i="3"/>
  <c r="O116" i="3"/>
  <c r="J117" i="3"/>
  <c r="AA117" i="3"/>
  <c r="E119" i="3"/>
  <c r="V119" i="3"/>
  <c r="I120" i="3"/>
  <c r="K122" i="3"/>
  <c r="R122" i="3"/>
  <c r="V122" i="3"/>
  <c r="S122" i="3"/>
  <c r="W122" i="3"/>
  <c r="S123" i="3"/>
  <c r="T123" i="3"/>
  <c r="V123" i="3"/>
  <c r="U123" i="3"/>
  <c r="AB114" i="3"/>
  <c r="P115" i="3"/>
  <c r="L115" i="3"/>
  <c r="E123" i="3"/>
  <c r="B123" i="3"/>
  <c r="AH124" i="3"/>
  <c r="AI124" i="3"/>
  <c r="AF124" i="3"/>
  <c r="AE124" i="3"/>
  <c r="C120" i="3"/>
  <c r="E120" i="3"/>
  <c r="Q120" i="3"/>
  <c r="P120" i="3"/>
  <c r="L120" i="3"/>
  <c r="Q121" i="3"/>
  <c r="N121" i="3"/>
  <c r="C123" i="3"/>
  <c r="B125" i="3"/>
  <c r="D125" i="3"/>
  <c r="C125" i="3"/>
  <c r="B121" i="3"/>
  <c r="Y121" i="3"/>
  <c r="AD122" i="3"/>
  <c r="M123" i="3"/>
  <c r="AP123" i="3"/>
  <c r="D124" i="3"/>
  <c r="AB124" i="3"/>
  <c r="R125" i="3"/>
  <c r="Z125" i="3"/>
  <c r="I126" i="3"/>
  <c r="X126" i="3"/>
  <c r="AF126" i="3"/>
  <c r="F127" i="3"/>
  <c r="N127" i="3"/>
  <c r="V127" i="3"/>
  <c r="AQ127" i="3"/>
  <c r="W128" i="3"/>
  <c r="O129" i="3"/>
  <c r="AT129" i="3"/>
  <c r="I130" i="3"/>
  <c r="O131" i="3"/>
  <c r="L131" i="3"/>
  <c r="Q131" i="3"/>
  <c r="AC131" i="3"/>
  <c r="AB131" i="3"/>
  <c r="Z131" i="3"/>
  <c r="X131" i="3"/>
  <c r="AP132" i="3"/>
  <c r="AU132" i="3"/>
  <c r="AT132" i="3"/>
  <c r="AS132" i="3"/>
  <c r="AQ132" i="3"/>
  <c r="Q133" i="3"/>
  <c r="P133" i="3"/>
  <c r="O133" i="3"/>
  <c r="N133" i="3"/>
  <c r="L133" i="3"/>
  <c r="E124" i="3"/>
  <c r="AC124" i="3"/>
  <c r="AA125" i="3"/>
  <c r="J126" i="3"/>
  <c r="AG126" i="3"/>
  <c r="O127" i="3"/>
  <c r="J128" i="3"/>
  <c r="H128" i="3"/>
  <c r="R130" i="3"/>
  <c r="V130" i="3"/>
  <c r="C133" i="3"/>
  <c r="E133" i="3"/>
  <c r="W133" i="3"/>
  <c r="V133" i="3"/>
  <c r="T133" i="3"/>
  <c r="AQ133" i="3"/>
  <c r="AS133" i="3"/>
  <c r="AR133" i="3"/>
  <c r="AP133" i="3"/>
  <c r="AE134" i="3"/>
  <c r="AI134" i="3"/>
  <c r="AG134" i="3"/>
  <c r="AF134" i="3"/>
  <c r="Z136" i="3"/>
  <c r="AC136" i="3"/>
  <c r="AB136" i="3"/>
  <c r="AA136" i="3"/>
  <c r="Y136" i="3"/>
  <c r="V143" i="3"/>
  <c r="T143" i="3"/>
  <c r="S143" i="3"/>
  <c r="R143" i="3"/>
  <c r="W143" i="3"/>
  <c r="U143" i="3"/>
  <c r="Y127" i="3"/>
  <c r="G128" i="3"/>
  <c r="Z129" i="3"/>
  <c r="T130" i="3"/>
  <c r="AF130" i="3"/>
  <c r="AD130" i="3"/>
  <c r="AH131" i="3"/>
  <c r="AF131" i="3"/>
  <c r="B133" i="3"/>
  <c r="R133" i="3"/>
  <c r="AT133" i="3"/>
  <c r="AD134" i="3"/>
  <c r="H135" i="3"/>
  <c r="K135" i="3"/>
  <c r="J135" i="3"/>
  <c r="I135" i="3"/>
  <c r="G135" i="3"/>
  <c r="X136" i="3"/>
  <c r="AQ137" i="3"/>
  <c r="AU137" i="3"/>
  <c r="AP137" i="3"/>
  <c r="AT137" i="3"/>
  <c r="AS137" i="3"/>
  <c r="AR137" i="3"/>
  <c r="D122" i="3"/>
  <c r="C127" i="3"/>
  <c r="D129" i="3"/>
  <c r="B129" i="3"/>
  <c r="AA129" i="3"/>
  <c r="U130" i="3"/>
  <c r="AE130" i="3"/>
  <c r="V131" i="3"/>
  <c r="T131" i="3"/>
  <c r="R131" i="3"/>
  <c r="AD131" i="3"/>
  <c r="P132" i="3"/>
  <c r="Q132" i="3"/>
  <c r="N132" i="3"/>
  <c r="D133" i="3"/>
  <c r="S133" i="3"/>
  <c r="AU133" i="3"/>
  <c r="N134" i="3"/>
  <c r="M134" i="3"/>
  <c r="L134" i="3"/>
  <c r="Q134" i="3"/>
  <c r="AH134" i="3"/>
  <c r="F135" i="3"/>
  <c r="AI142" i="3"/>
  <c r="AG142" i="3"/>
  <c r="AF142" i="3"/>
  <c r="AE142" i="3"/>
  <c r="AD142" i="3"/>
  <c r="AH142" i="3"/>
  <c r="X124" i="3"/>
  <c r="D127" i="3"/>
  <c r="C129" i="3"/>
  <c r="AR129" i="3"/>
  <c r="AP129" i="3"/>
  <c r="J130" i="3"/>
  <c r="H130" i="3"/>
  <c r="Z132" i="3"/>
  <c r="Y132" i="3"/>
  <c r="X132" i="3"/>
  <c r="J133" i="3"/>
  <c r="H133" i="3"/>
  <c r="G133" i="3"/>
  <c r="F133" i="3"/>
  <c r="U133" i="3"/>
  <c r="D131" i="3"/>
  <c r="B131" i="3"/>
  <c r="AG131" i="3"/>
  <c r="AA132" i="3"/>
  <c r="I133" i="3"/>
  <c r="Z124" i="3"/>
  <c r="Y125" i="3"/>
  <c r="G126" i="3"/>
  <c r="M127" i="3"/>
  <c r="U127" i="3"/>
  <c r="U128" i="3"/>
  <c r="K129" i="3"/>
  <c r="I129" i="3"/>
  <c r="AS129" i="3"/>
  <c r="G130" i="3"/>
  <c r="AI130" i="3"/>
  <c r="C131" i="3"/>
  <c r="AI131" i="3"/>
  <c r="AB132" i="3"/>
  <c r="K133" i="3"/>
  <c r="Y139" i="3"/>
  <c r="AC139" i="3"/>
  <c r="X139" i="3"/>
  <c r="AB139" i="3"/>
  <c r="AA139" i="3"/>
  <c r="Z139" i="3"/>
  <c r="AC135" i="3"/>
  <c r="Y135" i="3"/>
  <c r="B137" i="3"/>
  <c r="Q137" i="3"/>
  <c r="M137" i="3"/>
  <c r="F138" i="3"/>
  <c r="X138" i="3"/>
  <c r="AB138" i="3"/>
  <c r="C140" i="3"/>
  <c r="B140" i="3"/>
  <c r="AS140" i="3"/>
  <c r="AC143" i="3"/>
  <c r="AA143" i="3"/>
  <c r="Z143" i="3"/>
  <c r="Y143" i="3"/>
  <c r="P144" i="3"/>
  <c r="N144" i="3"/>
  <c r="M144" i="3"/>
  <c r="L144" i="3"/>
  <c r="Q144" i="3"/>
  <c r="AP144" i="3"/>
  <c r="AU144" i="3"/>
  <c r="AT144" i="3"/>
  <c r="AQ144" i="3"/>
  <c r="Q145" i="3"/>
  <c r="O145" i="3"/>
  <c r="N145" i="3"/>
  <c r="M145" i="3"/>
  <c r="F146" i="3"/>
  <c r="X154" i="3"/>
  <c r="AC154" i="3"/>
  <c r="AB154" i="3"/>
  <c r="AA154" i="3"/>
  <c r="Z154" i="3"/>
  <c r="Y154" i="3"/>
  <c r="AC130" i="3"/>
  <c r="B134" i="3"/>
  <c r="W136" i="3"/>
  <c r="S136" i="3"/>
  <c r="D137" i="3"/>
  <c r="L137" i="3"/>
  <c r="V137" i="3"/>
  <c r="AD137" i="3"/>
  <c r="AH137" i="3"/>
  <c r="H138" i="3"/>
  <c r="Q138" i="3"/>
  <c r="Y138" i="3"/>
  <c r="J139" i="3"/>
  <c r="R139" i="3"/>
  <c r="V139" i="3"/>
  <c r="D140" i="3"/>
  <c r="L140" i="3"/>
  <c r="Q140" i="3"/>
  <c r="P140" i="3"/>
  <c r="X143" i="3"/>
  <c r="O144" i="3"/>
  <c r="AR144" i="3"/>
  <c r="L145" i="3"/>
  <c r="R147" i="3"/>
  <c r="W147" i="3"/>
  <c r="V147" i="3"/>
  <c r="S147" i="3"/>
  <c r="AP136" i="3"/>
  <c r="AT136" i="3"/>
  <c r="E137" i="3"/>
  <c r="I138" i="3"/>
  <c r="E141" i="3"/>
  <c r="D141" i="3"/>
  <c r="C141" i="3"/>
  <c r="AH141" i="3"/>
  <c r="AF141" i="3"/>
  <c r="AE141" i="3"/>
  <c r="AD141" i="3"/>
  <c r="W144" i="3"/>
  <c r="U144" i="3"/>
  <c r="T144" i="3"/>
  <c r="S144" i="3"/>
  <c r="AD153" i="3"/>
  <c r="AI153" i="3"/>
  <c r="AH153" i="3"/>
  <c r="AG153" i="3"/>
  <c r="AF153" i="3"/>
  <c r="AE153" i="3"/>
  <c r="R155" i="3"/>
  <c r="W155" i="3"/>
  <c r="V155" i="3"/>
  <c r="U155" i="3"/>
  <c r="T155" i="3"/>
  <c r="S155" i="3"/>
  <c r="C130" i="3"/>
  <c r="E134" i="3"/>
  <c r="B135" i="3"/>
  <c r="V135" i="3"/>
  <c r="R135" i="3"/>
  <c r="AQ136" i="3"/>
  <c r="J137" i="3"/>
  <c r="F137" i="3"/>
  <c r="AA138" i="3"/>
  <c r="AP138" i="3"/>
  <c r="B141" i="3"/>
  <c r="AG141" i="3"/>
  <c r="R144" i="3"/>
  <c r="F157" i="3"/>
  <c r="K157" i="3"/>
  <c r="J157" i="3"/>
  <c r="I157" i="3"/>
  <c r="H157" i="3"/>
  <c r="G157" i="3"/>
  <c r="AB134" i="3"/>
  <c r="C135" i="3"/>
  <c r="S135" i="3"/>
  <c r="AB135" i="3"/>
  <c r="E136" i="3"/>
  <c r="P136" i="3"/>
  <c r="L136" i="3"/>
  <c r="AR136" i="3"/>
  <c r="G137" i="3"/>
  <c r="P137" i="3"/>
  <c r="B138" i="3"/>
  <c r="AC138" i="3"/>
  <c r="AQ138" i="3"/>
  <c r="F141" i="3"/>
  <c r="K141" i="3"/>
  <c r="J141" i="3"/>
  <c r="AB142" i="3"/>
  <c r="Z142" i="3"/>
  <c r="Y142" i="3"/>
  <c r="X142" i="3"/>
  <c r="AC142" i="3"/>
  <c r="X146" i="3"/>
  <c r="AC146" i="3"/>
  <c r="AB146" i="3"/>
  <c r="Y146" i="3"/>
  <c r="B152" i="3"/>
  <c r="E152" i="3"/>
  <c r="D152" i="3"/>
  <c r="C152" i="3"/>
  <c r="C132" i="3"/>
  <c r="R132" i="3"/>
  <c r="AE133" i="3"/>
  <c r="F134" i="3"/>
  <c r="AC134" i="3"/>
  <c r="AP134" i="3"/>
  <c r="D135" i="3"/>
  <c r="T135" i="3"/>
  <c r="M136" i="3"/>
  <c r="AS136" i="3"/>
  <c r="H137" i="3"/>
  <c r="C138" i="3"/>
  <c r="L138" i="3"/>
  <c r="AE138" i="3"/>
  <c r="AI138" i="3"/>
  <c r="AS138" i="3"/>
  <c r="G141" i="3"/>
  <c r="AU141" i="3"/>
  <c r="AS141" i="3"/>
  <c r="AR141" i="3"/>
  <c r="AQ141" i="3"/>
  <c r="AA142" i="3"/>
  <c r="AD145" i="3"/>
  <c r="AI145" i="3"/>
  <c r="AH145" i="3"/>
  <c r="AE145" i="3"/>
  <c r="Z146" i="3"/>
  <c r="AP152" i="3"/>
  <c r="AU152" i="3"/>
  <c r="AT152" i="3"/>
  <c r="AS152" i="3"/>
  <c r="AR152" i="3"/>
  <c r="AQ152" i="3"/>
  <c r="L156" i="3"/>
  <c r="Q156" i="3"/>
  <c r="P156" i="3"/>
  <c r="O156" i="3"/>
  <c r="N156" i="3"/>
  <c r="M156" i="3"/>
  <c r="B144" i="3"/>
  <c r="C144" i="3"/>
  <c r="J145" i="3"/>
  <c r="H145" i="3"/>
  <c r="G145" i="3"/>
  <c r="F145" i="3"/>
  <c r="K145" i="3"/>
  <c r="D148" i="3"/>
  <c r="C148" i="3"/>
  <c r="B148" i="3"/>
  <c r="L148" i="3"/>
  <c r="Q148" i="3"/>
  <c r="P148" i="3"/>
  <c r="M148" i="3"/>
  <c r="F149" i="3"/>
  <c r="K149" i="3"/>
  <c r="J149" i="3"/>
  <c r="I149" i="3"/>
  <c r="H149" i="3"/>
  <c r="G149" i="3"/>
  <c r="K138" i="3"/>
  <c r="G138" i="3"/>
  <c r="AT140" i="3"/>
  <c r="AR140" i="3"/>
  <c r="AQ140" i="3"/>
  <c r="AP140" i="3"/>
  <c r="D144" i="3"/>
  <c r="K146" i="3"/>
  <c r="I146" i="3"/>
  <c r="H146" i="3"/>
  <c r="G146" i="3"/>
  <c r="C159" i="3"/>
  <c r="B159" i="3"/>
  <c r="E159" i="3"/>
  <c r="D159" i="3"/>
  <c r="R159" i="3"/>
  <c r="W159" i="3"/>
  <c r="V159" i="3"/>
  <c r="U159" i="3"/>
  <c r="T159" i="3"/>
  <c r="S159" i="3"/>
  <c r="H142" i="3"/>
  <c r="D145" i="3"/>
  <c r="E146" i="3"/>
  <c r="AU148" i="3"/>
  <c r="AI149" i="3"/>
  <c r="H150" i="3"/>
  <c r="O150" i="3"/>
  <c r="AC150" i="3"/>
  <c r="I151" i="3"/>
  <c r="W151" i="3"/>
  <c r="Q152" i="3"/>
  <c r="D153" i="3"/>
  <c r="K153" i="3"/>
  <c r="E154" i="3"/>
  <c r="AU156" i="3"/>
  <c r="AI157" i="3"/>
  <c r="H158" i="3"/>
  <c r="O158" i="3"/>
  <c r="AC158" i="3"/>
  <c r="AH159" i="3"/>
  <c r="D160" i="3"/>
  <c r="B160" i="3"/>
  <c r="AA160" i="3"/>
  <c r="T161" i="3"/>
  <c r="AP161" i="3"/>
  <c r="M162" i="3"/>
  <c r="AG162" i="3"/>
  <c r="AE162" i="3"/>
  <c r="H163" i="3"/>
  <c r="X163" i="3"/>
  <c r="C164" i="3"/>
  <c r="T164" i="3"/>
  <c r="AI164" i="3"/>
  <c r="AG164" i="3"/>
  <c r="AR164" i="3"/>
  <c r="H165" i="3"/>
  <c r="F165" i="3"/>
  <c r="X165" i="3"/>
  <c r="AG165" i="3"/>
  <c r="G167" i="3"/>
  <c r="T167" i="3"/>
  <c r="AF167" i="3"/>
  <c r="AG167" i="3"/>
  <c r="AE167" i="3"/>
  <c r="AD167" i="3"/>
  <c r="C168" i="3"/>
  <c r="Z168" i="3"/>
  <c r="AC168" i="3"/>
  <c r="O171" i="3"/>
  <c r="Q171" i="3"/>
  <c r="N171" i="3"/>
  <c r="K174" i="3"/>
  <c r="J174" i="3"/>
  <c r="I174" i="3"/>
  <c r="H174" i="3"/>
  <c r="B150" i="3"/>
  <c r="B158" i="3"/>
  <c r="AR160" i="3"/>
  <c r="AP160" i="3"/>
  <c r="U161" i="3"/>
  <c r="I163" i="3"/>
  <c r="AU163" i="3"/>
  <c r="AS163" i="3"/>
  <c r="D164" i="3"/>
  <c r="N164" i="3"/>
  <c r="L164" i="3"/>
  <c r="V164" i="3"/>
  <c r="P166" i="3"/>
  <c r="O166" i="3"/>
  <c r="N166" i="3"/>
  <c r="AC166" i="3"/>
  <c r="AB166" i="3"/>
  <c r="U167" i="3"/>
  <c r="D168" i="3"/>
  <c r="G170" i="3"/>
  <c r="K170" i="3"/>
  <c r="I170" i="3"/>
  <c r="AC171" i="3"/>
  <c r="Z171" i="3"/>
  <c r="Y171" i="3"/>
  <c r="X171" i="3"/>
  <c r="I172" i="3"/>
  <c r="H172" i="3"/>
  <c r="G172" i="3"/>
  <c r="F172" i="3"/>
  <c r="Q173" i="3"/>
  <c r="N173" i="3"/>
  <c r="M173" i="3"/>
  <c r="L173" i="3"/>
  <c r="E177" i="3"/>
  <c r="D177" i="3"/>
  <c r="C177" i="3"/>
  <c r="B177" i="3"/>
  <c r="B149" i="3"/>
  <c r="B157" i="3"/>
  <c r="V161" i="3"/>
  <c r="AF161" i="3"/>
  <c r="AD161" i="3"/>
  <c r="J163" i="3"/>
  <c r="T163" i="3"/>
  <c r="R163" i="3"/>
  <c r="AP163" i="3"/>
  <c r="E164" i="3"/>
  <c r="M164" i="3"/>
  <c r="V165" i="3"/>
  <c r="T165" i="3"/>
  <c r="L166" i="3"/>
  <c r="X166" i="3"/>
  <c r="Q167" i="3"/>
  <c r="P167" i="3"/>
  <c r="O167" i="3"/>
  <c r="E168" i="3"/>
  <c r="L168" i="3"/>
  <c r="O168" i="3"/>
  <c r="N168" i="3"/>
  <c r="M168" i="3"/>
  <c r="AT168" i="3"/>
  <c r="AR168" i="3"/>
  <c r="AQ168" i="3"/>
  <c r="AP168" i="3"/>
  <c r="F170" i="3"/>
  <c r="U170" i="3"/>
  <c r="T170" i="3"/>
  <c r="S170" i="3"/>
  <c r="R170" i="3"/>
  <c r="AA171" i="3"/>
  <c r="J172" i="3"/>
  <c r="C173" i="3"/>
  <c r="E173" i="3"/>
  <c r="B173" i="3"/>
  <c r="O173" i="3"/>
  <c r="O181" i="3"/>
  <c r="M181" i="3"/>
  <c r="Q181" i="3"/>
  <c r="P181" i="3"/>
  <c r="N181" i="3"/>
  <c r="W140" i="3"/>
  <c r="Q141" i="3"/>
  <c r="D142" i="3"/>
  <c r="K142" i="3"/>
  <c r="AR142" i="3"/>
  <c r="AF143" i="3"/>
  <c r="Z144" i="3"/>
  <c r="T145" i="3"/>
  <c r="AU145" i="3"/>
  <c r="N146" i="3"/>
  <c r="AI146" i="3"/>
  <c r="H147" i="3"/>
  <c r="AC147" i="3"/>
  <c r="W148" i="3"/>
  <c r="AP148" i="3"/>
  <c r="C149" i="3"/>
  <c r="Q149" i="3"/>
  <c r="AD149" i="3"/>
  <c r="AQ149" i="3"/>
  <c r="D150" i="3"/>
  <c r="K150" i="3"/>
  <c r="X150" i="3"/>
  <c r="AE150" i="3"/>
  <c r="R151" i="3"/>
  <c r="Y151" i="3"/>
  <c r="L152" i="3"/>
  <c r="S152" i="3"/>
  <c r="F153" i="3"/>
  <c r="M153" i="3"/>
  <c r="T153" i="3"/>
  <c r="AU153" i="3"/>
  <c r="G154" i="3"/>
  <c r="N154" i="3"/>
  <c r="AI154" i="3"/>
  <c r="H155" i="3"/>
  <c r="AC155" i="3"/>
  <c r="B156" i="3"/>
  <c r="W156" i="3"/>
  <c r="AP156" i="3"/>
  <c r="C157" i="3"/>
  <c r="Q157" i="3"/>
  <c r="AD157" i="3"/>
  <c r="AQ157" i="3"/>
  <c r="D158" i="3"/>
  <c r="K158" i="3"/>
  <c r="X158" i="3"/>
  <c r="AE158" i="3"/>
  <c r="AS158" i="3"/>
  <c r="F159" i="3"/>
  <c r="N159" i="3"/>
  <c r="K160" i="3"/>
  <c r="I160" i="3"/>
  <c r="N160" i="3"/>
  <c r="AS160" i="3"/>
  <c r="G161" i="3"/>
  <c r="W161" i="3"/>
  <c r="AE161" i="3"/>
  <c r="P162" i="3"/>
  <c r="Z162" i="3"/>
  <c r="X162" i="3"/>
  <c r="AH162" i="3"/>
  <c r="B163" i="3"/>
  <c r="K163" i="3"/>
  <c r="S163" i="3"/>
  <c r="AQ163" i="3"/>
  <c r="O164" i="3"/>
  <c r="AB164" i="3"/>
  <c r="Z164" i="3"/>
  <c r="AF164" i="3"/>
  <c r="J165" i="3"/>
  <c r="R165" i="3"/>
  <c r="M166" i="3"/>
  <c r="Y166" i="3"/>
  <c r="L167" i="3"/>
  <c r="AS167" i="3"/>
  <c r="AU167" i="3"/>
  <c r="AT167" i="3"/>
  <c r="AR167" i="3"/>
  <c r="P168" i="3"/>
  <c r="AA168" i="3"/>
  <c r="AS168" i="3"/>
  <c r="H170" i="3"/>
  <c r="V170" i="3"/>
  <c r="P171" i="3"/>
  <c r="AB171" i="3"/>
  <c r="K172" i="3"/>
  <c r="D173" i="3"/>
  <c r="P173" i="3"/>
  <c r="S178" i="3"/>
  <c r="U178" i="3"/>
  <c r="T178" i="3"/>
  <c r="W178" i="3"/>
  <c r="V178" i="3"/>
  <c r="R178" i="3"/>
  <c r="L181" i="3"/>
  <c r="AS142" i="3"/>
  <c r="U145" i="3"/>
  <c r="O146" i="3"/>
  <c r="I147" i="3"/>
  <c r="AQ148" i="3"/>
  <c r="D149" i="3"/>
  <c r="AE149" i="3"/>
  <c r="AR149" i="3"/>
  <c r="Y150" i="3"/>
  <c r="AF150" i="3"/>
  <c r="S151" i="3"/>
  <c r="Z151" i="3"/>
  <c r="M152" i="3"/>
  <c r="T152" i="3"/>
  <c r="G153" i="3"/>
  <c r="N153" i="3"/>
  <c r="H154" i="3"/>
  <c r="O154" i="3"/>
  <c r="I155" i="3"/>
  <c r="C156" i="3"/>
  <c r="AQ156" i="3"/>
  <c r="D157" i="3"/>
  <c r="AE157" i="3"/>
  <c r="AR157" i="3"/>
  <c r="Y158" i="3"/>
  <c r="AF158" i="3"/>
  <c r="G159" i="3"/>
  <c r="AT160" i="3"/>
  <c r="H161" i="3"/>
  <c r="AG161" i="3"/>
  <c r="Q162" i="3"/>
  <c r="C163" i="3"/>
  <c r="U163" i="3"/>
  <c r="AH163" i="3"/>
  <c r="AF163" i="3"/>
  <c r="AR163" i="3"/>
  <c r="P164" i="3"/>
  <c r="S165" i="3"/>
  <c r="Q166" i="3"/>
  <c r="Z166" i="3"/>
  <c r="M167" i="3"/>
  <c r="Q168" i="3"/>
  <c r="AU168" i="3"/>
  <c r="T169" i="3"/>
  <c r="V169" i="3"/>
  <c r="U169" i="3"/>
  <c r="S169" i="3"/>
  <c r="J170" i="3"/>
  <c r="W170" i="3"/>
  <c r="AH171" i="3"/>
  <c r="AG171" i="3"/>
  <c r="AF171" i="3"/>
  <c r="AD171" i="3"/>
  <c r="P172" i="3"/>
  <c r="Q172" i="3"/>
  <c r="O172" i="3"/>
  <c r="N172" i="3"/>
  <c r="L172" i="3"/>
  <c r="V173" i="3"/>
  <c r="U173" i="3"/>
  <c r="T173" i="3"/>
  <c r="R173" i="3"/>
  <c r="B146" i="3"/>
  <c r="AR148" i="3"/>
  <c r="AF149" i="3"/>
  <c r="AS149" i="3"/>
  <c r="Z150" i="3"/>
  <c r="AG150" i="3"/>
  <c r="T151" i="3"/>
  <c r="AA151" i="3"/>
  <c r="N152" i="3"/>
  <c r="U152" i="3"/>
  <c r="H153" i="3"/>
  <c r="O153" i="3"/>
  <c r="B154" i="3"/>
  <c r="I154" i="3"/>
  <c r="AR156" i="3"/>
  <c r="AF157" i="3"/>
  <c r="AS157" i="3"/>
  <c r="Z158" i="3"/>
  <c r="AG158" i="3"/>
  <c r="H159" i="3"/>
  <c r="AU160" i="3"/>
  <c r="I161" i="3"/>
  <c r="AH161" i="3"/>
  <c r="AT162" i="3"/>
  <c r="AR162" i="3"/>
  <c r="D163" i="3"/>
  <c r="V163" i="3"/>
  <c r="AT163" i="3"/>
  <c r="Q164" i="3"/>
  <c r="O165" i="3"/>
  <c r="M165" i="3"/>
  <c r="U165" i="3"/>
  <c r="I166" i="3"/>
  <c r="H166" i="3"/>
  <c r="G166" i="3"/>
  <c r="W166" i="3"/>
  <c r="V166" i="3"/>
  <c r="U166" i="3"/>
  <c r="AA166" i="3"/>
  <c r="N167" i="3"/>
  <c r="S168" i="3"/>
  <c r="W168" i="3"/>
  <c r="V168" i="3"/>
  <c r="U168" i="3"/>
  <c r="E169" i="3"/>
  <c r="D169" i="3"/>
  <c r="R169" i="3"/>
  <c r="AB170" i="3"/>
  <c r="AC170" i="3"/>
  <c r="AA170" i="3"/>
  <c r="Z170" i="3"/>
  <c r="X170" i="3"/>
  <c r="AE171" i="3"/>
  <c r="AD175" i="3"/>
  <c r="AF175" i="3"/>
  <c r="AE175" i="3"/>
  <c r="AI175" i="3"/>
  <c r="AE176" i="3"/>
  <c r="AG176" i="3"/>
  <c r="AF176" i="3"/>
  <c r="AI176" i="3"/>
  <c r="AH176" i="3"/>
  <c r="AD176" i="3"/>
  <c r="E161" i="3"/>
  <c r="C161" i="3"/>
  <c r="U164" i="3"/>
  <c r="S164" i="3"/>
  <c r="J167" i="3"/>
  <c r="I167" i="3"/>
  <c r="H167" i="3"/>
  <c r="R167" i="3"/>
  <c r="W167" i="3"/>
  <c r="H171" i="3"/>
  <c r="K171" i="3"/>
  <c r="J171" i="3"/>
  <c r="I171" i="3"/>
  <c r="F171" i="3"/>
  <c r="B172" i="3"/>
  <c r="E172" i="3"/>
  <c r="W172" i="3"/>
  <c r="V172" i="3"/>
  <c r="T172" i="3"/>
  <c r="AD173" i="3"/>
  <c r="AI173" i="3"/>
  <c r="AG173" i="3"/>
  <c r="AE174" i="3"/>
  <c r="AD174" i="3"/>
  <c r="AI174" i="3"/>
  <c r="AH174" i="3"/>
  <c r="AG174" i="3"/>
  <c r="AF174" i="3"/>
  <c r="AG175" i="3"/>
  <c r="K159" i="3"/>
  <c r="AG159" i="3"/>
  <c r="Z160" i="3"/>
  <c r="B161" i="3"/>
  <c r="S161" i="3"/>
  <c r="AS161" i="3"/>
  <c r="AQ161" i="3"/>
  <c r="E162" i="3"/>
  <c r="AQ162" i="3"/>
  <c r="G163" i="3"/>
  <c r="AA163" i="3"/>
  <c r="Y163" i="3"/>
  <c r="R164" i="3"/>
  <c r="AQ164" i="3"/>
  <c r="N165" i="3"/>
  <c r="AC165" i="3"/>
  <c r="AA165" i="3"/>
  <c r="J166" i="3"/>
  <c r="S166" i="3"/>
  <c r="F167" i="3"/>
  <c r="S167" i="3"/>
  <c r="T168" i="3"/>
  <c r="C169" i="3"/>
  <c r="AA169" i="3"/>
  <c r="AC169" i="3"/>
  <c r="AB169" i="3"/>
  <c r="AI170" i="3"/>
  <c r="AH170" i="3"/>
  <c r="AF170" i="3"/>
  <c r="G171" i="3"/>
  <c r="C172" i="3"/>
  <c r="R172" i="3"/>
  <c r="AP172" i="3"/>
  <c r="AS172" i="3"/>
  <c r="AR172" i="3"/>
  <c r="AQ172" i="3"/>
  <c r="AE173" i="3"/>
  <c r="AG178" i="3"/>
  <c r="AI178" i="3"/>
  <c r="AH178" i="3"/>
  <c r="AF178" i="3"/>
  <c r="AE178" i="3"/>
  <c r="AD178" i="3"/>
  <c r="AB180" i="3"/>
  <c r="Z180" i="3"/>
  <c r="AC180" i="3"/>
  <c r="AA180" i="3"/>
  <c r="Y180" i="3"/>
  <c r="X180" i="3"/>
  <c r="D176" i="3"/>
  <c r="E176" i="3"/>
  <c r="F179" i="3"/>
  <c r="H179" i="3"/>
  <c r="G179" i="3"/>
  <c r="T179" i="3"/>
  <c r="V179" i="3"/>
  <c r="U179" i="3"/>
  <c r="AH179" i="3"/>
  <c r="AI179" i="3"/>
  <c r="E185" i="3"/>
  <c r="D185" i="3"/>
  <c r="C185" i="3"/>
  <c r="AS185" i="3"/>
  <c r="AR185" i="3"/>
  <c r="AQ185" i="3"/>
  <c r="AU185" i="3"/>
  <c r="AT185" i="3"/>
  <c r="AT186" i="3"/>
  <c r="AS186" i="3"/>
  <c r="AR186" i="3"/>
  <c r="AU186" i="3"/>
  <c r="B182" i="3"/>
  <c r="D182" i="3"/>
  <c r="C182" i="3"/>
  <c r="D184" i="3"/>
  <c r="B184" i="3"/>
  <c r="E184" i="3"/>
  <c r="B185" i="3"/>
  <c r="O188" i="3"/>
  <c r="N188" i="3"/>
  <c r="M188" i="3"/>
  <c r="Q188" i="3"/>
  <c r="P188" i="3"/>
  <c r="L188" i="3"/>
  <c r="AT191" i="3"/>
  <c r="AR191" i="3"/>
  <c r="AQ191" i="3"/>
  <c r="AP191" i="3"/>
  <c r="AU191" i="3"/>
  <c r="AS191" i="3"/>
  <c r="E186" i="3"/>
  <c r="D186" i="3"/>
  <c r="E200" i="3"/>
  <c r="D200" i="3"/>
  <c r="C200" i="3"/>
  <c r="B200" i="3"/>
  <c r="R177" i="3"/>
  <c r="T177" i="3"/>
  <c r="S177" i="3"/>
  <c r="AF177" i="3"/>
  <c r="AH177" i="3"/>
  <c r="AG177" i="3"/>
  <c r="K179" i="3"/>
  <c r="W179" i="3"/>
  <c r="AF179" i="3"/>
  <c r="I182" i="3"/>
  <c r="G182" i="3"/>
  <c r="K182" i="3"/>
  <c r="J182" i="3"/>
  <c r="AP182" i="3"/>
  <c r="AR182" i="3"/>
  <c r="AQ182" i="3"/>
  <c r="J183" i="3"/>
  <c r="H183" i="3"/>
  <c r="K183" i="3"/>
  <c r="B186" i="3"/>
  <c r="AI187" i="3"/>
  <c r="AH187" i="3"/>
  <c r="AG187" i="3"/>
  <c r="AF187" i="3"/>
  <c r="P189" i="3"/>
  <c r="O189" i="3"/>
  <c r="N189" i="3"/>
  <c r="Q189" i="3"/>
  <c r="M189" i="3"/>
  <c r="L189" i="3"/>
  <c r="E175" i="3"/>
  <c r="D175" i="3"/>
  <c r="J175" i="3"/>
  <c r="AQ175" i="3"/>
  <c r="AS175" i="3"/>
  <c r="AR175" i="3"/>
  <c r="U177" i="3"/>
  <c r="AD177" i="3"/>
  <c r="B178" i="3"/>
  <c r="M179" i="3"/>
  <c r="O179" i="3"/>
  <c r="N179" i="3"/>
  <c r="AA179" i="3"/>
  <c r="AC179" i="3"/>
  <c r="AB179" i="3"/>
  <c r="AG179" i="3"/>
  <c r="N180" i="3"/>
  <c r="L180" i="3"/>
  <c r="P180" i="3"/>
  <c r="O180" i="3"/>
  <c r="V181" i="3"/>
  <c r="T181" i="3"/>
  <c r="W181" i="3"/>
  <c r="F182" i="3"/>
  <c r="AS182" i="3"/>
  <c r="F183" i="3"/>
  <c r="C186" i="3"/>
  <c r="Z186" i="3"/>
  <c r="Y186" i="3"/>
  <c r="X186" i="3"/>
  <c r="AB186" i="3"/>
  <c r="AA186" i="3"/>
  <c r="AD187" i="3"/>
  <c r="C170" i="3"/>
  <c r="B174" i="3"/>
  <c r="B175" i="3"/>
  <c r="V177" i="3"/>
  <c r="AE177" i="3"/>
  <c r="C178" i="3"/>
  <c r="H182" i="3"/>
  <c r="AT182" i="3"/>
  <c r="G183" i="3"/>
  <c r="N187" i="3"/>
  <c r="L187" i="3"/>
  <c r="P187" i="3"/>
  <c r="O187" i="3"/>
  <c r="M187" i="3"/>
  <c r="Q187" i="3"/>
  <c r="AE187" i="3"/>
  <c r="B167" i="3"/>
  <c r="D170" i="3"/>
  <c r="C174" i="3"/>
  <c r="C175" i="3"/>
  <c r="X176" i="3"/>
  <c r="Z176" i="3"/>
  <c r="Y176" i="3"/>
  <c r="AR176" i="3"/>
  <c r="AT176" i="3"/>
  <c r="AS176" i="3"/>
  <c r="W177" i="3"/>
  <c r="AI177" i="3"/>
  <c r="D178" i="3"/>
  <c r="L178" i="3"/>
  <c r="N178" i="3"/>
  <c r="M178" i="3"/>
  <c r="Z178" i="3"/>
  <c r="AB178" i="3"/>
  <c r="AA178" i="3"/>
  <c r="AT178" i="3"/>
  <c r="AU178" i="3"/>
  <c r="H181" i="3"/>
  <c r="F181" i="3"/>
  <c r="J181" i="3"/>
  <c r="I181" i="3"/>
  <c r="P182" i="3"/>
  <c r="N182" i="3"/>
  <c r="Q182" i="3"/>
  <c r="AD183" i="3"/>
  <c r="AF183" i="3"/>
  <c r="AE183" i="3"/>
  <c r="AR184" i="3"/>
  <c r="AQ184" i="3"/>
  <c r="AP184" i="3"/>
  <c r="AT184" i="3"/>
  <c r="AS184" i="3"/>
  <c r="AF185" i="3"/>
  <c r="AE185" i="3"/>
  <c r="AD185" i="3"/>
  <c r="AH185" i="3"/>
  <c r="AG185" i="3"/>
  <c r="AG186" i="3"/>
  <c r="AF186" i="3"/>
  <c r="AE186" i="3"/>
  <c r="AI186" i="3"/>
  <c r="AH186" i="3"/>
  <c r="AC188" i="3"/>
  <c r="AB188" i="3"/>
  <c r="AA188" i="3"/>
  <c r="Z188" i="3"/>
  <c r="Y188" i="3"/>
  <c r="X188" i="3"/>
  <c r="X167" i="3"/>
  <c r="AD168" i="3"/>
  <c r="L170" i="3"/>
  <c r="R171" i="3"/>
  <c r="F173" i="3"/>
  <c r="AP173" i="3"/>
  <c r="E174" i="3"/>
  <c r="AR174" i="3"/>
  <c r="AQ174" i="3"/>
  <c r="AA176" i="3"/>
  <c r="AP176" i="3"/>
  <c r="Y177" i="3"/>
  <c r="AA177" i="3"/>
  <c r="Z177" i="3"/>
  <c r="AS177" i="3"/>
  <c r="AU177" i="3"/>
  <c r="AT177" i="3"/>
  <c r="O178" i="3"/>
  <c r="X178" i="3"/>
  <c r="AP178" i="3"/>
  <c r="U180" i="3"/>
  <c r="S180" i="3"/>
  <c r="W180" i="3"/>
  <c r="V180" i="3"/>
  <c r="G181" i="3"/>
  <c r="L182" i="3"/>
  <c r="AG183" i="3"/>
  <c r="AU184" i="3"/>
  <c r="AI185" i="3"/>
  <c r="AD186" i="3"/>
  <c r="AC194" i="3"/>
  <c r="AB194" i="3"/>
  <c r="AA194" i="3"/>
  <c r="Z194" i="3"/>
  <c r="Y194" i="3"/>
  <c r="X194" i="3"/>
  <c r="X175" i="3"/>
  <c r="H180" i="3"/>
  <c r="AP181" i="3"/>
  <c r="AD182" i="3"/>
  <c r="X183" i="3"/>
  <c r="R184" i="3"/>
  <c r="Y184" i="3"/>
  <c r="L185" i="3"/>
  <c r="S185" i="3"/>
  <c r="F186" i="3"/>
  <c r="M186" i="3"/>
  <c r="Y187" i="3"/>
  <c r="AQ187" i="3"/>
  <c r="H188" i="3"/>
  <c r="G188" i="3"/>
  <c r="F188" i="3"/>
  <c r="V188" i="3"/>
  <c r="U188" i="3"/>
  <c r="T188" i="3"/>
  <c r="AI188" i="3"/>
  <c r="AH188" i="3"/>
  <c r="I189" i="3"/>
  <c r="H189" i="3"/>
  <c r="G189" i="3"/>
  <c r="W189" i="3"/>
  <c r="V189" i="3"/>
  <c r="U189" i="3"/>
  <c r="F192" i="3"/>
  <c r="K192" i="3"/>
  <c r="J192" i="3"/>
  <c r="AP193" i="3"/>
  <c r="I180" i="3"/>
  <c r="Y183" i="3"/>
  <c r="S184" i="3"/>
  <c r="Z184" i="3"/>
  <c r="M185" i="3"/>
  <c r="T185" i="3"/>
  <c r="G186" i="3"/>
  <c r="N186" i="3"/>
  <c r="U187" i="3"/>
  <c r="S187" i="3"/>
  <c r="J190" i="3"/>
  <c r="I190" i="3"/>
  <c r="H190" i="3"/>
  <c r="R190" i="3"/>
  <c r="W190" i="3"/>
  <c r="V190" i="3"/>
  <c r="AU192" i="3"/>
  <c r="AS192" i="3"/>
  <c r="AR192" i="3"/>
  <c r="AQ192" i="3"/>
  <c r="AB193" i="3"/>
  <c r="Z193" i="3"/>
  <c r="Y193" i="3"/>
  <c r="X193" i="3"/>
  <c r="V194" i="3"/>
  <c r="U194" i="3"/>
  <c r="T194" i="3"/>
  <c r="S194" i="3"/>
  <c r="R194" i="3"/>
  <c r="AC195" i="3"/>
  <c r="AB195" i="3"/>
  <c r="AA195" i="3"/>
  <c r="Z195" i="3"/>
  <c r="J196" i="3"/>
  <c r="I196" i="3"/>
  <c r="H196" i="3"/>
  <c r="G196" i="3"/>
  <c r="F196" i="3"/>
  <c r="AI201" i="3"/>
  <c r="AH201" i="3"/>
  <c r="AG201" i="3"/>
  <c r="AF201" i="3"/>
  <c r="AE201" i="3"/>
  <c r="AD201" i="3"/>
  <c r="AC202" i="3"/>
  <c r="AB202" i="3"/>
  <c r="AA202" i="3"/>
  <c r="Z202" i="3"/>
  <c r="Y202" i="3"/>
  <c r="X202" i="3"/>
  <c r="W204" i="3"/>
  <c r="V204" i="3"/>
  <c r="U204" i="3"/>
  <c r="T204" i="3"/>
  <c r="S204" i="3"/>
  <c r="R204" i="3"/>
  <c r="Q196" i="3"/>
  <c r="P196" i="3"/>
  <c r="O196" i="3"/>
  <c r="N196" i="3"/>
  <c r="M196" i="3"/>
  <c r="K197" i="3"/>
  <c r="J197" i="3"/>
  <c r="I197" i="3"/>
  <c r="H197" i="3"/>
  <c r="G197" i="3"/>
  <c r="AU200" i="3"/>
  <c r="AT200" i="3"/>
  <c r="AS200" i="3"/>
  <c r="AR200" i="3"/>
  <c r="AQ200" i="3"/>
  <c r="AP200" i="3"/>
  <c r="AC189" i="3"/>
  <c r="AB189" i="3"/>
  <c r="E193" i="3"/>
  <c r="D193" i="3"/>
  <c r="AI193" i="3"/>
  <c r="AG193" i="3"/>
  <c r="AF193" i="3"/>
  <c r="AE193" i="3"/>
  <c r="L196" i="3"/>
  <c r="F197" i="3"/>
  <c r="AG180" i="3"/>
  <c r="AA181" i="3"/>
  <c r="U182" i="3"/>
  <c r="O183" i="3"/>
  <c r="W187" i="3"/>
  <c r="X189" i="3"/>
  <c r="L191" i="3"/>
  <c r="Q191" i="3"/>
  <c r="P191" i="3"/>
  <c r="B193" i="3"/>
  <c r="AD193" i="3"/>
  <c r="AI194" i="3"/>
  <c r="AH194" i="3"/>
  <c r="AG194" i="3"/>
  <c r="AF194" i="3"/>
  <c r="P195" i="3"/>
  <c r="O195" i="3"/>
  <c r="N195" i="3"/>
  <c r="M195" i="3"/>
  <c r="L195" i="3"/>
  <c r="W196" i="3"/>
  <c r="V196" i="3"/>
  <c r="U196" i="3"/>
  <c r="T196" i="3"/>
  <c r="AB187" i="3"/>
  <c r="AA187" i="3"/>
  <c r="Z187" i="3"/>
  <c r="AU187" i="3"/>
  <c r="AT187" i="3"/>
  <c r="Y189" i="3"/>
  <c r="E192" i="3"/>
  <c r="D192" i="3"/>
  <c r="C192" i="3"/>
  <c r="AH192" i="3"/>
  <c r="AF192" i="3"/>
  <c r="AE192" i="3"/>
  <c r="AD192" i="3"/>
  <c r="C193" i="3"/>
  <c r="X187" i="3"/>
  <c r="AP187" i="3"/>
  <c r="Z189" i="3"/>
  <c r="D191" i="3"/>
  <c r="C191" i="3"/>
  <c r="B191" i="3"/>
  <c r="B192" i="3"/>
  <c r="AG192" i="3"/>
  <c r="AU193" i="3"/>
  <c r="AT193" i="3"/>
  <c r="AS193" i="3"/>
  <c r="AR193" i="3"/>
  <c r="W195" i="3"/>
  <c r="V195" i="3"/>
  <c r="U195" i="3"/>
  <c r="T195" i="3"/>
  <c r="S195" i="3"/>
  <c r="C201" i="3"/>
  <c r="AQ201" i="3"/>
  <c r="AE202" i="3"/>
  <c r="H206" i="3"/>
  <c r="O206" i="3"/>
  <c r="V206" i="3"/>
  <c r="O190" i="3"/>
  <c r="I191" i="3"/>
  <c r="AS194" i="3"/>
  <c r="AG195" i="3"/>
  <c r="AT195" i="3"/>
  <c r="AA196" i="3"/>
  <c r="AH196" i="3"/>
  <c r="N197" i="3"/>
  <c r="U197" i="3"/>
  <c r="AB197" i="3"/>
  <c r="H198" i="3"/>
  <c r="O198" i="3"/>
  <c r="V198" i="3"/>
  <c r="B199" i="3"/>
  <c r="I199" i="3"/>
  <c r="P199" i="3"/>
  <c r="AP199" i="3"/>
  <c r="J200" i="3"/>
  <c r="AD200" i="3"/>
  <c r="D201" i="3"/>
  <c r="X201" i="3"/>
  <c r="AR201" i="3"/>
  <c r="R202" i="3"/>
  <c r="AF202" i="3"/>
  <c r="L204" i="3"/>
  <c r="D205" i="3"/>
  <c r="K205" i="3"/>
  <c r="B206" i="3"/>
  <c r="I206" i="3"/>
  <c r="P206" i="3"/>
  <c r="W206" i="3"/>
  <c r="B190" i="3"/>
  <c r="P190" i="3"/>
  <c r="AP190" i="3"/>
  <c r="J191" i="3"/>
  <c r="AD191" i="3"/>
  <c r="X192" i="3"/>
  <c r="R193" i="3"/>
  <c r="L194" i="3"/>
  <c r="AT194" i="3"/>
  <c r="F195" i="3"/>
  <c r="AH195" i="3"/>
  <c r="AU195" i="3"/>
  <c r="AB196" i="3"/>
  <c r="AI196" i="3"/>
  <c r="O197" i="3"/>
  <c r="V197" i="3"/>
  <c r="AC197" i="3"/>
  <c r="B198" i="3"/>
  <c r="I198" i="3"/>
  <c r="P198" i="3"/>
  <c r="W198" i="3"/>
  <c r="AP198" i="3"/>
  <c r="C199" i="3"/>
  <c r="J199" i="3"/>
  <c r="Q199" i="3"/>
  <c r="AD199" i="3"/>
  <c r="AQ199" i="3"/>
  <c r="K200" i="3"/>
  <c r="X200" i="3"/>
  <c r="AE200" i="3"/>
  <c r="R201" i="3"/>
  <c r="Y201" i="3"/>
  <c r="AS201" i="3"/>
  <c r="L202" i="3"/>
  <c r="S202" i="3"/>
  <c r="AG202" i="3"/>
  <c r="AT202" i="3"/>
  <c r="F204" i="3"/>
  <c r="M204" i="3"/>
  <c r="R205" i="3"/>
  <c r="C206" i="3"/>
  <c r="J206" i="3"/>
  <c r="Q206" i="3"/>
  <c r="P197" i="3"/>
  <c r="J198" i="3"/>
  <c r="D199" i="3"/>
  <c r="AR199" i="3"/>
  <c r="AF200" i="3"/>
  <c r="Z201" i="3"/>
  <c r="AT201" i="3"/>
  <c r="F202" i="3"/>
  <c r="M202" i="3"/>
  <c r="T202" i="3"/>
  <c r="AH202" i="3"/>
  <c r="G204" i="3"/>
  <c r="N204" i="3"/>
  <c r="D206" i="3"/>
  <c r="AS199" i="3"/>
  <c r="AG200" i="3"/>
  <c r="AA201" i="3"/>
  <c r="U202" i="3"/>
  <c r="H204" i="3"/>
  <c r="O204" i="3"/>
  <c r="F205" i="3"/>
  <c r="R206" i="3"/>
  <c r="AB201" i="3"/>
  <c r="V202" i="3"/>
  <c r="P204" i="3"/>
  <c r="G205" i="3"/>
  <c r="U205" i="3"/>
  <c r="L206" i="3"/>
  <c r="S206" i="3"/>
  <c r="BL216" i="2" l="1"/>
  <c r="BK216" i="2"/>
  <c r="BB437" i="2"/>
  <c r="BW216" i="2"/>
  <c r="BL430" i="2"/>
  <c r="BV216" i="2"/>
  <c r="BT198" i="2"/>
  <c r="BB198" i="2"/>
  <c r="BJ216" i="2"/>
  <c r="BG430" i="2"/>
  <c r="BI198" i="2"/>
  <c r="BD198" i="2"/>
  <c r="CF96" i="2"/>
  <c r="BE300" i="2"/>
  <c r="BG216" i="2"/>
  <c r="BM216" i="2"/>
  <c r="BC198" i="2"/>
  <c r="BF430" i="2"/>
  <c r="BI216" i="2"/>
  <c r="BW437" i="2"/>
  <c r="CB310" i="2"/>
  <c r="BM430" i="2"/>
  <c r="BV430" i="2"/>
  <c r="BD430" i="2"/>
  <c r="BE464" i="2"/>
  <c r="BX216" i="2"/>
  <c r="BH430" i="2"/>
  <c r="CE200" i="2"/>
  <c r="BL197" i="2"/>
  <c r="BT430" i="2"/>
  <c r="BX197" i="2"/>
  <c r="CF230" i="2"/>
  <c r="CF17" i="2"/>
  <c r="CB204" i="2"/>
  <c r="CG196" i="2"/>
  <c r="BM300" i="2"/>
  <c r="BY300" i="2"/>
  <c r="BF300" i="2"/>
  <c r="CF220" i="2"/>
  <c r="BX300" i="2"/>
  <c r="BU197" i="2"/>
  <c r="CE128" i="2"/>
  <c r="BK198" i="2"/>
  <c r="CD24" i="2"/>
  <c r="CD128" i="2"/>
  <c r="BU464" i="2"/>
  <c r="BF437" i="2"/>
  <c r="CC301" i="2"/>
  <c r="BI464" i="2"/>
  <c r="CG251" i="2"/>
  <c r="CC191" i="2"/>
  <c r="CG41" i="2"/>
  <c r="CF128" i="2"/>
  <c r="CC9" i="2"/>
  <c r="CB128" i="2"/>
  <c r="CG128" i="2"/>
  <c r="CF9" i="2"/>
  <c r="CD420" i="2"/>
  <c r="BC353" i="2"/>
  <c r="BG437" i="2"/>
  <c r="BD197" i="2"/>
  <c r="BE437" i="2"/>
  <c r="BK430" i="2"/>
  <c r="CC220" i="2"/>
  <c r="CG191" i="2"/>
  <c r="BW198" i="2"/>
  <c r="BC197" i="2"/>
  <c r="CE420" i="2"/>
  <c r="BJ198" i="2"/>
  <c r="BM437" i="2"/>
  <c r="BE430" i="2"/>
  <c r="CF301" i="2"/>
  <c r="CF30" i="2"/>
  <c r="BH464" i="2"/>
  <c r="CF420" i="2"/>
  <c r="CC89" i="2"/>
  <c r="CB14" i="2"/>
  <c r="CG301" i="2"/>
  <c r="CE474" i="2"/>
  <c r="CF474" i="2"/>
  <c r="BJ197" i="2"/>
  <c r="CD89" i="2"/>
  <c r="CG17" i="2"/>
  <c r="CG474" i="2"/>
  <c r="BY353" i="2"/>
  <c r="BB197" i="2"/>
  <c r="CE89" i="2"/>
  <c r="CF41" i="2"/>
  <c r="CF204" i="2"/>
  <c r="CB301" i="2"/>
  <c r="CG25" i="2"/>
  <c r="BH197" i="2"/>
  <c r="CE191" i="2"/>
  <c r="CC24" i="2"/>
  <c r="BM353" i="2"/>
  <c r="CG40" i="2"/>
  <c r="BB464" i="2"/>
  <c r="BL437" i="2"/>
  <c r="BI353" i="2"/>
  <c r="CC40" i="2"/>
  <c r="BH437" i="2"/>
  <c r="BM464" i="2"/>
  <c r="BH300" i="2"/>
  <c r="BW197" i="2"/>
  <c r="BW464" i="2"/>
  <c r="BB353" i="2"/>
  <c r="BD437" i="2"/>
  <c r="BG464" i="2"/>
  <c r="BJ353" i="2"/>
  <c r="CF89" i="2"/>
  <c r="BJ437" i="2"/>
  <c r="BX198" i="2"/>
  <c r="BM198" i="2"/>
  <c r="BY197" i="2"/>
  <c r="BH216" i="2"/>
  <c r="BD353" i="2"/>
  <c r="BT353" i="2"/>
  <c r="BU300" i="2"/>
  <c r="CD181" i="2"/>
  <c r="CD30" i="2"/>
  <c r="BT216" i="2"/>
  <c r="BK197" i="2"/>
  <c r="BL464" i="2"/>
  <c r="BU216" i="2"/>
  <c r="BI300" i="2"/>
  <c r="BL198" i="2"/>
  <c r="BI437" i="2"/>
  <c r="BW300" i="2"/>
  <c r="BY198" i="2"/>
  <c r="BB300" i="2"/>
  <c r="BX464" i="2"/>
  <c r="BU437" i="2"/>
  <c r="BM197" i="2"/>
  <c r="CE126" i="2"/>
  <c r="CC238" i="2"/>
  <c r="CF199" i="2"/>
  <c r="CC199" i="2"/>
  <c r="CG459" i="2"/>
  <c r="CE9" i="2"/>
  <c r="CE251" i="2"/>
  <c r="CF459" i="2"/>
  <c r="CD199" i="2"/>
  <c r="CG287" i="2"/>
  <c r="CE287" i="2"/>
  <c r="CD287" i="2"/>
  <c r="CC455" i="2"/>
  <c r="CE519" i="2"/>
  <c r="CE455" i="2"/>
  <c r="CB200" i="2"/>
  <c r="CB145" i="2"/>
  <c r="CD194" i="2"/>
  <c r="CD96" i="2"/>
  <c r="CE194" i="2"/>
  <c r="CC310" i="2"/>
  <c r="CF194" i="2"/>
  <c r="CG194" i="2"/>
  <c r="CF287" i="2"/>
  <c r="CC96" i="2"/>
  <c r="CB284" i="2"/>
  <c r="CF511" i="2"/>
  <c r="CC234" i="2"/>
  <c r="CG409" i="2"/>
  <c r="CB234" i="2"/>
  <c r="CD284" i="2"/>
  <c r="CG303" i="2"/>
  <c r="CC253" i="2"/>
  <c r="CB211" i="2"/>
  <c r="CC145" i="2"/>
  <c r="CD142" i="2"/>
  <c r="CB442" i="2"/>
  <c r="CF234" i="2"/>
  <c r="CG145" i="2"/>
  <c r="CE13" i="2"/>
  <c r="CD145" i="2"/>
  <c r="CB275" i="2"/>
  <c r="CF80" i="2"/>
  <c r="CE145" i="2"/>
  <c r="CB297" i="2"/>
  <c r="CE303" i="2"/>
  <c r="CG188" i="2"/>
  <c r="CG331" i="2"/>
  <c r="CE301" i="2"/>
  <c r="CE335" i="2"/>
  <c r="CG335" i="2"/>
  <c r="CF311" i="2"/>
  <c r="CC6" i="2"/>
  <c r="CB391" i="2"/>
  <c r="CB6" i="2"/>
  <c r="CC349" i="2"/>
  <c r="CD391" i="2"/>
  <c r="CE379" i="2"/>
  <c r="CE349" i="2"/>
  <c r="CE391" i="2"/>
  <c r="CB13" i="2"/>
  <c r="CF379" i="2"/>
  <c r="CD311" i="2"/>
  <c r="CF391" i="2"/>
  <c r="CB38" i="2"/>
  <c r="CB346" i="2"/>
  <c r="CC196" i="2"/>
  <c r="CD40" i="2"/>
  <c r="CD426" i="2"/>
  <c r="CC346" i="2"/>
  <c r="CD265" i="2"/>
  <c r="CC13" i="2"/>
  <c r="CG350" i="2"/>
  <c r="CD141" i="2"/>
  <c r="CB350" i="2"/>
  <c r="CE95" i="2"/>
  <c r="CE350" i="2"/>
  <c r="CC211" i="2"/>
  <c r="CG6" i="2"/>
  <c r="CF14" i="2"/>
  <c r="CF350" i="2"/>
  <c r="CD350" i="2"/>
  <c r="CC5" i="2"/>
  <c r="CE426" i="2"/>
  <c r="CC88" i="2"/>
  <c r="CC426" i="2"/>
  <c r="CD300" i="2"/>
  <c r="CD357" i="2"/>
  <c r="CG379" i="2"/>
  <c r="CE71" i="2"/>
  <c r="CF191" i="2"/>
  <c r="CB372" i="2"/>
  <c r="CD372" i="2"/>
  <c r="CE141" i="2"/>
  <c r="CD71" i="2"/>
  <c r="CC14" i="2"/>
  <c r="CF6" i="2"/>
  <c r="CE458" i="2"/>
  <c r="CG300" i="2"/>
  <c r="CF335" i="2"/>
  <c r="CE269" i="2"/>
  <c r="CF242" i="2"/>
  <c r="CF439" i="2"/>
  <c r="CD88" i="2"/>
  <c r="CD6" i="2"/>
  <c r="CG408" i="2"/>
  <c r="CB381" i="2"/>
  <c r="CB341" i="2"/>
  <c r="CG371" i="2"/>
  <c r="CC358" i="2"/>
  <c r="CD98" i="2"/>
  <c r="CG29" i="2"/>
  <c r="CG381" i="2"/>
  <c r="CC73" i="2"/>
  <c r="CD73" i="2"/>
  <c r="CE334" i="2"/>
  <c r="CF371" i="2"/>
  <c r="CF524" i="2"/>
  <c r="CC408" i="2"/>
  <c r="CD381" i="2"/>
  <c r="CC203" i="2"/>
  <c r="CB245" i="2"/>
  <c r="CE172" i="2"/>
  <c r="CD126" i="2"/>
  <c r="CD80" i="2"/>
  <c r="CC126" i="2"/>
  <c r="CE98" i="2"/>
  <c r="CB452" i="2"/>
  <c r="CG415" i="2"/>
  <c r="CE510" i="2"/>
  <c r="CE381" i="2"/>
  <c r="CD295" i="2"/>
  <c r="CF172" i="2"/>
  <c r="CF87" i="2"/>
  <c r="CF98" i="2"/>
  <c r="CF442" i="2"/>
  <c r="CB29" i="2"/>
  <c r="CD371" i="2"/>
  <c r="CE73" i="2"/>
  <c r="CC98" i="2"/>
  <c r="CF519" i="2"/>
  <c r="CB469" i="2"/>
  <c r="CB498" i="2"/>
  <c r="CF381" i="2"/>
  <c r="CF323" i="2"/>
  <c r="CD238" i="2"/>
  <c r="CG211" i="2"/>
  <c r="CG172" i="2"/>
  <c r="CE47" i="2"/>
  <c r="CG98" i="2"/>
  <c r="CG442" i="2"/>
  <c r="CD524" i="2"/>
  <c r="CC142" i="2"/>
  <c r="CC187" i="2"/>
  <c r="CC141" i="2"/>
  <c r="CD440" i="2"/>
  <c r="CE275" i="2"/>
  <c r="CE80" i="2"/>
  <c r="CB5" i="2"/>
  <c r="CF38" i="2"/>
  <c r="CC469" i="2"/>
  <c r="CE278" i="2"/>
  <c r="CE29" i="2"/>
  <c r="CC200" i="2"/>
  <c r="CB142" i="2"/>
  <c r="CC47" i="2"/>
  <c r="CE469" i="2"/>
  <c r="CC95" i="2"/>
  <c r="CF47" i="2"/>
  <c r="CC505" i="2"/>
  <c r="CG469" i="2"/>
  <c r="CB402" i="2"/>
  <c r="CF440" i="2"/>
  <c r="CB351" i="2"/>
  <c r="CG153" i="2"/>
  <c r="CG141" i="2"/>
  <c r="CE142" i="2"/>
  <c r="CD469" i="2"/>
  <c r="CC371" i="2"/>
  <c r="CG47" i="2"/>
  <c r="CD505" i="2"/>
  <c r="CG440" i="2"/>
  <c r="CB432" i="2"/>
  <c r="CG323" i="2"/>
  <c r="CB238" i="2"/>
  <c r="CB203" i="2"/>
  <c r="CF295" i="2"/>
  <c r="CD187" i="2"/>
  <c r="CD323" i="2"/>
  <c r="CE440" i="2"/>
  <c r="CF142" i="2"/>
  <c r="CE505" i="2"/>
  <c r="CB440" i="2"/>
  <c r="CC432" i="2"/>
  <c r="CC334" i="2"/>
  <c r="CG249" i="2"/>
  <c r="CG238" i="2"/>
  <c r="CF238" i="2"/>
  <c r="CD38" i="2"/>
  <c r="CE442" i="2"/>
  <c r="CF505" i="2"/>
  <c r="CD442" i="2"/>
  <c r="CF458" i="2"/>
  <c r="CG295" i="2"/>
  <c r="CF141" i="2"/>
  <c r="CG38" i="2"/>
  <c r="CF28" i="2"/>
  <c r="CG453" i="2"/>
  <c r="CE371" i="2"/>
  <c r="CF249" i="2"/>
  <c r="CB505" i="2"/>
  <c r="CG187" i="2"/>
  <c r="CG458" i="2"/>
  <c r="CC331" i="2"/>
  <c r="CD95" i="2"/>
  <c r="CB47" i="2"/>
  <c r="CC11" i="2"/>
  <c r="CE153" i="2"/>
  <c r="CD285" i="2"/>
  <c r="CC420" i="2"/>
  <c r="CG461" i="2"/>
  <c r="CE372" i="2"/>
  <c r="CC372" i="2"/>
  <c r="CB237" i="2"/>
  <c r="CD104" i="2"/>
  <c r="CD117" i="2"/>
  <c r="CC104" i="2"/>
  <c r="CF315" i="2"/>
  <c r="CG516" i="2"/>
  <c r="CD461" i="2"/>
  <c r="CE439" i="2"/>
  <c r="CD408" i="2"/>
  <c r="CF372" i="2"/>
  <c r="CD278" i="2"/>
  <c r="CD237" i="2"/>
  <c r="CB188" i="2"/>
  <c r="CB187" i="2"/>
  <c r="CG237" i="2"/>
  <c r="CF95" i="2"/>
  <c r="CB104" i="2"/>
  <c r="CC117" i="2"/>
  <c r="CF44" i="2"/>
  <c r="CB477" i="2"/>
  <c r="CE472" i="2"/>
  <c r="CB439" i="2"/>
  <c r="CF367" i="2"/>
  <c r="CG398" i="2"/>
  <c r="CG230" i="2"/>
  <c r="CF472" i="2"/>
  <c r="CE415" i="2"/>
  <c r="CC439" i="2"/>
  <c r="CF402" i="2"/>
  <c r="CG367" i="2"/>
  <c r="CF383" i="2"/>
  <c r="CC367" i="2"/>
  <c r="CB360" i="2"/>
  <c r="CF104" i="2"/>
  <c r="CB420" i="2"/>
  <c r="CF510" i="2"/>
  <c r="CD438" i="2"/>
  <c r="CG439" i="2"/>
  <c r="CB415" i="2"/>
  <c r="CD305" i="2"/>
  <c r="CE511" i="2"/>
  <c r="CG472" i="2"/>
  <c r="CD386" i="2"/>
  <c r="CD367" i="2"/>
  <c r="CF386" i="2"/>
  <c r="CC360" i="2"/>
  <c r="CF334" i="2"/>
  <c r="CB510" i="2"/>
  <c r="CB367" i="2"/>
  <c r="CG117" i="2"/>
  <c r="CG498" i="2"/>
  <c r="CB390" i="2"/>
  <c r="CB358" i="2"/>
  <c r="CG386" i="2"/>
  <c r="CD360" i="2"/>
  <c r="CB334" i="2"/>
  <c r="CB106" i="2"/>
  <c r="CC510" i="2"/>
  <c r="CE498" i="2"/>
  <c r="CC498" i="2"/>
  <c r="CC438" i="2"/>
  <c r="CG402" i="2"/>
  <c r="CC390" i="2"/>
  <c r="CD358" i="2"/>
  <c r="CB323" i="2"/>
  <c r="CB254" i="2"/>
  <c r="CB386" i="2"/>
  <c r="CC357" i="2"/>
  <c r="CG44" i="2"/>
  <c r="CD463" i="2"/>
  <c r="CD334" i="2"/>
  <c r="CG315" i="2"/>
  <c r="CF477" i="2"/>
  <c r="CF309" i="2"/>
  <c r="CD498" i="2"/>
  <c r="CE463" i="2"/>
  <c r="CE390" i="2"/>
  <c r="CC285" i="2"/>
  <c r="CB357" i="2"/>
  <c r="CE104" i="2"/>
  <c r="CB461" i="2"/>
  <c r="CD402" i="2"/>
  <c r="CF170" i="2"/>
  <c r="CB278" i="2"/>
  <c r="CC386" i="2"/>
  <c r="CG278" i="2"/>
  <c r="CF390" i="2"/>
  <c r="CF358" i="2"/>
  <c r="CF357" i="2"/>
  <c r="CC297" i="2"/>
  <c r="CF117" i="2"/>
  <c r="CD87" i="2"/>
  <c r="CC44" i="2"/>
  <c r="CE5" i="2"/>
  <c r="CC38" i="2"/>
  <c r="CE452" i="2"/>
  <c r="CB295" i="2"/>
  <c r="CC323" i="2"/>
  <c r="CE402" i="2"/>
  <c r="CB191" i="2"/>
  <c r="CD309" i="2"/>
  <c r="CE357" i="2"/>
  <c r="CC237" i="2"/>
  <c r="CG390" i="2"/>
  <c r="CD44" i="2"/>
  <c r="CF452" i="2"/>
  <c r="CE237" i="2"/>
  <c r="CF285" i="2"/>
  <c r="CB285" i="2"/>
  <c r="CE358" i="2"/>
  <c r="CB408" i="2"/>
  <c r="CF297" i="2"/>
  <c r="CC230" i="2"/>
  <c r="CF255" i="2"/>
  <c r="CB172" i="2"/>
  <c r="CE87" i="2"/>
  <c r="CC452" i="2"/>
  <c r="CD510" i="2"/>
  <c r="CD230" i="2"/>
  <c r="CE295" i="2"/>
  <c r="CC172" i="2"/>
  <c r="CD149" i="2"/>
  <c r="CE44" i="2"/>
  <c r="CD458" i="2"/>
  <c r="CG452" i="2"/>
  <c r="CC87" i="2"/>
  <c r="CC315" i="2"/>
  <c r="CE117" i="2"/>
  <c r="CB230" i="2"/>
  <c r="CG285" i="2"/>
  <c r="CB95" i="2"/>
  <c r="CE310" i="2"/>
  <c r="CG360" i="2"/>
  <c r="CF149" i="2"/>
  <c r="CB458" i="2"/>
  <c r="CC134" i="2"/>
  <c r="CE262" i="2"/>
  <c r="CG327" i="2"/>
  <c r="CE51" i="2"/>
  <c r="CF48" i="2"/>
  <c r="CE25" i="2"/>
  <c r="CD321" i="2"/>
  <c r="CB464" i="2"/>
  <c r="CF134" i="2"/>
  <c r="CE424" i="2"/>
  <c r="CF150" i="2"/>
  <c r="CD25" i="2"/>
  <c r="CB30" i="2"/>
  <c r="CC305" i="2"/>
  <c r="CB65" i="2"/>
  <c r="CF492" i="2"/>
  <c r="CF495" i="2"/>
  <c r="CE464" i="2"/>
  <c r="CC424" i="2"/>
  <c r="CG305" i="2"/>
  <c r="CG349" i="2"/>
  <c r="CF196" i="2"/>
  <c r="CE150" i="2"/>
  <c r="CD106" i="2"/>
  <c r="CC65" i="2"/>
  <c r="CF24" i="2"/>
  <c r="CD137" i="2"/>
  <c r="CD333" i="2"/>
  <c r="CC30" i="2"/>
  <c r="CG212" i="2"/>
  <c r="CD480" i="2"/>
  <c r="CG495" i="2"/>
  <c r="CF464" i="2"/>
  <c r="CE428" i="2"/>
  <c r="CG333" i="2"/>
  <c r="CC391" i="2"/>
  <c r="CD203" i="2"/>
  <c r="CF188" i="2"/>
  <c r="CE106" i="2"/>
  <c r="CB66" i="2"/>
  <c r="CD65" i="2"/>
  <c r="CE24" i="2"/>
  <c r="CD273" i="2"/>
  <c r="CD270" i="2"/>
  <c r="CC150" i="2"/>
  <c r="CC106" i="2"/>
  <c r="CG9" i="2"/>
  <c r="CC41" i="2"/>
  <c r="CG464" i="2"/>
  <c r="CB434" i="2"/>
  <c r="CC333" i="2"/>
  <c r="CF360" i="2"/>
  <c r="CC261" i="2"/>
  <c r="CD281" i="2"/>
  <c r="CE88" i="2"/>
  <c r="CF106" i="2"/>
  <c r="CC66" i="2"/>
  <c r="CD9" i="2"/>
  <c r="CE65" i="2"/>
  <c r="AD4" i="3" a="1"/>
  <c r="AH4" i="3" s="1"/>
  <c r="CB424" i="2"/>
  <c r="CF349" i="2"/>
  <c r="CC434" i="2"/>
  <c r="CC279" i="2"/>
  <c r="CC327" i="2"/>
  <c r="CE273" i="2"/>
  <c r="CG199" i="2"/>
  <c r="CB219" i="2"/>
  <c r="CB51" i="2"/>
  <c r="CD28" i="2"/>
  <c r="CD66" i="2"/>
  <c r="CD33" i="2"/>
  <c r="CF65" i="2"/>
  <c r="CE199" i="2"/>
  <c r="CG207" i="2"/>
  <c r="CD424" i="2"/>
  <c r="CB348" i="2"/>
  <c r="AD15" i="3" a="1"/>
  <c r="AF15" i="3" s="1"/>
  <c r="CB349" i="2"/>
  <c r="CG273" i="2"/>
  <c r="CE302" i="2"/>
  <c r="CG259" i="2"/>
  <c r="CD220" i="2"/>
  <c r="CC212" i="2"/>
  <c r="CG204" i="2"/>
  <c r="CC51" i="2"/>
  <c r="CE66" i="2"/>
  <c r="CF73" i="2"/>
  <c r="CG424" i="2"/>
  <c r="CD459" i="2"/>
  <c r="CD388" i="2"/>
  <c r="CD212" i="2"/>
  <c r="CC188" i="2"/>
  <c r="CG263" i="2"/>
  <c r="CF66" i="2"/>
  <c r="CB287" i="2"/>
  <c r="CE281" i="2"/>
  <c r="CC464" i="2"/>
  <c r="CD495" i="2"/>
  <c r="CF338" i="2"/>
  <c r="CB220" i="2"/>
  <c r="CG24" i="2"/>
  <c r="CB522" i="2"/>
  <c r="AP14" i="3" a="1"/>
  <c r="AU14" i="3" s="1"/>
  <c r="CF327" i="2"/>
  <c r="CD204" i="2"/>
  <c r="CB263" i="2"/>
  <c r="CE170" i="2"/>
  <c r="CB170" i="2"/>
  <c r="CF289" i="2"/>
  <c r="CF212" i="2"/>
  <c r="CG89" i="2"/>
  <c r="CC204" i="2"/>
  <c r="CB150" i="2"/>
  <c r="CD51" i="2"/>
  <c r="CB459" i="2"/>
  <c r="CE33" i="2"/>
  <c r="CB524" i="2"/>
  <c r="CC522" i="2"/>
  <c r="CG486" i="2"/>
  <c r="CD432" i="2"/>
  <c r="CD348" i="2"/>
  <c r="CD327" i="2"/>
  <c r="CB327" i="2"/>
  <c r="CD196" i="2"/>
  <c r="CB196" i="2"/>
  <c r="CB181" i="2"/>
  <c r="CB134" i="2"/>
  <c r="CF33" i="2"/>
  <c r="CB321" i="2"/>
  <c r="CE434" i="2"/>
  <c r="CB338" i="2"/>
  <c r="CC524" i="2"/>
  <c r="CD522" i="2"/>
  <c r="CB474" i="2"/>
  <c r="CC459" i="2"/>
  <c r="CE432" i="2"/>
  <c r="CE338" i="2"/>
  <c r="CF348" i="2"/>
  <c r="CD313" i="2"/>
  <c r="CC289" i="2"/>
  <c r="CC267" i="2"/>
  <c r="CD188" i="2"/>
  <c r="CC33" i="2"/>
  <c r="CC321" i="2"/>
  <c r="CD170" i="2"/>
  <c r="CG321" i="2"/>
  <c r="CG33" i="2"/>
  <c r="CG73" i="2"/>
  <c r="CF434" i="2"/>
  <c r="CG524" i="2"/>
  <c r="CE522" i="2"/>
  <c r="CC492" i="2"/>
  <c r="CC474" i="2"/>
  <c r="CC472" i="2"/>
  <c r="CF432" i="2"/>
  <c r="CE181" i="2"/>
  <c r="CC207" i="2"/>
  <c r="CG149" i="2"/>
  <c r="CD134" i="2"/>
  <c r="CG30" i="2"/>
  <c r="CE321" i="2"/>
  <c r="CC170" i="2"/>
  <c r="CD434" i="2"/>
  <c r="CF302" i="2"/>
  <c r="CE134" i="2"/>
  <c r="CG522" i="2"/>
  <c r="CB472" i="2"/>
  <c r="CG383" i="2"/>
  <c r="CF267" i="2"/>
  <c r="CF398" i="2"/>
  <c r="CG220" i="2"/>
  <c r="CC194" i="2"/>
  <c r="CF51" i="2"/>
  <c r="CB315" i="2"/>
  <c r="CC278" i="2"/>
  <c r="CG347" i="2"/>
  <c r="CE398" i="2"/>
  <c r="CB405" i="2"/>
  <c r="CF532" i="2"/>
  <c r="CC486" i="2"/>
  <c r="CC436" i="2"/>
  <c r="CB455" i="2"/>
  <c r="CF396" i="2"/>
  <c r="CD315" i="2"/>
  <c r="CG337" i="2"/>
  <c r="CB262" i="2"/>
  <c r="CG262" i="2"/>
  <c r="CD150" i="2"/>
  <c r="CD19" i="2"/>
  <c r="CG14" i="2"/>
  <c r="CC405" i="2"/>
  <c r="CB11" i="2"/>
  <c r="CB87" i="2"/>
  <c r="CE162" i="2"/>
  <c r="CF445" i="2"/>
  <c r="CD405" i="2"/>
  <c r="CB79" i="2"/>
  <c r="CB400" i="2"/>
  <c r="CB347" i="2"/>
  <c r="CE331" i="2"/>
  <c r="CB514" i="2"/>
  <c r="CD254" i="2"/>
  <c r="CC514" i="2"/>
  <c r="CF455" i="2"/>
  <c r="CB393" i="2"/>
  <c r="CF337" i="2"/>
  <c r="CD279" i="2"/>
  <c r="CC332" i="2"/>
  <c r="CC313" i="2"/>
  <c r="CE173" i="2"/>
  <c r="CB22" i="2"/>
  <c r="CB480" i="2"/>
  <c r="CF207" i="2"/>
  <c r="CF192" i="2"/>
  <c r="CG162" i="2"/>
  <c r="CE137" i="2"/>
  <c r="CF514" i="2"/>
  <c r="CC161" i="2"/>
  <c r="CG393" i="2"/>
  <c r="CD514" i="2"/>
  <c r="CG455" i="2"/>
  <c r="CC396" i="2"/>
  <c r="CC393" i="2"/>
  <c r="CB270" i="2"/>
  <c r="CD331" i="2"/>
  <c r="CF216" i="2"/>
  <c r="CB120" i="2"/>
  <c r="CC25" i="2"/>
  <c r="CG480" i="2"/>
  <c r="CE347" i="2"/>
  <c r="CD161" i="2"/>
  <c r="CB40" i="2"/>
  <c r="CE40" i="2"/>
  <c r="CB41" i="2"/>
  <c r="CE41" i="2"/>
  <c r="CC337" i="2"/>
  <c r="CB192" i="2"/>
  <c r="CB532" i="2"/>
  <c r="CG56" i="2"/>
  <c r="CE492" i="2"/>
  <c r="CE514" i="2"/>
  <c r="CF310" i="2"/>
  <c r="CD303" i="2"/>
  <c r="CB303" i="2"/>
  <c r="CB279" i="2"/>
  <c r="CF394" i="2"/>
  <c r="CD257" i="2"/>
  <c r="CE192" i="2"/>
  <c r="CG226" i="2"/>
  <c r="CC120" i="2"/>
  <c r="CC21" i="2"/>
  <c r="CC79" i="2"/>
  <c r="CD226" i="2"/>
  <c r="CB173" i="2"/>
  <c r="CE337" i="2"/>
  <c r="CB195" i="2"/>
  <c r="CB495" i="2"/>
  <c r="CB508" i="2"/>
  <c r="CC512" i="2"/>
  <c r="CB481" i="2"/>
  <c r="CF454" i="2"/>
  <c r="CB396" i="2"/>
  <c r="CF353" i="2"/>
  <c r="CG395" i="2"/>
  <c r="CG394" i="2"/>
  <c r="CF279" i="2"/>
  <c r="CD173" i="2"/>
  <c r="CD120" i="2"/>
  <c r="CD132" i="2"/>
  <c r="CF153" i="2"/>
  <c r="CC192" i="2"/>
  <c r="CD162" i="2"/>
  <c r="CF50" i="2"/>
  <c r="CE216" i="2"/>
  <c r="CG405" i="2"/>
  <c r="CD512" i="2"/>
  <c r="CD492" i="2"/>
  <c r="CC481" i="2"/>
  <c r="CG454" i="2"/>
  <c r="CC395" i="2"/>
  <c r="CB394" i="2"/>
  <c r="CG311" i="2"/>
  <c r="CC246" i="2"/>
  <c r="CC181" i="2"/>
  <c r="CG246" i="2"/>
  <c r="CF226" i="2"/>
  <c r="CG181" i="2"/>
  <c r="CF79" i="2"/>
  <c r="CE50" i="2"/>
  <c r="CD22" i="2"/>
  <c r="CE120" i="2"/>
  <c r="CB50" i="2"/>
  <c r="CE11" i="2"/>
  <c r="CE132" i="2"/>
  <c r="CG22" i="2"/>
  <c r="CD400" i="2"/>
  <c r="CF400" i="2"/>
  <c r="CE512" i="2"/>
  <c r="CD481" i="2"/>
  <c r="CB454" i="2"/>
  <c r="CG332" i="2"/>
  <c r="CD395" i="2"/>
  <c r="CB337" i="2"/>
  <c r="CC394" i="2"/>
  <c r="CE289" i="2"/>
  <c r="CG353" i="2"/>
  <c r="CG279" i="2"/>
  <c r="CB289" i="2"/>
  <c r="CF162" i="2"/>
  <c r="CG173" i="2"/>
  <c r="CB154" i="2"/>
  <c r="CG137" i="2"/>
  <c r="CE21" i="2"/>
  <c r="CF120" i="2"/>
  <c r="CC50" i="2"/>
  <c r="CC22" i="2"/>
  <c r="CF132" i="2"/>
  <c r="CF22" i="2"/>
  <c r="CE187" i="2"/>
  <c r="CD289" i="2"/>
  <c r="CF331" i="2"/>
  <c r="CC226" i="2"/>
  <c r="CC495" i="2"/>
  <c r="CE494" i="2"/>
  <c r="CF512" i="2"/>
  <c r="CC480" i="2"/>
  <c r="CE481" i="2"/>
  <c r="CC454" i="2"/>
  <c r="CC351" i="2"/>
  <c r="CF275" i="2"/>
  <c r="CB353" i="2"/>
  <c r="CE257" i="2"/>
  <c r="CB246" i="2"/>
  <c r="CB212" i="2"/>
  <c r="CF246" i="2"/>
  <c r="CE154" i="2"/>
  <c r="CG48" i="2"/>
  <c r="CD50" i="2"/>
  <c r="CC56" i="2"/>
  <c r="CG132" i="2"/>
  <c r="CF273" i="2"/>
  <c r="CF5" i="2"/>
  <c r="CD5" i="2"/>
  <c r="CC263" i="2"/>
  <c r="CG400" i="2"/>
  <c r="CD263" i="2"/>
  <c r="CB21" i="2"/>
  <c r="CE265" i="2"/>
  <c r="CD486" i="2"/>
  <c r="CG512" i="2"/>
  <c r="CE480" i="2"/>
  <c r="CD506" i="2"/>
  <c r="CF481" i="2"/>
  <c r="CD454" i="2"/>
  <c r="CE400" i="2"/>
  <c r="CF303" i="2"/>
  <c r="CD351" i="2"/>
  <c r="CD394" i="2"/>
  <c r="CC353" i="2"/>
  <c r="CF351" i="2"/>
  <c r="CG310" i="2"/>
  <c r="CB259" i="2"/>
  <c r="CD246" i="2"/>
  <c r="CD245" i="2"/>
  <c r="CC245" i="2"/>
  <c r="CB216" i="2"/>
  <c r="CG195" i="2"/>
  <c r="CF154" i="2"/>
  <c r="CC48" i="2"/>
  <c r="CF25" i="2"/>
  <c r="CB132" i="2"/>
  <c r="CB273" i="2"/>
  <c r="CB313" i="2"/>
  <c r="CF405" i="2"/>
  <c r="CE351" i="2"/>
  <c r="CE353" i="2"/>
  <c r="CB383" i="2"/>
  <c r="CE267" i="2"/>
  <c r="CB398" i="2"/>
  <c r="CC259" i="2"/>
  <c r="CE245" i="2"/>
  <c r="CC195" i="2"/>
  <c r="CD48" i="2"/>
  <c r="CD14" i="2"/>
  <c r="CD153" i="2"/>
  <c r="CD192" i="2"/>
  <c r="CC173" i="2"/>
  <c r="CE263" i="2"/>
  <c r="CB162" i="2"/>
  <c r="CB161" i="2"/>
  <c r="CB492" i="2"/>
  <c r="CC153" i="2"/>
  <c r="CD63" i="2"/>
  <c r="CE408" i="2"/>
  <c r="CD383" i="2"/>
  <c r="CB332" i="2"/>
  <c r="CC398" i="2"/>
  <c r="CE259" i="2"/>
  <c r="CG245" i="2"/>
  <c r="CB137" i="2"/>
  <c r="CD79" i="2"/>
  <c r="CE383" i="2"/>
  <c r="CF259" i="2"/>
  <c r="CC137" i="2"/>
  <c r="CE79" i="2"/>
  <c r="CB48" i="2"/>
  <c r="CB207" i="2"/>
  <c r="CE207" i="2"/>
  <c r="CF195" i="2"/>
  <c r="CE195" i="2"/>
  <c r="AD9" i="3" a="1"/>
  <c r="AF9" i="3" s="1"/>
  <c r="X13" i="3"/>
  <c r="X5" i="3"/>
  <c r="Y13" i="3"/>
  <c r="Y5" i="3"/>
  <c r="Z13" i="3"/>
  <c r="Z5" i="3"/>
  <c r="AA13" i="3"/>
  <c r="AA5" i="3"/>
  <c r="AB13" i="3"/>
  <c r="AB5" i="3"/>
  <c r="AD11" i="3" a="1"/>
  <c r="AI11" i="3" s="1"/>
  <c r="AD6" i="3" a="1"/>
  <c r="AE6" i="3" s="1"/>
  <c r="CG178" i="2"/>
  <c r="CC178" i="2"/>
  <c r="CD178" i="2"/>
  <c r="CG63" i="2"/>
  <c r="CB63" i="2"/>
  <c r="CC63" i="2"/>
  <c r="CB32" i="2"/>
  <c r="CE32" i="2"/>
  <c r="CG506" i="2"/>
  <c r="CE506" i="2"/>
  <c r="CB453" i="2"/>
  <c r="CD293" i="2"/>
  <c r="CE341" i="2"/>
  <c r="CC341" i="2"/>
  <c r="CC219" i="2"/>
  <c r="CG255" i="2"/>
  <c r="CC249" i="2"/>
  <c r="CC208" i="2"/>
  <c r="CB81" i="2"/>
  <c r="CD56" i="2"/>
  <c r="CD17" i="2"/>
  <c r="CE438" i="2"/>
  <c r="CD32" i="2"/>
  <c r="CC32" i="2"/>
  <c r="CB463" i="2"/>
  <c r="CF463" i="2"/>
  <c r="CC463" i="2"/>
  <c r="CF13" i="2"/>
  <c r="CD13" i="2"/>
  <c r="CF384" i="2"/>
  <c r="CD341" i="2"/>
  <c r="CB293" i="2"/>
  <c r="CC384" i="2"/>
  <c r="CG271" i="2"/>
  <c r="CF293" i="2"/>
  <c r="CB249" i="2"/>
  <c r="CE178" i="2"/>
  <c r="CB255" i="2"/>
  <c r="CB208" i="2"/>
  <c r="CC81" i="2"/>
  <c r="CE35" i="2"/>
  <c r="CE56" i="2"/>
  <c r="CE445" i="2"/>
  <c r="CE453" i="2"/>
  <c r="CD453" i="2"/>
  <c r="CF317" i="2"/>
  <c r="CD384" i="2"/>
  <c r="CG293" i="2"/>
  <c r="CC255" i="2"/>
  <c r="CD81" i="2"/>
  <c r="CB56" i="2"/>
  <c r="CG32" i="2"/>
  <c r="CG11" i="2"/>
  <c r="CF11" i="2"/>
  <c r="CG317" i="2"/>
  <c r="CD271" i="2"/>
  <c r="CG325" i="2"/>
  <c r="CC317" i="2"/>
  <c r="CE384" i="2"/>
  <c r="CE325" i="2"/>
  <c r="CE255" i="2"/>
  <c r="CG219" i="2"/>
  <c r="CE81" i="2"/>
  <c r="CF32" i="2"/>
  <c r="CF461" i="2"/>
  <c r="CC461" i="2"/>
  <c r="CD477" i="2"/>
  <c r="CE477" i="2"/>
  <c r="CC477" i="2"/>
  <c r="AD12" i="3" a="1"/>
  <c r="AF12" i="3" s="1"/>
  <c r="CF506" i="2"/>
  <c r="CC445" i="2"/>
  <c r="CC453" i="2"/>
  <c r="CD325" i="2"/>
  <c r="CE277" i="2"/>
  <c r="CB384" i="2"/>
  <c r="CE249" i="2"/>
  <c r="CF178" i="2"/>
  <c r="CE208" i="2"/>
  <c r="CB178" i="2"/>
  <c r="CE63" i="2"/>
  <c r="CF81" i="2"/>
  <c r="CF486" i="2"/>
  <c r="CB486" i="2"/>
  <c r="CF270" i="2"/>
  <c r="CE270" i="2"/>
  <c r="CC270" i="2"/>
  <c r="CB506" i="2"/>
  <c r="CG438" i="2"/>
  <c r="CD317" i="2"/>
  <c r="CC293" i="2"/>
  <c r="CC271" i="2"/>
  <c r="CB271" i="2"/>
  <c r="CG445" i="2"/>
  <c r="CF347" i="2"/>
  <c r="CD347" i="2"/>
  <c r="CG161" i="2"/>
  <c r="CE161" i="2"/>
  <c r="CF438" i="2"/>
  <c r="CF341" i="2"/>
  <c r="CB317" i="2"/>
  <c r="CF271" i="2"/>
  <c r="CB445" i="2"/>
  <c r="CF262" i="2"/>
  <c r="CC262" i="2"/>
  <c r="CG396" i="2"/>
  <c r="CE396" i="2"/>
  <c r="CG338" i="2"/>
  <c r="CC338" i="2"/>
  <c r="CG428" i="2"/>
  <c r="CF428" i="2"/>
  <c r="CB428" i="2"/>
  <c r="CD428" i="2"/>
  <c r="CE309" i="2"/>
  <c r="CB309" i="2"/>
  <c r="CG309" i="2"/>
  <c r="CG511" i="2"/>
  <c r="CB511" i="2"/>
  <c r="CC511" i="2"/>
  <c r="CF300" i="2"/>
  <c r="CC300" i="2"/>
  <c r="CE300" i="2"/>
  <c r="CF203" i="2"/>
  <c r="CE203" i="2"/>
  <c r="CC154" i="2"/>
  <c r="CD154" i="2"/>
  <c r="CF29" i="2"/>
  <c r="CD29" i="2"/>
  <c r="CC348" i="2"/>
  <c r="CE348" i="2"/>
  <c r="CG242" i="2"/>
  <c r="CD242" i="2"/>
  <c r="CC242" i="2"/>
  <c r="CE242" i="2"/>
  <c r="CF346" i="2"/>
  <c r="CE346" i="2"/>
  <c r="CG346" i="2"/>
  <c r="AD8" i="3" a="1"/>
  <c r="AI8" i="3" s="1"/>
  <c r="CE532" i="2"/>
  <c r="CD532" i="2"/>
  <c r="CC532" i="2"/>
  <c r="CG426" i="2"/>
  <c r="CF426" i="2"/>
  <c r="CG388" i="2"/>
  <c r="CC388" i="2"/>
  <c r="CF388" i="2"/>
  <c r="CB388" i="2"/>
  <c r="CG88" i="2"/>
  <c r="CB88" i="2"/>
  <c r="CG267" i="2"/>
  <c r="CD267" i="2"/>
  <c r="CG177" i="2"/>
  <c r="CB177" i="2"/>
  <c r="CF177" i="2"/>
  <c r="CD177" i="2"/>
  <c r="CE177" i="2"/>
  <c r="CF254" i="2"/>
  <c r="CE254" i="2"/>
  <c r="CC254" i="2"/>
  <c r="CF21" i="2"/>
  <c r="CD21" i="2"/>
  <c r="CG8" i="2"/>
  <c r="CF8" i="2"/>
  <c r="CE8" i="2"/>
  <c r="CD8" i="2"/>
  <c r="CC8" i="2"/>
  <c r="CB8" i="2"/>
  <c r="CG518" i="2"/>
  <c r="CF518" i="2"/>
  <c r="CD518" i="2"/>
  <c r="CC518" i="2"/>
  <c r="CB518" i="2"/>
  <c r="CD335" i="2"/>
  <c r="CB335" i="2"/>
  <c r="CG297" i="2"/>
  <c r="CD297" i="2"/>
  <c r="CG200" i="2"/>
  <c r="CD200" i="2"/>
  <c r="CE149" i="2"/>
  <c r="CB149" i="2"/>
  <c r="CE393" i="2"/>
  <c r="CF393" i="2"/>
  <c r="CD415" i="2"/>
  <c r="CC415" i="2"/>
  <c r="CE313" i="2"/>
  <c r="CF313" i="2"/>
  <c r="CG275" i="2"/>
  <c r="CD275" i="2"/>
  <c r="CG169" i="2"/>
  <c r="CF169" i="2"/>
  <c r="CE169" i="2"/>
  <c r="CD169" i="2"/>
  <c r="CB169" i="2"/>
  <c r="CG126" i="2"/>
  <c r="CB126" i="2"/>
  <c r="CG261" i="2"/>
  <c r="CB261" i="2"/>
  <c r="CD261" i="2"/>
  <c r="CF261" i="2"/>
  <c r="CB379" i="2"/>
  <c r="CD379" i="2"/>
  <c r="CE311" i="2"/>
  <c r="CB311" i="2"/>
  <c r="CC265" i="2"/>
  <c r="CF265" i="2"/>
  <c r="CB265" i="2"/>
  <c r="CF251" i="2"/>
  <c r="CD251" i="2"/>
  <c r="CC251" i="2"/>
  <c r="CG502" i="2"/>
  <c r="CB502" i="2"/>
  <c r="CF502" i="2"/>
  <c r="CD502" i="2"/>
  <c r="CC502" i="2"/>
  <c r="CG377" i="2"/>
  <c r="CF377" i="2"/>
  <c r="CD377" i="2"/>
  <c r="CC377" i="2"/>
  <c r="CB377" i="2"/>
  <c r="CB494" i="2"/>
  <c r="CF494" i="2"/>
  <c r="CD494" i="2"/>
  <c r="CC494" i="2"/>
  <c r="CG80" i="2"/>
  <c r="CB80" i="2"/>
  <c r="CF211" i="2"/>
  <c r="CE211" i="2"/>
  <c r="CB305" i="2"/>
  <c r="CE305" i="2"/>
  <c r="CF397" i="2"/>
  <c r="CG397" i="2"/>
  <c r="CD397" i="2"/>
  <c r="CB397" i="2"/>
  <c r="CE397" i="2"/>
  <c r="CD332" i="2"/>
  <c r="CF332" i="2"/>
  <c r="CC281" i="2"/>
  <c r="CF281" i="2"/>
  <c r="CB281" i="2"/>
  <c r="CG28" i="2"/>
  <c r="CE28" i="2"/>
  <c r="CB28" i="2"/>
  <c r="CG208" i="2"/>
  <c r="CD208" i="2"/>
  <c r="CG35" i="2"/>
  <c r="CB35" i="2"/>
  <c r="CF35" i="2"/>
  <c r="CC35" i="2"/>
  <c r="CG355" i="2"/>
  <c r="CF355" i="2"/>
  <c r="CC355" i="2"/>
  <c r="CB355" i="2"/>
  <c r="CD355" i="2"/>
  <c r="CF325" i="2"/>
  <c r="CB325" i="2"/>
  <c r="CG277" i="2"/>
  <c r="CB277" i="2"/>
  <c r="CD277" i="2"/>
  <c r="CF277" i="2"/>
  <c r="CF219" i="2"/>
  <c r="CE219" i="2"/>
  <c r="CB17" i="2"/>
  <c r="CE17" i="2"/>
  <c r="CC516" i="2"/>
  <c r="CF516" i="2"/>
  <c r="CE516" i="2"/>
  <c r="CD516" i="2"/>
  <c r="CG436" i="2"/>
  <c r="CF436" i="2"/>
  <c r="CB436" i="2"/>
  <c r="CD436" i="2"/>
  <c r="CG369" i="2"/>
  <c r="CF369" i="2"/>
  <c r="CD369" i="2"/>
  <c r="CC369" i="2"/>
  <c r="CB369" i="2"/>
  <c r="CG519" i="2"/>
  <c r="CB519" i="2"/>
  <c r="CC519" i="2"/>
  <c r="CC508" i="2"/>
  <c r="CD508" i="2"/>
  <c r="CF508" i="2"/>
  <c r="CE508" i="2"/>
  <c r="CG216" i="2"/>
  <c r="CD216" i="2"/>
  <c r="CD409" i="2"/>
  <c r="CC409" i="2"/>
  <c r="CE409" i="2"/>
  <c r="CB409" i="2"/>
  <c r="CG253" i="2"/>
  <c r="CB253" i="2"/>
  <c r="CF253" i="2"/>
  <c r="CD253" i="2"/>
  <c r="CC257" i="2"/>
  <c r="CF257" i="2"/>
  <c r="CB257" i="2"/>
  <c r="CF395" i="2"/>
  <c r="CE395" i="2"/>
  <c r="CG215" i="2"/>
  <c r="CF215" i="2"/>
  <c r="CE215" i="2"/>
  <c r="CD215" i="2"/>
  <c r="CB215" i="2"/>
  <c r="CG96" i="2"/>
  <c r="CB96" i="2"/>
  <c r="CF284" i="2"/>
  <c r="CE284" i="2"/>
  <c r="CC284" i="2"/>
  <c r="CG19" i="2"/>
  <c r="CF19" i="2"/>
  <c r="CC19" i="2"/>
  <c r="CB19" i="2"/>
  <c r="CG269" i="2"/>
  <c r="CB269" i="2"/>
  <c r="CF269" i="2"/>
  <c r="CD269" i="2"/>
  <c r="CG71" i="2"/>
  <c r="CB71" i="2"/>
  <c r="CC71" i="2"/>
  <c r="CD302" i="2"/>
  <c r="CG302" i="2"/>
  <c r="CB302" i="2"/>
  <c r="CG363" i="2"/>
  <c r="CB363" i="2"/>
  <c r="CF363" i="2"/>
  <c r="CD363" i="2"/>
  <c r="CC363" i="2"/>
  <c r="CG234" i="2"/>
  <c r="CD234" i="2"/>
  <c r="CF333" i="2"/>
  <c r="CE333" i="2"/>
  <c r="AP15" i="3" a="1"/>
  <c r="AS15" i="3" s="1"/>
  <c r="AD7" i="3" a="1"/>
  <c r="AH7" i="3" s="1"/>
  <c r="AP9" i="3" a="1"/>
  <c r="AS9" i="3" s="1"/>
  <c r="AP8" i="3" a="1"/>
  <c r="AQ8" i="3" s="1"/>
  <c r="AP4" i="3" a="1"/>
  <c r="AP4" i="3" s="1"/>
  <c r="AD13" i="3" a="1"/>
  <c r="AF13" i="3" s="1"/>
  <c r="AP7" i="3" a="1"/>
  <c r="AS7" i="3" s="1"/>
  <c r="AD10" i="3" a="1"/>
  <c r="AI10" i="3" s="1"/>
  <c r="AP12" i="3" a="1"/>
  <c r="AT12" i="3" s="1"/>
  <c r="AD5" i="3" a="1"/>
  <c r="AF5" i="3" s="1"/>
  <c r="CG528" i="2"/>
  <c r="CF528" i="2"/>
  <c r="CE528" i="2"/>
  <c r="CD528" i="2"/>
  <c r="CC528" i="2"/>
  <c r="CB528" i="2"/>
  <c r="CB527" i="2"/>
  <c r="CG527" i="2"/>
  <c r="CF527" i="2"/>
  <c r="CE527" i="2"/>
  <c r="CD527" i="2"/>
  <c r="CC527" i="2"/>
  <c r="AC12" i="3"/>
  <c r="AB12" i="3"/>
  <c r="AA12" i="3"/>
  <c r="Z12" i="3"/>
  <c r="Y12" i="3"/>
  <c r="X12" i="3"/>
  <c r="X6" i="3"/>
  <c r="AC6" i="3"/>
  <c r="AB6" i="3"/>
  <c r="AA6" i="3"/>
  <c r="Z6" i="3"/>
  <c r="Y6" i="3"/>
  <c r="CF515" i="2"/>
  <c r="CD515" i="2"/>
  <c r="CC515" i="2"/>
  <c r="CB515" i="2"/>
  <c r="CG515" i="2"/>
  <c r="CE515" i="2"/>
  <c r="CC490" i="2"/>
  <c r="CG490" i="2"/>
  <c r="CF490" i="2"/>
  <c r="CE490" i="2"/>
  <c r="CD490" i="2"/>
  <c r="CB490" i="2"/>
  <c r="CF476" i="2"/>
  <c r="CE476" i="2"/>
  <c r="CD476" i="2"/>
  <c r="CC476" i="2"/>
  <c r="CB476" i="2"/>
  <c r="CG476" i="2"/>
  <c r="CG418" i="2"/>
  <c r="CE418" i="2"/>
  <c r="CD418" i="2"/>
  <c r="CC418" i="2"/>
  <c r="CB418" i="2"/>
  <c r="CF418" i="2"/>
  <c r="CB457" i="2"/>
  <c r="CC457" i="2"/>
  <c r="CG457" i="2"/>
  <c r="CF457" i="2"/>
  <c r="CE457" i="2"/>
  <c r="CD457" i="2"/>
  <c r="CE412" i="2"/>
  <c r="CD412" i="2"/>
  <c r="CC412" i="2"/>
  <c r="CB412" i="2"/>
  <c r="CG412" i="2"/>
  <c r="CF412" i="2"/>
  <c r="CB362" i="2"/>
  <c r="CF362" i="2"/>
  <c r="CC362" i="2"/>
  <c r="CG362" i="2"/>
  <c r="CE362" i="2"/>
  <c r="CD362" i="2"/>
  <c r="CE373" i="2"/>
  <c r="CD373" i="2"/>
  <c r="CC373" i="2"/>
  <c r="CG373" i="2"/>
  <c r="CF373" i="2"/>
  <c r="CB373" i="2"/>
  <c r="CF366" i="2"/>
  <c r="CE366" i="2"/>
  <c r="CD366" i="2"/>
  <c r="CB366" i="2"/>
  <c r="CG366" i="2"/>
  <c r="CC366" i="2"/>
  <c r="CD272" i="2"/>
  <c r="CC272" i="2"/>
  <c r="CB272" i="2"/>
  <c r="CG272" i="2"/>
  <c r="CF272" i="2"/>
  <c r="CE272" i="2"/>
  <c r="CC240" i="2"/>
  <c r="CB240" i="2"/>
  <c r="CG240" i="2"/>
  <c r="CF240" i="2"/>
  <c r="CE240" i="2"/>
  <c r="CD240" i="2"/>
  <c r="CC160" i="2"/>
  <c r="CB160" i="2"/>
  <c r="CG160" i="2"/>
  <c r="CF160" i="2"/>
  <c r="CE160" i="2"/>
  <c r="CD160" i="2"/>
  <c r="CD231" i="2"/>
  <c r="CC231" i="2"/>
  <c r="CB231" i="2"/>
  <c r="CG231" i="2"/>
  <c r="CF231" i="2"/>
  <c r="CE231" i="2"/>
  <c r="CD197" i="2"/>
  <c r="CC197" i="2"/>
  <c r="CB197" i="2"/>
  <c r="CG197" i="2"/>
  <c r="CF197" i="2"/>
  <c r="CE197" i="2"/>
  <c r="CG53" i="2"/>
  <c r="CF53" i="2"/>
  <c r="CE53" i="2"/>
  <c r="CD53" i="2"/>
  <c r="CC53" i="2"/>
  <c r="CB53" i="2"/>
  <c r="CE114" i="2"/>
  <c r="CD114" i="2"/>
  <c r="CC114" i="2"/>
  <c r="CB114" i="2"/>
  <c r="CG114" i="2"/>
  <c r="CF114" i="2"/>
  <c r="CE100" i="2"/>
  <c r="CD100" i="2"/>
  <c r="CC100" i="2"/>
  <c r="CB100" i="2"/>
  <c r="CG100" i="2"/>
  <c r="CF100" i="2"/>
  <c r="CB60" i="2"/>
  <c r="CG60" i="2"/>
  <c r="CE60" i="2"/>
  <c r="CD60" i="2"/>
  <c r="CC60" i="2"/>
  <c r="CF60" i="2"/>
  <c r="AP11" i="3" a="1"/>
  <c r="CF99" i="2"/>
  <c r="CE99" i="2"/>
  <c r="CD99" i="2"/>
  <c r="CC99" i="2"/>
  <c r="CB99" i="2"/>
  <c r="CG99" i="2"/>
  <c r="CE91" i="2"/>
  <c r="CD91" i="2"/>
  <c r="CC91" i="2"/>
  <c r="CB91" i="2"/>
  <c r="CG91" i="2"/>
  <c r="CF91" i="2"/>
  <c r="CF82" i="2"/>
  <c r="CE82" i="2"/>
  <c r="CD82" i="2"/>
  <c r="CC82" i="2"/>
  <c r="CB82" i="2"/>
  <c r="CG82" i="2"/>
  <c r="CC526" i="2"/>
  <c r="CB526" i="2"/>
  <c r="CG526" i="2"/>
  <c r="CF526" i="2"/>
  <c r="CE526" i="2"/>
  <c r="CD526" i="2"/>
  <c r="CC470" i="2"/>
  <c r="CG470" i="2"/>
  <c r="CF470" i="2"/>
  <c r="CE470" i="2"/>
  <c r="CD470" i="2"/>
  <c r="CB470" i="2"/>
  <c r="CF523" i="2"/>
  <c r="CE523" i="2"/>
  <c r="CD523" i="2"/>
  <c r="CC523" i="2"/>
  <c r="CB523" i="2"/>
  <c r="CG523" i="2"/>
  <c r="CG483" i="2"/>
  <c r="CF483" i="2"/>
  <c r="CE483" i="2"/>
  <c r="CD483" i="2"/>
  <c r="CC483" i="2"/>
  <c r="CB483" i="2"/>
  <c r="CF467" i="2"/>
  <c r="CD467" i="2"/>
  <c r="CC467" i="2"/>
  <c r="CB467" i="2"/>
  <c r="CG467" i="2"/>
  <c r="CE467" i="2"/>
  <c r="CE339" i="2"/>
  <c r="CC339" i="2"/>
  <c r="CD339" i="2"/>
  <c r="CB339" i="2"/>
  <c r="CG339" i="2"/>
  <c r="CF339" i="2"/>
  <c r="CE359" i="2"/>
  <c r="CD359" i="2"/>
  <c r="CC359" i="2"/>
  <c r="CG359" i="2"/>
  <c r="CF359" i="2"/>
  <c r="CB359" i="2"/>
  <c r="CF330" i="2"/>
  <c r="CB330" i="2"/>
  <c r="CE330" i="2"/>
  <c r="CD330" i="2"/>
  <c r="CC330" i="2"/>
  <c r="CG330" i="2"/>
  <c r="CB417" i="2"/>
  <c r="CF417" i="2"/>
  <c r="CE417" i="2"/>
  <c r="CD417" i="2"/>
  <c r="CC417" i="2"/>
  <c r="CG417" i="2"/>
  <c r="CB354" i="2"/>
  <c r="CF354" i="2"/>
  <c r="CG354" i="2"/>
  <c r="CE354" i="2"/>
  <c r="CD354" i="2"/>
  <c r="CC354" i="2"/>
  <c r="CB342" i="2"/>
  <c r="CF342" i="2"/>
  <c r="CG342" i="2"/>
  <c r="CE342" i="2"/>
  <c r="CD342" i="2"/>
  <c r="CC342" i="2"/>
  <c r="CC206" i="2"/>
  <c r="CB206" i="2"/>
  <c r="CG206" i="2"/>
  <c r="CF206" i="2"/>
  <c r="CE206" i="2"/>
  <c r="CD206" i="2"/>
  <c r="CD239" i="2"/>
  <c r="CC239" i="2"/>
  <c r="CB239" i="2"/>
  <c r="CG239" i="2"/>
  <c r="CF239" i="2"/>
  <c r="CE239" i="2"/>
  <c r="CD205" i="2"/>
  <c r="CC205" i="2"/>
  <c r="CB205" i="2"/>
  <c r="CG205" i="2"/>
  <c r="CF205" i="2"/>
  <c r="CE205" i="2"/>
  <c r="CD264" i="2"/>
  <c r="CC264" i="2"/>
  <c r="CB264" i="2"/>
  <c r="CF264" i="2"/>
  <c r="CE264" i="2"/>
  <c r="CG264" i="2"/>
  <c r="CF155" i="2"/>
  <c r="CE155" i="2"/>
  <c r="CD155" i="2"/>
  <c r="CB155" i="2"/>
  <c r="CG155" i="2"/>
  <c r="CC155" i="2"/>
  <c r="CD123" i="2"/>
  <c r="CC123" i="2"/>
  <c r="CB123" i="2"/>
  <c r="CG123" i="2"/>
  <c r="CF123" i="2"/>
  <c r="CE123" i="2"/>
  <c r="CE108" i="2"/>
  <c r="CD108" i="2"/>
  <c r="CC108" i="2"/>
  <c r="CB108" i="2"/>
  <c r="CG108" i="2"/>
  <c r="CF108" i="2"/>
  <c r="Y7" i="3"/>
  <c r="X7" i="3"/>
  <c r="AC7" i="3"/>
  <c r="AB7" i="3"/>
  <c r="AA7" i="3"/>
  <c r="Z7" i="3"/>
  <c r="CC59" i="2"/>
  <c r="CB59" i="2"/>
  <c r="CG59" i="2"/>
  <c r="CF59" i="2"/>
  <c r="CE59" i="2"/>
  <c r="CD59" i="2"/>
  <c r="CF121" i="2"/>
  <c r="CE121" i="2"/>
  <c r="CD121" i="2"/>
  <c r="CC121" i="2"/>
  <c r="CB121" i="2"/>
  <c r="CG121" i="2"/>
  <c r="CD58" i="2"/>
  <c r="CC58" i="2"/>
  <c r="CB58" i="2"/>
  <c r="CG58" i="2"/>
  <c r="CF58" i="2"/>
  <c r="CE58" i="2"/>
  <c r="CD15" i="2"/>
  <c r="CC15" i="2"/>
  <c r="CB15" i="2"/>
  <c r="CG15" i="2"/>
  <c r="CF15" i="2"/>
  <c r="CE15" i="2"/>
  <c r="CG530" i="2"/>
  <c r="CF530" i="2"/>
  <c r="CE530" i="2"/>
  <c r="CD530" i="2"/>
  <c r="CC530" i="2"/>
  <c r="CB530" i="2"/>
  <c r="CD507" i="2"/>
  <c r="CC507" i="2"/>
  <c r="CB507" i="2"/>
  <c r="CG507" i="2"/>
  <c r="CF507" i="2"/>
  <c r="CE507" i="2"/>
  <c r="CE488" i="2"/>
  <c r="CC488" i="2"/>
  <c r="CG488" i="2"/>
  <c r="CF488" i="2"/>
  <c r="CD488" i="2"/>
  <c r="CB488" i="2"/>
  <c r="CG475" i="2"/>
  <c r="CF475" i="2"/>
  <c r="CE475" i="2"/>
  <c r="CD475" i="2"/>
  <c r="CC475" i="2"/>
  <c r="CB475" i="2"/>
  <c r="CB411" i="2"/>
  <c r="CF411" i="2"/>
  <c r="CE411" i="2"/>
  <c r="CD411" i="2"/>
  <c r="CC411" i="2"/>
  <c r="CG411" i="2"/>
  <c r="CE345" i="2"/>
  <c r="CD345" i="2"/>
  <c r="CC345" i="2"/>
  <c r="CG345" i="2"/>
  <c r="CF345" i="2"/>
  <c r="CB345" i="2"/>
  <c r="CB368" i="2"/>
  <c r="CF368" i="2"/>
  <c r="CG368" i="2"/>
  <c r="CE368" i="2"/>
  <c r="CD368" i="2"/>
  <c r="CC368" i="2"/>
  <c r="CF252" i="2"/>
  <c r="CD252" i="2"/>
  <c r="CG252" i="2"/>
  <c r="CE252" i="2"/>
  <c r="CC252" i="2"/>
  <c r="CB252" i="2"/>
  <c r="CD213" i="2"/>
  <c r="CC213" i="2"/>
  <c r="CB213" i="2"/>
  <c r="CG213" i="2"/>
  <c r="CF213" i="2"/>
  <c r="CE213" i="2"/>
  <c r="CC152" i="2"/>
  <c r="CD152" i="2"/>
  <c r="CB152" i="2"/>
  <c r="CG152" i="2"/>
  <c r="CF152" i="2"/>
  <c r="CE152" i="2"/>
  <c r="CG118" i="2"/>
  <c r="CF118" i="2"/>
  <c r="CE118" i="2"/>
  <c r="CD118" i="2"/>
  <c r="CC118" i="2"/>
  <c r="CB118" i="2"/>
  <c r="CD139" i="2"/>
  <c r="CC139" i="2"/>
  <c r="CB139" i="2"/>
  <c r="CG139" i="2"/>
  <c r="CF139" i="2"/>
  <c r="CE139" i="2"/>
  <c r="CD131" i="2"/>
  <c r="CC131" i="2"/>
  <c r="CB131" i="2"/>
  <c r="CG131" i="2"/>
  <c r="CF131" i="2"/>
  <c r="CE131" i="2"/>
  <c r="CC77" i="2"/>
  <c r="CB77" i="2"/>
  <c r="CG77" i="2"/>
  <c r="CF77" i="2"/>
  <c r="CE77" i="2"/>
  <c r="CD77" i="2"/>
  <c r="CE122" i="2"/>
  <c r="CD122" i="2"/>
  <c r="CC122" i="2"/>
  <c r="CB122" i="2"/>
  <c r="CG122" i="2"/>
  <c r="CF122" i="2"/>
  <c r="AC11" i="3"/>
  <c r="AB11" i="3"/>
  <c r="AA11" i="3"/>
  <c r="Z11" i="3"/>
  <c r="Y11" i="3"/>
  <c r="X11" i="3"/>
  <c r="CF90" i="2"/>
  <c r="CE90" i="2"/>
  <c r="CD90" i="2"/>
  <c r="CC90" i="2"/>
  <c r="CB90" i="2"/>
  <c r="CG90" i="2"/>
  <c r="Y15" i="3"/>
  <c r="X15" i="3"/>
  <c r="AC15" i="3"/>
  <c r="AB15" i="3"/>
  <c r="AA15" i="3"/>
  <c r="Z15" i="3"/>
  <c r="CD525" i="2"/>
  <c r="CC525" i="2"/>
  <c r="CB525" i="2"/>
  <c r="CG525" i="2"/>
  <c r="CF525" i="2"/>
  <c r="CE525" i="2"/>
  <c r="CC462" i="2"/>
  <c r="CF462" i="2"/>
  <c r="CG462" i="2"/>
  <c r="CE462" i="2"/>
  <c r="CD462" i="2"/>
  <c r="CB462" i="2"/>
  <c r="CC232" i="2"/>
  <c r="CB232" i="2"/>
  <c r="CG232" i="2"/>
  <c r="CF232" i="2"/>
  <c r="CE232" i="2"/>
  <c r="CD232" i="2"/>
  <c r="CD247" i="2"/>
  <c r="CC247" i="2"/>
  <c r="CB247" i="2"/>
  <c r="CG247" i="2"/>
  <c r="CF247" i="2"/>
  <c r="CE247" i="2"/>
  <c r="CD227" i="2"/>
  <c r="CC227" i="2"/>
  <c r="CB227" i="2"/>
  <c r="CG227" i="2"/>
  <c r="CF227" i="2"/>
  <c r="CE227" i="2"/>
  <c r="CD221" i="2"/>
  <c r="CC221" i="2"/>
  <c r="CB221" i="2"/>
  <c r="CG221" i="2"/>
  <c r="CF221" i="2"/>
  <c r="CE221" i="2"/>
  <c r="CE182" i="2"/>
  <c r="CD182" i="2"/>
  <c r="CC182" i="2"/>
  <c r="CB182" i="2"/>
  <c r="CG182" i="2"/>
  <c r="CF182" i="2"/>
  <c r="CE166" i="2"/>
  <c r="CD166" i="2"/>
  <c r="CC166" i="2"/>
  <c r="CB166" i="2"/>
  <c r="CG166" i="2"/>
  <c r="CF166" i="2"/>
  <c r="CE130" i="2"/>
  <c r="CD130" i="2"/>
  <c r="CC130" i="2"/>
  <c r="CB130" i="2"/>
  <c r="CG130" i="2"/>
  <c r="CF130" i="2"/>
  <c r="CD68" i="2"/>
  <c r="CC68" i="2"/>
  <c r="CB68" i="2"/>
  <c r="CG68" i="2"/>
  <c r="CF68" i="2"/>
  <c r="CE68" i="2"/>
  <c r="CG34" i="2"/>
  <c r="CF34" i="2"/>
  <c r="CE34" i="2"/>
  <c r="CD34" i="2"/>
  <c r="CC34" i="2"/>
  <c r="CB34" i="2"/>
  <c r="CG18" i="2"/>
  <c r="CF18" i="2"/>
  <c r="CE18" i="2"/>
  <c r="CD18" i="2"/>
  <c r="CC18" i="2"/>
  <c r="CB18" i="2"/>
  <c r="CD31" i="2"/>
  <c r="CC31" i="2"/>
  <c r="CB31" i="2"/>
  <c r="CG31" i="2"/>
  <c r="CF31" i="2"/>
  <c r="CE31" i="2"/>
  <c r="Z8" i="3"/>
  <c r="Y8" i="3"/>
  <c r="X8" i="3"/>
  <c r="AC8" i="3"/>
  <c r="AB8" i="3"/>
  <c r="AA8" i="3"/>
  <c r="CE497" i="2"/>
  <c r="CD497" i="2"/>
  <c r="CB497" i="2"/>
  <c r="CG497" i="2"/>
  <c r="CF497" i="2"/>
  <c r="CC497" i="2"/>
  <c r="CC450" i="2"/>
  <c r="CB450" i="2"/>
  <c r="CG450" i="2"/>
  <c r="CF450" i="2"/>
  <c r="CE450" i="2"/>
  <c r="CD450" i="2"/>
  <c r="CB441" i="2"/>
  <c r="CF441" i="2"/>
  <c r="CE441" i="2"/>
  <c r="CD441" i="2"/>
  <c r="CC441" i="2"/>
  <c r="CG441" i="2"/>
  <c r="CE392" i="2"/>
  <c r="CD392" i="2"/>
  <c r="CC392" i="2"/>
  <c r="CG392" i="2"/>
  <c r="CF392" i="2"/>
  <c r="CB392" i="2"/>
  <c r="CD294" i="2"/>
  <c r="CC294" i="2"/>
  <c r="CB294" i="2"/>
  <c r="CG294" i="2"/>
  <c r="CF294" i="2"/>
  <c r="CE294" i="2"/>
  <c r="AA9" i="3"/>
  <c r="Z9" i="3"/>
  <c r="Y9" i="3"/>
  <c r="X9" i="3"/>
  <c r="AC9" i="3"/>
  <c r="AB9" i="3"/>
  <c r="CC222" i="2"/>
  <c r="CB222" i="2"/>
  <c r="CG222" i="2"/>
  <c r="CF222" i="2"/>
  <c r="CE222" i="2"/>
  <c r="CD222" i="2"/>
  <c r="CC198" i="2"/>
  <c r="CB198" i="2"/>
  <c r="CG198" i="2"/>
  <c r="CF198" i="2"/>
  <c r="CE198" i="2"/>
  <c r="CD198" i="2"/>
  <c r="CD159" i="2"/>
  <c r="CC159" i="2"/>
  <c r="CB159" i="2"/>
  <c r="CG159" i="2"/>
  <c r="CE159" i="2"/>
  <c r="CF159" i="2"/>
  <c r="CD256" i="2"/>
  <c r="CB256" i="2"/>
  <c r="CF256" i="2"/>
  <c r="CE256" i="2"/>
  <c r="CG256" i="2"/>
  <c r="CC256" i="2"/>
  <c r="AP5" i="3" a="1"/>
  <c r="CE147" i="2"/>
  <c r="CF147" i="2"/>
  <c r="CD147" i="2"/>
  <c r="CC147" i="2"/>
  <c r="CB147" i="2"/>
  <c r="CG147" i="2"/>
  <c r="CD101" i="2"/>
  <c r="CC101" i="2"/>
  <c r="CB101" i="2"/>
  <c r="CG101" i="2"/>
  <c r="CF101" i="2"/>
  <c r="CE101" i="2"/>
  <c r="CC93" i="2"/>
  <c r="CB93" i="2"/>
  <c r="CG93" i="2"/>
  <c r="CF93" i="2"/>
  <c r="CE93" i="2"/>
  <c r="CD93" i="2"/>
  <c r="CC69" i="2"/>
  <c r="CB69" i="2"/>
  <c r="CG69" i="2"/>
  <c r="CF69" i="2"/>
  <c r="CE69" i="2"/>
  <c r="CD69" i="2"/>
  <c r="CD151" i="2"/>
  <c r="CB151" i="2"/>
  <c r="CE151" i="2"/>
  <c r="CG151" i="2"/>
  <c r="CF151" i="2"/>
  <c r="CC151" i="2"/>
  <c r="CE138" i="2"/>
  <c r="CD138" i="2"/>
  <c r="CC138" i="2"/>
  <c r="CB138" i="2"/>
  <c r="CG138" i="2"/>
  <c r="CF138" i="2"/>
  <c r="CF107" i="2"/>
  <c r="CE107" i="2"/>
  <c r="CD107" i="2"/>
  <c r="CC107" i="2"/>
  <c r="CB107" i="2"/>
  <c r="CG107" i="2"/>
  <c r="CE45" i="2"/>
  <c r="CD45" i="2"/>
  <c r="CC45" i="2"/>
  <c r="CB45" i="2"/>
  <c r="CG45" i="2"/>
  <c r="CF45" i="2"/>
  <c r="CD7" i="2"/>
  <c r="CC7" i="2"/>
  <c r="CB7" i="2"/>
  <c r="CG7" i="2"/>
  <c r="CF7" i="2"/>
  <c r="CE7" i="2"/>
  <c r="CE75" i="2"/>
  <c r="CD75" i="2"/>
  <c r="CC75" i="2"/>
  <c r="CB75" i="2"/>
  <c r="CG75" i="2"/>
  <c r="CF75" i="2"/>
  <c r="CB501" i="2"/>
  <c r="CG501" i="2"/>
  <c r="CF501" i="2"/>
  <c r="CE501" i="2"/>
  <c r="CD501" i="2"/>
  <c r="CC501" i="2"/>
  <c r="CD478" i="2"/>
  <c r="CC478" i="2"/>
  <c r="CB478" i="2"/>
  <c r="CG478" i="2"/>
  <c r="CF478" i="2"/>
  <c r="CE478" i="2"/>
  <c r="CF496" i="2"/>
  <c r="CE496" i="2"/>
  <c r="CC496" i="2"/>
  <c r="CG496" i="2"/>
  <c r="CD496" i="2"/>
  <c r="CB496" i="2"/>
  <c r="AD14" i="3" a="1"/>
  <c r="CB312" i="2"/>
  <c r="CF312" i="2"/>
  <c r="CE312" i="2"/>
  <c r="CD312" i="2"/>
  <c r="CC312" i="2"/>
  <c r="CG312" i="2"/>
  <c r="CD286" i="2"/>
  <c r="CC286" i="2"/>
  <c r="CB286" i="2"/>
  <c r="CG286" i="2"/>
  <c r="CF286" i="2"/>
  <c r="CE286" i="2"/>
  <c r="CF260" i="2"/>
  <c r="CE260" i="2"/>
  <c r="CD260" i="2"/>
  <c r="CB260" i="2"/>
  <c r="CG260" i="2"/>
  <c r="CC260" i="2"/>
  <c r="CC184" i="2"/>
  <c r="CB184" i="2"/>
  <c r="CG184" i="2"/>
  <c r="CF184" i="2"/>
  <c r="CE184" i="2"/>
  <c r="CD184" i="2"/>
  <c r="CD167" i="2"/>
  <c r="CC167" i="2"/>
  <c r="CB167" i="2"/>
  <c r="CG167" i="2"/>
  <c r="CF167" i="2"/>
  <c r="CE167" i="2"/>
  <c r="CD76" i="2"/>
  <c r="CC76" i="2"/>
  <c r="CB76" i="2"/>
  <c r="CG76" i="2"/>
  <c r="CF76" i="2"/>
  <c r="CE76" i="2"/>
  <c r="CE57" i="2"/>
  <c r="CD57" i="2"/>
  <c r="CC57" i="2"/>
  <c r="CB57" i="2"/>
  <c r="CG57" i="2"/>
  <c r="CF57" i="2"/>
  <c r="CG534" i="2"/>
  <c r="CF534" i="2"/>
  <c r="CE534" i="2"/>
  <c r="CD534" i="2"/>
  <c r="CC534" i="2"/>
  <c r="CB534" i="2"/>
  <c r="AP10" i="3" a="1"/>
  <c r="CD517" i="2"/>
  <c r="CB517" i="2"/>
  <c r="CG517" i="2"/>
  <c r="CF517" i="2"/>
  <c r="CC517" i="2"/>
  <c r="CE517" i="2"/>
  <c r="CD509" i="2"/>
  <c r="CB509" i="2"/>
  <c r="CG509" i="2"/>
  <c r="CF509" i="2"/>
  <c r="CE509" i="2"/>
  <c r="CC509" i="2"/>
  <c r="AP6" i="3" a="1"/>
  <c r="CE446" i="2"/>
  <c r="CB446" i="2"/>
  <c r="CG446" i="2"/>
  <c r="CF446" i="2"/>
  <c r="CD446" i="2"/>
  <c r="CC446" i="2"/>
  <c r="CD447" i="2"/>
  <c r="CE447" i="2"/>
  <c r="CC447" i="2"/>
  <c r="CB447" i="2"/>
  <c r="CG447" i="2"/>
  <c r="CF447" i="2"/>
  <c r="CD399" i="2"/>
  <c r="CF399" i="2"/>
  <c r="CE399" i="2"/>
  <c r="CC399" i="2"/>
  <c r="CB399" i="2"/>
  <c r="CG399" i="2"/>
  <c r="CB425" i="2"/>
  <c r="CF425" i="2"/>
  <c r="CE425" i="2"/>
  <c r="CD425" i="2"/>
  <c r="CC425" i="2"/>
  <c r="CG425" i="2"/>
  <c r="CB387" i="2"/>
  <c r="CF387" i="2"/>
  <c r="CE387" i="2"/>
  <c r="CG387" i="2"/>
  <c r="CD387" i="2"/>
  <c r="CC387" i="2"/>
  <c r="CB401" i="2"/>
  <c r="CD401" i="2"/>
  <c r="CG401" i="2"/>
  <c r="CF401" i="2"/>
  <c r="CE401" i="2"/>
  <c r="CC401" i="2"/>
  <c r="AP13" i="3" a="1"/>
  <c r="CC228" i="2"/>
  <c r="CB228" i="2"/>
  <c r="CG228" i="2"/>
  <c r="CF228" i="2"/>
  <c r="CE228" i="2"/>
  <c r="CD228" i="2"/>
  <c r="CC214" i="2"/>
  <c r="CB214" i="2"/>
  <c r="CG214" i="2"/>
  <c r="CF214" i="2"/>
  <c r="CE214" i="2"/>
  <c r="CD214" i="2"/>
  <c r="CC176" i="2"/>
  <c r="CB176" i="2"/>
  <c r="CG176" i="2"/>
  <c r="CF176" i="2"/>
  <c r="CE176" i="2"/>
  <c r="CD176" i="2"/>
  <c r="CD175" i="2"/>
  <c r="CC175" i="2"/>
  <c r="CB175" i="2"/>
  <c r="CG175" i="2"/>
  <c r="CF175" i="2"/>
  <c r="CE175" i="2"/>
  <c r="CE174" i="2"/>
  <c r="CD174" i="2"/>
  <c r="CC174" i="2"/>
  <c r="CB174" i="2"/>
  <c r="CG174" i="2"/>
  <c r="CF174" i="2"/>
  <c r="CD84" i="2"/>
  <c r="CC84" i="2"/>
  <c r="CB84" i="2"/>
  <c r="CG84" i="2"/>
  <c r="CF84" i="2"/>
  <c r="CE84" i="2"/>
  <c r="CF129" i="2"/>
  <c r="CE129" i="2"/>
  <c r="CD129" i="2"/>
  <c r="CC129" i="2"/>
  <c r="CB129" i="2"/>
  <c r="CG129" i="2"/>
  <c r="AC4" i="3"/>
  <c r="AB4" i="3"/>
  <c r="AA4" i="3"/>
  <c r="Z4" i="3"/>
  <c r="Y4" i="3"/>
  <c r="X4" i="3"/>
  <c r="CE83" i="2"/>
  <c r="CD83" i="2"/>
  <c r="CC83" i="2"/>
  <c r="CB83" i="2"/>
  <c r="CG83" i="2"/>
  <c r="CF83" i="2"/>
  <c r="CF74" i="2"/>
  <c r="CE74" i="2"/>
  <c r="CD74" i="2"/>
  <c r="CC74" i="2"/>
  <c r="CB74" i="2"/>
  <c r="CG74" i="2"/>
  <c r="AB10" i="3"/>
  <c r="AA10" i="3"/>
  <c r="Z10" i="3"/>
  <c r="Y10" i="3"/>
  <c r="X10" i="3"/>
  <c r="AC10" i="3"/>
  <c r="CD489" i="2"/>
  <c r="CB489" i="2"/>
  <c r="CC489" i="2"/>
  <c r="CG489" i="2"/>
  <c r="CF489" i="2"/>
  <c r="CE489" i="2"/>
  <c r="X14" i="3"/>
  <c r="AC14" i="3"/>
  <c r="AB14" i="3"/>
  <c r="AA14" i="3"/>
  <c r="Z14" i="3"/>
  <c r="Y14" i="3"/>
  <c r="CB433" i="2"/>
  <c r="CF433" i="2"/>
  <c r="CE433" i="2"/>
  <c r="CD433" i="2"/>
  <c r="CC433" i="2"/>
  <c r="CG433" i="2"/>
  <c r="CB376" i="2"/>
  <c r="CF376" i="2"/>
  <c r="CC376" i="2"/>
  <c r="CG376" i="2"/>
  <c r="CE376" i="2"/>
  <c r="CD376" i="2"/>
  <c r="CF380" i="2"/>
  <c r="CE380" i="2"/>
  <c r="CD380" i="2"/>
  <c r="CB380" i="2"/>
  <c r="CG380" i="2"/>
  <c r="CC380" i="2"/>
  <c r="CD280" i="2"/>
  <c r="CC280" i="2"/>
  <c r="CB280" i="2"/>
  <c r="CG280" i="2"/>
  <c r="CF280" i="2"/>
  <c r="CE280" i="2"/>
  <c r="CC190" i="2"/>
  <c r="CB190" i="2"/>
  <c r="CG190" i="2"/>
  <c r="CF190" i="2"/>
  <c r="CE190" i="2"/>
  <c r="CD190" i="2"/>
  <c r="CC168" i="2"/>
  <c r="CB168" i="2"/>
  <c r="CG168" i="2"/>
  <c r="CF168" i="2"/>
  <c r="CE168" i="2"/>
  <c r="CD168" i="2"/>
  <c r="CD189" i="2"/>
  <c r="CC189" i="2"/>
  <c r="CB189" i="2"/>
  <c r="CG189" i="2"/>
  <c r="CF189" i="2"/>
  <c r="CE189" i="2"/>
  <c r="CD183" i="2"/>
  <c r="CC183" i="2"/>
  <c r="CB183" i="2"/>
  <c r="CG183" i="2"/>
  <c r="CF183" i="2"/>
  <c r="CE183" i="2"/>
  <c r="CD115" i="2"/>
  <c r="CC115" i="2"/>
  <c r="CB115" i="2"/>
  <c r="CG115" i="2"/>
  <c r="CF115" i="2"/>
  <c r="CE115" i="2"/>
  <c r="CD109" i="2"/>
  <c r="CC109" i="2"/>
  <c r="CB109" i="2"/>
  <c r="CG109" i="2"/>
  <c r="CF109" i="2"/>
  <c r="CE109" i="2"/>
  <c r="CC85" i="2"/>
  <c r="CB85" i="2"/>
  <c r="CG85" i="2"/>
  <c r="CF85" i="2"/>
  <c r="CE85" i="2"/>
  <c r="CD85" i="2"/>
  <c r="CG61" i="2"/>
  <c r="CF61" i="2"/>
  <c r="CE61" i="2"/>
  <c r="CD61" i="2"/>
  <c r="CC61" i="2"/>
  <c r="CB61" i="2"/>
  <c r="CE158" i="2"/>
  <c r="CD158" i="2"/>
  <c r="CC158" i="2"/>
  <c r="CB158" i="2"/>
  <c r="CF158" i="2"/>
  <c r="CG158" i="2"/>
  <c r="CD92" i="2"/>
  <c r="CC92" i="2"/>
  <c r="CB92" i="2"/>
  <c r="CG92" i="2"/>
  <c r="CF92" i="2"/>
  <c r="CE92" i="2"/>
  <c r="CB52" i="2"/>
  <c r="CG52" i="2"/>
  <c r="CE52" i="2"/>
  <c r="CD52" i="2"/>
  <c r="CC52" i="2"/>
  <c r="CF52" i="2"/>
  <c r="CF113" i="2"/>
  <c r="CE113" i="2"/>
  <c r="CD113" i="2"/>
  <c r="CC113" i="2"/>
  <c r="CB113" i="2"/>
  <c r="CG113" i="2"/>
  <c r="CG42" i="2"/>
  <c r="CF42" i="2"/>
  <c r="CE42" i="2"/>
  <c r="CD42" i="2"/>
  <c r="CC42" i="2"/>
  <c r="CB42" i="2"/>
  <c r="CG26" i="2"/>
  <c r="CF26" i="2"/>
  <c r="CE26" i="2"/>
  <c r="CD26" i="2"/>
  <c r="CC26" i="2"/>
  <c r="CB26" i="2"/>
  <c r="CG10" i="2"/>
  <c r="CF10" i="2"/>
  <c r="CE10" i="2"/>
  <c r="CD10" i="2"/>
  <c r="CC10" i="2"/>
  <c r="CB10" i="2"/>
  <c r="CD39" i="2"/>
  <c r="CC39" i="2"/>
  <c r="CB39" i="2"/>
  <c r="CG39" i="2"/>
  <c r="CF39" i="2"/>
  <c r="CE39" i="2"/>
  <c r="CD23" i="2"/>
  <c r="CC23" i="2"/>
  <c r="CB23" i="2"/>
  <c r="CG23" i="2"/>
  <c r="CF23" i="2"/>
  <c r="CE23" i="2"/>
  <c r="CE67" i="2"/>
  <c r="CD67" i="2"/>
  <c r="CC67" i="2"/>
  <c r="CB67" i="2"/>
  <c r="CG67" i="2"/>
  <c r="CF67" i="2"/>
  <c r="AR9" i="3" l="1"/>
  <c r="AE9" i="3"/>
  <c r="AT14" i="3"/>
  <c r="AP14" i="3"/>
  <c r="AR14" i="3"/>
  <c r="AQ14" i="3"/>
  <c r="AI4" i="3"/>
  <c r="AE15" i="3"/>
  <c r="AE4" i="3"/>
  <c r="AD4" i="3"/>
  <c r="AD15" i="3"/>
  <c r="AI15" i="3"/>
  <c r="AH15" i="3"/>
  <c r="AG4" i="3"/>
  <c r="AF4" i="3"/>
  <c r="AS12" i="3"/>
  <c r="AG15" i="3"/>
  <c r="AG12" i="3"/>
  <c r="AI12" i="3"/>
  <c r="AS14" i="3"/>
  <c r="AG9" i="3"/>
  <c r="AR4" i="3"/>
  <c r="AH9" i="3"/>
  <c r="AE8" i="3"/>
  <c r="AU12" i="3"/>
  <c r="AP12" i="3"/>
  <c r="AR12" i="3"/>
  <c r="AI9" i="3"/>
  <c r="AG6" i="3"/>
  <c r="AH12" i="3"/>
  <c r="AH8" i="3"/>
  <c r="AD8" i="3"/>
  <c r="AQ9" i="3"/>
  <c r="AF8" i="3"/>
  <c r="AG8" i="3"/>
  <c r="AF6" i="3"/>
  <c r="AT9" i="3"/>
  <c r="AU8" i="3"/>
  <c r="AH6" i="3"/>
  <c r="AU9" i="3"/>
  <c r="AT8" i="3"/>
  <c r="AI6" i="3"/>
  <c r="AD10" i="3"/>
  <c r="AD6" i="3"/>
  <c r="AE10" i="3"/>
  <c r="AD9" i="3"/>
  <c r="AG10" i="3"/>
  <c r="AH10" i="3"/>
  <c r="AP9" i="3"/>
  <c r="AD11" i="3"/>
  <c r="AE11" i="3"/>
  <c r="AG5" i="3"/>
  <c r="AF11" i="3"/>
  <c r="AH5" i="3"/>
  <c r="AG11" i="3"/>
  <c r="AH11" i="3"/>
  <c r="AR7" i="3"/>
  <c r="AD5" i="3"/>
  <c r="AD12" i="3"/>
  <c r="AP8" i="3"/>
  <c r="AS8" i="3"/>
  <c r="AE12" i="3"/>
  <c r="AQ12" i="3"/>
  <c r="AF10" i="3"/>
  <c r="AR8" i="3"/>
  <c r="AU7" i="3"/>
  <c r="AI13" i="3"/>
  <c r="AE7" i="3"/>
  <c r="CD1" i="2"/>
  <c r="AD13" i="3"/>
  <c r="AF7" i="3"/>
  <c r="CE1" i="2"/>
  <c r="CG1" i="2"/>
  <c r="CF1" i="2"/>
  <c r="AE13" i="3"/>
  <c r="AT15" i="3"/>
  <c r="AT7" i="3"/>
  <c r="AG7" i="3"/>
  <c r="AG13" i="3"/>
  <c r="AU15" i="3"/>
  <c r="AI7" i="3"/>
  <c r="CB1" i="2"/>
  <c r="AH13" i="3"/>
  <c r="CC1" i="2"/>
  <c r="AP7" i="3"/>
  <c r="AD7" i="3"/>
  <c r="AQ4" i="3"/>
  <c r="AP15" i="3"/>
  <c r="AI5" i="3"/>
  <c r="AQ7" i="3"/>
  <c r="AQ15" i="3"/>
  <c r="AS4" i="3"/>
  <c r="AR15" i="3"/>
  <c r="AT4" i="3"/>
  <c r="AU4" i="3"/>
  <c r="AE5" i="3"/>
  <c r="AR6" i="3"/>
  <c r="AQ6" i="3"/>
  <c r="AP6" i="3"/>
  <c r="AU6" i="3"/>
  <c r="AT6" i="3"/>
  <c r="AS6" i="3"/>
  <c r="AU11" i="3"/>
  <c r="AT11" i="3"/>
  <c r="AS11" i="3"/>
  <c r="AR11" i="3"/>
  <c r="AQ11" i="3"/>
  <c r="AP11" i="3"/>
  <c r="AQ13" i="3"/>
  <c r="AP13" i="3"/>
  <c r="AU13" i="3"/>
  <c r="AT13" i="3"/>
  <c r="AS13" i="3"/>
  <c r="AR13" i="3"/>
  <c r="AQ5" i="3"/>
  <c r="AP5" i="3"/>
  <c r="AU5" i="3"/>
  <c r="AT5" i="3"/>
  <c r="AS5" i="3"/>
  <c r="AR5" i="3"/>
  <c r="AE14" i="3"/>
  <c r="AD14" i="3"/>
  <c r="AI14" i="3"/>
  <c r="AH14" i="3"/>
  <c r="AG14" i="3"/>
  <c r="AF14" i="3"/>
  <c r="AU10" i="3"/>
  <c r="AT10" i="3"/>
  <c r="AS10" i="3"/>
  <c r="AR10" i="3"/>
  <c r="AQ10" i="3"/>
  <c r="AP10" i="3"/>
</calcChain>
</file>

<file path=xl/sharedStrings.xml><?xml version="1.0" encoding="utf-8"?>
<sst xmlns="http://schemas.openxmlformats.org/spreadsheetml/2006/main" count="16900" uniqueCount="5913">
  <si>
    <t>Sum of Quantity</t>
  </si>
  <si>
    <t>Column Labels</t>
  </si>
  <si>
    <t>Row Labels</t>
  </si>
  <si>
    <t>Order row SKU</t>
  </si>
  <si>
    <t>Warehouse</t>
  </si>
  <si>
    <t>R12</t>
  </si>
  <si>
    <t>R3</t>
  </si>
  <si>
    <t>R6</t>
  </si>
  <si>
    <t>R9</t>
  </si>
  <si>
    <t>AU office/SA-09</t>
  </si>
  <si>
    <t>SA-09</t>
  </si>
  <si>
    <t>AU office</t>
  </si>
  <si>
    <t>AU office/SA-10</t>
  </si>
  <si>
    <t>SA-10</t>
  </si>
  <si>
    <t>AU office/TR8-07-B-PART1</t>
  </si>
  <si>
    <t>TR8-07-B-PART1</t>
  </si>
  <si>
    <t>AU office/TR8-07-B-PART2</t>
  </si>
  <si>
    <t>TR8-07-B-PART2</t>
  </si>
  <si>
    <t>AU office/TR80-NEWPLATE2</t>
  </si>
  <si>
    <t>TR80-NEWPLATE2</t>
  </si>
  <si>
    <t>AU office/TR80-PCS4</t>
  </si>
  <si>
    <t>TR80-PCS4</t>
  </si>
  <si>
    <t>AU office/TR8PRO-AU</t>
  </si>
  <si>
    <t>TR8PRO-AU</t>
  </si>
  <si>
    <t>AU office/TR-KBM4</t>
  </si>
  <si>
    <t>TR-KBM4</t>
  </si>
  <si>
    <t>AU office/TR-MAT4</t>
  </si>
  <si>
    <t>TR-MAT4</t>
  </si>
  <si>
    <t>AU office/TR-TR8BLM4</t>
  </si>
  <si>
    <t>TR-TR8BLM4</t>
  </si>
  <si>
    <t>AU office/TR-TR8-SING2</t>
  </si>
  <si>
    <t>TR-TR8-SING2</t>
  </si>
  <si>
    <t>NL Office/008009RNR</t>
  </si>
  <si>
    <t>008009RNR</t>
  </si>
  <si>
    <t>NL Office</t>
  </si>
  <si>
    <t>NL Office/008011RNR</t>
  </si>
  <si>
    <t>008011RNR</t>
  </si>
  <si>
    <t>NL Office/822-0032</t>
  </si>
  <si>
    <t>822-0032</t>
  </si>
  <si>
    <t>NL Office/822-0038</t>
  </si>
  <si>
    <t>822-0038</t>
  </si>
  <si>
    <t>NL Office/822-N001</t>
  </si>
  <si>
    <t>822-N001</t>
  </si>
  <si>
    <t>NL Office/822-N002</t>
  </si>
  <si>
    <t>822-N002</t>
  </si>
  <si>
    <t>NL Office/AL-160-1400</t>
  </si>
  <si>
    <t>AL-160-1400</t>
  </si>
  <si>
    <t>NL Office/AL-40-500</t>
  </si>
  <si>
    <t>AL-40-500</t>
  </si>
  <si>
    <t>NL Office/AOC-MON1</t>
  </si>
  <si>
    <t>AOC-MON1</t>
  </si>
  <si>
    <t>NL Office/ASSEMBLY-EU</t>
  </si>
  <si>
    <t>ASSEMBLY-EU</t>
  </si>
  <si>
    <t>NL Office/CSX3BLK4</t>
  </si>
  <si>
    <t>CSX3BLK4</t>
  </si>
  <si>
    <t>NL Office/DBOX-2-BASE-EU</t>
  </si>
  <si>
    <t>DBOX-2-BASE-EU</t>
  </si>
  <si>
    <t>NL Office/HE-SPU2SC</t>
  </si>
  <si>
    <t>HE-SPU2SC</t>
  </si>
  <si>
    <t>NL Office/LOG-KBM1</t>
  </si>
  <si>
    <t>LOG-KBM1</t>
  </si>
  <si>
    <t>NL Office/MS-BDL-EU</t>
  </si>
  <si>
    <t>MS-BDL-EU</t>
  </si>
  <si>
    <t>NL Office/MS-CM-QD-EU</t>
  </si>
  <si>
    <t>MS-CM-QD-EU</t>
  </si>
  <si>
    <t>NL Office/MS-CM-SIN-TR-EU</t>
  </si>
  <si>
    <t>MS-CM-SIN-TR-EU</t>
  </si>
  <si>
    <t>NL Office/MS-CM-SML-EU</t>
  </si>
  <si>
    <t>MS-CM-SML-EU</t>
  </si>
  <si>
    <t>NL Office/MS-FM-SIN-TR</t>
  </si>
  <si>
    <t>MS-FM-SIN-TR</t>
  </si>
  <si>
    <t>0</t>
  </si>
  <si>
    <t>NL Office/MS-FM-SIN-TR-EU</t>
  </si>
  <si>
    <t>MS-FM-SIN-TR-EU</t>
  </si>
  <si>
    <t>NL Office/MSI-PC1</t>
  </si>
  <si>
    <t>MSI-PC1</t>
  </si>
  <si>
    <t>NL Office/MSI-PC2</t>
  </si>
  <si>
    <t>MSI-PC2</t>
  </si>
  <si>
    <t>NL Office/RS6-06-B-PART1</t>
  </si>
  <si>
    <t>RS6-06-B-PART1</t>
  </si>
  <si>
    <t>NL Office/RS6-06-B-PART2</t>
  </si>
  <si>
    <t>RS6-06-B-PART2</t>
  </si>
  <si>
    <t>NL Office/RS6-EU</t>
  </si>
  <si>
    <t>RS6-EU</t>
  </si>
  <si>
    <t>NL Office/SA-06</t>
  </si>
  <si>
    <t>SA-06</t>
  </si>
  <si>
    <t>NL Office/SA-06 BUNDLE</t>
  </si>
  <si>
    <t>SA-06 BUNDLE</t>
  </si>
  <si>
    <t>NL Office/SA-07</t>
  </si>
  <si>
    <t>SA-07</t>
  </si>
  <si>
    <t>NL Office/SA-07 BUNDLE</t>
  </si>
  <si>
    <t>SA-07 BUNDLE</t>
  </si>
  <si>
    <t>NL Office/SA-08</t>
  </si>
  <si>
    <t>SA-08</t>
  </si>
  <si>
    <t>NL Office/SA-08 BUNDLE</t>
  </si>
  <si>
    <t>SA-08 BUNDLE</t>
  </si>
  <si>
    <t>NL Office/SA-09</t>
  </si>
  <si>
    <t>NL Office/SA-10</t>
  </si>
  <si>
    <t>NL Office/SA-10 BUNDLE</t>
  </si>
  <si>
    <t>SA-10 BUNDLE</t>
  </si>
  <si>
    <t>NL Office/SC2PRO</t>
  </si>
  <si>
    <t>SC2PRO</t>
  </si>
  <si>
    <t>NL Office/SC2SPORT</t>
  </si>
  <si>
    <t>SC2SPORT</t>
  </si>
  <si>
    <t>NL Office/SPK1</t>
  </si>
  <si>
    <t>SPK1</t>
  </si>
  <si>
    <t>NL Office/SP-TR80-12</t>
  </si>
  <si>
    <t>SP-TR80-12</t>
  </si>
  <si>
    <t>NL Office/SP-TR80-13</t>
  </si>
  <si>
    <t>SP-TR80-13</t>
  </si>
  <si>
    <t>NL Office/SP-TR80-14</t>
  </si>
  <si>
    <t>SP-TR80-14</t>
  </si>
  <si>
    <t>NL Office/SP-TR80-17</t>
  </si>
  <si>
    <t>SP-TR80-17</t>
  </si>
  <si>
    <t>NL Office/SP-TR80-26</t>
  </si>
  <si>
    <t>SP-TR80-26</t>
  </si>
  <si>
    <t>NL Office/SQR-WKIT-R2</t>
  </si>
  <si>
    <t>SQR-WKIT-R2</t>
  </si>
  <si>
    <t>NL Office/SRG-1</t>
  </si>
  <si>
    <t>SRG-1</t>
  </si>
  <si>
    <t>NL Office/SWTGT21-AAAA</t>
  </si>
  <si>
    <t>SWTGT21-AAAA</t>
  </si>
  <si>
    <t>NL Office/TM-4MOUNT3</t>
  </si>
  <si>
    <t>TM-4MOUNT3</t>
  </si>
  <si>
    <t>NL Office/TM-B3-37-3</t>
  </si>
  <si>
    <t>TM-B3-37-3</t>
  </si>
  <si>
    <t>NL Office/TM-B6</t>
  </si>
  <si>
    <t>TM-B6</t>
  </si>
  <si>
    <t>NL Office/TR120-4PBNPSMEX-EU</t>
  </si>
  <si>
    <t>TR120-4PBNPSMEX-EU</t>
  </si>
  <si>
    <t>NL Office/TR120-BLK-PART1</t>
  </si>
  <si>
    <t>TR120-BLK-PART1</t>
  </si>
  <si>
    <t>NL Office/TR120-BLK-PART2</t>
  </si>
  <si>
    <t>TR120-BLK-PART2</t>
  </si>
  <si>
    <t>NL Office/TR120-FRONTEND</t>
  </si>
  <si>
    <t>TR120-FRONTEND</t>
  </si>
  <si>
    <t>NL Office/TR120-SFTSUP</t>
  </si>
  <si>
    <t>TR120-SFTSUP</t>
  </si>
  <si>
    <t>NL Office/TR120-SMEX</t>
  </si>
  <si>
    <t>TR120-SMEX</t>
  </si>
  <si>
    <t>NL Office/TR120-WMPBNP-EU</t>
  </si>
  <si>
    <t>TR120-WMPBNP-EU</t>
  </si>
  <si>
    <t>NL Office/TR1604-BLK-PART1</t>
  </si>
  <si>
    <t>TR1604-BLK-PART1</t>
  </si>
  <si>
    <t>NL Office/TR1604-BLK-PART2</t>
  </si>
  <si>
    <t>TR1604-BLK-PART2</t>
  </si>
  <si>
    <t>NL Office/TR1604-BLK-PART3</t>
  </si>
  <si>
    <t>TR1604-BLK-PART3</t>
  </si>
  <si>
    <t>NL Office/TR160-APBNP-EU</t>
  </si>
  <si>
    <t>TR160-APBNP-EU</t>
  </si>
  <si>
    <t>NL Office/TR160-DDPBAL-AU</t>
  </si>
  <si>
    <t>TR160-DDPBAL-AU</t>
  </si>
  <si>
    <t>NL Office/TR160-WMPBNP-EU</t>
  </si>
  <si>
    <t>TR160-WMPBNP-EU</t>
  </si>
  <si>
    <t>NL Office/TR-3VARIABLE</t>
  </si>
  <si>
    <t>TR-3VARIABLE</t>
  </si>
  <si>
    <t>NL Office/TR80-4M4-BLK</t>
  </si>
  <si>
    <t>TR80-4M4-BLK</t>
  </si>
  <si>
    <t>NL Office/TR805-BLK-PART1</t>
  </si>
  <si>
    <t>TR805-BLK-PART1</t>
  </si>
  <si>
    <t>NL Office/TR805-BLK-PART2</t>
  </si>
  <si>
    <t>TR805-BLK-PART2</t>
  </si>
  <si>
    <t>NL Office/TR805-BLK-PART3</t>
  </si>
  <si>
    <t>TR805-BLK-PART3</t>
  </si>
  <si>
    <t>NL Office/TR8-07-B-PART1</t>
  </si>
  <si>
    <t>NL Office/TR8-07-B-PART2</t>
  </si>
  <si>
    <t>NL Office/TR80-A-EU</t>
  </si>
  <si>
    <t>TR80-A-EU</t>
  </si>
  <si>
    <t>NL Office/TR80-BABS</t>
  </si>
  <si>
    <t>TR80-BABS</t>
  </si>
  <si>
    <t>NL Office/TR80-BSBRACK2</t>
  </si>
  <si>
    <t>TR80-BSBRACK2</t>
  </si>
  <si>
    <t>NL Office/TR80-CUPHOLD</t>
  </si>
  <si>
    <t>TR80-CUPHOLD</t>
  </si>
  <si>
    <t>NL Office/TR80-FMMS5-BLK</t>
  </si>
  <si>
    <t>TR80-FMMS5-BLK</t>
  </si>
  <si>
    <t>NL Office/TR80-HANDLE</t>
  </si>
  <si>
    <t>TR80-HANDLE</t>
  </si>
  <si>
    <t>NL Office/TR80-HB4</t>
  </si>
  <si>
    <t>TR80-HB4</t>
  </si>
  <si>
    <t>NL Office/TR80-KBM3-BLK</t>
  </si>
  <si>
    <t>TR80-KBM3-BLK</t>
  </si>
  <si>
    <t>NL Office/TR80L-1-TK</t>
  </si>
  <si>
    <t>TR80L-1-TK</t>
  </si>
  <si>
    <t>NL Office/TR80-LITE-PART1</t>
  </si>
  <si>
    <t>TR80-LITE-PART1</t>
  </si>
  <si>
    <t>NL Office/TR80-LITE-PART2</t>
  </si>
  <si>
    <t>TR80-LITE-PART2</t>
  </si>
  <si>
    <t>NL Office/TR80L-WM-EU</t>
  </si>
  <si>
    <t>TR80L-WM-EU</t>
  </si>
  <si>
    <t>NL Office/TR80-MM3-BLK</t>
  </si>
  <si>
    <t>TR80-MM3-BLK</t>
  </si>
  <si>
    <t>NL Office/TR80-NEWAL</t>
  </si>
  <si>
    <t>TR80-NEWAL</t>
  </si>
  <si>
    <t>NL Office/TR80-NEWPB</t>
  </si>
  <si>
    <t>TR80-NEWPB</t>
  </si>
  <si>
    <t>NL Office/TR80-NEWPLATE2</t>
  </si>
  <si>
    <t>NL Office/TR80-NWM5</t>
  </si>
  <si>
    <t>TR80-NWM5</t>
  </si>
  <si>
    <t>NL Office/TR80-NWMA</t>
  </si>
  <si>
    <t>TR80-NWMA</t>
  </si>
  <si>
    <t>NL Office/TR80-NWMA2</t>
  </si>
  <si>
    <t>TR80-NWMA2</t>
  </si>
  <si>
    <t>NL Office/TR80-NWMA3</t>
  </si>
  <si>
    <t>TR80-NWMA3</t>
  </si>
  <si>
    <t>NL Office/TR80-NWMDD</t>
  </si>
  <si>
    <t>TR80-NWMDD</t>
  </si>
  <si>
    <t>NL Office/TR80-PCS4</t>
  </si>
  <si>
    <t>NL Office/TR80-SCREWNUT</t>
  </si>
  <si>
    <t>TR80-SCREWNUT</t>
  </si>
  <si>
    <t>NL Office/TR80-SHELF4-BLK</t>
  </si>
  <si>
    <t>TR80-SHELF4-BLK</t>
  </si>
  <si>
    <t>NL Office/TR80-SLIDER2</t>
  </si>
  <si>
    <t>TR80-SLIDER2</t>
  </si>
  <si>
    <t>NL Office/TR80-TMARM4-BLK</t>
  </si>
  <si>
    <t>TR80-TMARM4-BLK</t>
  </si>
  <si>
    <t>NL Office/TR80-TMKIT3-BLK</t>
  </si>
  <si>
    <t>TR80-TMKIT3-BLK</t>
  </si>
  <si>
    <t>NL Office/TR80-TMSIN4-BLK</t>
  </si>
  <si>
    <t>TR80-TMSIN4-BLK</t>
  </si>
  <si>
    <t>NL Office/TR80-TMSML3-BLK</t>
  </si>
  <si>
    <t>TR80-TMSML3-BLK</t>
  </si>
  <si>
    <t>NL Office/TR80-TR160FEET</t>
  </si>
  <si>
    <t>TR80-TR160FEET</t>
  </si>
  <si>
    <t>NL Office/TR80-USM2-BLK</t>
  </si>
  <si>
    <t>TR80-USM2-BLK</t>
  </si>
  <si>
    <t>NL Office/TR80-WHEELSET3</t>
  </si>
  <si>
    <t>TR80-WHEELSET3</t>
  </si>
  <si>
    <t>NL Office/TR80-WMPLATE3</t>
  </si>
  <si>
    <t>TR80-WMPLATE3</t>
  </si>
  <si>
    <t>NL Office/TR8-PCT</t>
  </si>
  <si>
    <t>TR8-PCT</t>
  </si>
  <si>
    <t>NL Office/TR8PRO-1-TK-EU</t>
  </si>
  <si>
    <t>TR8PRO-1-TK-EU</t>
  </si>
  <si>
    <t>NL Office/TR8PRO-EU</t>
  </si>
  <si>
    <t>TR8PRO-EU</t>
  </si>
  <si>
    <t>NL Office/TR-DDBR2</t>
  </si>
  <si>
    <t>TR-DDBR2</t>
  </si>
  <si>
    <t>NL Office/TR-DDBRDDM-EU</t>
  </si>
  <si>
    <t>TR-DDBRDDM-EU</t>
  </si>
  <si>
    <t>NL Office/TR-GLFR-2XL</t>
  </si>
  <si>
    <t>TR-GLFR-2XL</t>
  </si>
  <si>
    <t>NL Office/TR-GLFR-XL</t>
  </si>
  <si>
    <t>TR-GLFR-XL</t>
  </si>
  <si>
    <t>NL Office/TR-GLOVE-L</t>
  </si>
  <si>
    <t>TR-GLOVE-L</t>
  </si>
  <si>
    <t>NL Office/TR-HPW-PRO</t>
  </si>
  <si>
    <t>TR-HPW-PRO</t>
  </si>
  <si>
    <t>NL Office/TR-KBM4</t>
  </si>
  <si>
    <t>NL Office/TR-M49</t>
  </si>
  <si>
    <t>TR-M49</t>
  </si>
  <si>
    <t>NL Office/TR-MAT4</t>
  </si>
  <si>
    <t>NL Office/TR-MAT5</t>
  </si>
  <si>
    <t>TR-MAT5</t>
  </si>
  <si>
    <t>NL Office/TRMOVE-TRXP</t>
  </si>
  <si>
    <t>TRMOVE-TRXP</t>
  </si>
  <si>
    <t>NL Office/TR-RSB4</t>
  </si>
  <si>
    <t>TR-RSB4</t>
  </si>
  <si>
    <t>NL Office/TR-SPMT-TR8020</t>
  </si>
  <si>
    <t>TR-SPMT-TR8020</t>
  </si>
  <si>
    <t>NL Office/TR-TK-BUILD1</t>
  </si>
  <si>
    <t>TR-TK-BUILD1</t>
  </si>
  <si>
    <t>NL Office/TR-TR8-SING2</t>
  </si>
  <si>
    <t>NL Office/TR-TRX-SING</t>
  </si>
  <si>
    <t>TR-TRX-SING</t>
  </si>
  <si>
    <t>NL Office/TR-VARIABLEM</t>
  </si>
  <si>
    <t>TR-VARIABLEM</t>
  </si>
  <si>
    <t>NL Office/TR-WKIT-2</t>
  </si>
  <si>
    <t>TR-WKIT-2</t>
  </si>
  <si>
    <t>NL Office/TRX-AL2-EU</t>
  </si>
  <si>
    <t>TRX-AL2-EU</t>
  </si>
  <si>
    <t>NL Office/TRX-ALP</t>
  </si>
  <si>
    <t>TRX-ALP</t>
  </si>
  <si>
    <t>NL Office/TRX-ALP23-PART1</t>
  </si>
  <si>
    <t>TRX-ALP23-PART1</t>
  </si>
  <si>
    <t>NL Office/TRX-ALP23-PART2</t>
  </si>
  <si>
    <t>TRX-ALP23-PART2</t>
  </si>
  <si>
    <t>NL Office/TRX-ALP23-PART3</t>
  </si>
  <si>
    <t>TRX-ALP23-PART3</t>
  </si>
  <si>
    <t>NL Office/TRX-ALP-PART1</t>
  </si>
  <si>
    <t>TRX-ALP-PART1</t>
  </si>
  <si>
    <t>NL Office/TRX-ALP-PART2</t>
  </si>
  <si>
    <t>TRX-ALP-PART2</t>
  </si>
  <si>
    <t>NL Office/TRX-ALP-PART3</t>
  </si>
  <si>
    <t>TRX-ALP-PART3</t>
  </si>
  <si>
    <t>NL Office/TRX-A-TK-UK</t>
  </si>
  <si>
    <t>TRX-A-TK-UK</t>
  </si>
  <si>
    <t>NL Office/TRX-NWM6</t>
  </si>
  <si>
    <t>TRX-NWM6</t>
  </si>
  <si>
    <t>NL Office/TRX-S01</t>
  </si>
  <si>
    <t>TRX-S01</t>
  </si>
  <si>
    <t>NL Office/TRX-S0123</t>
  </si>
  <si>
    <t>TRX-S0123</t>
  </si>
  <si>
    <t>NL Office/TRX-S0123-BUND</t>
  </si>
  <si>
    <t>TRX-S0123-BUND</t>
  </si>
  <si>
    <t>NL Office/TRX-S02</t>
  </si>
  <si>
    <t>TRX-S02</t>
  </si>
  <si>
    <t>NL Office/TRX-SHIFTER-ALP23</t>
  </si>
  <si>
    <t>TRX-SHIFTER-ALP23</t>
  </si>
  <si>
    <t>NL Office/VNM-PE01ST3</t>
  </si>
  <si>
    <t>VNM-PE01ST3</t>
  </si>
  <si>
    <t>NL Office/VNM-S01BUN</t>
  </si>
  <si>
    <t>VNM-S01BUN</t>
  </si>
  <si>
    <t>Reseller Warehouse/822-0031</t>
  </si>
  <si>
    <t>822-0031</t>
  </si>
  <si>
    <t>Reseller Warehouse</t>
  </si>
  <si>
    <t>Reseller Warehouse/822-0035</t>
  </si>
  <si>
    <t>822-0035</t>
  </si>
  <si>
    <t>Reseller Warehouse/822-N001</t>
  </si>
  <si>
    <t>Reseller Warehouse/822-N002</t>
  </si>
  <si>
    <t>Reseller Warehouse/DBOX-2250i</t>
  </si>
  <si>
    <t>DBOX-2250i</t>
  </si>
  <si>
    <t>Reseller Warehouse/DBOX-4250i</t>
  </si>
  <si>
    <t>DBOX-4250i</t>
  </si>
  <si>
    <t>Reseller Warehouse/FS3-02</t>
  </si>
  <si>
    <t>FS3-02</t>
  </si>
  <si>
    <t>Reseller Warehouse/HD03</t>
  </si>
  <si>
    <t>HD03</t>
  </si>
  <si>
    <t>Reseller Warehouse/Inland Shipping</t>
  </si>
  <si>
    <t>Inland Shipping</t>
  </si>
  <si>
    <t>Reseller Warehouse/MS-CM-SIN</t>
  </si>
  <si>
    <t>MS-CM-SIN</t>
  </si>
  <si>
    <t>Reseller Warehouse/MS-CM-SIN-TR</t>
  </si>
  <si>
    <t>MS-CM-SIN-TR</t>
  </si>
  <si>
    <t>Reseller Warehouse/MS-CM-SML</t>
  </si>
  <si>
    <t>MS-CM-SML</t>
  </si>
  <si>
    <t>Reseller Warehouse/MS-FM-SIN</t>
  </si>
  <si>
    <t>MS-FM-SIN</t>
  </si>
  <si>
    <t>Reseller Warehouse/MS-FM-SML</t>
  </si>
  <si>
    <t>MS-FM-SML</t>
  </si>
  <si>
    <t>Reseller Warehouse/Pallet</t>
  </si>
  <si>
    <t>Pallet</t>
  </si>
  <si>
    <t>Reseller Warehouse/RS6-06-B-PART1</t>
  </si>
  <si>
    <t>Reseller Warehouse/RS6-06-B-PART2</t>
  </si>
  <si>
    <t>Reseller Warehouse/SA-06</t>
  </si>
  <si>
    <t>Reseller Warehouse/SA-07</t>
  </si>
  <si>
    <t>Reseller Warehouse/SA-08</t>
  </si>
  <si>
    <t>Reseller Warehouse/SA-09</t>
  </si>
  <si>
    <t>Reseller Warehouse/SA-10</t>
  </si>
  <si>
    <t>Reseller Warehouse/SA-10-SB</t>
  </si>
  <si>
    <t>SA-10-SB</t>
  </si>
  <si>
    <t>Reseller Warehouse/Shipping</t>
  </si>
  <si>
    <t>Shipping</t>
  </si>
  <si>
    <t>Reseller Warehouse/SP-TR80-10</t>
  </si>
  <si>
    <t>SP-TR80-10</t>
  </si>
  <si>
    <t>Reseller Warehouse/SP-TR80-17</t>
  </si>
  <si>
    <t>Reseller Warehouse/SP-TR80-20</t>
  </si>
  <si>
    <t>SP-TR80-20</t>
  </si>
  <si>
    <t>Reseller Warehouse/SP-TR80-7</t>
  </si>
  <si>
    <t>SP-TR80-7</t>
  </si>
  <si>
    <t>Reseller Warehouse/SP-TR80-8</t>
  </si>
  <si>
    <t>SP-TR80-8</t>
  </si>
  <si>
    <t>Reseller Warehouse/SP-TR80-9</t>
  </si>
  <si>
    <t>SP-TR80-9</t>
  </si>
  <si>
    <t>Reseller Warehouse/TM-4MOUNT3</t>
  </si>
  <si>
    <t>Reseller Warehouse/TM-B5-27</t>
  </si>
  <si>
    <t>TM-B5-27</t>
  </si>
  <si>
    <t>Reseller Warehouse/TM-B5-27-3</t>
  </si>
  <si>
    <t>TM-B5-27-3</t>
  </si>
  <si>
    <t>Reseller Warehouse/TM-B5-37</t>
  </si>
  <si>
    <t>TM-B5-37</t>
  </si>
  <si>
    <t>Reseller Warehouse/TM-B5-37-3</t>
  </si>
  <si>
    <t>TM-B5-37-3</t>
  </si>
  <si>
    <t>Reseller Warehouse/TM-B6</t>
  </si>
  <si>
    <t>Reseller Warehouse/TR120-BLK-PART1</t>
  </si>
  <si>
    <t>Reseller Warehouse/TR120-BLK-PART2</t>
  </si>
  <si>
    <t>Reseller Warehouse/TR120-FRONTEND</t>
  </si>
  <si>
    <t>Reseller Warehouse/TR120-SFTSUP</t>
  </si>
  <si>
    <t>Reseller Warehouse/TR120-SMEX</t>
  </si>
  <si>
    <t>Reseller Warehouse/TR120-SMEX2</t>
  </si>
  <si>
    <t>TR120-SMEX2</t>
  </si>
  <si>
    <t>Reseller Warehouse/TR120-SMEX-BL</t>
  </si>
  <si>
    <t>TR120-SMEX-BL</t>
  </si>
  <si>
    <t>Reseller Warehouse/TR1604-BLK-PART1</t>
  </si>
  <si>
    <t>Reseller Warehouse/TR1604-BLK-PART2</t>
  </si>
  <si>
    <t>Reseller Warehouse/TR1604-BLK-PART3</t>
  </si>
  <si>
    <t>Reseller Warehouse/TR160-APBAL</t>
  </si>
  <si>
    <t>TR160-APBAL</t>
  </si>
  <si>
    <t>Reseller Warehouse/TR160-FRONTEND</t>
  </si>
  <si>
    <t>TR160-FRONTEND</t>
  </si>
  <si>
    <t>Reseller Warehouse/TR160-PSLIDER2</t>
  </si>
  <si>
    <t>TR160-PSLIDER2</t>
  </si>
  <si>
    <t>Reseller Warehouse/TR160S-BLK-PART1</t>
  </si>
  <si>
    <t>TR160S-BLK-PART1</t>
  </si>
  <si>
    <t>Reseller Warehouse/TR160S-BLK-PART2</t>
  </si>
  <si>
    <t>TR160S-BLK-PART2</t>
  </si>
  <si>
    <t>Reseller Warehouse/TR160S-L-PART1</t>
  </si>
  <si>
    <t>TR160S-L-PART1</t>
  </si>
  <si>
    <t>Reseller Warehouse/TR160S-L-PART2</t>
  </si>
  <si>
    <t>TR160S-L-PART2</t>
  </si>
  <si>
    <t>Reseller Warehouse/TR160-WMPBNP</t>
  </si>
  <si>
    <t>TR160-WMPBNP</t>
  </si>
  <si>
    <t>Reseller Warehouse/TR-3VARIABLE</t>
  </si>
  <si>
    <t>Reseller Warehouse/TR80-4M4-BLK</t>
  </si>
  <si>
    <t>Reseller Warehouse/TR805-BLK-PART1</t>
  </si>
  <si>
    <t>Reseller Warehouse/TR805-BLK-PART2</t>
  </si>
  <si>
    <t>Reseller Warehouse/TR805-BLK-PART3</t>
  </si>
  <si>
    <t>Reseller Warehouse/TR8-06-B-PART1</t>
  </si>
  <si>
    <t>TR8-06-B-PART1</t>
  </si>
  <si>
    <t>Reseller Warehouse/TR8-06-B-PART2</t>
  </si>
  <si>
    <t>TR8-06-B-PART2</t>
  </si>
  <si>
    <t>Reseller Warehouse/TR8-07-B-PART1</t>
  </si>
  <si>
    <t>Reseller Warehouse/TR8-07-B-PART2</t>
  </si>
  <si>
    <t>Reseller Warehouse/TR8-08-B-PART1</t>
  </si>
  <si>
    <t>TR8-08-B-PART1</t>
  </si>
  <si>
    <t>Reseller Warehouse/TR8-08-B-PART2</t>
  </si>
  <si>
    <t>TR8-08-B-PART2</t>
  </si>
  <si>
    <t>Reseller Warehouse/TR-80B</t>
  </si>
  <si>
    <t>TR-80B</t>
  </si>
  <si>
    <t>Reseller Warehouse/TR80-BABS</t>
  </si>
  <si>
    <t>Reseller Warehouse/TR80-BABS-BLK</t>
  </si>
  <si>
    <t>TR80-BABS-BLK</t>
  </si>
  <si>
    <t>Reseller Warehouse/TR80-BIGSHIF</t>
  </si>
  <si>
    <t>TR80-BIGSHIF</t>
  </si>
  <si>
    <t>Reseller Warehouse/TR80-BSBRACK2</t>
  </si>
  <si>
    <t>Reseller Warehouse/TR80-BUTBOX</t>
  </si>
  <si>
    <t>TR80-BUTBOX</t>
  </si>
  <si>
    <t>Reseller Warehouse/TR80-CABMAN2</t>
  </si>
  <si>
    <t>TR80-CABMAN2</t>
  </si>
  <si>
    <t>Reseller Warehouse/TR80-CUPHOLD</t>
  </si>
  <si>
    <t>Reseller Warehouse/TR80-FMMS5-BLK</t>
  </si>
  <si>
    <t>Reseller Warehouse/TR80-FOOTREST2</t>
  </si>
  <si>
    <t>TR80-FOOTREST2</t>
  </si>
  <si>
    <t>Reseller Warehouse/TR80-FS04</t>
  </si>
  <si>
    <t>TR80-FS04</t>
  </si>
  <si>
    <t>Reseller Warehouse/TR80-FS05</t>
  </si>
  <si>
    <t>TR80-FS05</t>
  </si>
  <si>
    <t>Reseller Warehouse/TR80-HANDLE</t>
  </si>
  <si>
    <t>Reseller Warehouse/TR80-HB4</t>
  </si>
  <si>
    <t>Reseller Warehouse/TR80-HB5</t>
  </si>
  <si>
    <t>TR80-HB5</t>
  </si>
  <si>
    <t>Reseller Warehouse/TR80-HPH2</t>
  </si>
  <si>
    <t>TR80-HPH2</t>
  </si>
  <si>
    <t>Reseller Warehouse/TR80-INVPED4</t>
  </si>
  <si>
    <t>TR80-INVPED4</t>
  </si>
  <si>
    <t>Reseller Warehouse/TR80-JOINT</t>
  </si>
  <si>
    <t>TR80-JOINT</t>
  </si>
  <si>
    <t>Reseller Warehouse/TR80-KBM3-BLK</t>
  </si>
  <si>
    <t>Reseller Warehouse/TR80-LITE-PART1</t>
  </si>
  <si>
    <t>Reseller Warehouse/TR80-LITE-PART2</t>
  </si>
  <si>
    <t>Reseller Warehouse/TR80-MM3-BLK</t>
  </si>
  <si>
    <t>Reseller Warehouse/TR80-NEWAL</t>
  </si>
  <si>
    <t>Reseller Warehouse/TR80-NEWPB</t>
  </si>
  <si>
    <t>Reseller Warehouse/TR80-NEWPLATE2</t>
  </si>
  <si>
    <t>Reseller Warehouse/TR80-NWM5</t>
  </si>
  <si>
    <t>Reseller Warehouse/TR80-NWMA2</t>
  </si>
  <si>
    <t>Reseller Warehouse/TR80-NWMA3</t>
  </si>
  <si>
    <t>Reseller Warehouse/TR80-NWMABL</t>
  </si>
  <si>
    <t>TR80-NWMABL</t>
  </si>
  <si>
    <t>Reseller Warehouse/TR80-NWMABL2</t>
  </si>
  <si>
    <t>TR80-NWMABL2</t>
  </si>
  <si>
    <t>Reseller Warehouse/TR80-NWMDD</t>
  </si>
  <si>
    <t>Reseller Warehouse/TR80-NWMSM</t>
  </si>
  <si>
    <t>TR80-NWMSM</t>
  </si>
  <si>
    <t>Reseller Warehouse/TR80-OFCPLATE</t>
  </si>
  <si>
    <t>TR80-OFCPLATE</t>
  </si>
  <si>
    <t>Reseller Warehouse/TR80-PCS4</t>
  </si>
  <si>
    <t>Reseller Warehouse/TR80-RFSET</t>
  </si>
  <si>
    <t>TR80-RFSET</t>
  </si>
  <si>
    <t>Reseller Warehouse/TR80-RUBS-BLACK</t>
  </si>
  <si>
    <t>TR80-RUBS-BLACK</t>
  </si>
  <si>
    <t>Reseller Warehouse/TR80-RUBS-BLUE</t>
  </si>
  <si>
    <t>TR80-RUBS-BLUE</t>
  </si>
  <si>
    <t>Reseller Warehouse/TR80-RUBS-RED</t>
  </si>
  <si>
    <t>TR80-RUBS-RED</t>
  </si>
  <si>
    <t>Reseller Warehouse/TR80-SCREWNUT</t>
  </si>
  <si>
    <t>Reseller Warehouse/TR80-SFTSUP</t>
  </si>
  <si>
    <t>TR80-SFTSUP</t>
  </si>
  <si>
    <t>Reseller Warehouse/TR80-SHELF4-BLK</t>
  </si>
  <si>
    <t>Reseller Warehouse/TR80-SHIFTER5</t>
  </si>
  <si>
    <t>TR80-SHIFTER5</t>
  </si>
  <si>
    <t>Reseller Warehouse/TR80-SHIFTER6</t>
  </si>
  <si>
    <t>TR80-SHIFTER6</t>
  </si>
  <si>
    <t>Reseller Warehouse/TR80-SHIFTER7</t>
  </si>
  <si>
    <t>TR80-SHIFTER7</t>
  </si>
  <si>
    <t>Reseller Warehouse/TR80-SHORTSHIF-BLK</t>
  </si>
  <si>
    <t>TR80-SHORTSHIF-BLK</t>
  </si>
  <si>
    <t>Reseller Warehouse/TR80-SLIDER2</t>
  </si>
  <si>
    <t>Reseller Warehouse/TR80-SMEX2-BLK</t>
  </si>
  <si>
    <t>TR80-SMEX2-BLK</t>
  </si>
  <si>
    <t>Reseller Warehouse/TR80-SMEX3-BLK</t>
  </si>
  <si>
    <t>TR80-SMEX3-BLK</t>
  </si>
  <si>
    <t>Reseller Warehouse/TR80-TMARM4-BLK</t>
  </si>
  <si>
    <t>Reseller Warehouse/TR80-TMKIT3-BLK</t>
  </si>
  <si>
    <t>Reseller Warehouse/TR80-TMSIN4-BLK</t>
  </si>
  <si>
    <t>Reseller Warehouse/TR80-TMSML3-BLK</t>
  </si>
  <si>
    <t>Reseller Warehouse/TR80-TR160FEET</t>
  </si>
  <si>
    <t>Reseller Warehouse/TR80-TSH3-BLK</t>
  </si>
  <si>
    <t>TR80-TSH3-BLK</t>
  </si>
  <si>
    <t>Reseller Warehouse/TR80-USM2-BLK</t>
  </si>
  <si>
    <t>Reseller Warehouse/TR80-VESA3</t>
  </si>
  <si>
    <t>TR80-VESA3</t>
  </si>
  <si>
    <t>Reseller Warehouse/TR80-WHEELSET3</t>
  </si>
  <si>
    <t>Reseller Warehouse/TR80-WMPLATE3</t>
  </si>
  <si>
    <t>Reseller Warehouse/TR8-PCT</t>
  </si>
  <si>
    <t>Reseller Warehouse/TR-APDD</t>
  </si>
  <si>
    <t>TR-APDD</t>
  </si>
  <si>
    <t>Reseller Warehouse/TR-BIGBRACKET</t>
  </si>
  <si>
    <t>TR-BIGBRACKET</t>
  </si>
  <si>
    <t>Reseller Warehouse/TR-DDBR</t>
  </si>
  <si>
    <t>TR-DDBR</t>
  </si>
  <si>
    <t>Reseller Warehouse/TR-DDBR2</t>
  </si>
  <si>
    <t>Reseller Warehouse/TR-FPWM2</t>
  </si>
  <si>
    <t>TR-FPWM2</t>
  </si>
  <si>
    <t>Reseller Warehouse/TR-FS02</t>
  </si>
  <si>
    <t>TR-FS02</t>
  </si>
  <si>
    <t>Reseller Warehouse/TR-FS3-FS</t>
  </si>
  <si>
    <t>TR-FS3-FS</t>
  </si>
  <si>
    <t>Reseller Warehouse/TR-GLOVE-L</t>
  </si>
  <si>
    <t>Reseller Warehouse/TR-GLOVE-M</t>
  </si>
  <si>
    <t>TR-GLOVE-M</t>
  </si>
  <si>
    <t>Reseller Warehouse/TR-GLOVE-S</t>
  </si>
  <si>
    <t>TR-GLOVE-S</t>
  </si>
  <si>
    <t>Reseller Warehouse/TR-GLOVE-XL</t>
  </si>
  <si>
    <t>TR-GLOVE-XL</t>
  </si>
  <si>
    <t>Reseller Warehouse/TR-HBMN2-L</t>
  </si>
  <si>
    <t>TR-HBMN2-L</t>
  </si>
  <si>
    <t>Reseller Warehouse/TR-HBMN2-R</t>
  </si>
  <si>
    <t>TR-HBMN2-R</t>
  </si>
  <si>
    <t>Reseller Warehouse/TR-HBMN2-RL</t>
  </si>
  <si>
    <t>TR-HBMN2-RL</t>
  </si>
  <si>
    <t>Reseller Warehouse/TR-KBM</t>
  </si>
  <si>
    <t>TR-KBM</t>
  </si>
  <si>
    <t>Reseller Warehouse/TR-KBM4</t>
  </si>
  <si>
    <t>Reseller Warehouse/TR-MAT4</t>
  </si>
  <si>
    <t>Reseller Warehouse/TR-MAT5</t>
  </si>
  <si>
    <t>Reseller Warehouse/TRMOVE-BRACKET-2</t>
  </si>
  <si>
    <t>TRMOVE-BRACKET-2</t>
  </si>
  <si>
    <t>Reseller Warehouse/TRMOVE-PIVOT</t>
  </si>
  <si>
    <t>TRMOVE-PIVOT</t>
  </si>
  <si>
    <t>Reseller Warehouse/TRMOVE-TRXP</t>
  </si>
  <si>
    <t>Reseller Warehouse/TR-PCSHELF</t>
  </si>
  <si>
    <t>TR-PCSHELF</t>
  </si>
  <si>
    <t>Reseller Warehouse/TR-PSLIDER2</t>
  </si>
  <si>
    <t>TR-PSLIDER2</t>
  </si>
  <si>
    <t>Reseller Warehouse/TR-RSB4</t>
  </si>
  <si>
    <t>Reseller Warehouse/TR-SBELT-B</t>
  </si>
  <si>
    <t>TR-SBELT-B</t>
  </si>
  <si>
    <t>Reseller Warehouse/TR-SBELT-R</t>
  </si>
  <si>
    <t>TR-SBELT-R</t>
  </si>
  <si>
    <t>Reseller Warehouse/TR-SHAPLATE3</t>
  </si>
  <si>
    <t>TR-SHAPLATE3</t>
  </si>
  <si>
    <t>Reseller Warehouse/TR-SPMT-RS6-MK2</t>
  </si>
  <si>
    <t>TR-SPMT-RS6-MK2</t>
  </si>
  <si>
    <t>Reseller Warehouse/TR-SPMT-TR8020</t>
  </si>
  <si>
    <t>Reseller Warehouse/TR-SPMT-TR8-2</t>
  </si>
  <si>
    <t>TR-SPMT-TR8-2</t>
  </si>
  <si>
    <t>Reseller Warehouse/TR-SPMT-TR8-3</t>
  </si>
  <si>
    <t>TR-SPMT-TR8-3</t>
  </si>
  <si>
    <t>Reseller Warehouse/TR-SPMT-TRX-1</t>
  </si>
  <si>
    <t>TR-SPMT-TRX-1</t>
  </si>
  <si>
    <t>Reseller Warehouse/TR-TR8BLM4</t>
  </si>
  <si>
    <t>Reseller Warehouse/TR-TR8-M3</t>
  </si>
  <si>
    <t>TR-TR8-M3</t>
  </si>
  <si>
    <t>Reseller Warehouse/TR-TR8-SING2</t>
  </si>
  <si>
    <t>Reseller Warehouse/TR-TRX-SING</t>
  </si>
  <si>
    <t>Reseller Warehouse/TR-TSH3</t>
  </si>
  <si>
    <t>TR-TSH3</t>
  </si>
  <si>
    <t>Reseller Warehouse/TR-TSH4</t>
  </si>
  <si>
    <t>TR-TSH4</t>
  </si>
  <si>
    <t>Reseller Warehouse/TR-TVSSET</t>
  </si>
  <si>
    <t>TR-TVSSET</t>
  </si>
  <si>
    <t>Reseller Warehouse/TR-VARIABLEM</t>
  </si>
  <si>
    <t>Reseller Warehouse/TR-WKIT2</t>
  </si>
  <si>
    <t>TR-WKIT2</t>
  </si>
  <si>
    <t>Reseller Warehouse/TR-WKIT-2</t>
  </si>
  <si>
    <t>Reseller Warehouse/TRX-ALP23-PART1</t>
  </si>
  <si>
    <t>Reseller Warehouse/TRX-ALP23-PART2</t>
  </si>
  <si>
    <t>Reseller Warehouse/TRX-ALP23-PART3</t>
  </si>
  <si>
    <t>Reseller Warehouse/TRX-BLK23-PART1</t>
  </si>
  <si>
    <t>TRX-BLK23-PART1</t>
  </si>
  <si>
    <t>Reseller Warehouse/TRX-BLK23-PART2</t>
  </si>
  <si>
    <t>TRX-BLK23-PART2</t>
  </si>
  <si>
    <t>Reseller Warehouse/TRX-BLK23-PART3</t>
  </si>
  <si>
    <t>TRX-BLK23-PART3</t>
  </si>
  <si>
    <t>Reseller Warehouse/TRX-BLK-PART1</t>
  </si>
  <si>
    <t>TRX-BLK-PART1</t>
  </si>
  <si>
    <t>Reseller Warehouse/TRX-BLK-PART2</t>
  </si>
  <si>
    <t>TRX-BLK-PART2</t>
  </si>
  <si>
    <t>Reseller Warehouse/TRX-BLK-PART3</t>
  </si>
  <si>
    <t>TRX-BLK-PART3</t>
  </si>
  <si>
    <t>Reseller Warehouse/TRX-FS01</t>
  </si>
  <si>
    <t>TRX-FS01</t>
  </si>
  <si>
    <t>Reseller Warehouse/TRX-NWM6</t>
  </si>
  <si>
    <t>Reseller Warehouse/TRX-S01</t>
  </si>
  <si>
    <t>Reseller Warehouse/TRX-S0123</t>
  </si>
  <si>
    <t>Reseller Warehouse/TRX-S02</t>
  </si>
  <si>
    <t>Reseller Warehouse/TRX-SHIFTER-ALP23</t>
  </si>
  <si>
    <t>Reseller Warehouse/TRX-SHIFTER-BLK23</t>
  </si>
  <si>
    <t>TRX-SHIFTER-BLK23</t>
  </si>
  <si>
    <t>Reseller Warehouse/TS03</t>
  </si>
  <si>
    <t>TS03</t>
  </si>
  <si>
    <t>Shenzhen TROS Warehouse/HI-025B</t>
  </si>
  <si>
    <t>HI-025B</t>
  </si>
  <si>
    <t>Shenzhen TROS Warehouse</t>
  </si>
  <si>
    <t>Shenzhen TROS Warehouse/HI-1126B</t>
  </si>
  <si>
    <t>HI-1126B</t>
  </si>
  <si>
    <t>Shenzhen TROS Warehouse/HI-517B</t>
  </si>
  <si>
    <t>HI-517B</t>
  </si>
  <si>
    <t>Shenzhen TROS Warehouse/HXS-189</t>
  </si>
  <si>
    <t>HXS-189</t>
  </si>
  <si>
    <t>Trak Racer AE Warehouse/MS-CM-QD-AE</t>
  </si>
  <si>
    <t>MS-CM-QD-AE</t>
  </si>
  <si>
    <t>Trak Racer AE Warehouse</t>
  </si>
  <si>
    <t>Trak Racer AE Warehouse/MS-CM-SIN-AE</t>
  </si>
  <si>
    <t>MS-CM-SIN-AE</t>
  </si>
  <si>
    <t>Trak Racer AE Warehouse/MS-FM-SIN-AE</t>
  </si>
  <si>
    <t>MS-FM-SIN-AE</t>
  </si>
  <si>
    <t>Trak Racer AE Warehouse/MS-FM-SIN-TR-AE</t>
  </si>
  <si>
    <t>MS-FM-SIN-TR-AE</t>
  </si>
  <si>
    <t>Trak Racer AE Warehouse/RS6-03-B-PART1</t>
  </si>
  <si>
    <t>RS6-03-B-PART1</t>
  </si>
  <si>
    <t>Trak Racer AE Warehouse/RS6-03-B-PART2</t>
  </si>
  <si>
    <t>RS6-03-B-PART2</t>
  </si>
  <si>
    <t>Trak Racer AE Warehouse/RS6-AE</t>
  </si>
  <si>
    <t>RS6-AE</t>
  </si>
  <si>
    <t>Trak Racer AE Warehouse/SA-06</t>
  </si>
  <si>
    <t>Trak Racer AE Warehouse/SA-06 BUNDLE</t>
  </si>
  <si>
    <t>Trak Racer AE Warehouse/SA-08</t>
  </si>
  <si>
    <t>Trak Racer AE Warehouse/SA-08 BUNDLE</t>
  </si>
  <si>
    <t>Trak Racer AE Warehouse/SA-09</t>
  </si>
  <si>
    <t>Trak Racer AE Warehouse/SA-09 BUNDLE</t>
  </si>
  <si>
    <t>SA-09 BUNDLE</t>
  </si>
  <si>
    <t>Trak Racer AE Warehouse/SA-10</t>
  </si>
  <si>
    <t>Trak Racer AE Warehouse/SA-10 BUNDLE</t>
  </si>
  <si>
    <t>Trak Racer AE Warehouse/TM-B3-27-3</t>
  </si>
  <si>
    <t>TM-B3-27-3</t>
  </si>
  <si>
    <t>Trak Racer AE Warehouse/TM-B4-27</t>
  </si>
  <si>
    <t>TM-B4-27</t>
  </si>
  <si>
    <t>Trak Racer AE Warehouse/TR120-4PBNPSMEX-AE</t>
  </si>
  <si>
    <t>TR120-4PBNPSMEX-AE</t>
  </si>
  <si>
    <t>Trak Racer AE Warehouse/TR120-APBALSMEX-AE</t>
  </si>
  <si>
    <t>TR120-APBALSMEX-AE</t>
  </si>
  <si>
    <t>Trak Racer AE Warehouse/TR120-APBNPSMEX-AE</t>
  </si>
  <si>
    <t>TR120-APBNPSMEX-AE</t>
  </si>
  <si>
    <t>Trak Racer AE Warehouse/TR120-BLK-PART1</t>
  </si>
  <si>
    <t>Trak Racer AE Warehouse/TR120-BLK-PART2</t>
  </si>
  <si>
    <t>Trak Racer AE Warehouse/TR120-DDPBAL-AE</t>
  </si>
  <si>
    <t>TR120-DDPBAL-AE</t>
  </si>
  <si>
    <t>Trak Racer AE Warehouse/TR120-DDPBALSMEX-AE</t>
  </si>
  <si>
    <t>TR120-DDPBALSMEX-AE</t>
  </si>
  <si>
    <t>Trak Racer AE Warehouse/TR120-DDPBNPSMEX-AE</t>
  </si>
  <si>
    <t>TR120-DDPBNPSMEX-AE</t>
  </si>
  <si>
    <t>Trak Racer AE Warehouse/TR120-SMEX</t>
  </si>
  <si>
    <t>Trak Racer AE Warehouse/TR80-160B-RED</t>
  </si>
  <si>
    <t>TR80-160B-RED</t>
  </si>
  <si>
    <t>Trak Racer AE Warehouse/TR80-40B-RED</t>
  </si>
  <si>
    <t>TR80-40B-RED</t>
  </si>
  <si>
    <t>Trak Racer AE Warehouse/TR80-4M2-BLK</t>
  </si>
  <si>
    <t>TR80-4M2-BLK</t>
  </si>
  <si>
    <t>Trak Racer AE Warehouse/TR80-4M4-BLK</t>
  </si>
  <si>
    <t>Trak Racer AE Warehouse/TR805-BLK-PART1</t>
  </si>
  <si>
    <t>Trak Racer AE Warehouse/TR805-BLK-PART2</t>
  </si>
  <si>
    <t>Trak Racer AE Warehouse/TR805-BLK-PART3</t>
  </si>
  <si>
    <t>Trak Racer AE Warehouse/TR8-07-B-PART1</t>
  </si>
  <si>
    <t>Trak Racer AE Warehouse/TR8-07-B-PART2</t>
  </si>
  <si>
    <t>Trak Racer AE Warehouse/TR80-80B-RED</t>
  </si>
  <si>
    <t>TR80-80B-RED</t>
  </si>
  <si>
    <t>Trak Racer AE Warehouse/TR80-80WM-BLK</t>
  </si>
  <si>
    <t>TR80-80WM-BLK</t>
  </si>
  <si>
    <t>Trak Racer AE Warehouse/TR80-BABS</t>
  </si>
  <si>
    <t>Trak Racer AE Warehouse/TR80-BSBRACK</t>
  </si>
  <si>
    <t>TR80-BSBRACK</t>
  </si>
  <si>
    <t>Trak Racer AE Warehouse/TR80-BSBRACK2</t>
  </si>
  <si>
    <t>Trak Racer AE Warehouse/TR80-CUPHOLD</t>
  </si>
  <si>
    <t>Trak Racer AE Warehouse/TR80-FMMS5-BLK</t>
  </si>
  <si>
    <t>Trak Racer AE Warehouse/TR80-HB4</t>
  </si>
  <si>
    <t>Trak Racer AE Warehouse/TR80-KBM3-BLK</t>
  </si>
  <si>
    <t>Trak Racer AE Warehouse/TR80-MM2-BLK</t>
  </si>
  <si>
    <t>TR80-MM2-BLK</t>
  </si>
  <si>
    <t>Trak Racer AE Warehouse/TR80-MM3-BLK</t>
  </si>
  <si>
    <t>Trak Racer AE Warehouse/TR80-NEWAL</t>
  </si>
  <si>
    <t>Trak Racer AE Warehouse/TR80-NEWPB</t>
  </si>
  <si>
    <t>Trak Racer AE Warehouse/TR80-NEWPLATE2</t>
  </si>
  <si>
    <t>Trak Racer AE Warehouse/TR80-NWM5</t>
  </si>
  <si>
    <t>Trak Racer AE Warehouse/TR80-NWMA3</t>
  </si>
  <si>
    <t>Trak Racer AE Warehouse/TR80-NWMDD</t>
  </si>
  <si>
    <t>Trak Racer AE Warehouse/TR80-PCS2</t>
  </si>
  <si>
    <t>TR80-PCS2</t>
  </si>
  <si>
    <t>Trak Racer AE Warehouse/TR80-RUBS-RED</t>
  </si>
  <si>
    <t>Trak Racer AE Warehouse/TR80-SFTSUP</t>
  </si>
  <si>
    <t>Trak Racer AE Warehouse/TR80-TMARM4-BLK</t>
  </si>
  <si>
    <t>Trak Racer AE Warehouse/TR80-TMKIT3-BLK</t>
  </si>
  <si>
    <t>Trak Racer AE Warehouse/TR80-TMSIN2-BLK</t>
  </si>
  <si>
    <t>TR80-TMSIN2-BLK</t>
  </si>
  <si>
    <t>Trak Racer AE Warehouse/TR80-TMSIN4-BLK</t>
  </si>
  <si>
    <t>Trak Racer AE Warehouse/TR80-TR160FEET</t>
  </si>
  <si>
    <t>Trak Racer AE Warehouse/TR80-TSH3-BLK</t>
  </si>
  <si>
    <t>Trak Racer AE Warehouse/TR80-USM2-BLK</t>
  </si>
  <si>
    <t>Trak Racer AE Warehouse/TR80-VESA2</t>
  </si>
  <si>
    <t>TR80-VESA2</t>
  </si>
  <si>
    <t>Trak Racer AE Warehouse/TR80-VESA3</t>
  </si>
  <si>
    <t>Trak Racer AE Warehouse/TR80-WHEELSET3</t>
  </si>
  <si>
    <t>Trak Racer AE Warehouse/TR80-WM2-BLK</t>
  </si>
  <si>
    <t>TR80-WM2-BLK</t>
  </si>
  <si>
    <t>Trak Racer AE Warehouse/TR80-WM-AE</t>
  </si>
  <si>
    <t>TR80-WM-AE</t>
  </si>
  <si>
    <t>Trak Racer AE Warehouse/TR80-WMPLATE3</t>
  </si>
  <si>
    <t>Trak Racer AE Warehouse/TR8PRO-AE</t>
  </si>
  <si>
    <t>TR8PRO-AE</t>
  </si>
  <si>
    <t>Trak Racer AE Warehouse/TR-DDBR2</t>
  </si>
  <si>
    <t>Trak Racer AE Warehouse/TR-FPWM</t>
  </si>
  <si>
    <t>TR-FPWM</t>
  </si>
  <si>
    <t>Trak Racer AE Warehouse/TR-KBM</t>
  </si>
  <si>
    <t>Trak Racer AE Warehouse/TR-MAT</t>
  </si>
  <si>
    <t>TR-MAT</t>
  </si>
  <si>
    <t>Trak Racer AE Warehouse/TR-PCSHELF</t>
  </si>
  <si>
    <t>Trak Racer AE Warehouse/TR-RSB4</t>
  </si>
  <si>
    <t>Trak Racer AE Warehouse/TR-SPMT-RS6-MK2</t>
  </si>
  <si>
    <t>Trak Racer AE Warehouse/TR-TR8-M</t>
  </si>
  <si>
    <t>TR-TR8-M</t>
  </si>
  <si>
    <t>Trak Racer AE Warehouse/TR-TR8-SING2</t>
  </si>
  <si>
    <t>Trak Racer AE Warehouse/TR-TRX-SING</t>
  </si>
  <si>
    <t>Trak Racer AE Warehouse/TR-WKIT-2</t>
  </si>
  <si>
    <t>Trak Racer AE Warehouse/TRX-AL2-AE</t>
  </si>
  <si>
    <t>TRX-AL2-AE</t>
  </si>
  <si>
    <t>Trak Racer AE Warehouse/TRX-ALP23-PART1</t>
  </si>
  <si>
    <t>Trak Racer AE Warehouse/TRX-ALP23-PART2</t>
  </si>
  <si>
    <t>Trak Racer AE Warehouse/TRX-ALP23-PART3</t>
  </si>
  <si>
    <t>Trak Racer AE Warehouse/TRX-S0123</t>
  </si>
  <si>
    <t>Trak Racer AE Warehouse/TRX-S02</t>
  </si>
  <si>
    <t>Trak Racer AE Warehouse/TRX-SHIFTER-ALP23</t>
  </si>
  <si>
    <t>Trak Racer ARC Sentry/822-0031</t>
  </si>
  <si>
    <t>Trak Racer ARC Sentry</t>
  </si>
  <si>
    <t>Trak Racer ARC Sentry/822-N001</t>
  </si>
  <si>
    <t>Trak Racer ARC Sentry/822-N002</t>
  </si>
  <si>
    <t>Trak Racer ARC Sentry/CSX3BLK4</t>
  </si>
  <si>
    <t>Trak Racer ARC Sentry/CSX3EP</t>
  </si>
  <si>
    <t>CSX3EP</t>
  </si>
  <si>
    <t>Trak Racer ARC Sentry/CUBEUMHBLK</t>
  </si>
  <si>
    <t>CUBEUMHBLK</t>
  </si>
  <si>
    <t>Trak Racer ARC Sentry/CUBEUMHBLU</t>
  </si>
  <si>
    <t>CUBEUMHBLU</t>
  </si>
  <si>
    <t>Trak Racer ARC Sentry/CUBEUMHRED</t>
  </si>
  <si>
    <t>CUBEUMHRED</t>
  </si>
  <si>
    <t>Trak Racer ARC Sentry/DBOX-4250i</t>
  </si>
  <si>
    <t>Trak Racer ARC Sentry/DBOX-4-BASE</t>
  </si>
  <si>
    <t>DBOX-4-BASE</t>
  </si>
  <si>
    <t>Trak Racer ARC Sentry/ERPF</t>
  </si>
  <si>
    <t>ERPF</t>
  </si>
  <si>
    <t>Trak Racer ARC Sentry/FCORENO4</t>
  </si>
  <si>
    <t>FCORENO4</t>
  </si>
  <si>
    <t>Trak Racer ARC Sentry/FPROBLK</t>
  </si>
  <si>
    <t>FPROBLK</t>
  </si>
  <si>
    <t>Trak Racer ARC Sentry/FS3-03</t>
  </si>
  <si>
    <t>FS3-03</t>
  </si>
  <si>
    <t>Trak Racer ARC Sentry/FS3-FLT</t>
  </si>
  <si>
    <t>FS3-FLT</t>
  </si>
  <si>
    <t>Trak Racer ARC Sentry/FSW-3-EGH-PC</t>
  </si>
  <si>
    <t>FSW-3-EGH-PC</t>
  </si>
  <si>
    <t>Trak Racer ARC Sentry/GTTSPOUSBBLK</t>
  </si>
  <si>
    <t>GTTSPOUSBBLK</t>
  </si>
  <si>
    <t>Trak Racer ARC Sentry/HE-ELAST</t>
  </si>
  <si>
    <t>HE-ELAST</t>
  </si>
  <si>
    <t>Trak Racer ARC Sentry/HE-HBv2</t>
  </si>
  <si>
    <t>HE-HBv2</t>
  </si>
  <si>
    <t>Trak Racer ARC Sentry/HE-SPS1CB</t>
  </si>
  <si>
    <t>HE-SPS1CB</t>
  </si>
  <si>
    <t>Trak Racer ARC Sentry/HE-SPS2</t>
  </si>
  <si>
    <t>HE-SPS2</t>
  </si>
  <si>
    <t>Trak Racer ARC Sentry/HE-SPS3B</t>
  </si>
  <si>
    <t>HE-SPS3B</t>
  </si>
  <si>
    <t>Trak Racer ARC Sentry/HE-SPSBP</t>
  </si>
  <si>
    <t>HE-SPSBP</t>
  </si>
  <si>
    <t>Trak Racer ARC Sentry/HE-SPU1SC</t>
  </si>
  <si>
    <t>HE-SPU1SC</t>
  </si>
  <si>
    <t>Trak Racer ARC Sentry/HE-SPU2SC</t>
  </si>
  <si>
    <t>Trak Racer ARC Sentry/HE-SPU2SCB</t>
  </si>
  <si>
    <t>HE-SPU2SCB</t>
  </si>
  <si>
    <t>Trak Racer ARC Sentry/HE-SPU3SC</t>
  </si>
  <si>
    <t>HE-SPU3SC</t>
  </si>
  <si>
    <t>Trak Racer ARC Sentry/HE-SPU3SCB</t>
  </si>
  <si>
    <t>HE-SPU3SCB</t>
  </si>
  <si>
    <t>Trak Racer ARC Sentry/HE-SPU-SCU</t>
  </si>
  <si>
    <t>HE-SPU-SCU</t>
  </si>
  <si>
    <t>Trak Racer ARC Sentry/HE-SS</t>
  </si>
  <si>
    <t>HE-SS</t>
  </si>
  <si>
    <t>Trak Racer ARC Sentry/HI-015B</t>
  </si>
  <si>
    <t>HI-015B</t>
  </si>
  <si>
    <t>Trak Racer ARC Sentry/HI-025B</t>
  </si>
  <si>
    <t>Trak Racer ARC Sentry/HI-038B</t>
  </si>
  <si>
    <t>HI-038B</t>
  </si>
  <si>
    <t>Trak Racer ARC Sentry/HI-102B</t>
  </si>
  <si>
    <t>HI-102B</t>
  </si>
  <si>
    <t>Trak Racer ARC Sentry/HI-1038B</t>
  </si>
  <si>
    <t>HI-1038B</t>
  </si>
  <si>
    <t>Trak Racer ARC Sentry/HI-105B</t>
  </si>
  <si>
    <t>HI-105B</t>
  </si>
  <si>
    <t>Trak Racer ARC Sentry/HI-108B</t>
  </si>
  <si>
    <t>HI-108B</t>
  </si>
  <si>
    <t>Trak Racer ARC Sentry/HI-1126B</t>
  </si>
  <si>
    <t>Trak Racer ARC Sentry/HI-1138B</t>
  </si>
  <si>
    <t>HI-1138B</t>
  </si>
  <si>
    <t>Trak Racer ARC Sentry/HI-117B</t>
  </si>
  <si>
    <t>HI-117B</t>
  </si>
  <si>
    <t>Trak Racer ARC Sentry/HI-1189B</t>
  </si>
  <si>
    <t>HI-1189B</t>
  </si>
  <si>
    <t>Trak Racer ARC Sentry/HI-126B</t>
  </si>
  <si>
    <t>HI-126B</t>
  </si>
  <si>
    <t>Trak Racer ARC Sentry/HI-138B</t>
  </si>
  <si>
    <t>HI-138B</t>
  </si>
  <si>
    <t>Trak Racer ARC Sentry/HI-151B</t>
  </si>
  <si>
    <t>HI-151B</t>
  </si>
  <si>
    <t>Trak Racer ARC Sentry/HI-189B</t>
  </si>
  <si>
    <t>HI-189B</t>
  </si>
  <si>
    <t>Trak Racer ARC Sentry/HI-196B</t>
  </si>
  <si>
    <t>HI-196B</t>
  </si>
  <si>
    <t>Trak Racer ARC Sentry/HI-208B</t>
  </si>
  <si>
    <t>HI-208B</t>
  </si>
  <si>
    <t>Trak Racer ARC Sentry/HI-209B</t>
  </si>
  <si>
    <t>HI-209B</t>
  </si>
  <si>
    <t>Trak Racer ARC Sentry/HI-217B</t>
  </si>
  <si>
    <t>HI-217B</t>
  </si>
  <si>
    <t>Trak Racer ARC Sentry/HI-226B</t>
  </si>
  <si>
    <t>HI-226B</t>
  </si>
  <si>
    <t>Trak Racer ARC Sentry/HI-238B</t>
  </si>
  <si>
    <t>HI-238B</t>
  </si>
  <si>
    <t>Trak Racer ARC Sentry/HI-36TB</t>
  </si>
  <si>
    <t>HI-36TB</t>
  </si>
  <si>
    <t>Trak Racer ARC Sentry/HI-501B</t>
  </si>
  <si>
    <t>HI-501B</t>
  </si>
  <si>
    <t>Trak Racer ARC Sentry/HI-517B</t>
  </si>
  <si>
    <t>Trak Racer ARC Sentry/HI-518B</t>
  </si>
  <si>
    <t>HI-518B</t>
  </si>
  <si>
    <t>Trak Racer ARC Sentry/HI-589B</t>
  </si>
  <si>
    <t>HI-589B</t>
  </si>
  <si>
    <t>Trak Racer ARC Sentry/HI-722B</t>
  </si>
  <si>
    <t>HI-722B</t>
  </si>
  <si>
    <t>Trak Racer ARC Sentry/HI-765B</t>
  </si>
  <si>
    <t>HI-765B</t>
  </si>
  <si>
    <t>Trak Racer ARC Sentry/HI-807B</t>
  </si>
  <si>
    <t>HI-807B</t>
  </si>
  <si>
    <t>Trak Racer ARC Sentry/HI-815B</t>
  </si>
  <si>
    <t>HI-815B</t>
  </si>
  <si>
    <t>Trak Racer ARC Sentry/HI-853B</t>
  </si>
  <si>
    <t>HI-853B</t>
  </si>
  <si>
    <t>Trak Racer ARC Sentry/HI-886B</t>
  </si>
  <si>
    <t>HI-886B</t>
  </si>
  <si>
    <t>Trak Racer ARC Sentry/HI-889B</t>
  </si>
  <si>
    <t>HI-889B</t>
  </si>
  <si>
    <t>Trak Racer ARC Sentry/HI-906B</t>
  </si>
  <si>
    <t>HI-906B</t>
  </si>
  <si>
    <t>Trak Racer ARC Sentry/HI-907B</t>
  </si>
  <si>
    <t>HI-907B</t>
  </si>
  <si>
    <t>Trak Racer ARC Sentry/HI-917B</t>
  </si>
  <si>
    <t>HI-917B</t>
  </si>
  <si>
    <t>Trak Racer ARC Sentry/HI-989B</t>
  </si>
  <si>
    <t>HI-989B</t>
  </si>
  <si>
    <t>Trak Racer ARC Sentry/HI-999B</t>
  </si>
  <si>
    <t>HI-999B</t>
  </si>
  <si>
    <t>Trak Racer ARC Sentry/HI-BLACKFP</t>
  </si>
  <si>
    <t>HI-BLACKFP</t>
  </si>
  <si>
    <t>Trak Racer ARC Sentry/HI-BLUEFP</t>
  </si>
  <si>
    <t>HI-BLUEFP</t>
  </si>
  <si>
    <t>Trak Racer ARC Sentry/HI-REDFP</t>
  </si>
  <si>
    <t>HI-REDFP</t>
  </si>
  <si>
    <t>Trak Racer ARC Sentry/HXS-015</t>
  </si>
  <si>
    <t>HXS-015</t>
  </si>
  <si>
    <t>Trak Racer ARC Sentry/HXS-025</t>
  </si>
  <si>
    <t>HXS-025</t>
  </si>
  <si>
    <t>Trak Racer ARC Sentry/HXS-038</t>
  </si>
  <si>
    <t>HXS-038</t>
  </si>
  <si>
    <t>Trak Racer ARC Sentry/HXS-102</t>
  </si>
  <si>
    <t>HXS-102</t>
  </si>
  <si>
    <t>Trak Racer ARC Sentry/HXS-106</t>
  </si>
  <si>
    <t>HXS-106</t>
  </si>
  <si>
    <t>Trak Racer ARC Sentry/HXS-108</t>
  </si>
  <si>
    <t>HXS-108</t>
  </si>
  <si>
    <t>Trak Racer ARC Sentry/HXS-117</t>
  </si>
  <si>
    <t>HXS-117</t>
  </si>
  <si>
    <t>Trak Racer ARC Sentry/HXS-126</t>
  </si>
  <si>
    <t>HXS-126</t>
  </si>
  <si>
    <t>Trak Racer ARC Sentry/HXS-138</t>
  </si>
  <si>
    <t>HXS-138</t>
  </si>
  <si>
    <t>Trak Racer ARC Sentry/HXS-151</t>
  </si>
  <si>
    <t>HXS-151</t>
  </si>
  <si>
    <t>Trak Racer ARC Sentry/HXS-209</t>
  </si>
  <si>
    <t>HXS-209</t>
  </si>
  <si>
    <t>Trak Racer ARC Sentry/HXS-226</t>
  </si>
  <si>
    <t>HXS-226</t>
  </si>
  <si>
    <t>Trak Racer ARC Sentry/HXS-238</t>
  </si>
  <si>
    <t>HXS-238</t>
  </si>
  <si>
    <t>Trak Racer ARC Sentry/HXS-517</t>
  </si>
  <si>
    <t>HXS-517</t>
  </si>
  <si>
    <t>Trak Racer ARC Sentry/HXS-589</t>
  </si>
  <si>
    <t>HXS-589</t>
  </si>
  <si>
    <t>Trak Racer ARC Sentry/HXS-722</t>
  </si>
  <si>
    <t>HXS-722</t>
  </si>
  <si>
    <t>Trak Racer ARC Sentry/HXS-765</t>
  </si>
  <si>
    <t>HXS-765</t>
  </si>
  <si>
    <t>Trak Racer ARC Sentry/HXS-807</t>
  </si>
  <si>
    <t>HXS-807</t>
  </si>
  <si>
    <t>Trak Racer ARC Sentry/HXS-815</t>
  </si>
  <si>
    <t>HXS-815</t>
  </si>
  <si>
    <t>Trak Racer ARC Sentry/HXS-853</t>
  </si>
  <si>
    <t>HXS-853</t>
  </si>
  <si>
    <t>Trak Racer ARC Sentry/HXS-889</t>
  </si>
  <si>
    <t>HXS-889</t>
  </si>
  <si>
    <t>Trak Racer ARC Sentry/HXS-906</t>
  </si>
  <si>
    <t>HXS-906</t>
  </si>
  <si>
    <t>Trak Racer ARC Sentry/HXS-989</t>
  </si>
  <si>
    <t>HXS-989</t>
  </si>
  <si>
    <t>Trak Racer ARC Sentry/LOG-KBM1</t>
  </si>
  <si>
    <t>Trak Racer ARC Sentry/MS-B32</t>
  </si>
  <si>
    <t>MS-B32</t>
  </si>
  <si>
    <t>Trak Racer ARC Sentry/MS-B33</t>
  </si>
  <si>
    <t>MS-B33</t>
  </si>
  <si>
    <t>Trak Racer ARC Sentry/MS-B34</t>
  </si>
  <si>
    <t>MS-B34</t>
  </si>
  <si>
    <t>Trak Racer ARC Sentry/MS-BDL</t>
  </si>
  <si>
    <t>MS-BDL</t>
  </si>
  <si>
    <t>Trak Racer ARC Sentry/MS-CM-DL</t>
  </si>
  <si>
    <t>MS-CM-DL</t>
  </si>
  <si>
    <t>Trak Racer ARC Sentry/MS-CM-QD</t>
  </si>
  <si>
    <t>MS-CM-QD</t>
  </si>
  <si>
    <t>Trak Racer ARC Sentry/MS-CM-SIN</t>
  </si>
  <si>
    <t>Trak Racer ARC Sentry/MS-CM-SIN-TR</t>
  </si>
  <si>
    <t>Trak Racer ARC Sentry/MS-CM-SML</t>
  </si>
  <si>
    <t>Trak Racer ARC Sentry/MS-CM-SML2</t>
  </si>
  <si>
    <t>MS-CM-SML2</t>
  </si>
  <si>
    <t>Trak Racer ARC Sentry/MS-CM-SML-TR</t>
  </si>
  <si>
    <t>MS-CM-SML-TR</t>
  </si>
  <si>
    <t>Trak Racer ARC Sentry/MS-FM-DL</t>
  </si>
  <si>
    <t>MS-FM-DL</t>
  </si>
  <si>
    <t>Trak Racer ARC Sentry/MS-FM-QD</t>
  </si>
  <si>
    <t>MS-FM-QD</t>
  </si>
  <si>
    <t>Trak Racer ARC Sentry/MS-FM-SIN</t>
  </si>
  <si>
    <t>Trak Racer ARC Sentry/MS-FM-SIN-TR</t>
  </si>
  <si>
    <t>Trak Racer ARC Sentry/MS-FM-SML</t>
  </si>
  <si>
    <t>Trak Racer ARC Sentry/MS-FM-SML-TR</t>
  </si>
  <si>
    <t>MS-FM-SML-TR</t>
  </si>
  <si>
    <t>Trak Racer ARC Sentry/MSI-PC2</t>
  </si>
  <si>
    <t>Trak Racer ARC Sentry/MS-TR-TR8-QD</t>
  </si>
  <si>
    <t>MS-TR-TR8-QD</t>
  </si>
  <si>
    <t>Trak Racer ARC Sentry/OBX9</t>
  </si>
  <si>
    <t>OBX9</t>
  </si>
  <si>
    <t>Trak Racer ARC Sentry/QRXSIMCUBEADA</t>
  </si>
  <si>
    <t>QRXSIMCUBEADA</t>
  </si>
  <si>
    <t>Trak Racer ARC Sentry/RS6</t>
  </si>
  <si>
    <t>RS6</t>
  </si>
  <si>
    <t>Trak Racer ARC Sentry/RS6-06-B-PART1</t>
  </si>
  <si>
    <t>Trak Racer ARC Sentry/RS6-06-B-PART2</t>
  </si>
  <si>
    <t>Trak Racer ARC Sentry/SA-06</t>
  </si>
  <si>
    <t>Trak Racer ARC Sentry/SA-06 BUNDLE</t>
  </si>
  <si>
    <t>Trak Racer ARC Sentry/SA-07</t>
  </si>
  <si>
    <t>Trak Racer ARC Sentry/SA-07 BUNDLE</t>
  </si>
  <si>
    <t>Trak Racer ARC Sentry/SA-08</t>
  </si>
  <si>
    <t>Trak Racer ARC Sentry/SA-08 BUNDLE</t>
  </si>
  <si>
    <t>Trak Racer ARC Sentry/SA-09</t>
  </si>
  <si>
    <t>Trak Racer ARC Sentry/SA-09 BUNDLE</t>
  </si>
  <si>
    <t>Trak Racer ARC Sentry/SA-09-UPS</t>
  </si>
  <si>
    <t>SA-09-UPS</t>
  </si>
  <si>
    <t>Trak Racer ARC Sentry/SA-10</t>
  </si>
  <si>
    <t>Trak Racer ARC Sentry/SA-10 BUNDLE</t>
  </si>
  <si>
    <t>Trak Racer ARC Sentry/SA-10 BUNDLE-SB</t>
  </si>
  <si>
    <t>SA-10 BUNDLE-SB</t>
  </si>
  <si>
    <t>Trak Racer ARC Sentry/SA-10-SB</t>
  </si>
  <si>
    <t>Trak Racer ARC Sentry/SC2PRO</t>
  </si>
  <si>
    <t>Trak Racer ARC Sentry/SC2SPORT</t>
  </si>
  <si>
    <t>Trak Racer ARC Sentry/SCACPE-ADD-INT</t>
  </si>
  <si>
    <t>SCACPE-ADD-INT</t>
  </si>
  <si>
    <t>Trak Racer ARC Sentry/SCACPE-SET-US</t>
  </si>
  <si>
    <t>SCACPE-SET-US</t>
  </si>
  <si>
    <t>Trak Racer ARC Sentry/Shipping</t>
  </si>
  <si>
    <t>Trak Racer ARC Sentry/SP-ENDCAP-4080</t>
  </si>
  <si>
    <t>SP-ENDCAP-4080</t>
  </si>
  <si>
    <t>Trak Racer ARC Sentry/SPK1</t>
  </si>
  <si>
    <t>Trak Racer ARC Sentry/SP-TR80-10</t>
  </si>
  <si>
    <t>Trak Racer ARC Sentry/SP-TR80-11</t>
  </si>
  <si>
    <t>SP-TR80-11</t>
  </si>
  <si>
    <t>Trak Racer ARC Sentry/SP-TR80-12</t>
  </si>
  <si>
    <t>Trak Racer ARC Sentry/SP-TR80-12-BUND</t>
  </si>
  <si>
    <t>SP-TR80-12-BUND</t>
  </si>
  <si>
    <t>Trak Racer ARC Sentry/SP-TR80-13</t>
  </si>
  <si>
    <t>Trak Racer ARC Sentry/SP-TR80-14</t>
  </si>
  <si>
    <t>Trak Racer ARC Sentry/SP-TR80-14-BUND</t>
  </si>
  <si>
    <t>SP-TR80-14-BUND</t>
  </si>
  <si>
    <t>Trak Racer ARC Sentry/SP-TR80-16</t>
  </si>
  <si>
    <t>SP-TR80-16</t>
  </si>
  <si>
    <t>Trak Racer ARC Sentry/SP-TR80-17</t>
  </si>
  <si>
    <t>Trak Racer ARC Sentry/SP-TR80-18</t>
  </si>
  <si>
    <t>SP-TR80-18</t>
  </si>
  <si>
    <t>Trak Racer ARC Sentry/SP-TR80-20</t>
  </si>
  <si>
    <t>Trak Racer ARC Sentry/SP-TR80-21</t>
  </si>
  <si>
    <t>SP-TR80-21</t>
  </si>
  <si>
    <t>Trak Racer ARC Sentry/SP-TR80-22</t>
  </si>
  <si>
    <t>SP-TR80-22</t>
  </si>
  <si>
    <t>Trak Racer ARC Sentry/SP-TR80-23</t>
  </si>
  <si>
    <t>SP-TR80-23</t>
  </si>
  <si>
    <t>Trak Racer ARC Sentry/SP-TR80-25</t>
  </si>
  <si>
    <t>SP-TR80-25</t>
  </si>
  <si>
    <t>Trak Racer ARC Sentry/SP-TR80-26</t>
  </si>
  <si>
    <t>Trak Racer ARC Sentry/SP-TR80-27</t>
  </si>
  <si>
    <t>SP-TR80-27</t>
  </si>
  <si>
    <t>Trak Racer ARC Sentry/SP-TR80-30</t>
  </si>
  <si>
    <t>SP-TR80-30</t>
  </si>
  <si>
    <t>Trak Racer ARC Sentry/SP-TR80-37</t>
  </si>
  <si>
    <t>SP-TR80-37</t>
  </si>
  <si>
    <t>Trak Racer ARC Sentry/SP-TR80-7</t>
  </si>
  <si>
    <t>Trak Racer ARC Sentry/SP-TR80-8</t>
  </si>
  <si>
    <t>Trak Racer ARC Sentry/SP-TR80-9</t>
  </si>
  <si>
    <t>Trak Racer ARC Sentry/SP-TR80-VESA3</t>
  </si>
  <si>
    <t>SP-TR80-VESA3</t>
  </si>
  <si>
    <t>Trak Racer ARC Sentry/SP-TRMAT-CAB</t>
  </si>
  <si>
    <t>SP-TRMAT-CAB</t>
  </si>
  <si>
    <t>Trak Racer ARC Sentry/SP-TRX-DDM</t>
  </si>
  <si>
    <t>SP-TRX-DDM</t>
  </si>
  <si>
    <t>Trak Racer ARC Sentry/SQ1745922</t>
  </si>
  <si>
    <t>SQ1745922</t>
  </si>
  <si>
    <t>Trak Racer ARC Sentry/SQR-W</t>
  </si>
  <si>
    <t>SQR-W</t>
  </si>
  <si>
    <t>Trak Racer ARC Sentry/SQR-WKIT-R2</t>
  </si>
  <si>
    <t>Trak Racer ARC Sentry/SRG-1</t>
  </si>
  <si>
    <t>Trak Racer ARC Sentry/SWTGT21-AAAA</t>
  </si>
  <si>
    <t>Trak Racer ARC Sentry/SWTGT21-AAAB</t>
  </si>
  <si>
    <t>SWTGT21-AAAB</t>
  </si>
  <si>
    <t>Trak Racer ARC Sentry/TK-MON1</t>
  </si>
  <si>
    <t>TK-MON1</t>
  </si>
  <si>
    <t>Trak Racer ARC Sentry/TM-4MOUNT</t>
  </si>
  <si>
    <t>TM-4MOUNT</t>
  </si>
  <si>
    <t>Trak Racer ARC Sentry/TM-4MOUNT3</t>
  </si>
  <si>
    <t>Trak Racer ARC Sentry/TM-B3-27-3</t>
  </si>
  <si>
    <t>Trak Racer ARC Sentry/TM-B3-37-3</t>
  </si>
  <si>
    <t>Trak Racer ARC Sentry/TM-B5-27-3</t>
  </si>
  <si>
    <t>Trak Racer ARC Sentry/TM-B5-37-3</t>
  </si>
  <si>
    <t>Trak Racer ARC Sentry/TM-B6</t>
  </si>
  <si>
    <t>Trak Racer ARC Sentry/TM-B7-37-3</t>
  </si>
  <si>
    <t>TM-B7-37-3</t>
  </si>
  <si>
    <t>Trak Racer ARC Sentry/TR120-4INV3</t>
  </si>
  <si>
    <t>TR120-4INV3</t>
  </si>
  <si>
    <t>Trak Racer ARC Sentry/TR120-4INV3SMEX</t>
  </si>
  <si>
    <t>TR120-4INV3SMEX</t>
  </si>
  <si>
    <t>Trak Racer ARC Sentry/TR120-4PBAL</t>
  </si>
  <si>
    <t>TR120-4PBAL</t>
  </si>
  <si>
    <t>Trak Racer ARC Sentry/TR120-4PBALSMEX</t>
  </si>
  <si>
    <t>TR120-4PBALSMEX</t>
  </si>
  <si>
    <t>Trak Racer ARC Sentry/TR120-4PBNP</t>
  </si>
  <si>
    <t>TR120-4PBNP</t>
  </si>
  <si>
    <t>Trak Racer ARC Sentry/TR120-4PBNPSMEX</t>
  </si>
  <si>
    <t>TR120-4PBNPSMEX</t>
  </si>
  <si>
    <t>Trak Racer ARC Sentry/TR120-AINV3</t>
  </si>
  <si>
    <t>TR120-AINV3</t>
  </si>
  <si>
    <t>Trak Racer ARC Sentry/TR120-AINV3SMEX</t>
  </si>
  <si>
    <t>TR120-AINV3SMEX</t>
  </si>
  <si>
    <t>Trak Racer ARC Sentry/TR120-APBAL</t>
  </si>
  <si>
    <t>TR120-APBAL</t>
  </si>
  <si>
    <t>Trak Racer ARC Sentry/TR120-APBALSMEX</t>
  </si>
  <si>
    <t>TR120-APBALSMEX</t>
  </si>
  <si>
    <t>Trak Racer ARC Sentry/TR120-APBNP</t>
  </si>
  <si>
    <t>TR120-APBNP</t>
  </si>
  <si>
    <t>Trak Racer ARC Sentry/TR120-APBNPSMEX</t>
  </si>
  <si>
    <t>TR120-APBNPSMEX</t>
  </si>
  <si>
    <t>Trak Racer ARC Sentry/TR120-APBNPUSM2</t>
  </si>
  <si>
    <t>TR120-APBNPUSM2</t>
  </si>
  <si>
    <t>Trak Racer ARC Sentry/TR120-BLK-PART1</t>
  </si>
  <si>
    <t>Trak Racer ARC Sentry/TR120-BLK-PART2</t>
  </si>
  <si>
    <t>Trak Racer ARC Sentry/TR120-DDINV3</t>
  </si>
  <si>
    <t>TR120-DDINV3</t>
  </si>
  <si>
    <t>Trak Racer ARC Sentry/TR120-DDINV3SMEX</t>
  </si>
  <si>
    <t>TR120-DDINV3SMEX</t>
  </si>
  <si>
    <t>Trak Racer ARC Sentry/TR120-DDPBAL</t>
  </si>
  <si>
    <t>TR120-DDPBAL</t>
  </si>
  <si>
    <t>Trak Racer ARC Sentry/TR120-DDPBALSMEX</t>
  </si>
  <si>
    <t>TR120-DDPBALSMEX</t>
  </si>
  <si>
    <t>Trak Racer ARC Sentry/TR120-DDPBALUSM2</t>
  </si>
  <si>
    <t>TR120-DDPBALUSM2</t>
  </si>
  <si>
    <t>Trak Racer ARC Sentry/TR120-DDPBNP</t>
  </si>
  <si>
    <t>TR120-DDPBNP</t>
  </si>
  <si>
    <t>Trak Racer ARC Sentry/TR120-DDPBNPSMEX</t>
  </si>
  <si>
    <t>TR120-DDPBNPSMEX</t>
  </si>
  <si>
    <t>Trak Racer ARC Sentry/TR120-DDPBNPUSM2</t>
  </si>
  <si>
    <t>TR120-DDPBNPUSM2</t>
  </si>
  <si>
    <t>Trak Racer ARC Sentry/TR120-FLT</t>
  </si>
  <si>
    <t>TR120-FLT</t>
  </si>
  <si>
    <t>Trak Racer ARC Sentry/TR120-FRONTEND</t>
  </si>
  <si>
    <t>Trak Racer ARC Sentry/TR120-FRONTEND-BUND</t>
  </si>
  <si>
    <t>TR120-FRONTEND-BUND</t>
  </si>
  <si>
    <t>Trak Racer ARC Sentry/TR120-SFTSUP</t>
  </si>
  <si>
    <t>Trak Racer ARC Sentry/TR120-SMEX</t>
  </si>
  <si>
    <t>Trak Racer ARC Sentry/TR120-SMEX2</t>
  </si>
  <si>
    <t>Trak Racer ARC Sentry/TR120-SMEX-BL</t>
  </si>
  <si>
    <t>Trak Racer ARC Sentry/TR120-WMINV3SMEX</t>
  </si>
  <si>
    <t>TR120-WMINV3SMEX</t>
  </si>
  <si>
    <t>Trak Racer ARC Sentry/TR120-WMPBAL</t>
  </si>
  <si>
    <t>TR120-WMPBAL</t>
  </si>
  <si>
    <t>Trak Racer ARC Sentry/TR120-WMPBALSMEX</t>
  </si>
  <si>
    <t>TR120-WMPBALSMEX</t>
  </si>
  <si>
    <t>Trak Racer ARC Sentry/TR120-WMPBALUSM2</t>
  </si>
  <si>
    <t>TR120-WMPBALUSM2</t>
  </si>
  <si>
    <t>Trak Racer ARC Sentry/TR120-WMPBNP</t>
  </si>
  <si>
    <t>TR120-WMPBNP</t>
  </si>
  <si>
    <t>Trak Racer ARC Sentry/TR120-WMPBNPSMEX</t>
  </si>
  <si>
    <t>TR120-WMPBNPSMEX</t>
  </si>
  <si>
    <t>Trak Racer ARC Sentry/TR120-WMPBNPUSM2</t>
  </si>
  <si>
    <t>TR120-WMPBNPUSM2</t>
  </si>
  <si>
    <t>Trak Racer ARC Sentry/TR160-1-TK</t>
  </si>
  <si>
    <t>TR160-1-TK</t>
  </si>
  <si>
    <t>Trak Racer ARC Sentry/TR1604-BLK-PART1</t>
  </si>
  <si>
    <t>Trak Racer ARC Sentry/TR1604-BLK-PART2</t>
  </si>
  <si>
    <t>Trak Racer ARC Sentry/TR1604-BLK-PART3</t>
  </si>
  <si>
    <t>Trak Racer ARC Sentry/TR160-4INV3</t>
  </si>
  <si>
    <t>TR160-4INV3</t>
  </si>
  <si>
    <t>Trak Racer ARC Sentry/TR160-4PBAL</t>
  </si>
  <si>
    <t>TR160-4PBAL</t>
  </si>
  <si>
    <t>Trak Racer ARC Sentry/TR160-4PBNP</t>
  </si>
  <si>
    <t>TR160-4PBNP</t>
  </si>
  <si>
    <t>Trak Racer ARC Sentry/TR160-AINV3</t>
  </si>
  <si>
    <t>TR160-AINV3</t>
  </si>
  <si>
    <t>Trak Racer ARC Sentry/TR160-APBAL</t>
  </si>
  <si>
    <t>Trak Racer ARC Sentry/TR160-APBNP</t>
  </si>
  <si>
    <t>TR160-APBNP</t>
  </si>
  <si>
    <t>Trak Racer ARC Sentry/TR160-DDINV3</t>
  </si>
  <si>
    <t>TR160-DDINV3</t>
  </si>
  <si>
    <t>Trak Racer ARC Sentry/TR160-DDPBAL</t>
  </si>
  <si>
    <t>TR160-DDPBAL</t>
  </si>
  <si>
    <t>Trak Racer ARC Sentry/TR160-DDPBNP</t>
  </si>
  <si>
    <t>TR160-DDPBNP</t>
  </si>
  <si>
    <t>Trak Racer ARC Sentry/TR160-DDPBNP-EU</t>
  </si>
  <si>
    <t>TR160-DDPBNP-EU</t>
  </si>
  <si>
    <t>Trak Racer ARC Sentry/TR160-F1PEDALUP</t>
  </si>
  <si>
    <t>TR160-F1PEDALUP</t>
  </si>
  <si>
    <t>Trak Racer ARC Sentry/TR160-FLT</t>
  </si>
  <si>
    <t>TR160-FLT</t>
  </si>
  <si>
    <t>Trak Racer ARC Sentry/TR160-FRONTEND</t>
  </si>
  <si>
    <t>Trak Racer ARC Sentry/TR160-PSLIDER2</t>
  </si>
  <si>
    <t>Trak Racer ARC Sentry/TR160S-4INV3</t>
  </si>
  <si>
    <t>TR160S-4INV3</t>
  </si>
  <si>
    <t>Trak Racer ARC Sentry/TR160S-4PBNP</t>
  </si>
  <si>
    <t>TR160S-4PBNP</t>
  </si>
  <si>
    <t>Trak Racer ARC Sentry/TR160S-BLK-PART1</t>
  </si>
  <si>
    <t>Trak Racer ARC Sentry/TR160S-BLK-PART2</t>
  </si>
  <si>
    <t>Trak Racer ARC Sentry/TR160S-DDPBAL</t>
  </si>
  <si>
    <t>TR160S-DDPBAL</t>
  </si>
  <si>
    <t>Trak Racer ARC Sentry/TR160S-L-4INV3</t>
  </si>
  <si>
    <t>TR160S-L-4INV3</t>
  </si>
  <si>
    <t>Trak Racer ARC Sentry/TR160S-L-APBAL</t>
  </si>
  <si>
    <t>TR160S-L-APBAL</t>
  </si>
  <si>
    <t>Trak Racer ARC Sentry/TR160S-L-APBNP</t>
  </si>
  <si>
    <t>TR160S-L-APBNP</t>
  </si>
  <si>
    <t>Trak Racer ARC Sentry/TR160S-L-DDINV3</t>
  </si>
  <si>
    <t>TR160S-L-DDINV3</t>
  </si>
  <si>
    <t>Trak Racer ARC Sentry/TR160S-L-DDPBAL</t>
  </si>
  <si>
    <t>TR160S-L-DDPBAL</t>
  </si>
  <si>
    <t>Trak Racer ARC Sentry/TR160S-L-DDPBNP</t>
  </si>
  <si>
    <t>TR160S-L-DDPBNP</t>
  </si>
  <si>
    <t>Trak Racer ARC Sentry/TR160S-L-PART1</t>
  </si>
  <si>
    <t>Trak Racer ARC Sentry/TR160S-L-PART2</t>
  </si>
  <si>
    <t>Trak Racer ARC Sentry/TR160S-L-WMPBNP</t>
  </si>
  <si>
    <t>TR160S-L-WMPBNP</t>
  </si>
  <si>
    <t>Trak Racer ARC Sentry/TR160S-WMPBNP</t>
  </si>
  <si>
    <t>TR160S-WMPBNP</t>
  </si>
  <si>
    <t>Trak Racer ARC Sentry/TR160-WMINV3</t>
  </si>
  <si>
    <t>TR160-WMINV3</t>
  </si>
  <si>
    <t>Trak Racer ARC Sentry/TR160-WMPBAL</t>
  </si>
  <si>
    <t>TR160-WMPBAL</t>
  </si>
  <si>
    <t>Trak Racer ARC Sentry/TR160-WMPBNP</t>
  </si>
  <si>
    <t>Trak Racer ARC Sentry/TR-3VARIABLE</t>
  </si>
  <si>
    <t>Trak Racer ARC Sentry/TR80-120B-BLK</t>
  </si>
  <si>
    <t>TR80-120B-BLK</t>
  </si>
  <si>
    <t>Trak Racer ARC Sentry/TR80-160B-RED</t>
  </si>
  <si>
    <t>Trak Racer ARC Sentry/TR80-160FEET</t>
  </si>
  <si>
    <t>TR80-160FEET</t>
  </si>
  <si>
    <t>Trak Racer ARC Sentry/TR80-2SMEX-FS</t>
  </si>
  <si>
    <t>TR80-2SMEX-FS</t>
  </si>
  <si>
    <t>Trak Racer ARC Sentry/TR80-4</t>
  </si>
  <si>
    <t>TR80-4</t>
  </si>
  <si>
    <t>Trak Racer ARC Sentry/TR80-40B-BLK</t>
  </si>
  <si>
    <t>TR80-40B-BLK</t>
  </si>
  <si>
    <t>Trak Racer ARC Sentry/TR80-4M2-BLK</t>
  </si>
  <si>
    <t>Trak Racer ARC Sentry/TR80-4M4-BLK</t>
  </si>
  <si>
    <t>Trak Racer ARC Sentry/TR805-BLK-PART1</t>
  </si>
  <si>
    <t>Trak Racer ARC Sentry/TR805-BLK-PART2</t>
  </si>
  <si>
    <t>Trak Racer ARC Sentry/TR805-BLK-PART3</t>
  </si>
  <si>
    <t>Trak Racer ARC Sentry/TR8-07-B-PART1</t>
  </si>
  <si>
    <t>Trak Racer ARC Sentry/TR8-07-B-PART2</t>
  </si>
  <si>
    <t>Trak Racer ARC Sentry/TR80-80B-BLK</t>
  </si>
  <si>
    <t>TR80-80B-BLK</t>
  </si>
  <si>
    <t>Trak Racer ARC Sentry/TR80-80B-RED</t>
  </si>
  <si>
    <t>Trak Racer ARC Sentry/TR8-08-B-PART1</t>
  </si>
  <si>
    <t>Trak Racer ARC Sentry/TR8-08-B-PART2</t>
  </si>
  <si>
    <t>Trak Racer ARC Sentry/TR80-A</t>
  </si>
  <si>
    <t>TR80-A</t>
  </si>
  <si>
    <t>Trak Racer ARC Sentry/TR-80B</t>
  </si>
  <si>
    <t>Trak Racer ARC Sentry/TR80-BABS</t>
  </si>
  <si>
    <t>Trak Racer ARC Sentry/TR80-BIGSHIF</t>
  </si>
  <si>
    <t>Trak Racer ARC Sentry/TR80-BSBRACK</t>
  </si>
  <si>
    <t>Trak Racer ARC Sentry/TR80-BSBRACK2</t>
  </si>
  <si>
    <t>Trak Racer ARC Sentry/TR80-BUTBOX</t>
  </si>
  <si>
    <t>Trak Racer ARC Sentry/TR80-CABMAN2</t>
  </si>
  <si>
    <t>Trak Racer ARC Sentry/TR80-CUPHOLD</t>
  </si>
  <si>
    <t>Trak Racer ARC Sentry/TR80-DD</t>
  </si>
  <si>
    <t>TR80-DD</t>
  </si>
  <si>
    <t>Trak Racer ARC Sentry/TR80-FMMS5-BLK</t>
  </si>
  <si>
    <t>Trak Racer ARC Sentry/TR80-FOOTREST2</t>
  </si>
  <si>
    <t>Trak Racer ARC Sentry/TR80-FS04</t>
  </si>
  <si>
    <t>Trak Racer ARC Sentry/TR80-FS04-BUND</t>
  </si>
  <si>
    <t>TR80-FS04-BUND</t>
  </si>
  <si>
    <t>Trak Racer ARC Sentry/TR80-FS05</t>
  </si>
  <si>
    <t>Trak Racer ARC Sentry/TR80-HANDLE</t>
  </si>
  <si>
    <t>Trak Racer ARC Sentry/TR80-HB4</t>
  </si>
  <si>
    <t>Trak Racer ARC Sentry/TR80-HB5</t>
  </si>
  <si>
    <t>Trak Racer ARC Sentry/TR80-HPH2</t>
  </si>
  <si>
    <t>Trak Racer ARC Sentry/TR80-HYPL</t>
  </si>
  <si>
    <t>TR80-HYPL</t>
  </si>
  <si>
    <t>Trak Racer ARC Sentry/TR80-HYPL2</t>
  </si>
  <si>
    <t>TR80-HYPL2</t>
  </si>
  <si>
    <t>Trak Racer ARC Sentry/TR80-INVPED3</t>
  </si>
  <si>
    <t>TR80-INVPED3</t>
  </si>
  <si>
    <t>Trak Racer ARC Sentry/TR80-JOINT</t>
  </si>
  <si>
    <t>Trak Racer ARC Sentry/TR80-KBM3-BLK</t>
  </si>
  <si>
    <t>Trak Racer ARC Sentry/TR80-LITE-PART1</t>
  </si>
  <si>
    <t>Trak Racer ARC Sentry/TR80-LITE-PART2</t>
  </si>
  <si>
    <t>Trak Racer ARC Sentry/TR80L-WM</t>
  </si>
  <si>
    <t>TR80L-WM</t>
  </si>
  <si>
    <t>Trak Racer ARC Sentry/TR80-MM3-BLK</t>
  </si>
  <si>
    <t>Trak Racer ARC Sentry/TR80-NEWAL</t>
  </si>
  <si>
    <t>Trak Racer ARC Sentry/TR80-NEWPB</t>
  </si>
  <si>
    <t>Trak Racer ARC Sentry/TR80-NEWPLATE2</t>
  </si>
  <si>
    <t>Trak Racer ARC Sentry/TR80-NWM4</t>
  </si>
  <si>
    <t>TR80-NWM4</t>
  </si>
  <si>
    <t>Trak Racer ARC Sentry/TR80-NWM5</t>
  </si>
  <si>
    <t>Trak Racer ARC Sentry/TR80-NWMA</t>
  </si>
  <si>
    <t>Trak Racer ARC Sentry/TR80-NWMA2</t>
  </si>
  <si>
    <t>Trak Racer ARC Sentry/TR80-NWMA3</t>
  </si>
  <si>
    <t>Trak Racer ARC Sentry/TR80-NWMABL</t>
  </si>
  <si>
    <t>Trak Racer ARC Sentry/TR80-NWMABL-DD</t>
  </si>
  <si>
    <t>TR80-NWMABL-DD</t>
  </si>
  <si>
    <t>Trak Racer ARC Sentry/TR80-NWMABL-WM4</t>
  </si>
  <si>
    <t>TR80-NWMABL-WM4</t>
  </si>
  <si>
    <t>Trak Racer ARC Sentry/TR80-NWMA-DD</t>
  </si>
  <si>
    <t>TR80-NWMA-DD</t>
  </si>
  <si>
    <t>Trak Racer ARC Sentry/TR80-NWMA-WM4</t>
  </si>
  <si>
    <t>TR80-NWMA-WM4</t>
  </si>
  <si>
    <t>Trak Racer ARC Sentry/TR80-NWMDD</t>
  </si>
  <si>
    <t>Trak Racer ARC Sentry/TR80-NWMSM</t>
  </si>
  <si>
    <t>Trak Racer ARC Sentry/TR80-OFCPLATE</t>
  </si>
  <si>
    <t>Trak Racer ARC Sentry/TR80-PBAL</t>
  </si>
  <si>
    <t>TR80-PBAL</t>
  </si>
  <si>
    <t>Trak Racer ARC Sentry/TR80-PBPL</t>
  </si>
  <si>
    <t>TR80-PBPL</t>
  </si>
  <si>
    <t>Trak Racer ARC Sentry/TR80-PCS4</t>
  </si>
  <si>
    <t>Trak Racer ARC Sentry/TR80-PSLIDER2</t>
  </si>
  <si>
    <t>TR80-PSLIDER2</t>
  </si>
  <si>
    <t>Trak Racer ARC Sentry/TR80-RFSET</t>
  </si>
  <si>
    <t>Trak Racer ARC Sentry/TR80-RUBS-BLACK</t>
  </si>
  <si>
    <t>Trak Racer ARC Sentry/TR80-RUBS-BLUE</t>
  </si>
  <si>
    <t>Trak Racer ARC Sentry/TR80-RUBS-RED</t>
  </si>
  <si>
    <t>Trak Racer ARC Sentry/TR80-SCREWNUT</t>
  </si>
  <si>
    <t>Trak Racer ARC Sentry/TR80-SCREWNUT2</t>
  </si>
  <si>
    <t>TR80-SCREWNUT2</t>
  </si>
  <si>
    <t>Trak Racer ARC Sentry/TR80-SFTSUP</t>
  </si>
  <si>
    <t>Trak Racer ARC Sentry/TR80-SHELF4-BLK</t>
  </si>
  <si>
    <t>Trak Racer ARC Sentry/TR80-SHIFTER6</t>
  </si>
  <si>
    <t>Trak Racer ARC Sentry/TR80-SHORTSHIF</t>
  </si>
  <si>
    <t>TR80-SHORTSHIF</t>
  </si>
  <si>
    <t>Trak Racer ARC Sentry/TR80-SLIDER2</t>
  </si>
  <si>
    <t>Trak Racer ARC Sentry/TR80-SMEX3-BLK</t>
  </si>
  <si>
    <t>Trak Racer ARC Sentry/TR80-SMEX-BLK</t>
  </si>
  <si>
    <t>TR80-SMEX-BLK</t>
  </si>
  <si>
    <t>Trak Racer ARC Sentry/TR80-SMEX-FS</t>
  </si>
  <si>
    <t>TR80-SMEX-FS</t>
  </si>
  <si>
    <t>Trak Racer ARC Sentry/TR80-TMARM4-BLK</t>
  </si>
  <si>
    <t>Trak Racer ARC Sentry/TR80-TMKIT3-BLK</t>
  </si>
  <si>
    <t>Trak Racer ARC Sentry/TR80-TMSIN4-BLK</t>
  </si>
  <si>
    <t>Trak Racer ARC Sentry/TR80-TMSML3-BLK</t>
  </si>
  <si>
    <t>Trak Racer ARC Sentry/TR80-TR160FEET</t>
  </si>
  <si>
    <t>Trak Racer ARC Sentry/TR80-TSH3-BLK</t>
  </si>
  <si>
    <t>Trak Racer ARC Sentry/TR80-USM2-BLK</t>
  </si>
  <si>
    <t>Trak Racer ARC Sentry/TR80-VESA2</t>
  </si>
  <si>
    <t>Trak Racer ARC Sentry/TR80-VESA3</t>
  </si>
  <si>
    <t>Trak Racer ARC Sentry/TR80-WHEELSET3</t>
  </si>
  <si>
    <t>Trak Racer ARC Sentry/TR80-WM</t>
  </si>
  <si>
    <t>TR80-WM</t>
  </si>
  <si>
    <t>Trak Racer ARC Sentry/TR80-WMPLATE3</t>
  </si>
  <si>
    <t>Trak Racer ARC Sentry/TR8-PCT</t>
  </si>
  <si>
    <t>Trak Racer ARC Sentry/TR8PRO</t>
  </si>
  <si>
    <t>TR8PRO</t>
  </si>
  <si>
    <t>Trak Racer ARC Sentry/TR8PRO-FLT</t>
  </si>
  <si>
    <t>TR8PRO-FLT</t>
  </si>
  <si>
    <t>Trak Racer ARC Sentry/TR-APDD</t>
  </si>
  <si>
    <t>Trak Racer ARC Sentry/TR-BIGBRACKET</t>
  </si>
  <si>
    <t>Trak Racer ARC Sentry/TR-BLM</t>
  </si>
  <si>
    <t>TR-BLM</t>
  </si>
  <si>
    <t>Trak Racer ARC Sentry/TR-BLM2</t>
  </si>
  <si>
    <t>TR-BLM2</t>
  </si>
  <si>
    <t>Trak Racer ARC Sentry/TR-DDBR</t>
  </si>
  <si>
    <t>Trak Racer ARC Sentry/TR-DDBR2</t>
  </si>
  <si>
    <t>Trak Racer ARC Sentry/TR-DDBRDDM</t>
  </si>
  <si>
    <t>TR-DDBRDDM</t>
  </si>
  <si>
    <t>Trak Racer ARC Sentry/TR-FPWM</t>
  </si>
  <si>
    <t>Trak Racer ARC Sentry/TR-FPWM2</t>
  </si>
  <si>
    <t>Trak Racer ARC Sentry/TR-FS02</t>
  </si>
  <si>
    <t>Trak Racer ARC Sentry/TR-FS3-FS</t>
  </si>
  <si>
    <t>Trak Racer ARC Sentry/TR-GLFR-2XS</t>
  </si>
  <si>
    <t>TR-GLFR-2XS</t>
  </si>
  <si>
    <t>Trak Racer ARC Sentry/TR-GLFR-XL</t>
  </si>
  <si>
    <t>Trak Racer ARC Sentry/TR-GLOVE-011L</t>
  </si>
  <si>
    <t>TR-GLOVE-011L</t>
  </si>
  <si>
    <t>Trak Racer ARC Sentry/TR-GLOVE-011M</t>
  </si>
  <si>
    <t>TR-GLOVE-011M</t>
  </si>
  <si>
    <t>Trak Racer ARC Sentry/TR-GLOVE-011S</t>
  </si>
  <si>
    <t>TR-GLOVE-011S</t>
  </si>
  <si>
    <t>Trak Racer ARC Sentry/TR-GLOVE-011XL</t>
  </si>
  <si>
    <t>TR-GLOVE-011XL</t>
  </si>
  <si>
    <t>Trak Racer ARC Sentry/TR-GLOVE-09L</t>
  </si>
  <si>
    <t>TR-GLOVE-09L</t>
  </si>
  <si>
    <t>Trak Racer ARC Sentry/TR-GLOVE-09M</t>
  </si>
  <si>
    <t>TR-GLOVE-09M</t>
  </si>
  <si>
    <t>Trak Racer ARC Sentry/TR-GLOVE-09S</t>
  </si>
  <si>
    <t>TR-GLOVE-09S</t>
  </si>
  <si>
    <t>Trak Racer ARC Sentry/TR-GLOVE-09XL</t>
  </si>
  <si>
    <t>TR-GLOVE-09XL</t>
  </si>
  <si>
    <t>Trak Racer ARC Sentry/TR-GLOVE-10L</t>
  </si>
  <si>
    <t>TR-GLOVE-10L</t>
  </si>
  <si>
    <t>Trak Racer ARC Sentry/TR-GLOVE-10M</t>
  </si>
  <si>
    <t>TR-GLOVE-10M</t>
  </si>
  <si>
    <t>Trak Racer ARC Sentry/TR-GLOVE-10S</t>
  </si>
  <si>
    <t>TR-GLOVE-10S</t>
  </si>
  <si>
    <t>Trak Racer ARC Sentry/TR-GLOVE-10XL</t>
  </si>
  <si>
    <t>TR-GLOVE-10XL</t>
  </si>
  <si>
    <t>Trak Racer ARC Sentry/TR-GLOVE-L</t>
  </si>
  <si>
    <t>Trak Racer ARC Sentry/TR-GLOVE-S</t>
  </si>
  <si>
    <t>Trak Racer ARC Sentry/TR-HBMN2-R</t>
  </si>
  <si>
    <t>Trak Racer ARC Sentry/TR-HBMN2-RL</t>
  </si>
  <si>
    <t>Trak Racer ARC Sentry/TR-HPW-PRO</t>
  </si>
  <si>
    <t>Trak Racer ARC Sentry/TR-KBM</t>
  </si>
  <si>
    <t>Trak Racer ARC Sentry/TR-KBM4</t>
  </si>
  <si>
    <t>Trak Racer ARC Sentry/TR-M34</t>
  </si>
  <si>
    <t>TR-M34</t>
  </si>
  <si>
    <t>Trak Racer ARC Sentry/TR-M49</t>
  </si>
  <si>
    <t>Trak Racer ARC Sentry/TR-MAT4</t>
  </si>
  <si>
    <t>Trak Racer ARC Sentry/TR-MAT5</t>
  </si>
  <si>
    <t>Trak Racer ARC Sentry/TRMOVE-BRACKET</t>
  </si>
  <si>
    <t>TRMOVE-BRACKET</t>
  </si>
  <si>
    <t>Trak Racer ARC Sentry/TRMOVE-BRACKET2</t>
  </si>
  <si>
    <t>TRMOVE-BRACKET2</t>
  </si>
  <si>
    <t>Trak Racer ARC Sentry/TRMOVE-BRACKET-2</t>
  </si>
  <si>
    <t>Trak Racer ARC Sentry/TRMOVE-PIVOT</t>
  </si>
  <si>
    <t>Trak Racer ARC Sentry/TRMOVE-TRXP</t>
  </si>
  <si>
    <t>Trak Racer ARC Sentry/TR-NWM2</t>
  </si>
  <si>
    <t>TR-NWM2</t>
  </si>
  <si>
    <t>Trak Racer ARC Sentry/TR-PCSHELF</t>
  </si>
  <si>
    <t>Trak Racer ARC Sentry/TR-PSLIDER</t>
  </si>
  <si>
    <t>TR-PSLIDER</t>
  </si>
  <si>
    <t>Trak Racer ARC Sentry/TR-PSLIDER2</t>
  </si>
  <si>
    <t>Trak Racer ARC Sentry/TR-REX-M2</t>
  </si>
  <si>
    <t>TR-REX-M2</t>
  </si>
  <si>
    <t>Trak Racer ARC Sentry/TR-RSB3</t>
  </si>
  <si>
    <t>TR-RSB3</t>
  </si>
  <si>
    <t>Trak Racer ARC Sentry/TR-RSB4</t>
  </si>
  <si>
    <t>Trak Racer ARC Sentry/TR-SBELT-B</t>
  </si>
  <si>
    <t>Trak Racer ARC Sentry/TR-SBELT-R</t>
  </si>
  <si>
    <t>Trak Racer ARC Sentry/TR-SHAPLATE</t>
  </si>
  <si>
    <t>TR-SHAPLATE</t>
  </si>
  <si>
    <t>Trak Racer ARC Sentry/TR-SHAPLATE3</t>
  </si>
  <si>
    <t>Trak Racer ARC Sentry/TR-SPMT-RS6-MK2</t>
  </si>
  <si>
    <t>Trak Racer ARC Sentry/TR-SPMT-TR8020</t>
  </si>
  <si>
    <t>Trak Racer ARC Sentry/TR-SPMT-TR8-3</t>
  </si>
  <si>
    <t>Trak Racer ARC Sentry/TR-SPMT-TRX-1</t>
  </si>
  <si>
    <t>Trak Racer ARC Sentry/TR-SWH1</t>
  </si>
  <si>
    <t>TR-SWH1</t>
  </si>
  <si>
    <t>Trak Racer ARC Sentry/TR-SWH2</t>
  </si>
  <si>
    <t>TR-SWH2</t>
  </si>
  <si>
    <t>Trak Racer ARC Sentry/TR-TK-BUILD1</t>
  </si>
  <si>
    <t>Trak Racer ARC Sentry/TR-TR8BLM4</t>
  </si>
  <si>
    <t>Trak Racer ARC Sentry/TR-TR8-M3</t>
  </si>
  <si>
    <t>Trak Racer ARC Sentry/TR-TR8-SING2</t>
  </si>
  <si>
    <t>Trak Racer ARC Sentry/TR-TRX-SING</t>
  </si>
  <si>
    <t>Trak Racer ARC Sentry/TR-TSH4</t>
  </si>
  <si>
    <t>Trak Racer ARC Sentry/TR-TVSSET</t>
  </si>
  <si>
    <t>Trak Racer ARC Sentry/TR-VARIABLEM</t>
  </si>
  <si>
    <t>Trak Racer ARC Sentry/TR-VESA4</t>
  </si>
  <si>
    <t>TR-VESA4</t>
  </si>
  <si>
    <t>Trak Racer ARC Sentry/TR-WKIT-2</t>
  </si>
  <si>
    <t>Trak Racer ARC Sentry/TRX-AL2</t>
  </si>
  <si>
    <t>TRX-AL2</t>
  </si>
  <si>
    <t>Trak Racer ARC Sentry/TRX-ALP23-PART1</t>
  </si>
  <si>
    <t>Trak Racer ARC Sentry/TRX-ALP23-PART2</t>
  </si>
  <si>
    <t>Trak Racer ARC Sentry/TRX-ALP23-PART3</t>
  </si>
  <si>
    <t>Trak Racer ARC Sentry/TRX-A-TK</t>
  </si>
  <si>
    <t>TRX-A-TK</t>
  </si>
  <si>
    <t>Trak Racer ARC Sentry/TRX-BLK23</t>
  </si>
  <si>
    <t>TRX-BLK23</t>
  </si>
  <si>
    <t>Trak Racer ARC Sentry/TRX-BLK23-PART1</t>
  </si>
  <si>
    <t>Trak Racer ARC Sentry/TRX-BLK23-PART2</t>
  </si>
  <si>
    <t>Trak Racer ARC Sentry/TRX-BLK23-PART3</t>
  </si>
  <si>
    <t>Trak Racer ARC Sentry/TRX-FS01</t>
  </si>
  <si>
    <t>Trak Racer ARC Sentry/TRX-NWM6</t>
  </si>
  <si>
    <t>Trak Racer ARC Sentry/TRX-S0123</t>
  </si>
  <si>
    <t>Trak Racer ARC Sentry/TRX-S0123-BUND</t>
  </si>
  <si>
    <t>Trak Racer ARC Sentry/TRX-S02</t>
  </si>
  <si>
    <t>Trak Racer ARC Sentry/TRX-S02-BUND</t>
  </si>
  <si>
    <t>TRX-S02-BUND</t>
  </si>
  <si>
    <t>Trak Racer ARC Sentry/TRX-SHIFTER-ALP23</t>
  </si>
  <si>
    <t>Trak Racer ARC Sentry/TRX-SHIFTER-BLK23</t>
  </si>
  <si>
    <t>Trak Racer ARC Sentry/VNM-HB01PK</t>
  </si>
  <si>
    <t>VNM-HB01PK</t>
  </si>
  <si>
    <t>Trak Racer ARC Sentry/VNM-HBRK15</t>
  </si>
  <si>
    <t>VNM-HBRK15</t>
  </si>
  <si>
    <t>Trak Racer ARC Sentry/VNM-HBSPLA</t>
  </si>
  <si>
    <t>VNM-HBSPLA</t>
  </si>
  <si>
    <t>Trak Racer ARC Sentry/VNM-PE01BK</t>
  </si>
  <si>
    <t>VNM-PE01BK</t>
  </si>
  <si>
    <t>Trak Racer ARC Sentry/VNM-PE01DK</t>
  </si>
  <si>
    <t>VNM-PE01DK</t>
  </si>
  <si>
    <t>Trak Racer ARC Sentry/VNM-PE01HR</t>
  </si>
  <si>
    <t>VNM-PE01HR</t>
  </si>
  <si>
    <t>Trak Racer ARC Sentry/VNM-PE01ST3</t>
  </si>
  <si>
    <t>Trak Racer ARC Sentry/VNM-S01BUN</t>
  </si>
  <si>
    <t>Trak Racer ARC Sentry/VNM-S01CLA</t>
  </si>
  <si>
    <t>VNM-S01CLA</t>
  </si>
  <si>
    <t>Trak Racer ARC Sentry/VNM-S01H4R</t>
  </si>
  <si>
    <t>VNM-S01H4R</t>
  </si>
  <si>
    <t>Trak Racer ARC Sentry/VNM-S01H5R</t>
  </si>
  <si>
    <t>VNM-S01H5R</t>
  </si>
  <si>
    <t>Trak Racer ARC Sentry/VNM-S01H7R</t>
  </si>
  <si>
    <t>VNM-S01H7R</t>
  </si>
  <si>
    <t>Trak Racer ARC Sentry/VNM-S01PCB</t>
  </si>
  <si>
    <t>VNM-S01PCB</t>
  </si>
  <si>
    <t>Trak Racer AU WFDS/2960754</t>
  </si>
  <si>
    <t>2960754</t>
  </si>
  <si>
    <t>Trak Racer AU WFDS</t>
  </si>
  <si>
    <t>Trak Racer AU WFDS/2960764</t>
  </si>
  <si>
    <t>2960764</t>
  </si>
  <si>
    <t>Trak Racer AU WFDS/2960782</t>
  </si>
  <si>
    <t>2960782</t>
  </si>
  <si>
    <t>Trak Racer AU WFDS/2960842</t>
  </si>
  <si>
    <t>2960842</t>
  </si>
  <si>
    <t>Trak Racer AU WFDS/4060059</t>
  </si>
  <si>
    <t>4060059</t>
  </si>
  <si>
    <t>Trak Racer AU WFDS/4060107</t>
  </si>
  <si>
    <t>4060107</t>
  </si>
  <si>
    <t>Trak Racer AU WFDS/4060219</t>
  </si>
  <si>
    <t>4060219</t>
  </si>
  <si>
    <t>Trak Racer AU WFDS/4160653</t>
  </si>
  <si>
    <t>4160653</t>
  </si>
  <si>
    <t>Trak Racer AU WFDS/4160826</t>
  </si>
  <si>
    <t>4160826</t>
  </si>
  <si>
    <t>Trak Racer AU WFDS/4460134</t>
  </si>
  <si>
    <t>4460134</t>
  </si>
  <si>
    <t>Trak Racer AU WFDS/4460158</t>
  </si>
  <si>
    <t>4460158</t>
  </si>
  <si>
    <t>Trak Racer AU WFDS/4460209</t>
  </si>
  <si>
    <t>4460209</t>
  </si>
  <si>
    <t>Trak Racer AU WFDS/4460210</t>
  </si>
  <si>
    <t>4460210</t>
  </si>
  <si>
    <t>Trak Racer AU WFDS/4460211</t>
  </si>
  <si>
    <t>4460211</t>
  </si>
  <si>
    <t>Trak Racer AU WFDS/822-0032</t>
  </si>
  <si>
    <t>Trak Racer AU WFDS/822-0033</t>
  </si>
  <si>
    <t>822-0033</t>
  </si>
  <si>
    <t>Trak Racer AU WFDS/822-0036</t>
  </si>
  <si>
    <t>822-0036</t>
  </si>
  <si>
    <t>Trak Racer AU WFDS/822-N001</t>
  </si>
  <si>
    <t>Trak Racer AU WFDS/822-N002</t>
  </si>
  <si>
    <t>Trak Racer AU WFDS/941-000115</t>
  </si>
  <si>
    <t>941-000115</t>
  </si>
  <si>
    <t>Trak Racer AU WFDS/941-000126</t>
  </si>
  <si>
    <t>941-000126</t>
  </si>
  <si>
    <t>Trak Racer AU WFDS/941-000132</t>
  </si>
  <si>
    <t>941-000132</t>
  </si>
  <si>
    <t>Trak Racer AU WFDS/941-000161</t>
  </si>
  <si>
    <t>941-000161</t>
  </si>
  <si>
    <t>Trak Racer AU WFDS/942-000008</t>
  </si>
  <si>
    <t>942-000008</t>
  </si>
  <si>
    <t>Trak Racer AU WFDS/943-000125</t>
  </si>
  <si>
    <t>943-000125</t>
  </si>
  <si>
    <t>Trak Racer AU WFDS/945-000022</t>
  </si>
  <si>
    <t>945-000022</t>
  </si>
  <si>
    <t>Trak Racer AU WFDS/945-000024</t>
  </si>
  <si>
    <t>945-000024</t>
  </si>
  <si>
    <t>Trak Racer AU WFDS/945-000027</t>
  </si>
  <si>
    <t>945-000027</t>
  </si>
  <si>
    <t>Trak Racer AU WFDS/945-000030</t>
  </si>
  <si>
    <t>945-000030</t>
  </si>
  <si>
    <t>Trak Racer AU WFDS/945-000031</t>
  </si>
  <si>
    <t>945-000031</t>
  </si>
  <si>
    <t>Trak Racer AU WFDS/945-000058</t>
  </si>
  <si>
    <t>945-000058</t>
  </si>
  <si>
    <t>Trak Racer AU WFDS/981-000909</t>
  </si>
  <si>
    <t>981-000909</t>
  </si>
  <si>
    <t>Trak Racer AU WFDS/AOC-MON1</t>
  </si>
  <si>
    <t>Trak Racer AU WFDS/CSX3BLK4</t>
  </si>
  <si>
    <t>Trak Racer AU WFDS/CUBEUMHBLK</t>
  </si>
  <si>
    <t>Trak Racer AU WFDS/CUBEUMHBLU</t>
  </si>
  <si>
    <t>Trak Racer AU WFDS/CUBEUMHRED</t>
  </si>
  <si>
    <t>Trak Racer AU WFDS/DBOX-2250i-AU</t>
  </si>
  <si>
    <t>DBOX-2250i-AU</t>
  </si>
  <si>
    <t>Trak Racer AU WFDS/DBOX-3250i-AU</t>
  </si>
  <si>
    <t>DBOX-3250i-AU</t>
  </si>
  <si>
    <t>Trak Racer AU WFDS/DBOX-3-BASE-AU</t>
  </si>
  <si>
    <t>DBOX-3-BASE-AU</t>
  </si>
  <si>
    <t>Trak Racer AU WFDS/DBOX-4250i-AU</t>
  </si>
  <si>
    <t>DBOX-4250i-AU</t>
  </si>
  <si>
    <t>Trak Racer AU WFDS/DBOX-4-BASE-AU</t>
  </si>
  <si>
    <t>DBOX-4-BASE-AU</t>
  </si>
  <si>
    <t>Trak Racer AU WFDS/DIAB-L</t>
  </si>
  <si>
    <t>DIAB-L</t>
  </si>
  <si>
    <t>Trak Racer AU WFDS/DIAB-R</t>
  </si>
  <si>
    <t>DIAB-R</t>
  </si>
  <si>
    <t>Trak Racer AU WFDS/ERPF</t>
  </si>
  <si>
    <t>Trak Racer AU WFDS/FCOREBLK2</t>
  </si>
  <si>
    <t>FCOREBLK2</t>
  </si>
  <si>
    <t>Trak Racer AU WFDS/FCOREBLK4</t>
  </si>
  <si>
    <t>FCOREBLK4</t>
  </si>
  <si>
    <t>Trak Racer AU WFDS/FCOREBLU2</t>
  </si>
  <si>
    <t>FCOREBLU2</t>
  </si>
  <si>
    <t>Trak Racer AU WFDS/FCOREBLU4</t>
  </si>
  <si>
    <t>FCOREBLU4</t>
  </si>
  <si>
    <t>Trak Racer AU WFDS/FCORENO2</t>
  </si>
  <si>
    <t>FCORENO2</t>
  </si>
  <si>
    <t>Trak Racer AU WFDS/FCORENO4</t>
  </si>
  <si>
    <t>Trak Racer AU WFDS/FCORERED2</t>
  </si>
  <si>
    <t>FCORERED2</t>
  </si>
  <si>
    <t>Trak Racer AU WFDS/FCORERED4</t>
  </si>
  <si>
    <t>FCORERED4</t>
  </si>
  <si>
    <t>Trak Racer AU WFDS/FPROBLK</t>
  </si>
  <si>
    <t>Trak Racer AU WFDS/FPROBLU</t>
  </si>
  <si>
    <t>FPROBLU</t>
  </si>
  <si>
    <t>Trak Racer AU WFDS/FR-01</t>
  </si>
  <si>
    <t>FR-01</t>
  </si>
  <si>
    <t>Trak Racer AU WFDS/FS3-02</t>
  </si>
  <si>
    <t>Trak Racer AU WFDS/FS3-03</t>
  </si>
  <si>
    <t>Trak Racer AU WFDS/FS3-FLT</t>
  </si>
  <si>
    <t>Trak Racer AU WFDS/FS3-G29-AU</t>
  </si>
  <si>
    <t>FS3-G29-AU</t>
  </si>
  <si>
    <t>Trak Racer AU WFDS/FS3-G920-AU</t>
  </si>
  <si>
    <t>FS3-G920-AU</t>
  </si>
  <si>
    <t>Trak Racer AU WFDS/FSW-3-EGH-PC</t>
  </si>
  <si>
    <t>Trak Racer AU WFDS/GTTSPOUSBBLK</t>
  </si>
  <si>
    <t>Trak Racer AU WFDS/HD01</t>
  </si>
  <si>
    <t>HD01</t>
  </si>
  <si>
    <t>Trak Racer AU WFDS/HD02</t>
  </si>
  <si>
    <t>HD02</t>
  </si>
  <si>
    <t>Trak Racer AU WFDS/HD03</t>
  </si>
  <si>
    <t>Trak Racer AU WFDS/HD04</t>
  </si>
  <si>
    <t>HD04</t>
  </si>
  <si>
    <t>Trak Racer AU WFDS/HE-BPBLACK</t>
  </si>
  <si>
    <t>HE-BPBLACK</t>
  </si>
  <si>
    <t>Trak Racer AU WFDS/HE-ELAST</t>
  </si>
  <si>
    <t>Trak Racer AU WFDS/HE-HBv2</t>
  </si>
  <si>
    <t>Trak Racer AU WFDS/HE-SPS1C</t>
  </si>
  <si>
    <t>HE-SPS1C</t>
  </si>
  <si>
    <t>Trak Racer AU WFDS/HE-SPS1CB</t>
  </si>
  <si>
    <t>Trak Racer AU WFDS/HE-SPS2</t>
  </si>
  <si>
    <t>Trak Racer AU WFDS/HE-SPS3</t>
  </si>
  <si>
    <t>HE-SPS3</t>
  </si>
  <si>
    <t>Trak Racer AU WFDS/HE-SPS3B</t>
  </si>
  <si>
    <t>Trak Racer AU WFDS/HE-SPSBP</t>
  </si>
  <si>
    <t>Trak Racer AU WFDS/HE-SPU1SC</t>
  </si>
  <si>
    <t>Trak Racer AU WFDS/HE-SPU2SC</t>
  </si>
  <si>
    <t>Trak Racer AU WFDS/HE-SPU2SCB</t>
  </si>
  <si>
    <t>Trak Racer AU WFDS/HE-SPU3SC</t>
  </si>
  <si>
    <t>Trak Racer AU WFDS/HE-SPU3SCB</t>
  </si>
  <si>
    <t>Trak Racer AU WFDS/HE-SPU-SCU</t>
  </si>
  <si>
    <t>Trak Racer AU WFDS/HE-SS</t>
  </si>
  <si>
    <t>Trak Racer AU WFDS/HI-102B</t>
  </si>
  <si>
    <t>Trak Racer AU WFDS/HI-589B</t>
  </si>
  <si>
    <t>Trak Racer AU WFDS/HI-815B</t>
  </si>
  <si>
    <t>Trak Racer AU WFDS/HI-999B</t>
  </si>
  <si>
    <t>Trak Racer AU WFDS/HXS-038</t>
  </si>
  <si>
    <t>Trak Racer AU WFDS/JP01</t>
  </si>
  <si>
    <t>JP01</t>
  </si>
  <si>
    <t>Trak Racer AU WFDS/KNIGHT-B</t>
  </si>
  <si>
    <t>KNIGHT-B</t>
  </si>
  <si>
    <t>Trak Racer AU WFDS/KNIGHT-G</t>
  </si>
  <si>
    <t>KNIGHT-G</t>
  </si>
  <si>
    <t>Trak Racer AU WFDS/KNIGHT-L</t>
  </si>
  <si>
    <t>KNIGHT-L</t>
  </si>
  <si>
    <t>Trak Racer AU WFDS/LOG-KBM1</t>
  </si>
  <si>
    <t>Trak Racer AU WFDS/MecaCup1-2</t>
  </si>
  <si>
    <t>MecaCup1-2</t>
  </si>
  <si>
    <t>Trak Racer AU WFDS/MS-B32-AU</t>
  </si>
  <si>
    <t>MS-B32-AU</t>
  </si>
  <si>
    <t>Trak Racer AU WFDS/MS-B33-AU</t>
  </si>
  <si>
    <t>MS-B33-AU</t>
  </si>
  <si>
    <t>Trak Racer AU WFDS/MS-B34-AU</t>
  </si>
  <si>
    <t>MS-B34-AU</t>
  </si>
  <si>
    <t>Trak Racer AU WFDS/MS-BDL</t>
  </si>
  <si>
    <t>Trak Racer AU WFDS/MS-BDL-AU</t>
  </si>
  <si>
    <t>MS-BDL-AU</t>
  </si>
  <si>
    <t>Trak Racer AU WFDS/MS-CM-DL-AU</t>
  </si>
  <si>
    <t>MS-CM-DL-AU</t>
  </si>
  <si>
    <t>Trak Racer AU WFDS/MS-CM-QD-AU</t>
  </si>
  <si>
    <t>MS-CM-QD-AU</t>
  </si>
  <si>
    <t>Trak Racer AU WFDS/MS-CM-SIN-AU</t>
  </si>
  <si>
    <t>MS-CM-SIN-AU</t>
  </si>
  <si>
    <t>Trak Racer AU WFDS/MS-CM-SIN-OBS-AU</t>
  </si>
  <si>
    <t>MS-CM-SIN-OBS-AU</t>
  </si>
  <si>
    <t>Trak Racer AU WFDS/MS-CM-SIN-TR-AU</t>
  </si>
  <si>
    <t>MS-CM-SIN-TR-AU</t>
  </si>
  <si>
    <t>Trak Racer AU WFDS/MS-CM-SIN-TR-UPS-AU</t>
  </si>
  <si>
    <t>MS-CM-SIN-TR-UPS-AU</t>
  </si>
  <si>
    <t>Trak Racer AU WFDS/MS-CM-SIN-UPS-AU</t>
  </si>
  <si>
    <t>MS-CM-SIN-UPS-AU</t>
  </si>
  <si>
    <t>Trak Racer AU WFDS/MS-CM-SIN-UPS-TR80-AU</t>
  </si>
  <si>
    <t>MS-CM-SIN-UPS-TR80-AU</t>
  </si>
  <si>
    <t>Trak Racer AU WFDS/MS-CM-SML2</t>
  </si>
  <si>
    <t>Trak Racer AU WFDS/MS-CM-SML-AU</t>
  </si>
  <si>
    <t>MS-CM-SML-AU</t>
  </si>
  <si>
    <t>Trak Racer AU WFDS/MS-CM-SML-TR-AU</t>
  </si>
  <si>
    <t>MS-CM-SML-TR-AU</t>
  </si>
  <si>
    <t>Trak Racer AU WFDS/MS-FM-DL</t>
  </si>
  <si>
    <t>Trak Racer AU WFDS/MS-FM-DL-AU</t>
  </si>
  <si>
    <t>MS-FM-DL-AU</t>
  </si>
  <si>
    <t>Trak Racer AU WFDS/MS-FM-QD-AU</t>
  </si>
  <si>
    <t>MS-FM-QD-AU</t>
  </si>
  <si>
    <t>Trak Racer AU WFDS/MS-FM-SIN-AU</t>
  </si>
  <si>
    <t>MS-FM-SIN-AU</t>
  </si>
  <si>
    <t>Trak Racer AU WFDS/MS-FM-SIN-TR-AU</t>
  </si>
  <si>
    <t>MS-FM-SIN-TR-AU</t>
  </si>
  <si>
    <t>Trak Racer AU WFDS/MS-FM-SIN-TR-UPS-AU</t>
  </si>
  <si>
    <t>MS-FM-SIN-TR-UPS-AU</t>
  </si>
  <si>
    <t>Trak Racer AU WFDS/MS-FM-SML-AU</t>
  </si>
  <si>
    <t>MS-FM-SML-AU</t>
  </si>
  <si>
    <t>Trak Racer AU WFDS/MS-FM-SML-TR-AU</t>
  </si>
  <si>
    <t>MS-FM-SML-TR-AU</t>
  </si>
  <si>
    <t>Trak Racer AU WFDS/MSI-PC1</t>
  </si>
  <si>
    <t>Trak Racer AU WFDS/MSI-PC2</t>
  </si>
  <si>
    <t>Trak Racer AU WFDS/MS-TR-TR8-QD-AU</t>
  </si>
  <si>
    <t>MS-TR-TR8-QD-AU</t>
  </si>
  <si>
    <t>Trak Racer AU WFDS/PESETSP01FOR</t>
  </si>
  <si>
    <t>PESETSP01FOR</t>
  </si>
  <si>
    <t>Trak Racer AU WFDS/QRXFSETBLKMAG</t>
  </si>
  <si>
    <t>QRXFSETBLKMAG</t>
  </si>
  <si>
    <t>Trak Racer AU WFDS/QRXSIMCUBEADA</t>
  </si>
  <si>
    <t>Trak Racer AU WFDS/RS6-06-B-PART1</t>
  </si>
  <si>
    <t>Trak Racer AU WFDS/RS6-06-B-PART2</t>
  </si>
  <si>
    <t>Trak Racer AU WFDS/RS6-AU</t>
  </si>
  <si>
    <t>RS6-AU</t>
  </si>
  <si>
    <t>Trak Racer AU WFDS/RS6-FLT-S4-AU</t>
  </si>
  <si>
    <t>RS6-FLT-S4-AU</t>
  </si>
  <si>
    <t>Trak Racer AU WFDS/RS6-FLT-S6-AU</t>
  </si>
  <si>
    <t>RS6-FLT-S6-AU</t>
  </si>
  <si>
    <t>Trak Racer AU WFDS/S01H4R</t>
  </si>
  <si>
    <t>S01H4R</t>
  </si>
  <si>
    <t>Trak Racer AU WFDS/S01H5R</t>
  </si>
  <si>
    <t>S01H5R</t>
  </si>
  <si>
    <t>Trak Racer AU WFDS/S01H7R</t>
  </si>
  <si>
    <t>S01H7R</t>
  </si>
  <si>
    <t>Trak Racer AU WFDS/SA-06</t>
  </si>
  <si>
    <t>Trak Racer AU WFDS/SA-06 BUNDLE</t>
  </si>
  <si>
    <t>Trak Racer AU WFDS/SA-06-UPS</t>
  </si>
  <si>
    <t>SA-06-UPS</t>
  </si>
  <si>
    <t>Trak Racer AU WFDS/SA-06-UPS-AU</t>
  </si>
  <si>
    <t>SA-06-UPS-AU</t>
  </si>
  <si>
    <t>Trak Racer AU WFDS/SA-06-UPS-TR8PRO</t>
  </si>
  <si>
    <t>SA-06-UPS-TR8PRO</t>
  </si>
  <si>
    <t>Trak Racer AU WFDS/SA-07</t>
  </si>
  <si>
    <t>Trak Racer AU WFDS/SA-07 BUNDLE</t>
  </si>
  <si>
    <t>Trak Racer AU WFDS/SA-07-UPS-TR8PRO-AU</t>
  </si>
  <si>
    <t>SA-07-UPS-TR8PRO-AU</t>
  </si>
  <si>
    <t>Trak Racer AU WFDS/SA-08</t>
  </si>
  <si>
    <t>Trak Racer AU WFDS/SA-08 BUNDLE</t>
  </si>
  <si>
    <t>Trak Racer AU WFDS/SA-08-UPS-TR8PRO</t>
  </si>
  <si>
    <t>SA-08-UPS-TR8PRO</t>
  </si>
  <si>
    <t>Trak Racer AU WFDS/SA-09</t>
  </si>
  <si>
    <t>Trak Racer AU WFDS/SA-09 BUNDLE</t>
  </si>
  <si>
    <t>Trak Racer AU WFDS/SA-10</t>
  </si>
  <si>
    <t>Trak Racer AU WFDS/SA-10 BUNDLE</t>
  </si>
  <si>
    <t>Trak Racer AU WFDS/SA-10-UPS</t>
  </si>
  <si>
    <t>SA-10-UPS</t>
  </si>
  <si>
    <t>Trak Racer AU WFDS/SA-10-UPS-TR8PRO-AU</t>
  </si>
  <si>
    <t>SA-10-UPS-TR8PRO-AU</t>
  </si>
  <si>
    <t>Trak Racer AU WFDS/SC2PRO</t>
  </si>
  <si>
    <t>Trak Racer AU WFDS/SC2PRO-TR-DD-AU</t>
  </si>
  <si>
    <t>SC2PRO-TR-DD-AU</t>
  </si>
  <si>
    <t>Trak Racer AU WFDS/SC2SPORT</t>
  </si>
  <si>
    <t>Trak Racer AU WFDS/SC2ULT</t>
  </si>
  <si>
    <t>SC2ULT</t>
  </si>
  <si>
    <t>Trak Racer AU WFDS/SC2ULT-SQ774</t>
  </si>
  <si>
    <t>SC2ULT-SQ774</t>
  </si>
  <si>
    <t>Trak Racer AU WFDS/SCACPE-ADD-INT</t>
  </si>
  <si>
    <t>Trak Racer AU WFDS/SCACPE-SET-AU</t>
  </si>
  <si>
    <t>SCACPE-SET-AU</t>
  </si>
  <si>
    <t>Trak Racer AU WFDS/SCAP-SET-2-AU</t>
  </si>
  <si>
    <t>SCAP-SET-2-AU</t>
  </si>
  <si>
    <t>Trak Racer AU WFDS/SCPRETOFF</t>
  </si>
  <si>
    <t>SCPRETOFF</t>
  </si>
  <si>
    <t>Trak Racer AU WFDS/Shipping</t>
  </si>
  <si>
    <t>Trak Racer AU WFDS/SIMHIRE</t>
  </si>
  <si>
    <t>SIMHIRE</t>
  </si>
  <si>
    <t>Trak Racer AU WFDS/SPK1</t>
  </si>
  <si>
    <t>Trak Racer AU WFDS/SP-NWMA-LL-RED</t>
  </si>
  <si>
    <t>SP-NWMA-LL-RED</t>
  </si>
  <si>
    <t>Trak Racer AU WFDS/SP-NWMA-LR-RED</t>
  </si>
  <si>
    <t>SP-NWMA-LR-RED</t>
  </si>
  <si>
    <t>Trak Racer AU WFDS/SP-TR80-10</t>
  </si>
  <si>
    <t>Trak Racer AU WFDS/SP-TR80-11</t>
  </si>
  <si>
    <t>Trak Racer AU WFDS/SP-TR80-12</t>
  </si>
  <si>
    <t>Trak Racer AU WFDS/SP-TR80-12-BUND</t>
  </si>
  <si>
    <t>Trak Racer AU WFDS/SP-TR80-14</t>
  </si>
  <si>
    <t>Trak Racer AU WFDS/SP-TR80-16</t>
  </si>
  <si>
    <t>Trak Racer AU WFDS/SP-TR80-17</t>
  </si>
  <si>
    <t>Trak Racer AU WFDS/SP-TR80-18</t>
  </si>
  <si>
    <t>Trak Racer AU WFDS/SP-TR80-19</t>
  </si>
  <si>
    <t>SP-TR80-19</t>
  </si>
  <si>
    <t>Trak Racer AU WFDS/SP-TR80-20</t>
  </si>
  <si>
    <t>Trak Racer AU WFDS/SP-TR80-21</t>
  </si>
  <si>
    <t>Trak Racer AU WFDS/SP-TR80-22</t>
  </si>
  <si>
    <t>Trak Racer AU WFDS/SP-TR80-23</t>
  </si>
  <si>
    <t>Trak Racer AU WFDS/SP-TR80-25</t>
  </si>
  <si>
    <t>Trak Racer AU WFDS/SP-TR80-26</t>
  </si>
  <si>
    <t>Trak Racer AU WFDS/SP-TR80-27</t>
  </si>
  <si>
    <t>Trak Racer AU WFDS/SP-TR80-30</t>
  </si>
  <si>
    <t>Trak Racer AU WFDS/SP-TR80-37</t>
  </si>
  <si>
    <t>Trak Racer AU WFDS/SP-TR80-38</t>
  </si>
  <si>
    <t>SP-TR80-38</t>
  </si>
  <si>
    <t>Trak Racer AU WFDS/SP-TR80-49</t>
  </si>
  <si>
    <t>SP-TR80-49</t>
  </si>
  <si>
    <t>Trak Racer AU WFDS/SP-TR80-50</t>
  </si>
  <si>
    <t>SP-TR80-50</t>
  </si>
  <si>
    <t>Trak Racer AU WFDS/SP-TR80-7</t>
  </si>
  <si>
    <t>Trak Racer AU WFDS/SP-TR80-8</t>
  </si>
  <si>
    <t>Trak Racer AU WFDS/SP-TR80-9</t>
  </si>
  <si>
    <t>Trak Racer AU WFDS/SP-TR80-VESA3</t>
  </si>
  <si>
    <t>Trak Racer AU WFDS/SP-TRX-DDM</t>
  </si>
  <si>
    <t>Trak Racer AU WFDS/SP-TRX-SING</t>
  </si>
  <si>
    <t>SP-TRX-SING</t>
  </si>
  <si>
    <t>Trak Racer AU WFDS/SQ1745922</t>
  </si>
  <si>
    <t>Trak Racer AU WFDS/SQ2581774</t>
  </si>
  <si>
    <t>SQ2581774</t>
  </si>
  <si>
    <t>Trak Racer AU WFDS/SQ5969361</t>
  </si>
  <si>
    <t>SQ5969361</t>
  </si>
  <si>
    <t>Trak Racer AU WFDS/SQR-M24</t>
  </si>
  <si>
    <t>SQR-M24</t>
  </si>
  <si>
    <t>Trak Racer AU WFDS/SQR-PIN</t>
  </si>
  <si>
    <t>SQR-PIN</t>
  </si>
  <si>
    <t>Trak Racer AU WFDS/SQR-WKIT-R2</t>
  </si>
  <si>
    <t>Trak Racer AU WFDS/SRG-1</t>
  </si>
  <si>
    <t>Trak Racer AU WFDS/SWTGT21-AAAA</t>
  </si>
  <si>
    <t>Trak Racer AU WFDS/SWTGT21-AAAB</t>
  </si>
  <si>
    <t>Trak Racer AU WFDS/TM-4MOUNT2</t>
  </si>
  <si>
    <t>TM-4MOUNT2</t>
  </si>
  <si>
    <t>Trak Racer AU WFDS/TM-4MOUNT3</t>
  </si>
  <si>
    <t>Trak Racer AU WFDS/TM-B5-27</t>
  </si>
  <si>
    <t>Trak Racer AU WFDS/TM-B5-27-3</t>
  </si>
  <si>
    <t>Trak Racer AU WFDS/TM-B5-37</t>
  </si>
  <si>
    <t>Trak Racer AU WFDS/TM-B5-37-3</t>
  </si>
  <si>
    <t>Trak Racer AU WFDS/TM-B6</t>
  </si>
  <si>
    <t>Trak Racer AU WFDS/TP01</t>
  </si>
  <si>
    <t>TP01</t>
  </si>
  <si>
    <t>Trak Racer AU WFDS/TP02</t>
  </si>
  <si>
    <t>TP02</t>
  </si>
  <si>
    <t>Trak Racer AU WFDS/TP05</t>
  </si>
  <si>
    <t>TP05</t>
  </si>
  <si>
    <t>Trak Racer AU WFDS/TR120-4INV3-AU</t>
  </si>
  <si>
    <t>TR120-4INV3-AU</t>
  </si>
  <si>
    <t>Trak Racer AU WFDS/TR120-4INV3SMEX-AU</t>
  </si>
  <si>
    <t>TR120-4INV3SMEX-AU</t>
  </si>
  <si>
    <t>Trak Racer AU WFDS/TR120-4PBAL-AU</t>
  </si>
  <si>
    <t>TR120-4PBAL-AU</t>
  </si>
  <si>
    <t>Trak Racer AU WFDS/TR120-4PBALSMEX-AU</t>
  </si>
  <si>
    <t>TR120-4PBALSMEX-AU</t>
  </si>
  <si>
    <t>Trak Racer AU WFDS/TR120-4PBALUSM2-AU</t>
  </si>
  <si>
    <t>TR120-4PBALUSM2-AU</t>
  </si>
  <si>
    <t>Trak Racer AU WFDS/TR120-4PBNP-AU</t>
  </si>
  <si>
    <t>TR120-4PBNP-AU</t>
  </si>
  <si>
    <t>Trak Racer AU WFDS/TR120-4PBNPSMEX-AU</t>
  </si>
  <si>
    <t>TR120-4PBNPSMEX-AU</t>
  </si>
  <si>
    <t>Trak Racer AU WFDS/TR120-4PBNPUSM2-AU</t>
  </si>
  <si>
    <t>TR120-4PBNPUSM2-AU</t>
  </si>
  <si>
    <t>Trak Racer AU WFDS/TR120-AINV3-AU</t>
  </si>
  <si>
    <t>TR120-AINV3-AU</t>
  </si>
  <si>
    <t>Trak Racer AU WFDS/TR120-AINV3SMEX-AU</t>
  </si>
  <si>
    <t>TR120-AINV3SMEX-AU</t>
  </si>
  <si>
    <t>Trak Racer AU WFDS/TR120-AINV3USM2-AU</t>
  </si>
  <si>
    <t>TR120-AINV3USM2-AU</t>
  </si>
  <si>
    <t>Trak Racer AU WFDS/TR120-APBAL-AU</t>
  </si>
  <si>
    <t>TR120-APBAL-AU</t>
  </si>
  <si>
    <t>Trak Racer AU WFDS/TR120-APBALSMEX-AU</t>
  </si>
  <si>
    <t>TR120-APBALSMEX-AU</t>
  </si>
  <si>
    <t>Trak Racer AU WFDS/TR120-APBNP-AU</t>
  </si>
  <si>
    <t>TR120-APBNP-AU</t>
  </si>
  <si>
    <t>Trak Racer AU WFDS/TR120-APBNPSMEX-AU</t>
  </si>
  <si>
    <t>TR120-APBNPSMEX-AU</t>
  </si>
  <si>
    <t>Trak Racer AU WFDS/TR120-BLK-PART1</t>
  </si>
  <si>
    <t>Trak Racer AU WFDS/TR120-BLK-PART2</t>
  </si>
  <si>
    <t>Trak Racer AU WFDS/TR120-DDINV3-AU</t>
  </si>
  <si>
    <t>TR120-DDINV3-AU</t>
  </si>
  <si>
    <t>Trak Racer AU WFDS/TR120-DDINV3SMEX-AU</t>
  </si>
  <si>
    <t>TR120-DDINV3SMEX-AU</t>
  </si>
  <si>
    <t>Trak Racer AU WFDS/TR120-DDPBAL-AU</t>
  </si>
  <si>
    <t>TR120-DDPBAL-AU</t>
  </si>
  <si>
    <t>Trak Racer AU WFDS/TR120-DDPBALSMEX-AU</t>
  </si>
  <si>
    <t>TR120-DDPBALSMEX-AU</t>
  </si>
  <si>
    <t>Trak Racer AU WFDS/TR120-DDPBNP-AU</t>
  </si>
  <si>
    <t>TR120-DDPBNP-AU</t>
  </si>
  <si>
    <t>Trak Racer AU WFDS/TR120-DDPBNPSMEX-AU</t>
  </si>
  <si>
    <t>TR120-DDPBNPSMEX-AU</t>
  </si>
  <si>
    <t>Trak Racer AU WFDS/TR120-FLT-AU</t>
  </si>
  <si>
    <t>TR120-FLT-AU</t>
  </si>
  <si>
    <t>Trak Racer AU WFDS/TR120-FRONTEND</t>
  </si>
  <si>
    <t>Trak Racer AU WFDS/TR120-SFTSUP</t>
  </si>
  <si>
    <t>Trak Racer AU WFDS/TR120-SMEX</t>
  </si>
  <si>
    <t>Trak Racer AU WFDS/TR120-SMEX2</t>
  </si>
  <si>
    <t>Trak Racer AU WFDS/TR120-SMEX-BL</t>
  </si>
  <si>
    <t>Trak Racer AU WFDS/TR120-SMINV3SMEX-AU</t>
  </si>
  <si>
    <t>TR120-SMINV3SMEX-AU</t>
  </si>
  <si>
    <t>Trak Racer AU WFDS/TR120-SMPBALSMEX-AU</t>
  </si>
  <si>
    <t>TR120-SMPBALSMEX-AU</t>
  </si>
  <si>
    <t>Trak Racer AU WFDS/TR120-SMPBNP-AU</t>
  </si>
  <si>
    <t>TR120-SMPBNP-AU</t>
  </si>
  <si>
    <t>Trak Racer AU WFDS/TR120-WMINV3-AU</t>
  </si>
  <si>
    <t>TR120-WMINV3-AU</t>
  </si>
  <si>
    <t>Trak Racer AU WFDS/TR120-WMINV3SMEX-AU</t>
  </si>
  <si>
    <t>TR120-WMINV3SMEX-AU</t>
  </si>
  <si>
    <t>Trak Racer AU WFDS/TR120-WMPBAL-AU</t>
  </si>
  <si>
    <t>TR120-WMPBAL-AU</t>
  </si>
  <si>
    <t>Trak Racer AU WFDS/TR120-WMPBALSMEX-AU</t>
  </si>
  <si>
    <t>TR120-WMPBALSMEX-AU</t>
  </si>
  <si>
    <t>Trak Racer AU WFDS/TR120-WMPBNP-AU</t>
  </si>
  <si>
    <t>TR120-WMPBNP-AU</t>
  </si>
  <si>
    <t>Trak Racer AU WFDS/TR120-WMPBNPSMEX-AU</t>
  </si>
  <si>
    <t>TR120-WMPBNPSMEX-AU</t>
  </si>
  <si>
    <t>Trak Racer AU WFDS/TR120-WMPBNPUSM2-AU</t>
  </si>
  <si>
    <t>TR120-WMPBNPUSM2-AU</t>
  </si>
  <si>
    <t>Trak Racer AU WFDS/TR1603-BLK-PART1</t>
  </si>
  <si>
    <t>TR1603-BLK-PART1</t>
  </si>
  <si>
    <t>Trak Racer AU WFDS/TR1603-BLK-PART2</t>
  </si>
  <si>
    <t>TR1603-BLK-PART2</t>
  </si>
  <si>
    <t>Trak Racer AU WFDS/TR1603-BLK-PART3</t>
  </si>
  <si>
    <t>TR1603-BLK-PART3</t>
  </si>
  <si>
    <t>Trak Racer AU WFDS/TR1603-BLK-PART4</t>
  </si>
  <si>
    <t>TR1603-BLK-PART4</t>
  </si>
  <si>
    <t>Trak Racer AU WFDS/TR1604-BLK-PART1</t>
  </si>
  <si>
    <t>Trak Racer AU WFDS/TR1604-BLK-PART2</t>
  </si>
  <si>
    <t>Trak Racer AU WFDS/TR1604-BLK-PART3</t>
  </si>
  <si>
    <t>Trak Racer AU WFDS/TR160-4INV3-AU</t>
  </si>
  <si>
    <t>TR160-4INV3-AU</t>
  </si>
  <si>
    <t>Trak Racer AU WFDS/TR160-4PBAL-AU</t>
  </si>
  <si>
    <t>TR160-4PBAL-AU</t>
  </si>
  <si>
    <t>Trak Racer AU WFDS/TR160-4PBNP-AU</t>
  </si>
  <si>
    <t>TR160-4PBNP-AU</t>
  </si>
  <si>
    <t>Trak Racer AU WFDS/TR160-AINV3-AU</t>
  </si>
  <si>
    <t>TR160-AINV3-AU</t>
  </si>
  <si>
    <t>Trak Racer AU WFDS/TR160-APBAL-AU</t>
  </si>
  <si>
    <t>TR160-APBAL-AU</t>
  </si>
  <si>
    <t>Trak Racer AU WFDS/TR160-APBNP-AU</t>
  </si>
  <si>
    <t>TR160-APBNP-AU</t>
  </si>
  <si>
    <t>Trak Racer AU WFDS/TR160-BRAND2</t>
  </si>
  <si>
    <t>TR160-BRAND2</t>
  </si>
  <si>
    <t>Trak Racer AU WFDS/TR160-DDINV3-AU</t>
  </si>
  <si>
    <t>TR160-DDINV3-AU</t>
  </si>
  <si>
    <t>Trak Racer AU WFDS/TR160-DDPBAL-AU</t>
  </si>
  <si>
    <t>Trak Racer AU WFDS/TR160-DDPBNP-AU</t>
  </si>
  <si>
    <t>TR160-DDPBNP-AU</t>
  </si>
  <si>
    <t>Trak Racer AU WFDS/TR160-F1PEDALUP</t>
  </si>
  <si>
    <t>Trak Racer AU WFDS/TR160-FLT-AU</t>
  </si>
  <si>
    <t>TR160-FLT-AU</t>
  </si>
  <si>
    <t>Trak Racer AU WFDS/TR160-FRONTEND</t>
  </si>
  <si>
    <t>Trak Racer AU WFDS/TR160-PSLIDER2</t>
  </si>
  <si>
    <t>Trak Racer AU WFDS/TR160S-AINV3-AU</t>
  </si>
  <si>
    <t>TR160S-AINV3-AU</t>
  </si>
  <si>
    <t>Trak Racer AU WFDS/TR160S-APBAL-AU</t>
  </si>
  <si>
    <t>TR160S-APBAL-AU</t>
  </si>
  <si>
    <t>Trak Racer AU WFDS/TR160S-APBNP-AU</t>
  </si>
  <si>
    <t>TR160S-APBNP-AU</t>
  </si>
  <si>
    <t>Trak Racer AU WFDS/TR160S-BLK-PART1</t>
  </si>
  <si>
    <t>Trak Racer AU WFDS/TR160S-BLK-PART2</t>
  </si>
  <si>
    <t>Trak Racer AU WFDS/TR160S-DDINV3-AU</t>
  </si>
  <si>
    <t>TR160S-DDINV3-AU</t>
  </si>
  <si>
    <t>Trak Racer AU WFDS/TR160S-DDPBAL-AU</t>
  </si>
  <si>
    <t>TR160S-DDPBAL-AU</t>
  </si>
  <si>
    <t>Trak Racer AU WFDS/TR160S-DDPBNP-AU</t>
  </si>
  <si>
    <t>TR160S-DDPBNP-AU</t>
  </si>
  <si>
    <t>Trak Racer AU WFDS/TR160S-L-4INV3-AU</t>
  </si>
  <si>
    <t>TR160S-L-4INV3-AU</t>
  </si>
  <si>
    <t>Trak Racer AU WFDS/TR160S-L-4PBAL-AU</t>
  </si>
  <si>
    <t>TR160S-L-4PBAL-AU</t>
  </si>
  <si>
    <t>Trak Racer AU WFDS/TR160S-L-PART1</t>
  </si>
  <si>
    <t>Trak Racer AU WFDS/TR160S-L-PART2</t>
  </si>
  <si>
    <t>Trak Racer AU WFDS/TR160S-L-WMPBNP-AU</t>
  </si>
  <si>
    <t>TR160S-L-WMPBNP-AU</t>
  </si>
  <si>
    <t>Trak Racer AU WFDS/TR160-SMINV3-AU</t>
  </si>
  <si>
    <t>TR160-SMINV3-AU</t>
  </si>
  <si>
    <t>Trak Racer AU WFDS/TR160S-WMPBAL-AU</t>
  </si>
  <si>
    <t>TR160S-WMPBAL-AU</t>
  </si>
  <si>
    <t>Trak Racer AU WFDS/TR160S-WMPBNP-AU</t>
  </si>
  <si>
    <t>TR160S-WMPBNP-AU</t>
  </si>
  <si>
    <t>Trak Racer AU WFDS/TR160-WMINV3-AU</t>
  </si>
  <si>
    <t>TR160-WMINV3-AU</t>
  </si>
  <si>
    <t>Trak Racer AU WFDS/TR160-WM-NS</t>
  </si>
  <si>
    <t>TR160-WM-NS</t>
  </si>
  <si>
    <t>Trak Racer AU WFDS/TR160-WMPBAL-AU</t>
  </si>
  <si>
    <t>TR160-WMPBAL-AU</t>
  </si>
  <si>
    <t>Trak Racer AU WFDS/TR160-WMPBNP-AU</t>
  </si>
  <si>
    <t>TR160-WMPBNP-AU</t>
  </si>
  <si>
    <t>Trak Racer AU WFDS/TR-3VARIABLE</t>
  </si>
  <si>
    <t>Trak Racer AU WFDS/TR-80</t>
  </si>
  <si>
    <t>TR-80</t>
  </si>
  <si>
    <t>Trak Racer AU WFDS/TR80-120B-RED</t>
  </si>
  <si>
    <t>TR80-120B-RED</t>
  </si>
  <si>
    <t>Trak Racer AU WFDS/TR80-160B-RED</t>
  </si>
  <si>
    <t>Trak Racer AU WFDS/TR80-160FEET</t>
  </si>
  <si>
    <t>Trak Racer AU WFDS/TR80-2SMEX-FS-AU</t>
  </si>
  <si>
    <t>TR80-2SMEX-FS-AU</t>
  </si>
  <si>
    <t>Trak Racer AU WFDS/TR80-40B-RED</t>
  </si>
  <si>
    <t>Trak Racer AU WFDS/TR80-4-AU</t>
  </si>
  <si>
    <t>TR80-4-AU</t>
  </si>
  <si>
    <t>Trak Racer AU WFDS/TR804-BLK-PART1</t>
  </si>
  <si>
    <t>TR804-BLK-PART1</t>
  </si>
  <si>
    <t>Trak Racer AU WFDS/TR804-BLK-PART2</t>
  </si>
  <si>
    <t>TR804-BLK-PART2</t>
  </si>
  <si>
    <t>Trak Racer AU WFDS/TR804-BLK-PART3</t>
  </si>
  <si>
    <t>TR804-BLK-PART3</t>
  </si>
  <si>
    <t>Trak Racer AU WFDS/TR80-4M4-BLK</t>
  </si>
  <si>
    <t>Trak Racer AU WFDS/TR805-BLK-PART1</t>
  </si>
  <si>
    <t>Trak Racer AU WFDS/TR805-BLK-PART2</t>
  </si>
  <si>
    <t>Trak Racer AU WFDS/TR805-BLK-PART3</t>
  </si>
  <si>
    <t>Trak Racer AU WFDS/TR8-06-B-PART1</t>
  </si>
  <si>
    <t>Trak Racer AU WFDS/TR8-06-B-PART2</t>
  </si>
  <si>
    <t>Trak Racer AU WFDS/TR8-07-B-PART1</t>
  </si>
  <si>
    <t>Trak Racer AU WFDS/TR8-07-B-PART2</t>
  </si>
  <si>
    <t>Trak Racer AU WFDS/TR80-80B-RED</t>
  </si>
  <si>
    <t>Trak Racer AU WFDS/TR80-A-AU</t>
  </si>
  <si>
    <t>TR80-A-AU</t>
  </si>
  <si>
    <t>Trak Racer AU WFDS/TR-80B</t>
  </si>
  <si>
    <t>Trak Racer AU WFDS/TR80-BABS</t>
  </si>
  <si>
    <t>Trak Racer AU WFDS/TR80-BIGSHIF</t>
  </si>
  <si>
    <t>Trak Racer AU WFDS/TR80-BSBRACK2</t>
  </si>
  <si>
    <t>Trak Racer AU WFDS/TR-80B-UPS</t>
  </si>
  <si>
    <t>TR-80B-UPS</t>
  </si>
  <si>
    <t>Trak Racer AU WFDS/TR80-BUTBOX</t>
  </si>
  <si>
    <t>Trak Racer AU WFDS/TR80-CABMAN2</t>
  </si>
  <si>
    <t>Trak Racer AU WFDS/TR80-CUPHOLD</t>
  </si>
  <si>
    <t>Trak Racer AU WFDS/TR80-DD-AU</t>
  </si>
  <si>
    <t>TR80-DD-AU</t>
  </si>
  <si>
    <t>Trak Racer AU WFDS/TR80-F1PEDALUP</t>
  </si>
  <si>
    <t>TR80-F1PEDALUP</t>
  </si>
  <si>
    <t>Trak Racer AU WFDS/TR80-FMMS5-BLK</t>
  </si>
  <si>
    <t>Trak Racer AU WFDS/TR80-FOOTREST</t>
  </si>
  <si>
    <t>TR80-FOOTREST</t>
  </si>
  <si>
    <t>Trak Racer AU WFDS/TR80-FOOTREST2</t>
  </si>
  <si>
    <t>Trak Racer AU WFDS/TR80-FS05</t>
  </si>
  <si>
    <t>Trak Racer AU WFDS/TR80-HANDLE</t>
  </si>
  <si>
    <t>Trak Racer AU WFDS/TR80-HB4</t>
  </si>
  <si>
    <t>Trak Racer AU WFDS/TR80-HB5</t>
  </si>
  <si>
    <t>Trak Racer AU WFDS/TR80-HPH2</t>
  </si>
  <si>
    <t>Trak Racer AU WFDS/TR80-HYPL-AU</t>
  </si>
  <si>
    <t>TR80-HYPL-AU</t>
  </si>
  <si>
    <t>Trak Racer AU WFDS/TR80-INVPED3</t>
  </si>
  <si>
    <t>Trak Racer AU WFDS/TR80-JOINT</t>
  </si>
  <si>
    <t>Trak Racer AU WFDS/TR80-KBM3-BLK</t>
  </si>
  <si>
    <t>Trak Racer AU WFDS/TR80L-1-TK-AU</t>
  </si>
  <si>
    <t>TR80L-1-TK-AU</t>
  </si>
  <si>
    <t>Trak Racer AU WFDS/TR80-LITE-PART1</t>
  </si>
  <si>
    <t>Trak Racer AU WFDS/TR80-LITE-PART2</t>
  </si>
  <si>
    <t>Trak Racer AU WFDS/TR80L-WM-AU</t>
  </si>
  <si>
    <t>TR80L-WM-AU</t>
  </si>
  <si>
    <t>Trak Racer AU WFDS/TR80L-WMSFT-AU</t>
  </si>
  <si>
    <t>TR80L-WMSFT-AU</t>
  </si>
  <si>
    <t>Trak Racer AU WFDS/TR80L-WMSFTSL-AU</t>
  </si>
  <si>
    <t>TR80L-WMSFTSL-AU</t>
  </si>
  <si>
    <t>Trak Racer AU WFDS/TR80L-WMSMEX-AU</t>
  </si>
  <si>
    <t>TR80L-WMSMEX-AU</t>
  </si>
  <si>
    <t>Trak Racer AU WFDS/TR80-MK4-WM</t>
  </si>
  <si>
    <t>TR80-MK4-WM</t>
  </si>
  <si>
    <t>Trak Racer AU WFDS/TR80-MM3-BLK</t>
  </si>
  <si>
    <t>Trak Racer AU WFDS/TR80-NEWAL</t>
  </si>
  <si>
    <t>Trak Racer AU WFDS/TR80-NEWPB</t>
  </si>
  <si>
    <t>Trak Racer AU WFDS/TR80-NEWPLATE</t>
  </si>
  <si>
    <t>TR80-NEWPLATE</t>
  </si>
  <si>
    <t>Trak Racer AU WFDS/TR80-NEWPLATE2</t>
  </si>
  <si>
    <t>Trak Racer AU WFDS/TR80-NEWSM</t>
  </si>
  <si>
    <t>TR80-NEWSM</t>
  </si>
  <si>
    <t>Trak Racer AU WFDS/TR80-NWM4</t>
  </si>
  <si>
    <t>Trak Racer AU WFDS/TR80-NWM5</t>
  </si>
  <si>
    <t>Trak Racer AU WFDS/TR80-NWMA2</t>
  </si>
  <si>
    <t>Trak Racer AU WFDS/TR80-NWMA3</t>
  </si>
  <si>
    <t>Trak Racer AU WFDS/TR80-NWMABL</t>
  </si>
  <si>
    <t>Trak Racer AU WFDS/TR80-NWMABL-DD</t>
  </si>
  <si>
    <t>Trak Racer AU WFDS/TR80-NWMABL-DD-UK</t>
  </si>
  <si>
    <t>TR80-NWMABL-DD-UK</t>
  </si>
  <si>
    <t>Trak Racer AU WFDS/TR80-NWMABL-WM4</t>
  </si>
  <si>
    <t>Trak Racer AU WFDS/TR80-NWMA-DD</t>
  </si>
  <si>
    <t>Trak Racer AU WFDS/TR80-NWMA-DD-AU</t>
  </si>
  <si>
    <t>TR80-NWMA-DD-AU</t>
  </si>
  <si>
    <t>Trak Racer AU WFDS/TR80-NWMA-WM4-AU</t>
  </si>
  <si>
    <t>TR80-NWMA-WM4-AU</t>
  </si>
  <si>
    <t>Trak Racer AU WFDS/TR80-NWMDD</t>
  </si>
  <si>
    <t>Trak Racer AU WFDS/TR80-NWMSM</t>
  </si>
  <si>
    <t>Trak Racer AU WFDS/TR80-OFCPLATE</t>
  </si>
  <si>
    <t>Trak Racer AU WFDS/TR80-OFCPLATE2</t>
  </si>
  <si>
    <t>TR80-OFCPLATE2</t>
  </si>
  <si>
    <t>Trak Racer AU WFDS/TR80-PBAL</t>
  </si>
  <si>
    <t>Trak Racer AU WFDS/TR80-PBPL-AU</t>
  </si>
  <si>
    <t>TR80-PBPL-AU</t>
  </si>
  <si>
    <t>Trak Racer AU WFDS/TR80-PCS4</t>
  </si>
  <si>
    <t>Trak Racer AU WFDS/TR80-PLATE2</t>
  </si>
  <si>
    <t>TR80-PLATE2</t>
  </si>
  <si>
    <t>Trak Racer AU WFDS/TR80-PSLIDER</t>
  </si>
  <si>
    <t>TR80-PSLIDER</t>
  </si>
  <si>
    <t>Trak Racer AU WFDS/TR80-PSLIDER2</t>
  </si>
  <si>
    <t>Trak Racer AU WFDS/TR80-RUBS-BLACK</t>
  </si>
  <si>
    <t>Trak Racer AU WFDS/TR80-RUBS-BLUE</t>
  </si>
  <si>
    <t>Trak Racer AU WFDS/TR80-RUBS-RED</t>
  </si>
  <si>
    <t>Trak Racer AU WFDS/TR80-SCREWNUT</t>
  </si>
  <si>
    <t>Trak Racer AU WFDS/TR80-SCREWNUT2</t>
  </si>
  <si>
    <t>Trak Racer AU WFDS/TR80-SFTSUP</t>
  </si>
  <si>
    <t>Trak Racer AU WFDS/TR80-SHELF4-BLK</t>
  </si>
  <si>
    <t>Trak Racer AU WFDS/TR80-SHIFTER5</t>
  </si>
  <si>
    <t>Trak Racer AU WFDS/TR80-SHIFTER6</t>
  </si>
  <si>
    <t>Trak Racer AU WFDS/TR80-SHORTSHIF</t>
  </si>
  <si>
    <t>Trak Racer AU WFDS/TR80-SHORTSHIF-BLK</t>
  </si>
  <si>
    <t>Trak Racer AU WFDS/TR80-SLIDER</t>
  </si>
  <si>
    <t>TR80-SLIDER</t>
  </si>
  <si>
    <t>Trak Racer AU WFDS/TR80-SLIDER2</t>
  </si>
  <si>
    <t>Trak Racer AU WFDS/TR80-SM-AU</t>
  </si>
  <si>
    <t>TR80-SM-AU</t>
  </si>
  <si>
    <t>Trak Racer AU WFDS/TR80-SMEX3-BLK</t>
  </si>
  <si>
    <t>Trak Racer AU WFDS/TR80-SMEX-FS-AU</t>
  </si>
  <si>
    <t>TR80-SMEX-FS-AU</t>
  </si>
  <si>
    <t>Trak Racer AU WFDS/TR80-TMARM4-BLK</t>
  </si>
  <si>
    <t>Trak Racer AU WFDS/TR80-TMKIT3-BLK</t>
  </si>
  <si>
    <t>Trak Racer AU WFDS/TR80-TMSIN4-BLK</t>
  </si>
  <si>
    <t>Trak Racer AU WFDS/TR80-TMSIN-BLK</t>
  </si>
  <si>
    <t>TR80-TMSIN-BLK</t>
  </si>
  <si>
    <t>Trak Racer AU WFDS/TR80-TMSML3-BLK</t>
  </si>
  <si>
    <t>Trak Racer AU WFDS/TR80-TR160FEET</t>
  </si>
  <si>
    <t>Trak Racer AU WFDS/TR80-TSH3-BLK</t>
  </si>
  <si>
    <t>Trak Racer AU WFDS/TR80-USM2-BLK</t>
  </si>
  <si>
    <t>Trak Racer AU WFDS/TR80-VESA3</t>
  </si>
  <si>
    <t>Trak Racer AU WFDS/TR80-WHEELSET3</t>
  </si>
  <si>
    <t>Trak Racer AU WFDS/TR80-WM-AU</t>
  </si>
  <si>
    <t>TR80-WM-AU</t>
  </si>
  <si>
    <t>Trak Racer AU WFDS/TR80-WMPLATE2</t>
  </si>
  <si>
    <t>TR80-WMPLATE2</t>
  </si>
  <si>
    <t>Trak Racer AU WFDS/TR80-WMPLATE3</t>
  </si>
  <si>
    <t>Trak Racer AU WFDS/TR8-PCT</t>
  </si>
  <si>
    <t>Trak Racer AU WFDS/TR8PRO</t>
  </si>
  <si>
    <t>Trak Racer AU WFDS/TR8PRO-1-TK-AU</t>
  </si>
  <si>
    <t>TR8PRO-1-TK-AU</t>
  </si>
  <si>
    <t>Trak Racer AU WFDS/TR8PRO-AU</t>
  </si>
  <si>
    <t>Trak Racer AU WFDS/TR8PRO-DD-AU</t>
  </si>
  <si>
    <t>TR8PRO-DD-AU</t>
  </si>
  <si>
    <t>Trak Racer AU WFDS/TR8PRO-DD-MS-AU</t>
  </si>
  <si>
    <t>TR8PRO-DD-MS-AU</t>
  </si>
  <si>
    <t>Trak Racer AU WFDS/TR8PRO-FLT-AU</t>
  </si>
  <si>
    <t>TR8PRO-FLT-AU</t>
  </si>
  <si>
    <t>Trak Racer AU WFDS/TR8PRO-GRAN-AU</t>
  </si>
  <si>
    <t>TR8PRO-GRAN-AU</t>
  </si>
  <si>
    <t>Trak Racer AU WFDS/TR8PRO-MS-AU</t>
  </si>
  <si>
    <t>TR8PRO-MS-AU</t>
  </si>
  <si>
    <t>Trak Racer AU WFDS/TR8PRO-MSB2-AU</t>
  </si>
  <si>
    <t>TR8PRO-MSB2-AU</t>
  </si>
  <si>
    <t>Trak Racer AU WFDS/TR8PRO-MS-FLT-AU</t>
  </si>
  <si>
    <t>TR8PRO-MS-FLT-AU</t>
  </si>
  <si>
    <t>Trak Racer AU WFDS/TR8PRO-R2R-BUN1-AU</t>
  </si>
  <si>
    <t>TR8PRO-R2R-BUN1-AU</t>
  </si>
  <si>
    <t>Trak Racer AU WFDS/TR8WSLIDER</t>
  </si>
  <si>
    <t>TR8WSLIDER</t>
  </si>
  <si>
    <t>Trak Racer AU WFDS/TR-APDD</t>
  </si>
  <si>
    <t>Trak Racer AU WFDS/TR-BIGBRACKET</t>
  </si>
  <si>
    <t>Trak Racer AU WFDS/TR-BLM</t>
  </si>
  <si>
    <t>Trak Racer AU WFDS/TR-BLM2</t>
  </si>
  <si>
    <t>Trak Racer AU WFDS/TR-DDBR2</t>
  </si>
  <si>
    <t>Trak Racer AU WFDS/TR-DDBRDDM</t>
  </si>
  <si>
    <t>Trak Racer AU WFDS/TR-DDBR-NF</t>
  </si>
  <si>
    <t>TR-DDBR-NF</t>
  </si>
  <si>
    <t>Trak Racer AU WFDS/TR-FPWM2</t>
  </si>
  <si>
    <t>Trak Racer AU WFDS/TR-FS02</t>
  </si>
  <si>
    <t>Trak Racer AU WFDS/TR-FS3-FS</t>
  </si>
  <si>
    <t>Trak Racer AU WFDS/TR-GLFR-2XL</t>
  </si>
  <si>
    <t>Trak Racer AU WFDS/TR-GLFR-L</t>
  </si>
  <si>
    <t>TR-GLFR-L</t>
  </si>
  <si>
    <t>Trak Racer AU WFDS/TR-GLFR-M</t>
  </si>
  <si>
    <t>TR-GLFR-M</t>
  </si>
  <si>
    <t>Trak Racer AU WFDS/TR-GLFR-S</t>
  </si>
  <si>
    <t>TR-GLFR-S</t>
  </si>
  <si>
    <t>Trak Racer AU WFDS/TR-GLFR-XL</t>
  </si>
  <si>
    <t>Trak Racer AU WFDS/TR-GLFR-XS</t>
  </si>
  <si>
    <t>TR-GLFR-XS</t>
  </si>
  <si>
    <t>Trak Racer AU WFDS/TR-GLOVE-011L</t>
  </si>
  <si>
    <t>Trak Racer AU WFDS/TR-GLOVE-011M</t>
  </si>
  <si>
    <t>Trak Racer AU WFDS/TR-GLOVE-011S</t>
  </si>
  <si>
    <t>Trak Racer AU WFDS/TR-GLOVE-011XL</t>
  </si>
  <si>
    <t>Trak Racer AU WFDS/TR-GLOVE-09L</t>
  </si>
  <si>
    <t>Trak Racer AU WFDS/TR-GLOVE-09M</t>
  </si>
  <si>
    <t>Trak Racer AU WFDS/TR-GLOVE-09S</t>
  </si>
  <si>
    <t>Trak Racer AU WFDS/TR-GLOVE-09XL</t>
  </si>
  <si>
    <t>Trak Racer AU WFDS/TR-GLOVE-10L</t>
  </si>
  <si>
    <t>Trak Racer AU WFDS/TR-GLOVE-10M</t>
  </si>
  <si>
    <t>Trak Racer AU WFDS/TR-GLOVE-10S</t>
  </si>
  <si>
    <t>Trak Racer AU WFDS/TR-GLOVE-10XL</t>
  </si>
  <si>
    <t>Trak Racer AU WFDS/TR-GLOVE-L</t>
  </si>
  <si>
    <t>Trak Racer AU WFDS/TR-GLOVE-M</t>
  </si>
  <si>
    <t>Trak Racer AU WFDS/TR-GLOVE-S</t>
  </si>
  <si>
    <t>Trak Racer AU WFDS/TR-GLOVE-XL</t>
  </si>
  <si>
    <t>Trak Racer AU WFDS/TR-HBMN2-L</t>
  </si>
  <si>
    <t>Trak Racer AU WFDS/TR-HBMN2-R</t>
  </si>
  <si>
    <t>Trak Racer AU WFDS/TR-HBMN2-RL</t>
  </si>
  <si>
    <t>Trak Racer AU WFDS/TR-HBMN-R</t>
  </si>
  <si>
    <t>TR-HBMN-R</t>
  </si>
  <si>
    <t>Trak Racer AU WFDS/TR-HPW-PRO</t>
  </si>
  <si>
    <t>Trak Racer AU WFDS/TR-KBM</t>
  </si>
  <si>
    <t>Trak Racer AU WFDS/TR-KBM4</t>
  </si>
  <si>
    <t>Trak Racer AU WFDS/TR-M34</t>
  </si>
  <si>
    <t>Trak Racer AU WFDS/TR-M49</t>
  </si>
  <si>
    <t>Trak Racer AU WFDS/TR-MAT4</t>
  </si>
  <si>
    <t>Trak Racer AU WFDS/TR-MAT5</t>
  </si>
  <si>
    <t>Trak Racer AU WFDS/TRMOVE-3</t>
  </si>
  <si>
    <t>TRMOVE-3</t>
  </si>
  <si>
    <t>Trak Racer AU WFDS/TRMOVE-4-B</t>
  </si>
  <si>
    <t>TRMOVE-4-B</t>
  </si>
  <si>
    <t>Trak Racer AU WFDS/TRMOVE-BRACKET</t>
  </si>
  <si>
    <t>Trak Racer AU WFDS/TRMOVE-BRACKET-2</t>
  </si>
  <si>
    <t>Trak Racer AU WFDS/TRMOVE-PIVOT</t>
  </si>
  <si>
    <t>Trak Racer AU WFDS/TRMOVE-TRXP</t>
  </si>
  <si>
    <t>Trak Racer AU WFDS/TR-PCSHELF</t>
  </si>
  <si>
    <t>Trak Racer AU WFDS/TR-PSLIDER2</t>
  </si>
  <si>
    <t>Trak Racer AU WFDS/TR-REX-F1</t>
  </si>
  <si>
    <t>TR-REX-F1</t>
  </si>
  <si>
    <t>Trak Racer AU WFDS/TR-REX-GT</t>
  </si>
  <si>
    <t>TR-REX-GT</t>
  </si>
  <si>
    <t>Trak Racer AU WFDS/TR-RSB3-UPS</t>
  </si>
  <si>
    <t>TR-RSB3-UPS</t>
  </si>
  <si>
    <t>Trak Racer AU WFDS/TR-RSB3-UPS-NZ</t>
  </si>
  <si>
    <t>TR-RSB3-UPS-NZ</t>
  </si>
  <si>
    <t>Trak Racer AU WFDS/TR-RSB4</t>
  </si>
  <si>
    <t>Trak Racer AU WFDS/TR-SBELT-B</t>
  </si>
  <si>
    <t>Trak Racer AU WFDS/TR-SBELT-R</t>
  </si>
  <si>
    <t>Trak Racer AU WFDS/TR-SHAPLATE</t>
  </si>
  <si>
    <t>Trak Racer AU WFDS/TR-SHAPLATE3</t>
  </si>
  <si>
    <t>Trak Racer AU WFDS/TR-SPMT-FS3-1</t>
  </si>
  <si>
    <t>TR-SPMT-FS3-1</t>
  </si>
  <si>
    <t>Trak Racer AU WFDS/TR-SPMT-RS6-MK2</t>
  </si>
  <si>
    <t>Trak Racer AU WFDS/TR-SPMT-TR8020</t>
  </si>
  <si>
    <t>Trak Racer AU WFDS/TR-SPMT-TR8-2</t>
  </si>
  <si>
    <t>Trak Racer AU WFDS/TR-SPMT-TR8-3</t>
  </si>
  <si>
    <t>Trak Racer AU WFDS/TR-SPMT-TRX-1</t>
  </si>
  <si>
    <t>Trak Racer AU WFDS/TR-SWH1</t>
  </si>
  <si>
    <t>Trak Racer AU WFDS/TR-TK-BUILD1</t>
  </si>
  <si>
    <t>Trak Racer AU WFDS/TR-TR8BLM4</t>
  </si>
  <si>
    <t>Trak Racer AU WFDS/TR-TR8-M3</t>
  </si>
  <si>
    <t>Trak Racer AU WFDS/TR-TR8-SING2</t>
  </si>
  <si>
    <t>Trak Racer AU WFDS/TR-TR8-SING-BUND-AU</t>
  </si>
  <si>
    <t>TR-TR8-SING-BUND-AU</t>
  </si>
  <si>
    <t>Trak Racer AU WFDS/TR-TRX-SING</t>
  </si>
  <si>
    <t>Trak Racer AU WFDS/TR-TSH3</t>
  </si>
  <si>
    <t>Trak Racer AU WFDS/TR-TSH4</t>
  </si>
  <si>
    <t>Trak Racer AU WFDS/TR-TVSSET</t>
  </si>
  <si>
    <t>Trak Racer AU WFDS/TR-VARIABLEM</t>
  </si>
  <si>
    <t>Trak Racer AU WFDS/TR-VESA4</t>
  </si>
  <si>
    <t>Trak Racer AU WFDS/TR-WKIT-2</t>
  </si>
  <si>
    <t>Trak Racer AU WFDS/TRX-AL2-AU</t>
  </si>
  <si>
    <t>TRX-AL2-AU</t>
  </si>
  <si>
    <t>Trak Racer AU WFDS/TRX-ALP</t>
  </si>
  <si>
    <t>Trak Racer AU WFDS/TRX-ALP23-PART1</t>
  </si>
  <si>
    <t>Trak Racer AU WFDS/TRX-ALP23-PART2</t>
  </si>
  <si>
    <t>Trak Racer AU WFDS/TRX-ALP23-PART3</t>
  </si>
  <si>
    <t>Trak Racer AU WFDS/TRX-A-TK-AU</t>
  </si>
  <si>
    <t>TRX-A-TK-AU</t>
  </si>
  <si>
    <t>Trak Racer AU WFDS/TRX-BLK23-PART1</t>
  </si>
  <si>
    <t>Trak Racer AU WFDS/TRX-BLK23-PART2</t>
  </si>
  <si>
    <t>Trak Racer AU WFDS/TRX-BLK23-PART3</t>
  </si>
  <si>
    <t>Trak Racer AU WFDS/TRX-BLK-AU</t>
  </si>
  <si>
    <t>TRX-BLK-AU</t>
  </si>
  <si>
    <t>Trak Racer AU WFDS/TRX-BLK-PART1</t>
  </si>
  <si>
    <t>Trak Racer AU WFDS/TRX-BLK-PART2</t>
  </si>
  <si>
    <t>Trak Racer AU WFDS/TRX-BLK-PART3</t>
  </si>
  <si>
    <t>Trak Racer AU WFDS/TRX-FS01</t>
  </si>
  <si>
    <t>Trak Racer AU WFDS/TRX-NWM6</t>
  </si>
  <si>
    <t>Trak Racer AU WFDS/TRX-S01</t>
  </si>
  <si>
    <t>Trak Racer AU WFDS/TRX-S0123</t>
  </si>
  <si>
    <t>Trak Racer AU WFDS/TRX-S0123-BUND</t>
  </si>
  <si>
    <t>Trak Racer AU WFDS/TRX-S02</t>
  </si>
  <si>
    <t>Trak Racer AU WFDS/TRX-S02-BUND</t>
  </si>
  <si>
    <t>Trak Racer AU WFDS/TRX-SHIFTER-ALP</t>
  </si>
  <si>
    <t>TRX-SHIFTER-ALP</t>
  </si>
  <si>
    <t>Trak Racer AU WFDS/TRX-SHIFTER-ALP23</t>
  </si>
  <si>
    <t>Trak Racer AU WFDS/TRX-SHIFTER-BLK</t>
  </si>
  <si>
    <t>TRX-SHIFTER-BLK</t>
  </si>
  <si>
    <t>Trak Racer AU WFDS/TRX-SHIFTER-BLK23</t>
  </si>
  <si>
    <t>Trak Racer AU WFDS/TS01</t>
  </si>
  <si>
    <t>TS01</t>
  </si>
  <si>
    <t>Trak Racer AU WFDS/TS02</t>
  </si>
  <si>
    <t>TS02</t>
  </si>
  <si>
    <t>Trak Racer AU WFDS/TS03</t>
  </si>
  <si>
    <t>Trak Racer AU WFDS/TS04</t>
  </si>
  <si>
    <t>TS04</t>
  </si>
  <si>
    <t>Trak Racer AU WFDS/TS05</t>
  </si>
  <si>
    <t>TS05</t>
  </si>
  <si>
    <t>Trak Racer AU WFDS/VNM-HB01PK</t>
  </si>
  <si>
    <t>Trak Racer AU WFDS/VNM-HBRK01</t>
  </si>
  <si>
    <t>VNM-HBRK01</t>
  </si>
  <si>
    <t>Trak Racer AU WFDS/VNM-HBRK15</t>
  </si>
  <si>
    <t>Trak Racer AU WFDS/VNM-HBSPLA</t>
  </si>
  <si>
    <t>Trak Racer AU WFDS/VNM-PE01BK</t>
  </si>
  <si>
    <t>Trak Racer AU WFDS/VNM-PE01DK</t>
  </si>
  <si>
    <t>Trak Racer AU WFDS/VNM-PE01HR</t>
  </si>
  <si>
    <t>Trak Racer AU WFDS/VNM-PE01ST3</t>
  </si>
  <si>
    <t>Trak Racer AU WFDS/VNM-S01BUN</t>
  </si>
  <si>
    <t>Trak Racer AU WFDS/VNM-S01CLA</t>
  </si>
  <si>
    <t>Trak Racer AU WFDS/VNM-S01LBS</t>
  </si>
  <si>
    <t>VNM-S01LBS</t>
  </si>
  <si>
    <t>Trak Racer CA GO BOLT/822-0031</t>
  </si>
  <si>
    <t>Trak Racer CA GO BOLT</t>
  </si>
  <si>
    <t>Trak Racer CA GO BOLT/822-N001</t>
  </si>
  <si>
    <t>Trak Racer CA GO BOLT/822-N002</t>
  </si>
  <si>
    <t>Trak Racer CA GO BOLT/DBOX-4250i</t>
  </si>
  <si>
    <t>Trak Racer CA GO BOLT/DBOX-4-BASE</t>
  </si>
  <si>
    <t>Trak Racer CA GO BOLT/FS3-03</t>
  </si>
  <si>
    <t>Trak Racer CA GO BOLT/FS3-CA</t>
  </si>
  <si>
    <t>FS3-CA</t>
  </si>
  <si>
    <t>Trak Racer CA GO BOLT/MS-B32</t>
  </si>
  <si>
    <t>Trak Racer CA GO BOLT/MS-B33</t>
  </si>
  <si>
    <t>Trak Racer CA GO BOLT/MS-B34</t>
  </si>
  <si>
    <t>Trak Racer CA GO BOLT/MS-BDL</t>
  </si>
  <si>
    <t>Trak Racer CA GO BOLT/MS-CM-QD</t>
  </si>
  <si>
    <t>Trak Racer CA GO BOLT/MS-CM-SIN</t>
  </si>
  <si>
    <t>Trak Racer CA GO BOLT/MS-CM-SIN-TR</t>
  </si>
  <si>
    <t>Trak Racer CA GO BOLT/MS-CM-SML</t>
  </si>
  <si>
    <t>Trak Racer CA GO BOLT/MS-CM-SML-TR</t>
  </si>
  <si>
    <t>Trak Racer CA GO BOLT/MS-FM-DL</t>
  </si>
  <si>
    <t>Trak Racer CA GO BOLT/MS-FM-QD</t>
  </si>
  <si>
    <t>Trak Racer CA GO BOLT/MS-FM-SIN</t>
  </si>
  <si>
    <t>Trak Racer CA GO BOLT/MS-FM-SIN-TR</t>
  </si>
  <si>
    <t>Trak Racer CA GO BOLT/MS-FM-SML</t>
  </si>
  <si>
    <t>Trak Racer CA GO BOLT/SA-06</t>
  </si>
  <si>
    <t>Trak Racer CA GO BOLT/SA-06 BUNDLE</t>
  </si>
  <si>
    <t>Trak Racer CA GO BOLT/SA-08</t>
  </si>
  <si>
    <t>Trak Racer CA GO BOLT/SA-08 BUNDLE</t>
  </si>
  <si>
    <t>Trak Racer CA GO BOLT/SA-09</t>
  </si>
  <si>
    <t>Trak Racer CA GO BOLT/SA-09 BUNDLE</t>
  </si>
  <si>
    <t>Trak Racer CA GO BOLT/SA-10</t>
  </si>
  <si>
    <t>Trak Racer CA GO BOLT/SA-10 BUNDLE</t>
  </si>
  <si>
    <t>Trak Racer CA GO BOLT/SA-10 BUNDLE-SB</t>
  </si>
  <si>
    <t>Trak Racer CA GO BOLT/SA-10-UPS-TR8PRO</t>
  </si>
  <si>
    <t>SA-10-UPS-TR8PRO</t>
  </si>
  <si>
    <t>Trak Racer CA GO BOLT/Shipping</t>
  </si>
  <si>
    <t>Trak Racer CA GO BOLT/SP-TR80-10</t>
  </si>
  <si>
    <t>Trak Racer CA GO BOLT/SP-TR80-12</t>
  </si>
  <si>
    <t>Trak Racer CA GO BOLT/SP-TR80-12-BUND</t>
  </si>
  <si>
    <t>Trak Racer CA GO BOLT/SP-TR80-13</t>
  </si>
  <si>
    <t>Trak Racer CA GO BOLT/SP-TR80-16</t>
  </si>
  <si>
    <t>Trak Racer CA GO BOLT/SP-TR80-26</t>
  </si>
  <si>
    <t>Trak Racer CA GO BOLT/SP-TR80-27</t>
  </si>
  <si>
    <t>Trak Racer CA GO BOLT/SP-TR80-30</t>
  </si>
  <si>
    <t>Trak Racer CA GO BOLT/SP-TR80-7</t>
  </si>
  <si>
    <t>Trak Racer CA GO BOLT/SP-TR80-8</t>
  </si>
  <si>
    <t>Trak Racer CA GO BOLT/SP-TR80-9</t>
  </si>
  <si>
    <t>Trak Racer CA GO BOLT/TM-4MOUNT3</t>
  </si>
  <si>
    <t>Trak Racer CA GO BOLT/TM-B5-27-3</t>
  </si>
  <si>
    <t>Trak Racer CA GO BOLT/TM-B5-37-3</t>
  </si>
  <si>
    <t>Trak Racer CA GO BOLT/TM-B6</t>
  </si>
  <si>
    <t>Trak Racer CA GO BOLT/TR120-FRONTEND</t>
  </si>
  <si>
    <t>Trak Racer CA GO BOLT/TR120-FRONTEND-BUND</t>
  </si>
  <si>
    <t>Trak Racer CA GO BOLT/TR120-SMEX</t>
  </si>
  <si>
    <t>Trak Racer CA GO BOLT/TR120-SMEX2</t>
  </si>
  <si>
    <t>Trak Racer CA GO BOLT/TR1604-BLK-PART1</t>
  </si>
  <si>
    <t>Trak Racer CA GO BOLT/TR1604-BLK-PART2</t>
  </si>
  <si>
    <t>Trak Racer CA GO BOLT/TR1604-BLK-PART3</t>
  </si>
  <si>
    <t>Trak Racer CA GO BOLT/TR160-4INV3-CA</t>
  </si>
  <si>
    <t>TR160-4INV3-CA</t>
  </si>
  <si>
    <t>Trak Racer CA GO BOLT/TR160-4PBAL-CA</t>
  </si>
  <si>
    <t>TR160-4PBAL-CA</t>
  </si>
  <si>
    <t>Trak Racer CA GO BOLT/TR160-AINV3-CA</t>
  </si>
  <si>
    <t>TR160-AINV3-CA</t>
  </si>
  <si>
    <t>Trak Racer CA GO BOLT/TR160-APBAL-CA</t>
  </si>
  <si>
    <t>TR160-APBAL-CA</t>
  </si>
  <si>
    <t>Trak Racer CA GO BOLT/TR160-APBNP</t>
  </si>
  <si>
    <t>Trak Racer CA GO BOLT/TR160-APBNP-CA</t>
  </si>
  <si>
    <t>TR160-APBNP-CA</t>
  </si>
  <si>
    <t>Trak Racer CA GO BOLT/TR160-DDINV3-CA</t>
  </si>
  <si>
    <t>TR160-DDINV3-CA</t>
  </si>
  <si>
    <t>Trak Racer CA GO BOLT/TR160-DDPBNP-CA</t>
  </si>
  <si>
    <t>TR160-DDPBNP-CA</t>
  </si>
  <si>
    <t>Trak Racer CA GO BOLT/TR160-FRONTEND</t>
  </si>
  <si>
    <t>Trak Racer CA GO BOLT/TR160-PSLIDER2</t>
  </si>
  <si>
    <t>Trak Racer CA GO BOLT/TR160S-4PBAL-CA</t>
  </si>
  <si>
    <t>TR160S-4PBAL-CA</t>
  </si>
  <si>
    <t>Trak Racer CA GO BOLT/TR160S-BLK-PART1</t>
  </si>
  <si>
    <t>Trak Racer CA GO BOLT/TR160S-BLK-PART2</t>
  </si>
  <si>
    <t>Trak Racer CA GO BOLT/TR160-WMINV3-CA</t>
  </si>
  <si>
    <t>TR160-WMINV3-CA</t>
  </si>
  <si>
    <t>Trak Racer CA GO BOLT/TR160-WMPBAL-CA</t>
  </si>
  <si>
    <t>TR160-WMPBAL-CA</t>
  </si>
  <si>
    <t>Trak Racer CA GO BOLT/TR160-WMPBNP-CA</t>
  </si>
  <si>
    <t>TR160-WMPBNP-CA</t>
  </si>
  <si>
    <t>Trak Racer CA GO BOLT/TR80-4-CA</t>
  </si>
  <si>
    <t>TR80-4-CA</t>
  </si>
  <si>
    <t>Trak Racer CA GO BOLT/TR80-4M4-BLK</t>
  </si>
  <si>
    <t>Trak Racer CA GO BOLT/TR805-BLK-PART1</t>
  </si>
  <si>
    <t>Trak Racer CA GO BOLT/TR805-BLK-PART2</t>
  </si>
  <si>
    <t>Trak Racer CA GO BOLT/TR805-BLK-PART3</t>
  </si>
  <si>
    <t>Trak Racer CA GO BOLT/TR8-07-B-PART1</t>
  </si>
  <si>
    <t>Trak Racer CA GO BOLT/TR8-07-B-PART2</t>
  </si>
  <si>
    <t>Trak Racer CA GO BOLT/TR80-A-CA</t>
  </si>
  <si>
    <t>TR80-A-CA</t>
  </si>
  <si>
    <t>Trak Racer CA GO BOLT/TR80-BABS</t>
  </si>
  <si>
    <t>Trak Racer CA GO BOLT/TR80-BIGSHIF</t>
  </si>
  <si>
    <t>Trak Racer CA GO BOLT/TR80-BSBRACK2</t>
  </si>
  <si>
    <t>Trak Racer CA GO BOLT/TR80-BUTBOX</t>
  </si>
  <si>
    <t>Trak Racer CA GO BOLT/TR80-CABMAN2</t>
  </si>
  <si>
    <t>Trak Racer CA GO BOLT/TR80-CUPHOLD</t>
  </si>
  <si>
    <t>Trak Racer CA GO BOLT/TR80-DD</t>
  </si>
  <si>
    <t>Trak Racer CA GO BOLT/TR80-DD-CA</t>
  </si>
  <si>
    <t>TR80-DD-CA</t>
  </si>
  <si>
    <t>Trak Racer CA GO BOLT/TR80-FMMS5-BLK</t>
  </si>
  <si>
    <t>Trak Racer CA GO BOLT/TR80-FOOTREST2</t>
  </si>
  <si>
    <t>Trak Racer CA GO BOLT/TR80-FS04-BUND</t>
  </si>
  <si>
    <t>Trak Racer CA GO BOLT/TR80-FS05</t>
  </si>
  <si>
    <t>Trak Racer CA GO BOLT/TR80-HANDLE</t>
  </si>
  <si>
    <t>Trak Racer CA GO BOLT/TR80-HB4</t>
  </si>
  <si>
    <t>Trak Racer CA GO BOLT/TR80-HB5</t>
  </si>
  <si>
    <t>Trak Racer CA GO BOLT/TR80-HPH2</t>
  </si>
  <si>
    <t>Trak Racer CA GO BOLT/TR80-HYPL</t>
  </si>
  <si>
    <t>Trak Racer CA GO BOLT/TR80-INVPED3</t>
  </si>
  <si>
    <t>Trak Racer CA GO BOLT/TR80-KBM3-BLK</t>
  </si>
  <si>
    <t>Trak Racer CA GO BOLT/TR80-LITE-PART1</t>
  </si>
  <si>
    <t>Trak Racer CA GO BOLT/TR80-LITE-PART2</t>
  </si>
  <si>
    <t>Trak Racer CA GO BOLT/TR80L-WM-CA</t>
  </si>
  <si>
    <t>TR80L-WM-CA</t>
  </si>
  <si>
    <t>Trak Racer CA GO BOLT/TR80-MM3-BLK</t>
  </si>
  <si>
    <t>Trak Racer CA GO BOLT/TR80-NEWAL</t>
  </si>
  <si>
    <t>Trak Racer CA GO BOLT/TR80-NEWPB</t>
  </si>
  <si>
    <t>Trak Racer CA GO BOLT/TR80-NEWPLATE2</t>
  </si>
  <si>
    <t>Trak Racer CA GO BOLT/TR80-NWM5</t>
  </si>
  <si>
    <t>Trak Racer CA GO BOLT/TR80-NWMA3</t>
  </si>
  <si>
    <t>Trak Racer CA GO BOLT/TR80-NWMABL</t>
  </si>
  <si>
    <t>Trak Racer CA GO BOLT/TR80-NWMDD</t>
  </si>
  <si>
    <t>Trak Racer CA GO BOLT/TR80-OFCPLATE</t>
  </si>
  <si>
    <t>Trak Racer CA GO BOLT/TR80-PCS4</t>
  </si>
  <si>
    <t>Trak Racer CA GO BOLT/TR80-SCREWNUT2</t>
  </si>
  <si>
    <t>Trak Racer CA GO BOLT/TR80-SHELF4-BLK</t>
  </si>
  <si>
    <t>Trak Racer CA GO BOLT/TR80-SHIFTER6</t>
  </si>
  <si>
    <t>Trak Racer CA GO BOLT/TR80-SLIDER2</t>
  </si>
  <si>
    <t>Trak Racer CA GO BOLT/TR80-SMEX3-BLK</t>
  </si>
  <si>
    <t>Trak Racer CA GO BOLT/TR80-TMARM4-BLK</t>
  </si>
  <si>
    <t>Trak Racer CA GO BOLT/TR80-TMKIT3-BLK</t>
  </si>
  <si>
    <t>Trak Racer CA GO BOLT/TR80-TMSIN4-BLK</t>
  </si>
  <si>
    <t>Trak Racer CA GO BOLT/TR80-TMSML3-BLK</t>
  </si>
  <si>
    <t>Trak Racer CA GO BOLT/TR80-TR160FEET</t>
  </si>
  <si>
    <t>Trak Racer CA GO BOLT/TR80-TSH3-BLK</t>
  </si>
  <si>
    <t>Trak Racer CA GO BOLT/TR80-USM2-BLK</t>
  </si>
  <si>
    <t>Trak Racer CA GO BOLT/TR80-WHEELSET3</t>
  </si>
  <si>
    <t>Trak Racer CA GO BOLT/TR80-WM-CA</t>
  </si>
  <si>
    <t>TR80-WM-CA</t>
  </si>
  <si>
    <t>Trak Racer CA GO BOLT/TR80-WMPLATE3</t>
  </si>
  <si>
    <t>Trak Racer CA GO BOLT/TR8-PCT</t>
  </si>
  <si>
    <t>Trak Racer CA GO BOLT/TR8PRO</t>
  </si>
  <si>
    <t>Trak Racer CA GO BOLT/TR8PRO-CA</t>
  </si>
  <si>
    <t>TR8PRO-CA</t>
  </si>
  <si>
    <t>Trak Racer CA GO BOLT/TR-APDD</t>
  </si>
  <si>
    <t>Trak Racer CA GO BOLT/TR-DDBR2</t>
  </si>
  <si>
    <t>Trak Racer CA GO BOLT/TR-DDBRDDM</t>
  </si>
  <si>
    <t>Trak Racer CA GO BOLT/TR-FS02</t>
  </si>
  <si>
    <t>Trak Racer CA GO BOLT/TR-FS3-FS</t>
  </si>
  <si>
    <t>Trak Racer CA GO BOLT/TR-HBMN2-R</t>
  </si>
  <si>
    <t>Trak Racer CA GO BOLT/TR-HBMN2-RL</t>
  </si>
  <si>
    <t>Trak Racer CA GO BOLT/TR-HPW-PRO</t>
  </si>
  <si>
    <t>Trak Racer CA GO BOLT/TR-KBM4</t>
  </si>
  <si>
    <t>Trak Racer CA GO BOLT/TR-MAT4</t>
  </si>
  <si>
    <t>Trak Racer CA GO BOLT/TR-MAT5</t>
  </si>
  <si>
    <t>Trak Racer CA GO BOLT/TRMOVE-BRACKET2</t>
  </si>
  <si>
    <t>Trak Racer CA GO BOLT/TRMOVE-TRXP</t>
  </si>
  <si>
    <t>Trak Racer CA GO BOLT/TR-PCSHELF</t>
  </si>
  <si>
    <t>Trak Racer CA GO BOLT/TR-PSLIDER2</t>
  </si>
  <si>
    <t>Trak Racer CA GO BOLT/TR-RSB4</t>
  </si>
  <si>
    <t>Trak Racer CA GO BOLT/TR-SBELT-B</t>
  </si>
  <si>
    <t>Trak Racer CA GO BOLT/TR-SBELT-R</t>
  </si>
  <si>
    <t>Trak Racer CA GO BOLT/TR-SHAPLATE3</t>
  </si>
  <si>
    <t>Trak Racer CA GO BOLT/TR-SPMT-TR8020</t>
  </si>
  <si>
    <t>Trak Racer CA GO BOLT/TR-SPMT-TRX-1</t>
  </si>
  <si>
    <t>Trak Racer CA GO BOLT/TR-TR8BLM4</t>
  </si>
  <si>
    <t>Trak Racer CA GO BOLT/TR-TR8-SING2</t>
  </si>
  <si>
    <t>Trak Racer CA GO BOLT/TR-TRX-SING</t>
  </si>
  <si>
    <t>Trak Racer CA GO BOLT/TR-TSH4</t>
  </si>
  <si>
    <t>Trak Racer CA GO BOLT/TR-WKIT-2</t>
  </si>
  <si>
    <t>Trak Racer CA GO BOLT/TRX-AL2</t>
  </si>
  <si>
    <t>Trak Racer CA GO BOLT/TRX-AL2-CA</t>
  </si>
  <si>
    <t>TRX-AL2-CA</t>
  </si>
  <si>
    <t>Trak Racer CA GO BOLT/TRX-ALP23-PART1</t>
  </si>
  <si>
    <t>Trak Racer CA GO BOLT/TRX-ALP23-PART2</t>
  </si>
  <si>
    <t>Trak Racer CA GO BOLT/TRX-ALP23-PART3</t>
  </si>
  <si>
    <t>Trak Racer CA GO BOLT/TRX-BLK23</t>
  </si>
  <si>
    <t>Trak Racer CA GO BOLT/TRX-BLK23-CA</t>
  </si>
  <si>
    <t>TRX-BLK23-CA</t>
  </si>
  <si>
    <t>Trak Racer CA GO BOLT/TRX-BLK23-PART1</t>
  </si>
  <si>
    <t>Trak Racer CA GO BOLT/TRX-BLK23-PART2</t>
  </si>
  <si>
    <t>Trak Racer CA GO BOLT/TRX-BLK23-PART3</t>
  </si>
  <si>
    <t>Trak Racer CA GO BOLT/TRX-FS01</t>
  </si>
  <si>
    <t>Trak Racer CA GO BOLT/TRX-NWM6</t>
  </si>
  <si>
    <t>Trak Racer CA GO BOLT/TRX-S0123</t>
  </si>
  <si>
    <t>Trak Racer CA GO BOLT/TRX-S0123-BUND</t>
  </si>
  <si>
    <t>Trak Racer CA GO BOLT/TRX-S02</t>
  </si>
  <si>
    <t>Trak Racer CA GO BOLT/TRX-S02-BUND</t>
  </si>
  <si>
    <t>Trak Racer CA GO BOLT/TRX-SHIFTER-ALP23</t>
  </si>
  <si>
    <t>Trak Racer CA GO BOLT/TRX-SHIFTER-BLK23</t>
  </si>
  <si>
    <t>Trak Racer ES Warehouse/FS3-03</t>
  </si>
  <si>
    <t>Trak Racer ES Warehouse</t>
  </si>
  <si>
    <t>Trak Racer ES Warehouse/MS-B32-EU</t>
  </si>
  <si>
    <t>MS-B32-EU</t>
  </si>
  <si>
    <t>Trak Racer ES Warehouse/MS-CM-DL-EU</t>
  </si>
  <si>
    <t>MS-CM-DL-EU</t>
  </si>
  <si>
    <t>Trak Racer ES Warehouse/MS-CM-QD-EU</t>
  </si>
  <si>
    <t>Trak Racer ES Warehouse/MS-CM-SIN-EU</t>
  </si>
  <si>
    <t>MS-CM-SIN-EU</t>
  </si>
  <si>
    <t>Trak Racer ES Warehouse/MS-CM-SIN-TR-EU</t>
  </si>
  <si>
    <t>Trak Racer ES Warehouse/MS-CM-SML-EU</t>
  </si>
  <si>
    <t>Trak Racer ES Warehouse/MS-FM-DL-EU</t>
  </si>
  <si>
    <t>MS-FM-DL-EU</t>
  </si>
  <si>
    <t>Trak Racer ES Warehouse/MS-FM-QD-EU</t>
  </si>
  <si>
    <t>MS-FM-QD-EU</t>
  </si>
  <si>
    <t>Trak Racer ES Warehouse/MS-FM-SIN-EU</t>
  </si>
  <si>
    <t>MS-FM-SIN-EU</t>
  </si>
  <si>
    <t>Trak Racer ES Warehouse/MS-FM-SIN-TR-EU</t>
  </si>
  <si>
    <t>Trak Racer ES Warehouse/PARTS-TR1602-BLK</t>
  </si>
  <si>
    <t>PARTS-TR1602-BLK</t>
  </si>
  <si>
    <t>Trak Racer ES Warehouse/SA-04</t>
  </si>
  <si>
    <t>SA-04</t>
  </si>
  <si>
    <t>Trak Racer ES Warehouse/SA-05</t>
  </si>
  <si>
    <t>SA-05</t>
  </si>
  <si>
    <t>Trak Racer ES Warehouse/SA-06</t>
  </si>
  <si>
    <t>Trak Racer ES Warehouse/SA-06 BUNDLE</t>
  </si>
  <si>
    <t>Trak Racer ES Warehouse/SA-08</t>
  </si>
  <si>
    <t>Trak Racer ES Warehouse/SA-08 BUNDLE</t>
  </si>
  <si>
    <t>Trak Racer ES Warehouse/SA-09</t>
  </si>
  <si>
    <t>Trak Racer ES Warehouse/SA-09 BUNDLE</t>
  </si>
  <si>
    <t>Trak Racer ES Warehouse/SA-09-UPS-NEW-EU</t>
  </si>
  <si>
    <t>SA-09-UPS-NEW-EU</t>
  </si>
  <si>
    <t>Trak Racer ES Warehouse/SA-10</t>
  </si>
  <si>
    <t>Trak Racer ES Warehouse/SA-10 BUNDLE</t>
  </si>
  <si>
    <t>Trak Racer ES Warehouse/SA-10-UPS-NEW-EU</t>
  </si>
  <si>
    <t>SA-10-UPS-NEW-EU</t>
  </si>
  <si>
    <t>Trak Racer ES Warehouse/TM-4MOUNT</t>
  </si>
  <si>
    <t>Trak Racer ES Warehouse/TM-B3-27</t>
  </si>
  <si>
    <t>TM-B3-27</t>
  </si>
  <si>
    <t>Trak Racer ES Warehouse/TM-B3-27-3</t>
  </si>
  <si>
    <t>Trak Racer ES Warehouse/TM-B3-37</t>
  </si>
  <si>
    <t>TM-B3-37</t>
  </si>
  <si>
    <t>Trak Racer ES Warehouse/TM-B3-37-3</t>
  </si>
  <si>
    <t>Trak Racer ES Warehouse/TM-B5-27-3</t>
  </si>
  <si>
    <t>Trak Racer ES Warehouse/TM-B6</t>
  </si>
  <si>
    <t>Trak Racer ES Warehouse/TR120-4INV3-EU</t>
  </si>
  <si>
    <t>TR120-4INV3-EU</t>
  </si>
  <si>
    <t>Trak Racer ES Warehouse/TR120-4PBAL-EU</t>
  </si>
  <si>
    <t>TR120-4PBAL-EU</t>
  </si>
  <si>
    <t>Trak Racer ES Warehouse/TR120-4PBALSMEX-EU</t>
  </si>
  <si>
    <t>TR120-4PBALSMEX-EU</t>
  </si>
  <si>
    <t>Trak Racer ES Warehouse/TR120-4PBNP-EU</t>
  </si>
  <si>
    <t>TR120-4PBNP-EU</t>
  </si>
  <si>
    <t>Trak Racer ES Warehouse/TR120-APBAL-EU</t>
  </si>
  <si>
    <t>TR120-APBAL-EU</t>
  </si>
  <si>
    <t>Trak Racer ES Warehouse/TR120-APBALSMEX-EU</t>
  </si>
  <si>
    <t>TR120-APBALSMEX-EU</t>
  </si>
  <si>
    <t>Trak Racer ES Warehouse/TR120-APBNP-EU</t>
  </si>
  <si>
    <t>TR120-APBNP-EU</t>
  </si>
  <si>
    <t>Trak Racer ES Warehouse/TR120-APBNPSMEX-EU</t>
  </si>
  <si>
    <t>TR120-APBNPSMEX-EU</t>
  </si>
  <si>
    <t>Trak Racer ES Warehouse/TR120-BLK-PART1</t>
  </si>
  <si>
    <t>Trak Racer ES Warehouse/TR120-BLK-PART2</t>
  </si>
  <si>
    <t>Trak Racer ES Warehouse/TR120-DDPBALSMEX-EU</t>
  </si>
  <si>
    <t>TR120-DDPBALSMEX-EU</t>
  </si>
  <si>
    <t>Trak Racer ES Warehouse/TR120-DDPBNP-EU</t>
  </si>
  <si>
    <t>TR120-DDPBNP-EU</t>
  </si>
  <si>
    <t>Trak Racer ES Warehouse/TR120-FRONTEND</t>
  </si>
  <si>
    <t>Trak Racer ES Warehouse/TR120-SMEX</t>
  </si>
  <si>
    <t>Trak Racer ES Warehouse/TR120-WMPBNP-EU</t>
  </si>
  <si>
    <t>Trak Racer ES Warehouse/TR1604-BLK-PART1</t>
  </si>
  <si>
    <t>Trak Racer ES Warehouse/TR1604-BLK-PART2</t>
  </si>
  <si>
    <t>Trak Racer ES Warehouse/TR1604-BLK-PART3</t>
  </si>
  <si>
    <t>Trak Racer ES Warehouse/TR160-4INV3-EU</t>
  </si>
  <si>
    <t>TR160-4INV3-EU</t>
  </si>
  <si>
    <t>Trak Racer ES Warehouse/TR160-4PBAL-EU</t>
  </si>
  <si>
    <t>TR160-4PBAL-EU</t>
  </si>
  <si>
    <t>Trak Racer ES Warehouse/TR160-4PBNP-EU</t>
  </si>
  <si>
    <t>TR160-4PBNP-EU</t>
  </si>
  <si>
    <t>Trak Racer ES Warehouse/TR160-AINV3-EU</t>
  </si>
  <si>
    <t>TR160-AINV3-EU</t>
  </si>
  <si>
    <t>Trak Racer ES Warehouse/TR160-APBAL-EU</t>
  </si>
  <si>
    <t>TR160-APBAL-EU</t>
  </si>
  <si>
    <t>Trak Racer ES Warehouse/TR160-APBNP-EU</t>
  </si>
  <si>
    <t>Trak Racer ES Warehouse/TR160-DDINV3-EU</t>
  </si>
  <si>
    <t>TR160-DDINV3-EU</t>
  </si>
  <si>
    <t>Trak Racer ES Warehouse/TR160-DDPBAL-EU</t>
  </si>
  <si>
    <t>TR160-DDPBAL-EU</t>
  </si>
  <si>
    <t>Trak Racer ES Warehouse/TR160-DDPBNP-EU</t>
  </si>
  <si>
    <t>Trak Racer ES Warehouse/TR160-FRONTEND</t>
  </si>
  <si>
    <t>Trak Racer ES Warehouse/TR160-WMPBAL-EU</t>
  </si>
  <si>
    <t>TR160-WMPBAL-EU</t>
  </si>
  <si>
    <t>Trak Racer ES Warehouse/TR160-WMPBNP-EU</t>
  </si>
  <si>
    <t>Trak Racer ES Warehouse/TR80-2SMEX-FS-EU</t>
  </si>
  <si>
    <t>TR80-2SMEX-FS-EU</t>
  </si>
  <si>
    <t>Trak Racer ES Warehouse/TR80-4-EU</t>
  </si>
  <si>
    <t>TR80-4-EU</t>
  </si>
  <si>
    <t>Trak Racer ES Warehouse/TR80-4M2-BLK</t>
  </si>
  <si>
    <t>Trak Racer ES Warehouse/TR80-4M4-BLK</t>
  </si>
  <si>
    <t>Trak Racer ES Warehouse/TR805-BLK-PART1</t>
  </si>
  <si>
    <t>Trak Racer ES Warehouse/TR805-BLK-PART2</t>
  </si>
  <si>
    <t>Trak Racer ES Warehouse/TR805-BLK-PART3</t>
  </si>
  <si>
    <t>Trak Racer ES Warehouse/TR8-07-B-PART1</t>
  </si>
  <si>
    <t>Trak Racer ES Warehouse/TR8-07-B-PART2</t>
  </si>
  <si>
    <t>Trak Racer ES Warehouse/TR80-A-EU</t>
  </si>
  <si>
    <t>Trak Racer ES Warehouse/TR80-BABS</t>
  </si>
  <si>
    <t>Trak Racer ES Warehouse/TR80-BIGSHIF</t>
  </si>
  <si>
    <t>Trak Racer ES Warehouse/TR80-BSBRACK</t>
  </si>
  <si>
    <t>Trak Racer ES Warehouse/TR80-BSBRACK2</t>
  </si>
  <si>
    <t>Trak Racer ES Warehouse/TR80-BUTBOX</t>
  </si>
  <si>
    <t>Trak Racer ES Warehouse/TR80-CABMAN2</t>
  </si>
  <si>
    <t>Trak Racer ES Warehouse/TR80-CUPHOLD</t>
  </si>
  <si>
    <t>Trak Racer ES Warehouse/TR80-DD-EU</t>
  </si>
  <si>
    <t>TR80-DD-EU</t>
  </si>
  <si>
    <t>Trak Racer ES Warehouse/TR80-DDM2</t>
  </si>
  <si>
    <t>TR80-DDM2</t>
  </si>
  <si>
    <t>Trak Racer ES Warehouse/TR80-FMMS3-BLK</t>
  </si>
  <si>
    <t>TR80-FMMS3-BLK</t>
  </si>
  <si>
    <t>Trak Racer ES Warehouse/TR80-FMMS5-BLK</t>
  </si>
  <si>
    <t>Trak Racer ES Warehouse/TR80-FS01</t>
  </si>
  <si>
    <t>TR80-FS01</t>
  </si>
  <si>
    <t>Trak Racer ES Warehouse/TR80-FS05</t>
  </si>
  <si>
    <t>Trak Racer ES Warehouse/TR80-HB2</t>
  </si>
  <si>
    <t>TR80-HB2</t>
  </si>
  <si>
    <t>Trak Racer ES Warehouse/TR80-HPH</t>
  </si>
  <si>
    <t>TR80-HPH</t>
  </si>
  <si>
    <t>Trak Racer ES Warehouse/TR80-HPH2</t>
  </si>
  <si>
    <t>Trak Racer ES Warehouse/TR80-INVPED3</t>
  </si>
  <si>
    <t>Trak Racer ES Warehouse/TR80-KBM2-BLK</t>
  </si>
  <si>
    <t>TR80-KBM2-BLK</t>
  </si>
  <si>
    <t>Trak Racer ES Warehouse/TR80-KBM3-BLK</t>
  </si>
  <si>
    <t>Trak Racer ES Warehouse/TR80-MM2-BLK</t>
  </si>
  <si>
    <t>Trak Racer ES Warehouse/TR80-MM-BLK</t>
  </si>
  <si>
    <t>TR80-MM-BLK</t>
  </si>
  <si>
    <t>Trak Racer ES Warehouse/TR80-NEWAL</t>
  </si>
  <si>
    <t>Trak Racer ES Warehouse/TR80-NEWPB</t>
  </si>
  <si>
    <t>Trak Racer ES Warehouse/TR80-NEWPLATE2</t>
  </si>
  <si>
    <t>Trak Racer ES Warehouse/TR80-NWM5</t>
  </si>
  <si>
    <t>Trak Racer ES Warehouse/TR80-NWMA3</t>
  </si>
  <si>
    <t>Trak Racer ES Warehouse/TR80-NWMA-DD-EU</t>
  </si>
  <si>
    <t>TR80-NWMA-DD-EU</t>
  </si>
  <si>
    <t>Trak Racer ES Warehouse/TR80-NWMA-WM4-EU</t>
  </si>
  <si>
    <t>TR80-NWMA-WM4-EU</t>
  </si>
  <si>
    <t>Trak Racer ES Warehouse/TR80-NWMDD</t>
  </si>
  <si>
    <t>Trak Racer ES Warehouse/TR80-PBAL</t>
  </si>
  <si>
    <t>Trak Racer ES Warehouse/TR80-PBPL-EU</t>
  </si>
  <si>
    <t>TR80-PBPL-EU</t>
  </si>
  <si>
    <t>Trak Racer ES Warehouse/TR80-PCS</t>
  </si>
  <si>
    <t>TR80-PCS</t>
  </si>
  <si>
    <t>Trak Racer ES Warehouse/TR80-PCS2</t>
  </si>
  <si>
    <t>Trak Racer ES Warehouse/TR80-PCS4</t>
  </si>
  <si>
    <t>Trak Racer ES Warehouse/TR80-SCREWNUT</t>
  </si>
  <si>
    <t>Trak Racer ES Warehouse/TR80-SCREWNUT2</t>
  </si>
  <si>
    <t>Trak Racer ES Warehouse/TR80-SHELF2-BLK</t>
  </si>
  <si>
    <t>TR80-SHELF2-BLK</t>
  </si>
  <si>
    <t>Trak Racer ES Warehouse/TR80-SHELF4-BLK</t>
  </si>
  <si>
    <t>Trak Racer ES Warehouse/TR80-SLIDER</t>
  </si>
  <si>
    <t>Trak Racer ES Warehouse/TR80-SLIDER2</t>
  </si>
  <si>
    <t>Trak Racer ES Warehouse/TR80-SMEX3-BLK</t>
  </si>
  <si>
    <t>Trak Racer ES Warehouse/TR80-SMEX-FS-EU</t>
  </si>
  <si>
    <t>TR80-SMEX-FS-EU</t>
  </si>
  <si>
    <t>Trak Racer ES Warehouse/TR80-TMARM4-BLK</t>
  </si>
  <si>
    <t>Trak Racer ES Warehouse/TR80-TMARM-BLK</t>
  </si>
  <si>
    <t>TR80-TMARM-BLK</t>
  </si>
  <si>
    <t>Trak Racer ES Warehouse/TR80-TMKIT3-BLK</t>
  </si>
  <si>
    <t>Trak Racer ES Warehouse/TR80-TMSIN2-BLK</t>
  </si>
  <si>
    <t>Trak Racer ES Warehouse/TR80-TMSIN4-BLK</t>
  </si>
  <si>
    <t>Trak Racer ES Warehouse/TR80-TMSML-BLK</t>
  </si>
  <si>
    <t>TR80-TMSML-BLK</t>
  </si>
  <si>
    <t>Trak Racer ES Warehouse/TR80-TR160FEET</t>
  </si>
  <si>
    <t>Trak Racer ES Warehouse/TR80-TSH3-BLK</t>
  </si>
  <si>
    <t>Trak Racer ES Warehouse/TR80-USM2-BLK</t>
  </si>
  <si>
    <t>Trak Racer ES Warehouse/TR80-VESA2</t>
  </si>
  <si>
    <t>Trak Racer ES Warehouse/TR80-WHEELSET3</t>
  </si>
  <si>
    <t>Trak Racer ES Warehouse/TR80-WM-EU</t>
  </si>
  <si>
    <t>TR80-WM-EU</t>
  </si>
  <si>
    <t>Trak Racer ES Warehouse/TR80-WMPLATE3</t>
  </si>
  <si>
    <t>Trak Racer ES Warehouse/TR8-PCT</t>
  </si>
  <si>
    <t>Trak Racer ES Warehouse/TR8PRO-EU</t>
  </si>
  <si>
    <t>Trak Racer ES Warehouse/TR-DDBR2</t>
  </si>
  <si>
    <t>Trak Racer ES Warehouse/TR-DDBRDDM-EU</t>
  </si>
  <si>
    <t>Trak Racer ES Warehouse/TR-FS01</t>
  </si>
  <si>
    <t>TR-FS01</t>
  </si>
  <si>
    <t>Trak Racer ES Warehouse/TR-FS02</t>
  </si>
  <si>
    <t>Trak Racer ES Warehouse/TR-HBMN2-R</t>
  </si>
  <si>
    <t>Trak Racer ES Warehouse/TR-KBM</t>
  </si>
  <si>
    <t>Trak Racer ES Warehouse/TR-KBM4</t>
  </si>
  <si>
    <t>Trak Racer ES Warehouse/TR-RSB4</t>
  </si>
  <si>
    <t>Trak Racer ES Warehouse/TR-SBELT-B</t>
  </si>
  <si>
    <t>Trak Racer ES Warehouse/TR-SBELT-R</t>
  </si>
  <si>
    <t>Trak Racer ES Warehouse/TR-SHAPLATE3</t>
  </si>
  <si>
    <t>Trak Racer ES Warehouse/TR-SPMT-TR8020</t>
  </si>
  <si>
    <t>Trak Racer ES Warehouse/TR-TR8-M</t>
  </si>
  <si>
    <t>Trak Racer ES Warehouse/TR-TR8-SING2</t>
  </si>
  <si>
    <t>Trak Racer ES Warehouse/TR-TRX-SING</t>
  </si>
  <si>
    <t>Trak Racer ES Warehouse/TR-TSH3</t>
  </si>
  <si>
    <t>Trak Racer ES Warehouse/TR-TSH4</t>
  </si>
  <si>
    <t>Trak Racer ES Warehouse/TR-WKIT</t>
  </si>
  <si>
    <t>TR-WKIT</t>
  </si>
  <si>
    <t>Trak Racer ES Warehouse/TR-WKIT-2</t>
  </si>
  <si>
    <t>Trak Racer ES Warehouse/TRX-AL2-EU</t>
  </si>
  <si>
    <t>Trak Racer ES Warehouse/TRX-ALP23-PART1</t>
  </si>
  <si>
    <t>Trak Racer ES Warehouse/TRX-ALP23-PART2</t>
  </si>
  <si>
    <t>Trak Racer ES Warehouse/TRX-ALP23-PART3</t>
  </si>
  <si>
    <t>Trak Racer ES Warehouse/TRX-BLK23-EU</t>
  </si>
  <si>
    <t>TRX-BLK23-EU</t>
  </si>
  <si>
    <t>Trak Racer ES Warehouse/TRX-BLK23-PART1</t>
  </si>
  <si>
    <t>Trak Racer ES Warehouse/TRX-BLK23-PART2</t>
  </si>
  <si>
    <t>Trak Racer ES Warehouse/TRX-BLK23-PART3</t>
  </si>
  <si>
    <t>Trak Racer ES Warehouse/TRX-NWM6</t>
  </si>
  <si>
    <t>Trak Racer ES Warehouse/TRX-S0123</t>
  </si>
  <si>
    <t>Trak Racer ES Warehouse/TRX-S0123-BUND</t>
  </si>
  <si>
    <t>Trak Racer ES Warehouse/TRX-S02</t>
  </si>
  <si>
    <t>Trak Racer ES Warehouse/TRX-SHIFTER-BLK23</t>
  </si>
  <si>
    <t>Trak Racer EU Warehouse/008009RNR</t>
  </si>
  <si>
    <t>Trak Racer EU Warehouse</t>
  </si>
  <si>
    <t>Trak Racer EU Warehouse/008009RNRSKY</t>
  </si>
  <si>
    <t>008009RNRSKY</t>
  </si>
  <si>
    <t>Trak Racer EU Warehouse/008011RNR</t>
  </si>
  <si>
    <t>Trak Racer EU Warehouse/008013RNR</t>
  </si>
  <si>
    <t>008013RNR</t>
  </si>
  <si>
    <t>Trak Racer EU Warehouse/008014RNR</t>
  </si>
  <si>
    <t>008014RNR</t>
  </si>
  <si>
    <t>Trak Racer EU Warehouse/008026GNR</t>
  </si>
  <si>
    <t>008026GNR</t>
  </si>
  <si>
    <t>Trak Racer EU Warehouse/008026GRS</t>
  </si>
  <si>
    <t>008026GRS</t>
  </si>
  <si>
    <t>Trak Racer EU Warehouse/008235NR</t>
  </si>
  <si>
    <t>008235NR</t>
  </si>
  <si>
    <t>Trak Racer EU Warehouse/822-0034</t>
  </si>
  <si>
    <t>822-0034</t>
  </si>
  <si>
    <t>Trak Racer EU Warehouse/822-0038</t>
  </si>
  <si>
    <t>Trak Racer EU Warehouse/822-N001</t>
  </si>
  <si>
    <t>Trak Racer EU Warehouse/822-N002</t>
  </si>
  <si>
    <t>Trak Racer EU Warehouse/9H.LK2LJ.TBE</t>
  </si>
  <si>
    <t>9H.LK2LJ.TBE</t>
  </si>
  <si>
    <t>Trak Racer EU Warehouse/9H.LKALB.QBE</t>
  </si>
  <si>
    <t>9H.LKALB.QBE</t>
  </si>
  <si>
    <t>Trak Racer EU Warehouse/AL-80-400</t>
  </si>
  <si>
    <t>AL-80-400</t>
  </si>
  <si>
    <t>Trak Racer EU Warehouse/AL-80-580</t>
  </si>
  <si>
    <t>AL-80-580</t>
  </si>
  <si>
    <t>Trak Racer EU Warehouse/AOC-MON1</t>
  </si>
  <si>
    <t>Trak Racer EU Warehouse/ASSEMBLY-EU</t>
  </si>
  <si>
    <t>Trak Racer EU Warehouse/CSX3BLK4</t>
  </si>
  <si>
    <t>Trak Racer EU Warehouse/CSX3BLU4</t>
  </si>
  <si>
    <t>CSX3BLU4</t>
  </si>
  <si>
    <t>Trak Racer EU Warehouse/CSX3BLU6</t>
  </si>
  <si>
    <t>CSX3BLU6</t>
  </si>
  <si>
    <t>Trak Racer EU Warehouse/CUBEUMHBLK</t>
  </si>
  <si>
    <t>Trak Racer EU Warehouse/CUBEUMHBLU</t>
  </si>
  <si>
    <t>Trak Racer EU Warehouse/CUBEUMHRED</t>
  </si>
  <si>
    <t>Trak Racer EU Warehouse/DBOX-2250i-EU</t>
  </si>
  <si>
    <t>DBOX-2250i-EU</t>
  </si>
  <si>
    <t>Trak Racer EU Warehouse/DBOX-2-BASE-EU</t>
  </si>
  <si>
    <t>Trak Racer EU Warehouse/DBOX-3250i-EU</t>
  </si>
  <si>
    <t>DBOX-3250i-EU</t>
  </si>
  <si>
    <t>Trak Racer EU Warehouse/DBOX-3-BASE-EU</t>
  </si>
  <si>
    <t>DBOX-3-BASE-EU</t>
  </si>
  <si>
    <t>Trak Racer EU Warehouse/DBOX-4250i-EU</t>
  </si>
  <si>
    <t>DBOX-4250i-EU</t>
  </si>
  <si>
    <t>Trak Racer EU Warehouse/DBOX-4-BASE-EU</t>
  </si>
  <si>
    <t>DBOX-4-BASE-EU</t>
  </si>
  <si>
    <t>Trak Racer EU Warehouse/DBOX-4-BASE-UK</t>
  </si>
  <si>
    <t>DBOX-4-BASE-UK</t>
  </si>
  <si>
    <t>Trak Racer EU Warehouse/ERPF</t>
  </si>
  <si>
    <t>Trak Racer EU Warehouse/FCOREBLK2</t>
  </si>
  <si>
    <t>Trak Racer EU Warehouse/FCORENO2</t>
  </si>
  <si>
    <t>Trak Racer EU Warehouse/FCORERED2</t>
  </si>
  <si>
    <t>Trak Racer EU Warehouse/FPROBLK</t>
  </si>
  <si>
    <t>Trak Racer EU Warehouse/FS3-02</t>
  </si>
  <si>
    <t>Trak Racer EU Warehouse/FS3-03</t>
  </si>
  <si>
    <t>Trak Racer EU Warehouse/FS3-FLT</t>
  </si>
  <si>
    <t>Trak Racer EU Warehouse/FSW-3-EGH-PC</t>
  </si>
  <si>
    <t>Trak Racer EU Warehouse/GTTPROZERBLU</t>
  </si>
  <si>
    <t>GTTPROZERBLU</t>
  </si>
  <si>
    <t>Trak Racer EU Warehouse/GTTSPOUSBBLK</t>
  </si>
  <si>
    <t>Trak Racer EU Warehouse/H3C2C</t>
  </si>
  <si>
    <t>H3C2C</t>
  </si>
  <si>
    <t>Trak Racer EU Warehouse/HB01PK</t>
  </si>
  <si>
    <t>HB01PK</t>
  </si>
  <si>
    <t>Trak Racer EU Warehouse/HC003042</t>
  </si>
  <si>
    <t>HC003042</t>
  </si>
  <si>
    <t>Trak Racer EU Warehouse/HC003226</t>
  </si>
  <si>
    <t>HC003226</t>
  </si>
  <si>
    <t>Trak Racer EU Warehouse/HC003356</t>
  </si>
  <si>
    <t>HC003356</t>
  </si>
  <si>
    <t>Trak Racer EU Warehouse/HC003653</t>
  </si>
  <si>
    <t>HC003653</t>
  </si>
  <si>
    <t>Trak Racer EU Warehouse/HD02</t>
  </si>
  <si>
    <t>Trak Racer EU Warehouse/HD03</t>
  </si>
  <si>
    <t>Trak Racer EU Warehouse/HD04</t>
  </si>
  <si>
    <t>Trak Racer EU Warehouse/HE-ELAST</t>
  </si>
  <si>
    <t>Trak Racer EU Warehouse/HE-HBv2</t>
  </si>
  <si>
    <t>Trak Racer EU Warehouse/HE-SPS1C</t>
  </si>
  <si>
    <t>Trak Racer EU Warehouse/HE-SPS1CB</t>
  </si>
  <si>
    <t>Trak Racer EU Warehouse/HE-SPS2</t>
  </si>
  <si>
    <t>Trak Racer EU Warehouse/HE-SPS3</t>
  </si>
  <si>
    <t>Trak Racer EU Warehouse/HE-SPS3B</t>
  </si>
  <si>
    <t>Trak Racer EU Warehouse/HE-SPSBP</t>
  </si>
  <si>
    <t>Trak Racer EU Warehouse/HE-SPU1SC</t>
  </si>
  <si>
    <t>Trak Racer EU Warehouse/HE-SPU2SC</t>
  </si>
  <si>
    <t>Trak Racer EU Warehouse/HE-SPU2SCB</t>
  </si>
  <si>
    <t>Trak Racer EU Warehouse/HE-SPU3SC</t>
  </si>
  <si>
    <t>Trak Racer EU Warehouse/HE-SPU3SCB</t>
  </si>
  <si>
    <t>Trak Racer EU Warehouse/HE-SPU-SCU</t>
  </si>
  <si>
    <t>Trak Racer EU Warehouse/HE-SS</t>
  </si>
  <si>
    <t>Trak Racer EU Warehouse/JP03</t>
  </si>
  <si>
    <t>JP03</t>
  </si>
  <si>
    <t>Trak Racer EU Warehouse/K47W</t>
  </si>
  <si>
    <t>K47W</t>
  </si>
  <si>
    <t>Trak Racer EU Warehouse/LOG-KBM1</t>
  </si>
  <si>
    <t>Trak Racer EU Warehouse/MS-B32-EU</t>
  </si>
  <si>
    <t>Trak Racer EU Warehouse/MS-B33-EU</t>
  </si>
  <si>
    <t>MS-B33-EU</t>
  </si>
  <si>
    <t>Trak Racer EU Warehouse/MS-B34-EU</t>
  </si>
  <si>
    <t>MS-B34-EU</t>
  </si>
  <si>
    <t>Trak Racer EU Warehouse/MS-BDL-EU</t>
  </si>
  <si>
    <t>Trak Racer EU Warehouse/MS-CM-DL-EU</t>
  </si>
  <si>
    <t>Trak Racer EU Warehouse/MS-CM-QD-EU</t>
  </si>
  <si>
    <t>Trak Racer EU Warehouse/MS-CM-SIN-EU</t>
  </si>
  <si>
    <t>Trak Racer EU Warehouse/MS-CM-SIN-TR-EU</t>
  </si>
  <si>
    <t>Trak Racer EU Warehouse/MS-CM-SML2</t>
  </si>
  <si>
    <t>Trak Racer EU Warehouse/MS-CM-SML-EU</t>
  </si>
  <si>
    <t>Trak Racer EU Warehouse/MS-CM-SML-TR</t>
  </si>
  <si>
    <t>Trak Racer EU Warehouse/MS-CM-SML-TR-EU</t>
  </si>
  <si>
    <t>MS-CM-SML-TR-EU</t>
  </si>
  <si>
    <t>Trak Racer EU Warehouse/MS-FM-DL-EU</t>
  </si>
  <si>
    <t>Trak Racer EU Warehouse/MS-FM-QD-EU</t>
  </si>
  <si>
    <t>Trak Racer EU Warehouse/MS-FM-SIN-EU</t>
  </si>
  <si>
    <t>Trak Racer EU Warehouse/MS-FM-SIN-TR-EU</t>
  </si>
  <si>
    <t>Trak Racer EU Warehouse/MS-FM-SML-EU</t>
  </si>
  <si>
    <t>MS-FM-SML-EU</t>
  </si>
  <si>
    <t>Trak Racer EU Warehouse/MS-FM-SML-TR-EU</t>
  </si>
  <si>
    <t>MS-FM-SML-TR-EU</t>
  </si>
  <si>
    <t>Trak Racer EU Warehouse/MSI-PC2</t>
  </si>
  <si>
    <t>Trak Racer EU Warehouse/MS-TR-TR8-QD-EU</t>
  </si>
  <si>
    <t>MS-TR-TR8-QD-EU</t>
  </si>
  <si>
    <t>Trak Racer EU Warehouse/QRXSIMCUBEADA</t>
  </si>
  <si>
    <t>Trak Racer EU Warehouse/RS6-06-B-PART1</t>
  </si>
  <si>
    <t>Trak Racer EU Warehouse/RS6-06-B-PART2</t>
  </si>
  <si>
    <t>Trak Racer EU Warehouse/RS6-EU</t>
  </si>
  <si>
    <t>Trak Racer EU Warehouse/RS6-FLT-NS</t>
  </si>
  <si>
    <t>RS6-FLT-NS</t>
  </si>
  <si>
    <t>Trak Racer EU Warehouse/RS6-FLT-S6</t>
  </si>
  <si>
    <t>RS6-FLT-S6</t>
  </si>
  <si>
    <t>Trak Racer EU Warehouse/RS6-NS-EU</t>
  </si>
  <si>
    <t>RS6-NS-EU</t>
  </si>
  <si>
    <t>Trak Racer EU Warehouse/RS6-S3-EU</t>
  </si>
  <si>
    <t>RS6-S3-EU</t>
  </si>
  <si>
    <t>Trak Racer EU Warehouse/RS6-S6-EU</t>
  </si>
  <si>
    <t>RS6-S6-EU</t>
  </si>
  <si>
    <t>Trak Racer EU Warehouse/RS6-TM32-S4</t>
  </si>
  <si>
    <t>RS6-TM32-S4</t>
  </si>
  <si>
    <t>Trak Racer EU Warehouse/SA-05-UPS</t>
  </si>
  <si>
    <t>SA-05-UPS</t>
  </si>
  <si>
    <t>Trak Racer EU Warehouse/SA-06</t>
  </si>
  <si>
    <t>Trak Racer EU Warehouse/SA-06 BUNDLE</t>
  </si>
  <si>
    <t>Trak Racer EU Warehouse/SA-07</t>
  </si>
  <si>
    <t>Trak Racer EU Warehouse/SA-07 BUNDLE</t>
  </si>
  <si>
    <t>Trak Racer EU Warehouse/SA-08</t>
  </si>
  <si>
    <t>Trak Racer EU Warehouse/SA-08 BUNDLE</t>
  </si>
  <si>
    <t>Trak Racer EU Warehouse/SA-08-UPS-EU</t>
  </si>
  <si>
    <t>SA-08-UPS-EU</t>
  </si>
  <si>
    <t>Trak Racer EU Warehouse/SA-09</t>
  </si>
  <si>
    <t>Trak Racer EU Warehouse/SA-09 BUNDLE</t>
  </si>
  <si>
    <t>Trak Racer EU Warehouse/SA-09-UPS-NEW-EU</t>
  </si>
  <si>
    <t>Trak Racer EU Warehouse/SA-10</t>
  </si>
  <si>
    <t>Trak Racer EU Warehouse/SA-10 BUNDLE</t>
  </si>
  <si>
    <t>Trak Racer EU Warehouse/SA-10-UPS-AU</t>
  </si>
  <si>
    <t>SA-10-UPS-AU</t>
  </si>
  <si>
    <t>Trak Racer EU Warehouse/SA-10-UPS-EU</t>
  </si>
  <si>
    <t>SA-10-UPS-EU</t>
  </si>
  <si>
    <t>Trak Racer EU Warehouse/SA-10-UPS-NEW-EU</t>
  </si>
  <si>
    <t>Trak Racer EU Warehouse/SC2PRO</t>
  </si>
  <si>
    <t>Trak Racer EU Warehouse/SC2SPORT</t>
  </si>
  <si>
    <t>Trak Racer EU Warehouse/SC2ULT</t>
  </si>
  <si>
    <t>Trak Racer EU Warehouse/SC2ULT-REXF1</t>
  </si>
  <si>
    <t>SC2ULT-REXF1</t>
  </si>
  <si>
    <t>Trak Racer EU Warehouse/SCACPE-ADD-INT</t>
  </si>
  <si>
    <t>Trak Racer EU Warehouse/SCACPE-SET-EU</t>
  </si>
  <si>
    <t>SCACPE-SET-EU</t>
  </si>
  <si>
    <t>Trak Racer EU Warehouse/Shipping</t>
  </si>
  <si>
    <t>Trak Racer EU Warehouse/SL-FP1-TR</t>
  </si>
  <si>
    <t>SL-FP1-TR</t>
  </si>
  <si>
    <t>Trak Racer EU Warehouse/SL-SCEO-AF1WL</t>
  </si>
  <si>
    <t>SL-SCEO-AF1WL</t>
  </si>
  <si>
    <t>Trak Racer EU Warehouse/SPA0049302</t>
  </si>
  <si>
    <t>SPA0049302</t>
  </si>
  <si>
    <t>Trak Racer EU Warehouse/SPK1</t>
  </si>
  <si>
    <t>Trak Racer EU Warehouse/SP-NWMA-LL-RED</t>
  </si>
  <si>
    <t>Trak Racer EU Warehouse/SP-NWMA-LR-RED</t>
  </si>
  <si>
    <t>Trak Racer EU Warehouse/SP-NWMA-SML-RED</t>
  </si>
  <si>
    <t>SP-NWMA-SML-RED</t>
  </si>
  <si>
    <t>Trak Racer EU Warehouse/SP-NWMA-SMR-RED</t>
  </si>
  <si>
    <t>SP-NWMA-SMR-RED</t>
  </si>
  <si>
    <t>Trak Racer EU Warehouse/SP-RS6PEDAL</t>
  </si>
  <si>
    <t>SP-RS6PEDAL</t>
  </si>
  <si>
    <t>Trak Racer EU Warehouse/SP-RS6-WM</t>
  </si>
  <si>
    <t>SP-RS6-WM</t>
  </si>
  <si>
    <t>Trak Racer EU Warehouse/SP-SPMT-TR8</t>
  </si>
  <si>
    <t>SP-SPMT-TR8</t>
  </si>
  <si>
    <t>Trak Racer EU Warehouse/SP-TR80-10</t>
  </si>
  <si>
    <t>Trak Racer EU Warehouse/SP-TR80-11</t>
  </si>
  <si>
    <t>Trak Racer EU Warehouse/SP-TR80-12</t>
  </si>
  <si>
    <t>Trak Racer EU Warehouse/SP-TR80-13</t>
  </si>
  <si>
    <t>Trak Racer EU Warehouse/SP-TR80-14</t>
  </si>
  <si>
    <t>Trak Racer EU Warehouse/SP-TR80-16</t>
  </si>
  <si>
    <t>Trak Racer EU Warehouse/SP-TR80-17</t>
  </si>
  <si>
    <t>Trak Racer EU Warehouse/SP-TR80-18</t>
  </si>
  <si>
    <t>Trak Racer EU Warehouse/SP-TR80-19</t>
  </si>
  <si>
    <t>Trak Racer EU Warehouse/SP-TR80-20</t>
  </si>
  <si>
    <t>Trak Racer EU Warehouse/SP-TR80-21</t>
  </si>
  <si>
    <t>Trak Racer EU Warehouse/SP-TR80-22</t>
  </si>
  <si>
    <t>Trak Racer EU Warehouse/SP-TR80-23</t>
  </si>
  <si>
    <t>Trak Racer EU Warehouse/SP-TR80-25</t>
  </si>
  <si>
    <t>Trak Racer EU Warehouse/SP-TR80-26</t>
  </si>
  <si>
    <t>Trak Racer EU Warehouse/SP-TR80-27</t>
  </si>
  <si>
    <t>Trak Racer EU Warehouse/SP-TR80-30</t>
  </si>
  <si>
    <t>Trak Racer EU Warehouse/SP-TR80-37</t>
  </si>
  <si>
    <t>Trak Racer EU Warehouse/SP-TR80-38</t>
  </si>
  <si>
    <t>Trak Racer EU Warehouse/SP-TR80-49</t>
  </si>
  <si>
    <t>Trak Racer EU Warehouse/SP-TR80-50</t>
  </si>
  <si>
    <t>Trak Racer EU Warehouse/SP-TR80-54</t>
  </si>
  <si>
    <t>SP-TR80-54</t>
  </si>
  <si>
    <t>Trak Racer EU Warehouse/SP-TR80-56</t>
  </si>
  <si>
    <t>SP-TR80-56</t>
  </si>
  <si>
    <t>Trak Racer EU Warehouse/SP-TR80-7</t>
  </si>
  <si>
    <t>Trak Racer EU Warehouse/SP-TR80-8</t>
  </si>
  <si>
    <t>Trak Racer EU Warehouse/SP-TR80-9</t>
  </si>
  <si>
    <t>Trak Racer EU Warehouse/SP-TR80-NEWPLATE</t>
  </si>
  <si>
    <t>SP-TR80-NEWPLATE</t>
  </si>
  <si>
    <t>Trak Racer EU Warehouse/SP-TR80-NWMA</t>
  </si>
  <si>
    <t>SP-TR80-NWMA</t>
  </si>
  <si>
    <t>Trak Racer EU Warehouse/SP-TR80-OFCPLATE</t>
  </si>
  <si>
    <t>SP-TR80-OFCPLATE</t>
  </si>
  <si>
    <t>Trak Racer EU Warehouse/SP-TR80-VESA3</t>
  </si>
  <si>
    <t>Trak Racer EU Warehouse/SP-TR8W</t>
  </si>
  <si>
    <t>SP-TR8W</t>
  </si>
  <si>
    <t>Trak Racer EU Warehouse/SP-TRMAT-CAB</t>
  </si>
  <si>
    <t>Trak Racer EU Warehouse/SP-TR-TR8PRO-M</t>
  </si>
  <si>
    <t>SP-TR-TR8PRO-M</t>
  </si>
  <si>
    <t>Trak Racer EU Warehouse/SP-TRX-DDM</t>
  </si>
  <si>
    <t>Trak Racer EU Warehouse/SQ1745922</t>
  </si>
  <si>
    <t>Trak Racer EU Warehouse/SQ2581774</t>
  </si>
  <si>
    <t>Trak Racer EU Warehouse/SQ5969361</t>
  </si>
  <si>
    <t>Trak Racer EU Warehouse/SQR-M24</t>
  </si>
  <si>
    <t>Trak Racer EU Warehouse/SQR-PIN</t>
  </si>
  <si>
    <t>Trak Racer EU Warehouse/SQR-WKIT-R2</t>
  </si>
  <si>
    <t>Trak Racer EU Warehouse/SRG-1</t>
  </si>
  <si>
    <t>Trak Racer EU Warehouse/STD24-WSSQ</t>
  </si>
  <si>
    <t>STD24-WSSQ</t>
  </si>
  <si>
    <t>Trak Racer EU Warehouse/SWTGT21-AAAA</t>
  </si>
  <si>
    <t>Trak Racer EU Warehouse/SWTGT21-AAAB</t>
  </si>
  <si>
    <t>Trak Racer EU Warehouse/TH-PC-HUB</t>
  </si>
  <si>
    <t>TH-PC-HUB</t>
  </si>
  <si>
    <t>Trak Racer EU Warehouse/TM-4MOUNT</t>
  </si>
  <si>
    <t>Trak Racer EU Warehouse/TM-4MOUNT3</t>
  </si>
  <si>
    <t>Trak Racer EU Warehouse/TM-B3-27-3</t>
  </si>
  <si>
    <t>Trak Racer EU Warehouse/TM-B3-37-3</t>
  </si>
  <si>
    <t>Trak Racer EU Warehouse/TM-B4-27-3</t>
  </si>
  <si>
    <t>TM-B4-27-3</t>
  </si>
  <si>
    <t>Trak Racer EU Warehouse/TM-B4-37</t>
  </si>
  <si>
    <t>TM-B4-37</t>
  </si>
  <si>
    <t>Trak Racer EU Warehouse/TM-B4-37-3</t>
  </si>
  <si>
    <t>TM-B4-37-3</t>
  </si>
  <si>
    <t>Trak Racer EU Warehouse/TM-B5-27</t>
  </si>
  <si>
    <t>Trak Racer EU Warehouse/TM-B5-27-3</t>
  </si>
  <si>
    <t>Trak Racer EU Warehouse/TM-B6</t>
  </si>
  <si>
    <t>Trak Racer EU Warehouse/TP01</t>
  </si>
  <si>
    <t>Trak Racer EU Warehouse/TP02</t>
  </si>
  <si>
    <t>Trak Racer EU Warehouse/TP03</t>
  </si>
  <si>
    <t>TP03</t>
  </si>
  <si>
    <t>Trak Racer EU Warehouse/TP04</t>
  </si>
  <si>
    <t>TP04</t>
  </si>
  <si>
    <t>Trak Racer EU Warehouse/TR120-4INV3-EU</t>
  </si>
  <si>
    <t>Trak Racer EU Warehouse/TR120-4INV3SMEX-EU</t>
  </si>
  <si>
    <t>TR120-4INV3SMEX-EU</t>
  </si>
  <si>
    <t>Trak Racer EU Warehouse/TR120-4INV3USM2-EU</t>
  </si>
  <si>
    <t>TR120-4INV3USM2-EU</t>
  </si>
  <si>
    <t>Trak Racer EU Warehouse/TR120-4PBAL-EU</t>
  </si>
  <si>
    <t>Trak Racer EU Warehouse/TR120-4PBALSMEX-EU</t>
  </si>
  <si>
    <t>Trak Racer EU Warehouse/TR120-4PBNP-EU</t>
  </si>
  <si>
    <t>Trak Racer EU Warehouse/TR120-4PBNPSMEX-EU</t>
  </si>
  <si>
    <t>Trak Racer EU Warehouse/TR120-4PBNPUSM2-EU</t>
  </si>
  <si>
    <t>TR120-4PBNPUSM2-EU</t>
  </si>
  <si>
    <t>Trak Racer EU Warehouse/TR120-AINV3-EU</t>
  </si>
  <si>
    <t>TR120-AINV3-EU</t>
  </si>
  <si>
    <t>Trak Racer EU Warehouse/TR120-AINV3SMEX-EU</t>
  </si>
  <si>
    <t>TR120-AINV3SMEX-EU</t>
  </si>
  <si>
    <t>Trak Racer EU Warehouse/TR120-APBAL-EU</t>
  </si>
  <si>
    <t>Trak Racer EU Warehouse/TR120-APBALSMEX-EU</t>
  </si>
  <si>
    <t>Trak Racer EU Warehouse/TR120-APBALUSM2-EU</t>
  </si>
  <si>
    <t>TR120-APBALUSM2-EU</t>
  </si>
  <si>
    <t>Trak Racer EU Warehouse/TR120-APBNP-EU</t>
  </si>
  <si>
    <t>Trak Racer EU Warehouse/TR120-APBNPSMEX-EU</t>
  </si>
  <si>
    <t>Trak Racer EU Warehouse/TR120-BLK-PART1</t>
  </si>
  <si>
    <t>Trak Racer EU Warehouse/TR120-BLK-PART2</t>
  </si>
  <si>
    <t>Trak Racer EU Warehouse/TR120-DDINV3-EU</t>
  </si>
  <si>
    <t>TR120-DDINV3-EU</t>
  </si>
  <si>
    <t>Trak Racer EU Warehouse/TR120-DDINV3SMEX-EU</t>
  </si>
  <si>
    <t>TR120-DDINV3SMEX-EU</t>
  </si>
  <si>
    <t>Trak Racer EU Warehouse/TR120-DDPBAL-EU</t>
  </si>
  <si>
    <t>TR120-DDPBAL-EU</t>
  </si>
  <si>
    <t>Trak Racer EU Warehouse/TR120-DDPBALSMEX-EU</t>
  </si>
  <si>
    <t>Trak Racer EU Warehouse/TR120-DDPBALUSM2-EU</t>
  </si>
  <si>
    <t>TR120-DDPBALUSM2-EU</t>
  </si>
  <si>
    <t>Trak Racer EU Warehouse/TR120-DDPBNP-EU</t>
  </si>
  <si>
    <t>Trak Racer EU Warehouse/TR120-DDPBNPSMEX-EU</t>
  </si>
  <si>
    <t>TR120-DDPBNPSMEX-EU</t>
  </si>
  <si>
    <t>Trak Racer EU Warehouse/TR120-DDPBNPUSM2-EU</t>
  </si>
  <si>
    <t>TR120-DDPBNPUSM2-EU</t>
  </si>
  <si>
    <t>Trak Racer EU Warehouse/TR120-FLT-EU</t>
  </si>
  <si>
    <t>TR120-FLT-EU</t>
  </si>
  <si>
    <t>Trak Racer EU Warehouse/TR120-FRONTEND</t>
  </si>
  <si>
    <t>Trak Racer EU Warehouse/TR120-SFTSUP</t>
  </si>
  <si>
    <t>Trak Racer EU Warehouse/TR120-SMEX</t>
  </si>
  <si>
    <t>Trak Racer EU Warehouse/TR120-SMEX2</t>
  </si>
  <si>
    <t>Trak Racer EU Warehouse/TR120-SMEX-BL</t>
  </si>
  <si>
    <t>Trak Racer EU Warehouse/TR120-SMEX-NB</t>
  </si>
  <si>
    <t>TR120-SMEX-NB</t>
  </si>
  <si>
    <t>Trak Racer EU Warehouse/TR120-SMINV3-EU</t>
  </si>
  <si>
    <t>TR120-SMINV3-EU</t>
  </si>
  <si>
    <t>Trak Racer EU Warehouse/TR120-SMPBAL-EU</t>
  </si>
  <si>
    <t>TR120-SMPBAL-EU</t>
  </si>
  <si>
    <t>Trak Racer EU Warehouse/TR120-SMPBALSMEX-EU</t>
  </si>
  <si>
    <t>TR120-SMPBALSMEX-EU</t>
  </si>
  <si>
    <t>Trak Racer EU Warehouse/TR120-WMINV3-EU</t>
  </si>
  <si>
    <t>TR120-WMINV3-EU</t>
  </si>
  <si>
    <t>Trak Racer EU Warehouse/TR120-WMPBAL-EU</t>
  </si>
  <si>
    <t>TR120-WMPBAL-EU</t>
  </si>
  <si>
    <t>Trak Racer EU Warehouse/TR120-WMPBALSMEX-EU</t>
  </si>
  <si>
    <t>TR120-WMPBALSMEX-EU</t>
  </si>
  <si>
    <t>Trak Racer EU Warehouse/TR120-WMPBALUSM2-EU</t>
  </si>
  <si>
    <t>TR120-WMPBALUSM2-EU</t>
  </si>
  <si>
    <t>Trak Racer EU Warehouse/TR120-WMPBNP-EU</t>
  </si>
  <si>
    <t>Trak Racer EU Warehouse/TR120-WMPBNPSMEX-EU</t>
  </si>
  <si>
    <t>TR120-WMPBNPSMEX-EU</t>
  </si>
  <si>
    <t>Trak Racer EU Warehouse/TR120-WMPBNPUSM2-EU</t>
  </si>
  <si>
    <t>TR120-WMPBNPUSM2-EU</t>
  </si>
  <si>
    <t>Trak Racer EU Warehouse/TR1604-BLK-PART1</t>
  </si>
  <si>
    <t>Trak Racer EU Warehouse/TR1604-BLK-PART2</t>
  </si>
  <si>
    <t>Trak Racer EU Warehouse/TR1604-BLK-PART3</t>
  </si>
  <si>
    <t>Trak Racer EU Warehouse/TR160-4INV3-EU</t>
  </si>
  <si>
    <t>Trak Racer EU Warehouse/TR160-4PBAL-EU</t>
  </si>
  <si>
    <t>Trak Racer EU Warehouse/TR160-4PBNP-DB-EU</t>
  </si>
  <si>
    <t>TR160-4PBNP-DB-EU</t>
  </si>
  <si>
    <t>Trak Racer EU Warehouse/TR160-4PBNP-EU</t>
  </si>
  <si>
    <t>Trak Racer EU Warehouse/TR160-AINV3-EU</t>
  </si>
  <si>
    <t>Trak Racer EU Warehouse/TR160-APBAL-EU</t>
  </si>
  <si>
    <t>Trak Racer EU Warehouse/TR160-APBNP-EU</t>
  </si>
  <si>
    <t>Trak Racer EU Warehouse/TR160-BRAND2</t>
  </si>
  <si>
    <t>Trak Racer EU Warehouse/TR160-DDINV3-EU</t>
  </si>
  <si>
    <t>Trak Racer EU Warehouse/TR160-DDPBAL-DB-EU</t>
  </si>
  <si>
    <t>TR160-DDPBAL-DB-EU</t>
  </si>
  <si>
    <t>Trak Racer EU Warehouse/TR160-DDPBAL-EU</t>
  </si>
  <si>
    <t>Trak Racer EU Warehouse/TR160-DDPBNP-EU</t>
  </si>
  <si>
    <t>Trak Racer EU Warehouse/TR160-F1PEDALUP</t>
  </si>
  <si>
    <t>Trak Racer EU Warehouse/TR160-FLT-EU</t>
  </si>
  <si>
    <t>TR160-FLT-EU</t>
  </si>
  <si>
    <t>Trak Racer EU Warehouse/TR160-FRONTEND</t>
  </si>
  <si>
    <t>Trak Racer EU Warehouse/TR160-PEDALUP3</t>
  </si>
  <si>
    <t>TR160-PEDALUP3</t>
  </si>
  <si>
    <t>Trak Racer EU Warehouse/TR160-PSLIDER2</t>
  </si>
  <si>
    <t>Trak Racer EU Warehouse/TR160-R2R-BUN1-EU</t>
  </si>
  <si>
    <t>TR160-R2R-BUN1-EU</t>
  </si>
  <si>
    <t>Trak Racer EU Warehouse/TR160S-4INV3-EU</t>
  </si>
  <si>
    <t>TR160S-4INV3-EU</t>
  </si>
  <si>
    <t>Trak Racer EU Warehouse/TR160S-4PBAL-EU</t>
  </si>
  <si>
    <t>TR160S-4PBAL-EU</t>
  </si>
  <si>
    <t>Trak Racer EU Warehouse/TR160S-4PBNP-EU</t>
  </si>
  <si>
    <t>TR160S-4PBNP-EU</t>
  </si>
  <si>
    <t>Trak Racer EU Warehouse/TR160S-AINV3-EU</t>
  </si>
  <si>
    <t>TR160S-AINV3-EU</t>
  </si>
  <si>
    <t>Trak Racer EU Warehouse/TR160S-APBAL-EU</t>
  </si>
  <si>
    <t>TR160S-APBAL-EU</t>
  </si>
  <si>
    <t>Trak Racer EU Warehouse/TR160S-APBNP-EU</t>
  </si>
  <si>
    <t>TR160S-APBNP-EU</t>
  </si>
  <si>
    <t>Trak Racer EU Warehouse/TR160S-BLK</t>
  </si>
  <si>
    <t>TR160S-BLK</t>
  </si>
  <si>
    <t>Trak Racer EU Warehouse/TR160S-BLK-PART1</t>
  </si>
  <si>
    <t>Trak Racer EU Warehouse/TR160S-BLK-PART2</t>
  </si>
  <si>
    <t>Trak Racer EU Warehouse/TR160S-DDINV3-EU</t>
  </si>
  <si>
    <t>TR160S-DDINV3-EU</t>
  </si>
  <si>
    <t>Trak Racer EU Warehouse/TR160S-DDPBAL-EU</t>
  </si>
  <si>
    <t>TR160S-DDPBAL-EU</t>
  </si>
  <si>
    <t>Trak Racer EU Warehouse/TR160S-DDPBNP-EU</t>
  </si>
  <si>
    <t>TR160S-DDPBNP-EU</t>
  </si>
  <si>
    <t>Trak Racer EU Warehouse/TR160S-L-4PBAL-EU</t>
  </si>
  <si>
    <t>TR160S-L-4PBAL-EU</t>
  </si>
  <si>
    <t>Trak Racer EU Warehouse/TR160S-L-4PBNP-EU</t>
  </si>
  <si>
    <t>TR160S-L-4PBNP-EU</t>
  </si>
  <si>
    <t>Trak Racer EU Warehouse/TR160S-L-APBAL-EU</t>
  </si>
  <si>
    <t>TR160S-L-APBAL-EU</t>
  </si>
  <si>
    <t>Trak Racer EU Warehouse/TR160S-L-APBNP-EU</t>
  </si>
  <si>
    <t>TR160S-L-APBNP-EU</t>
  </si>
  <si>
    <t>Trak Racer EU Warehouse/TR160S-L-DDPBAL</t>
  </si>
  <si>
    <t>Trak Racer EU Warehouse/TR160S-L-DDPBAL-EU</t>
  </si>
  <si>
    <t>TR160S-L-DDPBAL-EU</t>
  </si>
  <si>
    <t>Trak Racer EU Warehouse/TR160S-L-DDPBNP-EU</t>
  </si>
  <si>
    <t>TR160S-L-DDPBNP-EU</t>
  </si>
  <si>
    <t>Trak Racer EU Warehouse/TR160S-L-PART1</t>
  </si>
  <si>
    <t>Trak Racer EU Warehouse/TR160S-L-PART2</t>
  </si>
  <si>
    <t>Trak Racer EU Warehouse/TR160S-L-WMPBAL-EU</t>
  </si>
  <si>
    <t>TR160S-L-WMPBAL-EU</t>
  </si>
  <si>
    <t>Trak Racer EU Warehouse/TR160S-L-WMPBNP-EU</t>
  </si>
  <si>
    <t>TR160S-L-WMPBNP-EU</t>
  </si>
  <si>
    <t>Trak Racer EU Warehouse/TR160-SMINV3-EU</t>
  </si>
  <si>
    <t>TR160-SMINV3-EU</t>
  </si>
  <si>
    <t>Trak Racer EU Warehouse/TR160-SMPBAL-EU</t>
  </si>
  <si>
    <t>TR160-SMPBAL-EU</t>
  </si>
  <si>
    <t>Trak Racer EU Warehouse/TR160-SMPBNP-EU</t>
  </si>
  <si>
    <t>TR160-SMPBNP-EU</t>
  </si>
  <si>
    <t>Trak Racer EU Warehouse/TR160S-WMPBAL-EU</t>
  </si>
  <si>
    <t>TR160S-WMPBAL-EU</t>
  </si>
  <si>
    <t>Trak Racer EU Warehouse/TR160S-WMPBNP-EU</t>
  </si>
  <si>
    <t>TR160S-WMPBNP-EU</t>
  </si>
  <si>
    <t>Trak Racer EU Warehouse/TR160-WM-BLK</t>
  </si>
  <si>
    <t>TR160-WM-BLK</t>
  </si>
  <si>
    <t>Trak Racer EU Warehouse/TR160-WMINV3-EU</t>
  </si>
  <si>
    <t>TR160-WMINV3-EU</t>
  </si>
  <si>
    <t>Trak Racer EU Warehouse/TR160-WMPBAL-EU</t>
  </si>
  <si>
    <t>Trak Racer EU Warehouse/TR160-WMPBNP-DB-EU</t>
  </si>
  <si>
    <t>TR160-WMPBNP-DB-EU</t>
  </si>
  <si>
    <t>Trak Racer EU Warehouse/TR160-WMPBNP-EU</t>
  </si>
  <si>
    <t>Trak Racer EU Warehouse/TR-3VARIABLE</t>
  </si>
  <si>
    <t>Trak Racer EU Warehouse/TR-3VARIABLEM</t>
  </si>
  <si>
    <t>TR-3VARIABLEM</t>
  </si>
  <si>
    <t>Trak Racer EU Warehouse/TR80-120B-RED</t>
  </si>
  <si>
    <t>Trak Racer EU Warehouse/TR80-160B-RED</t>
  </si>
  <si>
    <t>Trak Racer EU Warehouse/TR80-160FEET</t>
  </si>
  <si>
    <t>Trak Racer EU Warehouse/TR80-2SMEX-FS-EU</t>
  </si>
  <si>
    <t>Trak Racer EU Warehouse/TR80-40B-RED</t>
  </si>
  <si>
    <t>Trak Racer EU Warehouse/TR80-4-EU</t>
  </si>
  <si>
    <t>Trak Racer EU Warehouse/TR80-4M4-BLK</t>
  </si>
  <si>
    <t>Trak Racer EU Warehouse/TR805-BLK-PART1</t>
  </si>
  <si>
    <t>Trak Racer EU Warehouse/TR805-BLK-PART2</t>
  </si>
  <si>
    <t>Trak Racer EU Warehouse/TR805-BLK-PART3</t>
  </si>
  <si>
    <t>Trak Racer EU Warehouse/TR8-06-B-PART1</t>
  </si>
  <si>
    <t>Trak Racer EU Warehouse/TR8-06-B-PART2</t>
  </si>
  <si>
    <t>Trak Racer EU Warehouse/TR8-06-G-PART1</t>
  </si>
  <si>
    <t>TR8-06-G-PART1</t>
  </si>
  <si>
    <t>Trak Racer EU Warehouse/TR8-06-G-PART2</t>
  </si>
  <si>
    <t>TR8-06-G-PART2</t>
  </si>
  <si>
    <t>Trak Racer EU Warehouse/TR8-06-SEAT-G-EU</t>
  </si>
  <si>
    <t>TR8-06-SEAT-G-EU</t>
  </si>
  <si>
    <t>Trak Racer EU Warehouse/TR8-07-B-PART1</t>
  </si>
  <si>
    <t>Trak Racer EU Warehouse/TR8-07-B-PART2</t>
  </si>
  <si>
    <t>Trak Racer EU Warehouse/TR80-80B-RED</t>
  </si>
  <si>
    <t>Trak Racer EU Warehouse/TR8-08-B-PART1</t>
  </si>
  <si>
    <t>Trak Racer EU Warehouse/TR8-08-B-PART2</t>
  </si>
  <si>
    <t>Trak Racer EU Warehouse/TR80-A-EU</t>
  </si>
  <si>
    <t>Trak Racer EU Warehouse/TR-80B</t>
  </si>
  <si>
    <t>Trak Racer EU Warehouse/TR80-BABS</t>
  </si>
  <si>
    <t>Trak Racer EU Warehouse/TR80-BIGSHIF</t>
  </si>
  <si>
    <t>Trak Racer EU Warehouse/TR80-BSBRACK</t>
  </si>
  <si>
    <t>Trak Racer EU Warehouse/TR80-BSBRACK2</t>
  </si>
  <si>
    <t>Trak Racer EU Warehouse/TR-80B-UPS</t>
  </si>
  <si>
    <t>Trak Racer EU Warehouse/TR80-BUTBOX</t>
  </si>
  <si>
    <t>Trak Racer EU Warehouse/TR80-CABMAN2</t>
  </si>
  <si>
    <t>Trak Racer EU Warehouse/TR80-CUPHOLD</t>
  </si>
  <si>
    <t>Trak Racer EU Warehouse/TR80-DD-EU</t>
  </si>
  <si>
    <t>Trak Racer EU Warehouse/TR80-FMMS5-BLK</t>
  </si>
  <si>
    <t>Trak Racer EU Warehouse/TR80-FOOTREST</t>
  </si>
  <si>
    <t>Trak Racer EU Warehouse/TR80-FOOTREST2</t>
  </si>
  <si>
    <t>Trak Racer EU Warehouse/TR80-FS04</t>
  </si>
  <si>
    <t>Trak Racer EU Warehouse/TR80-FS05</t>
  </si>
  <si>
    <t>Trak Racer EU Warehouse/TR80-HANDLE</t>
  </si>
  <si>
    <t>Trak Racer EU Warehouse/TR80-HB4</t>
  </si>
  <si>
    <t>Trak Racer EU Warehouse/TR80-HB5</t>
  </si>
  <si>
    <t>Trak Racer EU Warehouse/TR80-HPH2</t>
  </si>
  <si>
    <t>Trak Racer EU Warehouse/TR80-HYPL2</t>
  </si>
  <si>
    <t>Trak Racer EU Warehouse/TR80-HYPL-EU</t>
  </si>
  <si>
    <t>TR80-HYPL-EU</t>
  </si>
  <si>
    <t>Trak Racer EU Warehouse/TR80-INVPED3</t>
  </si>
  <si>
    <t>Trak Racer EU Warehouse/TR80-JOINT</t>
  </si>
  <si>
    <t>Trak Racer EU Warehouse/TR80-KBM2-BLK</t>
  </si>
  <si>
    <t>Trak Racer EU Warehouse/TR80-KBM3-BLK</t>
  </si>
  <si>
    <t>Trak Racer EU Warehouse/TR80-LITE-PART1</t>
  </si>
  <si>
    <t>Trak Racer EU Warehouse/TR80-LITE-PART2</t>
  </si>
  <si>
    <t>Trak Racer EU Warehouse/TR80L-WM-EU</t>
  </si>
  <si>
    <t>Trak Racer EU Warehouse/TR80L-WMSFT-EU</t>
  </si>
  <si>
    <t>TR80L-WMSFT-EU</t>
  </si>
  <si>
    <t>Trak Racer EU Warehouse/TR80L-WMSFTSL-EU</t>
  </si>
  <si>
    <t>TR80L-WMSFTSL-EU</t>
  </si>
  <si>
    <t>Trak Racer EU Warehouse/TR80L-WMSL-EU</t>
  </si>
  <si>
    <t>TR80L-WMSL-EU</t>
  </si>
  <si>
    <t>Trak Racer EU Warehouse/TR80L-WMSMEX-EU</t>
  </si>
  <si>
    <t>TR80L-WMSMEX-EU</t>
  </si>
  <si>
    <t>Trak Racer EU Warehouse/TR80L-WMSMEXSL-EU</t>
  </si>
  <si>
    <t>TR80L-WMSMEXSL-EU</t>
  </si>
  <si>
    <t>Trak Racer EU Warehouse/TR80-MM2-BLK</t>
  </si>
  <si>
    <t>Trak Racer EU Warehouse/TR80-MM3-BLK</t>
  </si>
  <si>
    <t>Trak Racer EU Warehouse/TR80-NEWAL</t>
  </si>
  <si>
    <t>Trak Racer EU Warehouse/TR80-NEWPB</t>
  </si>
  <si>
    <t>Trak Racer EU Warehouse/TR80-NEWPLATE2</t>
  </si>
  <si>
    <t>Trak Racer EU Warehouse/TR80-NWM4</t>
  </si>
  <si>
    <t>Trak Racer EU Warehouse/TR80-NWM5</t>
  </si>
  <si>
    <t>Trak Racer EU Warehouse/TR80-NWMA</t>
  </si>
  <si>
    <t>Trak Racer EU Warehouse/TR80-NWMA2</t>
  </si>
  <si>
    <t>Trak Racer EU Warehouse/TR80-NWMA3</t>
  </si>
  <si>
    <t>Trak Racer EU Warehouse/TR80-NWMABL</t>
  </si>
  <si>
    <t>Trak Racer EU Warehouse/TR80-NWMABL2</t>
  </si>
  <si>
    <t>Trak Racer EU Warehouse/TR80-NWMABL-DD</t>
  </si>
  <si>
    <t>Trak Racer EU Warehouse/TR80-NWMABL-WM4</t>
  </si>
  <si>
    <t>Trak Racer EU Warehouse/TR80-NWMABL-WM4-EU</t>
  </si>
  <si>
    <t>TR80-NWMABL-WM4-EU</t>
  </si>
  <si>
    <t>Trak Racer EU Warehouse/TR80-NWMA-DD-EU</t>
  </si>
  <si>
    <t>Trak Racer EU Warehouse/TR80-NWMA-SM-EU</t>
  </si>
  <si>
    <t>TR80-NWMA-SM-EU</t>
  </si>
  <si>
    <t>Trak Racer EU Warehouse/TR80-NWMA-WM4-EU</t>
  </si>
  <si>
    <t>Trak Racer EU Warehouse/TR80-NWMDD</t>
  </si>
  <si>
    <t>Trak Racer EU Warehouse/TR80-NWMSM</t>
  </si>
  <si>
    <t>Trak Racer EU Warehouse/TR80-OFCPLATE</t>
  </si>
  <si>
    <t>Trak Racer EU Warehouse/TR80-OFCPLATE2</t>
  </si>
  <si>
    <t>Trak Racer EU Warehouse/TR80-PBAL</t>
  </si>
  <si>
    <t>Trak Racer EU Warehouse/TR80-PBAL2</t>
  </si>
  <si>
    <t>TR80-PBAL2</t>
  </si>
  <si>
    <t>Trak Racer EU Warehouse/TR80-PBPL2</t>
  </si>
  <si>
    <t>TR80-PBPL2</t>
  </si>
  <si>
    <t>Trak Racer EU Warehouse/TR80-PBPL-EU</t>
  </si>
  <si>
    <t>Trak Racer EU Warehouse/TR80-PCS4</t>
  </si>
  <si>
    <t>Trak Racer EU Warehouse/TR80-PSLIDER</t>
  </si>
  <si>
    <t>Trak Racer EU Warehouse/TR80-PSLIDER2</t>
  </si>
  <si>
    <t>Trak Racer EU Warehouse/TR80-RFSET</t>
  </si>
  <si>
    <t>Trak Racer EU Warehouse/TR80-RUBS-BLACK</t>
  </si>
  <si>
    <t>Trak Racer EU Warehouse/TR80-RUBS-BLUE</t>
  </si>
  <si>
    <t>Trak Racer EU Warehouse/TR80-RUBS-RED</t>
  </si>
  <si>
    <t>Trak Racer EU Warehouse/TR80-SCREWNUT</t>
  </si>
  <si>
    <t>Trak Racer EU Warehouse/TR80-SCREWNUT2</t>
  </si>
  <si>
    <t>Trak Racer EU Warehouse/TR80-SFTSUP</t>
  </si>
  <si>
    <t>Trak Racer EU Warehouse/TR80-SHELF3-BLK</t>
  </si>
  <si>
    <t>TR80-SHELF3-BLK</t>
  </si>
  <si>
    <t>Trak Racer EU Warehouse/TR80-SHELF4-BLK</t>
  </si>
  <si>
    <t>Trak Racer EU Warehouse/TR80-SHIFTER5</t>
  </si>
  <si>
    <t>Trak Racer EU Warehouse/TR80-SHIFTER6</t>
  </si>
  <si>
    <t>Trak Racer EU Warehouse/TR80-SHORTSHIF</t>
  </si>
  <si>
    <t>Trak Racer EU Warehouse/TR80-SHORTSHIF-EU</t>
  </si>
  <si>
    <t>TR80-SHORTSHIF-EU</t>
  </si>
  <si>
    <t>Trak Racer EU Warehouse/TR80-SLIDER</t>
  </si>
  <si>
    <t>Trak Racer EU Warehouse/TR80-SLIDER2</t>
  </si>
  <si>
    <t>Trak Racer EU Warehouse/TR80-SM-EU</t>
  </si>
  <si>
    <t>TR80-SM-EU</t>
  </si>
  <si>
    <t>Trak Racer EU Warehouse/TR80-SMEX3-BLK</t>
  </si>
  <si>
    <t>Trak Racer EU Warehouse/TR80-SMEX-FS-EU</t>
  </si>
  <si>
    <t>Trak Racer EU Warehouse/TR80-TMARM4-BLK</t>
  </si>
  <si>
    <t>Trak Racer EU Warehouse/TR80-TMKIT3-BLK</t>
  </si>
  <si>
    <t>Trak Racer EU Warehouse/TR80-TMSIN4-BLK</t>
  </si>
  <si>
    <t>Trak Racer EU Warehouse/TR80-TMSML3-BLK</t>
  </si>
  <si>
    <t>Trak Racer EU Warehouse/TR80-TMSML-BLK</t>
  </si>
  <si>
    <t>Trak Racer EU Warehouse/TR80-TR160FEET</t>
  </si>
  <si>
    <t>Trak Racer EU Warehouse/TR80-TSH3-BLK</t>
  </si>
  <si>
    <t>Trak Racer EU Warehouse/TR80-USM2-BLK</t>
  </si>
  <si>
    <t>Trak Racer EU Warehouse/TR80-VESA3</t>
  </si>
  <si>
    <t>Trak Racer EU Warehouse/TR80-WHEELSET3</t>
  </si>
  <si>
    <t>Trak Racer EU Warehouse/TR80-WM</t>
  </si>
  <si>
    <t>Trak Racer EU Warehouse/TR80-WM-EU</t>
  </si>
  <si>
    <t>Trak Racer EU Warehouse/TR80-WMPLATE2</t>
  </si>
  <si>
    <t>Trak Racer EU Warehouse/TR80-WMPLATE3</t>
  </si>
  <si>
    <t>Trak Racer EU Warehouse/TR8-PCT</t>
  </si>
  <si>
    <t>Trak Racer EU Warehouse/TR8PRO-DD-EU</t>
  </si>
  <si>
    <t>TR8PRO-DD-EU</t>
  </si>
  <si>
    <t>Trak Racer EU Warehouse/TR8PRO-DD-MS-EU</t>
  </si>
  <si>
    <t>TR8PRO-DD-MS-EU</t>
  </si>
  <si>
    <t>Trak Racer EU Warehouse/TR8PRO-EU</t>
  </si>
  <si>
    <t>Trak Racer EU Warehouse/TR8PRO-FLT</t>
  </si>
  <si>
    <t>Trak Racer EU Warehouse/TR8PRO-MS-EU</t>
  </si>
  <si>
    <t>TR8PRO-MS-EU</t>
  </si>
  <si>
    <t>Trak Racer EU Warehouse/TR8PRO-MS-FLT</t>
  </si>
  <si>
    <t>TR8PRO-MS-FLT</t>
  </si>
  <si>
    <t>Trak Racer EU Warehouse/TR8PRO-MS-TSH-EU</t>
  </si>
  <si>
    <t>TR8PRO-MS-TSH-EU</t>
  </si>
  <si>
    <t>Trak Racer EU Warehouse/TR8PRO-R2R-BUN1-EU</t>
  </si>
  <si>
    <t>TR8PRO-R2R-BUN1-EU</t>
  </si>
  <si>
    <t>Trak Racer EU Warehouse/TR8PRO-TSH-EU</t>
  </si>
  <si>
    <t>TR8PRO-TSH-EU</t>
  </si>
  <si>
    <t>Trak Racer EU Warehouse/TR-APDD</t>
  </si>
  <si>
    <t>Trak Racer EU Warehouse/TR-BIGBRACKET</t>
  </si>
  <si>
    <t>Trak Racer EU Warehouse/TR-BLM</t>
  </si>
  <si>
    <t>Trak Racer EU Warehouse/TR-DDBR2</t>
  </si>
  <si>
    <t>Trak Racer EU Warehouse/TR-DDBRDDM</t>
  </si>
  <si>
    <t>Trak Racer EU Warehouse/TR-DDBRDDM-EU</t>
  </si>
  <si>
    <t>Trak Racer EU Warehouse/TR-FPWM2</t>
  </si>
  <si>
    <t>Trak Racer EU Warehouse/TR-FS02</t>
  </si>
  <si>
    <t>Trak Racer EU Warehouse/TR-FS3-FS</t>
  </si>
  <si>
    <t>Trak Racer EU Warehouse/TR-GLFR-2XS</t>
  </si>
  <si>
    <t>Trak Racer EU Warehouse/TR-GLFR-S</t>
  </si>
  <si>
    <t>Trak Racer EU Warehouse/TR-GLFR-XL</t>
  </si>
  <si>
    <t>Trak Racer EU Warehouse/TR-GLFR-XS</t>
  </si>
  <si>
    <t>Trak Racer EU Warehouse/TR-GLOVE-011L</t>
  </si>
  <si>
    <t>Trak Racer EU Warehouse/TR-GLOVE-011M</t>
  </si>
  <si>
    <t>Trak Racer EU Warehouse/TR-GLOVE-011S</t>
  </si>
  <si>
    <t>Trak Racer EU Warehouse/TR-GLOVE-011XL</t>
  </si>
  <si>
    <t>Trak Racer EU Warehouse/TR-GLOVE-09L</t>
  </si>
  <si>
    <t>Trak Racer EU Warehouse/TR-GLOVE-09M</t>
  </si>
  <si>
    <t>Trak Racer EU Warehouse/TR-GLOVE-09S</t>
  </si>
  <si>
    <t>Trak Racer EU Warehouse/TR-GLOVE-09XL</t>
  </si>
  <si>
    <t>Trak Racer EU Warehouse/TR-GLOVE-10L</t>
  </si>
  <si>
    <t>Trak Racer EU Warehouse/TR-GLOVE-10M</t>
  </si>
  <si>
    <t>Trak Racer EU Warehouse/TR-GLOVE-10S</t>
  </si>
  <si>
    <t>Trak Racer EU Warehouse/TR-GLOVE-10XL</t>
  </si>
  <si>
    <t>Trak Racer EU Warehouse/TR-GLOVE-L</t>
  </si>
  <si>
    <t>Trak Racer EU Warehouse/TR-GLOVE-M</t>
  </si>
  <si>
    <t>Trak Racer EU Warehouse/TR-GLOVE-S</t>
  </si>
  <si>
    <t>Trak Racer EU Warehouse/TR-GLOVE-XL</t>
  </si>
  <si>
    <t>Trak Racer EU Warehouse/TR-HBMN2-R</t>
  </si>
  <si>
    <t>Trak Racer EU Warehouse/TR-HBMN2-RL</t>
  </si>
  <si>
    <t>Trak Racer EU Warehouse/TR-HBMN-L</t>
  </si>
  <si>
    <t>TR-HBMN-L</t>
  </si>
  <si>
    <t>Trak Racer EU Warehouse/TR-HBMN-RL</t>
  </si>
  <si>
    <t>TR-HBMN-RL</t>
  </si>
  <si>
    <t>Trak Racer EU Warehouse/TR-HPW-PRO</t>
  </si>
  <si>
    <t>Trak Racer EU Warehouse/TR-KBM</t>
  </si>
  <si>
    <t>Trak Racer EU Warehouse/TR-KBM3</t>
  </si>
  <si>
    <t>TR-KBM3</t>
  </si>
  <si>
    <t>Trak Racer EU Warehouse/TR-KBM4</t>
  </si>
  <si>
    <t>Trak Racer EU Warehouse/TR-M34</t>
  </si>
  <si>
    <t>Trak Racer EU Warehouse/TR-M49</t>
  </si>
  <si>
    <t>Trak Racer EU Warehouse/TR-MAT</t>
  </si>
  <si>
    <t>Trak Racer EU Warehouse/TR-MAT4</t>
  </si>
  <si>
    <t>Trak Racer EU Warehouse/TR-MAT5</t>
  </si>
  <si>
    <t>Trak Racer EU Warehouse/TRMOVE-3</t>
  </si>
  <si>
    <t>Trak Racer EU Warehouse/TRMOVE-4-B</t>
  </si>
  <si>
    <t>Trak Racer EU Warehouse/TRMOVE-BRACKET</t>
  </si>
  <si>
    <t>Trak Racer EU Warehouse/TRMOVE-BRACKET2</t>
  </si>
  <si>
    <t>Trak Racer EU Warehouse/TRMOVE-BRACKET-2</t>
  </si>
  <si>
    <t>Trak Racer EU Warehouse/TRMOVE-PIVOT</t>
  </si>
  <si>
    <t>Trak Racer EU Warehouse/TRMOVE-TRX-3</t>
  </si>
  <si>
    <t>TRMOVE-TRX-3</t>
  </si>
  <si>
    <t>Trak Racer EU Warehouse/TRMOVE-TRXP</t>
  </si>
  <si>
    <t>Trak Racer EU Warehouse/TR-NWM2</t>
  </si>
  <si>
    <t>Trak Racer EU Warehouse/TR-PCSHELF</t>
  </si>
  <si>
    <t>Trak Racer EU Warehouse/TR-PSLIDER</t>
  </si>
  <si>
    <t>Trak Racer EU Warehouse/TR-PSLIDER2</t>
  </si>
  <si>
    <t>Trak Racer EU Warehouse/TR-REX-F1</t>
  </si>
  <si>
    <t>Trak Racer EU Warehouse/TR-RSB3</t>
  </si>
  <si>
    <t>Trak Racer EU Warehouse/TR-RSB3-UPS-UK</t>
  </si>
  <si>
    <t>TR-RSB3-UPS-UK</t>
  </si>
  <si>
    <t>Trak Racer EU Warehouse/TR-RSB4</t>
  </si>
  <si>
    <t>Trak Racer EU Warehouse/TR-SBELT-B</t>
  </si>
  <si>
    <t>Trak Racer EU Warehouse/TR-SBELT-R</t>
  </si>
  <si>
    <t>Trak Racer EU Warehouse/TR-SHAPLATE2</t>
  </si>
  <si>
    <t>TR-SHAPLATE2</t>
  </si>
  <si>
    <t>Trak Racer EU Warehouse/TR-SHAPLATE3</t>
  </si>
  <si>
    <t>Trak Racer EU Warehouse/TR-SPMT-FS3-1</t>
  </si>
  <si>
    <t>Trak Racer EU Warehouse/TR-SPMT-RS6-MK2</t>
  </si>
  <si>
    <t>Trak Racer EU Warehouse/TR-SPMT-TR8020</t>
  </si>
  <si>
    <t>Trak Racer EU Warehouse/TR-SPMT-TR8-2</t>
  </si>
  <si>
    <t>Trak Racer EU Warehouse/TR-SPMT-TRX-1</t>
  </si>
  <si>
    <t>Trak Racer EU Warehouse/TR-SWH1</t>
  </si>
  <si>
    <t>Trak Racer EU Warehouse/TR-SWH2</t>
  </si>
  <si>
    <t>Trak Racer EU Warehouse/TR-TK-BUILD1</t>
  </si>
  <si>
    <t>Trak Racer EU Warehouse/TR-TR8BLM4</t>
  </si>
  <si>
    <t>Trak Racer EU Warehouse/TR-TR8-M</t>
  </si>
  <si>
    <t>Trak Racer EU Warehouse/TR-TR8-M2</t>
  </si>
  <si>
    <t>TR-TR8-M2</t>
  </si>
  <si>
    <t>Trak Racer EU Warehouse/TR-TR8-M3</t>
  </si>
  <si>
    <t>Trak Racer EU Warehouse/TR-TR8PRO-MU</t>
  </si>
  <si>
    <t>TR-TR8PRO-MU</t>
  </si>
  <si>
    <t>Trak Racer EU Warehouse/TR-TR8-SING</t>
  </si>
  <si>
    <t>TR-TR8-SING</t>
  </si>
  <si>
    <t>Trak Racer EU Warehouse/TR-TR8-SING2</t>
  </si>
  <si>
    <t>Trak Racer EU Warehouse/TR-TRX-SING</t>
  </si>
  <si>
    <t>Trak Racer EU Warehouse/TR-TSH3</t>
  </si>
  <si>
    <t>Trak Racer EU Warehouse/TR-TSH4</t>
  </si>
  <si>
    <t>Trak Racer EU Warehouse/TR-TVSSET</t>
  </si>
  <si>
    <t>Trak Racer EU Warehouse/TR-VARIABLEM</t>
  </si>
  <si>
    <t>Trak Racer EU Warehouse/TR-WKIT2</t>
  </si>
  <si>
    <t>Trak Racer EU Warehouse/TR-WKIT-2</t>
  </si>
  <si>
    <t>Trak Racer EU Warehouse/TRX-AL2-A-MS-EU</t>
  </si>
  <si>
    <t>TRX-AL2-A-MS-EU</t>
  </si>
  <si>
    <t>Trak Racer EU Warehouse/TRX-AL2-DD-UK</t>
  </si>
  <si>
    <t>TRX-AL2-DD-UK</t>
  </si>
  <si>
    <t>Trak Racer EU Warehouse/TRX-AL2-EU</t>
  </si>
  <si>
    <t>Trak Racer EU Warehouse/TRX-ALP23-PART1</t>
  </si>
  <si>
    <t>Trak Racer EU Warehouse/TRX-ALP23-PART2</t>
  </si>
  <si>
    <t>Trak Racer EU Warehouse/TRX-ALP23-PART3</t>
  </si>
  <si>
    <t>Trak Racer EU Warehouse/TRX-ALP-EU</t>
  </si>
  <si>
    <t>TRX-ALP-EU</t>
  </si>
  <si>
    <t>Trak Racer EU Warehouse/TRX-ALP-PART1</t>
  </si>
  <si>
    <t>Trak Racer EU Warehouse/TRX-ALP-PART2</t>
  </si>
  <si>
    <t>Trak Racer EU Warehouse/TRX-ALP-PART3</t>
  </si>
  <si>
    <t>Trak Racer EU Warehouse/TRX-ALP-WM-MS-EU</t>
  </si>
  <si>
    <t>TRX-ALP-WM-MS-EU</t>
  </si>
  <si>
    <t>Trak Racer EU Warehouse/TRX-A-TK-EU</t>
  </si>
  <si>
    <t>TRX-A-TK-EU</t>
  </si>
  <si>
    <t>Trak Racer EU Warehouse/TRX-BLK23-EU</t>
  </si>
  <si>
    <t>Trak Racer EU Warehouse/TRX-BLK23-PART1</t>
  </si>
  <si>
    <t>Trak Racer EU Warehouse/TRX-BLK23-PART2</t>
  </si>
  <si>
    <t>Trak Racer EU Warehouse/TRX-BLK23-PART3</t>
  </si>
  <si>
    <t>Trak Racer EU Warehouse/TRX-BLK-PART1</t>
  </si>
  <si>
    <t>Trak Racer EU Warehouse/TRX-BLK-PART2</t>
  </si>
  <si>
    <t>Trak Racer EU Warehouse/TRX-FS01</t>
  </si>
  <si>
    <t>Trak Racer EU Warehouse/TRX-NWM6</t>
  </si>
  <si>
    <t>Trak Racer EU Warehouse/TRX-S01</t>
  </si>
  <si>
    <t>Trak Racer EU Warehouse/TRX-S0123</t>
  </si>
  <si>
    <t>Trak Racer EU Warehouse/TRX-S0123-BUND</t>
  </si>
  <si>
    <t>Trak Racer EU Warehouse/TRX-S01-BUND</t>
  </si>
  <si>
    <t>TRX-S01-BUND</t>
  </si>
  <si>
    <t>Trak Racer EU Warehouse/TRX-S02</t>
  </si>
  <si>
    <t>Trak Racer EU Warehouse/TRX-S02-BUND</t>
  </si>
  <si>
    <t>Trak Racer EU Warehouse/TRX-SHIFTER-ALP</t>
  </si>
  <si>
    <t>Trak Racer EU Warehouse/TRX-SHIFTER-ALP23</t>
  </si>
  <si>
    <t>Trak Racer EU Warehouse/TRX-SHIFTER-BLK</t>
  </si>
  <si>
    <t>Trak Racer EU Warehouse/TRX-SHIFTER-BLK23</t>
  </si>
  <si>
    <t>Trak Racer EU Warehouse/TS02</t>
  </si>
  <si>
    <t>Trak Racer EU Warehouse/TS03</t>
  </si>
  <si>
    <t>Trak Racer EU Warehouse/TS04</t>
  </si>
  <si>
    <t>Trak Racer EU Warehouse/TS05</t>
  </si>
  <si>
    <t>Trak Racer EU Warehouse/VNM-HB01PK</t>
  </si>
  <si>
    <t>Trak Racer EU Warehouse/VNM-HBRK01</t>
  </si>
  <si>
    <t>Trak Racer EU Warehouse/VNM-HBRK15</t>
  </si>
  <si>
    <t>Trak Racer EU Warehouse/VNM-HBSPLA</t>
  </si>
  <si>
    <t>Trak Racer EU Warehouse/VNM-PE01BK</t>
  </si>
  <si>
    <t>Trak Racer EU Warehouse/VNM-PE01DK</t>
  </si>
  <si>
    <t>Trak Racer EU Warehouse/VNM-PE01HR</t>
  </si>
  <si>
    <t>Trak Racer EU Warehouse/VNM-PE01ST3</t>
  </si>
  <si>
    <t>Trak Racer EU Warehouse/VNM-S01AS</t>
  </si>
  <si>
    <t>VNM-S01AS</t>
  </si>
  <si>
    <t>Trak Racer EU Warehouse/VNM-S01BUN</t>
  </si>
  <si>
    <t>Trak Racer EU Warehouse/VNM-S01CLA</t>
  </si>
  <si>
    <t>Trak Racer EU Warehouse/VNM-S01H7R</t>
  </si>
  <si>
    <t>Trak Racer NZ AE Logistics/CSX3BLK4</t>
  </si>
  <si>
    <t>Trak Racer NZ AE Logistics</t>
  </si>
  <si>
    <t>Trak Racer NZ AE Logistics/CUBEUMHBLK</t>
  </si>
  <si>
    <t>Trak Racer NZ AE Logistics/FCORENO4</t>
  </si>
  <si>
    <t>Trak Racer NZ AE Logistics/HBRK01</t>
  </si>
  <si>
    <t>HBRK01</t>
  </si>
  <si>
    <t>Trak Racer NZ AE Logistics/HE-SPS3</t>
  </si>
  <si>
    <t>Trak Racer NZ AE Logistics/HE-SPSBP</t>
  </si>
  <si>
    <t>Trak Racer NZ AE Logistics/MS-B32-NZ</t>
  </si>
  <si>
    <t>MS-B32-NZ</t>
  </si>
  <si>
    <t>Trak Racer NZ AE Logistics/MS-CM-DL-NZ</t>
  </si>
  <si>
    <t>MS-CM-DL-NZ</t>
  </si>
  <si>
    <t>Trak Racer NZ AE Logistics/MS-CM-QD-NZ</t>
  </si>
  <si>
    <t>MS-CM-QD-NZ</t>
  </si>
  <si>
    <t>Trak Racer NZ AE Logistics/MS-CM-SIN-NZ</t>
  </si>
  <si>
    <t>MS-CM-SIN-NZ</t>
  </si>
  <si>
    <t>Trak Racer NZ AE Logistics/MS-CM-SIN-TR-NZ</t>
  </si>
  <si>
    <t>MS-CM-SIN-TR-NZ</t>
  </si>
  <si>
    <t>Trak Racer NZ AE Logistics/MS-CM-SIN-UPS-TR80-NZ</t>
  </si>
  <si>
    <t>MS-CM-SIN-UPS-TR80-NZ</t>
  </si>
  <si>
    <t>Trak Racer NZ AE Logistics/MS-CM-SML-NZ</t>
  </si>
  <si>
    <t>MS-CM-SML-NZ</t>
  </si>
  <si>
    <t>Trak Racer NZ AE Logistics/MS-FM-DL-NZ</t>
  </si>
  <si>
    <t>MS-FM-DL-NZ</t>
  </si>
  <si>
    <t>Trak Racer NZ AE Logistics/MS-FM-QD-NZ</t>
  </si>
  <si>
    <t>MS-FM-QD-NZ</t>
  </si>
  <si>
    <t>Trak Racer NZ AE Logistics/MS-FM-SIN-NZ</t>
  </si>
  <si>
    <t>MS-FM-SIN-NZ</t>
  </si>
  <si>
    <t>Trak Racer NZ AE Logistics/MS-FM-SIN-TR-NZ</t>
  </si>
  <si>
    <t>MS-FM-SIN-TR-NZ</t>
  </si>
  <si>
    <t>Trak Racer NZ AE Logistics/MS-FM-SIN-UPS-TR80-NZ</t>
  </si>
  <si>
    <t>MS-FM-SIN-UPS-TR80-NZ</t>
  </si>
  <si>
    <t>Trak Racer NZ AE Logistics/MS-FM-SML-NZ</t>
  </si>
  <si>
    <t>MS-FM-SML-NZ</t>
  </si>
  <si>
    <t>Trak Racer NZ AE Logistics/MS-FM-SML-TR-NZ</t>
  </si>
  <si>
    <t>MS-FM-SML-TR-NZ</t>
  </si>
  <si>
    <t>Trak Racer NZ AE Logistics/RS6-05-B-PART1</t>
  </si>
  <si>
    <t>RS6-05-B-PART1</t>
  </si>
  <si>
    <t>Trak Racer NZ AE Logistics/RS6-05-B-PART2</t>
  </si>
  <si>
    <t>RS6-05-B-PART2</t>
  </si>
  <si>
    <t>Trak Racer NZ AE Logistics/RS6-06-B-PART1</t>
  </si>
  <si>
    <t>Trak Racer NZ AE Logistics/RS6-06-B-PART2</t>
  </si>
  <si>
    <t>Trak Racer NZ AE Logistics/RS6-NZ</t>
  </si>
  <si>
    <t>RS6-NZ</t>
  </si>
  <si>
    <t>Trak Racer NZ AE Logistics/RS6-TM2-NZ</t>
  </si>
  <si>
    <t>RS6-TM2-NZ</t>
  </si>
  <si>
    <t>Trak Racer NZ AE Logistics/SA-05</t>
  </si>
  <si>
    <t>Trak Racer NZ AE Logistics/SA-07</t>
  </si>
  <si>
    <t>Trak Racer NZ AE Logistics/SA-07 BUNDLE</t>
  </si>
  <si>
    <t>Trak Racer NZ AE Logistics/SA-07-UPS-NZ</t>
  </si>
  <si>
    <t>SA-07-UPS-NZ</t>
  </si>
  <si>
    <t>Trak Racer NZ AE Logistics/SA-08</t>
  </si>
  <si>
    <t>Trak Racer NZ AE Logistics/SA-08 BUNDLE</t>
  </si>
  <si>
    <t>Trak Racer NZ AE Logistics/SA-08-UPS-NZ</t>
  </si>
  <si>
    <t>SA-08-UPS-NZ</t>
  </si>
  <si>
    <t>Trak Racer NZ AE Logistics/SA-09</t>
  </si>
  <si>
    <t>Trak Racer NZ AE Logistics/SA-09 BUNDLE</t>
  </si>
  <si>
    <t>Trak Racer NZ AE Logistics/SA-09-UPS-NZ</t>
  </si>
  <si>
    <t>SA-09-UPS-NZ</t>
  </si>
  <si>
    <t>Trak Racer NZ AE Logistics/SA-09-UPS-TR8PRO-NZ</t>
  </si>
  <si>
    <t>SA-09-UPS-TR8PRO-NZ</t>
  </si>
  <si>
    <t>Trak Racer NZ AE Logistics/SA-10</t>
  </si>
  <si>
    <t>Trak Racer NZ AE Logistics/SA-10 BUNDLE</t>
  </si>
  <si>
    <t>Trak Racer NZ AE Logistics/SA-10-UPS-NZ</t>
  </si>
  <si>
    <t>SA-10-UPS-NZ</t>
  </si>
  <si>
    <t>Trak Racer NZ AE Logistics/SA-10-UPS-TR8PRO-NZ</t>
  </si>
  <si>
    <t>SA-10-UPS-TR8PRO-NZ</t>
  </si>
  <si>
    <t>Trak Racer NZ AE Logistics/SC2PRO</t>
  </si>
  <si>
    <t>Trak Racer NZ AE Logistics/SP-TR80-10</t>
  </si>
  <si>
    <t>Trak Racer NZ AE Logistics/SP-TR80-11</t>
  </si>
  <si>
    <t>Trak Racer NZ AE Logistics/SP-TR80-13</t>
  </si>
  <si>
    <t>Trak Racer NZ AE Logistics/SP-TR80-14</t>
  </si>
  <si>
    <t>Trak Racer NZ AE Logistics/SP-TR80-19</t>
  </si>
  <si>
    <t>Trak Racer NZ AE Logistics/SP-TR80-20</t>
  </si>
  <si>
    <t>Trak Racer NZ AE Logistics/SP-TR80-21</t>
  </si>
  <si>
    <t>Trak Racer NZ AE Logistics/SP-TR80-22</t>
  </si>
  <si>
    <t>Trak Racer NZ AE Logistics/SP-TR80-23</t>
  </si>
  <si>
    <t>Trak Racer NZ AE Logistics/SP-TR80-30</t>
  </si>
  <si>
    <t>Trak Racer NZ AE Logistics/SP-TR80-49</t>
  </si>
  <si>
    <t>Trak Racer NZ AE Logistics/SP-TR80-NWMA</t>
  </si>
  <si>
    <t>Trak Racer NZ AE Logistics/SQR-M24</t>
  </si>
  <si>
    <t>Trak Racer NZ AE Logistics/SQR-WKIT-R2</t>
  </si>
  <si>
    <t>Trak Racer NZ AE Logistics/SWTGT21-AAAB</t>
  </si>
  <si>
    <t>Trak Racer NZ AE Logistics/TM-4MOUNT</t>
  </si>
  <si>
    <t>Trak Racer NZ AE Logistics/TM-4MOUNT2</t>
  </si>
  <si>
    <t>Trak Racer NZ AE Logistics/TM-B3-27-3</t>
  </si>
  <si>
    <t>Trak Racer NZ AE Logistics/TM-B4-27-3</t>
  </si>
  <si>
    <t>Trak Racer NZ AE Logistics/TM-B5-27</t>
  </si>
  <si>
    <t>Trak Racer NZ AE Logistics/TR120-4PBNP-NZ</t>
  </si>
  <si>
    <t>TR120-4PBNP-NZ</t>
  </si>
  <si>
    <t>Trak Racer NZ AE Logistics/TR120-4PBNPSMEX-NZ</t>
  </si>
  <si>
    <t>TR120-4PBNPSMEX-NZ</t>
  </si>
  <si>
    <t>Trak Racer NZ AE Logistics/TR120-APBNP-NZ</t>
  </si>
  <si>
    <t>TR120-APBNP-NZ</t>
  </si>
  <si>
    <t>Trak Racer NZ AE Logistics/TR120-APBNPSMEX-NZ</t>
  </si>
  <si>
    <t>TR120-APBNPSMEX-NZ</t>
  </si>
  <si>
    <t>Trak Racer NZ AE Logistics/TR120-BLK-PART1</t>
  </si>
  <si>
    <t>Trak Racer NZ AE Logistics/TR120-BLK-PART2</t>
  </si>
  <si>
    <t>Trak Racer NZ AE Logistics/TR120-DDPBAL-NZ</t>
  </si>
  <si>
    <t>TR120-DDPBAL-NZ</t>
  </si>
  <si>
    <t>Trak Racer NZ AE Logistics/TR120-DDPBNPSMEX-NZ</t>
  </si>
  <si>
    <t>TR120-DDPBNPSMEX-NZ</t>
  </si>
  <si>
    <t>Trak Racer NZ AE Logistics/TR120-SMEX</t>
  </si>
  <si>
    <t>Trak Racer NZ AE Logistics/TR120-WMPBAL-NZ</t>
  </si>
  <si>
    <t>TR120-WMPBAL-NZ</t>
  </si>
  <si>
    <t>Trak Racer NZ AE Logistics/TR120-WMPBNP-NZ</t>
  </si>
  <si>
    <t>TR120-WMPBNP-NZ</t>
  </si>
  <si>
    <t>Trak Racer NZ AE Logistics/TR120-WMPBNPSMEX-NZ</t>
  </si>
  <si>
    <t>TR120-WMPBNPSMEX-NZ</t>
  </si>
  <si>
    <t>Trak Racer NZ AE Logistics/TR1604-BLK-PART1</t>
  </si>
  <si>
    <t>Trak Racer NZ AE Logistics/TR1604-BLK-PART2</t>
  </si>
  <si>
    <t>Trak Racer NZ AE Logistics/TR1604-BLK-PART3</t>
  </si>
  <si>
    <t>Trak Racer NZ AE Logistics/TR160-4PBNP-NZ</t>
  </si>
  <si>
    <t>TR160-4PBNP-NZ</t>
  </si>
  <si>
    <t>Trak Racer NZ AE Logistics/TR160-APBAL-NZ</t>
  </si>
  <si>
    <t>TR160-APBAL-NZ</t>
  </si>
  <si>
    <t>Trak Racer NZ AE Logistics/TR160-APBNP-NZ</t>
  </si>
  <si>
    <t>TR160-APBNP-NZ</t>
  </si>
  <si>
    <t>Trak Racer NZ AE Logistics/TR160-BRAND2</t>
  </si>
  <si>
    <t>Trak Racer NZ AE Logistics/TR160-DDPBAL-NZ</t>
  </si>
  <si>
    <t>TR160-DDPBAL-NZ</t>
  </si>
  <si>
    <t>Trak Racer NZ AE Logistics/TR160-DDPBNP-NZ</t>
  </si>
  <si>
    <t>TR160-DDPBNP-NZ</t>
  </si>
  <si>
    <t>Trak Racer NZ AE Logistics/TR160-FRONTEND</t>
  </si>
  <si>
    <t>Trak Racer NZ AE Logistics/TR160-PEDALUP2</t>
  </si>
  <si>
    <t>TR160-PEDALUP2</t>
  </si>
  <si>
    <t>Trak Racer NZ AE Logistics/TR160-PSLIDER2</t>
  </si>
  <si>
    <t>Trak Racer NZ AE Logistics/TR160-WM-BLK</t>
  </si>
  <si>
    <t>Trak Racer NZ AE Logistics/TR160-WMPBAL-NZ</t>
  </si>
  <si>
    <t>TR160-WMPBAL-NZ</t>
  </si>
  <si>
    <t>Trak Racer NZ AE Logistics/TR160-WMPBNP-NZ</t>
  </si>
  <si>
    <t>TR160-WMPBNP-NZ</t>
  </si>
  <si>
    <t>Trak Racer NZ AE Logistics/TR-3VARIABLE</t>
  </si>
  <si>
    <t>Trak Racer NZ AE Logistics/TR80-120B-RED</t>
  </si>
  <si>
    <t>Trak Racer NZ AE Logistics/TR80-160B-RED</t>
  </si>
  <si>
    <t>Trak Racer NZ AE Logistics/TR80-2SCREWNUT</t>
  </si>
  <si>
    <t>TR80-2SCREWNUT</t>
  </si>
  <si>
    <t>Trak Racer NZ AE Logistics/TR80-4M4-BLK</t>
  </si>
  <si>
    <t>Trak Racer NZ AE Logistics/TR805-BLK-PART1</t>
  </si>
  <si>
    <t>Trak Racer NZ AE Logistics/TR805-BLK-PART2</t>
  </si>
  <si>
    <t>Trak Racer NZ AE Logistics/TR805-BLK-PART3</t>
  </si>
  <si>
    <t>Trak Racer NZ AE Logistics/TR8-07-B-PART1</t>
  </si>
  <si>
    <t>Trak Racer NZ AE Logistics/TR8-07-B-PART2</t>
  </si>
  <si>
    <t>Trak Racer NZ AE Logistics/TR80-80B-BLACK</t>
  </si>
  <si>
    <t>TR80-80B-BLACK</t>
  </si>
  <si>
    <t>Trak Racer NZ AE Logistics/TR80-80B-RED</t>
  </si>
  <si>
    <t>Trak Racer NZ AE Logistics/TR8-08-B-PART1</t>
  </si>
  <si>
    <t>Trak Racer NZ AE Logistics/TR8-08-B-PART2</t>
  </si>
  <si>
    <t>Trak Racer NZ AE Logistics/TR80-A-NZ</t>
  </si>
  <si>
    <t>TR80-A-NZ</t>
  </si>
  <si>
    <t>Trak Racer NZ AE Logistics/TR80-BABS</t>
  </si>
  <si>
    <t>Trak Racer NZ AE Logistics/TR80-BABS-BLK</t>
  </si>
  <si>
    <t>Trak Racer NZ AE Logistics/TR80-BIGSHIF</t>
  </si>
  <si>
    <t>Trak Racer NZ AE Logistics/TR80-BSBRACK2</t>
  </si>
  <si>
    <t>Trak Racer NZ AE Logistics/TR80-BSBRACK-UPS-NZ</t>
  </si>
  <si>
    <t>TR80-BSBRACK-UPS-NZ</t>
  </si>
  <si>
    <t>Trak Racer NZ AE Logistics/TR80-CABMAN2</t>
  </si>
  <si>
    <t>Trak Racer NZ AE Logistics/TR80-CUPHOLD</t>
  </si>
  <si>
    <t>Trak Racer NZ AE Logistics/TR80-DDM3</t>
  </si>
  <si>
    <t>TR80-DDM3</t>
  </si>
  <si>
    <t>Trak Racer NZ AE Logistics/TR80-DD-NZ</t>
  </si>
  <si>
    <t>TR80-DD-NZ</t>
  </si>
  <si>
    <t>Trak Racer NZ AE Logistics/TR80-FANDDWM2</t>
  </si>
  <si>
    <t>TR80-FANDDWM2</t>
  </si>
  <si>
    <t>Trak Racer NZ AE Logistics/TR80-FMMS4-BLK</t>
  </si>
  <si>
    <t>TR80-FMMS4-BLK</t>
  </si>
  <si>
    <t>Trak Racer NZ AE Logistics/TR80-FMMS5-BLK</t>
  </si>
  <si>
    <t>Trak Racer NZ AE Logistics/TR80-FS03</t>
  </si>
  <si>
    <t>TR80-FS03</t>
  </si>
  <si>
    <t>Trak Racer NZ AE Logistics/TR80-FS05</t>
  </si>
  <si>
    <t>Trak Racer NZ AE Logistics/TR80-HB4</t>
  </si>
  <si>
    <t>Trak Racer NZ AE Logistics/TR80-HBSM-L3</t>
  </si>
  <si>
    <t>TR80-HBSM-L3</t>
  </si>
  <si>
    <t>Trak Racer NZ AE Logistics/TR80-HYPL</t>
  </si>
  <si>
    <t>Trak Racer NZ AE Logistics/TR80-INVPED</t>
  </si>
  <si>
    <t>TR80-INVPED</t>
  </si>
  <si>
    <t>Trak Racer NZ AE Logistics/TR80-INVPED3</t>
  </si>
  <si>
    <t>Trak Racer NZ AE Logistics/TR80-JOINT</t>
  </si>
  <si>
    <t>Trak Racer NZ AE Logistics/TR80-KBM3-BLK</t>
  </si>
  <si>
    <t>Trak Racer NZ AE Logistics/TR80-LITE-PART1</t>
  </si>
  <si>
    <t>Trak Racer NZ AE Logistics/TR80-LITE-PART2</t>
  </si>
  <si>
    <t>Trak Racer NZ AE Logistics/TR80L-WM-NZ</t>
  </si>
  <si>
    <t>TR80L-WM-NZ</t>
  </si>
  <si>
    <t>Trak Racer NZ AE Logistics/TR80L-WMSFT-NZ</t>
  </si>
  <si>
    <t>TR80L-WMSFT-NZ</t>
  </si>
  <si>
    <t>Trak Racer NZ AE Logistics/TR80L-WMSFTSL-NZ</t>
  </si>
  <si>
    <t>TR80L-WMSFTSL-NZ</t>
  </si>
  <si>
    <t>Trak Racer NZ AE Logistics/TR80L-WMSL-NZ</t>
  </si>
  <si>
    <t>TR80L-WMSL-NZ</t>
  </si>
  <si>
    <t>Trak Racer NZ AE Logistics/TR80L-WMSMEXSL-NZ</t>
  </si>
  <si>
    <t>TR80L-WMSMEXSL-NZ</t>
  </si>
  <si>
    <t>Trak Racer NZ AE Logistics/TR80-MM3-BLK</t>
  </si>
  <si>
    <t>Trak Racer NZ AE Logistics/TR80-NEWAL</t>
  </si>
  <si>
    <t>Trak Racer NZ AE Logistics/TR80-NEWPB</t>
  </si>
  <si>
    <t>Trak Racer NZ AE Logistics/TR80-NEWPLATE</t>
  </si>
  <si>
    <t>Trak Racer NZ AE Logistics/TR80-NEWPLATE2</t>
  </si>
  <si>
    <t>Trak Racer NZ AE Logistics/TR80-NWM5</t>
  </si>
  <si>
    <t>Trak Racer NZ AE Logistics/TR80-NWMA</t>
  </si>
  <si>
    <t>Trak Racer NZ AE Logistics/TR80-NWMA3</t>
  </si>
  <si>
    <t>Trak Racer NZ AE Logistics/TR80-NWMABL</t>
  </si>
  <si>
    <t>Trak Racer NZ AE Logistics/TR80-NWMABL-DD</t>
  </si>
  <si>
    <t>Trak Racer NZ AE Logistics/TR80-NWMA-DD-NZ</t>
  </si>
  <si>
    <t>TR80-NWMA-DD-NZ</t>
  </si>
  <si>
    <t>Trak Racer NZ AE Logistics/TR80-NWMA-NZ</t>
  </si>
  <si>
    <t>TR80-NWMA-NZ</t>
  </si>
  <si>
    <t>Trak Racer NZ AE Logistics/TR80-NWMA-WM4-NZ</t>
  </si>
  <si>
    <t>TR80-NWMA-WM4-NZ</t>
  </si>
  <si>
    <t>Trak Racer NZ AE Logistics/TR80-NWMDD</t>
  </si>
  <si>
    <t>Trak Racer NZ AE Logistics/TR80-PBAL</t>
  </si>
  <si>
    <t>Trak Racer NZ AE Logistics/TR80-PCS3</t>
  </si>
  <si>
    <t>TR80-PCS3</t>
  </si>
  <si>
    <t>Trak Racer NZ AE Logistics/TR80-PCS4</t>
  </si>
  <si>
    <t>Trak Racer NZ AE Logistics/TR80-PLATE</t>
  </si>
  <si>
    <t>TR80-PLATE</t>
  </si>
  <si>
    <t>Trak Racer NZ AE Logistics/TR80-PSLIDER</t>
  </si>
  <si>
    <t>Trak Racer NZ AE Logistics/TR80-RFSET</t>
  </si>
  <si>
    <t>Trak Racer NZ AE Logistics/TR80-RUBS-BLUE</t>
  </si>
  <si>
    <t>Trak Racer NZ AE Logistics/TR80-SCREWNUT</t>
  </si>
  <si>
    <t>Trak Racer NZ AE Logistics/TR80-SFTSUP</t>
  </si>
  <si>
    <t>Trak Racer NZ AE Logistics/TR80-SHELF2-BLK</t>
  </si>
  <si>
    <t>Trak Racer NZ AE Logistics/TR80-SHELF3-BLK</t>
  </si>
  <si>
    <t>Trak Racer NZ AE Logistics/TR80-SHIFTER5</t>
  </si>
  <si>
    <t>Trak Racer NZ AE Logistics/TR80-SLIDER</t>
  </si>
  <si>
    <t>Trak Racer NZ AE Logistics/TR80-SLIDER2</t>
  </si>
  <si>
    <t>Trak Racer NZ AE Logistics/TR80-SMEX2-BLK</t>
  </si>
  <si>
    <t>Trak Racer NZ AE Logistics/TR80-SMEX-BLK</t>
  </si>
  <si>
    <t>Trak Racer NZ AE Logistics/TR80-TMARM4-BLK</t>
  </si>
  <si>
    <t>Trak Racer NZ AE Logistics/TR80-TMKIT3-BLK</t>
  </si>
  <si>
    <t>Trak Racer NZ AE Logistics/TR80-TMSIN2-BLK</t>
  </si>
  <si>
    <t>Trak Racer NZ AE Logistics/TR80-TMSIN4-BLK</t>
  </si>
  <si>
    <t>Trak Racer NZ AE Logistics/TR80-TMSML3-BLK</t>
  </si>
  <si>
    <t>Trak Racer NZ AE Logistics/TR80-TR160FEET</t>
  </si>
  <si>
    <t>Trak Racer NZ AE Logistics/TR80-TSH3-BLK</t>
  </si>
  <si>
    <t>Trak Racer NZ AE Logistics/TR80-VESA2</t>
  </si>
  <si>
    <t>Trak Racer NZ AE Logistics/TR80-WHEELSET3</t>
  </si>
  <si>
    <t>Trak Racer NZ AE Logistics/TR80-WMPLATE3</t>
  </si>
  <si>
    <t>Trak Racer NZ AE Logistics/TR8-M820</t>
  </si>
  <si>
    <t>TR8-M820</t>
  </si>
  <si>
    <t>Trak Racer NZ AE Logistics/TR8PRO-MS-NZ</t>
  </si>
  <si>
    <t>TR8PRO-MS-NZ</t>
  </si>
  <si>
    <t>Trak Racer NZ AE Logistics/TR8PRO-NZ</t>
  </si>
  <si>
    <t>TR8PRO-NZ</t>
  </si>
  <si>
    <t>Trak Racer NZ AE Logistics/TR-BIGBRACKET</t>
  </si>
  <si>
    <t>Trak Racer NZ AE Logistics/TR-BLM</t>
  </si>
  <si>
    <t>Trak Racer NZ AE Logistics/TR-DDBR</t>
  </si>
  <si>
    <t>Trak Racer NZ AE Logistics/TR-DDBR2</t>
  </si>
  <si>
    <t>Trak Racer NZ AE Logistics/TR-DDBRDDM</t>
  </si>
  <si>
    <t>Trak Racer NZ AE Logistics/TR-GLFR-2XL</t>
  </si>
  <si>
    <t>Trak Racer NZ AE Logistics/TR-GLFR-M</t>
  </si>
  <si>
    <t>Trak Racer NZ AE Logistics/TR-HBMN-R</t>
  </si>
  <si>
    <t>Trak Racer NZ AE Logistics/TR-KBM</t>
  </si>
  <si>
    <t>Trak Racer NZ AE Logistics/TR-KBM4</t>
  </si>
  <si>
    <t>Trak Racer NZ AE Logistics/TR-MAT4</t>
  </si>
  <si>
    <t>Trak Racer NZ AE Logistics/TR-MAT5</t>
  </si>
  <si>
    <t>Trak Racer NZ AE Logistics/TR-PCSHELF</t>
  </si>
  <si>
    <t>Trak Racer NZ AE Logistics/TR-PSLIDER2</t>
  </si>
  <si>
    <t>Trak Racer NZ AE Logistics/TR-RSB3-UPS-TR8PRO-NZ</t>
  </si>
  <si>
    <t>TR-RSB3-UPS-TR8PRO-NZ</t>
  </si>
  <si>
    <t>Trak Racer NZ AE Logistics/TR-RSB4</t>
  </si>
  <si>
    <t>Trak Racer NZ AE Logistics/TR-SBELT-B</t>
  </si>
  <si>
    <t>Trak Racer NZ AE Logistics/TR-SHAPLATE2</t>
  </si>
  <si>
    <t>Trak Racer NZ AE Logistics/TR-SPMT-RS6-MK2</t>
  </si>
  <si>
    <t>Trak Racer NZ AE Logistics/TR-SPMT-TR8-1</t>
  </si>
  <si>
    <t>TR-SPMT-TR8-1</t>
  </si>
  <si>
    <t>Trak Racer NZ AE Logistics/TR-TR8-SING</t>
  </si>
  <si>
    <t>Trak Racer NZ AE Logistics/TR-TR8-SING2</t>
  </si>
  <si>
    <t>Trak Racer NZ AE Logistics/TR-TR8-SING-BUND-NZ</t>
  </si>
  <si>
    <t>TR-TR8-SING-BUND-NZ</t>
  </si>
  <si>
    <t>Trak Racer NZ AE Logistics/TR-TRX-SING</t>
  </si>
  <si>
    <t>Trak Racer NZ AE Logistics/TR-TSH3</t>
  </si>
  <si>
    <t>Trak Racer NZ AE Logistics/TR-TSH4</t>
  </si>
  <si>
    <t>Trak Racer NZ AE Logistics/TR-VARIABLEM</t>
  </si>
  <si>
    <t>Trak Racer NZ AE Logistics/TR-WKIT</t>
  </si>
  <si>
    <t>Trak Racer NZ AE Logistics/TRX-AL2-NZ</t>
  </si>
  <si>
    <t>TRX-AL2-NZ</t>
  </si>
  <si>
    <t>Trak Racer NZ AE Logistics/TRX-ALP23-PART1</t>
  </si>
  <si>
    <t>Trak Racer NZ AE Logistics/TRX-ALP23-PART2</t>
  </si>
  <si>
    <t>Trak Racer NZ AE Logistics/TRX-ALP23-PART3</t>
  </si>
  <si>
    <t>Trak Racer NZ AE Logistics/TRX-ALP-PART1</t>
  </si>
  <si>
    <t>Trak Racer NZ AE Logistics/TRX-ALP-PART2</t>
  </si>
  <si>
    <t>Trak Racer NZ AE Logistics/TRX-ALP-PART3</t>
  </si>
  <si>
    <t>Trak Racer NZ AE Logistics/TRX-BLK23-PART1</t>
  </si>
  <si>
    <t>Trak Racer NZ AE Logistics/TRX-BLK23-PART2</t>
  </si>
  <si>
    <t>Trak Racer NZ AE Logistics/TRX-BLK23-PART3</t>
  </si>
  <si>
    <t>Trak Racer NZ AE Logistics/TRX-BLK-NZ</t>
  </si>
  <si>
    <t>TRX-BLK-NZ</t>
  </si>
  <si>
    <t>Trak Racer NZ AE Logistics/TRX-NWM6</t>
  </si>
  <si>
    <t>Trak Racer NZ AE Logistics/TRX-S0123</t>
  </si>
  <si>
    <t>Trak Racer NZ AE Logistics/TRX-S0123-BUND-NZ</t>
  </si>
  <si>
    <t>TRX-S0123-BUND-NZ</t>
  </si>
  <si>
    <t>Trak Racer NZ AE Logistics/TRX-S02</t>
  </si>
  <si>
    <t>Trak Racer NZ AE Logistics/TRX-S02-BUND</t>
  </si>
  <si>
    <t>Trak Racer NZ AE Logistics/TRX-SHIFTER-ALP23</t>
  </si>
  <si>
    <t>Trak Racer NZ AE Logistics/TRX-SHIFTER-BLK23</t>
  </si>
  <si>
    <t>Trak Racer NZ AE Logistics/VNM-PE01BK</t>
  </si>
  <si>
    <t>Trak Racer NZ AE Logistics/VNM-PE01S3</t>
  </si>
  <si>
    <t>VNM-PE01S3</t>
  </si>
  <si>
    <t>Trak Racer NZ AE Logistics/VNM-S01BUN</t>
  </si>
  <si>
    <t>Trak Racer NZ OnlineDist/HBSPLA</t>
  </si>
  <si>
    <t>HBSPLA</t>
  </si>
  <si>
    <t>Trak Racer NZ OnlineDist</t>
  </si>
  <si>
    <t>Trak Racer NZ OnlineDist/MS-B32-NZ</t>
  </si>
  <si>
    <t>Trak Racer NZ OnlineDist/MS-B33-NZ</t>
  </si>
  <si>
    <t>MS-B33-NZ</t>
  </si>
  <si>
    <t>Trak Racer NZ OnlineDist/MS-CM-SIN-NZ</t>
  </si>
  <si>
    <t>Trak Racer NZ OnlineDist/MS-CM-SIN-UPS-TR80-NZ</t>
  </si>
  <si>
    <t>Trak Racer NZ OnlineDist/MS-FM-SIN-TR-UPS-NZ</t>
  </si>
  <si>
    <t>MS-FM-SIN-TR-UPS-NZ</t>
  </si>
  <si>
    <t>Trak Racer NZ OnlineDist/MS-FM-SIN-TR-UPS-TR80-NZ</t>
  </si>
  <si>
    <t>MS-FM-SIN-TR-UPS-TR80-NZ</t>
  </si>
  <si>
    <t>Trak Racer NZ OnlineDist/SA-07</t>
  </si>
  <si>
    <t>Trak Racer NZ OnlineDist/SA-07 BUNDLE</t>
  </si>
  <si>
    <t>Trak Racer NZ OnlineDist/SA-09</t>
  </si>
  <si>
    <t>Trak Racer NZ OnlineDist/SA-09-UPS-NZ</t>
  </si>
  <si>
    <t>Trak Racer NZ OnlineDist/SA-09-UPS-TR8PRO-NZ</t>
  </si>
  <si>
    <t>Trak Racer NZ OnlineDist/SA-10</t>
  </si>
  <si>
    <t>Trak Racer NZ OnlineDist/SA-10-UPS-NZ</t>
  </si>
  <si>
    <t>Trak Racer NZ OnlineDist/SA-10-UPS-TR8PRO-NZ</t>
  </si>
  <si>
    <t>Trak Racer NZ OnlineDist/SC2PRO</t>
  </si>
  <si>
    <t>Trak Racer NZ OnlineDist/SCMOUNT</t>
  </si>
  <si>
    <t>SCMOUNT</t>
  </si>
  <si>
    <t>Trak Racer NZ OnlineDist/SP-TR80-12</t>
  </si>
  <si>
    <t>Trak Racer NZ OnlineDist/SP-TR80-16</t>
  </si>
  <si>
    <t>Trak Racer NZ OnlineDist/SP-TR80-17</t>
  </si>
  <si>
    <t>Trak Racer NZ OnlineDist/SP-TR80-21</t>
  </si>
  <si>
    <t>Trak Racer NZ OnlineDist/SP-TR80-49</t>
  </si>
  <si>
    <t>Trak Racer NZ OnlineDist/SP-TR80-9</t>
  </si>
  <si>
    <t>Trak Racer NZ OnlineDist/SP-TR80-NWMA</t>
  </si>
  <si>
    <t>Trak Racer NZ OnlineDist/SP-TR8P</t>
  </si>
  <si>
    <t>SP-TR8P</t>
  </si>
  <si>
    <t>Trak Racer NZ OnlineDist/SQR-WKIT-R2</t>
  </si>
  <si>
    <t>Trak Racer NZ OnlineDist/TM-4MOUNT</t>
  </si>
  <si>
    <t>Trak Racer NZ OnlineDist/TM-B3-27-3</t>
  </si>
  <si>
    <t>Trak Racer NZ OnlineDist/TM-B4-27-3</t>
  </si>
  <si>
    <t>Trak Racer NZ OnlineDist/TM-B5-27</t>
  </si>
  <si>
    <t>Trak Racer NZ OnlineDist/TM-B5-37</t>
  </si>
  <si>
    <t>Trak Racer NZ OnlineDist/TM-B5-37-3</t>
  </si>
  <si>
    <t>Trak Racer NZ OnlineDist/TR160-PSLIDER2</t>
  </si>
  <si>
    <t>Trak Racer NZ OnlineDist/TR80-2SCREWNUT</t>
  </si>
  <si>
    <t>Trak Racer NZ OnlineDist/TR805-BLK-PART1</t>
  </si>
  <si>
    <t>Trak Racer NZ OnlineDist/TR805-BLK-PART2</t>
  </si>
  <si>
    <t>Trak Racer NZ OnlineDist/TR805-BLK-PART3</t>
  </si>
  <si>
    <t>Trak Racer NZ OnlineDist/TR8-06-B-PART1</t>
  </si>
  <si>
    <t>Trak Racer NZ OnlineDist/TR8-06-B-PART2</t>
  </si>
  <si>
    <t>Trak Racer NZ OnlineDist/TR80-A-NZ</t>
  </si>
  <si>
    <t>Trak Racer NZ OnlineDist/TR-80B</t>
  </si>
  <si>
    <t>Trak Racer NZ OnlineDist/TR80-BABS</t>
  </si>
  <si>
    <t>Trak Racer NZ OnlineDist/TR80-BABS-BLK</t>
  </si>
  <si>
    <t>Trak Racer NZ OnlineDist/TR80-BSBRACK2</t>
  </si>
  <si>
    <t>Trak Racer NZ OnlineDist/TR80-BSBRACK-UPS-NZ</t>
  </si>
  <si>
    <t>Trak Racer NZ OnlineDist/TR80-CABMAN2</t>
  </si>
  <si>
    <t>Trak Racer NZ OnlineDist/TR80-CUPHOLD</t>
  </si>
  <si>
    <t>Trak Racer NZ OnlineDist/TR80-DDM3</t>
  </si>
  <si>
    <t>Trak Racer NZ OnlineDist/TR80-FMMS3-BLK</t>
  </si>
  <si>
    <t>Trak Racer NZ OnlineDist/TR80-FMMS5-BLK</t>
  </si>
  <si>
    <t>Trak Racer NZ OnlineDist/TR80-FS012</t>
  </si>
  <si>
    <t>TR80-FS012</t>
  </si>
  <si>
    <t>Trak Racer NZ OnlineDist/TR80-FS05</t>
  </si>
  <si>
    <t>Trak Racer NZ OnlineDist/TR80-HB3</t>
  </si>
  <si>
    <t>TR80-HB3</t>
  </si>
  <si>
    <t>Trak Racer NZ OnlineDist/TR80-INVPED</t>
  </si>
  <si>
    <t>Trak Racer NZ OnlineDist/TR80-MM3-BLK</t>
  </si>
  <si>
    <t>Trak Racer NZ OnlineDist/TR80-NEWPLATE</t>
  </si>
  <si>
    <t>Trak Racer NZ OnlineDist/TR80-NWMA</t>
  </si>
  <si>
    <t>Trak Racer NZ OnlineDist/TR80-NWMABL</t>
  </si>
  <si>
    <t>Trak Racer NZ OnlineDist/TR80-NWMA-NZ</t>
  </si>
  <si>
    <t>Trak Racer NZ OnlineDist/TR80-PCS4</t>
  </si>
  <si>
    <t>Trak Racer NZ OnlineDist/TR80-PLATE</t>
  </si>
  <si>
    <t>Trak Racer NZ OnlineDist/TR80-RFSET</t>
  </si>
  <si>
    <t>Trak Racer NZ OnlineDist/TR80-RUBS-BLACK</t>
  </si>
  <si>
    <t>Trak Racer NZ OnlineDist/TR80-SCREWNUT</t>
  </si>
  <si>
    <t>Trak Racer NZ OnlineDist/TR80-SHELF3-BLK</t>
  </si>
  <si>
    <t>Trak Racer NZ OnlineDist/TR80-SHIFTER5</t>
  </si>
  <si>
    <t>Trak Racer NZ OnlineDist/TR80-SLIDER</t>
  </si>
  <si>
    <t>Trak Racer NZ OnlineDist/TR80-SMEX2-BLK</t>
  </si>
  <si>
    <t>Trak Racer NZ OnlineDist/TR80-SMFS-BLK</t>
  </si>
  <si>
    <t>TR80-SMFS-BLK</t>
  </si>
  <si>
    <t>Trak Racer NZ OnlineDist/TR80-TMARM4-BLK</t>
  </si>
  <si>
    <t>Trak Racer NZ OnlineDist/TR80-TMKIT3-BLK</t>
  </si>
  <si>
    <t>Trak Racer NZ OnlineDist/TR80-TMSIN2-BLK</t>
  </si>
  <si>
    <t>Trak Racer NZ OnlineDist/TR80-TMSIN4-BLK</t>
  </si>
  <si>
    <t>Trak Racer NZ OnlineDist/TR80-TR160FEET</t>
  </si>
  <si>
    <t>Trak Racer NZ OnlineDist/TR80-TSH3-BLK</t>
  </si>
  <si>
    <t>Trak Racer NZ OnlineDist/TR80-WHEELSET3</t>
  </si>
  <si>
    <t>Trak Racer NZ OnlineDist/TR80-WM-NZ</t>
  </si>
  <si>
    <t>TR80-WM-NZ</t>
  </si>
  <si>
    <t>Trak Racer NZ OnlineDist/TR80-WMPLATE</t>
  </si>
  <si>
    <t>TR80-WMPLATE</t>
  </si>
  <si>
    <t>Trak Racer NZ OnlineDist/TR8PRO-FLT-NZ</t>
  </si>
  <si>
    <t>TR8PRO-FLT-NZ</t>
  </si>
  <si>
    <t>Trak Racer NZ OnlineDist/TR8PRO-MSB2-NZ</t>
  </si>
  <si>
    <t>TR8PRO-MSB2-NZ</t>
  </si>
  <si>
    <t>Trak Racer NZ OnlineDist/TR8PRO-MS-TSH-NZ</t>
  </si>
  <si>
    <t>TR8PRO-MS-TSH-NZ</t>
  </si>
  <si>
    <t>Trak Racer NZ OnlineDist/TR8PRO-NZ</t>
  </si>
  <si>
    <t>Trak Racer NZ OnlineDist/TR-BIGBRACKET</t>
  </si>
  <si>
    <t>Trak Racer NZ OnlineDist/TR-FPWM2</t>
  </si>
  <si>
    <t>Trak Racer NZ OnlineDist/TR-FS02</t>
  </si>
  <si>
    <t>Trak Racer NZ OnlineDist/TR-GLFR-M</t>
  </si>
  <si>
    <t>Trak Racer NZ OnlineDist/TR-GLFR-XL</t>
  </si>
  <si>
    <t>Trak Racer NZ OnlineDist/TR-KBM</t>
  </si>
  <si>
    <t>Trak Racer NZ OnlineDist/TR-KBM4</t>
  </si>
  <si>
    <t>Trak Racer NZ OnlineDist/TR-MAT4</t>
  </si>
  <si>
    <t>Trak Racer NZ OnlineDist/TR-PCSHELF</t>
  </si>
  <si>
    <t>Trak Racer NZ OnlineDist/TR-RSB4</t>
  </si>
  <si>
    <t>Trak Racer NZ OnlineDist/TR-SBELT-B</t>
  </si>
  <si>
    <t>Trak Racer NZ OnlineDist/TR-SHAPLATE2</t>
  </si>
  <si>
    <t>Trak Racer NZ OnlineDist/TR-SPMT-RS6-MK2</t>
  </si>
  <si>
    <t>Trak Racer NZ OnlineDist/TR-TR8-M</t>
  </si>
  <si>
    <t>Trak Racer NZ OnlineDist/TR-TR8-SING</t>
  </si>
  <si>
    <t>Trak Racer NZ OnlineDist/TR-TR8-SING-BUND-NZ</t>
  </si>
  <si>
    <t>Trak Racer NZ OnlineDist/TR-TSH4</t>
  </si>
  <si>
    <t>Trak Racer NZ OnlineDist/TR-TVSSET</t>
  </si>
  <si>
    <t>Trak Racer NZ OnlineDist/TRX-SHIFTER-BLK</t>
  </si>
  <si>
    <t>Trak Racer UK AMWorld/822-0032</t>
  </si>
  <si>
    <t>Trak Racer UK AMWorld</t>
  </si>
  <si>
    <t>Trak Racer UK AMWorld/822-N001</t>
  </si>
  <si>
    <t>Trak Racer UK AMWorld/822-N002</t>
  </si>
  <si>
    <t>Trak Racer UK AMWorld/CSX3BLK6</t>
  </si>
  <si>
    <t>CSX3BLK6</t>
  </si>
  <si>
    <t>Trak Racer UK AMWorld/CUBEUMHBLK</t>
  </si>
  <si>
    <t>Trak Racer UK AMWorld/CUBEUMHRED</t>
  </si>
  <si>
    <t>Trak Racer UK AMWorld/DBOX-4250i-UK</t>
  </si>
  <si>
    <t>DBOX-4250i-UK</t>
  </si>
  <si>
    <t>Trak Racer UK AMWorld/DBOX-4-BASE-UK</t>
  </si>
  <si>
    <t>Trak Racer UK AMWorld/FCOREBLK2</t>
  </si>
  <si>
    <t>Trak Racer UK AMWorld/FCORENO2</t>
  </si>
  <si>
    <t>Trak Racer UK AMWorld/FCORENO4</t>
  </si>
  <si>
    <t>Trak Racer UK AMWorld/FCORERED4</t>
  </si>
  <si>
    <t>Trak Racer UK AMWorld/FS3-02</t>
  </si>
  <si>
    <t>Trak Racer UK AMWorld/FS3-03</t>
  </si>
  <si>
    <t>Trak Racer UK AMWorld/FS3-B</t>
  </si>
  <si>
    <t>FS3-B</t>
  </si>
  <si>
    <t>Trak Racer UK AMWorld/FS3-FLT</t>
  </si>
  <si>
    <t>Trak Racer UK AMWorld/FSW-3-EGH-PC</t>
  </si>
  <si>
    <t>Trak Racer UK AMWorld/HE-ELAST</t>
  </si>
  <si>
    <t>Trak Racer UK AMWorld/HE-SPS2</t>
  </si>
  <si>
    <t>Trak Racer UK AMWorld/HE-SPSBP</t>
  </si>
  <si>
    <t>Trak Racer UK AMWorld/HE-SPU3SC</t>
  </si>
  <si>
    <t>Trak Racer UK AMWorld/MS-B32-UK</t>
  </si>
  <si>
    <t>MS-B32-UK</t>
  </si>
  <si>
    <t>Trak Racer UK AMWorld/MS-B33-UK</t>
  </si>
  <si>
    <t>MS-B33-UK</t>
  </si>
  <si>
    <t>Trak Racer UK AMWorld/MS-B34-UK</t>
  </si>
  <si>
    <t>MS-B34-UK</t>
  </si>
  <si>
    <t>Trak Racer UK AMWorld/MS-BDL-UK</t>
  </si>
  <si>
    <t>MS-BDL-UK</t>
  </si>
  <si>
    <t>Trak Racer UK AMWorld/MS-CM-DL-UK</t>
  </si>
  <si>
    <t>MS-CM-DL-UK</t>
  </si>
  <si>
    <t>Trak Racer UK AMWorld/MS-CM-QD-UK</t>
  </si>
  <si>
    <t>MS-CM-QD-UK</t>
  </si>
  <si>
    <t>Trak Racer UK AMWorld/MS-CM-QD-UPS-UK</t>
  </si>
  <si>
    <t>MS-CM-QD-UPS-UK</t>
  </si>
  <si>
    <t>Trak Racer UK AMWorld/MS-CM-SIN-TR-UK</t>
  </si>
  <si>
    <t>MS-CM-SIN-TR-UK</t>
  </si>
  <si>
    <t>Trak Racer UK AMWorld/MS-CM-SIN-TR-UPS-UK</t>
  </si>
  <si>
    <t>MS-CM-SIN-TR-UPS-UK</t>
  </si>
  <si>
    <t>Trak Racer UK AMWorld/MS-CM-SIN-UK</t>
  </si>
  <si>
    <t>MS-CM-SIN-UK</t>
  </si>
  <si>
    <t>Trak Racer UK AMWorld/MS-CM-SIN-UPS-TR80-UK</t>
  </si>
  <si>
    <t>MS-CM-SIN-UPS-TR80-UK</t>
  </si>
  <si>
    <t>Trak Racer UK AMWorld/MS-CM-SIN-UPS-UK</t>
  </si>
  <si>
    <t>MS-CM-SIN-UPS-UK</t>
  </si>
  <si>
    <t>Trak Racer UK AMWorld/MS-CM-SML2</t>
  </si>
  <si>
    <t>Trak Racer UK AMWorld/MS-CM-SML-TR-UK</t>
  </si>
  <si>
    <t>MS-CM-SML-TR-UK</t>
  </si>
  <si>
    <t>Trak Racer UK AMWorld/MS-CM-SML-UK</t>
  </si>
  <si>
    <t>MS-CM-SML-UK</t>
  </si>
  <si>
    <t>Trak Racer UK AMWorld/MS-FM-DL-UK</t>
  </si>
  <si>
    <t>MS-FM-DL-UK</t>
  </si>
  <si>
    <t>Trak Racer UK AMWorld/MS-FM-QD-UK</t>
  </si>
  <si>
    <t>MS-FM-QD-UK</t>
  </si>
  <si>
    <t>Trak Racer UK AMWorld/MS-FM-QD-UPS-UK</t>
  </si>
  <si>
    <t>MS-FM-QD-UPS-UK</t>
  </si>
  <si>
    <t>Trak Racer UK AMWorld/MS-FM-SIN-TR-UK</t>
  </si>
  <si>
    <t>MS-FM-SIN-TR-UK</t>
  </si>
  <si>
    <t>Trak Racer UK AMWorld/MS-FM-SIN-TR-UPS-TR80-UK</t>
  </si>
  <si>
    <t>MS-FM-SIN-TR-UPS-TR80-UK</t>
  </si>
  <si>
    <t>Trak Racer UK AMWorld/MS-FM-SIN-TR-UPS-UK</t>
  </si>
  <si>
    <t>MS-FM-SIN-TR-UPS-UK</t>
  </si>
  <si>
    <t>Trak Racer UK AMWorld/MS-FM-SIN-UK</t>
  </si>
  <si>
    <t>MS-FM-SIN-UK</t>
  </si>
  <si>
    <t>Trak Racer UK AMWorld/MS-FM-SML-TR-UK</t>
  </si>
  <si>
    <t>MS-FM-SML-TR-UK</t>
  </si>
  <si>
    <t>Trak Racer UK AMWorld/MS-FM-SML-UK</t>
  </si>
  <si>
    <t>MS-FM-SML-UK</t>
  </si>
  <si>
    <t>Trak Racer UK AMWorld/MS-TR-TR8-QD-UK</t>
  </si>
  <si>
    <t>MS-TR-TR8-QD-UK</t>
  </si>
  <si>
    <t>Trak Racer UK AMWorld/RS6-06-B-PART1</t>
  </si>
  <si>
    <t>Trak Racer UK AMWorld/RS6-06-B-PART2</t>
  </si>
  <si>
    <t>Trak Racer UK AMWorld/RS6-FLT-NS</t>
  </si>
  <si>
    <t>Trak Racer UK AMWorld/RS6-SDM-UK</t>
  </si>
  <si>
    <t>RS6-SDM-UK</t>
  </si>
  <si>
    <t>Trak Racer UK AMWorld/RS6-TM32-UK</t>
  </si>
  <si>
    <t>RS6-TM32-UK</t>
  </si>
  <si>
    <t>Trak Racer UK AMWorld/RS6-UK</t>
  </si>
  <si>
    <t>RS6-UK</t>
  </si>
  <si>
    <t>Trak Racer UK AMWorld/S01H4R</t>
  </si>
  <si>
    <t>Trak Racer UK AMWorld/SA-06</t>
  </si>
  <si>
    <t>Trak Racer UK AMWorld/SA-06 BUNDLE</t>
  </si>
  <si>
    <t>Trak Racer UK AMWorld/SA-06 BUNDLE-UK</t>
  </si>
  <si>
    <t>SA-06 BUNDLE-UK</t>
  </si>
  <si>
    <t>Trak Racer UK AMWorld/SA-06-UPS-TR8PRO-UK</t>
  </si>
  <si>
    <t>SA-06-UPS-TR8PRO-UK</t>
  </si>
  <si>
    <t>Trak Racer UK AMWorld/SA-06-UPS-UK</t>
  </si>
  <si>
    <t>SA-06-UPS-UK</t>
  </si>
  <si>
    <t>Trak Racer UK AMWorld/SA-07</t>
  </si>
  <si>
    <t>Trak Racer UK AMWorld/SA-07 BUNDLE-UK</t>
  </si>
  <si>
    <t>SA-07 BUNDLE-UK</t>
  </si>
  <si>
    <t>Trak Racer UK AMWorld/SA-07-UPS-TR8PRO-UK</t>
  </si>
  <si>
    <t>SA-07-UPS-TR8PRO-UK</t>
  </si>
  <si>
    <t>Trak Racer UK AMWorld/SA-07-UPS-UK</t>
  </si>
  <si>
    <t>SA-07-UPS-UK</t>
  </si>
  <si>
    <t>Trak Racer UK AMWorld/SA-08</t>
  </si>
  <si>
    <t>Trak Racer UK AMWorld/SA-08 BUNDLE-UK</t>
  </si>
  <si>
    <t>SA-08 BUNDLE-UK</t>
  </si>
  <si>
    <t>Trak Racer UK AMWorld/SA-08-UPS-TR8PRO-UK</t>
  </si>
  <si>
    <t>SA-08-UPS-TR8PRO-UK</t>
  </si>
  <si>
    <t>Trak Racer UK AMWorld/SA-08-UPS-UK</t>
  </si>
  <si>
    <t>SA-08-UPS-UK</t>
  </si>
  <si>
    <t>Trak Racer UK AMWorld/SA-09</t>
  </si>
  <si>
    <t>Trak Racer UK AMWorld/SA-09 BUNDLE</t>
  </si>
  <si>
    <t>Trak Racer UK AMWorld/SA-09-UPS-TR8PRO-UK</t>
  </si>
  <si>
    <t>SA-09-UPS-TR8PRO-UK</t>
  </si>
  <si>
    <t>Trak Racer UK AMWorld/SA-09-UPS-UK</t>
  </si>
  <si>
    <t>SA-09-UPS-UK</t>
  </si>
  <si>
    <t>Trak Racer UK AMWorld/SA-10</t>
  </si>
  <si>
    <t>Trak Racer UK AMWorld/SA-10 BUNDLE</t>
  </si>
  <si>
    <t>Trak Racer UK AMWorld/SA-10-UPS-TR8PRO-UK</t>
  </si>
  <si>
    <t>SA-10-UPS-TR8PRO-UK</t>
  </si>
  <si>
    <t>Trak Racer UK AMWorld/SA-10-UPS-UK</t>
  </si>
  <si>
    <t>SA-10-UPS-UK</t>
  </si>
  <si>
    <t>Trak Racer UK AMWorld/SC2PRO</t>
  </si>
  <si>
    <t>Trak Racer UK AMWorld/SC2SPORT</t>
  </si>
  <si>
    <t>Trak Racer UK AMWorld/SC2ULT</t>
  </si>
  <si>
    <t>Trak Racer UK AMWorld/SC2ULT-SQ922</t>
  </si>
  <si>
    <t>SC2ULT-SQ922</t>
  </si>
  <si>
    <t>Trak Racer UK AMWorld/SCMOUNT</t>
  </si>
  <si>
    <t>Trak Racer UK AMWorld/SP-CAP12040</t>
  </si>
  <si>
    <t>SP-CAP12040</t>
  </si>
  <si>
    <t>Trak Racer UK AMWorld/SP-ENDCAP-4080</t>
  </si>
  <si>
    <t>Trak Racer UK AMWorld/SP-NWMA-LL-RED</t>
  </si>
  <si>
    <t>Trak Racer UK AMWorld/SP-NWMA-LR-RED</t>
  </si>
  <si>
    <t>Trak Racer UK AMWorld/SP-TR80-10</t>
  </si>
  <si>
    <t>Trak Racer UK AMWorld/SP-TR80-11</t>
  </si>
  <si>
    <t>Trak Racer UK AMWorld/SP-TR80-12</t>
  </si>
  <si>
    <t>Trak Racer UK AMWorld/SP-TR80-13</t>
  </si>
  <si>
    <t>Trak Racer UK AMWorld/SP-TR80-13-US</t>
  </si>
  <si>
    <t>SP-TR80-13-US</t>
  </si>
  <si>
    <t>Trak Racer UK AMWorld/SP-TR80-14</t>
  </si>
  <si>
    <t>Trak Racer UK AMWorld/SP-TR80-16</t>
  </si>
  <si>
    <t>Trak Racer UK AMWorld/SP-TR80-17</t>
  </si>
  <si>
    <t>Trak Racer UK AMWorld/SP-TR80-18</t>
  </si>
  <si>
    <t>Trak Racer UK AMWorld/SP-TR80-19</t>
  </si>
  <si>
    <t>Trak Racer UK AMWorld/SP-TR80-20</t>
  </si>
  <si>
    <t>Trak Racer UK AMWorld/SP-TR80-21</t>
  </si>
  <si>
    <t>Trak Racer UK AMWorld/SP-TR80-22</t>
  </si>
  <si>
    <t>Trak Racer UK AMWorld/SP-TR80-23</t>
  </si>
  <si>
    <t>Trak Racer UK AMWorld/SP-TR80-25</t>
  </si>
  <si>
    <t>Trak Racer UK AMWorld/SP-TR80-26</t>
  </si>
  <si>
    <t>Trak Racer UK AMWorld/SP-TR80-27</t>
  </si>
  <si>
    <t>Trak Racer UK AMWorld/SP-TR80-7</t>
  </si>
  <si>
    <t>Trak Racer UK AMWorld/SP-TR80-8</t>
  </si>
  <si>
    <t>Trak Racer UK AMWorld/SP-TR80-9</t>
  </si>
  <si>
    <t>Trak Racer UK AMWorld/SP-TR80-VESA3</t>
  </si>
  <si>
    <t>Trak Racer UK AMWorld/SP-TR8W</t>
  </si>
  <si>
    <t>Trak Racer UK AMWorld/SP-TR-TR8PRO-M</t>
  </si>
  <si>
    <t>Trak Racer UK AMWorld/SP-TRX-DDM</t>
  </si>
  <si>
    <t>Trak Racer UK AMWorld/SQ1745922</t>
  </si>
  <si>
    <t>Trak Racer UK AMWorld/SQ5969361</t>
  </si>
  <si>
    <t>Trak Racer UK AMWorld/SQR-M24</t>
  </si>
  <si>
    <t>Trak Racer UK AMWorld/SQR-PIN</t>
  </si>
  <si>
    <t>Trak Racer UK AMWorld/SQR-WKIT-R2</t>
  </si>
  <si>
    <t>Trak Racer UK AMWorld/SWTGT21-AAAA</t>
  </si>
  <si>
    <t>Trak Racer UK AMWorld/SWTGT21-AAAB</t>
  </si>
  <si>
    <t>Trak Racer UK AMWorld/TEST</t>
  </si>
  <si>
    <t>TEST</t>
  </si>
  <si>
    <t>Trak Racer UK AMWorld/Test-TR</t>
  </si>
  <si>
    <t>Test-TR</t>
  </si>
  <si>
    <t>Trak Racer UK AMWorld/TM-4MOUNT</t>
  </si>
  <si>
    <t>Trak Racer UK AMWorld/TM-4MOUNT3</t>
  </si>
  <si>
    <t>Trak Racer UK AMWorld/TM-B3-37-3</t>
  </si>
  <si>
    <t>Trak Racer UK AMWorld/TM-B4-27</t>
  </si>
  <si>
    <t>Trak Racer UK AMWorld/TM-B4-27-3</t>
  </si>
  <si>
    <t>Trak Racer UK AMWorld/TM-B4-37</t>
  </si>
  <si>
    <t>Trak Racer UK AMWorld/TM-B4-37-3</t>
  </si>
  <si>
    <t>Trak Racer UK AMWorld/TM-B5-27</t>
  </si>
  <si>
    <t>Trak Racer UK AMWorld/TM-B6</t>
  </si>
  <si>
    <t>Trak Racer UK AMWorld/TP02</t>
  </si>
  <si>
    <t>Trak Racer UK AMWorld/TP03</t>
  </si>
  <si>
    <t>Trak Racer UK AMWorld/TR120-4INV3</t>
  </si>
  <si>
    <t>Trak Racer UK AMWorld/TR120-4INV3SMEX-UK</t>
  </si>
  <si>
    <t>TR120-4INV3SMEX-UK</t>
  </si>
  <si>
    <t>Trak Racer UK AMWorld/TR120-4INV3USM2-UK</t>
  </si>
  <si>
    <t>TR120-4INV3USM2-UK</t>
  </si>
  <si>
    <t>Trak Racer UK AMWorld/TR120-4PBALSMEX-UK</t>
  </si>
  <si>
    <t>TR120-4PBALSMEX-UK</t>
  </si>
  <si>
    <t>Trak Racer UK AMWorld/TR120-4PBAL-UK</t>
  </si>
  <si>
    <t>TR120-4PBAL-UK</t>
  </si>
  <si>
    <t>Trak Racer UK AMWorld/TR120-4PBNPSMEX-UK</t>
  </si>
  <si>
    <t>TR120-4PBNPSMEX-UK</t>
  </si>
  <si>
    <t>Trak Racer UK AMWorld/TR120-4PBNP-UK</t>
  </si>
  <si>
    <t>TR120-4PBNP-UK</t>
  </si>
  <si>
    <t>Trak Racer UK AMWorld/TR120-AINV3SMEX-UK</t>
  </si>
  <si>
    <t>TR120-AINV3SMEX-UK</t>
  </si>
  <si>
    <t>Trak Racer UK AMWorld/TR120-AINV3-UK</t>
  </si>
  <si>
    <t>TR120-AINV3-UK</t>
  </si>
  <si>
    <t>Trak Racer UK AMWorld/TR120-APBALSMEX-UK</t>
  </si>
  <si>
    <t>TR120-APBALSMEX-UK</t>
  </si>
  <si>
    <t>Trak Racer UK AMWorld/TR120-APBAL-UK</t>
  </si>
  <si>
    <t>TR120-APBAL-UK</t>
  </si>
  <si>
    <t>Trak Racer UK AMWorld/TR120-APBNPSMEX-UK</t>
  </si>
  <si>
    <t>TR120-APBNPSMEX-UK</t>
  </si>
  <si>
    <t>Trak Racer UK AMWorld/TR120-APBNP-UK</t>
  </si>
  <si>
    <t>TR120-APBNP-UK</t>
  </si>
  <si>
    <t>Trak Racer UK AMWorld/TR120-BLK-PART1</t>
  </si>
  <si>
    <t>Trak Racer UK AMWorld/TR120-BLK-PART2</t>
  </si>
  <si>
    <t>Trak Racer UK AMWorld/TR120-DDINV3SMEX-UK</t>
  </si>
  <si>
    <t>TR120-DDINV3SMEX-UK</t>
  </si>
  <si>
    <t>Trak Racer UK AMWorld/TR120-DDINV3-UK</t>
  </si>
  <si>
    <t>TR120-DDINV3-UK</t>
  </si>
  <si>
    <t>Trak Racer UK AMWorld/TR120-DDPBALSMEX-UK</t>
  </si>
  <si>
    <t>TR120-DDPBALSMEX-UK</t>
  </si>
  <si>
    <t>Trak Racer UK AMWorld/TR120-DDPBAL-UK</t>
  </si>
  <si>
    <t>TR120-DDPBAL-UK</t>
  </si>
  <si>
    <t>Trak Racer UK AMWorld/TR120-DDPBALUSM2-UK</t>
  </si>
  <si>
    <t>TR120-DDPBALUSM2-UK</t>
  </si>
  <si>
    <t>Trak Racer UK AMWorld/TR120-DDPBNPSMEX-UK</t>
  </si>
  <si>
    <t>TR120-DDPBNPSMEX-UK</t>
  </si>
  <si>
    <t>Trak Racer UK AMWorld/TR120-DDPBNP-UK</t>
  </si>
  <si>
    <t>TR120-DDPBNP-UK</t>
  </si>
  <si>
    <t>Trak Racer UK AMWorld/TR120-DDPBNPUSM2-UK</t>
  </si>
  <si>
    <t>TR120-DDPBNPUSM2-UK</t>
  </si>
  <si>
    <t>Trak Racer UK AMWorld/TR120-FLT-UK</t>
  </si>
  <si>
    <t>TR120-FLT-UK</t>
  </si>
  <si>
    <t>Trak Racer UK AMWorld/TR120-FRONTEND</t>
  </si>
  <si>
    <t>Trak Racer UK AMWorld/TR120-SMEX</t>
  </si>
  <si>
    <t>Trak Racer UK AMWorld/TR120-SMEX2</t>
  </si>
  <si>
    <t>Trak Racer UK AMWorld/TR120-SMEX-BL</t>
  </si>
  <si>
    <t>Trak Racer UK AMWorld/TR120-WMINV3SMEX-UK</t>
  </si>
  <si>
    <t>TR120-WMINV3SMEX-UK</t>
  </si>
  <si>
    <t>Trak Racer UK AMWorld/TR120-WMINV3-UK</t>
  </si>
  <si>
    <t>TR120-WMINV3-UK</t>
  </si>
  <si>
    <t>Trak Racer UK AMWorld/TR120-WMPBALSMEX-UK</t>
  </si>
  <si>
    <t>TR120-WMPBALSMEX-UK</t>
  </si>
  <si>
    <t>Trak Racer UK AMWorld/TR120-WMPBAL-UK</t>
  </si>
  <si>
    <t>TR120-WMPBAL-UK</t>
  </si>
  <si>
    <t>Trak Racer UK AMWorld/TR120-WMPBNPSMEX-UK</t>
  </si>
  <si>
    <t>TR120-WMPBNPSMEX-UK</t>
  </si>
  <si>
    <t>Trak Racer UK AMWorld/TR120-WMPBNP-UK</t>
  </si>
  <si>
    <t>TR120-WMPBNP-UK</t>
  </si>
  <si>
    <t>Trak Racer UK AMWorld/TR120-WMPBNPUSM2-UK</t>
  </si>
  <si>
    <t>TR120-WMPBNPUSM2-UK</t>
  </si>
  <si>
    <t>Trak Racer UK AMWorld/TR1604-BLK-PART1</t>
  </si>
  <si>
    <t>Trak Racer UK AMWorld/TR1604-BLK-PART2</t>
  </si>
  <si>
    <t>Trak Racer UK AMWorld/TR1604-BLK-PART3</t>
  </si>
  <si>
    <t>Trak Racer UK AMWorld/TR160-4INV3-UK</t>
  </si>
  <si>
    <t>TR160-4INV3-UK</t>
  </si>
  <si>
    <t>Trak Racer UK AMWorld/TR160-4PBAL-UK</t>
  </si>
  <si>
    <t>TR160-4PBAL-UK</t>
  </si>
  <si>
    <t>Trak Racer UK AMWorld/TR160-4PBNP-UK</t>
  </si>
  <si>
    <t>TR160-4PBNP-UK</t>
  </si>
  <si>
    <t>Trak Racer UK AMWorld/TR160-AINV3-UK</t>
  </si>
  <si>
    <t>TR160-AINV3-UK</t>
  </si>
  <si>
    <t>Trak Racer UK AMWorld/TR160-APBAL-UK</t>
  </si>
  <si>
    <t>TR160-APBAL-UK</t>
  </si>
  <si>
    <t>Trak Racer UK AMWorld/TR160-APBNP-UK</t>
  </si>
  <si>
    <t>TR160-APBNP-UK</t>
  </si>
  <si>
    <t>Trak Racer UK AMWorld/TR160-BRAND2</t>
  </si>
  <si>
    <t>Trak Racer UK AMWorld/TR160-DDINV3</t>
  </si>
  <si>
    <t>Trak Racer UK AMWorld/TR160-DDINV3-DB-UK</t>
  </si>
  <si>
    <t>TR160-DDINV3-DB-UK</t>
  </si>
  <si>
    <t>Trak Racer UK AMWorld/TR160-DDPBAL-UK</t>
  </si>
  <si>
    <t>TR160-DDPBAL-UK</t>
  </si>
  <si>
    <t>Trak Racer UK AMWorld/TR160-DDPBNP-UK</t>
  </si>
  <si>
    <t>TR160-DDPBNP-UK</t>
  </si>
  <si>
    <t>Trak Racer UK AMWorld/TR160-F1PEDALUP</t>
  </si>
  <si>
    <t>Trak Racer UK AMWorld/TR160-FLT-UK</t>
  </si>
  <si>
    <t>TR160-FLT-UK</t>
  </si>
  <si>
    <t>Trak Racer UK AMWorld/TR160-FRONTEND</t>
  </si>
  <si>
    <t>Trak Racer UK AMWorld/TR160-PEDALUP2</t>
  </si>
  <si>
    <t>Trak Racer UK AMWorld/TR160-PEDALUP3</t>
  </si>
  <si>
    <t>Trak Racer UK AMWorld/TR160-PSLIDER</t>
  </si>
  <si>
    <t>TR160-PSLIDER</t>
  </si>
  <si>
    <t>Trak Racer UK AMWorld/TR160-PSLIDER2</t>
  </si>
  <si>
    <t>Trak Racer UK AMWorld/TR160-R2R-BUN1-UK</t>
  </si>
  <si>
    <t>TR160-R2R-BUN1-UK</t>
  </si>
  <si>
    <t>Trak Racer UK AMWorld/TR160S-4INV3-UK</t>
  </si>
  <si>
    <t>TR160S-4INV3-UK</t>
  </si>
  <si>
    <t>Trak Racer UK AMWorld/TR160S-4PBAL-UK</t>
  </si>
  <si>
    <t>TR160S-4PBAL-UK</t>
  </si>
  <si>
    <t>Trak Racer UK AMWorld/TR160S-APBAL-UK</t>
  </si>
  <si>
    <t>TR160S-APBAL-UK</t>
  </si>
  <si>
    <t>Trak Racer UK AMWorld/TR160S-APBNP-UK</t>
  </si>
  <si>
    <t>TR160S-APBNP-UK</t>
  </si>
  <si>
    <t>Trak Racer UK AMWorld/TR160S-BLK-PART1</t>
  </si>
  <si>
    <t>Trak Racer UK AMWorld/TR160S-BLK-PART2</t>
  </si>
  <si>
    <t>Trak Racer UK AMWorld/TR160S-DDPBNP-UK</t>
  </si>
  <si>
    <t>TR160S-DDPBNP-UK</t>
  </si>
  <si>
    <t>Trak Racer UK AMWorld/TR160S-L-4PBAL-UK</t>
  </si>
  <si>
    <t>TR160S-L-4PBAL-UK</t>
  </si>
  <si>
    <t>Trak Racer UK AMWorld/TR160S-L-APBAL-UK</t>
  </si>
  <si>
    <t>TR160S-L-APBAL-UK</t>
  </si>
  <si>
    <t>Trak Racer UK AMWorld/TR160S-L-PART1</t>
  </si>
  <si>
    <t>Trak Racer UK AMWorld/TR160S-L-PART2</t>
  </si>
  <si>
    <t>Trak Racer UK AMWorld/TR160S-WMPBNP-UK</t>
  </si>
  <si>
    <t>TR160S-WMPBNP-UK</t>
  </si>
  <si>
    <t>Trak Racer UK AMWorld/TR160-WMINV3-UK</t>
  </si>
  <si>
    <t>TR160-WMINV3-UK</t>
  </si>
  <si>
    <t>Trak Racer UK AMWorld/TR160-WMPBAL-UK</t>
  </si>
  <si>
    <t>TR160-WMPBAL-UK</t>
  </si>
  <si>
    <t>Trak Racer UK AMWorld/TR160-WMPBNP-DB-UK</t>
  </si>
  <si>
    <t>TR160-WMPBNP-DB-UK</t>
  </si>
  <si>
    <t>Trak Racer UK AMWorld/TR160-WMPBNP-UK</t>
  </si>
  <si>
    <t>TR160-WMPBNP-UK</t>
  </si>
  <si>
    <t>Trak Racer UK AMWorld/TR-3VARIABLE</t>
  </si>
  <si>
    <t>Trak Racer UK AMWorld/TR80-120B-BLACK</t>
  </si>
  <si>
    <t>TR80-120B-BLACK</t>
  </si>
  <si>
    <t>Trak Racer UK AMWorld/TR80-120B-RED</t>
  </si>
  <si>
    <t>Trak Racer UK AMWorld/TR80-160B-BLACK</t>
  </si>
  <si>
    <t>TR80-160B-BLACK</t>
  </si>
  <si>
    <t>Trak Racer UK AMWorld/TR80-160B-RED</t>
  </si>
  <si>
    <t>Trak Racer UK AMWorld/TR80-160FEET</t>
  </si>
  <si>
    <t>Trak Racer UK AMWorld/TR80-2SMEX-FS-UK</t>
  </si>
  <si>
    <t>TR80-2SMEX-FS-UK</t>
  </si>
  <si>
    <t>Trak Racer UK AMWorld/TR80-40B-BLACK</t>
  </si>
  <si>
    <t>TR80-40B-BLACK</t>
  </si>
  <si>
    <t>Trak Racer UK AMWorld/TR80-40B-RED</t>
  </si>
  <si>
    <t>Trak Racer UK AMWorld/TR80-4M4-BLK</t>
  </si>
  <si>
    <t>Trak Racer UK AMWorld/TR80-4-UK</t>
  </si>
  <si>
    <t>TR80-4-UK</t>
  </si>
  <si>
    <t>Trak Racer UK AMWorld/TR805-BLK-PART1</t>
  </si>
  <si>
    <t>Trak Racer UK AMWorld/TR805-BLK-PART2</t>
  </si>
  <si>
    <t>Trak Racer UK AMWorld/TR805-BLK-PART3</t>
  </si>
  <si>
    <t>Trak Racer UK AMWorld/TR8-06-B-PART1</t>
  </si>
  <si>
    <t>Trak Racer UK AMWorld/TR8-06-B-PART2</t>
  </si>
  <si>
    <t>Trak Racer UK AMWorld/TR8-07-B-PART1</t>
  </si>
  <si>
    <t>Trak Racer UK AMWorld/TR8-07-B-PART2</t>
  </si>
  <si>
    <t>Trak Racer UK AMWorld/TR80-80B-BLACK</t>
  </si>
  <si>
    <t>Trak Racer UK AMWorld/TR80-80B-RED</t>
  </si>
  <si>
    <t>Trak Racer UK AMWorld/TR80-A-UK</t>
  </si>
  <si>
    <t>TR80-A-UK</t>
  </si>
  <si>
    <t>Trak Racer UK AMWorld/TR-80B</t>
  </si>
  <si>
    <t>Trak Racer UK AMWorld/TR80-BABS</t>
  </si>
  <si>
    <t>Trak Racer UK AMWorld/TR80-BIGSHIF</t>
  </si>
  <si>
    <t>Trak Racer UK AMWorld/TR80-BRAND</t>
  </si>
  <si>
    <t>TR80-BRAND</t>
  </si>
  <si>
    <t>Trak Racer UK AMWorld/TR80-BSBRACK2</t>
  </si>
  <si>
    <t>Trak Racer UK AMWorld/TR80-BSBRACK-UPS-UK</t>
  </si>
  <si>
    <t>TR80-BSBRACK-UPS-UK</t>
  </si>
  <si>
    <t>Trak Racer UK AMWorld/TR-80B-UPS</t>
  </si>
  <si>
    <t>Trak Racer UK AMWorld/TR80-BUTBOX</t>
  </si>
  <si>
    <t>Trak Racer UK AMWorld/TR80-CABMAN2</t>
  </si>
  <si>
    <t>Trak Racer UK AMWorld/TR80-CUPHOLD</t>
  </si>
  <si>
    <t>Trak Racer UK AMWorld/TR80-CUPHOLD-TEST</t>
  </si>
  <si>
    <t>TR80-CUPHOLD-TEST</t>
  </si>
  <si>
    <t>Trak Racer UK AMWorld/TR80-DD-UK</t>
  </si>
  <si>
    <t>TR80-DD-UK</t>
  </si>
  <si>
    <t>Trak Racer UK AMWorld/TR80-FMMS5-BLK</t>
  </si>
  <si>
    <t>Trak Racer UK AMWorld/TR80-FOOTREST</t>
  </si>
  <si>
    <t>Trak Racer UK AMWorld/TR80-FOOTREST2</t>
  </si>
  <si>
    <t>Trak Racer UK AMWorld/TR80-FS03</t>
  </si>
  <si>
    <t>Trak Racer UK AMWorld/TR80-FS05</t>
  </si>
  <si>
    <t>Trak Racer UK AMWorld/TR80-HANDLE</t>
  </si>
  <si>
    <t>Trak Racer UK AMWorld/TR80-HB4</t>
  </si>
  <si>
    <t>Trak Racer UK AMWorld/TR80-HPH2</t>
  </si>
  <si>
    <t>Trak Racer UK AMWorld/TR80-HYPL-UK</t>
  </si>
  <si>
    <t>TR80-HYPL-UK</t>
  </si>
  <si>
    <t>Trak Racer UK AMWorld/TR80-INVPED3</t>
  </si>
  <si>
    <t>Trak Racer UK AMWorld/TR80-JOINT</t>
  </si>
  <si>
    <t>Trak Racer UK AMWorld/TR80-KBM3-BLK</t>
  </si>
  <si>
    <t>Trak Racer UK AMWorld/TR80-LITE-PART1</t>
  </si>
  <si>
    <t>Trak Racer UK AMWorld/TR80-LITE-PART2</t>
  </si>
  <si>
    <t>Trak Racer UK AMWorld/TR80L-NW</t>
  </si>
  <si>
    <t>TR80L-NW</t>
  </si>
  <si>
    <t>Trak Racer UK AMWorld/TR80L-WMSFTSL-UK</t>
  </si>
  <si>
    <t>TR80L-WMSFTSL-UK</t>
  </si>
  <si>
    <t>Trak Racer UK AMWorld/TR80L-WMSL-UK</t>
  </si>
  <si>
    <t>TR80L-WMSL-UK</t>
  </si>
  <si>
    <t>Trak Racer UK AMWorld/TR80L-WMSMEX-UK</t>
  </si>
  <si>
    <t>TR80L-WMSMEX-UK</t>
  </si>
  <si>
    <t>Trak Racer UK AMWorld/TR80L-WM-UK</t>
  </si>
  <si>
    <t>TR80L-WM-UK</t>
  </si>
  <si>
    <t>Trak Racer UK AMWorld/TR80-MM3-BLK</t>
  </si>
  <si>
    <t>Trak Racer UK AMWorld/TR80-NEWAL</t>
  </si>
  <si>
    <t>Trak Racer UK AMWorld/TR80-NEWPB</t>
  </si>
  <si>
    <t>Trak Racer UK AMWorld/TR80-NEWPLATE</t>
  </si>
  <si>
    <t>Trak Racer UK AMWorld/TR80-NEWPLATE2</t>
  </si>
  <si>
    <t>Trak Racer UK AMWorld/TR80-NWM4</t>
  </si>
  <si>
    <t>Trak Racer UK AMWorld/TR80-NWM5</t>
  </si>
  <si>
    <t>Trak Racer UK AMWorld/TR80-NWMA</t>
  </si>
  <si>
    <t>Trak Racer UK AMWorld/TR80-NWMA2</t>
  </si>
  <si>
    <t>Trak Racer UK AMWorld/TR80-NWMA3</t>
  </si>
  <si>
    <t>Trak Racer UK AMWorld/TR80-NWMABL</t>
  </si>
  <si>
    <t>Trak Racer UK AMWorld/TR80-NWMABL-DD</t>
  </si>
  <si>
    <t>Trak Racer UK AMWorld/TR80-NWMABL-WM4</t>
  </si>
  <si>
    <t>Trak Racer UK AMWorld/TR80-NWMA-DD-UK</t>
  </si>
  <si>
    <t>TR80-NWMA-DD-UK</t>
  </si>
  <si>
    <t>Trak Racer UK AMWorld/TR80-NWMA-WM4-UK</t>
  </si>
  <si>
    <t>TR80-NWMA-WM4-UK</t>
  </si>
  <si>
    <t>Trak Racer UK AMWorld/TR80-NWMDD</t>
  </si>
  <si>
    <t>Trak Racer UK AMWorld/TR80-OFCPLATE</t>
  </si>
  <si>
    <t>Trak Racer UK AMWorld/TR80-PBAL</t>
  </si>
  <si>
    <t>Trak Racer UK AMWorld/TR80-PBAL2</t>
  </si>
  <si>
    <t>Trak Racer UK AMWorld/TR80-PBPL-UK</t>
  </si>
  <si>
    <t>TR80-PBPL-UK</t>
  </si>
  <si>
    <t>Trak Racer UK AMWorld/TR80-PCS4</t>
  </si>
  <si>
    <t>Trak Racer UK AMWorld/TR80-PLATE2</t>
  </si>
  <si>
    <t>Trak Racer UK AMWorld/TR80-PSLIDER</t>
  </si>
  <si>
    <t>Trak Racer UK AMWorld/TR80-RFSET</t>
  </si>
  <si>
    <t>Trak Racer UK AMWorld/TR80-RUBS-BLACK</t>
  </si>
  <si>
    <t>Trak Racer UK AMWorld/TR80-RUBS-BLUE</t>
  </si>
  <si>
    <t>Trak Racer UK AMWorld/TR80-RUBS-RED</t>
  </si>
  <si>
    <t>Trak Racer UK AMWorld/TR80-SCREWNUT</t>
  </si>
  <si>
    <t>Trak Racer UK AMWorld/TR80-SCREWNUT2</t>
  </si>
  <si>
    <t>Trak Racer UK AMWorld/TR80-SFTSUP</t>
  </si>
  <si>
    <t>Trak Racer UK AMWorld/TR80-SHELF3-BLK</t>
  </si>
  <si>
    <t>Trak Racer UK AMWorld/TR80-SHELF4-BLK</t>
  </si>
  <si>
    <t>Trak Racer UK AMWorld/TR80-SHIFTER2</t>
  </si>
  <si>
    <t>TR80-SHIFTER2</t>
  </si>
  <si>
    <t>Trak Racer UK AMWorld/TR80-SHIFTER5</t>
  </si>
  <si>
    <t>Trak Racer UK AMWorld/TR80-SHIFTER6</t>
  </si>
  <si>
    <t>Trak Racer UK AMWorld/TR80-SHORTSHIF</t>
  </si>
  <si>
    <t>Trak Racer UK AMWorld/TR80-SLIDER2</t>
  </si>
  <si>
    <t>Trak Racer UK AMWorld/TR80-SMEX2-BLK</t>
  </si>
  <si>
    <t>Trak Racer UK AMWorld/TR80-SMEX3-BLK</t>
  </si>
  <si>
    <t>Trak Racer UK AMWorld/TR80-SMEX-BLK</t>
  </si>
  <si>
    <t>Trak Racer UK AMWorld/TR80-SMEX-FS-UK</t>
  </si>
  <si>
    <t>TR80-SMEX-FS-UK</t>
  </si>
  <si>
    <t>Trak Racer UK AMWorld/TR80-TMARM4-BLK</t>
  </si>
  <si>
    <t>Trak Racer UK AMWorld/TR80-TMKIT3-BLK</t>
  </si>
  <si>
    <t>Trak Racer UK AMWorld/TR80-TMSIN4-BLK</t>
  </si>
  <si>
    <t>Trak Racer UK AMWorld/TR80-TMSML3-BLK</t>
  </si>
  <si>
    <t>Trak Racer UK AMWorld/TR80-TR160FEET</t>
  </si>
  <si>
    <t>Trak Racer UK AMWorld/TR80-TSH3-BLK</t>
  </si>
  <si>
    <t>Trak Racer UK AMWorld/TR80-USM2-BLK</t>
  </si>
  <si>
    <t>Trak Racer UK AMWorld/TR80-VESA3</t>
  </si>
  <si>
    <t>Trak Racer UK AMWorld/TR80-WHEELSET3</t>
  </si>
  <si>
    <t>Trak Racer UK AMWorld/TR80-WMPLATE</t>
  </si>
  <si>
    <t>Trak Racer UK AMWorld/TR80-WMPLATE2</t>
  </si>
  <si>
    <t>Trak Racer UK AMWorld/TR80-WMPLATE3</t>
  </si>
  <si>
    <t>Trak Racer UK AMWorld/TR80-WM-UK</t>
  </si>
  <si>
    <t>TR80-WM-UK</t>
  </si>
  <si>
    <t>Trak Racer UK AMWorld/TR8-M820</t>
  </si>
  <si>
    <t>Trak Racer UK AMWorld/TR8-PCT</t>
  </si>
  <si>
    <t>Trak Racer UK AMWorld/TR8PRO-DD-MS-UK</t>
  </si>
  <si>
    <t>TR8PRO-DD-MS-UK</t>
  </si>
  <si>
    <t>Trak Racer UK AMWorld/TR8PRO-DD-UK</t>
  </si>
  <si>
    <t>TR8PRO-DD-UK</t>
  </si>
  <si>
    <t>Trak Racer UK AMWorld/TR8PRO-M3-UK</t>
  </si>
  <si>
    <t>TR8PRO-M3-UK</t>
  </si>
  <si>
    <t>Trak Racer UK AMWorld/TR8PRO-MS-FLT-UK</t>
  </si>
  <si>
    <t>TR8PRO-MS-FLT-UK</t>
  </si>
  <si>
    <t>Trak Racer UK AMWorld/TR8PRO-MS-UK</t>
  </si>
  <si>
    <t>TR8PRO-MS-UK</t>
  </si>
  <si>
    <t>Trak Racer UK AMWorld/TR8PRO-UK</t>
  </si>
  <si>
    <t>TR8PRO-UK</t>
  </si>
  <si>
    <t>Trak Racer UK AMWorld/TR-APDD</t>
  </si>
  <si>
    <t>Trak Racer UK AMWorld/TR-BIGBRACKET</t>
  </si>
  <si>
    <t>Trak Racer UK AMWorld/TR-BLM</t>
  </si>
  <si>
    <t>Trak Racer UK AMWorld/TR-BLM2</t>
  </si>
  <si>
    <t>Trak Racer UK AMWorld/TR-DDBR2</t>
  </si>
  <si>
    <t>Trak Racer UK AMWorld/TR-DDBRDDM</t>
  </si>
  <si>
    <t>Trak Racer UK AMWorld/TR-FPWM2</t>
  </si>
  <si>
    <t>Trak Racer UK AMWorld/TR-FS02</t>
  </si>
  <si>
    <t>Trak Racer UK AMWorld/TR-FS3-FS</t>
  </si>
  <si>
    <t>Trak Racer UK AMWorld/TR-GLFR-2XL</t>
  </si>
  <si>
    <t>Trak Racer UK AMWorld/TR-GLFR-2XS</t>
  </si>
  <si>
    <t>Trak Racer UK AMWorld/TR-GLFR-S</t>
  </si>
  <si>
    <t>Trak Racer UK AMWorld/TR-GLFR-XL</t>
  </si>
  <si>
    <t>Trak Racer UK AMWorld/TR-GLFR-XS</t>
  </si>
  <si>
    <t>Trak Racer UK AMWorld/TR-GLOVE-011L</t>
  </si>
  <si>
    <t>Trak Racer UK AMWorld/TR-GLOVE-011M</t>
  </si>
  <si>
    <t>Trak Racer UK AMWorld/TR-GLOVE-011S</t>
  </si>
  <si>
    <t>Trak Racer UK AMWorld/TR-GLOVE-011XL</t>
  </si>
  <si>
    <t>Trak Racer UK AMWorld/TR-GLOVE-09L</t>
  </si>
  <si>
    <t>Trak Racer UK AMWorld/TR-GLOVE-09M</t>
  </si>
  <si>
    <t>Trak Racer UK AMWorld/TR-GLOVE-09S</t>
  </si>
  <si>
    <t>Trak Racer UK AMWorld/TR-GLOVE-09XL</t>
  </si>
  <si>
    <t>Trak Racer UK AMWorld/TR-GLOVE-10L</t>
  </si>
  <si>
    <t>Trak Racer UK AMWorld/TR-GLOVE-10M</t>
  </si>
  <si>
    <t>Trak Racer UK AMWorld/TR-GLOVE-10S</t>
  </si>
  <si>
    <t>Trak Racer UK AMWorld/TR-GLOVE-10XL</t>
  </si>
  <si>
    <t>Trak Racer UK AMWorld/TR-GLOVE-L</t>
  </si>
  <si>
    <t>Trak Racer UK AMWorld/TR-GLOVE-M</t>
  </si>
  <si>
    <t>Trak Racer UK AMWorld/TR-GLOVE-S</t>
  </si>
  <si>
    <t>Trak Racer UK AMWorld/TR-GLOVE-XL</t>
  </si>
  <si>
    <t>Trak Racer UK AMWorld/TR-HBMN2-R</t>
  </si>
  <si>
    <t>Trak Racer UK AMWorld/TR-HBMN2-RL</t>
  </si>
  <si>
    <t>Trak Racer UK AMWorld/TR-HBMN-L</t>
  </si>
  <si>
    <t>Trak Racer UK AMWorld/TR-HBMN-RL</t>
  </si>
  <si>
    <t>Trak Racer UK AMWorld/TR-HPW-PRO</t>
  </si>
  <si>
    <t>Trak Racer UK AMWorld/TR-KBM</t>
  </si>
  <si>
    <t>Trak Racer UK AMWorld/TR-KBM4</t>
  </si>
  <si>
    <t>Trak Racer UK AMWorld/TR-MAT4</t>
  </si>
  <si>
    <t>Trak Racer UK AMWorld/TR-MAT5</t>
  </si>
  <si>
    <t>Trak Racer UK AMWorld/TRMOVE-BRACKET</t>
  </si>
  <si>
    <t>Trak Racer UK AMWorld/TRMOVE-BRACKET2</t>
  </si>
  <si>
    <t>Trak Racer UK AMWorld/TRMOVE-BRACKET-2</t>
  </si>
  <si>
    <t>Trak Racer UK AMWorld/TRMOVE-TRXP</t>
  </si>
  <si>
    <t>Trak Racer UK AMWorld/TR-PCSHELF</t>
  </si>
  <si>
    <t>Trak Racer UK AMWorld/TR-PSLIDER</t>
  </si>
  <si>
    <t>Trak Racer UK AMWorld/TR-REX-F1</t>
  </si>
  <si>
    <t>Trak Racer UK AMWorld/TR-REX-GT</t>
  </si>
  <si>
    <t>Trak Racer UK AMWorld/TR-RSB3-UPS-UK</t>
  </si>
  <si>
    <t>Trak Racer UK AMWorld/TR-RSB4</t>
  </si>
  <si>
    <t>Trak Racer UK AMWorld/TR-SBELT-B</t>
  </si>
  <si>
    <t>Trak Racer UK AMWorld/TR-SBELT-R</t>
  </si>
  <si>
    <t>Trak Racer UK AMWorld/TR-SHAPLATE2</t>
  </si>
  <si>
    <t>Trak Racer UK AMWorld/TR-SHAPLATE3</t>
  </si>
  <si>
    <t>Trak Racer UK AMWorld/TR-SPMT-FS3-01</t>
  </si>
  <si>
    <t>TR-SPMT-FS3-01</t>
  </si>
  <si>
    <t>Trak Racer UK AMWorld/TR-SPMT-FS3-1</t>
  </si>
  <si>
    <t>Trak Racer UK AMWorld/TR-SPMT-RS6-MK2</t>
  </si>
  <si>
    <t>Trak Racer UK AMWorld/TR-SPMT-TR8020</t>
  </si>
  <si>
    <t>Trak Racer UK AMWorld/TR-SPMT-TR8-1</t>
  </si>
  <si>
    <t>Trak Racer UK AMWorld/TR-SPMT-TR8-3</t>
  </si>
  <si>
    <t>Trak Racer UK AMWorld/TR-SPMT-TRX-1</t>
  </si>
  <si>
    <t>Trak Racer UK AMWorld/TR-TR8BLM3</t>
  </si>
  <si>
    <t>TR-TR8BLM3</t>
  </si>
  <si>
    <t>Trak Racer UK AMWorld/TR-TR8BLM4</t>
  </si>
  <si>
    <t>Trak Racer UK AMWorld/TR-TR8-M</t>
  </si>
  <si>
    <t>Trak Racer UK AMWorld/TR-TR8-M2</t>
  </si>
  <si>
    <t>Trak Racer UK AMWorld/TR-TR8-M3</t>
  </si>
  <si>
    <t>Trak Racer UK AMWorld/TR-TR8PRO-MU</t>
  </si>
  <si>
    <t>Trak Racer UK AMWorld/TR-TR8-SING</t>
  </si>
  <si>
    <t>Trak Racer UK AMWorld/TR-TR8-SING2</t>
  </si>
  <si>
    <t>Trak Racer UK AMWorld/TR-TR8-SING-BUND-UK</t>
  </si>
  <si>
    <t>TR-TR8-SING-BUND-UK</t>
  </si>
  <si>
    <t>Trak Racer UK AMWorld/TR-TRX-SING</t>
  </si>
  <si>
    <t>Trak Racer UK AMWorld/TR-TSH3</t>
  </si>
  <si>
    <t>Trak Racer UK AMWorld/TR-TSH4</t>
  </si>
  <si>
    <t>Trak Racer UK AMWorld/TR-TVSSET</t>
  </si>
  <si>
    <t>Trak Racer UK AMWorld/TR-VARIABLEM</t>
  </si>
  <si>
    <t>Trak Racer UK AMWorld/TR-WKIT-2</t>
  </si>
  <si>
    <t>Trak Racer UK AMWorld/TRX-AL2-A-MS-UK</t>
  </si>
  <si>
    <t>TRX-AL2-A-MS-UK</t>
  </si>
  <si>
    <t>Trak Racer UK AMWorld/TRX-AL2-A-TM2-UK</t>
  </si>
  <si>
    <t>TRX-AL2-A-TM2-UK</t>
  </si>
  <si>
    <t>Trak Racer UK AMWorld/TRX-AL2-A-TM33-UK</t>
  </si>
  <si>
    <t>TRX-AL2-A-TM33-UK</t>
  </si>
  <si>
    <t>Trak Racer UK AMWorld/TRX-AL2-A-UK</t>
  </si>
  <si>
    <t>TRX-AL2-A-UK</t>
  </si>
  <si>
    <t>Trak Racer UK AMWorld/TRX-AL2-DD-TM2-UK</t>
  </si>
  <si>
    <t>TRX-AL2-DD-TM2-UK</t>
  </si>
  <si>
    <t>Trak Racer UK AMWorld/TRX-AL2-DD-UK</t>
  </si>
  <si>
    <t>Trak Racer UK AMWorld/TRX-AL2-UK</t>
  </si>
  <si>
    <t>TRX-AL2-UK</t>
  </si>
  <si>
    <t>Trak Racer UK AMWorld/TRX-AL2-WM-MS-UK</t>
  </si>
  <si>
    <t>TRX-AL2-WM-MS-UK</t>
  </si>
  <si>
    <t>Trak Racer UK AMWorld/TRX-AL2-WM-TM33-UK</t>
  </si>
  <si>
    <t>TRX-AL2-WM-TM33-UK</t>
  </si>
  <si>
    <t>Trak Racer UK AMWorld/TRX-AL2-WM-UK</t>
  </si>
  <si>
    <t>TRX-AL2-WM-UK</t>
  </si>
  <si>
    <t>Trak Racer UK AMWorld/TRX-ALP23-PART1</t>
  </si>
  <si>
    <t>Trak Racer UK AMWorld/TRX-ALP23-PART2</t>
  </si>
  <si>
    <t>Trak Racer UK AMWorld/TRX-ALP23-PART3</t>
  </si>
  <si>
    <t>Trak Racer UK AMWorld/TRX-ALP-PART1</t>
  </si>
  <si>
    <t>Trak Racer UK AMWorld/TRX-ALP-PART2</t>
  </si>
  <si>
    <t>Trak Racer UK AMWorld/TRX-ALP-PART3</t>
  </si>
  <si>
    <t>Trak Racer UK AMWorld/TRX-ALP-UK</t>
  </si>
  <si>
    <t>TRX-ALP-UK</t>
  </si>
  <si>
    <t>Trak Racer UK AMWorld/TRX-BLK23</t>
  </si>
  <si>
    <t>Trak Racer UK AMWorld/TRX-BLK23-PART1</t>
  </si>
  <si>
    <t>Trak Racer UK AMWorld/TRX-BLK23-PART2</t>
  </si>
  <si>
    <t>Trak Racer UK AMWorld/TRX-BLK23-PART3</t>
  </si>
  <si>
    <t>Trak Racer UK AMWorld/TRX-BLK23-UK</t>
  </si>
  <si>
    <t>TRX-BLK23-UK</t>
  </si>
  <si>
    <t>Trak Racer UK AMWorld/TRX-BLK-A-MS-UK</t>
  </si>
  <si>
    <t>TRX-BLK-A-MS-UK</t>
  </si>
  <si>
    <t>Trak Racer UK AMWorld/TRX-BLK-A-UK</t>
  </si>
  <si>
    <t>TRX-BLK-A-UK</t>
  </si>
  <si>
    <t>Trak Racer UK AMWorld/TRX-BLK-WM-MS-UK</t>
  </si>
  <si>
    <t>TRX-BLK-WM-MS-UK</t>
  </si>
  <si>
    <t>Trak Racer UK AMWorld/TRX-FS01</t>
  </si>
  <si>
    <t>Trak Racer UK AMWorld/TRX-NWM6</t>
  </si>
  <si>
    <t>Trak Racer UK AMWorld/TRX-S01</t>
  </si>
  <si>
    <t>Trak Racer UK AMWorld/TRX-S0123</t>
  </si>
  <si>
    <t>Trak Racer UK AMWorld/TRX-S0123-BUND</t>
  </si>
  <si>
    <t>Trak Racer UK AMWorld/TRX-S02</t>
  </si>
  <si>
    <t>Trak Racer UK AMWorld/TRX-S02-BUND</t>
  </si>
  <si>
    <t>Trak Racer UK AMWorld/TRX-SHIFTER-ALP23</t>
  </si>
  <si>
    <t>Trak Racer UK AMWorld/TRX-SHIFTER-BLK23</t>
  </si>
  <si>
    <t>Trak Racer UK AMWorld/TS02</t>
  </si>
  <si>
    <t>Trak Racer UK AMWorld/TS03</t>
  </si>
  <si>
    <t>Trak Racer UK AMWorld/TS04</t>
  </si>
  <si>
    <t>Trak Racer UK AMWorld/VNM-HB01PK</t>
  </si>
  <si>
    <t>Trak Racer UK AMWorld/VNM-HBRK01</t>
  </si>
  <si>
    <t>Trak Racer UK AMWorld/VNM-HBRK15</t>
  </si>
  <si>
    <t>Trak Racer UK AMWorld/VNM-PE01BK</t>
  </si>
  <si>
    <t>Trak Racer UK AMWorld/VNM-PE01DK</t>
  </si>
  <si>
    <t>Trak Racer UK AMWorld/VNM-PE01FABB</t>
  </si>
  <si>
    <t>VNM-PE01FABB</t>
  </si>
  <si>
    <t>Trak Racer UK AMWorld/VNM-PE01HR</t>
  </si>
  <si>
    <t>Trak Racer UK AMWorld/VNM-PE01ST3</t>
  </si>
  <si>
    <t>Trak Racer UK AMWorld/VNM-S01BUN</t>
  </si>
  <si>
    <t>Trak Racer UK AMWorld/VNM-S01CLA</t>
  </si>
  <si>
    <t>Trak Racer UK AMWorld/VNM-S01H7R</t>
  </si>
  <si>
    <t>US office/TR8-07-B-PART2</t>
  </si>
  <si>
    <t>US office</t>
  </si>
  <si>
    <t>US office/TR-REX-F1</t>
  </si>
  <si>
    <t>Trak Racer ARC Sentry/TR-MAT</t>
  </si>
  <si>
    <t>Trak Racer ARC Sentry/TR-SPMT-FS3-1</t>
  </si>
  <si>
    <t>Trak Racer ARC Sentry/TR80-F1PEDALUP</t>
  </si>
  <si>
    <t>Trak Racer ARC Sentry/TR80-FSUPPORT</t>
  </si>
  <si>
    <t>TR80-FSUPPORT</t>
  </si>
  <si>
    <t>Trak Racer ARC Sentry/RS6-03-B-PART1</t>
  </si>
  <si>
    <t>Trak Racer ARC Sentry/RS6-04-B-PART2</t>
  </si>
  <si>
    <t>RS6-04-B-PART2</t>
  </si>
  <si>
    <t>Trak Racer ARC Sentry/TR120-4PBNPUSM2</t>
  </si>
  <si>
    <t>TR120-4PBNPUSM2</t>
  </si>
  <si>
    <t>Trak Racer AU WFDS/TR80-FSUPPORT</t>
  </si>
  <si>
    <t>Trak Racer ARC Sentry/TM-4MOUNT2</t>
  </si>
  <si>
    <t>Trak Racer ARC Sentry/TR160S-L-AINV3</t>
  </si>
  <si>
    <t>TR160S-L-AINV3</t>
  </si>
  <si>
    <t>NL Office/TR160-APBAL-EU</t>
  </si>
  <si>
    <t>Trak Racer ES Warehouse/TR-SPMT-TRX-1</t>
  </si>
  <si>
    <t>Trak Racer EU Warehouse/TR80-FSUPPORT</t>
  </si>
  <si>
    <t>Trak Racer EU Warehouse/SP-TR120SFT</t>
  </si>
  <si>
    <t>SP-TR120SFT</t>
  </si>
  <si>
    <t>Trak Racer EU Warehouse/TR80-FS01</t>
  </si>
  <si>
    <t>Trak Racer EU Warehouse/TR-REX-M2</t>
  </si>
  <si>
    <t>Trak Racer ARC Sentry/FPROBLU</t>
  </si>
  <si>
    <t>Trak Racer CA GO BOLT/SA-09-UPS-TR8PRO</t>
  </si>
  <si>
    <t>SA-09-UPS-TR8PRO</t>
  </si>
  <si>
    <t>Trak Racer UK AMWorld/TR160S-L-APBNP-UK</t>
  </si>
  <si>
    <t>TR160S-L-APBNP-UK</t>
  </si>
  <si>
    <t>Trak Racer CA GO BOLT/TR80-FSUPPORT</t>
  </si>
  <si>
    <t>NL Office/TR80-HPH2</t>
  </si>
  <si>
    <t>Trak Racer ARC Sentry/TR8PRO-R2R-BUN2</t>
  </si>
  <si>
    <t>TR8PRO-R2R-BUN2</t>
  </si>
  <si>
    <t>Trak Racer EU Warehouse/TR120-WMINV3SMEX-EU</t>
  </si>
  <si>
    <t>TR120-WMINV3SMEX-EU</t>
  </si>
  <si>
    <t>Trak Racer AU WFDS/GTTPROZERBLU</t>
  </si>
  <si>
    <t>Trak Racer ARC Sentry/HE-BPBLACK</t>
  </si>
  <si>
    <t>Trak Racer CA GO BOLT/TR120-APBALSMEX-CA</t>
  </si>
  <si>
    <t>TR120-APBALSMEX-CA</t>
  </si>
  <si>
    <t>Trak Racer CA GO BOLT/TR120-BLK-PART1</t>
  </si>
  <si>
    <t>Trak Racer CA GO BOLT/TR120-BLK-PART2</t>
  </si>
  <si>
    <t>Trak Racer CA GO BOLT/TR80L-1-TK</t>
  </si>
  <si>
    <t>Trak Racer CA GO BOLT/SC2SPORT</t>
  </si>
  <si>
    <t>Trak Racer CA GO BOLT/SQR-WKIT-R2</t>
  </si>
  <si>
    <t>Trak Racer CA GO BOLT/SWTGT21-AAAA</t>
  </si>
  <si>
    <t>Trak Racer CA GO BOLT/VNM-PE01ST3</t>
  </si>
  <si>
    <t>Trak Racer CA GO BOLT/MSI-PC1</t>
  </si>
  <si>
    <t>Trak Racer CA GO BOLT/AOC-MON1</t>
  </si>
  <si>
    <t>Trak Racer CA GO BOLT/LOG-KBM1</t>
  </si>
  <si>
    <t>Trak Racer CA GO BOLT/TR-TK-BUILD1</t>
  </si>
  <si>
    <t>Trak Racer CA GO BOLT/SRG-1</t>
  </si>
  <si>
    <t>Trak Racer CA GO BOLT/TR80-NWMA</t>
  </si>
  <si>
    <t>Trak Racer ARC Sentry/TM-B5-37</t>
  </si>
  <si>
    <t>Trak Racer ARC Sentry/HE-SPS2B</t>
  </si>
  <si>
    <t>HE-SPS2B</t>
  </si>
  <si>
    <t>Trak Racer ARC Sentry/SA-05</t>
  </si>
  <si>
    <t>Trak Racer ARC Sentry/TR80-120B-RED</t>
  </si>
  <si>
    <t>Trak Racer CA GO BOLT/VNM-HBRK15</t>
  </si>
  <si>
    <t>Trak Racer CA GO BOLT/SC2PRO</t>
  </si>
  <si>
    <t>Trak Racer ARC Sentry/FS3-02</t>
  </si>
  <si>
    <t>NL Office/TR-GLOVE-XL</t>
  </si>
  <si>
    <t>Trak Racer ARC Sentry/CSX3BLU6</t>
  </si>
  <si>
    <t>Trak Racer ARC Sentry/TR-TR8-SING</t>
  </si>
  <si>
    <t>Trak Racer ARC Sentry/QRXFSETBLKMAG</t>
  </si>
  <si>
    <t>Trak Racer ARC Sentry/SCPRETOFF</t>
  </si>
  <si>
    <t>US office/SP-TR80-7</t>
  </si>
  <si>
    <t>US office/SP-TR80-12-BUND</t>
  </si>
  <si>
    <t>US office/SP-TR80-12</t>
  </si>
  <si>
    <t>Trak Racer EU Warehouse/VNM-S01H4R</t>
  </si>
  <si>
    <t>Trak Racer ARC Sentry/TR80-WM2-BLK</t>
  </si>
  <si>
    <t>Trak Racer ARC Sentry/TR-GLOVE-M</t>
  </si>
  <si>
    <t>Trak Racer UK AMWorld/TR120-WMINV3USM2-UK</t>
  </si>
  <si>
    <t>TR120-WMINV3USM2-UK</t>
  </si>
  <si>
    <t>NL Office/SP-TR80-8</t>
  </si>
  <si>
    <t>Trak Racer UK AMWorld/TR80-FSUPPORT</t>
  </si>
  <si>
    <t>Trak Racer ARC Sentry/TM-B4-27</t>
  </si>
  <si>
    <t>Trak Racer ARC Sentry/TR120-WMINV3</t>
  </si>
  <si>
    <t>TR120-WMINV3</t>
  </si>
  <si>
    <t>Trak Racer ES Warehouse/TR80-TSH2-BLK</t>
  </si>
  <si>
    <t>TR80-TSH2-BLK</t>
  </si>
  <si>
    <t>Trak Racer AU WFDS/HE-SPS2B</t>
  </si>
  <si>
    <t>Trak Racer ARC Sentry/TR80-PCS2</t>
  </si>
  <si>
    <t>Trak Racer AU WFDS/SP-TR80-13</t>
  </si>
  <si>
    <t>Trak Racer ARC Sentry/TR80-FS012</t>
  </si>
  <si>
    <t>Trak Racer UK AMWorld/TR120-APBNPUSM2-UK</t>
  </si>
  <si>
    <t>TR120-APBNPUSM2-UK</t>
  </si>
  <si>
    <t>Trak Racer ARC Sentry/TR80-NWMABL-SM</t>
  </si>
  <si>
    <t>TR80-NWMABL-SM</t>
  </si>
  <si>
    <t>Trak Racer ARC Sentry/TM-B4-37</t>
  </si>
  <si>
    <t>Trak Racer ARC Sentry/TR160S-WMINV3</t>
  </si>
  <si>
    <t>TR160S-WMINV3</t>
  </si>
  <si>
    <t>Trak Racer AU WFDS/VNM-S01H5R</t>
  </si>
  <si>
    <t>Trak Racer ARC Sentry/VNM-HBRK01</t>
  </si>
  <si>
    <t>Trak Racer ARC Sentry/TR-TR8PRO-MU</t>
  </si>
  <si>
    <t>Trak Racer ARC Sentry/TR-TR8-M</t>
  </si>
  <si>
    <t>Trak Racer ARC Sentry/SP-TR-TR8PRO-M</t>
  </si>
  <si>
    <t>Trak Racer CA GO BOLT/TR120-4PBAL-CA</t>
  </si>
  <si>
    <t>TR120-4PBAL-CA</t>
  </si>
  <si>
    <t>NL Office/SP-TR80-7</t>
  </si>
  <si>
    <t>Trak Racer ARC Sentry/TR160S-AINV3</t>
  </si>
  <si>
    <t>TR160S-AINV3</t>
  </si>
  <si>
    <t>Trak Racer ARC Sentry/TR-GLOVE-XL</t>
  </si>
  <si>
    <t>Trak Racer ARC Sentry/TR80-160B-BLK</t>
  </si>
  <si>
    <t>TR80-160B-BLK</t>
  </si>
  <si>
    <t>Trak Racer EU Warehouse/SCAP-SET-2-EU</t>
  </si>
  <si>
    <t>SCAP-SET-2-EU</t>
  </si>
  <si>
    <t>Trak Racer UK AMWorld/HE-SS</t>
  </si>
  <si>
    <t>Trak Racer ARC Sentry/RS6-OLD</t>
  </si>
  <si>
    <t>RS6-OLD</t>
  </si>
  <si>
    <t>Trak Racer ARC Sentry/TR-HBMN2-L</t>
  </si>
  <si>
    <t>Trak Racer ARC Sentry/RS6-FLT-NS</t>
  </si>
  <si>
    <t>Trak Racer ARC Sentry/SL-CSW-TR</t>
  </si>
  <si>
    <t>SL-CSW-TR</t>
  </si>
  <si>
    <t>Trak Racer ARC Sentry/SL-FR3-TR</t>
  </si>
  <si>
    <t>SL-FR3-TR</t>
  </si>
  <si>
    <t>Trak Racer ARC Sentry/SL-GT3-TR</t>
  </si>
  <si>
    <t>SL-GT3-TR</t>
  </si>
  <si>
    <t>Trak Racer ARC Sentry/SL-RSR-TR</t>
  </si>
  <si>
    <t>SL-RSR-TR</t>
  </si>
  <si>
    <t>Trak Racer ARC Sentry/SL-T300-TR</t>
  </si>
  <si>
    <t>SL-T300-TR</t>
  </si>
  <si>
    <t>Trak Racer ARC Sentry/SL-TMF1-TR</t>
  </si>
  <si>
    <t>SL-TMF1-TR</t>
  </si>
  <si>
    <t>Trak Racer ARC Sentry/SL-TOW-TR</t>
  </si>
  <si>
    <t>SL-TOW-TR</t>
  </si>
  <si>
    <t>Trak Racer ARC Sentry/SL-WRC-TR</t>
  </si>
  <si>
    <t>SL-WRC-TR</t>
  </si>
  <si>
    <t>Trak Racer ARC Sentry/SP-TR120SMSC</t>
  </si>
  <si>
    <t>SP-TR120SMSC</t>
  </si>
  <si>
    <t>Trak Racer ARC Sentry/TR-HBMN-R</t>
  </si>
  <si>
    <t>Trak Racer AU WFDS/SA-08-UPS</t>
  </si>
  <si>
    <t>SA-08-UPS</t>
  </si>
  <si>
    <t>Trak Racer EU Warehouse/TR80-SMEX-BLK</t>
  </si>
  <si>
    <t>Trak Racer UK AMWorld/HE-SPU2SC</t>
  </si>
  <si>
    <t>Trak Racer ES Warehouse/TR80-WM2-BLK</t>
  </si>
  <si>
    <t>Trak Racer UK AMWorld/HE-HBv2</t>
  </si>
  <si>
    <t>Trak Racer ARC Sentry/TR-SPMT-TR8-1</t>
  </si>
  <si>
    <t>Trak Racer ARC Sentry/TR8WSLIDER</t>
  </si>
  <si>
    <t>Trak Racer AU WFDS/TP04</t>
  </si>
  <si>
    <t>Trak Racer ARC Sentry/HI-306B</t>
  </si>
  <si>
    <t>HI-306B</t>
  </si>
  <si>
    <t>Trak Racer UK AMWorld/TR160S-L-WMPBNP-UK</t>
  </si>
  <si>
    <t>TR160S-L-WMPBNP-UK</t>
  </si>
  <si>
    <t>Trak Racer ARC Sentry/SP-TR80-19</t>
  </si>
  <si>
    <t>Trak Racer ARC Sentry/TR160S-DDPBNP</t>
  </si>
  <si>
    <t>TR160S-DDPBNP</t>
  </si>
  <si>
    <t>Trak Racer UK AMWorld/TM-B5-37-3</t>
  </si>
  <si>
    <t>Trak Racer ARC Sentry/TR80-TSH2-BLK</t>
  </si>
  <si>
    <t>Trak Racer ARC Sentry/TR80-SHIFTER7</t>
  </si>
  <si>
    <t>Trak Racer ARC Sentry/TR-TR8BLM3</t>
  </si>
  <si>
    <t>Trak Racer ARC Sentry/TR-TR8BLM2</t>
  </si>
  <si>
    <t>TR-TR8BLM2</t>
  </si>
  <si>
    <t>Trak Racer ARC Sentry/TR80-2SCREWNUT</t>
  </si>
  <si>
    <t>Trak Racer CA GO BOLT/TR120-FLT</t>
  </si>
  <si>
    <t>Trak Racer ARC Sentry/TR80-80WM-BLK</t>
  </si>
  <si>
    <t>Trak Racer ARC Sentry/CSX3BLK6</t>
  </si>
  <si>
    <t>Trak Racer ARC Sentry/TR160S-L-4PBAL</t>
  </si>
  <si>
    <t>TR160S-L-4PBAL</t>
  </si>
  <si>
    <t>Trak Racer ARC Sentry/TR80-FANDDWM2</t>
  </si>
  <si>
    <t>Trak Racer UK AMWorld/DBOX-2250i-UK</t>
  </si>
  <si>
    <t>DBOX-2250i-UK</t>
  </si>
  <si>
    <t>Trak Racer UK AMWorld/822-0036</t>
  </si>
  <si>
    <t>Trak Racer UK AMWorld/TRMOVE-PIVOT</t>
  </si>
  <si>
    <t>Trak Racer ARC Sentry/MS-B33-B7</t>
  </si>
  <si>
    <t>MS-B33-B7</t>
  </si>
  <si>
    <t>Trak Racer ARC Sentry/SL-LTG-TR</t>
  </si>
  <si>
    <t>SL-LTG-TR</t>
  </si>
  <si>
    <t>Trak Racer ARC Sentry/SL-T500-TR</t>
  </si>
  <si>
    <t>SL-T500-TR</t>
  </si>
  <si>
    <t>Trak Racer ARC Sentry/SL-TS-TR</t>
  </si>
  <si>
    <t>SL-TS-TR</t>
  </si>
  <si>
    <t>Trak Racer ARC Sentry/SL-TX-TR</t>
  </si>
  <si>
    <t>SL-TX-TR</t>
  </si>
  <si>
    <t>Trak Racer ARC Sentry/TR-BSA200-KIT</t>
  </si>
  <si>
    <t>TR-BSA200-KIT</t>
  </si>
  <si>
    <t>Trak Racer ARC Sentry/TR-BSA100</t>
  </si>
  <si>
    <t>TR-BSA100</t>
  </si>
  <si>
    <t>AU office/VNM-HBRK15</t>
  </si>
  <si>
    <t>AU office/VNM-S01BUN</t>
  </si>
  <si>
    <t>AU office/TR80-WHEELSET3</t>
  </si>
  <si>
    <t>Trak Racer ES Warehouse/TR-MAT5</t>
  </si>
  <si>
    <t>Trak Racer EU Warehouse/TR80-SHIFTER4</t>
  </si>
  <si>
    <t>TR80-SHIFTER4</t>
  </si>
  <si>
    <t>AU office/TM-B5-37</t>
  </si>
  <si>
    <t>Trak Racer AU WFDS/HI-138B</t>
  </si>
  <si>
    <t>Trak Racer ARC Sentry/TR160-APBAL-DB</t>
  </si>
  <si>
    <t>TR160-APBAL-DB</t>
  </si>
  <si>
    <t>Trak Racer CA GO BOLT/TR80-SHIFTER5</t>
  </si>
  <si>
    <t>Trak Racer ARC Sentry/SP-BSA-SSET</t>
  </si>
  <si>
    <t>SP-BSA-SSET</t>
  </si>
  <si>
    <t>Trak Racer ARC Sentry/TR80L-1-TK</t>
  </si>
  <si>
    <t>Trak Racer ARC Sentry/MSI-PC1</t>
  </si>
  <si>
    <t>Trak Racer ARC Sentry/AOC-MON1</t>
  </si>
  <si>
    <t>Trak Racer CA GO BOLT/VNM-PE01DK</t>
  </si>
  <si>
    <t>NL Office/TR80L-WMSL-EU</t>
  </si>
  <si>
    <t>NL Office/SA-09 BUNDLE</t>
  </si>
  <si>
    <t>NL Office/MS-FM-SIN-EU</t>
  </si>
  <si>
    <t>Trak Racer CA GO BOLT/TR-3VARIABLE</t>
  </si>
  <si>
    <t>Trak Racer EU Warehouse/TR-VESA4</t>
  </si>
  <si>
    <t>Trak Racer ARC Sentry/TR80-PLATE</t>
  </si>
  <si>
    <t>Trak Racer AU WFDS/VNM-PE01PCB</t>
  </si>
  <si>
    <t>VNM-PE01PCB</t>
  </si>
  <si>
    <t>Trak Racer ARC Sentry/TR80-MM2-BLK</t>
  </si>
  <si>
    <t>Trak Racer ARC Sentry/TR160-WM-BLK</t>
  </si>
  <si>
    <t>Trak Racer AU WFDS/HXS-589</t>
  </si>
  <si>
    <t>Trak Racer ARC Sentry/TR160S-L-4PBNP</t>
  </si>
  <si>
    <t>TR160S-L-4PBNP</t>
  </si>
  <si>
    <t>Trak Racer ES Warehouse/TR80-2SCREWNUT</t>
  </si>
  <si>
    <t>Trak Racer AU WFDS/TP03</t>
  </si>
  <si>
    <t>Trak Racer ARC Sentry/FCORENO2</t>
  </si>
  <si>
    <t>Trak Racer ARC Sentry/UNIMAINHUBRED</t>
  </si>
  <si>
    <t>UNIMAINHUBRED</t>
  </si>
  <si>
    <t>Trak Racer ARC Sentry/TR80-SHORTSHIF-BLK</t>
  </si>
  <si>
    <t>Trak Racer AU WFDS/TR120-DDPBNPUSM2-AU</t>
  </si>
  <si>
    <t>TR120-DDPBNPUSM2-AU</t>
  </si>
  <si>
    <t>Trak Racer AU WFDS/TR80-HYPL2</t>
  </si>
  <si>
    <t>Trak Racer AU WFDS/TRMOVE-BRACKET2</t>
  </si>
  <si>
    <t>Trak Racer ARC Sentry/TR160S-APBNP</t>
  </si>
  <si>
    <t>TR160S-APBNP</t>
  </si>
  <si>
    <t>Trak Racer AU WFDS/TR-BSA200-KIT</t>
  </si>
  <si>
    <t>Trak Racer AU WFDS/TR-BSA100</t>
  </si>
  <si>
    <t>AU office/TR80-NWMDD</t>
  </si>
  <si>
    <t>Trak Racer ARC Sentry/TR80-PBAL2</t>
  </si>
  <si>
    <t>Trak Racer AU WFDS/RS6-05-B-PART2</t>
  </si>
  <si>
    <t>Trak Racer EU Warehouse/TR-BSA200-KIT</t>
  </si>
  <si>
    <t>Trak Racer EU Warehouse/HE-BPBLACK</t>
  </si>
  <si>
    <t>Trak Racer AU WFDS/HXS-015</t>
  </si>
  <si>
    <t>Trak Racer EU Warehouse/TR-BSA100</t>
  </si>
  <si>
    <t>Trak Racer AU WFDS/HI-151B</t>
  </si>
  <si>
    <t>Trak Racer AU WFDS/HXS-106</t>
  </si>
  <si>
    <t>Trak Racer AU WFDS/HXS-765</t>
  </si>
  <si>
    <t>Trak Racer AU WFDS/HI-906B</t>
  </si>
  <si>
    <t>Trak Racer AU WFDS/HI-765B</t>
  </si>
  <si>
    <t>Trak Racer AU WFDS/HXS-708</t>
  </si>
  <si>
    <t>HXS-708</t>
  </si>
  <si>
    <t>Trak Racer ARC Sentry/TR-REX-GT</t>
  </si>
  <si>
    <t>Reseller Warehouse/TR80-FMMS6-BLK</t>
  </si>
  <si>
    <t>TR80-FMMS6-BLK</t>
  </si>
  <si>
    <t>Reseller Warehouse/TR80-NEWFEET</t>
  </si>
  <si>
    <t>TR80-NEWFEET</t>
  </si>
  <si>
    <t>Trak Racer AU WFDS/HXS-36T</t>
  </si>
  <si>
    <t>HXS-36T</t>
  </si>
  <si>
    <t>Trak Racer AU WFDS/HXS-108</t>
  </si>
  <si>
    <t>Trak Racer AU WFDS/TR80-PBAL2</t>
  </si>
  <si>
    <t>Trak Racer AU WFDS/HI-1108B</t>
  </si>
  <si>
    <t>HI-1108B</t>
  </si>
  <si>
    <t>Trak Racer UK AMWorld/TR-BSA200-KIT</t>
  </si>
  <si>
    <t>Trak Racer AU WFDS/HI-175B</t>
  </si>
  <si>
    <t>HI-175B</t>
  </si>
  <si>
    <t>Trak Racer EU Warehouse/HE-SPU1SCB</t>
  </si>
  <si>
    <t>HE-SPU1SCB</t>
  </si>
  <si>
    <t>Trak Racer AU WFDS/HXS-226</t>
  </si>
  <si>
    <t>Trak Racer AU WFDS/HXS-175</t>
  </si>
  <si>
    <t>HXS-175</t>
  </si>
  <si>
    <t>Trak Racer AU WFDS/HI-889B</t>
  </si>
  <si>
    <t>Trak Racer AU WFDS/HI-038B</t>
  </si>
  <si>
    <t>Trak Racer ARC Sentry/TR160-WMPBNP-DB</t>
  </si>
  <si>
    <t>TR160-WMPBNP-DB</t>
  </si>
  <si>
    <t>Trak Racer AU WFDS/HXS-517</t>
  </si>
  <si>
    <t>Trak Racer AU WFDS/UNIMAINHUBBLK</t>
  </si>
  <si>
    <t>UNIMAINHUBBLK</t>
  </si>
  <si>
    <t>Trak Racer AU WFDS/HI-1015B</t>
  </si>
  <si>
    <t>HI-1015B</t>
  </si>
  <si>
    <t>Trak Racer ARC Sentry/HXS-999</t>
  </si>
  <si>
    <t>HXS-999</t>
  </si>
  <si>
    <t>Trak Racer ARC Sentry/VNM-SEQS02</t>
  </si>
  <si>
    <t>VNM-SEQS02</t>
  </si>
  <si>
    <t>Trak Racer ARC Sentry/HI-1589B</t>
  </si>
  <si>
    <t>HI-1589B</t>
  </si>
  <si>
    <t>Trak Racer AU WFDS/HI-1151B</t>
  </si>
  <si>
    <t>HI-1151B</t>
  </si>
  <si>
    <t>Trak Racer ARC Sentry/HE-SPSBP20</t>
  </si>
  <si>
    <t>HE-SPSBP20</t>
  </si>
  <si>
    <t>Trak Racer AU WFDS/HI-106B</t>
  </si>
  <si>
    <t>HI-106B</t>
  </si>
  <si>
    <t>Trak Racer ARC Sentry/TR80-SHELF-BLK</t>
  </si>
  <si>
    <t>TR80-SHELF-BLK</t>
  </si>
  <si>
    <t>Trak Racer AU WFDS/HI-708B</t>
  </si>
  <si>
    <t>HI-708B</t>
  </si>
  <si>
    <t>Trak Racer CA GO BOLT/SWTGT21-AAAB</t>
  </si>
  <si>
    <t>Trak Racer EU Warehouse/HD01</t>
  </si>
  <si>
    <t>Trak Racer ARC Sentry/TR-HBMN-L</t>
  </si>
  <si>
    <t>Trak Racer UK AMWorld/HE-SPS1CB</t>
  </si>
  <si>
    <t>Trak Racer AU WFDS/TR160S-4INV3-AU</t>
  </si>
  <si>
    <t>TR160S-4INV3-AU</t>
  </si>
  <si>
    <t>Trak Racer AU WFDS/TR160-APBNP-DB-AU</t>
  </si>
  <si>
    <t>TR160-APBNP-DB-AU</t>
  </si>
  <si>
    <t>Trak Racer ARC Sentry/SQR-PIN</t>
  </si>
  <si>
    <t>NL Office/TRX-A-TK-EU</t>
  </si>
  <si>
    <t>Trak Racer ARC Sentry/HI-1517B</t>
  </si>
  <si>
    <t>HI-1517B</t>
  </si>
  <si>
    <t>Trak Racer ARC Sentry/FCORERED2</t>
  </si>
  <si>
    <t>Trak Racer ARC Sentry/TR160S-APBAL</t>
  </si>
  <si>
    <t>TR160S-APBAL</t>
  </si>
  <si>
    <t>Trak Racer ARC Sentry/TR8PRO-MS-FLT</t>
  </si>
  <si>
    <t>Trak Racer ARC Sentry/SA-10-UPS-NEW</t>
  </si>
  <si>
    <t>SA-10-UPS-NEW</t>
  </si>
  <si>
    <t>Trak Racer ARC Sentry/SA-09-UPS-NEW</t>
  </si>
  <si>
    <t>SA-09-UPS-NEW</t>
  </si>
  <si>
    <t>Trak Racer ARC Sentry/HE-SPS3</t>
  </si>
  <si>
    <t>Trak Racer ARC Sentry/TR80-SHIFTER5</t>
  </si>
  <si>
    <t>Trak Racer ARC Sentry/TRX-SHIFTER-ALP</t>
  </si>
  <si>
    <t>Trak Racer ARC Sentry/TR-GLFR-2XL</t>
  </si>
  <si>
    <t>Trak Racer ARC Sentry/MS-CM-SIN-UPS</t>
  </si>
  <si>
    <t>MS-CM-SIN-UPS</t>
  </si>
  <si>
    <t>Trak Racer ARC Sentry/TR80-SM</t>
  </si>
  <si>
    <t>TR80-SM</t>
  </si>
  <si>
    <t>Trak Racer ARC Sentry/TR-3VARIABLEM</t>
  </si>
  <si>
    <t>Trak Racer ARC Sentry/TR-GLFR-XS</t>
  </si>
  <si>
    <t>Trak Racer ARC Sentry/HI-608B</t>
  </si>
  <si>
    <t>HI-608B</t>
  </si>
  <si>
    <t>Trak Racer ARC Sentry/SA-08-UPS</t>
  </si>
  <si>
    <t>Trak Racer ARC Sentry/HI-196</t>
  </si>
  <si>
    <t>HI-196</t>
  </si>
  <si>
    <t>Trak Racer ARC Sentry/SA-10-UPS</t>
  </si>
  <si>
    <t>Trak Racer ARC Sentry/SQ5969361</t>
  </si>
  <si>
    <t>Trak Racer ARC Sentry/SP-TRX-DDM2</t>
  </si>
  <si>
    <t>SP-TRX-DDM2</t>
  </si>
  <si>
    <t>Trak Racer ARC Sentry/TR80-NEWPLATE</t>
  </si>
  <si>
    <t>Trak Racer ARC Sentry/SA-06-UPS</t>
  </si>
  <si>
    <t>Trak Racer ARC Sentry/SA-07-UPS-TR8PRO</t>
  </si>
  <si>
    <t>SA-07-UPS-TR8PRO</t>
  </si>
  <si>
    <t>Trak Racer ARC Sentry/HE-SPS1C</t>
  </si>
  <si>
    <t>Trak Racer ARC Sentry/SA-10-UPS-TR8PRO</t>
  </si>
  <si>
    <t>Trak Racer ARC Sentry/SP-TR80-50</t>
  </si>
  <si>
    <t>Trak Racer ARC Sentry/TR-RSB3-UPS-TR8PRO</t>
  </si>
  <si>
    <t>TR-RSB3-UPS-TR8PRO</t>
  </si>
  <si>
    <t>Trak Racer ARC Sentry/TR160-SMPBNP</t>
  </si>
  <si>
    <t>TR160-SMPBNP</t>
  </si>
  <si>
    <t>Trak Racer ARC Sentry/002094NRRS08</t>
  </si>
  <si>
    <t>002094NRRS08</t>
  </si>
  <si>
    <t>Trak Racer ARC Sentry/TR160-R2R-BUN1</t>
  </si>
  <si>
    <t>TR160-R2R-BUN1</t>
  </si>
  <si>
    <t>Trak Racer ARC Sentry/TR-REX-F1</t>
  </si>
  <si>
    <t>Trak Racer ARC Sentry/RS6-FLT-S6</t>
  </si>
  <si>
    <t>Trak Racer ARC Sentry/TR120-AINV3USM2</t>
  </si>
  <si>
    <t>TR120-AINV3USM2</t>
  </si>
  <si>
    <t>Trak Racer ARC Sentry/MS-FM-SIN-TR-UPS-TR80</t>
  </si>
  <si>
    <t>MS-FM-SIN-TR-UPS-TR80</t>
  </si>
  <si>
    <t>Trak Racer ARC Sentry/SQ2581774</t>
  </si>
  <si>
    <t>Trak Racer ARC Sentry/SP-TR8W</t>
  </si>
  <si>
    <t>Trak Racer ARC Sentry/TP03</t>
  </si>
  <si>
    <t>Trak Racer ARC Sentry/JP04</t>
  </si>
  <si>
    <t>JP04</t>
  </si>
  <si>
    <t>Trak Racer ARC Sentry/HD03</t>
  </si>
  <si>
    <t>Trak Racer ARC Sentry/TP02</t>
  </si>
  <si>
    <t>Trak Racer ARC Sentry/FCOREBLK2</t>
  </si>
  <si>
    <t>Trak Racer ARC Sentry/RS6-S6</t>
  </si>
  <si>
    <t>RS6-S6</t>
  </si>
  <si>
    <t>Trak Racer ARC Sentry/FCOREBLU4</t>
  </si>
  <si>
    <t>Trak Racer ARC Sentry/JP02</t>
  </si>
  <si>
    <t>JP02</t>
  </si>
  <si>
    <t>Trak Racer ARC Sentry/HD01</t>
  </si>
  <si>
    <t>Trak Racer ARC Sentry/TS01</t>
  </si>
  <si>
    <t>Trak Racer ARC Sentry/TR-80B-UPS</t>
  </si>
  <si>
    <t>Trak Racer ARC Sentry/HD02</t>
  </si>
  <si>
    <t>Trak Racer ARC Sentry/HD04</t>
  </si>
  <si>
    <t>Trak Racer ARC Sentry/TP04</t>
  </si>
  <si>
    <t>Trak Racer ARC Sentry/941-000110</t>
  </si>
  <si>
    <t>941-000110</t>
  </si>
  <si>
    <t>Trak Racer ARC Sentry/RS6-TM33-NS</t>
  </si>
  <si>
    <t>RS6-TM33-NS</t>
  </si>
  <si>
    <t>Trak Racer ARC Sentry/VNM-HBRPCB</t>
  </si>
  <si>
    <t>VNM-HBRPCB</t>
  </si>
  <si>
    <t>Trak Racer ARC Sentry/TR120-APBALUSM2</t>
  </si>
  <si>
    <t>TR120-APBALUSM2</t>
  </si>
  <si>
    <t>Trak Racer ARC Sentry/TR-SPMT-TR8-2</t>
  </si>
  <si>
    <t>Trak Racer ARC Sentry/TP05</t>
  </si>
  <si>
    <t>Trak Racer ARC Sentry/TR160S-4PBAL</t>
  </si>
  <si>
    <t>TR160S-4PBAL</t>
  </si>
  <si>
    <t>Trak Racer ARC Sentry/TRX-BLK23-CA</t>
  </si>
  <si>
    <t>Trak Racer ARC Sentry/TR8PRO-UK</t>
  </si>
  <si>
    <t>Trak Racer ARC Sentry/JP03</t>
  </si>
  <si>
    <t>Trak Racer ARC Sentry/TR80-40B-RED</t>
  </si>
  <si>
    <t>Trak Racer ARC Sentry/TS04</t>
  </si>
  <si>
    <t>Trak Racer ARC Sentry/SCAP-SET-2</t>
  </si>
  <si>
    <t>SCAP-SET-2</t>
  </si>
  <si>
    <t>Trak Racer ARC Sentry/TS05</t>
  </si>
  <si>
    <t>Trak Racer ARC Sentry/TR160S-WMPBAL</t>
  </si>
  <si>
    <t>TR160S-WMPBAL</t>
  </si>
  <si>
    <t>Trak Racer ARC Sentry/SP-NWMA-SML-RED</t>
  </si>
  <si>
    <t>Trak Racer ARC Sentry/TR80-NWMA-SM</t>
  </si>
  <si>
    <t>TR80-NWMA-SM</t>
  </si>
  <si>
    <t>Trak Racer ARC Sentry/TR160S-L-WMPBAL</t>
  </si>
  <si>
    <t>TR160S-L-WMPBAL</t>
  </si>
  <si>
    <t>Trak Racer ARC Sentry/TS03</t>
  </si>
  <si>
    <t>Trak Racer ARC Sentry/TRMOVE-3</t>
  </si>
  <si>
    <t>Trak Racer ARC Sentry/TR160-DDPBAL-DB</t>
  </si>
  <si>
    <t>TR160-DDPBAL-DB</t>
  </si>
  <si>
    <t>Trak Racer ARC Sentry/TR80-MK4-WM</t>
  </si>
  <si>
    <t>Trak Racer ARC Sentry/TR803-BLK-PART1</t>
  </si>
  <si>
    <t>TR803-BLK-PART1</t>
  </si>
  <si>
    <t>Trak Racer ARC Sentry/TR804-BLK-PART2</t>
  </si>
  <si>
    <t>Trak Racer ARC Sentry/TR804-BLK-PART3</t>
  </si>
  <si>
    <t>Trak Racer ARC Sentry/TR120-4PBALUSM2</t>
  </si>
  <si>
    <t>TR120-4PBALUSM2</t>
  </si>
  <si>
    <t>Trak Racer ARC Sentry/FCOREBLU2</t>
  </si>
  <si>
    <t>Trak Racer ARC Sentry/CSX3BLU4</t>
  </si>
  <si>
    <t>Trak Racer ARC Sentry/TRMOVE-4-B</t>
  </si>
  <si>
    <t>Trak Racer ARC Sentry/DBOX-3250i</t>
  </si>
  <si>
    <t>DBOX-3250i</t>
  </si>
  <si>
    <t>Trak Racer ARC Sentry/TR160-DDINV3-DB</t>
  </si>
  <si>
    <t>TR160-DDINV3-DB</t>
  </si>
  <si>
    <t>Trak Racer ARC Sentry/DBOX-3-BASE</t>
  </si>
  <si>
    <t>DBOX-3-BASE</t>
  </si>
  <si>
    <t>Trak Racer ARC Sentry/SL-BMW-TR</t>
  </si>
  <si>
    <t>SL-BMW-TR</t>
  </si>
  <si>
    <t>Trak Racer ARC Sentry/TRX-ALP</t>
  </si>
  <si>
    <t>Trak Racer ARC Sentry/TRX-ALP-PART1</t>
  </si>
  <si>
    <t>Trak Racer ARC Sentry/TRX-ALP-PART2</t>
  </si>
  <si>
    <t>Trak Racer ARC Sentry/TRX-ALP-PART3</t>
  </si>
  <si>
    <t>Trak Racer ARC Sentry/Meca Clutch</t>
  </si>
  <si>
    <t>Meca Clutch</t>
  </si>
  <si>
    <t>Trak Racer ARC Sentry/TS02</t>
  </si>
  <si>
    <t>Trak Racer ARC Sentry/MS-FM-QD-UPS</t>
  </si>
  <si>
    <t>MS-FM-QD-UPS</t>
  </si>
  <si>
    <t>Trak Racer ARC Sentry/FCOREBLK4</t>
  </si>
  <si>
    <t>Trak Racer ARC Sentry/SP-TR80-49</t>
  </si>
  <si>
    <t>Trak Racer ARC Sentry/TR-RSB3-UPS</t>
  </si>
  <si>
    <t>Trak Racer ARC Sentry/MS-CM-QD-UPS</t>
  </si>
  <si>
    <t>MS-CM-QD-UPS</t>
  </si>
  <si>
    <t>Trak Racer ARC Sentry/SC2PRO-SQ922</t>
  </si>
  <si>
    <t>SC2PRO-SQ922</t>
  </si>
  <si>
    <t>Trak Racer ARC Sentry/SQR-M24</t>
  </si>
  <si>
    <t>Trak Racer ARC Sentry/SA-09-UPS-TR8PRO</t>
  </si>
  <si>
    <t>Trak Racer ARC Sentry/TRX-SHIFTER-BLK</t>
  </si>
  <si>
    <t>Trak Racer ARC Sentry/SC2ULT</t>
  </si>
  <si>
    <t>Trak Racer ARC Sentry/PESETSP01FOR</t>
  </si>
  <si>
    <t>Trak Racer ARC Sentry/TRMASK</t>
  </si>
  <si>
    <t>TRMASK</t>
  </si>
  <si>
    <t>Trak Racer ARC Sentry/TRX-BLK</t>
  </si>
  <si>
    <t>TRX-BLK</t>
  </si>
  <si>
    <t>Trak Racer ARC Sentry/TRX-BLK-PART1</t>
  </si>
  <si>
    <t>Trak Racer ARC Sentry/TRX-BLK-PART2</t>
  </si>
  <si>
    <t>Trak Racer ARC Sentry/TRX-BLK-PART3</t>
  </si>
  <si>
    <t>Trak Racer ARC Sentry/TRX-S01-BUND</t>
  </si>
  <si>
    <t>Trak Racer ARC Sentry/TRX-S01</t>
  </si>
  <si>
    <t>Trak Racer ARC Sentry/TRX-AL2-A</t>
  </si>
  <si>
    <t>TRX-AL2-A</t>
  </si>
  <si>
    <t>Trak Racer ARC Sentry/DBOX-2-BASE</t>
  </si>
  <si>
    <t>DBOX-2-BASE</t>
  </si>
  <si>
    <t>Trak Racer ARC Sentry/822-0035</t>
  </si>
  <si>
    <t>Trak Racer ARC Sentry/SCMOUNT</t>
  </si>
  <si>
    <t>Trak Racer ARC Sentry/TR160-BRAND2</t>
  </si>
  <si>
    <t>Trak Racer ARC Sentry/MS-FM-SIN-TR-UPS</t>
  </si>
  <si>
    <t>MS-FM-SIN-TR-UPS</t>
  </si>
  <si>
    <t>Trak Racer ARC Sentry/TR80-PCS3</t>
  </si>
  <si>
    <t>Trak Racer ARC Sentry/TR-GLFR-S</t>
  </si>
  <si>
    <t>Trak Racer ARC Sentry/TR160-SMINV3</t>
  </si>
  <si>
    <t>TR160-SMINV3</t>
  </si>
  <si>
    <t>Trak Racer ARC Sentry/MecaCup1-2</t>
  </si>
  <si>
    <t>Trak Racer ARC Sentry/TR8PRO-R2R-BUN1</t>
  </si>
  <si>
    <t>TR8PRO-R2R-BUN1</t>
  </si>
  <si>
    <t>Trak Racer ARC Sentry/SP-NWMA-SMR-RED</t>
  </si>
  <si>
    <t>Trak Racer ARC Sentry/TRMOVE-TRX-3</t>
  </si>
  <si>
    <t>Trak Racer ARC Sentry/HXS-36T</t>
  </si>
  <si>
    <t>Trak Racer ARC Sentry/TR8-M820</t>
  </si>
  <si>
    <t>Trak Racer ARC Sentry/941-000121</t>
  </si>
  <si>
    <t>941-000121</t>
  </si>
  <si>
    <t>Trak Racer ARC Sentry/TR8PRO-1-TK</t>
  </si>
  <si>
    <t>TR8PRO-1-TK</t>
  </si>
  <si>
    <t>Trak Racer ARC Sentry/TR8PRO-DD</t>
  </si>
  <si>
    <t>TR8PRO-DD</t>
  </si>
  <si>
    <t>Trak Racer ARC Sentry/SC2ULT-TR-DD</t>
  </si>
  <si>
    <t>SC2ULT-TR-DD</t>
  </si>
  <si>
    <t>Trak Racer ARC Sentry/TR8PRO-MS</t>
  </si>
  <si>
    <t>TR8PRO-MS</t>
  </si>
  <si>
    <t>Trak Racer ARC Sentry/TK-TRI-UPS</t>
  </si>
  <si>
    <t>TK-TRI-UPS</t>
  </si>
  <si>
    <t>Trak Racer ARC Sentry/TR160-PSLIDER</t>
  </si>
  <si>
    <t>Trak Racer ARC Sentry/TR160-APBNP-DB</t>
  </si>
  <si>
    <t>TR160-APBNP-DB</t>
  </si>
  <si>
    <t>Trak Racer ARC Sentry/SC2ULT-REXGT</t>
  </si>
  <si>
    <t>SC2ULT-REXGT</t>
  </si>
  <si>
    <t>Trak Racer ARC Sentry/TR160-4PBNP-DB</t>
  </si>
  <si>
    <t>TR160-4PBNP-DB</t>
  </si>
  <si>
    <t>Trak Racer ARC Sentry/TR160-AINV3-DB</t>
  </si>
  <si>
    <t>TR160-AINV3-DB</t>
  </si>
  <si>
    <t>Trak Racer ARC Sentry/FCORERED4</t>
  </si>
  <si>
    <t>Trak Racer ARC Sentry/TR160-DDPBNP-DB</t>
  </si>
  <si>
    <t>TR160-DDPBNP-DB</t>
  </si>
  <si>
    <t>Trak Racer ARC Sentry/TR120-DDINV3USM2</t>
  </si>
  <si>
    <t>TR120-DDINV3USM2</t>
  </si>
  <si>
    <t>Trak Racer ARC Sentry/TR8PRO-MS-TSH</t>
  </si>
  <si>
    <t>TR8PRO-MS-TSH</t>
  </si>
  <si>
    <t>Trak Racer ARC Sentry/TR120-SMPBNP</t>
  </si>
  <si>
    <t>TR120-SMPBNP</t>
  </si>
  <si>
    <t>Trak Racer ARC Sentry/TR160-WM-NS</t>
  </si>
  <si>
    <t>Trak Racer ARC Sentry/TR1603-BLK-PART1</t>
  </si>
  <si>
    <t>Trak Racer ARC Sentry/TR1603-BLK-PART2</t>
  </si>
  <si>
    <t>Trak Racer ARC Sentry/TR1603-BLK-PART3</t>
  </si>
  <si>
    <t>Trak Racer ARC Sentry/TR1603-BLK-PART4</t>
  </si>
  <si>
    <t>Trak Racer ARC Sentry/SL-CSL-TR</t>
  </si>
  <si>
    <t>SL-CSL-TR</t>
  </si>
  <si>
    <t>Trak Racer ARC Sentry/TR160-SMPBAL</t>
  </si>
  <si>
    <t>TR160-SMPBAL</t>
  </si>
  <si>
    <t>Trak Racer ARC Sentry/SC2ULT-SQ922</t>
  </si>
  <si>
    <t>Trak Racer ARC Sentry/SL-911P-TR</t>
  </si>
  <si>
    <t>SL-911P-TR</t>
  </si>
  <si>
    <t>Trak Racer ARC Sentry/TR80L-WM-EU</t>
  </si>
  <si>
    <t>Trak Racer ARC Sentry/TRX-AL2-DD</t>
  </si>
  <si>
    <t>TRX-AL2-DD</t>
  </si>
  <si>
    <t>Trak Racer ARC Sentry/TR120-SMINV3SMEX</t>
  </si>
  <si>
    <t>TR120-SMINV3SMEX</t>
  </si>
  <si>
    <t>Trak Racer ARC Sentry/FS3-G920</t>
  </si>
  <si>
    <t>FS3-G920</t>
  </si>
  <si>
    <t>Trak Racer ARC Sentry/MS-CM-SIN-TR-UPS</t>
  </si>
  <si>
    <t>MS-CM-SIN-TR-UPS</t>
  </si>
  <si>
    <t>Trak Racer ARC Sentry/TRMOVE-2-B</t>
  </si>
  <si>
    <t>TRMOVE-2-B</t>
  </si>
  <si>
    <t>Trak Racer ARC Sentry/TRMOVE-3-B</t>
  </si>
  <si>
    <t>TRMOVE-3-B</t>
  </si>
  <si>
    <t>Trak Racer ARC Sentry/TR-SHAPLATE2</t>
  </si>
  <si>
    <t>Trak Racer ARC Sentry/FS3-GRAN</t>
  </si>
  <si>
    <t>FS3-GRAN</t>
  </si>
  <si>
    <t>Trak Racer ARC Sentry/LOGITECH-PS5</t>
  </si>
  <si>
    <t>LOGITECH-PS5</t>
  </si>
  <si>
    <t>Trak Racer ARC Sentry/PS5-DIG</t>
  </si>
  <si>
    <t>PS5-DIG</t>
  </si>
  <si>
    <t>Trak Racer ARC Sentry/GT7-DIG</t>
  </si>
  <si>
    <t>GT7-DIG</t>
  </si>
  <si>
    <t>Trak Racer ARC Sentry/TR120-WMINV3USM2</t>
  </si>
  <si>
    <t>TR120-WMINV3USM2</t>
  </si>
  <si>
    <t>Trak Racer ARC Sentry/SC2ULT-REXF1</t>
  </si>
  <si>
    <t>Trak Racer AU WFDS/HI-517B</t>
  </si>
  <si>
    <t>Trak Racer AU WFDS/HI-015B</t>
  </si>
  <si>
    <t>Trak Racer AU WFDS/HXS-151</t>
  </si>
  <si>
    <t>Trak Racer AU WFDS/HI-86TB</t>
  </si>
  <si>
    <t>HI-86TB</t>
  </si>
  <si>
    <t>Trak Racer AU WFDS/HI-232B</t>
  </si>
  <si>
    <t>HI-232B</t>
  </si>
  <si>
    <t>Trak Racer AU WFDS/HI-36TB</t>
  </si>
  <si>
    <t>Trak Racer AU WFDS/HXS-232</t>
  </si>
  <si>
    <t>HXS-232</t>
  </si>
  <si>
    <t>Trak Racer AU WFDS/HI-053B</t>
  </si>
  <si>
    <t>HI-053B</t>
  </si>
  <si>
    <t>Trak Racer AU WFDS/HI-157B</t>
  </si>
  <si>
    <t>HI-157B</t>
  </si>
  <si>
    <t>Trak Racer AU WFDS/HXS-189</t>
  </si>
  <si>
    <t>Trak Racer AU WFDS/HI-508B</t>
  </si>
  <si>
    <t>HI-508B</t>
  </si>
  <si>
    <t>Trak Racer AU WFDS/HXS-889</t>
  </si>
  <si>
    <t>Trak Racer AU WFDS/HI-122B</t>
  </si>
  <si>
    <t>HI-122B</t>
  </si>
  <si>
    <t>Trak Racer AU WFDS/HI-025B</t>
  </si>
  <si>
    <t>Trak Racer AU WFDS/HI-119B</t>
  </si>
  <si>
    <t>HI-119B</t>
  </si>
  <si>
    <t>Trak Racer AU WFDS/HXS-608</t>
  </si>
  <si>
    <t>HXS-608</t>
  </si>
  <si>
    <t>Trak Racer AU WFDS/HI-722B</t>
  </si>
  <si>
    <t>Trak Racer AU WFDS/HXS-86T</t>
  </si>
  <si>
    <t>HXS-86T</t>
  </si>
  <si>
    <t>Trak Racer AU WFDS/HXS-508</t>
  </si>
  <si>
    <t>HXS-508</t>
  </si>
  <si>
    <t>Trak Racer AU WFDS/HXS-306</t>
  </si>
  <si>
    <t>HXS-306</t>
  </si>
  <si>
    <t>Trak Racer AU WFDS/HXS-157</t>
  </si>
  <si>
    <t>HXS-157</t>
  </si>
  <si>
    <t>Trak Racer AU WFDS/HI-606B</t>
  </si>
  <si>
    <t>HI-606B</t>
  </si>
  <si>
    <t>Trak Racer AU WFDS/HI-117B</t>
  </si>
  <si>
    <t>Trak Racer AU WFDS/HXS-917</t>
  </si>
  <si>
    <t>HXS-917</t>
  </si>
  <si>
    <t>Trak Racer AU WFDS/HXS-122</t>
  </si>
  <si>
    <t>HXS-122</t>
  </si>
  <si>
    <t>Trak Racer AU WFDS/HI-97TB</t>
  </si>
  <si>
    <t>HI-97TB</t>
  </si>
  <si>
    <t>Trak Racer AU WFDS/HI-226B</t>
  </si>
  <si>
    <t>Trak Racer AU WFDS/HI-BLUEFP</t>
  </si>
  <si>
    <t>Trak Racer AU WFDS/HI-328B</t>
  </si>
  <si>
    <t>HI-328B</t>
  </si>
  <si>
    <t>Trak Racer AU WFDS/HXS-853</t>
  </si>
  <si>
    <t>Trak Racer AU WFDS/HI-REDFP</t>
  </si>
  <si>
    <t>Trak Racer AU WFDS/HI-BLACKFP</t>
  </si>
  <si>
    <t>Trak Racer AU WFDS/HI-208B</t>
  </si>
  <si>
    <t>Trak Racer AU WFDS/HXS-328</t>
  </si>
  <si>
    <t>HXS-328</t>
  </si>
  <si>
    <t>Trak Racer AU WFDS/HXS-906</t>
  </si>
  <si>
    <t>Trak Racer AU WFDS/HXS-102</t>
  </si>
  <si>
    <t>Trak Racer AU WFDS/HI-54TB</t>
  </si>
  <si>
    <t>HI-54TB</t>
  </si>
  <si>
    <t>Trak Racer AU WFDS/HI-853B</t>
  </si>
  <si>
    <t>Trak Racer AU WFDS/HXS-138</t>
  </si>
  <si>
    <t>Trak Racer AU WFDS/HXS-722</t>
  </si>
  <si>
    <t>Trak Racer AU WFDS/HXS-126</t>
  </si>
  <si>
    <t>Trak Racer ARC Sentry/HXS-979</t>
  </si>
  <si>
    <t>HXS-979</t>
  </si>
  <si>
    <t>Trak Racer AU WFDS/HI-306B</t>
  </si>
  <si>
    <t>Trak Racer AU WFDS/HI-1106B</t>
  </si>
  <si>
    <t>HI-1106B</t>
  </si>
  <si>
    <t>Trak Racer AU WFDS/HI-1038B</t>
  </si>
  <si>
    <t>Trak Racer AU WFDS/HI-1517B</t>
  </si>
  <si>
    <t>Trak Racer AU WFDS/HI-108B</t>
  </si>
  <si>
    <t>Trak Racer AU WFDS/HXS-979</t>
  </si>
  <si>
    <t>Trak Racer AU WFDS/HI-917B</t>
  </si>
  <si>
    <t>Trak Racer AU WFDS/HI-608B</t>
  </si>
  <si>
    <t>Trak Racer AU WFDS/HXS-053</t>
  </si>
  <si>
    <t>HXS-053</t>
  </si>
  <si>
    <t>Trak Racer AU WFDS/HI-886B</t>
  </si>
  <si>
    <t>Trak Racer AU WFDS/HXS-518</t>
  </si>
  <si>
    <t>HXS-518</t>
  </si>
  <si>
    <t>Trak Racer AU WFDS/HI-196B</t>
  </si>
  <si>
    <t>Trak Racer AU WFDS/HI-622B</t>
  </si>
  <si>
    <t>HI-622B</t>
  </si>
  <si>
    <t>Trak Racer AU WFDS/HXS-617</t>
  </si>
  <si>
    <t>HXS-617</t>
  </si>
  <si>
    <t>Trak Racer AU WFDS/HI-238B</t>
  </si>
  <si>
    <t>Trak Racer AU WFDS/HI-001B</t>
  </si>
  <si>
    <t>HI-001B</t>
  </si>
  <si>
    <t>Trak Racer AU WFDS/HI-136TB</t>
  </si>
  <si>
    <t>HI-136TB</t>
  </si>
  <si>
    <t>Trak Racer AU WFDS/HXS-999</t>
  </si>
  <si>
    <t>Trak Racer AU WFDS/HXS-807</t>
  </si>
  <si>
    <t>Trak Racer AU WFDS/HXS-505</t>
  </si>
  <si>
    <t>HXS-505</t>
  </si>
  <si>
    <t>Trak Racer AU WFDS/HI-907B</t>
  </si>
  <si>
    <t>Trak Racer AU WFDS/HXS-815</t>
  </si>
  <si>
    <t>Trak Racer AU WFDS/HXS-97T</t>
  </si>
  <si>
    <t>HXS-97T</t>
  </si>
  <si>
    <t>Trak Racer AU WFDS/HXS-54T</t>
  </si>
  <si>
    <t>HXS-54T</t>
  </si>
  <si>
    <t>Trak Racer AU WFDS/HI-518B</t>
  </si>
  <si>
    <t>Trak Racer AU WFDS/HXS-025</t>
  </si>
  <si>
    <t>Trak Racer AU WFDS/HI-807B</t>
  </si>
  <si>
    <t>Trak Racer AU WFDS/HI-325B</t>
  </si>
  <si>
    <t>HI-325B</t>
  </si>
  <si>
    <t>Trak Racer AU WFDS/HXS-501</t>
  </si>
  <si>
    <t>HXS-501</t>
  </si>
  <si>
    <t>Trak Racer AU WFDS/HI-1175B</t>
  </si>
  <si>
    <t>HI-1175B</t>
  </si>
  <si>
    <t>Trak Racer AU WFDS/HXS-217</t>
  </si>
  <si>
    <t>HXS-217</t>
  </si>
  <si>
    <t>Trak Racer AU WFDS/HI-989B</t>
  </si>
  <si>
    <t>Trak Racer AU WFDS/HXS-117</t>
  </si>
  <si>
    <t>Trak Racer AU WFDS/HI-501B</t>
  </si>
  <si>
    <t>Trak Racer AU WFDS/HXS-208</t>
  </si>
  <si>
    <t>HXS-208</t>
  </si>
  <si>
    <t>Trak Racer AU WFDS/HI-1589B</t>
  </si>
  <si>
    <t>Trak Racer AU WFDS/HI-979B</t>
  </si>
  <si>
    <t>HI-979B</t>
  </si>
  <si>
    <t>Trak Racer AU WFDS/HI-396B</t>
  </si>
  <si>
    <t>HI-396B</t>
  </si>
  <si>
    <t>Trak Racer AU WFDS/HI-1722B</t>
  </si>
  <si>
    <t>HI-1722B</t>
  </si>
  <si>
    <t>Trak Racer ARC Sentry/HXS-217</t>
  </si>
  <si>
    <t>Trak Racer AU WFDS/HXS-119</t>
  </si>
  <si>
    <t>HXS-119</t>
  </si>
  <si>
    <t>Trak Racer AU WFDS/HXS-325</t>
  </si>
  <si>
    <t>HXS-325</t>
  </si>
  <si>
    <t>Trak Racer ARC Sentry/HXS-917</t>
  </si>
  <si>
    <t>Trak Racer ARC Sentry/HI-606B</t>
  </si>
  <si>
    <t>Trak Racer ARC Sentry/HI-328B</t>
  </si>
  <si>
    <t>Trak Racer AU WFDS/HXS-907</t>
  </si>
  <si>
    <t>HXS-907</t>
  </si>
  <si>
    <t>Trak Racer ARC Sentry/HXS-907</t>
  </si>
  <si>
    <t>Trak Racer AU WFDS/HXS-105</t>
  </si>
  <si>
    <t>HXS-105</t>
  </si>
  <si>
    <t>Trak Racer AU WFDS/HXS-238</t>
  </si>
  <si>
    <t>Trak Racer AU WFDS/HXS-902</t>
  </si>
  <si>
    <t>HXS-902</t>
  </si>
  <si>
    <t>Trak Racer AU WFDS/HI-505B</t>
  </si>
  <si>
    <t>HI-505B</t>
  </si>
  <si>
    <t>Trak Racer AU WFDS/HI-209B</t>
  </si>
  <si>
    <t>Trak Racer AU WFDS/HI-837B</t>
  </si>
  <si>
    <t>HI-837B</t>
  </si>
  <si>
    <t>Trak Racer ARC Sentry/HI-1015B</t>
  </si>
  <si>
    <t>Trak Racer AU WFDS/HXS-837</t>
  </si>
  <si>
    <t>HXS-837</t>
  </si>
  <si>
    <t>Trak Racer ARC Sentry/HI-HAT</t>
  </si>
  <si>
    <t>HI-HAT</t>
  </si>
  <si>
    <t>Trak Racer AU WFDS/HI-1889B</t>
  </si>
  <si>
    <t>HI-1889B</t>
  </si>
  <si>
    <t>Trak Racer AU WFDS/HXS-209</t>
  </si>
  <si>
    <t>Trak Racer AU WFDS/HI-189B</t>
  </si>
  <si>
    <t>Trak Racer AU WFDS/HXS-989</t>
  </si>
  <si>
    <t>Trak Racer ARC Sentry/HXS-189</t>
  </si>
  <si>
    <t>Trak Racer AU WFDS/HI-1157B</t>
  </si>
  <si>
    <t>HI-1157B</t>
  </si>
  <si>
    <t>Trak Racer AU WFDS/HI-1208B</t>
  </si>
  <si>
    <t>HI-1208B</t>
  </si>
  <si>
    <t>Trak Racer AU WFDS/HI-1508B</t>
  </si>
  <si>
    <t>HI-1508B</t>
  </si>
  <si>
    <t>Trak Racer AU WFDS/HI-1102B</t>
  </si>
  <si>
    <t>HI-1102B</t>
  </si>
  <si>
    <t>Trak Racer AU WFDS/HXS-606</t>
  </si>
  <si>
    <t>HXS-606</t>
  </si>
  <si>
    <t>Trak Racer AU WFDS/HI-1853B</t>
  </si>
  <si>
    <t>HI-1853B</t>
  </si>
  <si>
    <t>Trak Racer AU WFDS/HI-1765B</t>
  </si>
  <si>
    <t>HI-1765B</t>
  </si>
  <si>
    <t>Trak Racer AU WFDS/HI-1906B</t>
  </si>
  <si>
    <t>HI-1906B</t>
  </si>
  <si>
    <t>Trak Racer ARC Sentry/HI-1102B</t>
  </si>
  <si>
    <t>Trak Racer ARC Sentry/HI-157B</t>
  </si>
  <si>
    <t>Trak Racer ARC Sentry/HXS-175</t>
  </si>
  <si>
    <t>Trak Racer AU WFDS/HI-1815B</t>
  </si>
  <si>
    <t>HI-1815B</t>
  </si>
  <si>
    <t>Trak Racer ARC Sentry/HI-1907B</t>
  </si>
  <si>
    <t>HI-1907B</t>
  </si>
  <si>
    <t>Trak Racer ARC Sentry/HI-1853B</t>
  </si>
  <si>
    <t>Trak Racer AU WFDS/TR-SWH2</t>
  </si>
  <si>
    <t>Trak Racer UK AMWorld/TR-BSA100</t>
  </si>
  <si>
    <t>Trak Racer EU Warehouse/TR-SPMT-TR8-3</t>
  </si>
  <si>
    <t>Trak Racer UK AMWorld/RS6-FLT-NS-UK</t>
  </si>
  <si>
    <t>RS6-FLT-NS-UK</t>
  </si>
  <si>
    <t>Trak Racer UK AMWorld/RS6-05-B-PART1</t>
  </si>
  <si>
    <t>Trak Racer UK AMWorld/VNM-SEQS02</t>
  </si>
  <si>
    <t>Trak Racer CA GO BOLT/TR160-DDPBAL-CA</t>
  </si>
  <si>
    <t>TR160-DDPBAL-CA</t>
  </si>
  <si>
    <t>Trak Racer CA GO BOLT/TR-VARIABLEM</t>
  </si>
  <si>
    <t>Trak Racer EU Warehouse/TR80-SHORTSHIF-BLK</t>
  </si>
  <si>
    <t>Trak Racer CA GO BOLT/SA-10-SB</t>
  </si>
  <si>
    <t>Reseller Warehouse/TR40S</t>
  </si>
  <si>
    <t>TR40S</t>
  </si>
  <si>
    <t>Reseller Warehouse/TR80S</t>
  </si>
  <si>
    <t>TR80S</t>
  </si>
  <si>
    <t>Reseller Warehouse/TR120S-BLK-PART1</t>
  </si>
  <si>
    <t>TR120S-BLK-PART1</t>
  </si>
  <si>
    <t>Reseller Warehouse/TR120S-BLK-PART2</t>
  </si>
  <si>
    <t>TR120S-BLK-PART2</t>
  </si>
  <si>
    <t>Reseller Warehouse/TR120S-L-PART1</t>
  </si>
  <si>
    <t>TR120S-L-PART1</t>
  </si>
  <si>
    <t>Reseller Warehouse/TR120S-L-PART2</t>
  </si>
  <si>
    <t>TR120S-L-PART2</t>
  </si>
  <si>
    <t>Reseller Warehouse/TR1605-BLK-PART1</t>
  </si>
  <si>
    <t>TR1605-BLK-PART1</t>
  </si>
  <si>
    <t>Reseller Warehouse/TR1605-BLK-PART2</t>
  </si>
  <si>
    <t>TR1605-BLK-PART2</t>
  </si>
  <si>
    <t>Reseller Warehouse/TR1605-L-PART1</t>
  </si>
  <si>
    <t>TR1605-L-PART1</t>
  </si>
  <si>
    <t>Reseller Warehouse/TR1605-L-PART2</t>
  </si>
  <si>
    <t>TR1605-L-PART2</t>
  </si>
  <si>
    <t>Reseller Warehouse/TR80-DDASET</t>
  </si>
  <si>
    <t>TR80-DDASET</t>
  </si>
  <si>
    <t>Reseller Warehouse/TR80-PBPL2</t>
  </si>
  <si>
    <t>Reseller Warehouse/TR80-PBAL2</t>
  </si>
  <si>
    <t>Reseller Warehouse/TR80-HYPL2</t>
  </si>
  <si>
    <t>Reseller Warehouse/SA-11</t>
  </si>
  <si>
    <t>SA-11</t>
  </si>
  <si>
    <t>Reseller Warehouse/TRX-SB</t>
  </si>
  <si>
    <t>TRX-SB</t>
  </si>
  <si>
    <t>Reseller Warehouse/TR80-WHEELSET4</t>
  </si>
  <si>
    <t>TR80-WHEELSET4</t>
  </si>
  <si>
    <t>Reseller Warehouse/TR80-KBMMS</t>
  </si>
  <si>
    <t>TR80-KBMMS</t>
  </si>
  <si>
    <t>Reseller Warehouse/TR80-TSHX</t>
  </si>
  <si>
    <t>TR80-TSHX</t>
  </si>
  <si>
    <t>Reseller Warehouse/TR-BSA200-KIT</t>
  </si>
  <si>
    <t>Reseller Warehouse/TR-BSA100</t>
  </si>
  <si>
    <t>Reseller Warehouse/TR80-OFCPLATE2</t>
  </si>
  <si>
    <t>Reseller Warehouse/MS-CM-SML2</t>
  </si>
  <si>
    <t>Reseller Warehouse/MS-CM-SIN2</t>
  </si>
  <si>
    <t>MS-CM-SIN2</t>
  </si>
  <si>
    <t>Reseller Warehouse/MS-FS-SIN6</t>
  </si>
  <si>
    <t>MS-FS-SIN6</t>
  </si>
  <si>
    <t>Reseller Warehouse/TR80-TMARM5</t>
  </si>
  <si>
    <t>TR80-TMARM5</t>
  </si>
  <si>
    <t>Reseller Warehouse/TR80-TMARM6</t>
  </si>
  <si>
    <t>TR80-TMARM6</t>
  </si>
  <si>
    <t>Reseller Warehouse/TR80-4M5</t>
  </si>
  <si>
    <t>TR80-4M5</t>
  </si>
  <si>
    <t>Reseller Warehouse/TR80-FSUPPORT</t>
  </si>
  <si>
    <t>Reseller Warehouse/SP-TR80-11</t>
  </si>
  <si>
    <t>Reseller Warehouse/SP-TR80-16</t>
  </si>
  <si>
    <t>Reseller Warehouse/SP-TR80-18</t>
  </si>
  <si>
    <t>Reseller Warehouse/SP-TR80-19</t>
  </si>
  <si>
    <t>Reseller Warehouse/SP-TR80-21</t>
  </si>
  <si>
    <t>Reseller Warehouse/SP-TR80-22</t>
  </si>
  <si>
    <t>Reseller Warehouse/SP-TR80-23</t>
  </si>
  <si>
    <t>Reseller Warehouse/SP-TR80-31</t>
  </si>
  <si>
    <t>SP-TR80-31</t>
  </si>
  <si>
    <t>Reseller Warehouse/TR80-SCREWNUT2</t>
  </si>
  <si>
    <t>Trak Racer UK AMWorld/UNIMAINHUBBLK</t>
  </si>
  <si>
    <t>Reseller Warehouse/TRX-ALP24-PART1</t>
  </si>
  <si>
    <t>TRX-ALP24-PART1</t>
  </si>
  <si>
    <t>Reseller Warehouse/TRX-ALP24-PART2</t>
  </si>
  <si>
    <t>TRX-ALP24-PART2</t>
  </si>
  <si>
    <t>Reseller Warehouse/TRX-ALP24-PART3</t>
  </si>
  <si>
    <t>TRX-ALP24-PART3</t>
  </si>
  <si>
    <t>Reseller Warehouse/TRX-BLK24-PART1</t>
  </si>
  <si>
    <t>TRX-BLK24-PART1</t>
  </si>
  <si>
    <t>Reseller Warehouse/TRX-BLK24-PART2</t>
  </si>
  <si>
    <t>TRX-BLK24-PART2</t>
  </si>
  <si>
    <t>Reseller Warehouse/TRX-BLK24-PART3</t>
  </si>
  <si>
    <t>TRX-BLK24-PART3</t>
  </si>
  <si>
    <t>Reseller Warehouse/FS3-03</t>
  </si>
  <si>
    <t>Reseller Warehouse/TR160S02-L-PART1</t>
  </si>
  <si>
    <t>TR160S02-L-PART1</t>
  </si>
  <si>
    <t>Reseller Warehouse/TR160S02-L-PART2</t>
  </si>
  <si>
    <t>TR160S02-L-PART2</t>
  </si>
  <si>
    <t>Reseller Warehouse/TR160S2-BLK-PART1</t>
  </si>
  <si>
    <t>TR160S2-BLK-PART1</t>
  </si>
  <si>
    <t>Reseller Warehouse/TR160S2-BLK-PART2</t>
  </si>
  <si>
    <t>TR160S2-BLK-PART2</t>
  </si>
  <si>
    <t>Reseller Warehouse/SA-12</t>
  </si>
  <si>
    <t>SA-12</t>
  </si>
  <si>
    <t>Reseller Warehouse/TR-RSB-CH</t>
  </si>
  <si>
    <t>TR-RSB-CH</t>
  </si>
  <si>
    <t>Reseller Warehouse/TRX-HB</t>
  </si>
  <si>
    <t>TRX-HB</t>
  </si>
  <si>
    <t>Reseller Warehouse/SA-FS01</t>
  </si>
  <si>
    <t>SA-FS01</t>
  </si>
  <si>
    <t>Reseller Warehouse/FS-CST</t>
  </si>
  <si>
    <t>FS-CST</t>
  </si>
  <si>
    <t>Reseller Warehouse/TR-KBMMS</t>
  </si>
  <si>
    <t>TR-KBMMS</t>
  </si>
  <si>
    <t>Reseller Warehouse/FS6-DDM</t>
  </si>
  <si>
    <t>FS6-DDM</t>
  </si>
  <si>
    <t>Reseller Warehouse/TR-FLKBM</t>
  </si>
  <si>
    <t>TR-FLKBM</t>
  </si>
  <si>
    <t>Reseller Warehouse/TR-TR8-SING3</t>
  </si>
  <si>
    <t>TR-TR8-SING3</t>
  </si>
  <si>
    <t>Reseller Warehouse/TRMOVE-BRACKET-WIDE</t>
  </si>
  <si>
    <t>TRMOVE-BRACKET-WIDE</t>
  </si>
  <si>
    <t>Reseller Warehouse/TR80-40B-RED</t>
  </si>
  <si>
    <t>Reseller Warehouse/SP-TR80-12</t>
  </si>
  <si>
    <t>Reseller Warehouse/TR80-80B-RED</t>
  </si>
  <si>
    <t>Reseller Warehouse/SP-TR80-13</t>
  </si>
  <si>
    <t>Reseller Warehouse/TR80-120B-RED</t>
  </si>
  <si>
    <t>Reseller Warehouse/SP-TR80-14</t>
  </si>
  <si>
    <t>Reseller Warehouse/TR80-160B-RED</t>
  </si>
  <si>
    <t>Trak Racer UK AMWorld/TR-HBMN-R</t>
  </si>
  <si>
    <t>Trak Racer UK AMWorld/HE-SPU2SCB</t>
  </si>
  <si>
    <t>Trak Racer CA GO BOLT/TM-B7-37-3</t>
  </si>
  <si>
    <t>Trak Racer EU Warehouse/VNM-SEQS02</t>
  </si>
  <si>
    <t>Trak Racer CA GO BOLT/TR-GLOVE-M</t>
  </si>
  <si>
    <t>Trak Racer AU WFDS/TR160S-L-AINV3-AU</t>
  </si>
  <si>
    <t>TR160S-L-AINV3-AU</t>
  </si>
  <si>
    <t>Trak Racer UK AMWorld/TR-PSLIDER2</t>
  </si>
  <si>
    <t>Trak Racer UK AMWorld/HE-SPU-SCU</t>
  </si>
  <si>
    <t>Trak Racer AU WFDS/TR80-NWMABL-SM</t>
  </si>
  <si>
    <t>Trak Racer AU WFDS/TR80-SHORTSHIF-L</t>
  </si>
  <si>
    <t>TR80-SHORTSHIF-L</t>
  </si>
  <si>
    <t>Trak Racer ARC Sentry/TR8-06-B-PART2</t>
  </si>
  <si>
    <t>Trak Racer CA GO BOLT/TR-BSA200-KIT</t>
  </si>
  <si>
    <t>Trak Racer AU WFDS/TM-B7-37-3</t>
  </si>
  <si>
    <t>Trak Racer AU WFDS/VNM-SEQS02</t>
  </si>
  <si>
    <t>Trak Racer UK AMWorld/TR80-HB5</t>
  </si>
  <si>
    <t>Trak Racer ARC Sentry/HE-HBV2B</t>
  </si>
  <si>
    <t>HE-HBV2B</t>
  </si>
  <si>
    <t>Reseller Warehouse/TR8-10-B-PART1</t>
  </si>
  <si>
    <t>TR8-10-B-PART1</t>
  </si>
  <si>
    <t>Reseller Warehouse/TR8-10-B-PART2</t>
  </si>
  <si>
    <t>TR8-10-B-PART2</t>
  </si>
  <si>
    <t>Reseller Warehouse/TR8-10-G-PART1</t>
  </si>
  <si>
    <t>TR8-10-G-PART1</t>
  </si>
  <si>
    <t>Reseller Warehouse/TR8-10-G-PART2</t>
  </si>
  <si>
    <t>TR8-10-G-PART2</t>
  </si>
  <si>
    <t>Reseller Warehouse/TR80-SHORTSHIF-L</t>
  </si>
  <si>
    <t>Reseller Warehouse/TM-B7</t>
  </si>
  <si>
    <t>TM-B7</t>
  </si>
  <si>
    <t>Reseller Warehouse/TM-B7-27-3</t>
  </si>
  <si>
    <t>TM-B7-27-3</t>
  </si>
  <si>
    <t>Trak Racer EU Warehouse/TR160S-L-WMINV3-EU</t>
  </si>
  <si>
    <t>TR160S-L-WMINV3-EU</t>
  </si>
  <si>
    <t>Trak Racer UK AMWorld/TR-REX-M2</t>
  </si>
  <si>
    <t>NL Office/TR-M34</t>
  </si>
  <si>
    <t>NL Office/TR8PRO-R2R-BUN1-EU</t>
  </si>
  <si>
    <t>Trak Racer AU WFDS/VNM-HBRPCB</t>
  </si>
  <si>
    <t>Trak Racer UK AMWorld/TR160S-L-4PBNP-UK</t>
  </si>
  <si>
    <t>TR160S-L-4PBNP-UK</t>
  </si>
  <si>
    <t>NL Office/TR-TR8BLM4</t>
  </si>
  <si>
    <t>NL Office/TR80-PBAL2</t>
  </si>
  <si>
    <t>Trak Racer ARC Sentry/HI-1117B</t>
  </si>
  <si>
    <t>HI-1117B</t>
  </si>
  <si>
    <t>Reseller Warehouse/TR-PCSHELF2</t>
  </si>
  <si>
    <t>TR-PCSHELF2</t>
  </si>
  <si>
    <t>Reseller Warehouse/TM-B7-37-3</t>
  </si>
  <si>
    <t>NL Office/TRX-S01-BUND</t>
  </si>
  <si>
    <t>Trak Racer EU Warehouse/TR80-TMSIN2-BLK</t>
  </si>
  <si>
    <t>Trak Racer EU Warehouse/UNIMAINHUBBLK</t>
  </si>
  <si>
    <t>Trak Racer EU Warehouse/RS6-05-B-PART2</t>
  </si>
  <si>
    <t>AU office/TR80-NWMA-DD-AU</t>
  </si>
  <si>
    <t>AU office/TR80-NWMA2</t>
  </si>
  <si>
    <t>Trak Racer CA GO BOLT/TRX-SHIFTER-ALP</t>
  </si>
  <si>
    <t>Trak Racer UK AMWorld/TR80-SHORTSHIF-BLK</t>
  </si>
  <si>
    <t>Trak Racer ARC Sentry/BU-SC2P-ESPO1</t>
  </si>
  <si>
    <t>BU-SC2P-ESPO1</t>
  </si>
  <si>
    <t>Trak Racer ARC Sentry/BU-SC2P-GSI1</t>
  </si>
  <si>
    <t>BU-SC2P-GSI1</t>
  </si>
  <si>
    <t>Trak Racer EU Warehouse/TR80-SHORTSHIF-L</t>
  </si>
  <si>
    <t>Trak Racer EU Warehouse/TR160S-L-4INV3-EU</t>
  </si>
  <si>
    <t>TR160S-L-4INV3-EU</t>
  </si>
  <si>
    <t>Trak Racer ARC Sentry/TM-B7-27-3</t>
  </si>
  <si>
    <t>Trak Racer ARC Sentry/HE-SPUBP20</t>
  </si>
  <si>
    <t>HE-SPUBP20</t>
  </si>
  <si>
    <t>Trak Racer AU WFDS/TR160S-L-4PBNP-AU</t>
  </si>
  <si>
    <t>TR160S-L-4PBNP-AU</t>
  </si>
  <si>
    <t>Grand Total</t>
  </si>
  <si>
    <t>Monthly Sales Rate</t>
  </si>
  <si>
    <t>Monthly Sales Rate-July</t>
  </si>
  <si>
    <t>Month Cover - SOH</t>
  </si>
  <si>
    <t>Month Cover - SOH + PO</t>
  </si>
  <si>
    <t>New Order</t>
  </si>
  <si>
    <t>Month Cover - SOH + PO+New</t>
  </si>
  <si>
    <t>Sum of SOH</t>
  </si>
  <si>
    <t>Sum of PO</t>
  </si>
  <si>
    <t>Sum of SO</t>
  </si>
  <si>
    <t>Total Sum of SOH</t>
  </si>
  <si>
    <t>Total Sum of PO</t>
  </si>
  <si>
    <t>Total Sum of SO</t>
  </si>
  <si>
    <t>Item name</t>
  </si>
  <si>
    <t>Brand</t>
  </si>
  <si>
    <t>Product type</t>
  </si>
  <si>
    <t>Category</t>
  </si>
  <si>
    <t>Bundle</t>
  </si>
  <si>
    <t>Condition</t>
  </si>
  <si>
    <t>BP Status</t>
  </si>
  <si>
    <t>Superseded</t>
  </si>
  <si>
    <t>Supplier</t>
  </si>
  <si>
    <t>Unit Price(AUD)</t>
  </si>
  <si>
    <t>CN</t>
  </si>
  <si>
    <t>US</t>
  </si>
  <si>
    <t>AU</t>
  </si>
  <si>
    <t>CA</t>
  </si>
  <si>
    <t>ES</t>
  </si>
  <si>
    <t>EU</t>
  </si>
  <si>
    <t>UK</t>
  </si>
  <si>
    <t>Total Value</t>
  </si>
  <si>
    <t>Unit Price</t>
  </si>
  <si>
    <t>Currency</t>
  </si>
  <si>
    <t>Sparco SEAT GRID QRT BLACK</t>
  </si>
  <si>
    <t>Trak Racer</t>
  </si>
  <si>
    <t>Seat</t>
  </si>
  <si>
    <t>FALSE</t>
  </si>
  <si>
    <t>new</t>
  </si>
  <si>
    <t>LIVE</t>
  </si>
  <si>
    <t>/</t>
  </si>
  <si>
    <t>Biesheuvel Autosport B.V.</t>
  </si>
  <si>
    <t>Sparco SEAT CIRCUIT II QRT BLACK</t>
  </si>
  <si>
    <t>SparcoSEAT EVO L QRT</t>
  </si>
  <si>
    <t>SPARCO GAMING SEAT GP BLACK</t>
  </si>
  <si>
    <t>SPARCO GAMING SEAT GP RED/ROSSO</t>
  </si>
  <si>
    <t>Sparco SEAT SPRINT BLACK</t>
  </si>
  <si>
    <t>D-BOX accessory box - 3-4 ACTUATOR USA</t>
  </si>
  <si>
    <t>Default</t>
  </si>
  <si>
    <t>Electronics</t>
  </si>
  <si>
    <t>D-BOX Technologies Inc.</t>
  </si>
  <si>
    <t>D-BOX accessory box - 3-4 ACTUATOR UK</t>
  </si>
  <si>
    <t>D-BOX accessory box - 3-4 ACTUATOR AU</t>
  </si>
  <si>
    <t>D-BOX accessory box - 3-4 ACTUATOR EU</t>
  </si>
  <si>
    <t>D-BOX accessory box - 2 ACTUATOR USA</t>
  </si>
  <si>
    <t>D-BOX accessory box - 2 ACTUATOR UK</t>
  </si>
  <si>
    <t>822-0037</t>
  </si>
  <si>
    <t>D-BOX accessory box - 2 ACTUATOR AU</t>
  </si>
  <si>
    <t>D-BOX accessory box - 2 ACTUATOR EU</t>
  </si>
  <si>
    <t>"HAPTIC ACTUATOR G5 - HA201 (M1-250  AC218 63"")"</t>
  </si>
  <si>
    <t>HAPTIC BRIDGE G5 - HB140</t>
  </si>
  <si>
    <t>Ultrawide 49" Monitor</t>
  </si>
  <si>
    <t>Electronics - 3P</t>
  </si>
  <si>
    <t>Monitors</t>
  </si>
  <si>
    <t>NA</t>
  </si>
  <si>
    <t>Cube CSX-3-BLACK 4 Paddle Formula Sim Racing Steering Wheel</t>
  </si>
  <si>
    <t>Cube Controls srl</t>
  </si>
  <si>
    <t>Cube CSX-3 Formula Sim Racing Steering Wheel - 6 Paddles / Black</t>
  </si>
  <si>
    <t>Cube CSX-3-BLUE 4 Paddle Formula Sim Racing Steering Wheel</t>
  </si>
  <si>
    <t>DISCONTINUED</t>
  </si>
  <si>
    <t>Cube CSX-3 Formula Sim Racing Steering Wheel - 6 Paddles / Blue</t>
  </si>
  <si>
    <t>Cube CSX-3 - Set of 2 Extra Paddles</t>
  </si>
  <si>
    <t>P1SIM - Sim Racing Steering Wheel</t>
  </si>
  <si>
    <t>P1Sim</t>
  </si>
  <si>
    <t>FCORECLUTCHES</t>
  </si>
  <si>
    <t>Cube F-CORE Clutches</t>
  </si>
  <si>
    <t>Cube F-CORE Formula Sim Racing Steering Wheel - 2 Paddles</t>
  </si>
  <si>
    <t>Cube F-CORE Formula Sim Racing Steering Wheel - 4 Paddles</t>
  </si>
  <si>
    <t>Cube F-PRO-BLACK Formula Sim Racing Steering Wheel (comes with black hub)</t>
  </si>
  <si>
    <t>Cube F-PRO-BLUE Formula Sim Racing Steering Wheel (comes with blue hub)</t>
  </si>
  <si>
    <t>FS3 Wheel, Pedal and Shifter Stand</t>
  </si>
  <si>
    <t>Simulators | Component</t>
  </si>
  <si>
    <t>Accessories - Accessories</t>
  </si>
  <si>
    <t>Xiamen Trak Racer Industry and Trade Co., Ltd</t>
  </si>
  <si>
    <t>FS6</t>
  </si>
  <si>
    <t>Airbus Flight Simulator Base Kit</t>
  </si>
  <si>
    <t>Dash Display Mount for Alu, TRX, TR8, Flight</t>
  </si>
  <si>
    <t>Addons</t>
  </si>
  <si>
    <t>Working with NEW TR8/TRX Must - Center Flight Stick Mount</t>
  </si>
  <si>
    <t>Accessories</t>
  </si>
  <si>
    <t>FSW Series 3 with Esportsim General Hub</t>
  </si>
  <si>
    <t>Esportsim srl</t>
  </si>
  <si>
    <t>FSW-3-FN-XBOX</t>
  </si>
  <si>
    <t>FSW Series 3 with Fanatec ClubSport</t>
  </si>
  <si>
    <t>GTPROV2-BUTTONBOX-2BLK</t>
  </si>
  <si>
    <t>GT PRO V2 – Button Box 2 paddles black</t>
  </si>
  <si>
    <t>GTPROV2-SPO2BLK</t>
  </si>
  <si>
    <t>GT PRO V2 – GT Sport rim (D-shape stitched) 2 paddles black</t>
  </si>
  <si>
    <t>GTPROV2-ZER2BLU</t>
  </si>
  <si>
    <t>GT PRO V2 - GT Zero suede rim 2 paddles blue</t>
  </si>
  <si>
    <t>Cube GT Pro USB Sim Racing Steering Wheel (with blue hub + cube rim)</t>
  </si>
  <si>
    <t>Cube GT Sport USB Sim Racing Steering Wheel</t>
  </si>
  <si>
    <t>GTX2-BLK300BLK</t>
  </si>
  <si>
    <t>GTX2 – Black front 300 black paddles</t>
  </si>
  <si>
    <t>Throttle Pack for Airbus A319-A380</t>
  </si>
  <si>
    <t>XBOX HUB</t>
  </si>
  <si>
    <t>Trak Racer Hoodie - Small</t>
  </si>
  <si>
    <t>Merch</t>
  </si>
  <si>
    <t>Nanchang Weiming Garment Co.,ltd</t>
  </si>
  <si>
    <t>Trak Racer Hoodie - Medium</t>
  </si>
  <si>
    <t>Trak Racer Hoodie - Large</t>
  </si>
  <si>
    <t>Trak Racer Hoodie - Extra Large</t>
  </si>
  <si>
    <t>HD05</t>
  </si>
  <si>
    <t>Trak Racer Hoodie - XXL</t>
  </si>
  <si>
    <t>Sim Pedals Ultimate+ Baseplate - color Black</t>
  </si>
  <si>
    <t>Heusinkveld Engineering B.V.</t>
  </si>
  <si>
    <t>Elastomer Kit - Sim Pedals Sprint</t>
  </si>
  <si>
    <t>Sim Handbrake</t>
  </si>
  <si>
    <t>Sim Handbrake Black</t>
  </si>
  <si>
    <t>HE-MAGSHIFT</t>
  </si>
  <si>
    <t>MagShift</t>
  </si>
  <si>
    <t>Sprint - Clutch Only Black</t>
  </si>
  <si>
    <t>Sim Pedals Sprint 2-Pedal Set</t>
  </si>
  <si>
    <t>Sim Pedals Sprint 2-Pedal Set Black</t>
  </si>
  <si>
    <t>Sim Pedals Sprint 3-Pedal Set</t>
  </si>
  <si>
    <t>Sprint 3-Pedal Set Black</t>
  </si>
  <si>
    <t>Sim Pedals Sprint Baseplate</t>
  </si>
  <si>
    <t>Sprint Baseplate Black</t>
  </si>
  <si>
    <t>Sim Pedals Ultimate+ - clutch only</t>
  </si>
  <si>
    <t>Ultimate+ Black Clutch only</t>
  </si>
  <si>
    <t>Sim Pedals Ultimate+ 2-Pedal Set</t>
  </si>
  <si>
    <t>Sim Pedals Ultimate+ 2-Pedal Set Black</t>
  </si>
  <si>
    <t>Sim Pedals Ultimate+ 3-Pedal Set</t>
  </si>
  <si>
    <t>Sim Pedals Ultimate+ 3-Pedal Set Black</t>
  </si>
  <si>
    <t>Sim Pedals Ultimate+ Baseplate 2023</t>
  </si>
  <si>
    <t>Ultimate Upgrade Kit</t>
  </si>
  <si>
    <t>Sim Shifter Sequential</t>
  </si>
  <si>
    <t>Trak Racer Sweat Shirt - Small</t>
  </si>
  <si>
    <t>Trak Racer Sweat Shirt - Medium</t>
  </si>
  <si>
    <t>Trak Racer Sweat Shirt - Large</t>
  </si>
  <si>
    <t>Trak Racer Sweat Shirt - Extra Large</t>
  </si>
  <si>
    <t>JP05</t>
  </si>
  <si>
    <t>Trak Racer Sweat Shirt - XXL</t>
  </si>
  <si>
    <t>K47W box</t>
  </si>
  <si>
    <t>Headset box - Package： Gift Box+Blister+Manual</t>
  </si>
  <si>
    <t>Other</t>
  </si>
  <si>
    <t>ARCHIVED</t>
  </si>
  <si>
    <t>Dongguan Tonsion Electronic Co., Ltd</t>
  </si>
  <si>
    <t>Logitech Keyboard Mouse</t>
  </si>
  <si>
    <t>Integrated Single Monitor Stand</t>
  </si>
  <si>
    <t>Monitor Stand</t>
  </si>
  <si>
    <t>Integrated Single Only Monitor Stand</t>
  </si>
  <si>
    <t>Freestanding Single Monitor Stand</t>
  </si>
  <si>
    <t>MSI PC</t>
  </si>
  <si>
    <t>Packaging</t>
  </si>
  <si>
    <t>Packaging charges</t>
  </si>
  <si>
    <t>Packaging Simucube</t>
  </si>
  <si>
    <t>Simucube Packaging charges</t>
  </si>
  <si>
    <t>Granite Devices Oy</t>
  </si>
  <si>
    <t>PARTS-TR802-BLK</t>
  </si>
  <si>
    <t>TR80 Simulator Kit (No Profile)</t>
  </si>
  <si>
    <t>Simulators</t>
  </si>
  <si>
    <t>Simulators - Component</t>
  </si>
  <si>
    <t>Hunan Lang Le Technology Co., Ltd</t>
  </si>
  <si>
    <t>QRXFSETBLKCLA</t>
  </si>
  <si>
    <t>QRX Full Set - Black, Classic</t>
  </si>
  <si>
    <t>shopify-products</t>
  </si>
  <si>
    <t>QRX Full Set - Black, Magnetic</t>
  </si>
  <si>
    <t>QRXFSETBLUCLA</t>
  </si>
  <si>
    <t>QRX FULL SET - BLUE CLASSIC</t>
  </si>
  <si>
    <t>Cube QRX Simucube Adapter</t>
  </si>
  <si>
    <t>RS6 V3 Component Box 1</t>
  </si>
  <si>
    <t>RS6-04-B-PART1</t>
  </si>
  <si>
    <t>RS6-BLK Component Box 2</t>
  </si>
  <si>
    <t>RS6 Mach 5 Black Gaming Cockpit - Part 1</t>
  </si>
  <si>
    <t>RS6 Mach 5 Black Gaming Cockpit - Part 2</t>
  </si>
  <si>
    <t>RS6 Racing Cockpit - Part 1</t>
  </si>
  <si>
    <t>RS6-07-B-PART1</t>
  </si>
  <si>
    <t>RS6 Racing Cockpit - Part 2</t>
  </si>
  <si>
    <t>RS6-07-B-PART2</t>
  </si>
  <si>
    <t>RS6-BHM820M</t>
  </si>
  <si>
    <t>Big head knurled hexagon socket screws</t>
  </si>
  <si>
    <t>Spare Parts</t>
  </si>
  <si>
    <t>RS6-DZWYCB</t>
  </si>
  <si>
    <t>seat right panel</t>
  </si>
  <si>
    <t>RS6-FXPLJ</t>
  </si>
  <si>
    <t>streer wheel bracket</t>
  </si>
  <si>
    <t>RS6-TB</t>
  </si>
  <si>
    <t>pedal</t>
  </si>
  <si>
    <t>RS6-TBTJ</t>
  </si>
  <si>
    <t>pedal bracket</t>
  </si>
  <si>
    <t>Rally Style Fixed Fiberglass Seat</t>
  </si>
  <si>
    <t>Viktri Co., Ltd</t>
  </si>
  <si>
    <t>Trak Racer Recline Seat - Black/Red</t>
  </si>
  <si>
    <t>SA-06-L</t>
  </si>
  <si>
    <t>Recline Seat with Seat Bracket - Black/Red</t>
  </si>
  <si>
    <t>Trak Racer Recline Seat - Red</t>
  </si>
  <si>
    <t>Trak Racer Recline Seat - Black</t>
  </si>
  <si>
    <t>SA-08-L</t>
  </si>
  <si>
    <t>Recline Seat with Seat Bracket - Black</t>
  </si>
  <si>
    <t>Trak Racer Rally Style Fiberglass Seat</t>
  </si>
  <si>
    <t>Trak Racer GT Style Fiberglass Seat</t>
  </si>
  <si>
    <t>SA-10-MB</t>
  </si>
  <si>
    <t>Trak Racer GT Style Fiberglass Seat Cushion</t>
  </si>
  <si>
    <t>Trak Racer GT Style Fiberglass Seat - Updated Box</t>
  </si>
  <si>
    <t>Fiberglass Bucket Seat - Black</t>
  </si>
  <si>
    <t>Fiberglass Bucket Seat - Grey</t>
  </si>
  <si>
    <t>Flight Sim Seat - RSB</t>
  </si>
  <si>
    <t>SC2PRETOFF</t>
  </si>
  <si>
    <t>Simucube Premium Torque Off Button SC2PRETOFF</t>
  </si>
  <si>
    <t>Simucube 2 Pro</t>
  </si>
  <si>
    <t>Simucube 2 Sport </t>
  </si>
  <si>
    <t>Simucube ActivePedal (Add-on) International</t>
  </si>
  <si>
    <t>Simucube ActivePedal-Primary set AU</t>
  </si>
  <si>
    <t>Simucube ActivePedal-Primary set EU</t>
  </si>
  <si>
    <t>Simucube ActivePedal-Primary set US</t>
  </si>
  <si>
    <t>Simucube Premium Torque Off Button </t>
  </si>
  <si>
    <t>SIM HIRE</t>
  </si>
  <si>
    <t>Service</t>
  </si>
  <si>
    <t>SOCKS-BLKXL</t>
  </si>
  <si>
    <t>G+ Sim Racing Socks - XL, Black</t>
  </si>
  <si>
    <t>SOCKS-BLKXXL</t>
  </si>
  <si>
    <t>G+ Sim Racing Socks - XXL, Black</t>
  </si>
  <si>
    <t>SOCKS-BLUXL</t>
  </si>
  <si>
    <t>G+ Sim Racing Socks - XL, Blue</t>
  </si>
  <si>
    <t>SP-49-SC</t>
  </si>
  <si>
    <t>SP-49-SC - SPACER KIT FOR TR MONITORS</t>
  </si>
  <si>
    <t>TR Screw Set for TR-BSA100 &amp; TR-BSA200-KIT</t>
  </si>
  <si>
    <t>Speakers 1</t>
  </si>
  <si>
    <t>SP-TR120SMSC - updated screw set for new brackets TR120-SMEX + TR120-SMEX-BL</t>
  </si>
  <si>
    <t>Spare part</t>
  </si>
  <si>
    <t>ABS End Cap - 160 x 40mm - 2pcs per packet</t>
  </si>
  <si>
    <t>40 x 40mm TR8020 Spare Corner Bracket  Black (set of 2)</t>
  </si>
  <si>
    <t>80 x 40mm TR8020 Spare Corner Bracket  Black (set of 2)</t>
  </si>
  <si>
    <t>120 x 40mm TR8020 Spare Corner Bracket  Black (set of 2)</t>
  </si>
  <si>
    <t>160 x 40mm TR8020 Spare Corner Bracket  Black (set of 2)</t>
  </si>
  <si>
    <t>Bag of 4 Flange Nuts</t>
  </si>
  <si>
    <t>Bag of 20 Flat Washers</t>
  </si>
  <si>
    <t>Bag of 6 Button Screws</t>
  </si>
  <si>
    <t>Bag of 6 Flat Screw M8*16</t>
  </si>
  <si>
    <t>Bag of 20 Hex Screw M8*20</t>
  </si>
  <si>
    <t>Bag of 6 Hex Screw M8*25</t>
  </si>
  <si>
    <t>Bag of 6 Hex Screw M6*20</t>
  </si>
  <si>
    <t>5MM SPACER KIT - SET OF 4</t>
  </si>
  <si>
    <t>Profile Tapped 1 end 40x40 - 500mm</t>
  </si>
  <si>
    <t>Aluminium Profile 40x80 - 500mm</t>
  </si>
  <si>
    <t>Aluminium Profile 40x40 - 500mm</t>
  </si>
  <si>
    <t>Profile Tapped 1 end 40x40 - 445mm</t>
  </si>
  <si>
    <t>Lock washer</t>
  </si>
  <si>
    <t>flat screw M8*25</t>
  </si>
  <si>
    <t>flat screw M8*20</t>
  </si>
  <si>
    <t>hex screw M8*30</t>
  </si>
  <si>
    <t>Flat washer M12 4pcsbag</t>
  </si>
  <si>
    <t>SP-TR80-55</t>
  </si>
  <si>
    <t>Replacement 80x40 profiles</t>
  </si>
  <si>
    <t>ABS End Cap - 40 x 40mm - 2pcs per packet</t>
  </si>
  <si>
    <t>ABS End Cap - 80 x 40mm - 2pcs per packet</t>
  </si>
  <si>
    <t>ABS End Cap - 120 x 40mm - 2pcs per packet</t>
  </si>
  <si>
    <t>Monitor bracket</t>
  </si>
  <si>
    <t>INTEGRATED TRIPLE MONITOR STAND UPGRADE KIT for TR8PRO</t>
  </si>
  <si>
    <t>SP-TRTRAN</t>
  </si>
  <si>
    <t>GOMEZ SIM INDUSTRIES Formual Pro Elite Prime DC Sim Racing Steering Wheel multi color/dual clutch</t>
  </si>
  <si>
    <t>Gomez Sim Industries (GSI)</t>
  </si>
  <si>
    <t>GOMEZ SIM INDUSTRIES GXL Pro Prime Sim Racing Steering Wheel multi color/no clutch</t>
  </si>
  <si>
    <t>Simucube Quick Release motor side 24mm </t>
  </si>
  <si>
    <t>Simucube Quick Release lock Pin </t>
  </si>
  <si>
    <t>Simucube Quick Release Wheel side Kit (includes SQR-W, SQR-SPA30 and SQR-AD + Bolts to connect the units together and to the whe</t>
  </si>
  <si>
    <t>Surge Protector</t>
  </si>
  <si>
    <t>Simucube Tahko GT-21 Wheel </t>
  </si>
  <si>
    <t>Simucube Tahko GT-21 Wheel Black </t>
  </si>
  <si>
    <t>Monitor Turnkeys</t>
  </si>
  <si>
    <t>TM37-DSGD</t>
  </si>
  <si>
    <t>TV fixings</t>
  </si>
  <si>
    <t>TM37-TJLG</t>
  </si>
  <si>
    <t>adjust riser</t>
  </si>
  <si>
    <t>4th/Top Monitor Holder - Holds 16-70 Displays</t>
  </si>
  <si>
    <t>Monitor Stands</t>
  </si>
  <si>
    <t>2nd/4th Screen Holder for TM-B6/TM-B5-37</t>
  </si>
  <si>
    <t>4th Screen Holder for TR Monitor Stands</t>
  </si>
  <si>
    <t>Monitor Stands - Component</t>
  </si>
  <si>
    <t>Single Monitor Stand 22-32</t>
  </si>
  <si>
    <t>Add-on Side Arms for Triple Monitor Stand 22-32</t>
  </si>
  <si>
    <t>Add-on Side Arms for Triple Monitor Stand 32-45 Mk3</t>
  </si>
  <si>
    <t>Single Monitor Floor Stand - Holds 22''-70</t>
  </si>
  <si>
    <t>Floor Monitor Stand for 34-45 Monitor</t>
  </si>
  <si>
    <t>Pair of Add-on Arms for Triple Monitor Display on TM-B3-37</t>
  </si>
  <si>
    <t>Floor Monitor Stand for 22-33 Monitor</t>
  </si>
  <si>
    <t>Pair of Add-on Arms for Triple Monitor Display on TM-B3-27</t>
  </si>
  <si>
    <t>Adjustable Tube Floor Monitor Stand for 22-45 Optional Triple Side Arms and 2nd/4th Screen Holder</t>
  </si>
  <si>
    <t>Trak Racer Track Pants - Small</t>
  </si>
  <si>
    <t>Trak Racer Track Pants - Medium</t>
  </si>
  <si>
    <t>Trak Racer Track Pants - Large</t>
  </si>
  <si>
    <t>Trak Racer Track Pants - Extra Large</t>
  </si>
  <si>
    <t>Trak Racer Track Pants - XXL</t>
  </si>
  <si>
    <t>TR120 Racing Cockpit - Part 1
Seat Brackets and Gear Shift Mount not Included</t>
  </si>
  <si>
    <t>TR120 Racing Cockpit - Part 2
Seat Brackets and Gear Shift Mount not Included</t>
  </si>
  <si>
    <t>TR120 Front Frame with Brackets and Brand</t>
  </si>
  <si>
    <t>TR120-FRONTEND2</t>
  </si>
  <si>
    <t>TR120 MK2 Black Simulator with NWMA Mount - Part 1</t>
  </si>
  <si>
    <t>TR120 MK2 Black Simulator with NWMA Mount - Part 2</t>
  </si>
  <si>
    <t>120mm Support Bracket for Extruded Aluminium with 8mm Slot - with 6 screws, 6 washers, 6 T Nuts - LEFT AND RIGHT SIDE</t>
  </si>
  <si>
    <t/>
  </si>
  <si>
    <t>TR120 MK2 Blue Simulator with NWMA Mount - Part 1</t>
  </si>
  <si>
    <t>TR120 MK2 Blue Simulator with NWMA Mount - Part 2</t>
  </si>
  <si>
    <t>Additional Side Chassis Peripheral Support with TR Brand Plate</t>
  </si>
  <si>
    <t>TR120-SMEX black</t>
  </si>
  <si>
    <t>TR120-SMEX blue</t>
  </si>
  <si>
    <t>TR1602-BLK-PART1</t>
  </si>
  <si>
    <t>TR1602-BLK Component Box 1</t>
  </si>
  <si>
    <t>TR1602-BLK-PART2</t>
  </si>
  <si>
    <t>TR1602-BLK Component Box 2</t>
  </si>
  <si>
    <t>TR1602-BLK-PART3</t>
  </si>
  <si>
    <t>TR1602-BLK Component Box 3</t>
  </si>
  <si>
    <t>TR1602-BLK-PART4</t>
  </si>
  <si>
    <t>TR1602-BLK Component Box 4</t>
  </si>
  <si>
    <t>TRAK RACER TR160 MK 3 - PART 2</t>
  </si>
  <si>
    <t>TRAK RACER TR160 MK 3 - PART 3</t>
  </si>
  <si>
    <t>TRAK RACER TR160 MK 3 - PART 4</t>
  </si>
  <si>
    <t>TR160 MK4 Racing Cockpit - Part 1
Seat Brackets not Included</t>
  </si>
  <si>
    <t>TR160 MK4 Racing Cockpit - Part 2
Seat Brackets not Included</t>
  </si>
  <si>
    <t>TR160 MK4 Racing Cockpit - Part 3
Seat Brackets not Included</t>
  </si>
  <si>
    <t>TR160 MK5 Black Simulator with NWMA Mount - Part 1</t>
  </si>
  <si>
    <t>TR160 MK5 Black Simulator with NWMA Mount - Part 2</t>
  </si>
  <si>
    <t>TR160 MK5 Blue Simulator with NWMA Mount - Part 1</t>
  </si>
  <si>
    <t>TR160 MK5 Blue Simulator with NWMA Mount - Part 2</t>
  </si>
  <si>
    <t>1pcs Trak Racer Brand Panel for TR160</t>
  </si>
  <si>
    <t>TRAK RACER TR8020 FORMULA PEDAL BRACKETS</t>
  </si>
  <si>
    <t>TR160 Front Frame with Brackets and Brand</t>
  </si>
  <si>
    <t>TR160-FRONTEND2</t>
  </si>
  <si>
    <t>TRAK RACER TR8020 TR160 PEDAL PLATE</t>
  </si>
  <si>
    <t>TR160-PLATE2</t>
  </si>
  <si>
    <t>TR160 Pedal Plate for use with TR160-PEDALUP3</t>
  </si>
  <si>
    <t>Pedal Slider for Trak Racer TR160</t>
  </si>
  <si>
    <t>TR160S MK2 Blue Simulator with NWMA Mount - Part 1</t>
  </si>
  <si>
    <t>TR160S MK2 Blue Simulator with NWMA Mount - Part 2</t>
  </si>
  <si>
    <t>TR160S MK2 Black Simulator with NWMA Mount - Part 1</t>
  </si>
  <si>
    <t>TR160S MK2 Black Simulator with NWMA Mount - Part 2</t>
  </si>
  <si>
    <t>TR160 black flat bottom profile Box 1</t>
  </si>
  <si>
    <t>TR160 black flat bottom profile Box 2</t>
  </si>
  <si>
    <t>TR160 blue flat bottom profile Box 1</t>
  </si>
  <si>
    <t>TR160 blue flat bottom profile Box 2</t>
  </si>
  <si>
    <t>Set of 3 Tr-variable in one box</t>
  </si>
  <si>
    <t>TR4</t>
  </si>
  <si>
    <t>Folding Sim Frame</t>
  </si>
  <si>
    <t>TR40 Simulator with Wheel Mount</t>
  </si>
  <si>
    <t>Monitor Stand Bracket TV/Large Monitors</t>
  </si>
  <si>
    <t>8020 spare bracket 40 x 120mm BLACK COLOUR</t>
  </si>
  <si>
    <t>120 x 40mm TR8020 Spare Corner Bracket  Red (set of 2)</t>
  </si>
  <si>
    <t>8020 spare bracket 40 x 160mm BLACK COLOUR</t>
  </si>
  <si>
    <t>160 x 40mm TR8020 Spare Corner Bracket  Red (set of 2)</t>
  </si>
  <si>
    <t>TR8-03-B-PART1</t>
  </si>
  <si>
    <t>TR8 Mach 3 Simulator Frame  Box 1</t>
  </si>
  <si>
    <t>TR8-05-B-PART1</t>
  </si>
  <si>
    <t>TR8-03-B-PART2</t>
  </si>
  <si>
    <t>TR8 Mach 3 Simulator Frame  Box 2</t>
  </si>
  <si>
    <t>TR8-05-B-PART2</t>
  </si>
  <si>
    <t>Corner Bracket - 40 x 40MM - Pack of 1</t>
  </si>
  <si>
    <t>40 x 40mm TR8020 Spare Corner Bracket  Red (set of 2)</t>
  </si>
  <si>
    <t>TRAK RACER TR80 MK 4 - PART 1</t>
  </si>
  <si>
    <t>TRAK RACER TR80 MK 4 - PART 2</t>
  </si>
  <si>
    <t>TRAK RACER TR80 MK 4 - PART 3</t>
  </si>
  <si>
    <t>TR8-04-B-PART1</t>
  </si>
  <si>
    <t>TR8020 TR8-BLK Component Box 1</t>
  </si>
  <si>
    <t>Aluminium Profile 2nd/4th Monitor Stand Holder</t>
  </si>
  <si>
    <t>2nd/4th Overhead Monitor Mount</t>
  </si>
  <si>
    <t>Accessories - Add-ons</t>
  </si>
  <si>
    <t>TR80 MK4 Racing Cockpit - Part 1
Seat Brackets not Included</t>
  </si>
  <si>
    <t>TR80 MK4 Racing Cockpit - Part 2
Seat Brackets not Included</t>
  </si>
  <si>
    <t>TR80 MK4 Racing Cockpit - Part 3
Seat Brackets not Included</t>
  </si>
  <si>
    <t>TR8-BLK Component Box 1</t>
  </si>
  <si>
    <t>TR8-BLK Component Box 2</t>
  </si>
  <si>
    <t>TR8 Pro Racing Cockpit - Part 1</t>
  </si>
  <si>
    <t>TR8 Pro Racing Cockpit - Part 2</t>
  </si>
  <si>
    <t>TR8 PRO Simulator Frame - Box 1</t>
  </si>
  <si>
    <t>TR8 PRO Simulator Frame - Box 2</t>
  </si>
  <si>
    <t>TR8020 Spare Corner Bracket â 80 x 40mm â Black</t>
  </si>
  <si>
    <t>80 x 40mm TR8020 Spare Corner Bracket  Red (set of 2)</t>
  </si>
  <si>
    <t>TR80 Wheel Deck with Full Slide and Angle Adjustment</t>
  </si>
  <si>
    <t>TR80-80WM2-BLK</t>
  </si>
  <si>
    <t>300mm and 400mm VESA Extension Bracket</t>
  </si>
  <si>
    <t>TR8020 40mm Black Aluminium Corner Bracket with ABS Cap (Set of 4)</t>
  </si>
  <si>
    <t>Oversized Shifter/Handbrake Mount for Prosim, Jinx etc</t>
  </si>
  <si>
    <t>Trak Racer Oversized Seat Bracket</t>
  </si>
  <si>
    <t>Button Box Mount - Also Suitable for StreamDeck</t>
  </si>
  <si>
    <t>10 Set of Cable Management Clips</t>
  </si>
  <si>
    <t>TR8020 Cup Holder</t>
  </si>
  <si>
    <t>Direct Drive Front Mount for Asetek Direct Drive Wheelbases</t>
  </si>
  <si>
    <t>Direct Fit Wheel Mount for OSW/MIGE</t>
  </si>
  <si>
    <t>TR80-FMMS2-BLK</t>
  </si>
  <si>
    <t>Alum.Profile Legs for Floor TR8020 Monitor Stand</t>
  </si>
  <si>
    <t>Aluminium Profile Legs for Freestanding Monitor Stand</t>
  </si>
  <si>
    <t>Legs for Freestanding Monitor Stand</t>
  </si>
  <si>
    <t>Spare Foot Rest - compatible with all rigs.</t>
  </si>
  <si>
    <t>Alum. Profile Flight Sim Mounts - Left &amp; Right Set</t>
  </si>
  <si>
    <t>Flight Simulator Mount Set (Left and Right) - also attaches to TR80-SHIFTER3</t>
  </si>
  <si>
    <t>Flight Simulator Mount Set (Left and Right)</t>
  </si>
  <si>
    <t>Footsupport</t>
  </si>
  <si>
    <t>TR80-FSUPPORT2</t>
  </si>
  <si>
    <t>TR8020 8mm Screw with Black Aluminium Handle - Set of 2</t>
  </si>
  <si>
    <t>TR80-HB</t>
  </si>
  <si>
    <t>TR8020 Handbrake Mount</t>
  </si>
  <si>
    <t>Handbrake Mount - also attaches to TR80-SHIFTER3</t>
  </si>
  <si>
    <t>Handbrake Mount V5</t>
  </si>
  <si>
    <t>Universal Aluminium Profile Headphone Hook Holder</t>
  </si>
  <si>
    <t>TR8020 Headphone Hook Holder</t>
  </si>
  <si>
    <t>Hybrid Pedal System (replaces TR80-NEWPLATE and TR80-INVPED3)</t>
  </si>
  <si>
    <t>Updated Inverted Plate</t>
  </si>
  <si>
    <t>1PCS 40 x 40mm Joint with 2 Screws, Washer and T-Nut</t>
  </si>
  <si>
    <t>Aluminium Profile Adjustable Keyboard Tray Upgrade Kit</t>
  </si>
  <si>
    <t>TR8020 Adjustable Keyboard Tray Upgrade Kit  Black</t>
  </si>
  <si>
    <t>Keyboard Mouse Mount GEN 2 for Alu Rigs</t>
  </si>
  <si>
    <t>TR80-LITE Racing Cockpit - Part 1Seat Brackets, Seat Slider and Gear Shift Mount not Included</t>
  </si>
  <si>
    <t>TR80-LITE Racing Cockpit - Part 2Seat Brackets, Seat Slider and Gear Shift Mount not Included</t>
  </si>
  <si>
    <t>Computer Mouse Shelf inc. 40x40mm Profile/Brackets</t>
  </si>
  <si>
    <t>TR8020 Universal Computer Mouse Shelf with 40x40mm Profile and Brackets  Black</t>
  </si>
  <si>
    <t>Computer Mouse Shelf inc. 40x40mm Profile/Brackets (copy)</t>
  </si>
  <si>
    <t>Pedal Plate with Heel Plate and Aluminium Profile for TR80-NEWPB</t>
  </si>
  <si>
    <t>Stabilizer Feet for Alu Rigs</t>
  </si>
  <si>
    <t>Pedal Side Bracket for TR160, TR120</t>
  </si>
  <si>
    <t>Pedal Plate with Pre-Drilled Mounting Holes for TR80-NEWPB and TR80-INVPED3</t>
  </si>
  <si>
    <t>Simagic M10 Mounts - Requires TR80-NWMA</t>
  </si>
  <si>
    <t>TR80-NWM2</t>
  </si>
  <si>
    <t>Wheel Deck</t>
  </si>
  <si>
    <t>Wheel Deck for TR80-NWMA</t>
  </si>
  <si>
    <t>TR One Wheel Deck - Requires TR80-NWMA</t>
  </si>
  <si>
    <t>Aluminium Profile wheel mount for Fanatec Podium, TR80-NWMDD, TR80-NWM4, TR80-NWMSM</t>
  </si>
  <si>
    <t>TR One Aluminium Profile Base Kit - RedWorks with Fanatec Direct Drive</t>
  </si>
  <si>
    <t>New TR80-NWMA2</t>
  </si>
  <si>
    <t>TR One Aluminium Profile Base Kit - BlackWorks with Fanatec Direct Drive</t>
  </si>
  <si>
    <t>New TR80-NWMABL</t>
  </si>
  <si>
    <t>TR One Direct Drive Front Mount  - Requires TR80-NWMA</t>
  </si>
  <si>
    <t>TR80-NWMDD2</t>
  </si>
  <si>
    <t>TR One Simagic M10 Mounts - Requires TR80-NWMA</t>
  </si>
  <si>
    <t>Single Transducer Speaker Bass Mount</t>
  </si>
  <si>
    <t>Single Transducer Speaker Bass Mount V.2</t>
  </si>
  <si>
    <t>Pedal Plate Kit (replaces TR80-NEWAL AND TR80-NEWPB)</t>
  </si>
  <si>
    <t>Pedal Plate Kit</t>
  </si>
  <si>
    <t>Universal PC or Control Box Shelf for Aluminium Sim Rigs</t>
  </si>
  <si>
    <t>TR8020 Computer/PC or Control Box Shelf</t>
  </si>
  <si>
    <t>Pedal Slider for Trak Racer TR80</t>
  </si>
  <si>
    <t>4pcs set of rubber feet including screw and nut</t>
  </si>
  <si>
    <t>Rubber Aluminium Colour Strip - 2 meters / Black</t>
  </si>
  <si>
    <t>Rubber Aluminium Colour Strip - 2 meters / Blue</t>
  </si>
  <si>
    <t>Rubber Aluminium Colour Strip - 2 meters / Red</t>
  </si>
  <si>
    <t>TR80 Mk6 Simulator with Wheel Mount</t>
  </si>
  <si>
    <t>TR8020 10 Sets of Screw and Nut for 8mm T-Slot</t>
  </si>
  <si>
    <t>80mm Support Bracket for Extruded Aluminium with 8mm Slot - with 6 screws, 6 washers, 6 T Nuts - LEFT AND RIGHT SIDE</t>
  </si>
  <si>
    <t>TR8020 620mm Table Top/Desk with Swivel Mount - Black</t>
  </si>
  <si>
    <t>TR8020 650x200mm Desk Top and Frame with Swing Arm</t>
  </si>
  <si>
    <t>Pre-Drilled Shifter Mount for 40mm Aluminium Profile</t>
  </si>
  <si>
    <t>Pre-Drilled Shifter Mount for 40mm Aluminium Profile V7</t>
  </si>
  <si>
    <t>Shifter Short - Black</t>
  </si>
  <si>
    <t>Shifter Short - Blue</t>
  </si>
  <si>
    <t>Trak Racer Dual-Lock Seat Slider Kit v2</t>
  </si>
  <si>
    <t>TRAK RACER TR8020 80X40MM SHIFTER SUPPORT</t>
  </si>
  <si>
    <t>TR80-SMEX4-BLK</t>
  </si>
  <si>
    <t>80X40MM SHIFTER SUPPORT - BLACK</t>
  </si>
  <si>
    <t>TR80-SMEX4-L</t>
  </si>
  <si>
    <t>80X40MM SHIFTER SUPPORT - BLUE</t>
  </si>
  <si>
    <t>Additional Side Peripheral with Brackets 80x40mm</t>
  </si>
  <si>
    <t>TR80-TMARM2-BLK</t>
  </si>
  <si>
    <t>Aluminium Add-on Arms for Triple Monitor Stand</t>
  </si>
  <si>
    <t>TR80-TMARM3-BLK</t>
  </si>
  <si>
    <t>Side Arms for Aluminium Profile Triple Monitor Stand</t>
  </si>
  <si>
    <t>Triple Monitor Side Arms - 580mm Long with VESA TV Bracket</t>
  </si>
  <si>
    <t>Triple Monitor Side Arms - 880mm Long with VESA TV Bracket</t>
  </si>
  <si>
    <t>Aluminium Add-on Arms for Triple Monitor Stand (copy)</t>
  </si>
  <si>
    <t>Aluminium Profile Rig Integrated Monitor Mounts  Black</t>
  </si>
  <si>
    <t>80x40 Extruded Alum. + VESA Moniter Mount</t>
  </si>
  <si>
    <t>TR80-TMSIN3-BLK</t>
  </si>
  <si>
    <t>Single Monitor Profile with Mount - 1200mm</t>
  </si>
  <si>
    <t>Single Monitor Profile with Mount - 800mm</t>
  </si>
  <si>
    <t>800mm x 80mm x 40mm Extruded Alum with VESA Mount</t>
  </si>
  <si>
    <t>TR80-TMSML2-BLK</t>
  </si>
  <si>
    <t>4pcs set of rubber feet including bracket, screw and nut</t>
  </si>
  <si>
    <t>Tablet and Button Box Holder Upgrade Kit - Black</t>
  </si>
  <si>
    <t>TR8020 Tablet and Button Box Holder Upgrade Kit  Black</t>
  </si>
  <si>
    <t>Tablet Holder GEN 2 for Alu Rigs</t>
  </si>
  <si>
    <t>TR8020 240mm Long Side Shifter/Handbrake Mount  Black Anodized</t>
  </si>
  <si>
    <t>VESA TV Monitor Mounting Kit for Aluminium Profile</t>
  </si>
  <si>
    <t>TR8020 Caster Wheels with Brake and Mounting Brackets (Set of 4)</t>
  </si>
  <si>
    <t>TR80-WHEELSET4 (Set of 4 Caster Wheels and Plates)</t>
  </si>
  <si>
    <t>Entry-Level Universal Wheel Deck</t>
  </si>
  <si>
    <t>Single Monotor Stand for TR8 with playstation holder</t>
  </si>
  <si>
    <t>Single Monitor Stand for TR8 with playstation holder</t>
  </si>
  <si>
    <t>TR8 PRO Simulator Frame Box - 1 Gray</t>
  </si>
  <si>
    <t>TR8 PRO Simulator Frame  Box -  2 Gray</t>
  </si>
  <si>
    <t>M8*20mm x 4 pcs/bag for TR-TR8-SING</t>
  </si>
  <si>
    <t>PC Shelf for TR8 Pro and TRX</t>
  </si>
  <si>
    <t>LARGE FREESTANDING TRIPLE MONITOR STAND - 30" TO 45" DISPLAYS</t>
  </si>
  <si>
    <t>Simulators - Bundles</t>
  </si>
  <si>
    <t>TRUE</t>
  </si>
  <si>
    <t>Spare part for TR8 PRO</t>
  </si>
  <si>
    <t>TR adaptor plate for Asetek and Thrustmaster Direct Drive</t>
  </si>
  <si>
    <t>Buttkicker Mount Upgrade Kit for Trak Racer RS6 and RS8</t>
  </si>
  <si>
    <t>Buttkicker Gamer 2 Mount for RS6, RS8 (Not TR8)</t>
  </si>
  <si>
    <t>100W Haptic Bass Shaker</t>
  </si>
  <si>
    <t>NINGBO FENGHUA BASSBOOM ELECTRONICS CO., LTD</t>
  </si>
  <si>
    <t>200W 2 Channel Haptic Bass Amp and 100W Shaker</t>
  </si>
  <si>
    <t>Jiangmen Weit Electric Appliance Co.,Ltd.</t>
  </si>
  <si>
    <t>Direct Drive Side Mount</t>
  </si>
  <si>
    <t>Floor Mounted Keyboard Mouse Tray</t>
  </si>
  <si>
    <t>Wheel Mount for Fanatec Podium DD1 DD2 Direct Drive</t>
  </si>
  <si>
    <t>Wheel Mount specific</t>
  </si>
  <si>
    <t>Flight Sim Upgrade Mount</t>
  </si>
  <si>
    <t>Flight Simulator Mount for TR8 Pro and RS6</t>
  </si>
  <si>
    <t>Flight Simulator Mounts for FS3</t>
  </si>
  <si>
    <t>FreeM Racing Gloves 2XS</t>
  </si>
  <si>
    <t>Merch - Bundles</t>
  </si>
  <si>
    <t>TRADING AUTOBUS AND AUTOMOBILES COMPANY</t>
  </si>
  <si>
    <t>FreeM Racing Gloves XS</t>
  </si>
  <si>
    <t>TR yellow gloves - size L</t>
  </si>
  <si>
    <t>Guangzhou Yisjoy Sports Glove CO.,LTD</t>
  </si>
  <si>
    <t>TR yellow gloves - size M</t>
  </si>
  <si>
    <t>TR yellow gloves - size S</t>
  </si>
  <si>
    <t>TR yellow gloves - size XL</t>
  </si>
  <si>
    <t>TR gray gloves - size L</t>
  </si>
  <si>
    <t>TR gray gloves - size M</t>
  </si>
  <si>
    <t>TR gray gloves - size S</t>
  </si>
  <si>
    <t>TR gray gloves - size XL</t>
  </si>
  <si>
    <t>TR blue gloves - size L</t>
  </si>
  <si>
    <t>TR blue gloves - size M</t>
  </si>
  <si>
    <t>TR blue gloves - size S</t>
  </si>
  <si>
    <t>TR blue gloves - size XL</t>
  </si>
  <si>
    <t>Trak Racer Racing Gloves Large</t>
  </si>
  <si>
    <t>Trak Racer Racing Gloves Medium</t>
  </si>
  <si>
    <t>Trak Racer Racing Gloves Small</t>
  </si>
  <si>
    <t>Trak Racer Racing Gloves Extra Large</t>
  </si>
  <si>
    <t>Handbrake mount (left side)</t>
  </si>
  <si>
    <t>Handbrake mount (right side)</t>
  </si>
  <si>
    <t>Handbrake Mount and Shifter Mount - Left &amp; Right Side</t>
  </si>
  <si>
    <t>Handbrake mount(left side)</t>
  </si>
  <si>
    <t>Handbrake mount(right side)</t>
  </si>
  <si>
    <t>5.8g wireless gaming headset</t>
  </si>
  <si>
    <t>KEYBOARD AND MOUSE MOUNT FOR RS6, FS3, TR8 MK4 AND 5</t>
  </si>
  <si>
    <t>KEYBOARD AND MOUSE MOUNT TR8 PRO AND ALPINE RACING TRX</t>
  </si>
  <si>
    <t>Keyboard Mouse Mount GEN 2 for TRX and TR8</t>
  </si>
  <si>
    <t>34 inch 3440*1440 4K 144HZ curved gaming monitor</t>
  </si>
  <si>
    <t>Shenzhen Hopestar Sci-Tech Co.,Ltd.</t>
  </si>
  <si>
    <t>49 inch 3440*1440 4k 144HZ curved gaming monitor</t>
  </si>
  <si>
    <t>Premium Racing Sim Rig Floor Mat</t>
  </si>
  <si>
    <t>Trak Racer Rubber Mat with RGB Lights</t>
  </si>
  <si>
    <t>TR-MAT6</t>
  </si>
  <si>
    <t>LUMI LEGEND CORPORATION</t>
  </si>
  <si>
    <t>Trak Racer Rubber Mat</t>
  </si>
  <si>
    <t>TR-MAT7</t>
  </si>
  <si>
    <t>TR Move Motion Base for Third Actuator</t>
  </si>
  <si>
    <t>DBOX Bracket for TR160 - 1pc set</t>
  </si>
  <si>
    <t>DBOX Bracket for TR160 - 2pcs set</t>
  </si>
  <si>
    <t>Motion Pivot</t>
  </si>
  <si>
    <t>TR Move Motion Base for 2 / 4 Actuator</t>
  </si>
  <si>
    <t>Updated wheel mount for RS8 and 8020</t>
  </si>
  <si>
    <t>Computer Shelf for Tube Monitor Stands</t>
  </si>
  <si>
    <t>Pedal Slider Kit- FS3/RS6</t>
  </si>
  <si>
    <t>Pedal Slider for Trak Racer RS6, TR8, FS3 and TRX</t>
  </si>
  <si>
    <t>REXING Formula Wheel MAYARIS</t>
  </si>
  <si>
    <t>Kompozit d.o.o.</t>
  </si>
  <si>
    <t>REXING GT Wheel</t>
  </si>
  <si>
    <t>Rexing Formula steering wheel Mayaris 2</t>
  </si>
  <si>
    <t>Seat Bracket for Recline Seats (with angle adjustment)</t>
  </si>
  <si>
    <t>Seat Bracket for Recline Seats (not angle adjustment)</t>
  </si>
  <si>
    <t>TRAK RACER Seat Belt [Colour: Black]</t>
  </si>
  <si>
    <t>TRAK RACER Seat Belt [Colour: Red]</t>
  </si>
  <si>
    <t>Transducer Speaker Bass Mount - Mounts 2 Bass Shakers</t>
  </si>
  <si>
    <t>FS3 Speaker mounts (3pcs)</t>
  </si>
  <si>
    <t>RS6 Speaker mounts - For new RS6 (5pcs)</t>
  </si>
  <si>
    <t>TR80/160 Mounts for 5 Speakers</t>
  </si>
  <si>
    <t>TR8 Speaker mounts</t>
  </si>
  <si>
    <t>TR8 Pro Speaker Mount</t>
  </si>
  <si>
    <t>TR8 pro speaker mounts</t>
  </si>
  <si>
    <t>5-Piece Speaker mounts for TRX</t>
  </si>
  <si>
    <t>Trak Rally Steering Wheel</t>
  </si>
  <si>
    <t>Wheels</t>
  </si>
  <si>
    <t>Foshan Simu Technology Co.,Ltd</t>
  </si>
  <si>
    <t>D-Shaped Wheel</t>
  </si>
  <si>
    <t>Trak Racer Turnkey Build Service</t>
  </si>
  <si>
    <t>Buttkicker Mount Upgrade Installation Kit</t>
  </si>
  <si>
    <t>Buttkicker Gamer 2 Mount for TR8</t>
  </si>
  <si>
    <t>Under Seat Buttkicker Mount for TR8 and TR8020 (Not RS6)</t>
  </si>
  <si>
    <t>TR8 Gaming Cockpit Integrated Triple Monitor Stand</t>
  </si>
  <si>
    <t>Triple Monitor Stand for TR8</t>
  </si>
  <si>
    <t>Triple Integrated Monitor Stand for TR8 Pro</t>
  </si>
  <si>
    <t>Single Integrated Monitor Stand for TR8</t>
  </si>
  <si>
    <t>Single Integrated Monitor Stand for TRX</t>
  </si>
  <si>
    <t>Tablet and Button Box Holder Mount - update</t>
  </si>
  <si>
    <t>TR-TSHX</t>
  </si>
  <si>
    <t>Tablet Holder GEN 2 for TRX and TR8</t>
  </si>
  <si>
    <t>Monitor Mounting Screw and Spacer Set</t>
  </si>
  <si>
    <t>Adjustable Monitor Mount</t>
  </si>
  <si>
    <t>Vesa of TM-B6, 2pcs/set</t>
  </si>
  <si>
    <t>CASTER WHEELS, BRAKE &amp; MOUNTING BRACKETS FOR TR8, TR8 PRO, RS6 AND ALPINE RACING TRX</t>
  </si>
  <si>
    <t>TR-WKIT3</t>
  </si>
  <si>
    <t>TRX frame part 1 - blue colour 2023Y (seat brackets included)</t>
  </si>
  <si>
    <t>TRX frame part 2 - blue colour 2023Y</t>
  </si>
  <si>
    <t>TRX frame part 3 - blue colour 2023Y</t>
  </si>
  <si>
    <t>TRX 2023Y frame part 1 - black colour </t>
  </si>
  <si>
    <t>TRX 2023Y frame part 2 - black colour </t>
  </si>
  <si>
    <t>TRX 2023Y frame part 3 - black colour </t>
  </si>
  <si>
    <t>Alpine Racing TRX Black Racing Cockpit - Part 1</t>
  </si>
  <si>
    <t>Alpine Racing TRX Black Racing Cockpit - Part 2</t>
  </si>
  <si>
    <t>Alpine Racing TRX Black Racing Cockpit - Part 3</t>
  </si>
  <si>
    <t>Flight Simulator Mount for TRX</t>
  </si>
  <si>
    <t>Handbrake Mount for TRX</t>
  </si>
  <si>
    <t>TRX-NVY24-PART1</t>
  </si>
  <si>
    <t>TRX Frame Part 1 - Navy 2024Y</t>
  </si>
  <si>
    <t>TRX-NVY24-PART2</t>
  </si>
  <si>
    <t>TRX Frame Part 2 - Navy 2024Y</t>
  </si>
  <si>
    <t>TRX-NVY24-PART3</t>
  </si>
  <si>
    <t>TRX Frame Part 3 - Navy 2024Y</t>
  </si>
  <si>
    <t>TRX 2023Y wheel mount</t>
  </si>
  <si>
    <t>TRX-ORG24-PART1</t>
  </si>
  <si>
    <t>TRX Frame Part 1 - Orange 2024Y</t>
  </si>
  <si>
    <t>TRX-ORG24-PART2</t>
  </si>
  <si>
    <t>TRX Frame Part 2 - Orange 2024Y</t>
  </si>
  <si>
    <t>TRX-ORG24-PART3</t>
  </si>
  <si>
    <t>TRX Frame Part 3 - Orange 2024Y</t>
  </si>
  <si>
    <t>TRX-RED24-PART1</t>
  </si>
  <si>
    <t>TRX Frame Part 1 - Red 2024Y</t>
  </si>
  <si>
    <t>TRX-RED24-PART2</t>
  </si>
  <si>
    <t>TRX Frame Part 2 - Red 2024Y</t>
  </si>
  <si>
    <t>TRX-RED24-PART3</t>
  </si>
  <si>
    <t>TRX Frame Part 3 - Red 2024Y</t>
  </si>
  <si>
    <t>TRX Seat with design</t>
  </si>
  <si>
    <t>Alpine Racing TRX Fiberglass Seat with Alpine Seat Wrap</t>
  </si>
  <si>
    <t>Alpine Racing TRX Fiberglass Seat with no Seat Wrap</t>
  </si>
  <si>
    <t>Seat Brackets for TRX Seat</t>
  </si>
  <si>
    <t>Alpine Racing TRX Shifter Mount - Blue</t>
  </si>
  <si>
    <t>Alpine Racing TRX Shifter Mount - Black</t>
  </si>
  <si>
    <t>TRX-SLV24-PART1</t>
  </si>
  <si>
    <t>TRX Frame Part 1 - Silver 2024Y</t>
  </si>
  <si>
    <t>TRX-SLV24-PART2</t>
  </si>
  <si>
    <t>TRX Frame Part 2 - Silver 2024Y</t>
  </si>
  <si>
    <t>TRX-SLV24-PART3</t>
  </si>
  <si>
    <t>TRX Frame Part 3 - Silver 2024Y</t>
  </si>
  <si>
    <t>Trak Racer T-Shirt - Small</t>
  </si>
  <si>
    <t>Trak Racer T-Shirt - Medium</t>
  </si>
  <si>
    <t>Trak Racer T-Shirt - Large</t>
  </si>
  <si>
    <t>Trak Racer T-Shirt - Extra Large</t>
  </si>
  <si>
    <t>Trak Racer T-Shirt - XXL</t>
  </si>
  <si>
    <t>Cube Universal Main Hub - Black</t>
  </si>
  <si>
    <t>UNIMAINHUBBLU</t>
  </si>
  <si>
    <t>Cube Universal Main Hub - Blue</t>
  </si>
  <si>
    <t>Cube Universal Main Hub - Red</t>
  </si>
  <si>
    <t>VNM Handbrake V1 - Handbrake Pro Kit</t>
  </si>
  <si>
    <t>VNM Simulation JSC</t>
  </si>
  <si>
    <t>VNM handbrake V1 </t>
  </si>
  <si>
    <t>VNM handbrake V1.5 Rally version</t>
  </si>
  <si>
    <t>VNM-HBRLC</t>
  </si>
  <si>
    <t>Spare part - VNM Handbrake Loadcell</t>
  </si>
  <si>
    <t>VNM-HBRLCFP</t>
  </si>
  <si>
    <t>Fixing loadcell handbrake</t>
  </si>
  <si>
    <t>VNM-HBRL-CFP</t>
  </si>
  <si>
    <t>Fixing loadcell handbrake (copy)</t>
  </si>
  <si>
    <t>Spare Part - VNM Handbrake Controller</t>
  </si>
  <si>
    <t>VNM Shifter-hanbbrake Side-by-Side mounting plate</t>
  </si>
  <si>
    <t>VNM-PE01AS</t>
  </si>
  <si>
    <t>Spare Part - VNM Pedal Angle Sensor</t>
  </si>
  <si>
    <t>VNM Pedal Brake Upgrade Kit </t>
  </si>
  <si>
    <t>VNM-PE01DB</t>
  </si>
  <si>
    <t>VNM Pedal Damper Brake</t>
  </si>
  <si>
    <t>VNM Pedal Damper Kits PE01DK  (Was PE01DP )</t>
  </si>
  <si>
    <t>VNM Pedals Base plate </t>
  </si>
  <si>
    <t>VNM-PE01LC</t>
  </si>
  <si>
    <t>Spare Part - VNM Pedal Loadcell</t>
  </si>
  <si>
    <t>Spare Part - VNM Pedal Controller</t>
  </si>
  <si>
    <t>VNM-PE01SPS</t>
  </si>
  <si>
    <t>VNM Pedal Spring Set</t>
  </si>
  <si>
    <t>VNM Pedals V1 PE01ST3 (Was PE01S3 ) </t>
  </si>
  <si>
    <t>Spare part - VNM Shifter Angle Sensor</t>
  </si>
  <si>
    <t>VNM Shifter V1 - Basic Bundle </t>
  </si>
  <si>
    <t>VNM Table Clamps for VNM Shifter (2 pcs) </t>
  </si>
  <si>
    <t>VNM 4R Plate - Optional H-Pattern Plate </t>
  </si>
  <si>
    <t>VNM 5R Plate - Optional H-Pattern Plate</t>
  </si>
  <si>
    <t>VNM 7R Plate - Optional H-Pattern Plate </t>
  </si>
  <si>
    <t>Spare Part - VNM Shifter Latch Ball Set</t>
  </si>
  <si>
    <t>Spare part VNM Shifter Controller</t>
  </si>
  <si>
    <t>VNM-S01SK</t>
  </si>
  <si>
    <t>VNM Shifter Sticker</t>
  </si>
  <si>
    <t>VNM SEQ Shifter</t>
  </si>
  <si>
    <t>VNM-PE01ST2-L</t>
  </si>
  <si>
    <t>VNM-SWGT01</t>
  </si>
  <si>
    <t>SA-13</t>
  </si>
  <si>
    <t>SOH</t>
  </si>
  <si>
    <t>PO</t>
  </si>
  <si>
    <t>SO</t>
  </si>
  <si>
    <t>Month Cover</t>
  </si>
  <si>
    <t>Transfer</t>
  </si>
  <si>
    <t>Month Cover after Transfer</t>
  </si>
  <si>
    <t>SKU</t>
  </si>
  <si>
    <t>Average Cost</t>
  </si>
  <si>
    <t>Total</t>
  </si>
  <si>
    <t>Remark</t>
  </si>
  <si>
    <t>EUR</t>
  </si>
  <si>
    <t>USD</t>
  </si>
  <si>
    <t>Update Status</t>
  </si>
  <si>
    <t>Update Superseded</t>
  </si>
  <si>
    <t>Importance</t>
  </si>
  <si>
    <t>HE-HBv2B</t>
  </si>
  <si>
    <t>Double check as maybe should ACTIVE</t>
  </si>
  <si>
    <t>Check Online</t>
  </si>
  <si>
    <t>Supplier Update</t>
  </si>
  <si>
    <t>Amazon</t>
  </si>
  <si>
    <t>Discontinue new</t>
  </si>
  <si>
    <t>TR80-SCREWNUT3</t>
  </si>
  <si>
    <t>Clear</t>
  </si>
  <si>
    <t>Rubbish</t>
  </si>
  <si>
    <t>this discontinued</t>
  </si>
  <si>
    <t>check</t>
  </si>
  <si>
    <t>CHECK</t>
  </si>
  <si>
    <t>check. Applicable for old arm only (TM-B5-37-3 for example)</t>
  </si>
  <si>
    <t>Total Sales</t>
  </si>
  <si>
    <t>No. of Months with Sales</t>
  </si>
  <si>
    <t>Total sales ex. Nov</t>
  </si>
  <si>
    <t>No. of Months with Sales Ex Nov</t>
  </si>
  <si>
    <t>Confirmation of R12</t>
  </si>
  <si>
    <t>Avg. monthly sales ex. Novemeber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</si>
</sst>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0.0"/>
    <numFmt numFmtId="168" formatCode="_(* #,##0_);_(* \(#,##0\);_(* &quot;-&quot;??_);_(@_)"/>
    <numFmt numFmtId="169" formatCode="_(&quot;$&quot;* #,##0_);_(&quot;$&quot;* \(#,##0\);_(&quot;$&quot;* &quot;-&quot;??_);_(@_)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  <font>
      <sz val="12"/>
      <color rgb="FF222222"/>
      <name val="Arial"/>
      <family val="2"/>
    </font>
    <font>
      <b/>
      <sz val="11"/>
      <color rgb="FFFF0000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b/>
      <sz val="11"/>
      <color rgb="FF9C5700"/>
      <name val="Aptos Narrow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theme="9"/>
      </patternFill>
    </fill>
    <fill>
      <patternFill patternType="solid">
        <fgColor rgb="FF92D05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9">
    <xf numFmtId="0" fontId="0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8" fillId="17" borderId="0" applyNumberFormat="0" applyBorder="0" applyAlignment="0" applyProtection="0"/>
    <xf numFmtId="0" fontId="9" fillId="18" borderId="0" applyNumberFormat="0" applyBorder="0" applyAlignment="0" applyProtection="0"/>
    <xf numFmtId="0" fontId="10" fillId="19" borderId="4" applyNumberFormat="0" applyAlignment="0" applyProtection="0"/>
    <xf numFmtId="0" fontId="11" fillId="20" borderId="4" applyNumberFormat="0" applyAlignment="0" applyProtection="0"/>
    <xf numFmtId="0" fontId="1" fillId="21" borderId="5" applyNumberFormat="0" applyFont="0" applyAlignment="0" applyProtection="0"/>
  </cellStyleXfs>
  <cellXfs count="79">
    <xf numFmtId="0" fontId="0" fillId="0" borderId="0" xfId="0"/>
    <xf numFmtId="167" fontId="0" fillId="2" borderId="0" xfId="0" applyNumberFormat="1" applyFill="1" applyAlignment="1">
      <alignment horizontal="center"/>
    </xf>
    <xf numFmtId="167" fontId="0" fillId="3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2" fillId="4" borderId="0" xfId="0" applyFont="1" applyFill="1"/>
    <xf numFmtId="2" fontId="2" fillId="4" borderId="0" xfId="0" applyNumberFormat="1" applyFont="1" applyFill="1"/>
    <xf numFmtId="0" fontId="2" fillId="4" borderId="0" xfId="0" applyFont="1" applyFill="1" applyAlignment="1">
      <alignment horizontal="center"/>
    </xf>
    <xf numFmtId="168" fontId="2" fillId="4" borderId="0" xfId="1" applyNumberFormat="1" applyFont="1" applyFill="1"/>
    <xf numFmtId="167" fontId="2" fillId="4" borderId="0" xfId="0" applyNumberFormat="1" applyFont="1" applyFill="1" applyAlignment="1">
      <alignment horizontal="center"/>
    </xf>
    <xf numFmtId="0" fontId="0" fillId="4" borderId="0" xfId="0" applyFill="1"/>
    <xf numFmtId="165" fontId="2" fillId="4" borderId="0" xfId="3" applyFont="1" applyFill="1" applyAlignment="1">
      <alignment horizontal="center"/>
    </xf>
    <xf numFmtId="167" fontId="2" fillId="5" borderId="1" xfId="0" applyNumberFormat="1" applyFont="1" applyFill="1" applyBorder="1" applyAlignment="1">
      <alignment horizontal="center"/>
    </xf>
    <xf numFmtId="165" fontId="0" fillId="4" borderId="0" xfId="3" applyFont="1" applyFill="1" applyAlignment="1">
      <alignment horizontal="center"/>
    </xf>
    <xf numFmtId="0" fontId="2" fillId="4" borderId="0" xfId="0" applyFont="1" applyFill="1" applyAlignment="1">
      <alignment horizontal="left"/>
    </xf>
    <xf numFmtId="167" fontId="2" fillId="4" borderId="0" xfId="0" applyNumberFormat="1" applyFont="1" applyFill="1" applyAlignment="1">
      <alignment horizontal="left"/>
    </xf>
    <xf numFmtId="2" fontId="0" fillId="0" borderId="0" xfId="0" applyNumberFormat="1"/>
    <xf numFmtId="0" fontId="0" fillId="2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168" fontId="0" fillId="0" borderId="0" xfId="1" applyNumberFormat="1" applyFont="1"/>
    <xf numFmtId="167" fontId="0" fillId="8" borderId="0" xfId="0" applyNumberFormat="1" applyFill="1" applyAlignment="1">
      <alignment horizontal="center"/>
    </xf>
    <xf numFmtId="167" fontId="0" fillId="9" borderId="0" xfId="0" applyNumberFormat="1" applyFill="1" applyAlignment="1">
      <alignment horizontal="center"/>
    </xf>
    <xf numFmtId="167" fontId="5" fillId="10" borderId="0" xfId="0" applyNumberFormat="1" applyFont="1" applyFill="1" applyAlignment="1">
      <alignment horizontal="center"/>
    </xf>
    <xf numFmtId="167" fontId="0" fillId="11" borderId="0" xfId="0" applyNumberFormat="1" applyFill="1" applyAlignment="1">
      <alignment horizontal="center"/>
    </xf>
    <xf numFmtId="167" fontId="0" fillId="12" borderId="0" xfId="0" applyNumberFormat="1" applyFill="1" applyAlignment="1">
      <alignment horizontal="center"/>
    </xf>
    <xf numFmtId="165" fontId="0" fillId="0" borderId="0" xfId="3" applyFont="1" applyAlignment="1">
      <alignment horizontal="center"/>
    </xf>
    <xf numFmtId="0" fontId="0" fillId="13" borderId="0" xfId="0" applyFill="1" applyAlignment="1">
      <alignment horizontal="center"/>
    </xf>
    <xf numFmtId="0" fontId="6" fillId="0" borderId="0" xfId="0" applyFont="1"/>
    <xf numFmtId="0" fontId="0" fillId="9" borderId="0" xfId="0" applyFill="1" applyAlignment="1">
      <alignment horizontal="center"/>
    </xf>
    <xf numFmtId="0" fontId="4" fillId="4" borderId="0" xfId="0" applyFont="1" applyFill="1"/>
    <xf numFmtId="0" fontId="4" fillId="4" borderId="0" xfId="0" applyFont="1" applyFill="1" applyAlignment="1">
      <alignment horizontal="center"/>
    </xf>
    <xf numFmtId="0" fontId="2" fillId="5" borderId="1" xfId="0" applyFont="1" applyFill="1" applyBorder="1"/>
    <xf numFmtId="0" fontId="2" fillId="14" borderId="2" xfId="0" applyFont="1" applyFill="1" applyBorder="1"/>
    <xf numFmtId="0" fontId="2" fillId="14" borderId="0" xfId="0" applyFont="1" applyFill="1"/>
    <xf numFmtId="0" fontId="2" fillId="14" borderId="0" xfId="0" applyFont="1" applyFill="1" applyAlignment="1">
      <alignment horizontal="center"/>
    </xf>
    <xf numFmtId="164" fontId="0" fillId="2" borderId="0" xfId="2" applyFont="1" applyFill="1"/>
    <xf numFmtId="164" fontId="0" fillId="13" borderId="0" xfId="2" applyFont="1" applyFill="1"/>
    <xf numFmtId="164" fontId="0" fillId="7" borderId="0" xfId="2" applyFont="1" applyFill="1"/>
    <xf numFmtId="1" fontId="0" fillId="10" borderId="0" xfId="0" applyNumberFormat="1" applyFill="1" applyAlignment="1">
      <alignment horizontal="center"/>
    </xf>
    <xf numFmtId="1" fontId="0" fillId="11" borderId="0" xfId="0" applyNumberFormat="1" applyFill="1" applyAlignment="1">
      <alignment horizontal="center"/>
    </xf>
    <xf numFmtId="1" fontId="0" fillId="13" borderId="0" xfId="0" applyNumberFormat="1" applyFill="1" applyAlignment="1">
      <alignment horizontal="center"/>
    </xf>
    <xf numFmtId="0" fontId="0" fillId="2" borderId="0" xfId="0" applyFill="1"/>
    <xf numFmtId="0" fontId="0" fillId="13" borderId="0" xfId="0" applyFill="1"/>
    <xf numFmtId="0" fontId="0" fillId="7" borderId="0" xfId="0" applyFill="1"/>
    <xf numFmtId="169" fontId="2" fillId="4" borderId="3" xfId="3" applyNumberFormat="1" applyFont="1" applyFill="1" applyBorder="1" applyAlignment="1">
      <alignment horizontal="center"/>
    </xf>
    <xf numFmtId="169" fontId="2" fillId="4" borderId="3" xfId="3" applyNumberFormat="1" applyFont="1" applyFill="1" applyBorder="1" applyAlignment="1">
      <alignment vertical="top"/>
    </xf>
    <xf numFmtId="0" fontId="0" fillId="0" borderId="3" xfId="0" applyBorder="1"/>
    <xf numFmtId="169" fontId="0" fillId="0" borderId="3" xfId="3" applyNumberFormat="1" applyFont="1" applyBorder="1"/>
    <xf numFmtId="169" fontId="3" fillId="0" borderId="3" xfId="3" applyNumberFormat="1" applyFont="1" applyBorder="1"/>
    <xf numFmtId="0" fontId="0" fillId="0" borderId="3" xfId="0" applyBorder="1" applyAlignment="1">
      <alignment vertical="top"/>
    </xf>
    <xf numFmtId="0" fontId="0" fillId="9" borderId="3" xfId="0" applyFill="1" applyBorder="1"/>
    <xf numFmtId="169" fontId="0" fillId="9" borderId="3" xfId="3" applyNumberFormat="1" applyFont="1" applyFill="1" applyBorder="1"/>
    <xf numFmtId="169" fontId="3" fillId="9" borderId="3" xfId="3" applyNumberFormat="1" applyFont="1" applyFill="1" applyBorder="1"/>
    <xf numFmtId="0" fontId="0" fillId="9" borderId="3" xfId="0" applyFill="1" applyBorder="1" applyAlignment="1">
      <alignment vertical="top"/>
    </xf>
    <xf numFmtId="169" fontId="0" fillId="0" borderId="0" xfId="3" applyNumberFormat="1" applyFont="1"/>
    <xf numFmtId="169" fontId="3" fillId="0" borderId="0" xfId="3" applyNumberFormat="1" applyFont="1"/>
    <xf numFmtId="0" fontId="0" fillId="0" borderId="0" xfId="0" applyAlignment="1">
      <alignment vertical="top"/>
    </xf>
    <xf numFmtId="0" fontId="7" fillId="2" borderId="0" xfId="0" applyFont="1" applyFill="1"/>
    <xf numFmtId="167" fontId="0" fillId="0" borderId="0" xfId="0" applyNumberFormat="1"/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167" fontId="2" fillId="4" borderId="0" xfId="0" applyNumberFormat="1" applyFont="1" applyFill="1" applyAlignment="1">
      <alignment horizontal="center" vertical="center"/>
    </xf>
    <xf numFmtId="167" fontId="2" fillId="4" borderId="0" xfId="0" applyNumberFormat="1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9" fillId="18" borderId="0" xfId="5"/>
    <xf numFmtId="0" fontId="11" fillId="20" borderId="4" xfId="7"/>
    <xf numFmtId="167" fontId="11" fillId="20" borderId="4" xfId="7" applyNumberFormat="1" applyAlignment="1">
      <alignment horizontal="center"/>
    </xf>
    <xf numFmtId="0" fontId="11" fillId="20" borderId="4" xfId="7" applyAlignment="1">
      <alignment horizontal="center"/>
    </xf>
    <xf numFmtId="0" fontId="0" fillId="21" borderId="5" xfId="8" applyFont="1"/>
    <xf numFmtId="167" fontId="9" fillId="18" borderId="0" xfId="5" applyNumberFormat="1" applyAlignment="1">
      <alignment horizontal="center"/>
    </xf>
    <xf numFmtId="0" fontId="9" fillId="18" borderId="0" xfId="5" applyAlignment="1">
      <alignment horizontal="center"/>
    </xf>
    <xf numFmtId="167" fontId="0" fillId="21" borderId="5" xfId="8" applyNumberFormat="1" applyFont="1" applyAlignment="1">
      <alignment horizontal="center"/>
    </xf>
    <xf numFmtId="0" fontId="0" fillId="21" borderId="5" xfId="8" applyFont="1" applyAlignment="1">
      <alignment horizontal="center"/>
    </xf>
    <xf numFmtId="2" fontId="0" fillId="2" borderId="0" xfId="0" applyNumberFormat="1" applyFill="1" applyAlignment="1">
      <alignment horizontal="center"/>
    </xf>
    <xf numFmtId="2" fontId="12" fillId="2" borderId="0" xfId="5" applyNumberFormat="1" applyFont="1" applyFill="1" applyAlignment="1">
      <alignment horizontal="center"/>
    </xf>
    <xf numFmtId="0" fontId="10" fillId="19" borderId="4" xfId="6" applyAlignment="1">
      <alignment horizontal="center"/>
    </xf>
    <xf numFmtId="0" fontId="8" fillId="17" borderId="4" xfId="4" applyBorder="1" applyAlignment="1">
      <alignment horizontal="center"/>
    </xf>
    <xf numFmtId="0" fontId="8" fillId="17" borderId="0" xfId="4" applyAlignment="1">
      <alignment horizontal="center"/>
    </xf>
  </cellXfs>
  <cellStyles count="9">
    <cellStyle name="Calculation" xfId="7" builtinId="22"/>
    <cellStyle name="Comma" xfId="1" builtinId="3"/>
    <cellStyle name="Comma [0]" xfId="2" builtinId="6"/>
    <cellStyle name="Currency" xfId="3" builtinId="4"/>
    <cellStyle name="Good" xfId="4" builtinId="26"/>
    <cellStyle name="Input" xfId="6" builtinId="20"/>
    <cellStyle name="Neutral" xfId="5" builtinId="28"/>
    <cellStyle name="Normal" xfId="0" builtinId="0"/>
    <cellStyle name="Note" xfId="8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80b9b3d50d8f7df/Desktop/SOH/2024/Aug24/07082024/SOH%20v4%2007082024-Joan-dont%20touch.xlsx" TargetMode="External"/><Relationship Id="rId1" Type="http://schemas.openxmlformats.org/officeDocument/2006/relationships/externalLinkPath" Target="https://d.docs.live.net/780b9b3d50d8f7df/Desktop/SOH/2024/Aug24/07082024/SOH%20v4%2007082024-Joan-dont%20touc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otal SO"/>
      <sheetName val="Total PO"/>
      <sheetName val="SH"/>
      <sheetName val="Inventory Detail"/>
      <sheetName val="Cost_Price"/>
      <sheetName val="Product"/>
      <sheetName val="SOH_MASTEN"/>
      <sheetName val="SOH_HIKEit"/>
      <sheetName val="PivotHI"/>
      <sheetName val="HikeIT"/>
      <sheetName val="SOH_TR"/>
      <sheetName val="PivotTR"/>
      <sheetName val="TR"/>
      <sheetName val="Transfer"/>
      <sheetName val="Sheet5"/>
      <sheetName val="Sheet3"/>
      <sheetName val="Sheet1"/>
      <sheetName val="TRS"/>
      <sheetName val="Sheet2"/>
      <sheetName val="Sheet2 (2)"/>
      <sheetName val="RIG"/>
      <sheetName val="SLOB"/>
    </sheetNames>
    <sheetDataSet>
      <sheetData sheetId="0"/>
      <sheetData sheetId="1"/>
      <sheetData sheetId="2"/>
      <sheetData sheetId="3"/>
      <sheetData sheetId="4">
        <row r="1">
          <cell r="A1" t="str">
            <v>SKU</v>
          </cell>
          <cell r="B1" t="str">
            <v>Unit</v>
          </cell>
          <cell r="C1" t="str">
            <v>Value</v>
          </cell>
          <cell r="D1" t="str">
            <v>Currency</v>
          </cell>
        </row>
        <row r="2">
          <cell r="A2" t="str">
            <v>941-000132</v>
          </cell>
          <cell r="B2">
            <v>1</v>
          </cell>
          <cell r="C2">
            <v>49.69</v>
          </cell>
          <cell r="D2" t="str">
            <v>AUD</v>
          </cell>
        </row>
        <row r="3">
          <cell r="A3" t="str">
            <v>UM1-S-RED</v>
          </cell>
          <cell r="B3">
            <v>1</v>
          </cell>
          <cell r="C3">
            <v>148</v>
          </cell>
          <cell r="D3" t="str">
            <v>AUD</v>
          </cell>
        </row>
        <row r="4">
          <cell r="A4" t="str">
            <v>STD24-WSSQ</v>
          </cell>
          <cell r="B4">
            <v>1</v>
          </cell>
          <cell r="C4">
            <v>1051</v>
          </cell>
          <cell r="D4" t="str">
            <v>AUD</v>
          </cell>
        </row>
        <row r="5">
          <cell r="A5" t="str">
            <v>920-007165</v>
          </cell>
          <cell r="B5">
            <v>1</v>
          </cell>
          <cell r="C5">
            <v>62.24</v>
          </cell>
          <cell r="D5" t="str">
            <v>AUD</v>
          </cell>
        </row>
        <row r="6">
          <cell r="A6" t="str">
            <v>939-001658</v>
          </cell>
          <cell r="B6">
            <v>1</v>
          </cell>
          <cell r="C6">
            <v>276.91000000000003</v>
          </cell>
          <cell r="D6" t="str">
            <v>AUD</v>
          </cell>
        </row>
        <row r="7">
          <cell r="A7" t="str">
            <v>939-001660</v>
          </cell>
          <cell r="B7">
            <v>1</v>
          </cell>
          <cell r="C7">
            <v>276.91000000000003</v>
          </cell>
          <cell r="D7" t="str">
            <v>AUD</v>
          </cell>
        </row>
        <row r="8">
          <cell r="A8" t="str">
            <v>941-000152</v>
          </cell>
          <cell r="B8">
            <v>1</v>
          </cell>
          <cell r="C8">
            <v>376.63</v>
          </cell>
          <cell r="D8" t="str">
            <v>AUD</v>
          </cell>
        </row>
        <row r="9">
          <cell r="A9" t="str">
            <v>943-000125</v>
          </cell>
          <cell r="B9">
            <v>1</v>
          </cell>
          <cell r="C9">
            <v>31.42</v>
          </cell>
          <cell r="D9" t="str">
            <v>AUD</v>
          </cell>
        </row>
        <row r="10">
          <cell r="A10" t="str">
            <v>945-000023</v>
          </cell>
          <cell r="B10">
            <v>1</v>
          </cell>
          <cell r="C10">
            <v>251.4</v>
          </cell>
          <cell r="D10" t="str">
            <v>AUD</v>
          </cell>
        </row>
        <row r="11">
          <cell r="A11" t="str">
            <v>945-000024</v>
          </cell>
          <cell r="B11">
            <v>1</v>
          </cell>
          <cell r="C11">
            <v>219.83</v>
          </cell>
          <cell r="D11" t="str">
            <v>AUD</v>
          </cell>
        </row>
        <row r="12">
          <cell r="A12" t="str">
            <v>945-000025</v>
          </cell>
          <cell r="B12">
            <v>1</v>
          </cell>
          <cell r="C12">
            <v>186.22</v>
          </cell>
          <cell r="D12" t="str">
            <v>AUD</v>
          </cell>
        </row>
        <row r="13">
          <cell r="A13" t="str">
            <v>945-000027</v>
          </cell>
          <cell r="B13">
            <v>1</v>
          </cell>
          <cell r="C13">
            <v>180.52</v>
          </cell>
          <cell r="D13" t="str">
            <v>AUD</v>
          </cell>
        </row>
        <row r="14">
          <cell r="A14" t="str">
            <v>945-000028</v>
          </cell>
          <cell r="B14">
            <v>1</v>
          </cell>
          <cell r="C14">
            <v>152.53</v>
          </cell>
          <cell r="D14" t="str">
            <v>AUD</v>
          </cell>
        </row>
        <row r="15">
          <cell r="A15" t="str">
            <v>945-000030</v>
          </cell>
          <cell r="B15">
            <v>1</v>
          </cell>
          <cell r="C15">
            <v>121.94</v>
          </cell>
          <cell r="D15" t="str">
            <v>AUD</v>
          </cell>
        </row>
        <row r="16">
          <cell r="A16" t="str">
            <v>945-000058</v>
          </cell>
          <cell r="B16">
            <v>1</v>
          </cell>
          <cell r="C16">
            <v>278.35000000000002</v>
          </cell>
          <cell r="D16" t="str">
            <v>AUD</v>
          </cell>
        </row>
        <row r="17">
          <cell r="A17" t="str">
            <v>945-000063</v>
          </cell>
          <cell r="B17">
            <v>1</v>
          </cell>
          <cell r="C17">
            <v>329.85</v>
          </cell>
          <cell r="D17" t="str">
            <v>AUD</v>
          </cell>
        </row>
        <row r="18">
          <cell r="A18" t="str">
            <v>960-001090</v>
          </cell>
          <cell r="B18">
            <v>1</v>
          </cell>
          <cell r="C18">
            <v>120.2</v>
          </cell>
          <cell r="D18" t="str">
            <v>AUD</v>
          </cell>
        </row>
        <row r="19">
          <cell r="A19" t="str">
            <v>980-000470</v>
          </cell>
          <cell r="B19">
            <v>1</v>
          </cell>
          <cell r="C19">
            <v>421.18</v>
          </cell>
          <cell r="D19" t="str">
            <v>AUD</v>
          </cell>
        </row>
        <row r="20">
          <cell r="A20" t="str">
            <v>981-000909</v>
          </cell>
          <cell r="B20">
            <v>1</v>
          </cell>
          <cell r="C20">
            <v>241.07</v>
          </cell>
          <cell r="D20" t="str">
            <v>AUD</v>
          </cell>
        </row>
        <row r="21">
          <cell r="A21" t="str">
            <v>942-000008</v>
          </cell>
          <cell r="B21">
            <v>1</v>
          </cell>
          <cell r="C21">
            <v>58.28</v>
          </cell>
          <cell r="D21" t="str">
            <v>AUD</v>
          </cell>
        </row>
        <row r="22">
          <cell r="A22" t="str">
            <v>945-000022</v>
          </cell>
          <cell r="B22">
            <v>1</v>
          </cell>
          <cell r="C22">
            <v>247.22</v>
          </cell>
          <cell r="D22" t="str">
            <v>AUD</v>
          </cell>
        </row>
        <row r="23">
          <cell r="A23" t="str">
            <v>945-000031</v>
          </cell>
          <cell r="B23">
            <v>1</v>
          </cell>
          <cell r="C23">
            <v>235.81</v>
          </cell>
          <cell r="D23" t="str">
            <v>AUD</v>
          </cell>
        </row>
        <row r="24">
          <cell r="A24" t="str">
            <v>945-000032</v>
          </cell>
          <cell r="B24">
            <v>1</v>
          </cell>
          <cell r="C24">
            <v>93.6</v>
          </cell>
          <cell r="D24" t="str">
            <v>AUD</v>
          </cell>
        </row>
        <row r="25">
          <cell r="A25" t="str">
            <v>980-001303</v>
          </cell>
          <cell r="B25">
            <v>1</v>
          </cell>
          <cell r="C25">
            <v>226.63</v>
          </cell>
          <cell r="D25" t="str">
            <v>AUD</v>
          </cell>
        </row>
        <row r="26">
          <cell r="A26" t="str">
            <v>STD20-WDSQ</v>
          </cell>
          <cell r="B26">
            <v>1</v>
          </cell>
          <cell r="C26">
            <v>760</v>
          </cell>
          <cell r="D26" t="str">
            <v>AUD</v>
          </cell>
        </row>
        <row r="27">
          <cell r="A27" t="str">
            <v>9H.LK2LJ.TBW</v>
          </cell>
          <cell r="B27">
            <v>1</v>
          </cell>
          <cell r="C27">
            <v>718</v>
          </cell>
          <cell r="D27" t="str">
            <v>AUD</v>
          </cell>
        </row>
        <row r="28">
          <cell r="A28" t="str">
            <v>941-000115</v>
          </cell>
          <cell r="B28">
            <v>1</v>
          </cell>
          <cell r="C28">
            <v>311.66000000000003</v>
          </cell>
          <cell r="D28" t="str">
            <v>AUD</v>
          </cell>
        </row>
        <row r="29">
          <cell r="A29" t="str">
            <v>941-000126</v>
          </cell>
          <cell r="B29">
            <v>1</v>
          </cell>
          <cell r="C29">
            <v>316.33</v>
          </cell>
          <cell r="D29" t="str">
            <v>AUD</v>
          </cell>
        </row>
        <row r="30">
          <cell r="A30" t="str">
            <v>941-000161</v>
          </cell>
          <cell r="B30">
            <v>1</v>
          </cell>
          <cell r="C30">
            <v>378.74</v>
          </cell>
          <cell r="D30" t="str">
            <v>AUD</v>
          </cell>
        </row>
        <row r="31">
          <cell r="A31" t="str">
            <v>945-000029</v>
          </cell>
          <cell r="B31">
            <v>1</v>
          </cell>
          <cell r="C31">
            <v>181.62</v>
          </cell>
          <cell r="D31" t="str">
            <v>AUD</v>
          </cell>
        </row>
        <row r="32">
          <cell r="A32" t="str">
            <v>FS-TBS-0715-02</v>
          </cell>
          <cell r="B32">
            <v>1</v>
          </cell>
          <cell r="C32">
            <v>349.97</v>
          </cell>
          <cell r="D32" t="str">
            <v>AUD</v>
          </cell>
        </row>
        <row r="33">
          <cell r="A33" t="str">
            <v>STD20-WD</v>
          </cell>
          <cell r="B33">
            <v>1</v>
          </cell>
          <cell r="C33">
            <v>807</v>
          </cell>
          <cell r="D33" t="str">
            <v>AUD</v>
          </cell>
        </row>
        <row r="34">
          <cell r="A34" t="str">
            <v>STD24-WS</v>
          </cell>
          <cell r="B34">
            <v>1</v>
          </cell>
          <cell r="C34">
            <v>824</v>
          </cell>
          <cell r="D34" t="str">
            <v>AUD</v>
          </cell>
        </row>
        <row r="35">
          <cell r="A35" t="str">
            <v>4060059</v>
          </cell>
          <cell r="B35">
            <v>1</v>
          </cell>
          <cell r="C35">
            <v>229.06</v>
          </cell>
          <cell r="D35" t="str">
            <v>AUD</v>
          </cell>
        </row>
        <row r="36">
          <cell r="A36" t="str">
            <v>4460134</v>
          </cell>
          <cell r="B36">
            <v>1</v>
          </cell>
          <cell r="C36">
            <v>518.15</v>
          </cell>
          <cell r="D36" t="str">
            <v>AUD</v>
          </cell>
        </row>
        <row r="37">
          <cell r="A37" t="str">
            <v>4160653</v>
          </cell>
          <cell r="B37">
            <v>1</v>
          </cell>
          <cell r="C37">
            <v>538.61</v>
          </cell>
          <cell r="D37" t="str">
            <v>AUD</v>
          </cell>
        </row>
        <row r="38">
          <cell r="A38" t="str">
            <v>4160688</v>
          </cell>
          <cell r="B38">
            <v>1</v>
          </cell>
          <cell r="C38">
            <v>443.15</v>
          </cell>
          <cell r="D38" t="str">
            <v>AUD</v>
          </cell>
        </row>
        <row r="39">
          <cell r="A39" t="str">
            <v>4460158</v>
          </cell>
          <cell r="B39">
            <v>1</v>
          </cell>
          <cell r="C39">
            <v>818.15</v>
          </cell>
          <cell r="D39" t="str">
            <v>AUD</v>
          </cell>
        </row>
        <row r="40">
          <cell r="A40" t="str">
            <v>4060107</v>
          </cell>
          <cell r="B40">
            <v>1</v>
          </cell>
          <cell r="C40">
            <v>340.88</v>
          </cell>
          <cell r="D40" t="str">
            <v>AUD</v>
          </cell>
        </row>
        <row r="41">
          <cell r="A41" t="str">
            <v>4060121</v>
          </cell>
          <cell r="B41">
            <v>1</v>
          </cell>
          <cell r="C41">
            <v>293.14999999999998</v>
          </cell>
          <cell r="D41" t="str">
            <v>AUD</v>
          </cell>
        </row>
        <row r="42">
          <cell r="A42" t="str">
            <v>4060200</v>
          </cell>
          <cell r="B42">
            <v>1</v>
          </cell>
          <cell r="C42">
            <v>490.88</v>
          </cell>
          <cell r="D42" t="str">
            <v>AUD</v>
          </cell>
        </row>
        <row r="43">
          <cell r="A43" t="str">
            <v>4060172</v>
          </cell>
          <cell r="B43">
            <v>1</v>
          </cell>
          <cell r="C43">
            <v>443.15</v>
          </cell>
          <cell r="D43" t="str">
            <v>AUD</v>
          </cell>
        </row>
        <row r="44">
          <cell r="A44" t="str">
            <v>4160826</v>
          </cell>
          <cell r="B44">
            <v>1</v>
          </cell>
          <cell r="C44">
            <v>886.33</v>
          </cell>
          <cell r="D44" t="str">
            <v>AUD</v>
          </cell>
        </row>
        <row r="45">
          <cell r="A45" t="str">
            <v>4060210</v>
          </cell>
          <cell r="B45">
            <v>1</v>
          </cell>
          <cell r="C45">
            <v>149.97</v>
          </cell>
          <cell r="D45" t="str">
            <v>AUD</v>
          </cell>
        </row>
        <row r="46">
          <cell r="A46" t="str">
            <v>2960720</v>
          </cell>
          <cell r="B46">
            <v>1</v>
          </cell>
          <cell r="C46">
            <v>545.42999999999995</v>
          </cell>
          <cell r="D46" t="str">
            <v>AUD</v>
          </cell>
        </row>
        <row r="47">
          <cell r="A47" t="str">
            <v>2960764</v>
          </cell>
          <cell r="B47">
            <v>1</v>
          </cell>
          <cell r="C47">
            <v>119.97</v>
          </cell>
          <cell r="D47" t="str">
            <v>AUD</v>
          </cell>
        </row>
        <row r="48">
          <cell r="A48" t="str">
            <v>2960754</v>
          </cell>
          <cell r="B48">
            <v>1</v>
          </cell>
          <cell r="C48">
            <v>122.7</v>
          </cell>
          <cell r="D48" t="str">
            <v>AUD</v>
          </cell>
        </row>
        <row r="49">
          <cell r="A49" t="str">
            <v>2960782</v>
          </cell>
          <cell r="B49">
            <v>1</v>
          </cell>
          <cell r="C49">
            <v>265.88</v>
          </cell>
          <cell r="D49" t="str">
            <v>AUD</v>
          </cell>
        </row>
        <row r="50">
          <cell r="A50" t="str">
            <v>2960809</v>
          </cell>
          <cell r="B50">
            <v>1</v>
          </cell>
          <cell r="C50">
            <v>579.52</v>
          </cell>
          <cell r="D50" t="str">
            <v>AUD</v>
          </cell>
        </row>
        <row r="51">
          <cell r="A51" t="str">
            <v>2960842</v>
          </cell>
          <cell r="B51">
            <v>1</v>
          </cell>
          <cell r="C51">
            <v>190.88</v>
          </cell>
          <cell r="D51" t="str">
            <v>AUD</v>
          </cell>
        </row>
        <row r="52">
          <cell r="A52" t="str">
            <v>4460211</v>
          </cell>
          <cell r="B52">
            <v>1</v>
          </cell>
          <cell r="C52">
            <v>224.97</v>
          </cell>
          <cell r="D52" t="str">
            <v>AUD</v>
          </cell>
        </row>
        <row r="53">
          <cell r="A53" t="str">
            <v>4460210</v>
          </cell>
          <cell r="B53">
            <v>1</v>
          </cell>
          <cell r="C53">
            <v>545.42999999999995</v>
          </cell>
          <cell r="D53" t="str">
            <v>AUD</v>
          </cell>
        </row>
        <row r="54">
          <cell r="A54" t="str">
            <v>2960858</v>
          </cell>
          <cell r="B54">
            <v>1</v>
          </cell>
          <cell r="C54">
            <v>293.14999999999998</v>
          </cell>
          <cell r="D54" t="str">
            <v>AUD</v>
          </cell>
        </row>
        <row r="55">
          <cell r="A55" t="str">
            <v>4460209</v>
          </cell>
          <cell r="B55">
            <v>1</v>
          </cell>
          <cell r="C55">
            <v>443.15</v>
          </cell>
          <cell r="D55" t="str">
            <v>AUD</v>
          </cell>
        </row>
        <row r="56">
          <cell r="A56" t="str">
            <v>4060219</v>
          </cell>
          <cell r="B56">
            <v>1</v>
          </cell>
          <cell r="C56">
            <v>197.7</v>
          </cell>
          <cell r="D56" t="str">
            <v>AUD</v>
          </cell>
        </row>
        <row r="57">
          <cell r="A57" t="str">
            <v>FS3-G920</v>
          </cell>
          <cell r="B57">
            <v>1</v>
          </cell>
          <cell r="C57">
            <v>538</v>
          </cell>
          <cell r="D57" t="str">
            <v>AUD</v>
          </cell>
        </row>
        <row r="58">
          <cell r="A58" t="str">
            <v>FS3-G29</v>
          </cell>
          <cell r="B58">
            <v>1</v>
          </cell>
          <cell r="C58">
            <v>538</v>
          </cell>
          <cell r="D58" t="str">
            <v>AUD</v>
          </cell>
        </row>
        <row r="59">
          <cell r="A59" t="str">
            <v>FS3-G29-AU</v>
          </cell>
          <cell r="B59">
            <v>1</v>
          </cell>
          <cell r="C59">
            <v>538</v>
          </cell>
          <cell r="D59" t="str">
            <v>AUD</v>
          </cell>
        </row>
        <row r="60">
          <cell r="A60" t="str">
            <v>FS3-G920-AU</v>
          </cell>
          <cell r="B60">
            <v>1</v>
          </cell>
          <cell r="C60">
            <v>538</v>
          </cell>
          <cell r="D60" t="str">
            <v>AUD</v>
          </cell>
        </row>
        <row r="61">
          <cell r="A61" t="str">
            <v>HI-86TB</v>
          </cell>
          <cell r="B61">
            <v>1</v>
          </cell>
          <cell r="C61">
            <v>28.5</v>
          </cell>
          <cell r="D61" t="str">
            <v>AUD</v>
          </cell>
        </row>
        <row r="62">
          <cell r="A62" t="str">
            <v>TRX-SLIDER</v>
          </cell>
          <cell r="B62">
            <v>1</v>
          </cell>
          <cell r="C62">
            <v>30</v>
          </cell>
          <cell r="D62" t="str">
            <v>AUD</v>
          </cell>
        </row>
        <row r="63">
          <cell r="A63" t="str">
            <v>RP</v>
          </cell>
          <cell r="B63">
            <v>1</v>
          </cell>
          <cell r="C63">
            <v>30</v>
          </cell>
          <cell r="D63" t="str">
            <v>AUD</v>
          </cell>
        </row>
        <row r="64">
          <cell r="A64" t="str">
            <v>SB2</v>
          </cell>
          <cell r="B64">
            <v>1</v>
          </cell>
          <cell r="C64">
            <v>30</v>
          </cell>
          <cell r="D64" t="str">
            <v>AUD</v>
          </cell>
        </row>
        <row r="65">
          <cell r="A65" t="str">
            <v>PE6</v>
          </cell>
          <cell r="B65">
            <v>1</v>
          </cell>
          <cell r="C65">
            <v>30</v>
          </cell>
          <cell r="D65" t="str">
            <v>AUD</v>
          </cell>
        </row>
        <row r="66">
          <cell r="A66" t="str">
            <v>SA2</v>
          </cell>
          <cell r="B66">
            <v>1</v>
          </cell>
          <cell r="C66">
            <v>30</v>
          </cell>
          <cell r="D66" t="str">
            <v>AUD</v>
          </cell>
        </row>
        <row r="67">
          <cell r="A67" t="str">
            <v>SHB</v>
          </cell>
          <cell r="B67">
            <v>1</v>
          </cell>
          <cell r="C67">
            <v>30</v>
          </cell>
          <cell r="D67" t="str">
            <v>AUD</v>
          </cell>
        </row>
        <row r="68">
          <cell r="A68" t="str">
            <v>WMA</v>
          </cell>
          <cell r="B68">
            <v>1</v>
          </cell>
          <cell r="C68">
            <v>30</v>
          </cell>
          <cell r="D68" t="str">
            <v>AUD</v>
          </cell>
        </row>
        <row r="69">
          <cell r="A69" t="str">
            <v>RS</v>
          </cell>
          <cell r="B69">
            <v>1</v>
          </cell>
          <cell r="C69">
            <v>30</v>
          </cell>
          <cell r="D69" t="str">
            <v>AUD</v>
          </cell>
        </row>
        <row r="70">
          <cell r="A70" t="str">
            <v>BF2</v>
          </cell>
          <cell r="B70">
            <v>1</v>
          </cell>
          <cell r="C70">
            <v>30</v>
          </cell>
          <cell r="D70" t="str">
            <v>AUD</v>
          </cell>
        </row>
        <row r="71">
          <cell r="A71" t="str">
            <v>BR2</v>
          </cell>
          <cell r="B71">
            <v>1</v>
          </cell>
          <cell r="C71">
            <v>30</v>
          </cell>
          <cell r="D71" t="str">
            <v>AUD</v>
          </cell>
        </row>
        <row r="72">
          <cell r="A72" t="str">
            <v>PS-1400-R</v>
          </cell>
          <cell r="B72">
            <v>1</v>
          </cell>
          <cell r="C72">
            <v>30</v>
          </cell>
          <cell r="D72" t="str">
            <v>AUD</v>
          </cell>
        </row>
        <row r="73">
          <cell r="A73" t="str">
            <v>BC-40</v>
          </cell>
          <cell r="B73">
            <v>1</v>
          </cell>
          <cell r="C73">
            <v>30</v>
          </cell>
          <cell r="D73" t="str">
            <v>AUD</v>
          </cell>
        </row>
        <row r="74">
          <cell r="A74" t="str">
            <v>BA-160-BLK</v>
          </cell>
          <cell r="B74">
            <v>1</v>
          </cell>
          <cell r="C74">
            <v>30</v>
          </cell>
          <cell r="D74" t="str">
            <v>AUD</v>
          </cell>
        </row>
        <row r="75">
          <cell r="A75" t="str">
            <v>BA-120-BLK</v>
          </cell>
          <cell r="B75">
            <v>1</v>
          </cell>
          <cell r="C75">
            <v>30</v>
          </cell>
          <cell r="D75" t="str">
            <v>AUD</v>
          </cell>
        </row>
        <row r="76">
          <cell r="A76" t="str">
            <v>SL-M8-20</v>
          </cell>
          <cell r="B76">
            <v>1</v>
          </cell>
          <cell r="C76">
            <v>30</v>
          </cell>
          <cell r="D76" t="str">
            <v>AUD</v>
          </cell>
        </row>
        <row r="77">
          <cell r="A77" t="str">
            <v>TRX-SPL</v>
          </cell>
          <cell r="B77">
            <v>1</v>
          </cell>
          <cell r="C77">
            <v>30</v>
          </cell>
          <cell r="D77" t="str">
            <v>AUD</v>
          </cell>
        </row>
        <row r="78">
          <cell r="A78" t="str">
            <v>TRX-SWRL</v>
          </cell>
          <cell r="B78">
            <v>1</v>
          </cell>
          <cell r="C78">
            <v>30</v>
          </cell>
          <cell r="D78" t="str">
            <v>AUD</v>
          </cell>
        </row>
        <row r="79">
          <cell r="A79" t="str">
            <v>TRX-RB</v>
          </cell>
          <cell r="B79">
            <v>1</v>
          </cell>
          <cell r="C79">
            <v>30</v>
          </cell>
          <cell r="D79" t="str">
            <v>AUD</v>
          </cell>
        </row>
        <row r="80">
          <cell r="A80" t="str">
            <v>PS-1200-R</v>
          </cell>
          <cell r="B80">
            <v>1</v>
          </cell>
          <cell r="C80">
            <v>30</v>
          </cell>
          <cell r="D80" t="str">
            <v>AUD</v>
          </cell>
        </row>
        <row r="81">
          <cell r="A81" t="str">
            <v>TF-SB</v>
          </cell>
          <cell r="B81">
            <v>1</v>
          </cell>
          <cell r="C81">
            <v>30</v>
          </cell>
          <cell r="D81" t="str">
            <v>AUD</v>
          </cell>
        </row>
        <row r="82">
          <cell r="A82" t="str">
            <v>PP-80-SM</v>
          </cell>
          <cell r="B82">
            <v>1</v>
          </cell>
          <cell r="C82">
            <v>30</v>
          </cell>
          <cell r="D82" t="str">
            <v>AUD</v>
          </cell>
        </row>
        <row r="83">
          <cell r="A83" t="str">
            <v>PP-NP-LB</v>
          </cell>
          <cell r="B83">
            <v>1</v>
          </cell>
          <cell r="C83">
            <v>30</v>
          </cell>
          <cell r="D83" t="str">
            <v>AUD</v>
          </cell>
        </row>
        <row r="84">
          <cell r="A84" t="str">
            <v>EC-160</v>
          </cell>
          <cell r="B84">
            <v>1</v>
          </cell>
          <cell r="C84">
            <v>30</v>
          </cell>
          <cell r="D84" t="str">
            <v>AUD</v>
          </cell>
        </row>
        <row r="85">
          <cell r="A85" t="str">
            <v>AL-80-1350</v>
          </cell>
          <cell r="B85">
            <v>1</v>
          </cell>
          <cell r="C85">
            <v>30</v>
          </cell>
          <cell r="D85" t="str">
            <v>AUD</v>
          </cell>
        </row>
        <row r="86">
          <cell r="A86" t="str">
            <v>AL-80-1200</v>
          </cell>
          <cell r="B86">
            <v>1</v>
          </cell>
          <cell r="C86">
            <v>30</v>
          </cell>
          <cell r="D86" t="str">
            <v>AUD</v>
          </cell>
        </row>
        <row r="87">
          <cell r="A87" t="str">
            <v>AL-40-460</v>
          </cell>
          <cell r="B87">
            <v>1</v>
          </cell>
          <cell r="C87">
            <v>30</v>
          </cell>
          <cell r="D87" t="str">
            <v>AUD</v>
          </cell>
        </row>
        <row r="88">
          <cell r="A88" t="str">
            <v>AL-160-500</v>
          </cell>
          <cell r="B88">
            <v>1</v>
          </cell>
          <cell r="C88">
            <v>30</v>
          </cell>
          <cell r="D88" t="str">
            <v>AUD</v>
          </cell>
        </row>
        <row r="89">
          <cell r="A89" t="str">
            <v>AL-160-1400</v>
          </cell>
          <cell r="B89">
            <v>1</v>
          </cell>
          <cell r="C89">
            <v>30</v>
          </cell>
          <cell r="D89" t="str">
            <v>AUD</v>
          </cell>
        </row>
        <row r="90">
          <cell r="A90" t="str">
            <v>AT-40-400</v>
          </cell>
          <cell r="B90">
            <v>1</v>
          </cell>
          <cell r="C90">
            <v>30</v>
          </cell>
          <cell r="D90" t="str">
            <v>AUD</v>
          </cell>
        </row>
        <row r="91">
          <cell r="A91" t="str">
            <v>AT-120-780</v>
          </cell>
          <cell r="B91">
            <v>1</v>
          </cell>
          <cell r="C91">
            <v>30</v>
          </cell>
          <cell r="D91" t="str">
            <v>AUD</v>
          </cell>
        </row>
        <row r="92">
          <cell r="A92" t="str">
            <v>AL-80-780</v>
          </cell>
          <cell r="B92">
            <v>1</v>
          </cell>
          <cell r="C92">
            <v>30</v>
          </cell>
          <cell r="D92" t="str">
            <v>AUD</v>
          </cell>
        </row>
        <row r="93">
          <cell r="A93" t="str">
            <v>AL-80-660</v>
          </cell>
          <cell r="B93">
            <v>1</v>
          </cell>
          <cell r="C93">
            <v>30</v>
          </cell>
          <cell r="D93" t="str">
            <v>AUD</v>
          </cell>
        </row>
        <row r="94">
          <cell r="A94" t="str">
            <v>AL-80-500</v>
          </cell>
          <cell r="B94">
            <v>1</v>
          </cell>
          <cell r="C94">
            <v>30</v>
          </cell>
          <cell r="D94" t="str">
            <v>AUD</v>
          </cell>
        </row>
        <row r="95">
          <cell r="A95" t="str">
            <v>AL-80-240</v>
          </cell>
          <cell r="B95">
            <v>1</v>
          </cell>
          <cell r="C95">
            <v>30</v>
          </cell>
          <cell r="D95" t="str">
            <v>AUD</v>
          </cell>
        </row>
        <row r="96">
          <cell r="A96" t="str">
            <v>FR-01</v>
          </cell>
          <cell r="B96">
            <v>1</v>
          </cell>
          <cell r="C96">
            <v>30</v>
          </cell>
          <cell r="D96" t="str">
            <v>AUD</v>
          </cell>
        </row>
        <row r="97">
          <cell r="A97" t="str">
            <v>EC-40</v>
          </cell>
          <cell r="B97">
            <v>1</v>
          </cell>
          <cell r="C97">
            <v>30</v>
          </cell>
          <cell r="D97" t="str">
            <v>AUD</v>
          </cell>
        </row>
        <row r="98">
          <cell r="A98" t="str">
            <v>EC-120</v>
          </cell>
          <cell r="B98">
            <v>1</v>
          </cell>
          <cell r="C98">
            <v>30</v>
          </cell>
          <cell r="D98" t="str">
            <v>AUD</v>
          </cell>
        </row>
        <row r="99">
          <cell r="A99" t="str">
            <v>PS-780-R</v>
          </cell>
          <cell r="B99">
            <v>1</v>
          </cell>
          <cell r="C99">
            <v>30</v>
          </cell>
          <cell r="D99" t="str">
            <v>AUD</v>
          </cell>
        </row>
        <row r="100">
          <cell r="A100" t="str">
            <v>PS-500-R</v>
          </cell>
          <cell r="B100">
            <v>1</v>
          </cell>
          <cell r="C100">
            <v>30</v>
          </cell>
          <cell r="D100" t="str">
            <v>AUD</v>
          </cell>
        </row>
        <row r="101">
          <cell r="A101" t="str">
            <v>PS-460-R</v>
          </cell>
          <cell r="B101">
            <v>1</v>
          </cell>
          <cell r="C101">
            <v>30</v>
          </cell>
          <cell r="D101" t="str">
            <v>AUD</v>
          </cell>
        </row>
        <row r="102">
          <cell r="A102" t="str">
            <v>TRX-LH</v>
          </cell>
          <cell r="B102">
            <v>1</v>
          </cell>
          <cell r="C102">
            <v>30</v>
          </cell>
          <cell r="D102" t="str">
            <v>AUD</v>
          </cell>
        </row>
        <row r="103">
          <cell r="A103" t="str">
            <v>BCH-120</v>
          </cell>
          <cell r="B103">
            <v>1</v>
          </cell>
          <cell r="C103">
            <v>30</v>
          </cell>
          <cell r="D103" t="str">
            <v>AUD</v>
          </cell>
        </row>
        <row r="104">
          <cell r="A104" t="str">
            <v>BA-80-BLK</v>
          </cell>
          <cell r="B104">
            <v>1</v>
          </cell>
          <cell r="C104">
            <v>30</v>
          </cell>
          <cell r="D104" t="str">
            <v>AUD</v>
          </cell>
        </row>
        <row r="105">
          <cell r="A105" t="str">
            <v>AL-80-150</v>
          </cell>
          <cell r="B105">
            <v>1</v>
          </cell>
          <cell r="C105">
            <v>30</v>
          </cell>
          <cell r="D105" t="str">
            <v>AUD</v>
          </cell>
        </row>
        <row r="106">
          <cell r="A106" t="str">
            <v>AL-40-500</v>
          </cell>
          <cell r="B106">
            <v>1</v>
          </cell>
          <cell r="C106">
            <v>30</v>
          </cell>
          <cell r="D106" t="str">
            <v>AUD</v>
          </cell>
        </row>
        <row r="107">
          <cell r="A107" t="str">
            <v>AL-120-780</v>
          </cell>
          <cell r="B107">
            <v>1</v>
          </cell>
          <cell r="C107">
            <v>30</v>
          </cell>
          <cell r="D107" t="str">
            <v>AUD</v>
          </cell>
        </row>
        <row r="108">
          <cell r="A108" t="str">
            <v>AT-120-500</v>
          </cell>
          <cell r="B108">
            <v>1</v>
          </cell>
          <cell r="C108">
            <v>30</v>
          </cell>
          <cell r="D108" t="str">
            <v>AUD</v>
          </cell>
        </row>
        <row r="109">
          <cell r="A109" t="str">
            <v>AJ-4040</v>
          </cell>
          <cell r="B109">
            <v>1</v>
          </cell>
          <cell r="C109">
            <v>30</v>
          </cell>
          <cell r="D109" t="str">
            <v>AUD</v>
          </cell>
        </row>
        <row r="110">
          <cell r="A110" t="str">
            <v>CC-01</v>
          </cell>
          <cell r="B110">
            <v>1</v>
          </cell>
          <cell r="C110">
            <v>30</v>
          </cell>
          <cell r="D110" t="str">
            <v>AUD</v>
          </cell>
        </row>
        <row r="111">
          <cell r="A111" t="str">
            <v>TRX-WRB</v>
          </cell>
          <cell r="B111">
            <v>1</v>
          </cell>
          <cell r="C111">
            <v>30</v>
          </cell>
          <cell r="D111" t="str">
            <v>AUD</v>
          </cell>
        </row>
        <row r="112">
          <cell r="A112" t="str">
            <v>TRX-WLB</v>
          </cell>
          <cell r="B112">
            <v>1</v>
          </cell>
          <cell r="C112">
            <v>30</v>
          </cell>
          <cell r="D112" t="str">
            <v>AUD</v>
          </cell>
        </row>
        <row r="113">
          <cell r="A113" t="str">
            <v>WM-WM4</v>
          </cell>
          <cell r="B113">
            <v>1</v>
          </cell>
          <cell r="C113">
            <v>30</v>
          </cell>
          <cell r="D113" t="str">
            <v>AUD</v>
          </cell>
        </row>
        <row r="114">
          <cell r="A114" t="str">
            <v>TRX-WLAP</v>
          </cell>
          <cell r="B114">
            <v>1</v>
          </cell>
          <cell r="C114">
            <v>30</v>
          </cell>
          <cell r="D114" t="str">
            <v>AUD</v>
          </cell>
        </row>
        <row r="115">
          <cell r="A115" t="str">
            <v>TRX-WRAP</v>
          </cell>
          <cell r="B115">
            <v>1</v>
          </cell>
          <cell r="C115">
            <v>30</v>
          </cell>
          <cell r="D115" t="str">
            <v>AUD</v>
          </cell>
        </row>
        <row r="116">
          <cell r="A116" t="str">
            <v>TRX-SWP</v>
          </cell>
          <cell r="B116">
            <v>1</v>
          </cell>
          <cell r="C116">
            <v>30</v>
          </cell>
          <cell r="D116" t="str">
            <v>AUD</v>
          </cell>
        </row>
        <row r="117">
          <cell r="A117" t="str">
            <v>TF-TR8-WM</v>
          </cell>
          <cell r="B117">
            <v>1</v>
          </cell>
          <cell r="C117">
            <v>30</v>
          </cell>
          <cell r="D117" t="str">
            <v>AUD</v>
          </cell>
        </row>
        <row r="118">
          <cell r="A118" t="str">
            <v>TF-TR8-SA</v>
          </cell>
          <cell r="B118">
            <v>1</v>
          </cell>
          <cell r="C118">
            <v>30</v>
          </cell>
          <cell r="D118" t="str">
            <v>AUD</v>
          </cell>
        </row>
        <row r="119">
          <cell r="A119" t="str">
            <v>TF-TR8-R</v>
          </cell>
          <cell r="B119">
            <v>1</v>
          </cell>
          <cell r="C119">
            <v>30</v>
          </cell>
          <cell r="D119" t="str">
            <v>AUD</v>
          </cell>
        </row>
        <row r="120">
          <cell r="A120" t="str">
            <v>TF-TR8-MS</v>
          </cell>
          <cell r="B120">
            <v>1</v>
          </cell>
          <cell r="C120">
            <v>30</v>
          </cell>
          <cell r="D120" t="str">
            <v>AUD</v>
          </cell>
        </row>
        <row r="121">
          <cell r="A121" t="str">
            <v>TF-TR8-L</v>
          </cell>
          <cell r="B121">
            <v>1</v>
          </cell>
          <cell r="C121">
            <v>30</v>
          </cell>
          <cell r="D121" t="str">
            <v>AUD</v>
          </cell>
        </row>
        <row r="122">
          <cell r="A122" t="str">
            <v>TF-TR8-F</v>
          </cell>
          <cell r="B122">
            <v>1</v>
          </cell>
          <cell r="C122">
            <v>30</v>
          </cell>
          <cell r="D122" t="str">
            <v>AUD</v>
          </cell>
        </row>
        <row r="123">
          <cell r="A123" t="str">
            <v>TF-TR8-B</v>
          </cell>
          <cell r="B123">
            <v>1</v>
          </cell>
          <cell r="C123">
            <v>30</v>
          </cell>
          <cell r="D123" t="str">
            <v>AUD</v>
          </cell>
        </row>
        <row r="124">
          <cell r="A124" t="str">
            <v>TK-M8</v>
          </cell>
          <cell r="B124">
            <v>1</v>
          </cell>
          <cell r="C124">
            <v>30</v>
          </cell>
          <cell r="D124" t="str">
            <v>AUD</v>
          </cell>
        </row>
        <row r="125">
          <cell r="A125" t="str">
            <v>SM-01</v>
          </cell>
          <cell r="B125">
            <v>1</v>
          </cell>
          <cell r="C125">
            <v>30</v>
          </cell>
          <cell r="D125" t="str">
            <v>AUD</v>
          </cell>
        </row>
        <row r="126">
          <cell r="A126" t="str">
            <v>SM-02</v>
          </cell>
          <cell r="B126">
            <v>1</v>
          </cell>
          <cell r="C126">
            <v>30</v>
          </cell>
          <cell r="D126" t="str">
            <v>AUD</v>
          </cell>
        </row>
        <row r="127">
          <cell r="A127" t="str">
            <v>SS-01</v>
          </cell>
          <cell r="B127">
            <v>1</v>
          </cell>
          <cell r="C127">
            <v>30</v>
          </cell>
          <cell r="D127" t="str">
            <v>AUD</v>
          </cell>
        </row>
        <row r="128">
          <cell r="A128" t="str">
            <v>TRX-SPR</v>
          </cell>
          <cell r="B128">
            <v>1</v>
          </cell>
          <cell r="C128">
            <v>30</v>
          </cell>
          <cell r="D128" t="str">
            <v>AUD</v>
          </cell>
        </row>
        <row r="129">
          <cell r="A129" t="str">
            <v>PP-80-TP</v>
          </cell>
          <cell r="B129">
            <v>1</v>
          </cell>
          <cell r="C129">
            <v>30</v>
          </cell>
          <cell r="D129" t="str">
            <v>AUD</v>
          </cell>
        </row>
        <row r="130">
          <cell r="A130" t="str">
            <v>TRX-TB</v>
          </cell>
          <cell r="B130">
            <v>1</v>
          </cell>
          <cell r="C130">
            <v>30</v>
          </cell>
          <cell r="D130" t="str">
            <v>AUD</v>
          </cell>
        </row>
        <row r="131">
          <cell r="A131" t="str">
            <v>TRX-TVSP</v>
          </cell>
          <cell r="B131">
            <v>1</v>
          </cell>
          <cell r="C131">
            <v>30</v>
          </cell>
          <cell r="D131" t="str">
            <v>AUD</v>
          </cell>
        </row>
        <row r="132">
          <cell r="A132" t="str">
            <v>LP-160</v>
          </cell>
          <cell r="B132">
            <v>1</v>
          </cell>
          <cell r="C132">
            <v>30</v>
          </cell>
          <cell r="D132" t="str">
            <v>AUD</v>
          </cell>
        </row>
        <row r="133">
          <cell r="A133" t="str">
            <v>LP-120</v>
          </cell>
          <cell r="B133">
            <v>1</v>
          </cell>
          <cell r="C133">
            <v>30</v>
          </cell>
          <cell r="D133" t="str">
            <v>AUD</v>
          </cell>
        </row>
        <row r="134">
          <cell r="A134" t="str">
            <v>TRX-BA</v>
          </cell>
          <cell r="B134">
            <v>1</v>
          </cell>
          <cell r="C134">
            <v>30</v>
          </cell>
          <cell r="D134" t="str">
            <v>AUD</v>
          </cell>
        </row>
        <row r="135">
          <cell r="A135" t="str">
            <v>TRX-LB</v>
          </cell>
          <cell r="B135">
            <v>1</v>
          </cell>
          <cell r="C135">
            <v>30</v>
          </cell>
          <cell r="D135" t="str">
            <v>AUD</v>
          </cell>
        </row>
        <row r="136">
          <cell r="A136" t="str">
            <v>EC-80</v>
          </cell>
          <cell r="B136">
            <v>1</v>
          </cell>
          <cell r="C136">
            <v>30</v>
          </cell>
          <cell r="D136" t="str">
            <v>AUD</v>
          </cell>
        </row>
        <row r="137">
          <cell r="A137" t="str">
            <v>BP-80-H</v>
          </cell>
          <cell r="B137">
            <v>1</v>
          </cell>
          <cell r="C137">
            <v>30</v>
          </cell>
          <cell r="D137" t="str">
            <v>AUD</v>
          </cell>
        </row>
        <row r="138">
          <cell r="A138" t="str">
            <v>BP-120-H</v>
          </cell>
          <cell r="B138">
            <v>1</v>
          </cell>
          <cell r="C138">
            <v>30</v>
          </cell>
          <cell r="D138" t="str">
            <v>AUD</v>
          </cell>
        </row>
        <row r="139">
          <cell r="A139" t="str">
            <v>AL-120-580</v>
          </cell>
          <cell r="B139">
            <v>1</v>
          </cell>
          <cell r="C139">
            <v>30</v>
          </cell>
          <cell r="D139" t="str">
            <v>AUD</v>
          </cell>
        </row>
        <row r="140">
          <cell r="A140" t="str">
            <v>AT-120-580</v>
          </cell>
          <cell r="B140">
            <v>1</v>
          </cell>
          <cell r="C140">
            <v>30</v>
          </cell>
          <cell r="D140" t="str">
            <v>AUD</v>
          </cell>
        </row>
        <row r="141">
          <cell r="A141" t="str">
            <v>AL-80-580</v>
          </cell>
          <cell r="B141">
            <v>1</v>
          </cell>
          <cell r="C141">
            <v>30</v>
          </cell>
          <cell r="D141" t="str">
            <v>AUD</v>
          </cell>
        </row>
        <row r="142">
          <cell r="A142" t="str">
            <v>AL-80-400</v>
          </cell>
          <cell r="B142">
            <v>1</v>
          </cell>
          <cell r="C142">
            <v>30</v>
          </cell>
          <cell r="D142" t="str">
            <v>AUD</v>
          </cell>
        </row>
        <row r="143">
          <cell r="A143" t="str">
            <v>AL-80-300</v>
          </cell>
          <cell r="B143">
            <v>1</v>
          </cell>
          <cell r="C143">
            <v>30</v>
          </cell>
          <cell r="D143" t="str">
            <v>AUD</v>
          </cell>
        </row>
        <row r="144">
          <cell r="A144" t="str">
            <v>SQR-PIN</v>
          </cell>
          <cell r="B144">
            <v>1</v>
          </cell>
          <cell r="C144">
            <v>8.76</v>
          </cell>
          <cell r="D144" t="str">
            <v>EUR</v>
          </cell>
        </row>
        <row r="145">
          <cell r="A145" t="str">
            <v>SQR-M24</v>
          </cell>
          <cell r="B145">
            <v>1</v>
          </cell>
          <cell r="C145">
            <v>59.13</v>
          </cell>
          <cell r="D145" t="str">
            <v>EUR</v>
          </cell>
        </row>
        <row r="146">
          <cell r="A146" t="str">
            <v>SQR-WKIT-R2</v>
          </cell>
          <cell r="B146">
            <v>1</v>
          </cell>
          <cell r="C146">
            <v>40.15</v>
          </cell>
          <cell r="D146" t="str">
            <v>EUR</v>
          </cell>
        </row>
        <row r="147">
          <cell r="A147" t="str">
            <v>SC2PRO</v>
          </cell>
          <cell r="B147">
            <v>1</v>
          </cell>
          <cell r="C147">
            <v>875.27</v>
          </cell>
          <cell r="D147" t="str">
            <v>EUR</v>
          </cell>
        </row>
        <row r="148">
          <cell r="A148" t="str">
            <v>SC2SPORT</v>
          </cell>
          <cell r="B148">
            <v>1</v>
          </cell>
          <cell r="C148">
            <v>750.44</v>
          </cell>
          <cell r="D148" t="str">
            <v>EUR</v>
          </cell>
        </row>
        <row r="149">
          <cell r="A149" t="str">
            <v>SC2PRO-1</v>
          </cell>
          <cell r="B149">
            <v>1</v>
          </cell>
          <cell r="C149">
            <v>875.27</v>
          </cell>
          <cell r="D149" t="str">
            <v>EUR</v>
          </cell>
        </row>
        <row r="150">
          <cell r="A150" t="str">
            <v>SC2SPORT-1</v>
          </cell>
          <cell r="B150">
            <v>1</v>
          </cell>
          <cell r="C150">
            <v>750.44</v>
          </cell>
          <cell r="D150" t="str">
            <v>EUR</v>
          </cell>
        </row>
        <row r="151">
          <cell r="A151" t="str">
            <v>SC2ULT</v>
          </cell>
          <cell r="B151">
            <v>1</v>
          </cell>
          <cell r="C151">
            <v>1904.57</v>
          </cell>
          <cell r="D151" t="str">
            <v>EUR</v>
          </cell>
        </row>
        <row r="152">
          <cell r="A152" t="str">
            <v>SQR-W</v>
          </cell>
          <cell r="B152">
            <v>1</v>
          </cell>
          <cell r="C152">
            <v>28.47</v>
          </cell>
          <cell r="D152" t="str">
            <v>EUR</v>
          </cell>
        </row>
        <row r="153">
          <cell r="A153" t="str">
            <v>SQW-SPA30-R2</v>
          </cell>
          <cell r="B153">
            <v>1</v>
          </cell>
          <cell r="C153">
            <v>11.11</v>
          </cell>
          <cell r="D153" t="str">
            <v>EUR</v>
          </cell>
        </row>
        <row r="154">
          <cell r="A154" t="str">
            <v>SQR-AD70-R2</v>
          </cell>
          <cell r="B154">
            <v>1</v>
          </cell>
          <cell r="C154">
            <v>13.14</v>
          </cell>
          <cell r="D154" t="str">
            <v>EUR</v>
          </cell>
        </row>
        <row r="155">
          <cell r="A155" t="str">
            <v>SQR-M22</v>
          </cell>
          <cell r="B155">
            <v>1</v>
          </cell>
          <cell r="C155">
            <v>59.13</v>
          </cell>
          <cell r="D155" t="str">
            <v>EUR</v>
          </cell>
        </row>
        <row r="156">
          <cell r="A156" t="str">
            <v>SCMOUNT</v>
          </cell>
          <cell r="B156">
            <v>1</v>
          </cell>
          <cell r="C156">
            <v>41.208500000000001</v>
          </cell>
          <cell r="D156" t="str">
            <v>EUR</v>
          </cell>
        </row>
        <row r="157">
          <cell r="A157" t="str">
            <v>SCPRETOFF</v>
          </cell>
          <cell r="B157">
            <v>1</v>
          </cell>
          <cell r="C157">
            <v>79.569999999999993</v>
          </cell>
          <cell r="D157" t="str">
            <v>EUR</v>
          </cell>
        </row>
        <row r="158">
          <cell r="A158" t="str">
            <v>SC1BGM111</v>
          </cell>
          <cell r="B158">
            <v>1</v>
          </cell>
          <cell r="C158">
            <v>21.17</v>
          </cell>
          <cell r="D158" t="str">
            <v>EUR</v>
          </cell>
        </row>
        <row r="159">
          <cell r="A159" t="str">
            <v>SC2 BT</v>
          </cell>
          <cell r="B159">
            <v>1</v>
          </cell>
          <cell r="C159">
            <v>34.31</v>
          </cell>
          <cell r="D159" t="str">
            <v>EUR</v>
          </cell>
        </row>
        <row r="160">
          <cell r="A160" t="str">
            <v>SC2 BTEA</v>
          </cell>
          <cell r="B160">
            <v>1</v>
          </cell>
          <cell r="C160">
            <v>34.31</v>
          </cell>
          <cell r="D160" t="str">
            <v>EUR</v>
          </cell>
        </row>
        <row r="161">
          <cell r="A161" t="str">
            <v>SCBPCT</v>
          </cell>
          <cell r="B161">
            <v>1</v>
          </cell>
          <cell r="C161">
            <v>71.540000000000006</v>
          </cell>
          <cell r="D161" t="str">
            <v>EUR</v>
          </cell>
        </row>
        <row r="162">
          <cell r="A162" t="str">
            <v>SWTGT21</v>
          </cell>
          <cell r="B162">
            <v>1</v>
          </cell>
          <cell r="C162">
            <v>500.63</v>
          </cell>
          <cell r="D162" t="str">
            <v>EUR</v>
          </cell>
        </row>
        <row r="163">
          <cell r="A163" t="str">
            <v>SC2SPORT-B</v>
          </cell>
          <cell r="B163">
            <v>1</v>
          </cell>
          <cell r="C163">
            <v>750.44</v>
          </cell>
          <cell r="D163" t="str">
            <v>EUR</v>
          </cell>
        </row>
        <row r="164">
          <cell r="A164" t="str">
            <v>MecaCup1-3</v>
          </cell>
          <cell r="B164">
            <v>1</v>
          </cell>
          <cell r="C164">
            <v>534.1</v>
          </cell>
          <cell r="D164" t="str">
            <v>EUR</v>
          </cell>
        </row>
        <row r="165">
          <cell r="A165" t="str">
            <v>MecaCup1-2</v>
          </cell>
          <cell r="B165">
            <v>1</v>
          </cell>
          <cell r="C165">
            <v>364.7</v>
          </cell>
          <cell r="D165" t="str">
            <v>EUR</v>
          </cell>
        </row>
        <row r="166">
          <cell r="A166" t="str">
            <v>Meca Clutch</v>
          </cell>
          <cell r="B166">
            <v>1</v>
          </cell>
          <cell r="C166">
            <v>97.3</v>
          </cell>
          <cell r="D166" t="str">
            <v>EUR</v>
          </cell>
        </row>
        <row r="167">
          <cell r="A167" t="str">
            <v>Meca Baseplate</v>
          </cell>
          <cell r="B167">
            <v>1</v>
          </cell>
          <cell r="C167">
            <v>69.3</v>
          </cell>
          <cell r="D167" t="str">
            <v>EUR</v>
          </cell>
        </row>
        <row r="168">
          <cell r="A168" t="str">
            <v>TR-REX-F1</v>
          </cell>
          <cell r="B168">
            <v>1</v>
          </cell>
          <cell r="C168">
            <v>841.5</v>
          </cell>
          <cell r="D168" t="str">
            <v>EUR</v>
          </cell>
        </row>
        <row r="169">
          <cell r="A169" t="str">
            <v>TR-REX-GT</v>
          </cell>
          <cell r="B169">
            <v>1</v>
          </cell>
          <cell r="C169">
            <v>1065</v>
          </cell>
          <cell r="D169" t="str">
            <v>EUR</v>
          </cell>
        </row>
        <row r="170">
          <cell r="A170" t="str">
            <v>SC2PRO-G</v>
          </cell>
          <cell r="B170">
            <v>1</v>
          </cell>
          <cell r="C170">
            <v>1425.05</v>
          </cell>
          <cell r="D170" t="str">
            <v>EUR</v>
          </cell>
        </row>
        <row r="171">
          <cell r="A171" t="str">
            <v>SWTGT21-AAAA</v>
          </cell>
          <cell r="B171">
            <v>1</v>
          </cell>
          <cell r="C171">
            <v>500.63400000000001</v>
          </cell>
          <cell r="D171" t="str">
            <v>EUR</v>
          </cell>
        </row>
        <row r="172">
          <cell r="A172" t="str">
            <v>TR-GLFR-XL</v>
          </cell>
          <cell r="B172">
            <v>1</v>
          </cell>
          <cell r="C172">
            <v>30</v>
          </cell>
          <cell r="D172" t="str">
            <v>EUR</v>
          </cell>
        </row>
        <row r="173">
          <cell r="A173" t="str">
            <v>TR-GLFR-XS</v>
          </cell>
          <cell r="B173">
            <v>1</v>
          </cell>
          <cell r="C173">
            <v>30</v>
          </cell>
          <cell r="D173" t="str">
            <v>EUR</v>
          </cell>
        </row>
        <row r="174">
          <cell r="A174" t="str">
            <v>TR-GLFR-2XS</v>
          </cell>
          <cell r="B174">
            <v>1</v>
          </cell>
          <cell r="C174">
            <v>30</v>
          </cell>
          <cell r="D174" t="str">
            <v>EUR</v>
          </cell>
        </row>
        <row r="175">
          <cell r="A175" t="str">
            <v>TR-GLFR-2XL</v>
          </cell>
          <cell r="B175">
            <v>1</v>
          </cell>
          <cell r="C175">
            <v>30</v>
          </cell>
          <cell r="D175" t="str">
            <v>EUR</v>
          </cell>
        </row>
        <row r="176">
          <cell r="A176" t="str">
            <v>TR-GLFR-L</v>
          </cell>
          <cell r="B176">
            <v>1</v>
          </cell>
          <cell r="C176">
            <v>30</v>
          </cell>
          <cell r="D176" t="str">
            <v>EUR</v>
          </cell>
        </row>
        <row r="177">
          <cell r="A177" t="str">
            <v>TR-GLFR-M</v>
          </cell>
          <cell r="B177">
            <v>1</v>
          </cell>
          <cell r="C177">
            <v>30</v>
          </cell>
          <cell r="D177" t="str">
            <v>EUR</v>
          </cell>
        </row>
        <row r="178">
          <cell r="A178" t="str">
            <v>TR-GLFR-S</v>
          </cell>
          <cell r="B178">
            <v>1</v>
          </cell>
          <cell r="C178">
            <v>30</v>
          </cell>
          <cell r="D178" t="str">
            <v>EUR</v>
          </cell>
        </row>
        <row r="179">
          <cell r="A179" t="str">
            <v>MecaBaseplate</v>
          </cell>
          <cell r="B179">
            <v>1</v>
          </cell>
          <cell r="C179">
            <v>69.3</v>
          </cell>
          <cell r="D179" t="str">
            <v>EUR</v>
          </cell>
        </row>
        <row r="180">
          <cell r="A180" t="str">
            <v>008026GNR</v>
          </cell>
          <cell r="B180">
            <v>1</v>
          </cell>
          <cell r="C180">
            <v>340</v>
          </cell>
          <cell r="D180" t="str">
            <v>EUR</v>
          </cell>
        </row>
        <row r="181">
          <cell r="A181" t="str">
            <v>008009RNR</v>
          </cell>
          <cell r="B181">
            <v>1</v>
          </cell>
          <cell r="C181">
            <v>237.25</v>
          </cell>
          <cell r="D181" t="str">
            <v>EUR</v>
          </cell>
        </row>
        <row r="182">
          <cell r="A182" t="str">
            <v>008011RNR</v>
          </cell>
          <cell r="B182">
            <v>1</v>
          </cell>
          <cell r="C182">
            <v>337.35</v>
          </cell>
          <cell r="D182" t="str">
            <v>EUR</v>
          </cell>
        </row>
        <row r="183">
          <cell r="A183" t="str">
            <v>008014RNR</v>
          </cell>
          <cell r="B183">
            <v>1</v>
          </cell>
          <cell r="C183">
            <v>385</v>
          </cell>
          <cell r="D183" t="str">
            <v>EUR</v>
          </cell>
        </row>
        <row r="184">
          <cell r="A184" t="str">
            <v>008235NR</v>
          </cell>
          <cell r="B184">
            <v>1</v>
          </cell>
          <cell r="C184">
            <v>150.5</v>
          </cell>
          <cell r="D184" t="str">
            <v>EUR</v>
          </cell>
        </row>
        <row r="185">
          <cell r="A185" t="str">
            <v>008013RNR</v>
          </cell>
          <cell r="B185">
            <v>1</v>
          </cell>
          <cell r="C185">
            <v>351.65</v>
          </cell>
          <cell r="D185" t="str">
            <v>EUR</v>
          </cell>
        </row>
        <row r="186">
          <cell r="A186" t="str">
            <v>SWTGT21-AAAB</v>
          </cell>
          <cell r="B186">
            <v>1</v>
          </cell>
          <cell r="C186">
            <v>500.63400000000001</v>
          </cell>
          <cell r="D186" t="str">
            <v>EUR</v>
          </cell>
        </row>
        <row r="187">
          <cell r="A187" t="str">
            <v>008026GRS</v>
          </cell>
          <cell r="B187">
            <v>1</v>
          </cell>
          <cell r="C187">
            <v>340</v>
          </cell>
          <cell r="D187" t="str">
            <v>EUR</v>
          </cell>
        </row>
        <row r="188">
          <cell r="A188" t="str">
            <v>HC003356</v>
          </cell>
          <cell r="B188">
            <v>1</v>
          </cell>
          <cell r="C188">
            <v>24.79</v>
          </cell>
          <cell r="D188" t="str">
            <v>EUR</v>
          </cell>
        </row>
        <row r="189">
          <cell r="A189" t="str">
            <v>HC003073</v>
          </cell>
          <cell r="B189">
            <v>1</v>
          </cell>
          <cell r="C189">
            <v>182.23</v>
          </cell>
          <cell r="D189" t="str">
            <v>EUR</v>
          </cell>
        </row>
        <row r="190">
          <cell r="A190" t="str">
            <v>HC003653</v>
          </cell>
          <cell r="B190">
            <v>1</v>
          </cell>
          <cell r="C190">
            <v>231.4</v>
          </cell>
          <cell r="D190" t="str">
            <v>EUR</v>
          </cell>
        </row>
        <row r="191">
          <cell r="A191" t="str">
            <v>HC003288</v>
          </cell>
          <cell r="B191">
            <v>1</v>
          </cell>
          <cell r="C191">
            <v>17.350000000000001</v>
          </cell>
          <cell r="D191" t="str">
            <v>EUR</v>
          </cell>
        </row>
        <row r="192">
          <cell r="A192" t="str">
            <v>HC003226</v>
          </cell>
          <cell r="B192">
            <v>1</v>
          </cell>
          <cell r="C192">
            <v>40.49</v>
          </cell>
          <cell r="D192" t="str">
            <v>EUR</v>
          </cell>
        </row>
        <row r="193">
          <cell r="A193" t="str">
            <v>HC003042</v>
          </cell>
          <cell r="B193">
            <v>1</v>
          </cell>
          <cell r="C193">
            <v>178.18</v>
          </cell>
          <cell r="D193" t="str">
            <v>EUR</v>
          </cell>
        </row>
        <row r="194">
          <cell r="A194" t="str">
            <v>SB003011</v>
          </cell>
          <cell r="B194">
            <v>1</v>
          </cell>
          <cell r="C194">
            <v>138.84</v>
          </cell>
          <cell r="D194" t="str">
            <v>EUR</v>
          </cell>
        </row>
        <row r="195">
          <cell r="A195" t="str">
            <v>HC003578</v>
          </cell>
          <cell r="B195">
            <v>1</v>
          </cell>
          <cell r="C195">
            <v>9.91</v>
          </cell>
          <cell r="D195" t="str">
            <v>EUR</v>
          </cell>
        </row>
        <row r="196">
          <cell r="A196" t="str">
            <v>HC003370</v>
          </cell>
          <cell r="B196">
            <v>1</v>
          </cell>
          <cell r="C196">
            <v>14.87</v>
          </cell>
          <cell r="D196" t="str">
            <v>EUR</v>
          </cell>
        </row>
        <row r="197">
          <cell r="A197" t="str">
            <v>HC003646</v>
          </cell>
          <cell r="B197">
            <v>1</v>
          </cell>
          <cell r="C197">
            <v>14.87</v>
          </cell>
          <cell r="D197" t="str">
            <v>EUR</v>
          </cell>
        </row>
        <row r="198">
          <cell r="A198" t="str">
            <v>HC003837</v>
          </cell>
          <cell r="B198">
            <v>1</v>
          </cell>
          <cell r="C198">
            <v>24.79</v>
          </cell>
          <cell r="D198" t="str">
            <v>EUR</v>
          </cell>
        </row>
        <row r="199">
          <cell r="A199" t="str">
            <v>HC003318</v>
          </cell>
          <cell r="B199">
            <v>1</v>
          </cell>
          <cell r="C199">
            <v>198.34</v>
          </cell>
          <cell r="D199" t="str">
            <v>EUR</v>
          </cell>
        </row>
        <row r="200">
          <cell r="A200" t="str">
            <v>HC003707</v>
          </cell>
          <cell r="B200">
            <v>1</v>
          </cell>
          <cell r="C200">
            <v>62.47</v>
          </cell>
          <cell r="D200" t="str">
            <v>EUR</v>
          </cell>
        </row>
        <row r="201">
          <cell r="A201" t="str">
            <v>HC003363</v>
          </cell>
          <cell r="B201">
            <v>1</v>
          </cell>
          <cell r="C201">
            <v>69.83</v>
          </cell>
          <cell r="D201" t="str">
            <v>EUR</v>
          </cell>
        </row>
        <row r="202">
          <cell r="A202" t="str">
            <v>HC003776</v>
          </cell>
          <cell r="B202">
            <v>1</v>
          </cell>
          <cell r="C202">
            <v>67.680000000000007</v>
          </cell>
          <cell r="D202" t="str">
            <v>EUR</v>
          </cell>
        </row>
        <row r="203">
          <cell r="A203" t="str">
            <v>HC003752</v>
          </cell>
          <cell r="B203">
            <v>1</v>
          </cell>
          <cell r="C203">
            <v>75.2</v>
          </cell>
          <cell r="D203" t="str">
            <v>EUR</v>
          </cell>
        </row>
        <row r="204">
          <cell r="A204" t="str">
            <v>SC2PRETOFF</v>
          </cell>
          <cell r="B204">
            <v>1</v>
          </cell>
          <cell r="C204">
            <v>79.569999999999993</v>
          </cell>
          <cell r="D204" t="str">
            <v>EUR</v>
          </cell>
        </row>
        <row r="205">
          <cell r="A205" t="str">
            <v>9H.LK2LJ.TBE</v>
          </cell>
          <cell r="B205">
            <v>1</v>
          </cell>
          <cell r="C205">
            <v>545.04999999999995</v>
          </cell>
          <cell r="D205" t="str">
            <v>EUR</v>
          </cell>
        </row>
        <row r="206">
          <cell r="A206" t="str">
            <v>9H.LKALB.QBE</v>
          </cell>
          <cell r="B206">
            <v>1</v>
          </cell>
          <cell r="C206">
            <v>310.99</v>
          </cell>
          <cell r="D206" t="str">
            <v>EUR</v>
          </cell>
        </row>
        <row r="207">
          <cell r="A207" t="str">
            <v>008026GNR-EU</v>
          </cell>
          <cell r="B207">
            <v>1</v>
          </cell>
          <cell r="C207">
            <v>493</v>
          </cell>
          <cell r="D207" t="str">
            <v>EUR</v>
          </cell>
        </row>
        <row r="208">
          <cell r="A208" t="str">
            <v>ERPF</v>
          </cell>
          <cell r="B208">
            <v>1</v>
          </cell>
          <cell r="C208">
            <v>841</v>
          </cell>
          <cell r="D208" t="str">
            <v>EUR</v>
          </cell>
        </row>
        <row r="209">
          <cell r="A209" t="str">
            <v>HOSOPUALPPY0000000</v>
          </cell>
          <cell r="B209">
            <v>1</v>
          </cell>
          <cell r="C209">
            <v>799</v>
          </cell>
          <cell r="D209" t="str">
            <v>EUR</v>
          </cell>
        </row>
        <row r="210">
          <cell r="A210" t="str">
            <v>CSX3BLK4</v>
          </cell>
          <cell r="B210">
            <v>1</v>
          </cell>
          <cell r="C210">
            <v>934.5</v>
          </cell>
          <cell r="D210" t="str">
            <v>EUR</v>
          </cell>
        </row>
        <row r="211">
          <cell r="A211" t="str">
            <v>CSX3BLU4</v>
          </cell>
          <cell r="B211">
            <v>1</v>
          </cell>
          <cell r="C211">
            <v>959</v>
          </cell>
          <cell r="D211" t="str">
            <v>EUR</v>
          </cell>
        </row>
        <row r="212">
          <cell r="A212" t="str">
            <v>FPROBLK</v>
          </cell>
          <cell r="B212">
            <v>1</v>
          </cell>
          <cell r="C212">
            <v>633.5</v>
          </cell>
          <cell r="D212" t="str">
            <v>EUR</v>
          </cell>
        </row>
        <row r="213">
          <cell r="A213" t="str">
            <v>FPROBLU</v>
          </cell>
          <cell r="B213">
            <v>1</v>
          </cell>
          <cell r="C213">
            <v>654.5</v>
          </cell>
          <cell r="D213" t="str">
            <v>EUR</v>
          </cell>
        </row>
        <row r="214">
          <cell r="A214" t="str">
            <v>GTTPROZERBLU</v>
          </cell>
          <cell r="B214">
            <v>1</v>
          </cell>
          <cell r="C214">
            <v>469</v>
          </cell>
          <cell r="D214" t="str">
            <v>EUR</v>
          </cell>
        </row>
        <row r="215">
          <cell r="A215" t="str">
            <v>GTTSPOUSBBLK</v>
          </cell>
          <cell r="B215">
            <v>1</v>
          </cell>
          <cell r="C215">
            <v>418.1</v>
          </cell>
          <cell r="D215" t="str">
            <v>EUR</v>
          </cell>
        </row>
        <row r="216">
          <cell r="A216" t="str">
            <v>QRXSIMCUBEADA</v>
          </cell>
          <cell r="B216">
            <v>1</v>
          </cell>
          <cell r="C216">
            <v>15.48</v>
          </cell>
          <cell r="D216" t="str">
            <v>EUR</v>
          </cell>
        </row>
        <row r="217">
          <cell r="A217" t="str">
            <v>PESETSP01FOR</v>
          </cell>
          <cell r="B217">
            <v>1</v>
          </cell>
          <cell r="C217">
            <v>790.3</v>
          </cell>
          <cell r="D217" t="str">
            <v>EUR</v>
          </cell>
        </row>
        <row r="218">
          <cell r="A218" t="str">
            <v>FCORENO4</v>
          </cell>
          <cell r="B218">
            <v>1</v>
          </cell>
          <cell r="C218">
            <v>435.86</v>
          </cell>
          <cell r="D218" t="str">
            <v>EUR</v>
          </cell>
        </row>
        <row r="219">
          <cell r="A219" t="str">
            <v>FCORENO2</v>
          </cell>
          <cell r="B219">
            <v>1</v>
          </cell>
          <cell r="C219">
            <v>369.26</v>
          </cell>
          <cell r="D219" t="str">
            <v>EUR</v>
          </cell>
        </row>
        <row r="220">
          <cell r="A220" t="str">
            <v>FCOREBLK2</v>
          </cell>
          <cell r="B220">
            <v>1</v>
          </cell>
          <cell r="C220">
            <v>517.6</v>
          </cell>
          <cell r="D220" t="str">
            <v>EUR</v>
          </cell>
        </row>
        <row r="221">
          <cell r="A221" t="str">
            <v>QRXFSETBLKMAG</v>
          </cell>
          <cell r="B221">
            <v>1</v>
          </cell>
          <cell r="C221">
            <v>157.68</v>
          </cell>
          <cell r="D221" t="str">
            <v>EUR</v>
          </cell>
        </row>
        <row r="222">
          <cell r="A222" t="str">
            <v>QRXFSETBLKCLA</v>
          </cell>
          <cell r="B222">
            <v>1</v>
          </cell>
          <cell r="C222">
            <v>146.88</v>
          </cell>
          <cell r="D222" t="str">
            <v>EUR</v>
          </cell>
        </row>
        <row r="223">
          <cell r="A223" t="str">
            <v>QRXFSETBLUCLA</v>
          </cell>
          <cell r="B223">
            <v>1</v>
          </cell>
          <cell r="C223">
            <v>146.88</v>
          </cell>
          <cell r="D223" t="str">
            <v>EUR</v>
          </cell>
        </row>
        <row r="224">
          <cell r="A224" t="str">
            <v>UNIMAINHUBRED</v>
          </cell>
          <cell r="B224">
            <v>1</v>
          </cell>
          <cell r="C224">
            <v>38.880000000000003</v>
          </cell>
          <cell r="D224" t="str">
            <v>EUR</v>
          </cell>
        </row>
        <row r="225">
          <cell r="A225" t="str">
            <v>UNIMAINHUBBLK</v>
          </cell>
          <cell r="B225">
            <v>1</v>
          </cell>
          <cell r="C225">
            <v>41.03</v>
          </cell>
          <cell r="D225" t="str">
            <v>EUR</v>
          </cell>
        </row>
        <row r="226">
          <cell r="A226" t="str">
            <v>UNIMAINHUBBLU</v>
          </cell>
          <cell r="B226">
            <v>1</v>
          </cell>
          <cell r="C226">
            <v>38.880000000000003</v>
          </cell>
          <cell r="D226" t="str">
            <v>EUR</v>
          </cell>
        </row>
        <row r="227">
          <cell r="A227" t="str">
            <v>CSX3EP</v>
          </cell>
          <cell r="B227">
            <v>1</v>
          </cell>
          <cell r="C227">
            <v>68.33</v>
          </cell>
          <cell r="D227" t="str">
            <v>EUR</v>
          </cell>
        </row>
        <row r="228">
          <cell r="A228" t="str">
            <v>QRXBLKCLA</v>
          </cell>
          <cell r="B228">
            <v>1</v>
          </cell>
          <cell r="C228">
            <v>146.88</v>
          </cell>
          <cell r="D228" t="str">
            <v>EUR</v>
          </cell>
        </row>
        <row r="229">
          <cell r="A229" t="str">
            <v>QRXBLUCLA</v>
          </cell>
          <cell r="B229">
            <v>1</v>
          </cell>
          <cell r="C229">
            <v>157.68</v>
          </cell>
          <cell r="D229" t="str">
            <v>EUR</v>
          </cell>
        </row>
        <row r="230">
          <cell r="A230" t="str">
            <v>QRXBLKMAG</v>
          </cell>
          <cell r="B230">
            <v>1</v>
          </cell>
          <cell r="C230">
            <v>157.68</v>
          </cell>
          <cell r="D230" t="str">
            <v>EUR</v>
          </cell>
        </row>
        <row r="231">
          <cell r="A231" t="str">
            <v>CSX3BLU6</v>
          </cell>
          <cell r="B231">
            <v>1</v>
          </cell>
          <cell r="C231">
            <v>1022</v>
          </cell>
          <cell r="D231" t="str">
            <v>EUR</v>
          </cell>
        </row>
        <row r="232">
          <cell r="A232" t="str">
            <v>CSX3BLK6</v>
          </cell>
          <cell r="B232">
            <v>1</v>
          </cell>
          <cell r="C232">
            <v>1001</v>
          </cell>
          <cell r="D232" t="str">
            <v>EUR</v>
          </cell>
        </row>
        <row r="233">
          <cell r="A233" t="str">
            <v>TRX-SLIDER</v>
          </cell>
          <cell r="B233">
            <v>1</v>
          </cell>
          <cell r="C233">
            <v>30</v>
          </cell>
          <cell r="D233" t="str">
            <v>EUR</v>
          </cell>
        </row>
        <row r="234">
          <cell r="A234" t="str">
            <v>SCACPE-SET-EU</v>
          </cell>
          <cell r="B234">
            <v>1</v>
          </cell>
          <cell r="C234">
            <v>1599.2</v>
          </cell>
          <cell r="D234" t="str">
            <v>EUR</v>
          </cell>
        </row>
        <row r="235">
          <cell r="A235" t="str">
            <v>SCACPE-SET-US</v>
          </cell>
          <cell r="B235">
            <v>1</v>
          </cell>
          <cell r="C235">
            <v>1599.2</v>
          </cell>
          <cell r="D235" t="str">
            <v>EUR</v>
          </cell>
        </row>
        <row r="236">
          <cell r="A236" t="str">
            <v>SCACPE-SET-AU</v>
          </cell>
          <cell r="B236">
            <v>1</v>
          </cell>
          <cell r="C236">
            <v>1599.2</v>
          </cell>
          <cell r="D236" t="str">
            <v>EUR</v>
          </cell>
        </row>
        <row r="237">
          <cell r="A237" t="str">
            <v>SCACPE-ADD-INT</v>
          </cell>
          <cell r="B237">
            <v>1</v>
          </cell>
          <cell r="C237">
            <v>1439.2</v>
          </cell>
          <cell r="D237" t="str">
            <v>EUR</v>
          </cell>
        </row>
        <row r="238">
          <cell r="A238" t="str">
            <v>SCACPE-SET-UK</v>
          </cell>
          <cell r="B238">
            <v>1</v>
          </cell>
          <cell r="C238">
            <v>1599.2</v>
          </cell>
          <cell r="D238" t="str">
            <v>EUR</v>
          </cell>
        </row>
        <row r="239">
          <cell r="A239" t="str">
            <v>HE-SPS2</v>
          </cell>
          <cell r="B239">
            <v>1</v>
          </cell>
          <cell r="C239">
            <v>429.09</v>
          </cell>
          <cell r="D239" t="str">
            <v>EUR</v>
          </cell>
        </row>
        <row r="240">
          <cell r="A240" t="str">
            <v>HE-SPS3</v>
          </cell>
          <cell r="B240">
            <v>1</v>
          </cell>
          <cell r="C240">
            <v>508.43</v>
          </cell>
          <cell r="D240" t="str">
            <v>EUR</v>
          </cell>
        </row>
        <row r="241">
          <cell r="A241" t="str">
            <v>HE-SPU2SC</v>
          </cell>
          <cell r="B241">
            <v>1</v>
          </cell>
          <cell r="C241">
            <v>779.5</v>
          </cell>
          <cell r="D241" t="str">
            <v>EUR</v>
          </cell>
        </row>
        <row r="242">
          <cell r="A242" t="str">
            <v>HE-SPU3SC</v>
          </cell>
          <cell r="B242">
            <v>1</v>
          </cell>
          <cell r="C242">
            <v>958.02</v>
          </cell>
          <cell r="D242" t="str">
            <v>EUR</v>
          </cell>
        </row>
        <row r="243">
          <cell r="A243" t="str">
            <v>HE-SPSBP</v>
          </cell>
          <cell r="B243">
            <v>1</v>
          </cell>
          <cell r="C243">
            <v>81.98</v>
          </cell>
          <cell r="D243" t="str">
            <v>EUR</v>
          </cell>
        </row>
        <row r="244">
          <cell r="A244" t="str">
            <v>HE-BPBLACK</v>
          </cell>
          <cell r="B244">
            <v>1</v>
          </cell>
          <cell r="C244">
            <v>92.23</v>
          </cell>
          <cell r="D244" t="str">
            <v>EUR</v>
          </cell>
        </row>
        <row r="245">
          <cell r="A245" t="str">
            <v>HE-SPS1C</v>
          </cell>
          <cell r="B245">
            <v>1</v>
          </cell>
          <cell r="C245">
            <v>105.12</v>
          </cell>
          <cell r="D245" t="str">
            <v>EUR</v>
          </cell>
        </row>
        <row r="246">
          <cell r="A246" t="str">
            <v>HE-SPU1SC</v>
          </cell>
          <cell r="B246">
            <v>1</v>
          </cell>
          <cell r="C246">
            <v>230.74</v>
          </cell>
          <cell r="D246" t="str">
            <v>EUR</v>
          </cell>
        </row>
        <row r="247">
          <cell r="A247" t="str">
            <v>HE-SS</v>
          </cell>
          <cell r="B247">
            <v>1</v>
          </cell>
          <cell r="C247">
            <v>164.63</v>
          </cell>
          <cell r="D247" t="str">
            <v>EUR</v>
          </cell>
        </row>
        <row r="248">
          <cell r="A248" t="str">
            <v>HE-HBv2</v>
          </cell>
          <cell r="B248">
            <v>1</v>
          </cell>
          <cell r="C248">
            <v>224.14</v>
          </cell>
          <cell r="D248" t="str">
            <v>EUR</v>
          </cell>
        </row>
        <row r="249">
          <cell r="A249" t="str">
            <v>HE-SRGT-FK-Black</v>
          </cell>
          <cell r="B249">
            <v>1</v>
          </cell>
          <cell r="C249">
            <v>997.24</v>
          </cell>
          <cell r="D249" t="str">
            <v>EUR</v>
          </cell>
        </row>
        <row r="250">
          <cell r="A250" t="str">
            <v>HE-SPU-SCU</v>
          </cell>
          <cell r="B250">
            <v>1</v>
          </cell>
          <cell r="C250">
            <v>105.12</v>
          </cell>
          <cell r="D250" t="str">
            <v>EUR</v>
          </cell>
        </row>
        <row r="251">
          <cell r="A251" t="str">
            <v>HE-ELAST</v>
          </cell>
          <cell r="B251">
            <v>1</v>
          </cell>
          <cell r="C251">
            <v>16.53</v>
          </cell>
          <cell r="D251" t="str">
            <v>EUR</v>
          </cell>
        </row>
        <row r="252">
          <cell r="A252" t="str">
            <v>FSW-3-EGH-PC</v>
          </cell>
          <cell r="B252">
            <v>1</v>
          </cell>
          <cell r="C252">
            <v>974.25</v>
          </cell>
          <cell r="D252" t="str">
            <v>EUR</v>
          </cell>
        </row>
        <row r="253">
          <cell r="A253" t="str">
            <v>FSW-3-FN-XBOX</v>
          </cell>
          <cell r="B253">
            <v>1</v>
          </cell>
          <cell r="C253">
            <v>1249.3</v>
          </cell>
          <cell r="D253" t="str">
            <v>EUR</v>
          </cell>
        </row>
        <row r="254">
          <cell r="A254" t="str">
            <v>TH-PC-HUB</v>
          </cell>
          <cell r="B254">
            <v>1</v>
          </cell>
          <cell r="C254">
            <v>39</v>
          </cell>
          <cell r="D254" t="str">
            <v>EUR</v>
          </cell>
        </row>
        <row r="255">
          <cell r="A255" t="str">
            <v>SRP-AL-B</v>
          </cell>
          <cell r="B255">
            <v>1</v>
          </cell>
          <cell r="C255">
            <v>26.25</v>
          </cell>
          <cell r="D255" t="str">
            <v>EUR</v>
          </cell>
        </row>
        <row r="256">
          <cell r="A256" t="str">
            <v>SRP-AL-G</v>
          </cell>
          <cell r="B256">
            <v>1</v>
          </cell>
          <cell r="C256">
            <v>22.965</v>
          </cell>
          <cell r="D256" t="str">
            <v>EUR</v>
          </cell>
        </row>
        <row r="257">
          <cell r="A257" t="str">
            <v>SRP-CLK-B</v>
          </cell>
          <cell r="B257">
            <v>1</v>
          </cell>
          <cell r="C257">
            <v>168.75</v>
          </cell>
          <cell r="D257" t="str">
            <v>EUR</v>
          </cell>
        </row>
        <row r="258">
          <cell r="A258" t="str">
            <v>SRP-CLK-G</v>
          </cell>
          <cell r="B258">
            <v>1</v>
          </cell>
          <cell r="C258">
            <v>148.97999999999999</v>
          </cell>
          <cell r="D258" t="str">
            <v>EUR</v>
          </cell>
        </row>
        <row r="259">
          <cell r="A259" t="str">
            <v>SRP-F-B</v>
          </cell>
          <cell r="B259">
            <v>1</v>
          </cell>
          <cell r="C259">
            <v>555</v>
          </cell>
          <cell r="D259" t="str">
            <v>EUR</v>
          </cell>
        </row>
        <row r="260">
          <cell r="A260" t="str">
            <v>SRP-F-G</v>
          </cell>
          <cell r="B260">
            <v>1</v>
          </cell>
          <cell r="C260">
            <v>510</v>
          </cell>
          <cell r="D260" t="str">
            <v>EUR</v>
          </cell>
        </row>
        <row r="261">
          <cell r="A261" t="str">
            <v>SRP-FR-B</v>
          </cell>
          <cell r="B261">
            <v>1</v>
          </cell>
          <cell r="C261">
            <v>600</v>
          </cell>
          <cell r="D261" t="str">
            <v>EUR</v>
          </cell>
        </row>
        <row r="262">
          <cell r="A262" t="str">
            <v>SRP-FR-G</v>
          </cell>
          <cell r="B262">
            <v>1</v>
          </cell>
          <cell r="C262">
            <v>555</v>
          </cell>
          <cell r="D262" t="str">
            <v>EUR</v>
          </cell>
        </row>
        <row r="263">
          <cell r="A263" t="str">
            <v>SRP-GI-B</v>
          </cell>
          <cell r="B263">
            <v>1</v>
          </cell>
          <cell r="C263">
            <v>157.5</v>
          </cell>
          <cell r="D263" t="str">
            <v>EUR</v>
          </cell>
        </row>
        <row r="264">
          <cell r="A264" t="str">
            <v>SRP-GI-G</v>
          </cell>
          <cell r="B264">
            <v>1</v>
          </cell>
          <cell r="C264">
            <v>134.25</v>
          </cell>
          <cell r="D264" t="str">
            <v>EUR</v>
          </cell>
        </row>
        <row r="265">
          <cell r="A265" t="str">
            <v>SRP-GT-2-B</v>
          </cell>
          <cell r="B265">
            <v>1</v>
          </cell>
          <cell r="C265">
            <v>570</v>
          </cell>
          <cell r="D265" t="str">
            <v>EUR</v>
          </cell>
        </row>
        <row r="266">
          <cell r="A266" t="str">
            <v>SRP-GT-2-G</v>
          </cell>
          <cell r="B266">
            <v>1</v>
          </cell>
          <cell r="C266">
            <v>530.25</v>
          </cell>
          <cell r="D266" t="str">
            <v>EUR</v>
          </cell>
        </row>
        <row r="267">
          <cell r="A267" t="str">
            <v>SRP-GT-3-B</v>
          </cell>
          <cell r="B267">
            <v>1</v>
          </cell>
          <cell r="C267">
            <v>742.5</v>
          </cell>
          <cell r="D267" t="str">
            <v>EUR</v>
          </cell>
        </row>
        <row r="268">
          <cell r="A268" t="str">
            <v>SRP-GT-3-G</v>
          </cell>
          <cell r="B268">
            <v>1</v>
          </cell>
          <cell r="C268">
            <v>675</v>
          </cell>
          <cell r="D268" t="str">
            <v>EUR</v>
          </cell>
        </row>
        <row r="269">
          <cell r="A269" t="str">
            <v>SRP-GTI-2-B</v>
          </cell>
          <cell r="B269">
            <v>1</v>
          </cell>
          <cell r="C269">
            <v>705</v>
          </cell>
          <cell r="D269" t="str">
            <v>EUR</v>
          </cell>
        </row>
        <row r="270">
          <cell r="A270" t="str">
            <v>SRP-GTI-2-G</v>
          </cell>
          <cell r="B270">
            <v>1</v>
          </cell>
          <cell r="C270">
            <v>663</v>
          </cell>
          <cell r="D270" t="str">
            <v>EUR</v>
          </cell>
        </row>
        <row r="271">
          <cell r="A271" t="str">
            <v>SRP-GTI-3-B</v>
          </cell>
          <cell r="B271">
            <v>1</v>
          </cell>
          <cell r="C271">
            <v>885</v>
          </cell>
          <cell r="D271" t="str">
            <v>EUR</v>
          </cell>
        </row>
        <row r="272">
          <cell r="A272" t="str">
            <v>SRP-GTI-3-G</v>
          </cell>
          <cell r="B272">
            <v>1</v>
          </cell>
          <cell r="C272">
            <v>811.36500000000001</v>
          </cell>
          <cell r="D272" t="str">
            <v>EUR</v>
          </cell>
        </row>
        <row r="273">
          <cell r="A273" t="str">
            <v>SRP-GTI-R-3-G</v>
          </cell>
          <cell r="B273">
            <v>1</v>
          </cell>
          <cell r="C273">
            <v>856.36500000000001</v>
          </cell>
          <cell r="D273" t="str">
            <v>EUR</v>
          </cell>
        </row>
        <row r="274">
          <cell r="A274" t="str">
            <v>SRP-GTI-R-2-G</v>
          </cell>
          <cell r="B274">
            <v>1</v>
          </cell>
          <cell r="C274">
            <v>678</v>
          </cell>
          <cell r="D274" t="str">
            <v>EUR</v>
          </cell>
        </row>
        <row r="275">
          <cell r="A275" t="str">
            <v>SRP-GTI-R-2-B</v>
          </cell>
          <cell r="B275">
            <v>1</v>
          </cell>
          <cell r="C275">
            <v>757.5</v>
          </cell>
          <cell r="D275" t="str">
            <v>EUR</v>
          </cell>
        </row>
        <row r="276">
          <cell r="A276" t="str">
            <v>SRP-GTI-R-3-B</v>
          </cell>
          <cell r="B276">
            <v>1</v>
          </cell>
          <cell r="C276">
            <v>930</v>
          </cell>
          <cell r="D276" t="str">
            <v>EUR</v>
          </cell>
        </row>
        <row r="277">
          <cell r="A277" t="str">
            <v>SRP-GT-R-2-B</v>
          </cell>
          <cell r="B277">
            <v>1</v>
          </cell>
          <cell r="C277">
            <v>615</v>
          </cell>
          <cell r="D277" t="str">
            <v>EUR</v>
          </cell>
        </row>
        <row r="278">
          <cell r="A278" t="str">
            <v>SRP-GT-R-2-G</v>
          </cell>
          <cell r="B278">
            <v>1</v>
          </cell>
          <cell r="C278">
            <v>575.25</v>
          </cell>
          <cell r="D278" t="str">
            <v>EUR</v>
          </cell>
        </row>
        <row r="279">
          <cell r="A279" t="str">
            <v>SRP-GT-R-3-B</v>
          </cell>
          <cell r="B279">
            <v>1</v>
          </cell>
          <cell r="C279">
            <v>787.5</v>
          </cell>
          <cell r="D279" t="str">
            <v>EUR</v>
          </cell>
        </row>
        <row r="280">
          <cell r="A280" t="str">
            <v>SRP-GT-R-3-G</v>
          </cell>
          <cell r="B280">
            <v>1</v>
          </cell>
          <cell r="C280">
            <v>720</v>
          </cell>
          <cell r="D280" t="str">
            <v>EUR</v>
          </cell>
        </row>
        <row r="281">
          <cell r="A281" t="str">
            <v>SRP-FK-BLAK</v>
          </cell>
          <cell r="B281">
            <v>1</v>
          </cell>
          <cell r="C281">
            <v>39.270000000000003</v>
          </cell>
          <cell r="D281" t="str">
            <v>EUR</v>
          </cell>
        </row>
        <row r="282">
          <cell r="A282" t="str">
            <v>SRP-FK-BLUE</v>
          </cell>
          <cell r="B282">
            <v>1</v>
          </cell>
          <cell r="C282">
            <v>39.270000000000003</v>
          </cell>
          <cell r="D282" t="str">
            <v>EUR</v>
          </cell>
        </row>
        <row r="283">
          <cell r="A283" t="str">
            <v>SRP-FK-GRAY</v>
          </cell>
          <cell r="B283">
            <v>1</v>
          </cell>
          <cell r="C283">
            <v>39.270000000000003</v>
          </cell>
          <cell r="D283" t="str">
            <v>EUR</v>
          </cell>
        </row>
        <row r="284">
          <cell r="A284" t="str">
            <v>SRP-FK-GREEN</v>
          </cell>
          <cell r="B284">
            <v>1</v>
          </cell>
          <cell r="C284">
            <v>39.270000000000003</v>
          </cell>
          <cell r="D284" t="str">
            <v>EUR</v>
          </cell>
        </row>
        <row r="285">
          <cell r="A285" t="str">
            <v>SRP-FK-ORANGE</v>
          </cell>
          <cell r="B285">
            <v>1</v>
          </cell>
          <cell r="C285">
            <v>39.270000000000003</v>
          </cell>
          <cell r="D285" t="str">
            <v>EUR</v>
          </cell>
        </row>
        <row r="286">
          <cell r="A286" t="str">
            <v>SRP-FK-RED</v>
          </cell>
          <cell r="B286">
            <v>1</v>
          </cell>
          <cell r="C286">
            <v>39.270000000000003</v>
          </cell>
          <cell r="D286" t="str">
            <v>EUR</v>
          </cell>
        </row>
        <row r="287">
          <cell r="A287" t="str">
            <v>SRP-GTK-BLACK</v>
          </cell>
          <cell r="B287">
            <v>1</v>
          </cell>
          <cell r="C287">
            <v>66.599999999999994</v>
          </cell>
          <cell r="D287" t="str">
            <v>EUR</v>
          </cell>
        </row>
        <row r="288">
          <cell r="A288" t="str">
            <v>SRP-GTK-BLUE</v>
          </cell>
          <cell r="B288">
            <v>1</v>
          </cell>
          <cell r="C288">
            <v>66.599999999999994</v>
          </cell>
          <cell r="D288" t="str">
            <v>EUR</v>
          </cell>
        </row>
        <row r="289">
          <cell r="A289" t="str">
            <v>SRP-GTK-GRAY</v>
          </cell>
          <cell r="B289">
            <v>1</v>
          </cell>
          <cell r="C289">
            <v>66.599999999999994</v>
          </cell>
          <cell r="D289" t="str">
            <v>EUR</v>
          </cell>
        </row>
        <row r="290">
          <cell r="A290" t="str">
            <v>SRP-GTK-GREEN</v>
          </cell>
          <cell r="B290">
            <v>1</v>
          </cell>
          <cell r="C290">
            <v>66.599999999999994</v>
          </cell>
          <cell r="D290" t="str">
            <v>EUR</v>
          </cell>
        </row>
        <row r="291">
          <cell r="A291" t="str">
            <v>SRP-GTK-ORANGE</v>
          </cell>
          <cell r="B291">
            <v>1</v>
          </cell>
          <cell r="C291">
            <v>66.599999999999994</v>
          </cell>
          <cell r="D291" t="str">
            <v>EUR</v>
          </cell>
        </row>
        <row r="292">
          <cell r="A292" t="str">
            <v>SRP-GTK-RED</v>
          </cell>
          <cell r="B292">
            <v>1</v>
          </cell>
          <cell r="C292">
            <v>66.599999999999994</v>
          </cell>
          <cell r="D292" t="str">
            <v>EUR</v>
          </cell>
        </row>
        <row r="293">
          <cell r="A293" t="str">
            <v>SRP-GTK-PURLE</v>
          </cell>
          <cell r="B293">
            <v>1</v>
          </cell>
          <cell r="C293">
            <v>66.599999999999994</v>
          </cell>
          <cell r="D293" t="str">
            <v>EUR</v>
          </cell>
        </row>
        <row r="294">
          <cell r="A294" t="str">
            <v>SRP-RT-B</v>
          </cell>
          <cell r="B294">
            <v>1</v>
          </cell>
          <cell r="C294">
            <v>90</v>
          </cell>
          <cell r="D294" t="str">
            <v>EUR</v>
          </cell>
        </row>
        <row r="295">
          <cell r="A295" t="str">
            <v>SRP-RT-G</v>
          </cell>
          <cell r="B295">
            <v>1</v>
          </cell>
          <cell r="C295">
            <v>81.855000000000004</v>
          </cell>
          <cell r="D295" t="str">
            <v>EUR</v>
          </cell>
        </row>
        <row r="296">
          <cell r="A296" t="str">
            <v>FCORECLUTCHES</v>
          </cell>
          <cell r="B296">
            <v>1</v>
          </cell>
          <cell r="C296">
            <v>92.88</v>
          </cell>
          <cell r="D296" t="str">
            <v>EUR</v>
          </cell>
        </row>
        <row r="297">
          <cell r="A297" t="str">
            <v>RP</v>
          </cell>
          <cell r="B297">
            <v>1</v>
          </cell>
          <cell r="C297">
            <v>30</v>
          </cell>
          <cell r="D297" t="str">
            <v>EUR</v>
          </cell>
        </row>
        <row r="298">
          <cell r="A298" t="str">
            <v>SB2</v>
          </cell>
          <cell r="B298">
            <v>1</v>
          </cell>
          <cell r="C298">
            <v>30</v>
          </cell>
          <cell r="D298" t="str">
            <v>EUR</v>
          </cell>
        </row>
        <row r="299">
          <cell r="A299" t="str">
            <v>PE6</v>
          </cell>
          <cell r="B299">
            <v>1</v>
          </cell>
          <cell r="C299">
            <v>30</v>
          </cell>
          <cell r="D299" t="str">
            <v>EUR</v>
          </cell>
        </row>
        <row r="300">
          <cell r="A300" t="str">
            <v>SA2</v>
          </cell>
          <cell r="B300">
            <v>1</v>
          </cell>
          <cell r="C300">
            <v>30</v>
          </cell>
          <cell r="D300" t="str">
            <v>EUR</v>
          </cell>
        </row>
        <row r="301">
          <cell r="A301" t="str">
            <v>SHB</v>
          </cell>
          <cell r="B301">
            <v>1</v>
          </cell>
          <cell r="C301">
            <v>30</v>
          </cell>
          <cell r="D301" t="str">
            <v>EUR</v>
          </cell>
        </row>
        <row r="302">
          <cell r="A302" t="str">
            <v>WMA</v>
          </cell>
          <cell r="B302">
            <v>1</v>
          </cell>
          <cell r="C302">
            <v>30</v>
          </cell>
          <cell r="D302" t="str">
            <v>EUR</v>
          </cell>
        </row>
        <row r="303">
          <cell r="A303" t="str">
            <v>RS</v>
          </cell>
          <cell r="B303">
            <v>1</v>
          </cell>
          <cell r="C303">
            <v>30</v>
          </cell>
          <cell r="D303" t="str">
            <v>EUR</v>
          </cell>
        </row>
        <row r="304">
          <cell r="A304" t="str">
            <v>BF2</v>
          </cell>
          <cell r="B304">
            <v>1</v>
          </cell>
          <cell r="C304">
            <v>30</v>
          </cell>
          <cell r="D304" t="str">
            <v>EUR</v>
          </cell>
        </row>
        <row r="305">
          <cell r="A305" t="str">
            <v>BR2</v>
          </cell>
          <cell r="B305">
            <v>1</v>
          </cell>
          <cell r="C305">
            <v>30</v>
          </cell>
          <cell r="D305" t="str">
            <v>EUR</v>
          </cell>
        </row>
        <row r="306">
          <cell r="A306" t="str">
            <v>PS-1400-R</v>
          </cell>
          <cell r="B306">
            <v>1</v>
          </cell>
          <cell r="C306">
            <v>30</v>
          </cell>
          <cell r="D306" t="str">
            <v>EUR</v>
          </cell>
        </row>
        <row r="307">
          <cell r="A307" t="str">
            <v>BC-40</v>
          </cell>
          <cell r="B307">
            <v>1</v>
          </cell>
          <cell r="C307">
            <v>30</v>
          </cell>
          <cell r="D307" t="str">
            <v>EUR</v>
          </cell>
        </row>
        <row r="308">
          <cell r="A308" t="str">
            <v>BA-160-BLK</v>
          </cell>
          <cell r="B308">
            <v>1</v>
          </cell>
          <cell r="C308">
            <v>30</v>
          </cell>
          <cell r="D308" t="str">
            <v>EUR</v>
          </cell>
        </row>
        <row r="309">
          <cell r="A309" t="str">
            <v>BA-120-BLK</v>
          </cell>
          <cell r="B309">
            <v>1</v>
          </cell>
          <cell r="C309">
            <v>30</v>
          </cell>
          <cell r="D309" t="str">
            <v>EUR</v>
          </cell>
        </row>
        <row r="310">
          <cell r="A310" t="str">
            <v>SL-M8-20</v>
          </cell>
          <cell r="B310">
            <v>1</v>
          </cell>
          <cell r="C310">
            <v>30</v>
          </cell>
          <cell r="D310" t="str">
            <v>EUR</v>
          </cell>
        </row>
        <row r="311">
          <cell r="A311" t="str">
            <v>TRX-SPL</v>
          </cell>
          <cell r="B311">
            <v>1</v>
          </cell>
          <cell r="C311">
            <v>30</v>
          </cell>
          <cell r="D311" t="str">
            <v>EUR</v>
          </cell>
        </row>
        <row r="312">
          <cell r="A312" t="str">
            <v>TRX-SWRL</v>
          </cell>
          <cell r="B312">
            <v>1</v>
          </cell>
          <cell r="C312">
            <v>30</v>
          </cell>
          <cell r="D312" t="str">
            <v>EUR</v>
          </cell>
        </row>
        <row r="313">
          <cell r="A313" t="str">
            <v>TRX-RB</v>
          </cell>
          <cell r="B313">
            <v>1</v>
          </cell>
          <cell r="C313">
            <v>30</v>
          </cell>
          <cell r="D313" t="str">
            <v>EUR</v>
          </cell>
        </row>
        <row r="314">
          <cell r="A314" t="str">
            <v>PS-1200-R</v>
          </cell>
          <cell r="B314">
            <v>1</v>
          </cell>
          <cell r="C314">
            <v>30</v>
          </cell>
          <cell r="D314" t="str">
            <v>EUR</v>
          </cell>
        </row>
        <row r="315">
          <cell r="A315" t="str">
            <v>TF-SB</v>
          </cell>
          <cell r="B315">
            <v>1</v>
          </cell>
          <cell r="C315">
            <v>30</v>
          </cell>
          <cell r="D315" t="str">
            <v>EUR</v>
          </cell>
        </row>
        <row r="316">
          <cell r="A316" t="str">
            <v>PP-80-SM</v>
          </cell>
          <cell r="B316">
            <v>1</v>
          </cell>
          <cell r="C316">
            <v>30</v>
          </cell>
          <cell r="D316" t="str">
            <v>EUR</v>
          </cell>
        </row>
        <row r="317">
          <cell r="A317" t="str">
            <v>PP-NP-LB</v>
          </cell>
          <cell r="B317">
            <v>1</v>
          </cell>
          <cell r="C317">
            <v>30</v>
          </cell>
          <cell r="D317" t="str">
            <v>EUR</v>
          </cell>
        </row>
        <row r="318">
          <cell r="A318" t="str">
            <v>EC-160</v>
          </cell>
          <cell r="B318">
            <v>1</v>
          </cell>
          <cell r="C318">
            <v>30</v>
          </cell>
          <cell r="D318" t="str">
            <v>EUR</v>
          </cell>
        </row>
        <row r="319">
          <cell r="A319" t="str">
            <v>AL-80-1350</v>
          </cell>
          <cell r="B319">
            <v>1</v>
          </cell>
          <cell r="C319">
            <v>30</v>
          </cell>
          <cell r="D319" t="str">
            <v>EUR</v>
          </cell>
        </row>
        <row r="320">
          <cell r="A320" t="str">
            <v>AL-80-1200</v>
          </cell>
          <cell r="B320">
            <v>1</v>
          </cell>
          <cell r="C320">
            <v>30</v>
          </cell>
          <cell r="D320" t="str">
            <v>EUR</v>
          </cell>
        </row>
        <row r="321">
          <cell r="A321" t="str">
            <v>AL-40-460</v>
          </cell>
          <cell r="B321">
            <v>1</v>
          </cell>
          <cell r="C321">
            <v>30</v>
          </cell>
          <cell r="D321" t="str">
            <v>EUR</v>
          </cell>
        </row>
        <row r="322">
          <cell r="A322" t="str">
            <v>AL-160-500</v>
          </cell>
          <cell r="B322">
            <v>1</v>
          </cell>
          <cell r="C322">
            <v>30</v>
          </cell>
          <cell r="D322" t="str">
            <v>EUR</v>
          </cell>
        </row>
        <row r="323">
          <cell r="A323" t="str">
            <v>AL-160-1400</v>
          </cell>
          <cell r="B323">
            <v>1</v>
          </cell>
          <cell r="C323">
            <v>30</v>
          </cell>
          <cell r="D323" t="str">
            <v>EUR</v>
          </cell>
        </row>
        <row r="324">
          <cell r="A324" t="str">
            <v>AT-40-400</v>
          </cell>
          <cell r="B324">
            <v>1</v>
          </cell>
          <cell r="C324">
            <v>30</v>
          </cell>
          <cell r="D324" t="str">
            <v>EUR</v>
          </cell>
        </row>
        <row r="325">
          <cell r="A325" t="str">
            <v>AT-120-780</v>
          </cell>
          <cell r="B325">
            <v>1</v>
          </cell>
          <cell r="C325">
            <v>30</v>
          </cell>
          <cell r="D325" t="str">
            <v>EUR</v>
          </cell>
        </row>
        <row r="326">
          <cell r="A326" t="str">
            <v>AL-80-780</v>
          </cell>
          <cell r="B326">
            <v>1</v>
          </cell>
          <cell r="C326">
            <v>30</v>
          </cell>
          <cell r="D326" t="str">
            <v>EUR</v>
          </cell>
        </row>
        <row r="327">
          <cell r="A327" t="str">
            <v>AL-80-660</v>
          </cell>
          <cell r="B327">
            <v>1</v>
          </cell>
          <cell r="C327">
            <v>30</v>
          </cell>
          <cell r="D327" t="str">
            <v>EUR</v>
          </cell>
        </row>
        <row r="328">
          <cell r="A328" t="str">
            <v>AL-80-500</v>
          </cell>
          <cell r="B328">
            <v>1</v>
          </cell>
          <cell r="C328">
            <v>30</v>
          </cell>
          <cell r="D328" t="str">
            <v>EUR</v>
          </cell>
        </row>
        <row r="329">
          <cell r="A329" t="str">
            <v>AL-80-240</v>
          </cell>
          <cell r="B329">
            <v>1</v>
          </cell>
          <cell r="C329">
            <v>30</v>
          </cell>
          <cell r="D329" t="str">
            <v>EUR</v>
          </cell>
        </row>
        <row r="330">
          <cell r="A330" t="str">
            <v>FR-01</v>
          </cell>
          <cell r="B330">
            <v>1</v>
          </cell>
          <cell r="C330">
            <v>30</v>
          </cell>
          <cell r="D330" t="str">
            <v>EUR</v>
          </cell>
        </row>
        <row r="331">
          <cell r="A331" t="str">
            <v>EC-40</v>
          </cell>
          <cell r="B331">
            <v>1</v>
          </cell>
          <cell r="C331">
            <v>30</v>
          </cell>
          <cell r="D331" t="str">
            <v>EUR</v>
          </cell>
        </row>
        <row r="332">
          <cell r="A332" t="str">
            <v>EC-120</v>
          </cell>
          <cell r="B332">
            <v>1</v>
          </cell>
          <cell r="C332">
            <v>30</v>
          </cell>
          <cell r="D332" t="str">
            <v>EUR</v>
          </cell>
        </row>
        <row r="333">
          <cell r="A333" t="str">
            <v>PS-780-R</v>
          </cell>
          <cell r="B333">
            <v>1</v>
          </cell>
          <cell r="C333">
            <v>30</v>
          </cell>
          <cell r="D333" t="str">
            <v>EUR</v>
          </cell>
        </row>
        <row r="334">
          <cell r="A334" t="str">
            <v>PS-500-R</v>
          </cell>
          <cell r="B334">
            <v>1</v>
          </cell>
          <cell r="C334">
            <v>30</v>
          </cell>
          <cell r="D334" t="str">
            <v>EUR</v>
          </cell>
        </row>
        <row r="335">
          <cell r="A335" t="str">
            <v>PS-460-R</v>
          </cell>
          <cell r="B335">
            <v>1</v>
          </cell>
          <cell r="C335">
            <v>30</v>
          </cell>
          <cell r="D335" t="str">
            <v>EUR</v>
          </cell>
        </row>
        <row r="336">
          <cell r="A336" t="str">
            <v>TRX-LH</v>
          </cell>
          <cell r="B336">
            <v>1</v>
          </cell>
          <cell r="C336">
            <v>30</v>
          </cell>
          <cell r="D336" t="str">
            <v>EUR</v>
          </cell>
        </row>
        <row r="337">
          <cell r="A337" t="str">
            <v>BCH-120</v>
          </cell>
          <cell r="B337">
            <v>1</v>
          </cell>
          <cell r="C337">
            <v>30</v>
          </cell>
          <cell r="D337" t="str">
            <v>EUR</v>
          </cell>
        </row>
        <row r="338">
          <cell r="A338" t="str">
            <v>BA-80-BLK</v>
          </cell>
          <cell r="B338">
            <v>1</v>
          </cell>
          <cell r="C338">
            <v>30</v>
          </cell>
          <cell r="D338" t="str">
            <v>EUR</v>
          </cell>
        </row>
        <row r="339">
          <cell r="A339" t="str">
            <v>AL-80-150</v>
          </cell>
          <cell r="B339">
            <v>1</v>
          </cell>
          <cell r="C339">
            <v>30</v>
          </cell>
          <cell r="D339" t="str">
            <v>EUR</v>
          </cell>
        </row>
        <row r="340">
          <cell r="A340" t="str">
            <v>AL-40-500</v>
          </cell>
          <cell r="B340">
            <v>1</v>
          </cell>
          <cell r="C340">
            <v>30</v>
          </cell>
          <cell r="D340" t="str">
            <v>EUR</v>
          </cell>
        </row>
        <row r="341">
          <cell r="A341" t="str">
            <v>AL-120-780</v>
          </cell>
          <cell r="B341">
            <v>1</v>
          </cell>
          <cell r="C341">
            <v>30</v>
          </cell>
          <cell r="D341" t="str">
            <v>EUR</v>
          </cell>
        </row>
        <row r="342">
          <cell r="A342" t="str">
            <v>AT-120-500</v>
          </cell>
          <cell r="B342">
            <v>1</v>
          </cell>
          <cell r="C342">
            <v>30</v>
          </cell>
          <cell r="D342" t="str">
            <v>EUR</v>
          </cell>
        </row>
        <row r="343">
          <cell r="A343" t="str">
            <v>AJ-4040</v>
          </cell>
          <cell r="B343">
            <v>1</v>
          </cell>
          <cell r="C343">
            <v>30</v>
          </cell>
          <cell r="D343" t="str">
            <v>EUR</v>
          </cell>
        </row>
        <row r="344">
          <cell r="A344" t="str">
            <v>CC-01</v>
          </cell>
          <cell r="B344">
            <v>1</v>
          </cell>
          <cell r="C344">
            <v>30</v>
          </cell>
          <cell r="D344" t="str">
            <v>EUR</v>
          </cell>
        </row>
        <row r="345">
          <cell r="A345" t="str">
            <v>TRX-WRB</v>
          </cell>
          <cell r="B345">
            <v>1</v>
          </cell>
          <cell r="C345">
            <v>30</v>
          </cell>
          <cell r="D345" t="str">
            <v>EUR</v>
          </cell>
        </row>
        <row r="346">
          <cell r="A346" t="str">
            <v>TRX-WLB</v>
          </cell>
          <cell r="B346">
            <v>1</v>
          </cell>
          <cell r="C346">
            <v>30</v>
          </cell>
          <cell r="D346" t="str">
            <v>EUR</v>
          </cell>
        </row>
        <row r="347">
          <cell r="A347" t="str">
            <v>WM-WM4</v>
          </cell>
          <cell r="B347">
            <v>1</v>
          </cell>
          <cell r="C347">
            <v>30</v>
          </cell>
          <cell r="D347" t="str">
            <v>EUR</v>
          </cell>
        </row>
        <row r="348">
          <cell r="A348" t="str">
            <v>TRX-WLAP</v>
          </cell>
          <cell r="B348">
            <v>1</v>
          </cell>
          <cell r="C348">
            <v>30</v>
          </cell>
          <cell r="D348" t="str">
            <v>EUR</v>
          </cell>
        </row>
        <row r="349">
          <cell r="A349" t="str">
            <v>TRX-WRAP</v>
          </cell>
          <cell r="B349">
            <v>1</v>
          </cell>
          <cell r="C349">
            <v>30</v>
          </cell>
          <cell r="D349" t="str">
            <v>EUR</v>
          </cell>
        </row>
        <row r="350">
          <cell r="A350" t="str">
            <v>TRX-SWP</v>
          </cell>
          <cell r="B350">
            <v>1</v>
          </cell>
          <cell r="C350">
            <v>30</v>
          </cell>
          <cell r="D350" t="str">
            <v>EUR</v>
          </cell>
        </row>
        <row r="351">
          <cell r="A351" t="str">
            <v>TF-TR8-WM</v>
          </cell>
          <cell r="B351">
            <v>1</v>
          </cell>
          <cell r="C351">
            <v>30</v>
          </cell>
          <cell r="D351" t="str">
            <v>EUR</v>
          </cell>
        </row>
        <row r="352">
          <cell r="A352" t="str">
            <v>TF-TR8-SA</v>
          </cell>
          <cell r="B352">
            <v>1</v>
          </cell>
          <cell r="C352">
            <v>30</v>
          </cell>
          <cell r="D352" t="str">
            <v>EUR</v>
          </cell>
        </row>
        <row r="353">
          <cell r="A353" t="str">
            <v>TF-TR8-R</v>
          </cell>
          <cell r="B353">
            <v>1</v>
          </cell>
          <cell r="C353">
            <v>30</v>
          </cell>
          <cell r="D353" t="str">
            <v>EUR</v>
          </cell>
        </row>
        <row r="354">
          <cell r="A354" t="str">
            <v>TF-TR8-MS</v>
          </cell>
          <cell r="B354">
            <v>1</v>
          </cell>
          <cell r="C354">
            <v>30</v>
          </cell>
          <cell r="D354" t="str">
            <v>EUR</v>
          </cell>
        </row>
        <row r="355">
          <cell r="A355" t="str">
            <v>TF-TR8-L</v>
          </cell>
          <cell r="B355">
            <v>1</v>
          </cell>
          <cell r="C355">
            <v>30</v>
          </cell>
          <cell r="D355" t="str">
            <v>EUR</v>
          </cell>
        </row>
        <row r="356">
          <cell r="A356" t="str">
            <v>TF-TR8-F</v>
          </cell>
          <cell r="B356">
            <v>1</v>
          </cell>
          <cell r="C356">
            <v>30</v>
          </cell>
          <cell r="D356" t="str">
            <v>EUR</v>
          </cell>
        </row>
        <row r="357">
          <cell r="A357" t="str">
            <v>TF-TR8-B</v>
          </cell>
          <cell r="B357">
            <v>1</v>
          </cell>
          <cell r="C357">
            <v>30</v>
          </cell>
          <cell r="D357" t="str">
            <v>EUR</v>
          </cell>
        </row>
        <row r="358">
          <cell r="A358" t="str">
            <v>TK-M8</v>
          </cell>
          <cell r="B358">
            <v>1</v>
          </cell>
          <cell r="C358">
            <v>30</v>
          </cell>
          <cell r="D358" t="str">
            <v>EUR</v>
          </cell>
        </row>
        <row r="359">
          <cell r="A359" t="str">
            <v>SM-01</v>
          </cell>
          <cell r="B359">
            <v>1</v>
          </cell>
          <cell r="C359">
            <v>30</v>
          </cell>
          <cell r="D359" t="str">
            <v>EUR</v>
          </cell>
        </row>
        <row r="360">
          <cell r="A360" t="str">
            <v>SM-02</v>
          </cell>
          <cell r="B360">
            <v>1</v>
          </cell>
          <cell r="C360">
            <v>30</v>
          </cell>
          <cell r="D360" t="str">
            <v>EUR</v>
          </cell>
        </row>
        <row r="361">
          <cell r="A361" t="str">
            <v>SS-01</v>
          </cell>
          <cell r="B361">
            <v>1</v>
          </cell>
          <cell r="C361">
            <v>30</v>
          </cell>
          <cell r="D361" t="str">
            <v>EUR</v>
          </cell>
        </row>
        <row r="362">
          <cell r="A362" t="str">
            <v>TRX-SPR</v>
          </cell>
          <cell r="B362">
            <v>1</v>
          </cell>
          <cell r="C362">
            <v>30</v>
          </cell>
          <cell r="D362" t="str">
            <v>EUR</v>
          </cell>
        </row>
        <row r="363">
          <cell r="A363" t="str">
            <v>PP-80-TP</v>
          </cell>
          <cell r="B363">
            <v>1</v>
          </cell>
          <cell r="C363">
            <v>30</v>
          </cell>
          <cell r="D363" t="str">
            <v>EUR</v>
          </cell>
        </row>
        <row r="364">
          <cell r="A364" t="str">
            <v>TRX-TB</v>
          </cell>
          <cell r="B364">
            <v>1</v>
          </cell>
          <cell r="C364">
            <v>30</v>
          </cell>
          <cell r="D364" t="str">
            <v>EUR</v>
          </cell>
        </row>
        <row r="365">
          <cell r="A365" t="str">
            <v>TRX-TVSP</v>
          </cell>
          <cell r="B365">
            <v>1</v>
          </cell>
          <cell r="C365">
            <v>30</v>
          </cell>
          <cell r="D365" t="str">
            <v>EUR</v>
          </cell>
        </row>
        <row r="366">
          <cell r="A366" t="str">
            <v>LP-160</v>
          </cell>
          <cell r="B366">
            <v>1</v>
          </cell>
          <cell r="C366">
            <v>30</v>
          </cell>
          <cell r="D366" t="str">
            <v>EUR</v>
          </cell>
        </row>
        <row r="367">
          <cell r="A367" t="str">
            <v>LP-120</v>
          </cell>
          <cell r="B367">
            <v>1</v>
          </cell>
          <cell r="C367">
            <v>30</v>
          </cell>
          <cell r="D367" t="str">
            <v>EUR</v>
          </cell>
        </row>
        <row r="368">
          <cell r="A368" t="str">
            <v>TRX-BA</v>
          </cell>
          <cell r="B368">
            <v>1</v>
          </cell>
          <cell r="C368">
            <v>30</v>
          </cell>
          <cell r="D368" t="str">
            <v>EUR</v>
          </cell>
        </row>
        <row r="369">
          <cell r="A369" t="str">
            <v>TRX-LB</v>
          </cell>
          <cell r="B369">
            <v>1</v>
          </cell>
          <cell r="C369">
            <v>30</v>
          </cell>
          <cell r="D369" t="str">
            <v>EUR</v>
          </cell>
        </row>
        <row r="370">
          <cell r="A370" t="str">
            <v>EC-80</v>
          </cell>
          <cell r="B370">
            <v>1</v>
          </cell>
          <cell r="C370">
            <v>30</v>
          </cell>
          <cell r="D370" t="str">
            <v>EUR</v>
          </cell>
        </row>
        <row r="371">
          <cell r="A371" t="str">
            <v>BP-80-H</v>
          </cell>
          <cell r="B371">
            <v>1</v>
          </cell>
          <cell r="C371">
            <v>30</v>
          </cell>
          <cell r="D371" t="str">
            <v>EUR</v>
          </cell>
        </row>
        <row r="372">
          <cell r="A372" t="str">
            <v>BP-120-H</v>
          </cell>
          <cell r="B372">
            <v>1</v>
          </cell>
          <cell r="C372">
            <v>30</v>
          </cell>
          <cell r="D372" t="str">
            <v>EUR</v>
          </cell>
        </row>
        <row r="373">
          <cell r="A373" t="str">
            <v>AL-120-580</v>
          </cell>
          <cell r="B373">
            <v>1</v>
          </cell>
          <cell r="C373">
            <v>30</v>
          </cell>
          <cell r="D373" t="str">
            <v>EUR</v>
          </cell>
        </row>
        <row r="374">
          <cell r="A374" t="str">
            <v>AT-120-580</v>
          </cell>
          <cell r="B374">
            <v>1</v>
          </cell>
          <cell r="C374">
            <v>30</v>
          </cell>
          <cell r="D374" t="str">
            <v>EUR</v>
          </cell>
        </row>
        <row r="375">
          <cell r="A375" t="str">
            <v>AL-80-580</v>
          </cell>
          <cell r="B375">
            <v>1</v>
          </cell>
          <cell r="C375">
            <v>30</v>
          </cell>
          <cell r="D375" t="str">
            <v>EUR</v>
          </cell>
        </row>
        <row r="376">
          <cell r="A376" t="str">
            <v>AL-80-400</v>
          </cell>
          <cell r="B376">
            <v>1</v>
          </cell>
          <cell r="C376">
            <v>30</v>
          </cell>
          <cell r="D376" t="str">
            <v>EUR</v>
          </cell>
        </row>
        <row r="377">
          <cell r="A377" t="str">
            <v>AL-80-300</v>
          </cell>
          <cell r="B377">
            <v>1</v>
          </cell>
          <cell r="C377">
            <v>30</v>
          </cell>
          <cell r="D377" t="str">
            <v>EUR</v>
          </cell>
        </row>
        <row r="378">
          <cell r="A378" t="str">
            <v>HE-SPS3B</v>
          </cell>
          <cell r="B378">
            <v>1</v>
          </cell>
          <cell r="C378">
            <v>508.43</v>
          </cell>
          <cell r="D378" t="str">
            <v>EUR</v>
          </cell>
        </row>
        <row r="379">
          <cell r="A379" t="str">
            <v>HE-SPS1CB</v>
          </cell>
          <cell r="B379">
            <v>1</v>
          </cell>
          <cell r="C379">
            <v>105.12</v>
          </cell>
          <cell r="D379" t="str">
            <v>EUR</v>
          </cell>
        </row>
        <row r="380">
          <cell r="A380" t="str">
            <v>HE-SPUBP20</v>
          </cell>
          <cell r="B380">
            <v>1</v>
          </cell>
          <cell r="C380">
            <v>92.23</v>
          </cell>
          <cell r="D380" t="str">
            <v>EUR</v>
          </cell>
        </row>
        <row r="381">
          <cell r="A381" t="str">
            <v>TR-REX-M2</v>
          </cell>
          <cell r="B381">
            <v>1</v>
          </cell>
          <cell r="C381">
            <v>1020</v>
          </cell>
          <cell r="D381" t="str">
            <v>EUR</v>
          </cell>
        </row>
        <row r="382">
          <cell r="A382" t="str">
            <v>HE-SPU3SCB</v>
          </cell>
          <cell r="B382">
            <v>1</v>
          </cell>
          <cell r="C382">
            <v>958.02</v>
          </cell>
          <cell r="D382" t="str">
            <v>EUR</v>
          </cell>
        </row>
        <row r="383">
          <cell r="A383" t="str">
            <v>HE-SPU2SCB</v>
          </cell>
          <cell r="B383">
            <v>1</v>
          </cell>
          <cell r="C383">
            <v>779.5</v>
          </cell>
          <cell r="D383" t="str">
            <v>EUR</v>
          </cell>
        </row>
        <row r="384">
          <cell r="A384" t="str">
            <v>HE-SPS2B</v>
          </cell>
          <cell r="B384">
            <v>1</v>
          </cell>
          <cell r="C384">
            <v>429.09</v>
          </cell>
          <cell r="D384" t="str">
            <v>EUR</v>
          </cell>
        </row>
        <row r="385">
          <cell r="A385" t="str">
            <v>HE-SPU1SCB</v>
          </cell>
          <cell r="B385">
            <v>1</v>
          </cell>
          <cell r="C385">
            <v>230.74</v>
          </cell>
          <cell r="D385" t="str">
            <v>EUR</v>
          </cell>
        </row>
        <row r="386">
          <cell r="A386" t="str">
            <v>HE-SPSBP20</v>
          </cell>
          <cell r="B386">
            <v>1</v>
          </cell>
          <cell r="C386">
            <v>81.98</v>
          </cell>
          <cell r="D386" t="str">
            <v>EUR</v>
          </cell>
        </row>
        <row r="387">
          <cell r="A387" t="str">
            <v>HE-HBV2B</v>
          </cell>
          <cell r="B387">
            <v>1</v>
          </cell>
          <cell r="C387">
            <v>224.14</v>
          </cell>
          <cell r="D387" t="str">
            <v>EUR</v>
          </cell>
        </row>
        <row r="388">
          <cell r="A388" t="str">
            <v>GTPROV2-SPO2BLK</v>
          </cell>
          <cell r="B388">
            <v>1</v>
          </cell>
          <cell r="C388">
            <v>539</v>
          </cell>
          <cell r="D388" t="str">
            <v>EUR</v>
          </cell>
        </row>
        <row r="389">
          <cell r="A389" t="str">
            <v>HE-MAGSHIFT</v>
          </cell>
          <cell r="B389">
            <v>1</v>
          </cell>
          <cell r="C389">
            <v>259.75</v>
          </cell>
          <cell r="D389" t="str">
            <v>EUR</v>
          </cell>
        </row>
        <row r="390">
          <cell r="A390" t="str">
            <v>GTPROV2-ZER2BLU</v>
          </cell>
          <cell r="B390">
            <v>1</v>
          </cell>
          <cell r="C390">
            <v>609.63</v>
          </cell>
          <cell r="D390" t="str">
            <v>EUR</v>
          </cell>
        </row>
        <row r="391">
          <cell r="A391" t="str">
            <v>GTX2-BLK300BLK</v>
          </cell>
          <cell r="B391">
            <v>1</v>
          </cell>
          <cell r="C391">
            <v>998.64</v>
          </cell>
          <cell r="D391" t="str">
            <v>EUR</v>
          </cell>
        </row>
        <row r="392">
          <cell r="A392" t="str">
            <v>SOCKS-BLKXXL</v>
          </cell>
          <cell r="B392">
            <v>1</v>
          </cell>
          <cell r="C392">
            <v>20.440000000000001</v>
          </cell>
          <cell r="D392" t="str">
            <v>EUR</v>
          </cell>
        </row>
        <row r="393">
          <cell r="A393" t="str">
            <v>SOCKS-BLKXL</v>
          </cell>
          <cell r="B393">
            <v>1</v>
          </cell>
          <cell r="C393">
            <v>20.440000000000001</v>
          </cell>
          <cell r="D393" t="str">
            <v>EUR</v>
          </cell>
        </row>
        <row r="394">
          <cell r="A394" t="str">
            <v>SOCKS-BLKL</v>
          </cell>
          <cell r="B394">
            <v>1</v>
          </cell>
          <cell r="C394">
            <v>20.440000000000001</v>
          </cell>
          <cell r="D394" t="str">
            <v>EUR</v>
          </cell>
        </row>
        <row r="395">
          <cell r="A395" t="str">
            <v>SOCKS-BLUXL</v>
          </cell>
          <cell r="B395">
            <v>1</v>
          </cell>
          <cell r="C395">
            <v>20.440000000000001</v>
          </cell>
          <cell r="D395" t="str">
            <v>EUR</v>
          </cell>
        </row>
        <row r="396">
          <cell r="A396" t="str">
            <v>GTPROV2-BUTTONBOX-2BLK</v>
          </cell>
          <cell r="B396">
            <v>1</v>
          </cell>
          <cell r="C396">
            <v>470.44</v>
          </cell>
          <cell r="D396" t="str">
            <v>EUR</v>
          </cell>
        </row>
        <row r="397">
          <cell r="A397" t="str">
            <v>OBP-SIMPB-01</v>
          </cell>
          <cell r="B397">
            <v>1</v>
          </cell>
          <cell r="C397">
            <v>753.72439999999995</v>
          </cell>
          <cell r="D397" t="str">
            <v>GBP</v>
          </cell>
        </row>
        <row r="398">
          <cell r="A398" t="str">
            <v>OBP-SIMPB-01B</v>
          </cell>
          <cell r="B398">
            <v>1</v>
          </cell>
          <cell r="C398">
            <v>753.72439999999995</v>
          </cell>
          <cell r="D398" t="str">
            <v>GBP</v>
          </cell>
        </row>
        <row r="399">
          <cell r="A399" t="str">
            <v>OBP-SIMPB-02</v>
          </cell>
          <cell r="B399">
            <v>1</v>
          </cell>
          <cell r="C399">
            <v>1128</v>
          </cell>
          <cell r="D399" t="str">
            <v>GBP</v>
          </cell>
        </row>
        <row r="400">
          <cell r="A400" t="str">
            <v>OBP-SIMPB-02B</v>
          </cell>
          <cell r="B400">
            <v>1</v>
          </cell>
          <cell r="C400">
            <v>1128</v>
          </cell>
          <cell r="D400" t="str">
            <v>GBP</v>
          </cell>
        </row>
        <row r="401">
          <cell r="A401" t="str">
            <v>OBP-SIMPB-01-BUND</v>
          </cell>
          <cell r="B401">
            <v>1</v>
          </cell>
          <cell r="C401">
            <v>753.72439999999995</v>
          </cell>
          <cell r="D401" t="str">
            <v>GBP</v>
          </cell>
        </row>
        <row r="402">
          <cell r="A402" t="str">
            <v>TRX-SLIDER</v>
          </cell>
          <cell r="B402">
            <v>1</v>
          </cell>
          <cell r="C402">
            <v>30</v>
          </cell>
          <cell r="D402" t="str">
            <v>GBP</v>
          </cell>
        </row>
        <row r="403">
          <cell r="A403" t="str">
            <v>RP</v>
          </cell>
          <cell r="B403">
            <v>1</v>
          </cell>
          <cell r="C403">
            <v>30</v>
          </cell>
          <cell r="D403" t="str">
            <v>GBP</v>
          </cell>
        </row>
        <row r="404">
          <cell r="A404" t="str">
            <v>SB2</v>
          </cell>
          <cell r="B404">
            <v>1</v>
          </cell>
          <cell r="C404">
            <v>30</v>
          </cell>
          <cell r="D404" t="str">
            <v>GBP</v>
          </cell>
        </row>
        <row r="405">
          <cell r="A405" t="str">
            <v>PE6</v>
          </cell>
          <cell r="B405">
            <v>1</v>
          </cell>
          <cell r="C405">
            <v>30</v>
          </cell>
          <cell r="D405" t="str">
            <v>GBP</v>
          </cell>
        </row>
        <row r="406">
          <cell r="A406" t="str">
            <v>SA2</v>
          </cell>
          <cell r="B406">
            <v>1</v>
          </cell>
          <cell r="C406">
            <v>30</v>
          </cell>
          <cell r="D406" t="str">
            <v>GBP</v>
          </cell>
        </row>
        <row r="407">
          <cell r="A407" t="str">
            <v>SHB</v>
          </cell>
          <cell r="B407">
            <v>1</v>
          </cell>
          <cell r="C407">
            <v>30</v>
          </cell>
          <cell r="D407" t="str">
            <v>GBP</v>
          </cell>
        </row>
        <row r="408">
          <cell r="A408" t="str">
            <v>WMA</v>
          </cell>
          <cell r="B408">
            <v>1</v>
          </cell>
          <cell r="C408">
            <v>30</v>
          </cell>
          <cell r="D408" t="str">
            <v>GBP</v>
          </cell>
        </row>
        <row r="409">
          <cell r="A409" t="str">
            <v>RS</v>
          </cell>
          <cell r="B409">
            <v>1</v>
          </cell>
          <cell r="C409">
            <v>30</v>
          </cell>
          <cell r="D409" t="str">
            <v>GBP</v>
          </cell>
        </row>
        <row r="410">
          <cell r="A410" t="str">
            <v>BF2</v>
          </cell>
          <cell r="B410">
            <v>1</v>
          </cell>
          <cell r="C410">
            <v>30</v>
          </cell>
          <cell r="D410" t="str">
            <v>GBP</v>
          </cell>
        </row>
        <row r="411">
          <cell r="A411" t="str">
            <v>BR2</v>
          </cell>
          <cell r="B411">
            <v>1</v>
          </cell>
          <cell r="C411">
            <v>30</v>
          </cell>
          <cell r="D411" t="str">
            <v>GBP</v>
          </cell>
        </row>
        <row r="412">
          <cell r="A412" t="str">
            <v>PS-1400-R</v>
          </cell>
          <cell r="B412">
            <v>1</v>
          </cell>
          <cell r="C412">
            <v>30</v>
          </cell>
          <cell r="D412" t="str">
            <v>GBP</v>
          </cell>
        </row>
        <row r="413">
          <cell r="A413" t="str">
            <v>BC-40</v>
          </cell>
          <cell r="B413">
            <v>1</v>
          </cell>
          <cell r="C413">
            <v>30</v>
          </cell>
          <cell r="D413" t="str">
            <v>GBP</v>
          </cell>
        </row>
        <row r="414">
          <cell r="A414" t="str">
            <v>BA-160-BLK</v>
          </cell>
          <cell r="B414">
            <v>1</v>
          </cell>
          <cell r="C414">
            <v>30</v>
          </cell>
          <cell r="D414" t="str">
            <v>GBP</v>
          </cell>
        </row>
        <row r="415">
          <cell r="A415" t="str">
            <v>BA-120-BLK</v>
          </cell>
          <cell r="B415">
            <v>1</v>
          </cell>
          <cell r="C415">
            <v>30</v>
          </cell>
          <cell r="D415" t="str">
            <v>GBP</v>
          </cell>
        </row>
        <row r="416">
          <cell r="A416" t="str">
            <v>SL-M8-20</v>
          </cell>
          <cell r="B416">
            <v>1</v>
          </cell>
          <cell r="C416">
            <v>30</v>
          </cell>
          <cell r="D416" t="str">
            <v>GBP</v>
          </cell>
        </row>
        <row r="417">
          <cell r="A417" t="str">
            <v>TRX-SPL</v>
          </cell>
          <cell r="B417">
            <v>1</v>
          </cell>
          <cell r="C417">
            <v>30</v>
          </cell>
          <cell r="D417" t="str">
            <v>GBP</v>
          </cell>
        </row>
        <row r="418">
          <cell r="A418" t="str">
            <v>TRX-SWRL</v>
          </cell>
          <cell r="B418">
            <v>1</v>
          </cell>
          <cell r="C418">
            <v>30</v>
          </cell>
          <cell r="D418" t="str">
            <v>GBP</v>
          </cell>
        </row>
        <row r="419">
          <cell r="A419" t="str">
            <v>TRX-RB</v>
          </cell>
          <cell r="B419">
            <v>1</v>
          </cell>
          <cell r="C419">
            <v>30</v>
          </cell>
          <cell r="D419" t="str">
            <v>GBP</v>
          </cell>
        </row>
        <row r="420">
          <cell r="A420" t="str">
            <v>PS-1200-R</v>
          </cell>
          <cell r="B420">
            <v>1</v>
          </cell>
          <cell r="C420">
            <v>30</v>
          </cell>
          <cell r="D420" t="str">
            <v>GBP</v>
          </cell>
        </row>
        <row r="421">
          <cell r="A421" t="str">
            <v>TF-SB</v>
          </cell>
          <cell r="B421">
            <v>1</v>
          </cell>
          <cell r="C421">
            <v>30</v>
          </cell>
          <cell r="D421" t="str">
            <v>GBP</v>
          </cell>
        </row>
        <row r="422">
          <cell r="A422" t="str">
            <v>PP-80-SM</v>
          </cell>
          <cell r="B422">
            <v>1</v>
          </cell>
          <cell r="C422">
            <v>30</v>
          </cell>
          <cell r="D422" t="str">
            <v>GBP</v>
          </cell>
        </row>
        <row r="423">
          <cell r="A423" t="str">
            <v>PP-NP-LB</v>
          </cell>
          <cell r="B423">
            <v>1</v>
          </cell>
          <cell r="C423">
            <v>30</v>
          </cell>
          <cell r="D423" t="str">
            <v>GBP</v>
          </cell>
        </row>
        <row r="424">
          <cell r="A424" t="str">
            <v>EC-160</v>
          </cell>
          <cell r="B424">
            <v>1</v>
          </cell>
          <cell r="C424">
            <v>30</v>
          </cell>
          <cell r="D424" t="str">
            <v>GBP</v>
          </cell>
        </row>
        <row r="425">
          <cell r="A425" t="str">
            <v>AL-80-1350</v>
          </cell>
          <cell r="B425">
            <v>1</v>
          </cell>
          <cell r="C425">
            <v>30</v>
          </cell>
          <cell r="D425" t="str">
            <v>GBP</v>
          </cell>
        </row>
        <row r="426">
          <cell r="A426" t="str">
            <v>AL-80-1200</v>
          </cell>
          <cell r="B426">
            <v>1</v>
          </cell>
          <cell r="C426">
            <v>30</v>
          </cell>
          <cell r="D426" t="str">
            <v>GBP</v>
          </cell>
        </row>
        <row r="427">
          <cell r="A427" t="str">
            <v>AL-40-460</v>
          </cell>
          <cell r="B427">
            <v>1</v>
          </cell>
          <cell r="C427">
            <v>30</v>
          </cell>
          <cell r="D427" t="str">
            <v>GBP</v>
          </cell>
        </row>
        <row r="428">
          <cell r="A428" t="str">
            <v>AL-160-500</v>
          </cell>
          <cell r="B428">
            <v>1</v>
          </cell>
          <cell r="C428">
            <v>30</v>
          </cell>
          <cell r="D428" t="str">
            <v>GBP</v>
          </cell>
        </row>
        <row r="429">
          <cell r="A429" t="str">
            <v>AL-160-1400</v>
          </cell>
          <cell r="B429">
            <v>1</v>
          </cell>
          <cell r="C429">
            <v>30</v>
          </cell>
          <cell r="D429" t="str">
            <v>GBP</v>
          </cell>
        </row>
        <row r="430">
          <cell r="A430" t="str">
            <v>AT-40-400</v>
          </cell>
          <cell r="B430">
            <v>1</v>
          </cell>
          <cell r="C430">
            <v>30</v>
          </cell>
          <cell r="D430" t="str">
            <v>GBP</v>
          </cell>
        </row>
        <row r="431">
          <cell r="A431" t="str">
            <v>AT-120-780</v>
          </cell>
          <cell r="B431">
            <v>1</v>
          </cell>
          <cell r="C431">
            <v>30</v>
          </cell>
          <cell r="D431" t="str">
            <v>GBP</v>
          </cell>
        </row>
        <row r="432">
          <cell r="A432" t="str">
            <v>AL-80-780</v>
          </cell>
          <cell r="B432">
            <v>1</v>
          </cell>
          <cell r="C432">
            <v>30</v>
          </cell>
          <cell r="D432" t="str">
            <v>GBP</v>
          </cell>
        </row>
        <row r="433">
          <cell r="A433" t="str">
            <v>AL-80-660</v>
          </cell>
          <cell r="B433">
            <v>1</v>
          </cell>
          <cell r="C433">
            <v>30</v>
          </cell>
          <cell r="D433" t="str">
            <v>GBP</v>
          </cell>
        </row>
        <row r="434">
          <cell r="A434" t="str">
            <v>AL-80-500</v>
          </cell>
          <cell r="B434">
            <v>1</v>
          </cell>
          <cell r="C434">
            <v>30</v>
          </cell>
          <cell r="D434" t="str">
            <v>GBP</v>
          </cell>
        </row>
        <row r="435">
          <cell r="A435" t="str">
            <v>AL-80-240</v>
          </cell>
          <cell r="B435">
            <v>1</v>
          </cell>
          <cell r="C435">
            <v>30</v>
          </cell>
          <cell r="D435" t="str">
            <v>GBP</v>
          </cell>
        </row>
        <row r="436">
          <cell r="A436" t="str">
            <v>FR-01</v>
          </cell>
          <cell r="B436">
            <v>1</v>
          </cell>
          <cell r="C436">
            <v>30</v>
          </cell>
          <cell r="D436" t="str">
            <v>GBP</v>
          </cell>
        </row>
        <row r="437">
          <cell r="A437" t="str">
            <v>EC-40</v>
          </cell>
          <cell r="B437">
            <v>1</v>
          </cell>
          <cell r="C437">
            <v>30</v>
          </cell>
          <cell r="D437" t="str">
            <v>GBP</v>
          </cell>
        </row>
        <row r="438">
          <cell r="A438" t="str">
            <v>EC-120</v>
          </cell>
          <cell r="B438">
            <v>1</v>
          </cell>
          <cell r="C438">
            <v>30</v>
          </cell>
          <cell r="D438" t="str">
            <v>GBP</v>
          </cell>
        </row>
        <row r="439">
          <cell r="A439" t="str">
            <v>PS-780-R</v>
          </cell>
          <cell r="B439">
            <v>1</v>
          </cell>
          <cell r="C439">
            <v>30</v>
          </cell>
          <cell r="D439" t="str">
            <v>GBP</v>
          </cell>
        </row>
        <row r="440">
          <cell r="A440" t="str">
            <v>PS-500-R</v>
          </cell>
          <cell r="B440">
            <v>1</v>
          </cell>
          <cell r="C440">
            <v>30</v>
          </cell>
          <cell r="D440" t="str">
            <v>GBP</v>
          </cell>
        </row>
        <row r="441">
          <cell r="A441" t="str">
            <v>PS-460-R</v>
          </cell>
          <cell r="B441">
            <v>1</v>
          </cell>
          <cell r="C441">
            <v>30</v>
          </cell>
          <cell r="D441" t="str">
            <v>GBP</v>
          </cell>
        </row>
        <row r="442">
          <cell r="A442" t="str">
            <v>TRX-LH</v>
          </cell>
          <cell r="B442">
            <v>1</v>
          </cell>
          <cell r="C442">
            <v>30</v>
          </cell>
          <cell r="D442" t="str">
            <v>GBP</v>
          </cell>
        </row>
        <row r="443">
          <cell r="A443" t="str">
            <v>BCH-120</v>
          </cell>
          <cell r="B443">
            <v>1</v>
          </cell>
          <cell r="C443">
            <v>30</v>
          </cell>
          <cell r="D443" t="str">
            <v>GBP</v>
          </cell>
        </row>
        <row r="444">
          <cell r="A444" t="str">
            <v>BA-80-BLK</v>
          </cell>
          <cell r="B444">
            <v>1</v>
          </cell>
          <cell r="C444">
            <v>30</v>
          </cell>
          <cell r="D444" t="str">
            <v>GBP</v>
          </cell>
        </row>
        <row r="445">
          <cell r="A445" t="str">
            <v>AL-80-150</v>
          </cell>
          <cell r="B445">
            <v>1</v>
          </cell>
          <cell r="C445">
            <v>30</v>
          </cell>
          <cell r="D445" t="str">
            <v>GBP</v>
          </cell>
        </row>
        <row r="446">
          <cell r="A446" t="str">
            <v>AL-40-500</v>
          </cell>
          <cell r="B446">
            <v>1</v>
          </cell>
          <cell r="C446">
            <v>30</v>
          </cell>
          <cell r="D446" t="str">
            <v>GBP</v>
          </cell>
        </row>
        <row r="447">
          <cell r="A447" t="str">
            <v>AL-120-780</v>
          </cell>
          <cell r="B447">
            <v>1</v>
          </cell>
          <cell r="C447">
            <v>30</v>
          </cell>
          <cell r="D447" t="str">
            <v>GBP</v>
          </cell>
        </row>
        <row r="448">
          <cell r="A448" t="str">
            <v>AT-120-500</v>
          </cell>
          <cell r="B448">
            <v>1</v>
          </cell>
          <cell r="C448">
            <v>30</v>
          </cell>
          <cell r="D448" t="str">
            <v>GBP</v>
          </cell>
        </row>
        <row r="449">
          <cell r="A449" t="str">
            <v>AJ-4040</v>
          </cell>
          <cell r="B449">
            <v>1</v>
          </cell>
          <cell r="C449">
            <v>30</v>
          </cell>
          <cell r="D449" t="str">
            <v>GBP</v>
          </cell>
        </row>
        <row r="450">
          <cell r="A450" t="str">
            <v>CC-01</v>
          </cell>
          <cell r="B450">
            <v>1</v>
          </cell>
          <cell r="C450">
            <v>30</v>
          </cell>
          <cell r="D450" t="str">
            <v>GBP</v>
          </cell>
        </row>
        <row r="451">
          <cell r="A451" t="str">
            <v>TRX-WRB</v>
          </cell>
          <cell r="B451">
            <v>1</v>
          </cell>
          <cell r="C451">
            <v>30</v>
          </cell>
          <cell r="D451" t="str">
            <v>GBP</v>
          </cell>
        </row>
        <row r="452">
          <cell r="A452" t="str">
            <v>TRX-WLB</v>
          </cell>
          <cell r="B452">
            <v>1</v>
          </cell>
          <cell r="C452">
            <v>30</v>
          </cell>
          <cell r="D452" t="str">
            <v>GBP</v>
          </cell>
        </row>
        <row r="453">
          <cell r="A453" t="str">
            <v>WM-WM4</v>
          </cell>
          <cell r="B453">
            <v>1</v>
          </cell>
          <cell r="C453">
            <v>30</v>
          </cell>
          <cell r="D453" t="str">
            <v>GBP</v>
          </cell>
        </row>
        <row r="454">
          <cell r="A454" t="str">
            <v>TRX-WLAP</v>
          </cell>
          <cell r="B454">
            <v>1</v>
          </cell>
          <cell r="C454">
            <v>30</v>
          </cell>
          <cell r="D454" t="str">
            <v>GBP</v>
          </cell>
        </row>
        <row r="455">
          <cell r="A455" t="str">
            <v>TRX-WRAP</v>
          </cell>
          <cell r="B455">
            <v>1</v>
          </cell>
          <cell r="C455">
            <v>30</v>
          </cell>
          <cell r="D455" t="str">
            <v>GBP</v>
          </cell>
        </row>
        <row r="456">
          <cell r="A456" t="str">
            <v>TRX-SWP</v>
          </cell>
          <cell r="B456">
            <v>1</v>
          </cell>
          <cell r="C456">
            <v>30</v>
          </cell>
          <cell r="D456" t="str">
            <v>GBP</v>
          </cell>
        </row>
        <row r="457">
          <cell r="A457" t="str">
            <v>TF-TR8-WM</v>
          </cell>
          <cell r="B457">
            <v>1</v>
          </cell>
          <cell r="C457">
            <v>30</v>
          </cell>
          <cell r="D457" t="str">
            <v>GBP</v>
          </cell>
        </row>
        <row r="458">
          <cell r="A458" t="str">
            <v>TF-TR8-SA</v>
          </cell>
          <cell r="B458">
            <v>1</v>
          </cell>
          <cell r="C458">
            <v>30</v>
          </cell>
          <cell r="D458" t="str">
            <v>GBP</v>
          </cell>
        </row>
        <row r="459">
          <cell r="A459" t="str">
            <v>TF-TR8-R</v>
          </cell>
          <cell r="B459">
            <v>1</v>
          </cell>
          <cell r="C459">
            <v>30</v>
          </cell>
          <cell r="D459" t="str">
            <v>GBP</v>
          </cell>
        </row>
        <row r="460">
          <cell r="A460" t="str">
            <v>TF-TR8-MS</v>
          </cell>
          <cell r="B460">
            <v>1</v>
          </cell>
          <cell r="C460">
            <v>30</v>
          </cell>
          <cell r="D460" t="str">
            <v>GBP</v>
          </cell>
        </row>
        <row r="461">
          <cell r="A461" t="str">
            <v>TF-TR8-L</v>
          </cell>
          <cell r="B461">
            <v>1</v>
          </cell>
          <cell r="C461">
            <v>30</v>
          </cell>
          <cell r="D461" t="str">
            <v>GBP</v>
          </cell>
        </row>
        <row r="462">
          <cell r="A462" t="str">
            <v>TF-TR8-F</v>
          </cell>
          <cell r="B462">
            <v>1</v>
          </cell>
          <cell r="C462">
            <v>30</v>
          </cell>
          <cell r="D462" t="str">
            <v>GBP</v>
          </cell>
        </row>
        <row r="463">
          <cell r="A463" t="str">
            <v>TF-TR8-B</v>
          </cell>
          <cell r="B463">
            <v>1</v>
          </cell>
          <cell r="C463">
            <v>30</v>
          </cell>
          <cell r="D463" t="str">
            <v>GBP</v>
          </cell>
        </row>
        <row r="464">
          <cell r="A464" t="str">
            <v>TK-M8</v>
          </cell>
          <cell r="B464">
            <v>1</v>
          </cell>
          <cell r="C464">
            <v>30</v>
          </cell>
          <cell r="D464" t="str">
            <v>GBP</v>
          </cell>
        </row>
        <row r="465">
          <cell r="A465" t="str">
            <v>SM-01</v>
          </cell>
          <cell r="B465">
            <v>1</v>
          </cell>
          <cell r="C465">
            <v>30</v>
          </cell>
          <cell r="D465" t="str">
            <v>GBP</v>
          </cell>
        </row>
        <row r="466">
          <cell r="A466" t="str">
            <v>SM-02</v>
          </cell>
          <cell r="B466">
            <v>1</v>
          </cell>
          <cell r="C466">
            <v>30</v>
          </cell>
          <cell r="D466" t="str">
            <v>GBP</v>
          </cell>
        </row>
        <row r="467">
          <cell r="A467" t="str">
            <v>SS-01</v>
          </cell>
          <cell r="B467">
            <v>1</v>
          </cell>
          <cell r="C467">
            <v>30</v>
          </cell>
          <cell r="D467" t="str">
            <v>GBP</v>
          </cell>
        </row>
        <row r="468">
          <cell r="A468" t="str">
            <v>TRX-SPR</v>
          </cell>
          <cell r="B468">
            <v>1</v>
          </cell>
          <cell r="C468">
            <v>30</v>
          </cell>
          <cell r="D468" t="str">
            <v>GBP</v>
          </cell>
        </row>
        <row r="469">
          <cell r="A469" t="str">
            <v>PP-80-TP</v>
          </cell>
          <cell r="B469">
            <v>1</v>
          </cell>
          <cell r="C469">
            <v>30</v>
          </cell>
          <cell r="D469" t="str">
            <v>GBP</v>
          </cell>
        </row>
        <row r="470">
          <cell r="A470" t="str">
            <v>TRX-TB</v>
          </cell>
          <cell r="B470">
            <v>1</v>
          </cell>
          <cell r="C470">
            <v>30</v>
          </cell>
          <cell r="D470" t="str">
            <v>GBP</v>
          </cell>
        </row>
        <row r="471">
          <cell r="A471" t="str">
            <v>TRX-TVSP</v>
          </cell>
          <cell r="B471">
            <v>1</v>
          </cell>
          <cell r="C471">
            <v>30</v>
          </cell>
          <cell r="D471" t="str">
            <v>GBP</v>
          </cell>
        </row>
        <row r="472">
          <cell r="A472" t="str">
            <v>LP-160</v>
          </cell>
          <cell r="B472">
            <v>1</v>
          </cell>
          <cell r="C472">
            <v>30</v>
          </cell>
          <cell r="D472" t="str">
            <v>GBP</v>
          </cell>
        </row>
        <row r="473">
          <cell r="A473" t="str">
            <v>LP-120</v>
          </cell>
          <cell r="B473">
            <v>1</v>
          </cell>
          <cell r="C473">
            <v>30</v>
          </cell>
          <cell r="D473" t="str">
            <v>GBP</v>
          </cell>
        </row>
        <row r="474">
          <cell r="A474" t="str">
            <v>TRX-BA</v>
          </cell>
          <cell r="B474">
            <v>1</v>
          </cell>
          <cell r="C474">
            <v>30</v>
          </cell>
          <cell r="D474" t="str">
            <v>GBP</v>
          </cell>
        </row>
        <row r="475">
          <cell r="A475" t="str">
            <v>TRX-LB</v>
          </cell>
          <cell r="B475">
            <v>1</v>
          </cell>
          <cell r="C475">
            <v>30</v>
          </cell>
          <cell r="D475" t="str">
            <v>GBP</v>
          </cell>
        </row>
        <row r="476">
          <cell r="A476" t="str">
            <v>EC-80</v>
          </cell>
          <cell r="B476">
            <v>1</v>
          </cell>
          <cell r="C476">
            <v>30</v>
          </cell>
          <cell r="D476" t="str">
            <v>GBP</v>
          </cell>
        </row>
        <row r="477">
          <cell r="A477" t="str">
            <v>BP-80-H</v>
          </cell>
          <cell r="B477">
            <v>1</v>
          </cell>
          <cell r="C477">
            <v>30</v>
          </cell>
          <cell r="D477" t="str">
            <v>GBP</v>
          </cell>
        </row>
        <row r="478">
          <cell r="A478" t="str">
            <v>BP-120-H</v>
          </cell>
          <cell r="B478">
            <v>1</v>
          </cell>
          <cell r="C478">
            <v>30</v>
          </cell>
          <cell r="D478" t="str">
            <v>GBP</v>
          </cell>
        </row>
        <row r="479">
          <cell r="A479" t="str">
            <v>AL-120-580</v>
          </cell>
          <cell r="B479">
            <v>1</v>
          </cell>
          <cell r="C479">
            <v>30</v>
          </cell>
          <cell r="D479" t="str">
            <v>GBP</v>
          </cell>
        </row>
        <row r="480">
          <cell r="A480" t="str">
            <v>AT-120-580</v>
          </cell>
          <cell r="B480">
            <v>1</v>
          </cell>
          <cell r="C480">
            <v>30</v>
          </cell>
          <cell r="D480" t="str">
            <v>GBP</v>
          </cell>
        </row>
        <row r="481">
          <cell r="A481" t="str">
            <v>AL-80-580</v>
          </cell>
          <cell r="B481">
            <v>1</v>
          </cell>
          <cell r="C481">
            <v>30</v>
          </cell>
          <cell r="D481" t="str">
            <v>GBP</v>
          </cell>
        </row>
        <row r="482">
          <cell r="A482" t="str">
            <v>AL-80-400</v>
          </cell>
          <cell r="B482">
            <v>1</v>
          </cell>
          <cell r="C482">
            <v>30</v>
          </cell>
          <cell r="D482" t="str">
            <v>GBP</v>
          </cell>
        </row>
        <row r="483">
          <cell r="A483" t="str">
            <v>AL-80-300</v>
          </cell>
          <cell r="B483">
            <v>1</v>
          </cell>
          <cell r="C483">
            <v>30</v>
          </cell>
          <cell r="D483" t="str">
            <v>GBP</v>
          </cell>
        </row>
        <row r="484">
          <cell r="A484" t="str">
            <v>SA-10</v>
          </cell>
          <cell r="B484">
            <v>1</v>
          </cell>
          <cell r="C484">
            <v>89.5</v>
          </cell>
          <cell r="D484" t="str">
            <v>USD</v>
          </cell>
        </row>
        <row r="485">
          <cell r="A485" t="str">
            <v>TR80-TMARM2-BLK</v>
          </cell>
          <cell r="B485">
            <v>1</v>
          </cell>
          <cell r="C485">
            <v>49.9</v>
          </cell>
          <cell r="D485" t="str">
            <v>USD</v>
          </cell>
        </row>
        <row r="486">
          <cell r="A486" t="str">
            <v>SL-SA05-AF1WL</v>
          </cell>
          <cell r="B486">
            <v>1</v>
          </cell>
          <cell r="C486">
            <v>65</v>
          </cell>
          <cell r="D486" t="str">
            <v>USD</v>
          </cell>
        </row>
        <row r="487">
          <cell r="A487" t="str">
            <v>SP-TR80-30</v>
          </cell>
          <cell r="B487">
            <v>1</v>
          </cell>
          <cell r="C487">
            <v>6.28</v>
          </cell>
          <cell r="D487" t="str">
            <v>USD</v>
          </cell>
        </row>
        <row r="488">
          <cell r="A488" t="str">
            <v>AND4-H19-B-Demo</v>
          </cell>
          <cell r="B488">
            <v>1</v>
          </cell>
          <cell r="C488">
            <v>250</v>
          </cell>
          <cell r="D488" t="str">
            <v>USD</v>
          </cell>
        </row>
        <row r="489">
          <cell r="A489" t="str">
            <v>SA-06</v>
          </cell>
          <cell r="B489">
            <v>1</v>
          </cell>
          <cell r="C489">
            <v>80</v>
          </cell>
          <cell r="D489" t="str">
            <v>USD</v>
          </cell>
        </row>
        <row r="490">
          <cell r="A490" t="str">
            <v>AND4-H20</v>
          </cell>
          <cell r="B490">
            <v>1</v>
          </cell>
          <cell r="C490">
            <v>250</v>
          </cell>
          <cell r="D490" t="str">
            <v>USD</v>
          </cell>
        </row>
        <row r="491">
          <cell r="A491" t="str">
            <v>AND4-V09</v>
          </cell>
          <cell r="B491">
            <v>1</v>
          </cell>
          <cell r="C491">
            <v>265</v>
          </cell>
          <cell r="D491" t="str">
            <v>USD</v>
          </cell>
        </row>
        <row r="492">
          <cell r="A492" t="str">
            <v>AND4-V08</v>
          </cell>
          <cell r="B492">
            <v>1</v>
          </cell>
          <cell r="C492">
            <v>240</v>
          </cell>
          <cell r="D492" t="str">
            <v>USD</v>
          </cell>
        </row>
        <row r="493">
          <cell r="A493" t="str">
            <v>AND4-H22</v>
          </cell>
          <cell r="B493">
            <v>1</v>
          </cell>
          <cell r="C493">
            <v>240</v>
          </cell>
          <cell r="D493" t="str">
            <v>USD</v>
          </cell>
        </row>
        <row r="494">
          <cell r="A494" t="str">
            <v>23LM4</v>
          </cell>
          <cell r="B494">
            <v>1</v>
          </cell>
          <cell r="C494">
            <v>2</v>
          </cell>
          <cell r="D494" t="str">
            <v>USD</v>
          </cell>
        </row>
        <row r="495">
          <cell r="A495" t="str">
            <v>SP-TR80-23</v>
          </cell>
          <cell r="B495">
            <v>1</v>
          </cell>
          <cell r="C495">
            <v>0.4</v>
          </cell>
          <cell r="D495" t="str">
            <v>USD</v>
          </cell>
        </row>
        <row r="496">
          <cell r="A496" t="str">
            <v>SP-TR80-27</v>
          </cell>
          <cell r="B496">
            <v>1</v>
          </cell>
          <cell r="C496">
            <v>6.7</v>
          </cell>
          <cell r="D496" t="str">
            <v>USD</v>
          </cell>
        </row>
        <row r="497">
          <cell r="A497" t="str">
            <v>SP-TR80-26</v>
          </cell>
          <cell r="B497">
            <v>1</v>
          </cell>
          <cell r="C497">
            <v>5.76</v>
          </cell>
          <cell r="D497" t="str">
            <v>USD</v>
          </cell>
        </row>
        <row r="498">
          <cell r="A498" t="str">
            <v>AND5-FR1</v>
          </cell>
          <cell r="B498">
            <v>1</v>
          </cell>
          <cell r="C498">
            <v>255</v>
          </cell>
          <cell r="D498" t="str">
            <v>USD</v>
          </cell>
        </row>
        <row r="499">
          <cell r="A499" t="str">
            <v>AND4-XC90</v>
          </cell>
          <cell r="B499">
            <v>1</v>
          </cell>
          <cell r="C499">
            <v>300</v>
          </cell>
          <cell r="D499" t="str">
            <v>USD</v>
          </cell>
        </row>
        <row r="500">
          <cell r="A500" t="str">
            <v>AND4-H26</v>
          </cell>
          <cell r="B500">
            <v>1</v>
          </cell>
          <cell r="C500">
            <v>360</v>
          </cell>
          <cell r="D500" t="str">
            <v>USD</v>
          </cell>
        </row>
        <row r="501">
          <cell r="A501" t="str">
            <v>AND4-H23</v>
          </cell>
          <cell r="B501">
            <v>1</v>
          </cell>
          <cell r="C501">
            <v>260</v>
          </cell>
          <cell r="D501" t="str">
            <v>USD</v>
          </cell>
        </row>
        <row r="502">
          <cell r="A502" t="str">
            <v>AND4-H24</v>
          </cell>
          <cell r="B502">
            <v>1</v>
          </cell>
          <cell r="C502">
            <v>200</v>
          </cell>
          <cell r="D502" t="str">
            <v>USD</v>
          </cell>
        </row>
        <row r="503">
          <cell r="A503" t="str">
            <v>AND5-FR2</v>
          </cell>
          <cell r="B503">
            <v>1</v>
          </cell>
          <cell r="C503">
            <v>289</v>
          </cell>
          <cell r="D503" t="str">
            <v>USD</v>
          </cell>
        </row>
        <row r="504">
          <cell r="A504" t="str">
            <v>23MI2</v>
          </cell>
          <cell r="B504">
            <v>1</v>
          </cell>
          <cell r="C504">
            <v>2</v>
          </cell>
          <cell r="D504" t="str">
            <v>USD</v>
          </cell>
        </row>
        <row r="505">
          <cell r="A505" t="str">
            <v>23MI3</v>
          </cell>
          <cell r="B505">
            <v>1</v>
          </cell>
          <cell r="C505">
            <v>2</v>
          </cell>
          <cell r="D505" t="str">
            <v>USD</v>
          </cell>
        </row>
        <row r="506">
          <cell r="A506" t="str">
            <v>SP-RS6PEDAL</v>
          </cell>
          <cell r="B506">
            <v>1</v>
          </cell>
          <cell r="C506">
            <v>3.14</v>
          </cell>
          <cell r="D506" t="str">
            <v>USD</v>
          </cell>
        </row>
        <row r="507">
          <cell r="A507" t="str">
            <v>SP-TR80-19</v>
          </cell>
          <cell r="B507">
            <v>1</v>
          </cell>
          <cell r="C507">
            <v>0.48</v>
          </cell>
          <cell r="D507" t="str">
            <v>USD</v>
          </cell>
        </row>
        <row r="508">
          <cell r="A508" t="str">
            <v>SP-TR80-22</v>
          </cell>
          <cell r="B508">
            <v>1</v>
          </cell>
          <cell r="C508">
            <v>0.48</v>
          </cell>
          <cell r="D508" t="str">
            <v>USD</v>
          </cell>
        </row>
        <row r="509">
          <cell r="A509" t="str">
            <v>SP-TR80-18</v>
          </cell>
          <cell r="B509">
            <v>1</v>
          </cell>
          <cell r="C509">
            <v>0.48</v>
          </cell>
          <cell r="D509" t="str">
            <v>USD</v>
          </cell>
        </row>
        <row r="510">
          <cell r="A510" t="str">
            <v>AND4-HY01</v>
          </cell>
          <cell r="B510">
            <v>1</v>
          </cell>
          <cell r="C510">
            <v>220</v>
          </cell>
          <cell r="D510" t="str">
            <v>USD</v>
          </cell>
        </row>
        <row r="511">
          <cell r="A511" t="str">
            <v>AND4-HY02</v>
          </cell>
          <cell r="B511">
            <v>1</v>
          </cell>
          <cell r="C511">
            <v>260</v>
          </cell>
          <cell r="D511" t="str">
            <v>USD</v>
          </cell>
        </row>
        <row r="512">
          <cell r="A512" t="str">
            <v>AND4-J02</v>
          </cell>
          <cell r="B512">
            <v>1</v>
          </cell>
          <cell r="C512">
            <v>260</v>
          </cell>
          <cell r="D512" t="str">
            <v>USD</v>
          </cell>
        </row>
        <row r="513">
          <cell r="A513" t="str">
            <v>AND5-H14-B</v>
          </cell>
          <cell r="B513">
            <v>1</v>
          </cell>
          <cell r="C513">
            <v>230</v>
          </cell>
          <cell r="D513" t="str">
            <v>USD</v>
          </cell>
        </row>
        <row r="514">
          <cell r="A514" t="str">
            <v>AND5-H25</v>
          </cell>
          <cell r="B514">
            <v>1</v>
          </cell>
          <cell r="C514">
            <v>230</v>
          </cell>
          <cell r="D514" t="str">
            <v>USD</v>
          </cell>
        </row>
        <row r="515">
          <cell r="A515" t="str">
            <v>AND5-L05</v>
          </cell>
          <cell r="B515">
            <v>1</v>
          </cell>
          <cell r="C515">
            <v>240</v>
          </cell>
          <cell r="D515" t="str">
            <v>USD</v>
          </cell>
        </row>
        <row r="516">
          <cell r="A516" t="str">
            <v>23N3</v>
          </cell>
          <cell r="B516">
            <v>1</v>
          </cell>
          <cell r="C516">
            <v>2</v>
          </cell>
          <cell r="D516" t="str">
            <v>USD</v>
          </cell>
        </row>
        <row r="517">
          <cell r="A517" t="str">
            <v>23MI5</v>
          </cell>
          <cell r="B517">
            <v>1</v>
          </cell>
          <cell r="C517">
            <v>2</v>
          </cell>
          <cell r="D517" t="str">
            <v>USD</v>
          </cell>
        </row>
        <row r="518">
          <cell r="A518" t="str">
            <v>23SU1</v>
          </cell>
          <cell r="B518">
            <v>1</v>
          </cell>
          <cell r="C518">
            <v>2</v>
          </cell>
          <cell r="D518" t="str">
            <v>USD</v>
          </cell>
        </row>
        <row r="519">
          <cell r="A519" t="str">
            <v>SP-RS6-P</v>
          </cell>
          <cell r="B519">
            <v>1</v>
          </cell>
          <cell r="C519">
            <v>3.14</v>
          </cell>
          <cell r="D519" t="str">
            <v>USD</v>
          </cell>
        </row>
        <row r="520">
          <cell r="A520" t="str">
            <v>SP-TR80-16</v>
          </cell>
          <cell r="B520">
            <v>1</v>
          </cell>
          <cell r="C520">
            <v>0.48</v>
          </cell>
          <cell r="D520" t="str">
            <v>USD</v>
          </cell>
        </row>
        <row r="521">
          <cell r="A521" t="str">
            <v>AND4-J03</v>
          </cell>
          <cell r="B521">
            <v>1</v>
          </cell>
          <cell r="C521">
            <v>260</v>
          </cell>
          <cell r="D521" t="str">
            <v>USD</v>
          </cell>
        </row>
        <row r="522">
          <cell r="A522" t="str">
            <v>AND5-L06</v>
          </cell>
          <cell r="B522">
            <v>1</v>
          </cell>
          <cell r="C522">
            <v>240</v>
          </cell>
          <cell r="D522" t="str">
            <v>USD</v>
          </cell>
        </row>
        <row r="523">
          <cell r="A523" t="str">
            <v>23SU2</v>
          </cell>
          <cell r="B523">
            <v>1</v>
          </cell>
          <cell r="C523">
            <v>2</v>
          </cell>
          <cell r="D523" t="str">
            <v>USD</v>
          </cell>
        </row>
        <row r="524">
          <cell r="A524" t="str">
            <v>TR-TR8-M</v>
          </cell>
          <cell r="B524">
            <v>1</v>
          </cell>
          <cell r="C524">
            <v>87</v>
          </cell>
          <cell r="D524" t="str">
            <v>USD</v>
          </cell>
        </row>
        <row r="525">
          <cell r="A525" t="str">
            <v>TR-SPMT-TR8-1</v>
          </cell>
          <cell r="B525">
            <v>1</v>
          </cell>
          <cell r="C525">
            <v>28.5</v>
          </cell>
          <cell r="D525" t="str">
            <v>USD</v>
          </cell>
        </row>
        <row r="526">
          <cell r="A526" t="str">
            <v>TM-80</v>
          </cell>
          <cell r="B526">
            <v>1</v>
          </cell>
          <cell r="C526">
            <v>7</v>
          </cell>
          <cell r="D526" t="str">
            <v>USD</v>
          </cell>
        </row>
        <row r="527">
          <cell r="A527" t="str">
            <v>SP-TR80-11</v>
          </cell>
          <cell r="B527">
            <v>1</v>
          </cell>
          <cell r="C527">
            <v>0.96</v>
          </cell>
          <cell r="D527" t="str">
            <v>USD</v>
          </cell>
        </row>
        <row r="528">
          <cell r="A528" t="str">
            <v>SP-TR80-15</v>
          </cell>
          <cell r="B528">
            <v>1</v>
          </cell>
          <cell r="C528">
            <v>3.95</v>
          </cell>
          <cell r="D528" t="str">
            <v>USD</v>
          </cell>
        </row>
        <row r="529">
          <cell r="A529" t="str">
            <v>SP-TR80-14</v>
          </cell>
          <cell r="B529">
            <v>1</v>
          </cell>
          <cell r="C529">
            <v>3.7</v>
          </cell>
          <cell r="D529" t="str">
            <v>USD</v>
          </cell>
        </row>
        <row r="530">
          <cell r="A530" t="str">
            <v>AND4-K06</v>
          </cell>
          <cell r="B530">
            <v>1</v>
          </cell>
          <cell r="C530">
            <v>285</v>
          </cell>
          <cell r="D530" t="str">
            <v>USD</v>
          </cell>
        </row>
        <row r="531">
          <cell r="A531" t="str">
            <v>AND4-K02</v>
          </cell>
          <cell r="B531">
            <v>1</v>
          </cell>
          <cell r="C531">
            <v>215</v>
          </cell>
          <cell r="D531" t="str">
            <v>USD</v>
          </cell>
        </row>
        <row r="532">
          <cell r="A532" t="str">
            <v>AND4-K05</v>
          </cell>
          <cell r="B532">
            <v>1</v>
          </cell>
          <cell r="C532">
            <v>285</v>
          </cell>
          <cell r="D532" t="str">
            <v>USD</v>
          </cell>
        </row>
        <row r="533">
          <cell r="A533" t="str">
            <v>AND5-U02</v>
          </cell>
          <cell r="B533">
            <v>1</v>
          </cell>
          <cell r="C533">
            <v>195</v>
          </cell>
          <cell r="D533" t="str">
            <v>USD</v>
          </cell>
        </row>
        <row r="534">
          <cell r="A534" t="str">
            <v>AND5-MB01</v>
          </cell>
          <cell r="B534">
            <v>1</v>
          </cell>
          <cell r="C534">
            <v>255</v>
          </cell>
          <cell r="D534" t="str">
            <v>USD</v>
          </cell>
        </row>
        <row r="535">
          <cell r="A535" t="str">
            <v>AND5-U02_test</v>
          </cell>
          <cell r="B535">
            <v>1</v>
          </cell>
          <cell r="C535">
            <v>195</v>
          </cell>
          <cell r="D535" t="str">
            <v>USD</v>
          </cell>
        </row>
        <row r="536">
          <cell r="A536" t="str">
            <v>23T5</v>
          </cell>
          <cell r="B536">
            <v>1</v>
          </cell>
          <cell r="C536">
            <v>2</v>
          </cell>
          <cell r="D536" t="str">
            <v>USD</v>
          </cell>
        </row>
        <row r="537">
          <cell r="A537" t="str">
            <v>23T11</v>
          </cell>
          <cell r="B537">
            <v>1</v>
          </cell>
          <cell r="C537">
            <v>2</v>
          </cell>
          <cell r="D537" t="str">
            <v>USD</v>
          </cell>
        </row>
        <row r="538">
          <cell r="A538" t="str">
            <v>23T2</v>
          </cell>
          <cell r="B538">
            <v>1</v>
          </cell>
          <cell r="C538">
            <v>0.5</v>
          </cell>
          <cell r="D538" t="str">
            <v>USD</v>
          </cell>
        </row>
        <row r="539">
          <cell r="A539" t="str">
            <v>TR80-HB</v>
          </cell>
          <cell r="B539">
            <v>1</v>
          </cell>
          <cell r="C539">
            <v>5.63</v>
          </cell>
          <cell r="D539" t="str">
            <v>USD</v>
          </cell>
        </row>
        <row r="540">
          <cell r="A540" t="str">
            <v>TR80-SMEX-BLK</v>
          </cell>
          <cell r="B540">
            <v>1</v>
          </cell>
          <cell r="C540">
            <v>22.98</v>
          </cell>
          <cell r="D540" t="str">
            <v>USD</v>
          </cell>
        </row>
        <row r="541">
          <cell r="A541" t="str">
            <v>TR-SLIDER</v>
          </cell>
          <cell r="B541">
            <v>1</v>
          </cell>
          <cell r="C541">
            <v>6.95</v>
          </cell>
          <cell r="D541" t="str">
            <v>USD</v>
          </cell>
        </row>
        <row r="542">
          <cell r="A542" t="str">
            <v>SP-TR80-13</v>
          </cell>
          <cell r="B542">
            <v>1</v>
          </cell>
          <cell r="C542">
            <v>2.9</v>
          </cell>
          <cell r="D542" t="str">
            <v>USD</v>
          </cell>
        </row>
        <row r="543">
          <cell r="A543" t="str">
            <v>SP-TR80-25</v>
          </cell>
          <cell r="B543">
            <v>1</v>
          </cell>
          <cell r="C543">
            <v>3.51</v>
          </cell>
          <cell r="D543" t="str">
            <v>USD</v>
          </cell>
        </row>
        <row r="544">
          <cell r="A544" t="str">
            <v>SP-TR80-12</v>
          </cell>
          <cell r="B544">
            <v>1</v>
          </cell>
          <cell r="C544">
            <v>1.96</v>
          </cell>
          <cell r="D544" t="str">
            <v>USD</v>
          </cell>
        </row>
        <row r="545">
          <cell r="A545" t="str">
            <v>AND4-M009</v>
          </cell>
          <cell r="B545">
            <v>1</v>
          </cell>
          <cell r="C545">
            <v>230</v>
          </cell>
          <cell r="D545" t="str">
            <v>USD</v>
          </cell>
        </row>
        <row r="546">
          <cell r="A546" t="str">
            <v>AND4-M01</v>
          </cell>
          <cell r="B546">
            <v>1</v>
          </cell>
          <cell r="C546">
            <v>235</v>
          </cell>
          <cell r="D546" t="str">
            <v>USD</v>
          </cell>
        </row>
        <row r="547">
          <cell r="A547" t="str">
            <v>AND4-K07</v>
          </cell>
          <cell r="B547">
            <v>1</v>
          </cell>
          <cell r="C547">
            <v>240</v>
          </cell>
          <cell r="D547" t="str">
            <v>USD</v>
          </cell>
        </row>
        <row r="548">
          <cell r="A548" t="str">
            <v>ANDT-H10</v>
          </cell>
          <cell r="B548">
            <v>1</v>
          </cell>
          <cell r="C548">
            <v>238</v>
          </cell>
          <cell r="D548" t="str">
            <v>USD</v>
          </cell>
        </row>
        <row r="549">
          <cell r="A549" t="str">
            <v>ANDT-FR1</v>
          </cell>
          <cell r="B549">
            <v>1</v>
          </cell>
          <cell r="C549">
            <v>345</v>
          </cell>
          <cell r="D549" t="str">
            <v>USD</v>
          </cell>
        </row>
        <row r="550">
          <cell r="A550" t="str">
            <v>AND5-U04</v>
          </cell>
          <cell r="B550">
            <v>1</v>
          </cell>
          <cell r="C550">
            <v>200</v>
          </cell>
          <cell r="D550" t="str">
            <v>USD</v>
          </cell>
        </row>
        <row r="551">
          <cell r="A551" t="str">
            <v>23T6</v>
          </cell>
          <cell r="B551">
            <v>1</v>
          </cell>
          <cell r="C551">
            <v>2</v>
          </cell>
          <cell r="D551" t="str">
            <v>USD</v>
          </cell>
        </row>
        <row r="552">
          <cell r="A552" t="str">
            <v>23V1</v>
          </cell>
          <cell r="B552">
            <v>1</v>
          </cell>
          <cell r="C552">
            <v>0.5</v>
          </cell>
          <cell r="D552" t="str">
            <v>USD</v>
          </cell>
        </row>
        <row r="553">
          <cell r="A553" t="str">
            <v>23T7</v>
          </cell>
          <cell r="B553">
            <v>1</v>
          </cell>
          <cell r="C553">
            <v>2</v>
          </cell>
          <cell r="D553" t="str">
            <v>USD</v>
          </cell>
        </row>
        <row r="554">
          <cell r="A554" t="str">
            <v>TR80-HB2</v>
          </cell>
          <cell r="B554">
            <v>1</v>
          </cell>
          <cell r="C554">
            <v>5.63</v>
          </cell>
          <cell r="D554" t="str">
            <v>USD</v>
          </cell>
        </row>
        <row r="555">
          <cell r="A555" t="str">
            <v>TR80-KBM2-BLK</v>
          </cell>
          <cell r="B555">
            <v>1</v>
          </cell>
          <cell r="C555">
            <v>18.190000000000001</v>
          </cell>
          <cell r="D555" t="str">
            <v>USD</v>
          </cell>
        </row>
        <row r="556">
          <cell r="A556" t="str">
            <v>SP-TR80-10</v>
          </cell>
          <cell r="B556">
            <v>1</v>
          </cell>
          <cell r="C556">
            <v>0.23</v>
          </cell>
          <cell r="D556" t="str">
            <v>USD</v>
          </cell>
        </row>
        <row r="557">
          <cell r="A557" t="str">
            <v>SP-TR80-7</v>
          </cell>
          <cell r="B557">
            <v>1</v>
          </cell>
          <cell r="C557">
            <v>0.06</v>
          </cell>
          <cell r="D557" t="str">
            <v>USD</v>
          </cell>
        </row>
        <row r="558">
          <cell r="A558" t="str">
            <v>SP-TR80-9</v>
          </cell>
          <cell r="B558">
            <v>1</v>
          </cell>
          <cell r="C558">
            <v>0.2</v>
          </cell>
          <cell r="D558" t="str">
            <v>USD</v>
          </cell>
        </row>
        <row r="559">
          <cell r="A559" t="str">
            <v>AND4-M021</v>
          </cell>
          <cell r="B559">
            <v>1</v>
          </cell>
          <cell r="C559">
            <v>210</v>
          </cell>
          <cell r="D559" t="str">
            <v>USD</v>
          </cell>
        </row>
        <row r="560">
          <cell r="A560" t="str">
            <v>AND4-M02</v>
          </cell>
          <cell r="B560">
            <v>1</v>
          </cell>
          <cell r="C560">
            <v>300</v>
          </cell>
          <cell r="D560" t="str">
            <v>USD</v>
          </cell>
        </row>
        <row r="561">
          <cell r="A561" t="str">
            <v>AND4-M02-DVD</v>
          </cell>
          <cell r="B561">
            <v>1</v>
          </cell>
          <cell r="C561">
            <v>300</v>
          </cell>
          <cell r="D561" t="str">
            <v>USD</v>
          </cell>
        </row>
        <row r="562">
          <cell r="A562" t="str">
            <v>ANDT-H14</v>
          </cell>
          <cell r="B562">
            <v>1</v>
          </cell>
          <cell r="C562">
            <v>370</v>
          </cell>
          <cell r="D562" t="str">
            <v>USD</v>
          </cell>
        </row>
        <row r="563">
          <cell r="A563" t="str">
            <v>ANDT-L08</v>
          </cell>
          <cell r="B563">
            <v>1</v>
          </cell>
          <cell r="C563">
            <v>390</v>
          </cell>
          <cell r="D563" t="str">
            <v>USD</v>
          </cell>
        </row>
        <row r="564">
          <cell r="A564" t="str">
            <v>ANDT-L04</v>
          </cell>
          <cell r="B564">
            <v>1</v>
          </cell>
          <cell r="C564">
            <v>360</v>
          </cell>
          <cell r="D564" t="str">
            <v>USD</v>
          </cell>
        </row>
        <row r="565">
          <cell r="A565" t="str">
            <v>23V5</v>
          </cell>
          <cell r="B565">
            <v>1</v>
          </cell>
          <cell r="C565">
            <v>2</v>
          </cell>
          <cell r="D565" t="str">
            <v>USD</v>
          </cell>
        </row>
        <row r="566">
          <cell r="A566" t="str">
            <v>23V4</v>
          </cell>
          <cell r="B566">
            <v>1</v>
          </cell>
          <cell r="C566">
            <v>2</v>
          </cell>
          <cell r="D566" t="str">
            <v>USD</v>
          </cell>
        </row>
        <row r="567">
          <cell r="A567" t="str">
            <v>2TBHDD</v>
          </cell>
          <cell r="B567">
            <v>1</v>
          </cell>
          <cell r="C567">
            <v>90</v>
          </cell>
          <cell r="D567" t="str">
            <v>USD</v>
          </cell>
        </row>
        <row r="568">
          <cell r="A568" t="str">
            <v>TR80-PCS2</v>
          </cell>
          <cell r="B568">
            <v>1</v>
          </cell>
          <cell r="C568">
            <v>30.83</v>
          </cell>
          <cell r="D568" t="str">
            <v>USD</v>
          </cell>
        </row>
        <row r="569">
          <cell r="A569" t="str">
            <v>SP-TR80-21</v>
          </cell>
          <cell r="B569">
            <v>1</v>
          </cell>
          <cell r="C569">
            <v>0.48</v>
          </cell>
          <cell r="D569" t="str">
            <v>USD</v>
          </cell>
        </row>
        <row r="570">
          <cell r="A570" t="str">
            <v>AND4-M03</v>
          </cell>
          <cell r="B570">
            <v>1</v>
          </cell>
          <cell r="C570">
            <v>260</v>
          </cell>
          <cell r="D570" t="str">
            <v>USD</v>
          </cell>
        </row>
        <row r="571">
          <cell r="A571" t="str">
            <v>ANDT-L09</v>
          </cell>
          <cell r="B571">
            <v>1</v>
          </cell>
          <cell r="C571">
            <v>570</v>
          </cell>
          <cell r="D571" t="str">
            <v>USD</v>
          </cell>
        </row>
        <row r="572">
          <cell r="A572" t="str">
            <v>300OCEUL</v>
          </cell>
          <cell r="B572">
            <v>1</v>
          </cell>
          <cell r="C572">
            <v>65</v>
          </cell>
          <cell r="D572" t="str">
            <v>USD</v>
          </cell>
        </row>
        <row r="573">
          <cell r="A573" t="str">
            <v>TR80-HPH</v>
          </cell>
          <cell r="B573">
            <v>1</v>
          </cell>
          <cell r="C573">
            <v>1.55</v>
          </cell>
          <cell r="D573" t="str">
            <v>USD</v>
          </cell>
        </row>
        <row r="574">
          <cell r="A574" t="str">
            <v>TR80-160B-RED</v>
          </cell>
          <cell r="B574">
            <v>1</v>
          </cell>
          <cell r="C574">
            <v>2.1</v>
          </cell>
          <cell r="D574" t="str">
            <v>USD</v>
          </cell>
        </row>
        <row r="575">
          <cell r="A575" t="str">
            <v>SP-TR80-8</v>
          </cell>
          <cell r="B575">
            <v>1</v>
          </cell>
          <cell r="C575">
            <v>0.2</v>
          </cell>
          <cell r="D575" t="str">
            <v>USD</v>
          </cell>
        </row>
        <row r="576">
          <cell r="A576" t="str">
            <v>SP-TR80-20</v>
          </cell>
          <cell r="B576">
            <v>1</v>
          </cell>
          <cell r="C576">
            <v>1.6</v>
          </cell>
          <cell r="D576" t="str">
            <v>USD</v>
          </cell>
        </row>
        <row r="577">
          <cell r="A577" t="str">
            <v>TR80-TSH2-BLK</v>
          </cell>
          <cell r="B577">
            <v>1</v>
          </cell>
          <cell r="C577">
            <v>36.94</v>
          </cell>
          <cell r="D577" t="str">
            <v>USD</v>
          </cell>
        </row>
        <row r="578">
          <cell r="A578" t="str">
            <v>TR80-160B-RED-GLOSS</v>
          </cell>
          <cell r="B578">
            <v>1</v>
          </cell>
          <cell r="C578">
            <v>1.92</v>
          </cell>
          <cell r="D578" t="str">
            <v>USD</v>
          </cell>
        </row>
        <row r="579">
          <cell r="A579" t="str">
            <v>AND4-M035</v>
          </cell>
          <cell r="B579">
            <v>1</v>
          </cell>
          <cell r="C579">
            <v>270</v>
          </cell>
          <cell r="D579" t="str">
            <v>USD</v>
          </cell>
        </row>
        <row r="580">
          <cell r="A580" t="str">
            <v>AND4-M04</v>
          </cell>
          <cell r="B580">
            <v>1</v>
          </cell>
          <cell r="C580">
            <v>235</v>
          </cell>
          <cell r="D580" t="str">
            <v>USD</v>
          </cell>
        </row>
        <row r="581">
          <cell r="A581" t="str">
            <v>AND4-M049</v>
          </cell>
          <cell r="B581">
            <v>1</v>
          </cell>
          <cell r="C581">
            <v>240</v>
          </cell>
          <cell r="D581" t="str">
            <v>USD</v>
          </cell>
        </row>
        <row r="582">
          <cell r="A582" t="str">
            <v>ANDT-PP01</v>
          </cell>
          <cell r="B582">
            <v>1</v>
          </cell>
          <cell r="C582">
            <v>400</v>
          </cell>
          <cell r="D582" t="str">
            <v>USD</v>
          </cell>
        </row>
        <row r="583">
          <cell r="A583" t="str">
            <v>ANDT-L10</v>
          </cell>
          <cell r="B583">
            <v>1</v>
          </cell>
          <cell r="C583">
            <v>570</v>
          </cell>
          <cell r="D583" t="str">
            <v>USD</v>
          </cell>
        </row>
        <row r="584">
          <cell r="A584" t="str">
            <v>ANDT-NW008</v>
          </cell>
          <cell r="B584">
            <v>1</v>
          </cell>
          <cell r="C584">
            <v>190</v>
          </cell>
          <cell r="D584" t="str">
            <v>USD</v>
          </cell>
        </row>
        <row r="585">
          <cell r="A585" t="str">
            <v>941-000132</v>
          </cell>
          <cell r="B585">
            <v>1</v>
          </cell>
          <cell r="C585">
            <v>50.94</v>
          </cell>
          <cell r="D585" t="str">
            <v>USD</v>
          </cell>
        </row>
        <row r="586">
          <cell r="A586" t="str">
            <v>AB-01</v>
          </cell>
          <cell r="B586">
            <v>1</v>
          </cell>
          <cell r="C586">
            <v>30</v>
          </cell>
          <cell r="D586" t="str">
            <v>USD</v>
          </cell>
        </row>
        <row r="587">
          <cell r="A587" t="str">
            <v>909MSC</v>
          </cell>
          <cell r="B587">
            <v>1</v>
          </cell>
          <cell r="C587">
            <v>50</v>
          </cell>
          <cell r="D587" t="str">
            <v>USD</v>
          </cell>
        </row>
        <row r="588">
          <cell r="A588" t="str">
            <v>TR80-4M2-BLK</v>
          </cell>
          <cell r="B588">
            <v>1</v>
          </cell>
          <cell r="C588">
            <v>52.22</v>
          </cell>
          <cell r="D588" t="str">
            <v>USD</v>
          </cell>
        </row>
        <row r="589">
          <cell r="A589" t="str">
            <v>TR80-USM-BLK</v>
          </cell>
          <cell r="B589">
            <v>1</v>
          </cell>
          <cell r="C589">
            <v>6.58</v>
          </cell>
          <cell r="D589" t="str">
            <v>USD</v>
          </cell>
        </row>
        <row r="590">
          <cell r="A590" t="str">
            <v>TR80-120B-RED</v>
          </cell>
          <cell r="B590">
            <v>1</v>
          </cell>
          <cell r="C590">
            <v>1.7</v>
          </cell>
          <cell r="D590" t="str">
            <v>USD</v>
          </cell>
        </row>
        <row r="591">
          <cell r="A591" t="str">
            <v>TR80-SFTSUP</v>
          </cell>
          <cell r="B591">
            <v>1</v>
          </cell>
          <cell r="C591">
            <v>3.38</v>
          </cell>
          <cell r="D591" t="str">
            <v>USD</v>
          </cell>
        </row>
        <row r="592">
          <cell r="A592" t="str">
            <v>TR-BIGBRACKET</v>
          </cell>
          <cell r="B592">
            <v>1</v>
          </cell>
          <cell r="C592">
            <v>9</v>
          </cell>
          <cell r="D592" t="str">
            <v>USD</v>
          </cell>
        </row>
        <row r="593">
          <cell r="A593" t="str">
            <v>TR-SPMT-TR8020</v>
          </cell>
          <cell r="B593">
            <v>1</v>
          </cell>
          <cell r="C593">
            <v>9</v>
          </cell>
          <cell r="D593" t="str">
            <v>USD</v>
          </cell>
        </row>
        <row r="594">
          <cell r="A594" t="str">
            <v>AND4-M06</v>
          </cell>
          <cell r="B594">
            <v>1</v>
          </cell>
          <cell r="C594">
            <v>345</v>
          </cell>
          <cell r="D594" t="str">
            <v>USD</v>
          </cell>
        </row>
        <row r="595">
          <cell r="A595" t="str">
            <v>AND4-M06-DVD</v>
          </cell>
          <cell r="B595">
            <v>1</v>
          </cell>
          <cell r="C595">
            <v>345</v>
          </cell>
          <cell r="D595" t="str">
            <v>USD</v>
          </cell>
        </row>
        <row r="596">
          <cell r="A596" t="str">
            <v>AND4-M05</v>
          </cell>
          <cell r="B596">
            <v>1</v>
          </cell>
          <cell r="C596">
            <v>230</v>
          </cell>
          <cell r="D596" t="str">
            <v>USD</v>
          </cell>
        </row>
        <row r="597">
          <cell r="A597" t="str">
            <v>ANDT-T12</v>
          </cell>
          <cell r="B597">
            <v>1</v>
          </cell>
          <cell r="C597">
            <v>370</v>
          </cell>
          <cell r="D597" t="str">
            <v>USD</v>
          </cell>
        </row>
        <row r="598">
          <cell r="A598" t="str">
            <v>ANDT-R01</v>
          </cell>
          <cell r="B598">
            <v>1</v>
          </cell>
          <cell r="C598">
            <v>370</v>
          </cell>
          <cell r="D598" t="str">
            <v>USD</v>
          </cell>
        </row>
        <row r="599">
          <cell r="A599" t="str">
            <v>ANDT-PP02</v>
          </cell>
          <cell r="B599">
            <v>1</v>
          </cell>
          <cell r="C599">
            <v>400</v>
          </cell>
          <cell r="D599" t="str">
            <v>USD</v>
          </cell>
        </row>
        <row r="600">
          <cell r="A600" t="str">
            <v>AND-FR2S-DEMO</v>
          </cell>
          <cell r="B600">
            <v>1</v>
          </cell>
          <cell r="C600">
            <v>290</v>
          </cell>
          <cell r="D600" t="str">
            <v>USD</v>
          </cell>
        </row>
        <row r="601">
          <cell r="A601" t="str">
            <v>AND-FR1S-DEMO</v>
          </cell>
          <cell r="B601">
            <v>1</v>
          </cell>
          <cell r="C601">
            <v>302.5</v>
          </cell>
          <cell r="D601" t="str">
            <v>USD</v>
          </cell>
        </row>
        <row r="602">
          <cell r="A602" t="str">
            <v>AM011PRPBG</v>
          </cell>
          <cell r="B602">
            <v>1</v>
          </cell>
          <cell r="C602">
            <v>16</v>
          </cell>
          <cell r="D602" t="str">
            <v>USD</v>
          </cell>
        </row>
        <row r="603">
          <cell r="A603" t="str">
            <v>TR80-FMMS3-BLK</v>
          </cell>
          <cell r="B603">
            <v>1</v>
          </cell>
          <cell r="C603">
            <v>90.96</v>
          </cell>
          <cell r="D603" t="str">
            <v>USD</v>
          </cell>
        </row>
        <row r="604">
          <cell r="A604" t="str">
            <v>TR80-TMSIN2-BLK</v>
          </cell>
          <cell r="B604">
            <v>1</v>
          </cell>
          <cell r="C604">
            <v>36.090000000000003</v>
          </cell>
          <cell r="D604" t="str">
            <v>USD</v>
          </cell>
        </row>
        <row r="605">
          <cell r="A605" t="str">
            <v>TR80-FMMS2-BLK</v>
          </cell>
          <cell r="B605">
            <v>1</v>
          </cell>
          <cell r="C605">
            <v>90.96</v>
          </cell>
          <cell r="D605" t="str">
            <v>USD</v>
          </cell>
        </row>
        <row r="606">
          <cell r="A606" t="str">
            <v>TR80-HBSM-R2</v>
          </cell>
          <cell r="B606">
            <v>1</v>
          </cell>
          <cell r="C606">
            <v>10.88</v>
          </cell>
          <cell r="D606" t="str">
            <v>USD</v>
          </cell>
        </row>
        <row r="607">
          <cell r="A607" t="str">
            <v>TR80-4040CAP</v>
          </cell>
          <cell r="B607">
            <v>1</v>
          </cell>
          <cell r="C607">
            <v>0.08</v>
          </cell>
          <cell r="D607" t="str">
            <v>USD</v>
          </cell>
        </row>
        <row r="608">
          <cell r="A608" t="str">
            <v>TR80-HBSM-R</v>
          </cell>
          <cell r="B608">
            <v>1</v>
          </cell>
          <cell r="C608">
            <v>10.88</v>
          </cell>
          <cell r="D608" t="str">
            <v>USD</v>
          </cell>
        </row>
        <row r="609">
          <cell r="A609" t="str">
            <v>AND4-M067</v>
          </cell>
          <cell r="B609">
            <v>1</v>
          </cell>
          <cell r="C609">
            <v>200</v>
          </cell>
          <cell r="D609" t="str">
            <v>USD</v>
          </cell>
        </row>
        <row r="610">
          <cell r="A610" t="str">
            <v>AND4-M09</v>
          </cell>
          <cell r="B610">
            <v>1</v>
          </cell>
          <cell r="C610">
            <v>270</v>
          </cell>
          <cell r="D610" t="str">
            <v>USD</v>
          </cell>
        </row>
        <row r="611">
          <cell r="A611" t="str">
            <v>AND4-M08</v>
          </cell>
          <cell r="B611">
            <v>1</v>
          </cell>
          <cell r="C611">
            <v>270</v>
          </cell>
          <cell r="D611" t="str">
            <v>USD</v>
          </cell>
        </row>
        <row r="612">
          <cell r="A612" t="str">
            <v>ANDT3-F150AS2</v>
          </cell>
          <cell r="B612">
            <v>1</v>
          </cell>
          <cell r="C612">
            <v>570</v>
          </cell>
          <cell r="D612" t="str">
            <v>USD</v>
          </cell>
        </row>
        <row r="613">
          <cell r="A613" t="str">
            <v>ANDT3-F150AS3</v>
          </cell>
          <cell r="B613">
            <v>1</v>
          </cell>
          <cell r="C613">
            <v>570</v>
          </cell>
          <cell r="D613" t="str">
            <v>USD</v>
          </cell>
        </row>
        <row r="614">
          <cell r="A614" t="str">
            <v>ANDT3-F150MS2</v>
          </cell>
          <cell r="B614">
            <v>1</v>
          </cell>
          <cell r="C614">
            <v>570</v>
          </cell>
          <cell r="D614" t="str">
            <v>USD</v>
          </cell>
        </row>
        <row r="615">
          <cell r="A615" t="str">
            <v>AND-M024C</v>
          </cell>
          <cell r="B615">
            <v>1</v>
          </cell>
          <cell r="C615">
            <v>212.5</v>
          </cell>
          <cell r="D615" t="str">
            <v>USD</v>
          </cell>
        </row>
        <row r="616">
          <cell r="A616" t="str">
            <v>AND-H19S-Silver</v>
          </cell>
          <cell r="B616">
            <v>1</v>
          </cell>
          <cell r="C616">
            <v>360</v>
          </cell>
          <cell r="D616" t="str">
            <v>USD</v>
          </cell>
        </row>
        <row r="617">
          <cell r="A617" t="str">
            <v>AND-M024S</v>
          </cell>
          <cell r="B617">
            <v>1</v>
          </cell>
          <cell r="C617">
            <v>200</v>
          </cell>
          <cell r="D617" t="str">
            <v>USD</v>
          </cell>
        </row>
        <row r="618">
          <cell r="A618" t="str">
            <v>TR80-TMKIT2-BLK</v>
          </cell>
          <cell r="B618">
            <v>1</v>
          </cell>
          <cell r="C618">
            <v>48.11</v>
          </cell>
          <cell r="D618" t="str">
            <v>USD</v>
          </cell>
        </row>
        <row r="619">
          <cell r="A619" t="str">
            <v>SP-4080CAP</v>
          </cell>
          <cell r="B619">
            <v>1</v>
          </cell>
          <cell r="C619">
            <v>0.28999999999999998</v>
          </cell>
          <cell r="D619" t="str">
            <v>USD</v>
          </cell>
        </row>
        <row r="620">
          <cell r="A620" t="str">
            <v>AND4-M090</v>
          </cell>
          <cell r="B620">
            <v>1</v>
          </cell>
          <cell r="C620">
            <v>380</v>
          </cell>
          <cell r="D620" t="str">
            <v>USD</v>
          </cell>
        </row>
        <row r="621">
          <cell r="A621" t="str">
            <v>ANDT3-F150MS3</v>
          </cell>
          <cell r="B621">
            <v>1</v>
          </cell>
          <cell r="C621">
            <v>570</v>
          </cell>
          <cell r="D621" t="str">
            <v>USD</v>
          </cell>
        </row>
        <row r="622">
          <cell r="A622" t="str">
            <v>AND-M112</v>
          </cell>
          <cell r="B622">
            <v>1</v>
          </cell>
          <cell r="C622">
            <v>210</v>
          </cell>
          <cell r="D622" t="str">
            <v>USD</v>
          </cell>
        </row>
        <row r="623">
          <cell r="A623" t="str">
            <v>TR80-DDM2-BLK</v>
          </cell>
          <cell r="B623">
            <v>1</v>
          </cell>
          <cell r="C623">
            <v>68.38</v>
          </cell>
          <cell r="D623" t="str">
            <v>USD</v>
          </cell>
        </row>
        <row r="624">
          <cell r="A624" t="str">
            <v>TR80-DDM2</v>
          </cell>
          <cell r="B624">
            <v>1</v>
          </cell>
          <cell r="C624">
            <v>68.38</v>
          </cell>
          <cell r="D624" t="str">
            <v>USD</v>
          </cell>
        </row>
        <row r="625">
          <cell r="A625" t="str">
            <v>TR80-MM2-BLK</v>
          </cell>
          <cell r="B625">
            <v>1</v>
          </cell>
          <cell r="C625">
            <v>13.12</v>
          </cell>
          <cell r="D625" t="str">
            <v>USD</v>
          </cell>
        </row>
        <row r="626">
          <cell r="A626" t="str">
            <v>TR80-JOINT</v>
          </cell>
          <cell r="B626">
            <v>1</v>
          </cell>
          <cell r="C626">
            <v>4.66</v>
          </cell>
          <cell r="D626" t="str">
            <v>USD</v>
          </cell>
        </row>
        <row r="627">
          <cell r="A627" t="str">
            <v>RS6-04-B-PART2</v>
          </cell>
          <cell r="B627">
            <v>1</v>
          </cell>
          <cell r="C627">
            <v>84</v>
          </cell>
          <cell r="D627" t="str">
            <v>USD</v>
          </cell>
        </row>
        <row r="628">
          <cell r="A628" t="str">
            <v>RS6-04-B-PART1</v>
          </cell>
          <cell r="B628">
            <v>1</v>
          </cell>
          <cell r="C628">
            <v>84</v>
          </cell>
          <cell r="D628" t="str">
            <v>USD</v>
          </cell>
        </row>
        <row r="629">
          <cell r="A629" t="str">
            <v>APA55</v>
          </cell>
          <cell r="B629">
            <v>1</v>
          </cell>
          <cell r="C629">
            <v>3</v>
          </cell>
          <cell r="D629" t="str">
            <v>USD</v>
          </cell>
        </row>
        <row r="630">
          <cell r="A630" t="str">
            <v>ANDT3-FR2</v>
          </cell>
          <cell r="B630">
            <v>1</v>
          </cell>
          <cell r="C630">
            <v>570</v>
          </cell>
          <cell r="D630" t="str">
            <v>USD</v>
          </cell>
        </row>
        <row r="631">
          <cell r="A631" t="str">
            <v>ANDT3-FR1</v>
          </cell>
          <cell r="B631">
            <v>1</v>
          </cell>
          <cell r="C631">
            <v>345</v>
          </cell>
          <cell r="D631" t="str">
            <v>USD</v>
          </cell>
        </row>
        <row r="632">
          <cell r="A632" t="str">
            <v>AND2-H14-B</v>
          </cell>
          <cell r="B632">
            <v>1</v>
          </cell>
          <cell r="C632">
            <v>230</v>
          </cell>
          <cell r="D632" t="str">
            <v>USD</v>
          </cell>
        </row>
        <row r="633">
          <cell r="A633" t="str">
            <v>AND2-DVR</v>
          </cell>
          <cell r="B633">
            <v>1</v>
          </cell>
          <cell r="C633">
            <v>28</v>
          </cell>
          <cell r="D633" t="str">
            <v>USD</v>
          </cell>
        </row>
        <row r="634">
          <cell r="A634" t="str">
            <v>AND2-C300</v>
          </cell>
          <cell r="B634">
            <v>1</v>
          </cell>
          <cell r="C634">
            <v>280</v>
          </cell>
          <cell r="D634" t="str">
            <v>USD</v>
          </cell>
        </row>
        <row r="635">
          <cell r="A635" t="str">
            <v>AND4-M092-3</v>
          </cell>
          <cell r="B635">
            <v>1</v>
          </cell>
          <cell r="C635">
            <v>210</v>
          </cell>
          <cell r="D635" t="str">
            <v>USD</v>
          </cell>
        </row>
        <row r="636">
          <cell r="A636" t="str">
            <v>AND4-M092</v>
          </cell>
          <cell r="B636">
            <v>1</v>
          </cell>
          <cell r="C636">
            <v>255</v>
          </cell>
          <cell r="D636" t="str">
            <v>USD</v>
          </cell>
        </row>
        <row r="637">
          <cell r="A637" t="str">
            <v>AND4-M092-3-US</v>
          </cell>
          <cell r="B637">
            <v>1</v>
          </cell>
          <cell r="C637">
            <v>210</v>
          </cell>
          <cell r="D637" t="str">
            <v>USD</v>
          </cell>
        </row>
        <row r="638">
          <cell r="A638" t="str">
            <v>TR80-WM2-BLK</v>
          </cell>
          <cell r="B638">
            <v>1</v>
          </cell>
          <cell r="C638">
            <v>44.89</v>
          </cell>
          <cell r="D638" t="str">
            <v>USD</v>
          </cell>
        </row>
        <row r="639">
          <cell r="A639" t="str">
            <v>TR160-WM3-BLK</v>
          </cell>
          <cell r="B639">
            <v>1</v>
          </cell>
          <cell r="C639">
            <v>44.89</v>
          </cell>
          <cell r="D639" t="str">
            <v>USD</v>
          </cell>
        </row>
        <row r="640">
          <cell r="A640" t="str">
            <v>TR80-SCREWNUT</v>
          </cell>
          <cell r="B640">
            <v>1</v>
          </cell>
          <cell r="C640">
            <v>1.75</v>
          </cell>
          <cell r="D640" t="str">
            <v>USD</v>
          </cell>
        </row>
        <row r="641">
          <cell r="A641" t="str">
            <v>TR8-04-B-PART2</v>
          </cell>
          <cell r="B641">
            <v>1</v>
          </cell>
          <cell r="C641">
            <v>117.75</v>
          </cell>
          <cell r="D641" t="str">
            <v>USD</v>
          </cell>
        </row>
        <row r="642">
          <cell r="A642" t="str">
            <v>TR8-04-B-PART1</v>
          </cell>
          <cell r="B642">
            <v>1</v>
          </cell>
          <cell r="C642">
            <v>117.75</v>
          </cell>
          <cell r="D642" t="str">
            <v>USD</v>
          </cell>
        </row>
        <row r="643">
          <cell r="A643" t="str">
            <v>TR8-05-G-PART1</v>
          </cell>
          <cell r="B643">
            <v>1</v>
          </cell>
          <cell r="C643">
            <v>117.25</v>
          </cell>
          <cell r="D643" t="str">
            <v>USD</v>
          </cell>
        </row>
        <row r="644">
          <cell r="A644" t="str">
            <v>APP063</v>
          </cell>
          <cell r="B644">
            <v>1</v>
          </cell>
          <cell r="C644">
            <v>3</v>
          </cell>
          <cell r="D644" t="str">
            <v>USD</v>
          </cell>
        </row>
        <row r="645">
          <cell r="A645" t="str">
            <v>APP053</v>
          </cell>
          <cell r="B645">
            <v>1</v>
          </cell>
          <cell r="C645">
            <v>3</v>
          </cell>
          <cell r="D645" t="str">
            <v>USD</v>
          </cell>
        </row>
        <row r="646">
          <cell r="A646" t="str">
            <v>APA75</v>
          </cell>
          <cell r="B646">
            <v>1</v>
          </cell>
          <cell r="C646">
            <v>8</v>
          </cell>
          <cell r="D646" t="str">
            <v>USD</v>
          </cell>
        </row>
        <row r="647">
          <cell r="A647" t="str">
            <v>AND2-L07</v>
          </cell>
          <cell r="B647">
            <v>1</v>
          </cell>
          <cell r="C647">
            <v>430</v>
          </cell>
          <cell r="D647" t="str">
            <v>USD</v>
          </cell>
        </row>
        <row r="648">
          <cell r="A648" t="str">
            <v>AND3-AA4</v>
          </cell>
          <cell r="B648">
            <v>1</v>
          </cell>
          <cell r="C648">
            <v>250</v>
          </cell>
          <cell r="D648" t="str">
            <v>USD</v>
          </cell>
        </row>
        <row r="649">
          <cell r="A649" t="str">
            <v>AND2-L06</v>
          </cell>
          <cell r="B649">
            <v>1</v>
          </cell>
          <cell r="C649">
            <v>440</v>
          </cell>
          <cell r="D649" t="str">
            <v>USD</v>
          </cell>
        </row>
        <row r="650">
          <cell r="A650" t="str">
            <v>AND4-M095</v>
          </cell>
          <cell r="B650">
            <v>1</v>
          </cell>
          <cell r="C650">
            <v>250</v>
          </cell>
          <cell r="D650" t="str">
            <v>USD</v>
          </cell>
        </row>
        <row r="651">
          <cell r="A651" t="str">
            <v>AND4-M096</v>
          </cell>
          <cell r="B651">
            <v>1</v>
          </cell>
          <cell r="C651">
            <v>255</v>
          </cell>
          <cell r="D651" t="str">
            <v>USD</v>
          </cell>
        </row>
        <row r="652">
          <cell r="A652" t="str">
            <v>AND4-M095-AUTO</v>
          </cell>
          <cell r="B652">
            <v>1</v>
          </cell>
          <cell r="C652">
            <v>250</v>
          </cell>
          <cell r="D652" t="str">
            <v>USD</v>
          </cell>
        </row>
        <row r="653">
          <cell r="A653" t="str">
            <v>TR80-HANDLE</v>
          </cell>
          <cell r="B653">
            <v>1</v>
          </cell>
          <cell r="C653">
            <v>1.56</v>
          </cell>
          <cell r="D653" t="str">
            <v>USD</v>
          </cell>
        </row>
        <row r="654">
          <cell r="A654" t="str">
            <v>TR80-RFSET</v>
          </cell>
          <cell r="B654">
            <v>1</v>
          </cell>
          <cell r="C654">
            <v>2.08</v>
          </cell>
          <cell r="D654" t="str">
            <v>USD</v>
          </cell>
        </row>
        <row r="655">
          <cell r="A655" t="str">
            <v>TR80-BABS</v>
          </cell>
          <cell r="B655">
            <v>1</v>
          </cell>
          <cell r="C655">
            <v>3.71</v>
          </cell>
          <cell r="D655" t="str">
            <v>USD</v>
          </cell>
        </row>
        <row r="656">
          <cell r="A656" t="str">
            <v>TR8-05-G-PART2</v>
          </cell>
          <cell r="B656">
            <v>1</v>
          </cell>
          <cell r="C656">
            <v>117.25</v>
          </cell>
          <cell r="D656" t="str">
            <v>USD</v>
          </cell>
        </row>
        <row r="657">
          <cell r="A657" t="str">
            <v>TR802-BLK-PART2</v>
          </cell>
          <cell r="B657">
            <v>1</v>
          </cell>
          <cell r="C657">
            <v>95.51</v>
          </cell>
          <cell r="D657" t="str">
            <v>USD</v>
          </cell>
        </row>
        <row r="658">
          <cell r="A658" t="str">
            <v>TR802-BLK-PART1</v>
          </cell>
          <cell r="B658">
            <v>1</v>
          </cell>
          <cell r="C658">
            <v>95.51</v>
          </cell>
          <cell r="D658" t="str">
            <v>USD</v>
          </cell>
        </row>
        <row r="659">
          <cell r="A659" t="str">
            <v>APP072</v>
          </cell>
          <cell r="B659">
            <v>1</v>
          </cell>
          <cell r="C659">
            <v>3</v>
          </cell>
          <cell r="D659" t="str">
            <v>USD</v>
          </cell>
        </row>
        <row r="660">
          <cell r="A660" t="str">
            <v>APP090</v>
          </cell>
          <cell r="B660">
            <v>1</v>
          </cell>
          <cell r="C660">
            <v>3</v>
          </cell>
          <cell r="D660" t="str">
            <v>USD</v>
          </cell>
        </row>
        <row r="661">
          <cell r="A661" t="str">
            <v>APP091</v>
          </cell>
          <cell r="B661">
            <v>1</v>
          </cell>
          <cell r="C661">
            <v>3</v>
          </cell>
          <cell r="D661" t="str">
            <v>USD</v>
          </cell>
        </row>
        <row r="662">
          <cell r="A662" t="str">
            <v>AND3-B01</v>
          </cell>
          <cell r="B662">
            <v>1</v>
          </cell>
          <cell r="C662">
            <v>250</v>
          </cell>
          <cell r="D662" t="str">
            <v>USD</v>
          </cell>
        </row>
        <row r="663">
          <cell r="A663" t="str">
            <v>AND3-ATT</v>
          </cell>
          <cell r="B663">
            <v>1</v>
          </cell>
          <cell r="C663">
            <v>250</v>
          </cell>
          <cell r="D663" t="str">
            <v>USD</v>
          </cell>
        </row>
        <row r="664">
          <cell r="A664" t="str">
            <v>AND3-DVR</v>
          </cell>
          <cell r="B664">
            <v>1</v>
          </cell>
          <cell r="C664">
            <v>28</v>
          </cell>
          <cell r="D664" t="str">
            <v>USD</v>
          </cell>
        </row>
        <row r="665">
          <cell r="A665" t="str">
            <v>AND4-M101</v>
          </cell>
          <cell r="B665">
            <v>1</v>
          </cell>
          <cell r="C665">
            <v>210</v>
          </cell>
          <cell r="D665" t="str">
            <v>USD</v>
          </cell>
        </row>
        <row r="666">
          <cell r="A666" t="str">
            <v>AND4-M112-MANUAL</v>
          </cell>
          <cell r="B666">
            <v>1</v>
          </cell>
          <cell r="C666">
            <v>210</v>
          </cell>
          <cell r="D666" t="str">
            <v>USD</v>
          </cell>
        </row>
        <row r="667">
          <cell r="A667" t="str">
            <v>AND4-M112-AUTO</v>
          </cell>
          <cell r="B667">
            <v>1</v>
          </cell>
          <cell r="C667">
            <v>210</v>
          </cell>
          <cell r="D667" t="str">
            <v>USD</v>
          </cell>
        </row>
        <row r="668">
          <cell r="A668" t="str">
            <v>TR80-VESA2</v>
          </cell>
          <cell r="B668">
            <v>1</v>
          </cell>
          <cell r="C668">
            <v>8.5299999999999994</v>
          </cell>
          <cell r="D668" t="str">
            <v>USD</v>
          </cell>
        </row>
        <row r="669">
          <cell r="A669" t="str">
            <v>TR802-BLK-PART3</v>
          </cell>
          <cell r="B669">
            <v>1</v>
          </cell>
          <cell r="C669">
            <v>95.51</v>
          </cell>
          <cell r="D669" t="str">
            <v>USD</v>
          </cell>
        </row>
        <row r="670">
          <cell r="A670" t="str">
            <v>APUNIPL2</v>
          </cell>
          <cell r="B670">
            <v>1</v>
          </cell>
          <cell r="C670">
            <v>3</v>
          </cell>
          <cell r="D670" t="str">
            <v>USD</v>
          </cell>
        </row>
        <row r="671">
          <cell r="A671" t="str">
            <v>AND3-FG-MKI</v>
          </cell>
          <cell r="B671">
            <v>1</v>
          </cell>
          <cell r="C671">
            <v>885</v>
          </cell>
          <cell r="D671" t="str">
            <v>USD</v>
          </cell>
        </row>
        <row r="672">
          <cell r="A672" t="str">
            <v>AND4-M148</v>
          </cell>
          <cell r="B672">
            <v>1</v>
          </cell>
          <cell r="C672">
            <v>210</v>
          </cell>
          <cell r="D672" t="str">
            <v>USD</v>
          </cell>
        </row>
        <row r="673">
          <cell r="A673" t="str">
            <v>TR80-WHEELSET2</v>
          </cell>
          <cell r="B673">
            <v>1</v>
          </cell>
          <cell r="C673">
            <v>23.22</v>
          </cell>
          <cell r="D673" t="str">
            <v>USD</v>
          </cell>
        </row>
        <row r="674">
          <cell r="A674" t="str">
            <v>TR80-FS012</v>
          </cell>
          <cell r="B674">
            <v>1</v>
          </cell>
          <cell r="C674">
            <v>15.16</v>
          </cell>
          <cell r="D674" t="str">
            <v>USD</v>
          </cell>
        </row>
        <row r="675">
          <cell r="A675" t="str">
            <v>TR-SPMT-RS8-MK6</v>
          </cell>
          <cell r="B675">
            <v>1</v>
          </cell>
          <cell r="C675">
            <v>23</v>
          </cell>
          <cell r="D675" t="str">
            <v>USD</v>
          </cell>
        </row>
        <row r="676">
          <cell r="A676" t="str">
            <v>APVIZ11</v>
          </cell>
          <cell r="B676">
            <v>1</v>
          </cell>
          <cell r="C676">
            <v>11</v>
          </cell>
          <cell r="D676" t="str">
            <v>USD</v>
          </cell>
        </row>
        <row r="677">
          <cell r="A677" t="str">
            <v>APVGM01</v>
          </cell>
          <cell r="B677">
            <v>1</v>
          </cell>
          <cell r="C677">
            <v>48.4</v>
          </cell>
          <cell r="D677" t="str">
            <v>USD</v>
          </cell>
        </row>
        <row r="678">
          <cell r="A678" t="str">
            <v>APVIZ01</v>
          </cell>
          <cell r="B678">
            <v>1</v>
          </cell>
          <cell r="C678">
            <v>3</v>
          </cell>
          <cell r="D678" t="str">
            <v>USD</v>
          </cell>
        </row>
        <row r="679">
          <cell r="A679" t="str">
            <v>TR803-BLK-PART1</v>
          </cell>
          <cell r="B679">
            <v>1</v>
          </cell>
          <cell r="C679">
            <v>95.51</v>
          </cell>
          <cell r="D679" t="str">
            <v>USD</v>
          </cell>
        </row>
        <row r="680">
          <cell r="A680" t="str">
            <v>TR803-BLK-PART3</v>
          </cell>
          <cell r="B680">
            <v>1</v>
          </cell>
          <cell r="C680">
            <v>95.51</v>
          </cell>
          <cell r="D680" t="str">
            <v>USD</v>
          </cell>
        </row>
        <row r="681">
          <cell r="A681" t="str">
            <v>TR803-BLK-PART2</v>
          </cell>
          <cell r="B681">
            <v>1</v>
          </cell>
          <cell r="C681">
            <v>95.51</v>
          </cell>
          <cell r="D681" t="str">
            <v>USD</v>
          </cell>
        </row>
        <row r="682">
          <cell r="A682" t="str">
            <v>TR-SPMT-RS6-MK2</v>
          </cell>
          <cell r="B682">
            <v>1</v>
          </cell>
          <cell r="C682">
            <v>22</v>
          </cell>
          <cell r="D682" t="str">
            <v>USD</v>
          </cell>
        </row>
        <row r="683">
          <cell r="A683" t="str">
            <v>TR-SPMT-RS8</v>
          </cell>
          <cell r="B683">
            <v>1</v>
          </cell>
          <cell r="C683">
            <v>23</v>
          </cell>
          <cell r="D683" t="str">
            <v>USD</v>
          </cell>
        </row>
        <row r="684">
          <cell r="A684" t="str">
            <v>TR-SPMT-FS3</v>
          </cell>
          <cell r="B684">
            <v>1</v>
          </cell>
          <cell r="C684">
            <v>8.5</v>
          </cell>
          <cell r="D684" t="str">
            <v>USD</v>
          </cell>
        </row>
        <row r="685">
          <cell r="A685" t="str">
            <v>AND3-FG-X</v>
          </cell>
          <cell r="B685">
            <v>1</v>
          </cell>
          <cell r="C685">
            <v>885</v>
          </cell>
          <cell r="D685" t="str">
            <v>USD</v>
          </cell>
        </row>
        <row r="686">
          <cell r="A686" t="str">
            <v>AND3-FTEZZA</v>
          </cell>
          <cell r="B686">
            <v>1</v>
          </cell>
          <cell r="C686">
            <v>450</v>
          </cell>
          <cell r="D686" t="str">
            <v>USD</v>
          </cell>
        </row>
        <row r="687">
          <cell r="A687" t="str">
            <v>AND3-FG-MKII</v>
          </cell>
          <cell r="B687">
            <v>1</v>
          </cell>
          <cell r="C687">
            <v>885</v>
          </cell>
          <cell r="D687" t="str">
            <v>USD</v>
          </cell>
        </row>
        <row r="688">
          <cell r="A688" t="str">
            <v>AND4-M169</v>
          </cell>
          <cell r="B688">
            <v>1</v>
          </cell>
          <cell r="C688">
            <v>210</v>
          </cell>
          <cell r="D688" t="str">
            <v>USD</v>
          </cell>
        </row>
        <row r="689">
          <cell r="A689" t="str">
            <v>AND4-M172</v>
          </cell>
          <cell r="B689">
            <v>1</v>
          </cell>
          <cell r="C689">
            <v>210</v>
          </cell>
          <cell r="D689" t="str">
            <v>USD</v>
          </cell>
        </row>
        <row r="690">
          <cell r="A690" t="str">
            <v>AND4-M150</v>
          </cell>
          <cell r="B690">
            <v>1</v>
          </cell>
          <cell r="C690">
            <v>200</v>
          </cell>
          <cell r="D690" t="str">
            <v>USD</v>
          </cell>
        </row>
        <row r="691">
          <cell r="A691" t="str">
            <v>APVTY03</v>
          </cell>
          <cell r="B691">
            <v>1</v>
          </cell>
          <cell r="C691">
            <v>15</v>
          </cell>
          <cell r="D691" t="str">
            <v>USD</v>
          </cell>
        </row>
        <row r="692">
          <cell r="A692" t="str">
            <v>APVTY02</v>
          </cell>
          <cell r="B692">
            <v>1</v>
          </cell>
          <cell r="C692">
            <v>15</v>
          </cell>
          <cell r="D692" t="str">
            <v>USD</v>
          </cell>
        </row>
        <row r="693">
          <cell r="A693" t="str">
            <v>APVTY01</v>
          </cell>
          <cell r="B693">
            <v>1</v>
          </cell>
          <cell r="C693">
            <v>15</v>
          </cell>
          <cell r="D693" t="str">
            <v>USD</v>
          </cell>
        </row>
        <row r="694">
          <cell r="A694" t="str">
            <v>TR1602-BLK-PART3</v>
          </cell>
          <cell r="B694">
            <v>1</v>
          </cell>
          <cell r="C694">
            <v>68.56</v>
          </cell>
          <cell r="D694" t="str">
            <v>USD</v>
          </cell>
        </row>
        <row r="695">
          <cell r="A695" t="str">
            <v>TR1602-BLK-PART1</v>
          </cell>
          <cell r="B695">
            <v>1</v>
          </cell>
          <cell r="C695">
            <v>68.56</v>
          </cell>
          <cell r="D695" t="str">
            <v>USD</v>
          </cell>
        </row>
        <row r="696">
          <cell r="A696" t="str">
            <v>TR1602-BLK-PART2</v>
          </cell>
          <cell r="B696">
            <v>1</v>
          </cell>
          <cell r="C696">
            <v>68.56</v>
          </cell>
          <cell r="D696" t="str">
            <v>USD</v>
          </cell>
        </row>
        <row r="697">
          <cell r="A697" t="str">
            <v>TR-HBMN-RL</v>
          </cell>
          <cell r="B697">
            <v>1</v>
          </cell>
          <cell r="C697">
            <v>31</v>
          </cell>
          <cell r="D697" t="str">
            <v>USD</v>
          </cell>
        </row>
        <row r="698">
          <cell r="A698" t="str">
            <v>TR-NEWSB</v>
          </cell>
          <cell r="B698">
            <v>1</v>
          </cell>
          <cell r="C698">
            <v>10.4</v>
          </cell>
          <cell r="D698" t="str">
            <v>USD</v>
          </cell>
        </row>
        <row r="699">
          <cell r="A699" t="str">
            <v>TR-NSM-RS6</v>
          </cell>
          <cell r="B699">
            <v>1</v>
          </cell>
          <cell r="C699">
            <v>17</v>
          </cell>
          <cell r="D699" t="str">
            <v>USD</v>
          </cell>
        </row>
        <row r="700">
          <cell r="A700" t="str">
            <v>AND3-J01</v>
          </cell>
          <cell r="B700">
            <v>1</v>
          </cell>
          <cell r="C700">
            <v>225</v>
          </cell>
          <cell r="D700" t="str">
            <v>USD</v>
          </cell>
        </row>
        <row r="701">
          <cell r="A701" t="str">
            <v>AND3-K01</v>
          </cell>
          <cell r="B701">
            <v>1</v>
          </cell>
          <cell r="C701">
            <v>220</v>
          </cell>
          <cell r="D701" t="str">
            <v>USD</v>
          </cell>
        </row>
        <row r="702">
          <cell r="A702" t="str">
            <v>AND3-HCDUAL</v>
          </cell>
          <cell r="B702">
            <v>1</v>
          </cell>
          <cell r="C702">
            <v>450</v>
          </cell>
          <cell r="D702" t="str">
            <v>USD</v>
          </cell>
        </row>
        <row r="703">
          <cell r="A703" t="str">
            <v>AND4-M219</v>
          </cell>
          <cell r="B703">
            <v>1</v>
          </cell>
          <cell r="C703">
            <v>360</v>
          </cell>
          <cell r="D703" t="str">
            <v>USD</v>
          </cell>
        </row>
        <row r="704">
          <cell r="A704" t="str">
            <v>AND4-M213</v>
          </cell>
          <cell r="B704">
            <v>1</v>
          </cell>
          <cell r="C704">
            <v>500</v>
          </cell>
          <cell r="D704" t="str">
            <v>USD</v>
          </cell>
        </row>
        <row r="705">
          <cell r="A705" t="str">
            <v>AND4-M196</v>
          </cell>
          <cell r="B705">
            <v>1</v>
          </cell>
          <cell r="C705">
            <v>210</v>
          </cell>
          <cell r="D705" t="str">
            <v>USD</v>
          </cell>
        </row>
        <row r="706">
          <cell r="A706" t="str">
            <v>APVTY14</v>
          </cell>
          <cell r="B706">
            <v>1</v>
          </cell>
          <cell r="C706">
            <v>15</v>
          </cell>
          <cell r="D706" t="str">
            <v>USD</v>
          </cell>
        </row>
        <row r="707">
          <cell r="A707" t="str">
            <v>APVTY04</v>
          </cell>
          <cell r="B707">
            <v>1</v>
          </cell>
          <cell r="C707">
            <v>15</v>
          </cell>
          <cell r="D707" t="str">
            <v>USD</v>
          </cell>
        </row>
        <row r="708">
          <cell r="A708" t="str">
            <v>APVTY12</v>
          </cell>
          <cell r="B708">
            <v>1</v>
          </cell>
          <cell r="C708">
            <v>48.4</v>
          </cell>
          <cell r="D708" t="str">
            <v>USD</v>
          </cell>
        </row>
        <row r="709">
          <cell r="A709" t="str">
            <v>TR1602-BLK-PART4</v>
          </cell>
          <cell r="B709">
            <v>1</v>
          </cell>
          <cell r="C709">
            <v>68.56</v>
          </cell>
          <cell r="D709" t="str">
            <v>USD</v>
          </cell>
        </row>
        <row r="710">
          <cell r="A710" t="str">
            <v>TR1603-BLK-PART1</v>
          </cell>
          <cell r="B710">
            <v>1</v>
          </cell>
          <cell r="C710">
            <v>118.74</v>
          </cell>
          <cell r="D710" t="str">
            <v>USD</v>
          </cell>
        </row>
        <row r="711">
          <cell r="A711" t="str">
            <v>TR1603-BLK-PART2</v>
          </cell>
          <cell r="B711">
            <v>1</v>
          </cell>
          <cell r="C711">
            <v>84.9</v>
          </cell>
          <cell r="D711" t="str">
            <v>USD</v>
          </cell>
        </row>
        <row r="712">
          <cell r="A712" t="str">
            <v>TR-HBMN-R</v>
          </cell>
          <cell r="B712">
            <v>1</v>
          </cell>
          <cell r="C712">
            <v>9</v>
          </cell>
          <cell r="D712" t="str">
            <v>USD</v>
          </cell>
        </row>
        <row r="713">
          <cell r="A713" t="str">
            <v>AND3-L06</v>
          </cell>
          <cell r="B713">
            <v>1</v>
          </cell>
          <cell r="C713">
            <v>440</v>
          </cell>
          <cell r="D713" t="str">
            <v>USD</v>
          </cell>
        </row>
        <row r="714">
          <cell r="A714" t="str">
            <v>AND3-K04</v>
          </cell>
          <cell r="B714">
            <v>1</v>
          </cell>
          <cell r="C714">
            <v>270</v>
          </cell>
          <cell r="D714" t="str">
            <v>USD</v>
          </cell>
        </row>
        <row r="715">
          <cell r="A715" t="str">
            <v>AND3-L07</v>
          </cell>
          <cell r="B715">
            <v>1</v>
          </cell>
          <cell r="C715">
            <v>430</v>
          </cell>
          <cell r="D715" t="str">
            <v>USD</v>
          </cell>
        </row>
        <row r="716">
          <cell r="A716" t="str">
            <v>AND4-M220</v>
          </cell>
          <cell r="B716">
            <v>1</v>
          </cell>
          <cell r="C716">
            <v>210</v>
          </cell>
          <cell r="D716" t="str">
            <v>USD</v>
          </cell>
        </row>
        <row r="717">
          <cell r="A717" t="str">
            <v>AND4-M236</v>
          </cell>
          <cell r="B717">
            <v>1</v>
          </cell>
          <cell r="C717">
            <v>210</v>
          </cell>
          <cell r="D717" t="str">
            <v>USD</v>
          </cell>
        </row>
        <row r="718">
          <cell r="A718" t="str">
            <v>AND4-M221</v>
          </cell>
          <cell r="B718">
            <v>1</v>
          </cell>
          <cell r="C718">
            <v>210</v>
          </cell>
          <cell r="D718" t="str">
            <v>USD</v>
          </cell>
        </row>
        <row r="719">
          <cell r="A719" t="str">
            <v>AV-360-C</v>
          </cell>
          <cell r="B719">
            <v>1</v>
          </cell>
          <cell r="C719">
            <v>160</v>
          </cell>
          <cell r="D719" t="str">
            <v>USD</v>
          </cell>
        </row>
        <row r="720">
          <cell r="A720" t="str">
            <v>TR1603-BLK-PART3</v>
          </cell>
          <cell r="B720">
            <v>1</v>
          </cell>
          <cell r="C720">
            <v>83.4</v>
          </cell>
          <cell r="D720" t="str">
            <v>USD</v>
          </cell>
        </row>
        <row r="721">
          <cell r="A721" t="str">
            <v>AND3-M07</v>
          </cell>
          <cell r="B721">
            <v>1</v>
          </cell>
          <cell r="C721">
            <v>255</v>
          </cell>
          <cell r="D721" t="str">
            <v>USD</v>
          </cell>
        </row>
        <row r="722">
          <cell r="A722" t="str">
            <v>AND4-M241</v>
          </cell>
          <cell r="B722">
            <v>1</v>
          </cell>
          <cell r="C722">
            <v>210</v>
          </cell>
          <cell r="D722" t="str">
            <v>USD</v>
          </cell>
        </row>
        <row r="723">
          <cell r="A723" t="str">
            <v>TR-BLM</v>
          </cell>
          <cell r="B723">
            <v>1</v>
          </cell>
          <cell r="C723">
            <v>16</v>
          </cell>
          <cell r="D723" t="str">
            <v>USD</v>
          </cell>
        </row>
        <row r="724">
          <cell r="A724" t="str">
            <v>TR-FS01</v>
          </cell>
          <cell r="B724">
            <v>1</v>
          </cell>
          <cell r="C724">
            <v>36</v>
          </cell>
          <cell r="D724" t="str">
            <v>USD</v>
          </cell>
        </row>
        <row r="725">
          <cell r="A725" t="str">
            <v>TM-B3-27-3</v>
          </cell>
          <cell r="B725">
            <v>1</v>
          </cell>
          <cell r="C725">
            <v>12</v>
          </cell>
          <cell r="D725" t="str">
            <v>USD</v>
          </cell>
        </row>
        <row r="726">
          <cell r="A726" t="str">
            <v>TR-NWM2</v>
          </cell>
          <cell r="B726">
            <v>1</v>
          </cell>
          <cell r="C726">
            <v>10</v>
          </cell>
          <cell r="D726" t="str">
            <v>USD</v>
          </cell>
        </row>
        <row r="727">
          <cell r="A727" t="str">
            <v>TM-B4-27</v>
          </cell>
          <cell r="B727">
            <v>1</v>
          </cell>
          <cell r="C727">
            <v>78</v>
          </cell>
          <cell r="D727" t="str">
            <v>USD</v>
          </cell>
        </row>
        <row r="728">
          <cell r="A728" t="str">
            <v>AV-360-C_1</v>
          </cell>
          <cell r="B728">
            <v>1</v>
          </cell>
          <cell r="C728">
            <v>160</v>
          </cell>
          <cell r="D728" t="str">
            <v>USD</v>
          </cell>
        </row>
        <row r="729">
          <cell r="A729" t="str">
            <v>AV-360-T</v>
          </cell>
          <cell r="B729">
            <v>1</v>
          </cell>
          <cell r="C729">
            <v>160</v>
          </cell>
          <cell r="D729" t="str">
            <v>USD</v>
          </cell>
        </row>
        <row r="730">
          <cell r="A730" t="str">
            <v>AVN-AA4</v>
          </cell>
          <cell r="B730">
            <v>1</v>
          </cell>
          <cell r="C730">
            <v>300</v>
          </cell>
          <cell r="D730" t="str">
            <v>USD</v>
          </cell>
        </row>
        <row r="731">
          <cell r="A731" t="str">
            <v>AND3-PP01</v>
          </cell>
          <cell r="B731">
            <v>1</v>
          </cell>
          <cell r="C731">
            <v>346</v>
          </cell>
          <cell r="D731" t="str">
            <v>USD</v>
          </cell>
        </row>
        <row r="732">
          <cell r="A732" t="str">
            <v>AND3-NW008</v>
          </cell>
          <cell r="B732">
            <v>1</v>
          </cell>
          <cell r="C732">
            <v>190</v>
          </cell>
          <cell r="D732" t="str">
            <v>USD</v>
          </cell>
        </row>
        <row r="733">
          <cell r="A733" t="str">
            <v>TR-KBM</v>
          </cell>
          <cell r="B733">
            <v>1</v>
          </cell>
          <cell r="C733">
            <v>24</v>
          </cell>
          <cell r="D733" t="str">
            <v>USD</v>
          </cell>
        </row>
        <row r="734">
          <cell r="A734" t="str">
            <v>AND3-N03</v>
          </cell>
          <cell r="B734">
            <v>1</v>
          </cell>
          <cell r="C734">
            <v>240</v>
          </cell>
          <cell r="D734" t="str">
            <v>USD</v>
          </cell>
        </row>
        <row r="735">
          <cell r="A735" t="str">
            <v>SA-05-R3</v>
          </cell>
          <cell r="B735">
            <v>1</v>
          </cell>
          <cell r="C735">
            <v>65</v>
          </cell>
          <cell r="D735" t="str">
            <v>USD</v>
          </cell>
        </row>
        <row r="736">
          <cell r="A736" t="str">
            <v>SA-05-R31</v>
          </cell>
          <cell r="B736">
            <v>1</v>
          </cell>
          <cell r="C736">
            <v>65</v>
          </cell>
          <cell r="D736" t="str">
            <v>USD</v>
          </cell>
        </row>
        <row r="737">
          <cell r="A737" t="str">
            <v>AND4-M263</v>
          </cell>
          <cell r="B737">
            <v>1</v>
          </cell>
          <cell r="C737">
            <v>240</v>
          </cell>
          <cell r="D737" t="str">
            <v>USD</v>
          </cell>
        </row>
        <row r="738">
          <cell r="A738" t="str">
            <v>AND4-M264</v>
          </cell>
          <cell r="B738">
            <v>1</v>
          </cell>
          <cell r="C738">
            <v>240</v>
          </cell>
          <cell r="D738" t="str">
            <v>USD</v>
          </cell>
        </row>
        <row r="739">
          <cell r="A739" t="str">
            <v>TR1603-BLK-PART4</v>
          </cell>
          <cell r="B739">
            <v>1</v>
          </cell>
          <cell r="C739">
            <v>41.96</v>
          </cell>
          <cell r="D739" t="str">
            <v>USD</v>
          </cell>
        </row>
        <row r="740">
          <cell r="A740" t="str">
            <v>AND4-M259</v>
          </cell>
          <cell r="B740">
            <v>1</v>
          </cell>
          <cell r="C740">
            <v>210</v>
          </cell>
          <cell r="D740" t="str">
            <v>USD</v>
          </cell>
        </row>
        <row r="741">
          <cell r="A741" t="str">
            <v>AVN-ATT</v>
          </cell>
          <cell r="B741">
            <v>1</v>
          </cell>
          <cell r="C741">
            <v>315</v>
          </cell>
          <cell r="D741" t="str">
            <v>USD</v>
          </cell>
        </row>
        <row r="742">
          <cell r="A742" t="str">
            <v>AVN-AQ5</v>
          </cell>
          <cell r="B742">
            <v>1</v>
          </cell>
          <cell r="C742">
            <v>315</v>
          </cell>
          <cell r="D742" t="str">
            <v>USD</v>
          </cell>
        </row>
        <row r="743">
          <cell r="A743" t="str">
            <v>AVN-AA5</v>
          </cell>
          <cell r="B743">
            <v>1</v>
          </cell>
          <cell r="C743">
            <v>10</v>
          </cell>
          <cell r="D743" t="str">
            <v>USD</v>
          </cell>
        </row>
        <row r="744">
          <cell r="A744" t="str">
            <v>AND3-R8028</v>
          </cell>
          <cell r="B744">
            <v>1</v>
          </cell>
          <cell r="C744">
            <v>346</v>
          </cell>
          <cell r="D744" t="str">
            <v>USD</v>
          </cell>
        </row>
        <row r="745">
          <cell r="A745" t="str">
            <v>AND3-S07</v>
          </cell>
          <cell r="B745">
            <v>1</v>
          </cell>
          <cell r="C745">
            <v>225</v>
          </cell>
          <cell r="D745" t="str">
            <v>USD</v>
          </cell>
        </row>
        <row r="746">
          <cell r="A746" t="str">
            <v>AND3-T018</v>
          </cell>
          <cell r="B746">
            <v>1</v>
          </cell>
          <cell r="C746">
            <v>227</v>
          </cell>
          <cell r="D746" t="str">
            <v>USD</v>
          </cell>
        </row>
        <row r="747">
          <cell r="A747" t="str">
            <v>TM-B4-37</v>
          </cell>
          <cell r="B747">
            <v>1</v>
          </cell>
          <cell r="C747">
            <v>78</v>
          </cell>
          <cell r="D747" t="str">
            <v>USD</v>
          </cell>
        </row>
        <row r="748">
          <cell r="A748" t="str">
            <v>TR80-TR160FEET</v>
          </cell>
          <cell r="B748">
            <v>1</v>
          </cell>
          <cell r="C748">
            <v>14.16</v>
          </cell>
          <cell r="D748" t="str">
            <v>USD</v>
          </cell>
        </row>
        <row r="749">
          <cell r="A749" t="str">
            <v>TR-PSLIDER</v>
          </cell>
          <cell r="B749">
            <v>1</v>
          </cell>
          <cell r="C749">
            <v>38</v>
          </cell>
          <cell r="D749" t="str">
            <v>USD</v>
          </cell>
        </row>
        <row r="750">
          <cell r="A750" t="str">
            <v>TR80-PSLIDER</v>
          </cell>
          <cell r="B750">
            <v>1</v>
          </cell>
          <cell r="C750">
            <v>26.5</v>
          </cell>
          <cell r="D750" t="str">
            <v>USD</v>
          </cell>
        </row>
        <row r="751">
          <cell r="A751" t="str">
            <v>AND4-M355</v>
          </cell>
          <cell r="B751">
            <v>1</v>
          </cell>
          <cell r="C751">
            <v>350</v>
          </cell>
          <cell r="D751" t="str">
            <v>USD</v>
          </cell>
        </row>
        <row r="752">
          <cell r="A752" t="str">
            <v>AND4-M267</v>
          </cell>
          <cell r="B752">
            <v>1</v>
          </cell>
          <cell r="C752">
            <v>210</v>
          </cell>
          <cell r="D752" t="str">
            <v>USD</v>
          </cell>
        </row>
        <row r="753">
          <cell r="A753" t="str">
            <v>AND4-M349</v>
          </cell>
          <cell r="B753">
            <v>1</v>
          </cell>
          <cell r="C753">
            <v>210</v>
          </cell>
          <cell r="D753" t="str">
            <v>USD</v>
          </cell>
        </row>
        <row r="754">
          <cell r="A754" t="str">
            <v>AVN-B02</v>
          </cell>
          <cell r="B754">
            <v>1</v>
          </cell>
          <cell r="C754">
            <v>320</v>
          </cell>
          <cell r="D754" t="str">
            <v>USD</v>
          </cell>
        </row>
        <row r="755">
          <cell r="A755" t="str">
            <v>AVN-B01</v>
          </cell>
          <cell r="B755">
            <v>1</v>
          </cell>
          <cell r="C755">
            <v>345</v>
          </cell>
          <cell r="D755" t="str">
            <v>USD</v>
          </cell>
        </row>
        <row r="756">
          <cell r="A756" t="str">
            <v>AVN-DVR</v>
          </cell>
          <cell r="B756">
            <v>1</v>
          </cell>
          <cell r="C756">
            <v>28</v>
          </cell>
          <cell r="D756" t="str">
            <v>USD</v>
          </cell>
        </row>
        <row r="757">
          <cell r="A757" t="str">
            <v>AND3-T13</v>
          </cell>
          <cell r="B757">
            <v>1</v>
          </cell>
          <cell r="C757">
            <v>230</v>
          </cell>
          <cell r="D757" t="str">
            <v>USD</v>
          </cell>
        </row>
        <row r="758">
          <cell r="A758" t="str">
            <v>AND3-U05</v>
          </cell>
          <cell r="B758">
            <v>1</v>
          </cell>
          <cell r="C758">
            <v>235</v>
          </cell>
          <cell r="D758" t="str">
            <v>USD</v>
          </cell>
        </row>
        <row r="759">
          <cell r="A759" t="str">
            <v>AND3-U04</v>
          </cell>
          <cell r="B759">
            <v>1</v>
          </cell>
          <cell r="C759">
            <v>200</v>
          </cell>
          <cell r="D759" t="str">
            <v>USD</v>
          </cell>
        </row>
        <row r="760">
          <cell r="A760" t="str">
            <v>TR160-PSLIDER</v>
          </cell>
          <cell r="B760">
            <v>1</v>
          </cell>
          <cell r="C760">
            <v>28</v>
          </cell>
          <cell r="D760" t="str">
            <v>USD</v>
          </cell>
        </row>
        <row r="761">
          <cell r="A761" t="str">
            <v>TR80-PLATE</v>
          </cell>
          <cell r="B761">
            <v>1</v>
          </cell>
          <cell r="C761">
            <v>13</v>
          </cell>
          <cell r="D761" t="str">
            <v>USD</v>
          </cell>
        </row>
        <row r="762">
          <cell r="A762" t="str">
            <v>TR80-INVPED</v>
          </cell>
          <cell r="B762">
            <v>1</v>
          </cell>
          <cell r="C762">
            <v>73.45</v>
          </cell>
          <cell r="D762" t="str">
            <v>USD</v>
          </cell>
        </row>
        <row r="763">
          <cell r="A763" t="str">
            <v>AND4-M396</v>
          </cell>
          <cell r="B763">
            <v>1</v>
          </cell>
          <cell r="C763">
            <v>210</v>
          </cell>
          <cell r="D763" t="str">
            <v>USD</v>
          </cell>
        </row>
        <row r="764">
          <cell r="A764" t="str">
            <v>AND4-M435</v>
          </cell>
          <cell r="B764">
            <v>1</v>
          </cell>
          <cell r="C764">
            <v>210</v>
          </cell>
          <cell r="D764" t="str">
            <v>USD</v>
          </cell>
        </row>
        <row r="765">
          <cell r="A765" t="str">
            <v>AND4-M403</v>
          </cell>
          <cell r="B765">
            <v>1</v>
          </cell>
          <cell r="C765">
            <v>350</v>
          </cell>
          <cell r="D765" t="str">
            <v>USD</v>
          </cell>
        </row>
        <row r="766">
          <cell r="A766" t="str">
            <v>TM-B4-37-3</v>
          </cell>
          <cell r="B766">
            <v>1</v>
          </cell>
          <cell r="C766">
            <v>12</v>
          </cell>
          <cell r="D766" t="str">
            <v>USD</v>
          </cell>
        </row>
        <row r="767">
          <cell r="A767" t="str">
            <v>TR-80</v>
          </cell>
          <cell r="B767">
            <v>1</v>
          </cell>
          <cell r="C767">
            <v>6</v>
          </cell>
          <cell r="D767" t="str">
            <v>USD</v>
          </cell>
        </row>
        <row r="768">
          <cell r="A768" t="str">
            <v>TM-B3-37-3</v>
          </cell>
          <cell r="B768">
            <v>1</v>
          </cell>
          <cell r="C768">
            <v>90</v>
          </cell>
          <cell r="D768" t="str">
            <v>USD</v>
          </cell>
        </row>
        <row r="769">
          <cell r="A769" t="str">
            <v>AVN-FES</v>
          </cell>
          <cell r="B769">
            <v>1</v>
          </cell>
          <cell r="C769">
            <v>270</v>
          </cell>
          <cell r="D769" t="str">
            <v>USD</v>
          </cell>
        </row>
        <row r="770">
          <cell r="A770" t="str">
            <v>AND3-V06</v>
          </cell>
          <cell r="B770">
            <v>1</v>
          </cell>
          <cell r="C770">
            <v>265</v>
          </cell>
          <cell r="D770" t="str">
            <v>USD</v>
          </cell>
        </row>
        <row r="771">
          <cell r="A771" t="str">
            <v>TR-TSH</v>
          </cell>
          <cell r="B771">
            <v>1</v>
          </cell>
          <cell r="C771">
            <v>44.5</v>
          </cell>
          <cell r="D771" t="str">
            <v>USD</v>
          </cell>
        </row>
        <row r="772">
          <cell r="A772" t="str">
            <v>AND4-M462</v>
          </cell>
          <cell r="B772">
            <v>1</v>
          </cell>
          <cell r="C772">
            <v>350</v>
          </cell>
          <cell r="D772" t="str">
            <v>USD</v>
          </cell>
        </row>
        <row r="773">
          <cell r="A773" t="str">
            <v>HD03</v>
          </cell>
          <cell r="B773">
            <v>1</v>
          </cell>
          <cell r="C773">
            <v>15</v>
          </cell>
          <cell r="D773" t="str">
            <v>USD</v>
          </cell>
        </row>
        <row r="774">
          <cell r="A774" t="str">
            <v>HD02</v>
          </cell>
          <cell r="B774">
            <v>1</v>
          </cell>
          <cell r="C774">
            <v>15</v>
          </cell>
          <cell r="D774" t="str">
            <v>USD</v>
          </cell>
        </row>
        <row r="775">
          <cell r="A775" t="str">
            <v>HD01</v>
          </cell>
          <cell r="B775">
            <v>1</v>
          </cell>
          <cell r="C775">
            <v>15</v>
          </cell>
          <cell r="D775" t="str">
            <v>USD</v>
          </cell>
        </row>
        <row r="776">
          <cell r="A776" t="str">
            <v>HD04</v>
          </cell>
          <cell r="B776">
            <v>1</v>
          </cell>
          <cell r="C776">
            <v>15</v>
          </cell>
          <cell r="D776" t="str">
            <v>USD</v>
          </cell>
        </row>
        <row r="777">
          <cell r="A777" t="str">
            <v>HD05</v>
          </cell>
          <cell r="B777">
            <v>1</v>
          </cell>
          <cell r="C777">
            <v>15</v>
          </cell>
          <cell r="D777" t="str">
            <v>USD</v>
          </cell>
        </row>
        <row r="778">
          <cell r="A778" t="str">
            <v>JP01</v>
          </cell>
          <cell r="B778">
            <v>1</v>
          </cell>
          <cell r="C778">
            <v>10.5</v>
          </cell>
          <cell r="D778" t="str">
            <v>USD</v>
          </cell>
        </row>
        <row r="779">
          <cell r="A779" t="str">
            <v>AVN-FF2-S</v>
          </cell>
          <cell r="B779">
            <v>1</v>
          </cell>
          <cell r="C779">
            <v>245</v>
          </cell>
          <cell r="D779" t="str">
            <v>USD</v>
          </cell>
        </row>
        <row r="780">
          <cell r="A780" t="str">
            <v>AVN-FF2-B</v>
          </cell>
          <cell r="B780">
            <v>1</v>
          </cell>
          <cell r="C780">
            <v>245</v>
          </cell>
          <cell r="D780" t="str">
            <v>USD</v>
          </cell>
        </row>
        <row r="781">
          <cell r="A781" t="str">
            <v>AVN-FF1</v>
          </cell>
          <cell r="B781">
            <v>1</v>
          </cell>
          <cell r="C781">
            <v>245</v>
          </cell>
          <cell r="D781" t="str">
            <v>USD</v>
          </cell>
        </row>
        <row r="782">
          <cell r="A782" t="str">
            <v>AND3-W076</v>
          </cell>
          <cell r="B782">
            <v>1</v>
          </cell>
          <cell r="C782">
            <v>346</v>
          </cell>
          <cell r="D782" t="str">
            <v>USD</v>
          </cell>
        </row>
        <row r="783">
          <cell r="A783" t="str">
            <v>AND3-W224</v>
          </cell>
          <cell r="B783">
            <v>1</v>
          </cell>
          <cell r="C783">
            <v>215</v>
          </cell>
          <cell r="D783" t="str">
            <v>USD</v>
          </cell>
        </row>
        <row r="784">
          <cell r="A784" t="str">
            <v>AND3-W576</v>
          </cell>
          <cell r="B784">
            <v>1</v>
          </cell>
          <cell r="C784">
            <v>346</v>
          </cell>
          <cell r="D784" t="str">
            <v>USD</v>
          </cell>
        </row>
        <row r="785">
          <cell r="A785" t="str">
            <v>JP02</v>
          </cell>
          <cell r="B785">
            <v>1</v>
          </cell>
          <cell r="C785">
            <v>10.5</v>
          </cell>
          <cell r="D785" t="str">
            <v>USD</v>
          </cell>
        </row>
        <row r="786">
          <cell r="A786" t="str">
            <v>AND4-MB01</v>
          </cell>
          <cell r="B786">
            <v>1</v>
          </cell>
          <cell r="C786">
            <v>255</v>
          </cell>
          <cell r="D786" t="str">
            <v>USD</v>
          </cell>
        </row>
        <row r="787">
          <cell r="A787" t="str">
            <v>TR-PLATENWM2</v>
          </cell>
          <cell r="B787">
            <v>1</v>
          </cell>
          <cell r="C787">
            <v>6</v>
          </cell>
          <cell r="D787" t="str">
            <v>USD</v>
          </cell>
        </row>
        <row r="788">
          <cell r="A788" t="str">
            <v>AND4-M546</v>
          </cell>
          <cell r="B788">
            <v>1</v>
          </cell>
          <cell r="C788">
            <v>210</v>
          </cell>
          <cell r="D788" t="str">
            <v>USD</v>
          </cell>
        </row>
        <row r="789">
          <cell r="A789" t="str">
            <v>TR-TSH3</v>
          </cell>
          <cell r="B789">
            <v>1</v>
          </cell>
          <cell r="C789">
            <v>38.5</v>
          </cell>
          <cell r="D789" t="str">
            <v>USD</v>
          </cell>
        </row>
        <row r="790">
          <cell r="A790" t="str">
            <v>AND4-MAS</v>
          </cell>
          <cell r="B790">
            <v>1</v>
          </cell>
          <cell r="C790">
            <v>245</v>
          </cell>
          <cell r="D790" t="str">
            <v>USD</v>
          </cell>
        </row>
        <row r="791">
          <cell r="A791" t="str">
            <v>TR-WKIT</v>
          </cell>
          <cell r="B791">
            <v>1</v>
          </cell>
          <cell r="C791">
            <v>8.5</v>
          </cell>
          <cell r="D791" t="str">
            <v>USD</v>
          </cell>
        </row>
        <row r="792">
          <cell r="A792" t="str">
            <v>AVN-H04-G</v>
          </cell>
          <cell r="B792">
            <v>1</v>
          </cell>
          <cell r="C792">
            <v>265</v>
          </cell>
          <cell r="D792" t="str">
            <v>USD</v>
          </cell>
        </row>
        <row r="793">
          <cell r="A793" t="str">
            <v>AVN-FR1</v>
          </cell>
          <cell r="B793">
            <v>1</v>
          </cell>
          <cell r="C793">
            <v>290</v>
          </cell>
          <cell r="D793" t="str">
            <v>USD</v>
          </cell>
        </row>
        <row r="794">
          <cell r="A794" t="str">
            <v>AVN-H04-B</v>
          </cell>
          <cell r="B794">
            <v>1</v>
          </cell>
          <cell r="C794">
            <v>260</v>
          </cell>
          <cell r="D794" t="str">
            <v>USD</v>
          </cell>
        </row>
        <row r="795">
          <cell r="A795" t="str">
            <v>AND3_T018C</v>
          </cell>
          <cell r="B795">
            <v>1</v>
          </cell>
          <cell r="C795">
            <v>212.5</v>
          </cell>
          <cell r="D795" t="str">
            <v>USD</v>
          </cell>
        </row>
        <row r="796">
          <cell r="A796" t="str">
            <v>AND4-AA4</v>
          </cell>
          <cell r="B796">
            <v>1</v>
          </cell>
          <cell r="C796">
            <v>260</v>
          </cell>
          <cell r="D796" t="str">
            <v>USD</v>
          </cell>
        </row>
        <row r="797">
          <cell r="A797" t="str">
            <v>AND3_TR018S</v>
          </cell>
          <cell r="B797">
            <v>1</v>
          </cell>
          <cell r="C797">
            <v>212.5</v>
          </cell>
          <cell r="D797" t="str">
            <v>USD</v>
          </cell>
        </row>
        <row r="798">
          <cell r="A798" t="str">
            <v>AND4-N01</v>
          </cell>
          <cell r="B798">
            <v>1</v>
          </cell>
          <cell r="C798">
            <v>215</v>
          </cell>
          <cell r="D798" t="str">
            <v>USD</v>
          </cell>
        </row>
        <row r="799">
          <cell r="A799" t="str">
            <v>AND4-MB02</v>
          </cell>
          <cell r="B799">
            <v>1</v>
          </cell>
          <cell r="C799">
            <v>380</v>
          </cell>
          <cell r="D799" t="str">
            <v>USD</v>
          </cell>
        </row>
        <row r="800">
          <cell r="A800" t="str">
            <v>AND4-P01</v>
          </cell>
          <cell r="B800">
            <v>1</v>
          </cell>
          <cell r="C800">
            <v>340</v>
          </cell>
          <cell r="D800" t="str">
            <v>USD</v>
          </cell>
        </row>
        <row r="801">
          <cell r="A801" t="str">
            <v>TR80-BSBRACK</v>
          </cell>
          <cell r="B801">
            <v>1</v>
          </cell>
          <cell r="C801">
            <v>9</v>
          </cell>
          <cell r="D801" t="str">
            <v>USD</v>
          </cell>
        </row>
        <row r="802">
          <cell r="A802" t="str">
            <v>PARTS-TR802-BLK</v>
          </cell>
          <cell r="B802">
            <v>1</v>
          </cell>
          <cell r="C802">
            <v>100</v>
          </cell>
          <cell r="D802" t="str">
            <v>USD</v>
          </cell>
        </row>
        <row r="803">
          <cell r="A803" t="str">
            <v>JP04</v>
          </cell>
          <cell r="B803">
            <v>1</v>
          </cell>
          <cell r="C803">
            <v>10.5</v>
          </cell>
          <cell r="D803" t="str">
            <v>USD</v>
          </cell>
        </row>
        <row r="804">
          <cell r="A804" t="str">
            <v>JP03</v>
          </cell>
          <cell r="B804">
            <v>1</v>
          </cell>
          <cell r="C804">
            <v>10.5</v>
          </cell>
          <cell r="D804" t="str">
            <v>USD</v>
          </cell>
        </row>
        <row r="805">
          <cell r="A805" t="str">
            <v>JP05</v>
          </cell>
          <cell r="B805">
            <v>1</v>
          </cell>
          <cell r="C805">
            <v>10.5</v>
          </cell>
          <cell r="D805" t="str">
            <v>USD</v>
          </cell>
        </row>
        <row r="806">
          <cell r="A806" t="str">
            <v>AVN-H07-B</v>
          </cell>
          <cell r="B806">
            <v>1</v>
          </cell>
          <cell r="C806">
            <v>260</v>
          </cell>
          <cell r="D806" t="str">
            <v>USD</v>
          </cell>
        </row>
        <row r="807">
          <cell r="A807" t="str">
            <v>AVN-H08</v>
          </cell>
          <cell r="B807">
            <v>1</v>
          </cell>
          <cell r="C807">
            <v>260</v>
          </cell>
          <cell r="D807" t="str">
            <v>USD</v>
          </cell>
        </row>
        <row r="808">
          <cell r="A808" t="str">
            <v>AVN-H06</v>
          </cell>
          <cell r="B808">
            <v>1</v>
          </cell>
          <cell r="C808">
            <v>260</v>
          </cell>
          <cell r="D808" t="str">
            <v>USD</v>
          </cell>
        </row>
        <row r="809">
          <cell r="A809" t="str">
            <v>AND4-B02</v>
          </cell>
          <cell r="B809">
            <v>1</v>
          </cell>
          <cell r="C809">
            <v>260</v>
          </cell>
          <cell r="D809" t="str">
            <v>USD</v>
          </cell>
        </row>
        <row r="810">
          <cell r="A810" t="str">
            <v>AND4-B05</v>
          </cell>
          <cell r="B810">
            <v>1</v>
          </cell>
          <cell r="C810">
            <v>300</v>
          </cell>
          <cell r="D810" t="str">
            <v>USD</v>
          </cell>
        </row>
        <row r="811">
          <cell r="A811" t="str">
            <v>AND4-B03</v>
          </cell>
          <cell r="B811">
            <v>1</v>
          </cell>
          <cell r="C811">
            <v>300</v>
          </cell>
          <cell r="D811" t="str">
            <v>USD</v>
          </cell>
        </row>
        <row r="812">
          <cell r="A812" t="str">
            <v>AND4-R01</v>
          </cell>
          <cell r="B812">
            <v>1</v>
          </cell>
          <cell r="C812">
            <v>240</v>
          </cell>
          <cell r="D812" t="str">
            <v>USD</v>
          </cell>
        </row>
        <row r="813">
          <cell r="A813" t="str">
            <v>AND4-PP01</v>
          </cell>
          <cell r="B813">
            <v>1</v>
          </cell>
          <cell r="C813">
            <v>260</v>
          </cell>
          <cell r="D813" t="str">
            <v>USD</v>
          </cell>
        </row>
        <row r="814">
          <cell r="A814" t="str">
            <v>AND4-P02</v>
          </cell>
          <cell r="B814">
            <v>1</v>
          </cell>
          <cell r="C814">
            <v>310</v>
          </cell>
          <cell r="D814" t="str">
            <v>USD</v>
          </cell>
        </row>
        <row r="815">
          <cell r="A815" t="str">
            <v>TR-FPWM</v>
          </cell>
          <cell r="B815">
            <v>1</v>
          </cell>
          <cell r="C815">
            <v>12.5</v>
          </cell>
          <cell r="D815" t="str">
            <v>USD</v>
          </cell>
        </row>
        <row r="816">
          <cell r="A816" t="str">
            <v>PARTS-TR1602-BLK</v>
          </cell>
          <cell r="B816">
            <v>1</v>
          </cell>
          <cell r="C816">
            <v>183.2</v>
          </cell>
          <cell r="D816" t="str">
            <v>USD</v>
          </cell>
        </row>
        <row r="817">
          <cell r="A817" t="str">
            <v>TR80-WMUPDATE</v>
          </cell>
          <cell r="B817">
            <v>1</v>
          </cell>
          <cell r="C817">
            <v>12.25</v>
          </cell>
          <cell r="D817" t="str">
            <v>USD</v>
          </cell>
        </row>
        <row r="818">
          <cell r="A818" t="str">
            <v>TS03</v>
          </cell>
          <cell r="B818">
            <v>1</v>
          </cell>
          <cell r="C818">
            <v>7.98</v>
          </cell>
          <cell r="D818" t="str">
            <v>USD</v>
          </cell>
        </row>
        <row r="819">
          <cell r="A819" t="str">
            <v>TS01</v>
          </cell>
          <cell r="B819">
            <v>1</v>
          </cell>
          <cell r="C819">
            <v>7.98</v>
          </cell>
          <cell r="D819" t="str">
            <v>USD</v>
          </cell>
        </row>
        <row r="820">
          <cell r="A820" t="str">
            <v>TS02</v>
          </cell>
          <cell r="B820">
            <v>1</v>
          </cell>
          <cell r="C820">
            <v>7.98</v>
          </cell>
          <cell r="D820" t="str">
            <v>USD</v>
          </cell>
        </row>
        <row r="821">
          <cell r="A821" t="str">
            <v>AVN-H09</v>
          </cell>
          <cell r="B821">
            <v>1</v>
          </cell>
          <cell r="C821">
            <v>250</v>
          </cell>
          <cell r="D821" t="str">
            <v>USD</v>
          </cell>
        </row>
        <row r="822">
          <cell r="A822" t="str">
            <v>AND4-B06</v>
          </cell>
          <cell r="B822">
            <v>1</v>
          </cell>
          <cell r="C822">
            <v>315</v>
          </cell>
          <cell r="D822" t="str">
            <v>USD</v>
          </cell>
        </row>
        <row r="823">
          <cell r="A823" t="str">
            <v>AND4-S04</v>
          </cell>
          <cell r="B823">
            <v>1</v>
          </cell>
          <cell r="C823">
            <v>235</v>
          </cell>
          <cell r="D823" t="str">
            <v>USD</v>
          </cell>
        </row>
        <row r="824">
          <cell r="A824" t="str">
            <v>TR80-CUPHOLD</v>
          </cell>
          <cell r="B824">
            <v>1</v>
          </cell>
          <cell r="C824">
            <v>4.3499999999999996</v>
          </cell>
          <cell r="D824" t="str">
            <v>USD</v>
          </cell>
        </row>
        <row r="825">
          <cell r="A825" t="str">
            <v>TP01</v>
          </cell>
          <cell r="B825">
            <v>1</v>
          </cell>
          <cell r="C825">
            <v>11.8</v>
          </cell>
          <cell r="D825" t="str">
            <v>USD</v>
          </cell>
        </row>
        <row r="826">
          <cell r="A826" t="str">
            <v>TS04</v>
          </cell>
          <cell r="B826">
            <v>1</v>
          </cell>
          <cell r="C826">
            <v>7.98</v>
          </cell>
          <cell r="D826" t="str">
            <v>USD</v>
          </cell>
        </row>
        <row r="827">
          <cell r="A827" t="str">
            <v>TS05</v>
          </cell>
          <cell r="B827">
            <v>1</v>
          </cell>
          <cell r="C827">
            <v>7.98</v>
          </cell>
          <cell r="D827" t="str">
            <v>USD</v>
          </cell>
        </row>
        <row r="828">
          <cell r="A828" t="str">
            <v>TP02</v>
          </cell>
          <cell r="B828">
            <v>1</v>
          </cell>
          <cell r="C828">
            <v>11.8</v>
          </cell>
          <cell r="D828" t="str">
            <v>USD</v>
          </cell>
        </row>
        <row r="829">
          <cell r="A829" t="str">
            <v>AND4-FD01</v>
          </cell>
          <cell r="B829">
            <v>1</v>
          </cell>
          <cell r="C829">
            <v>220</v>
          </cell>
          <cell r="D829" t="str">
            <v>USD</v>
          </cell>
        </row>
        <row r="830">
          <cell r="A830" t="str">
            <v>AND4-C300</v>
          </cell>
          <cell r="B830">
            <v>1</v>
          </cell>
          <cell r="C830">
            <v>230</v>
          </cell>
          <cell r="D830" t="str">
            <v>USD</v>
          </cell>
        </row>
        <row r="831">
          <cell r="A831" t="str">
            <v>AND4-C301</v>
          </cell>
          <cell r="B831">
            <v>1</v>
          </cell>
          <cell r="C831">
            <v>230</v>
          </cell>
          <cell r="D831" t="str">
            <v>USD</v>
          </cell>
        </row>
        <row r="832">
          <cell r="A832" t="str">
            <v>AND4-S06</v>
          </cell>
          <cell r="B832">
            <v>1</v>
          </cell>
          <cell r="C832">
            <v>215</v>
          </cell>
          <cell r="D832" t="str">
            <v>USD</v>
          </cell>
        </row>
        <row r="833">
          <cell r="A833" t="str">
            <v>AND4-S08</v>
          </cell>
          <cell r="B833">
            <v>1</v>
          </cell>
          <cell r="C833">
            <v>235</v>
          </cell>
          <cell r="D833" t="str">
            <v>USD</v>
          </cell>
        </row>
        <row r="834">
          <cell r="A834" t="str">
            <v>AND4-S05</v>
          </cell>
          <cell r="B834">
            <v>1</v>
          </cell>
          <cell r="C834">
            <v>235</v>
          </cell>
          <cell r="D834" t="str">
            <v>USD</v>
          </cell>
        </row>
        <row r="835">
          <cell r="A835" t="str">
            <v>AVN-H10S-US</v>
          </cell>
          <cell r="B835">
            <v>1</v>
          </cell>
          <cell r="C835">
            <v>250</v>
          </cell>
          <cell r="D835" t="str">
            <v>USD</v>
          </cell>
        </row>
        <row r="836">
          <cell r="A836" t="str">
            <v>AVN-H10</v>
          </cell>
          <cell r="B836">
            <v>1</v>
          </cell>
          <cell r="C836">
            <v>250</v>
          </cell>
          <cell r="D836" t="str">
            <v>USD</v>
          </cell>
        </row>
        <row r="837">
          <cell r="A837" t="str">
            <v>AVN-H11</v>
          </cell>
          <cell r="B837">
            <v>1</v>
          </cell>
          <cell r="C837">
            <v>220</v>
          </cell>
          <cell r="D837" t="str">
            <v>USD</v>
          </cell>
        </row>
        <row r="838">
          <cell r="A838" t="str">
            <v>AND4-FF2-B</v>
          </cell>
          <cell r="B838">
            <v>1</v>
          </cell>
          <cell r="C838">
            <v>225</v>
          </cell>
          <cell r="D838" t="str">
            <v>USD</v>
          </cell>
        </row>
        <row r="839">
          <cell r="A839" t="str">
            <v>AND4-FF1</v>
          </cell>
          <cell r="B839">
            <v>1</v>
          </cell>
          <cell r="C839">
            <v>220</v>
          </cell>
          <cell r="D839" t="str">
            <v>USD</v>
          </cell>
        </row>
        <row r="840">
          <cell r="A840" t="str">
            <v>AND4-FES</v>
          </cell>
          <cell r="B840">
            <v>1</v>
          </cell>
          <cell r="C840">
            <v>270</v>
          </cell>
          <cell r="D840" t="str">
            <v>USD</v>
          </cell>
        </row>
        <row r="841">
          <cell r="A841" t="str">
            <v>TR-TR8BLM3</v>
          </cell>
          <cell r="B841">
            <v>1</v>
          </cell>
          <cell r="C841">
            <v>12.5</v>
          </cell>
          <cell r="D841" t="str">
            <v>USD</v>
          </cell>
        </row>
        <row r="842">
          <cell r="A842" t="str">
            <v>TR-TR8BLM2</v>
          </cell>
          <cell r="B842">
            <v>1</v>
          </cell>
          <cell r="C842">
            <v>13.2</v>
          </cell>
          <cell r="D842" t="str">
            <v>USD</v>
          </cell>
        </row>
        <row r="843">
          <cell r="A843" t="str">
            <v>TR80-SHELF2-BLK</v>
          </cell>
          <cell r="B843">
            <v>1</v>
          </cell>
          <cell r="C843">
            <v>39.590000000000003</v>
          </cell>
          <cell r="D843" t="str">
            <v>USD</v>
          </cell>
        </row>
        <row r="844">
          <cell r="A844" t="str">
            <v>AND4-S10</v>
          </cell>
          <cell r="B844">
            <v>1</v>
          </cell>
          <cell r="C844">
            <v>274</v>
          </cell>
          <cell r="D844" t="str">
            <v>USD</v>
          </cell>
        </row>
        <row r="845">
          <cell r="A845" t="str">
            <v>AND4-S09</v>
          </cell>
          <cell r="B845">
            <v>1</v>
          </cell>
          <cell r="C845">
            <v>235</v>
          </cell>
          <cell r="D845" t="str">
            <v>USD</v>
          </cell>
        </row>
        <row r="846">
          <cell r="A846" t="str">
            <v>AND4-S09-US</v>
          </cell>
          <cell r="B846">
            <v>1</v>
          </cell>
          <cell r="C846">
            <v>235</v>
          </cell>
          <cell r="D846" t="str">
            <v>USD</v>
          </cell>
        </row>
        <row r="847">
          <cell r="A847" t="str">
            <v>TP04</v>
          </cell>
          <cell r="B847">
            <v>1</v>
          </cell>
          <cell r="C847">
            <v>11.8</v>
          </cell>
          <cell r="D847" t="str">
            <v>USD</v>
          </cell>
        </row>
        <row r="848">
          <cell r="A848" t="str">
            <v>TRAX-BB</v>
          </cell>
          <cell r="B848">
            <v>1</v>
          </cell>
          <cell r="C848">
            <v>1</v>
          </cell>
          <cell r="D848" t="str">
            <v>USD</v>
          </cell>
        </row>
        <row r="849">
          <cell r="A849" t="str">
            <v>TP03</v>
          </cell>
          <cell r="B849">
            <v>1</v>
          </cell>
          <cell r="C849">
            <v>11.8</v>
          </cell>
          <cell r="D849" t="str">
            <v>USD</v>
          </cell>
        </row>
        <row r="850">
          <cell r="A850" t="str">
            <v>AVN-H12</v>
          </cell>
          <cell r="B850">
            <v>1</v>
          </cell>
          <cell r="C850">
            <v>250</v>
          </cell>
          <cell r="D850" t="str">
            <v>USD</v>
          </cell>
        </row>
        <row r="851">
          <cell r="A851" t="str">
            <v>AVN-H14-B</v>
          </cell>
          <cell r="B851">
            <v>1</v>
          </cell>
          <cell r="C851">
            <v>260</v>
          </cell>
          <cell r="D851" t="str">
            <v>USD</v>
          </cell>
        </row>
        <row r="852">
          <cell r="A852" t="str">
            <v>AVN-H14-BS-used</v>
          </cell>
          <cell r="B852">
            <v>1</v>
          </cell>
          <cell r="C852">
            <v>260</v>
          </cell>
          <cell r="D852" t="str">
            <v>USD</v>
          </cell>
        </row>
        <row r="853">
          <cell r="A853" t="str">
            <v>AND4-FF2-S</v>
          </cell>
          <cell r="B853">
            <v>1</v>
          </cell>
          <cell r="C853">
            <v>215</v>
          </cell>
          <cell r="D853" t="str">
            <v>USD</v>
          </cell>
        </row>
        <row r="854">
          <cell r="A854" t="str">
            <v>AND4-H04-G</v>
          </cell>
          <cell r="B854">
            <v>1</v>
          </cell>
          <cell r="C854">
            <v>265</v>
          </cell>
          <cell r="D854" t="str">
            <v>USD</v>
          </cell>
        </row>
        <row r="855">
          <cell r="A855" t="str">
            <v>AND4-H06</v>
          </cell>
          <cell r="B855">
            <v>1</v>
          </cell>
          <cell r="C855">
            <v>240</v>
          </cell>
          <cell r="D855" t="str">
            <v>USD</v>
          </cell>
        </row>
        <row r="856">
          <cell r="A856" t="str">
            <v>TR80-TMSML-BLK</v>
          </cell>
          <cell r="B856">
            <v>1</v>
          </cell>
          <cell r="C856">
            <v>25.87</v>
          </cell>
          <cell r="D856" t="str">
            <v>USD</v>
          </cell>
        </row>
        <row r="857">
          <cell r="A857" t="str">
            <v>SP-PUPDATE</v>
          </cell>
          <cell r="B857">
            <v>1</v>
          </cell>
          <cell r="C857">
            <v>25</v>
          </cell>
          <cell r="D857" t="str">
            <v>USD</v>
          </cell>
        </row>
        <row r="858">
          <cell r="A858" t="str">
            <v>TR80-80B-RED</v>
          </cell>
          <cell r="B858">
            <v>1</v>
          </cell>
          <cell r="C858">
            <v>1.23</v>
          </cell>
          <cell r="D858" t="str">
            <v>USD</v>
          </cell>
        </row>
        <row r="859">
          <cell r="A859" t="str">
            <v>AND4-S11</v>
          </cell>
          <cell r="B859">
            <v>1</v>
          </cell>
          <cell r="C859">
            <v>235</v>
          </cell>
          <cell r="D859" t="str">
            <v>USD</v>
          </cell>
        </row>
        <row r="860">
          <cell r="A860" t="str">
            <v>AND4-T02</v>
          </cell>
          <cell r="B860">
            <v>1</v>
          </cell>
          <cell r="C860">
            <v>200</v>
          </cell>
          <cell r="D860" t="str">
            <v>USD</v>
          </cell>
        </row>
        <row r="861">
          <cell r="A861" t="str">
            <v>AND4-T03</v>
          </cell>
          <cell r="B861">
            <v>1</v>
          </cell>
          <cell r="C861">
            <v>200</v>
          </cell>
          <cell r="D861" t="str">
            <v>USD</v>
          </cell>
        </row>
        <row r="862">
          <cell r="A862" t="str">
            <v>229350</v>
          </cell>
          <cell r="B862">
            <v>1</v>
          </cell>
          <cell r="C862">
            <v>28.25</v>
          </cell>
          <cell r="D862" t="str">
            <v>USD</v>
          </cell>
        </row>
        <row r="863">
          <cell r="A863" t="str">
            <v>TP05</v>
          </cell>
          <cell r="B863">
            <v>1</v>
          </cell>
          <cell r="C863">
            <v>11.8</v>
          </cell>
          <cell r="D863" t="str">
            <v>USD</v>
          </cell>
        </row>
        <row r="864">
          <cell r="A864" t="str">
            <v>FS3-B</v>
          </cell>
          <cell r="B864">
            <v>1</v>
          </cell>
          <cell r="C864">
            <v>58.5</v>
          </cell>
          <cell r="D864" t="str">
            <v>USD</v>
          </cell>
        </row>
        <row r="865">
          <cell r="A865" t="str">
            <v>AVN-H20</v>
          </cell>
          <cell r="B865">
            <v>1</v>
          </cell>
          <cell r="C865">
            <v>260</v>
          </cell>
          <cell r="D865" t="str">
            <v>USD</v>
          </cell>
        </row>
        <row r="866">
          <cell r="A866" t="str">
            <v>AVN-HY01</v>
          </cell>
          <cell r="B866">
            <v>1</v>
          </cell>
          <cell r="C866">
            <v>240</v>
          </cell>
          <cell r="D866" t="str">
            <v>USD</v>
          </cell>
        </row>
        <row r="867">
          <cell r="A867" t="str">
            <v>AVN-J01</v>
          </cell>
          <cell r="B867">
            <v>1</v>
          </cell>
          <cell r="C867">
            <v>265</v>
          </cell>
          <cell r="D867" t="str">
            <v>USD</v>
          </cell>
        </row>
        <row r="868">
          <cell r="A868" t="str">
            <v>AND4-H07-B</v>
          </cell>
          <cell r="B868">
            <v>1</v>
          </cell>
          <cell r="C868">
            <v>220</v>
          </cell>
          <cell r="D868" t="str">
            <v>USD</v>
          </cell>
        </row>
        <row r="869">
          <cell r="A869" t="str">
            <v>TR80-80WM-BLK</v>
          </cell>
          <cell r="B869">
            <v>1</v>
          </cell>
          <cell r="C869">
            <v>29.91</v>
          </cell>
          <cell r="D869" t="str">
            <v>USD</v>
          </cell>
        </row>
        <row r="870">
          <cell r="A870" t="str">
            <v>TR80-6LEV</v>
          </cell>
          <cell r="B870">
            <v>1</v>
          </cell>
          <cell r="C870">
            <v>11.11</v>
          </cell>
          <cell r="D870" t="str">
            <v>USD</v>
          </cell>
        </row>
        <row r="871">
          <cell r="A871" t="str">
            <v>AND4-T04</v>
          </cell>
          <cell r="B871">
            <v>1</v>
          </cell>
          <cell r="C871">
            <v>230</v>
          </cell>
          <cell r="D871" t="str">
            <v>USD</v>
          </cell>
        </row>
        <row r="872">
          <cell r="A872" t="str">
            <v>23B3</v>
          </cell>
          <cell r="B872">
            <v>1</v>
          </cell>
          <cell r="C872">
            <v>2</v>
          </cell>
          <cell r="D872" t="str">
            <v>USD</v>
          </cell>
        </row>
        <row r="873">
          <cell r="A873" t="str">
            <v>229461</v>
          </cell>
          <cell r="B873">
            <v>1</v>
          </cell>
          <cell r="C873">
            <v>32</v>
          </cell>
          <cell r="D873" t="str">
            <v>USD</v>
          </cell>
        </row>
        <row r="874">
          <cell r="A874" t="str">
            <v>23A2</v>
          </cell>
          <cell r="B874">
            <v>1</v>
          </cell>
          <cell r="C874">
            <v>2</v>
          </cell>
          <cell r="D874" t="str">
            <v>USD</v>
          </cell>
        </row>
        <row r="875">
          <cell r="A875" t="str">
            <v>AVN-K01</v>
          </cell>
          <cell r="B875">
            <v>1</v>
          </cell>
          <cell r="C875">
            <v>260</v>
          </cell>
          <cell r="D875" t="str">
            <v>USD</v>
          </cell>
        </row>
        <row r="876">
          <cell r="A876" t="str">
            <v>TR-RSB2</v>
          </cell>
          <cell r="B876">
            <v>1</v>
          </cell>
          <cell r="C876">
            <v>18</v>
          </cell>
          <cell r="D876" t="str">
            <v>USD</v>
          </cell>
        </row>
        <row r="877">
          <cell r="A877" t="str">
            <v>23C1</v>
          </cell>
          <cell r="B877">
            <v>1</v>
          </cell>
          <cell r="C877">
            <v>2</v>
          </cell>
          <cell r="D877" t="str">
            <v>USD</v>
          </cell>
        </row>
        <row r="878">
          <cell r="A878" t="str">
            <v>AND4-H09</v>
          </cell>
          <cell r="B878">
            <v>1</v>
          </cell>
          <cell r="C878">
            <v>205</v>
          </cell>
          <cell r="D878" t="str">
            <v>USD</v>
          </cell>
        </row>
        <row r="879">
          <cell r="A879" t="str">
            <v>AND4-H10</v>
          </cell>
          <cell r="B879">
            <v>1</v>
          </cell>
          <cell r="C879">
            <v>235</v>
          </cell>
          <cell r="D879" t="str">
            <v>USD</v>
          </cell>
        </row>
        <row r="880">
          <cell r="A880" t="str">
            <v>AND4-H08</v>
          </cell>
          <cell r="B880">
            <v>1</v>
          </cell>
          <cell r="C880">
            <v>235</v>
          </cell>
          <cell r="D880" t="str">
            <v>USD</v>
          </cell>
        </row>
        <row r="881">
          <cell r="A881" t="str">
            <v>AND4-T05</v>
          </cell>
          <cell r="B881">
            <v>1</v>
          </cell>
          <cell r="C881">
            <v>220</v>
          </cell>
          <cell r="D881" t="str">
            <v>USD</v>
          </cell>
        </row>
        <row r="882">
          <cell r="A882" t="str">
            <v>AND4-T06</v>
          </cell>
          <cell r="B882">
            <v>1</v>
          </cell>
          <cell r="C882">
            <v>245</v>
          </cell>
          <cell r="D882" t="str">
            <v>USD</v>
          </cell>
        </row>
        <row r="883">
          <cell r="A883" t="str">
            <v>AND4-T08</v>
          </cell>
          <cell r="B883">
            <v>1</v>
          </cell>
          <cell r="C883">
            <v>245</v>
          </cell>
          <cell r="D883" t="str">
            <v>USD</v>
          </cell>
        </row>
        <row r="884">
          <cell r="A884" t="str">
            <v>AND4-H11</v>
          </cell>
          <cell r="B884">
            <v>1</v>
          </cell>
          <cell r="C884">
            <v>225</v>
          </cell>
          <cell r="D884" t="str">
            <v>USD</v>
          </cell>
        </row>
        <row r="885">
          <cell r="A885" t="str">
            <v>AND4-H12</v>
          </cell>
          <cell r="B885">
            <v>1</v>
          </cell>
          <cell r="C885">
            <v>220</v>
          </cell>
          <cell r="D885" t="str">
            <v>USD</v>
          </cell>
        </row>
        <row r="886">
          <cell r="A886" t="str">
            <v>AND4-H13</v>
          </cell>
          <cell r="B886">
            <v>1</v>
          </cell>
          <cell r="C886">
            <v>220</v>
          </cell>
          <cell r="D886" t="str">
            <v>USD</v>
          </cell>
        </row>
        <row r="887">
          <cell r="A887" t="str">
            <v>AVN-K03</v>
          </cell>
          <cell r="B887">
            <v>1</v>
          </cell>
          <cell r="C887">
            <v>12</v>
          </cell>
          <cell r="D887" t="str">
            <v>USD</v>
          </cell>
        </row>
        <row r="888">
          <cell r="A888" t="str">
            <v>AVN-K02</v>
          </cell>
          <cell r="B888">
            <v>1</v>
          </cell>
          <cell r="C888">
            <v>265</v>
          </cell>
          <cell r="D888" t="str">
            <v>USD</v>
          </cell>
        </row>
        <row r="889">
          <cell r="A889" t="str">
            <v>AVN-K04</v>
          </cell>
          <cell r="B889">
            <v>1</v>
          </cell>
          <cell r="C889">
            <v>12</v>
          </cell>
          <cell r="D889" t="str">
            <v>USD</v>
          </cell>
        </row>
        <row r="890">
          <cell r="A890" t="str">
            <v>23HY6</v>
          </cell>
          <cell r="B890">
            <v>1</v>
          </cell>
          <cell r="C890">
            <v>2</v>
          </cell>
          <cell r="D890" t="str">
            <v>USD</v>
          </cell>
        </row>
        <row r="891">
          <cell r="A891" t="str">
            <v>23HY2</v>
          </cell>
          <cell r="B891">
            <v>1</v>
          </cell>
          <cell r="C891">
            <v>2</v>
          </cell>
          <cell r="D891" t="str">
            <v>USD</v>
          </cell>
        </row>
        <row r="892">
          <cell r="A892" t="str">
            <v>AND4-T11</v>
          </cell>
          <cell r="B892">
            <v>1</v>
          </cell>
          <cell r="C892">
            <v>250</v>
          </cell>
          <cell r="D892" t="str">
            <v>USD</v>
          </cell>
        </row>
        <row r="893">
          <cell r="A893" t="str">
            <v>AND4-T10</v>
          </cell>
          <cell r="B893">
            <v>1</v>
          </cell>
          <cell r="C893">
            <v>270</v>
          </cell>
          <cell r="D893" t="str">
            <v>USD</v>
          </cell>
        </row>
        <row r="894">
          <cell r="A894" t="str">
            <v>AND4-T09</v>
          </cell>
          <cell r="B894">
            <v>1</v>
          </cell>
          <cell r="C894">
            <v>270</v>
          </cell>
          <cell r="D894" t="str">
            <v>USD</v>
          </cell>
        </row>
        <row r="895">
          <cell r="A895" t="str">
            <v>TR-RSB3</v>
          </cell>
          <cell r="B895">
            <v>1</v>
          </cell>
          <cell r="C895">
            <v>18</v>
          </cell>
          <cell r="D895" t="str">
            <v>USD</v>
          </cell>
        </row>
        <row r="896">
          <cell r="A896" t="str">
            <v>TR-MAT</v>
          </cell>
          <cell r="B896">
            <v>1</v>
          </cell>
          <cell r="C896">
            <v>24</v>
          </cell>
          <cell r="D896" t="str">
            <v>USD</v>
          </cell>
        </row>
        <row r="897">
          <cell r="A897" t="str">
            <v>TR-NSM-TR8</v>
          </cell>
          <cell r="B897">
            <v>1</v>
          </cell>
          <cell r="C897">
            <v>17</v>
          </cell>
          <cell r="D897" t="str">
            <v>USD</v>
          </cell>
        </row>
        <row r="898">
          <cell r="A898" t="str">
            <v>AND4-H14-B-DVD</v>
          </cell>
          <cell r="B898">
            <v>1</v>
          </cell>
          <cell r="C898">
            <v>230</v>
          </cell>
          <cell r="D898" t="str">
            <v>USD</v>
          </cell>
        </row>
        <row r="899">
          <cell r="A899" t="str">
            <v>AND4-H14-G</v>
          </cell>
          <cell r="B899">
            <v>1</v>
          </cell>
          <cell r="C899">
            <v>230</v>
          </cell>
          <cell r="D899" t="str">
            <v>USD</v>
          </cell>
        </row>
        <row r="900">
          <cell r="A900" t="str">
            <v>AND4-H15</v>
          </cell>
          <cell r="B900">
            <v>1</v>
          </cell>
          <cell r="C900">
            <v>220</v>
          </cell>
          <cell r="D900" t="str">
            <v>USD</v>
          </cell>
        </row>
        <row r="901">
          <cell r="A901" t="str">
            <v>AVN-K05</v>
          </cell>
          <cell r="B901">
            <v>1</v>
          </cell>
          <cell r="C901">
            <v>12</v>
          </cell>
          <cell r="D901" t="str">
            <v>USD</v>
          </cell>
        </row>
        <row r="902">
          <cell r="A902" t="str">
            <v>AVN-K07</v>
          </cell>
          <cell r="B902">
            <v>1</v>
          </cell>
          <cell r="C902">
            <v>12</v>
          </cell>
          <cell r="D902" t="str">
            <v>USD</v>
          </cell>
        </row>
        <row r="903">
          <cell r="A903" t="str">
            <v>AVN-K06</v>
          </cell>
          <cell r="B903">
            <v>1</v>
          </cell>
          <cell r="C903">
            <v>12</v>
          </cell>
          <cell r="D903" t="str">
            <v>USD</v>
          </cell>
        </row>
        <row r="904">
          <cell r="A904" t="str">
            <v>AND4-T12</v>
          </cell>
          <cell r="B904">
            <v>1</v>
          </cell>
          <cell r="C904">
            <v>270</v>
          </cell>
          <cell r="D904" t="str">
            <v>USD</v>
          </cell>
        </row>
        <row r="905">
          <cell r="A905" t="str">
            <v>AND4-U04</v>
          </cell>
          <cell r="B905">
            <v>1</v>
          </cell>
          <cell r="C905">
            <v>200</v>
          </cell>
          <cell r="D905" t="str">
            <v>USD</v>
          </cell>
        </row>
        <row r="906">
          <cell r="A906" t="str">
            <v>AND4-T14</v>
          </cell>
          <cell r="B906">
            <v>1</v>
          </cell>
          <cell r="C906">
            <v>250</v>
          </cell>
          <cell r="D906" t="str">
            <v>USD</v>
          </cell>
        </row>
        <row r="907">
          <cell r="A907" t="str">
            <v>TR80-CABMAN2</v>
          </cell>
          <cell r="B907">
            <v>1</v>
          </cell>
          <cell r="C907">
            <v>0.64</v>
          </cell>
          <cell r="D907" t="str">
            <v>USD</v>
          </cell>
        </row>
        <row r="908">
          <cell r="A908" t="str">
            <v>TR80-HBSM-L</v>
          </cell>
          <cell r="B908">
            <v>1</v>
          </cell>
          <cell r="C908">
            <v>10.88</v>
          </cell>
          <cell r="D908" t="str">
            <v>USD</v>
          </cell>
        </row>
        <row r="909">
          <cell r="A909" t="str">
            <v>TR80-HBSM-L2</v>
          </cell>
          <cell r="B909">
            <v>1</v>
          </cell>
          <cell r="C909">
            <v>10.88</v>
          </cell>
          <cell r="D909" t="str">
            <v>USD</v>
          </cell>
        </row>
        <row r="910">
          <cell r="A910" t="str">
            <v>AND4-H16-B</v>
          </cell>
          <cell r="B910">
            <v>1</v>
          </cell>
          <cell r="C910">
            <v>255</v>
          </cell>
          <cell r="D910" t="str">
            <v>USD</v>
          </cell>
        </row>
        <row r="911">
          <cell r="A911" t="str">
            <v>AVN-K08</v>
          </cell>
          <cell r="B911">
            <v>1</v>
          </cell>
          <cell r="C911">
            <v>12</v>
          </cell>
          <cell r="D911" t="str">
            <v>USD</v>
          </cell>
        </row>
        <row r="912">
          <cell r="A912" t="str">
            <v>AVN-L02</v>
          </cell>
          <cell r="B912">
            <v>1</v>
          </cell>
          <cell r="C912">
            <v>270</v>
          </cell>
          <cell r="D912" t="str">
            <v>USD</v>
          </cell>
        </row>
        <row r="913">
          <cell r="A913" t="str">
            <v>AVN-L04</v>
          </cell>
          <cell r="B913">
            <v>1</v>
          </cell>
          <cell r="C913">
            <v>265</v>
          </cell>
          <cell r="D913" t="str">
            <v>USD</v>
          </cell>
        </row>
        <row r="914">
          <cell r="A914" t="str">
            <v>AND4-U06</v>
          </cell>
          <cell r="B914">
            <v>1</v>
          </cell>
          <cell r="C914">
            <v>205</v>
          </cell>
          <cell r="D914" t="str">
            <v>USD</v>
          </cell>
        </row>
        <row r="915">
          <cell r="A915" t="str">
            <v>TR80-SHIFTER</v>
          </cell>
          <cell r="B915">
            <v>1</v>
          </cell>
          <cell r="C915">
            <v>16.559999999999999</v>
          </cell>
          <cell r="D915" t="str">
            <v>USD</v>
          </cell>
        </row>
        <row r="916">
          <cell r="A916" t="str">
            <v>TR160-FRONTEND</v>
          </cell>
          <cell r="B916">
            <v>1</v>
          </cell>
          <cell r="C916">
            <v>27.69</v>
          </cell>
          <cell r="D916" t="str">
            <v>USD</v>
          </cell>
        </row>
        <row r="917">
          <cell r="A917" t="str">
            <v>TR160-PEDALUP2</v>
          </cell>
          <cell r="B917">
            <v>1</v>
          </cell>
          <cell r="C917">
            <v>34.93</v>
          </cell>
          <cell r="D917" t="str">
            <v>USD</v>
          </cell>
        </row>
        <row r="918">
          <cell r="A918" t="str">
            <v>AVN-M01</v>
          </cell>
          <cell r="B918">
            <v>1</v>
          </cell>
          <cell r="C918">
            <v>270</v>
          </cell>
          <cell r="D918" t="str">
            <v>USD</v>
          </cell>
        </row>
        <row r="919">
          <cell r="A919" t="str">
            <v>AND4-H16-G</v>
          </cell>
          <cell r="B919">
            <v>1</v>
          </cell>
          <cell r="C919">
            <v>250</v>
          </cell>
          <cell r="D919" t="str">
            <v>USD</v>
          </cell>
        </row>
        <row r="920">
          <cell r="A920" t="str">
            <v>AND4-H17</v>
          </cell>
          <cell r="B920">
            <v>1</v>
          </cell>
          <cell r="C920">
            <v>250</v>
          </cell>
          <cell r="D920" t="str">
            <v>USD</v>
          </cell>
        </row>
        <row r="921">
          <cell r="A921" t="str">
            <v>AND4-H16-BG</v>
          </cell>
          <cell r="B921">
            <v>1</v>
          </cell>
          <cell r="C921">
            <v>250</v>
          </cell>
          <cell r="D921" t="str">
            <v>USD</v>
          </cell>
        </row>
        <row r="922">
          <cell r="A922" t="str">
            <v>TR160-F1PEDALUP</v>
          </cell>
          <cell r="B922">
            <v>1</v>
          </cell>
          <cell r="C922">
            <v>43.54</v>
          </cell>
          <cell r="D922" t="str">
            <v>USD</v>
          </cell>
        </row>
        <row r="923">
          <cell r="A923" t="str">
            <v>AND4-V05</v>
          </cell>
          <cell r="B923">
            <v>1</v>
          </cell>
          <cell r="C923">
            <v>225</v>
          </cell>
          <cell r="D923" t="str">
            <v>USD</v>
          </cell>
        </row>
        <row r="924">
          <cell r="A924" t="str">
            <v>AND4-V04</v>
          </cell>
          <cell r="B924">
            <v>1</v>
          </cell>
          <cell r="C924">
            <v>240</v>
          </cell>
          <cell r="D924" t="str">
            <v>USD</v>
          </cell>
        </row>
        <row r="925">
          <cell r="A925" t="str">
            <v>AND4-U07</v>
          </cell>
          <cell r="B925">
            <v>1</v>
          </cell>
          <cell r="C925">
            <v>200</v>
          </cell>
          <cell r="D925" t="str">
            <v>USD</v>
          </cell>
        </row>
        <row r="926">
          <cell r="A926" t="str">
            <v>AND4-H18</v>
          </cell>
          <cell r="B926">
            <v>1</v>
          </cell>
          <cell r="C926">
            <v>230</v>
          </cell>
          <cell r="D926" t="str">
            <v>USD</v>
          </cell>
        </row>
        <row r="927">
          <cell r="A927" t="str">
            <v>AND4-H19-B</v>
          </cell>
          <cell r="B927">
            <v>1</v>
          </cell>
          <cell r="C927">
            <v>250</v>
          </cell>
          <cell r="D927" t="str">
            <v>USD</v>
          </cell>
        </row>
        <row r="928">
          <cell r="A928" t="str">
            <v>AVN-M04</v>
          </cell>
          <cell r="B928">
            <v>1</v>
          </cell>
          <cell r="C928">
            <v>220</v>
          </cell>
          <cell r="D928" t="str">
            <v>USD</v>
          </cell>
        </row>
        <row r="929">
          <cell r="A929" t="str">
            <v>AVN-M02</v>
          </cell>
          <cell r="B929">
            <v>1</v>
          </cell>
          <cell r="C929">
            <v>290</v>
          </cell>
          <cell r="D929" t="str">
            <v>USD</v>
          </cell>
        </row>
        <row r="930">
          <cell r="A930" t="str">
            <v>AVN-M03</v>
          </cell>
          <cell r="B930">
            <v>1</v>
          </cell>
          <cell r="C930">
            <v>265</v>
          </cell>
          <cell r="D930" t="str">
            <v>USD</v>
          </cell>
        </row>
        <row r="931">
          <cell r="A931" t="str">
            <v>AND4-V07</v>
          </cell>
          <cell r="B931">
            <v>1</v>
          </cell>
          <cell r="C931">
            <v>240</v>
          </cell>
          <cell r="D931" t="str">
            <v>USD</v>
          </cell>
        </row>
        <row r="932">
          <cell r="A932" t="str">
            <v>AND4-V06</v>
          </cell>
          <cell r="B932">
            <v>1</v>
          </cell>
          <cell r="C932">
            <v>265</v>
          </cell>
          <cell r="D932" t="str">
            <v>USD</v>
          </cell>
        </row>
        <row r="933">
          <cell r="A933" t="str">
            <v>TM-4MOUNT</v>
          </cell>
          <cell r="B933">
            <v>1</v>
          </cell>
          <cell r="C933">
            <v>45</v>
          </cell>
          <cell r="D933" t="str">
            <v>USD</v>
          </cell>
        </row>
        <row r="934">
          <cell r="A934" t="str">
            <v>TR160-BRAND2</v>
          </cell>
          <cell r="B934">
            <v>1</v>
          </cell>
          <cell r="C934">
            <v>3.5</v>
          </cell>
          <cell r="D934" t="str">
            <v>USD</v>
          </cell>
        </row>
        <row r="935">
          <cell r="A935" t="str">
            <v>SP-TR80-OPNB</v>
          </cell>
          <cell r="B935">
            <v>1</v>
          </cell>
          <cell r="C935">
            <v>12.35</v>
          </cell>
          <cell r="D935" t="str">
            <v>USD</v>
          </cell>
        </row>
        <row r="936">
          <cell r="A936" t="str">
            <v>AVN-M05</v>
          </cell>
          <cell r="B936">
            <v>1</v>
          </cell>
          <cell r="C936">
            <v>265</v>
          </cell>
          <cell r="D936" t="str">
            <v>USD</v>
          </cell>
        </row>
        <row r="937">
          <cell r="A937" t="str">
            <v>AVN-M07</v>
          </cell>
          <cell r="B937">
            <v>1</v>
          </cell>
          <cell r="C937">
            <v>270</v>
          </cell>
          <cell r="D937" t="str">
            <v>USD</v>
          </cell>
        </row>
        <row r="938">
          <cell r="A938" t="str">
            <v>TR80-FANDDWM2</v>
          </cell>
          <cell r="B938">
            <v>1</v>
          </cell>
          <cell r="C938">
            <v>51.5</v>
          </cell>
          <cell r="D938" t="str">
            <v>USD</v>
          </cell>
        </row>
        <row r="939">
          <cell r="A939" t="str">
            <v>SA-04</v>
          </cell>
          <cell r="B939">
            <v>1</v>
          </cell>
          <cell r="C939">
            <v>79.099999999999994</v>
          </cell>
          <cell r="D939" t="str">
            <v>USD</v>
          </cell>
        </row>
        <row r="940">
          <cell r="A940" t="str">
            <v>EC-4F</v>
          </cell>
          <cell r="B940">
            <v>1</v>
          </cell>
          <cell r="C940">
            <v>1.49</v>
          </cell>
          <cell r="D940" t="str">
            <v>USD</v>
          </cell>
        </row>
        <row r="941">
          <cell r="A941" t="str">
            <v>EC-51</v>
          </cell>
          <cell r="B941">
            <v>1</v>
          </cell>
          <cell r="C941">
            <v>3.09</v>
          </cell>
          <cell r="D941" t="str">
            <v>USD</v>
          </cell>
        </row>
        <row r="942">
          <cell r="A942" t="str">
            <v>EC-4M</v>
          </cell>
          <cell r="B942">
            <v>1</v>
          </cell>
          <cell r="C942">
            <v>1.49</v>
          </cell>
          <cell r="D942" t="str">
            <v>USD</v>
          </cell>
        </row>
        <row r="943">
          <cell r="A943" t="str">
            <v>EC-S01</v>
          </cell>
          <cell r="B943">
            <v>1</v>
          </cell>
          <cell r="C943">
            <v>26.62</v>
          </cell>
          <cell r="D943" t="str">
            <v>USD</v>
          </cell>
        </row>
        <row r="944">
          <cell r="A944" t="str">
            <v>EC-72</v>
          </cell>
          <cell r="B944">
            <v>1</v>
          </cell>
          <cell r="C944">
            <v>3.5</v>
          </cell>
          <cell r="D944" t="str">
            <v>USD</v>
          </cell>
        </row>
        <row r="945">
          <cell r="A945" t="str">
            <v>EC-71</v>
          </cell>
          <cell r="B945">
            <v>1</v>
          </cell>
          <cell r="C945">
            <v>3.09</v>
          </cell>
          <cell r="D945" t="str">
            <v>USD</v>
          </cell>
        </row>
        <row r="946">
          <cell r="A946" t="str">
            <v>EC-S02</v>
          </cell>
          <cell r="B946">
            <v>1</v>
          </cell>
          <cell r="C946">
            <v>30.6</v>
          </cell>
          <cell r="D946" t="str">
            <v>USD</v>
          </cell>
        </row>
        <row r="947">
          <cell r="A947" t="str">
            <v>EC-S03</v>
          </cell>
          <cell r="B947">
            <v>1</v>
          </cell>
          <cell r="C947">
            <v>30.6</v>
          </cell>
          <cell r="D947" t="str">
            <v>USD</v>
          </cell>
        </row>
        <row r="948">
          <cell r="A948" t="str">
            <v>EC-S01-L</v>
          </cell>
          <cell r="B948">
            <v>1</v>
          </cell>
          <cell r="C948">
            <v>34.299999999999997</v>
          </cell>
          <cell r="D948" t="str">
            <v>USD</v>
          </cell>
        </row>
        <row r="949">
          <cell r="A949" t="str">
            <v>EC5</v>
          </cell>
          <cell r="B949">
            <v>1</v>
          </cell>
          <cell r="C949">
            <v>20</v>
          </cell>
          <cell r="D949" t="str">
            <v>USD</v>
          </cell>
        </row>
        <row r="950">
          <cell r="A950" t="str">
            <v>ESD-01</v>
          </cell>
          <cell r="B950">
            <v>1</v>
          </cell>
          <cell r="C950">
            <v>218</v>
          </cell>
          <cell r="D950" t="str">
            <v>USD</v>
          </cell>
        </row>
        <row r="951">
          <cell r="A951" t="str">
            <v>ESD-TT40</v>
          </cell>
          <cell r="B951">
            <v>1</v>
          </cell>
          <cell r="C951">
            <v>30</v>
          </cell>
          <cell r="D951" t="str">
            <v>USD</v>
          </cell>
        </row>
        <row r="952">
          <cell r="A952" t="str">
            <v>ESD-TT30</v>
          </cell>
          <cell r="B952">
            <v>1</v>
          </cell>
          <cell r="C952">
            <v>30</v>
          </cell>
          <cell r="D952" t="str">
            <v>USD</v>
          </cell>
        </row>
        <row r="953">
          <cell r="A953" t="str">
            <v>EZTV3</v>
          </cell>
          <cell r="B953">
            <v>1</v>
          </cell>
          <cell r="C953">
            <v>50</v>
          </cell>
          <cell r="D953" t="str">
            <v>USD</v>
          </cell>
        </row>
        <row r="954">
          <cell r="A954" t="str">
            <v>ESD-TT60</v>
          </cell>
          <cell r="B954">
            <v>1</v>
          </cell>
          <cell r="C954">
            <v>40</v>
          </cell>
          <cell r="D954" t="str">
            <v>USD</v>
          </cell>
        </row>
        <row r="955">
          <cell r="A955" t="str">
            <v>ESDTT</v>
          </cell>
          <cell r="B955">
            <v>1</v>
          </cell>
          <cell r="C955">
            <v>50</v>
          </cell>
          <cell r="D955" t="str">
            <v>USD</v>
          </cell>
        </row>
        <row r="956">
          <cell r="A956" t="str">
            <v>F1-01-R-UK</v>
          </cell>
          <cell r="B956">
            <v>1</v>
          </cell>
          <cell r="C956">
            <v>300</v>
          </cell>
          <cell r="D956" t="str">
            <v>USD</v>
          </cell>
        </row>
        <row r="957">
          <cell r="A957" t="str">
            <v>F1-01-R-US</v>
          </cell>
          <cell r="B957">
            <v>1</v>
          </cell>
          <cell r="C957">
            <v>300</v>
          </cell>
          <cell r="D957" t="str">
            <v>USD</v>
          </cell>
        </row>
        <row r="958">
          <cell r="A958" t="str">
            <v>F1-01-R</v>
          </cell>
          <cell r="B958">
            <v>1</v>
          </cell>
          <cell r="C958">
            <v>300</v>
          </cell>
          <cell r="D958" t="str">
            <v>USD</v>
          </cell>
        </row>
        <row r="959">
          <cell r="A959" t="str">
            <v>F1-02-R</v>
          </cell>
          <cell r="B959">
            <v>1</v>
          </cell>
          <cell r="C959">
            <v>300</v>
          </cell>
          <cell r="D959" t="str">
            <v>USD</v>
          </cell>
        </row>
        <row r="960">
          <cell r="A960" t="str">
            <v>FC-01TP</v>
          </cell>
          <cell r="B960">
            <v>1</v>
          </cell>
          <cell r="C960">
            <v>12.5</v>
          </cell>
          <cell r="D960" t="str">
            <v>USD</v>
          </cell>
        </row>
        <row r="961">
          <cell r="A961" t="str">
            <v>F1-02-R-US</v>
          </cell>
          <cell r="B961">
            <v>1</v>
          </cell>
          <cell r="C961">
            <v>300</v>
          </cell>
          <cell r="D961" t="str">
            <v>USD</v>
          </cell>
        </row>
        <row r="962">
          <cell r="A962" t="str">
            <v>F1-02-R-UK</v>
          </cell>
          <cell r="B962">
            <v>1</v>
          </cell>
          <cell r="C962">
            <v>300</v>
          </cell>
          <cell r="D962" t="str">
            <v>USD</v>
          </cell>
        </row>
        <row r="963">
          <cell r="A963" t="str">
            <v>FK-D01</v>
          </cell>
          <cell r="B963">
            <v>1</v>
          </cell>
          <cell r="C963">
            <v>0.53</v>
          </cell>
          <cell r="D963" t="str">
            <v>USD</v>
          </cell>
        </row>
        <row r="964">
          <cell r="A964" t="str">
            <v>FC-02TP</v>
          </cell>
          <cell r="B964">
            <v>1</v>
          </cell>
          <cell r="C964">
            <v>16</v>
          </cell>
          <cell r="D964" t="str">
            <v>USD</v>
          </cell>
        </row>
        <row r="965">
          <cell r="A965" t="str">
            <v>FJC-FF-0715</v>
          </cell>
          <cell r="B965">
            <v>1</v>
          </cell>
          <cell r="C965">
            <v>75</v>
          </cell>
          <cell r="D965" t="str">
            <v>USD</v>
          </cell>
        </row>
        <row r="966">
          <cell r="A966" t="str">
            <v>FK-D02</v>
          </cell>
          <cell r="B966">
            <v>1</v>
          </cell>
          <cell r="C966">
            <v>1.43</v>
          </cell>
          <cell r="D966" t="str">
            <v>USD</v>
          </cell>
        </row>
        <row r="967">
          <cell r="A967" t="str">
            <v>FK-D04</v>
          </cell>
          <cell r="B967">
            <v>1</v>
          </cell>
          <cell r="C967">
            <v>3.85</v>
          </cell>
          <cell r="D967" t="str">
            <v>USD</v>
          </cell>
        </row>
        <row r="968">
          <cell r="A968" t="str">
            <v>FK-D03</v>
          </cell>
          <cell r="B968">
            <v>1</v>
          </cell>
          <cell r="C968">
            <v>2.31</v>
          </cell>
          <cell r="D968" t="str">
            <v>USD</v>
          </cell>
        </row>
        <row r="969">
          <cell r="A969" t="str">
            <v>FK-D06</v>
          </cell>
          <cell r="B969">
            <v>1</v>
          </cell>
          <cell r="C969">
            <v>1.85</v>
          </cell>
          <cell r="D969" t="str">
            <v>USD</v>
          </cell>
        </row>
        <row r="970">
          <cell r="A970" t="str">
            <v>FK-M02</v>
          </cell>
          <cell r="B970">
            <v>1</v>
          </cell>
          <cell r="C970">
            <v>8.33</v>
          </cell>
          <cell r="D970" t="str">
            <v>USD</v>
          </cell>
        </row>
        <row r="971">
          <cell r="A971" t="str">
            <v>FK-R01</v>
          </cell>
          <cell r="B971">
            <v>1</v>
          </cell>
          <cell r="C971">
            <v>3</v>
          </cell>
          <cell r="D971" t="str">
            <v>USD</v>
          </cell>
        </row>
        <row r="972">
          <cell r="A972" t="str">
            <v>FK-M01</v>
          </cell>
          <cell r="B972">
            <v>1</v>
          </cell>
          <cell r="C972">
            <v>8.33</v>
          </cell>
          <cell r="D972" t="str">
            <v>USD</v>
          </cell>
        </row>
        <row r="973">
          <cell r="A973" t="str">
            <v>ILOA08STABK</v>
          </cell>
          <cell r="B973">
            <v>1</v>
          </cell>
          <cell r="C973">
            <v>16</v>
          </cell>
          <cell r="D973" t="str">
            <v>USD</v>
          </cell>
        </row>
        <row r="974">
          <cell r="A974" t="str">
            <v>FK-T07-SL</v>
          </cell>
          <cell r="B974">
            <v>1</v>
          </cell>
          <cell r="C974">
            <v>10</v>
          </cell>
          <cell r="D974" t="str">
            <v>USD</v>
          </cell>
        </row>
        <row r="975">
          <cell r="A975" t="str">
            <v>FK-T07-B</v>
          </cell>
          <cell r="B975">
            <v>1</v>
          </cell>
          <cell r="C975">
            <v>15</v>
          </cell>
          <cell r="D975" t="str">
            <v>USD</v>
          </cell>
        </row>
        <row r="976">
          <cell r="A976" t="str">
            <v>FK-T07</v>
          </cell>
          <cell r="B976">
            <v>1</v>
          </cell>
          <cell r="C976">
            <v>13.85</v>
          </cell>
          <cell r="D976" t="str">
            <v>USD</v>
          </cell>
        </row>
        <row r="977">
          <cell r="A977" t="str">
            <v>FK-T07-SU</v>
          </cell>
          <cell r="B977">
            <v>1</v>
          </cell>
          <cell r="C977">
            <v>15.83</v>
          </cell>
          <cell r="D977" t="str">
            <v>USD</v>
          </cell>
        </row>
        <row r="978">
          <cell r="A978" t="str">
            <v>FM-1-B</v>
          </cell>
          <cell r="B978">
            <v>1</v>
          </cell>
          <cell r="C978">
            <v>15.83</v>
          </cell>
          <cell r="D978" t="str">
            <v>USD</v>
          </cell>
        </row>
        <row r="979">
          <cell r="A979" t="str">
            <v>FK-T08</v>
          </cell>
          <cell r="B979">
            <v>1</v>
          </cell>
          <cell r="C979">
            <v>20</v>
          </cell>
          <cell r="D979" t="str">
            <v>USD</v>
          </cell>
        </row>
        <row r="980">
          <cell r="A980" t="str">
            <v>IP-2MP</v>
          </cell>
          <cell r="B980">
            <v>1</v>
          </cell>
          <cell r="C980">
            <v>37</v>
          </cell>
          <cell r="D980" t="str">
            <v>USD</v>
          </cell>
        </row>
        <row r="981">
          <cell r="A981" t="str">
            <v>FP-8133</v>
          </cell>
          <cell r="B981">
            <v>1</v>
          </cell>
          <cell r="C981">
            <v>15.83</v>
          </cell>
          <cell r="D981" t="str">
            <v>USD</v>
          </cell>
        </row>
        <row r="982">
          <cell r="A982" t="str">
            <v>IPOD5-3RCA</v>
          </cell>
          <cell r="B982">
            <v>1</v>
          </cell>
          <cell r="C982">
            <v>13.5</v>
          </cell>
          <cell r="D982" t="str">
            <v>USD</v>
          </cell>
        </row>
        <row r="983">
          <cell r="A983" t="str">
            <v>HI-105B</v>
          </cell>
          <cell r="B983">
            <v>1</v>
          </cell>
          <cell r="C983">
            <v>28.25</v>
          </cell>
          <cell r="D983" t="str">
            <v>USD</v>
          </cell>
        </row>
        <row r="984">
          <cell r="A984" t="str">
            <v>HI-1057B</v>
          </cell>
          <cell r="B984">
            <v>1</v>
          </cell>
          <cell r="C984">
            <v>26.62</v>
          </cell>
          <cell r="D984" t="str">
            <v>USD</v>
          </cell>
        </row>
        <row r="985">
          <cell r="A985" t="str">
            <v>HI-1053B</v>
          </cell>
          <cell r="B985">
            <v>1</v>
          </cell>
          <cell r="C985">
            <v>26.62</v>
          </cell>
          <cell r="D985" t="str">
            <v>USD</v>
          </cell>
        </row>
        <row r="986">
          <cell r="A986" t="str">
            <v>HI-106</v>
          </cell>
          <cell r="B986">
            <v>1</v>
          </cell>
          <cell r="C986">
            <v>28.25</v>
          </cell>
          <cell r="D986" t="str">
            <v>USD</v>
          </cell>
        </row>
        <row r="987">
          <cell r="A987" t="str">
            <v>HI-106B</v>
          </cell>
          <cell r="B987">
            <v>1</v>
          </cell>
          <cell r="C987">
            <v>28.25</v>
          </cell>
          <cell r="D987" t="str">
            <v>USD</v>
          </cell>
        </row>
        <row r="988">
          <cell r="A988" t="str">
            <v>HI-108</v>
          </cell>
          <cell r="B988">
            <v>1</v>
          </cell>
          <cell r="C988">
            <v>28.25</v>
          </cell>
          <cell r="D988" t="str">
            <v>USD</v>
          </cell>
        </row>
        <row r="989">
          <cell r="A989" t="str">
            <v>FP8032</v>
          </cell>
          <cell r="B989">
            <v>1</v>
          </cell>
          <cell r="C989">
            <v>16.5</v>
          </cell>
          <cell r="D989" t="str">
            <v>USD</v>
          </cell>
        </row>
        <row r="990">
          <cell r="A990" t="str">
            <v>FP9110</v>
          </cell>
          <cell r="B990">
            <v>1</v>
          </cell>
          <cell r="C990">
            <v>10</v>
          </cell>
          <cell r="D990" t="str">
            <v>USD</v>
          </cell>
        </row>
        <row r="991">
          <cell r="A991" t="str">
            <v>FP8019</v>
          </cell>
          <cell r="B991">
            <v>1</v>
          </cell>
          <cell r="C991">
            <v>10</v>
          </cell>
          <cell r="D991" t="str">
            <v>USD</v>
          </cell>
        </row>
        <row r="992">
          <cell r="A992" t="str">
            <v>JWJK-FF-07</v>
          </cell>
          <cell r="B992">
            <v>1</v>
          </cell>
          <cell r="C992">
            <v>128</v>
          </cell>
          <cell r="D992" t="str">
            <v>USD</v>
          </cell>
        </row>
        <row r="993">
          <cell r="A993" t="str">
            <v>JS-02</v>
          </cell>
          <cell r="B993">
            <v>1</v>
          </cell>
          <cell r="C993">
            <v>46.5</v>
          </cell>
          <cell r="D993" t="str">
            <v>USD</v>
          </cell>
        </row>
        <row r="994">
          <cell r="A994" t="str">
            <v>JWTJ-FF-9707</v>
          </cell>
          <cell r="B994">
            <v>1</v>
          </cell>
          <cell r="C994">
            <v>75</v>
          </cell>
          <cell r="D994" t="str">
            <v>USD</v>
          </cell>
        </row>
        <row r="995">
          <cell r="A995" t="str">
            <v>HI-108B</v>
          </cell>
          <cell r="B995">
            <v>1</v>
          </cell>
          <cell r="C995">
            <v>28.25</v>
          </cell>
          <cell r="D995" t="str">
            <v>USD</v>
          </cell>
        </row>
        <row r="996">
          <cell r="A996" t="str">
            <v>HI-109</v>
          </cell>
          <cell r="B996">
            <v>1</v>
          </cell>
          <cell r="C996">
            <v>28.25</v>
          </cell>
          <cell r="D996" t="str">
            <v>USD</v>
          </cell>
        </row>
        <row r="997">
          <cell r="A997" t="str">
            <v>HI-109B</v>
          </cell>
          <cell r="B997">
            <v>1</v>
          </cell>
          <cell r="C997">
            <v>28.25</v>
          </cell>
          <cell r="D997" t="str">
            <v>USD</v>
          </cell>
        </row>
        <row r="998">
          <cell r="A998" t="str">
            <v>HI-217</v>
          </cell>
          <cell r="B998">
            <v>1</v>
          </cell>
          <cell r="C998">
            <v>28.25</v>
          </cell>
          <cell r="D998" t="str">
            <v>USD</v>
          </cell>
        </row>
        <row r="999">
          <cell r="A999" t="str">
            <v>HI-209B</v>
          </cell>
          <cell r="B999">
            <v>1</v>
          </cell>
          <cell r="C999">
            <v>28.25</v>
          </cell>
          <cell r="D999" t="str">
            <v>USD</v>
          </cell>
        </row>
        <row r="1000">
          <cell r="A1000" t="str">
            <v>HI-219</v>
          </cell>
          <cell r="B1000">
            <v>1</v>
          </cell>
          <cell r="C1000">
            <v>28.25</v>
          </cell>
          <cell r="D1000" t="str">
            <v>USD</v>
          </cell>
        </row>
        <row r="1001">
          <cell r="A1001" t="str">
            <v>AVN-MAS</v>
          </cell>
          <cell r="B1001">
            <v>1</v>
          </cell>
          <cell r="C1001">
            <v>260</v>
          </cell>
          <cell r="D1001" t="str">
            <v>USD</v>
          </cell>
        </row>
        <row r="1002">
          <cell r="A1002" t="str">
            <v>AVN-M09</v>
          </cell>
          <cell r="B1002">
            <v>1</v>
          </cell>
          <cell r="C1002">
            <v>270</v>
          </cell>
          <cell r="D1002" t="str">
            <v>USD</v>
          </cell>
        </row>
        <row r="1003">
          <cell r="A1003" t="str">
            <v>AVN-M08</v>
          </cell>
          <cell r="B1003">
            <v>1</v>
          </cell>
          <cell r="C1003">
            <v>270</v>
          </cell>
          <cell r="D1003" t="str">
            <v>USD</v>
          </cell>
        </row>
        <row r="1004">
          <cell r="A1004" t="str">
            <v>FR-FF-15</v>
          </cell>
          <cell r="B1004">
            <v>1</v>
          </cell>
          <cell r="C1004">
            <v>75</v>
          </cell>
          <cell r="D1004" t="str">
            <v>USD</v>
          </cell>
        </row>
        <row r="1005">
          <cell r="A1005" t="str">
            <v>FP9241</v>
          </cell>
          <cell r="B1005">
            <v>1</v>
          </cell>
          <cell r="C1005">
            <v>10</v>
          </cell>
          <cell r="D1005" t="str">
            <v>USD</v>
          </cell>
        </row>
        <row r="1006">
          <cell r="A1006" t="str">
            <v>FR-FF-1214</v>
          </cell>
          <cell r="B1006">
            <v>1</v>
          </cell>
          <cell r="C1006">
            <v>75</v>
          </cell>
          <cell r="D1006" t="str">
            <v>USD</v>
          </cell>
        </row>
        <row r="1007">
          <cell r="A1007" t="str">
            <v>HI-1102B</v>
          </cell>
          <cell r="B1007">
            <v>1</v>
          </cell>
          <cell r="C1007">
            <v>26.62</v>
          </cell>
          <cell r="D1007" t="str">
            <v>USD</v>
          </cell>
        </row>
        <row r="1008">
          <cell r="A1008" t="str">
            <v>HI-238</v>
          </cell>
          <cell r="B1008">
            <v>1</v>
          </cell>
          <cell r="C1008">
            <v>28.25</v>
          </cell>
          <cell r="D1008" t="str">
            <v>USD</v>
          </cell>
        </row>
        <row r="1009">
          <cell r="A1009" t="str">
            <v>HI-219B</v>
          </cell>
          <cell r="B1009">
            <v>1</v>
          </cell>
          <cell r="C1009">
            <v>26.62</v>
          </cell>
          <cell r="D1009" t="str">
            <v>USD</v>
          </cell>
        </row>
        <row r="1010">
          <cell r="A1010" t="str">
            <v>HI-227</v>
          </cell>
          <cell r="B1010">
            <v>1</v>
          </cell>
          <cell r="C1010">
            <v>28.25</v>
          </cell>
          <cell r="D1010" t="str">
            <v>USD</v>
          </cell>
        </row>
        <row r="1011">
          <cell r="A1011" t="str">
            <v>AVN-N02</v>
          </cell>
          <cell r="B1011">
            <v>1</v>
          </cell>
          <cell r="C1011">
            <v>240</v>
          </cell>
          <cell r="D1011" t="str">
            <v>USD</v>
          </cell>
        </row>
        <row r="1012">
          <cell r="A1012" t="str">
            <v>AVN-N01</v>
          </cell>
          <cell r="B1012">
            <v>1</v>
          </cell>
          <cell r="C1012">
            <v>265</v>
          </cell>
          <cell r="D1012" t="str">
            <v>USD</v>
          </cell>
        </row>
        <row r="1013">
          <cell r="A1013" t="str">
            <v>AVN-MB01</v>
          </cell>
          <cell r="B1013">
            <v>1</v>
          </cell>
          <cell r="C1013">
            <v>330</v>
          </cell>
          <cell r="D1013" t="str">
            <v>USD</v>
          </cell>
        </row>
        <row r="1014">
          <cell r="A1014" t="str">
            <v>FR-FG-1214-R</v>
          </cell>
          <cell r="B1014">
            <v>1</v>
          </cell>
          <cell r="C1014">
            <v>28</v>
          </cell>
          <cell r="D1014" t="str">
            <v>USD</v>
          </cell>
        </row>
        <row r="1015">
          <cell r="A1015" t="str">
            <v>FR-FFP-15</v>
          </cell>
          <cell r="B1015">
            <v>1</v>
          </cell>
          <cell r="C1015">
            <v>75</v>
          </cell>
          <cell r="D1015" t="str">
            <v>USD</v>
          </cell>
        </row>
        <row r="1016">
          <cell r="A1016" t="str">
            <v>FR-FG-1214</v>
          </cell>
          <cell r="B1016">
            <v>1</v>
          </cell>
          <cell r="C1016">
            <v>28</v>
          </cell>
          <cell r="D1016" t="str">
            <v>USD</v>
          </cell>
        </row>
        <row r="1017">
          <cell r="A1017" t="str">
            <v>HI-296B</v>
          </cell>
          <cell r="B1017">
            <v>1</v>
          </cell>
          <cell r="C1017">
            <v>28.25</v>
          </cell>
          <cell r="D1017" t="str">
            <v>USD</v>
          </cell>
        </row>
        <row r="1018">
          <cell r="A1018" t="str">
            <v>HI-296</v>
          </cell>
          <cell r="B1018">
            <v>1</v>
          </cell>
          <cell r="C1018">
            <v>28.25</v>
          </cell>
          <cell r="D1018" t="str">
            <v>USD</v>
          </cell>
        </row>
        <row r="1019">
          <cell r="A1019" t="str">
            <v>HI-238B</v>
          </cell>
          <cell r="B1019">
            <v>1</v>
          </cell>
          <cell r="C1019">
            <v>28.25</v>
          </cell>
          <cell r="D1019" t="str">
            <v>USD</v>
          </cell>
        </row>
        <row r="1020">
          <cell r="A1020" t="str">
            <v>AVN-PP02</v>
          </cell>
          <cell r="B1020">
            <v>1</v>
          </cell>
          <cell r="C1020">
            <v>100</v>
          </cell>
          <cell r="D1020" t="str">
            <v>USD</v>
          </cell>
        </row>
        <row r="1021">
          <cell r="A1021" t="str">
            <v>AVN-PP04</v>
          </cell>
          <cell r="B1021">
            <v>1</v>
          </cell>
          <cell r="C1021">
            <v>12</v>
          </cell>
          <cell r="D1021" t="str">
            <v>USD</v>
          </cell>
        </row>
        <row r="1022">
          <cell r="A1022" t="str">
            <v>AVN-PP03</v>
          </cell>
          <cell r="B1022">
            <v>1</v>
          </cell>
          <cell r="C1022">
            <v>100</v>
          </cell>
          <cell r="D1022" t="str">
            <v>USD</v>
          </cell>
        </row>
        <row r="1023">
          <cell r="A1023" t="str">
            <v>FR-FG-LED-15-R</v>
          </cell>
          <cell r="B1023">
            <v>1</v>
          </cell>
          <cell r="C1023">
            <v>30</v>
          </cell>
          <cell r="D1023" t="str">
            <v>USD</v>
          </cell>
        </row>
        <row r="1024">
          <cell r="A1024" t="str">
            <v>HI-1106B</v>
          </cell>
          <cell r="B1024">
            <v>1</v>
          </cell>
          <cell r="C1024">
            <v>26.62</v>
          </cell>
          <cell r="D1024" t="str">
            <v>USD</v>
          </cell>
        </row>
        <row r="1025">
          <cell r="A1025" t="str">
            <v>HI-1105B</v>
          </cell>
          <cell r="B1025">
            <v>1</v>
          </cell>
          <cell r="C1025">
            <v>26.62</v>
          </cell>
          <cell r="D1025" t="str">
            <v>USD</v>
          </cell>
        </row>
        <row r="1026">
          <cell r="A1026" t="str">
            <v>HI-1108B</v>
          </cell>
          <cell r="B1026">
            <v>1</v>
          </cell>
          <cell r="C1026">
            <v>26.62</v>
          </cell>
          <cell r="D1026" t="str">
            <v>USD</v>
          </cell>
        </row>
        <row r="1027">
          <cell r="A1027" t="str">
            <v>KIT-HM-05B</v>
          </cell>
          <cell r="B1027">
            <v>1</v>
          </cell>
          <cell r="C1027">
            <v>128</v>
          </cell>
          <cell r="D1027" t="str">
            <v>USD</v>
          </cell>
        </row>
        <row r="1028">
          <cell r="A1028" t="str">
            <v>HI-306</v>
          </cell>
          <cell r="B1028">
            <v>1</v>
          </cell>
          <cell r="C1028">
            <v>28.25</v>
          </cell>
          <cell r="D1028" t="str">
            <v>USD</v>
          </cell>
        </row>
        <row r="1029">
          <cell r="A1029" t="str">
            <v>AVN-PP04C</v>
          </cell>
          <cell r="B1029">
            <v>1</v>
          </cell>
          <cell r="C1029">
            <v>12</v>
          </cell>
          <cell r="D1029" t="str">
            <v>USD</v>
          </cell>
        </row>
        <row r="1030">
          <cell r="A1030" t="str">
            <v>HI-1109B</v>
          </cell>
          <cell r="B1030">
            <v>1</v>
          </cell>
          <cell r="C1030">
            <v>26.62</v>
          </cell>
          <cell r="D1030" t="str">
            <v>USD</v>
          </cell>
        </row>
        <row r="1031">
          <cell r="A1031" t="str">
            <v>HI-1117B</v>
          </cell>
          <cell r="B1031">
            <v>1</v>
          </cell>
          <cell r="C1031">
            <v>26.62</v>
          </cell>
          <cell r="D1031" t="str">
            <v>USD</v>
          </cell>
        </row>
        <row r="1032">
          <cell r="A1032" t="str">
            <v>HI-1119B</v>
          </cell>
          <cell r="B1032">
            <v>1</v>
          </cell>
          <cell r="C1032">
            <v>26.62</v>
          </cell>
          <cell r="D1032" t="str">
            <v>USD</v>
          </cell>
        </row>
        <row r="1033">
          <cell r="A1033" t="str">
            <v>HI-1122B</v>
          </cell>
          <cell r="B1033">
            <v>1</v>
          </cell>
          <cell r="C1033">
            <v>26.62</v>
          </cell>
          <cell r="D1033" t="str">
            <v>USD</v>
          </cell>
        </row>
        <row r="1034">
          <cell r="A1034" t="str">
            <v>HI-1126B</v>
          </cell>
          <cell r="B1034">
            <v>1</v>
          </cell>
          <cell r="C1034">
            <v>26.62</v>
          </cell>
          <cell r="D1034" t="str">
            <v>USD</v>
          </cell>
        </row>
        <row r="1035">
          <cell r="A1035" t="str">
            <v>HI-1137B</v>
          </cell>
          <cell r="B1035">
            <v>1</v>
          </cell>
          <cell r="C1035">
            <v>26.62</v>
          </cell>
          <cell r="D1035" t="str">
            <v>USD</v>
          </cell>
        </row>
        <row r="1036">
          <cell r="A1036" t="str">
            <v>FR-FGN-LED-15-Defect</v>
          </cell>
          <cell r="B1036">
            <v>1</v>
          </cell>
          <cell r="C1036">
            <v>30</v>
          </cell>
          <cell r="D1036" t="str">
            <v>USD</v>
          </cell>
        </row>
        <row r="1037">
          <cell r="A1037" t="str">
            <v>FR-FG-LED-15-R-US</v>
          </cell>
          <cell r="B1037">
            <v>1</v>
          </cell>
          <cell r="C1037">
            <v>30</v>
          </cell>
          <cell r="D1037" t="str">
            <v>USD</v>
          </cell>
        </row>
        <row r="1038">
          <cell r="A1038" t="str">
            <v>FR-FGN-LED-15</v>
          </cell>
          <cell r="B1038">
            <v>1</v>
          </cell>
          <cell r="C1038">
            <v>30</v>
          </cell>
          <cell r="D1038" t="str">
            <v>USD</v>
          </cell>
        </row>
        <row r="1039">
          <cell r="A1039" t="str">
            <v>HI-1138B</v>
          </cell>
          <cell r="B1039">
            <v>1</v>
          </cell>
          <cell r="C1039">
            <v>26.62</v>
          </cell>
          <cell r="D1039" t="str">
            <v>USD</v>
          </cell>
        </row>
        <row r="1040">
          <cell r="A1040" t="str">
            <v>KLU710PRPBB</v>
          </cell>
          <cell r="B1040">
            <v>1</v>
          </cell>
          <cell r="C1040">
            <v>16</v>
          </cell>
          <cell r="D1040" t="str">
            <v>USD</v>
          </cell>
        </row>
        <row r="1041">
          <cell r="A1041" t="str">
            <v>KIT-HM-06B</v>
          </cell>
          <cell r="B1041">
            <v>1</v>
          </cell>
          <cell r="C1041">
            <v>128</v>
          </cell>
          <cell r="D1041" t="str">
            <v>USD</v>
          </cell>
        </row>
        <row r="1042">
          <cell r="A1042" t="str">
            <v>HI-311B</v>
          </cell>
          <cell r="B1042">
            <v>1</v>
          </cell>
          <cell r="C1042">
            <v>28.25</v>
          </cell>
          <cell r="D1042" t="str">
            <v>USD</v>
          </cell>
        </row>
        <row r="1043">
          <cell r="A1043" t="str">
            <v>HI-306B</v>
          </cell>
          <cell r="B1043">
            <v>1</v>
          </cell>
          <cell r="C1043">
            <v>28.25</v>
          </cell>
          <cell r="D1043" t="str">
            <v>USD</v>
          </cell>
        </row>
        <row r="1044">
          <cell r="A1044" t="str">
            <v>HI-311</v>
          </cell>
          <cell r="B1044">
            <v>1</v>
          </cell>
          <cell r="C1044">
            <v>28.25</v>
          </cell>
          <cell r="D1044" t="str">
            <v>USD</v>
          </cell>
        </row>
        <row r="1045">
          <cell r="A1045" t="str">
            <v>FR-FGN-LED-15-W</v>
          </cell>
          <cell r="B1045">
            <v>1</v>
          </cell>
          <cell r="C1045">
            <v>30</v>
          </cell>
          <cell r="D1045" t="str">
            <v>USD</v>
          </cell>
        </row>
        <row r="1046">
          <cell r="A1046" t="str">
            <v>FR-FGR-LED-1214</v>
          </cell>
          <cell r="B1046">
            <v>1</v>
          </cell>
          <cell r="C1046">
            <v>30</v>
          </cell>
          <cell r="D1046" t="str">
            <v>USD</v>
          </cell>
        </row>
        <row r="1047">
          <cell r="A1047" t="str">
            <v>AVN-PP04S</v>
          </cell>
          <cell r="B1047">
            <v>1</v>
          </cell>
          <cell r="C1047">
            <v>12</v>
          </cell>
          <cell r="D1047" t="str">
            <v>USD</v>
          </cell>
        </row>
        <row r="1048">
          <cell r="A1048" t="str">
            <v>AVN-PP1</v>
          </cell>
          <cell r="B1048">
            <v>1</v>
          </cell>
          <cell r="C1048">
            <v>12</v>
          </cell>
          <cell r="D1048" t="str">
            <v>USD</v>
          </cell>
        </row>
        <row r="1049">
          <cell r="A1049" t="str">
            <v>FR-FGR-LED-1214-R</v>
          </cell>
          <cell r="B1049">
            <v>1</v>
          </cell>
          <cell r="C1049">
            <v>30</v>
          </cell>
          <cell r="D1049" t="str">
            <v>USD</v>
          </cell>
        </row>
        <row r="1050">
          <cell r="A1050" t="str">
            <v>AVN-PP06</v>
          </cell>
          <cell r="B1050">
            <v>1</v>
          </cell>
          <cell r="C1050">
            <v>350</v>
          </cell>
          <cell r="D1050" t="str">
            <v>USD</v>
          </cell>
        </row>
        <row r="1051">
          <cell r="A1051" t="str">
            <v>M245</v>
          </cell>
          <cell r="B1051">
            <v>1</v>
          </cell>
          <cell r="C1051">
            <v>290</v>
          </cell>
          <cell r="D1051" t="str">
            <v>USD</v>
          </cell>
        </row>
        <row r="1052">
          <cell r="A1052" t="str">
            <v>M435</v>
          </cell>
          <cell r="B1052">
            <v>1</v>
          </cell>
          <cell r="C1052">
            <v>265</v>
          </cell>
          <cell r="D1052" t="str">
            <v>USD</v>
          </cell>
        </row>
        <row r="1053">
          <cell r="A1053" t="str">
            <v>HI-335B</v>
          </cell>
          <cell r="B1053">
            <v>1</v>
          </cell>
          <cell r="C1053">
            <v>28.25</v>
          </cell>
          <cell r="D1053" t="str">
            <v>USD</v>
          </cell>
        </row>
        <row r="1054">
          <cell r="A1054" t="str">
            <v>HI-328</v>
          </cell>
          <cell r="B1054">
            <v>1</v>
          </cell>
          <cell r="C1054">
            <v>28.25</v>
          </cell>
          <cell r="D1054" t="str">
            <v>USD</v>
          </cell>
        </row>
        <row r="1055">
          <cell r="A1055" t="str">
            <v>HI-396</v>
          </cell>
          <cell r="B1055">
            <v>1</v>
          </cell>
          <cell r="C1055">
            <v>28.25</v>
          </cell>
          <cell r="D1055" t="str">
            <v>USD</v>
          </cell>
        </row>
        <row r="1056">
          <cell r="A1056" t="str">
            <v>HI-1151B</v>
          </cell>
          <cell r="B1056">
            <v>1</v>
          </cell>
          <cell r="C1056">
            <v>26.62</v>
          </cell>
          <cell r="D1056" t="str">
            <v>USD</v>
          </cell>
        </row>
        <row r="1057">
          <cell r="A1057" t="str">
            <v>HI-115_X5Test</v>
          </cell>
          <cell r="B1057">
            <v>1</v>
          </cell>
          <cell r="C1057">
            <v>26.62</v>
          </cell>
          <cell r="D1057" t="str">
            <v>USD</v>
          </cell>
        </row>
        <row r="1058">
          <cell r="A1058" t="str">
            <v>HI-1157B</v>
          </cell>
          <cell r="B1058">
            <v>1</v>
          </cell>
          <cell r="C1058">
            <v>26.62</v>
          </cell>
          <cell r="D1058" t="str">
            <v>USD</v>
          </cell>
        </row>
        <row r="1059">
          <cell r="A1059" t="str">
            <v>FR12-D-L</v>
          </cell>
          <cell r="B1059">
            <v>1</v>
          </cell>
          <cell r="C1059">
            <v>40</v>
          </cell>
          <cell r="D1059" t="str">
            <v>USD</v>
          </cell>
        </row>
        <row r="1060">
          <cell r="A1060" t="str">
            <v>GPSTRACK1</v>
          </cell>
          <cell r="B1060">
            <v>1</v>
          </cell>
          <cell r="C1060">
            <v>50</v>
          </cell>
          <cell r="D1060" t="str">
            <v>USD</v>
          </cell>
        </row>
        <row r="1061">
          <cell r="A1061" t="str">
            <v>FR-HSB-B2</v>
          </cell>
          <cell r="B1061">
            <v>1</v>
          </cell>
          <cell r="C1061">
            <v>39</v>
          </cell>
          <cell r="D1061" t="str">
            <v>USD</v>
          </cell>
        </row>
        <row r="1062">
          <cell r="A1062" t="str">
            <v>AVN-S06</v>
          </cell>
          <cell r="B1062">
            <v>1</v>
          </cell>
          <cell r="C1062">
            <v>240</v>
          </cell>
          <cell r="D1062" t="str">
            <v>USD</v>
          </cell>
        </row>
        <row r="1063">
          <cell r="A1063" t="str">
            <v>AVN-S04</v>
          </cell>
          <cell r="B1063">
            <v>1</v>
          </cell>
          <cell r="C1063">
            <v>240</v>
          </cell>
          <cell r="D1063" t="str">
            <v>USD</v>
          </cell>
        </row>
        <row r="1064">
          <cell r="A1064" t="str">
            <v>AVN-S05</v>
          </cell>
          <cell r="B1064">
            <v>1</v>
          </cell>
          <cell r="C1064">
            <v>240</v>
          </cell>
          <cell r="D1064" t="str">
            <v>USD</v>
          </cell>
        </row>
        <row r="1065">
          <cell r="A1065" t="str">
            <v>MA-03</v>
          </cell>
          <cell r="B1065">
            <v>1</v>
          </cell>
          <cell r="C1065">
            <v>4</v>
          </cell>
          <cell r="D1065" t="str">
            <v>USD</v>
          </cell>
        </row>
        <row r="1066">
          <cell r="A1066" t="str">
            <v>MA-02</v>
          </cell>
          <cell r="B1066">
            <v>1</v>
          </cell>
          <cell r="C1066">
            <v>4</v>
          </cell>
          <cell r="D1066" t="str">
            <v>USD</v>
          </cell>
        </row>
        <row r="1067">
          <cell r="A1067" t="str">
            <v>MA-01</v>
          </cell>
          <cell r="B1067">
            <v>1</v>
          </cell>
          <cell r="C1067">
            <v>4</v>
          </cell>
          <cell r="D1067" t="str">
            <v>USD</v>
          </cell>
        </row>
        <row r="1068">
          <cell r="A1068" t="str">
            <v>HI-396B</v>
          </cell>
          <cell r="B1068">
            <v>1</v>
          </cell>
          <cell r="C1068">
            <v>28.25</v>
          </cell>
          <cell r="D1068" t="str">
            <v>USD</v>
          </cell>
        </row>
        <row r="1069">
          <cell r="A1069" t="str">
            <v>HI-501B</v>
          </cell>
          <cell r="B1069">
            <v>1</v>
          </cell>
          <cell r="C1069">
            <v>28.25</v>
          </cell>
          <cell r="D1069" t="str">
            <v>USD</v>
          </cell>
        </row>
        <row r="1070">
          <cell r="A1070" t="str">
            <v>HI-501</v>
          </cell>
          <cell r="B1070">
            <v>1</v>
          </cell>
          <cell r="C1070">
            <v>28.25</v>
          </cell>
          <cell r="D1070" t="str">
            <v>USD</v>
          </cell>
        </row>
        <row r="1071">
          <cell r="A1071" t="str">
            <v>HI-1189B</v>
          </cell>
          <cell r="B1071">
            <v>1</v>
          </cell>
          <cell r="C1071">
            <v>26.62</v>
          </cell>
          <cell r="D1071" t="str">
            <v>USD</v>
          </cell>
        </row>
        <row r="1072">
          <cell r="A1072" t="str">
            <v>HI-119</v>
          </cell>
          <cell r="B1072">
            <v>1</v>
          </cell>
          <cell r="C1072">
            <v>28.25</v>
          </cell>
          <cell r="D1072" t="str">
            <v>USD</v>
          </cell>
        </row>
        <row r="1073">
          <cell r="A1073" t="str">
            <v>HI-1175B</v>
          </cell>
          <cell r="B1073">
            <v>1</v>
          </cell>
          <cell r="C1073">
            <v>26.62</v>
          </cell>
          <cell r="D1073" t="str">
            <v>USD</v>
          </cell>
        </row>
        <row r="1074">
          <cell r="A1074" t="str">
            <v>H14_mylink</v>
          </cell>
          <cell r="B1074">
            <v>1</v>
          </cell>
          <cell r="C1074">
            <v>20</v>
          </cell>
          <cell r="D1074" t="str">
            <v>USD</v>
          </cell>
        </row>
        <row r="1075">
          <cell r="A1075" t="str">
            <v>AVN-S07</v>
          </cell>
          <cell r="B1075">
            <v>1</v>
          </cell>
          <cell r="C1075">
            <v>235</v>
          </cell>
          <cell r="D1075" t="str">
            <v>USD</v>
          </cell>
        </row>
        <row r="1076">
          <cell r="A1076" t="str">
            <v>AVN-S07S</v>
          </cell>
          <cell r="B1076">
            <v>1</v>
          </cell>
          <cell r="C1076">
            <v>235</v>
          </cell>
          <cell r="D1076" t="str">
            <v>USD</v>
          </cell>
        </row>
        <row r="1077">
          <cell r="A1077" t="str">
            <v>AVN-S08</v>
          </cell>
          <cell r="B1077">
            <v>1</v>
          </cell>
          <cell r="C1077">
            <v>235</v>
          </cell>
          <cell r="D1077" t="str">
            <v>USD</v>
          </cell>
        </row>
        <row r="1078">
          <cell r="A1078" t="str">
            <v>MA-04</v>
          </cell>
          <cell r="B1078">
            <v>1</v>
          </cell>
          <cell r="C1078">
            <v>5</v>
          </cell>
          <cell r="D1078" t="str">
            <v>USD</v>
          </cell>
        </row>
        <row r="1079">
          <cell r="A1079" t="str">
            <v>HI-505</v>
          </cell>
          <cell r="B1079">
            <v>1</v>
          </cell>
          <cell r="C1079">
            <v>28.25</v>
          </cell>
          <cell r="D1079" t="str">
            <v>USD</v>
          </cell>
        </row>
        <row r="1080">
          <cell r="A1080" t="str">
            <v>HI-1196B</v>
          </cell>
          <cell r="B1080">
            <v>1</v>
          </cell>
          <cell r="C1080">
            <v>26.62</v>
          </cell>
          <cell r="D1080" t="str">
            <v>USD</v>
          </cell>
        </row>
        <row r="1081">
          <cell r="A1081" t="str">
            <v>HI-1203B</v>
          </cell>
          <cell r="B1081">
            <v>1</v>
          </cell>
          <cell r="C1081">
            <v>26.62</v>
          </cell>
          <cell r="D1081" t="str">
            <v>USD</v>
          </cell>
        </row>
        <row r="1082">
          <cell r="A1082" t="str">
            <v>HI-119B</v>
          </cell>
          <cell r="B1082">
            <v>1</v>
          </cell>
          <cell r="C1082">
            <v>28.25</v>
          </cell>
          <cell r="D1082" t="str">
            <v>USD</v>
          </cell>
        </row>
        <row r="1083">
          <cell r="A1083" t="str">
            <v>AVN-T02</v>
          </cell>
          <cell r="B1083">
            <v>1</v>
          </cell>
          <cell r="C1083">
            <v>235</v>
          </cell>
          <cell r="D1083" t="str">
            <v>USD</v>
          </cell>
        </row>
        <row r="1084">
          <cell r="A1084" t="str">
            <v>HC-01-B</v>
          </cell>
          <cell r="B1084">
            <v>1</v>
          </cell>
          <cell r="C1084">
            <v>45</v>
          </cell>
          <cell r="D1084" t="str">
            <v>USD</v>
          </cell>
        </row>
        <row r="1085">
          <cell r="A1085" t="str">
            <v>HAZARD-M035</v>
          </cell>
          <cell r="B1085">
            <v>1</v>
          </cell>
          <cell r="C1085">
            <v>120</v>
          </cell>
          <cell r="D1085" t="str">
            <v>USD</v>
          </cell>
        </row>
        <row r="1086">
          <cell r="A1086" t="str">
            <v>HC-01-C</v>
          </cell>
          <cell r="B1086">
            <v>1</v>
          </cell>
          <cell r="C1086">
            <v>45</v>
          </cell>
          <cell r="D1086" t="str">
            <v>USD</v>
          </cell>
        </row>
        <row r="1087">
          <cell r="A1087" t="str">
            <v>HI-1208B</v>
          </cell>
          <cell r="B1087">
            <v>1</v>
          </cell>
          <cell r="C1087">
            <v>26.62</v>
          </cell>
          <cell r="D1087" t="str">
            <v>USD</v>
          </cell>
        </row>
        <row r="1088">
          <cell r="A1088" t="str">
            <v>MA-440D</v>
          </cell>
          <cell r="B1088">
            <v>1</v>
          </cell>
          <cell r="C1088">
            <v>99</v>
          </cell>
          <cell r="D1088" t="str">
            <v>USD</v>
          </cell>
        </row>
        <row r="1089">
          <cell r="A1089" t="str">
            <v>MA-06</v>
          </cell>
          <cell r="B1089">
            <v>1</v>
          </cell>
          <cell r="C1089">
            <v>5</v>
          </cell>
          <cell r="D1089" t="str">
            <v>USD</v>
          </cell>
        </row>
        <row r="1090">
          <cell r="A1090" t="str">
            <v>MA-05</v>
          </cell>
          <cell r="B1090">
            <v>1</v>
          </cell>
          <cell r="C1090">
            <v>5</v>
          </cell>
          <cell r="D1090" t="str">
            <v>USD</v>
          </cell>
        </row>
        <row r="1091">
          <cell r="A1091" t="str">
            <v>HC-SCW-9</v>
          </cell>
          <cell r="B1091">
            <v>1</v>
          </cell>
          <cell r="C1091">
            <v>109.5</v>
          </cell>
          <cell r="D1091" t="str">
            <v>USD</v>
          </cell>
        </row>
        <row r="1092">
          <cell r="A1092" t="str">
            <v>HI-505B</v>
          </cell>
          <cell r="B1092">
            <v>1</v>
          </cell>
          <cell r="C1092">
            <v>28.25</v>
          </cell>
          <cell r="D1092" t="str">
            <v>USD</v>
          </cell>
        </row>
        <row r="1093">
          <cell r="A1093" t="str">
            <v>HI-508</v>
          </cell>
          <cell r="B1093">
            <v>1</v>
          </cell>
          <cell r="C1093">
            <v>28.25</v>
          </cell>
          <cell r="D1093" t="str">
            <v>USD</v>
          </cell>
        </row>
        <row r="1094">
          <cell r="A1094" t="str">
            <v>HI-508B</v>
          </cell>
          <cell r="B1094">
            <v>1</v>
          </cell>
          <cell r="C1094">
            <v>28.25</v>
          </cell>
          <cell r="D1094" t="str">
            <v>USD</v>
          </cell>
        </row>
        <row r="1095">
          <cell r="A1095" t="str">
            <v>MA-55LED</v>
          </cell>
          <cell r="B1095">
            <v>1</v>
          </cell>
          <cell r="C1095">
            <v>1185</v>
          </cell>
          <cell r="D1095" t="str">
            <v>USD</v>
          </cell>
        </row>
        <row r="1096">
          <cell r="A1096" t="str">
            <v>MA-B32S</v>
          </cell>
          <cell r="B1096">
            <v>1</v>
          </cell>
          <cell r="C1096">
            <v>30</v>
          </cell>
          <cell r="D1096" t="str">
            <v>USD</v>
          </cell>
        </row>
        <row r="1097">
          <cell r="A1097" t="str">
            <v>AVN-T02C</v>
          </cell>
          <cell r="B1097">
            <v>1</v>
          </cell>
          <cell r="C1097">
            <v>12</v>
          </cell>
          <cell r="D1097" t="str">
            <v>USD</v>
          </cell>
        </row>
        <row r="1098">
          <cell r="A1098" t="str">
            <v>AVN-T04</v>
          </cell>
          <cell r="B1098">
            <v>1</v>
          </cell>
          <cell r="C1098">
            <v>245</v>
          </cell>
          <cell r="D1098" t="str">
            <v>USD</v>
          </cell>
        </row>
        <row r="1099">
          <cell r="A1099" t="str">
            <v>AVN-T05</v>
          </cell>
          <cell r="B1099">
            <v>1</v>
          </cell>
          <cell r="C1099">
            <v>245</v>
          </cell>
          <cell r="D1099" t="str">
            <v>USD</v>
          </cell>
        </row>
        <row r="1100">
          <cell r="A1100" t="str">
            <v>HC-SP-SCW</v>
          </cell>
          <cell r="B1100">
            <v>1</v>
          </cell>
          <cell r="C1100">
            <v>39.200000000000003</v>
          </cell>
          <cell r="D1100" t="str">
            <v>USD</v>
          </cell>
        </row>
        <row r="1101">
          <cell r="A1101" t="str">
            <v>HE-MAN-WIG</v>
          </cell>
          <cell r="B1101">
            <v>1</v>
          </cell>
          <cell r="C1101">
            <v>40</v>
          </cell>
          <cell r="D1101" t="str">
            <v>USD</v>
          </cell>
        </row>
        <row r="1102">
          <cell r="A1102" t="str">
            <v>HDCAM8028C</v>
          </cell>
          <cell r="B1102">
            <v>1</v>
          </cell>
          <cell r="C1102">
            <v>40</v>
          </cell>
          <cell r="D1102" t="str">
            <v>USD</v>
          </cell>
        </row>
        <row r="1103">
          <cell r="A1103" t="str">
            <v>HI-1219B</v>
          </cell>
          <cell r="B1103">
            <v>1</v>
          </cell>
          <cell r="C1103">
            <v>26.62</v>
          </cell>
          <cell r="D1103" t="str">
            <v>USD</v>
          </cell>
        </row>
        <row r="1104">
          <cell r="A1104" t="str">
            <v>HI-1217B</v>
          </cell>
          <cell r="B1104">
            <v>1</v>
          </cell>
          <cell r="C1104">
            <v>26.62</v>
          </cell>
          <cell r="D1104" t="str">
            <v>USD</v>
          </cell>
        </row>
        <row r="1105">
          <cell r="A1105" t="str">
            <v>HI-1209B</v>
          </cell>
          <cell r="B1105">
            <v>1</v>
          </cell>
          <cell r="C1105">
            <v>26.62</v>
          </cell>
          <cell r="D1105" t="str">
            <v>USD</v>
          </cell>
        </row>
        <row r="1106">
          <cell r="A1106" t="str">
            <v>HI-515</v>
          </cell>
          <cell r="B1106">
            <v>1</v>
          </cell>
          <cell r="C1106">
            <v>28.25</v>
          </cell>
          <cell r="D1106" t="str">
            <v>USD</v>
          </cell>
        </row>
        <row r="1107">
          <cell r="A1107" t="str">
            <v>HI-517</v>
          </cell>
          <cell r="B1107">
            <v>1</v>
          </cell>
          <cell r="C1107">
            <v>28.25</v>
          </cell>
          <cell r="D1107" t="str">
            <v>USD</v>
          </cell>
        </row>
        <row r="1108">
          <cell r="A1108" t="str">
            <v>HI-515B</v>
          </cell>
          <cell r="B1108">
            <v>1</v>
          </cell>
          <cell r="C1108">
            <v>28.25</v>
          </cell>
          <cell r="D1108" t="str">
            <v>USD</v>
          </cell>
        </row>
        <row r="1109">
          <cell r="A1109" t="str">
            <v>MA-GPS</v>
          </cell>
          <cell r="B1109">
            <v>1</v>
          </cell>
          <cell r="C1109">
            <v>60</v>
          </cell>
          <cell r="D1109" t="str">
            <v>USD</v>
          </cell>
        </row>
        <row r="1110">
          <cell r="A1110" t="str">
            <v>AVN-T06</v>
          </cell>
          <cell r="B1110">
            <v>1</v>
          </cell>
          <cell r="C1110">
            <v>275</v>
          </cell>
          <cell r="D1110" t="str">
            <v>USD</v>
          </cell>
        </row>
        <row r="1111">
          <cell r="A1111" t="str">
            <v>AVN-T08</v>
          </cell>
          <cell r="B1111">
            <v>1</v>
          </cell>
          <cell r="C1111">
            <v>270</v>
          </cell>
          <cell r="D1111" t="str">
            <v>USD</v>
          </cell>
        </row>
        <row r="1112">
          <cell r="A1112" t="str">
            <v>AVN-T07</v>
          </cell>
          <cell r="B1112">
            <v>1</v>
          </cell>
          <cell r="C1112">
            <v>120</v>
          </cell>
          <cell r="D1112" t="str">
            <v>USD</v>
          </cell>
        </row>
        <row r="1113">
          <cell r="A1113" t="str">
            <v>HFE-6500E</v>
          </cell>
          <cell r="B1113">
            <v>1</v>
          </cell>
          <cell r="C1113">
            <v>40</v>
          </cell>
          <cell r="D1113" t="str">
            <v>USD</v>
          </cell>
        </row>
        <row r="1114">
          <cell r="A1114" t="str">
            <v>HI-1227B</v>
          </cell>
          <cell r="B1114">
            <v>1</v>
          </cell>
          <cell r="C1114">
            <v>26.62</v>
          </cell>
          <cell r="D1114" t="str">
            <v>USD</v>
          </cell>
        </row>
        <row r="1115">
          <cell r="A1115" t="str">
            <v>HI-122</v>
          </cell>
          <cell r="B1115">
            <v>1</v>
          </cell>
          <cell r="C1115">
            <v>28.25</v>
          </cell>
          <cell r="D1115" t="str">
            <v>USD</v>
          </cell>
        </row>
        <row r="1116">
          <cell r="A1116" t="str">
            <v>HI-1226B</v>
          </cell>
          <cell r="B1116">
            <v>1</v>
          </cell>
          <cell r="C1116">
            <v>26.62</v>
          </cell>
          <cell r="D1116" t="str">
            <v>USD</v>
          </cell>
        </row>
        <row r="1117">
          <cell r="A1117" t="str">
            <v>HI-518</v>
          </cell>
          <cell r="B1117">
            <v>1</v>
          </cell>
          <cell r="C1117">
            <v>28.25</v>
          </cell>
          <cell r="D1117" t="str">
            <v>USD</v>
          </cell>
        </row>
        <row r="1118">
          <cell r="A1118" t="str">
            <v>HI-518B</v>
          </cell>
          <cell r="B1118">
            <v>1</v>
          </cell>
          <cell r="C1118">
            <v>28.25</v>
          </cell>
          <cell r="D1118" t="str">
            <v>USD</v>
          </cell>
        </row>
        <row r="1119">
          <cell r="A1119" t="str">
            <v>HI-517B</v>
          </cell>
          <cell r="B1119">
            <v>1</v>
          </cell>
          <cell r="C1119">
            <v>28.25</v>
          </cell>
          <cell r="D1119" t="str">
            <v>USD</v>
          </cell>
        </row>
        <row r="1120">
          <cell r="A1120" t="str">
            <v>AVN-T11</v>
          </cell>
          <cell r="B1120">
            <v>1</v>
          </cell>
          <cell r="C1120">
            <v>265</v>
          </cell>
          <cell r="D1120" t="str">
            <v>USD</v>
          </cell>
        </row>
        <row r="1121">
          <cell r="A1121" t="str">
            <v>AVN-T09</v>
          </cell>
          <cell r="B1121">
            <v>1</v>
          </cell>
          <cell r="C1121">
            <v>270</v>
          </cell>
          <cell r="D1121" t="str">
            <v>USD</v>
          </cell>
        </row>
        <row r="1122">
          <cell r="A1122" t="str">
            <v>AVN-T10</v>
          </cell>
          <cell r="B1122">
            <v>1</v>
          </cell>
          <cell r="C1122">
            <v>270</v>
          </cell>
          <cell r="D1122" t="str">
            <v>USD</v>
          </cell>
        </row>
        <row r="1123">
          <cell r="A1123" t="str">
            <v>HI-1238B</v>
          </cell>
          <cell r="B1123">
            <v>1</v>
          </cell>
          <cell r="C1123">
            <v>26.62</v>
          </cell>
          <cell r="D1123" t="str">
            <v>USD</v>
          </cell>
        </row>
        <row r="1124">
          <cell r="A1124" t="str">
            <v>HI-126</v>
          </cell>
          <cell r="B1124">
            <v>1</v>
          </cell>
          <cell r="C1124">
            <v>28.25</v>
          </cell>
          <cell r="D1124" t="str">
            <v>USD</v>
          </cell>
        </row>
        <row r="1125">
          <cell r="A1125" t="str">
            <v>HI-122B</v>
          </cell>
          <cell r="B1125">
            <v>1</v>
          </cell>
          <cell r="C1125">
            <v>28.25</v>
          </cell>
          <cell r="D1125" t="str">
            <v>USD</v>
          </cell>
        </row>
        <row r="1126">
          <cell r="A1126" t="str">
            <v>HI-54T</v>
          </cell>
          <cell r="B1126">
            <v>1</v>
          </cell>
          <cell r="C1126">
            <v>28.25</v>
          </cell>
          <cell r="D1126" t="str">
            <v>USD</v>
          </cell>
        </row>
        <row r="1127">
          <cell r="A1127" t="str">
            <v>HI-001B</v>
          </cell>
          <cell r="B1127">
            <v>1</v>
          </cell>
          <cell r="C1127">
            <v>28.25</v>
          </cell>
          <cell r="D1127" t="str">
            <v>USD</v>
          </cell>
        </row>
        <row r="1128">
          <cell r="A1128" t="str">
            <v>HI-012</v>
          </cell>
          <cell r="B1128">
            <v>1</v>
          </cell>
          <cell r="C1128">
            <v>28.25</v>
          </cell>
          <cell r="D1128" t="str">
            <v>USD</v>
          </cell>
        </row>
        <row r="1129">
          <cell r="A1129" t="str">
            <v>HH-5WU</v>
          </cell>
          <cell r="B1129">
            <v>1</v>
          </cell>
          <cell r="C1129">
            <v>40</v>
          </cell>
          <cell r="D1129" t="str">
            <v>USD</v>
          </cell>
        </row>
        <row r="1130">
          <cell r="A1130" t="str">
            <v>AVN-T12</v>
          </cell>
          <cell r="B1130">
            <v>1</v>
          </cell>
          <cell r="C1130">
            <v>250</v>
          </cell>
          <cell r="D1130" t="str">
            <v>USD</v>
          </cell>
        </row>
        <row r="1131">
          <cell r="A1131" t="str">
            <v>HI-126B</v>
          </cell>
          <cell r="B1131">
            <v>1</v>
          </cell>
          <cell r="C1131">
            <v>28.25</v>
          </cell>
          <cell r="D1131" t="str">
            <v>USD</v>
          </cell>
        </row>
        <row r="1132">
          <cell r="A1132" t="str">
            <v>MA-IWBSTAND</v>
          </cell>
          <cell r="B1132">
            <v>1</v>
          </cell>
          <cell r="C1132">
            <v>675</v>
          </cell>
          <cell r="D1132" t="str">
            <v>USD</v>
          </cell>
        </row>
        <row r="1133">
          <cell r="A1133" t="str">
            <v>MA-IWB65</v>
          </cell>
          <cell r="B1133">
            <v>1</v>
          </cell>
          <cell r="C1133">
            <v>1435</v>
          </cell>
          <cell r="D1133" t="str">
            <v>USD</v>
          </cell>
        </row>
        <row r="1134">
          <cell r="A1134" t="str">
            <v>HI-015</v>
          </cell>
          <cell r="B1134">
            <v>1</v>
          </cell>
          <cell r="C1134">
            <v>28.25</v>
          </cell>
          <cell r="D1134" t="str">
            <v>USD</v>
          </cell>
        </row>
        <row r="1135">
          <cell r="A1135" t="str">
            <v>HI-012B</v>
          </cell>
          <cell r="B1135">
            <v>1</v>
          </cell>
          <cell r="C1135">
            <v>28.25</v>
          </cell>
          <cell r="D1135" t="str">
            <v>USD</v>
          </cell>
        </row>
        <row r="1136">
          <cell r="A1136" t="str">
            <v>HI-015B</v>
          </cell>
          <cell r="B1136">
            <v>1</v>
          </cell>
          <cell r="C1136">
            <v>28.25</v>
          </cell>
          <cell r="D1136" t="str">
            <v>USD</v>
          </cell>
        </row>
        <row r="1137">
          <cell r="A1137" t="str">
            <v>HI-54TB</v>
          </cell>
          <cell r="B1137">
            <v>1</v>
          </cell>
          <cell r="C1137">
            <v>28.25</v>
          </cell>
          <cell r="D1137" t="str">
            <v>USD</v>
          </cell>
        </row>
        <row r="1138">
          <cell r="A1138" t="str">
            <v>HI-589</v>
          </cell>
          <cell r="B1138">
            <v>1</v>
          </cell>
          <cell r="C1138">
            <v>28.25</v>
          </cell>
          <cell r="D1138" t="str">
            <v>USD</v>
          </cell>
        </row>
        <row r="1139">
          <cell r="A1139" t="str">
            <v>MA-RX01</v>
          </cell>
          <cell r="B1139">
            <v>1</v>
          </cell>
          <cell r="C1139">
            <v>72</v>
          </cell>
          <cell r="D1139" t="str">
            <v>USD</v>
          </cell>
        </row>
        <row r="1140">
          <cell r="A1140" t="str">
            <v>MA-R4-1</v>
          </cell>
          <cell r="B1140">
            <v>1</v>
          </cell>
          <cell r="C1140">
            <v>40</v>
          </cell>
          <cell r="D1140" t="str">
            <v>USD</v>
          </cell>
        </row>
        <row r="1141">
          <cell r="A1141" t="str">
            <v>HI-589-US</v>
          </cell>
          <cell r="B1141">
            <v>1</v>
          </cell>
          <cell r="C1141">
            <v>28.25</v>
          </cell>
          <cell r="D1141" t="str">
            <v>USD</v>
          </cell>
        </row>
        <row r="1142">
          <cell r="A1142" t="str">
            <v>AVN-U04</v>
          </cell>
          <cell r="B1142">
            <v>1</v>
          </cell>
          <cell r="C1142">
            <v>223</v>
          </cell>
          <cell r="D1142" t="str">
            <v>USD</v>
          </cell>
        </row>
        <row r="1143">
          <cell r="A1143" t="str">
            <v>MA-R6-1</v>
          </cell>
          <cell r="B1143">
            <v>1</v>
          </cell>
          <cell r="C1143">
            <v>32</v>
          </cell>
          <cell r="D1143" t="str">
            <v>USD</v>
          </cell>
        </row>
        <row r="1144">
          <cell r="A1144" t="str">
            <v>AVN-T12SC</v>
          </cell>
          <cell r="B1144">
            <v>1</v>
          </cell>
          <cell r="C1144">
            <v>250</v>
          </cell>
          <cell r="D1144" t="str">
            <v>USD</v>
          </cell>
        </row>
        <row r="1145">
          <cell r="A1145" t="str">
            <v>AVN-V04</v>
          </cell>
          <cell r="B1145">
            <v>1</v>
          </cell>
          <cell r="C1145">
            <v>260</v>
          </cell>
          <cell r="D1145" t="str">
            <v>USD</v>
          </cell>
        </row>
        <row r="1146">
          <cell r="A1146" t="str">
            <v>HI-1306B</v>
          </cell>
          <cell r="B1146">
            <v>1</v>
          </cell>
          <cell r="C1146">
            <v>26.62</v>
          </cell>
          <cell r="D1146" t="str">
            <v>USD</v>
          </cell>
        </row>
        <row r="1147">
          <cell r="A1147" t="str">
            <v>HI-127</v>
          </cell>
          <cell r="B1147">
            <v>1</v>
          </cell>
          <cell r="C1147">
            <v>28.25</v>
          </cell>
          <cell r="D1147" t="str">
            <v>USD</v>
          </cell>
        </row>
        <row r="1148">
          <cell r="A1148" t="str">
            <v>HI-025</v>
          </cell>
          <cell r="B1148">
            <v>1</v>
          </cell>
          <cell r="C1148">
            <v>28.25</v>
          </cell>
          <cell r="D1148" t="str">
            <v>USD</v>
          </cell>
        </row>
        <row r="1149">
          <cell r="A1149" t="str">
            <v>HI-018B</v>
          </cell>
          <cell r="B1149">
            <v>1</v>
          </cell>
          <cell r="C1149">
            <v>28.25</v>
          </cell>
          <cell r="D1149" t="str">
            <v>USD</v>
          </cell>
        </row>
        <row r="1150">
          <cell r="A1150" t="str">
            <v>HI-018</v>
          </cell>
          <cell r="B1150">
            <v>1</v>
          </cell>
          <cell r="C1150">
            <v>28.25</v>
          </cell>
          <cell r="D1150" t="str">
            <v>USD</v>
          </cell>
        </row>
        <row r="1151">
          <cell r="A1151" t="str">
            <v>HI-1296B</v>
          </cell>
          <cell r="B1151">
            <v>1</v>
          </cell>
          <cell r="C1151">
            <v>26.62</v>
          </cell>
          <cell r="D1151" t="str">
            <v>USD</v>
          </cell>
        </row>
        <row r="1152">
          <cell r="A1152" t="str">
            <v>HI-622B</v>
          </cell>
          <cell r="B1152">
            <v>1</v>
          </cell>
          <cell r="C1152">
            <v>28.25</v>
          </cell>
          <cell r="D1152" t="str">
            <v>USD</v>
          </cell>
        </row>
        <row r="1153">
          <cell r="A1153" t="str">
            <v>HI-622</v>
          </cell>
          <cell r="B1153">
            <v>1</v>
          </cell>
          <cell r="C1153">
            <v>28.25</v>
          </cell>
          <cell r="D1153" t="str">
            <v>USD</v>
          </cell>
        </row>
        <row r="1154">
          <cell r="A1154" t="str">
            <v>HI-589B</v>
          </cell>
          <cell r="B1154">
            <v>1</v>
          </cell>
          <cell r="C1154">
            <v>28.25</v>
          </cell>
          <cell r="D1154" t="str">
            <v>USD</v>
          </cell>
        </row>
        <row r="1155">
          <cell r="A1155" t="str">
            <v>MISC</v>
          </cell>
          <cell r="B1155">
            <v>1</v>
          </cell>
          <cell r="C1155">
            <v>300</v>
          </cell>
          <cell r="D1155" t="str">
            <v>USD</v>
          </cell>
        </row>
        <row r="1156">
          <cell r="A1156" t="str">
            <v>MAZ304PRPBG</v>
          </cell>
          <cell r="B1156">
            <v>1</v>
          </cell>
          <cell r="C1156">
            <v>16</v>
          </cell>
          <cell r="D1156" t="str">
            <v>USD</v>
          </cell>
        </row>
        <row r="1157">
          <cell r="A1157" t="str">
            <v>MM-01</v>
          </cell>
          <cell r="B1157">
            <v>1</v>
          </cell>
          <cell r="C1157">
            <v>33</v>
          </cell>
          <cell r="D1157" t="str">
            <v>USD</v>
          </cell>
        </row>
        <row r="1158">
          <cell r="A1158" t="str">
            <v>AVN-V06</v>
          </cell>
          <cell r="B1158">
            <v>1</v>
          </cell>
          <cell r="C1158">
            <v>280</v>
          </cell>
          <cell r="D1158" t="str">
            <v>USD</v>
          </cell>
        </row>
        <row r="1159">
          <cell r="A1159" t="str">
            <v>AVN-V05</v>
          </cell>
          <cell r="B1159">
            <v>1</v>
          </cell>
          <cell r="C1159">
            <v>250</v>
          </cell>
          <cell r="D1159" t="str">
            <v>USD</v>
          </cell>
        </row>
        <row r="1160">
          <cell r="A1160" t="str">
            <v>AVN2-DVR</v>
          </cell>
          <cell r="B1160">
            <v>1</v>
          </cell>
          <cell r="C1160">
            <v>28</v>
          </cell>
          <cell r="D1160" t="str">
            <v>USD</v>
          </cell>
        </row>
        <row r="1161">
          <cell r="A1161" t="str">
            <v>HI-025B</v>
          </cell>
          <cell r="B1161">
            <v>1</v>
          </cell>
          <cell r="C1161">
            <v>28.25</v>
          </cell>
          <cell r="D1161" t="str">
            <v>USD</v>
          </cell>
        </row>
        <row r="1162">
          <cell r="A1162" t="str">
            <v>HI-1311B</v>
          </cell>
          <cell r="B1162">
            <v>1</v>
          </cell>
          <cell r="C1162">
            <v>26.62</v>
          </cell>
          <cell r="D1162" t="str">
            <v>USD</v>
          </cell>
        </row>
        <row r="1163">
          <cell r="A1163" t="str">
            <v>HI-1328B</v>
          </cell>
          <cell r="B1163">
            <v>1</v>
          </cell>
          <cell r="C1163">
            <v>26.62</v>
          </cell>
          <cell r="D1163" t="str">
            <v>USD</v>
          </cell>
        </row>
        <row r="1164">
          <cell r="A1164" t="str">
            <v>HI-1335B</v>
          </cell>
          <cell r="B1164">
            <v>1</v>
          </cell>
          <cell r="C1164">
            <v>26.62</v>
          </cell>
          <cell r="D1164" t="str">
            <v>USD</v>
          </cell>
        </row>
        <row r="1165">
          <cell r="A1165" t="str">
            <v>HI-701</v>
          </cell>
          <cell r="B1165">
            <v>1</v>
          </cell>
          <cell r="C1165">
            <v>28.25</v>
          </cell>
          <cell r="D1165" t="str">
            <v>USD</v>
          </cell>
        </row>
        <row r="1166">
          <cell r="A1166" t="str">
            <v>HI-701B</v>
          </cell>
          <cell r="B1166">
            <v>1</v>
          </cell>
          <cell r="C1166">
            <v>28.25</v>
          </cell>
          <cell r="D1166" t="str">
            <v>USD</v>
          </cell>
        </row>
        <row r="1167">
          <cell r="A1167" t="str">
            <v>HI-708</v>
          </cell>
          <cell r="B1167">
            <v>1</v>
          </cell>
          <cell r="C1167">
            <v>28.25</v>
          </cell>
          <cell r="D1167" t="str">
            <v>USD</v>
          </cell>
        </row>
        <row r="1168">
          <cell r="A1168" t="str">
            <v>MM-02</v>
          </cell>
          <cell r="B1168">
            <v>1</v>
          </cell>
          <cell r="C1168">
            <v>30</v>
          </cell>
          <cell r="D1168" t="str">
            <v>USD</v>
          </cell>
        </row>
        <row r="1169">
          <cell r="A1169" t="str">
            <v>AVNP-MPB</v>
          </cell>
          <cell r="B1169">
            <v>1</v>
          </cell>
          <cell r="C1169">
            <v>224</v>
          </cell>
          <cell r="D1169" t="str">
            <v>USD</v>
          </cell>
        </row>
        <row r="1170">
          <cell r="A1170" t="str">
            <v>AVNP-MPBC</v>
          </cell>
          <cell r="B1170">
            <v>1</v>
          </cell>
          <cell r="C1170">
            <v>237</v>
          </cell>
          <cell r="D1170" t="str">
            <v>USD</v>
          </cell>
        </row>
        <row r="1171">
          <cell r="A1171" t="str">
            <v>AVN2-T12</v>
          </cell>
          <cell r="B1171">
            <v>1</v>
          </cell>
          <cell r="C1171">
            <v>250</v>
          </cell>
          <cell r="D1171" t="str">
            <v>USD</v>
          </cell>
        </row>
        <row r="1172">
          <cell r="A1172" t="str">
            <v>HI-138</v>
          </cell>
          <cell r="B1172">
            <v>1</v>
          </cell>
          <cell r="C1172">
            <v>28.25</v>
          </cell>
          <cell r="D1172" t="str">
            <v>USD</v>
          </cell>
        </row>
        <row r="1173">
          <cell r="A1173" t="str">
            <v>HI-137</v>
          </cell>
          <cell r="B1173">
            <v>1</v>
          </cell>
          <cell r="C1173">
            <v>28.25</v>
          </cell>
          <cell r="D1173" t="str">
            <v>USD</v>
          </cell>
        </row>
        <row r="1174">
          <cell r="A1174" t="str">
            <v>HI-138B</v>
          </cell>
          <cell r="B1174">
            <v>1</v>
          </cell>
          <cell r="C1174">
            <v>28.25</v>
          </cell>
          <cell r="D1174" t="str">
            <v>USD</v>
          </cell>
        </row>
        <row r="1175">
          <cell r="A1175" t="str">
            <v>HI-708B</v>
          </cell>
          <cell r="B1175">
            <v>1</v>
          </cell>
          <cell r="C1175">
            <v>28.25</v>
          </cell>
          <cell r="D1175" t="str">
            <v>USD</v>
          </cell>
        </row>
        <row r="1176">
          <cell r="A1176" t="str">
            <v>HI-038</v>
          </cell>
          <cell r="B1176">
            <v>1</v>
          </cell>
          <cell r="C1176">
            <v>28.25</v>
          </cell>
          <cell r="D1176" t="str">
            <v>USD</v>
          </cell>
        </row>
        <row r="1177">
          <cell r="A1177" t="str">
            <v>HI-053</v>
          </cell>
          <cell r="B1177">
            <v>1</v>
          </cell>
          <cell r="C1177">
            <v>28.25</v>
          </cell>
          <cell r="D1177" t="str">
            <v>USD</v>
          </cell>
        </row>
        <row r="1178">
          <cell r="A1178" t="str">
            <v>HI-038B</v>
          </cell>
          <cell r="B1178">
            <v>1</v>
          </cell>
          <cell r="C1178">
            <v>28.25</v>
          </cell>
          <cell r="D1178" t="str">
            <v>USD</v>
          </cell>
        </row>
        <row r="1179">
          <cell r="A1179" t="str">
            <v>AVNP-SFEC</v>
          </cell>
          <cell r="B1179">
            <v>1</v>
          </cell>
          <cell r="C1179">
            <v>237</v>
          </cell>
          <cell r="D1179" t="str">
            <v>USD</v>
          </cell>
        </row>
        <row r="1180">
          <cell r="A1180" t="str">
            <v>HI-1396B</v>
          </cell>
          <cell r="B1180">
            <v>1</v>
          </cell>
          <cell r="C1180">
            <v>26.62</v>
          </cell>
          <cell r="D1180" t="str">
            <v>USD</v>
          </cell>
        </row>
        <row r="1181">
          <cell r="A1181" t="str">
            <v>MM-03</v>
          </cell>
          <cell r="B1181">
            <v>1</v>
          </cell>
          <cell r="C1181">
            <v>30</v>
          </cell>
          <cell r="D1181" t="str">
            <v>USD</v>
          </cell>
        </row>
        <row r="1182">
          <cell r="A1182" t="str">
            <v>MM-04</v>
          </cell>
          <cell r="B1182">
            <v>1</v>
          </cell>
          <cell r="C1182">
            <v>145</v>
          </cell>
          <cell r="D1182" t="str">
            <v>USD</v>
          </cell>
        </row>
        <row r="1183">
          <cell r="A1183" t="str">
            <v>HI-057B</v>
          </cell>
          <cell r="B1183">
            <v>1</v>
          </cell>
          <cell r="C1183">
            <v>28.25</v>
          </cell>
          <cell r="D1183" t="str">
            <v>USD</v>
          </cell>
        </row>
        <row r="1184">
          <cell r="A1184" t="str">
            <v>HI-053B</v>
          </cell>
          <cell r="B1184">
            <v>1</v>
          </cell>
          <cell r="C1184">
            <v>28.25</v>
          </cell>
          <cell r="D1184" t="str">
            <v>USD</v>
          </cell>
        </row>
        <row r="1185">
          <cell r="A1185" t="str">
            <v>HI-057</v>
          </cell>
          <cell r="B1185">
            <v>1</v>
          </cell>
          <cell r="C1185">
            <v>28.25</v>
          </cell>
          <cell r="D1185" t="str">
            <v>USD</v>
          </cell>
        </row>
        <row r="1186">
          <cell r="A1186" t="str">
            <v>MM-06</v>
          </cell>
          <cell r="B1186">
            <v>1</v>
          </cell>
          <cell r="C1186">
            <v>145</v>
          </cell>
          <cell r="D1186" t="str">
            <v>USD</v>
          </cell>
        </row>
        <row r="1187">
          <cell r="A1187" t="str">
            <v>MTL200-FF-15</v>
          </cell>
          <cell r="B1187">
            <v>1</v>
          </cell>
          <cell r="C1187">
            <v>75</v>
          </cell>
          <cell r="D1187" t="str">
            <v>USD</v>
          </cell>
        </row>
        <row r="1188">
          <cell r="A1188" t="str">
            <v>HI-807</v>
          </cell>
          <cell r="B1188">
            <v>1</v>
          </cell>
          <cell r="C1188">
            <v>28.25</v>
          </cell>
          <cell r="D1188" t="str">
            <v>USD</v>
          </cell>
        </row>
        <row r="1189">
          <cell r="A1189" t="str">
            <v>HI-765B</v>
          </cell>
          <cell r="B1189">
            <v>1</v>
          </cell>
          <cell r="C1189">
            <v>28.25</v>
          </cell>
          <cell r="D1189" t="str">
            <v>USD</v>
          </cell>
        </row>
        <row r="1190">
          <cell r="A1190" t="str">
            <v>HI-765</v>
          </cell>
          <cell r="B1190">
            <v>1</v>
          </cell>
          <cell r="C1190">
            <v>28.25</v>
          </cell>
          <cell r="D1190" t="str">
            <v>USD</v>
          </cell>
        </row>
        <row r="1191">
          <cell r="A1191" t="str">
            <v>HI-1012B</v>
          </cell>
          <cell r="B1191">
            <v>1</v>
          </cell>
          <cell r="C1191">
            <v>26.62</v>
          </cell>
          <cell r="D1191" t="str">
            <v>USD</v>
          </cell>
        </row>
        <row r="1192">
          <cell r="A1192" t="str">
            <v>HI-1015B</v>
          </cell>
          <cell r="B1192">
            <v>1</v>
          </cell>
          <cell r="C1192">
            <v>26.62</v>
          </cell>
          <cell r="D1192" t="str">
            <v>USD</v>
          </cell>
        </row>
        <row r="1193">
          <cell r="A1193" t="str">
            <v>HI-1001B</v>
          </cell>
          <cell r="B1193">
            <v>1</v>
          </cell>
          <cell r="C1193">
            <v>26.62</v>
          </cell>
          <cell r="D1193" t="str">
            <v>USD</v>
          </cell>
        </row>
        <row r="1194">
          <cell r="A1194" t="str">
            <v>HI-1505B</v>
          </cell>
          <cell r="B1194">
            <v>1</v>
          </cell>
          <cell r="C1194">
            <v>26.62</v>
          </cell>
          <cell r="D1194" t="str">
            <v>USD</v>
          </cell>
        </row>
        <row r="1195">
          <cell r="A1195" t="str">
            <v>HI-1508B</v>
          </cell>
          <cell r="B1195">
            <v>1</v>
          </cell>
          <cell r="C1195">
            <v>26.62</v>
          </cell>
          <cell r="D1195" t="str">
            <v>USD</v>
          </cell>
        </row>
        <row r="1196">
          <cell r="A1196" t="str">
            <v>HI-1501B</v>
          </cell>
          <cell r="B1196">
            <v>1</v>
          </cell>
          <cell r="C1196">
            <v>26.62</v>
          </cell>
          <cell r="D1196" t="str">
            <v>USD</v>
          </cell>
        </row>
        <row r="1197">
          <cell r="A1197" t="str">
            <v>AWH3064</v>
          </cell>
          <cell r="B1197">
            <v>1</v>
          </cell>
          <cell r="C1197">
            <v>1.28</v>
          </cell>
          <cell r="D1197" t="str">
            <v>USD</v>
          </cell>
        </row>
        <row r="1198">
          <cell r="A1198" t="str">
            <v>MZB-FF-1214</v>
          </cell>
          <cell r="B1198">
            <v>1</v>
          </cell>
          <cell r="C1198">
            <v>75</v>
          </cell>
          <cell r="D1198" t="str">
            <v>USD</v>
          </cell>
        </row>
        <row r="1199">
          <cell r="A1199" t="str">
            <v>AWH-3072</v>
          </cell>
          <cell r="B1199">
            <v>1</v>
          </cell>
          <cell r="C1199">
            <v>5</v>
          </cell>
          <cell r="D1199" t="str">
            <v>USD</v>
          </cell>
        </row>
        <row r="1200">
          <cell r="A1200" t="str">
            <v>AWH3072</v>
          </cell>
          <cell r="B1200">
            <v>1</v>
          </cell>
          <cell r="C1200">
            <v>1.28</v>
          </cell>
          <cell r="D1200" t="str">
            <v>USD</v>
          </cell>
        </row>
        <row r="1201">
          <cell r="A1201" t="str">
            <v>N-R-S2</v>
          </cell>
          <cell r="B1201">
            <v>1</v>
          </cell>
          <cell r="C1201">
            <v>35</v>
          </cell>
          <cell r="D1201" t="str">
            <v>USD</v>
          </cell>
        </row>
        <row r="1202">
          <cell r="A1202" t="str">
            <v>N-F-B3</v>
          </cell>
          <cell r="B1202">
            <v>1</v>
          </cell>
          <cell r="C1202">
            <v>17</v>
          </cell>
          <cell r="D1202" t="str">
            <v>USD</v>
          </cell>
        </row>
        <row r="1203">
          <cell r="A1203" t="str">
            <v>HI-808B</v>
          </cell>
          <cell r="B1203">
            <v>1</v>
          </cell>
          <cell r="C1203">
            <v>28.25</v>
          </cell>
          <cell r="D1203" t="str">
            <v>USD</v>
          </cell>
        </row>
        <row r="1204">
          <cell r="A1204" t="str">
            <v>HI-837</v>
          </cell>
          <cell r="B1204">
            <v>1</v>
          </cell>
          <cell r="C1204">
            <v>28.25</v>
          </cell>
          <cell r="D1204" t="str">
            <v>USD</v>
          </cell>
        </row>
        <row r="1205">
          <cell r="A1205" t="str">
            <v>HI-807B</v>
          </cell>
          <cell r="B1205">
            <v>1</v>
          </cell>
          <cell r="C1205">
            <v>28.25</v>
          </cell>
          <cell r="D1205" t="str">
            <v>USD</v>
          </cell>
        </row>
        <row r="1206">
          <cell r="A1206" t="str">
            <v>HI-1018B</v>
          </cell>
          <cell r="B1206">
            <v>1</v>
          </cell>
          <cell r="C1206">
            <v>26.62</v>
          </cell>
          <cell r="D1206" t="str">
            <v>USD</v>
          </cell>
        </row>
        <row r="1207">
          <cell r="A1207" t="str">
            <v>HI-151</v>
          </cell>
          <cell r="B1207">
            <v>1</v>
          </cell>
          <cell r="C1207">
            <v>28.25</v>
          </cell>
          <cell r="D1207" t="str">
            <v>USD</v>
          </cell>
        </row>
        <row r="1208">
          <cell r="A1208" t="str">
            <v>HI-1517B</v>
          </cell>
          <cell r="B1208">
            <v>1</v>
          </cell>
          <cell r="C1208">
            <v>26.62</v>
          </cell>
          <cell r="D1208" t="str">
            <v>USD</v>
          </cell>
        </row>
        <row r="1209">
          <cell r="A1209" t="str">
            <v>HI-1515B</v>
          </cell>
          <cell r="B1209">
            <v>1</v>
          </cell>
          <cell r="C1209">
            <v>26.62</v>
          </cell>
          <cell r="D1209" t="str">
            <v>USD</v>
          </cell>
        </row>
        <row r="1210">
          <cell r="A1210" t="str">
            <v>BM2</v>
          </cell>
          <cell r="B1210">
            <v>1</v>
          </cell>
          <cell r="C1210">
            <v>20</v>
          </cell>
          <cell r="D1210" t="str">
            <v>USD</v>
          </cell>
        </row>
        <row r="1211">
          <cell r="A1211" t="str">
            <v>BPC2405</v>
          </cell>
          <cell r="B1211">
            <v>1</v>
          </cell>
          <cell r="C1211">
            <v>60</v>
          </cell>
          <cell r="D1211" t="str">
            <v>USD</v>
          </cell>
        </row>
        <row r="1212">
          <cell r="A1212" t="str">
            <v>BPC2408</v>
          </cell>
          <cell r="B1212">
            <v>1</v>
          </cell>
          <cell r="C1212">
            <v>90</v>
          </cell>
          <cell r="D1212" t="str">
            <v>USD</v>
          </cell>
        </row>
        <row r="1213">
          <cell r="A1213" t="str">
            <v>NAVA07PRPBG</v>
          </cell>
          <cell r="B1213">
            <v>1</v>
          </cell>
          <cell r="C1213">
            <v>16</v>
          </cell>
          <cell r="D1213" t="str">
            <v>USD</v>
          </cell>
        </row>
        <row r="1214">
          <cell r="A1214" t="str">
            <v>HI-837B</v>
          </cell>
          <cell r="B1214">
            <v>1</v>
          </cell>
          <cell r="C1214">
            <v>28.25</v>
          </cell>
          <cell r="D1214" t="str">
            <v>USD</v>
          </cell>
        </row>
        <row r="1215">
          <cell r="A1215" t="str">
            <v>HI-853B</v>
          </cell>
          <cell r="B1215">
            <v>1</v>
          </cell>
          <cell r="C1215">
            <v>28.25</v>
          </cell>
          <cell r="D1215" t="str">
            <v>USD</v>
          </cell>
        </row>
        <row r="1216">
          <cell r="A1216" t="str">
            <v>HI-853</v>
          </cell>
          <cell r="B1216">
            <v>1</v>
          </cell>
          <cell r="C1216">
            <v>28.25</v>
          </cell>
          <cell r="D1216" t="str">
            <v>USD</v>
          </cell>
        </row>
        <row r="1217">
          <cell r="A1217" t="str">
            <v>HI-1518B</v>
          </cell>
          <cell r="B1217">
            <v>1</v>
          </cell>
          <cell r="C1217">
            <v>26.62</v>
          </cell>
          <cell r="D1217" t="str">
            <v>USD</v>
          </cell>
        </row>
        <row r="1218">
          <cell r="A1218" t="str">
            <v>HI-154TB</v>
          </cell>
          <cell r="B1218">
            <v>1</v>
          </cell>
          <cell r="C1218">
            <v>26.62</v>
          </cell>
          <cell r="D1218" t="str">
            <v>USD</v>
          </cell>
        </row>
        <row r="1219">
          <cell r="A1219" t="str">
            <v>HI-151B</v>
          </cell>
          <cell r="B1219">
            <v>1</v>
          </cell>
          <cell r="C1219">
            <v>28.25</v>
          </cell>
          <cell r="D1219" t="str">
            <v>USD</v>
          </cell>
        </row>
        <row r="1220">
          <cell r="A1220" t="str">
            <v>BS-INSTALL</v>
          </cell>
          <cell r="B1220">
            <v>1</v>
          </cell>
          <cell r="C1220">
            <v>80</v>
          </cell>
          <cell r="D1220" t="str">
            <v>USD</v>
          </cell>
        </row>
        <row r="1221">
          <cell r="A1221" t="str">
            <v>BS-02</v>
          </cell>
          <cell r="B1221">
            <v>1</v>
          </cell>
          <cell r="C1221">
            <v>115</v>
          </cell>
          <cell r="D1221" t="str">
            <v>USD</v>
          </cell>
        </row>
        <row r="1222">
          <cell r="A1222" t="str">
            <v>BS-01</v>
          </cell>
          <cell r="B1222">
            <v>1</v>
          </cell>
          <cell r="C1222">
            <v>22</v>
          </cell>
          <cell r="D1222" t="str">
            <v>USD</v>
          </cell>
        </row>
        <row r="1223">
          <cell r="A1223" t="str">
            <v>HI-1025B</v>
          </cell>
          <cell r="B1223">
            <v>1</v>
          </cell>
          <cell r="C1223">
            <v>26.62</v>
          </cell>
          <cell r="D1223" t="str">
            <v>USD</v>
          </cell>
        </row>
        <row r="1224">
          <cell r="A1224" t="str">
            <v>HI-102</v>
          </cell>
          <cell r="B1224">
            <v>1</v>
          </cell>
          <cell r="C1224">
            <v>28.25</v>
          </cell>
          <cell r="D1224" t="str">
            <v>USD</v>
          </cell>
        </row>
        <row r="1225">
          <cell r="A1225" t="str">
            <v>HI-102B</v>
          </cell>
          <cell r="B1225">
            <v>1</v>
          </cell>
          <cell r="C1225">
            <v>28.25</v>
          </cell>
          <cell r="D1225" t="str">
            <v>USD</v>
          </cell>
        </row>
        <row r="1226">
          <cell r="A1226" t="str">
            <v>HI-886</v>
          </cell>
          <cell r="B1226">
            <v>1</v>
          </cell>
          <cell r="C1226">
            <v>28.25</v>
          </cell>
          <cell r="D1226" t="str">
            <v>USD</v>
          </cell>
        </row>
        <row r="1227">
          <cell r="A1227" t="str">
            <v>HI-157</v>
          </cell>
          <cell r="B1227">
            <v>1</v>
          </cell>
          <cell r="C1227">
            <v>28.25</v>
          </cell>
          <cell r="D1227" t="str">
            <v>USD</v>
          </cell>
        </row>
        <row r="1228">
          <cell r="A1228" t="str">
            <v>NFR-R-S2</v>
          </cell>
          <cell r="B1228">
            <v>1</v>
          </cell>
          <cell r="C1228">
            <v>35.5</v>
          </cell>
          <cell r="D1228" t="str">
            <v>USD</v>
          </cell>
        </row>
        <row r="1229">
          <cell r="A1229" t="str">
            <v>ND-R-S2</v>
          </cell>
          <cell r="B1229">
            <v>1</v>
          </cell>
          <cell r="C1229">
            <v>35.5</v>
          </cell>
          <cell r="D1229" t="str">
            <v>USD</v>
          </cell>
        </row>
        <row r="1230">
          <cell r="A1230" t="str">
            <v>NAVA09STABK</v>
          </cell>
          <cell r="B1230">
            <v>1</v>
          </cell>
          <cell r="C1230">
            <v>16</v>
          </cell>
          <cell r="D1230" t="str">
            <v>USD</v>
          </cell>
        </row>
        <row r="1231">
          <cell r="A1231" t="str">
            <v>BT2000</v>
          </cell>
          <cell r="B1231">
            <v>1</v>
          </cell>
          <cell r="C1231">
            <v>20</v>
          </cell>
          <cell r="D1231" t="str">
            <v>USD</v>
          </cell>
        </row>
        <row r="1232">
          <cell r="A1232" t="str">
            <v>HI-105</v>
          </cell>
          <cell r="B1232">
            <v>1</v>
          </cell>
          <cell r="C1232">
            <v>28.25</v>
          </cell>
          <cell r="D1232" t="str">
            <v>USD</v>
          </cell>
        </row>
        <row r="1233">
          <cell r="A1233" t="str">
            <v>HI-1038B</v>
          </cell>
          <cell r="B1233">
            <v>1</v>
          </cell>
          <cell r="C1233">
            <v>26.62</v>
          </cell>
          <cell r="D1233" t="str">
            <v>USD</v>
          </cell>
        </row>
        <row r="1234">
          <cell r="A1234" t="str">
            <v>NN-FF-0514-USED</v>
          </cell>
          <cell r="B1234">
            <v>1</v>
          </cell>
          <cell r="C1234">
            <v>75</v>
          </cell>
          <cell r="D1234" t="str">
            <v>USD</v>
          </cell>
        </row>
        <row r="1235">
          <cell r="A1235" t="str">
            <v>NN-FF-0514</v>
          </cell>
          <cell r="B1235">
            <v>1</v>
          </cell>
          <cell r="C1235">
            <v>75</v>
          </cell>
          <cell r="D1235" t="str">
            <v>USD</v>
          </cell>
        </row>
        <row r="1236">
          <cell r="A1236" t="str">
            <v>NN-FF-15</v>
          </cell>
          <cell r="B1236">
            <v>1</v>
          </cell>
          <cell r="C1236">
            <v>74</v>
          </cell>
          <cell r="D1236" t="str">
            <v>USD</v>
          </cell>
        </row>
        <row r="1237">
          <cell r="A1237" t="str">
            <v>HI-889</v>
          </cell>
          <cell r="B1237">
            <v>1</v>
          </cell>
          <cell r="C1237">
            <v>28.25</v>
          </cell>
          <cell r="D1237" t="str">
            <v>USD</v>
          </cell>
        </row>
        <row r="1238">
          <cell r="A1238" t="str">
            <v>HI-889B</v>
          </cell>
          <cell r="B1238">
            <v>1</v>
          </cell>
          <cell r="C1238">
            <v>28.25</v>
          </cell>
          <cell r="D1238" t="str">
            <v>USD</v>
          </cell>
        </row>
        <row r="1239">
          <cell r="A1239" t="str">
            <v>HI-886B</v>
          </cell>
          <cell r="B1239">
            <v>1</v>
          </cell>
          <cell r="C1239">
            <v>28.25</v>
          </cell>
          <cell r="D1239" t="str">
            <v>USD</v>
          </cell>
        </row>
        <row r="1240">
          <cell r="A1240" t="str">
            <v>HI-157B</v>
          </cell>
          <cell r="B1240">
            <v>1</v>
          </cell>
          <cell r="C1240">
            <v>28.25</v>
          </cell>
          <cell r="D1240" t="str">
            <v>USD</v>
          </cell>
        </row>
        <row r="1241">
          <cell r="A1241" t="str">
            <v>HI-1589B</v>
          </cell>
          <cell r="B1241">
            <v>1</v>
          </cell>
          <cell r="C1241">
            <v>26.62</v>
          </cell>
          <cell r="D1241" t="str">
            <v>USD</v>
          </cell>
        </row>
        <row r="1242">
          <cell r="A1242" t="str">
            <v>HI-1606B</v>
          </cell>
          <cell r="B1242">
            <v>1</v>
          </cell>
          <cell r="C1242">
            <v>26.62</v>
          </cell>
          <cell r="D1242" t="str">
            <v>USD</v>
          </cell>
        </row>
        <row r="1243">
          <cell r="A1243" t="str">
            <v>NP300-F-G3</v>
          </cell>
          <cell r="B1243">
            <v>1</v>
          </cell>
          <cell r="C1243">
            <v>31</v>
          </cell>
          <cell r="D1243" t="str">
            <v>USD</v>
          </cell>
        </row>
        <row r="1244">
          <cell r="A1244" t="str">
            <v>NP300-D-L</v>
          </cell>
          <cell r="B1244">
            <v>1</v>
          </cell>
          <cell r="C1244">
            <v>40</v>
          </cell>
          <cell r="D1244" t="str">
            <v>USD</v>
          </cell>
        </row>
        <row r="1245">
          <cell r="A1245" t="str">
            <v>HI-902</v>
          </cell>
          <cell r="B1245">
            <v>1</v>
          </cell>
          <cell r="C1245">
            <v>28.25</v>
          </cell>
          <cell r="D1245" t="str">
            <v>USD</v>
          </cell>
        </row>
        <row r="1246">
          <cell r="A1246" t="str">
            <v>HI-906</v>
          </cell>
          <cell r="B1246">
            <v>1</v>
          </cell>
          <cell r="C1246">
            <v>28.25</v>
          </cell>
          <cell r="D1246" t="str">
            <v>USD</v>
          </cell>
        </row>
        <row r="1247">
          <cell r="A1247" t="str">
            <v>HI-902B</v>
          </cell>
          <cell r="B1247">
            <v>1</v>
          </cell>
          <cell r="C1247">
            <v>28.25</v>
          </cell>
          <cell r="D1247" t="str">
            <v>USD</v>
          </cell>
        </row>
        <row r="1248">
          <cell r="A1248" t="str">
            <v>HI-1608B</v>
          </cell>
          <cell r="B1248">
            <v>1</v>
          </cell>
          <cell r="C1248">
            <v>26.62</v>
          </cell>
          <cell r="D1248" t="str">
            <v>USD</v>
          </cell>
        </row>
        <row r="1249">
          <cell r="A1249" t="str">
            <v>HI-1701B</v>
          </cell>
          <cell r="B1249">
            <v>1</v>
          </cell>
          <cell r="C1249">
            <v>26.62</v>
          </cell>
          <cell r="D1249" t="str">
            <v>USD</v>
          </cell>
        </row>
        <row r="1250">
          <cell r="A1250" t="str">
            <v>HI-1622B</v>
          </cell>
          <cell r="B1250">
            <v>1</v>
          </cell>
          <cell r="C1250">
            <v>26.62</v>
          </cell>
          <cell r="D1250" t="str">
            <v>USD</v>
          </cell>
        </row>
        <row r="1251">
          <cell r="A1251" t="str">
            <v>BT5011PRPBB</v>
          </cell>
          <cell r="B1251">
            <v>1</v>
          </cell>
          <cell r="C1251">
            <v>16</v>
          </cell>
          <cell r="D1251" t="str">
            <v>USD</v>
          </cell>
        </row>
        <row r="1252">
          <cell r="A1252" t="str">
            <v>C0L012STABK</v>
          </cell>
          <cell r="B1252">
            <v>1</v>
          </cell>
          <cell r="C1252">
            <v>16</v>
          </cell>
          <cell r="D1252" t="str">
            <v>USD</v>
          </cell>
        </row>
        <row r="1253">
          <cell r="A1253" t="str">
            <v>C0L008STABK</v>
          </cell>
          <cell r="B1253">
            <v>1</v>
          </cell>
          <cell r="C1253">
            <v>16</v>
          </cell>
          <cell r="D1253" t="str">
            <v>USD</v>
          </cell>
        </row>
        <row r="1254">
          <cell r="A1254" t="str">
            <v>HI-907</v>
          </cell>
          <cell r="B1254">
            <v>1</v>
          </cell>
          <cell r="C1254">
            <v>28.25</v>
          </cell>
          <cell r="D1254" t="str">
            <v>USD</v>
          </cell>
        </row>
        <row r="1255">
          <cell r="A1255" t="str">
            <v>HI-906B</v>
          </cell>
          <cell r="B1255">
            <v>1</v>
          </cell>
          <cell r="C1255">
            <v>28.25</v>
          </cell>
          <cell r="D1255" t="str">
            <v>USD</v>
          </cell>
        </row>
        <row r="1256">
          <cell r="A1256" t="str">
            <v>HI-907B</v>
          </cell>
          <cell r="B1256">
            <v>1</v>
          </cell>
          <cell r="C1256">
            <v>28.25</v>
          </cell>
          <cell r="D1256" t="str">
            <v>USD</v>
          </cell>
        </row>
        <row r="1257">
          <cell r="A1257" t="str">
            <v>HI-1708B</v>
          </cell>
          <cell r="B1257">
            <v>1</v>
          </cell>
          <cell r="C1257">
            <v>26.62</v>
          </cell>
          <cell r="D1257" t="str">
            <v>USD</v>
          </cell>
        </row>
        <row r="1258">
          <cell r="A1258" t="str">
            <v>HI-175</v>
          </cell>
          <cell r="B1258">
            <v>1</v>
          </cell>
          <cell r="C1258">
            <v>28.25</v>
          </cell>
          <cell r="D1258" t="str">
            <v>USD</v>
          </cell>
        </row>
        <row r="1259">
          <cell r="A1259" t="str">
            <v>HI-1722B</v>
          </cell>
          <cell r="B1259">
            <v>1</v>
          </cell>
          <cell r="C1259">
            <v>26.62</v>
          </cell>
          <cell r="D1259" t="str">
            <v>USD</v>
          </cell>
        </row>
        <row r="1260">
          <cell r="A1260" t="str">
            <v>CHMB2C</v>
          </cell>
          <cell r="B1260">
            <v>1</v>
          </cell>
          <cell r="C1260">
            <v>90</v>
          </cell>
          <cell r="D1260" t="str">
            <v>USD</v>
          </cell>
        </row>
        <row r="1261">
          <cell r="A1261" t="str">
            <v>CE-02-SW</v>
          </cell>
          <cell r="B1261">
            <v>1</v>
          </cell>
          <cell r="C1261">
            <v>5</v>
          </cell>
          <cell r="D1261" t="str">
            <v>USD</v>
          </cell>
        </row>
        <row r="1262">
          <cell r="A1262" t="str">
            <v>CD86UW</v>
          </cell>
          <cell r="B1262">
            <v>1</v>
          </cell>
          <cell r="C1262">
            <v>40</v>
          </cell>
          <cell r="D1262" t="str">
            <v>USD</v>
          </cell>
        </row>
        <row r="1263">
          <cell r="A1263" t="str">
            <v>HI-907B-US</v>
          </cell>
          <cell r="B1263">
            <v>1</v>
          </cell>
          <cell r="C1263">
            <v>28.25</v>
          </cell>
          <cell r="D1263" t="str">
            <v>USD</v>
          </cell>
        </row>
        <row r="1264">
          <cell r="A1264" t="str">
            <v>HI-175B</v>
          </cell>
          <cell r="B1264">
            <v>1</v>
          </cell>
          <cell r="C1264">
            <v>28.25</v>
          </cell>
          <cell r="D1264" t="str">
            <v>USD</v>
          </cell>
        </row>
        <row r="1265">
          <cell r="A1265" t="str">
            <v>CHVYVZC</v>
          </cell>
          <cell r="B1265">
            <v>1</v>
          </cell>
          <cell r="C1265">
            <v>55</v>
          </cell>
          <cell r="D1265" t="str">
            <v>USD</v>
          </cell>
        </row>
        <row r="1266">
          <cell r="A1266" t="str">
            <v>CM-01</v>
          </cell>
          <cell r="B1266">
            <v>1</v>
          </cell>
          <cell r="C1266">
            <v>15</v>
          </cell>
          <cell r="D1266" t="str">
            <v>USD</v>
          </cell>
        </row>
        <row r="1267">
          <cell r="A1267" t="str">
            <v>CHNI9C</v>
          </cell>
          <cell r="B1267">
            <v>1</v>
          </cell>
          <cell r="C1267">
            <v>149</v>
          </cell>
          <cell r="D1267" t="str">
            <v>USD</v>
          </cell>
        </row>
        <row r="1268">
          <cell r="A1268" t="str">
            <v>HI-917</v>
          </cell>
          <cell r="B1268">
            <v>1</v>
          </cell>
          <cell r="C1268">
            <v>28.25</v>
          </cell>
          <cell r="D1268" t="str">
            <v>USD</v>
          </cell>
        </row>
        <row r="1269">
          <cell r="A1269" t="str">
            <v>HI-917B</v>
          </cell>
          <cell r="B1269">
            <v>1</v>
          </cell>
          <cell r="C1269">
            <v>28.25</v>
          </cell>
          <cell r="D1269" t="str">
            <v>USD</v>
          </cell>
        </row>
        <row r="1270">
          <cell r="A1270" t="str">
            <v>HI-912B</v>
          </cell>
          <cell r="B1270">
            <v>1</v>
          </cell>
          <cell r="C1270">
            <v>28.25</v>
          </cell>
          <cell r="D1270" t="str">
            <v>USD</v>
          </cell>
        </row>
        <row r="1271">
          <cell r="A1271" t="str">
            <v>CM-41</v>
          </cell>
          <cell r="B1271">
            <v>1</v>
          </cell>
          <cell r="C1271">
            <v>18</v>
          </cell>
          <cell r="D1271" t="str">
            <v>USD</v>
          </cell>
        </row>
        <row r="1272">
          <cell r="A1272" t="str">
            <v>HI-1807B</v>
          </cell>
          <cell r="B1272">
            <v>1</v>
          </cell>
          <cell r="C1272">
            <v>26.62</v>
          </cell>
          <cell r="D1272" t="str">
            <v>USD</v>
          </cell>
        </row>
        <row r="1273">
          <cell r="A1273" t="str">
            <v>HI-1765B</v>
          </cell>
          <cell r="B1273">
            <v>1</v>
          </cell>
          <cell r="C1273">
            <v>26.62</v>
          </cell>
          <cell r="D1273" t="str">
            <v>USD</v>
          </cell>
        </row>
        <row r="1274">
          <cell r="A1274" t="str">
            <v>HI-1808B</v>
          </cell>
          <cell r="B1274">
            <v>1</v>
          </cell>
          <cell r="C1274">
            <v>26.62</v>
          </cell>
          <cell r="D1274" t="str">
            <v>USD</v>
          </cell>
        </row>
        <row r="1275">
          <cell r="A1275" t="str">
            <v>HI-979B</v>
          </cell>
          <cell r="B1275">
            <v>1</v>
          </cell>
          <cell r="C1275">
            <v>28.25</v>
          </cell>
          <cell r="D1275" t="str">
            <v>USD</v>
          </cell>
        </row>
        <row r="1276">
          <cell r="A1276" t="str">
            <v>HI-979</v>
          </cell>
          <cell r="B1276">
            <v>1</v>
          </cell>
          <cell r="C1276">
            <v>28.25</v>
          </cell>
          <cell r="D1276" t="str">
            <v>USD</v>
          </cell>
        </row>
        <row r="1277">
          <cell r="A1277" t="str">
            <v>HI-989</v>
          </cell>
          <cell r="B1277">
            <v>1</v>
          </cell>
          <cell r="C1277">
            <v>28.25</v>
          </cell>
          <cell r="D1277" t="str">
            <v>USD</v>
          </cell>
        </row>
        <row r="1278">
          <cell r="A1278" t="str">
            <v>HI-1815B</v>
          </cell>
          <cell r="B1278">
            <v>1</v>
          </cell>
          <cell r="C1278">
            <v>26.62</v>
          </cell>
          <cell r="D1278" t="str">
            <v>USD</v>
          </cell>
        </row>
        <row r="1279">
          <cell r="A1279" t="str">
            <v>HI-1837B</v>
          </cell>
          <cell r="B1279">
            <v>1</v>
          </cell>
          <cell r="C1279">
            <v>26.62</v>
          </cell>
          <cell r="D1279" t="str">
            <v>USD</v>
          </cell>
        </row>
        <row r="1280">
          <cell r="A1280" t="str">
            <v>HI-1853B</v>
          </cell>
          <cell r="B1280">
            <v>1</v>
          </cell>
          <cell r="C1280">
            <v>26.62</v>
          </cell>
          <cell r="D1280" t="str">
            <v>USD</v>
          </cell>
        </row>
        <row r="1281">
          <cell r="A1281" t="str">
            <v>CM-91Q</v>
          </cell>
          <cell r="B1281">
            <v>1</v>
          </cell>
          <cell r="C1281">
            <v>107</v>
          </cell>
          <cell r="D1281" t="str">
            <v>USD</v>
          </cell>
        </row>
        <row r="1282">
          <cell r="A1282" t="str">
            <v>CM-52</v>
          </cell>
          <cell r="B1282">
            <v>1</v>
          </cell>
          <cell r="C1282">
            <v>18</v>
          </cell>
          <cell r="D1282" t="str">
            <v>USD</v>
          </cell>
        </row>
        <row r="1283">
          <cell r="A1283" t="str">
            <v>CM-51</v>
          </cell>
          <cell r="B1283">
            <v>1</v>
          </cell>
          <cell r="C1283">
            <v>18</v>
          </cell>
          <cell r="D1283" t="str">
            <v>USD</v>
          </cell>
        </row>
        <row r="1284">
          <cell r="A1284" t="str">
            <v>HI-989B</v>
          </cell>
          <cell r="B1284">
            <v>1</v>
          </cell>
          <cell r="C1284">
            <v>28.25</v>
          </cell>
          <cell r="D1284" t="str">
            <v>USD</v>
          </cell>
        </row>
        <row r="1285">
          <cell r="A1285" t="str">
            <v>HI-999B</v>
          </cell>
          <cell r="B1285">
            <v>1</v>
          </cell>
          <cell r="C1285">
            <v>28.25</v>
          </cell>
          <cell r="D1285" t="str">
            <v>USD</v>
          </cell>
        </row>
        <row r="1286">
          <cell r="A1286" t="str">
            <v>HI-999</v>
          </cell>
          <cell r="B1286">
            <v>1</v>
          </cell>
          <cell r="C1286">
            <v>28.25</v>
          </cell>
          <cell r="D1286" t="str">
            <v>USD</v>
          </cell>
        </row>
        <row r="1287">
          <cell r="A1287" t="str">
            <v>HI-1886B</v>
          </cell>
          <cell r="B1287">
            <v>1</v>
          </cell>
          <cell r="C1287">
            <v>26.62</v>
          </cell>
          <cell r="D1287" t="str">
            <v>USD</v>
          </cell>
        </row>
        <row r="1288">
          <cell r="A1288" t="str">
            <v>HI-189</v>
          </cell>
          <cell r="B1288">
            <v>1</v>
          </cell>
          <cell r="C1288">
            <v>28.25</v>
          </cell>
          <cell r="D1288" t="str">
            <v>USD</v>
          </cell>
        </row>
        <row r="1289">
          <cell r="A1289" t="str">
            <v>HI-1889B</v>
          </cell>
          <cell r="B1289">
            <v>1</v>
          </cell>
          <cell r="C1289">
            <v>26.62</v>
          </cell>
          <cell r="D1289" t="str">
            <v>USD</v>
          </cell>
        </row>
        <row r="1290">
          <cell r="A1290" t="str">
            <v>COMM06PRPBB</v>
          </cell>
          <cell r="B1290">
            <v>1</v>
          </cell>
          <cell r="C1290">
            <v>16</v>
          </cell>
          <cell r="D1290" t="str">
            <v>USD</v>
          </cell>
        </row>
        <row r="1291">
          <cell r="A1291" t="str">
            <v>CP-01</v>
          </cell>
          <cell r="B1291">
            <v>1</v>
          </cell>
          <cell r="C1291">
            <v>35</v>
          </cell>
          <cell r="D1291" t="str">
            <v>USD</v>
          </cell>
        </row>
        <row r="1292">
          <cell r="A1292" t="str">
            <v>COMM06PRPBG</v>
          </cell>
          <cell r="B1292">
            <v>1</v>
          </cell>
          <cell r="C1292">
            <v>16</v>
          </cell>
          <cell r="D1292" t="str">
            <v>USD</v>
          </cell>
        </row>
        <row r="1293">
          <cell r="A1293" t="str">
            <v>HI-BLACKFP</v>
          </cell>
          <cell r="B1293">
            <v>1</v>
          </cell>
          <cell r="C1293">
            <v>0.45</v>
          </cell>
          <cell r="D1293" t="str">
            <v>USD</v>
          </cell>
        </row>
        <row r="1294">
          <cell r="A1294" t="str">
            <v>HI-189B</v>
          </cell>
          <cell r="B1294">
            <v>1</v>
          </cell>
          <cell r="C1294">
            <v>28.25</v>
          </cell>
          <cell r="D1294" t="str">
            <v>USD</v>
          </cell>
        </row>
        <row r="1295">
          <cell r="A1295" t="str">
            <v>CP-LICENSE</v>
          </cell>
          <cell r="B1295">
            <v>1</v>
          </cell>
          <cell r="C1295">
            <v>15</v>
          </cell>
          <cell r="D1295" t="str">
            <v>USD</v>
          </cell>
        </row>
        <row r="1296">
          <cell r="A1296" t="str">
            <v>CP-03</v>
          </cell>
          <cell r="B1296">
            <v>1</v>
          </cell>
          <cell r="C1296">
            <v>70.400000000000006</v>
          </cell>
          <cell r="D1296" t="str">
            <v>USD</v>
          </cell>
        </row>
        <row r="1297">
          <cell r="A1297" t="str">
            <v>CP-02</v>
          </cell>
          <cell r="B1297">
            <v>1</v>
          </cell>
          <cell r="C1297">
            <v>44</v>
          </cell>
          <cell r="D1297" t="str">
            <v>USD</v>
          </cell>
        </row>
        <row r="1298">
          <cell r="A1298" t="str">
            <v>D-F-B3</v>
          </cell>
          <cell r="B1298">
            <v>1</v>
          </cell>
          <cell r="C1298">
            <v>20</v>
          </cell>
          <cell r="D1298" t="str">
            <v>USD</v>
          </cell>
        </row>
        <row r="1299">
          <cell r="A1299" t="str">
            <v>HI-BLUEFP</v>
          </cell>
          <cell r="B1299">
            <v>1</v>
          </cell>
          <cell r="C1299">
            <v>0.3</v>
          </cell>
          <cell r="D1299" t="str">
            <v>USD</v>
          </cell>
        </row>
        <row r="1300">
          <cell r="A1300" t="str">
            <v>HI-DISPLAY</v>
          </cell>
          <cell r="B1300">
            <v>1</v>
          </cell>
          <cell r="C1300">
            <v>1</v>
          </cell>
          <cell r="D1300" t="str">
            <v>USD</v>
          </cell>
        </row>
        <row r="1301">
          <cell r="A1301" t="str">
            <v>HI-DISPLAY2</v>
          </cell>
          <cell r="B1301">
            <v>1</v>
          </cell>
          <cell r="C1301">
            <v>1</v>
          </cell>
          <cell r="D1301" t="str">
            <v>USD</v>
          </cell>
        </row>
        <row r="1302">
          <cell r="A1302" t="str">
            <v>OBD-03</v>
          </cell>
          <cell r="B1302">
            <v>1</v>
          </cell>
          <cell r="C1302">
            <v>22.6</v>
          </cell>
          <cell r="D1302" t="str">
            <v>USD</v>
          </cell>
        </row>
        <row r="1303">
          <cell r="A1303" t="str">
            <v>OBD2_NEW</v>
          </cell>
          <cell r="B1303">
            <v>1</v>
          </cell>
          <cell r="C1303">
            <v>7</v>
          </cell>
          <cell r="D1303" t="str">
            <v>USD</v>
          </cell>
        </row>
        <row r="1304">
          <cell r="A1304" t="str">
            <v>HI-1906B</v>
          </cell>
          <cell r="B1304">
            <v>1</v>
          </cell>
          <cell r="C1304">
            <v>26.62</v>
          </cell>
          <cell r="D1304" t="str">
            <v>USD</v>
          </cell>
        </row>
        <row r="1305">
          <cell r="A1305" t="str">
            <v>HI-1902B</v>
          </cell>
          <cell r="B1305">
            <v>1</v>
          </cell>
          <cell r="C1305">
            <v>26.62</v>
          </cell>
          <cell r="D1305" t="str">
            <v>USD</v>
          </cell>
        </row>
        <row r="1306">
          <cell r="A1306" t="str">
            <v>HI-1907B</v>
          </cell>
          <cell r="B1306">
            <v>1</v>
          </cell>
          <cell r="C1306">
            <v>26.62</v>
          </cell>
          <cell r="D1306" t="str">
            <v>USD</v>
          </cell>
        </row>
        <row r="1307">
          <cell r="A1307" t="str">
            <v>HI-FLYER</v>
          </cell>
          <cell r="B1307">
            <v>1</v>
          </cell>
          <cell r="C1307">
            <v>0.1</v>
          </cell>
          <cell r="D1307" t="str">
            <v>USD</v>
          </cell>
        </row>
        <row r="1308">
          <cell r="A1308" t="str">
            <v>HI-FLAG</v>
          </cell>
          <cell r="B1308">
            <v>1</v>
          </cell>
          <cell r="C1308">
            <v>0.1</v>
          </cell>
          <cell r="D1308" t="str">
            <v>USD</v>
          </cell>
        </row>
        <row r="1309">
          <cell r="A1309" t="str">
            <v>HI-REDFP</v>
          </cell>
          <cell r="B1309">
            <v>1</v>
          </cell>
          <cell r="C1309">
            <v>0.3</v>
          </cell>
          <cell r="D1309" t="str">
            <v>USD</v>
          </cell>
        </row>
        <row r="1310">
          <cell r="A1310" t="str">
            <v>OZILIC</v>
          </cell>
          <cell r="B1310">
            <v>1</v>
          </cell>
          <cell r="C1310">
            <v>20</v>
          </cell>
          <cell r="D1310" t="str">
            <v>USD</v>
          </cell>
        </row>
        <row r="1311">
          <cell r="A1311" t="str">
            <v>DAB-USB02</v>
          </cell>
          <cell r="B1311">
            <v>1</v>
          </cell>
          <cell r="C1311">
            <v>20</v>
          </cell>
          <cell r="D1311" t="str">
            <v>USD</v>
          </cell>
        </row>
        <row r="1312">
          <cell r="A1312" t="str">
            <v>D-MAX-R-B</v>
          </cell>
          <cell r="B1312">
            <v>1</v>
          </cell>
          <cell r="C1312">
            <v>75</v>
          </cell>
          <cell r="D1312" t="str">
            <v>USD</v>
          </cell>
        </row>
        <row r="1313">
          <cell r="A1313" t="str">
            <v>DABPLUS-AND</v>
          </cell>
          <cell r="B1313">
            <v>1</v>
          </cell>
          <cell r="C1313">
            <v>20</v>
          </cell>
          <cell r="D1313" t="str">
            <v>USD</v>
          </cell>
        </row>
        <row r="1314">
          <cell r="A1314" t="str">
            <v>HI-1917B</v>
          </cell>
          <cell r="B1314">
            <v>1</v>
          </cell>
          <cell r="C1314">
            <v>26.62</v>
          </cell>
          <cell r="D1314" t="str">
            <v>USD</v>
          </cell>
        </row>
        <row r="1315">
          <cell r="A1315" t="str">
            <v>HI-196</v>
          </cell>
          <cell r="B1315">
            <v>1</v>
          </cell>
          <cell r="C1315">
            <v>28.25</v>
          </cell>
          <cell r="D1315" t="str">
            <v>USD</v>
          </cell>
        </row>
        <row r="1316">
          <cell r="A1316" t="str">
            <v>HI-1912B</v>
          </cell>
          <cell r="B1316">
            <v>1</v>
          </cell>
          <cell r="C1316">
            <v>26.62</v>
          </cell>
          <cell r="D1316" t="str">
            <v>USD</v>
          </cell>
        </row>
        <row r="1317">
          <cell r="A1317" t="str">
            <v>HIAC05PRPBG</v>
          </cell>
          <cell r="B1317">
            <v>1</v>
          </cell>
          <cell r="C1317">
            <v>16</v>
          </cell>
          <cell r="D1317" t="str">
            <v>USD</v>
          </cell>
        </row>
        <row r="1318">
          <cell r="A1318" t="str">
            <v>HM-08-B</v>
          </cell>
          <cell r="B1318">
            <v>1</v>
          </cell>
          <cell r="C1318">
            <v>78</v>
          </cell>
          <cell r="D1318" t="str">
            <v>USD</v>
          </cell>
        </row>
        <row r="1319">
          <cell r="A1319" t="str">
            <v>HM-07S</v>
          </cell>
          <cell r="B1319">
            <v>1</v>
          </cell>
          <cell r="C1319">
            <v>65</v>
          </cell>
          <cell r="D1319" t="str">
            <v>USD</v>
          </cell>
        </row>
        <row r="1320">
          <cell r="A1320" t="str">
            <v>DISPLAYSTAND</v>
          </cell>
          <cell r="B1320">
            <v>1</v>
          </cell>
          <cell r="C1320">
            <v>20</v>
          </cell>
          <cell r="D1320" t="str">
            <v>USD</v>
          </cell>
        </row>
        <row r="1321">
          <cell r="A1321" t="str">
            <v>DM-FG-121</v>
          </cell>
          <cell r="B1321">
            <v>1</v>
          </cell>
          <cell r="C1321">
            <v>31</v>
          </cell>
          <cell r="D1321" t="str">
            <v>USD</v>
          </cell>
        </row>
        <row r="1322">
          <cell r="A1322" t="str">
            <v>DBA-01</v>
          </cell>
          <cell r="B1322">
            <v>1</v>
          </cell>
          <cell r="C1322">
            <v>20</v>
          </cell>
          <cell r="D1322" t="str">
            <v>USD</v>
          </cell>
        </row>
        <row r="1323">
          <cell r="A1323" t="str">
            <v>HI-1989B</v>
          </cell>
          <cell r="B1323">
            <v>1</v>
          </cell>
          <cell r="C1323">
            <v>26.62</v>
          </cell>
          <cell r="D1323" t="str">
            <v>USD</v>
          </cell>
        </row>
        <row r="1324">
          <cell r="A1324" t="str">
            <v>OZILIC-AND</v>
          </cell>
          <cell r="B1324">
            <v>1</v>
          </cell>
          <cell r="C1324">
            <v>7</v>
          </cell>
          <cell r="D1324" t="str">
            <v>USD</v>
          </cell>
        </row>
        <row r="1325">
          <cell r="A1325" t="str">
            <v>HI-1979B</v>
          </cell>
          <cell r="B1325">
            <v>1</v>
          </cell>
          <cell r="C1325">
            <v>26.62</v>
          </cell>
          <cell r="D1325" t="str">
            <v>USD</v>
          </cell>
        </row>
        <row r="1326">
          <cell r="A1326" t="str">
            <v>OZILIC-WIN</v>
          </cell>
          <cell r="B1326">
            <v>1</v>
          </cell>
          <cell r="C1326">
            <v>15</v>
          </cell>
          <cell r="D1326" t="str">
            <v>USD</v>
          </cell>
        </row>
        <row r="1327">
          <cell r="A1327" t="str">
            <v>PA-40A</v>
          </cell>
          <cell r="B1327">
            <v>1</v>
          </cell>
          <cell r="C1327">
            <v>20</v>
          </cell>
          <cell r="D1327" t="str">
            <v>USD</v>
          </cell>
        </row>
        <row r="1328">
          <cell r="A1328" t="str">
            <v>HI-196B</v>
          </cell>
          <cell r="B1328">
            <v>1</v>
          </cell>
          <cell r="C1328">
            <v>28.25</v>
          </cell>
          <cell r="D1328" t="str">
            <v>USD</v>
          </cell>
        </row>
        <row r="1329">
          <cell r="A1329" t="str">
            <v>HM-08B</v>
          </cell>
          <cell r="B1329">
            <v>1</v>
          </cell>
          <cell r="C1329">
            <v>78</v>
          </cell>
          <cell r="D1329" t="str">
            <v>USD</v>
          </cell>
        </row>
        <row r="1330">
          <cell r="A1330" t="str">
            <v>DMAX12-D-L</v>
          </cell>
          <cell r="B1330">
            <v>1</v>
          </cell>
          <cell r="C1330">
            <v>40</v>
          </cell>
          <cell r="D1330" t="str">
            <v>USD</v>
          </cell>
        </row>
        <row r="1331">
          <cell r="A1331" t="str">
            <v>DM-FG-1215</v>
          </cell>
          <cell r="B1331">
            <v>1</v>
          </cell>
          <cell r="C1331">
            <v>31</v>
          </cell>
          <cell r="D1331" t="str">
            <v>USD</v>
          </cell>
        </row>
        <row r="1332">
          <cell r="A1332" t="str">
            <v>DM-FG-1215B</v>
          </cell>
          <cell r="B1332">
            <v>1</v>
          </cell>
          <cell r="C1332">
            <v>31</v>
          </cell>
          <cell r="D1332" t="str">
            <v>USD</v>
          </cell>
        </row>
        <row r="1333">
          <cell r="A1333" t="str">
            <v>PAJE06PRPBG</v>
          </cell>
          <cell r="B1333">
            <v>1</v>
          </cell>
          <cell r="C1333">
            <v>16</v>
          </cell>
          <cell r="D1333" t="str">
            <v>USD</v>
          </cell>
        </row>
        <row r="1334">
          <cell r="A1334" t="str">
            <v>PAJE06PRPBB</v>
          </cell>
          <cell r="B1334">
            <v>1</v>
          </cell>
          <cell r="C1334">
            <v>16</v>
          </cell>
          <cell r="D1334" t="str">
            <v>USD</v>
          </cell>
        </row>
        <row r="1335">
          <cell r="A1335" t="str">
            <v>HI-1999B</v>
          </cell>
          <cell r="B1335">
            <v>1</v>
          </cell>
          <cell r="C1335">
            <v>26.62</v>
          </cell>
          <cell r="D1335" t="str">
            <v>USD</v>
          </cell>
        </row>
        <row r="1336">
          <cell r="A1336" t="str">
            <v>HM-09B</v>
          </cell>
          <cell r="B1336">
            <v>1</v>
          </cell>
          <cell r="C1336">
            <v>120</v>
          </cell>
          <cell r="D1336" t="str">
            <v>USD</v>
          </cell>
        </row>
        <row r="1337">
          <cell r="A1337" t="str">
            <v>HM-09E</v>
          </cell>
          <cell r="B1337">
            <v>1</v>
          </cell>
          <cell r="C1337">
            <v>120</v>
          </cell>
          <cell r="D1337" t="str">
            <v>USD</v>
          </cell>
        </row>
        <row r="1338">
          <cell r="A1338" t="str">
            <v>HM-09G</v>
          </cell>
          <cell r="B1338">
            <v>1</v>
          </cell>
          <cell r="C1338">
            <v>120</v>
          </cell>
          <cell r="D1338" t="str">
            <v>USD</v>
          </cell>
        </row>
        <row r="1339">
          <cell r="A1339" t="str">
            <v>DVB-T01-E</v>
          </cell>
          <cell r="B1339">
            <v>1</v>
          </cell>
          <cell r="C1339">
            <v>73</v>
          </cell>
          <cell r="D1339" t="str">
            <v>USD</v>
          </cell>
        </row>
        <row r="1340">
          <cell r="A1340" t="str">
            <v>HM-10B</v>
          </cell>
          <cell r="B1340">
            <v>1</v>
          </cell>
          <cell r="C1340">
            <v>78</v>
          </cell>
          <cell r="D1340" t="str">
            <v>USD</v>
          </cell>
        </row>
        <row r="1341">
          <cell r="A1341" t="str">
            <v>HM-12B</v>
          </cell>
          <cell r="B1341">
            <v>1</v>
          </cell>
          <cell r="C1341">
            <v>156</v>
          </cell>
          <cell r="D1341" t="str">
            <v>USD</v>
          </cell>
        </row>
        <row r="1342">
          <cell r="A1342" t="str">
            <v>HM-11B</v>
          </cell>
          <cell r="B1342">
            <v>1</v>
          </cell>
          <cell r="C1342">
            <v>126</v>
          </cell>
          <cell r="D1342" t="str">
            <v>USD</v>
          </cell>
        </row>
        <row r="1343">
          <cell r="A1343" t="str">
            <v>HI-208</v>
          </cell>
          <cell r="B1343">
            <v>1</v>
          </cell>
          <cell r="C1343">
            <v>28.25</v>
          </cell>
          <cell r="D1343" t="str">
            <v>USD</v>
          </cell>
        </row>
        <row r="1344">
          <cell r="A1344" t="str">
            <v>HI-203</v>
          </cell>
          <cell r="B1344">
            <v>1</v>
          </cell>
          <cell r="C1344">
            <v>28.25</v>
          </cell>
          <cell r="D1344" t="str">
            <v>USD</v>
          </cell>
        </row>
        <row r="1345">
          <cell r="A1345" t="str">
            <v>HI-203B</v>
          </cell>
          <cell r="B1345">
            <v>1</v>
          </cell>
          <cell r="C1345">
            <v>28.25</v>
          </cell>
          <cell r="D1345" t="str">
            <v>USD</v>
          </cell>
        </row>
        <row r="1346">
          <cell r="A1346" t="str">
            <v>HR-R-S2</v>
          </cell>
          <cell r="B1346">
            <v>1</v>
          </cell>
          <cell r="C1346">
            <v>35.5</v>
          </cell>
          <cell r="D1346" t="str">
            <v>USD</v>
          </cell>
        </row>
        <row r="1347">
          <cell r="A1347" t="str">
            <v>HI-208B</v>
          </cell>
          <cell r="B1347">
            <v>1</v>
          </cell>
          <cell r="C1347">
            <v>28.25</v>
          </cell>
          <cell r="D1347" t="str">
            <v>USD</v>
          </cell>
        </row>
        <row r="1348">
          <cell r="A1348" t="str">
            <v>HI-209</v>
          </cell>
          <cell r="B1348">
            <v>1</v>
          </cell>
          <cell r="C1348">
            <v>28.25</v>
          </cell>
          <cell r="D1348" t="str">
            <v>USD</v>
          </cell>
        </row>
        <row r="1349">
          <cell r="A1349" t="str">
            <v>DVB-T02</v>
          </cell>
          <cell r="B1349">
            <v>1</v>
          </cell>
          <cell r="C1349">
            <v>73</v>
          </cell>
          <cell r="D1349" t="str">
            <v>USD</v>
          </cell>
        </row>
        <row r="1350">
          <cell r="A1350" t="str">
            <v>DVR-03</v>
          </cell>
          <cell r="B1350">
            <v>1</v>
          </cell>
          <cell r="C1350">
            <v>300</v>
          </cell>
          <cell r="D1350" t="str">
            <v>USD</v>
          </cell>
        </row>
        <row r="1351">
          <cell r="A1351" t="str">
            <v>DVR-04</v>
          </cell>
          <cell r="B1351">
            <v>1</v>
          </cell>
          <cell r="C1351">
            <v>48</v>
          </cell>
          <cell r="D1351" t="str">
            <v>USD</v>
          </cell>
        </row>
        <row r="1352">
          <cell r="A1352" t="str">
            <v>DVR-04S</v>
          </cell>
          <cell r="B1352">
            <v>1</v>
          </cell>
          <cell r="C1352">
            <v>55</v>
          </cell>
          <cell r="D1352" t="str">
            <v>USD</v>
          </cell>
        </row>
        <row r="1353">
          <cell r="A1353" t="str">
            <v>DVR-05</v>
          </cell>
          <cell r="B1353">
            <v>1</v>
          </cell>
          <cell r="C1353">
            <v>55</v>
          </cell>
          <cell r="D1353" t="str">
            <v>USD</v>
          </cell>
        </row>
        <row r="1354">
          <cell r="A1354" t="str">
            <v>DVR-06</v>
          </cell>
          <cell r="B1354">
            <v>1</v>
          </cell>
          <cell r="C1354">
            <v>300</v>
          </cell>
          <cell r="D1354" t="str">
            <v>USD</v>
          </cell>
        </row>
        <row r="1355">
          <cell r="A1355" t="str">
            <v>DVR-X3</v>
          </cell>
          <cell r="B1355">
            <v>1</v>
          </cell>
          <cell r="C1355">
            <v>21</v>
          </cell>
          <cell r="D1355" t="str">
            <v>USD</v>
          </cell>
        </row>
        <row r="1356">
          <cell r="A1356" t="str">
            <v>DVR-CASE</v>
          </cell>
          <cell r="B1356">
            <v>1</v>
          </cell>
          <cell r="C1356">
            <v>20</v>
          </cell>
          <cell r="D1356" t="str">
            <v>USD</v>
          </cell>
        </row>
        <row r="1357">
          <cell r="A1357" t="str">
            <v>DVR-GPS</v>
          </cell>
          <cell r="B1357">
            <v>1</v>
          </cell>
          <cell r="C1357">
            <v>20</v>
          </cell>
          <cell r="D1357" t="str">
            <v>USD</v>
          </cell>
        </row>
        <row r="1358">
          <cell r="A1358" t="str">
            <v>IA-02</v>
          </cell>
          <cell r="B1358">
            <v>1</v>
          </cell>
          <cell r="C1358">
            <v>30</v>
          </cell>
          <cell r="D1358" t="str">
            <v>USD</v>
          </cell>
        </row>
        <row r="1359">
          <cell r="A1359" t="str">
            <v>DVR-X3-SLIM</v>
          </cell>
          <cell r="B1359">
            <v>1</v>
          </cell>
          <cell r="C1359">
            <v>19</v>
          </cell>
          <cell r="D1359" t="str">
            <v>USD</v>
          </cell>
        </row>
        <row r="1360">
          <cell r="A1360" t="str">
            <v>iFace302</v>
          </cell>
          <cell r="B1360">
            <v>1</v>
          </cell>
          <cell r="C1360">
            <v>50</v>
          </cell>
          <cell r="D1360" t="str">
            <v>USD</v>
          </cell>
        </row>
        <row r="1361">
          <cell r="A1361" t="str">
            <v>IDMX-FF-1215</v>
          </cell>
          <cell r="B1361">
            <v>1</v>
          </cell>
          <cell r="C1361">
            <v>72</v>
          </cell>
          <cell r="D1361" t="str">
            <v>USD</v>
          </cell>
        </row>
        <row r="1362">
          <cell r="A1362" t="str">
            <v>DVR-X5</v>
          </cell>
          <cell r="B1362">
            <v>1</v>
          </cell>
          <cell r="C1362">
            <v>47.69</v>
          </cell>
          <cell r="D1362" t="str">
            <v>USD</v>
          </cell>
        </row>
        <row r="1363">
          <cell r="A1363" t="str">
            <v>EC-10</v>
          </cell>
          <cell r="B1363">
            <v>1</v>
          </cell>
          <cell r="C1363">
            <v>3.1</v>
          </cell>
          <cell r="D1363" t="str">
            <v>USD</v>
          </cell>
        </row>
        <row r="1364">
          <cell r="A1364" t="str">
            <v>EC-151</v>
          </cell>
          <cell r="B1364">
            <v>1</v>
          </cell>
          <cell r="C1364">
            <v>3.92</v>
          </cell>
          <cell r="D1364" t="str">
            <v>USD</v>
          </cell>
        </row>
        <row r="1365">
          <cell r="A1365" t="str">
            <v>EC-201</v>
          </cell>
          <cell r="B1365">
            <v>1</v>
          </cell>
          <cell r="C1365">
            <v>5.3</v>
          </cell>
          <cell r="D1365" t="str">
            <v>USD</v>
          </cell>
        </row>
        <row r="1366">
          <cell r="A1366" t="str">
            <v>EC-152</v>
          </cell>
          <cell r="B1366">
            <v>1</v>
          </cell>
          <cell r="C1366">
            <v>5.66</v>
          </cell>
          <cell r="D1366" t="str">
            <v>USD</v>
          </cell>
        </row>
        <row r="1367">
          <cell r="A1367" t="str">
            <v>REVO-FRS</v>
          </cell>
          <cell r="B1367">
            <v>1</v>
          </cell>
          <cell r="C1367">
            <v>70</v>
          </cell>
          <cell r="D1367" t="str">
            <v>USD</v>
          </cell>
        </row>
        <row r="1368">
          <cell r="A1368" t="str">
            <v>RK-5MDW</v>
          </cell>
          <cell r="B1368">
            <v>1</v>
          </cell>
          <cell r="C1368">
            <v>39</v>
          </cell>
          <cell r="D1368" t="str">
            <v>USD</v>
          </cell>
        </row>
        <row r="1369">
          <cell r="A1369" t="str">
            <v>Revo-RR1</v>
          </cell>
          <cell r="B1369">
            <v>1</v>
          </cell>
          <cell r="C1369">
            <v>17</v>
          </cell>
          <cell r="D1369" t="str">
            <v>USD</v>
          </cell>
        </row>
        <row r="1370">
          <cell r="A1370" t="str">
            <v>RK-701</v>
          </cell>
          <cell r="B1370">
            <v>1</v>
          </cell>
          <cell r="C1370">
            <v>77</v>
          </cell>
          <cell r="D1370" t="str">
            <v>USD</v>
          </cell>
        </row>
        <row r="1371">
          <cell r="A1371" t="str">
            <v>RK-5RW</v>
          </cell>
          <cell r="B1371">
            <v>1</v>
          </cell>
          <cell r="C1371">
            <v>110</v>
          </cell>
          <cell r="D1371" t="str">
            <v>USD</v>
          </cell>
        </row>
        <row r="1372">
          <cell r="A1372" t="str">
            <v>RK-7CDW-DVR</v>
          </cell>
          <cell r="B1372">
            <v>1</v>
          </cell>
          <cell r="C1372">
            <v>59</v>
          </cell>
          <cell r="D1372" t="str">
            <v>USD</v>
          </cell>
        </row>
        <row r="1373">
          <cell r="A1373" t="str">
            <v>RK-7DW-DVR</v>
          </cell>
          <cell r="B1373">
            <v>1</v>
          </cell>
          <cell r="C1373">
            <v>169</v>
          </cell>
          <cell r="D1373" t="str">
            <v>USD</v>
          </cell>
        </row>
        <row r="1374">
          <cell r="A1374" t="str">
            <v>RK-7DW-1</v>
          </cell>
          <cell r="B1374">
            <v>1</v>
          </cell>
          <cell r="C1374">
            <v>119</v>
          </cell>
          <cell r="D1374" t="str">
            <v>USD</v>
          </cell>
        </row>
        <row r="1375">
          <cell r="A1375" t="str">
            <v>RK-7MDW</v>
          </cell>
          <cell r="B1375">
            <v>1</v>
          </cell>
          <cell r="C1375">
            <v>39</v>
          </cell>
          <cell r="D1375" t="str">
            <v>USD</v>
          </cell>
        </row>
        <row r="1376">
          <cell r="A1376" t="str">
            <v>RK-7MDW-DVR</v>
          </cell>
          <cell r="B1376">
            <v>1</v>
          </cell>
          <cell r="C1376">
            <v>110</v>
          </cell>
          <cell r="D1376" t="str">
            <v>USD</v>
          </cell>
        </row>
        <row r="1377">
          <cell r="A1377" t="str">
            <v>RK-W770</v>
          </cell>
          <cell r="B1377">
            <v>1</v>
          </cell>
          <cell r="C1377">
            <v>143</v>
          </cell>
          <cell r="D1377" t="str">
            <v>USD</v>
          </cell>
        </row>
        <row r="1378">
          <cell r="A1378" t="str">
            <v>RK-WC770</v>
          </cell>
          <cell r="B1378">
            <v>1</v>
          </cell>
          <cell r="C1378">
            <v>43</v>
          </cell>
          <cell r="D1378" t="str">
            <v>USD</v>
          </cell>
        </row>
        <row r="1379">
          <cell r="A1379" t="str">
            <v>RK-W530</v>
          </cell>
          <cell r="B1379">
            <v>1</v>
          </cell>
          <cell r="C1379">
            <v>35</v>
          </cell>
          <cell r="D1379" t="str">
            <v>USD</v>
          </cell>
        </row>
        <row r="1380">
          <cell r="A1380" t="str">
            <v>RM-06</v>
          </cell>
          <cell r="B1380">
            <v>1</v>
          </cell>
          <cell r="C1380">
            <v>144</v>
          </cell>
          <cell r="D1380" t="str">
            <v>USD</v>
          </cell>
        </row>
        <row r="1381">
          <cell r="A1381" t="str">
            <v>RM-05</v>
          </cell>
          <cell r="B1381">
            <v>1</v>
          </cell>
          <cell r="C1381">
            <v>118</v>
          </cell>
          <cell r="D1381" t="str">
            <v>USD</v>
          </cell>
        </row>
        <row r="1382">
          <cell r="A1382" t="str">
            <v>RK-WM770</v>
          </cell>
          <cell r="B1382">
            <v>1</v>
          </cell>
          <cell r="C1382">
            <v>100</v>
          </cell>
          <cell r="D1382" t="str">
            <v>USD</v>
          </cell>
        </row>
        <row r="1383">
          <cell r="A1383" t="str">
            <v>SC-08</v>
          </cell>
          <cell r="B1383">
            <v>1</v>
          </cell>
          <cell r="C1383">
            <v>25</v>
          </cell>
          <cell r="D1383" t="str">
            <v>USD</v>
          </cell>
        </row>
        <row r="1384">
          <cell r="A1384" t="str">
            <v>roadmaster1</v>
          </cell>
          <cell r="B1384">
            <v>1</v>
          </cell>
          <cell r="C1384">
            <v>210</v>
          </cell>
          <cell r="D1384" t="str">
            <v>USD</v>
          </cell>
        </row>
        <row r="1385">
          <cell r="A1385" t="str">
            <v>SC-08-FK</v>
          </cell>
          <cell r="B1385">
            <v>1</v>
          </cell>
          <cell r="C1385">
            <v>0.5</v>
          </cell>
          <cell r="D1385" t="str">
            <v>USD</v>
          </cell>
        </row>
        <row r="1386">
          <cell r="A1386" t="str">
            <v>SC-B01</v>
          </cell>
          <cell r="B1386">
            <v>1</v>
          </cell>
          <cell r="C1386">
            <v>3</v>
          </cell>
          <cell r="D1386" t="str">
            <v>USD</v>
          </cell>
        </row>
        <row r="1387">
          <cell r="A1387" t="str">
            <v>SC-B01-LF</v>
          </cell>
          <cell r="B1387">
            <v>1</v>
          </cell>
          <cell r="C1387">
            <v>30</v>
          </cell>
          <cell r="D1387" t="str">
            <v>USD</v>
          </cell>
        </row>
        <row r="1388">
          <cell r="A1388" t="str">
            <v>SC-B02</v>
          </cell>
          <cell r="B1388">
            <v>1</v>
          </cell>
          <cell r="C1388">
            <v>1.8</v>
          </cell>
          <cell r="D1388" t="str">
            <v>USD</v>
          </cell>
        </row>
        <row r="1389">
          <cell r="A1389" t="str">
            <v>SC-BC</v>
          </cell>
          <cell r="B1389">
            <v>1</v>
          </cell>
          <cell r="C1389">
            <v>5</v>
          </cell>
          <cell r="D1389" t="str">
            <v>USD</v>
          </cell>
        </row>
        <row r="1390">
          <cell r="A1390" t="str">
            <v>SC-B01-LR</v>
          </cell>
          <cell r="B1390">
            <v>1</v>
          </cell>
          <cell r="C1390">
            <v>30</v>
          </cell>
          <cell r="D1390" t="str">
            <v>USD</v>
          </cell>
        </row>
        <row r="1391">
          <cell r="A1391" t="str">
            <v>SC-F01-S</v>
          </cell>
          <cell r="B1391">
            <v>1</v>
          </cell>
          <cell r="C1391">
            <v>1.89</v>
          </cell>
          <cell r="D1391" t="str">
            <v>USD</v>
          </cell>
        </row>
        <row r="1392">
          <cell r="A1392" t="str">
            <v>SC-F01</v>
          </cell>
          <cell r="B1392">
            <v>1</v>
          </cell>
          <cell r="C1392">
            <v>2.08</v>
          </cell>
          <cell r="D1392" t="str">
            <v>USD</v>
          </cell>
        </row>
        <row r="1393">
          <cell r="A1393" t="str">
            <v>SC-H01</v>
          </cell>
          <cell r="B1393">
            <v>1</v>
          </cell>
          <cell r="C1393">
            <v>1.64</v>
          </cell>
          <cell r="D1393" t="str">
            <v>USD</v>
          </cell>
        </row>
        <row r="1394">
          <cell r="A1394" t="str">
            <v>SC-H03</v>
          </cell>
          <cell r="B1394">
            <v>1</v>
          </cell>
          <cell r="C1394">
            <v>3</v>
          </cell>
          <cell r="D1394" t="str">
            <v>USD</v>
          </cell>
        </row>
        <row r="1395">
          <cell r="A1395" t="str">
            <v>SC-H02</v>
          </cell>
          <cell r="B1395">
            <v>1</v>
          </cell>
          <cell r="C1395">
            <v>3</v>
          </cell>
          <cell r="D1395" t="str">
            <v>USD</v>
          </cell>
        </row>
        <row r="1396">
          <cell r="A1396" t="str">
            <v>SC-H01-A</v>
          </cell>
          <cell r="B1396">
            <v>1</v>
          </cell>
          <cell r="C1396">
            <v>3</v>
          </cell>
          <cell r="D1396" t="str">
            <v>USD</v>
          </cell>
        </row>
        <row r="1397">
          <cell r="A1397" t="str">
            <v>SC-H06</v>
          </cell>
          <cell r="B1397">
            <v>1</v>
          </cell>
          <cell r="C1397">
            <v>3</v>
          </cell>
          <cell r="D1397" t="str">
            <v>USD</v>
          </cell>
        </row>
        <row r="1398">
          <cell r="A1398" t="str">
            <v>SC-H05</v>
          </cell>
          <cell r="B1398">
            <v>1</v>
          </cell>
          <cell r="C1398">
            <v>3</v>
          </cell>
          <cell r="D1398" t="str">
            <v>USD</v>
          </cell>
        </row>
        <row r="1399">
          <cell r="A1399" t="str">
            <v>SC-H09</v>
          </cell>
          <cell r="B1399">
            <v>1</v>
          </cell>
          <cell r="C1399">
            <v>3</v>
          </cell>
          <cell r="D1399" t="str">
            <v>USD</v>
          </cell>
        </row>
        <row r="1400">
          <cell r="A1400" t="str">
            <v>SC-H11CANB</v>
          </cell>
          <cell r="B1400">
            <v>1</v>
          </cell>
          <cell r="C1400">
            <v>25</v>
          </cell>
          <cell r="D1400" t="str">
            <v>USD</v>
          </cell>
        </row>
        <row r="1401">
          <cell r="A1401" t="str">
            <v>SC-I02</v>
          </cell>
          <cell r="B1401">
            <v>1</v>
          </cell>
          <cell r="C1401">
            <v>3</v>
          </cell>
          <cell r="D1401" t="str">
            <v>USD</v>
          </cell>
        </row>
        <row r="1402">
          <cell r="A1402" t="str">
            <v>SC-I01</v>
          </cell>
          <cell r="B1402">
            <v>1</v>
          </cell>
          <cell r="C1402">
            <v>3</v>
          </cell>
          <cell r="D1402" t="str">
            <v>USD</v>
          </cell>
        </row>
        <row r="1403">
          <cell r="A1403" t="str">
            <v>SC-M01</v>
          </cell>
          <cell r="B1403">
            <v>1</v>
          </cell>
          <cell r="C1403">
            <v>2</v>
          </cell>
          <cell r="D1403" t="str">
            <v>USD</v>
          </cell>
        </row>
        <row r="1404">
          <cell r="A1404" t="str">
            <v>SC-M03</v>
          </cell>
          <cell r="B1404">
            <v>1</v>
          </cell>
          <cell r="C1404">
            <v>3</v>
          </cell>
          <cell r="D1404" t="str">
            <v>USD</v>
          </cell>
        </row>
        <row r="1405">
          <cell r="A1405" t="str">
            <v>SC-M02</v>
          </cell>
          <cell r="B1405">
            <v>1</v>
          </cell>
          <cell r="C1405">
            <v>3</v>
          </cell>
          <cell r="D1405" t="str">
            <v>USD</v>
          </cell>
        </row>
        <row r="1406">
          <cell r="A1406" t="str">
            <v>SC-M04</v>
          </cell>
          <cell r="B1406">
            <v>1</v>
          </cell>
          <cell r="C1406">
            <v>3</v>
          </cell>
          <cell r="D1406" t="str">
            <v>USD</v>
          </cell>
        </row>
        <row r="1407">
          <cell r="A1407" t="str">
            <v>SC-N01</v>
          </cell>
          <cell r="B1407">
            <v>1</v>
          </cell>
          <cell r="C1407">
            <v>2</v>
          </cell>
          <cell r="D1407" t="str">
            <v>USD</v>
          </cell>
        </row>
        <row r="1408">
          <cell r="A1408" t="str">
            <v>SC-MOUTCAN</v>
          </cell>
          <cell r="B1408">
            <v>1</v>
          </cell>
          <cell r="C1408">
            <v>25</v>
          </cell>
          <cell r="D1408" t="str">
            <v>USD</v>
          </cell>
        </row>
        <row r="1409">
          <cell r="A1409" t="str">
            <v>SC-MB1-L</v>
          </cell>
          <cell r="B1409">
            <v>1</v>
          </cell>
          <cell r="C1409">
            <v>30</v>
          </cell>
          <cell r="D1409" t="str">
            <v>USD</v>
          </cell>
        </row>
        <row r="1410">
          <cell r="A1410" t="str">
            <v>SC-N05</v>
          </cell>
          <cell r="B1410">
            <v>1</v>
          </cell>
          <cell r="C1410">
            <v>3</v>
          </cell>
          <cell r="D1410" t="str">
            <v>USD</v>
          </cell>
        </row>
        <row r="1411">
          <cell r="A1411" t="str">
            <v>SC-N02</v>
          </cell>
          <cell r="B1411">
            <v>1</v>
          </cell>
          <cell r="C1411">
            <v>2</v>
          </cell>
          <cell r="D1411" t="str">
            <v>USD</v>
          </cell>
        </row>
        <row r="1412">
          <cell r="A1412" t="str">
            <v>SC-N04</v>
          </cell>
          <cell r="B1412">
            <v>1</v>
          </cell>
          <cell r="C1412">
            <v>3</v>
          </cell>
          <cell r="D1412" t="str">
            <v>USD</v>
          </cell>
        </row>
        <row r="1413">
          <cell r="A1413" t="str">
            <v>SC-N06</v>
          </cell>
          <cell r="B1413">
            <v>1</v>
          </cell>
          <cell r="C1413">
            <v>2</v>
          </cell>
          <cell r="D1413" t="str">
            <v>USD</v>
          </cell>
        </row>
        <row r="1414">
          <cell r="A1414" t="str">
            <v>PG-CAMAD</v>
          </cell>
          <cell r="B1414">
            <v>1</v>
          </cell>
          <cell r="C1414">
            <v>2</v>
          </cell>
          <cell r="D1414" t="str">
            <v>USD</v>
          </cell>
        </row>
        <row r="1415">
          <cell r="A1415" t="str">
            <v>PG-AN1</v>
          </cell>
          <cell r="B1415">
            <v>1</v>
          </cell>
          <cell r="C1415">
            <v>46.5</v>
          </cell>
          <cell r="D1415" t="str">
            <v>USD</v>
          </cell>
        </row>
        <row r="1416">
          <cell r="A1416" t="str">
            <v>PG-AN2</v>
          </cell>
          <cell r="B1416">
            <v>1</v>
          </cell>
          <cell r="C1416">
            <v>46.5</v>
          </cell>
          <cell r="D1416" t="str">
            <v>USD</v>
          </cell>
        </row>
        <row r="1417">
          <cell r="A1417" t="str">
            <v>PG-WC1</v>
          </cell>
          <cell r="B1417">
            <v>1</v>
          </cell>
          <cell r="C1417">
            <v>40</v>
          </cell>
          <cell r="D1417" t="str">
            <v>USD</v>
          </cell>
        </row>
        <row r="1418">
          <cell r="A1418" t="str">
            <v>SC-N09</v>
          </cell>
          <cell r="B1418">
            <v>1</v>
          </cell>
          <cell r="C1418">
            <v>3</v>
          </cell>
          <cell r="D1418" t="str">
            <v>USD</v>
          </cell>
        </row>
        <row r="1419">
          <cell r="A1419" t="str">
            <v>SC-N07</v>
          </cell>
          <cell r="B1419">
            <v>1</v>
          </cell>
          <cell r="C1419">
            <v>2</v>
          </cell>
          <cell r="D1419" t="str">
            <v>USD</v>
          </cell>
        </row>
        <row r="1420">
          <cell r="A1420" t="str">
            <v>SC-N08</v>
          </cell>
          <cell r="B1420">
            <v>1</v>
          </cell>
          <cell r="C1420">
            <v>3</v>
          </cell>
          <cell r="D1420" t="str">
            <v>USD</v>
          </cell>
        </row>
        <row r="1421">
          <cell r="A1421" t="str">
            <v>PRAD02PRPBG</v>
          </cell>
          <cell r="B1421">
            <v>1</v>
          </cell>
          <cell r="C1421">
            <v>16</v>
          </cell>
          <cell r="D1421" t="str">
            <v>USD</v>
          </cell>
        </row>
        <row r="1422">
          <cell r="A1422" t="str">
            <v>PRAD09PRPBB</v>
          </cell>
          <cell r="B1422">
            <v>1</v>
          </cell>
          <cell r="C1422">
            <v>16</v>
          </cell>
          <cell r="D1422" t="str">
            <v>USD</v>
          </cell>
        </row>
        <row r="1423">
          <cell r="A1423" t="str">
            <v>POCKET</v>
          </cell>
          <cell r="B1423">
            <v>1</v>
          </cell>
          <cell r="C1423">
            <v>2.31</v>
          </cell>
          <cell r="D1423" t="str">
            <v>USD</v>
          </cell>
        </row>
        <row r="1424">
          <cell r="A1424" t="str">
            <v>SC-N10</v>
          </cell>
          <cell r="B1424">
            <v>1</v>
          </cell>
          <cell r="C1424">
            <v>20</v>
          </cell>
          <cell r="D1424" t="str">
            <v>USD</v>
          </cell>
        </row>
        <row r="1425">
          <cell r="A1425" t="str">
            <v>SC-S01</v>
          </cell>
          <cell r="B1425">
            <v>1</v>
          </cell>
          <cell r="C1425">
            <v>3</v>
          </cell>
          <cell r="D1425" t="str">
            <v>USD</v>
          </cell>
        </row>
        <row r="1426">
          <cell r="A1426" t="str">
            <v>PRAD09PRPBG</v>
          </cell>
          <cell r="B1426">
            <v>1</v>
          </cell>
          <cell r="C1426">
            <v>16</v>
          </cell>
          <cell r="D1426" t="str">
            <v>USD</v>
          </cell>
        </row>
        <row r="1427">
          <cell r="A1427" t="str">
            <v>SC-SP-01</v>
          </cell>
          <cell r="B1427">
            <v>1</v>
          </cell>
          <cell r="C1427">
            <v>5</v>
          </cell>
          <cell r="D1427" t="str">
            <v>USD</v>
          </cell>
        </row>
        <row r="1428">
          <cell r="A1428" t="str">
            <v>SC-SP-B</v>
          </cell>
          <cell r="B1428">
            <v>1</v>
          </cell>
          <cell r="C1428">
            <v>0.5</v>
          </cell>
          <cell r="D1428" t="str">
            <v>USD</v>
          </cell>
        </row>
        <row r="1429">
          <cell r="A1429" t="str">
            <v>SC-T01</v>
          </cell>
          <cell r="B1429">
            <v>1</v>
          </cell>
          <cell r="C1429">
            <v>3</v>
          </cell>
          <cell r="D1429" t="str">
            <v>USD</v>
          </cell>
        </row>
        <row r="1430">
          <cell r="A1430" t="str">
            <v>PS-4ML</v>
          </cell>
          <cell r="B1430">
            <v>1</v>
          </cell>
          <cell r="C1430">
            <v>11</v>
          </cell>
          <cell r="D1430" t="str">
            <v>USD</v>
          </cell>
        </row>
        <row r="1431">
          <cell r="A1431" t="str">
            <v>PS-4PL-BG</v>
          </cell>
          <cell r="B1431">
            <v>1</v>
          </cell>
          <cell r="C1431">
            <v>10</v>
          </cell>
          <cell r="D1431" t="str">
            <v>USD</v>
          </cell>
        </row>
        <row r="1432">
          <cell r="A1432" t="str">
            <v>PS-4PL-BM</v>
          </cell>
          <cell r="B1432">
            <v>1</v>
          </cell>
          <cell r="C1432">
            <v>10</v>
          </cell>
          <cell r="D1432" t="str">
            <v>USD</v>
          </cell>
        </row>
        <row r="1433">
          <cell r="A1433" t="str">
            <v>PS-4UM</v>
          </cell>
          <cell r="B1433">
            <v>1</v>
          </cell>
          <cell r="C1433">
            <v>23.5</v>
          </cell>
          <cell r="D1433" t="str">
            <v>USD</v>
          </cell>
        </row>
        <row r="1434">
          <cell r="A1434" t="str">
            <v>PS-4UM-W</v>
          </cell>
          <cell r="B1434">
            <v>1</v>
          </cell>
          <cell r="C1434">
            <v>43</v>
          </cell>
          <cell r="D1434" t="str">
            <v>USD</v>
          </cell>
        </row>
        <row r="1435">
          <cell r="A1435" t="str">
            <v>PS-BUZZER</v>
          </cell>
          <cell r="B1435">
            <v>1</v>
          </cell>
          <cell r="C1435">
            <v>2.5</v>
          </cell>
          <cell r="D1435" t="str">
            <v>USD</v>
          </cell>
        </row>
        <row r="1436">
          <cell r="A1436" t="str">
            <v>SC-T02</v>
          </cell>
          <cell r="B1436">
            <v>1</v>
          </cell>
          <cell r="C1436">
            <v>3</v>
          </cell>
          <cell r="D1436" t="str">
            <v>USD</v>
          </cell>
        </row>
        <row r="1437">
          <cell r="A1437" t="str">
            <v>SC-T03</v>
          </cell>
          <cell r="B1437">
            <v>1</v>
          </cell>
          <cell r="C1437">
            <v>4.75</v>
          </cell>
          <cell r="D1437" t="str">
            <v>USD</v>
          </cell>
        </row>
        <row r="1438">
          <cell r="A1438" t="str">
            <v>PS-EXT</v>
          </cell>
          <cell r="B1438">
            <v>1</v>
          </cell>
          <cell r="C1438">
            <v>0.8</v>
          </cell>
          <cell r="D1438" t="str">
            <v>USD</v>
          </cell>
        </row>
        <row r="1439">
          <cell r="A1439" t="str">
            <v>SC-T04</v>
          </cell>
          <cell r="B1439">
            <v>1</v>
          </cell>
          <cell r="C1439">
            <v>2</v>
          </cell>
          <cell r="D1439" t="str">
            <v>USD</v>
          </cell>
        </row>
        <row r="1440">
          <cell r="A1440" t="str">
            <v>PS-SP1-BG</v>
          </cell>
          <cell r="B1440">
            <v>1</v>
          </cell>
          <cell r="C1440">
            <v>0.8</v>
          </cell>
          <cell r="D1440" t="str">
            <v>USD</v>
          </cell>
        </row>
        <row r="1441">
          <cell r="A1441" t="str">
            <v>PS-LED230L</v>
          </cell>
          <cell r="B1441">
            <v>1</v>
          </cell>
          <cell r="C1441">
            <v>2.5</v>
          </cell>
          <cell r="D1441" t="str">
            <v>USD</v>
          </cell>
        </row>
        <row r="1442">
          <cell r="A1442" t="str">
            <v>SC-T06</v>
          </cell>
          <cell r="B1442">
            <v>1</v>
          </cell>
          <cell r="C1442">
            <v>20</v>
          </cell>
          <cell r="D1442" t="str">
            <v>USD</v>
          </cell>
        </row>
        <row r="1443">
          <cell r="A1443" t="str">
            <v>SC-TCAN150</v>
          </cell>
          <cell r="B1443">
            <v>1</v>
          </cell>
          <cell r="C1443">
            <v>30</v>
          </cell>
          <cell r="D1443" t="str">
            <v>USD</v>
          </cell>
        </row>
        <row r="1444">
          <cell r="A1444" t="str">
            <v>SC-T05</v>
          </cell>
          <cell r="B1444">
            <v>1</v>
          </cell>
          <cell r="C1444">
            <v>3</v>
          </cell>
          <cell r="D1444" t="str">
            <v>USD</v>
          </cell>
        </row>
        <row r="1445">
          <cell r="A1445" t="str">
            <v>PS-SP1-BM</v>
          </cell>
          <cell r="B1445">
            <v>1</v>
          </cell>
          <cell r="C1445">
            <v>0.8</v>
          </cell>
          <cell r="D1445" t="str">
            <v>USD</v>
          </cell>
        </row>
        <row r="1446">
          <cell r="A1446" t="str">
            <v>SC-U03</v>
          </cell>
          <cell r="B1446">
            <v>1</v>
          </cell>
          <cell r="C1446">
            <v>3</v>
          </cell>
          <cell r="D1446" t="str">
            <v>USD</v>
          </cell>
        </row>
        <row r="1447">
          <cell r="A1447" t="str">
            <v>SC-U01</v>
          </cell>
          <cell r="B1447">
            <v>1</v>
          </cell>
          <cell r="C1447">
            <v>3</v>
          </cell>
          <cell r="D1447" t="str">
            <v>USD</v>
          </cell>
        </row>
        <row r="1448">
          <cell r="A1448" t="str">
            <v>SC-U02</v>
          </cell>
          <cell r="B1448">
            <v>1</v>
          </cell>
          <cell r="C1448">
            <v>3</v>
          </cell>
          <cell r="D1448" t="str">
            <v>USD</v>
          </cell>
        </row>
        <row r="1449">
          <cell r="A1449" t="str">
            <v>SC-U04</v>
          </cell>
          <cell r="B1449">
            <v>1</v>
          </cell>
          <cell r="C1449">
            <v>2</v>
          </cell>
          <cell r="D1449" t="str">
            <v>USD</v>
          </cell>
        </row>
        <row r="1450">
          <cell r="A1450" t="str">
            <v>SF-22</v>
          </cell>
          <cell r="B1450">
            <v>1</v>
          </cell>
          <cell r="C1450">
            <v>15</v>
          </cell>
          <cell r="D1450" t="str">
            <v>USD</v>
          </cell>
        </row>
        <row r="1451">
          <cell r="A1451" t="str">
            <v>SF-36</v>
          </cell>
          <cell r="B1451">
            <v>1</v>
          </cell>
          <cell r="C1451">
            <v>15</v>
          </cell>
          <cell r="D1451" t="str">
            <v>USD</v>
          </cell>
        </row>
        <row r="1452">
          <cell r="A1452" t="str">
            <v>SF-20</v>
          </cell>
          <cell r="B1452">
            <v>1</v>
          </cell>
          <cell r="C1452">
            <v>15</v>
          </cell>
          <cell r="D1452" t="str">
            <v>USD</v>
          </cell>
        </row>
        <row r="1453">
          <cell r="A1453" t="str">
            <v>PS-SP1-BR</v>
          </cell>
          <cell r="B1453">
            <v>1</v>
          </cell>
          <cell r="C1453">
            <v>0.8</v>
          </cell>
          <cell r="D1453" t="str">
            <v>USD</v>
          </cell>
        </row>
        <row r="1454">
          <cell r="A1454" t="str">
            <v>PS-SP4-BG</v>
          </cell>
          <cell r="B1454">
            <v>1</v>
          </cell>
          <cell r="C1454">
            <v>1.5</v>
          </cell>
          <cell r="D1454" t="str">
            <v>USD</v>
          </cell>
        </row>
        <row r="1455">
          <cell r="A1455" t="str">
            <v>PS-SP4-BM</v>
          </cell>
          <cell r="B1455">
            <v>1</v>
          </cell>
          <cell r="C1455">
            <v>1.3</v>
          </cell>
          <cell r="D1455" t="str">
            <v>USD</v>
          </cell>
        </row>
        <row r="1456">
          <cell r="A1456" t="str">
            <v>SF-39</v>
          </cell>
          <cell r="B1456">
            <v>1</v>
          </cell>
          <cell r="C1456">
            <v>15</v>
          </cell>
          <cell r="D1456" t="str">
            <v>USD</v>
          </cell>
        </row>
        <row r="1457">
          <cell r="A1457" t="str">
            <v>SF-46</v>
          </cell>
          <cell r="B1457">
            <v>1</v>
          </cell>
          <cell r="C1457">
            <v>15</v>
          </cell>
          <cell r="D1457" t="str">
            <v>USD</v>
          </cell>
        </row>
        <row r="1458">
          <cell r="A1458" t="str">
            <v>SF-A01</v>
          </cell>
          <cell r="B1458">
            <v>1</v>
          </cell>
          <cell r="C1458">
            <v>12.31</v>
          </cell>
          <cell r="D1458" t="str">
            <v>USD</v>
          </cell>
        </row>
        <row r="1459">
          <cell r="A1459" t="str">
            <v>PS8-W-B</v>
          </cell>
          <cell r="B1459">
            <v>1</v>
          </cell>
          <cell r="C1459">
            <v>115</v>
          </cell>
          <cell r="D1459" t="str">
            <v>USD</v>
          </cell>
        </row>
        <row r="1460">
          <cell r="A1460" t="str">
            <v>SC3-H08</v>
          </cell>
          <cell r="B1460">
            <v>1</v>
          </cell>
          <cell r="C1460">
            <v>3</v>
          </cell>
          <cell r="D1460" t="str">
            <v>USD</v>
          </cell>
        </row>
        <row r="1461">
          <cell r="A1461" t="str">
            <v>SC-VCAN</v>
          </cell>
          <cell r="B1461">
            <v>1</v>
          </cell>
          <cell r="C1461">
            <v>30</v>
          </cell>
          <cell r="D1461" t="str">
            <v>USD</v>
          </cell>
        </row>
        <row r="1462">
          <cell r="A1462" t="str">
            <v>PS8-W-spare</v>
          </cell>
          <cell r="B1462">
            <v>1</v>
          </cell>
          <cell r="C1462">
            <v>115</v>
          </cell>
          <cell r="D1462" t="str">
            <v>USD</v>
          </cell>
        </row>
        <row r="1463">
          <cell r="A1463" t="str">
            <v>SC3-I04</v>
          </cell>
          <cell r="B1463">
            <v>1</v>
          </cell>
          <cell r="C1463">
            <v>3</v>
          </cell>
          <cell r="D1463" t="str">
            <v>USD</v>
          </cell>
        </row>
        <row r="1464">
          <cell r="A1464" t="str">
            <v>PS-SP4-BR</v>
          </cell>
          <cell r="B1464">
            <v>1</v>
          </cell>
          <cell r="C1464">
            <v>6</v>
          </cell>
          <cell r="D1464" t="str">
            <v>USD</v>
          </cell>
        </row>
        <row r="1465">
          <cell r="A1465" t="str">
            <v>SF-B01</v>
          </cell>
          <cell r="B1465">
            <v>1</v>
          </cell>
          <cell r="C1465">
            <v>25</v>
          </cell>
          <cell r="D1465" t="str">
            <v>USD</v>
          </cell>
        </row>
        <row r="1466">
          <cell r="A1466" t="str">
            <v>SF-F01</v>
          </cell>
          <cell r="B1466">
            <v>1</v>
          </cell>
          <cell r="C1466">
            <v>3.85</v>
          </cell>
          <cell r="D1466" t="str">
            <v>USD</v>
          </cell>
        </row>
        <row r="1467">
          <cell r="A1467" t="str">
            <v>SF-BLR</v>
          </cell>
          <cell r="B1467">
            <v>1</v>
          </cell>
          <cell r="C1467">
            <v>0.43</v>
          </cell>
          <cell r="D1467" t="str">
            <v>USD</v>
          </cell>
        </row>
        <row r="1468">
          <cell r="A1468" t="str">
            <v>SC3-M09</v>
          </cell>
          <cell r="B1468">
            <v>1</v>
          </cell>
          <cell r="C1468">
            <v>4</v>
          </cell>
          <cell r="D1468" t="str">
            <v>USD</v>
          </cell>
        </row>
        <row r="1469">
          <cell r="A1469" t="str">
            <v>RANG06PRPBG</v>
          </cell>
          <cell r="B1469">
            <v>1</v>
          </cell>
          <cell r="C1469">
            <v>16</v>
          </cell>
          <cell r="D1469" t="str">
            <v>USD</v>
          </cell>
        </row>
        <row r="1470">
          <cell r="A1470" t="str">
            <v>R-F-B3</v>
          </cell>
          <cell r="B1470">
            <v>1</v>
          </cell>
          <cell r="C1470">
            <v>17</v>
          </cell>
          <cell r="D1470" t="str">
            <v>USD</v>
          </cell>
        </row>
        <row r="1471">
          <cell r="A1471" t="str">
            <v>PS8-W-W</v>
          </cell>
          <cell r="B1471">
            <v>1</v>
          </cell>
          <cell r="C1471">
            <v>115</v>
          </cell>
          <cell r="D1471" t="str">
            <v>USD</v>
          </cell>
        </row>
        <row r="1472">
          <cell r="A1472" t="str">
            <v>SF-F02</v>
          </cell>
          <cell r="B1472">
            <v>1</v>
          </cell>
          <cell r="C1472">
            <v>4.62</v>
          </cell>
          <cell r="D1472" t="str">
            <v>USD</v>
          </cell>
        </row>
        <row r="1473">
          <cell r="A1473" t="str">
            <v>SP-JS-AC</v>
          </cell>
          <cell r="B1473">
            <v>1</v>
          </cell>
          <cell r="C1473">
            <v>10</v>
          </cell>
          <cell r="D1473" t="str">
            <v>USD</v>
          </cell>
        </row>
        <row r="1474">
          <cell r="A1474" t="str">
            <v>SP-2USB-G</v>
          </cell>
          <cell r="B1474">
            <v>1</v>
          </cell>
          <cell r="C1474">
            <v>3.4</v>
          </cell>
          <cell r="D1474" t="str">
            <v>USD</v>
          </cell>
        </row>
        <row r="1475">
          <cell r="A1475" t="str">
            <v>SP-2USB-R</v>
          </cell>
          <cell r="B1475">
            <v>1</v>
          </cell>
          <cell r="C1475">
            <v>3.4</v>
          </cell>
          <cell r="D1475" t="str">
            <v>USD</v>
          </cell>
        </row>
        <row r="1476">
          <cell r="A1476" t="str">
            <v>SC3-N08</v>
          </cell>
          <cell r="B1476">
            <v>1</v>
          </cell>
          <cell r="C1476">
            <v>4</v>
          </cell>
          <cell r="D1476" t="str">
            <v>USD</v>
          </cell>
        </row>
        <row r="1477">
          <cell r="A1477" t="str">
            <v>SC3-U04</v>
          </cell>
          <cell r="B1477">
            <v>1</v>
          </cell>
          <cell r="C1477">
            <v>2</v>
          </cell>
          <cell r="D1477" t="str">
            <v>USD</v>
          </cell>
        </row>
        <row r="1478">
          <cell r="A1478" t="str">
            <v>Ranger-FRS</v>
          </cell>
          <cell r="B1478">
            <v>1</v>
          </cell>
          <cell r="C1478">
            <v>32</v>
          </cell>
          <cell r="D1478" t="str">
            <v>USD</v>
          </cell>
        </row>
        <row r="1479">
          <cell r="A1479" t="str">
            <v>SD-01</v>
          </cell>
          <cell r="B1479">
            <v>1</v>
          </cell>
          <cell r="C1479">
            <v>3.8</v>
          </cell>
          <cell r="D1479" t="str">
            <v>USD</v>
          </cell>
        </row>
        <row r="1480">
          <cell r="A1480" t="str">
            <v>SF-F03-B</v>
          </cell>
          <cell r="B1480">
            <v>1</v>
          </cell>
          <cell r="C1480">
            <v>26.67</v>
          </cell>
          <cell r="D1480" t="str">
            <v>USD</v>
          </cell>
        </row>
        <row r="1481">
          <cell r="A1481" t="str">
            <v>SF-F03-P</v>
          </cell>
          <cell r="B1481">
            <v>1</v>
          </cell>
          <cell r="C1481">
            <v>26.67</v>
          </cell>
          <cell r="D1481" t="str">
            <v>USD</v>
          </cell>
        </row>
        <row r="1482">
          <cell r="A1482" t="str">
            <v>SP-SO</v>
          </cell>
          <cell r="B1482">
            <v>1</v>
          </cell>
          <cell r="C1482">
            <v>0.5</v>
          </cell>
          <cell r="D1482" t="str">
            <v>USD</v>
          </cell>
        </row>
        <row r="1483">
          <cell r="A1483" t="str">
            <v>RANGER-H-L-LED</v>
          </cell>
          <cell r="B1483">
            <v>1</v>
          </cell>
          <cell r="C1483">
            <v>255</v>
          </cell>
          <cell r="D1483" t="str">
            <v>USD</v>
          </cell>
        </row>
        <row r="1484">
          <cell r="A1484" t="str">
            <v>RANGER-TL2-LED</v>
          </cell>
          <cell r="B1484">
            <v>1</v>
          </cell>
          <cell r="C1484">
            <v>78</v>
          </cell>
          <cell r="D1484" t="str">
            <v>USD</v>
          </cell>
        </row>
        <row r="1485">
          <cell r="A1485" t="str">
            <v>SF-H01-B</v>
          </cell>
          <cell r="B1485">
            <v>1</v>
          </cell>
          <cell r="C1485">
            <v>4.12</v>
          </cell>
          <cell r="D1485" t="str">
            <v>USD</v>
          </cell>
        </row>
        <row r="1486">
          <cell r="A1486" t="str">
            <v>Ranger-RR1</v>
          </cell>
          <cell r="B1486">
            <v>1</v>
          </cell>
          <cell r="C1486">
            <v>17</v>
          </cell>
          <cell r="D1486" t="str">
            <v>USD</v>
          </cell>
        </row>
        <row r="1487">
          <cell r="A1487" t="str">
            <v>SF-F05</v>
          </cell>
          <cell r="B1487">
            <v>1</v>
          </cell>
          <cell r="C1487">
            <v>11.67</v>
          </cell>
          <cell r="D1487" t="str">
            <v>USD</v>
          </cell>
        </row>
        <row r="1488">
          <cell r="A1488" t="str">
            <v>SF-F03-S</v>
          </cell>
          <cell r="B1488">
            <v>1</v>
          </cell>
          <cell r="C1488">
            <v>26.67</v>
          </cell>
          <cell r="D1488" t="str">
            <v>USD</v>
          </cell>
        </row>
        <row r="1489">
          <cell r="A1489" t="str">
            <v>SDMAXNA</v>
          </cell>
          <cell r="B1489">
            <v>1</v>
          </cell>
          <cell r="C1489">
            <v>31</v>
          </cell>
          <cell r="D1489" t="str">
            <v>USD</v>
          </cell>
        </row>
        <row r="1490">
          <cell r="A1490" t="str">
            <v>SD-03</v>
          </cell>
          <cell r="B1490">
            <v>1</v>
          </cell>
          <cell r="C1490">
            <v>6.37</v>
          </cell>
          <cell r="D1490" t="str">
            <v>USD</v>
          </cell>
        </row>
        <row r="1491">
          <cell r="A1491" t="str">
            <v>SD-02</v>
          </cell>
          <cell r="B1491">
            <v>1</v>
          </cell>
          <cell r="C1491">
            <v>4.2</v>
          </cell>
          <cell r="D1491" t="str">
            <v>USD</v>
          </cell>
        </row>
        <row r="1492">
          <cell r="A1492" t="str">
            <v>RC-07</v>
          </cell>
          <cell r="B1492">
            <v>1</v>
          </cell>
          <cell r="C1492">
            <v>11.5</v>
          </cell>
          <cell r="D1492" t="str">
            <v>USD</v>
          </cell>
        </row>
        <row r="1493">
          <cell r="A1493" t="str">
            <v>RC-06</v>
          </cell>
          <cell r="B1493">
            <v>1</v>
          </cell>
          <cell r="C1493">
            <v>12</v>
          </cell>
          <cell r="D1493" t="str">
            <v>USD</v>
          </cell>
        </row>
        <row r="1494">
          <cell r="A1494" t="str">
            <v>RC-05</v>
          </cell>
          <cell r="B1494">
            <v>1</v>
          </cell>
          <cell r="C1494">
            <v>10</v>
          </cell>
          <cell r="D1494" t="str">
            <v>USD</v>
          </cell>
        </row>
        <row r="1495">
          <cell r="A1495" t="str">
            <v>SF-H02</v>
          </cell>
          <cell r="B1495">
            <v>1</v>
          </cell>
          <cell r="C1495">
            <v>4.92</v>
          </cell>
          <cell r="D1495" t="str">
            <v>USD</v>
          </cell>
        </row>
        <row r="1496">
          <cell r="A1496" t="str">
            <v>SF-H01-G</v>
          </cell>
          <cell r="B1496">
            <v>1</v>
          </cell>
          <cell r="C1496">
            <v>4.46</v>
          </cell>
          <cell r="D1496" t="str">
            <v>USD</v>
          </cell>
        </row>
        <row r="1497">
          <cell r="A1497" t="str">
            <v>SF-H03</v>
          </cell>
          <cell r="B1497">
            <v>1</v>
          </cell>
          <cell r="C1497">
            <v>4.92</v>
          </cell>
          <cell r="D1497" t="str">
            <v>USD</v>
          </cell>
        </row>
        <row r="1498">
          <cell r="A1498" t="str">
            <v>SDS-BT50</v>
          </cell>
          <cell r="B1498">
            <v>1</v>
          </cell>
          <cell r="C1498">
            <v>10</v>
          </cell>
          <cell r="D1498" t="str">
            <v>USD</v>
          </cell>
        </row>
        <row r="1499">
          <cell r="A1499" t="str">
            <v>SDS-D</v>
          </cell>
          <cell r="B1499">
            <v>1</v>
          </cell>
          <cell r="C1499">
            <v>10</v>
          </cell>
          <cell r="D1499" t="str">
            <v>USD</v>
          </cell>
        </row>
        <row r="1500">
          <cell r="A1500" t="str">
            <v>SDS-C</v>
          </cell>
          <cell r="B1500">
            <v>1</v>
          </cell>
          <cell r="C1500">
            <v>10</v>
          </cell>
          <cell r="D1500" t="str">
            <v>USD</v>
          </cell>
        </row>
        <row r="1501">
          <cell r="A1501" t="str">
            <v>RC-08</v>
          </cell>
          <cell r="B1501">
            <v>1</v>
          </cell>
          <cell r="C1501">
            <v>9</v>
          </cell>
          <cell r="D1501" t="str">
            <v>USD</v>
          </cell>
        </row>
        <row r="1502">
          <cell r="A1502" t="str">
            <v>RC-09MINI</v>
          </cell>
          <cell r="B1502">
            <v>1</v>
          </cell>
          <cell r="C1502">
            <v>13</v>
          </cell>
          <cell r="D1502" t="str">
            <v>USD</v>
          </cell>
        </row>
        <row r="1503">
          <cell r="A1503" t="str">
            <v>RC-09</v>
          </cell>
          <cell r="B1503">
            <v>1</v>
          </cell>
          <cell r="C1503">
            <v>13</v>
          </cell>
          <cell r="D1503" t="str">
            <v>USD</v>
          </cell>
        </row>
        <row r="1504">
          <cell r="A1504" t="str">
            <v>SU-01</v>
          </cell>
          <cell r="B1504">
            <v>1</v>
          </cell>
          <cell r="C1504">
            <v>3.8</v>
          </cell>
          <cell r="D1504" t="str">
            <v>USD</v>
          </cell>
        </row>
        <row r="1505">
          <cell r="A1505" t="str">
            <v>ST150A</v>
          </cell>
          <cell r="B1505">
            <v>1</v>
          </cell>
          <cell r="C1505">
            <v>32</v>
          </cell>
          <cell r="D1505" t="str">
            <v>USD</v>
          </cell>
        </row>
        <row r="1506">
          <cell r="A1506" t="str">
            <v>ST120A</v>
          </cell>
          <cell r="B1506">
            <v>1</v>
          </cell>
          <cell r="C1506">
            <v>29</v>
          </cell>
          <cell r="D1506" t="str">
            <v>USD</v>
          </cell>
        </row>
        <row r="1507">
          <cell r="A1507" t="str">
            <v>SF-H04</v>
          </cell>
          <cell r="B1507">
            <v>1</v>
          </cell>
          <cell r="C1507">
            <v>7.3</v>
          </cell>
          <cell r="D1507" t="str">
            <v>USD</v>
          </cell>
        </row>
        <row r="1508">
          <cell r="A1508" t="str">
            <v>SDS-HV</v>
          </cell>
          <cell r="B1508">
            <v>1</v>
          </cell>
          <cell r="C1508">
            <v>10</v>
          </cell>
          <cell r="D1508" t="str">
            <v>USD</v>
          </cell>
        </row>
        <row r="1509">
          <cell r="A1509" t="str">
            <v>SDS-N</v>
          </cell>
          <cell r="B1509">
            <v>1</v>
          </cell>
          <cell r="C1509">
            <v>10</v>
          </cell>
          <cell r="D1509" t="str">
            <v>USD</v>
          </cell>
        </row>
        <row r="1510">
          <cell r="A1510" t="str">
            <v>SDS-HR</v>
          </cell>
          <cell r="B1510">
            <v>1</v>
          </cell>
          <cell r="C1510">
            <v>10</v>
          </cell>
          <cell r="D1510" t="str">
            <v>USD</v>
          </cell>
        </row>
        <row r="1511">
          <cell r="A1511" t="str">
            <v>RC-11</v>
          </cell>
          <cell r="B1511">
            <v>1</v>
          </cell>
          <cell r="C1511">
            <v>10</v>
          </cell>
          <cell r="D1511" t="str">
            <v>USD</v>
          </cell>
        </row>
        <row r="1512">
          <cell r="A1512" t="str">
            <v>SW-10A</v>
          </cell>
          <cell r="B1512">
            <v>1</v>
          </cell>
          <cell r="C1512">
            <v>58.33</v>
          </cell>
          <cell r="D1512" t="str">
            <v>USD</v>
          </cell>
        </row>
        <row r="1513">
          <cell r="A1513" t="str">
            <v>SW-10A-UK</v>
          </cell>
          <cell r="B1513">
            <v>1</v>
          </cell>
          <cell r="C1513">
            <v>58.33</v>
          </cell>
          <cell r="D1513" t="str">
            <v>USD</v>
          </cell>
        </row>
        <row r="1514">
          <cell r="A1514" t="str">
            <v>SDS-NP</v>
          </cell>
          <cell r="B1514">
            <v>1</v>
          </cell>
          <cell r="C1514">
            <v>10</v>
          </cell>
          <cell r="D1514" t="str">
            <v>USD</v>
          </cell>
        </row>
        <row r="1515">
          <cell r="A1515" t="str">
            <v>SW-8A</v>
          </cell>
          <cell r="B1515">
            <v>1</v>
          </cell>
          <cell r="C1515">
            <v>50</v>
          </cell>
          <cell r="D1515" t="str">
            <v>USD</v>
          </cell>
        </row>
        <row r="1516">
          <cell r="A1516" t="str">
            <v>SW-10A-US</v>
          </cell>
          <cell r="B1516">
            <v>1</v>
          </cell>
          <cell r="C1516">
            <v>58.33</v>
          </cell>
          <cell r="D1516" t="str">
            <v>USD</v>
          </cell>
        </row>
        <row r="1517">
          <cell r="A1517" t="str">
            <v>SW-8A-UK</v>
          </cell>
          <cell r="B1517">
            <v>1</v>
          </cell>
          <cell r="C1517">
            <v>50</v>
          </cell>
          <cell r="D1517" t="str">
            <v>USD</v>
          </cell>
        </row>
        <row r="1518">
          <cell r="A1518" t="str">
            <v>SF-H06</v>
          </cell>
          <cell r="B1518">
            <v>1</v>
          </cell>
          <cell r="C1518">
            <v>13.12</v>
          </cell>
          <cell r="D1518" t="str">
            <v>USD</v>
          </cell>
        </row>
        <row r="1519">
          <cell r="A1519" t="str">
            <v>SF-H07</v>
          </cell>
          <cell r="B1519">
            <v>1</v>
          </cell>
          <cell r="C1519">
            <v>4.62</v>
          </cell>
          <cell r="D1519" t="str">
            <v>USD</v>
          </cell>
        </row>
        <row r="1520">
          <cell r="A1520" t="str">
            <v>SF-H05</v>
          </cell>
          <cell r="B1520">
            <v>1</v>
          </cell>
          <cell r="C1520">
            <v>4.26</v>
          </cell>
          <cell r="D1520" t="str">
            <v>USD</v>
          </cell>
        </row>
        <row r="1521">
          <cell r="A1521" t="str">
            <v>SW-8A-US</v>
          </cell>
          <cell r="B1521">
            <v>1</v>
          </cell>
          <cell r="C1521">
            <v>50</v>
          </cell>
          <cell r="D1521" t="str">
            <v>USD</v>
          </cell>
        </row>
        <row r="1522">
          <cell r="A1522" t="str">
            <v>RC-12</v>
          </cell>
          <cell r="B1522">
            <v>1</v>
          </cell>
          <cell r="C1522">
            <v>31</v>
          </cell>
          <cell r="D1522" t="str">
            <v>USD</v>
          </cell>
        </row>
        <row r="1523">
          <cell r="A1523" t="str">
            <v>RC-13</v>
          </cell>
          <cell r="B1523">
            <v>1</v>
          </cell>
          <cell r="C1523">
            <v>32</v>
          </cell>
          <cell r="D1523" t="str">
            <v>USD</v>
          </cell>
        </row>
        <row r="1524">
          <cell r="A1524" t="str">
            <v>RC-14</v>
          </cell>
          <cell r="B1524">
            <v>1</v>
          </cell>
          <cell r="C1524">
            <v>18</v>
          </cell>
          <cell r="D1524" t="str">
            <v>USD</v>
          </cell>
        </row>
        <row r="1525">
          <cell r="A1525" t="str">
            <v>SF-H12</v>
          </cell>
          <cell r="B1525">
            <v>1</v>
          </cell>
          <cell r="C1525">
            <v>6.15</v>
          </cell>
          <cell r="D1525" t="str">
            <v>USD</v>
          </cell>
        </row>
        <row r="1526">
          <cell r="A1526" t="str">
            <v>SF-H08</v>
          </cell>
          <cell r="B1526">
            <v>1</v>
          </cell>
          <cell r="C1526">
            <v>0.71</v>
          </cell>
          <cell r="D1526" t="str">
            <v>USD</v>
          </cell>
        </row>
        <row r="1527">
          <cell r="A1527" t="str">
            <v>SF-H09</v>
          </cell>
          <cell r="B1527">
            <v>1</v>
          </cell>
          <cell r="C1527">
            <v>9.24</v>
          </cell>
          <cell r="D1527" t="str">
            <v>USD</v>
          </cell>
        </row>
        <row r="1528">
          <cell r="A1528" t="str">
            <v>SDS-T16</v>
          </cell>
          <cell r="B1528">
            <v>1</v>
          </cell>
          <cell r="C1528">
            <v>10</v>
          </cell>
          <cell r="D1528" t="str">
            <v>USD</v>
          </cell>
        </row>
        <row r="1529">
          <cell r="A1529" t="str">
            <v>SDS-T13</v>
          </cell>
          <cell r="B1529">
            <v>1</v>
          </cell>
          <cell r="C1529">
            <v>10</v>
          </cell>
          <cell r="D1529" t="str">
            <v>USD</v>
          </cell>
        </row>
        <row r="1530">
          <cell r="A1530" t="str">
            <v>SDS-R</v>
          </cell>
          <cell r="B1530">
            <v>1</v>
          </cell>
          <cell r="C1530">
            <v>35.5</v>
          </cell>
          <cell r="D1530" t="str">
            <v>USD</v>
          </cell>
        </row>
        <row r="1531">
          <cell r="A1531" t="str">
            <v>RC-15</v>
          </cell>
          <cell r="B1531">
            <v>1</v>
          </cell>
          <cell r="C1531">
            <v>14</v>
          </cell>
          <cell r="D1531" t="str">
            <v>USD</v>
          </cell>
        </row>
        <row r="1532">
          <cell r="A1532" t="str">
            <v>RC-DC01-B</v>
          </cell>
          <cell r="B1532">
            <v>1</v>
          </cell>
          <cell r="C1532">
            <v>21</v>
          </cell>
          <cell r="D1532" t="str">
            <v>USD</v>
          </cell>
        </row>
        <row r="1533">
          <cell r="A1533" t="str">
            <v>RC-16</v>
          </cell>
          <cell r="B1533">
            <v>1</v>
          </cell>
          <cell r="C1533">
            <v>25</v>
          </cell>
          <cell r="D1533" t="str">
            <v>USD</v>
          </cell>
        </row>
        <row r="1534">
          <cell r="A1534" t="str">
            <v>SF-H15</v>
          </cell>
          <cell r="B1534">
            <v>1</v>
          </cell>
          <cell r="C1534">
            <v>11.37</v>
          </cell>
          <cell r="D1534" t="str">
            <v>USD</v>
          </cell>
        </row>
        <row r="1535">
          <cell r="A1535" t="str">
            <v>SF-H13</v>
          </cell>
          <cell r="B1535">
            <v>1</v>
          </cell>
          <cell r="C1535">
            <v>30</v>
          </cell>
          <cell r="D1535" t="str">
            <v>USD</v>
          </cell>
        </row>
        <row r="1536">
          <cell r="A1536" t="str">
            <v>SF-H14</v>
          </cell>
          <cell r="B1536">
            <v>1</v>
          </cell>
          <cell r="C1536">
            <v>11.67</v>
          </cell>
          <cell r="D1536" t="str">
            <v>USD</v>
          </cell>
        </row>
        <row r="1537">
          <cell r="A1537" t="str">
            <v>SF-02</v>
          </cell>
          <cell r="B1537">
            <v>1</v>
          </cell>
          <cell r="C1537">
            <v>15</v>
          </cell>
          <cell r="D1537" t="str">
            <v>USD</v>
          </cell>
        </row>
        <row r="1538">
          <cell r="A1538" t="str">
            <v>SF-03</v>
          </cell>
          <cell r="B1538">
            <v>1</v>
          </cell>
          <cell r="C1538">
            <v>15</v>
          </cell>
          <cell r="D1538" t="str">
            <v>USD</v>
          </cell>
        </row>
        <row r="1539">
          <cell r="A1539" t="str">
            <v>T-F-B3</v>
          </cell>
          <cell r="B1539">
            <v>1</v>
          </cell>
          <cell r="C1539">
            <v>18.5</v>
          </cell>
          <cell r="D1539" t="str">
            <v>USD</v>
          </cell>
        </row>
        <row r="1540">
          <cell r="A1540" t="str">
            <v>T-R-S2</v>
          </cell>
          <cell r="B1540">
            <v>1</v>
          </cell>
          <cell r="C1540">
            <v>35.5</v>
          </cell>
          <cell r="D1540" t="str">
            <v>USD</v>
          </cell>
        </row>
        <row r="1541">
          <cell r="A1541" t="str">
            <v>RC-DC01-W</v>
          </cell>
          <cell r="B1541">
            <v>1</v>
          </cell>
          <cell r="C1541">
            <v>23</v>
          </cell>
          <cell r="D1541" t="str">
            <v>USD</v>
          </cell>
        </row>
        <row r="1542">
          <cell r="A1542" t="str">
            <v>RC-DC03-B</v>
          </cell>
          <cell r="B1542">
            <v>1</v>
          </cell>
          <cell r="C1542">
            <v>38</v>
          </cell>
          <cell r="D1542" t="str">
            <v>USD</v>
          </cell>
        </row>
        <row r="1543">
          <cell r="A1543" t="str">
            <v>RC-DC03-W</v>
          </cell>
          <cell r="B1543">
            <v>1</v>
          </cell>
          <cell r="C1543">
            <v>40</v>
          </cell>
          <cell r="D1543" t="str">
            <v>USD</v>
          </cell>
        </row>
        <row r="1544">
          <cell r="A1544" t="str">
            <v>SF-H16</v>
          </cell>
          <cell r="B1544">
            <v>1</v>
          </cell>
          <cell r="C1544">
            <v>11.67</v>
          </cell>
          <cell r="D1544" t="str">
            <v>USD</v>
          </cell>
        </row>
        <row r="1545">
          <cell r="A1545" t="str">
            <v>T300RS</v>
          </cell>
          <cell r="B1545">
            <v>1</v>
          </cell>
          <cell r="C1545">
            <v>396</v>
          </cell>
          <cell r="D1545" t="str">
            <v>USD</v>
          </cell>
        </row>
        <row r="1546">
          <cell r="A1546" t="str">
            <v>T300X</v>
          </cell>
          <cell r="B1546">
            <v>1</v>
          </cell>
          <cell r="C1546">
            <v>360</v>
          </cell>
          <cell r="D1546" t="str">
            <v>USD</v>
          </cell>
        </row>
        <row r="1547">
          <cell r="A1547" t="str">
            <v>T300</v>
          </cell>
          <cell r="B1547">
            <v>1</v>
          </cell>
          <cell r="C1547">
            <v>360</v>
          </cell>
          <cell r="D1547" t="str">
            <v>USD</v>
          </cell>
        </row>
        <row r="1548">
          <cell r="A1548" t="str">
            <v>RC-DC03-W-Dama</v>
          </cell>
          <cell r="B1548">
            <v>1</v>
          </cell>
          <cell r="C1548">
            <v>40</v>
          </cell>
          <cell r="D1548" t="str">
            <v>USD</v>
          </cell>
        </row>
        <row r="1549">
          <cell r="A1549" t="str">
            <v>TA-RS01</v>
          </cell>
          <cell r="B1549">
            <v>1</v>
          </cell>
          <cell r="C1549">
            <v>6</v>
          </cell>
          <cell r="D1549" t="str">
            <v>USD</v>
          </cell>
        </row>
        <row r="1550">
          <cell r="A1550" t="str">
            <v>TERR04PRPBB</v>
          </cell>
          <cell r="B1550">
            <v>1</v>
          </cell>
          <cell r="C1550">
            <v>16</v>
          </cell>
          <cell r="D1550" t="str">
            <v>USD</v>
          </cell>
        </row>
        <row r="1551">
          <cell r="A1551" t="str">
            <v>TA-RS02</v>
          </cell>
          <cell r="B1551">
            <v>1</v>
          </cell>
          <cell r="C1551">
            <v>6.8</v>
          </cell>
          <cell r="D1551" t="str">
            <v>USD</v>
          </cell>
        </row>
        <row r="1552">
          <cell r="A1552" t="str">
            <v>TERR04PRPBG</v>
          </cell>
          <cell r="B1552">
            <v>1</v>
          </cell>
          <cell r="C1552">
            <v>16</v>
          </cell>
          <cell r="D1552" t="str">
            <v>USD</v>
          </cell>
        </row>
        <row r="1553">
          <cell r="A1553" t="str">
            <v>SF-I01</v>
          </cell>
          <cell r="B1553">
            <v>1</v>
          </cell>
          <cell r="C1553">
            <v>7.5</v>
          </cell>
          <cell r="D1553" t="str">
            <v>USD</v>
          </cell>
        </row>
        <row r="1554">
          <cell r="A1554" t="str">
            <v>SF-H17</v>
          </cell>
          <cell r="B1554">
            <v>1</v>
          </cell>
          <cell r="C1554">
            <v>11.67</v>
          </cell>
          <cell r="D1554" t="str">
            <v>USD</v>
          </cell>
        </row>
        <row r="1555">
          <cell r="A1555" t="str">
            <v>SF-HC-P</v>
          </cell>
          <cell r="B1555">
            <v>1</v>
          </cell>
          <cell r="C1555">
            <v>6</v>
          </cell>
          <cell r="D1555" t="str">
            <v>USD</v>
          </cell>
        </row>
        <row r="1556">
          <cell r="A1556" t="str">
            <v>RC-DV01-B</v>
          </cell>
          <cell r="B1556">
            <v>1</v>
          </cell>
          <cell r="C1556">
            <v>42</v>
          </cell>
          <cell r="D1556" t="str">
            <v>USD</v>
          </cell>
        </row>
        <row r="1557">
          <cell r="A1557" t="str">
            <v>RC-DV01-W</v>
          </cell>
          <cell r="B1557">
            <v>1</v>
          </cell>
          <cell r="C1557">
            <v>44</v>
          </cell>
          <cell r="D1557" t="str">
            <v>USD</v>
          </cell>
        </row>
        <row r="1558">
          <cell r="A1558" t="str">
            <v>RC-DV02-B</v>
          </cell>
          <cell r="B1558">
            <v>1</v>
          </cell>
          <cell r="C1558">
            <v>60</v>
          </cell>
          <cell r="D1558" t="str">
            <v>USD</v>
          </cell>
        </row>
        <row r="1559">
          <cell r="A1559" t="str">
            <v>SF-I02-B</v>
          </cell>
          <cell r="B1559">
            <v>1</v>
          </cell>
          <cell r="C1559">
            <v>12.08</v>
          </cell>
          <cell r="D1559" t="str">
            <v>USD</v>
          </cell>
        </row>
        <row r="1560">
          <cell r="A1560" t="str">
            <v>SF-I02-G</v>
          </cell>
          <cell r="B1560">
            <v>1</v>
          </cell>
          <cell r="C1560">
            <v>17.22</v>
          </cell>
          <cell r="D1560" t="str">
            <v>USD</v>
          </cell>
        </row>
        <row r="1561">
          <cell r="A1561" t="str">
            <v>SF-I03</v>
          </cell>
          <cell r="B1561">
            <v>1</v>
          </cell>
          <cell r="C1561">
            <v>6.15</v>
          </cell>
          <cell r="D1561" t="str">
            <v>USD</v>
          </cell>
        </row>
        <row r="1562">
          <cell r="A1562" t="str">
            <v>TP-05</v>
          </cell>
          <cell r="B1562">
            <v>1</v>
          </cell>
          <cell r="C1562">
            <v>90</v>
          </cell>
          <cell r="D1562" t="str">
            <v>USD</v>
          </cell>
        </row>
        <row r="1563">
          <cell r="A1563" t="str">
            <v>TP-05R</v>
          </cell>
          <cell r="B1563">
            <v>1</v>
          </cell>
          <cell r="C1563">
            <v>50</v>
          </cell>
          <cell r="D1563" t="str">
            <v>USD</v>
          </cell>
        </row>
        <row r="1564">
          <cell r="A1564" t="str">
            <v>RC-F201</v>
          </cell>
          <cell r="B1564">
            <v>1</v>
          </cell>
          <cell r="C1564">
            <v>53</v>
          </cell>
          <cell r="D1564" t="str">
            <v>USD</v>
          </cell>
        </row>
        <row r="1565">
          <cell r="A1565" t="str">
            <v>RC-DV02-W</v>
          </cell>
          <cell r="B1565">
            <v>1</v>
          </cell>
          <cell r="C1565">
            <v>66</v>
          </cell>
          <cell r="D1565" t="str">
            <v>USD</v>
          </cell>
        </row>
        <row r="1566">
          <cell r="A1566" t="str">
            <v>RC-DV03</v>
          </cell>
          <cell r="B1566">
            <v>1</v>
          </cell>
          <cell r="C1566">
            <v>52.5</v>
          </cell>
          <cell r="D1566" t="str">
            <v>USD</v>
          </cell>
        </row>
        <row r="1567">
          <cell r="A1567" t="str">
            <v>SF-I05</v>
          </cell>
          <cell r="B1567">
            <v>1</v>
          </cell>
          <cell r="C1567">
            <v>6.7</v>
          </cell>
          <cell r="D1567" t="str">
            <v>USD</v>
          </cell>
        </row>
        <row r="1568">
          <cell r="A1568" t="str">
            <v>SF-M01</v>
          </cell>
          <cell r="B1568">
            <v>1</v>
          </cell>
          <cell r="C1568">
            <v>7.38</v>
          </cell>
          <cell r="D1568" t="str">
            <v>USD</v>
          </cell>
        </row>
        <row r="1569">
          <cell r="A1569" t="str">
            <v>SF-J01</v>
          </cell>
          <cell r="B1569">
            <v>1</v>
          </cell>
          <cell r="C1569">
            <v>10</v>
          </cell>
          <cell r="D1569" t="str">
            <v>USD</v>
          </cell>
        </row>
        <row r="1570">
          <cell r="A1570" t="str">
            <v>TP-05REP</v>
          </cell>
          <cell r="B1570">
            <v>1</v>
          </cell>
          <cell r="C1570">
            <v>15</v>
          </cell>
          <cell r="D1570" t="str">
            <v>USD</v>
          </cell>
        </row>
        <row r="1571">
          <cell r="A1571" t="str">
            <v>TP-05S</v>
          </cell>
          <cell r="B1571">
            <v>1</v>
          </cell>
          <cell r="C1571">
            <v>18</v>
          </cell>
          <cell r="D1571" t="str">
            <v>USD</v>
          </cell>
        </row>
        <row r="1572">
          <cell r="A1572" t="str">
            <v>TP-06</v>
          </cell>
          <cell r="B1572">
            <v>1</v>
          </cell>
          <cell r="C1572">
            <v>90</v>
          </cell>
          <cell r="D1572" t="str">
            <v>USD</v>
          </cell>
        </row>
        <row r="1573">
          <cell r="A1573" t="str">
            <v>RC-FD01</v>
          </cell>
          <cell r="B1573">
            <v>1</v>
          </cell>
          <cell r="C1573">
            <v>61</v>
          </cell>
          <cell r="D1573" t="str">
            <v>USD</v>
          </cell>
        </row>
        <row r="1574">
          <cell r="A1574" t="str">
            <v>RC-HD04-B</v>
          </cell>
          <cell r="B1574">
            <v>1</v>
          </cell>
          <cell r="C1574">
            <v>41</v>
          </cell>
          <cell r="D1574" t="str">
            <v>USD</v>
          </cell>
        </row>
        <row r="1575">
          <cell r="A1575" t="str">
            <v>RC-HD01-B</v>
          </cell>
          <cell r="B1575">
            <v>1</v>
          </cell>
          <cell r="C1575">
            <v>22</v>
          </cell>
          <cell r="D1575" t="str">
            <v>USD</v>
          </cell>
        </row>
        <row r="1576">
          <cell r="A1576" t="str">
            <v>SF-M02</v>
          </cell>
          <cell r="B1576">
            <v>1</v>
          </cell>
          <cell r="C1576">
            <v>11.7</v>
          </cell>
          <cell r="D1576" t="str">
            <v>USD</v>
          </cell>
        </row>
        <row r="1577">
          <cell r="A1577" t="str">
            <v>TP-07</v>
          </cell>
          <cell r="B1577">
            <v>1</v>
          </cell>
          <cell r="C1577">
            <v>80</v>
          </cell>
          <cell r="D1577" t="str">
            <v>USD</v>
          </cell>
        </row>
        <row r="1578">
          <cell r="A1578" t="str">
            <v>TP-06S</v>
          </cell>
          <cell r="B1578">
            <v>1</v>
          </cell>
          <cell r="C1578">
            <v>16</v>
          </cell>
          <cell r="D1578" t="str">
            <v>USD</v>
          </cell>
        </row>
        <row r="1579">
          <cell r="A1579" t="str">
            <v>TP-07S</v>
          </cell>
          <cell r="B1579">
            <v>1</v>
          </cell>
          <cell r="C1579">
            <v>16</v>
          </cell>
          <cell r="D1579" t="str">
            <v>USD</v>
          </cell>
        </row>
        <row r="1580">
          <cell r="A1580" t="str">
            <v>RC-HD05-B</v>
          </cell>
          <cell r="B1580">
            <v>1</v>
          </cell>
          <cell r="C1580">
            <v>24</v>
          </cell>
          <cell r="D1580" t="str">
            <v>USD</v>
          </cell>
        </row>
        <row r="1581">
          <cell r="A1581" t="str">
            <v>TP-08</v>
          </cell>
          <cell r="B1581">
            <v>1</v>
          </cell>
          <cell r="C1581">
            <v>80</v>
          </cell>
          <cell r="D1581" t="str">
            <v>USD</v>
          </cell>
        </row>
        <row r="1582">
          <cell r="A1582" t="str">
            <v>SF-M03</v>
          </cell>
          <cell r="B1582">
            <v>1</v>
          </cell>
          <cell r="C1582">
            <v>9.84</v>
          </cell>
          <cell r="D1582" t="str">
            <v>USD</v>
          </cell>
        </row>
        <row r="1583">
          <cell r="A1583" t="str">
            <v>SF-M04</v>
          </cell>
          <cell r="B1583">
            <v>1</v>
          </cell>
          <cell r="C1583">
            <v>11.48</v>
          </cell>
          <cell r="D1583" t="str">
            <v>USD</v>
          </cell>
        </row>
        <row r="1584">
          <cell r="A1584" t="str">
            <v>SF-M05</v>
          </cell>
          <cell r="B1584">
            <v>1</v>
          </cell>
          <cell r="C1584">
            <v>26.23</v>
          </cell>
          <cell r="D1584" t="str">
            <v>USD</v>
          </cell>
        </row>
        <row r="1585">
          <cell r="A1585" t="str">
            <v>RC-HD06-W</v>
          </cell>
          <cell r="B1585">
            <v>1</v>
          </cell>
          <cell r="C1585">
            <v>47</v>
          </cell>
          <cell r="D1585" t="str">
            <v>USD</v>
          </cell>
        </row>
        <row r="1586">
          <cell r="A1586" t="str">
            <v>RC-HD05-W</v>
          </cell>
          <cell r="B1586">
            <v>1</v>
          </cell>
          <cell r="C1586">
            <v>26</v>
          </cell>
          <cell r="D1586" t="str">
            <v>USD</v>
          </cell>
        </row>
        <row r="1587">
          <cell r="A1587" t="str">
            <v>SF-M06</v>
          </cell>
          <cell r="B1587">
            <v>1</v>
          </cell>
          <cell r="C1587">
            <v>10.77</v>
          </cell>
          <cell r="D1587" t="str">
            <v>USD</v>
          </cell>
        </row>
        <row r="1588">
          <cell r="A1588" t="str">
            <v>RC-HD06-B</v>
          </cell>
          <cell r="B1588">
            <v>1</v>
          </cell>
          <cell r="C1588">
            <v>45</v>
          </cell>
          <cell r="D1588" t="str">
            <v>USD</v>
          </cell>
        </row>
        <row r="1589">
          <cell r="A1589" t="str">
            <v>SF-M08</v>
          </cell>
          <cell r="B1589">
            <v>1</v>
          </cell>
          <cell r="C1589">
            <v>14.76</v>
          </cell>
          <cell r="D1589" t="str">
            <v>USD</v>
          </cell>
        </row>
        <row r="1590">
          <cell r="A1590" t="str">
            <v>SF-M07</v>
          </cell>
          <cell r="B1590">
            <v>1</v>
          </cell>
          <cell r="C1590">
            <v>10.77</v>
          </cell>
          <cell r="D1590" t="str">
            <v>USD</v>
          </cell>
        </row>
        <row r="1591">
          <cell r="A1591" t="str">
            <v>TP-08S</v>
          </cell>
          <cell r="B1591">
            <v>1</v>
          </cell>
          <cell r="C1591">
            <v>16</v>
          </cell>
          <cell r="D1591" t="str">
            <v>USD</v>
          </cell>
        </row>
        <row r="1592">
          <cell r="A1592" t="str">
            <v>TP-09</v>
          </cell>
          <cell r="B1592">
            <v>1</v>
          </cell>
          <cell r="C1592">
            <v>77</v>
          </cell>
          <cell r="D1592" t="str">
            <v>USD</v>
          </cell>
        </row>
        <row r="1593">
          <cell r="A1593" t="str">
            <v>TP-09REP</v>
          </cell>
          <cell r="B1593">
            <v>1</v>
          </cell>
          <cell r="C1593">
            <v>15</v>
          </cell>
          <cell r="D1593" t="str">
            <v>USD</v>
          </cell>
        </row>
        <row r="1594">
          <cell r="A1594" t="str">
            <v>RC-HD07-W</v>
          </cell>
          <cell r="B1594">
            <v>1</v>
          </cell>
          <cell r="C1594">
            <v>30</v>
          </cell>
          <cell r="D1594" t="str">
            <v>USD</v>
          </cell>
        </row>
        <row r="1595">
          <cell r="A1595" t="str">
            <v>RC-HD08-W</v>
          </cell>
          <cell r="B1595">
            <v>1</v>
          </cell>
          <cell r="C1595">
            <v>49</v>
          </cell>
          <cell r="D1595" t="str">
            <v>USD</v>
          </cell>
        </row>
        <row r="1596">
          <cell r="A1596" t="str">
            <v>RC-HD07-B</v>
          </cell>
          <cell r="B1596">
            <v>1</v>
          </cell>
          <cell r="C1596">
            <v>28</v>
          </cell>
          <cell r="D1596" t="str">
            <v>USD</v>
          </cell>
        </row>
        <row r="1597">
          <cell r="A1597" t="str">
            <v>SF-M11</v>
          </cell>
          <cell r="B1597">
            <v>1</v>
          </cell>
          <cell r="C1597">
            <v>10</v>
          </cell>
          <cell r="D1597" t="str">
            <v>USD</v>
          </cell>
        </row>
        <row r="1598">
          <cell r="A1598" t="str">
            <v>SF-M10</v>
          </cell>
          <cell r="B1598">
            <v>1</v>
          </cell>
          <cell r="C1598">
            <v>23</v>
          </cell>
          <cell r="D1598" t="str">
            <v>USD</v>
          </cell>
        </row>
        <row r="1599">
          <cell r="A1599" t="str">
            <v>TP-10</v>
          </cell>
          <cell r="B1599">
            <v>1</v>
          </cell>
          <cell r="C1599">
            <v>79</v>
          </cell>
          <cell r="D1599" t="str">
            <v>USD</v>
          </cell>
        </row>
        <row r="1600">
          <cell r="A1600" t="str">
            <v>TP-10M</v>
          </cell>
          <cell r="B1600">
            <v>1</v>
          </cell>
          <cell r="C1600">
            <v>77</v>
          </cell>
          <cell r="D1600" t="str">
            <v>USD</v>
          </cell>
        </row>
        <row r="1601">
          <cell r="A1601" t="str">
            <v>TP-09S</v>
          </cell>
          <cell r="B1601">
            <v>1</v>
          </cell>
          <cell r="C1601">
            <v>12</v>
          </cell>
          <cell r="D1601" t="str">
            <v>USD</v>
          </cell>
        </row>
        <row r="1602">
          <cell r="A1602" t="str">
            <v>RC-HD09-B</v>
          </cell>
          <cell r="B1602">
            <v>1</v>
          </cell>
          <cell r="C1602">
            <v>20.5</v>
          </cell>
          <cell r="D1602" t="str">
            <v>USD</v>
          </cell>
        </row>
        <row r="1603">
          <cell r="A1603" t="str">
            <v>RC-HD10-B</v>
          </cell>
          <cell r="B1603">
            <v>1</v>
          </cell>
          <cell r="C1603">
            <v>30</v>
          </cell>
          <cell r="D1603" t="str">
            <v>USD</v>
          </cell>
        </row>
        <row r="1604">
          <cell r="A1604" t="str">
            <v>RC-HD11-B</v>
          </cell>
          <cell r="B1604">
            <v>1</v>
          </cell>
          <cell r="C1604">
            <v>48.5</v>
          </cell>
          <cell r="D1604" t="str">
            <v>USD</v>
          </cell>
        </row>
        <row r="1605">
          <cell r="A1605" t="str">
            <v>SF-M12</v>
          </cell>
          <cell r="B1605">
            <v>1</v>
          </cell>
          <cell r="C1605">
            <v>37.9</v>
          </cell>
          <cell r="D1605" t="str">
            <v>USD</v>
          </cell>
        </row>
        <row r="1606">
          <cell r="A1606" t="str">
            <v>TP-11</v>
          </cell>
          <cell r="B1606">
            <v>1</v>
          </cell>
          <cell r="C1606">
            <v>75</v>
          </cell>
          <cell r="D1606" t="str">
            <v>USD</v>
          </cell>
        </row>
        <row r="1607">
          <cell r="A1607" t="str">
            <v>TP-11S</v>
          </cell>
          <cell r="B1607">
            <v>1</v>
          </cell>
          <cell r="C1607">
            <v>17.5</v>
          </cell>
          <cell r="D1607" t="str">
            <v>USD</v>
          </cell>
        </row>
        <row r="1608">
          <cell r="A1608" t="str">
            <v>TP-10S</v>
          </cell>
          <cell r="B1608">
            <v>1</v>
          </cell>
          <cell r="C1608">
            <v>8.9</v>
          </cell>
          <cell r="D1608" t="str">
            <v>USD</v>
          </cell>
        </row>
        <row r="1609">
          <cell r="A1609" t="str">
            <v>RC-HD12-B</v>
          </cell>
          <cell r="B1609">
            <v>1</v>
          </cell>
          <cell r="C1609">
            <v>48.5</v>
          </cell>
          <cell r="D1609" t="str">
            <v>USD</v>
          </cell>
        </row>
        <row r="1610">
          <cell r="A1610" t="str">
            <v>TP-12</v>
          </cell>
          <cell r="B1610">
            <v>1</v>
          </cell>
          <cell r="C1610">
            <v>75</v>
          </cell>
          <cell r="D1610" t="str">
            <v>USD</v>
          </cell>
        </row>
        <row r="1611">
          <cell r="A1611" t="str">
            <v>SF-N01</v>
          </cell>
          <cell r="B1611">
            <v>1</v>
          </cell>
          <cell r="C1611">
            <v>9.02</v>
          </cell>
          <cell r="D1611" t="str">
            <v>USD</v>
          </cell>
        </row>
        <row r="1612">
          <cell r="A1612" t="str">
            <v>SF-M13</v>
          </cell>
          <cell r="B1612">
            <v>1</v>
          </cell>
          <cell r="C1612">
            <v>12</v>
          </cell>
          <cell r="D1612" t="str">
            <v>USD</v>
          </cell>
        </row>
        <row r="1613">
          <cell r="A1613" t="str">
            <v>SF-M14</v>
          </cell>
          <cell r="B1613">
            <v>1</v>
          </cell>
          <cell r="C1613">
            <v>39.68</v>
          </cell>
          <cell r="D1613" t="str">
            <v>USD</v>
          </cell>
        </row>
        <row r="1614">
          <cell r="A1614" t="str">
            <v>RC-MR03-B</v>
          </cell>
          <cell r="B1614">
            <v>1</v>
          </cell>
          <cell r="C1614">
            <v>41</v>
          </cell>
          <cell r="D1614" t="str">
            <v>USD</v>
          </cell>
        </row>
        <row r="1615">
          <cell r="A1615" t="str">
            <v>RC-RM01-B</v>
          </cell>
          <cell r="B1615">
            <v>1</v>
          </cell>
          <cell r="C1615">
            <v>29</v>
          </cell>
          <cell r="D1615" t="str">
            <v>USD</v>
          </cell>
        </row>
        <row r="1616">
          <cell r="A1616" t="str">
            <v>RC-SV01-BL</v>
          </cell>
          <cell r="B1616">
            <v>1</v>
          </cell>
          <cell r="C1616">
            <v>29</v>
          </cell>
          <cell r="D1616" t="str">
            <v>USD</v>
          </cell>
        </row>
        <row r="1617">
          <cell r="A1617" t="str">
            <v>SF-N03</v>
          </cell>
          <cell r="B1617">
            <v>1</v>
          </cell>
          <cell r="C1617">
            <v>11.37</v>
          </cell>
          <cell r="D1617" t="str">
            <v>USD</v>
          </cell>
        </row>
        <row r="1618">
          <cell r="A1618" t="str">
            <v>SF-N02</v>
          </cell>
          <cell r="B1618">
            <v>1</v>
          </cell>
          <cell r="C1618">
            <v>15</v>
          </cell>
          <cell r="D1618" t="str">
            <v>USD</v>
          </cell>
        </row>
        <row r="1619">
          <cell r="A1619" t="str">
            <v>SF-S01</v>
          </cell>
          <cell r="B1619">
            <v>1</v>
          </cell>
          <cell r="C1619">
            <v>9.84</v>
          </cell>
          <cell r="D1619" t="str">
            <v>USD</v>
          </cell>
        </row>
        <row r="1620">
          <cell r="A1620" t="str">
            <v>TP-13</v>
          </cell>
          <cell r="B1620">
            <v>1</v>
          </cell>
          <cell r="C1620">
            <v>50</v>
          </cell>
          <cell r="D1620" t="str">
            <v>USD</v>
          </cell>
        </row>
        <row r="1621">
          <cell r="A1621" t="str">
            <v>TP-12S</v>
          </cell>
          <cell r="B1621">
            <v>1</v>
          </cell>
          <cell r="C1621">
            <v>17.5</v>
          </cell>
          <cell r="D1621" t="str">
            <v>USD</v>
          </cell>
        </row>
        <row r="1622">
          <cell r="A1622" t="str">
            <v>RC-SV01-WL</v>
          </cell>
          <cell r="B1622">
            <v>1</v>
          </cell>
          <cell r="C1622">
            <v>31</v>
          </cell>
          <cell r="D1622" t="str">
            <v>USD</v>
          </cell>
        </row>
        <row r="1623">
          <cell r="A1623" t="str">
            <v>RC-SV01-BR</v>
          </cell>
          <cell r="B1623">
            <v>1</v>
          </cell>
          <cell r="C1623">
            <v>29</v>
          </cell>
          <cell r="D1623" t="str">
            <v>USD</v>
          </cell>
        </row>
        <row r="1624">
          <cell r="A1624" t="str">
            <v>RC-SV01-WR</v>
          </cell>
          <cell r="B1624">
            <v>1</v>
          </cell>
          <cell r="C1624">
            <v>31</v>
          </cell>
          <cell r="D1624" t="str">
            <v>USD</v>
          </cell>
        </row>
        <row r="1625">
          <cell r="A1625" t="str">
            <v>SF-S02</v>
          </cell>
          <cell r="B1625">
            <v>1</v>
          </cell>
          <cell r="C1625">
            <v>13.12</v>
          </cell>
          <cell r="D1625" t="str">
            <v>USD</v>
          </cell>
        </row>
        <row r="1626">
          <cell r="A1626" t="str">
            <v>SF-S03</v>
          </cell>
          <cell r="B1626">
            <v>1</v>
          </cell>
          <cell r="C1626">
            <v>10.77</v>
          </cell>
          <cell r="D1626" t="str">
            <v>USD</v>
          </cell>
        </row>
        <row r="1627">
          <cell r="A1627" t="str">
            <v>SF-S04</v>
          </cell>
          <cell r="B1627">
            <v>1</v>
          </cell>
          <cell r="C1627">
            <v>11.48</v>
          </cell>
          <cell r="D1627" t="str">
            <v>USD</v>
          </cell>
        </row>
        <row r="1628">
          <cell r="A1628" t="str">
            <v>TP-15</v>
          </cell>
          <cell r="B1628">
            <v>1</v>
          </cell>
          <cell r="C1628">
            <v>56.4</v>
          </cell>
          <cell r="D1628" t="str">
            <v>USD</v>
          </cell>
        </row>
        <row r="1629">
          <cell r="A1629" t="str">
            <v>TP-16</v>
          </cell>
          <cell r="B1629">
            <v>1</v>
          </cell>
          <cell r="C1629">
            <v>50</v>
          </cell>
          <cell r="D1629" t="str">
            <v>USD</v>
          </cell>
        </row>
        <row r="1630">
          <cell r="A1630" t="str">
            <v>TP-14</v>
          </cell>
          <cell r="B1630">
            <v>1</v>
          </cell>
          <cell r="C1630">
            <v>53</v>
          </cell>
          <cell r="D1630" t="str">
            <v>USD</v>
          </cell>
        </row>
        <row r="1631">
          <cell r="A1631" t="str">
            <v>RC-SV05-BL</v>
          </cell>
          <cell r="B1631">
            <v>1</v>
          </cell>
          <cell r="C1631">
            <v>35.5</v>
          </cell>
          <cell r="D1631" t="str">
            <v>USD</v>
          </cell>
        </row>
        <row r="1632">
          <cell r="A1632" t="str">
            <v>RC-SV05-BR</v>
          </cell>
          <cell r="B1632">
            <v>1</v>
          </cell>
          <cell r="C1632">
            <v>48</v>
          </cell>
          <cell r="D1632" t="str">
            <v>USD</v>
          </cell>
        </row>
        <row r="1633">
          <cell r="A1633" t="str">
            <v>RC-SV05-WL</v>
          </cell>
          <cell r="B1633">
            <v>1</v>
          </cell>
          <cell r="C1633">
            <v>50</v>
          </cell>
          <cell r="D1633" t="str">
            <v>USD</v>
          </cell>
        </row>
        <row r="1634">
          <cell r="A1634" t="str">
            <v>SF-S05</v>
          </cell>
          <cell r="B1634">
            <v>1</v>
          </cell>
          <cell r="C1634">
            <v>11.67</v>
          </cell>
          <cell r="D1634" t="str">
            <v>USD</v>
          </cell>
        </row>
        <row r="1635">
          <cell r="A1635" t="str">
            <v>TP-17</v>
          </cell>
          <cell r="B1635">
            <v>1</v>
          </cell>
          <cell r="C1635">
            <v>60</v>
          </cell>
          <cell r="D1635" t="str">
            <v>USD</v>
          </cell>
        </row>
        <row r="1636">
          <cell r="A1636" t="str">
            <v>TP-182</v>
          </cell>
          <cell r="B1636">
            <v>1</v>
          </cell>
          <cell r="C1636">
            <v>50</v>
          </cell>
          <cell r="D1636" t="str">
            <v>USD</v>
          </cell>
        </row>
        <row r="1637">
          <cell r="A1637" t="str">
            <v>TP-18</v>
          </cell>
          <cell r="B1637">
            <v>1</v>
          </cell>
          <cell r="C1637">
            <v>50</v>
          </cell>
          <cell r="D1637" t="str">
            <v>USD</v>
          </cell>
        </row>
        <row r="1638">
          <cell r="A1638" t="str">
            <v>RC-SV05-WR</v>
          </cell>
          <cell r="B1638">
            <v>1</v>
          </cell>
          <cell r="C1638">
            <v>50</v>
          </cell>
          <cell r="D1638" t="str">
            <v>USD</v>
          </cell>
        </row>
        <row r="1639">
          <cell r="A1639" t="str">
            <v>TP-19</v>
          </cell>
          <cell r="B1639">
            <v>1</v>
          </cell>
          <cell r="C1639">
            <v>64.400000000000006</v>
          </cell>
          <cell r="D1639" t="str">
            <v>USD</v>
          </cell>
        </row>
        <row r="1640">
          <cell r="A1640" t="str">
            <v>SF-S06</v>
          </cell>
          <cell r="B1640">
            <v>1</v>
          </cell>
          <cell r="C1640">
            <v>19.68</v>
          </cell>
          <cell r="D1640" t="str">
            <v>USD</v>
          </cell>
        </row>
        <row r="1641">
          <cell r="A1641" t="str">
            <v>SF-T01</v>
          </cell>
          <cell r="B1641">
            <v>1</v>
          </cell>
          <cell r="C1641">
            <v>0.5</v>
          </cell>
          <cell r="D1641" t="str">
            <v>USD</v>
          </cell>
        </row>
        <row r="1642">
          <cell r="A1642" t="str">
            <v>SF-S07</v>
          </cell>
          <cell r="B1642">
            <v>1</v>
          </cell>
          <cell r="C1642">
            <v>10</v>
          </cell>
          <cell r="D1642" t="str">
            <v>USD</v>
          </cell>
        </row>
        <row r="1643">
          <cell r="A1643" t="str">
            <v>SF-T03</v>
          </cell>
          <cell r="B1643">
            <v>1</v>
          </cell>
          <cell r="C1643">
            <v>12.31</v>
          </cell>
          <cell r="D1643" t="str">
            <v>USD</v>
          </cell>
        </row>
        <row r="1644">
          <cell r="A1644" t="str">
            <v>SF-T04</v>
          </cell>
          <cell r="B1644">
            <v>1</v>
          </cell>
          <cell r="C1644">
            <v>14.62</v>
          </cell>
          <cell r="D1644" t="str">
            <v>USD</v>
          </cell>
        </row>
        <row r="1645">
          <cell r="A1645" t="str">
            <v>RC-T150-W</v>
          </cell>
          <cell r="B1645">
            <v>1</v>
          </cell>
          <cell r="C1645">
            <v>15.5</v>
          </cell>
          <cell r="D1645" t="str">
            <v>USD</v>
          </cell>
        </row>
        <row r="1646">
          <cell r="A1646" t="str">
            <v>SF-T02</v>
          </cell>
          <cell r="B1646">
            <v>1</v>
          </cell>
          <cell r="C1646">
            <v>4.92</v>
          </cell>
          <cell r="D1646" t="str">
            <v>USD</v>
          </cell>
        </row>
        <row r="1647">
          <cell r="A1647" t="str">
            <v>RC-T150-B</v>
          </cell>
          <cell r="B1647">
            <v>1</v>
          </cell>
          <cell r="C1647">
            <v>20</v>
          </cell>
          <cell r="D1647" t="str">
            <v>USD</v>
          </cell>
        </row>
        <row r="1648">
          <cell r="A1648" t="str">
            <v>TP-19M</v>
          </cell>
          <cell r="B1648">
            <v>1</v>
          </cell>
          <cell r="C1648">
            <v>30</v>
          </cell>
          <cell r="D1648" t="str">
            <v>USD</v>
          </cell>
        </row>
        <row r="1649">
          <cell r="A1649" t="str">
            <v>TP-21</v>
          </cell>
          <cell r="B1649">
            <v>1</v>
          </cell>
          <cell r="C1649">
            <v>68</v>
          </cell>
          <cell r="D1649" t="str">
            <v>USD</v>
          </cell>
        </row>
        <row r="1650">
          <cell r="A1650" t="str">
            <v>TP-22</v>
          </cell>
          <cell r="B1650">
            <v>1</v>
          </cell>
          <cell r="C1650">
            <v>83</v>
          </cell>
          <cell r="D1650" t="str">
            <v>USD</v>
          </cell>
        </row>
        <row r="1651">
          <cell r="A1651" t="str">
            <v>SF-TRITONCOMP</v>
          </cell>
          <cell r="B1651">
            <v>1</v>
          </cell>
          <cell r="C1651">
            <v>23</v>
          </cell>
          <cell r="D1651" t="str">
            <v>USD</v>
          </cell>
        </row>
        <row r="1652">
          <cell r="A1652" t="str">
            <v>SF-T06</v>
          </cell>
          <cell r="B1652">
            <v>1</v>
          </cell>
          <cell r="C1652">
            <v>12.3</v>
          </cell>
          <cell r="D1652" t="str">
            <v>USD</v>
          </cell>
        </row>
        <row r="1653">
          <cell r="A1653" t="str">
            <v>SF-T05</v>
          </cell>
          <cell r="B1653">
            <v>1</v>
          </cell>
          <cell r="C1653">
            <v>21.32</v>
          </cell>
          <cell r="D1653" t="str">
            <v>USD</v>
          </cell>
        </row>
        <row r="1654">
          <cell r="A1654" t="str">
            <v>RCM-71</v>
          </cell>
          <cell r="B1654">
            <v>1</v>
          </cell>
          <cell r="C1654">
            <v>42.5</v>
          </cell>
          <cell r="D1654" t="str">
            <v>USD</v>
          </cell>
        </row>
        <row r="1655">
          <cell r="A1655" t="str">
            <v>RCM-71Q</v>
          </cell>
          <cell r="B1655">
            <v>1</v>
          </cell>
          <cell r="C1655">
            <v>49</v>
          </cell>
          <cell r="D1655" t="str">
            <v>USD</v>
          </cell>
        </row>
        <row r="1656">
          <cell r="A1656" t="str">
            <v>RCM-71Q-1P69K</v>
          </cell>
          <cell r="B1656">
            <v>1</v>
          </cell>
          <cell r="C1656">
            <v>116</v>
          </cell>
          <cell r="D1656" t="str">
            <v>USD</v>
          </cell>
        </row>
        <row r="1657">
          <cell r="A1657" t="str">
            <v>TP-23</v>
          </cell>
          <cell r="B1657">
            <v>1</v>
          </cell>
          <cell r="C1657">
            <v>130</v>
          </cell>
          <cell r="D1657" t="str">
            <v>USD</v>
          </cell>
        </row>
        <row r="1658">
          <cell r="A1658" t="str">
            <v>TP-24</v>
          </cell>
          <cell r="B1658">
            <v>1</v>
          </cell>
          <cell r="C1658">
            <v>85.2</v>
          </cell>
          <cell r="D1658" t="str">
            <v>USD</v>
          </cell>
        </row>
        <row r="1659">
          <cell r="A1659" t="str">
            <v>TP-23S</v>
          </cell>
          <cell r="B1659">
            <v>1</v>
          </cell>
          <cell r="C1659">
            <v>16</v>
          </cell>
          <cell r="D1659" t="str">
            <v>USD</v>
          </cell>
        </row>
        <row r="1660">
          <cell r="A1660" t="str">
            <v>SF-V01</v>
          </cell>
          <cell r="B1660">
            <v>1</v>
          </cell>
          <cell r="C1660">
            <v>4.5999999999999996</v>
          </cell>
          <cell r="D1660" t="str">
            <v>USD</v>
          </cell>
        </row>
        <row r="1661">
          <cell r="A1661" t="str">
            <v>RCM-91Q</v>
          </cell>
          <cell r="B1661">
            <v>1</v>
          </cell>
          <cell r="C1661">
            <v>75.5</v>
          </cell>
          <cell r="D1661" t="str">
            <v>USD</v>
          </cell>
        </row>
        <row r="1662">
          <cell r="A1662" t="str">
            <v>RCM-91S</v>
          </cell>
          <cell r="B1662">
            <v>1</v>
          </cell>
          <cell r="C1662">
            <v>107</v>
          </cell>
          <cell r="D1662" t="str">
            <v>USD</v>
          </cell>
        </row>
        <row r="1663">
          <cell r="A1663" t="str">
            <v>RCM-71Q-DVR</v>
          </cell>
          <cell r="B1663">
            <v>1</v>
          </cell>
          <cell r="C1663">
            <v>85</v>
          </cell>
          <cell r="D1663" t="str">
            <v>USD</v>
          </cell>
        </row>
        <row r="1664">
          <cell r="A1664" t="str">
            <v>TP-25</v>
          </cell>
          <cell r="B1664">
            <v>1</v>
          </cell>
          <cell r="C1664">
            <v>85</v>
          </cell>
          <cell r="D1664" t="str">
            <v>USD</v>
          </cell>
        </row>
        <row r="1665">
          <cell r="A1665" t="str">
            <v>TP-24S</v>
          </cell>
          <cell r="B1665">
            <v>1</v>
          </cell>
          <cell r="C1665">
            <v>13.8</v>
          </cell>
          <cell r="D1665" t="str">
            <v>USD</v>
          </cell>
        </row>
        <row r="1666">
          <cell r="A1666" t="str">
            <v>TP-25S</v>
          </cell>
          <cell r="B1666">
            <v>1</v>
          </cell>
          <cell r="C1666">
            <v>16</v>
          </cell>
          <cell r="D1666" t="str">
            <v>USD</v>
          </cell>
        </row>
        <row r="1667">
          <cell r="A1667" t="str">
            <v>REVO-D-L</v>
          </cell>
          <cell r="B1667">
            <v>1</v>
          </cell>
          <cell r="C1667">
            <v>43</v>
          </cell>
          <cell r="D1667" t="str">
            <v>USD</v>
          </cell>
        </row>
        <row r="1668">
          <cell r="A1668" t="str">
            <v>TP-26A</v>
          </cell>
          <cell r="B1668">
            <v>1</v>
          </cell>
          <cell r="C1668">
            <v>35</v>
          </cell>
          <cell r="D1668" t="str">
            <v>USD</v>
          </cell>
        </row>
        <row r="1669">
          <cell r="A1669" t="str">
            <v>SFR07A</v>
          </cell>
          <cell r="B1669">
            <v>1</v>
          </cell>
          <cell r="C1669">
            <v>29</v>
          </cell>
          <cell r="D1669" t="str">
            <v>USD</v>
          </cell>
        </row>
        <row r="1670">
          <cell r="A1670" t="str">
            <v>SK-A2</v>
          </cell>
          <cell r="B1670">
            <v>1</v>
          </cell>
          <cell r="C1670">
            <v>299</v>
          </cell>
          <cell r="D1670" t="str">
            <v>USD</v>
          </cell>
        </row>
        <row r="1671">
          <cell r="A1671" t="str">
            <v>SF-V02</v>
          </cell>
          <cell r="B1671">
            <v>1</v>
          </cell>
          <cell r="C1671">
            <v>7.11</v>
          </cell>
          <cell r="D1671" t="str">
            <v>USD</v>
          </cell>
        </row>
        <row r="1672">
          <cell r="A1672" t="str">
            <v>SK-B2</v>
          </cell>
          <cell r="B1672">
            <v>1</v>
          </cell>
          <cell r="C1672">
            <v>329</v>
          </cell>
          <cell r="D1672" t="str">
            <v>USD</v>
          </cell>
        </row>
        <row r="1673">
          <cell r="A1673" t="str">
            <v>SKP-FR</v>
          </cell>
          <cell r="B1673">
            <v>1</v>
          </cell>
          <cell r="C1673">
            <v>35</v>
          </cell>
          <cell r="D1673" t="str">
            <v>USD</v>
          </cell>
        </row>
        <row r="1674">
          <cell r="A1674" t="str">
            <v>SK-D2</v>
          </cell>
          <cell r="B1674">
            <v>1</v>
          </cell>
          <cell r="C1674">
            <v>399</v>
          </cell>
          <cell r="D1674" t="str">
            <v>USD</v>
          </cell>
        </row>
        <row r="1675">
          <cell r="A1675" t="str">
            <v>REVO-F-G2-LED</v>
          </cell>
          <cell r="B1675">
            <v>1</v>
          </cell>
          <cell r="C1675">
            <v>30</v>
          </cell>
          <cell r="D1675" t="str">
            <v>USD</v>
          </cell>
        </row>
        <row r="1676">
          <cell r="A1676" t="str">
            <v>REVO-F-G2</v>
          </cell>
          <cell r="B1676">
            <v>1</v>
          </cell>
          <cell r="C1676">
            <v>30</v>
          </cell>
          <cell r="D1676" t="str">
            <v>USD</v>
          </cell>
        </row>
        <row r="1677">
          <cell r="A1677" t="str">
            <v>REVO-F-G5</v>
          </cell>
          <cell r="B1677">
            <v>1</v>
          </cell>
          <cell r="C1677">
            <v>30</v>
          </cell>
          <cell r="D1677" t="str">
            <v>USD</v>
          </cell>
        </row>
        <row r="1678">
          <cell r="A1678" t="str">
            <v>TP19-SPCAB</v>
          </cell>
          <cell r="B1678">
            <v>1</v>
          </cell>
          <cell r="C1678">
            <v>3</v>
          </cell>
          <cell r="D1678" t="str">
            <v>USD</v>
          </cell>
        </row>
        <row r="1679">
          <cell r="A1679" t="str">
            <v>V-R-S2</v>
          </cell>
          <cell r="B1679">
            <v>1</v>
          </cell>
          <cell r="C1679">
            <v>35.5</v>
          </cell>
          <cell r="D1679" t="str">
            <v>USD</v>
          </cell>
        </row>
        <row r="1680">
          <cell r="A1680" t="str">
            <v>V-F-B3</v>
          </cell>
          <cell r="B1680">
            <v>1</v>
          </cell>
          <cell r="C1680">
            <v>17</v>
          </cell>
          <cell r="D1680" t="str">
            <v>USD</v>
          </cell>
        </row>
        <row r="1681">
          <cell r="A1681" t="str">
            <v>SMT06A</v>
          </cell>
          <cell r="B1681">
            <v>1</v>
          </cell>
          <cell r="C1681">
            <v>31</v>
          </cell>
          <cell r="D1681" t="str">
            <v>USD</v>
          </cell>
        </row>
        <row r="1682">
          <cell r="A1682" t="str">
            <v>SL-60LED</v>
          </cell>
          <cell r="B1682">
            <v>1</v>
          </cell>
          <cell r="C1682">
            <v>13.5</v>
          </cell>
          <cell r="D1682" t="str">
            <v>USD</v>
          </cell>
        </row>
        <row r="1683">
          <cell r="A1683" t="str">
            <v>SKP-H</v>
          </cell>
          <cell r="B1683">
            <v>1</v>
          </cell>
          <cell r="C1683">
            <v>35</v>
          </cell>
          <cell r="D1683" t="str">
            <v>USD</v>
          </cell>
        </row>
        <row r="1684">
          <cell r="A1684" t="str">
            <v>REVO-FFN</v>
          </cell>
          <cell r="B1684">
            <v>1</v>
          </cell>
          <cell r="C1684">
            <v>73</v>
          </cell>
          <cell r="D1684" t="str">
            <v>USD</v>
          </cell>
        </row>
        <row r="1685">
          <cell r="A1685" t="str">
            <v>REVO-F-L</v>
          </cell>
          <cell r="B1685">
            <v>1</v>
          </cell>
          <cell r="C1685">
            <v>29</v>
          </cell>
          <cell r="D1685" t="str">
            <v>USD</v>
          </cell>
        </row>
        <row r="1686">
          <cell r="A1686" t="str">
            <v>VA-B01</v>
          </cell>
          <cell r="B1686">
            <v>1</v>
          </cell>
          <cell r="C1686">
            <v>5.17</v>
          </cell>
          <cell r="D1686" t="str">
            <v>USD</v>
          </cell>
        </row>
        <row r="1687">
          <cell r="A1687" t="str">
            <v>VSC-AM-03R2</v>
          </cell>
          <cell r="B1687">
            <v>1</v>
          </cell>
          <cell r="C1687">
            <v>32</v>
          </cell>
          <cell r="D1687" t="str">
            <v>USD</v>
          </cell>
        </row>
        <row r="1688">
          <cell r="A1688" t="str">
            <v>VR-15</v>
          </cell>
          <cell r="B1688">
            <v>1</v>
          </cell>
          <cell r="C1688">
            <v>5</v>
          </cell>
          <cell r="D1688" t="str">
            <v>USD</v>
          </cell>
        </row>
        <row r="1689">
          <cell r="A1689" t="str">
            <v>SND40A</v>
          </cell>
          <cell r="B1689">
            <v>1</v>
          </cell>
          <cell r="C1689">
            <v>30</v>
          </cell>
          <cell r="D1689" t="str">
            <v>USD</v>
          </cell>
        </row>
        <row r="1690">
          <cell r="A1690" t="str">
            <v>WD-02</v>
          </cell>
          <cell r="B1690">
            <v>1</v>
          </cell>
          <cell r="C1690">
            <v>5</v>
          </cell>
          <cell r="D1690" t="str">
            <v>USD</v>
          </cell>
        </row>
        <row r="1691">
          <cell r="A1691" t="str">
            <v>WD-01</v>
          </cell>
          <cell r="B1691">
            <v>1</v>
          </cell>
          <cell r="C1691">
            <v>2.9</v>
          </cell>
          <cell r="D1691" t="str">
            <v>USD</v>
          </cell>
        </row>
        <row r="1692">
          <cell r="A1692" t="str">
            <v>Y300P</v>
          </cell>
          <cell r="B1692">
            <v>1</v>
          </cell>
          <cell r="C1692">
            <v>81</v>
          </cell>
          <cell r="D1692" t="str">
            <v>USD</v>
          </cell>
        </row>
        <row r="1693">
          <cell r="A1693" t="str">
            <v>SP-03</v>
          </cell>
          <cell r="B1693">
            <v>1</v>
          </cell>
          <cell r="C1693">
            <v>3</v>
          </cell>
          <cell r="D1693" t="str">
            <v>USD</v>
          </cell>
        </row>
        <row r="1694">
          <cell r="A1694" t="str">
            <v>SP-01</v>
          </cell>
          <cell r="B1694">
            <v>1</v>
          </cell>
          <cell r="C1694">
            <v>3</v>
          </cell>
          <cell r="D1694" t="str">
            <v>USD</v>
          </cell>
        </row>
        <row r="1695">
          <cell r="A1695" t="str">
            <v>SP-02</v>
          </cell>
          <cell r="B1695">
            <v>1</v>
          </cell>
          <cell r="C1695">
            <v>3</v>
          </cell>
          <cell r="D1695" t="str">
            <v>USD</v>
          </cell>
        </row>
        <row r="1696">
          <cell r="A1696" t="str">
            <v>SP-05</v>
          </cell>
          <cell r="B1696">
            <v>1</v>
          </cell>
          <cell r="C1696">
            <v>1.58</v>
          </cell>
          <cell r="D1696" t="str">
            <v>USD</v>
          </cell>
        </row>
        <row r="1697">
          <cell r="A1697" t="str">
            <v>SB-41Q</v>
          </cell>
          <cell r="B1697">
            <v>1</v>
          </cell>
          <cell r="C1697">
            <v>45</v>
          </cell>
          <cell r="D1697" t="str">
            <v>USD</v>
          </cell>
        </row>
        <row r="1698">
          <cell r="A1698" t="str">
            <v>YN-C50</v>
          </cell>
          <cell r="B1698">
            <v>1</v>
          </cell>
          <cell r="C1698">
            <v>0.5</v>
          </cell>
          <cell r="D1698" t="str">
            <v>USD</v>
          </cell>
        </row>
        <row r="1699">
          <cell r="A1699" t="str">
            <v>YW-TXRX100</v>
          </cell>
          <cell r="B1699">
            <v>1</v>
          </cell>
          <cell r="C1699">
            <v>80</v>
          </cell>
          <cell r="D1699" t="str">
            <v>USD</v>
          </cell>
        </row>
        <row r="1700">
          <cell r="A1700" t="str">
            <v>SP-04</v>
          </cell>
          <cell r="B1700">
            <v>1</v>
          </cell>
          <cell r="C1700">
            <v>3</v>
          </cell>
          <cell r="D1700" t="str">
            <v>USD</v>
          </cell>
        </row>
        <row r="1701">
          <cell r="A1701" t="str">
            <v>SP-06</v>
          </cell>
          <cell r="B1701">
            <v>1</v>
          </cell>
          <cell r="C1701">
            <v>3</v>
          </cell>
          <cell r="D1701" t="str">
            <v>USD</v>
          </cell>
        </row>
        <row r="1702">
          <cell r="A1702" t="str">
            <v>SP-08</v>
          </cell>
          <cell r="B1702">
            <v>1</v>
          </cell>
          <cell r="C1702">
            <v>3</v>
          </cell>
          <cell r="D1702" t="str">
            <v>USD</v>
          </cell>
        </row>
        <row r="1703">
          <cell r="A1703" t="str">
            <v>SP-07</v>
          </cell>
          <cell r="B1703">
            <v>1</v>
          </cell>
          <cell r="C1703">
            <v>3</v>
          </cell>
          <cell r="D1703" t="str">
            <v>USD</v>
          </cell>
        </row>
        <row r="1704">
          <cell r="A1704" t="str">
            <v>SP-09</v>
          </cell>
          <cell r="B1704">
            <v>1</v>
          </cell>
          <cell r="C1704">
            <v>3</v>
          </cell>
          <cell r="D1704" t="str">
            <v>USD</v>
          </cell>
        </row>
        <row r="1705">
          <cell r="A1705" t="str">
            <v>SP-10</v>
          </cell>
          <cell r="B1705">
            <v>1</v>
          </cell>
          <cell r="C1705">
            <v>3</v>
          </cell>
          <cell r="D1705" t="str">
            <v>USD</v>
          </cell>
        </row>
        <row r="1706">
          <cell r="A1706" t="str">
            <v>SP-12</v>
          </cell>
          <cell r="B1706">
            <v>1</v>
          </cell>
          <cell r="C1706">
            <v>3</v>
          </cell>
          <cell r="D1706" t="str">
            <v>USD</v>
          </cell>
        </row>
        <row r="1707">
          <cell r="A1707" t="str">
            <v>SP-13</v>
          </cell>
          <cell r="B1707">
            <v>1</v>
          </cell>
          <cell r="C1707">
            <v>3</v>
          </cell>
          <cell r="D1707" t="str">
            <v>USD</v>
          </cell>
        </row>
        <row r="1708">
          <cell r="A1708" t="str">
            <v>SP-11</v>
          </cell>
          <cell r="B1708">
            <v>1</v>
          </cell>
          <cell r="C1708">
            <v>3</v>
          </cell>
          <cell r="D1708" t="str">
            <v>USD</v>
          </cell>
        </row>
        <row r="1709">
          <cell r="A1709" t="str">
            <v>SP-14</v>
          </cell>
          <cell r="B1709">
            <v>1</v>
          </cell>
          <cell r="C1709">
            <v>3</v>
          </cell>
          <cell r="D1709" t="str">
            <v>USD</v>
          </cell>
        </row>
        <row r="1710">
          <cell r="A1710" t="str">
            <v>SP-2USB-B</v>
          </cell>
          <cell r="B1710">
            <v>1</v>
          </cell>
          <cell r="C1710">
            <v>3.4</v>
          </cell>
          <cell r="D1710" t="str">
            <v>USD</v>
          </cell>
        </row>
        <row r="1711">
          <cell r="A1711" t="str">
            <v>AND4-H18S</v>
          </cell>
          <cell r="B1711">
            <v>1</v>
          </cell>
          <cell r="C1711">
            <v>230</v>
          </cell>
          <cell r="D1711" t="str">
            <v>USD</v>
          </cell>
        </row>
        <row r="1712">
          <cell r="A1712" t="str">
            <v>AND4-H17S</v>
          </cell>
          <cell r="B1712">
            <v>1</v>
          </cell>
          <cell r="C1712">
            <v>250</v>
          </cell>
          <cell r="D1712" t="str">
            <v>USD</v>
          </cell>
        </row>
        <row r="1713">
          <cell r="A1713" t="str">
            <v>AND4-H18C</v>
          </cell>
          <cell r="B1713">
            <v>1</v>
          </cell>
          <cell r="C1713">
            <v>239</v>
          </cell>
          <cell r="D1713" t="str">
            <v>USD</v>
          </cell>
        </row>
        <row r="1714">
          <cell r="A1714" t="str">
            <v>AND4-U04C</v>
          </cell>
          <cell r="B1714">
            <v>1</v>
          </cell>
          <cell r="C1714">
            <v>209</v>
          </cell>
          <cell r="D1714" t="str">
            <v>USD</v>
          </cell>
        </row>
        <row r="1715">
          <cell r="A1715" t="str">
            <v>AND4-U04C-US</v>
          </cell>
          <cell r="B1715">
            <v>1</v>
          </cell>
          <cell r="C1715">
            <v>227</v>
          </cell>
          <cell r="D1715" t="str">
            <v>USD</v>
          </cell>
        </row>
        <row r="1716">
          <cell r="A1716" t="str">
            <v>AND4-U02S</v>
          </cell>
          <cell r="B1716">
            <v>1</v>
          </cell>
          <cell r="C1716">
            <v>195</v>
          </cell>
          <cell r="D1716" t="str">
            <v>USD</v>
          </cell>
        </row>
        <row r="1717">
          <cell r="A1717" t="str">
            <v>AND4-M219S</v>
          </cell>
          <cell r="B1717">
            <v>1</v>
          </cell>
          <cell r="C1717">
            <v>210</v>
          </cell>
          <cell r="D1717" t="str">
            <v>USD</v>
          </cell>
        </row>
        <row r="1718">
          <cell r="A1718" t="str">
            <v>AND4-M213S</v>
          </cell>
          <cell r="B1718">
            <v>1</v>
          </cell>
          <cell r="C1718">
            <v>500</v>
          </cell>
          <cell r="D1718" t="str">
            <v>USD</v>
          </cell>
        </row>
        <row r="1719">
          <cell r="A1719" t="str">
            <v>AND4-M219C</v>
          </cell>
          <cell r="B1719">
            <v>1</v>
          </cell>
          <cell r="C1719">
            <v>210</v>
          </cell>
          <cell r="D1719" t="str">
            <v>USD</v>
          </cell>
        </row>
        <row r="1720">
          <cell r="A1720" t="str">
            <v>HDS</v>
          </cell>
          <cell r="B1720">
            <v>1</v>
          </cell>
          <cell r="C1720">
            <v>15</v>
          </cell>
          <cell r="D1720" t="str">
            <v>USD</v>
          </cell>
        </row>
        <row r="1721">
          <cell r="A1721" t="str">
            <v>HDL</v>
          </cell>
          <cell r="B1721">
            <v>1</v>
          </cell>
          <cell r="C1721">
            <v>15</v>
          </cell>
          <cell r="D1721" t="str">
            <v>USD</v>
          </cell>
        </row>
        <row r="1722">
          <cell r="A1722" t="str">
            <v>HDM</v>
          </cell>
          <cell r="B1722">
            <v>1</v>
          </cell>
          <cell r="C1722">
            <v>15</v>
          </cell>
          <cell r="D1722" t="str">
            <v>USD</v>
          </cell>
        </row>
        <row r="1723">
          <cell r="A1723" t="str">
            <v>AND3-FG-MKIIC</v>
          </cell>
          <cell r="B1723">
            <v>1</v>
          </cell>
          <cell r="C1723">
            <v>885</v>
          </cell>
          <cell r="D1723" t="str">
            <v>USD</v>
          </cell>
        </row>
        <row r="1724">
          <cell r="A1724" t="str">
            <v>AND4-H20C</v>
          </cell>
          <cell r="B1724">
            <v>1</v>
          </cell>
          <cell r="C1724">
            <v>262.5</v>
          </cell>
          <cell r="D1724" t="str">
            <v>USD</v>
          </cell>
        </row>
        <row r="1725">
          <cell r="A1725" t="str">
            <v>AND4-H19-B-C</v>
          </cell>
          <cell r="B1725">
            <v>1</v>
          </cell>
          <cell r="C1725">
            <v>262.5</v>
          </cell>
          <cell r="D1725" t="str">
            <v>USD</v>
          </cell>
        </row>
        <row r="1726">
          <cell r="A1726" t="str">
            <v>AND3-FG-MKIIS</v>
          </cell>
          <cell r="B1726">
            <v>1</v>
          </cell>
          <cell r="C1726">
            <v>885</v>
          </cell>
          <cell r="D1726" t="str">
            <v>USD</v>
          </cell>
        </row>
        <row r="1727">
          <cell r="A1727" t="str">
            <v>AND4-H19-B-S</v>
          </cell>
          <cell r="B1727">
            <v>1</v>
          </cell>
          <cell r="C1727">
            <v>250</v>
          </cell>
          <cell r="D1727" t="str">
            <v>USD</v>
          </cell>
        </row>
        <row r="1728">
          <cell r="A1728" t="str">
            <v>AND3-FG-MKIS</v>
          </cell>
          <cell r="B1728">
            <v>1</v>
          </cell>
          <cell r="C1728">
            <v>885</v>
          </cell>
          <cell r="D1728" t="str">
            <v>USD</v>
          </cell>
        </row>
        <row r="1729">
          <cell r="A1729" t="str">
            <v>AND4-U06C</v>
          </cell>
          <cell r="B1729">
            <v>1</v>
          </cell>
          <cell r="C1729">
            <v>214</v>
          </cell>
          <cell r="D1729" t="str">
            <v>USD</v>
          </cell>
        </row>
        <row r="1730">
          <cell r="A1730" t="str">
            <v>AND4-U04S-US</v>
          </cell>
          <cell r="B1730">
            <v>1</v>
          </cell>
          <cell r="C1730">
            <v>215</v>
          </cell>
          <cell r="D1730" t="str">
            <v>USD</v>
          </cell>
        </row>
        <row r="1731">
          <cell r="A1731" t="str">
            <v>AND4-U04S</v>
          </cell>
          <cell r="B1731">
            <v>1</v>
          </cell>
          <cell r="C1731">
            <v>200</v>
          </cell>
          <cell r="D1731" t="str">
            <v>USD</v>
          </cell>
        </row>
        <row r="1732">
          <cell r="A1732" t="str">
            <v>AND4-M221C</v>
          </cell>
          <cell r="B1732">
            <v>1</v>
          </cell>
          <cell r="C1732">
            <v>210</v>
          </cell>
          <cell r="D1732" t="str">
            <v>USD</v>
          </cell>
        </row>
        <row r="1733">
          <cell r="A1733" t="str">
            <v>AND4-M220C</v>
          </cell>
          <cell r="B1733">
            <v>1</v>
          </cell>
          <cell r="C1733">
            <v>210</v>
          </cell>
          <cell r="D1733" t="str">
            <v>USD</v>
          </cell>
        </row>
        <row r="1734">
          <cell r="A1734" t="str">
            <v>AND4-M220S</v>
          </cell>
          <cell r="B1734">
            <v>1</v>
          </cell>
          <cell r="C1734">
            <v>210</v>
          </cell>
          <cell r="D1734" t="str">
            <v>USD</v>
          </cell>
        </row>
        <row r="1735">
          <cell r="A1735" t="str">
            <v>HDXXL</v>
          </cell>
          <cell r="B1735">
            <v>1</v>
          </cell>
          <cell r="C1735">
            <v>15</v>
          </cell>
          <cell r="D1735" t="str">
            <v>USD</v>
          </cell>
        </row>
        <row r="1736">
          <cell r="A1736" t="str">
            <v>HDXL</v>
          </cell>
          <cell r="B1736">
            <v>1</v>
          </cell>
          <cell r="C1736">
            <v>15</v>
          </cell>
          <cell r="D1736" t="str">
            <v>USD</v>
          </cell>
        </row>
        <row r="1737">
          <cell r="A1737" t="str">
            <v>JPS</v>
          </cell>
          <cell r="B1737">
            <v>1</v>
          </cell>
          <cell r="C1737">
            <v>10.5</v>
          </cell>
          <cell r="D1737" t="str">
            <v>USD</v>
          </cell>
        </row>
        <row r="1738">
          <cell r="A1738" t="str">
            <v>AND4-H22C</v>
          </cell>
          <cell r="B1738">
            <v>1</v>
          </cell>
          <cell r="C1738">
            <v>252.5</v>
          </cell>
          <cell r="D1738" t="str">
            <v>USD</v>
          </cell>
        </row>
        <row r="1739">
          <cell r="A1739" t="str">
            <v>AND4-H22S</v>
          </cell>
          <cell r="B1739">
            <v>1</v>
          </cell>
          <cell r="C1739">
            <v>240</v>
          </cell>
          <cell r="D1739" t="str">
            <v>USD</v>
          </cell>
        </row>
        <row r="1740">
          <cell r="A1740" t="str">
            <v>AND4-H20S</v>
          </cell>
          <cell r="B1740">
            <v>1</v>
          </cell>
          <cell r="C1740">
            <v>250</v>
          </cell>
          <cell r="D1740" t="str">
            <v>USD</v>
          </cell>
        </row>
        <row r="1741">
          <cell r="A1741" t="str">
            <v>AND3-HCDUALC</v>
          </cell>
          <cell r="B1741">
            <v>1</v>
          </cell>
          <cell r="C1741">
            <v>825</v>
          </cell>
          <cell r="D1741" t="str">
            <v>USD</v>
          </cell>
        </row>
        <row r="1742">
          <cell r="A1742" t="str">
            <v>AND3-FTEZZAC</v>
          </cell>
          <cell r="B1742">
            <v>1</v>
          </cell>
          <cell r="C1742">
            <v>835</v>
          </cell>
          <cell r="D1742" t="str">
            <v>USD</v>
          </cell>
        </row>
        <row r="1743">
          <cell r="A1743" t="str">
            <v>AND3-FTEZZAS</v>
          </cell>
          <cell r="B1743">
            <v>1</v>
          </cell>
          <cell r="C1743">
            <v>785</v>
          </cell>
          <cell r="D1743" t="str">
            <v>USD</v>
          </cell>
        </row>
        <row r="1744">
          <cell r="A1744" t="str">
            <v>AND4-V04C</v>
          </cell>
          <cell r="B1744">
            <v>1</v>
          </cell>
          <cell r="C1744">
            <v>252.5</v>
          </cell>
          <cell r="D1744" t="str">
            <v>USD</v>
          </cell>
        </row>
        <row r="1745">
          <cell r="A1745" t="str">
            <v>AND4-V05C</v>
          </cell>
          <cell r="B1745">
            <v>1</v>
          </cell>
          <cell r="C1745">
            <v>237.5</v>
          </cell>
          <cell r="D1745" t="str">
            <v>USD</v>
          </cell>
        </row>
        <row r="1746">
          <cell r="A1746" t="str">
            <v>AND4-U06S</v>
          </cell>
          <cell r="B1746">
            <v>1</v>
          </cell>
          <cell r="C1746">
            <v>205</v>
          </cell>
          <cell r="D1746" t="str">
            <v>USD</v>
          </cell>
        </row>
        <row r="1747">
          <cell r="A1747" t="str">
            <v>AND4-M236C</v>
          </cell>
          <cell r="B1747">
            <v>1</v>
          </cell>
          <cell r="C1747">
            <v>210</v>
          </cell>
          <cell r="D1747" t="str">
            <v>USD</v>
          </cell>
        </row>
        <row r="1748">
          <cell r="A1748" t="str">
            <v>AND4-M236S</v>
          </cell>
          <cell r="B1748">
            <v>1</v>
          </cell>
          <cell r="C1748">
            <v>210</v>
          </cell>
          <cell r="D1748" t="str">
            <v>USD</v>
          </cell>
        </row>
        <row r="1749">
          <cell r="A1749" t="str">
            <v>AND4-M221S</v>
          </cell>
          <cell r="B1749">
            <v>1</v>
          </cell>
          <cell r="C1749">
            <v>210</v>
          </cell>
          <cell r="D1749" t="str">
            <v>USD</v>
          </cell>
        </row>
        <row r="1750">
          <cell r="A1750" t="str">
            <v>JPM</v>
          </cell>
          <cell r="B1750">
            <v>1</v>
          </cell>
          <cell r="C1750">
            <v>10.5</v>
          </cell>
          <cell r="D1750" t="str">
            <v>USD</v>
          </cell>
        </row>
        <row r="1751">
          <cell r="A1751" t="str">
            <v>JPXL</v>
          </cell>
          <cell r="B1751">
            <v>1</v>
          </cell>
          <cell r="C1751">
            <v>10.5</v>
          </cell>
          <cell r="D1751" t="str">
            <v>USD</v>
          </cell>
        </row>
        <row r="1752">
          <cell r="A1752" t="str">
            <v>JPL</v>
          </cell>
          <cell r="B1752">
            <v>1</v>
          </cell>
          <cell r="C1752">
            <v>10.5</v>
          </cell>
          <cell r="D1752" t="str">
            <v>USD</v>
          </cell>
        </row>
        <row r="1753">
          <cell r="A1753" t="str">
            <v>AND4-H23C</v>
          </cell>
          <cell r="B1753">
            <v>1</v>
          </cell>
          <cell r="C1753">
            <v>272</v>
          </cell>
          <cell r="D1753" t="str">
            <v>USD</v>
          </cell>
        </row>
        <row r="1754">
          <cell r="A1754" t="str">
            <v>AND3-HCDUALS</v>
          </cell>
          <cell r="B1754">
            <v>1</v>
          </cell>
          <cell r="C1754">
            <v>785</v>
          </cell>
          <cell r="D1754" t="str">
            <v>USD</v>
          </cell>
        </row>
        <row r="1755">
          <cell r="A1755" t="str">
            <v>AND3-K01S</v>
          </cell>
          <cell r="B1755">
            <v>1</v>
          </cell>
          <cell r="C1755">
            <v>220</v>
          </cell>
          <cell r="D1755" t="str">
            <v>USD</v>
          </cell>
        </row>
        <row r="1756">
          <cell r="A1756" t="str">
            <v>AND3-K01C</v>
          </cell>
          <cell r="B1756">
            <v>1</v>
          </cell>
          <cell r="C1756">
            <v>229</v>
          </cell>
          <cell r="D1756" t="str">
            <v>USD</v>
          </cell>
        </row>
        <row r="1757">
          <cell r="A1757" t="str">
            <v>AND4-V05S</v>
          </cell>
          <cell r="B1757">
            <v>1</v>
          </cell>
          <cell r="C1757">
            <v>225</v>
          </cell>
          <cell r="D1757" t="str">
            <v>USD</v>
          </cell>
        </row>
        <row r="1758">
          <cell r="A1758" t="str">
            <v>AND4-M241C</v>
          </cell>
          <cell r="B1758">
            <v>1</v>
          </cell>
          <cell r="C1758">
            <v>210</v>
          </cell>
          <cell r="D1758" t="str">
            <v>USD</v>
          </cell>
        </row>
        <row r="1759">
          <cell r="A1759" t="str">
            <v>JPXXL</v>
          </cell>
          <cell r="B1759">
            <v>1</v>
          </cell>
          <cell r="C1759">
            <v>10.5</v>
          </cell>
          <cell r="D1759" t="str">
            <v>USD</v>
          </cell>
        </row>
        <row r="1760">
          <cell r="A1760" t="str">
            <v>AND3-K04C</v>
          </cell>
          <cell r="B1760">
            <v>1</v>
          </cell>
          <cell r="C1760">
            <v>239</v>
          </cell>
          <cell r="D1760" t="str">
            <v>USD</v>
          </cell>
        </row>
        <row r="1761">
          <cell r="A1761" t="str">
            <v>AND4-H23S</v>
          </cell>
          <cell r="B1761">
            <v>1</v>
          </cell>
          <cell r="C1761">
            <v>260</v>
          </cell>
          <cell r="D1761" t="str">
            <v>USD</v>
          </cell>
        </row>
        <row r="1762">
          <cell r="A1762" t="str">
            <v>AND4-H24C</v>
          </cell>
          <cell r="B1762">
            <v>1</v>
          </cell>
          <cell r="C1762">
            <v>212.5</v>
          </cell>
          <cell r="D1762" t="str">
            <v>USD</v>
          </cell>
        </row>
        <row r="1763">
          <cell r="A1763" t="str">
            <v>AND4-H24S</v>
          </cell>
          <cell r="B1763">
            <v>1</v>
          </cell>
          <cell r="C1763">
            <v>200</v>
          </cell>
          <cell r="D1763" t="str">
            <v>USD</v>
          </cell>
        </row>
        <row r="1764">
          <cell r="A1764" t="str">
            <v>AND4-H26S</v>
          </cell>
          <cell r="B1764">
            <v>1</v>
          </cell>
          <cell r="C1764">
            <v>360</v>
          </cell>
          <cell r="D1764" t="str">
            <v>USD</v>
          </cell>
        </row>
        <row r="1765">
          <cell r="A1765" t="str">
            <v>AND4-H26C</v>
          </cell>
          <cell r="B1765">
            <v>1</v>
          </cell>
          <cell r="C1765">
            <v>375</v>
          </cell>
          <cell r="D1765" t="str">
            <v>USD</v>
          </cell>
        </row>
        <row r="1766">
          <cell r="A1766" t="str">
            <v>AND4-HY01C</v>
          </cell>
          <cell r="B1766">
            <v>1</v>
          </cell>
          <cell r="C1766">
            <v>229</v>
          </cell>
          <cell r="D1766" t="str">
            <v>USD</v>
          </cell>
        </row>
        <row r="1767">
          <cell r="A1767" t="str">
            <v>AND4-V06S</v>
          </cell>
          <cell r="B1767">
            <v>1</v>
          </cell>
          <cell r="C1767">
            <v>265</v>
          </cell>
          <cell r="D1767" t="str">
            <v>USD</v>
          </cell>
        </row>
        <row r="1768">
          <cell r="A1768" t="str">
            <v>AND4-V07C</v>
          </cell>
          <cell r="B1768">
            <v>1</v>
          </cell>
          <cell r="C1768">
            <v>252.5</v>
          </cell>
          <cell r="D1768" t="str">
            <v>USD</v>
          </cell>
        </row>
        <row r="1769">
          <cell r="A1769" t="str">
            <v>AND4-M241S</v>
          </cell>
          <cell r="B1769">
            <v>1</v>
          </cell>
          <cell r="C1769">
            <v>210</v>
          </cell>
          <cell r="D1769" t="str">
            <v>USD</v>
          </cell>
        </row>
        <row r="1770">
          <cell r="A1770" t="str">
            <v>AND4-M259S</v>
          </cell>
          <cell r="B1770">
            <v>1</v>
          </cell>
          <cell r="C1770">
            <v>210</v>
          </cell>
          <cell r="D1770" t="str">
            <v>USD</v>
          </cell>
        </row>
        <row r="1771">
          <cell r="A1771" t="str">
            <v>AND4-V06C</v>
          </cell>
          <cell r="B1771">
            <v>1</v>
          </cell>
          <cell r="C1771">
            <v>277.5</v>
          </cell>
          <cell r="D1771" t="str">
            <v>USD</v>
          </cell>
        </row>
        <row r="1772">
          <cell r="A1772" t="str">
            <v>AND4-M259C</v>
          </cell>
          <cell r="B1772">
            <v>1</v>
          </cell>
          <cell r="C1772">
            <v>210</v>
          </cell>
          <cell r="D1772" t="str">
            <v>USD</v>
          </cell>
        </row>
        <row r="1773">
          <cell r="A1773" t="str">
            <v>TSS</v>
          </cell>
          <cell r="B1773">
            <v>1</v>
          </cell>
          <cell r="C1773">
            <v>7.98</v>
          </cell>
          <cell r="D1773" t="str">
            <v>USD</v>
          </cell>
        </row>
        <row r="1774">
          <cell r="A1774" t="str">
            <v>TSM</v>
          </cell>
          <cell r="B1774">
            <v>1</v>
          </cell>
          <cell r="C1774">
            <v>7.98</v>
          </cell>
          <cell r="D1774" t="str">
            <v>USD</v>
          </cell>
        </row>
        <row r="1775">
          <cell r="A1775" t="str">
            <v>AND3-L06C</v>
          </cell>
          <cell r="B1775">
            <v>1</v>
          </cell>
          <cell r="C1775">
            <v>440</v>
          </cell>
          <cell r="D1775" t="str">
            <v>USD</v>
          </cell>
        </row>
        <row r="1776">
          <cell r="A1776" t="str">
            <v>TSL</v>
          </cell>
          <cell r="B1776">
            <v>1</v>
          </cell>
          <cell r="C1776">
            <v>7.98</v>
          </cell>
          <cell r="D1776" t="str">
            <v>USD</v>
          </cell>
        </row>
        <row r="1777">
          <cell r="A1777" t="str">
            <v>AND3-K04S</v>
          </cell>
          <cell r="B1777">
            <v>1</v>
          </cell>
          <cell r="C1777">
            <v>230</v>
          </cell>
          <cell r="D1777" t="str">
            <v>USD</v>
          </cell>
        </row>
        <row r="1778">
          <cell r="A1778" t="str">
            <v>AND3-L06S</v>
          </cell>
          <cell r="B1778">
            <v>1</v>
          </cell>
          <cell r="C1778">
            <v>440</v>
          </cell>
          <cell r="D1778" t="str">
            <v>USD</v>
          </cell>
        </row>
        <row r="1779">
          <cell r="A1779" t="str">
            <v>AND4-HY01S</v>
          </cell>
          <cell r="B1779">
            <v>1</v>
          </cell>
          <cell r="C1779">
            <v>220</v>
          </cell>
          <cell r="D1779" t="str">
            <v>USD</v>
          </cell>
        </row>
        <row r="1780">
          <cell r="A1780" t="str">
            <v>AND4-HY02C</v>
          </cell>
          <cell r="B1780">
            <v>1</v>
          </cell>
          <cell r="C1780">
            <v>272.5</v>
          </cell>
          <cell r="D1780" t="str">
            <v>USD</v>
          </cell>
        </row>
        <row r="1781">
          <cell r="A1781" t="str">
            <v>AND4-HY02S</v>
          </cell>
          <cell r="B1781">
            <v>1</v>
          </cell>
          <cell r="C1781">
            <v>260</v>
          </cell>
          <cell r="D1781" t="str">
            <v>USD</v>
          </cell>
        </row>
        <row r="1782">
          <cell r="A1782" t="str">
            <v>AND4-V09C</v>
          </cell>
          <cell r="B1782">
            <v>1</v>
          </cell>
          <cell r="C1782">
            <v>277.5</v>
          </cell>
          <cell r="D1782" t="str">
            <v>USD</v>
          </cell>
        </row>
        <row r="1783">
          <cell r="A1783" t="str">
            <v>AND4-V08S</v>
          </cell>
          <cell r="B1783">
            <v>1</v>
          </cell>
          <cell r="C1783">
            <v>240</v>
          </cell>
          <cell r="D1783" t="str">
            <v>USD</v>
          </cell>
        </row>
        <row r="1784">
          <cell r="A1784" t="str">
            <v>AND4-V08C</v>
          </cell>
          <cell r="B1784">
            <v>1</v>
          </cell>
          <cell r="C1784">
            <v>249</v>
          </cell>
          <cell r="D1784" t="str">
            <v>USD</v>
          </cell>
        </row>
        <row r="1785">
          <cell r="A1785" t="str">
            <v>AND4-M263C</v>
          </cell>
          <cell r="B1785">
            <v>1</v>
          </cell>
          <cell r="C1785">
            <v>252.5</v>
          </cell>
          <cell r="D1785" t="str">
            <v>USD</v>
          </cell>
        </row>
        <row r="1786">
          <cell r="A1786" t="str">
            <v>AND4-M264C</v>
          </cell>
          <cell r="B1786">
            <v>1</v>
          </cell>
          <cell r="C1786">
            <v>240</v>
          </cell>
          <cell r="D1786" t="str">
            <v>USD</v>
          </cell>
        </row>
        <row r="1787">
          <cell r="A1787" t="str">
            <v>AND4-M263S</v>
          </cell>
          <cell r="B1787">
            <v>1</v>
          </cell>
          <cell r="C1787">
            <v>240</v>
          </cell>
          <cell r="D1787" t="str">
            <v>USD</v>
          </cell>
        </row>
        <row r="1788">
          <cell r="A1788" t="str">
            <v>TSXXL</v>
          </cell>
          <cell r="B1788">
            <v>1</v>
          </cell>
          <cell r="C1788">
            <v>7.98</v>
          </cell>
          <cell r="D1788" t="str">
            <v>USD</v>
          </cell>
        </row>
        <row r="1789">
          <cell r="A1789" t="str">
            <v>TPS</v>
          </cell>
          <cell r="B1789">
            <v>1</v>
          </cell>
          <cell r="C1789">
            <v>11.8</v>
          </cell>
          <cell r="D1789" t="str">
            <v>USD</v>
          </cell>
        </row>
        <row r="1790">
          <cell r="A1790" t="str">
            <v>TSXL</v>
          </cell>
          <cell r="B1790">
            <v>1</v>
          </cell>
          <cell r="C1790">
            <v>7.98</v>
          </cell>
          <cell r="D1790" t="str">
            <v>USD</v>
          </cell>
        </row>
        <row r="1791">
          <cell r="A1791" t="str">
            <v>AND3-L07C-old</v>
          </cell>
          <cell r="B1791">
            <v>1</v>
          </cell>
          <cell r="C1791">
            <v>504</v>
          </cell>
          <cell r="D1791" t="str">
            <v>USD</v>
          </cell>
        </row>
        <row r="1792">
          <cell r="A1792" t="str">
            <v>AND3-L07S</v>
          </cell>
          <cell r="B1792">
            <v>1</v>
          </cell>
          <cell r="C1792">
            <v>500</v>
          </cell>
          <cell r="D1792" t="str">
            <v>USD</v>
          </cell>
        </row>
        <row r="1793">
          <cell r="A1793" t="str">
            <v>AND3-L07C</v>
          </cell>
          <cell r="B1793">
            <v>1</v>
          </cell>
          <cell r="C1793">
            <v>500</v>
          </cell>
          <cell r="D1793" t="str">
            <v>USD</v>
          </cell>
        </row>
        <row r="1794">
          <cell r="A1794" t="str">
            <v>AND4-J01C</v>
          </cell>
          <cell r="B1794">
            <v>1</v>
          </cell>
          <cell r="C1794">
            <v>237.5</v>
          </cell>
          <cell r="D1794" t="str">
            <v>USD</v>
          </cell>
        </row>
        <row r="1795">
          <cell r="A1795" t="str">
            <v>AND4-V09S</v>
          </cell>
          <cell r="B1795">
            <v>1</v>
          </cell>
          <cell r="C1795">
            <v>265</v>
          </cell>
          <cell r="D1795" t="str">
            <v>USD</v>
          </cell>
        </row>
        <row r="1796">
          <cell r="A1796" t="str">
            <v>AND4-XC90C</v>
          </cell>
          <cell r="B1796">
            <v>1</v>
          </cell>
          <cell r="C1796">
            <v>300</v>
          </cell>
          <cell r="D1796" t="str">
            <v>USD</v>
          </cell>
        </row>
        <row r="1797">
          <cell r="A1797" t="str">
            <v>AND4-XC90S</v>
          </cell>
          <cell r="B1797">
            <v>1</v>
          </cell>
          <cell r="C1797">
            <v>300</v>
          </cell>
          <cell r="D1797" t="str">
            <v>USD</v>
          </cell>
        </row>
        <row r="1798">
          <cell r="A1798" t="str">
            <v>AND4-M267S</v>
          </cell>
          <cell r="B1798">
            <v>1</v>
          </cell>
          <cell r="C1798">
            <v>210</v>
          </cell>
          <cell r="D1798" t="str">
            <v>USD</v>
          </cell>
        </row>
        <row r="1799">
          <cell r="A1799" t="str">
            <v>AND4-M264S</v>
          </cell>
          <cell r="B1799">
            <v>1</v>
          </cell>
          <cell r="C1799">
            <v>240</v>
          </cell>
          <cell r="D1799" t="str">
            <v>USD</v>
          </cell>
        </row>
        <row r="1800">
          <cell r="A1800" t="str">
            <v>AND4-M267C</v>
          </cell>
          <cell r="B1800">
            <v>1</v>
          </cell>
          <cell r="C1800">
            <v>210</v>
          </cell>
          <cell r="D1800" t="str">
            <v>USD</v>
          </cell>
        </row>
        <row r="1801">
          <cell r="A1801" t="str">
            <v>TPL</v>
          </cell>
          <cell r="B1801">
            <v>1</v>
          </cell>
          <cell r="C1801">
            <v>11.8</v>
          </cell>
          <cell r="D1801" t="str">
            <v>USD</v>
          </cell>
        </row>
        <row r="1802">
          <cell r="A1802" t="str">
            <v>TPM</v>
          </cell>
          <cell r="B1802">
            <v>1</v>
          </cell>
          <cell r="C1802">
            <v>11.8</v>
          </cell>
          <cell r="D1802" t="str">
            <v>USD</v>
          </cell>
        </row>
        <row r="1803">
          <cell r="A1803" t="str">
            <v>TPXL</v>
          </cell>
          <cell r="B1803">
            <v>1</v>
          </cell>
          <cell r="C1803">
            <v>11.8</v>
          </cell>
          <cell r="D1803" t="str">
            <v>USD</v>
          </cell>
        </row>
        <row r="1804">
          <cell r="A1804" t="str">
            <v>AND3-NL110DC</v>
          </cell>
          <cell r="B1804">
            <v>1</v>
          </cell>
          <cell r="C1804">
            <v>200</v>
          </cell>
          <cell r="D1804" t="str">
            <v>USD</v>
          </cell>
        </row>
        <row r="1805">
          <cell r="A1805" t="str">
            <v>AND3-L07S-old</v>
          </cell>
          <cell r="B1805">
            <v>1</v>
          </cell>
          <cell r="C1805">
            <v>495</v>
          </cell>
          <cell r="D1805" t="str">
            <v>USD</v>
          </cell>
        </row>
        <row r="1806">
          <cell r="A1806" t="str">
            <v>AND3-NL110DS</v>
          </cell>
          <cell r="B1806">
            <v>1</v>
          </cell>
          <cell r="C1806">
            <v>200</v>
          </cell>
          <cell r="D1806" t="str">
            <v>USD</v>
          </cell>
        </row>
        <row r="1807">
          <cell r="A1807" t="str">
            <v>AND5-H25C</v>
          </cell>
          <cell r="B1807">
            <v>1</v>
          </cell>
          <cell r="C1807">
            <v>239</v>
          </cell>
          <cell r="D1807" t="str">
            <v>USD</v>
          </cell>
        </row>
        <row r="1808">
          <cell r="A1808" t="str">
            <v>AND4-J01S</v>
          </cell>
          <cell r="B1808">
            <v>1</v>
          </cell>
          <cell r="C1808">
            <v>225</v>
          </cell>
          <cell r="D1808" t="str">
            <v>USD</v>
          </cell>
        </row>
        <row r="1809">
          <cell r="A1809" t="str">
            <v>AND4-J02S</v>
          </cell>
          <cell r="B1809">
            <v>1</v>
          </cell>
          <cell r="C1809">
            <v>240</v>
          </cell>
          <cell r="D1809" t="str">
            <v>USD</v>
          </cell>
        </row>
        <row r="1810">
          <cell r="A1810" t="str">
            <v>AND4-J02C</v>
          </cell>
          <cell r="B1810">
            <v>1</v>
          </cell>
          <cell r="C1810">
            <v>260</v>
          </cell>
          <cell r="D1810" t="str">
            <v>USD</v>
          </cell>
        </row>
        <row r="1811">
          <cell r="A1811" t="str">
            <v>AND4-M349C</v>
          </cell>
          <cell r="B1811">
            <v>1</v>
          </cell>
          <cell r="C1811">
            <v>210</v>
          </cell>
          <cell r="D1811" t="str">
            <v>USD</v>
          </cell>
        </row>
        <row r="1812">
          <cell r="A1812" t="str">
            <v>TPXXL</v>
          </cell>
          <cell r="B1812">
            <v>1</v>
          </cell>
          <cell r="C1812">
            <v>11.8</v>
          </cell>
          <cell r="D1812" t="str">
            <v>USD</v>
          </cell>
        </row>
        <row r="1813">
          <cell r="A1813" t="str">
            <v>AND3-NL633C</v>
          </cell>
          <cell r="B1813">
            <v>1</v>
          </cell>
          <cell r="C1813">
            <v>200</v>
          </cell>
          <cell r="D1813" t="str">
            <v>USD</v>
          </cell>
        </row>
        <row r="1814">
          <cell r="A1814" t="str">
            <v>AND4-J03C</v>
          </cell>
          <cell r="B1814">
            <v>1</v>
          </cell>
          <cell r="C1814">
            <v>269</v>
          </cell>
          <cell r="D1814" t="str">
            <v>USD</v>
          </cell>
        </row>
        <row r="1815">
          <cell r="A1815" t="str">
            <v>AND4-J03S</v>
          </cell>
          <cell r="B1815">
            <v>1</v>
          </cell>
          <cell r="C1815">
            <v>270</v>
          </cell>
          <cell r="D1815" t="str">
            <v>USD</v>
          </cell>
        </row>
        <row r="1816">
          <cell r="A1816" t="str">
            <v>AND4-K02C</v>
          </cell>
          <cell r="B1816">
            <v>1</v>
          </cell>
          <cell r="C1816">
            <v>227.5</v>
          </cell>
          <cell r="D1816" t="str">
            <v>USD</v>
          </cell>
        </row>
        <row r="1817">
          <cell r="A1817" t="str">
            <v>AND5-H25S</v>
          </cell>
          <cell r="B1817">
            <v>1</v>
          </cell>
          <cell r="C1817">
            <v>230</v>
          </cell>
          <cell r="D1817" t="str">
            <v>USD</v>
          </cell>
        </row>
        <row r="1818">
          <cell r="A1818" t="str">
            <v>AND5-L06S</v>
          </cell>
          <cell r="B1818">
            <v>1</v>
          </cell>
          <cell r="C1818">
            <v>240</v>
          </cell>
          <cell r="D1818" t="str">
            <v>USD</v>
          </cell>
        </row>
        <row r="1819">
          <cell r="A1819" t="str">
            <v>AND5-L06C</v>
          </cell>
          <cell r="B1819">
            <v>1</v>
          </cell>
          <cell r="C1819">
            <v>252.5</v>
          </cell>
          <cell r="D1819" t="str">
            <v>USD</v>
          </cell>
        </row>
        <row r="1820">
          <cell r="A1820" t="str">
            <v>AND4-K05S</v>
          </cell>
          <cell r="B1820">
            <v>1</v>
          </cell>
          <cell r="C1820">
            <v>285</v>
          </cell>
          <cell r="D1820" t="str">
            <v>USD</v>
          </cell>
        </row>
        <row r="1821">
          <cell r="A1821" t="str">
            <v>AND4-K02S</v>
          </cell>
          <cell r="B1821">
            <v>1</v>
          </cell>
          <cell r="C1821">
            <v>215</v>
          </cell>
          <cell r="D1821" t="str">
            <v>USD</v>
          </cell>
        </row>
        <row r="1822">
          <cell r="A1822" t="str">
            <v>AND4-K05C</v>
          </cell>
          <cell r="B1822">
            <v>1</v>
          </cell>
          <cell r="C1822">
            <v>292.5</v>
          </cell>
          <cell r="D1822" t="str">
            <v>USD</v>
          </cell>
        </row>
        <row r="1823">
          <cell r="A1823" t="str">
            <v>AND4-M355S</v>
          </cell>
          <cell r="B1823">
            <v>1</v>
          </cell>
          <cell r="C1823">
            <v>350</v>
          </cell>
          <cell r="D1823" t="str">
            <v>USD</v>
          </cell>
        </row>
        <row r="1824">
          <cell r="A1824" t="str">
            <v>AND4-M355C</v>
          </cell>
          <cell r="B1824">
            <v>1</v>
          </cell>
          <cell r="C1824">
            <v>350</v>
          </cell>
          <cell r="D1824" t="str">
            <v>USD</v>
          </cell>
        </row>
        <row r="1825">
          <cell r="A1825" t="str">
            <v>AND4-M349S</v>
          </cell>
          <cell r="B1825">
            <v>1</v>
          </cell>
          <cell r="C1825">
            <v>210</v>
          </cell>
          <cell r="D1825" t="str">
            <v>USD</v>
          </cell>
        </row>
        <row r="1826">
          <cell r="A1826" t="str">
            <v>AND5-MB01S</v>
          </cell>
          <cell r="B1826">
            <v>1</v>
          </cell>
          <cell r="C1826">
            <v>255</v>
          </cell>
          <cell r="D1826" t="str">
            <v>USD</v>
          </cell>
        </row>
        <row r="1827">
          <cell r="A1827" t="str">
            <v>AND5-MB01C</v>
          </cell>
          <cell r="B1827">
            <v>1</v>
          </cell>
          <cell r="C1827">
            <v>264</v>
          </cell>
          <cell r="D1827" t="str">
            <v>USD</v>
          </cell>
        </row>
        <row r="1828">
          <cell r="A1828" t="str">
            <v>AND3-NW008C</v>
          </cell>
          <cell r="B1828">
            <v>1</v>
          </cell>
          <cell r="C1828">
            <v>202.5</v>
          </cell>
          <cell r="D1828" t="str">
            <v>USD</v>
          </cell>
        </row>
        <row r="1829">
          <cell r="A1829" t="str">
            <v>AND3-NW008S</v>
          </cell>
          <cell r="B1829">
            <v>1</v>
          </cell>
          <cell r="C1829">
            <v>190</v>
          </cell>
          <cell r="D1829" t="str">
            <v>USD</v>
          </cell>
        </row>
        <row r="1830">
          <cell r="A1830" t="str">
            <v>AND3-NL633S</v>
          </cell>
          <cell r="B1830">
            <v>1</v>
          </cell>
          <cell r="C1830">
            <v>200</v>
          </cell>
          <cell r="D1830" t="str">
            <v>USD</v>
          </cell>
        </row>
        <row r="1831">
          <cell r="A1831" t="str">
            <v>ANDP-2MTF</v>
          </cell>
          <cell r="B1831">
            <v>1</v>
          </cell>
          <cell r="C1831">
            <v>220</v>
          </cell>
          <cell r="D1831" t="str">
            <v>USD</v>
          </cell>
        </row>
        <row r="1832">
          <cell r="A1832" t="str">
            <v>AND4-K06C</v>
          </cell>
          <cell r="B1832">
            <v>1</v>
          </cell>
          <cell r="C1832">
            <v>292.5</v>
          </cell>
          <cell r="D1832" t="str">
            <v>USD</v>
          </cell>
        </row>
        <row r="1833">
          <cell r="A1833" t="str">
            <v>AND4-M396S</v>
          </cell>
          <cell r="B1833">
            <v>1</v>
          </cell>
          <cell r="C1833">
            <v>210</v>
          </cell>
          <cell r="D1833" t="str">
            <v>USD</v>
          </cell>
        </row>
        <row r="1834">
          <cell r="A1834" t="str">
            <v>AND4-M396C</v>
          </cell>
          <cell r="B1834">
            <v>1</v>
          </cell>
          <cell r="C1834">
            <v>210</v>
          </cell>
          <cell r="D1834" t="str">
            <v>USD</v>
          </cell>
        </row>
        <row r="1835">
          <cell r="A1835" t="str">
            <v>AND4-M403C</v>
          </cell>
          <cell r="B1835">
            <v>1</v>
          </cell>
          <cell r="C1835">
            <v>362.5</v>
          </cell>
          <cell r="D1835" t="str">
            <v>USD</v>
          </cell>
        </row>
        <row r="1836">
          <cell r="A1836" t="str">
            <v>TR1602-BLK-DDM</v>
          </cell>
          <cell r="B1836">
            <v>1</v>
          </cell>
          <cell r="C1836">
            <v>274.06</v>
          </cell>
          <cell r="D1836" t="str">
            <v>USD</v>
          </cell>
        </row>
        <row r="1837">
          <cell r="A1837" t="str">
            <v>AND3-R8028S</v>
          </cell>
          <cell r="B1837">
            <v>1</v>
          </cell>
          <cell r="C1837">
            <v>346</v>
          </cell>
          <cell r="D1837" t="str">
            <v>USD</v>
          </cell>
        </row>
        <row r="1838">
          <cell r="A1838" t="str">
            <v>AND3-R8028C</v>
          </cell>
          <cell r="B1838">
            <v>1</v>
          </cell>
          <cell r="C1838">
            <v>346</v>
          </cell>
          <cell r="D1838" t="str">
            <v>USD</v>
          </cell>
        </row>
        <row r="1839">
          <cell r="A1839" t="str">
            <v>AND3-W076C</v>
          </cell>
          <cell r="B1839">
            <v>1</v>
          </cell>
          <cell r="C1839">
            <v>346</v>
          </cell>
          <cell r="D1839" t="str">
            <v>USD</v>
          </cell>
        </row>
        <row r="1840">
          <cell r="A1840" t="str">
            <v>ANDP-FDFC</v>
          </cell>
          <cell r="B1840">
            <v>1</v>
          </cell>
          <cell r="C1840">
            <v>232.5</v>
          </cell>
          <cell r="D1840" t="str">
            <v>USD</v>
          </cell>
        </row>
        <row r="1841">
          <cell r="A1841" t="str">
            <v>ANDP-FDF</v>
          </cell>
          <cell r="B1841">
            <v>1</v>
          </cell>
          <cell r="C1841">
            <v>220</v>
          </cell>
          <cell r="D1841" t="str">
            <v>USD</v>
          </cell>
        </row>
        <row r="1842">
          <cell r="A1842" t="str">
            <v>ANDP-2MTFC</v>
          </cell>
          <cell r="B1842">
            <v>1</v>
          </cell>
          <cell r="C1842">
            <v>232.5</v>
          </cell>
          <cell r="D1842" t="str">
            <v>USD</v>
          </cell>
        </row>
        <row r="1843">
          <cell r="A1843" t="str">
            <v>AND4-M435C</v>
          </cell>
          <cell r="B1843">
            <v>1</v>
          </cell>
          <cell r="C1843">
            <v>210</v>
          </cell>
          <cell r="D1843" t="str">
            <v>USD</v>
          </cell>
        </row>
        <row r="1844">
          <cell r="A1844" t="str">
            <v>AND4-M403S</v>
          </cell>
          <cell r="B1844">
            <v>1</v>
          </cell>
          <cell r="C1844">
            <v>350</v>
          </cell>
          <cell r="D1844" t="str">
            <v>USD</v>
          </cell>
        </row>
        <row r="1845">
          <cell r="A1845" t="str">
            <v>AND4-M435S</v>
          </cell>
          <cell r="B1845">
            <v>1</v>
          </cell>
          <cell r="C1845">
            <v>210</v>
          </cell>
          <cell r="D1845" t="str">
            <v>USD</v>
          </cell>
        </row>
        <row r="1846">
          <cell r="A1846" t="str">
            <v>TR1602-BLK-FANDD-SEAT6</v>
          </cell>
          <cell r="B1846">
            <v>1</v>
          </cell>
          <cell r="C1846">
            <v>355.18</v>
          </cell>
          <cell r="D1846" t="str">
            <v>USD</v>
          </cell>
        </row>
        <row r="1847">
          <cell r="A1847" t="str">
            <v>AND4-K06S</v>
          </cell>
          <cell r="B1847">
            <v>1</v>
          </cell>
          <cell r="C1847">
            <v>285</v>
          </cell>
          <cell r="D1847" t="str">
            <v>USD</v>
          </cell>
        </row>
        <row r="1848">
          <cell r="A1848" t="str">
            <v>AND4-K07C</v>
          </cell>
          <cell r="B1848">
            <v>1</v>
          </cell>
          <cell r="C1848">
            <v>252.5</v>
          </cell>
          <cell r="D1848" t="str">
            <v>USD</v>
          </cell>
        </row>
        <row r="1849">
          <cell r="A1849" t="str">
            <v>AND4-K07S</v>
          </cell>
          <cell r="B1849">
            <v>1</v>
          </cell>
          <cell r="C1849">
            <v>240</v>
          </cell>
          <cell r="D1849" t="str">
            <v>USD</v>
          </cell>
        </row>
        <row r="1850">
          <cell r="A1850" t="str">
            <v>AND3-W224C</v>
          </cell>
          <cell r="B1850">
            <v>1</v>
          </cell>
          <cell r="C1850">
            <v>227.5</v>
          </cell>
          <cell r="D1850" t="str">
            <v>USD</v>
          </cell>
        </row>
        <row r="1851">
          <cell r="A1851" t="str">
            <v>AND3-W224S</v>
          </cell>
          <cell r="B1851">
            <v>1</v>
          </cell>
          <cell r="C1851">
            <v>215</v>
          </cell>
          <cell r="D1851" t="str">
            <v>USD</v>
          </cell>
        </row>
        <row r="1852">
          <cell r="A1852" t="str">
            <v>AND3-W076S</v>
          </cell>
          <cell r="B1852">
            <v>1</v>
          </cell>
          <cell r="C1852">
            <v>346</v>
          </cell>
          <cell r="D1852" t="str">
            <v>USD</v>
          </cell>
        </row>
        <row r="1853">
          <cell r="A1853" t="str">
            <v>ANDP-GW</v>
          </cell>
          <cell r="B1853">
            <v>1</v>
          </cell>
          <cell r="C1853">
            <v>200</v>
          </cell>
          <cell r="D1853" t="str">
            <v>USD</v>
          </cell>
        </row>
        <row r="1854">
          <cell r="A1854" t="str">
            <v>AND4-M462C</v>
          </cell>
          <cell r="B1854">
            <v>1</v>
          </cell>
          <cell r="C1854">
            <v>350</v>
          </cell>
          <cell r="D1854" t="str">
            <v>USD</v>
          </cell>
        </row>
        <row r="1855">
          <cell r="A1855" t="str">
            <v>AND4-L05S</v>
          </cell>
          <cell r="B1855">
            <v>1</v>
          </cell>
          <cell r="C1855">
            <v>240</v>
          </cell>
          <cell r="D1855" t="str">
            <v>USD</v>
          </cell>
        </row>
        <row r="1856">
          <cell r="A1856" t="str">
            <v>AND4-L05C</v>
          </cell>
          <cell r="B1856">
            <v>1</v>
          </cell>
          <cell r="C1856">
            <v>252.5</v>
          </cell>
          <cell r="D1856" t="str">
            <v>USD</v>
          </cell>
        </row>
        <row r="1857">
          <cell r="A1857" t="str">
            <v>AND4-M009C</v>
          </cell>
          <cell r="B1857">
            <v>1</v>
          </cell>
          <cell r="C1857">
            <v>267.5</v>
          </cell>
          <cell r="D1857" t="str">
            <v>USD</v>
          </cell>
        </row>
        <row r="1858">
          <cell r="A1858" t="str">
            <v>AND3-W576C</v>
          </cell>
          <cell r="B1858">
            <v>1</v>
          </cell>
          <cell r="C1858">
            <v>346</v>
          </cell>
          <cell r="D1858" t="str">
            <v>USD</v>
          </cell>
        </row>
        <row r="1859">
          <cell r="A1859" t="str">
            <v>AND4-M01S</v>
          </cell>
          <cell r="B1859">
            <v>1</v>
          </cell>
          <cell r="C1859">
            <v>247.5</v>
          </cell>
          <cell r="D1859" t="str">
            <v>USD</v>
          </cell>
        </row>
        <row r="1860">
          <cell r="A1860" t="str">
            <v>AND4-M009S</v>
          </cell>
          <cell r="B1860">
            <v>1</v>
          </cell>
          <cell r="C1860">
            <v>255</v>
          </cell>
          <cell r="D1860" t="str">
            <v>USD</v>
          </cell>
        </row>
        <row r="1861">
          <cell r="A1861" t="str">
            <v>AND4-M01C</v>
          </cell>
          <cell r="B1861">
            <v>1</v>
          </cell>
          <cell r="C1861">
            <v>247.5</v>
          </cell>
          <cell r="D1861" t="str">
            <v>USD</v>
          </cell>
        </row>
        <row r="1862">
          <cell r="A1862" t="str">
            <v>ANDP-GWC</v>
          </cell>
          <cell r="B1862">
            <v>1</v>
          </cell>
          <cell r="C1862">
            <v>212.5</v>
          </cell>
          <cell r="D1862" t="str">
            <v>USD</v>
          </cell>
        </row>
        <row r="1863">
          <cell r="A1863" t="str">
            <v>ANDP-HC</v>
          </cell>
          <cell r="B1863">
            <v>1</v>
          </cell>
          <cell r="C1863">
            <v>200</v>
          </cell>
          <cell r="D1863" t="str">
            <v>USD</v>
          </cell>
        </row>
        <row r="1864">
          <cell r="A1864" t="str">
            <v>ANDP-HC2</v>
          </cell>
          <cell r="B1864">
            <v>1</v>
          </cell>
          <cell r="C1864">
            <v>200</v>
          </cell>
          <cell r="D1864" t="str">
            <v>USD</v>
          </cell>
        </row>
        <row r="1865">
          <cell r="A1865" t="str">
            <v>AND4-M546S</v>
          </cell>
          <cell r="B1865">
            <v>1</v>
          </cell>
          <cell r="C1865">
            <v>210</v>
          </cell>
          <cell r="D1865" t="str">
            <v>USD</v>
          </cell>
        </row>
        <row r="1866">
          <cell r="A1866" t="str">
            <v>AND4-M462S</v>
          </cell>
          <cell r="B1866">
            <v>1</v>
          </cell>
          <cell r="C1866">
            <v>350</v>
          </cell>
          <cell r="D1866" t="str">
            <v>USD</v>
          </cell>
        </row>
        <row r="1867">
          <cell r="A1867" t="str">
            <v>AND4-M546C</v>
          </cell>
          <cell r="B1867">
            <v>1</v>
          </cell>
          <cell r="C1867">
            <v>210</v>
          </cell>
          <cell r="D1867" t="str">
            <v>USD</v>
          </cell>
        </row>
        <row r="1868">
          <cell r="A1868" t="str">
            <v>AND4-M02-DVDC</v>
          </cell>
          <cell r="B1868">
            <v>1</v>
          </cell>
          <cell r="C1868">
            <v>300</v>
          </cell>
          <cell r="D1868" t="str">
            <v>USD</v>
          </cell>
        </row>
        <row r="1869">
          <cell r="A1869" t="str">
            <v>TR1602-BLK-WM-SEAT6</v>
          </cell>
          <cell r="B1869">
            <v>1</v>
          </cell>
          <cell r="C1869">
            <v>343.4</v>
          </cell>
          <cell r="D1869" t="str">
            <v>USD</v>
          </cell>
        </row>
        <row r="1870">
          <cell r="A1870" t="str">
            <v>ANDP-HVTF</v>
          </cell>
          <cell r="B1870">
            <v>1</v>
          </cell>
          <cell r="C1870">
            <v>220</v>
          </cell>
          <cell r="D1870" t="str">
            <v>USD</v>
          </cell>
        </row>
        <row r="1871">
          <cell r="A1871" t="str">
            <v>ANDP-HC2C</v>
          </cell>
          <cell r="B1871">
            <v>1</v>
          </cell>
          <cell r="C1871">
            <v>227.5</v>
          </cell>
          <cell r="D1871" t="str">
            <v>USD</v>
          </cell>
        </row>
        <row r="1872">
          <cell r="A1872" t="str">
            <v>ANDP-HCC</v>
          </cell>
          <cell r="B1872">
            <v>1</v>
          </cell>
          <cell r="C1872">
            <v>212.5</v>
          </cell>
          <cell r="D1872" t="str">
            <v>USD</v>
          </cell>
        </row>
        <row r="1873">
          <cell r="A1873" t="str">
            <v>AND3-W576S</v>
          </cell>
          <cell r="B1873">
            <v>1</v>
          </cell>
          <cell r="C1873">
            <v>346</v>
          </cell>
          <cell r="D1873" t="str">
            <v>USD</v>
          </cell>
        </row>
        <row r="1874">
          <cell r="A1874" t="str">
            <v>AND4-AA4C</v>
          </cell>
          <cell r="B1874">
            <v>1</v>
          </cell>
          <cell r="C1874">
            <v>269</v>
          </cell>
          <cell r="D1874" t="str">
            <v>USD</v>
          </cell>
        </row>
        <row r="1875">
          <cell r="A1875" t="str">
            <v>AND4-AA4S</v>
          </cell>
          <cell r="B1875">
            <v>1</v>
          </cell>
          <cell r="C1875">
            <v>300</v>
          </cell>
          <cell r="D1875" t="str">
            <v>USD</v>
          </cell>
        </row>
        <row r="1876">
          <cell r="A1876" t="str">
            <v>AND4-MASS</v>
          </cell>
          <cell r="B1876">
            <v>1</v>
          </cell>
          <cell r="C1876">
            <v>245</v>
          </cell>
          <cell r="D1876" t="str">
            <v>USD</v>
          </cell>
        </row>
        <row r="1877">
          <cell r="A1877" t="str">
            <v>AND4-MB02C</v>
          </cell>
          <cell r="B1877">
            <v>1</v>
          </cell>
          <cell r="C1877">
            <v>392.5</v>
          </cell>
          <cell r="D1877" t="str">
            <v>USD</v>
          </cell>
        </row>
        <row r="1878">
          <cell r="A1878" t="str">
            <v>AND4-MASC</v>
          </cell>
          <cell r="B1878">
            <v>1</v>
          </cell>
          <cell r="C1878">
            <v>257.5</v>
          </cell>
          <cell r="D1878" t="str">
            <v>USD</v>
          </cell>
        </row>
        <row r="1879">
          <cell r="A1879" t="str">
            <v>TR802-BLK-DDM-SEAT3</v>
          </cell>
          <cell r="B1879">
            <v>1</v>
          </cell>
          <cell r="C1879">
            <v>434.01</v>
          </cell>
          <cell r="D1879" t="str">
            <v>USD</v>
          </cell>
        </row>
        <row r="1880">
          <cell r="A1880" t="str">
            <v>AND4-M021S</v>
          </cell>
          <cell r="B1880">
            <v>1</v>
          </cell>
          <cell r="C1880">
            <v>210</v>
          </cell>
          <cell r="D1880" t="str">
            <v>USD</v>
          </cell>
        </row>
        <row r="1881">
          <cell r="A1881" t="str">
            <v>AND4-M02-DVDS</v>
          </cell>
          <cell r="B1881">
            <v>1</v>
          </cell>
          <cell r="C1881">
            <v>300</v>
          </cell>
          <cell r="D1881" t="str">
            <v>USD</v>
          </cell>
        </row>
        <row r="1882">
          <cell r="A1882" t="str">
            <v>AND4-M021C</v>
          </cell>
          <cell r="B1882">
            <v>1</v>
          </cell>
          <cell r="C1882">
            <v>222.5</v>
          </cell>
          <cell r="D1882" t="str">
            <v>USD</v>
          </cell>
        </row>
        <row r="1883">
          <cell r="A1883" t="str">
            <v>ANDP-HVZGC</v>
          </cell>
          <cell r="B1883">
            <v>1</v>
          </cell>
          <cell r="C1883">
            <v>232.5</v>
          </cell>
          <cell r="D1883" t="str">
            <v>USD</v>
          </cell>
        </row>
        <row r="1884">
          <cell r="A1884" t="str">
            <v>ANDP-HVTFC</v>
          </cell>
          <cell r="B1884">
            <v>1</v>
          </cell>
          <cell r="C1884">
            <v>235</v>
          </cell>
          <cell r="D1884" t="str">
            <v>USD</v>
          </cell>
        </row>
        <row r="1885">
          <cell r="A1885" t="str">
            <v>ANDP-HVZG</v>
          </cell>
          <cell r="B1885">
            <v>1</v>
          </cell>
          <cell r="C1885">
            <v>220</v>
          </cell>
          <cell r="D1885" t="str">
            <v>USD</v>
          </cell>
        </row>
        <row r="1886">
          <cell r="A1886" t="str">
            <v>AND4-B03C</v>
          </cell>
          <cell r="B1886">
            <v>1</v>
          </cell>
          <cell r="C1886">
            <v>312.5</v>
          </cell>
          <cell r="D1886" t="str">
            <v>USD</v>
          </cell>
        </row>
        <row r="1887">
          <cell r="A1887" t="str">
            <v>AND4-B02C</v>
          </cell>
          <cell r="B1887">
            <v>1</v>
          </cell>
          <cell r="C1887">
            <v>269</v>
          </cell>
          <cell r="D1887" t="str">
            <v>USD</v>
          </cell>
        </row>
        <row r="1888">
          <cell r="A1888" t="str">
            <v>AND4-B02S</v>
          </cell>
          <cell r="B1888">
            <v>1</v>
          </cell>
          <cell r="C1888">
            <v>300</v>
          </cell>
          <cell r="D1888" t="str">
            <v>USD</v>
          </cell>
        </row>
        <row r="1889">
          <cell r="A1889" t="str">
            <v>AND4-MB02S</v>
          </cell>
          <cell r="B1889">
            <v>1</v>
          </cell>
          <cell r="C1889">
            <v>380</v>
          </cell>
          <cell r="D1889" t="str">
            <v>USD</v>
          </cell>
        </row>
        <row r="1890">
          <cell r="A1890" t="str">
            <v>AND4-N01C</v>
          </cell>
          <cell r="B1890">
            <v>1</v>
          </cell>
          <cell r="C1890">
            <v>224</v>
          </cell>
          <cell r="D1890" t="str">
            <v>USD</v>
          </cell>
        </row>
        <row r="1891">
          <cell r="A1891" t="str">
            <v>AND4-N01S</v>
          </cell>
          <cell r="B1891">
            <v>1</v>
          </cell>
          <cell r="C1891">
            <v>215</v>
          </cell>
          <cell r="D1891" t="str">
            <v>USD</v>
          </cell>
        </row>
        <row r="1892">
          <cell r="A1892" t="str">
            <v>TR802-BLK-FANDD-SEAT3</v>
          </cell>
          <cell r="B1892">
            <v>1</v>
          </cell>
          <cell r="C1892">
            <v>417.13</v>
          </cell>
          <cell r="D1892" t="str">
            <v>USD</v>
          </cell>
        </row>
        <row r="1893">
          <cell r="A1893" t="str">
            <v>TR802-BLK-FANDD-SEAT4</v>
          </cell>
          <cell r="B1893">
            <v>1</v>
          </cell>
          <cell r="C1893">
            <v>417.13</v>
          </cell>
          <cell r="D1893" t="str">
            <v>USD</v>
          </cell>
        </row>
        <row r="1894">
          <cell r="A1894" t="str">
            <v>TR802-BLK-FANDD</v>
          </cell>
          <cell r="B1894">
            <v>1</v>
          </cell>
          <cell r="C1894">
            <v>338.03</v>
          </cell>
          <cell r="D1894" t="str">
            <v>USD</v>
          </cell>
        </row>
        <row r="1895">
          <cell r="A1895" t="str">
            <v>AND4-M02C</v>
          </cell>
          <cell r="B1895">
            <v>1</v>
          </cell>
          <cell r="C1895">
            <v>258</v>
          </cell>
          <cell r="D1895" t="str">
            <v>USD</v>
          </cell>
        </row>
        <row r="1896">
          <cell r="A1896" t="str">
            <v>AND4-M02S</v>
          </cell>
          <cell r="B1896">
            <v>1</v>
          </cell>
          <cell r="C1896">
            <v>250</v>
          </cell>
          <cell r="D1896" t="str">
            <v>USD</v>
          </cell>
        </row>
        <row r="1897">
          <cell r="A1897" t="str">
            <v>AND4-M035C</v>
          </cell>
          <cell r="B1897">
            <v>1</v>
          </cell>
          <cell r="C1897">
            <v>282.5</v>
          </cell>
          <cell r="D1897" t="str">
            <v>USD</v>
          </cell>
        </row>
        <row r="1898">
          <cell r="A1898" t="str">
            <v>ANDP-IDF</v>
          </cell>
          <cell r="B1898">
            <v>1</v>
          </cell>
          <cell r="C1898">
            <v>220</v>
          </cell>
          <cell r="D1898" t="str">
            <v>USD</v>
          </cell>
        </row>
        <row r="1899">
          <cell r="A1899" t="str">
            <v>AND4-B03S</v>
          </cell>
          <cell r="B1899">
            <v>1</v>
          </cell>
          <cell r="C1899">
            <v>300</v>
          </cell>
          <cell r="D1899" t="str">
            <v>USD</v>
          </cell>
        </row>
        <row r="1900">
          <cell r="A1900" t="str">
            <v>AND4-B05S</v>
          </cell>
          <cell r="B1900">
            <v>1</v>
          </cell>
          <cell r="C1900">
            <v>300</v>
          </cell>
          <cell r="D1900" t="str">
            <v>USD</v>
          </cell>
        </row>
        <row r="1901">
          <cell r="A1901" t="str">
            <v>AND4-B05C</v>
          </cell>
          <cell r="B1901">
            <v>1</v>
          </cell>
          <cell r="C1901">
            <v>312.5</v>
          </cell>
          <cell r="D1901" t="str">
            <v>USD</v>
          </cell>
        </row>
        <row r="1902">
          <cell r="A1902" t="str">
            <v>AND4-N02C</v>
          </cell>
          <cell r="B1902">
            <v>1</v>
          </cell>
          <cell r="C1902">
            <v>232.5</v>
          </cell>
          <cell r="D1902" t="str">
            <v>USD</v>
          </cell>
        </row>
        <row r="1903">
          <cell r="A1903" t="str">
            <v>TR802-BLK-FANDD-SEAT6</v>
          </cell>
          <cell r="B1903">
            <v>1</v>
          </cell>
          <cell r="C1903">
            <v>436.03</v>
          </cell>
          <cell r="D1903" t="str">
            <v>USD</v>
          </cell>
        </row>
        <row r="1904">
          <cell r="A1904" t="str">
            <v>AND4-M035S</v>
          </cell>
          <cell r="B1904">
            <v>1</v>
          </cell>
          <cell r="C1904">
            <v>270</v>
          </cell>
          <cell r="D1904" t="str">
            <v>USD</v>
          </cell>
        </row>
        <row r="1905">
          <cell r="A1905" t="str">
            <v>AND4-M03S</v>
          </cell>
          <cell r="B1905">
            <v>1</v>
          </cell>
          <cell r="C1905">
            <v>215</v>
          </cell>
          <cell r="D1905" t="str">
            <v>USD</v>
          </cell>
        </row>
        <row r="1906">
          <cell r="A1906" t="str">
            <v>AND4-M03C</v>
          </cell>
          <cell r="B1906">
            <v>1</v>
          </cell>
          <cell r="C1906">
            <v>224</v>
          </cell>
          <cell r="D1906" t="str">
            <v>USD</v>
          </cell>
        </row>
        <row r="1907">
          <cell r="A1907" t="str">
            <v>AND4-B06C</v>
          </cell>
          <cell r="B1907">
            <v>1</v>
          </cell>
          <cell r="C1907">
            <v>312.5</v>
          </cell>
          <cell r="D1907" t="str">
            <v>USD</v>
          </cell>
        </row>
        <row r="1908">
          <cell r="A1908" t="str">
            <v>ANDP-IDFC</v>
          </cell>
          <cell r="B1908">
            <v>1</v>
          </cell>
          <cell r="C1908">
            <v>232.5</v>
          </cell>
          <cell r="D1908" t="str">
            <v>USD</v>
          </cell>
        </row>
        <row r="1909">
          <cell r="A1909" t="str">
            <v>ANDP-IDXC</v>
          </cell>
          <cell r="B1909">
            <v>1</v>
          </cell>
          <cell r="C1909">
            <v>212.5</v>
          </cell>
          <cell r="D1909" t="str">
            <v>USD</v>
          </cell>
        </row>
        <row r="1910">
          <cell r="A1910" t="str">
            <v>ANDP-IDX</v>
          </cell>
          <cell r="B1910">
            <v>1</v>
          </cell>
          <cell r="C1910">
            <v>200</v>
          </cell>
          <cell r="D1910" t="str">
            <v>USD</v>
          </cell>
        </row>
        <row r="1911">
          <cell r="A1911" t="str">
            <v>AND4-M049C</v>
          </cell>
          <cell r="B1911">
            <v>1</v>
          </cell>
          <cell r="C1911">
            <v>252.5</v>
          </cell>
          <cell r="D1911" t="str">
            <v>USD</v>
          </cell>
        </row>
        <row r="1912">
          <cell r="A1912" t="str">
            <v>TR802-BLK-WM-SEAT4</v>
          </cell>
          <cell r="B1912">
            <v>1</v>
          </cell>
          <cell r="C1912">
            <v>395.54</v>
          </cell>
          <cell r="D1912" t="str">
            <v>USD</v>
          </cell>
        </row>
        <row r="1913">
          <cell r="A1913" t="str">
            <v>TR802-BLK-WM-SEAT3</v>
          </cell>
          <cell r="B1913">
            <v>1</v>
          </cell>
          <cell r="C1913">
            <v>395.54</v>
          </cell>
          <cell r="D1913" t="str">
            <v>USD</v>
          </cell>
        </row>
        <row r="1914">
          <cell r="A1914" t="str">
            <v>TR802-BLK-WM</v>
          </cell>
          <cell r="B1914">
            <v>1</v>
          </cell>
          <cell r="C1914">
            <v>316.44</v>
          </cell>
          <cell r="D1914" t="str">
            <v>USD</v>
          </cell>
        </row>
        <row r="1915">
          <cell r="A1915" t="str">
            <v>AND4-N02S</v>
          </cell>
          <cell r="B1915">
            <v>1</v>
          </cell>
          <cell r="C1915">
            <v>242.5</v>
          </cell>
          <cell r="D1915" t="str">
            <v>USD</v>
          </cell>
        </row>
        <row r="1916">
          <cell r="A1916" t="str">
            <v>AND4-N03C</v>
          </cell>
          <cell r="B1916">
            <v>1</v>
          </cell>
          <cell r="C1916">
            <v>249</v>
          </cell>
          <cell r="D1916" t="str">
            <v>USD</v>
          </cell>
        </row>
        <row r="1917">
          <cell r="A1917" t="str">
            <v>ANDP-IDXFC</v>
          </cell>
          <cell r="B1917">
            <v>1</v>
          </cell>
          <cell r="C1917">
            <v>242.5</v>
          </cell>
          <cell r="D1917" t="str">
            <v>USD</v>
          </cell>
        </row>
        <row r="1918">
          <cell r="A1918" t="str">
            <v>AND4-N03S</v>
          </cell>
          <cell r="B1918">
            <v>1</v>
          </cell>
          <cell r="C1918">
            <v>249</v>
          </cell>
          <cell r="D1918" t="str">
            <v>USD</v>
          </cell>
        </row>
        <row r="1919">
          <cell r="A1919" t="str">
            <v>ANDP-IDXF</v>
          </cell>
          <cell r="B1919">
            <v>1</v>
          </cell>
          <cell r="C1919">
            <v>220</v>
          </cell>
          <cell r="D1919" t="str">
            <v>USD</v>
          </cell>
        </row>
        <row r="1920">
          <cell r="A1920" t="str">
            <v>ANDP-MBTF</v>
          </cell>
          <cell r="B1920">
            <v>1</v>
          </cell>
          <cell r="C1920">
            <v>220</v>
          </cell>
          <cell r="D1920" t="str">
            <v>USD</v>
          </cell>
        </row>
        <row r="1921">
          <cell r="A1921" t="str">
            <v>AND4-C300S</v>
          </cell>
          <cell r="B1921">
            <v>1</v>
          </cell>
          <cell r="C1921">
            <v>210</v>
          </cell>
          <cell r="D1921" t="str">
            <v>USD</v>
          </cell>
        </row>
        <row r="1922">
          <cell r="A1922" t="str">
            <v>AND4-B06S</v>
          </cell>
          <cell r="B1922">
            <v>1</v>
          </cell>
          <cell r="C1922">
            <v>300</v>
          </cell>
          <cell r="D1922" t="str">
            <v>USD</v>
          </cell>
        </row>
        <row r="1923">
          <cell r="A1923" t="str">
            <v>AND4-C300C</v>
          </cell>
          <cell r="B1923">
            <v>1</v>
          </cell>
          <cell r="C1923">
            <v>210</v>
          </cell>
          <cell r="D1923" t="str">
            <v>USD</v>
          </cell>
        </row>
        <row r="1924">
          <cell r="A1924" t="str">
            <v>TR8-03-SEAT3</v>
          </cell>
          <cell r="B1924">
            <v>1</v>
          </cell>
          <cell r="C1924">
            <v>314.60000000000002</v>
          </cell>
          <cell r="D1924" t="str">
            <v>USD</v>
          </cell>
        </row>
        <row r="1925">
          <cell r="A1925" t="str">
            <v>TR802-BLK-WM-SEAT6</v>
          </cell>
          <cell r="B1925">
            <v>1</v>
          </cell>
          <cell r="C1925">
            <v>414.44</v>
          </cell>
          <cell r="D1925" t="str">
            <v>USD</v>
          </cell>
        </row>
        <row r="1926">
          <cell r="A1926" t="str">
            <v>AND4-M04C</v>
          </cell>
          <cell r="B1926">
            <v>1</v>
          </cell>
          <cell r="C1926">
            <v>247.5</v>
          </cell>
          <cell r="D1926" t="str">
            <v>USD</v>
          </cell>
        </row>
        <row r="1927">
          <cell r="A1927" t="str">
            <v>AND4-P01S</v>
          </cell>
          <cell r="B1927">
            <v>1</v>
          </cell>
          <cell r="C1927">
            <v>340</v>
          </cell>
          <cell r="D1927" t="str">
            <v>USD</v>
          </cell>
        </row>
        <row r="1928">
          <cell r="A1928" t="str">
            <v>AND4-M049S</v>
          </cell>
          <cell r="B1928">
            <v>1</v>
          </cell>
          <cell r="C1928">
            <v>240</v>
          </cell>
          <cell r="D1928" t="str">
            <v>USD</v>
          </cell>
        </row>
        <row r="1929">
          <cell r="A1929" t="str">
            <v>AND4-M04S</v>
          </cell>
          <cell r="B1929">
            <v>1</v>
          </cell>
          <cell r="C1929">
            <v>235</v>
          </cell>
          <cell r="D1929" t="str">
            <v>USD</v>
          </cell>
        </row>
        <row r="1930">
          <cell r="A1930" t="str">
            <v>AND4-P02C</v>
          </cell>
          <cell r="B1930">
            <v>1</v>
          </cell>
          <cell r="C1930">
            <v>322.5</v>
          </cell>
          <cell r="D1930" t="str">
            <v>USD</v>
          </cell>
        </row>
        <row r="1931">
          <cell r="A1931" t="str">
            <v>AND4-P01C</v>
          </cell>
          <cell r="B1931">
            <v>1</v>
          </cell>
          <cell r="C1931">
            <v>352.5</v>
          </cell>
          <cell r="D1931" t="str">
            <v>USD</v>
          </cell>
        </row>
        <row r="1932">
          <cell r="A1932" t="str">
            <v>ANDP-MP</v>
          </cell>
          <cell r="B1932">
            <v>1</v>
          </cell>
          <cell r="C1932">
            <v>220</v>
          </cell>
          <cell r="D1932" t="str">
            <v>USD</v>
          </cell>
        </row>
        <row r="1933">
          <cell r="A1933" t="str">
            <v>ANDP-MPB</v>
          </cell>
          <cell r="B1933">
            <v>1</v>
          </cell>
          <cell r="C1933">
            <v>220</v>
          </cell>
          <cell r="D1933" t="str">
            <v>USD</v>
          </cell>
        </row>
        <row r="1934">
          <cell r="A1934" t="str">
            <v>ANDP-MBTFC</v>
          </cell>
          <cell r="B1934">
            <v>1</v>
          </cell>
          <cell r="C1934">
            <v>232.5</v>
          </cell>
          <cell r="D1934" t="str">
            <v>USD</v>
          </cell>
        </row>
        <row r="1935">
          <cell r="A1935" t="str">
            <v>AND4-C301C</v>
          </cell>
          <cell r="B1935">
            <v>1</v>
          </cell>
          <cell r="C1935">
            <v>230</v>
          </cell>
          <cell r="D1935" t="str">
            <v>USD</v>
          </cell>
        </row>
        <row r="1936">
          <cell r="A1936" t="str">
            <v>AND4-FD01C</v>
          </cell>
          <cell r="B1936">
            <v>1</v>
          </cell>
          <cell r="C1936">
            <v>229</v>
          </cell>
          <cell r="D1936" t="str">
            <v>USD</v>
          </cell>
        </row>
        <row r="1937">
          <cell r="A1937" t="str">
            <v>AND4-C301S</v>
          </cell>
          <cell r="B1937">
            <v>1</v>
          </cell>
          <cell r="C1937">
            <v>230</v>
          </cell>
          <cell r="D1937" t="str">
            <v>USD</v>
          </cell>
        </row>
        <row r="1938">
          <cell r="A1938" t="str">
            <v>TR8-03-SEAT4</v>
          </cell>
          <cell r="B1938">
            <v>1</v>
          </cell>
          <cell r="C1938">
            <v>314.60000000000002</v>
          </cell>
          <cell r="D1938" t="str">
            <v>USD</v>
          </cell>
        </row>
        <row r="1939">
          <cell r="A1939" t="str">
            <v>TR8-03-SEAT6</v>
          </cell>
          <cell r="B1939">
            <v>1</v>
          </cell>
          <cell r="C1939">
            <v>333.5</v>
          </cell>
          <cell r="D1939" t="str">
            <v>USD</v>
          </cell>
        </row>
        <row r="1940">
          <cell r="A1940" t="str">
            <v>AND4-M05S</v>
          </cell>
          <cell r="B1940">
            <v>1</v>
          </cell>
          <cell r="C1940">
            <v>230</v>
          </cell>
          <cell r="D1940" t="str">
            <v>USD</v>
          </cell>
        </row>
        <row r="1941">
          <cell r="A1941" t="str">
            <v>AND4-M06-DVDC</v>
          </cell>
          <cell r="B1941">
            <v>1</v>
          </cell>
          <cell r="C1941">
            <v>455</v>
          </cell>
          <cell r="D1941" t="str">
            <v>USD</v>
          </cell>
        </row>
        <row r="1942">
          <cell r="A1942" t="str">
            <v>AND4-M05C</v>
          </cell>
          <cell r="B1942">
            <v>1</v>
          </cell>
          <cell r="C1942">
            <v>242.5</v>
          </cell>
          <cell r="D1942" t="str">
            <v>USD</v>
          </cell>
        </row>
        <row r="1943">
          <cell r="A1943" t="str">
            <v>AND4-PP01S</v>
          </cell>
          <cell r="B1943">
            <v>1</v>
          </cell>
          <cell r="C1943">
            <v>260</v>
          </cell>
          <cell r="D1943" t="str">
            <v>USD</v>
          </cell>
        </row>
        <row r="1944">
          <cell r="A1944" t="str">
            <v>AND4-P02S</v>
          </cell>
          <cell r="B1944">
            <v>1</v>
          </cell>
          <cell r="C1944">
            <v>310</v>
          </cell>
          <cell r="D1944" t="str">
            <v>USD</v>
          </cell>
        </row>
        <row r="1945">
          <cell r="A1945" t="str">
            <v>AND4-PP01C</v>
          </cell>
          <cell r="B1945">
            <v>1</v>
          </cell>
          <cell r="C1945">
            <v>272.5</v>
          </cell>
          <cell r="D1945" t="str">
            <v>USD</v>
          </cell>
        </row>
        <row r="1946">
          <cell r="A1946" t="str">
            <v>ANDP-MPBC</v>
          </cell>
          <cell r="B1946">
            <v>1</v>
          </cell>
          <cell r="C1946">
            <v>220</v>
          </cell>
          <cell r="D1946" t="str">
            <v>USD</v>
          </cell>
        </row>
        <row r="1947">
          <cell r="A1947" t="str">
            <v>AND4-FESS</v>
          </cell>
          <cell r="B1947">
            <v>1</v>
          </cell>
          <cell r="C1947">
            <v>270</v>
          </cell>
          <cell r="D1947" t="str">
            <v>USD</v>
          </cell>
        </row>
        <row r="1948">
          <cell r="A1948" t="str">
            <v>AND4-FESC</v>
          </cell>
          <cell r="B1948">
            <v>1</v>
          </cell>
          <cell r="C1948">
            <v>282.5</v>
          </cell>
          <cell r="D1948" t="str">
            <v>USD</v>
          </cell>
        </row>
        <row r="1949">
          <cell r="A1949" t="str">
            <v>AND4-FD01S</v>
          </cell>
          <cell r="B1949">
            <v>1</v>
          </cell>
          <cell r="C1949">
            <v>220</v>
          </cell>
          <cell r="D1949" t="str">
            <v>USD</v>
          </cell>
        </row>
        <row r="1950">
          <cell r="A1950" t="str">
            <v>AND4-M06-DVDS</v>
          </cell>
          <cell r="B1950">
            <v>1</v>
          </cell>
          <cell r="C1950">
            <v>352.5</v>
          </cell>
          <cell r="D1950" t="str">
            <v>USD</v>
          </cell>
        </row>
        <row r="1951">
          <cell r="A1951" t="str">
            <v>AND4-M067C</v>
          </cell>
          <cell r="B1951">
            <v>1</v>
          </cell>
          <cell r="C1951">
            <v>212.5</v>
          </cell>
          <cell r="D1951" t="str">
            <v>USD</v>
          </cell>
        </row>
        <row r="1952">
          <cell r="A1952" t="str">
            <v>AND4-M067S</v>
          </cell>
          <cell r="B1952">
            <v>1</v>
          </cell>
          <cell r="C1952">
            <v>200</v>
          </cell>
          <cell r="D1952" t="str">
            <v>USD</v>
          </cell>
        </row>
        <row r="1953">
          <cell r="A1953" t="str">
            <v>AND4-R01C</v>
          </cell>
          <cell r="B1953">
            <v>1</v>
          </cell>
          <cell r="C1953">
            <v>232.5</v>
          </cell>
          <cell r="D1953" t="str">
            <v>USD</v>
          </cell>
        </row>
        <row r="1954">
          <cell r="A1954" t="str">
            <v>AND4-FF1C</v>
          </cell>
          <cell r="B1954">
            <v>1</v>
          </cell>
          <cell r="C1954">
            <v>232.5</v>
          </cell>
          <cell r="D1954" t="str">
            <v>USD</v>
          </cell>
        </row>
        <row r="1955">
          <cell r="A1955" t="str">
            <v>AND4-M06C</v>
          </cell>
          <cell r="B1955">
            <v>1</v>
          </cell>
          <cell r="C1955">
            <v>455</v>
          </cell>
          <cell r="D1955" t="str">
            <v>USD</v>
          </cell>
        </row>
        <row r="1956">
          <cell r="A1956" t="str">
            <v>ANDP-MPBF</v>
          </cell>
          <cell r="B1956">
            <v>1</v>
          </cell>
          <cell r="C1956">
            <v>220</v>
          </cell>
          <cell r="D1956" t="str">
            <v>USD</v>
          </cell>
        </row>
        <row r="1957">
          <cell r="A1957" t="str">
            <v>ANDP-MPBFC</v>
          </cell>
          <cell r="B1957">
            <v>1</v>
          </cell>
          <cell r="C1957">
            <v>232.5</v>
          </cell>
          <cell r="D1957" t="str">
            <v>USD</v>
          </cell>
        </row>
        <row r="1958">
          <cell r="A1958" t="str">
            <v>ANDP-MPC</v>
          </cell>
          <cell r="B1958">
            <v>1</v>
          </cell>
          <cell r="C1958">
            <v>232.5</v>
          </cell>
          <cell r="D1958" t="str">
            <v>USD</v>
          </cell>
        </row>
        <row r="1959">
          <cell r="A1959" t="str">
            <v>RS6-03-B-TM37</v>
          </cell>
          <cell r="B1959">
            <v>1</v>
          </cell>
          <cell r="C1959">
            <v>337.1</v>
          </cell>
          <cell r="D1959" t="str">
            <v>USD</v>
          </cell>
        </row>
        <row r="1960">
          <cell r="A1960" t="str">
            <v>ANDP-MTF</v>
          </cell>
          <cell r="B1960">
            <v>1</v>
          </cell>
          <cell r="C1960">
            <v>220</v>
          </cell>
          <cell r="D1960" t="str">
            <v>USD</v>
          </cell>
        </row>
        <row r="1961">
          <cell r="A1961" t="str">
            <v>ANDP-MTC</v>
          </cell>
          <cell r="B1961">
            <v>1</v>
          </cell>
          <cell r="C1961">
            <v>222</v>
          </cell>
          <cell r="D1961" t="str">
            <v>USD</v>
          </cell>
        </row>
        <row r="1962">
          <cell r="A1962" t="str">
            <v>ANDP-MT</v>
          </cell>
          <cell r="B1962">
            <v>1</v>
          </cell>
          <cell r="C1962">
            <v>200</v>
          </cell>
          <cell r="D1962" t="str">
            <v>USD</v>
          </cell>
        </row>
        <row r="1963">
          <cell r="A1963" t="str">
            <v>AND4-FF2-BC</v>
          </cell>
          <cell r="B1963">
            <v>1</v>
          </cell>
          <cell r="C1963">
            <v>295.8</v>
          </cell>
          <cell r="D1963" t="str">
            <v>USD</v>
          </cell>
        </row>
        <row r="1964">
          <cell r="A1964" t="str">
            <v>AND4-FF1S</v>
          </cell>
          <cell r="B1964">
            <v>1</v>
          </cell>
          <cell r="C1964">
            <v>220</v>
          </cell>
          <cell r="D1964" t="str">
            <v>USD</v>
          </cell>
        </row>
        <row r="1965">
          <cell r="A1965" t="str">
            <v>AND4-FF2-BS</v>
          </cell>
          <cell r="B1965">
            <v>1</v>
          </cell>
          <cell r="C1965">
            <v>225</v>
          </cell>
          <cell r="D1965" t="str">
            <v>USD</v>
          </cell>
        </row>
        <row r="1966">
          <cell r="A1966" t="str">
            <v>AND4-M06S</v>
          </cell>
          <cell r="B1966">
            <v>1</v>
          </cell>
          <cell r="C1966">
            <v>352.5</v>
          </cell>
          <cell r="D1966" t="str">
            <v>USD</v>
          </cell>
        </row>
        <row r="1967">
          <cell r="A1967" t="str">
            <v>AND4-S04C</v>
          </cell>
          <cell r="B1967">
            <v>1</v>
          </cell>
          <cell r="C1967">
            <v>247.5</v>
          </cell>
          <cell r="D1967" t="str">
            <v>USD</v>
          </cell>
        </row>
        <row r="1968">
          <cell r="A1968" t="str">
            <v>RS6-03-B-SEAT3-TM37-3</v>
          </cell>
          <cell r="B1968">
            <v>1</v>
          </cell>
          <cell r="C1968">
            <v>349.1</v>
          </cell>
          <cell r="D1968" t="str">
            <v>USD</v>
          </cell>
        </row>
        <row r="1969">
          <cell r="A1969" t="str">
            <v>AND4-M07S</v>
          </cell>
          <cell r="B1969">
            <v>1</v>
          </cell>
          <cell r="C1969">
            <v>270</v>
          </cell>
          <cell r="D1969" t="str">
            <v>USD</v>
          </cell>
        </row>
        <row r="1970">
          <cell r="A1970" t="str">
            <v>AND4-S04S</v>
          </cell>
          <cell r="B1970">
            <v>1</v>
          </cell>
          <cell r="C1970">
            <v>235</v>
          </cell>
          <cell r="D1970" t="str">
            <v>USD</v>
          </cell>
        </row>
        <row r="1971">
          <cell r="A1971" t="str">
            <v>RS6-04-B-TM37</v>
          </cell>
          <cell r="B1971">
            <v>1</v>
          </cell>
          <cell r="C1971">
            <v>337.1</v>
          </cell>
          <cell r="D1971" t="str">
            <v>USD</v>
          </cell>
        </row>
        <row r="1972">
          <cell r="A1972" t="str">
            <v>AND4-M07C</v>
          </cell>
          <cell r="B1972">
            <v>1</v>
          </cell>
          <cell r="C1972">
            <v>267.5</v>
          </cell>
          <cell r="D1972" t="str">
            <v>USD</v>
          </cell>
        </row>
        <row r="1973">
          <cell r="A1973" t="str">
            <v>AND4-R01S</v>
          </cell>
          <cell r="B1973">
            <v>1</v>
          </cell>
          <cell r="C1973">
            <v>240</v>
          </cell>
          <cell r="D1973" t="str">
            <v>USD</v>
          </cell>
        </row>
        <row r="1974">
          <cell r="A1974" t="str">
            <v>ANDP-MTFC</v>
          </cell>
          <cell r="B1974">
            <v>1</v>
          </cell>
          <cell r="C1974">
            <v>232.5</v>
          </cell>
          <cell r="D1974" t="str">
            <v>USD</v>
          </cell>
        </row>
        <row r="1975">
          <cell r="A1975" t="str">
            <v>ANDP-NFDF</v>
          </cell>
          <cell r="B1975">
            <v>1</v>
          </cell>
          <cell r="C1975">
            <v>220</v>
          </cell>
          <cell r="D1975" t="str">
            <v>USD</v>
          </cell>
        </row>
        <row r="1976">
          <cell r="A1976" t="str">
            <v>ANDP-NFDFC</v>
          </cell>
          <cell r="B1976">
            <v>1</v>
          </cell>
          <cell r="C1976">
            <v>232.5</v>
          </cell>
          <cell r="D1976" t="str">
            <v>USD</v>
          </cell>
        </row>
        <row r="1977">
          <cell r="A1977" t="str">
            <v>AND4-FR1C</v>
          </cell>
          <cell r="B1977">
            <v>1</v>
          </cell>
          <cell r="C1977">
            <v>264</v>
          </cell>
          <cell r="D1977" t="str">
            <v>USD</v>
          </cell>
        </row>
        <row r="1978">
          <cell r="A1978" t="str">
            <v>AND4-FF2-SC</v>
          </cell>
          <cell r="B1978">
            <v>1</v>
          </cell>
          <cell r="C1978">
            <v>295.8</v>
          </cell>
          <cell r="D1978" t="str">
            <v>USD</v>
          </cell>
        </row>
        <row r="1979">
          <cell r="A1979" t="str">
            <v>AND4-FF2-SS</v>
          </cell>
          <cell r="B1979">
            <v>1</v>
          </cell>
          <cell r="C1979">
            <v>245</v>
          </cell>
          <cell r="D1979" t="str">
            <v>USD</v>
          </cell>
        </row>
        <row r="1980">
          <cell r="A1980" t="str">
            <v>AND4-M090C</v>
          </cell>
          <cell r="B1980">
            <v>1</v>
          </cell>
          <cell r="C1980">
            <v>255</v>
          </cell>
          <cell r="D1980" t="str">
            <v>USD</v>
          </cell>
        </row>
        <row r="1981">
          <cell r="A1981" t="str">
            <v>AND4-M08S</v>
          </cell>
          <cell r="B1981">
            <v>1</v>
          </cell>
          <cell r="C1981">
            <v>270</v>
          </cell>
          <cell r="D1981" t="str">
            <v>USD</v>
          </cell>
        </row>
        <row r="1982">
          <cell r="A1982" t="str">
            <v>AND4-M08C</v>
          </cell>
          <cell r="B1982">
            <v>1</v>
          </cell>
          <cell r="C1982">
            <v>282.5</v>
          </cell>
          <cell r="D1982" t="str">
            <v>USD</v>
          </cell>
        </row>
        <row r="1983">
          <cell r="A1983" t="str">
            <v>AND4-S05S</v>
          </cell>
          <cell r="B1983">
            <v>1</v>
          </cell>
          <cell r="C1983">
            <v>235</v>
          </cell>
          <cell r="D1983" t="str">
            <v>USD</v>
          </cell>
        </row>
        <row r="1984">
          <cell r="A1984" t="str">
            <v>AND4-S06C</v>
          </cell>
          <cell r="B1984">
            <v>1</v>
          </cell>
          <cell r="C1984">
            <v>227.5</v>
          </cell>
          <cell r="D1984" t="str">
            <v>USD</v>
          </cell>
        </row>
        <row r="1985">
          <cell r="A1985" t="str">
            <v>AND4-S05C</v>
          </cell>
          <cell r="B1985">
            <v>1</v>
          </cell>
          <cell r="C1985">
            <v>247.5</v>
          </cell>
          <cell r="D1985" t="str">
            <v>USD</v>
          </cell>
        </row>
        <row r="1986">
          <cell r="A1986" t="str">
            <v>RS6-03-B-SEAT4-TM37-3</v>
          </cell>
          <cell r="B1986">
            <v>1</v>
          </cell>
          <cell r="C1986">
            <v>349.1</v>
          </cell>
          <cell r="D1986" t="str">
            <v>USD</v>
          </cell>
        </row>
        <row r="1987">
          <cell r="A1987" t="str">
            <v>RS6-03-B-SEAT6-TM37-3</v>
          </cell>
          <cell r="B1987">
            <v>1</v>
          </cell>
          <cell r="C1987">
            <v>368</v>
          </cell>
          <cell r="D1987" t="str">
            <v>USD</v>
          </cell>
        </row>
        <row r="1988">
          <cell r="A1988" t="str">
            <v>SA-06 BUNDLE</v>
          </cell>
          <cell r="B1988">
            <v>1</v>
          </cell>
          <cell r="C1988">
            <v>98</v>
          </cell>
          <cell r="D1988" t="str">
            <v>USD</v>
          </cell>
        </row>
        <row r="1989">
          <cell r="A1989" t="str">
            <v>ANDP-NI</v>
          </cell>
          <cell r="B1989">
            <v>1</v>
          </cell>
          <cell r="C1989">
            <v>200</v>
          </cell>
          <cell r="D1989" t="str">
            <v>USD</v>
          </cell>
        </row>
        <row r="1990">
          <cell r="A1990" t="str">
            <v>AND4-FR2S</v>
          </cell>
          <cell r="B1990">
            <v>1</v>
          </cell>
          <cell r="C1990">
            <v>280</v>
          </cell>
          <cell r="D1990" t="str">
            <v>USD</v>
          </cell>
        </row>
        <row r="1991">
          <cell r="A1991" t="str">
            <v>AND4-FR2C</v>
          </cell>
          <cell r="B1991">
            <v>1</v>
          </cell>
          <cell r="C1991">
            <v>288</v>
          </cell>
          <cell r="D1991" t="str">
            <v>USD</v>
          </cell>
        </row>
        <row r="1992">
          <cell r="A1992" t="str">
            <v>AND4-FR1S</v>
          </cell>
          <cell r="B1992">
            <v>1</v>
          </cell>
          <cell r="C1992">
            <v>255</v>
          </cell>
          <cell r="D1992" t="str">
            <v>USD</v>
          </cell>
        </row>
        <row r="1993">
          <cell r="A1993" t="str">
            <v>AND4-M092-3S</v>
          </cell>
          <cell r="B1993">
            <v>1</v>
          </cell>
          <cell r="C1993">
            <v>210</v>
          </cell>
          <cell r="D1993" t="str">
            <v>USD</v>
          </cell>
        </row>
        <row r="1994">
          <cell r="A1994" t="str">
            <v>AND4-M090S</v>
          </cell>
          <cell r="B1994">
            <v>1</v>
          </cell>
          <cell r="C1994">
            <v>250</v>
          </cell>
          <cell r="D1994" t="str">
            <v>USD</v>
          </cell>
        </row>
        <row r="1995">
          <cell r="A1995" t="str">
            <v>AND4-M092-3C</v>
          </cell>
          <cell r="B1995">
            <v>1</v>
          </cell>
          <cell r="C1995">
            <v>222.5</v>
          </cell>
          <cell r="D1995" t="str">
            <v>USD</v>
          </cell>
        </row>
        <row r="1996">
          <cell r="A1996" t="str">
            <v>AND4-S07S</v>
          </cell>
          <cell r="B1996">
            <v>1</v>
          </cell>
          <cell r="C1996">
            <v>225</v>
          </cell>
          <cell r="D1996" t="str">
            <v>USD</v>
          </cell>
        </row>
        <row r="1997">
          <cell r="A1997" t="str">
            <v>AND4-S06S</v>
          </cell>
          <cell r="B1997">
            <v>1</v>
          </cell>
          <cell r="C1997">
            <v>215</v>
          </cell>
          <cell r="D1997" t="str">
            <v>USD</v>
          </cell>
        </row>
        <row r="1998">
          <cell r="A1998" t="str">
            <v>AND4-S07C</v>
          </cell>
          <cell r="B1998">
            <v>1</v>
          </cell>
          <cell r="C1998">
            <v>237.5</v>
          </cell>
          <cell r="D1998" t="str">
            <v>USD</v>
          </cell>
        </row>
        <row r="1999">
          <cell r="A1999" t="str">
            <v>TR80-INVPED-PLATE</v>
          </cell>
          <cell r="B1999">
            <v>1</v>
          </cell>
          <cell r="C1999">
            <v>85.8</v>
          </cell>
          <cell r="D1999" t="str">
            <v>USD</v>
          </cell>
        </row>
        <row r="2000">
          <cell r="A2000" t="str">
            <v>AND4-H04-GC</v>
          </cell>
          <cell r="B2000">
            <v>1</v>
          </cell>
          <cell r="C2000">
            <v>277.5</v>
          </cell>
          <cell r="D2000" t="str">
            <v>USD</v>
          </cell>
        </row>
        <row r="2001">
          <cell r="A2001" t="str">
            <v>AND4-M095-AUTOC</v>
          </cell>
          <cell r="B2001">
            <v>1</v>
          </cell>
          <cell r="C2001">
            <v>262.5</v>
          </cell>
          <cell r="D2001" t="str">
            <v>USD</v>
          </cell>
        </row>
        <row r="2002">
          <cell r="A2002" t="str">
            <v>ANDP-SFEC</v>
          </cell>
          <cell r="B2002">
            <v>1</v>
          </cell>
          <cell r="C2002">
            <v>226.5</v>
          </cell>
          <cell r="D2002" t="str">
            <v>USD</v>
          </cell>
        </row>
        <row r="2003">
          <cell r="A2003" t="str">
            <v>ANDP-NIC</v>
          </cell>
          <cell r="B2003">
            <v>1</v>
          </cell>
          <cell r="C2003">
            <v>212.5</v>
          </cell>
          <cell r="D2003" t="str">
            <v>USD</v>
          </cell>
        </row>
        <row r="2004">
          <cell r="A2004" t="str">
            <v>ANDP-SFE</v>
          </cell>
          <cell r="B2004">
            <v>1</v>
          </cell>
          <cell r="C2004">
            <v>214</v>
          </cell>
          <cell r="D2004" t="str">
            <v>USD</v>
          </cell>
        </row>
        <row r="2005">
          <cell r="A2005" t="str">
            <v>AND4-S08C</v>
          </cell>
          <cell r="B2005">
            <v>1</v>
          </cell>
          <cell r="C2005">
            <v>247.5</v>
          </cell>
          <cell r="D2005" t="str">
            <v>USD</v>
          </cell>
        </row>
        <row r="2006">
          <cell r="A2006" t="str">
            <v>ANDP-T150</v>
          </cell>
          <cell r="B2006">
            <v>1</v>
          </cell>
          <cell r="C2006">
            <v>240</v>
          </cell>
          <cell r="D2006" t="str">
            <v>USD</v>
          </cell>
        </row>
        <row r="2007">
          <cell r="A2007" t="str">
            <v>ANDP-STL</v>
          </cell>
          <cell r="B2007">
            <v>1</v>
          </cell>
          <cell r="C2007">
            <v>214</v>
          </cell>
          <cell r="D2007" t="str">
            <v>USD</v>
          </cell>
        </row>
        <row r="2008">
          <cell r="A2008" t="str">
            <v>ANDP-STLC</v>
          </cell>
          <cell r="B2008">
            <v>1</v>
          </cell>
          <cell r="C2008">
            <v>226.5</v>
          </cell>
          <cell r="D2008" t="str">
            <v>USD</v>
          </cell>
        </row>
        <row r="2009">
          <cell r="A2009" t="str">
            <v>KIT-TR80SMLTRIFM-BLK</v>
          </cell>
          <cell r="B2009">
            <v>1</v>
          </cell>
          <cell r="C2009">
            <v>166.73</v>
          </cell>
          <cell r="D2009" t="str">
            <v>USD</v>
          </cell>
        </row>
        <row r="2010">
          <cell r="A2010" t="str">
            <v>KIT-TR80SMLTRICM-BLK</v>
          </cell>
          <cell r="B2010">
            <v>1</v>
          </cell>
          <cell r="C2010">
            <v>123.88</v>
          </cell>
          <cell r="D2010" t="str">
            <v>USD</v>
          </cell>
        </row>
        <row r="2011">
          <cell r="A2011" t="str">
            <v>AND4-H06S</v>
          </cell>
          <cell r="B2011">
            <v>1</v>
          </cell>
          <cell r="C2011">
            <v>200</v>
          </cell>
          <cell r="D2011" t="str">
            <v>USD</v>
          </cell>
        </row>
        <row r="2012">
          <cell r="A2012" t="str">
            <v>AND4-M095C</v>
          </cell>
          <cell r="B2012">
            <v>1</v>
          </cell>
          <cell r="C2012">
            <v>262.5</v>
          </cell>
          <cell r="D2012" t="str">
            <v>USD</v>
          </cell>
        </row>
        <row r="2013">
          <cell r="A2013" t="str">
            <v>AND4-H04-GS</v>
          </cell>
          <cell r="B2013">
            <v>1</v>
          </cell>
          <cell r="C2013">
            <v>265</v>
          </cell>
          <cell r="D2013" t="str">
            <v>USD</v>
          </cell>
        </row>
        <row r="2014">
          <cell r="A2014" t="str">
            <v>AND4-H06C</v>
          </cell>
          <cell r="B2014">
            <v>1</v>
          </cell>
          <cell r="C2014">
            <v>215</v>
          </cell>
          <cell r="D2014" t="str">
            <v>USD</v>
          </cell>
        </row>
        <row r="2015">
          <cell r="A2015" t="str">
            <v>AND4-M096C</v>
          </cell>
          <cell r="B2015">
            <v>1</v>
          </cell>
          <cell r="C2015">
            <v>255</v>
          </cell>
          <cell r="D2015" t="str">
            <v>USD</v>
          </cell>
        </row>
        <row r="2016">
          <cell r="A2016" t="str">
            <v>AND4-M096S</v>
          </cell>
          <cell r="B2016">
            <v>1</v>
          </cell>
          <cell r="C2016">
            <v>255</v>
          </cell>
          <cell r="D2016" t="str">
            <v>USD</v>
          </cell>
        </row>
        <row r="2017">
          <cell r="A2017" t="str">
            <v>ANDP-T150C</v>
          </cell>
          <cell r="B2017">
            <v>1</v>
          </cell>
          <cell r="C2017">
            <v>236.5</v>
          </cell>
          <cell r="D2017" t="str">
            <v>USD</v>
          </cell>
        </row>
        <row r="2018">
          <cell r="A2018" t="str">
            <v>ANDP-T150F</v>
          </cell>
          <cell r="B2018">
            <v>1</v>
          </cell>
          <cell r="C2018">
            <v>240</v>
          </cell>
          <cell r="D2018" t="str">
            <v>USD</v>
          </cell>
        </row>
        <row r="2019">
          <cell r="A2019" t="str">
            <v>ANDP-T150FC</v>
          </cell>
          <cell r="B2019">
            <v>1</v>
          </cell>
          <cell r="C2019">
            <v>252.65</v>
          </cell>
          <cell r="D2019" t="str">
            <v>USD</v>
          </cell>
        </row>
        <row r="2020">
          <cell r="A2020" t="str">
            <v>KIT-TR80SINCM-BLK</v>
          </cell>
          <cell r="B2020">
            <v>1</v>
          </cell>
          <cell r="C2020">
            <v>84.2</v>
          </cell>
          <cell r="D2020" t="str">
            <v>USD</v>
          </cell>
        </row>
        <row r="2021">
          <cell r="A2021" t="str">
            <v>KIT-TR80TRICM-BLK</v>
          </cell>
          <cell r="B2021">
            <v>1</v>
          </cell>
          <cell r="C2021">
            <v>134.1</v>
          </cell>
          <cell r="D2021" t="str">
            <v>USD</v>
          </cell>
        </row>
        <row r="2022">
          <cell r="A2022" t="str">
            <v>KIT-TR80SMLSINCM-BLK</v>
          </cell>
          <cell r="B2022">
            <v>1</v>
          </cell>
          <cell r="C2022">
            <v>73.98</v>
          </cell>
          <cell r="D2022" t="str">
            <v>USD</v>
          </cell>
        </row>
        <row r="2023">
          <cell r="A2023" t="str">
            <v>AND4-S08S</v>
          </cell>
          <cell r="B2023">
            <v>1</v>
          </cell>
          <cell r="C2023">
            <v>235</v>
          </cell>
          <cell r="D2023" t="str">
            <v>USD</v>
          </cell>
        </row>
        <row r="2024">
          <cell r="A2024" t="str">
            <v>AND4-S09S</v>
          </cell>
          <cell r="B2024">
            <v>1</v>
          </cell>
          <cell r="C2024">
            <v>235</v>
          </cell>
          <cell r="D2024" t="str">
            <v>USD</v>
          </cell>
        </row>
        <row r="2025">
          <cell r="A2025" t="str">
            <v>AND4-S09C</v>
          </cell>
          <cell r="B2025">
            <v>1</v>
          </cell>
          <cell r="C2025">
            <v>247.5</v>
          </cell>
          <cell r="D2025" t="str">
            <v>USD</v>
          </cell>
        </row>
        <row r="2026">
          <cell r="A2026" t="str">
            <v>AND4-H07-BS</v>
          </cell>
          <cell r="B2026">
            <v>1</v>
          </cell>
          <cell r="C2026">
            <v>220</v>
          </cell>
          <cell r="D2026" t="str">
            <v>USD</v>
          </cell>
        </row>
        <row r="2027">
          <cell r="A2027" t="str">
            <v>AND4-H07-BC</v>
          </cell>
          <cell r="B2027">
            <v>1</v>
          </cell>
          <cell r="C2027">
            <v>229</v>
          </cell>
          <cell r="D2027" t="str">
            <v>USD</v>
          </cell>
        </row>
        <row r="2028">
          <cell r="A2028" t="str">
            <v>AND4-H08C</v>
          </cell>
          <cell r="B2028">
            <v>1</v>
          </cell>
          <cell r="C2028">
            <v>244</v>
          </cell>
          <cell r="D2028" t="str">
            <v>USD</v>
          </cell>
        </row>
        <row r="2029">
          <cell r="A2029" t="str">
            <v>AND4-M09S</v>
          </cell>
          <cell r="B2029">
            <v>1</v>
          </cell>
          <cell r="C2029">
            <v>499</v>
          </cell>
          <cell r="D2029" t="str">
            <v>USD</v>
          </cell>
        </row>
        <row r="2030">
          <cell r="A2030" t="str">
            <v>AND4-M09C</v>
          </cell>
          <cell r="B2030">
            <v>1</v>
          </cell>
          <cell r="C2030">
            <v>530</v>
          </cell>
          <cell r="D2030" t="str">
            <v>USD</v>
          </cell>
        </row>
        <row r="2031">
          <cell r="A2031" t="str">
            <v>AND4-M101C</v>
          </cell>
          <cell r="B2031">
            <v>1</v>
          </cell>
          <cell r="C2031">
            <v>210</v>
          </cell>
          <cell r="D2031" t="str">
            <v>USD</v>
          </cell>
        </row>
        <row r="2032">
          <cell r="A2032" t="str">
            <v>ANDP-TL</v>
          </cell>
          <cell r="B2032">
            <v>1</v>
          </cell>
          <cell r="C2032">
            <v>214</v>
          </cell>
          <cell r="D2032" t="str">
            <v>USD</v>
          </cell>
        </row>
        <row r="2033">
          <cell r="A2033" t="str">
            <v>TR80-2SCREWNUT</v>
          </cell>
          <cell r="B2033">
            <v>1</v>
          </cell>
          <cell r="C2033">
            <v>4.8</v>
          </cell>
          <cell r="D2033" t="str">
            <v>USD</v>
          </cell>
        </row>
        <row r="2034">
          <cell r="A2034" t="str">
            <v>KIT-TR80SINFM-BLK</v>
          </cell>
          <cell r="B2034">
            <v>1</v>
          </cell>
          <cell r="C2034">
            <v>127.05</v>
          </cell>
          <cell r="D2034" t="str">
            <v>USD</v>
          </cell>
        </row>
        <row r="2035">
          <cell r="A2035" t="str">
            <v>KIT-TR80TRIFM-BLK</v>
          </cell>
          <cell r="B2035">
            <v>1</v>
          </cell>
          <cell r="C2035">
            <v>176.95</v>
          </cell>
          <cell r="D2035" t="str">
            <v>USD</v>
          </cell>
        </row>
        <row r="2036">
          <cell r="A2036" t="str">
            <v>AND4-S11C</v>
          </cell>
          <cell r="B2036">
            <v>1</v>
          </cell>
          <cell r="C2036">
            <v>247.5</v>
          </cell>
          <cell r="D2036" t="str">
            <v>USD</v>
          </cell>
        </row>
        <row r="2037">
          <cell r="A2037" t="str">
            <v>AND4-S10C</v>
          </cell>
          <cell r="B2037">
            <v>1</v>
          </cell>
          <cell r="C2037">
            <v>262.5</v>
          </cell>
          <cell r="D2037" t="str">
            <v>USD</v>
          </cell>
        </row>
        <row r="2038">
          <cell r="A2038" t="str">
            <v>AND4-S10S</v>
          </cell>
          <cell r="B2038">
            <v>1</v>
          </cell>
          <cell r="C2038">
            <v>250</v>
          </cell>
          <cell r="D2038" t="str">
            <v>USD</v>
          </cell>
        </row>
        <row r="2039">
          <cell r="A2039" t="str">
            <v>AND4-H09C</v>
          </cell>
          <cell r="B2039">
            <v>1</v>
          </cell>
          <cell r="C2039">
            <v>222.5</v>
          </cell>
          <cell r="D2039" t="str">
            <v>USD</v>
          </cell>
        </row>
        <row r="2040">
          <cell r="A2040" t="str">
            <v>AND4-H08S</v>
          </cell>
          <cell r="B2040">
            <v>1</v>
          </cell>
          <cell r="C2040">
            <v>235</v>
          </cell>
          <cell r="D2040" t="str">
            <v>USD</v>
          </cell>
        </row>
        <row r="2041">
          <cell r="A2041" t="str">
            <v>AND4-H09S</v>
          </cell>
          <cell r="B2041">
            <v>1</v>
          </cell>
          <cell r="C2041">
            <v>210</v>
          </cell>
          <cell r="D2041" t="str">
            <v>USD</v>
          </cell>
        </row>
        <row r="2042">
          <cell r="A2042" t="str">
            <v>AND4-M101S</v>
          </cell>
          <cell r="B2042">
            <v>1</v>
          </cell>
          <cell r="C2042">
            <v>210</v>
          </cell>
          <cell r="D2042" t="str">
            <v>USD</v>
          </cell>
        </row>
        <row r="2043">
          <cell r="A2043" t="str">
            <v>AND4-M112-AUTOC</v>
          </cell>
          <cell r="B2043">
            <v>1</v>
          </cell>
          <cell r="C2043">
            <v>210</v>
          </cell>
          <cell r="D2043" t="str">
            <v>USD</v>
          </cell>
        </row>
        <row r="2044">
          <cell r="A2044" t="str">
            <v>AND4-M112-AUTOS</v>
          </cell>
          <cell r="B2044">
            <v>1</v>
          </cell>
          <cell r="C2044">
            <v>210</v>
          </cell>
          <cell r="D2044" t="str">
            <v>USD</v>
          </cell>
        </row>
        <row r="2045">
          <cell r="A2045" t="str">
            <v>TM-B4-37-KIT</v>
          </cell>
          <cell r="B2045">
            <v>1</v>
          </cell>
          <cell r="C2045">
            <v>102</v>
          </cell>
          <cell r="D2045" t="str">
            <v>USD</v>
          </cell>
        </row>
        <row r="2046">
          <cell r="A2046" t="str">
            <v>AND4-S11S</v>
          </cell>
          <cell r="B2046">
            <v>1</v>
          </cell>
          <cell r="C2046">
            <v>235</v>
          </cell>
          <cell r="D2046" t="str">
            <v>USD</v>
          </cell>
        </row>
        <row r="2047">
          <cell r="A2047" t="str">
            <v>AND4-T02C</v>
          </cell>
          <cell r="B2047">
            <v>1</v>
          </cell>
          <cell r="C2047">
            <v>212.5</v>
          </cell>
          <cell r="D2047" t="str">
            <v>USD</v>
          </cell>
        </row>
        <row r="2048">
          <cell r="A2048" t="str">
            <v>AND4-T02S</v>
          </cell>
          <cell r="B2048">
            <v>1</v>
          </cell>
          <cell r="C2048">
            <v>200</v>
          </cell>
          <cell r="D2048" t="str">
            <v>USD</v>
          </cell>
        </row>
        <row r="2049">
          <cell r="A2049" t="str">
            <v>ANDP-TLC</v>
          </cell>
          <cell r="B2049">
            <v>1</v>
          </cell>
          <cell r="C2049">
            <v>226.5</v>
          </cell>
          <cell r="D2049" t="str">
            <v>USD</v>
          </cell>
        </row>
        <row r="2050">
          <cell r="A2050" t="str">
            <v>ANDT-FR1S</v>
          </cell>
          <cell r="B2050">
            <v>1</v>
          </cell>
          <cell r="C2050">
            <v>345</v>
          </cell>
          <cell r="D2050" t="str">
            <v>USD</v>
          </cell>
        </row>
        <row r="2051">
          <cell r="A2051" t="str">
            <v>ANDT-FR1C</v>
          </cell>
          <cell r="B2051">
            <v>1</v>
          </cell>
          <cell r="C2051">
            <v>354</v>
          </cell>
          <cell r="D2051" t="str">
            <v>USD</v>
          </cell>
        </row>
        <row r="2052">
          <cell r="A2052" t="str">
            <v>AND4-H10C</v>
          </cell>
          <cell r="B2052">
            <v>1</v>
          </cell>
          <cell r="C2052">
            <v>247.5</v>
          </cell>
          <cell r="D2052" t="str">
            <v>USD</v>
          </cell>
        </row>
        <row r="2053">
          <cell r="A2053" t="str">
            <v>AND4-M112-MANUALC</v>
          </cell>
          <cell r="B2053">
            <v>1</v>
          </cell>
          <cell r="C2053">
            <v>210</v>
          </cell>
          <cell r="D2053" t="str">
            <v>USD</v>
          </cell>
        </row>
        <row r="2054">
          <cell r="A2054" t="str">
            <v>AND4-T03C</v>
          </cell>
          <cell r="B2054">
            <v>1</v>
          </cell>
          <cell r="C2054">
            <v>200</v>
          </cell>
          <cell r="D2054" t="str">
            <v>USD</v>
          </cell>
        </row>
        <row r="2055">
          <cell r="A2055" t="str">
            <v>TR80-4MFM-BLK</v>
          </cell>
          <cell r="B2055">
            <v>1</v>
          </cell>
          <cell r="C2055">
            <v>229.17</v>
          </cell>
          <cell r="D2055" t="str">
            <v>USD</v>
          </cell>
        </row>
        <row r="2056">
          <cell r="A2056" t="str">
            <v>TR80-4MCM-BLK</v>
          </cell>
          <cell r="B2056">
            <v>1</v>
          </cell>
          <cell r="C2056">
            <v>186.32</v>
          </cell>
          <cell r="D2056" t="str">
            <v>USD</v>
          </cell>
        </row>
        <row r="2057">
          <cell r="A2057" t="str">
            <v>TR80-SMFS-BLK</v>
          </cell>
          <cell r="B2057">
            <v>1</v>
          </cell>
          <cell r="C2057">
            <v>35.14</v>
          </cell>
          <cell r="D2057" t="str">
            <v>USD</v>
          </cell>
        </row>
        <row r="2058">
          <cell r="A2058" t="str">
            <v>ANDT-H10C</v>
          </cell>
          <cell r="B2058">
            <v>1</v>
          </cell>
          <cell r="C2058">
            <v>250.5</v>
          </cell>
          <cell r="D2058" t="str">
            <v>USD</v>
          </cell>
        </row>
        <row r="2059">
          <cell r="A2059" t="str">
            <v>ANDT-H10S</v>
          </cell>
          <cell r="B2059">
            <v>1</v>
          </cell>
          <cell r="C2059">
            <v>238</v>
          </cell>
          <cell r="D2059" t="str">
            <v>USD</v>
          </cell>
        </row>
        <row r="2060">
          <cell r="A2060" t="str">
            <v>ANDT-H14C</v>
          </cell>
          <cell r="B2060">
            <v>1</v>
          </cell>
          <cell r="C2060">
            <v>379</v>
          </cell>
          <cell r="D2060" t="str">
            <v>USD</v>
          </cell>
        </row>
        <row r="2061">
          <cell r="A2061" t="str">
            <v>AND-H10C-US</v>
          </cell>
          <cell r="B2061">
            <v>1</v>
          </cell>
          <cell r="C2061">
            <v>247.5</v>
          </cell>
          <cell r="D2061" t="str">
            <v>USD</v>
          </cell>
        </row>
        <row r="2062">
          <cell r="A2062" t="str">
            <v>AND-FR1C-DEMO</v>
          </cell>
          <cell r="B2062">
            <v>1</v>
          </cell>
          <cell r="C2062">
            <v>302.5</v>
          </cell>
          <cell r="D2062" t="str">
            <v>USD</v>
          </cell>
        </row>
        <row r="2063">
          <cell r="A2063" t="str">
            <v>AND-FR2C-DEMO</v>
          </cell>
          <cell r="B2063">
            <v>1</v>
          </cell>
          <cell r="C2063">
            <v>302.5</v>
          </cell>
          <cell r="D2063" t="str">
            <v>USD</v>
          </cell>
        </row>
        <row r="2064">
          <cell r="A2064" t="str">
            <v>AND4-H11C</v>
          </cell>
          <cell r="B2064">
            <v>1</v>
          </cell>
          <cell r="C2064">
            <v>234</v>
          </cell>
          <cell r="D2064" t="str">
            <v>USD</v>
          </cell>
        </row>
        <row r="2065">
          <cell r="A2065" t="str">
            <v>AND4-H11S</v>
          </cell>
          <cell r="B2065">
            <v>1</v>
          </cell>
          <cell r="C2065">
            <v>225</v>
          </cell>
          <cell r="D2065" t="str">
            <v>USD</v>
          </cell>
        </row>
        <row r="2066">
          <cell r="A2066" t="str">
            <v>AND4-H10S</v>
          </cell>
          <cell r="B2066">
            <v>1</v>
          </cell>
          <cell r="C2066">
            <v>235</v>
          </cell>
          <cell r="D2066" t="str">
            <v>USD</v>
          </cell>
        </row>
        <row r="2067">
          <cell r="A2067" t="str">
            <v>AND4-M148S</v>
          </cell>
          <cell r="B2067">
            <v>1</v>
          </cell>
          <cell r="C2067">
            <v>210</v>
          </cell>
          <cell r="D2067" t="str">
            <v>USD</v>
          </cell>
        </row>
        <row r="2068">
          <cell r="A2068" t="str">
            <v>AND4-M112-MANUALS</v>
          </cell>
          <cell r="B2068">
            <v>1</v>
          </cell>
          <cell r="C2068">
            <v>210</v>
          </cell>
          <cell r="D2068" t="str">
            <v>USD</v>
          </cell>
        </row>
        <row r="2069">
          <cell r="A2069" t="str">
            <v>AND4-M148C</v>
          </cell>
          <cell r="B2069">
            <v>1</v>
          </cell>
          <cell r="C2069">
            <v>210</v>
          </cell>
          <cell r="D2069" t="str">
            <v>USD</v>
          </cell>
        </row>
        <row r="2070">
          <cell r="A2070" t="str">
            <v>ANDT-H14S</v>
          </cell>
          <cell r="B2070">
            <v>1</v>
          </cell>
          <cell r="C2070">
            <v>370</v>
          </cell>
          <cell r="D2070" t="str">
            <v>USD</v>
          </cell>
        </row>
        <row r="2071">
          <cell r="A2071" t="str">
            <v>ANDT-L04C</v>
          </cell>
          <cell r="B2071">
            <v>1</v>
          </cell>
          <cell r="C2071">
            <v>360</v>
          </cell>
          <cell r="D2071" t="str">
            <v>USD</v>
          </cell>
        </row>
        <row r="2072">
          <cell r="A2072" t="str">
            <v>ANDT-L04S</v>
          </cell>
          <cell r="B2072">
            <v>1</v>
          </cell>
          <cell r="C2072">
            <v>360</v>
          </cell>
          <cell r="D2072" t="str">
            <v>USD</v>
          </cell>
        </row>
        <row r="2073">
          <cell r="A2073" t="str">
            <v>AND4-T04C</v>
          </cell>
          <cell r="B2073">
            <v>1</v>
          </cell>
          <cell r="C2073">
            <v>242.5</v>
          </cell>
          <cell r="D2073" t="str">
            <v>USD</v>
          </cell>
        </row>
        <row r="2074">
          <cell r="A2074" t="str">
            <v>AND4-T03S</v>
          </cell>
          <cell r="B2074">
            <v>1</v>
          </cell>
          <cell r="C2074">
            <v>200</v>
          </cell>
          <cell r="D2074" t="str">
            <v>USD</v>
          </cell>
        </row>
        <row r="2075">
          <cell r="A2075" t="str">
            <v>AND4-T04S</v>
          </cell>
          <cell r="B2075">
            <v>1</v>
          </cell>
          <cell r="C2075">
            <v>230</v>
          </cell>
          <cell r="D2075" t="str">
            <v>USD</v>
          </cell>
        </row>
        <row r="2076">
          <cell r="A2076" t="str">
            <v>AND-L07S-US</v>
          </cell>
          <cell r="B2076">
            <v>1</v>
          </cell>
          <cell r="C2076">
            <v>442.5</v>
          </cell>
          <cell r="D2076" t="str">
            <v>USD</v>
          </cell>
        </row>
        <row r="2077">
          <cell r="A2077" t="str">
            <v>AND-L07C-US</v>
          </cell>
          <cell r="B2077">
            <v>1</v>
          </cell>
          <cell r="C2077">
            <v>442.5</v>
          </cell>
          <cell r="D2077" t="str">
            <v>USD</v>
          </cell>
        </row>
        <row r="2078">
          <cell r="A2078" t="str">
            <v>AND-H19C-DEMO</v>
          </cell>
          <cell r="B2078">
            <v>1</v>
          </cell>
          <cell r="C2078">
            <v>262.5</v>
          </cell>
          <cell r="D2078" t="str">
            <v>USD</v>
          </cell>
        </row>
        <row r="2079">
          <cell r="A2079" t="str">
            <v>AND4-H13C</v>
          </cell>
          <cell r="B2079">
            <v>1</v>
          </cell>
          <cell r="C2079">
            <v>232.5</v>
          </cell>
          <cell r="D2079" t="str">
            <v>USD</v>
          </cell>
        </row>
        <row r="2080">
          <cell r="A2080" t="str">
            <v>AND4-H12C</v>
          </cell>
          <cell r="B2080">
            <v>1</v>
          </cell>
          <cell r="C2080">
            <v>232.5</v>
          </cell>
          <cell r="D2080" t="str">
            <v>USD</v>
          </cell>
        </row>
        <row r="2081">
          <cell r="A2081" t="str">
            <v>AND4-H12S</v>
          </cell>
          <cell r="B2081">
            <v>1</v>
          </cell>
          <cell r="C2081">
            <v>220</v>
          </cell>
          <cell r="D2081" t="str">
            <v>USD</v>
          </cell>
        </row>
        <row r="2082">
          <cell r="A2082" t="str">
            <v>AND4-M150C</v>
          </cell>
          <cell r="B2082">
            <v>1</v>
          </cell>
          <cell r="C2082">
            <v>212.5</v>
          </cell>
          <cell r="D2082" t="str">
            <v>USD</v>
          </cell>
        </row>
        <row r="2083">
          <cell r="A2083" t="str">
            <v>AND4-M169C</v>
          </cell>
          <cell r="B2083">
            <v>1</v>
          </cell>
          <cell r="C2083">
            <v>210</v>
          </cell>
          <cell r="D2083" t="str">
            <v>USD</v>
          </cell>
        </row>
        <row r="2084">
          <cell r="A2084" t="str">
            <v>AND4-M150S</v>
          </cell>
          <cell r="B2084">
            <v>1</v>
          </cell>
          <cell r="C2084">
            <v>200</v>
          </cell>
          <cell r="D2084" t="str">
            <v>USD</v>
          </cell>
        </row>
        <row r="2085">
          <cell r="A2085" t="str">
            <v>ANDT-L08C</v>
          </cell>
          <cell r="B2085">
            <v>1</v>
          </cell>
          <cell r="C2085">
            <v>390</v>
          </cell>
          <cell r="D2085" t="str">
            <v>USD</v>
          </cell>
        </row>
        <row r="2086">
          <cell r="A2086" t="str">
            <v>AND4-T05C</v>
          </cell>
          <cell r="B2086">
            <v>1</v>
          </cell>
          <cell r="C2086">
            <v>232.5</v>
          </cell>
          <cell r="D2086" t="str">
            <v>USD</v>
          </cell>
        </row>
        <row r="2087">
          <cell r="A2087" t="str">
            <v>AND4-T06C</v>
          </cell>
          <cell r="B2087">
            <v>1</v>
          </cell>
          <cell r="C2087">
            <v>365</v>
          </cell>
          <cell r="D2087" t="str">
            <v>USD</v>
          </cell>
        </row>
        <row r="2088">
          <cell r="A2088" t="str">
            <v>AND4-T05S</v>
          </cell>
          <cell r="B2088">
            <v>1</v>
          </cell>
          <cell r="C2088">
            <v>220</v>
          </cell>
          <cell r="D2088" t="str">
            <v>USD</v>
          </cell>
        </row>
        <row r="2089">
          <cell r="A2089" t="str">
            <v>AND-M03C-US</v>
          </cell>
          <cell r="B2089">
            <v>1</v>
          </cell>
          <cell r="C2089">
            <v>272.5</v>
          </cell>
          <cell r="D2089" t="str">
            <v>USD</v>
          </cell>
        </row>
        <row r="2090">
          <cell r="A2090" t="str">
            <v>AND4-H13S</v>
          </cell>
          <cell r="B2090">
            <v>1</v>
          </cell>
          <cell r="C2090">
            <v>220</v>
          </cell>
          <cell r="D2090" t="str">
            <v>USD</v>
          </cell>
        </row>
        <row r="2091">
          <cell r="A2091" t="str">
            <v>AND4-H14-BS</v>
          </cell>
          <cell r="B2091">
            <v>1</v>
          </cell>
          <cell r="C2091">
            <v>281</v>
          </cell>
          <cell r="D2091" t="str">
            <v>USD</v>
          </cell>
        </row>
        <row r="2092">
          <cell r="A2092" t="str">
            <v>AND4-M172S</v>
          </cell>
          <cell r="B2092">
            <v>1</v>
          </cell>
          <cell r="C2092">
            <v>210</v>
          </cell>
          <cell r="D2092" t="str">
            <v>USD</v>
          </cell>
        </row>
        <row r="2093">
          <cell r="A2093" t="str">
            <v>AND4-M172C</v>
          </cell>
          <cell r="B2093">
            <v>1</v>
          </cell>
          <cell r="C2093">
            <v>210</v>
          </cell>
          <cell r="D2093" t="str">
            <v>USD</v>
          </cell>
        </row>
        <row r="2094">
          <cell r="A2094" t="str">
            <v>AND4-M169S</v>
          </cell>
          <cell r="B2094">
            <v>1</v>
          </cell>
          <cell r="C2094">
            <v>210</v>
          </cell>
          <cell r="D2094" t="str">
            <v>USD</v>
          </cell>
        </row>
        <row r="2095">
          <cell r="A2095" t="str">
            <v>AND4-T08S</v>
          </cell>
          <cell r="B2095">
            <v>1</v>
          </cell>
          <cell r="C2095">
            <v>245</v>
          </cell>
          <cell r="D2095" t="str">
            <v>USD</v>
          </cell>
        </row>
        <row r="2096">
          <cell r="A2096" t="str">
            <v>AND4-T06S</v>
          </cell>
          <cell r="B2096">
            <v>1</v>
          </cell>
          <cell r="C2096">
            <v>345</v>
          </cell>
          <cell r="D2096" t="str">
            <v>USD</v>
          </cell>
        </row>
        <row r="2097">
          <cell r="A2097" t="str">
            <v>AND4-T08C</v>
          </cell>
          <cell r="B2097">
            <v>1</v>
          </cell>
          <cell r="C2097">
            <v>257.5</v>
          </cell>
          <cell r="D2097" t="str">
            <v>USD</v>
          </cell>
        </row>
        <row r="2098">
          <cell r="A2098" t="str">
            <v>AND4-H14-DVD-BC</v>
          </cell>
          <cell r="B2098">
            <v>1</v>
          </cell>
          <cell r="C2098">
            <v>259</v>
          </cell>
          <cell r="D2098" t="str">
            <v>USD</v>
          </cell>
        </row>
        <row r="2099">
          <cell r="A2099" t="str">
            <v>ANDT-L08S</v>
          </cell>
          <cell r="B2099">
            <v>1</v>
          </cell>
          <cell r="C2099">
            <v>390</v>
          </cell>
          <cell r="D2099" t="str">
            <v>USD</v>
          </cell>
        </row>
        <row r="2100">
          <cell r="A2100" t="str">
            <v>ANDT-L09C</v>
          </cell>
          <cell r="B2100">
            <v>1</v>
          </cell>
          <cell r="C2100">
            <v>579</v>
          </cell>
          <cell r="D2100" t="str">
            <v>USD</v>
          </cell>
        </row>
        <row r="2101">
          <cell r="A2101" t="str">
            <v>ANDT-L09S</v>
          </cell>
          <cell r="B2101">
            <v>1</v>
          </cell>
          <cell r="C2101">
            <v>570</v>
          </cell>
          <cell r="D2101" t="str">
            <v>USD</v>
          </cell>
        </row>
        <row r="2102">
          <cell r="A2102" t="str">
            <v>AND4-M196C</v>
          </cell>
          <cell r="B2102">
            <v>1</v>
          </cell>
          <cell r="C2102">
            <v>210</v>
          </cell>
          <cell r="D2102" t="str">
            <v>USD</v>
          </cell>
        </row>
        <row r="2103">
          <cell r="A2103" t="str">
            <v>AND-T02C-US</v>
          </cell>
          <cell r="B2103">
            <v>1</v>
          </cell>
          <cell r="C2103">
            <v>222.5</v>
          </cell>
          <cell r="D2103" t="str">
            <v>USD</v>
          </cell>
        </row>
        <row r="2104">
          <cell r="A2104" t="str">
            <v>AND-T02S-US</v>
          </cell>
          <cell r="B2104">
            <v>1</v>
          </cell>
          <cell r="C2104">
            <v>210</v>
          </cell>
          <cell r="D2104" t="str">
            <v>USD</v>
          </cell>
        </row>
        <row r="2105">
          <cell r="A2105" t="str">
            <v>AND2-L06C</v>
          </cell>
          <cell r="B2105">
            <v>1</v>
          </cell>
          <cell r="C2105">
            <v>440</v>
          </cell>
          <cell r="D2105" t="str">
            <v>USD</v>
          </cell>
        </row>
        <row r="2106">
          <cell r="A2106" t="str">
            <v>AND4-T09C</v>
          </cell>
          <cell r="B2106">
            <v>1</v>
          </cell>
          <cell r="C2106">
            <v>365</v>
          </cell>
          <cell r="D2106" t="str">
            <v>USD</v>
          </cell>
        </row>
        <row r="2107">
          <cell r="A2107" t="str">
            <v>ANDT-L10S</v>
          </cell>
          <cell r="B2107">
            <v>1</v>
          </cell>
          <cell r="C2107">
            <v>570</v>
          </cell>
          <cell r="D2107" t="str">
            <v>USD</v>
          </cell>
        </row>
        <row r="2108">
          <cell r="A2108" t="str">
            <v>ANDT-PP01C</v>
          </cell>
          <cell r="B2108">
            <v>1</v>
          </cell>
          <cell r="C2108">
            <v>409</v>
          </cell>
          <cell r="D2108" t="str">
            <v>USD</v>
          </cell>
        </row>
        <row r="2109">
          <cell r="A2109" t="str">
            <v>ANDT-L10C</v>
          </cell>
          <cell r="B2109">
            <v>1</v>
          </cell>
          <cell r="C2109">
            <v>570</v>
          </cell>
          <cell r="D2109" t="str">
            <v>USD</v>
          </cell>
        </row>
        <row r="2110">
          <cell r="A2110" t="str">
            <v>AND4-H14-GS</v>
          </cell>
          <cell r="B2110">
            <v>1</v>
          </cell>
          <cell r="C2110">
            <v>281</v>
          </cell>
          <cell r="D2110" t="str">
            <v>USD</v>
          </cell>
        </row>
        <row r="2111">
          <cell r="A2111" t="str">
            <v>AND4-H14-GC</v>
          </cell>
          <cell r="B2111">
            <v>1</v>
          </cell>
          <cell r="C2111">
            <v>281</v>
          </cell>
          <cell r="D2111" t="str">
            <v>USD</v>
          </cell>
        </row>
        <row r="2112">
          <cell r="A2112" t="str">
            <v>AND4-H14-DVD-BS</v>
          </cell>
          <cell r="B2112">
            <v>1</v>
          </cell>
          <cell r="C2112">
            <v>281</v>
          </cell>
          <cell r="D2112" t="str">
            <v>USD</v>
          </cell>
        </row>
        <row r="2113">
          <cell r="A2113" t="str">
            <v>AND2-L06S</v>
          </cell>
          <cell r="B2113">
            <v>1</v>
          </cell>
          <cell r="C2113">
            <v>440</v>
          </cell>
          <cell r="D2113" t="str">
            <v>USD</v>
          </cell>
        </row>
        <row r="2114">
          <cell r="A2114" t="str">
            <v>AND2-M01S</v>
          </cell>
          <cell r="B2114">
            <v>1</v>
          </cell>
          <cell r="C2114">
            <v>235</v>
          </cell>
          <cell r="D2114" t="str">
            <v>USD</v>
          </cell>
        </row>
        <row r="2115">
          <cell r="A2115" t="str">
            <v>AND3-AA4C</v>
          </cell>
          <cell r="B2115">
            <v>1</v>
          </cell>
          <cell r="C2115">
            <v>250</v>
          </cell>
          <cell r="D2115" t="str">
            <v>USD</v>
          </cell>
        </row>
        <row r="2116">
          <cell r="A2116" t="str">
            <v>AND4-M196S</v>
          </cell>
          <cell r="B2116">
            <v>1</v>
          </cell>
          <cell r="C2116">
            <v>210</v>
          </cell>
          <cell r="D2116" t="str">
            <v>USD</v>
          </cell>
        </row>
        <row r="2117">
          <cell r="A2117" t="str">
            <v>ANDT-PP02S</v>
          </cell>
          <cell r="B2117">
            <v>1</v>
          </cell>
          <cell r="C2117">
            <v>400</v>
          </cell>
          <cell r="D2117" t="str">
            <v>USD</v>
          </cell>
        </row>
        <row r="2118">
          <cell r="A2118" t="str">
            <v>ANDT-PP02C</v>
          </cell>
          <cell r="B2118">
            <v>1</v>
          </cell>
          <cell r="C2118">
            <v>400</v>
          </cell>
          <cell r="D2118" t="str">
            <v>USD</v>
          </cell>
        </row>
        <row r="2119">
          <cell r="A2119" t="str">
            <v>AND4-M213C</v>
          </cell>
          <cell r="B2119">
            <v>1</v>
          </cell>
          <cell r="C2119">
            <v>512.5</v>
          </cell>
          <cell r="D2119" t="str">
            <v>USD</v>
          </cell>
        </row>
        <row r="2120">
          <cell r="A2120" t="str">
            <v>ANDT-PP01S</v>
          </cell>
          <cell r="B2120">
            <v>1</v>
          </cell>
          <cell r="C2120">
            <v>400</v>
          </cell>
          <cell r="D2120" t="str">
            <v>USD</v>
          </cell>
        </row>
        <row r="2121">
          <cell r="A2121" t="str">
            <v>AND4-T10C</v>
          </cell>
          <cell r="B2121">
            <v>1</v>
          </cell>
          <cell r="C2121">
            <v>282.5</v>
          </cell>
          <cell r="D2121" t="str">
            <v>USD</v>
          </cell>
        </row>
        <row r="2122">
          <cell r="A2122" t="str">
            <v>AND4-T10S</v>
          </cell>
          <cell r="B2122">
            <v>1</v>
          </cell>
          <cell r="C2122">
            <v>270</v>
          </cell>
          <cell r="D2122" t="str">
            <v>USD</v>
          </cell>
        </row>
        <row r="2123">
          <cell r="A2123" t="str">
            <v>AND4-T09S</v>
          </cell>
          <cell r="B2123">
            <v>1</v>
          </cell>
          <cell r="C2123">
            <v>345</v>
          </cell>
          <cell r="D2123" t="str">
            <v>USD</v>
          </cell>
        </row>
        <row r="2124">
          <cell r="A2124" t="str">
            <v>AND4-H16-BC</v>
          </cell>
          <cell r="B2124">
            <v>1</v>
          </cell>
          <cell r="C2124">
            <v>277.5</v>
          </cell>
          <cell r="D2124" t="str">
            <v>USD</v>
          </cell>
        </row>
        <row r="2125">
          <cell r="A2125" t="str">
            <v>AND4-H15S</v>
          </cell>
          <cell r="B2125">
            <v>1</v>
          </cell>
          <cell r="C2125">
            <v>220</v>
          </cell>
          <cell r="D2125" t="str">
            <v>USD</v>
          </cell>
        </row>
        <row r="2126">
          <cell r="A2126" t="str">
            <v>AND4-H15C</v>
          </cell>
          <cell r="B2126">
            <v>1</v>
          </cell>
          <cell r="C2126">
            <v>232.5</v>
          </cell>
          <cell r="D2126" t="str">
            <v>USD</v>
          </cell>
        </row>
        <row r="2127">
          <cell r="A2127" t="str">
            <v>AND3-ATTC</v>
          </cell>
          <cell r="B2127">
            <v>1</v>
          </cell>
          <cell r="C2127">
            <v>259</v>
          </cell>
          <cell r="D2127" t="str">
            <v>USD</v>
          </cell>
        </row>
        <row r="2128">
          <cell r="A2128" t="str">
            <v>AND3-ATTZ</v>
          </cell>
          <cell r="B2128">
            <v>1</v>
          </cell>
          <cell r="C2128">
            <v>250</v>
          </cell>
          <cell r="D2128" t="str">
            <v>USD</v>
          </cell>
        </row>
        <row r="2129">
          <cell r="A2129" t="str">
            <v>AND3-ATTS</v>
          </cell>
          <cell r="B2129">
            <v>1</v>
          </cell>
          <cell r="C2129">
            <v>250</v>
          </cell>
          <cell r="D2129" t="str">
            <v>USD</v>
          </cell>
        </row>
        <row r="2130">
          <cell r="A2130" t="str">
            <v>ANDT-R01C</v>
          </cell>
          <cell r="B2130">
            <v>1</v>
          </cell>
          <cell r="C2130">
            <v>379</v>
          </cell>
          <cell r="D2130" t="str">
            <v>USD</v>
          </cell>
        </row>
        <row r="2131">
          <cell r="A2131" t="str">
            <v>AND4-T11C</v>
          </cell>
          <cell r="B2131">
            <v>1</v>
          </cell>
          <cell r="C2131">
            <v>262.5</v>
          </cell>
          <cell r="D2131" t="str">
            <v>USD</v>
          </cell>
        </row>
        <row r="2132">
          <cell r="A2132" t="str">
            <v>AND4-T12C</v>
          </cell>
          <cell r="B2132">
            <v>1</v>
          </cell>
          <cell r="C2132">
            <v>282.5</v>
          </cell>
          <cell r="D2132" t="str">
            <v>USD</v>
          </cell>
        </row>
        <row r="2133">
          <cell r="A2133" t="str">
            <v>AND4-T11S</v>
          </cell>
          <cell r="B2133">
            <v>1</v>
          </cell>
          <cell r="C2133">
            <v>250</v>
          </cell>
          <cell r="D2133" t="str">
            <v>USD</v>
          </cell>
        </row>
        <row r="2134">
          <cell r="A2134" t="str">
            <v>AND4-H16-BS</v>
          </cell>
          <cell r="B2134">
            <v>1</v>
          </cell>
          <cell r="C2134">
            <v>265</v>
          </cell>
          <cell r="D2134" t="str">
            <v>USD</v>
          </cell>
        </row>
        <row r="2135">
          <cell r="A2135" t="str">
            <v>AND4-H16-BGS</v>
          </cell>
          <cell r="B2135">
            <v>1</v>
          </cell>
          <cell r="C2135">
            <v>250</v>
          </cell>
          <cell r="D2135" t="str">
            <v>USD</v>
          </cell>
        </row>
        <row r="2136">
          <cell r="A2136" t="str">
            <v>AND4-H16-BGC</v>
          </cell>
          <cell r="B2136">
            <v>1</v>
          </cell>
          <cell r="C2136">
            <v>262.5</v>
          </cell>
          <cell r="D2136" t="str">
            <v>USD</v>
          </cell>
        </row>
        <row r="2137">
          <cell r="A2137" t="str">
            <v>AND3-B01C</v>
          </cell>
          <cell r="B2137">
            <v>1</v>
          </cell>
          <cell r="C2137">
            <v>259</v>
          </cell>
          <cell r="D2137" t="str">
            <v>USD</v>
          </cell>
        </row>
        <row r="2138">
          <cell r="A2138" t="str">
            <v>AND4-T12S</v>
          </cell>
          <cell r="B2138">
            <v>1</v>
          </cell>
          <cell r="C2138">
            <v>270</v>
          </cell>
          <cell r="D2138" t="str">
            <v>USD</v>
          </cell>
        </row>
        <row r="2139">
          <cell r="A2139" t="str">
            <v>AND4-T13C</v>
          </cell>
          <cell r="B2139">
            <v>1</v>
          </cell>
          <cell r="C2139">
            <v>242.5</v>
          </cell>
          <cell r="D2139" t="str">
            <v>USD</v>
          </cell>
        </row>
        <row r="2140">
          <cell r="A2140" t="str">
            <v>AND4-T13S</v>
          </cell>
          <cell r="B2140">
            <v>1</v>
          </cell>
          <cell r="C2140">
            <v>230</v>
          </cell>
          <cell r="D2140" t="str">
            <v>USD</v>
          </cell>
        </row>
        <row r="2141">
          <cell r="A2141" t="str">
            <v>ANDT-R01S</v>
          </cell>
          <cell r="B2141">
            <v>1</v>
          </cell>
          <cell r="C2141">
            <v>370</v>
          </cell>
          <cell r="D2141" t="str">
            <v>USD</v>
          </cell>
        </row>
        <row r="2142">
          <cell r="A2142" t="str">
            <v>ANDT3-F150AS2_C</v>
          </cell>
          <cell r="B2142">
            <v>1</v>
          </cell>
          <cell r="C2142">
            <v>590</v>
          </cell>
          <cell r="D2142" t="str">
            <v>USD</v>
          </cell>
        </row>
        <row r="2143">
          <cell r="A2143" t="str">
            <v>AND4-H16-GC</v>
          </cell>
          <cell r="B2143">
            <v>1</v>
          </cell>
          <cell r="C2143">
            <v>262.5</v>
          </cell>
          <cell r="D2143" t="str">
            <v>USD</v>
          </cell>
        </row>
        <row r="2144">
          <cell r="A2144" t="str">
            <v>AND4-T14C</v>
          </cell>
          <cell r="B2144">
            <v>1</v>
          </cell>
          <cell r="C2144">
            <v>262.5</v>
          </cell>
          <cell r="D2144" t="str">
            <v>USD</v>
          </cell>
        </row>
        <row r="2145">
          <cell r="A2145" t="str">
            <v>AND3-B01S</v>
          </cell>
          <cell r="B2145">
            <v>1</v>
          </cell>
          <cell r="C2145">
            <v>250</v>
          </cell>
          <cell r="D2145" t="str">
            <v>USD</v>
          </cell>
        </row>
        <row r="2146">
          <cell r="A2146" t="str">
            <v>AND3-FG-MKIC</v>
          </cell>
          <cell r="B2146">
            <v>1</v>
          </cell>
          <cell r="C2146">
            <v>925</v>
          </cell>
          <cell r="D2146" t="str">
            <v>USD</v>
          </cell>
        </row>
        <row r="2147">
          <cell r="A2147" t="str">
            <v>AND4-H17C</v>
          </cell>
          <cell r="B2147">
            <v>1</v>
          </cell>
          <cell r="C2147">
            <v>262.5</v>
          </cell>
          <cell r="D2147" t="str">
            <v>USD</v>
          </cell>
        </row>
        <row r="2148">
          <cell r="A2148" t="str">
            <v>AND4-H16-GS</v>
          </cell>
          <cell r="B2148">
            <v>1</v>
          </cell>
          <cell r="C2148">
            <v>250</v>
          </cell>
          <cell r="D2148" t="str">
            <v>USD</v>
          </cell>
        </row>
        <row r="2149">
          <cell r="A2149" t="str">
            <v>AND4-U02C</v>
          </cell>
          <cell r="B2149">
            <v>1</v>
          </cell>
          <cell r="C2149">
            <v>204</v>
          </cell>
          <cell r="D2149" t="str">
            <v>USD</v>
          </cell>
        </row>
        <row r="2150">
          <cell r="A2150" t="str">
            <v>AND4-T14S</v>
          </cell>
          <cell r="B2150">
            <v>1</v>
          </cell>
          <cell r="C2150">
            <v>250</v>
          </cell>
          <cell r="D2150" t="str">
            <v>USD</v>
          </cell>
        </row>
        <row r="2151">
          <cell r="A2151" t="str">
            <v>ANDT3-F150AS3_S</v>
          </cell>
          <cell r="B2151">
            <v>1</v>
          </cell>
          <cell r="C2151">
            <v>570</v>
          </cell>
          <cell r="D2151" t="str">
            <v>USD</v>
          </cell>
        </row>
        <row r="2152">
          <cell r="A2152" t="str">
            <v>ANDT3-F150AS3_C</v>
          </cell>
          <cell r="B2152">
            <v>1</v>
          </cell>
          <cell r="C2152">
            <v>590</v>
          </cell>
          <cell r="D2152" t="str">
            <v>USD</v>
          </cell>
        </row>
        <row r="2153">
          <cell r="A2153" t="str">
            <v>ANDT3-F150AS2_S</v>
          </cell>
          <cell r="B2153">
            <v>1</v>
          </cell>
          <cell r="C2153">
            <v>570</v>
          </cell>
          <cell r="D2153" t="str">
            <v>USD</v>
          </cell>
        </row>
        <row r="2154">
          <cell r="A2154" t="str">
            <v>ANDT3-F150MS2_C</v>
          </cell>
          <cell r="B2154">
            <v>1</v>
          </cell>
          <cell r="C2154">
            <v>590</v>
          </cell>
          <cell r="D2154" t="str">
            <v>USD</v>
          </cell>
        </row>
        <row r="2155">
          <cell r="A2155" t="str">
            <v>ANDT3-F150MS2_S</v>
          </cell>
          <cell r="B2155">
            <v>1</v>
          </cell>
          <cell r="C2155">
            <v>570</v>
          </cell>
          <cell r="D2155" t="str">
            <v>USD</v>
          </cell>
        </row>
        <row r="2156">
          <cell r="A2156" t="str">
            <v>ANDT3-F150MS3_C</v>
          </cell>
          <cell r="B2156">
            <v>1</v>
          </cell>
          <cell r="C2156">
            <v>590</v>
          </cell>
          <cell r="D2156" t="str">
            <v>USD</v>
          </cell>
        </row>
        <row r="2157">
          <cell r="A2157" t="str">
            <v>ANDT3-FR1S</v>
          </cell>
          <cell r="B2157">
            <v>1</v>
          </cell>
          <cell r="C2157">
            <v>345</v>
          </cell>
          <cell r="D2157" t="str">
            <v>USD</v>
          </cell>
        </row>
        <row r="2158">
          <cell r="A2158" t="str">
            <v>ANDT3-F150MS3_S</v>
          </cell>
          <cell r="B2158">
            <v>1</v>
          </cell>
          <cell r="C2158">
            <v>570</v>
          </cell>
          <cell r="D2158" t="str">
            <v>USD</v>
          </cell>
        </row>
        <row r="2159">
          <cell r="A2159" t="str">
            <v>ANDT3-FR1C</v>
          </cell>
          <cell r="B2159">
            <v>1</v>
          </cell>
          <cell r="C2159">
            <v>354</v>
          </cell>
          <cell r="D2159" t="str">
            <v>USD</v>
          </cell>
        </row>
        <row r="2160">
          <cell r="A2160" t="str">
            <v>AVN-AA4C</v>
          </cell>
          <cell r="B2160">
            <v>1</v>
          </cell>
          <cell r="C2160">
            <v>312</v>
          </cell>
          <cell r="D2160" t="str">
            <v>USD</v>
          </cell>
        </row>
        <row r="2161">
          <cell r="A2161" t="str">
            <v>AVN-AQ5S</v>
          </cell>
          <cell r="B2161">
            <v>1</v>
          </cell>
          <cell r="C2161">
            <v>315</v>
          </cell>
          <cell r="D2161" t="str">
            <v>USD</v>
          </cell>
        </row>
        <row r="2162">
          <cell r="A2162" t="str">
            <v>AVN-AA4S</v>
          </cell>
          <cell r="B2162">
            <v>1</v>
          </cell>
          <cell r="C2162">
            <v>300</v>
          </cell>
          <cell r="D2162" t="str">
            <v>USD</v>
          </cell>
        </row>
        <row r="2163">
          <cell r="A2163" t="str">
            <v>AVN-AQ5C</v>
          </cell>
          <cell r="B2163">
            <v>1</v>
          </cell>
          <cell r="C2163">
            <v>328</v>
          </cell>
          <cell r="D2163" t="str">
            <v>USD</v>
          </cell>
        </row>
        <row r="2164">
          <cell r="A2164" t="str">
            <v>AVN-ATTC</v>
          </cell>
          <cell r="B2164">
            <v>1</v>
          </cell>
          <cell r="C2164">
            <v>328</v>
          </cell>
          <cell r="D2164" t="str">
            <v>USD</v>
          </cell>
        </row>
        <row r="2165">
          <cell r="A2165" t="str">
            <v>AVN-ATTS-US</v>
          </cell>
          <cell r="B2165">
            <v>1</v>
          </cell>
          <cell r="C2165">
            <v>315</v>
          </cell>
          <cell r="D2165" t="str">
            <v>USD</v>
          </cell>
        </row>
        <row r="2166">
          <cell r="A2166" t="str">
            <v>AVN-B01C</v>
          </cell>
          <cell r="B2166">
            <v>1</v>
          </cell>
          <cell r="C2166">
            <v>358</v>
          </cell>
          <cell r="D2166" t="str">
            <v>USD</v>
          </cell>
        </row>
        <row r="2167">
          <cell r="A2167" t="str">
            <v>AVN-B02C</v>
          </cell>
          <cell r="B2167">
            <v>1</v>
          </cell>
          <cell r="C2167">
            <v>333.5</v>
          </cell>
          <cell r="D2167" t="str">
            <v>USD</v>
          </cell>
        </row>
        <row r="2168">
          <cell r="A2168" t="str">
            <v>AVN-B01S-US</v>
          </cell>
          <cell r="B2168">
            <v>1</v>
          </cell>
          <cell r="C2168">
            <v>345</v>
          </cell>
          <cell r="D2168" t="str">
            <v>USD</v>
          </cell>
        </row>
        <row r="2169">
          <cell r="A2169" t="str">
            <v>AVN-B02S</v>
          </cell>
          <cell r="B2169">
            <v>1</v>
          </cell>
          <cell r="C2169">
            <v>320</v>
          </cell>
          <cell r="D2169" t="str">
            <v>USD</v>
          </cell>
        </row>
        <row r="2170">
          <cell r="A2170" t="str">
            <v>AVN-B02S-US</v>
          </cell>
          <cell r="B2170">
            <v>1</v>
          </cell>
          <cell r="C2170">
            <v>320</v>
          </cell>
          <cell r="D2170" t="str">
            <v>USD</v>
          </cell>
        </row>
        <row r="2171">
          <cell r="A2171" t="str">
            <v>AVN-FESC</v>
          </cell>
          <cell r="B2171">
            <v>1</v>
          </cell>
          <cell r="C2171">
            <v>283</v>
          </cell>
          <cell r="D2171" t="str">
            <v>USD</v>
          </cell>
        </row>
        <row r="2172">
          <cell r="A2172" t="str">
            <v>AVN-FF1C</v>
          </cell>
          <cell r="B2172">
            <v>1</v>
          </cell>
          <cell r="C2172">
            <v>258</v>
          </cell>
          <cell r="D2172" t="str">
            <v>USD</v>
          </cell>
        </row>
        <row r="2173">
          <cell r="A2173" t="str">
            <v>AVN-FESS</v>
          </cell>
          <cell r="B2173">
            <v>1</v>
          </cell>
          <cell r="C2173">
            <v>270</v>
          </cell>
          <cell r="D2173" t="str">
            <v>USD</v>
          </cell>
        </row>
        <row r="2174">
          <cell r="A2174" t="str">
            <v>AVN-FF2-BC</v>
          </cell>
          <cell r="B2174">
            <v>1</v>
          </cell>
          <cell r="C2174">
            <v>257.5</v>
          </cell>
          <cell r="D2174" t="str">
            <v>USD</v>
          </cell>
        </row>
        <row r="2175">
          <cell r="A2175" t="str">
            <v>AVN-FF2-BS</v>
          </cell>
          <cell r="B2175">
            <v>1</v>
          </cell>
          <cell r="C2175">
            <v>245</v>
          </cell>
          <cell r="D2175" t="str">
            <v>USD</v>
          </cell>
        </row>
        <row r="2176">
          <cell r="A2176" t="str">
            <v>AVN-FF1S</v>
          </cell>
          <cell r="B2176">
            <v>1</v>
          </cell>
          <cell r="C2176">
            <v>245</v>
          </cell>
          <cell r="D2176" t="str">
            <v>USD</v>
          </cell>
        </row>
        <row r="2177">
          <cell r="A2177" t="str">
            <v>AVN-FR1C</v>
          </cell>
          <cell r="B2177">
            <v>1</v>
          </cell>
          <cell r="C2177">
            <v>302.5</v>
          </cell>
          <cell r="D2177" t="str">
            <v>USD</v>
          </cell>
        </row>
        <row r="2178">
          <cell r="A2178" t="str">
            <v>AVN-FF2-SC</v>
          </cell>
          <cell r="B2178">
            <v>1</v>
          </cell>
          <cell r="C2178">
            <v>257.5</v>
          </cell>
          <cell r="D2178" t="str">
            <v>USD</v>
          </cell>
        </row>
        <row r="2179">
          <cell r="A2179" t="str">
            <v>AVN-FF2-SS</v>
          </cell>
          <cell r="B2179">
            <v>1</v>
          </cell>
          <cell r="C2179">
            <v>245</v>
          </cell>
          <cell r="D2179" t="str">
            <v>USD</v>
          </cell>
        </row>
        <row r="2180">
          <cell r="A2180" t="str">
            <v>AVN-FR1C-US</v>
          </cell>
          <cell r="B2180">
            <v>1</v>
          </cell>
          <cell r="C2180">
            <v>302.5</v>
          </cell>
          <cell r="D2180" t="str">
            <v>USD</v>
          </cell>
        </row>
        <row r="2181">
          <cell r="A2181" t="str">
            <v>AVN-FR1S</v>
          </cell>
          <cell r="B2181">
            <v>1</v>
          </cell>
          <cell r="C2181">
            <v>290</v>
          </cell>
          <cell r="D2181" t="str">
            <v>USD</v>
          </cell>
        </row>
        <row r="2182">
          <cell r="A2182" t="str">
            <v>AVN-H04-BC</v>
          </cell>
          <cell r="B2182">
            <v>1</v>
          </cell>
          <cell r="C2182">
            <v>273</v>
          </cell>
          <cell r="D2182" t="str">
            <v>USD</v>
          </cell>
        </row>
        <row r="2183">
          <cell r="A2183" t="str">
            <v>AVN-FR1S-US</v>
          </cell>
          <cell r="B2183">
            <v>1</v>
          </cell>
          <cell r="C2183">
            <v>290</v>
          </cell>
          <cell r="D2183" t="str">
            <v>USD</v>
          </cell>
        </row>
        <row r="2184">
          <cell r="A2184" t="str">
            <v>AVN-H04-BS</v>
          </cell>
          <cell r="B2184">
            <v>1</v>
          </cell>
          <cell r="C2184">
            <v>260</v>
          </cell>
          <cell r="D2184" t="str">
            <v>USD</v>
          </cell>
        </row>
        <row r="2185">
          <cell r="A2185" t="str">
            <v>AVN-H04-BC-US</v>
          </cell>
          <cell r="B2185">
            <v>1</v>
          </cell>
          <cell r="C2185">
            <v>273</v>
          </cell>
          <cell r="D2185" t="str">
            <v>USD</v>
          </cell>
        </row>
        <row r="2186">
          <cell r="A2186" t="str">
            <v>AVN-H04-BS-US</v>
          </cell>
          <cell r="B2186">
            <v>1</v>
          </cell>
          <cell r="C2186">
            <v>260</v>
          </cell>
          <cell r="D2186" t="str">
            <v>USD</v>
          </cell>
        </row>
        <row r="2187">
          <cell r="A2187" t="str">
            <v>AVN-H04-GS-US</v>
          </cell>
          <cell r="B2187">
            <v>1</v>
          </cell>
          <cell r="C2187">
            <v>265</v>
          </cell>
          <cell r="D2187" t="str">
            <v>USD</v>
          </cell>
        </row>
        <row r="2188">
          <cell r="A2188" t="str">
            <v>AVN-H04-GC-US</v>
          </cell>
          <cell r="B2188">
            <v>1</v>
          </cell>
          <cell r="C2188">
            <v>278</v>
          </cell>
          <cell r="D2188" t="str">
            <v>USD</v>
          </cell>
        </row>
        <row r="2189">
          <cell r="A2189" t="str">
            <v>AVN-H04-GC</v>
          </cell>
          <cell r="B2189">
            <v>1</v>
          </cell>
          <cell r="C2189">
            <v>278</v>
          </cell>
          <cell r="D2189" t="str">
            <v>USD</v>
          </cell>
        </row>
        <row r="2190">
          <cell r="A2190" t="str">
            <v>AVN-H06C</v>
          </cell>
          <cell r="B2190">
            <v>1</v>
          </cell>
          <cell r="C2190">
            <v>273</v>
          </cell>
          <cell r="D2190" t="str">
            <v>USD</v>
          </cell>
        </row>
        <row r="2191">
          <cell r="A2191" t="str">
            <v>AVN-H07-BC</v>
          </cell>
          <cell r="B2191">
            <v>1</v>
          </cell>
          <cell r="C2191">
            <v>273</v>
          </cell>
          <cell r="D2191" t="str">
            <v>USD</v>
          </cell>
        </row>
        <row r="2192">
          <cell r="A2192" t="str">
            <v>AVN-H06S</v>
          </cell>
          <cell r="B2192">
            <v>1</v>
          </cell>
          <cell r="C2192">
            <v>260</v>
          </cell>
          <cell r="D2192" t="str">
            <v>USD</v>
          </cell>
        </row>
        <row r="2193">
          <cell r="A2193" t="str">
            <v>AVN-H07-BS</v>
          </cell>
          <cell r="B2193">
            <v>1</v>
          </cell>
          <cell r="C2193">
            <v>260</v>
          </cell>
          <cell r="D2193" t="str">
            <v>USD</v>
          </cell>
        </row>
        <row r="2194">
          <cell r="A2194" t="str">
            <v>AVN-H08C</v>
          </cell>
          <cell r="B2194">
            <v>1</v>
          </cell>
          <cell r="C2194">
            <v>273</v>
          </cell>
          <cell r="D2194" t="str">
            <v>USD</v>
          </cell>
        </row>
        <row r="2195">
          <cell r="A2195" t="str">
            <v>AVN-H08S</v>
          </cell>
          <cell r="B2195">
            <v>1</v>
          </cell>
          <cell r="C2195">
            <v>260</v>
          </cell>
          <cell r="D2195" t="str">
            <v>USD</v>
          </cell>
        </row>
        <row r="2196">
          <cell r="A2196" t="str">
            <v>AVN-H09C</v>
          </cell>
          <cell r="B2196">
            <v>1</v>
          </cell>
          <cell r="C2196">
            <v>263</v>
          </cell>
          <cell r="D2196" t="str">
            <v>USD</v>
          </cell>
        </row>
        <row r="2197">
          <cell r="A2197" t="str">
            <v>AVN-H09S</v>
          </cell>
          <cell r="B2197">
            <v>1</v>
          </cell>
          <cell r="C2197">
            <v>250</v>
          </cell>
          <cell r="D2197" t="str">
            <v>USD</v>
          </cell>
        </row>
        <row r="2198">
          <cell r="A2198" t="str">
            <v>AVN-H11C</v>
          </cell>
          <cell r="B2198">
            <v>1</v>
          </cell>
          <cell r="C2198">
            <v>232</v>
          </cell>
          <cell r="D2198" t="str">
            <v>USD</v>
          </cell>
        </row>
        <row r="2199">
          <cell r="A2199" t="str">
            <v>AVN-H10C-US</v>
          </cell>
          <cell r="B2199">
            <v>1</v>
          </cell>
          <cell r="C2199">
            <v>265</v>
          </cell>
          <cell r="D2199" t="str">
            <v>USD</v>
          </cell>
        </row>
        <row r="2200">
          <cell r="A2200" t="str">
            <v>AVN-H11S</v>
          </cell>
          <cell r="B2200">
            <v>1</v>
          </cell>
          <cell r="C2200">
            <v>220</v>
          </cell>
          <cell r="D2200" t="str">
            <v>USD</v>
          </cell>
        </row>
        <row r="2201">
          <cell r="A2201" t="str">
            <v>AVN-H14-BC</v>
          </cell>
          <cell r="B2201">
            <v>1</v>
          </cell>
          <cell r="C2201">
            <v>273</v>
          </cell>
          <cell r="D2201" t="str">
            <v>USD</v>
          </cell>
        </row>
        <row r="2202">
          <cell r="A2202" t="str">
            <v>AVN-H12S</v>
          </cell>
          <cell r="B2202">
            <v>1</v>
          </cell>
          <cell r="C2202">
            <v>250</v>
          </cell>
          <cell r="D2202" t="str">
            <v>USD</v>
          </cell>
        </row>
        <row r="2203">
          <cell r="A2203" t="str">
            <v>AVN-H12C</v>
          </cell>
          <cell r="B2203">
            <v>1</v>
          </cell>
          <cell r="C2203">
            <v>263</v>
          </cell>
          <cell r="D2203" t="str">
            <v>USD</v>
          </cell>
        </row>
        <row r="2204">
          <cell r="A2204" t="str">
            <v>AVN-H14-BS-USX</v>
          </cell>
          <cell r="B2204">
            <v>1</v>
          </cell>
          <cell r="C2204">
            <v>260</v>
          </cell>
          <cell r="D2204" t="str">
            <v>USD</v>
          </cell>
        </row>
        <row r="2205">
          <cell r="A2205" t="str">
            <v>AVN-H14-BS</v>
          </cell>
          <cell r="B2205">
            <v>1</v>
          </cell>
          <cell r="C2205">
            <v>260</v>
          </cell>
          <cell r="D2205" t="str">
            <v>USD</v>
          </cell>
        </row>
        <row r="2206">
          <cell r="A2206" t="str">
            <v>AVN-H14-G</v>
          </cell>
          <cell r="B2206">
            <v>1</v>
          </cell>
          <cell r="C2206">
            <v>260</v>
          </cell>
          <cell r="D2206" t="str">
            <v>USD</v>
          </cell>
        </row>
        <row r="2207">
          <cell r="A2207" t="str">
            <v>AVN-H15C</v>
          </cell>
          <cell r="B2207">
            <v>1</v>
          </cell>
          <cell r="C2207">
            <v>258</v>
          </cell>
          <cell r="D2207" t="str">
            <v>USD</v>
          </cell>
        </row>
        <row r="2208">
          <cell r="A2208" t="str">
            <v>AVN-H15</v>
          </cell>
          <cell r="B2208">
            <v>1</v>
          </cell>
          <cell r="C2208">
            <v>245</v>
          </cell>
          <cell r="D2208" t="str">
            <v>USD</v>
          </cell>
        </row>
        <row r="2209">
          <cell r="A2209" t="str">
            <v>AVN-H17</v>
          </cell>
          <cell r="B2209">
            <v>1</v>
          </cell>
          <cell r="C2209">
            <v>260</v>
          </cell>
          <cell r="D2209" t="str">
            <v>USD</v>
          </cell>
        </row>
        <row r="2210">
          <cell r="A2210" t="str">
            <v>AVN-H17C</v>
          </cell>
          <cell r="B2210">
            <v>1</v>
          </cell>
          <cell r="C2210">
            <v>273</v>
          </cell>
          <cell r="D2210" t="str">
            <v>USD</v>
          </cell>
        </row>
        <row r="2211">
          <cell r="A2211" t="str">
            <v>HC-SP-SCWS</v>
          </cell>
          <cell r="B2211">
            <v>1</v>
          </cell>
          <cell r="C2211">
            <v>39.200000000000003</v>
          </cell>
          <cell r="D2211" t="str">
            <v>USD</v>
          </cell>
        </row>
        <row r="2212">
          <cell r="A2212" t="str">
            <v>HC-SCW-9S</v>
          </cell>
          <cell r="B2212">
            <v>1</v>
          </cell>
          <cell r="C2212">
            <v>109.5</v>
          </cell>
          <cell r="D2212" t="str">
            <v>USD</v>
          </cell>
        </row>
        <row r="2213">
          <cell r="A2213" t="str">
            <v>HI-025-COMMODOREVF</v>
          </cell>
          <cell r="B2213">
            <v>1</v>
          </cell>
          <cell r="C2213">
            <v>28.25</v>
          </cell>
          <cell r="D2213" t="str">
            <v>USD</v>
          </cell>
        </row>
        <row r="2214">
          <cell r="A2214" t="str">
            <v>HI-106-TRITONMQMR</v>
          </cell>
          <cell r="B2214">
            <v>1</v>
          </cell>
          <cell r="C2214">
            <v>28.25</v>
          </cell>
          <cell r="D2214" t="str">
            <v>USD</v>
          </cell>
        </row>
        <row r="2215">
          <cell r="A2215" t="str">
            <v>HI-137B</v>
          </cell>
          <cell r="B2215">
            <v>1</v>
          </cell>
          <cell r="C2215">
            <v>28.25</v>
          </cell>
          <cell r="D2215" t="str">
            <v>USD</v>
          </cell>
        </row>
        <row r="2216">
          <cell r="A2216" t="str">
            <v>HI-227B</v>
          </cell>
          <cell r="B2216">
            <v>1</v>
          </cell>
          <cell r="C2216">
            <v>28.25</v>
          </cell>
          <cell r="D2216" t="str">
            <v>USD</v>
          </cell>
        </row>
        <row r="2217">
          <cell r="A2217" t="str">
            <v>AVN-H20C</v>
          </cell>
          <cell r="B2217">
            <v>1</v>
          </cell>
          <cell r="C2217">
            <v>260</v>
          </cell>
          <cell r="D2217" t="str">
            <v>USD</v>
          </cell>
        </row>
        <row r="2218">
          <cell r="A2218" t="str">
            <v>HI-217B</v>
          </cell>
          <cell r="B2218">
            <v>1</v>
          </cell>
          <cell r="C2218">
            <v>28.25</v>
          </cell>
          <cell r="D2218" t="str">
            <v>USD</v>
          </cell>
        </row>
        <row r="2219">
          <cell r="A2219" t="str">
            <v>HI-328B</v>
          </cell>
          <cell r="B2219">
            <v>1</v>
          </cell>
          <cell r="C2219">
            <v>28.25</v>
          </cell>
          <cell r="D2219" t="str">
            <v>USD</v>
          </cell>
        </row>
        <row r="2220">
          <cell r="A2220" t="str">
            <v>AVN-H20S</v>
          </cell>
          <cell r="B2220">
            <v>1</v>
          </cell>
          <cell r="C2220">
            <v>272.5</v>
          </cell>
          <cell r="D2220" t="str">
            <v>USD</v>
          </cell>
        </row>
        <row r="2221">
          <cell r="A2221" t="str">
            <v>AVN-HY01C</v>
          </cell>
          <cell r="B2221">
            <v>1</v>
          </cell>
          <cell r="C2221">
            <v>253</v>
          </cell>
          <cell r="D2221" t="str">
            <v>USD</v>
          </cell>
        </row>
        <row r="2222">
          <cell r="A2222" t="str">
            <v>HI-517-RANGER-PX</v>
          </cell>
          <cell r="B2222">
            <v>1</v>
          </cell>
          <cell r="C2222">
            <v>28.25</v>
          </cell>
          <cell r="D2222" t="str">
            <v>USD</v>
          </cell>
        </row>
        <row r="2223">
          <cell r="A2223" t="str">
            <v>AVN-HY01S-US</v>
          </cell>
          <cell r="B2223">
            <v>1</v>
          </cell>
          <cell r="C2223">
            <v>240</v>
          </cell>
          <cell r="D2223" t="str">
            <v>USD</v>
          </cell>
        </row>
        <row r="2224">
          <cell r="A2224" t="str">
            <v>AVN-J01S</v>
          </cell>
          <cell r="B2224">
            <v>1</v>
          </cell>
          <cell r="C2224">
            <v>265</v>
          </cell>
          <cell r="D2224" t="str">
            <v>USD</v>
          </cell>
        </row>
        <row r="2225">
          <cell r="A2225" t="str">
            <v>AVN-J01C</v>
          </cell>
          <cell r="B2225">
            <v>1</v>
          </cell>
          <cell r="C2225">
            <v>277.5</v>
          </cell>
          <cell r="D2225" t="str">
            <v>USD</v>
          </cell>
        </row>
        <row r="2226">
          <cell r="A2226" t="str">
            <v>AVN-K01C</v>
          </cell>
          <cell r="B2226">
            <v>1</v>
          </cell>
          <cell r="C2226">
            <v>273</v>
          </cell>
          <cell r="D2226" t="str">
            <v>USD</v>
          </cell>
        </row>
        <row r="2227">
          <cell r="A2227" t="str">
            <v>AVN-K02C</v>
          </cell>
          <cell r="B2227">
            <v>1</v>
          </cell>
          <cell r="C2227">
            <v>277.5</v>
          </cell>
          <cell r="D2227" t="str">
            <v>USD</v>
          </cell>
        </row>
        <row r="2228">
          <cell r="A2228" t="str">
            <v>AVN-K01S</v>
          </cell>
          <cell r="B2228">
            <v>1</v>
          </cell>
          <cell r="C2228">
            <v>260</v>
          </cell>
          <cell r="D2228" t="str">
            <v>USD</v>
          </cell>
        </row>
        <row r="2229">
          <cell r="A2229" t="str">
            <v>HI-517-RANGER-RAP</v>
          </cell>
          <cell r="B2229">
            <v>1</v>
          </cell>
          <cell r="C2229">
            <v>28.25</v>
          </cell>
          <cell r="D2229" t="str">
            <v>USD</v>
          </cell>
        </row>
        <row r="2230">
          <cell r="A2230" t="str">
            <v>HM-08BS</v>
          </cell>
          <cell r="B2230">
            <v>1</v>
          </cell>
          <cell r="C2230">
            <v>78</v>
          </cell>
          <cell r="D2230" t="str">
            <v>USD</v>
          </cell>
        </row>
        <row r="2231">
          <cell r="A2231" t="str">
            <v>HM-07BS</v>
          </cell>
          <cell r="B2231">
            <v>1</v>
          </cell>
          <cell r="C2231">
            <v>64</v>
          </cell>
          <cell r="D2231" t="str">
            <v>USD</v>
          </cell>
        </row>
        <row r="2232">
          <cell r="A2232" t="str">
            <v>AVN-K02S</v>
          </cell>
          <cell r="B2232">
            <v>1</v>
          </cell>
          <cell r="C2232">
            <v>265</v>
          </cell>
          <cell r="D2232" t="str">
            <v>USD</v>
          </cell>
        </row>
        <row r="2233">
          <cell r="A2233" t="str">
            <v>HM-09ES</v>
          </cell>
          <cell r="B2233">
            <v>1</v>
          </cell>
          <cell r="C2233">
            <v>120</v>
          </cell>
          <cell r="D2233" t="str">
            <v>USD</v>
          </cell>
        </row>
        <row r="2234">
          <cell r="A2234" t="str">
            <v>HM-09BS</v>
          </cell>
          <cell r="B2234">
            <v>1</v>
          </cell>
          <cell r="C2234">
            <v>120</v>
          </cell>
          <cell r="D2234" t="str">
            <v>USD</v>
          </cell>
        </row>
        <row r="2235">
          <cell r="A2235" t="str">
            <v>HM-09GS</v>
          </cell>
          <cell r="B2235">
            <v>1</v>
          </cell>
          <cell r="C2235">
            <v>120</v>
          </cell>
          <cell r="D2235" t="str">
            <v>USD</v>
          </cell>
        </row>
        <row r="2236">
          <cell r="A2236" t="str">
            <v>HM-10BS</v>
          </cell>
          <cell r="B2236">
            <v>1</v>
          </cell>
          <cell r="C2236">
            <v>78</v>
          </cell>
          <cell r="D2236" t="str">
            <v>USD</v>
          </cell>
        </row>
        <row r="2237">
          <cell r="A2237" t="str">
            <v>HM-10BS-USED</v>
          </cell>
          <cell r="B2237">
            <v>1</v>
          </cell>
          <cell r="C2237">
            <v>78</v>
          </cell>
          <cell r="D2237" t="str">
            <v>USD</v>
          </cell>
        </row>
        <row r="2238">
          <cell r="A2238" t="str">
            <v>IDMX-FF-1215-G</v>
          </cell>
          <cell r="B2238">
            <v>1</v>
          </cell>
          <cell r="C2238">
            <v>72</v>
          </cell>
          <cell r="D2238" t="str">
            <v>USD</v>
          </cell>
        </row>
        <row r="2239">
          <cell r="A2239" t="str">
            <v>JS-02-B</v>
          </cell>
          <cell r="B2239">
            <v>1</v>
          </cell>
          <cell r="C2239">
            <v>46.5</v>
          </cell>
          <cell r="D2239" t="str">
            <v>USD</v>
          </cell>
        </row>
        <row r="2240">
          <cell r="A2240" t="str">
            <v>AVN-K05S</v>
          </cell>
          <cell r="B2240">
            <v>1</v>
          </cell>
          <cell r="C2240">
            <v>12</v>
          </cell>
          <cell r="D2240" t="str">
            <v>USD</v>
          </cell>
        </row>
        <row r="2241">
          <cell r="A2241" t="str">
            <v>AVN-K05C</v>
          </cell>
          <cell r="B2241">
            <v>1</v>
          </cell>
          <cell r="C2241">
            <v>330</v>
          </cell>
          <cell r="D2241" t="str">
            <v>USD</v>
          </cell>
        </row>
        <row r="2242">
          <cell r="A2242" t="str">
            <v>AVN-L02C</v>
          </cell>
          <cell r="B2242">
            <v>1</v>
          </cell>
          <cell r="C2242">
            <v>283</v>
          </cell>
          <cell r="D2242" t="str">
            <v>USD</v>
          </cell>
        </row>
        <row r="2243">
          <cell r="A2243" t="str">
            <v>AVN-L04C</v>
          </cell>
          <cell r="B2243">
            <v>1</v>
          </cell>
          <cell r="C2243">
            <v>277.5</v>
          </cell>
          <cell r="D2243" t="str">
            <v>USD</v>
          </cell>
        </row>
        <row r="2244">
          <cell r="A2244" t="str">
            <v>AVN-L03</v>
          </cell>
          <cell r="B2244">
            <v>1</v>
          </cell>
          <cell r="C2244">
            <v>270</v>
          </cell>
          <cell r="D2244" t="str">
            <v>USD</v>
          </cell>
        </row>
        <row r="2245">
          <cell r="A2245" t="str">
            <v>AVN-L02S-US</v>
          </cell>
          <cell r="B2245">
            <v>1</v>
          </cell>
          <cell r="C2245">
            <v>270</v>
          </cell>
          <cell r="D2245" t="str">
            <v>USD</v>
          </cell>
        </row>
        <row r="2246">
          <cell r="A2246" t="str">
            <v>KIT-23C1</v>
          </cell>
          <cell r="B2246">
            <v>1</v>
          </cell>
          <cell r="C2246">
            <v>20</v>
          </cell>
          <cell r="D2246" t="str">
            <v>USD</v>
          </cell>
        </row>
        <row r="2247">
          <cell r="A2247" t="str">
            <v>KIT-23B3</v>
          </cell>
          <cell r="B2247">
            <v>1</v>
          </cell>
          <cell r="C2247">
            <v>20</v>
          </cell>
          <cell r="D2247" t="str">
            <v>USD</v>
          </cell>
        </row>
        <row r="2248">
          <cell r="A2248" t="str">
            <v>KIT-23A2</v>
          </cell>
          <cell r="B2248">
            <v>1</v>
          </cell>
          <cell r="C2248">
            <v>20</v>
          </cell>
          <cell r="D2248" t="str">
            <v>USD</v>
          </cell>
        </row>
        <row r="2249">
          <cell r="A2249" t="str">
            <v>AVN-M07S</v>
          </cell>
          <cell r="B2249">
            <v>1</v>
          </cell>
          <cell r="C2249">
            <v>270</v>
          </cell>
          <cell r="D2249" t="str">
            <v>USD</v>
          </cell>
        </row>
        <row r="2250">
          <cell r="A2250" t="str">
            <v>AVN-M07C</v>
          </cell>
          <cell r="B2250">
            <v>1</v>
          </cell>
          <cell r="C2250">
            <v>272.5</v>
          </cell>
          <cell r="D2250" t="str">
            <v>USD</v>
          </cell>
        </row>
        <row r="2251">
          <cell r="A2251" t="str">
            <v>AVN-M08C</v>
          </cell>
          <cell r="B2251">
            <v>1</v>
          </cell>
          <cell r="C2251">
            <v>270</v>
          </cell>
          <cell r="D2251" t="str">
            <v>USD</v>
          </cell>
        </row>
        <row r="2252">
          <cell r="A2252" t="str">
            <v>AVN-L04S</v>
          </cell>
          <cell r="B2252">
            <v>1</v>
          </cell>
          <cell r="C2252">
            <v>265</v>
          </cell>
          <cell r="D2252" t="str">
            <v>USD</v>
          </cell>
        </row>
        <row r="2253">
          <cell r="A2253" t="str">
            <v>AVN-M01S</v>
          </cell>
          <cell r="B2253">
            <v>1</v>
          </cell>
          <cell r="C2253">
            <v>270</v>
          </cell>
          <cell r="D2253" t="str">
            <v>USD</v>
          </cell>
        </row>
        <row r="2254">
          <cell r="A2254" t="str">
            <v>AVN-M01C</v>
          </cell>
          <cell r="B2254">
            <v>1</v>
          </cell>
          <cell r="C2254">
            <v>283</v>
          </cell>
          <cell r="D2254" t="str">
            <v>USD</v>
          </cell>
        </row>
        <row r="2255">
          <cell r="A2255" t="str">
            <v>KIT-23LM4</v>
          </cell>
          <cell r="B2255">
            <v>1</v>
          </cell>
          <cell r="C2255">
            <v>20</v>
          </cell>
          <cell r="D2255" t="str">
            <v>USD</v>
          </cell>
        </row>
        <row r="2256">
          <cell r="A2256" t="str">
            <v>KIT-23MI2</v>
          </cell>
          <cell r="B2256">
            <v>1</v>
          </cell>
          <cell r="C2256">
            <v>20</v>
          </cell>
          <cell r="D2256" t="str">
            <v>USD</v>
          </cell>
        </row>
        <row r="2257">
          <cell r="A2257" t="str">
            <v>KIT-23HY6</v>
          </cell>
          <cell r="B2257">
            <v>1</v>
          </cell>
          <cell r="C2257">
            <v>20</v>
          </cell>
          <cell r="D2257" t="str">
            <v>USD</v>
          </cell>
        </row>
        <row r="2258">
          <cell r="A2258" t="str">
            <v>AVN-M08S</v>
          </cell>
          <cell r="B2258">
            <v>1</v>
          </cell>
          <cell r="C2258">
            <v>270</v>
          </cell>
          <cell r="D2258" t="str">
            <v>USD</v>
          </cell>
        </row>
        <row r="2259">
          <cell r="A2259" t="str">
            <v>AVN-MASS</v>
          </cell>
          <cell r="B2259">
            <v>1</v>
          </cell>
          <cell r="C2259">
            <v>260</v>
          </cell>
          <cell r="D2259" t="str">
            <v>USD</v>
          </cell>
        </row>
        <row r="2260">
          <cell r="A2260" t="str">
            <v>AVN-MASC</v>
          </cell>
          <cell r="B2260">
            <v>1</v>
          </cell>
          <cell r="C2260">
            <v>273</v>
          </cell>
          <cell r="D2260" t="str">
            <v>USD</v>
          </cell>
        </row>
        <row r="2261">
          <cell r="A2261" t="str">
            <v>KIT-N02</v>
          </cell>
          <cell r="B2261">
            <v>1</v>
          </cell>
          <cell r="C2261">
            <v>9</v>
          </cell>
          <cell r="D2261" t="str">
            <v>USD</v>
          </cell>
        </row>
        <row r="2262">
          <cell r="A2262" t="str">
            <v>KIT-M05</v>
          </cell>
          <cell r="B2262">
            <v>1</v>
          </cell>
          <cell r="C2262">
            <v>14</v>
          </cell>
          <cell r="D2262" t="str">
            <v>USD</v>
          </cell>
        </row>
        <row r="2263">
          <cell r="A2263" t="str">
            <v>KIT-N01</v>
          </cell>
          <cell r="B2263">
            <v>1</v>
          </cell>
          <cell r="C2263">
            <v>9</v>
          </cell>
          <cell r="D2263" t="str">
            <v>USD</v>
          </cell>
        </row>
        <row r="2264">
          <cell r="A2264" t="str">
            <v>AVN-M02C</v>
          </cell>
          <cell r="B2264">
            <v>1</v>
          </cell>
          <cell r="C2264">
            <v>303</v>
          </cell>
          <cell r="D2264" t="str">
            <v>USD</v>
          </cell>
        </row>
        <row r="2265">
          <cell r="A2265" t="str">
            <v>KIT-23MI3</v>
          </cell>
          <cell r="B2265">
            <v>1</v>
          </cell>
          <cell r="C2265">
            <v>20</v>
          </cell>
          <cell r="D2265" t="str">
            <v>USD</v>
          </cell>
        </row>
        <row r="2266">
          <cell r="A2266" t="str">
            <v>KIT-23N3</v>
          </cell>
          <cell r="B2266">
            <v>1</v>
          </cell>
          <cell r="C2266">
            <v>20</v>
          </cell>
          <cell r="D2266" t="str">
            <v>USD</v>
          </cell>
        </row>
        <row r="2267">
          <cell r="A2267" t="str">
            <v>KIT-23MI5</v>
          </cell>
          <cell r="B2267">
            <v>1</v>
          </cell>
          <cell r="C2267">
            <v>20</v>
          </cell>
          <cell r="D2267" t="str">
            <v>USD</v>
          </cell>
        </row>
        <row r="2268">
          <cell r="A2268" t="str">
            <v>AVN-MB02</v>
          </cell>
          <cell r="B2268">
            <v>1</v>
          </cell>
          <cell r="C2268">
            <v>380</v>
          </cell>
          <cell r="D2268" t="str">
            <v>USD</v>
          </cell>
        </row>
        <row r="2269">
          <cell r="A2269" t="str">
            <v>AVN-MB01C</v>
          </cell>
          <cell r="B2269">
            <v>1</v>
          </cell>
          <cell r="C2269">
            <v>343</v>
          </cell>
          <cell r="D2269" t="str">
            <v>USD</v>
          </cell>
        </row>
        <row r="2270">
          <cell r="A2270" t="str">
            <v>AVN-MB01S</v>
          </cell>
          <cell r="B2270">
            <v>1</v>
          </cell>
          <cell r="C2270">
            <v>330</v>
          </cell>
          <cell r="D2270" t="str">
            <v>USD</v>
          </cell>
        </row>
        <row r="2271">
          <cell r="A2271" t="str">
            <v>KIT-PS-8PL-BG</v>
          </cell>
          <cell r="B2271">
            <v>1</v>
          </cell>
          <cell r="C2271">
            <v>22</v>
          </cell>
          <cell r="D2271" t="str">
            <v>USD</v>
          </cell>
        </row>
        <row r="2272">
          <cell r="A2272" t="str">
            <v>KIT-PS-8ML</v>
          </cell>
          <cell r="B2272">
            <v>1</v>
          </cell>
          <cell r="C2272">
            <v>24</v>
          </cell>
          <cell r="D2272" t="str">
            <v>USD</v>
          </cell>
        </row>
        <row r="2273">
          <cell r="A2273" t="str">
            <v>KIT-N03</v>
          </cell>
          <cell r="B2273">
            <v>1</v>
          </cell>
          <cell r="C2273">
            <v>15</v>
          </cell>
          <cell r="D2273" t="str">
            <v>USD</v>
          </cell>
        </row>
        <row r="2274">
          <cell r="A2274" t="str">
            <v>KIT-23SU1</v>
          </cell>
          <cell r="B2274">
            <v>1</v>
          </cell>
          <cell r="C2274">
            <v>20</v>
          </cell>
          <cell r="D2274" t="str">
            <v>USD</v>
          </cell>
        </row>
        <row r="2275">
          <cell r="A2275" t="str">
            <v>AVN-N01C</v>
          </cell>
          <cell r="B2275">
            <v>1</v>
          </cell>
          <cell r="C2275">
            <v>277.5</v>
          </cell>
          <cell r="D2275" t="str">
            <v>USD</v>
          </cell>
        </row>
        <row r="2276">
          <cell r="A2276" t="str">
            <v>AVN-M02S</v>
          </cell>
          <cell r="B2276">
            <v>1</v>
          </cell>
          <cell r="C2276">
            <v>290</v>
          </cell>
          <cell r="D2276" t="str">
            <v>USD</v>
          </cell>
        </row>
        <row r="2277">
          <cell r="A2277" t="str">
            <v>KIT-PS-8PL-BM</v>
          </cell>
          <cell r="B2277">
            <v>1</v>
          </cell>
          <cell r="C2277">
            <v>22</v>
          </cell>
          <cell r="D2277" t="str">
            <v>USD</v>
          </cell>
        </row>
        <row r="2278">
          <cell r="A2278" t="str">
            <v>KIT-T01</v>
          </cell>
          <cell r="B2278">
            <v>1</v>
          </cell>
          <cell r="C2278">
            <v>2</v>
          </cell>
          <cell r="D2278" t="str">
            <v>USD</v>
          </cell>
        </row>
        <row r="2279">
          <cell r="A2279" t="str">
            <v>AVN-M02C-US</v>
          </cell>
          <cell r="B2279">
            <v>1</v>
          </cell>
          <cell r="C2279">
            <v>303</v>
          </cell>
          <cell r="D2279" t="str">
            <v>USD</v>
          </cell>
        </row>
        <row r="2280">
          <cell r="A2280" t="str">
            <v>AVN-M02S-US</v>
          </cell>
          <cell r="B2280">
            <v>1</v>
          </cell>
          <cell r="C2280">
            <v>290</v>
          </cell>
          <cell r="D2280" t="str">
            <v>USD</v>
          </cell>
        </row>
        <row r="2281">
          <cell r="A2281" t="str">
            <v>MA-R4-2</v>
          </cell>
          <cell r="B2281">
            <v>1</v>
          </cell>
          <cell r="C2281">
            <v>80</v>
          </cell>
          <cell r="D2281" t="str">
            <v>USD</v>
          </cell>
        </row>
        <row r="2282">
          <cell r="A2282" t="str">
            <v>KIT-23T11</v>
          </cell>
          <cell r="B2282">
            <v>1</v>
          </cell>
          <cell r="C2282">
            <v>20</v>
          </cell>
          <cell r="D2282" t="str">
            <v>USD</v>
          </cell>
        </row>
        <row r="2283">
          <cell r="A2283" t="str">
            <v>KIT-23T2</v>
          </cell>
          <cell r="B2283">
            <v>1</v>
          </cell>
          <cell r="C2283">
            <v>10.5</v>
          </cell>
          <cell r="D2283" t="str">
            <v>USD</v>
          </cell>
        </row>
        <row r="2284">
          <cell r="A2284" t="str">
            <v>KIT-23SU2</v>
          </cell>
          <cell r="B2284">
            <v>1</v>
          </cell>
          <cell r="C2284">
            <v>20</v>
          </cell>
          <cell r="D2284" t="str">
            <v>USD</v>
          </cell>
        </row>
        <row r="2285">
          <cell r="A2285" t="str">
            <v>AVN-M04C</v>
          </cell>
          <cell r="B2285">
            <v>1</v>
          </cell>
          <cell r="C2285">
            <v>232</v>
          </cell>
          <cell r="D2285" t="str">
            <v>USD</v>
          </cell>
        </row>
        <row r="2286">
          <cell r="A2286" t="str">
            <v>AVN-M03C</v>
          </cell>
          <cell r="B2286">
            <v>1</v>
          </cell>
          <cell r="C2286">
            <v>278</v>
          </cell>
          <cell r="D2286" t="str">
            <v>USD</v>
          </cell>
        </row>
        <row r="2287">
          <cell r="A2287" t="str">
            <v>MA-R4-3</v>
          </cell>
          <cell r="B2287">
            <v>1</v>
          </cell>
          <cell r="C2287">
            <v>120</v>
          </cell>
          <cell r="D2287" t="str">
            <v>USD</v>
          </cell>
        </row>
        <row r="2288">
          <cell r="A2288" t="str">
            <v>AVN-M03S</v>
          </cell>
          <cell r="B2288">
            <v>1</v>
          </cell>
          <cell r="C2288">
            <v>265</v>
          </cell>
          <cell r="D2288" t="str">
            <v>USD</v>
          </cell>
        </row>
        <row r="2289">
          <cell r="A2289" t="str">
            <v>AVN-N01S</v>
          </cell>
          <cell r="B2289">
            <v>1</v>
          </cell>
          <cell r="C2289">
            <v>265</v>
          </cell>
          <cell r="D2289" t="str">
            <v>USD</v>
          </cell>
        </row>
        <row r="2290">
          <cell r="A2290" t="str">
            <v>AVN-N02S</v>
          </cell>
          <cell r="B2290">
            <v>1</v>
          </cell>
          <cell r="C2290">
            <v>240</v>
          </cell>
          <cell r="D2290" t="str">
            <v>USD</v>
          </cell>
        </row>
        <row r="2291">
          <cell r="A2291" t="str">
            <v>AVN-N02C</v>
          </cell>
          <cell r="B2291">
            <v>1</v>
          </cell>
          <cell r="C2291">
            <v>252.5</v>
          </cell>
          <cell r="D2291" t="str">
            <v>USD</v>
          </cell>
        </row>
        <row r="2292">
          <cell r="A2292" t="str">
            <v>KIT-23T6</v>
          </cell>
          <cell r="B2292">
            <v>1</v>
          </cell>
          <cell r="C2292">
            <v>20</v>
          </cell>
          <cell r="D2292" t="str">
            <v>USD</v>
          </cell>
        </row>
        <row r="2293">
          <cell r="A2293" t="str">
            <v>KIT-23T2S</v>
          </cell>
          <cell r="B2293">
            <v>1</v>
          </cell>
          <cell r="C2293">
            <v>20</v>
          </cell>
          <cell r="D2293" t="str">
            <v>USD</v>
          </cell>
        </row>
        <row r="2294">
          <cell r="A2294" t="str">
            <v>KIT-23T5</v>
          </cell>
          <cell r="B2294">
            <v>1</v>
          </cell>
          <cell r="C2294">
            <v>20</v>
          </cell>
          <cell r="D2294" t="str">
            <v>USD</v>
          </cell>
        </row>
        <row r="2295">
          <cell r="A2295" t="str">
            <v>AVN-M05S</v>
          </cell>
          <cell r="B2295">
            <v>1</v>
          </cell>
          <cell r="C2295">
            <v>265</v>
          </cell>
          <cell r="D2295" t="str">
            <v>USD</v>
          </cell>
        </row>
        <row r="2296">
          <cell r="A2296" t="str">
            <v>AVN-M05C</v>
          </cell>
          <cell r="B2296">
            <v>1</v>
          </cell>
          <cell r="C2296">
            <v>278</v>
          </cell>
          <cell r="D2296" t="str">
            <v>USD</v>
          </cell>
        </row>
        <row r="2297">
          <cell r="A2297" t="str">
            <v>AVN-M04S-US</v>
          </cell>
          <cell r="B2297">
            <v>1</v>
          </cell>
          <cell r="C2297">
            <v>220</v>
          </cell>
          <cell r="D2297" t="str">
            <v>USD</v>
          </cell>
        </row>
        <row r="2298">
          <cell r="A2298" t="str">
            <v>AVN-S04C</v>
          </cell>
          <cell r="B2298">
            <v>1</v>
          </cell>
          <cell r="C2298">
            <v>253</v>
          </cell>
          <cell r="D2298" t="str">
            <v>USD</v>
          </cell>
        </row>
        <row r="2299">
          <cell r="A2299" t="str">
            <v>AVN-PP06C</v>
          </cell>
          <cell r="B2299">
            <v>1</v>
          </cell>
          <cell r="C2299">
            <v>363</v>
          </cell>
          <cell r="D2299" t="str">
            <v>USD</v>
          </cell>
        </row>
        <row r="2300">
          <cell r="A2300" t="str">
            <v>AVN-PP06S</v>
          </cell>
          <cell r="B2300">
            <v>1</v>
          </cell>
          <cell r="C2300">
            <v>350</v>
          </cell>
          <cell r="D2300" t="str">
            <v>USD</v>
          </cell>
        </row>
        <row r="2301">
          <cell r="A2301" t="str">
            <v>MA-R4-4</v>
          </cell>
          <cell r="B2301">
            <v>1</v>
          </cell>
          <cell r="C2301">
            <v>160</v>
          </cell>
          <cell r="D2301" t="str">
            <v>USD</v>
          </cell>
        </row>
        <row r="2302">
          <cell r="A2302" t="str">
            <v>MA-R6-3</v>
          </cell>
          <cell r="B2302">
            <v>1</v>
          </cell>
          <cell r="C2302">
            <v>96</v>
          </cell>
          <cell r="D2302" t="str">
            <v>USD</v>
          </cell>
        </row>
        <row r="2303">
          <cell r="A2303" t="str">
            <v>MA-R6-2</v>
          </cell>
          <cell r="B2303">
            <v>1</v>
          </cell>
          <cell r="C2303">
            <v>64</v>
          </cell>
          <cell r="D2303" t="str">
            <v>USD</v>
          </cell>
        </row>
        <row r="2304">
          <cell r="A2304" t="str">
            <v>KIT-23T7</v>
          </cell>
          <cell r="B2304">
            <v>1</v>
          </cell>
          <cell r="C2304">
            <v>20</v>
          </cell>
          <cell r="D2304" t="str">
            <v>USD</v>
          </cell>
        </row>
        <row r="2305">
          <cell r="A2305" t="str">
            <v>KIT-23V4</v>
          </cell>
          <cell r="B2305">
            <v>1</v>
          </cell>
          <cell r="C2305">
            <v>20</v>
          </cell>
          <cell r="D2305" t="str">
            <v>USD</v>
          </cell>
        </row>
        <row r="2306">
          <cell r="A2306" t="str">
            <v>KIT-23V1</v>
          </cell>
          <cell r="B2306">
            <v>1</v>
          </cell>
          <cell r="C2306">
            <v>13</v>
          </cell>
          <cell r="D2306" t="str">
            <v>USD</v>
          </cell>
        </row>
        <row r="2307">
          <cell r="A2307" t="str">
            <v>AVN-M06C</v>
          </cell>
          <cell r="B2307">
            <v>1</v>
          </cell>
          <cell r="C2307">
            <v>357.5</v>
          </cell>
          <cell r="D2307" t="str">
            <v>USD</v>
          </cell>
        </row>
        <row r="2308">
          <cell r="A2308" t="str">
            <v>AVN-S05C</v>
          </cell>
          <cell r="B2308">
            <v>1</v>
          </cell>
          <cell r="C2308">
            <v>253</v>
          </cell>
          <cell r="D2308" t="str">
            <v>USD</v>
          </cell>
        </row>
        <row r="2309">
          <cell r="A2309" t="str">
            <v>AVN-S05S</v>
          </cell>
          <cell r="B2309">
            <v>1</v>
          </cell>
          <cell r="C2309">
            <v>240</v>
          </cell>
          <cell r="D2309" t="str">
            <v>USD</v>
          </cell>
        </row>
        <row r="2310">
          <cell r="A2310" t="str">
            <v>AVN-S04S</v>
          </cell>
          <cell r="B2310">
            <v>1</v>
          </cell>
          <cell r="C2310">
            <v>240</v>
          </cell>
          <cell r="D2310" t="str">
            <v>USD</v>
          </cell>
        </row>
        <row r="2311">
          <cell r="A2311" t="str">
            <v>MA-R6-4</v>
          </cell>
          <cell r="B2311">
            <v>1</v>
          </cell>
          <cell r="C2311">
            <v>128</v>
          </cell>
          <cell r="D2311" t="str">
            <v>USD</v>
          </cell>
        </row>
        <row r="2312">
          <cell r="A2312" t="str">
            <v>MA-R6-5</v>
          </cell>
          <cell r="B2312">
            <v>1</v>
          </cell>
          <cell r="C2312">
            <v>160</v>
          </cell>
          <cell r="D2312" t="str">
            <v>USD</v>
          </cell>
        </row>
        <row r="2313">
          <cell r="A2313" t="str">
            <v>MA-R6-6</v>
          </cell>
          <cell r="B2313">
            <v>1</v>
          </cell>
          <cell r="C2313">
            <v>192</v>
          </cell>
          <cell r="D2313" t="str">
            <v>USD</v>
          </cell>
        </row>
        <row r="2314">
          <cell r="A2314" t="str">
            <v>KIT-23V5</v>
          </cell>
          <cell r="B2314">
            <v>1</v>
          </cell>
          <cell r="C2314">
            <v>20</v>
          </cell>
          <cell r="D2314" t="str">
            <v>USD</v>
          </cell>
        </row>
        <row r="2315">
          <cell r="A2315" t="str">
            <v>AVN-S06C</v>
          </cell>
          <cell r="B2315">
            <v>1</v>
          </cell>
          <cell r="C2315">
            <v>253</v>
          </cell>
          <cell r="D2315" t="str">
            <v>USD</v>
          </cell>
        </row>
        <row r="2316">
          <cell r="A2316" t="str">
            <v>MM-01C</v>
          </cell>
          <cell r="B2316">
            <v>1</v>
          </cell>
          <cell r="C2316">
            <v>46</v>
          </cell>
          <cell r="D2316" t="str">
            <v>USD</v>
          </cell>
        </row>
        <row r="2317">
          <cell r="A2317" t="str">
            <v>MA-R8-2</v>
          </cell>
          <cell r="B2317">
            <v>1</v>
          </cell>
          <cell r="C2317">
            <v>80</v>
          </cell>
          <cell r="D2317" t="str">
            <v>USD</v>
          </cell>
        </row>
        <row r="2318">
          <cell r="A2318" t="str">
            <v>AVN-M06S</v>
          </cell>
          <cell r="B2318">
            <v>1</v>
          </cell>
          <cell r="C2318">
            <v>345</v>
          </cell>
          <cell r="D2318" t="str">
            <v>USD</v>
          </cell>
        </row>
        <row r="2319">
          <cell r="A2319" t="str">
            <v>MM-01S</v>
          </cell>
          <cell r="B2319">
            <v>1</v>
          </cell>
          <cell r="C2319">
            <v>33</v>
          </cell>
          <cell r="D2319" t="str">
            <v>USD</v>
          </cell>
        </row>
        <row r="2320">
          <cell r="A2320" t="str">
            <v>AVN-M06C-US</v>
          </cell>
          <cell r="B2320">
            <v>1</v>
          </cell>
          <cell r="C2320">
            <v>352.5</v>
          </cell>
          <cell r="D2320" t="str">
            <v>USD</v>
          </cell>
        </row>
        <row r="2321">
          <cell r="A2321" t="str">
            <v>MM-02C</v>
          </cell>
          <cell r="B2321">
            <v>1</v>
          </cell>
          <cell r="C2321">
            <v>42.5</v>
          </cell>
          <cell r="D2321" t="str">
            <v>USD</v>
          </cell>
        </row>
        <row r="2322">
          <cell r="A2322" t="str">
            <v>KIT-CAM-T01</v>
          </cell>
          <cell r="B2322">
            <v>1</v>
          </cell>
          <cell r="C2322">
            <v>68.400000000000006</v>
          </cell>
          <cell r="D2322" t="str">
            <v>USD</v>
          </cell>
        </row>
        <row r="2323">
          <cell r="A2323" t="str">
            <v>KIT-CAM-22-M</v>
          </cell>
          <cell r="B2323">
            <v>1</v>
          </cell>
          <cell r="C2323">
            <v>118.16</v>
          </cell>
          <cell r="D2323" t="str">
            <v>USD</v>
          </cell>
        </row>
        <row r="2324">
          <cell r="A2324" t="str">
            <v>KIT-CAM1</v>
          </cell>
          <cell r="B2324">
            <v>1</v>
          </cell>
          <cell r="C2324">
            <v>38.880000000000003</v>
          </cell>
          <cell r="D2324" t="str">
            <v>USD</v>
          </cell>
        </row>
        <row r="2325">
          <cell r="A2325" t="str">
            <v>AVN-S06S</v>
          </cell>
          <cell r="B2325">
            <v>1</v>
          </cell>
          <cell r="C2325">
            <v>240</v>
          </cell>
          <cell r="D2325" t="str">
            <v>USD</v>
          </cell>
        </row>
        <row r="2326">
          <cell r="A2326" t="str">
            <v>AVN-S07C</v>
          </cell>
          <cell r="B2326">
            <v>1</v>
          </cell>
          <cell r="C2326">
            <v>247.5</v>
          </cell>
          <cell r="D2326" t="str">
            <v>USD</v>
          </cell>
        </row>
        <row r="2327">
          <cell r="A2327" t="str">
            <v>AVN-S08C</v>
          </cell>
          <cell r="B2327">
            <v>1</v>
          </cell>
          <cell r="C2327">
            <v>187.5</v>
          </cell>
          <cell r="D2327" t="str">
            <v>USD</v>
          </cell>
        </row>
        <row r="2328">
          <cell r="A2328" t="str">
            <v>KIT-CAM10</v>
          </cell>
          <cell r="B2328">
            <v>1</v>
          </cell>
          <cell r="C2328">
            <v>42.66</v>
          </cell>
          <cell r="D2328" t="str">
            <v>USD</v>
          </cell>
        </row>
        <row r="2329">
          <cell r="A2329" t="str">
            <v>KIT-CAM1-M</v>
          </cell>
          <cell r="B2329">
            <v>1</v>
          </cell>
          <cell r="C2329">
            <v>87.22</v>
          </cell>
          <cell r="D2329" t="str">
            <v>USD</v>
          </cell>
        </row>
        <row r="2330">
          <cell r="A2330" t="str">
            <v>KIT-CAM10-M</v>
          </cell>
          <cell r="B2330">
            <v>1</v>
          </cell>
          <cell r="C2330">
            <v>91</v>
          </cell>
          <cell r="D2330" t="str">
            <v>USD</v>
          </cell>
        </row>
        <row r="2331">
          <cell r="A2331" t="str">
            <v>MM-03C</v>
          </cell>
          <cell r="B2331">
            <v>1</v>
          </cell>
          <cell r="C2331">
            <v>39</v>
          </cell>
          <cell r="D2331" t="str">
            <v>USD</v>
          </cell>
        </row>
        <row r="2332">
          <cell r="A2332" t="str">
            <v>MM-03S</v>
          </cell>
          <cell r="B2332">
            <v>1</v>
          </cell>
          <cell r="C2332">
            <v>30</v>
          </cell>
          <cell r="D2332" t="str">
            <v>USD</v>
          </cell>
        </row>
        <row r="2333">
          <cell r="A2333" t="str">
            <v>MM-02S</v>
          </cell>
          <cell r="B2333">
            <v>1</v>
          </cell>
          <cell r="C2333">
            <v>30</v>
          </cell>
          <cell r="D2333" t="str">
            <v>USD</v>
          </cell>
        </row>
        <row r="2334">
          <cell r="A2334" t="str">
            <v>AVN-S08S</v>
          </cell>
          <cell r="B2334">
            <v>1</v>
          </cell>
          <cell r="C2334">
            <v>175</v>
          </cell>
          <cell r="D2334" t="str">
            <v>USD</v>
          </cell>
        </row>
        <row r="2335">
          <cell r="A2335" t="str">
            <v>AVN-T04C</v>
          </cell>
          <cell r="B2335">
            <v>1</v>
          </cell>
          <cell r="C2335">
            <v>258</v>
          </cell>
          <cell r="D2335" t="str">
            <v>USD</v>
          </cell>
        </row>
        <row r="2336">
          <cell r="A2336" t="str">
            <v>AVN-T02S</v>
          </cell>
          <cell r="B2336">
            <v>1</v>
          </cell>
          <cell r="C2336">
            <v>235</v>
          </cell>
          <cell r="D2336" t="str">
            <v>USD</v>
          </cell>
        </row>
        <row r="2337">
          <cell r="A2337" t="str">
            <v>KIT-CAM11</v>
          </cell>
          <cell r="B2337">
            <v>1</v>
          </cell>
          <cell r="C2337">
            <v>184.25</v>
          </cell>
          <cell r="D2337" t="str">
            <v>USD</v>
          </cell>
        </row>
        <row r="2338">
          <cell r="A2338" t="str">
            <v>KIT-CAM12</v>
          </cell>
          <cell r="B2338">
            <v>1</v>
          </cell>
          <cell r="C2338">
            <v>78.55</v>
          </cell>
          <cell r="D2338" t="str">
            <v>USD</v>
          </cell>
        </row>
        <row r="2339">
          <cell r="A2339" t="str">
            <v>KIT-CAM11-M</v>
          </cell>
          <cell r="B2339">
            <v>1</v>
          </cell>
          <cell r="C2339">
            <v>234.4</v>
          </cell>
          <cell r="D2339" t="str">
            <v>USD</v>
          </cell>
        </row>
        <row r="2340">
          <cell r="A2340" t="str">
            <v>PG-AN1S</v>
          </cell>
          <cell r="B2340">
            <v>1</v>
          </cell>
          <cell r="C2340">
            <v>46.5</v>
          </cell>
          <cell r="D2340" t="str">
            <v>USD</v>
          </cell>
        </row>
        <row r="2341">
          <cell r="A2341" t="str">
            <v>PG-AN1C</v>
          </cell>
          <cell r="B2341">
            <v>1</v>
          </cell>
          <cell r="C2341">
            <v>59</v>
          </cell>
          <cell r="D2341" t="str">
            <v>USD</v>
          </cell>
        </row>
        <row r="2342">
          <cell r="A2342" t="str">
            <v>PG-AN2C</v>
          </cell>
          <cell r="B2342">
            <v>1</v>
          </cell>
          <cell r="C2342">
            <v>59</v>
          </cell>
          <cell r="D2342" t="str">
            <v>USD</v>
          </cell>
        </row>
        <row r="2343">
          <cell r="A2343" t="str">
            <v>AVN-T04S</v>
          </cell>
          <cell r="B2343">
            <v>1</v>
          </cell>
          <cell r="C2343">
            <v>245</v>
          </cell>
          <cell r="D2343" t="str">
            <v>USD</v>
          </cell>
        </row>
        <row r="2344">
          <cell r="A2344" t="str">
            <v>AVN-T05C</v>
          </cell>
          <cell r="B2344">
            <v>1</v>
          </cell>
          <cell r="C2344">
            <v>258</v>
          </cell>
          <cell r="D2344" t="str">
            <v>USD</v>
          </cell>
        </row>
        <row r="2345">
          <cell r="A2345" t="str">
            <v>AVN-T05S</v>
          </cell>
          <cell r="B2345">
            <v>1</v>
          </cell>
          <cell r="C2345">
            <v>245</v>
          </cell>
          <cell r="D2345" t="str">
            <v>USD</v>
          </cell>
        </row>
        <row r="2346">
          <cell r="A2346" t="str">
            <v>KIT-CAM12-M</v>
          </cell>
          <cell r="B2346">
            <v>1</v>
          </cell>
          <cell r="C2346">
            <v>128.69999999999999</v>
          </cell>
          <cell r="D2346" t="str">
            <v>USD</v>
          </cell>
        </row>
        <row r="2347">
          <cell r="A2347" t="str">
            <v>PG-AN2S</v>
          </cell>
          <cell r="B2347">
            <v>1</v>
          </cell>
          <cell r="C2347">
            <v>46.5</v>
          </cell>
          <cell r="D2347" t="str">
            <v>USD</v>
          </cell>
        </row>
        <row r="2348">
          <cell r="A2348" t="str">
            <v>PG-WC1C</v>
          </cell>
          <cell r="B2348">
            <v>1</v>
          </cell>
          <cell r="C2348">
            <v>52</v>
          </cell>
          <cell r="D2348" t="str">
            <v>USD</v>
          </cell>
        </row>
        <row r="2349">
          <cell r="A2349" t="str">
            <v>PG-WC1S</v>
          </cell>
          <cell r="B2349">
            <v>1</v>
          </cell>
          <cell r="C2349">
            <v>40</v>
          </cell>
          <cell r="D2349" t="str">
            <v>USD</v>
          </cell>
        </row>
        <row r="2350">
          <cell r="A2350" t="str">
            <v>AVN-T06C</v>
          </cell>
          <cell r="B2350">
            <v>1</v>
          </cell>
          <cell r="C2350">
            <v>288</v>
          </cell>
          <cell r="D2350" t="str">
            <v>USD</v>
          </cell>
        </row>
        <row r="2351">
          <cell r="A2351" t="str">
            <v>PS8-W-BM</v>
          </cell>
          <cell r="B2351">
            <v>1</v>
          </cell>
          <cell r="C2351">
            <v>115</v>
          </cell>
          <cell r="D2351" t="str">
            <v>USD</v>
          </cell>
        </row>
        <row r="2352">
          <cell r="A2352" t="str">
            <v>KIT-CAM13-M</v>
          </cell>
          <cell r="B2352">
            <v>1</v>
          </cell>
          <cell r="C2352">
            <v>125.95</v>
          </cell>
          <cell r="D2352" t="str">
            <v>USD</v>
          </cell>
        </row>
        <row r="2353">
          <cell r="A2353" t="str">
            <v>KIT-CAM14-M</v>
          </cell>
          <cell r="B2353">
            <v>1</v>
          </cell>
          <cell r="C2353">
            <v>161.56</v>
          </cell>
          <cell r="D2353" t="str">
            <v>USD</v>
          </cell>
        </row>
        <row r="2354">
          <cell r="A2354" t="str">
            <v>KIT-CAM15-M</v>
          </cell>
          <cell r="B2354">
            <v>1</v>
          </cell>
          <cell r="C2354">
            <v>108.86</v>
          </cell>
          <cell r="D2354" t="str">
            <v>USD</v>
          </cell>
        </row>
        <row r="2355">
          <cell r="A2355" t="str">
            <v>AVN-T07C</v>
          </cell>
          <cell r="B2355">
            <v>1</v>
          </cell>
          <cell r="C2355">
            <v>132.5</v>
          </cell>
          <cell r="D2355" t="str">
            <v>USD</v>
          </cell>
        </row>
        <row r="2356">
          <cell r="A2356" t="str">
            <v>AVN-T06S</v>
          </cell>
          <cell r="B2356">
            <v>1</v>
          </cell>
          <cell r="C2356">
            <v>275</v>
          </cell>
          <cell r="D2356" t="str">
            <v>USD</v>
          </cell>
        </row>
        <row r="2357">
          <cell r="A2357" t="str">
            <v>KIT-CAM17-M</v>
          </cell>
          <cell r="B2357">
            <v>1</v>
          </cell>
          <cell r="C2357">
            <v>122.95</v>
          </cell>
          <cell r="D2357" t="str">
            <v>USD</v>
          </cell>
        </row>
        <row r="2358">
          <cell r="A2358" t="str">
            <v>KIT-CAM18-M</v>
          </cell>
          <cell r="B2358">
            <v>1</v>
          </cell>
          <cell r="C2358">
            <v>156.75</v>
          </cell>
          <cell r="D2358" t="str">
            <v>USD</v>
          </cell>
        </row>
        <row r="2359">
          <cell r="A2359" t="str">
            <v>AVN-T07S</v>
          </cell>
          <cell r="B2359">
            <v>1</v>
          </cell>
          <cell r="C2359">
            <v>120</v>
          </cell>
          <cell r="D2359" t="str">
            <v>USD</v>
          </cell>
        </row>
        <row r="2360">
          <cell r="A2360" t="str">
            <v>KIT-CAM16-M</v>
          </cell>
          <cell r="B2360">
            <v>1</v>
          </cell>
          <cell r="C2360">
            <v>137.68</v>
          </cell>
          <cell r="D2360" t="str">
            <v>USD</v>
          </cell>
        </row>
        <row r="2361">
          <cell r="A2361" t="str">
            <v>PS8-W-WM</v>
          </cell>
          <cell r="B2361">
            <v>1</v>
          </cell>
          <cell r="C2361">
            <v>115</v>
          </cell>
          <cell r="D2361" t="str">
            <v>USD</v>
          </cell>
        </row>
        <row r="2362">
          <cell r="A2362" t="str">
            <v>RC-DMX</v>
          </cell>
          <cell r="B2362">
            <v>1</v>
          </cell>
          <cell r="C2362">
            <v>25</v>
          </cell>
          <cell r="D2362" t="str">
            <v>USD</v>
          </cell>
        </row>
        <row r="2363">
          <cell r="A2363" t="str">
            <v>RC-07-M</v>
          </cell>
          <cell r="B2363">
            <v>1</v>
          </cell>
          <cell r="C2363">
            <v>30</v>
          </cell>
          <cell r="D2363" t="str">
            <v>USD</v>
          </cell>
        </row>
        <row r="2364">
          <cell r="A2364" t="str">
            <v>AVN-T09C</v>
          </cell>
          <cell r="B2364">
            <v>1</v>
          </cell>
          <cell r="C2364">
            <v>282.5</v>
          </cell>
          <cell r="D2364" t="str">
            <v>USD</v>
          </cell>
        </row>
        <row r="2365">
          <cell r="A2365" t="str">
            <v>AVN-T08S</v>
          </cell>
          <cell r="B2365">
            <v>1</v>
          </cell>
          <cell r="C2365">
            <v>270</v>
          </cell>
          <cell r="D2365" t="str">
            <v>USD</v>
          </cell>
        </row>
        <row r="2366">
          <cell r="A2366" t="str">
            <v>AVN-T08C</v>
          </cell>
          <cell r="B2366">
            <v>1</v>
          </cell>
          <cell r="C2366">
            <v>282.5</v>
          </cell>
          <cell r="D2366" t="str">
            <v>USD</v>
          </cell>
        </row>
        <row r="2367">
          <cell r="A2367" t="str">
            <v>KIT-CAM19-M</v>
          </cell>
          <cell r="B2367">
            <v>1</v>
          </cell>
          <cell r="C2367">
            <v>105.86</v>
          </cell>
          <cell r="D2367" t="str">
            <v>USD</v>
          </cell>
        </row>
        <row r="2368">
          <cell r="A2368" t="str">
            <v>KIT-CAM1S</v>
          </cell>
          <cell r="B2368">
            <v>1</v>
          </cell>
          <cell r="C2368">
            <v>38.880000000000003</v>
          </cell>
          <cell r="D2368" t="str">
            <v>USD</v>
          </cell>
        </row>
        <row r="2369">
          <cell r="A2369" t="str">
            <v>KIT-CAM2</v>
          </cell>
          <cell r="B2369">
            <v>1</v>
          </cell>
          <cell r="C2369">
            <v>55.88</v>
          </cell>
          <cell r="D2369" t="str">
            <v>USD</v>
          </cell>
        </row>
        <row r="2370">
          <cell r="A2370" t="str">
            <v>RC-HD09-BS</v>
          </cell>
          <cell r="B2370">
            <v>1</v>
          </cell>
          <cell r="C2370">
            <v>20.5</v>
          </cell>
          <cell r="D2370" t="str">
            <v>USD</v>
          </cell>
        </row>
        <row r="2371">
          <cell r="A2371" t="str">
            <v>RC-RM03-B</v>
          </cell>
          <cell r="B2371">
            <v>1</v>
          </cell>
          <cell r="C2371">
            <v>46</v>
          </cell>
          <cell r="D2371" t="str">
            <v>USD</v>
          </cell>
        </row>
        <row r="2372">
          <cell r="A2372" t="str">
            <v>RC-HD10-BS</v>
          </cell>
          <cell r="B2372">
            <v>1</v>
          </cell>
          <cell r="C2372">
            <v>30</v>
          </cell>
          <cell r="D2372" t="str">
            <v>USD</v>
          </cell>
        </row>
        <row r="2373">
          <cell r="A2373" t="str">
            <v>AVN-T10S</v>
          </cell>
          <cell r="B2373">
            <v>1</v>
          </cell>
          <cell r="C2373">
            <v>270</v>
          </cell>
          <cell r="D2373" t="str">
            <v>USD</v>
          </cell>
        </row>
        <row r="2374">
          <cell r="A2374" t="str">
            <v>AVN-T10C</v>
          </cell>
          <cell r="B2374">
            <v>1</v>
          </cell>
          <cell r="C2374">
            <v>282.5</v>
          </cell>
          <cell r="D2374" t="str">
            <v>USD</v>
          </cell>
        </row>
        <row r="2375">
          <cell r="A2375" t="str">
            <v>AVN-T09S</v>
          </cell>
          <cell r="B2375">
            <v>1</v>
          </cell>
          <cell r="C2375">
            <v>270</v>
          </cell>
          <cell r="D2375" t="str">
            <v>USD</v>
          </cell>
        </row>
        <row r="2376">
          <cell r="A2376" t="str">
            <v>KIT-CAM2-M</v>
          </cell>
          <cell r="B2376">
            <v>1</v>
          </cell>
          <cell r="C2376">
            <v>104.22</v>
          </cell>
          <cell r="D2376" t="str">
            <v>USD</v>
          </cell>
        </row>
        <row r="2377">
          <cell r="A2377" t="str">
            <v>RCM-71S</v>
          </cell>
          <cell r="B2377">
            <v>1</v>
          </cell>
          <cell r="C2377">
            <v>43</v>
          </cell>
          <cell r="D2377" t="str">
            <v>USD</v>
          </cell>
        </row>
        <row r="2378">
          <cell r="A2378" t="str">
            <v>RCM-71QS</v>
          </cell>
          <cell r="B2378">
            <v>1</v>
          </cell>
          <cell r="C2378">
            <v>49</v>
          </cell>
          <cell r="D2378" t="str">
            <v>USD</v>
          </cell>
        </row>
        <row r="2379">
          <cell r="A2379" t="str">
            <v>RCM-71Q-DVRS</v>
          </cell>
          <cell r="B2379">
            <v>1</v>
          </cell>
          <cell r="C2379">
            <v>85</v>
          </cell>
          <cell r="D2379" t="str">
            <v>USD</v>
          </cell>
        </row>
        <row r="2380">
          <cell r="A2380" t="str">
            <v>AVN-T11C</v>
          </cell>
          <cell r="B2380">
            <v>1</v>
          </cell>
          <cell r="C2380">
            <v>272.5</v>
          </cell>
          <cell r="D2380" t="str">
            <v>USD</v>
          </cell>
        </row>
        <row r="2381">
          <cell r="A2381" t="str">
            <v>RCM-71TQ</v>
          </cell>
          <cell r="B2381">
            <v>1</v>
          </cell>
          <cell r="C2381">
            <v>120</v>
          </cell>
          <cell r="D2381" t="str">
            <v>USD</v>
          </cell>
        </row>
        <row r="2382">
          <cell r="A2382" t="str">
            <v>KIT-CAM20-M</v>
          </cell>
          <cell r="B2382">
            <v>1</v>
          </cell>
          <cell r="C2382">
            <v>134.68</v>
          </cell>
          <cell r="D2382" t="str">
            <v>USD</v>
          </cell>
        </row>
        <row r="2383">
          <cell r="A2383" t="str">
            <v>KIT-CAM2S</v>
          </cell>
          <cell r="B2383">
            <v>1</v>
          </cell>
          <cell r="C2383">
            <v>95.32</v>
          </cell>
          <cell r="D2383" t="str">
            <v>USD</v>
          </cell>
        </row>
        <row r="2384">
          <cell r="A2384" t="str">
            <v>KIT-CAM3</v>
          </cell>
          <cell r="B2384">
            <v>1</v>
          </cell>
          <cell r="C2384">
            <v>30.03</v>
          </cell>
          <cell r="D2384" t="str">
            <v>USD</v>
          </cell>
        </row>
        <row r="2385">
          <cell r="A2385" t="str">
            <v>KIT-CAM3-M</v>
          </cell>
          <cell r="B2385">
            <v>1</v>
          </cell>
          <cell r="C2385">
            <v>78.37</v>
          </cell>
          <cell r="D2385" t="str">
            <v>USD</v>
          </cell>
        </row>
        <row r="2386">
          <cell r="A2386" t="str">
            <v>KIT-CAM4</v>
          </cell>
          <cell r="B2386">
            <v>1</v>
          </cell>
          <cell r="C2386">
            <v>49.03</v>
          </cell>
          <cell r="D2386" t="str">
            <v>USD</v>
          </cell>
        </row>
        <row r="2387">
          <cell r="A2387" t="str">
            <v>KIT-CAM3S</v>
          </cell>
          <cell r="B2387">
            <v>1</v>
          </cell>
          <cell r="C2387">
            <v>30.03</v>
          </cell>
          <cell r="D2387" t="str">
            <v>USD</v>
          </cell>
        </row>
        <row r="2388">
          <cell r="A2388" t="str">
            <v>AVN-T12C-US</v>
          </cell>
          <cell r="B2388">
            <v>1</v>
          </cell>
          <cell r="C2388">
            <v>250</v>
          </cell>
          <cell r="D2388" t="str">
            <v>USD</v>
          </cell>
        </row>
        <row r="2389">
          <cell r="A2389" t="str">
            <v>RK-7DW-1S</v>
          </cell>
          <cell r="B2389">
            <v>1</v>
          </cell>
          <cell r="C2389">
            <v>119</v>
          </cell>
          <cell r="D2389" t="str">
            <v>USD</v>
          </cell>
        </row>
        <row r="2390">
          <cell r="A2390" t="str">
            <v>RCM-91QS</v>
          </cell>
          <cell r="B2390">
            <v>1</v>
          </cell>
          <cell r="C2390">
            <v>75.5</v>
          </cell>
          <cell r="D2390" t="str">
            <v>USD</v>
          </cell>
        </row>
        <row r="2391">
          <cell r="A2391" t="str">
            <v>AVN-T12C</v>
          </cell>
          <cell r="B2391">
            <v>1</v>
          </cell>
          <cell r="C2391">
            <v>250</v>
          </cell>
          <cell r="D2391" t="str">
            <v>USD</v>
          </cell>
        </row>
        <row r="2392">
          <cell r="A2392" t="str">
            <v>AVN-T11S</v>
          </cell>
          <cell r="B2392">
            <v>1</v>
          </cell>
          <cell r="C2392">
            <v>265</v>
          </cell>
          <cell r="D2392" t="str">
            <v>USD</v>
          </cell>
        </row>
        <row r="2393">
          <cell r="A2393" t="str">
            <v>RK-7DW-DVR-2</v>
          </cell>
          <cell r="B2393">
            <v>1</v>
          </cell>
          <cell r="C2393">
            <v>228</v>
          </cell>
          <cell r="D2393" t="str">
            <v>USD</v>
          </cell>
        </row>
        <row r="2394">
          <cell r="A2394" t="str">
            <v>KIT-CAM4S</v>
          </cell>
          <cell r="B2394">
            <v>1</v>
          </cell>
          <cell r="C2394">
            <v>49.03</v>
          </cell>
          <cell r="D2394" t="str">
            <v>USD</v>
          </cell>
        </row>
        <row r="2395">
          <cell r="A2395" t="str">
            <v>KIT-CAM4-M</v>
          </cell>
          <cell r="B2395">
            <v>1</v>
          </cell>
          <cell r="C2395">
            <v>97.37</v>
          </cell>
          <cell r="D2395" t="str">
            <v>USD</v>
          </cell>
        </row>
        <row r="2396">
          <cell r="A2396" t="str">
            <v>KIT-CAM5</v>
          </cell>
          <cell r="B2396">
            <v>1</v>
          </cell>
          <cell r="C2396">
            <v>239.25</v>
          </cell>
          <cell r="D2396" t="str">
            <v>USD</v>
          </cell>
        </row>
        <row r="2397">
          <cell r="A2397" t="str">
            <v>AVN-T12S</v>
          </cell>
          <cell r="B2397">
            <v>1</v>
          </cell>
          <cell r="C2397">
            <v>250</v>
          </cell>
          <cell r="D2397" t="str">
            <v>USD</v>
          </cell>
        </row>
        <row r="2398">
          <cell r="A2398" t="str">
            <v>AVN-T12S-US</v>
          </cell>
          <cell r="B2398">
            <v>1</v>
          </cell>
          <cell r="C2398">
            <v>250</v>
          </cell>
          <cell r="D2398" t="str">
            <v>USD</v>
          </cell>
        </row>
        <row r="2399">
          <cell r="A2399" t="str">
            <v>AVN-U02</v>
          </cell>
          <cell r="B2399">
            <v>1</v>
          </cell>
          <cell r="C2399">
            <v>237</v>
          </cell>
          <cell r="D2399" t="str">
            <v>USD</v>
          </cell>
        </row>
        <row r="2400">
          <cell r="A2400" t="str">
            <v>RK-7DW-DVR-3</v>
          </cell>
          <cell r="B2400">
            <v>1</v>
          </cell>
          <cell r="C2400">
            <v>287</v>
          </cell>
          <cell r="D2400" t="str">
            <v>USD</v>
          </cell>
        </row>
        <row r="2401">
          <cell r="A2401" t="str">
            <v>RK-7DW-DVR-4</v>
          </cell>
          <cell r="B2401">
            <v>1</v>
          </cell>
          <cell r="C2401">
            <v>346</v>
          </cell>
          <cell r="D2401" t="str">
            <v>USD</v>
          </cell>
        </row>
        <row r="2402">
          <cell r="A2402" t="str">
            <v>RK-W770-1</v>
          </cell>
          <cell r="B2402">
            <v>1</v>
          </cell>
          <cell r="C2402">
            <v>143</v>
          </cell>
          <cell r="D2402" t="str">
            <v>USD</v>
          </cell>
        </row>
        <row r="2403">
          <cell r="A2403" t="str">
            <v>KIT-CAM5-M</v>
          </cell>
          <cell r="B2403">
            <v>1</v>
          </cell>
          <cell r="C2403">
            <v>289.39999999999998</v>
          </cell>
          <cell r="D2403" t="str">
            <v>USD</v>
          </cell>
        </row>
        <row r="2404">
          <cell r="A2404" t="str">
            <v>AVN-U04C</v>
          </cell>
          <cell r="B2404">
            <v>1</v>
          </cell>
          <cell r="C2404">
            <v>236</v>
          </cell>
          <cell r="D2404" t="str">
            <v>USD</v>
          </cell>
        </row>
        <row r="2405">
          <cell r="A2405" t="str">
            <v>AVN-U04S</v>
          </cell>
          <cell r="B2405">
            <v>1</v>
          </cell>
          <cell r="C2405">
            <v>223</v>
          </cell>
          <cell r="D2405" t="str">
            <v>USD</v>
          </cell>
        </row>
        <row r="2406">
          <cell r="A2406" t="str">
            <v>AVN-U04S-US</v>
          </cell>
          <cell r="B2406">
            <v>1</v>
          </cell>
          <cell r="C2406">
            <v>223</v>
          </cell>
          <cell r="D2406" t="str">
            <v>USD</v>
          </cell>
        </row>
        <row r="2407">
          <cell r="A2407" t="str">
            <v>RK-W770-3</v>
          </cell>
          <cell r="B2407">
            <v>1</v>
          </cell>
          <cell r="C2407">
            <v>229</v>
          </cell>
          <cell r="D2407" t="str">
            <v>USD</v>
          </cell>
        </row>
        <row r="2408">
          <cell r="A2408" t="str">
            <v>RK-W770-2</v>
          </cell>
          <cell r="B2408">
            <v>1</v>
          </cell>
          <cell r="C2408">
            <v>186</v>
          </cell>
          <cell r="D2408" t="str">
            <v>USD</v>
          </cell>
        </row>
        <row r="2409">
          <cell r="A2409" t="str">
            <v>RK-W770-4</v>
          </cell>
          <cell r="B2409">
            <v>1</v>
          </cell>
          <cell r="C2409">
            <v>272</v>
          </cell>
          <cell r="D2409" t="str">
            <v>USD</v>
          </cell>
        </row>
        <row r="2410">
          <cell r="A2410" t="str">
            <v>AVN-V04C-US</v>
          </cell>
          <cell r="B2410">
            <v>1</v>
          </cell>
          <cell r="C2410">
            <v>273</v>
          </cell>
          <cell r="D2410" t="str">
            <v>USD</v>
          </cell>
        </row>
        <row r="2411">
          <cell r="A2411" t="str">
            <v>roadmaster2</v>
          </cell>
          <cell r="B2411">
            <v>1</v>
          </cell>
          <cell r="C2411">
            <v>248</v>
          </cell>
          <cell r="D2411" t="str">
            <v>USD</v>
          </cell>
        </row>
        <row r="2412">
          <cell r="A2412" t="str">
            <v>KIT-CAM6-M</v>
          </cell>
          <cell r="B2412">
            <v>1</v>
          </cell>
          <cell r="C2412">
            <v>114.84</v>
          </cell>
          <cell r="D2412" t="str">
            <v>USD</v>
          </cell>
        </row>
        <row r="2413">
          <cell r="A2413" t="str">
            <v>KIT-CAM6</v>
          </cell>
          <cell r="B2413">
            <v>1</v>
          </cell>
          <cell r="C2413">
            <v>66.5</v>
          </cell>
          <cell r="D2413" t="str">
            <v>USD</v>
          </cell>
        </row>
        <row r="2414">
          <cell r="A2414" t="str">
            <v>KIT-CAM7</v>
          </cell>
          <cell r="B2414">
            <v>1</v>
          </cell>
          <cell r="C2414">
            <v>71.48</v>
          </cell>
          <cell r="D2414" t="str">
            <v>USD</v>
          </cell>
        </row>
        <row r="2415">
          <cell r="A2415" t="str">
            <v>KIT-CAM8</v>
          </cell>
          <cell r="B2415">
            <v>1</v>
          </cell>
          <cell r="C2415">
            <v>95.32</v>
          </cell>
          <cell r="D2415" t="str">
            <v>USD</v>
          </cell>
        </row>
        <row r="2416">
          <cell r="A2416" t="str">
            <v>KIT-CAM7-M</v>
          </cell>
          <cell r="B2416">
            <v>1</v>
          </cell>
          <cell r="C2416">
            <v>119.82</v>
          </cell>
          <cell r="D2416" t="str">
            <v>USD</v>
          </cell>
        </row>
        <row r="2417">
          <cell r="A2417" t="str">
            <v>KIT-CAM8-M</v>
          </cell>
          <cell r="B2417">
            <v>1</v>
          </cell>
          <cell r="C2417">
            <v>143.66</v>
          </cell>
          <cell r="D2417" t="str">
            <v>USD</v>
          </cell>
        </row>
        <row r="2418">
          <cell r="A2418" t="str">
            <v>AVN-V05C</v>
          </cell>
          <cell r="B2418">
            <v>1</v>
          </cell>
          <cell r="C2418">
            <v>263</v>
          </cell>
          <cell r="D2418" t="str">
            <v>USD</v>
          </cell>
        </row>
        <row r="2419">
          <cell r="A2419" t="str">
            <v>AVN-V04S-US</v>
          </cell>
          <cell r="B2419">
            <v>1</v>
          </cell>
          <cell r="C2419">
            <v>260</v>
          </cell>
          <cell r="D2419" t="str">
            <v>USD</v>
          </cell>
        </row>
        <row r="2420">
          <cell r="A2420" t="str">
            <v>AVN-V05S</v>
          </cell>
          <cell r="B2420">
            <v>1</v>
          </cell>
          <cell r="C2420">
            <v>250</v>
          </cell>
          <cell r="D2420" t="str">
            <v>USD</v>
          </cell>
        </row>
        <row r="2421">
          <cell r="A2421" t="str">
            <v>KIT-FLD</v>
          </cell>
          <cell r="B2421">
            <v>1</v>
          </cell>
          <cell r="C2421">
            <v>231</v>
          </cell>
          <cell r="D2421" t="str">
            <v>USD</v>
          </cell>
        </row>
        <row r="2422">
          <cell r="A2422" t="str">
            <v>RoadmasterTest</v>
          </cell>
          <cell r="B2422">
            <v>1</v>
          </cell>
          <cell r="C2422">
            <v>210</v>
          </cell>
          <cell r="D2422" t="str">
            <v>USD</v>
          </cell>
        </row>
        <row r="2423">
          <cell r="A2423" t="str">
            <v>SC-08-2</v>
          </cell>
          <cell r="B2423">
            <v>1</v>
          </cell>
          <cell r="C2423">
            <v>50</v>
          </cell>
          <cell r="D2423" t="str">
            <v>USD</v>
          </cell>
        </row>
        <row r="2424">
          <cell r="A2424" t="str">
            <v>RoadmasterTest_final</v>
          </cell>
          <cell r="B2424">
            <v>1</v>
          </cell>
          <cell r="C2424">
            <v>210</v>
          </cell>
          <cell r="D2424" t="str">
            <v>USD</v>
          </cell>
        </row>
        <row r="2425">
          <cell r="A2425" t="str">
            <v>KIT-FLD-M</v>
          </cell>
          <cell r="B2425">
            <v>1</v>
          </cell>
          <cell r="C2425">
            <v>265</v>
          </cell>
          <cell r="D2425" t="str">
            <v>USD</v>
          </cell>
        </row>
        <row r="2426">
          <cell r="A2426" t="str">
            <v>KIT-H01</v>
          </cell>
          <cell r="B2426">
            <v>1</v>
          </cell>
          <cell r="C2426">
            <v>8</v>
          </cell>
          <cell r="D2426" t="str">
            <v>USD</v>
          </cell>
        </row>
        <row r="2427">
          <cell r="A2427" t="str">
            <v>AVN-V06C</v>
          </cell>
          <cell r="B2427">
            <v>1</v>
          </cell>
          <cell r="C2427">
            <v>293</v>
          </cell>
          <cell r="D2427" t="str">
            <v>USD</v>
          </cell>
        </row>
        <row r="2428">
          <cell r="A2428" t="str">
            <v>AVN-V06S</v>
          </cell>
          <cell r="B2428">
            <v>1</v>
          </cell>
          <cell r="C2428">
            <v>280</v>
          </cell>
          <cell r="D2428" t="str">
            <v>USD</v>
          </cell>
        </row>
        <row r="2429">
          <cell r="A2429" t="str">
            <v>AVN2-T12C-US</v>
          </cell>
          <cell r="B2429">
            <v>1</v>
          </cell>
          <cell r="C2429">
            <v>250</v>
          </cell>
          <cell r="D2429" t="str">
            <v>USD</v>
          </cell>
        </row>
        <row r="2430">
          <cell r="A2430" t="str">
            <v>SC-I03</v>
          </cell>
          <cell r="B2430">
            <v>1</v>
          </cell>
          <cell r="C2430">
            <v>3</v>
          </cell>
          <cell r="D2430" t="str">
            <v>USD</v>
          </cell>
        </row>
        <row r="2431">
          <cell r="A2431" t="str">
            <v>SC-N03</v>
          </cell>
          <cell r="B2431">
            <v>1</v>
          </cell>
          <cell r="C2431">
            <v>3</v>
          </cell>
          <cell r="D2431" t="str">
            <v>USD</v>
          </cell>
        </row>
        <row r="2432">
          <cell r="A2432" t="str">
            <v>SC-MUX14LST</v>
          </cell>
          <cell r="B2432">
            <v>1</v>
          </cell>
          <cell r="C2432">
            <v>2</v>
          </cell>
          <cell r="D2432" t="str">
            <v>USD</v>
          </cell>
        </row>
        <row r="2433">
          <cell r="A2433" t="str">
            <v>KIT-H02</v>
          </cell>
          <cell r="B2433">
            <v>1</v>
          </cell>
          <cell r="C2433">
            <v>8</v>
          </cell>
          <cell r="D2433" t="str">
            <v>USD</v>
          </cell>
        </row>
        <row r="2434">
          <cell r="A2434" t="str">
            <v>AVN2-T12S</v>
          </cell>
          <cell r="B2434">
            <v>1</v>
          </cell>
          <cell r="C2434">
            <v>250</v>
          </cell>
          <cell r="D2434" t="str">
            <v>USD</v>
          </cell>
        </row>
        <row r="2435">
          <cell r="A2435" t="str">
            <v>AVNP-GW</v>
          </cell>
          <cell r="B2435">
            <v>1</v>
          </cell>
          <cell r="C2435">
            <v>224</v>
          </cell>
          <cell r="D2435" t="str">
            <v>USD</v>
          </cell>
        </row>
        <row r="2436">
          <cell r="A2436" t="str">
            <v>AVNP-GWC</v>
          </cell>
          <cell r="B2436">
            <v>1</v>
          </cell>
          <cell r="C2436">
            <v>237</v>
          </cell>
          <cell r="D2436" t="str">
            <v>USD</v>
          </cell>
        </row>
        <row r="2437">
          <cell r="A2437" t="str">
            <v>TP-05-8</v>
          </cell>
          <cell r="B2437">
            <v>1</v>
          </cell>
          <cell r="C2437">
            <v>162</v>
          </cell>
          <cell r="D2437" t="str">
            <v>USD</v>
          </cell>
        </row>
        <row r="2438">
          <cell r="A2438" t="str">
            <v>TP-05-10</v>
          </cell>
          <cell r="B2438">
            <v>1</v>
          </cell>
          <cell r="C2438">
            <v>225</v>
          </cell>
          <cell r="D2438" t="str">
            <v>USD</v>
          </cell>
        </row>
        <row r="2439">
          <cell r="A2439" t="str">
            <v>TP-05-6</v>
          </cell>
          <cell r="B2439">
            <v>1</v>
          </cell>
          <cell r="C2439">
            <v>126</v>
          </cell>
          <cell r="D2439" t="str">
            <v>USD</v>
          </cell>
        </row>
        <row r="2440">
          <cell r="A2440" t="str">
            <v>AVNP-HC</v>
          </cell>
          <cell r="B2440">
            <v>1</v>
          </cell>
          <cell r="C2440">
            <v>224</v>
          </cell>
          <cell r="D2440" t="str">
            <v>USD</v>
          </cell>
        </row>
        <row r="2441">
          <cell r="A2441" t="str">
            <v>KIT-H06-B</v>
          </cell>
          <cell r="B2441">
            <v>1</v>
          </cell>
          <cell r="C2441">
            <v>75</v>
          </cell>
          <cell r="D2441" t="str">
            <v>USD</v>
          </cell>
        </row>
        <row r="2442">
          <cell r="A2442" t="str">
            <v>KIT-H06-G</v>
          </cell>
          <cell r="B2442">
            <v>1</v>
          </cell>
          <cell r="C2442">
            <v>75</v>
          </cell>
          <cell r="D2442" t="str">
            <v>USD</v>
          </cell>
        </row>
        <row r="2443">
          <cell r="A2443" t="str">
            <v>KIT-H03</v>
          </cell>
          <cell r="B2443">
            <v>1</v>
          </cell>
          <cell r="C2443">
            <v>9</v>
          </cell>
          <cell r="D2443" t="str">
            <v>USD</v>
          </cell>
        </row>
        <row r="2444">
          <cell r="A2444" t="str">
            <v>TP-05SI</v>
          </cell>
          <cell r="B2444">
            <v>1</v>
          </cell>
          <cell r="C2444">
            <v>90</v>
          </cell>
          <cell r="D2444" t="str">
            <v>USD</v>
          </cell>
        </row>
        <row r="2445">
          <cell r="A2445" t="str">
            <v>KIT-HM-07B</v>
          </cell>
          <cell r="B2445">
            <v>1</v>
          </cell>
          <cell r="C2445">
            <v>128</v>
          </cell>
          <cell r="D2445" t="str">
            <v>USD</v>
          </cell>
        </row>
        <row r="2446">
          <cell r="A2446" t="str">
            <v>KIT-HM-10B</v>
          </cell>
          <cell r="B2446">
            <v>1</v>
          </cell>
          <cell r="C2446">
            <v>156</v>
          </cell>
          <cell r="D2446" t="str">
            <v>USD</v>
          </cell>
        </row>
        <row r="2447">
          <cell r="A2447" t="str">
            <v>KIT-HM-08B</v>
          </cell>
          <cell r="B2447">
            <v>1</v>
          </cell>
          <cell r="C2447">
            <v>156</v>
          </cell>
          <cell r="D2447" t="str">
            <v>USD</v>
          </cell>
        </row>
        <row r="2448">
          <cell r="A2448" t="str">
            <v>AVNP-HCC</v>
          </cell>
          <cell r="B2448">
            <v>1</v>
          </cell>
          <cell r="C2448">
            <v>237</v>
          </cell>
          <cell r="D2448" t="str">
            <v>USD</v>
          </cell>
        </row>
        <row r="2449">
          <cell r="A2449" t="str">
            <v>AVNP-MPBF</v>
          </cell>
          <cell r="B2449">
            <v>1</v>
          </cell>
          <cell r="C2449">
            <v>234</v>
          </cell>
          <cell r="D2449" t="str">
            <v>USD</v>
          </cell>
        </row>
        <row r="2450">
          <cell r="A2450" t="str">
            <v>KIT-I02-B</v>
          </cell>
          <cell r="B2450">
            <v>1</v>
          </cell>
          <cell r="C2450">
            <v>9</v>
          </cell>
          <cell r="D2450" t="str">
            <v>USD</v>
          </cell>
        </row>
        <row r="2451">
          <cell r="A2451" t="str">
            <v>AVNP-MPBFC</v>
          </cell>
          <cell r="B2451">
            <v>1</v>
          </cell>
          <cell r="C2451">
            <v>247</v>
          </cell>
          <cell r="D2451" t="str">
            <v>USD</v>
          </cell>
        </row>
        <row r="2452">
          <cell r="A2452" t="str">
            <v>KIT-I02-G</v>
          </cell>
          <cell r="B2452">
            <v>1</v>
          </cell>
          <cell r="C2452">
            <v>9</v>
          </cell>
          <cell r="D2452" t="str">
            <v>USD</v>
          </cell>
        </row>
        <row r="2453">
          <cell r="A2453" t="str">
            <v>KIT-I01</v>
          </cell>
          <cell r="B2453">
            <v>1</v>
          </cell>
          <cell r="C2453">
            <v>9</v>
          </cell>
          <cell r="D2453" t="str">
            <v>USD</v>
          </cell>
        </row>
        <row r="2454">
          <cell r="A2454" t="str">
            <v>TP-06-6</v>
          </cell>
          <cell r="B2454">
            <v>1</v>
          </cell>
          <cell r="C2454">
            <v>126</v>
          </cell>
          <cell r="D2454" t="str">
            <v>USD</v>
          </cell>
        </row>
        <row r="2455">
          <cell r="A2455" t="str">
            <v>TP-06-8</v>
          </cell>
          <cell r="B2455">
            <v>1</v>
          </cell>
          <cell r="C2455">
            <v>162</v>
          </cell>
          <cell r="D2455" t="str">
            <v>USD</v>
          </cell>
        </row>
        <row r="2456">
          <cell r="A2456" t="str">
            <v>TP-06SI</v>
          </cell>
          <cell r="B2456">
            <v>1</v>
          </cell>
          <cell r="C2456">
            <v>90</v>
          </cell>
          <cell r="D2456" t="str">
            <v>USD</v>
          </cell>
        </row>
        <row r="2457">
          <cell r="A2457" t="str">
            <v>AVNP-MTC</v>
          </cell>
          <cell r="B2457">
            <v>1</v>
          </cell>
          <cell r="C2457">
            <v>251</v>
          </cell>
          <cell r="D2457" t="str">
            <v>USD</v>
          </cell>
        </row>
        <row r="2458">
          <cell r="A2458" t="str">
            <v>AVNP-MTF</v>
          </cell>
          <cell r="B2458">
            <v>1</v>
          </cell>
          <cell r="C2458">
            <v>250</v>
          </cell>
          <cell r="D2458" t="str">
            <v>USD</v>
          </cell>
        </row>
        <row r="2459">
          <cell r="A2459" t="str">
            <v>AVNP-MT</v>
          </cell>
          <cell r="B2459">
            <v>1</v>
          </cell>
          <cell r="C2459">
            <v>239</v>
          </cell>
          <cell r="D2459" t="str">
            <v>USD</v>
          </cell>
        </row>
        <row r="2460">
          <cell r="A2460" t="str">
            <v>KIT-M01</v>
          </cell>
          <cell r="B2460">
            <v>1</v>
          </cell>
          <cell r="C2460">
            <v>9</v>
          </cell>
          <cell r="D2460" t="str">
            <v>USD</v>
          </cell>
        </row>
        <row r="2461">
          <cell r="A2461" t="str">
            <v>TP-09-6</v>
          </cell>
          <cell r="B2461">
            <v>1</v>
          </cell>
          <cell r="C2461">
            <v>109</v>
          </cell>
          <cell r="D2461" t="str">
            <v>USD</v>
          </cell>
        </row>
        <row r="2462">
          <cell r="A2462" t="str">
            <v>TP-09S-4</v>
          </cell>
          <cell r="B2462">
            <v>1</v>
          </cell>
          <cell r="C2462">
            <v>48</v>
          </cell>
          <cell r="D2462" t="str">
            <v>USD</v>
          </cell>
        </row>
        <row r="2463">
          <cell r="A2463" t="str">
            <v>TP-09-8</v>
          </cell>
          <cell r="B2463">
            <v>1</v>
          </cell>
          <cell r="C2463">
            <v>153</v>
          </cell>
          <cell r="D2463" t="str">
            <v>USD</v>
          </cell>
        </row>
        <row r="2464">
          <cell r="A2464" t="str">
            <v>AVNP-NFDF</v>
          </cell>
          <cell r="B2464">
            <v>1</v>
          </cell>
          <cell r="C2464">
            <v>260</v>
          </cell>
          <cell r="D2464" t="str">
            <v>USD</v>
          </cell>
        </row>
        <row r="2465">
          <cell r="A2465" t="str">
            <v>AVNP-NFDFC</v>
          </cell>
          <cell r="B2465">
            <v>1</v>
          </cell>
          <cell r="C2465">
            <v>272.5</v>
          </cell>
          <cell r="D2465" t="str">
            <v>USD</v>
          </cell>
        </row>
        <row r="2466">
          <cell r="A2466" t="str">
            <v>AVNP-MTFC</v>
          </cell>
          <cell r="B2466">
            <v>1</v>
          </cell>
          <cell r="C2466">
            <v>263</v>
          </cell>
          <cell r="D2466" t="str">
            <v>USD</v>
          </cell>
        </row>
        <row r="2467">
          <cell r="A2467" t="str">
            <v>TP-10-6</v>
          </cell>
          <cell r="B2467">
            <v>1</v>
          </cell>
          <cell r="C2467">
            <v>103</v>
          </cell>
          <cell r="D2467" t="str">
            <v>USD</v>
          </cell>
        </row>
        <row r="2468">
          <cell r="A2468" t="str">
            <v>TP-10-10</v>
          </cell>
          <cell r="B2468">
            <v>1</v>
          </cell>
          <cell r="C2468">
            <v>193</v>
          </cell>
          <cell r="D2468" t="str">
            <v>USD</v>
          </cell>
        </row>
        <row r="2469">
          <cell r="A2469" t="str">
            <v>TP-09SI</v>
          </cell>
          <cell r="B2469">
            <v>1</v>
          </cell>
          <cell r="C2469">
            <v>77</v>
          </cell>
          <cell r="D2469" t="str">
            <v>USD</v>
          </cell>
        </row>
        <row r="2470">
          <cell r="A2470" t="str">
            <v>AVNP-SFE</v>
          </cell>
          <cell r="B2470">
            <v>1</v>
          </cell>
          <cell r="C2470">
            <v>224</v>
          </cell>
          <cell r="D2470" t="str">
            <v>USD</v>
          </cell>
        </row>
        <row r="2471">
          <cell r="A2471" t="str">
            <v>KIT-M02</v>
          </cell>
          <cell r="B2471">
            <v>1</v>
          </cell>
          <cell r="C2471">
            <v>27</v>
          </cell>
          <cell r="D2471" t="str">
            <v>USD</v>
          </cell>
        </row>
        <row r="2472">
          <cell r="A2472" t="str">
            <v>KIT-M03</v>
          </cell>
          <cell r="B2472">
            <v>1</v>
          </cell>
          <cell r="C2472">
            <v>12</v>
          </cell>
          <cell r="D2472" t="str">
            <v>USD</v>
          </cell>
        </row>
        <row r="2473">
          <cell r="A2473" t="str">
            <v>TP-10-8</v>
          </cell>
          <cell r="B2473">
            <v>1</v>
          </cell>
          <cell r="C2473">
            <v>145</v>
          </cell>
          <cell r="D2473" t="str">
            <v>USD</v>
          </cell>
        </row>
        <row r="2474">
          <cell r="A2474" t="str">
            <v>AVNP-STL</v>
          </cell>
          <cell r="B2474">
            <v>1</v>
          </cell>
          <cell r="C2474">
            <v>224</v>
          </cell>
          <cell r="D2474" t="str">
            <v>USD</v>
          </cell>
        </row>
        <row r="2475">
          <cell r="A2475" t="str">
            <v>AVNP-STLC</v>
          </cell>
          <cell r="B2475">
            <v>1</v>
          </cell>
          <cell r="C2475">
            <v>237</v>
          </cell>
          <cell r="D2475" t="str">
            <v>USD</v>
          </cell>
        </row>
        <row r="2476">
          <cell r="A2476" t="str">
            <v>AVNP-T150</v>
          </cell>
          <cell r="B2476">
            <v>1</v>
          </cell>
          <cell r="C2476">
            <v>236</v>
          </cell>
          <cell r="D2476" t="str">
            <v>USD</v>
          </cell>
        </row>
        <row r="2477">
          <cell r="A2477" t="str">
            <v>TP-11SI</v>
          </cell>
          <cell r="B2477">
            <v>1</v>
          </cell>
          <cell r="C2477">
            <v>75</v>
          </cell>
          <cell r="D2477" t="str">
            <v>USD</v>
          </cell>
        </row>
        <row r="2478">
          <cell r="A2478" t="str">
            <v>TP-10S-4</v>
          </cell>
          <cell r="B2478">
            <v>1</v>
          </cell>
          <cell r="C2478">
            <v>35.6</v>
          </cell>
          <cell r="D2478" t="str">
            <v>USD</v>
          </cell>
        </row>
        <row r="2479">
          <cell r="A2479" t="str">
            <v>TP-10SI</v>
          </cell>
          <cell r="B2479">
            <v>1</v>
          </cell>
          <cell r="C2479">
            <v>79</v>
          </cell>
          <cell r="D2479" t="str">
            <v>USD</v>
          </cell>
        </row>
        <row r="2480">
          <cell r="A2480" t="str">
            <v>AVNP-T150F</v>
          </cell>
          <cell r="B2480">
            <v>1</v>
          </cell>
          <cell r="C2480">
            <v>253</v>
          </cell>
          <cell r="D2480" t="str">
            <v>USD</v>
          </cell>
        </row>
        <row r="2481">
          <cell r="A2481" t="str">
            <v>AVNP-T150FC</v>
          </cell>
          <cell r="B2481">
            <v>1</v>
          </cell>
          <cell r="C2481">
            <v>265</v>
          </cell>
          <cell r="D2481" t="str">
            <v>USD</v>
          </cell>
        </row>
        <row r="2482">
          <cell r="A2482" t="str">
            <v>AVNP-T150C</v>
          </cell>
          <cell r="B2482">
            <v>1</v>
          </cell>
          <cell r="C2482">
            <v>249</v>
          </cell>
          <cell r="D2482" t="str">
            <v>USD</v>
          </cell>
        </row>
        <row r="2483">
          <cell r="A2483" t="str">
            <v>TP-11SI-US</v>
          </cell>
          <cell r="B2483">
            <v>1</v>
          </cell>
          <cell r="C2483">
            <v>75</v>
          </cell>
          <cell r="D2483" t="str">
            <v>USD</v>
          </cell>
        </row>
        <row r="2484">
          <cell r="A2484" t="str">
            <v>TP-12SI</v>
          </cell>
          <cell r="B2484">
            <v>1</v>
          </cell>
          <cell r="C2484">
            <v>75</v>
          </cell>
          <cell r="D2484" t="str">
            <v>USD</v>
          </cell>
        </row>
        <row r="2485">
          <cell r="A2485" t="str">
            <v>TP-19-10</v>
          </cell>
          <cell r="B2485">
            <v>1</v>
          </cell>
          <cell r="C2485">
            <v>173.4</v>
          </cell>
          <cell r="D2485" t="str">
            <v>USD</v>
          </cell>
        </row>
        <row r="2486">
          <cell r="A2486" t="str">
            <v>AWH3072S</v>
          </cell>
          <cell r="B2486">
            <v>1</v>
          </cell>
          <cell r="C2486">
            <v>1.28</v>
          </cell>
          <cell r="D2486" t="str">
            <v>USD</v>
          </cell>
        </row>
        <row r="2487">
          <cell r="A2487" t="str">
            <v>C435</v>
          </cell>
          <cell r="B2487">
            <v>1</v>
          </cell>
          <cell r="C2487">
            <v>260</v>
          </cell>
          <cell r="D2487" t="str">
            <v>USD</v>
          </cell>
        </row>
        <row r="2488">
          <cell r="A2488" t="str">
            <v>AWH3064S</v>
          </cell>
          <cell r="B2488">
            <v>1</v>
          </cell>
          <cell r="C2488">
            <v>1.28</v>
          </cell>
          <cell r="D2488" t="str">
            <v>USD</v>
          </cell>
        </row>
        <row r="2489">
          <cell r="A2489" t="str">
            <v>TP-19SI</v>
          </cell>
          <cell r="B2489">
            <v>1</v>
          </cell>
          <cell r="C2489">
            <v>64.400000000000006</v>
          </cell>
          <cell r="D2489" t="str">
            <v>USD</v>
          </cell>
        </row>
        <row r="2490">
          <cell r="A2490" t="str">
            <v>TP-19-8</v>
          </cell>
          <cell r="B2490">
            <v>1</v>
          </cell>
          <cell r="C2490">
            <v>141.4</v>
          </cell>
          <cell r="D2490" t="str">
            <v>USD</v>
          </cell>
        </row>
        <row r="2491">
          <cell r="A2491" t="str">
            <v>TP-21-10</v>
          </cell>
          <cell r="B2491">
            <v>1</v>
          </cell>
          <cell r="C2491">
            <v>144</v>
          </cell>
          <cell r="D2491" t="str">
            <v>USD</v>
          </cell>
        </row>
        <row r="2492">
          <cell r="A2492" t="str">
            <v>CM-01-S</v>
          </cell>
          <cell r="B2492">
            <v>1</v>
          </cell>
          <cell r="C2492">
            <v>15</v>
          </cell>
          <cell r="D2492" t="str">
            <v>USD</v>
          </cell>
        </row>
        <row r="2493">
          <cell r="A2493" t="str">
            <v>TP-21-8</v>
          </cell>
          <cell r="B2493">
            <v>1</v>
          </cell>
          <cell r="C2493">
            <v>149</v>
          </cell>
          <cell r="D2493" t="str">
            <v>USD</v>
          </cell>
        </row>
        <row r="2494">
          <cell r="A2494" t="str">
            <v>DVR-03s</v>
          </cell>
          <cell r="B2494">
            <v>1</v>
          </cell>
          <cell r="C2494">
            <v>300</v>
          </cell>
          <cell r="D2494" t="str">
            <v>USD</v>
          </cell>
        </row>
        <row r="2495">
          <cell r="A2495" t="str">
            <v>DVR-06S</v>
          </cell>
          <cell r="B2495">
            <v>1</v>
          </cell>
          <cell r="C2495">
            <v>300</v>
          </cell>
          <cell r="D2495" t="str">
            <v>USD</v>
          </cell>
        </row>
        <row r="2496">
          <cell r="A2496" t="str">
            <v>DVR-X3-SLIMS</v>
          </cell>
          <cell r="B2496">
            <v>1</v>
          </cell>
          <cell r="C2496">
            <v>19</v>
          </cell>
          <cell r="D2496" t="str">
            <v>USD</v>
          </cell>
        </row>
        <row r="2497">
          <cell r="A2497" t="str">
            <v>TP-22SI</v>
          </cell>
          <cell r="B2497">
            <v>1</v>
          </cell>
          <cell r="C2497">
            <v>83</v>
          </cell>
          <cell r="D2497" t="str">
            <v>USD</v>
          </cell>
        </row>
        <row r="2498">
          <cell r="A2498" t="str">
            <v>TP-24-10</v>
          </cell>
          <cell r="B2498">
            <v>1</v>
          </cell>
          <cell r="C2498">
            <v>168</v>
          </cell>
          <cell r="D2498" t="str">
            <v>USD</v>
          </cell>
        </row>
        <row r="2499">
          <cell r="A2499" t="str">
            <v>TP-21SI</v>
          </cell>
          <cell r="B2499">
            <v>1</v>
          </cell>
          <cell r="C2499">
            <v>79</v>
          </cell>
          <cell r="D2499" t="str">
            <v>USD</v>
          </cell>
        </row>
        <row r="2500">
          <cell r="A2500" t="str">
            <v>DVR-X5s</v>
          </cell>
          <cell r="B2500">
            <v>1</v>
          </cell>
          <cell r="C2500">
            <v>47.69</v>
          </cell>
          <cell r="D2500" t="str">
            <v>USD</v>
          </cell>
        </row>
        <row r="2501">
          <cell r="A2501" t="str">
            <v>DVR-X3s</v>
          </cell>
          <cell r="B2501">
            <v>1</v>
          </cell>
          <cell r="C2501">
            <v>27</v>
          </cell>
          <cell r="D2501" t="str">
            <v>USD</v>
          </cell>
        </row>
        <row r="2502">
          <cell r="A2502" t="str">
            <v>TP-24-6E</v>
          </cell>
          <cell r="B2502">
            <v>1</v>
          </cell>
          <cell r="C2502">
            <v>127.8</v>
          </cell>
          <cell r="D2502" t="str">
            <v>USD</v>
          </cell>
        </row>
        <row r="2503">
          <cell r="A2503" t="str">
            <v>TP-24-6</v>
          </cell>
          <cell r="B2503">
            <v>1</v>
          </cell>
          <cell r="C2503">
            <v>112.8</v>
          </cell>
          <cell r="D2503" t="str">
            <v>USD</v>
          </cell>
        </row>
        <row r="2504">
          <cell r="A2504" t="str">
            <v>FP-8133S</v>
          </cell>
          <cell r="B2504">
            <v>1</v>
          </cell>
          <cell r="C2504">
            <v>16.5</v>
          </cell>
          <cell r="D2504" t="str">
            <v>USD</v>
          </cell>
        </row>
        <row r="2505">
          <cell r="A2505" t="str">
            <v>TP-24-8</v>
          </cell>
          <cell r="B2505">
            <v>1</v>
          </cell>
          <cell r="C2505">
            <v>140.4</v>
          </cell>
          <cell r="D2505" t="str">
            <v>USD</v>
          </cell>
        </row>
        <row r="2506">
          <cell r="A2506" t="str">
            <v>FP8019S</v>
          </cell>
          <cell r="B2506">
            <v>1</v>
          </cell>
          <cell r="C2506">
            <v>16.5</v>
          </cell>
          <cell r="D2506" t="str">
            <v>USD</v>
          </cell>
        </row>
        <row r="2507">
          <cell r="A2507" t="str">
            <v>TP-24SI</v>
          </cell>
          <cell r="B2507">
            <v>1</v>
          </cell>
          <cell r="C2507">
            <v>85.2</v>
          </cell>
          <cell r="D2507" t="str">
            <v>USD</v>
          </cell>
        </row>
        <row r="2508">
          <cell r="A2508" t="str">
            <v>HC-SCW-9-2</v>
          </cell>
          <cell r="B2508">
            <v>1</v>
          </cell>
          <cell r="C2508">
            <v>150</v>
          </cell>
          <cell r="D2508" t="str">
            <v>USD</v>
          </cell>
        </row>
        <row r="2509">
          <cell r="A2509" t="str">
            <v>FP9110S</v>
          </cell>
          <cell r="B2509">
            <v>1</v>
          </cell>
          <cell r="C2509">
            <v>16.5</v>
          </cell>
          <cell r="D2509" t="str">
            <v>USD</v>
          </cell>
        </row>
        <row r="2510">
          <cell r="A2510" t="str">
            <v>AVN-H14-GS</v>
          </cell>
          <cell r="B2510">
            <v>1</v>
          </cell>
          <cell r="C2510">
            <v>260</v>
          </cell>
          <cell r="D2510" t="str">
            <v>USD</v>
          </cell>
        </row>
        <row r="2511">
          <cell r="A2511" t="str">
            <v>AVN-H14-BS-US</v>
          </cell>
          <cell r="B2511">
            <v>1</v>
          </cell>
          <cell r="C2511">
            <v>260</v>
          </cell>
          <cell r="D2511" t="str">
            <v>USD</v>
          </cell>
        </row>
        <row r="2512">
          <cell r="A2512" t="str">
            <v>AVN-H14-GC</v>
          </cell>
          <cell r="B2512">
            <v>1</v>
          </cell>
          <cell r="C2512">
            <v>272.5</v>
          </cell>
          <cell r="D2512" t="str">
            <v>USD</v>
          </cell>
        </row>
        <row r="2513">
          <cell r="A2513" t="str">
            <v>AVNP-NI-US</v>
          </cell>
          <cell r="B2513">
            <v>1</v>
          </cell>
          <cell r="C2513">
            <v>239</v>
          </cell>
          <cell r="D2513" t="str">
            <v>USD</v>
          </cell>
        </row>
        <row r="2514">
          <cell r="A2514" t="str">
            <v>AVN-MB02C</v>
          </cell>
          <cell r="B2514">
            <v>1</v>
          </cell>
          <cell r="C2514">
            <v>392</v>
          </cell>
          <cell r="D2514" t="str">
            <v>USD</v>
          </cell>
        </row>
        <row r="2515">
          <cell r="A2515" t="str">
            <v>AVN-U02C</v>
          </cell>
          <cell r="B2515">
            <v>1</v>
          </cell>
          <cell r="C2515">
            <v>250</v>
          </cell>
          <cell r="D2515" t="str">
            <v>USD</v>
          </cell>
        </row>
        <row r="2516">
          <cell r="A2516" t="str">
            <v>AVNP-IDXC</v>
          </cell>
          <cell r="B2516">
            <v>1</v>
          </cell>
          <cell r="C2516">
            <v>251</v>
          </cell>
          <cell r="D2516" t="str">
            <v>USD</v>
          </cell>
        </row>
        <row r="2517">
          <cell r="A2517" t="str">
            <v>AVNP-HC2</v>
          </cell>
          <cell r="B2517">
            <v>1</v>
          </cell>
          <cell r="C2517">
            <v>238</v>
          </cell>
          <cell r="D2517" t="str">
            <v>USD</v>
          </cell>
        </row>
        <row r="2518">
          <cell r="A2518" t="str">
            <v>AVNP-HC2C</v>
          </cell>
          <cell r="B2518">
            <v>1</v>
          </cell>
          <cell r="C2518">
            <v>251</v>
          </cell>
          <cell r="D2518" t="str">
            <v>USD</v>
          </cell>
        </row>
        <row r="2519">
          <cell r="A2519" t="str">
            <v>AVNP-IDX</v>
          </cell>
          <cell r="B2519">
            <v>1</v>
          </cell>
          <cell r="C2519">
            <v>238</v>
          </cell>
          <cell r="D2519" t="str">
            <v>USD</v>
          </cell>
        </row>
        <row r="2520">
          <cell r="A2520" t="str">
            <v>AVNP-MPC</v>
          </cell>
          <cell r="B2520">
            <v>1</v>
          </cell>
          <cell r="C2520">
            <v>250</v>
          </cell>
          <cell r="D2520" t="str">
            <v>USD</v>
          </cell>
        </row>
        <row r="2521">
          <cell r="A2521" t="str">
            <v>AVN-MB02S</v>
          </cell>
          <cell r="B2521">
            <v>1</v>
          </cell>
          <cell r="C2521">
            <v>380</v>
          </cell>
          <cell r="D2521" t="str">
            <v>USD</v>
          </cell>
        </row>
        <row r="2522">
          <cell r="A2522" t="str">
            <v>AVNP-HVTFC</v>
          </cell>
          <cell r="B2522">
            <v>1</v>
          </cell>
          <cell r="C2522">
            <v>258</v>
          </cell>
          <cell r="D2522" t="str">
            <v>USD</v>
          </cell>
        </row>
        <row r="2523">
          <cell r="A2523" t="str">
            <v>AVNP-NIC-US</v>
          </cell>
          <cell r="B2523">
            <v>1</v>
          </cell>
          <cell r="C2523">
            <v>252</v>
          </cell>
          <cell r="D2523" t="str">
            <v>USD</v>
          </cell>
        </row>
        <row r="2524">
          <cell r="A2524" t="str">
            <v>AVNP-IDXF</v>
          </cell>
          <cell r="B2524">
            <v>1</v>
          </cell>
          <cell r="C2524">
            <v>246</v>
          </cell>
          <cell r="D2524" t="str">
            <v>USD</v>
          </cell>
        </row>
        <row r="2525">
          <cell r="A2525" t="str">
            <v>AVN-L03C</v>
          </cell>
          <cell r="B2525">
            <v>1</v>
          </cell>
          <cell r="C2525">
            <v>283</v>
          </cell>
          <cell r="D2525" t="str">
            <v>USD</v>
          </cell>
        </row>
        <row r="2526">
          <cell r="A2526" t="str">
            <v>AVN-H15S</v>
          </cell>
          <cell r="B2526">
            <v>1</v>
          </cell>
          <cell r="C2526">
            <v>245</v>
          </cell>
          <cell r="D2526" t="str">
            <v>USD</v>
          </cell>
        </row>
        <row r="2527">
          <cell r="A2527" t="str">
            <v>AVN-H17S</v>
          </cell>
          <cell r="B2527">
            <v>1</v>
          </cell>
          <cell r="C2527">
            <v>260</v>
          </cell>
          <cell r="D2527" t="str">
            <v>USD</v>
          </cell>
        </row>
        <row r="2528">
          <cell r="A2528" t="str">
            <v>AVNP-FDF</v>
          </cell>
          <cell r="B2528">
            <v>1</v>
          </cell>
          <cell r="C2528">
            <v>250</v>
          </cell>
          <cell r="D2528" t="str">
            <v>USD</v>
          </cell>
        </row>
        <row r="2529">
          <cell r="A2529" t="str">
            <v>AVN-U02S</v>
          </cell>
          <cell r="B2529">
            <v>1</v>
          </cell>
          <cell r="C2529">
            <v>237</v>
          </cell>
          <cell r="D2529" t="str">
            <v>USD</v>
          </cell>
        </row>
        <row r="2530">
          <cell r="A2530" t="str">
            <v>AVNP-2MTFC</v>
          </cell>
          <cell r="B2530">
            <v>1</v>
          </cell>
          <cell r="C2530">
            <v>264</v>
          </cell>
          <cell r="D2530" t="str">
            <v>USD</v>
          </cell>
        </row>
        <row r="2531">
          <cell r="A2531" t="str">
            <v>AVNP-HVZG</v>
          </cell>
          <cell r="B2531">
            <v>1</v>
          </cell>
          <cell r="C2531">
            <v>245</v>
          </cell>
          <cell r="D2531" t="str">
            <v>USD</v>
          </cell>
        </row>
        <row r="2532">
          <cell r="A2532" t="str">
            <v>AVNP-HVZGC</v>
          </cell>
          <cell r="B2532">
            <v>1</v>
          </cell>
          <cell r="C2532">
            <v>257</v>
          </cell>
          <cell r="D2532" t="str">
            <v>USD</v>
          </cell>
        </row>
        <row r="2533">
          <cell r="A2533" t="str">
            <v>AVNP-IDF</v>
          </cell>
          <cell r="B2533">
            <v>1</v>
          </cell>
          <cell r="C2533">
            <v>246</v>
          </cell>
          <cell r="D2533" t="str">
            <v>USD</v>
          </cell>
        </row>
        <row r="2534">
          <cell r="A2534" t="str">
            <v>AVNP-TL</v>
          </cell>
          <cell r="B2534">
            <v>1</v>
          </cell>
          <cell r="C2534">
            <v>238</v>
          </cell>
          <cell r="D2534" t="str">
            <v>USD</v>
          </cell>
        </row>
        <row r="2535">
          <cell r="A2535" t="str">
            <v>AVNP-TLC</v>
          </cell>
          <cell r="B2535">
            <v>1</v>
          </cell>
          <cell r="C2535">
            <v>251</v>
          </cell>
          <cell r="D2535" t="str">
            <v>USD</v>
          </cell>
        </row>
        <row r="2536">
          <cell r="A2536" t="str">
            <v>C001</v>
          </cell>
          <cell r="B2536">
            <v>1</v>
          </cell>
          <cell r="C2536">
            <v>237</v>
          </cell>
          <cell r="D2536" t="str">
            <v>USD</v>
          </cell>
        </row>
        <row r="2537">
          <cell r="A2537" t="str">
            <v>AVNP-IDXFC</v>
          </cell>
          <cell r="B2537">
            <v>1</v>
          </cell>
          <cell r="C2537">
            <v>258</v>
          </cell>
          <cell r="D2537" t="str">
            <v>USD</v>
          </cell>
        </row>
        <row r="2538">
          <cell r="A2538" t="str">
            <v>AVNP-MBTFC</v>
          </cell>
          <cell r="B2538">
            <v>1</v>
          </cell>
          <cell r="C2538">
            <v>258</v>
          </cell>
          <cell r="D2538" t="str">
            <v>USD</v>
          </cell>
        </row>
        <row r="2539">
          <cell r="A2539" t="str">
            <v>AVNP-MBTF</v>
          </cell>
          <cell r="B2539">
            <v>1</v>
          </cell>
          <cell r="C2539">
            <v>246</v>
          </cell>
          <cell r="D2539" t="str">
            <v>USD</v>
          </cell>
        </row>
        <row r="2540">
          <cell r="A2540" t="str">
            <v>AVN-L03S</v>
          </cell>
          <cell r="B2540">
            <v>1</v>
          </cell>
          <cell r="C2540">
            <v>270</v>
          </cell>
          <cell r="D2540" t="str">
            <v>USD</v>
          </cell>
        </row>
        <row r="2541">
          <cell r="A2541" t="str">
            <v>AVNP-FDFC</v>
          </cell>
          <cell r="B2541">
            <v>1</v>
          </cell>
          <cell r="C2541">
            <v>263</v>
          </cell>
          <cell r="D2541" t="str">
            <v>USD</v>
          </cell>
        </row>
        <row r="2542">
          <cell r="A2542" t="str">
            <v>AVNP-IDFC</v>
          </cell>
          <cell r="B2542">
            <v>1</v>
          </cell>
          <cell r="C2542">
            <v>259</v>
          </cell>
          <cell r="D2542" t="str">
            <v>USD</v>
          </cell>
        </row>
        <row r="2543">
          <cell r="A2543" t="str">
            <v>RC-DV03-M</v>
          </cell>
          <cell r="B2543">
            <v>1</v>
          </cell>
          <cell r="C2543">
            <v>100</v>
          </cell>
          <cell r="D2543" t="str">
            <v>USD</v>
          </cell>
        </row>
        <row r="2544">
          <cell r="A2544" t="str">
            <v>AVNP-MP</v>
          </cell>
          <cell r="B2544">
            <v>1</v>
          </cell>
          <cell r="C2544">
            <v>237</v>
          </cell>
          <cell r="D2544" t="str">
            <v>USD</v>
          </cell>
        </row>
        <row r="2545">
          <cell r="A2545" t="str">
            <v>SA-07 BUNDLE</v>
          </cell>
          <cell r="B2545">
            <v>1</v>
          </cell>
          <cell r="C2545">
            <v>98</v>
          </cell>
          <cell r="D2545" t="str">
            <v>USD</v>
          </cell>
        </row>
        <row r="2546">
          <cell r="A2546" t="str">
            <v>RS6-05-B-PART2</v>
          </cell>
          <cell r="B2546">
            <v>1</v>
          </cell>
          <cell r="C2546">
            <v>84.5</v>
          </cell>
          <cell r="D2546" t="str">
            <v>USD</v>
          </cell>
        </row>
        <row r="2547">
          <cell r="A2547" t="str">
            <v>RS6-05-B-PART1</v>
          </cell>
          <cell r="B2547">
            <v>1</v>
          </cell>
          <cell r="C2547">
            <v>84.5</v>
          </cell>
          <cell r="D2547" t="str">
            <v>USD</v>
          </cell>
        </row>
        <row r="2548">
          <cell r="A2548" t="str">
            <v>NS-RS6-05-B</v>
          </cell>
          <cell r="B2548">
            <v>1</v>
          </cell>
          <cell r="C2548">
            <v>169</v>
          </cell>
          <cell r="D2548" t="str">
            <v>USD</v>
          </cell>
        </row>
        <row r="2549">
          <cell r="A2549" t="str">
            <v>SA-09</v>
          </cell>
          <cell r="B2549">
            <v>1</v>
          </cell>
          <cell r="C2549">
            <v>84</v>
          </cell>
          <cell r="D2549" t="str">
            <v>USD</v>
          </cell>
        </row>
        <row r="2550">
          <cell r="A2550" t="str">
            <v>SA-05</v>
          </cell>
          <cell r="B2550">
            <v>1</v>
          </cell>
          <cell r="C2550">
            <v>79.099999999999994</v>
          </cell>
          <cell r="D2550" t="str">
            <v>USD</v>
          </cell>
        </row>
        <row r="2551">
          <cell r="A2551" t="str">
            <v>Shipping</v>
          </cell>
          <cell r="B2551">
            <v>1</v>
          </cell>
          <cell r="C2551">
            <v>102.7531</v>
          </cell>
          <cell r="D2551" t="str">
            <v>USD</v>
          </cell>
        </row>
        <row r="2552">
          <cell r="A2552" t="str">
            <v>Discount</v>
          </cell>
          <cell r="B2552">
            <v>1</v>
          </cell>
          <cell r="C2552">
            <v>-228.47640000000001</v>
          </cell>
          <cell r="D2552" t="str">
            <v>USD</v>
          </cell>
        </row>
        <row r="2553">
          <cell r="A2553" t="str">
            <v>TR804-BLK-PART1</v>
          </cell>
          <cell r="B2553">
            <v>1</v>
          </cell>
          <cell r="C2553">
            <v>90.95</v>
          </cell>
          <cell r="D2553" t="str">
            <v>USD</v>
          </cell>
        </row>
        <row r="2554">
          <cell r="A2554" t="str">
            <v>TR804-BLK-PART2</v>
          </cell>
          <cell r="B2554">
            <v>1</v>
          </cell>
          <cell r="C2554">
            <v>69.599999999999994</v>
          </cell>
          <cell r="D2554" t="str">
            <v>USD</v>
          </cell>
        </row>
        <row r="2555">
          <cell r="A2555" t="str">
            <v>TR804-BLK-PART3</v>
          </cell>
          <cell r="B2555">
            <v>1</v>
          </cell>
          <cell r="C2555">
            <v>72.05</v>
          </cell>
          <cell r="D2555" t="str">
            <v>USD</v>
          </cell>
        </row>
        <row r="2556">
          <cell r="A2556" t="str">
            <v>TR1604-BLK-PART1</v>
          </cell>
          <cell r="B2556">
            <v>1</v>
          </cell>
          <cell r="C2556">
            <v>100.14</v>
          </cell>
          <cell r="D2556" t="str">
            <v>USD</v>
          </cell>
        </row>
        <row r="2557">
          <cell r="A2557" t="str">
            <v>TR1604-BLK-PART2</v>
          </cell>
          <cell r="B2557">
            <v>1</v>
          </cell>
          <cell r="C2557">
            <v>58.37</v>
          </cell>
          <cell r="D2557" t="str">
            <v>USD</v>
          </cell>
        </row>
        <row r="2558">
          <cell r="A2558" t="str">
            <v>TR1604-BLK-PART3</v>
          </cell>
          <cell r="B2558">
            <v>1</v>
          </cell>
          <cell r="C2558">
            <v>81.17</v>
          </cell>
          <cell r="D2558" t="str">
            <v>USD</v>
          </cell>
        </row>
        <row r="2559">
          <cell r="A2559" t="str">
            <v>TR805-BLK-PART1</v>
          </cell>
          <cell r="B2559">
            <v>1</v>
          </cell>
          <cell r="C2559">
            <v>74</v>
          </cell>
          <cell r="D2559" t="str">
            <v>USD</v>
          </cell>
        </row>
        <row r="2560">
          <cell r="A2560" t="str">
            <v>TR805-BLK-PART3</v>
          </cell>
          <cell r="B2560">
            <v>1</v>
          </cell>
          <cell r="C2560">
            <v>53.77</v>
          </cell>
          <cell r="D2560" t="str">
            <v>USD</v>
          </cell>
        </row>
        <row r="2561">
          <cell r="A2561" t="str">
            <v>TR805-BLK-PART2</v>
          </cell>
          <cell r="B2561">
            <v>1</v>
          </cell>
          <cell r="C2561">
            <v>40.67</v>
          </cell>
          <cell r="D2561" t="str">
            <v>USD</v>
          </cell>
        </row>
        <row r="2562">
          <cell r="A2562" t="str">
            <v>TR120-BLK-PART1</v>
          </cell>
          <cell r="B2562">
            <v>1</v>
          </cell>
          <cell r="C2562">
            <v>74.5</v>
          </cell>
          <cell r="D2562" t="str">
            <v>USD</v>
          </cell>
        </row>
        <row r="2563">
          <cell r="A2563" t="str">
            <v>TR120-BLK-PART2</v>
          </cell>
          <cell r="B2563">
            <v>1</v>
          </cell>
          <cell r="C2563">
            <v>85.49</v>
          </cell>
          <cell r="D2563" t="str">
            <v>USD</v>
          </cell>
        </row>
        <row r="2564">
          <cell r="A2564" t="str">
            <v>TR8-05-B-PART1</v>
          </cell>
          <cell r="B2564">
            <v>1</v>
          </cell>
          <cell r="C2564">
            <v>117.75</v>
          </cell>
          <cell r="D2564" t="str">
            <v>USD</v>
          </cell>
        </row>
        <row r="2565">
          <cell r="A2565" t="str">
            <v>TR8-05-B-PART2</v>
          </cell>
          <cell r="B2565">
            <v>1</v>
          </cell>
          <cell r="C2565">
            <v>117.75</v>
          </cell>
          <cell r="D2565" t="str">
            <v>USD</v>
          </cell>
        </row>
        <row r="2566">
          <cell r="A2566" t="str">
            <v>TR80-LITE-PART1</v>
          </cell>
          <cell r="B2566">
            <v>1</v>
          </cell>
          <cell r="C2566">
            <v>74.73</v>
          </cell>
          <cell r="D2566" t="str">
            <v>USD</v>
          </cell>
        </row>
        <row r="2567">
          <cell r="A2567" t="str">
            <v>TR80-LITE-PART2</v>
          </cell>
          <cell r="B2567">
            <v>1</v>
          </cell>
          <cell r="C2567">
            <v>53.89</v>
          </cell>
          <cell r="D2567" t="str">
            <v>USD</v>
          </cell>
        </row>
        <row r="2568">
          <cell r="A2568" t="str">
            <v>TR120-SMEX</v>
          </cell>
          <cell r="B2568">
            <v>1</v>
          </cell>
          <cell r="C2568">
            <v>16.89</v>
          </cell>
          <cell r="D2568" t="str">
            <v>USD</v>
          </cell>
        </row>
        <row r="2569">
          <cell r="A2569" t="str">
            <v>TR80-RUBS-RED</v>
          </cell>
          <cell r="B2569">
            <v>1</v>
          </cell>
          <cell r="C2569">
            <v>0.73</v>
          </cell>
          <cell r="D2569" t="str">
            <v>USD</v>
          </cell>
        </row>
        <row r="2570">
          <cell r="A2570" t="str">
            <v>TR80-RUBS-BLUE</v>
          </cell>
          <cell r="B2570">
            <v>1</v>
          </cell>
          <cell r="C2570">
            <v>0.73</v>
          </cell>
          <cell r="D2570" t="str">
            <v>USD</v>
          </cell>
        </row>
        <row r="2571">
          <cell r="A2571" t="str">
            <v>TR80-RUBS-BLACK</v>
          </cell>
          <cell r="B2571">
            <v>1</v>
          </cell>
          <cell r="C2571">
            <v>0.73</v>
          </cell>
          <cell r="D2571" t="str">
            <v>USD</v>
          </cell>
        </row>
        <row r="2572">
          <cell r="A2572" t="str">
            <v>TR80-PLATE2</v>
          </cell>
          <cell r="B2572">
            <v>1</v>
          </cell>
          <cell r="C2572">
            <v>12.35</v>
          </cell>
          <cell r="D2572" t="str">
            <v>USD</v>
          </cell>
        </row>
        <row r="2573">
          <cell r="A2573" t="str">
            <v>TR-80B</v>
          </cell>
          <cell r="B2573">
            <v>1</v>
          </cell>
          <cell r="C2573">
            <v>7</v>
          </cell>
          <cell r="D2573" t="str">
            <v>USD</v>
          </cell>
        </row>
        <row r="2574">
          <cell r="A2574" t="str">
            <v>TR160-WM2-BLK</v>
          </cell>
          <cell r="B2574">
            <v>1</v>
          </cell>
          <cell r="C2574">
            <v>38.619999999999997</v>
          </cell>
          <cell r="D2574" t="str">
            <v>USD</v>
          </cell>
        </row>
        <row r="2575">
          <cell r="A2575" t="str">
            <v>TR80-DDM3</v>
          </cell>
          <cell r="B2575">
            <v>1</v>
          </cell>
          <cell r="C2575">
            <v>66</v>
          </cell>
          <cell r="D2575" t="str">
            <v>USD</v>
          </cell>
        </row>
        <row r="2576">
          <cell r="A2576" t="str">
            <v>TR80-MM3-BLK</v>
          </cell>
          <cell r="B2576">
            <v>1</v>
          </cell>
          <cell r="C2576">
            <v>10.78</v>
          </cell>
          <cell r="D2576" t="str">
            <v>USD</v>
          </cell>
        </row>
        <row r="2577">
          <cell r="A2577" t="str">
            <v>TR80-TMKIT3-BLK</v>
          </cell>
          <cell r="B2577">
            <v>1</v>
          </cell>
          <cell r="C2577">
            <v>46.55</v>
          </cell>
          <cell r="D2577" t="str">
            <v>USD</v>
          </cell>
        </row>
        <row r="2578">
          <cell r="A2578" t="str">
            <v>TR80-TMSIN3-BLK</v>
          </cell>
          <cell r="B2578">
            <v>1</v>
          </cell>
          <cell r="C2578">
            <v>30.99</v>
          </cell>
          <cell r="D2578" t="str">
            <v>USD</v>
          </cell>
        </row>
        <row r="2579">
          <cell r="A2579" t="str">
            <v>TR80-TMSIN4-BLK</v>
          </cell>
          <cell r="B2579">
            <v>1</v>
          </cell>
          <cell r="C2579">
            <v>34.36</v>
          </cell>
          <cell r="D2579" t="str">
            <v>USD</v>
          </cell>
        </row>
        <row r="2580">
          <cell r="A2580" t="str">
            <v>TR80-TMSML2-BLK</v>
          </cell>
          <cell r="B2580">
            <v>1</v>
          </cell>
          <cell r="C2580">
            <v>23.16</v>
          </cell>
          <cell r="D2580" t="str">
            <v>USD</v>
          </cell>
        </row>
        <row r="2581">
          <cell r="A2581" t="str">
            <v>TR80-TMSML3-BLK</v>
          </cell>
          <cell r="B2581">
            <v>1</v>
          </cell>
          <cell r="C2581">
            <v>25.78</v>
          </cell>
          <cell r="D2581" t="str">
            <v>USD</v>
          </cell>
        </row>
        <row r="2582">
          <cell r="A2582" t="str">
            <v>TR80-TMARM3-BLK</v>
          </cell>
          <cell r="B2582">
            <v>1</v>
          </cell>
          <cell r="C2582">
            <v>49.33</v>
          </cell>
          <cell r="D2582" t="str">
            <v>USD</v>
          </cell>
        </row>
        <row r="2583">
          <cell r="A2583" t="str">
            <v>TR80-TMARM4-BLK</v>
          </cell>
          <cell r="B2583">
            <v>1</v>
          </cell>
          <cell r="C2583">
            <v>51.18</v>
          </cell>
          <cell r="D2583" t="str">
            <v>USD</v>
          </cell>
        </row>
        <row r="2584">
          <cell r="A2584" t="str">
            <v>TR80-FMMS4-BLK</v>
          </cell>
          <cell r="B2584">
            <v>1</v>
          </cell>
          <cell r="C2584">
            <v>70.150000000000006</v>
          </cell>
          <cell r="D2584" t="str">
            <v>USD</v>
          </cell>
        </row>
        <row r="2585">
          <cell r="A2585" t="str">
            <v>TR80-FMMS5-BLK</v>
          </cell>
          <cell r="B2585">
            <v>1</v>
          </cell>
          <cell r="C2585">
            <v>77.900000000000006</v>
          </cell>
          <cell r="D2585" t="str">
            <v>USD</v>
          </cell>
        </row>
        <row r="2586">
          <cell r="A2586" t="str">
            <v>TR80-4M3-BLK</v>
          </cell>
          <cell r="B2586">
            <v>1</v>
          </cell>
          <cell r="C2586">
            <v>40.44</v>
          </cell>
          <cell r="D2586" t="str">
            <v>USD</v>
          </cell>
        </row>
        <row r="2587">
          <cell r="A2587" t="str">
            <v>TR80-4M4-BLK</v>
          </cell>
          <cell r="B2587">
            <v>1</v>
          </cell>
          <cell r="C2587">
            <v>41.98</v>
          </cell>
          <cell r="D2587" t="str">
            <v>USD</v>
          </cell>
        </row>
        <row r="2588">
          <cell r="A2588" t="str">
            <v>TR80-HPH2</v>
          </cell>
          <cell r="B2588">
            <v>1</v>
          </cell>
          <cell r="C2588">
            <v>1.55</v>
          </cell>
          <cell r="D2588" t="str">
            <v>USD</v>
          </cell>
        </row>
        <row r="2589">
          <cell r="A2589" t="str">
            <v>TR80-USM2-BLK</v>
          </cell>
          <cell r="B2589">
            <v>1</v>
          </cell>
          <cell r="C2589">
            <v>6.45</v>
          </cell>
          <cell r="D2589" t="str">
            <v>USD</v>
          </cell>
        </row>
        <row r="2590">
          <cell r="A2590" t="str">
            <v>TR80-TSH3-BLK</v>
          </cell>
          <cell r="B2590">
            <v>1</v>
          </cell>
          <cell r="C2590">
            <v>36.950000000000003</v>
          </cell>
          <cell r="D2590" t="str">
            <v>USD</v>
          </cell>
        </row>
        <row r="2591">
          <cell r="A2591" t="str">
            <v>TR-TSH4</v>
          </cell>
          <cell r="B2591">
            <v>1</v>
          </cell>
          <cell r="C2591">
            <v>44.5</v>
          </cell>
          <cell r="D2591" t="str">
            <v>USD</v>
          </cell>
        </row>
        <row r="2592">
          <cell r="A2592" t="str">
            <v>TR80-INVPED3</v>
          </cell>
          <cell r="B2592">
            <v>1</v>
          </cell>
          <cell r="C2592">
            <v>43.65</v>
          </cell>
          <cell r="D2592" t="str">
            <v>USD</v>
          </cell>
        </row>
        <row r="2593">
          <cell r="A2593" t="str">
            <v>TR80-FS04</v>
          </cell>
          <cell r="B2593">
            <v>1</v>
          </cell>
          <cell r="C2593">
            <v>20</v>
          </cell>
          <cell r="D2593" t="str">
            <v>USD</v>
          </cell>
        </row>
        <row r="2594">
          <cell r="A2594" t="str">
            <v>TR-KBM2</v>
          </cell>
          <cell r="B2594">
            <v>1</v>
          </cell>
          <cell r="C2594">
            <v>26</v>
          </cell>
          <cell r="D2594" t="str">
            <v>USD</v>
          </cell>
        </row>
        <row r="2595">
          <cell r="A2595" t="str">
            <v>TR80-PCS3</v>
          </cell>
          <cell r="B2595">
            <v>1</v>
          </cell>
          <cell r="C2595">
            <v>30.83</v>
          </cell>
          <cell r="D2595" t="str">
            <v>USD</v>
          </cell>
        </row>
        <row r="2596">
          <cell r="A2596" t="str">
            <v>TR80-KBM3-BLK</v>
          </cell>
          <cell r="B2596">
            <v>1</v>
          </cell>
          <cell r="C2596">
            <v>18.2</v>
          </cell>
          <cell r="D2596" t="str">
            <v>USD</v>
          </cell>
        </row>
        <row r="2597">
          <cell r="A2597" t="str">
            <v>TR80-HB3</v>
          </cell>
          <cell r="B2597">
            <v>1</v>
          </cell>
          <cell r="C2597">
            <v>5.63</v>
          </cell>
          <cell r="D2597" t="str">
            <v>USD</v>
          </cell>
        </row>
        <row r="2598">
          <cell r="A2598" t="str">
            <v>TR80-HBSM-R3</v>
          </cell>
          <cell r="B2598">
            <v>1</v>
          </cell>
          <cell r="C2598">
            <v>10.88</v>
          </cell>
          <cell r="D2598" t="str">
            <v>USD</v>
          </cell>
        </row>
        <row r="2599">
          <cell r="A2599" t="str">
            <v>TR80-HBSM-L4</v>
          </cell>
          <cell r="B2599">
            <v>1</v>
          </cell>
          <cell r="C2599">
            <v>10.88</v>
          </cell>
          <cell r="D2599" t="str">
            <v>USD</v>
          </cell>
        </row>
        <row r="2600">
          <cell r="A2600" t="str">
            <v>TR80-HBSM-L3</v>
          </cell>
          <cell r="B2600">
            <v>1</v>
          </cell>
          <cell r="C2600">
            <v>10.88</v>
          </cell>
          <cell r="D2600" t="str">
            <v>USD</v>
          </cell>
        </row>
        <row r="2601">
          <cell r="A2601" t="str">
            <v>TR80-HBSM-R4</v>
          </cell>
          <cell r="B2601">
            <v>1</v>
          </cell>
          <cell r="C2601">
            <v>10.88</v>
          </cell>
          <cell r="D2601" t="str">
            <v>USD</v>
          </cell>
        </row>
        <row r="2602">
          <cell r="A2602" t="str">
            <v>TR80-SMEX2-BLK</v>
          </cell>
          <cell r="B2602">
            <v>1</v>
          </cell>
          <cell r="C2602">
            <v>19.98</v>
          </cell>
          <cell r="D2602" t="str">
            <v>USD</v>
          </cell>
        </row>
        <row r="2603">
          <cell r="A2603" t="str">
            <v>TR80-WHEELSET3</v>
          </cell>
          <cell r="B2603">
            <v>1</v>
          </cell>
          <cell r="C2603">
            <v>17.8</v>
          </cell>
          <cell r="D2603" t="str">
            <v>USD</v>
          </cell>
        </row>
        <row r="2604">
          <cell r="A2604" t="str">
            <v>TR80-VESA3</v>
          </cell>
          <cell r="B2604">
            <v>1</v>
          </cell>
          <cell r="C2604">
            <v>8.5299999999999994</v>
          </cell>
          <cell r="D2604" t="str">
            <v>USD</v>
          </cell>
        </row>
        <row r="2605">
          <cell r="A2605" t="str">
            <v>TR80-SHIFTER2</v>
          </cell>
          <cell r="B2605">
            <v>1</v>
          </cell>
          <cell r="C2605">
            <v>16.559999999999999</v>
          </cell>
          <cell r="D2605" t="str">
            <v>USD</v>
          </cell>
        </row>
        <row r="2606">
          <cell r="A2606" t="str">
            <v>TR160-PEDALUP3</v>
          </cell>
          <cell r="B2606">
            <v>1</v>
          </cell>
          <cell r="C2606">
            <v>37.08</v>
          </cell>
          <cell r="D2606" t="str">
            <v>USD</v>
          </cell>
        </row>
        <row r="2607">
          <cell r="A2607" t="str">
            <v>TR80-SHELF3-BLK</v>
          </cell>
          <cell r="B2607">
            <v>1</v>
          </cell>
          <cell r="C2607">
            <v>39.68</v>
          </cell>
          <cell r="D2607" t="str">
            <v>USD</v>
          </cell>
        </row>
        <row r="2608">
          <cell r="A2608" t="str">
            <v>TR80-BUTBOX</v>
          </cell>
          <cell r="B2608">
            <v>1</v>
          </cell>
          <cell r="C2608">
            <v>23.21</v>
          </cell>
          <cell r="D2608" t="str">
            <v>USD</v>
          </cell>
        </row>
        <row r="2609">
          <cell r="A2609" t="str">
            <v>TR80-BIGSHIF</v>
          </cell>
          <cell r="B2609">
            <v>1</v>
          </cell>
          <cell r="C2609">
            <v>11</v>
          </cell>
          <cell r="D2609" t="str">
            <v>USD</v>
          </cell>
        </row>
        <row r="2610">
          <cell r="A2610" t="str">
            <v>TR80-FANDDWM3</v>
          </cell>
          <cell r="B2610">
            <v>1</v>
          </cell>
          <cell r="C2610">
            <v>51.5</v>
          </cell>
          <cell r="D2610" t="str">
            <v>USD</v>
          </cell>
        </row>
        <row r="2611">
          <cell r="A2611" t="str">
            <v>TR80-80WM2-BLK</v>
          </cell>
          <cell r="B2611">
            <v>1</v>
          </cell>
          <cell r="C2611">
            <v>32.49</v>
          </cell>
          <cell r="D2611" t="str">
            <v>USD</v>
          </cell>
        </row>
        <row r="2612">
          <cell r="A2612" t="str">
            <v>SA-07</v>
          </cell>
          <cell r="B2612">
            <v>1</v>
          </cell>
          <cell r="C2612">
            <v>80</v>
          </cell>
          <cell r="D2612" t="str">
            <v>USD</v>
          </cell>
        </row>
        <row r="2613">
          <cell r="A2613" t="str">
            <v>SA-08</v>
          </cell>
          <cell r="B2613">
            <v>1</v>
          </cell>
          <cell r="C2613">
            <v>80</v>
          </cell>
          <cell r="D2613" t="str">
            <v>USD</v>
          </cell>
        </row>
        <row r="2614">
          <cell r="A2614" t="str">
            <v>TR80-FS03</v>
          </cell>
          <cell r="B2614">
            <v>1</v>
          </cell>
          <cell r="C2614">
            <v>15.16</v>
          </cell>
          <cell r="D2614" t="str">
            <v>USD</v>
          </cell>
        </row>
        <row r="2615">
          <cell r="A2615" t="str">
            <v>TR80-HB4</v>
          </cell>
          <cell r="B2615">
            <v>1</v>
          </cell>
          <cell r="C2615">
            <v>6.5</v>
          </cell>
          <cell r="D2615" t="str">
            <v>USD</v>
          </cell>
        </row>
        <row r="2616">
          <cell r="A2616" t="str">
            <v>TR-HBMN-L</v>
          </cell>
          <cell r="B2616">
            <v>1</v>
          </cell>
          <cell r="C2616">
            <v>9</v>
          </cell>
          <cell r="D2616" t="str">
            <v>USD</v>
          </cell>
        </row>
        <row r="2617">
          <cell r="A2617" t="str">
            <v>TR-HBMN2-L</v>
          </cell>
          <cell r="B2617">
            <v>1</v>
          </cell>
          <cell r="C2617">
            <v>9</v>
          </cell>
          <cell r="D2617" t="str">
            <v>USD</v>
          </cell>
        </row>
        <row r="2618">
          <cell r="A2618" t="str">
            <v>TR-HBMN2-R</v>
          </cell>
          <cell r="B2618">
            <v>1</v>
          </cell>
          <cell r="C2618">
            <v>9</v>
          </cell>
          <cell r="D2618" t="str">
            <v>USD</v>
          </cell>
        </row>
        <row r="2619">
          <cell r="A2619" t="str">
            <v>TR-HBMN2-RL</v>
          </cell>
          <cell r="B2619">
            <v>1</v>
          </cell>
          <cell r="C2619">
            <v>31</v>
          </cell>
          <cell r="D2619" t="str">
            <v>USD</v>
          </cell>
        </row>
        <row r="2620">
          <cell r="A2620" t="str">
            <v>TR-WKIT-2</v>
          </cell>
          <cell r="B2620">
            <v>1</v>
          </cell>
          <cell r="C2620">
            <v>8.5</v>
          </cell>
          <cell r="D2620" t="str">
            <v>USD</v>
          </cell>
        </row>
        <row r="2621">
          <cell r="A2621" t="str">
            <v>TR80-BSBRACK2</v>
          </cell>
          <cell r="B2621">
            <v>1</v>
          </cell>
          <cell r="C2621">
            <v>9</v>
          </cell>
          <cell r="D2621" t="str">
            <v>USD</v>
          </cell>
        </row>
        <row r="2622">
          <cell r="A2622" t="str">
            <v>TR-PSLIDER2</v>
          </cell>
          <cell r="B2622">
            <v>1</v>
          </cell>
          <cell r="C2622">
            <v>36.5</v>
          </cell>
          <cell r="D2622" t="str">
            <v>USD</v>
          </cell>
        </row>
        <row r="2623">
          <cell r="A2623" t="str">
            <v>TR-TR8-M2</v>
          </cell>
          <cell r="B2623">
            <v>1</v>
          </cell>
          <cell r="C2623">
            <v>87</v>
          </cell>
          <cell r="D2623" t="str">
            <v>USD</v>
          </cell>
        </row>
        <row r="2624">
          <cell r="A2624" t="str">
            <v>TR80-WMPLATE</v>
          </cell>
          <cell r="B2624">
            <v>1</v>
          </cell>
          <cell r="C2624">
            <v>29</v>
          </cell>
          <cell r="D2624" t="str">
            <v>USD</v>
          </cell>
        </row>
        <row r="2625">
          <cell r="A2625" t="str">
            <v>TR80-NEWPB</v>
          </cell>
          <cell r="B2625">
            <v>1</v>
          </cell>
          <cell r="C2625">
            <v>19.8</v>
          </cell>
          <cell r="D2625" t="str">
            <v>USD</v>
          </cell>
        </row>
        <row r="2626">
          <cell r="A2626" t="str">
            <v>TR80-NEWAL</v>
          </cell>
          <cell r="B2626">
            <v>1</v>
          </cell>
          <cell r="C2626">
            <v>19.5</v>
          </cell>
          <cell r="D2626" t="str">
            <v>USD</v>
          </cell>
        </row>
        <row r="2627">
          <cell r="A2627" t="str">
            <v>TR80-NEWPLATE</v>
          </cell>
          <cell r="B2627">
            <v>1</v>
          </cell>
          <cell r="C2627">
            <v>18</v>
          </cell>
          <cell r="D2627" t="str">
            <v>USD</v>
          </cell>
        </row>
        <row r="2628">
          <cell r="A2628" t="str">
            <v>TR80-NWMA</v>
          </cell>
          <cell r="B2628">
            <v>1</v>
          </cell>
          <cell r="C2628">
            <v>23.5</v>
          </cell>
          <cell r="D2628" t="str">
            <v>USD</v>
          </cell>
        </row>
        <row r="2629">
          <cell r="A2629" t="str">
            <v>TR80-NWDD</v>
          </cell>
          <cell r="B2629">
            <v>1</v>
          </cell>
          <cell r="C2629">
            <v>10.5</v>
          </cell>
          <cell r="D2629" t="str">
            <v>USD</v>
          </cell>
        </row>
        <row r="2630">
          <cell r="A2630" t="str">
            <v>TR80-NWM4</v>
          </cell>
          <cell r="B2630">
            <v>1</v>
          </cell>
          <cell r="C2630">
            <v>8.5</v>
          </cell>
          <cell r="D2630" t="str">
            <v>USD</v>
          </cell>
        </row>
        <row r="2631">
          <cell r="A2631" t="str">
            <v>TR80-NEWSM</v>
          </cell>
          <cell r="B2631">
            <v>1</v>
          </cell>
          <cell r="C2631">
            <v>8.5</v>
          </cell>
          <cell r="D2631" t="str">
            <v>USD</v>
          </cell>
        </row>
        <row r="2632">
          <cell r="A2632" t="str">
            <v>TR120-SFTSUP</v>
          </cell>
          <cell r="B2632">
            <v>1</v>
          </cell>
          <cell r="C2632">
            <v>3.5</v>
          </cell>
          <cell r="D2632" t="str">
            <v>USD</v>
          </cell>
        </row>
        <row r="2633">
          <cell r="A2633" t="str">
            <v>TR-DDBR</v>
          </cell>
          <cell r="B2633">
            <v>1</v>
          </cell>
          <cell r="C2633">
            <v>20</v>
          </cell>
          <cell r="D2633" t="str">
            <v>USD</v>
          </cell>
        </row>
        <row r="2634">
          <cell r="A2634" t="str">
            <v>TR80-SHIFTER4</v>
          </cell>
          <cell r="B2634">
            <v>1</v>
          </cell>
          <cell r="C2634">
            <v>9</v>
          </cell>
          <cell r="D2634" t="str">
            <v>USD</v>
          </cell>
        </row>
        <row r="2635">
          <cell r="A2635" t="str">
            <v>TM-B5-37</v>
          </cell>
          <cell r="B2635">
            <v>1</v>
          </cell>
          <cell r="C2635">
            <v>78</v>
          </cell>
          <cell r="D2635" t="str">
            <v>USD</v>
          </cell>
        </row>
        <row r="2636">
          <cell r="A2636" t="str">
            <v>TM-B5-37-3</v>
          </cell>
          <cell r="B2636">
            <v>1</v>
          </cell>
          <cell r="C2636">
            <v>12</v>
          </cell>
          <cell r="D2636" t="str">
            <v>USD</v>
          </cell>
        </row>
        <row r="2637">
          <cell r="A2637" t="str">
            <v>TM-B5-27</v>
          </cell>
          <cell r="B2637">
            <v>1</v>
          </cell>
          <cell r="C2637">
            <v>78</v>
          </cell>
          <cell r="D2637" t="str">
            <v>USD</v>
          </cell>
        </row>
        <row r="2638">
          <cell r="A2638" t="str">
            <v>TM-B5-27-3</v>
          </cell>
          <cell r="B2638">
            <v>1</v>
          </cell>
          <cell r="C2638">
            <v>12</v>
          </cell>
          <cell r="D2638" t="str">
            <v>USD</v>
          </cell>
        </row>
        <row r="2639">
          <cell r="A2639" t="str">
            <v>TM-4MOUNT2</v>
          </cell>
          <cell r="B2639">
            <v>1</v>
          </cell>
          <cell r="C2639">
            <v>45</v>
          </cell>
          <cell r="D2639" t="str">
            <v>USD</v>
          </cell>
        </row>
        <row r="2640">
          <cell r="A2640" t="str">
            <v>TR80-INVPED4</v>
          </cell>
          <cell r="B2640">
            <v>1</v>
          </cell>
          <cell r="C2640">
            <v>56.5</v>
          </cell>
          <cell r="D2640" t="str">
            <v>USD</v>
          </cell>
        </row>
        <row r="2641">
          <cell r="A2641" t="str">
            <v>TR80-PSLIDER2</v>
          </cell>
          <cell r="B2641">
            <v>1</v>
          </cell>
          <cell r="C2641">
            <v>26.5</v>
          </cell>
          <cell r="D2641" t="str">
            <v>USD</v>
          </cell>
        </row>
        <row r="2642">
          <cell r="A2642" t="str">
            <v>TR160-PSLIDER2</v>
          </cell>
          <cell r="B2642">
            <v>1</v>
          </cell>
          <cell r="C2642">
            <v>27.45</v>
          </cell>
          <cell r="D2642" t="str">
            <v>USD</v>
          </cell>
        </row>
        <row r="2643">
          <cell r="A2643" t="str">
            <v>TR-SHAPLATE</v>
          </cell>
          <cell r="B2643">
            <v>1</v>
          </cell>
          <cell r="C2643">
            <v>19.600000000000001</v>
          </cell>
          <cell r="D2643" t="str">
            <v>USD</v>
          </cell>
        </row>
        <row r="2644">
          <cell r="A2644" t="str">
            <v>TR-PCSHELF</v>
          </cell>
          <cell r="B2644">
            <v>1</v>
          </cell>
          <cell r="C2644">
            <v>15.4</v>
          </cell>
          <cell r="D2644" t="str">
            <v>USD</v>
          </cell>
        </row>
        <row r="2645">
          <cell r="A2645" t="str">
            <v>TR-BLM2</v>
          </cell>
          <cell r="B2645">
            <v>1</v>
          </cell>
          <cell r="C2645">
            <v>15.68</v>
          </cell>
          <cell r="D2645" t="str">
            <v>USD</v>
          </cell>
        </row>
        <row r="2646">
          <cell r="A2646" t="str">
            <v>TR-FPWM2</v>
          </cell>
          <cell r="B2646">
            <v>1</v>
          </cell>
          <cell r="C2646">
            <v>12.5</v>
          </cell>
          <cell r="D2646" t="str">
            <v>USD</v>
          </cell>
        </row>
        <row r="2647">
          <cell r="A2647" t="str">
            <v>TR-FS02</v>
          </cell>
          <cell r="B2647">
            <v>1</v>
          </cell>
          <cell r="C2647">
            <v>36</v>
          </cell>
          <cell r="D2647" t="str">
            <v>USD</v>
          </cell>
        </row>
        <row r="2648">
          <cell r="A2648" t="str">
            <v>TM-B4-27-3</v>
          </cell>
          <cell r="B2648">
            <v>1</v>
          </cell>
          <cell r="C2648">
            <v>12</v>
          </cell>
          <cell r="D2648" t="str">
            <v>USD</v>
          </cell>
        </row>
        <row r="2649">
          <cell r="A2649" t="str">
            <v>TR-SBELT-R</v>
          </cell>
          <cell r="B2649">
            <v>1</v>
          </cell>
          <cell r="C2649">
            <v>14.8</v>
          </cell>
          <cell r="D2649" t="str">
            <v>USD</v>
          </cell>
        </row>
        <row r="2650">
          <cell r="A2650" t="str">
            <v>TR-SBELT-B</v>
          </cell>
          <cell r="B2650">
            <v>1</v>
          </cell>
          <cell r="C2650">
            <v>14.8</v>
          </cell>
          <cell r="D2650" t="str">
            <v>USD</v>
          </cell>
        </row>
        <row r="2651">
          <cell r="A2651" t="str">
            <v>TR8-06-B-PART1</v>
          </cell>
          <cell r="B2651">
            <v>1</v>
          </cell>
          <cell r="C2651">
            <v>117.75</v>
          </cell>
          <cell r="D2651" t="str">
            <v>USD</v>
          </cell>
        </row>
        <row r="2652">
          <cell r="A2652" t="str">
            <v>TR8-06-B-PART2</v>
          </cell>
          <cell r="B2652">
            <v>1</v>
          </cell>
          <cell r="C2652">
            <v>117.75</v>
          </cell>
          <cell r="D2652" t="str">
            <v>USD</v>
          </cell>
        </row>
        <row r="2653">
          <cell r="A2653" t="str">
            <v>TR8-06-G-PART1</v>
          </cell>
          <cell r="B2653">
            <v>1</v>
          </cell>
          <cell r="C2653">
            <v>117.75</v>
          </cell>
          <cell r="D2653" t="str">
            <v>USD</v>
          </cell>
        </row>
        <row r="2654">
          <cell r="A2654" t="str">
            <v>TR8-06-G-PART2</v>
          </cell>
          <cell r="B2654">
            <v>1</v>
          </cell>
          <cell r="C2654">
            <v>117.75</v>
          </cell>
          <cell r="D2654" t="str">
            <v>USD</v>
          </cell>
        </row>
        <row r="2655">
          <cell r="A2655" t="str">
            <v>SP-TMFULSC</v>
          </cell>
          <cell r="B2655">
            <v>1</v>
          </cell>
          <cell r="C2655">
            <v>5</v>
          </cell>
          <cell r="D2655" t="str">
            <v>USD</v>
          </cell>
        </row>
        <row r="2656">
          <cell r="A2656" t="str">
            <v>SP-TMSILRI</v>
          </cell>
          <cell r="B2656">
            <v>1</v>
          </cell>
          <cell r="C2656">
            <v>5</v>
          </cell>
          <cell r="D2656" t="str">
            <v>USD</v>
          </cell>
        </row>
        <row r="2657">
          <cell r="A2657" t="str">
            <v>SP-VESATM</v>
          </cell>
          <cell r="B2657">
            <v>1</v>
          </cell>
          <cell r="C2657">
            <v>5</v>
          </cell>
          <cell r="D2657" t="str">
            <v>USD</v>
          </cell>
        </row>
        <row r="2658">
          <cell r="A2658" t="str">
            <v>SP-TRPEDSC</v>
          </cell>
          <cell r="B2658">
            <v>1</v>
          </cell>
          <cell r="C2658">
            <v>5</v>
          </cell>
          <cell r="D2658" t="str">
            <v>USD</v>
          </cell>
        </row>
        <row r="2659">
          <cell r="A2659" t="str">
            <v>SP-M8SCS</v>
          </cell>
          <cell r="B2659">
            <v>1</v>
          </cell>
          <cell r="C2659">
            <v>5</v>
          </cell>
          <cell r="D2659" t="str">
            <v>USD</v>
          </cell>
        </row>
        <row r="2660">
          <cell r="A2660" t="str">
            <v>SP-M6SCS</v>
          </cell>
          <cell r="B2660">
            <v>1</v>
          </cell>
          <cell r="C2660">
            <v>5</v>
          </cell>
          <cell r="D2660" t="str">
            <v>USD</v>
          </cell>
        </row>
        <row r="2661">
          <cell r="A2661" t="str">
            <v>FS3-02</v>
          </cell>
          <cell r="B2661">
            <v>1</v>
          </cell>
          <cell r="C2661">
            <v>58.5</v>
          </cell>
          <cell r="D2661" t="str">
            <v>USD</v>
          </cell>
        </row>
        <row r="2662">
          <cell r="A2662" t="str">
            <v>TR8-05-GOLD-PART1</v>
          </cell>
          <cell r="B2662">
            <v>1</v>
          </cell>
          <cell r="C2662">
            <v>117.25</v>
          </cell>
          <cell r="D2662" t="str">
            <v>USD</v>
          </cell>
        </row>
        <row r="2663">
          <cell r="A2663" t="str">
            <v>TR8-05-GOLD-PART2</v>
          </cell>
          <cell r="B2663">
            <v>1</v>
          </cell>
          <cell r="C2663">
            <v>117.25</v>
          </cell>
          <cell r="D2663" t="str">
            <v>USD</v>
          </cell>
        </row>
        <row r="2664">
          <cell r="A2664" t="str">
            <v>TR160-PLATE2</v>
          </cell>
          <cell r="B2664">
            <v>1</v>
          </cell>
          <cell r="C2664">
            <v>12.35</v>
          </cell>
          <cell r="D2664" t="str">
            <v>USD</v>
          </cell>
        </row>
        <row r="2665">
          <cell r="A2665" t="str">
            <v>TR8-03-B-PART1</v>
          </cell>
          <cell r="B2665">
            <v>1</v>
          </cell>
          <cell r="C2665">
            <v>150</v>
          </cell>
          <cell r="D2665" t="str">
            <v>USD</v>
          </cell>
        </row>
        <row r="2666">
          <cell r="A2666" t="str">
            <v>TR8-03-B-PART2</v>
          </cell>
          <cell r="B2666">
            <v>1</v>
          </cell>
          <cell r="C2666">
            <v>85.5</v>
          </cell>
          <cell r="D2666" t="str">
            <v>USD</v>
          </cell>
        </row>
        <row r="2667">
          <cell r="A2667" t="str">
            <v>TR80-80B-BLACK</v>
          </cell>
          <cell r="B2667">
            <v>1</v>
          </cell>
          <cell r="C2667">
            <v>1.3</v>
          </cell>
          <cell r="D2667" t="str">
            <v>USD</v>
          </cell>
        </row>
        <row r="2668">
          <cell r="A2668" t="str">
            <v>TR-TVSSET</v>
          </cell>
          <cell r="B2668">
            <v>1</v>
          </cell>
          <cell r="C2668">
            <v>1</v>
          </cell>
          <cell r="D2668" t="str">
            <v>USD</v>
          </cell>
        </row>
        <row r="2669">
          <cell r="A2669" t="str">
            <v>SP-ALFU-RS6</v>
          </cell>
          <cell r="B2669">
            <v>1</v>
          </cell>
          <cell r="C2669">
            <v>3</v>
          </cell>
          <cell r="D2669" t="str">
            <v>USD</v>
          </cell>
        </row>
        <row r="2670">
          <cell r="A2670" t="str">
            <v>TR-MAT4</v>
          </cell>
          <cell r="B2670">
            <v>1</v>
          </cell>
          <cell r="C2670">
            <v>20.94</v>
          </cell>
          <cell r="D2670" t="str">
            <v>USD</v>
          </cell>
        </row>
        <row r="2671">
          <cell r="A2671" t="str">
            <v>TR-MAT5</v>
          </cell>
          <cell r="B2671">
            <v>1</v>
          </cell>
          <cell r="C2671">
            <v>16.600000000000001</v>
          </cell>
          <cell r="D2671" t="str">
            <v>USD</v>
          </cell>
        </row>
        <row r="2672">
          <cell r="A2672" t="str">
            <v>SP-TR80SFT</v>
          </cell>
          <cell r="B2672">
            <v>1</v>
          </cell>
          <cell r="C2672">
            <v>2.5</v>
          </cell>
          <cell r="D2672" t="str">
            <v>USD</v>
          </cell>
        </row>
        <row r="2673">
          <cell r="A2673" t="str">
            <v>SP-TR80FMMS</v>
          </cell>
          <cell r="B2673">
            <v>1</v>
          </cell>
          <cell r="C2673">
            <v>5</v>
          </cell>
          <cell r="D2673" t="str">
            <v>USD</v>
          </cell>
        </row>
        <row r="2674">
          <cell r="A2674" t="str">
            <v>TR120-BRACK2</v>
          </cell>
          <cell r="B2674">
            <v>1</v>
          </cell>
          <cell r="C2674">
            <v>18</v>
          </cell>
          <cell r="D2674" t="str">
            <v>USD</v>
          </cell>
        </row>
        <row r="2675">
          <cell r="A2675" t="str">
            <v>TR-KBM3</v>
          </cell>
          <cell r="B2675">
            <v>1</v>
          </cell>
          <cell r="C2675">
            <v>24</v>
          </cell>
          <cell r="D2675" t="str">
            <v>USD</v>
          </cell>
        </row>
        <row r="2676">
          <cell r="A2676" t="str">
            <v>TR-TR8-SING</v>
          </cell>
          <cell r="B2676">
            <v>1</v>
          </cell>
          <cell r="C2676">
            <v>12</v>
          </cell>
          <cell r="D2676" t="str">
            <v>USD</v>
          </cell>
        </row>
        <row r="2677">
          <cell r="A2677" t="str">
            <v>TR80-40B-BLACK</v>
          </cell>
          <cell r="B2677">
            <v>1</v>
          </cell>
          <cell r="C2677">
            <v>0.6</v>
          </cell>
          <cell r="D2677" t="str">
            <v>USD</v>
          </cell>
        </row>
        <row r="2678">
          <cell r="A2678" t="str">
            <v>TR80-120B-BLACK</v>
          </cell>
          <cell r="B2678">
            <v>1</v>
          </cell>
          <cell r="C2678">
            <v>1.48</v>
          </cell>
          <cell r="D2678" t="str">
            <v>USD</v>
          </cell>
        </row>
        <row r="2679">
          <cell r="A2679" t="str">
            <v>TR80-160B-BLACK</v>
          </cell>
          <cell r="B2679">
            <v>1</v>
          </cell>
          <cell r="C2679">
            <v>1.88</v>
          </cell>
          <cell r="D2679" t="str">
            <v>USD</v>
          </cell>
        </row>
        <row r="2680">
          <cell r="A2680" t="str">
            <v>TR80-40B-RED</v>
          </cell>
          <cell r="B2680">
            <v>1</v>
          </cell>
          <cell r="C2680">
            <v>0.73</v>
          </cell>
          <cell r="D2680" t="str">
            <v>USD</v>
          </cell>
        </row>
        <row r="2681">
          <cell r="A2681" t="str">
            <v>RS6-03-B-TM27-3</v>
          </cell>
          <cell r="B2681">
            <v>1</v>
          </cell>
          <cell r="C2681">
            <v>258</v>
          </cell>
          <cell r="D2681" t="str">
            <v>USD</v>
          </cell>
        </row>
        <row r="2682">
          <cell r="A2682" t="str">
            <v>RS6-03-B-TM37-3</v>
          </cell>
          <cell r="B2682">
            <v>1</v>
          </cell>
          <cell r="C2682">
            <v>270</v>
          </cell>
          <cell r="D2682" t="str">
            <v>USD</v>
          </cell>
        </row>
        <row r="2683">
          <cell r="A2683" t="str">
            <v>TR-MSW</v>
          </cell>
          <cell r="B2683">
            <v>1</v>
          </cell>
          <cell r="C2683">
            <v>49</v>
          </cell>
          <cell r="D2683" t="str">
            <v>USD</v>
          </cell>
        </row>
        <row r="2684">
          <cell r="A2684" t="str">
            <v>TR-TR8BLM</v>
          </cell>
          <cell r="B2684">
            <v>1</v>
          </cell>
          <cell r="C2684">
            <v>12.5</v>
          </cell>
          <cell r="D2684" t="str">
            <v>USD</v>
          </cell>
        </row>
        <row r="2685">
          <cell r="A2685" t="str">
            <v>TM-B3-27</v>
          </cell>
          <cell r="B2685">
            <v>1</v>
          </cell>
          <cell r="C2685">
            <v>78</v>
          </cell>
          <cell r="D2685" t="str">
            <v>USD</v>
          </cell>
        </row>
        <row r="2686">
          <cell r="A2686" t="str">
            <v>TM-B3-37</v>
          </cell>
          <cell r="B2686">
            <v>1</v>
          </cell>
          <cell r="C2686">
            <v>78</v>
          </cell>
          <cell r="D2686" t="str">
            <v>USD</v>
          </cell>
        </row>
        <row r="2687">
          <cell r="A2687" t="str">
            <v>TR-RSB</v>
          </cell>
          <cell r="B2687">
            <v>1</v>
          </cell>
          <cell r="C2687">
            <v>18</v>
          </cell>
          <cell r="D2687" t="str">
            <v>USD</v>
          </cell>
        </row>
        <row r="2688">
          <cell r="A2688" t="str">
            <v>TR160-WM-BLK</v>
          </cell>
          <cell r="B2688">
            <v>1</v>
          </cell>
          <cell r="C2688">
            <v>39.72</v>
          </cell>
          <cell r="D2688" t="str">
            <v>USD</v>
          </cell>
        </row>
        <row r="2689">
          <cell r="A2689" t="str">
            <v>TR80-SMFS2-BLK</v>
          </cell>
          <cell r="B2689">
            <v>1</v>
          </cell>
          <cell r="C2689">
            <v>38.14</v>
          </cell>
          <cell r="D2689" t="str">
            <v>USD</v>
          </cell>
        </row>
        <row r="2690">
          <cell r="A2690" t="str">
            <v>TR80-SLIDER</v>
          </cell>
          <cell r="B2690">
            <v>1</v>
          </cell>
          <cell r="C2690">
            <v>6.95</v>
          </cell>
          <cell r="D2690" t="str">
            <v>USD</v>
          </cell>
        </row>
        <row r="2691">
          <cell r="A2691" t="str">
            <v>TR80-F1PEDALUP</v>
          </cell>
          <cell r="B2691">
            <v>1</v>
          </cell>
          <cell r="C2691">
            <v>43.54</v>
          </cell>
          <cell r="D2691" t="str">
            <v>USD</v>
          </cell>
        </row>
        <row r="2692">
          <cell r="A2692" t="str">
            <v>TR160-PEDALUP</v>
          </cell>
          <cell r="B2692">
            <v>1</v>
          </cell>
          <cell r="C2692">
            <v>34.93</v>
          </cell>
          <cell r="D2692" t="str">
            <v>USD</v>
          </cell>
        </row>
        <row r="2693">
          <cell r="A2693" t="str">
            <v>TR803-BLK-WM-SEAT4</v>
          </cell>
          <cell r="B2693">
            <v>1</v>
          </cell>
          <cell r="C2693">
            <v>398.12</v>
          </cell>
          <cell r="D2693" t="str">
            <v>USD</v>
          </cell>
        </row>
        <row r="2694">
          <cell r="A2694" t="str">
            <v>TR1602-BLK-TR160WMPLATE-NS</v>
          </cell>
          <cell r="B2694">
            <v>1</v>
          </cell>
          <cell r="C2694">
            <v>205.68</v>
          </cell>
          <cell r="D2694" t="str">
            <v>USD</v>
          </cell>
        </row>
        <row r="2695">
          <cell r="A2695" t="str">
            <v>TR1602-BLK-DDM2-NS</v>
          </cell>
          <cell r="B2695">
            <v>1</v>
          </cell>
          <cell r="C2695">
            <v>274.06</v>
          </cell>
          <cell r="D2695" t="str">
            <v>USD</v>
          </cell>
        </row>
        <row r="2696">
          <cell r="A2696" t="str">
            <v>TR1602-BLK-DDM3-NS</v>
          </cell>
          <cell r="B2696">
            <v>1</v>
          </cell>
          <cell r="C2696">
            <v>271.68</v>
          </cell>
          <cell r="D2696" t="str">
            <v>USD</v>
          </cell>
        </row>
        <row r="2697">
          <cell r="A2697" t="str">
            <v>TR1602-BLK-FAND2-NS</v>
          </cell>
          <cell r="B2697">
            <v>1</v>
          </cell>
          <cell r="C2697">
            <v>257.18</v>
          </cell>
          <cell r="D2697" t="str">
            <v>USD</v>
          </cell>
        </row>
        <row r="2698">
          <cell r="A2698" t="str">
            <v>TR1602-BLK-FAND3-NS</v>
          </cell>
          <cell r="B2698">
            <v>1</v>
          </cell>
          <cell r="C2698">
            <v>257.18</v>
          </cell>
          <cell r="D2698" t="str">
            <v>USD</v>
          </cell>
        </row>
        <row r="2699">
          <cell r="A2699" t="str">
            <v>TR1602-BLK-TR160WMPLATE-SEAT3</v>
          </cell>
          <cell r="B2699">
            <v>1</v>
          </cell>
          <cell r="C2699">
            <v>284.77999999999997</v>
          </cell>
          <cell r="D2699" t="str">
            <v>USD</v>
          </cell>
        </row>
        <row r="2700">
          <cell r="A2700" t="str">
            <v>TR1602-BLK-DDM2-SEAT3</v>
          </cell>
          <cell r="B2700">
            <v>1</v>
          </cell>
          <cell r="C2700">
            <v>353.16</v>
          </cell>
          <cell r="D2700" t="str">
            <v>USD</v>
          </cell>
        </row>
        <row r="2701">
          <cell r="A2701" t="str">
            <v>TR1602-BLK-DDM3-SEAT3</v>
          </cell>
          <cell r="B2701">
            <v>1</v>
          </cell>
          <cell r="C2701">
            <v>350.78</v>
          </cell>
          <cell r="D2701" t="str">
            <v>USD</v>
          </cell>
        </row>
        <row r="2702">
          <cell r="A2702" t="str">
            <v>TR1602-BLK-FAND2-SEAT3</v>
          </cell>
          <cell r="B2702">
            <v>1</v>
          </cell>
          <cell r="C2702">
            <v>336.28</v>
          </cell>
          <cell r="D2702" t="str">
            <v>USD</v>
          </cell>
        </row>
        <row r="2703">
          <cell r="A2703" t="str">
            <v>TR1602-BLK-FAND3-SEAT3</v>
          </cell>
          <cell r="B2703">
            <v>1</v>
          </cell>
          <cell r="C2703">
            <v>336.28</v>
          </cell>
          <cell r="D2703" t="str">
            <v>USD</v>
          </cell>
        </row>
        <row r="2704">
          <cell r="A2704" t="str">
            <v>TR1602-BLK-TR160WMPLATE-SEAT4</v>
          </cell>
          <cell r="B2704">
            <v>1</v>
          </cell>
          <cell r="C2704">
            <v>284.77999999999997</v>
          </cell>
          <cell r="D2704" t="str">
            <v>USD</v>
          </cell>
        </row>
        <row r="2705">
          <cell r="A2705" t="str">
            <v>TR1602-BLK-DDM2-SEAT4</v>
          </cell>
          <cell r="B2705">
            <v>1</v>
          </cell>
          <cell r="C2705">
            <v>353.16</v>
          </cell>
          <cell r="D2705" t="str">
            <v>USD</v>
          </cell>
        </row>
        <row r="2706">
          <cell r="A2706" t="str">
            <v>TR1602-BLK-DDM3-SEAT4</v>
          </cell>
          <cell r="B2706">
            <v>1</v>
          </cell>
          <cell r="C2706">
            <v>350.78</v>
          </cell>
          <cell r="D2706" t="str">
            <v>USD</v>
          </cell>
        </row>
        <row r="2707">
          <cell r="A2707" t="str">
            <v>TR1602-BLK-FAND2-SEAT4</v>
          </cell>
          <cell r="B2707">
            <v>1</v>
          </cell>
          <cell r="C2707">
            <v>336.28</v>
          </cell>
          <cell r="D2707" t="str">
            <v>USD</v>
          </cell>
        </row>
        <row r="2708">
          <cell r="A2708" t="str">
            <v>TR1602-BLK-FAND3-SEAT4</v>
          </cell>
          <cell r="B2708">
            <v>1</v>
          </cell>
          <cell r="C2708">
            <v>336.28</v>
          </cell>
          <cell r="D2708" t="str">
            <v>USD</v>
          </cell>
        </row>
        <row r="2709">
          <cell r="A2709" t="str">
            <v>TR1602-BLK-TR160WMPLATE-SEAT6</v>
          </cell>
          <cell r="B2709">
            <v>1</v>
          </cell>
          <cell r="C2709">
            <v>303.68</v>
          </cell>
          <cell r="D2709" t="str">
            <v>USD</v>
          </cell>
        </row>
        <row r="2710">
          <cell r="A2710" t="str">
            <v>TR1602-BLK-DDM2-SEAT6</v>
          </cell>
          <cell r="B2710">
            <v>1</v>
          </cell>
          <cell r="C2710">
            <v>372.06</v>
          </cell>
          <cell r="D2710" t="str">
            <v>USD</v>
          </cell>
        </row>
        <row r="2711">
          <cell r="A2711" t="str">
            <v>TR1602-BLK-DDM3-SEAT6</v>
          </cell>
          <cell r="B2711">
            <v>1</v>
          </cell>
          <cell r="C2711">
            <v>369.68</v>
          </cell>
          <cell r="D2711" t="str">
            <v>USD</v>
          </cell>
        </row>
        <row r="2712">
          <cell r="A2712" t="str">
            <v>TR1602-BLK-FAND2-SEAT6</v>
          </cell>
          <cell r="B2712">
            <v>1</v>
          </cell>
          <cell r="C2712">
            <v>355.18</v>
          </cell>
          <cell r="D2712" t="str">
            <v>USD</v>
          </cell>
        </row>
        <row r="2713">
          <cell r="A2713" t="str">
            <v>TR1602-BLK-FAND3-SEAT6</v>
          </cell>
          <cell r="B2713">
            <v>1</v>
          </cell>
          <cell r="C2713">
            <v>355.18</v>
          </cell>
          <cell r="D2713" t="str">
            <v>USD</v>
          </cell>
        </row>
        <row r="2714">
          <cell r="A2714" t="str">
            <v>TR8-04-G-PART1</v>
          </cell>
          <cell r="B2714">
            <v>1</v>
          </cell>
          <cell r="C2714">
            <v>117.25</v>
          </cell>
          <cell r="D2714" t="str">
            <v>USD</v>
          </cell>
        </row>
        <row r="2715">
          <cell r="A2715" t="str">
            <v>TR8-04-G-PART2</v>
          </cell>
          <cell r="B2715">
            <v>1</v>
          </cell>
          <cell r="C2715">
            <v>117.25</v>
          </cell>
          <cell r="D2715" t="str">
            <v>USD</v>
          </cell>
        </row>
        <row r="2716">
          <cell r="A2716" t="str">
            <v>RS6-06-B-PART1</v>
          </cell>
          <cell r="B2716">
            <v>1</v>
          </cell>
          <cell r="C2716">
            <v>125.5</v>
          </cell>
          <cell r="D2716" t="str">
            <v>USD</v>
          </cell>
        </row>
        <row r="2717">
          <cell r="A2717" t="str">
            <v>RS6-06-B-PART2</v>
          </cell>
          <cell r="B2717">
            <v>1</v>
          </cell>
          <cell r="C2717">
            <v>38.5</v>
          </cell>
          <cell r="D2717" t="str">
            <v>USD</v>
          </cell>
        </row>
        <row r="2718">
          <cell r="A2718" t="str">
            <v>RS6-03-B-PART2</v>
          </cell>
          <cell r="B2718">
            <v>1</v>
          </cell>
          <cell r="C2718">
            <v>84</v>
          </cell>
          <cell r="D2718" t="str">
            <v>USD</v>
          </cell>
        </row>
        <row r="2719">
          <cell r="A2719" t="str">
            <v>TR8-04-B-NS</v>
          </cell>
          <cell r="B2719">
            <v>1</v>
          </cell>
          <cell r="C2719">
            <v>235.5</v>
          </cell>
          <cell r="D2719" t="str">
            <v>USD</v>
          </cell>
        </row>
        <row r="2720">
          <cell r="A2720" t="str">
            <v>TR8-04-G-NS</v>
          </cell>
          <cell r="B2720">
            <v>1</v>
          </cell>
          <cell r="C2720">
            <v>234.5</v>
          </cell>
          <cell r="D2720" t="str">
            <v>USD</v>
          </cell>
        </row>
        <row r="2721">
          <cell r="A2721" t="str">
            <v>TR803-BLK-80WM-NS</v>
          </cell>
          <cell r="B2721">
            <v>1</v>
          </cell>
          <cell r="C2721">
            <v>316.44</v>
          </cell>
          <cell r="D2721" t="str">
            <v>USD</v>
          </cell>
        </row>
        <row r="2722">
          <cell r="A2722" t="str">
            <v>TR803-BLK-80WM2-NS</v>
          </cell>
          <cell r="B2722">
            <v>1</v>
          </cell>
          <cell r="C2722">
            <v>319.02</v>
          </cell>
          <cell r="D2722" t="str">
            <v>USD</v>
          </cell>
        </row>
        <row r="2723">
          <cell r="A2723" t="str">
            <v>TR803-BLK-DDM2-NS</v>
          </cell>
          <cell r="B2723">
            <v>1</v>
          </cell>
          <cell r="C2723">
            <v>354.91</v>
          </cell>
          <cell r="D2723" t="str">
            <v>USD</v>
          </cell>
        </row>
        <row r="2724">
          <cell r="A2724" t="str">
            <v>TR803-BLK-DDM3-NS</v>
          </cell>
          <cell r="B2724">
            <v>1</v>
          </cell>
          <cell r="C2724">
            <v>352.53</v>
          </cell>
          <cell r="D2724" t="str">
            <v>USD</v>
          </cell>
        </row>
        <row r="2725">
          <cell r="A2725" t="str">
            <v>TR803-BLK-FAND2-NS</v>
          </cell>
          <cell r="B2725">
            <v>1</v>
          </cell>
          <cell r="C2725">
            <v>338.03</v>
          </cell>
          <cell r="D2725" t="str">
            <v>USD</v>
          </cell>
        </row>
        <row r="2726">
          <cell r="A2726" t="str">
            <v>TR803-BLK-FAND3-NS</v>
          </cell>
          <cell r="B2726">
            <v>1</v>
          </cell>
          <cell r="C2726">
            <v>338.03</v>
          </cell>
          <cell r="D2726" t="str">
            <v>USD</v>
          </cell>
        </row>
        <row r="2727">
          <cell r="A2727" t="str">
            <v>TR803-BLK-80WM-SEAT3</v>
          </cell>
          <cell r="B2727">
            <v>1</v>
          </cell>
          <cell r="C2727">
            <v>395.54</v>
          </cell>
          <cell r="D2727" t="str">
            <v>USD</v>
          </cell>
        </row>
        <row r="2728">
          <cell r="A2728" t="str">
            <v>TR803-BLK-80WM2-SEAT3</v>
          </cell>
          <cell r="B2728">
            <v>1</v>
          </cell>
          <cell r="C2728">
            <v>398.12</v>
          </cell>
          <cell r="D2728" t="str">
            <v>USD</v>
          </cell>
        </row>
        <row r="2729">
          <cell r="A2729" t="str">
            <v>TR803-BLK-DDM2-SEAT3</v>
          </cell>
          <cell r="B2729">
            <v>1</v>
          </cell>
          <cell r="C2729">
            <v>434.01</v>
          </cell>
          <cell r="D2729" t="str">
            <v>USD</v>
          </cell>
        </row>
        <row r="2730">
          <cell r="A2730" t="str">
            <v>TR803-BLK-DDM3-SEAT3</v>
          </cell>
          <cell r="B2730">
            <v>1</v>
          </cell>
          <cell r="C2730">
            <v>431.63</v>
          </cell>
          <cell r="D2730" t="str">
            <v>USD</v>
          </cell>
        </row>
        <row r="2731">
          <cell r="A2731" t="str">
            <v>TR803-BLK-FAND2-SEAT3</v>
          </cell>
          <cell r="B2731">
            <v>1</v>
          </cell>
          <cell r="C2731">
            <v>417.13</v>
          </cell>
          <cell r="D2731" t="str">
            <v>USD</v>
          </cell>
        </row>
        <row r="2732">
          <cell r="A2732" t="str">
            <v>TR803-BLK-FAND3-SEAT3</v>
          </cell>
          <cell r="B2732">
            <v>1</v>
          </cell>
          <cell r="C2732">
            <v>417.13</v>
          </cell>
          <cell r="D2732" t="str">
            <v>USD</v>
          </cell>
        </row>
        <row r="2733">
          <cell r="A2733" t="str">
            <v>TR803-BLK-80WM-SEAT4</v>
          </cell>
          <cell r="B2733">
            <v>1</v>
          </cell>
          <cell r="C2733">
            <v>395.54</v>
          </cell>
          <cell r="D2733" t="str">
            <v>USD</v>
          </cell>
        </row>
        <row r="2734">
          <cell r="A2734" t="str">
            <v>TR803-BLK-80WM2-SEAT4</v>
          </cell>
          <cell r="B2734">
            <v>1</v>
          </cell>
          <cell r="C2734">
            <v>398.12</v>
          </cell>
          <cell r="D2734" t="str">
            <v>USD</v>
          </cell>
        </row>
        <row r="2735">
          <cell r="A2735" t="str">
            <v>TR803-BLK-DDM2-SEAT4</v>
          </cell>
          <cell r="B2735">
            <v>1</v>
          </cell>
          <cell r="C2735">
            <v>434.01</v>
          </cell>
          <cell r="D2735" t="str">
            <v>USD</v>
          </cell>
        </row>
        <row r="2736">
          <cell r="A2736" t="str">
            <v>TR803-BLK-DDM3-SEAT4</v>
          </cell>
          <cell r="B2736">
            <v>1</v>
          </cell>
          <cell r="C2736">
            <v>431.63</v>
          </cell>
          <cell r="D2736" t="str">
            <v>USD</v>
          </cell>
        </row>
        <row r="2737">
          <cell r="A2737" t="str">
            <v>TR803-BLK-FAND2-SEAT4</v>
          </cell>
          <cell r="B2737">
            <v>1</v>
          </cell>
          <cell r="C2737">
            <v>417.13</v>
          </cell>
          <cell r="D2737" t="str">
            <v>USD</v>
          </cell>
        </row>
        <row r="2738">
          <cell r="A2738" t="str">
            <v>TR803-BLK-FAND3-SEAT4</v>
          </cell>
          <cell r="B2738">
            <v>1</v>
          </cell>
          <cell r="C2738">
            <v>417.13</v>
          </cell>
          <cell r="D2738" t="str">
            <v>USD</v>
          </cell>
        </row>
        <row r="2739">
          <cell r="A2739" t="str">
            <v>TR803-BLK-80WM-SEAT6</v>
          </cell>
          <cell r="B2739">
            <v>1</v>
          </cell>
          <cell r="C2739">
            <v>414.44</v>
          </cell>
          <cell r="D2739" t="str">
            <v>USD</v>
          </cell>
        </row>
        <row r="2740">
          <cell r="A2740" t="str">
            <v>TR803-BLK-80WM2-SEAT6</v>
          </cell>
          <cell r="B2740">
            <v>1</v>
          </cell>
          <cell r="C2740">
            <v>417.02</v>
          </cell>
          <cell r="D2740" t="str">
            <v>USD</v>
          </cell>
        </row>
        <row r="2741">
          <cell r="A2741" t="str">
            <v>TR803-BLK-DDM2-SEAT6</v>
          </cell>
          <cell r="B2741">
            <v>1</v>
          </cell>
          <cell r="C2741">
            <v>452.91</v>
          </cell>
          <cell r="D2741" t="str">
            <v>USD</v>
          </cell>
        </row>
        <row r="2742">
          <cell r="A2742" t="str">
            <v>TR803-BLK-DDM3-SEAT6</v>
          </cell>
          <cell r="B2742">
            <v>1</v>
          </cell>
          <cell r="C2742">
            <v>450.53</v>
          </cell>
          <cell r="D2742" t="str">
            <v>USD</v>
          </cell>
        </row>
        <row r="2743">
          <cell r="A2743" t="str">
            <v>TR803-BLK-FAND2-SEAT6</v>
          </cell>
          <cell r="B2743">
            <v>1</v>
          </cell>
          <cell r="C2743">
            <v>436.03</v>
          </cell>
          <cell r="D2743" t="str">
            <v>USD</v>
          </cell>
        </row>
        <row r="2744">
          <cell r="A2744" t="str">
            <v>TR803-BLK-FAND3-SEAT6</v>
          </cell>
          <cell r="B2744">
            <v>1</v>
          </cell>
          <cell r="C2744">
            <v>436.03</v>
          </cell>
          <cell r="D2744" t="str">
            <v>USD</v>
          </cell>
        </row>
        <row r="2745">
          <cell r="A2745" t="str">
            <v>TR804-BLK-80WM-NS</v>
          </cell>
          <cell r="B2745">
            <v>1</v>
          </cell>
          <cell r="C2745">
            <v>262.51</v>
          </cell>
          <cell r="D2745" t="str">
            <v>USD</v>
          </cell>
        </row>
        <row r="2746">
          <cell r="A2746" t="str">
            <v>TR804-BLK-80WM2-NS</v>
          </cell>
          <cell r="B2746">
            <v>1</v>
          </cell>
          <cell r="C2746">
            <v>265.08999999999997</v>
          </cell>
          <cell r="D2746" t="str">
            <v>USD</v>
          </cell>
        </row>
        <row r="2747">
          <cell r="A2747" t="str">
            <v>TR804-BLK-DDM2-NS</v>
          </cell>
          <cell r="B2747">
            <v>1</v>
          </cell>
          <cell r="C2747">
            <v>300.98</v>
          </cell>
          <cell r="D2747" t="str">
            <v>USD</v>
          </cell>
        </row>
        <row r="2748">
          <cell r="A2748" t="str">
            <v>TR804-BLK-DDM3-NS</v>
          </cell>
          <cell r="B2748">
            <v>1</v>
          </cell>
          <cell r="C2748">
            <v>298.60000000000002</v>
          </cell>
          <cell r="D2748" t="str">
            <v>USD</v>
          </cell>
        </row>
        <row r="2749">
          <cell r="A2749" t="str">
            <v>TR804-BLK-FAND2-NS</v>
          </cell>
          <cell r="B2749">
            <v>1</v>
          </cell>
          <cell r="C2749">
            <v>284.10000000000002</v>
          </cell>
          <cell r="D2749" t="str">
            <v>USD</v>
          </cell>
        </row>
        <row r="2750">
          <cell r="A2750" t="str">
            <v>TR804-BLK-FAND3-NS</v>
          </cell>
          <cell r="B2750">
            <v>1</v>
          </cell>
          <cell r="C2750">
            <v>284.10000000000002</v>
          </cell>
          <cell r="D2750" t="str">
            <v>USD</v>
          </cell>
        </row>
        <row r="2751">
          <cell r="A2751" t="str">
            <v>TR804-BLK-80WM-SEAT3</v>
          </cell>
          <cell r="B2751">
            <v>1</v>
          </cell>
          <cell r="C2751">
            <v>341.61</v>
          </cell>
          <cell r="D2751" t="str">
            <v>USD</v>
          </cell>
        </row>
        <row r="2752">
          <cell r="A2752" t="str">
            <v>TR804-BLK-80WM2-SEAT3</v>
          </cell>
          <cell r="B2752">
            <v>1</v>
          </cell>
          <cell r="C2752">
            <v>344.19</v>
          </cell>
          <cell r="D2752" t="str">
            <v>USD</v>
          </cell>
        </row>
        <row r="2753">
          <cell r="A2753" t="str">
            <v>TR804-BLK-DDM2-SEAT3</v>
          </cell>
          <cell r="B2753">
            <v>1</v>
          </cell>
          <cell r="C2753">
            <v>380.08</v>
          </cell>
          <cell r="D2753" t="str">
            <v>USD</v>
          </cell>
        </row>
        <row r="2754">
          <cell r="A2754" t="str">
            <v>TR804-BLK-DDM3-SEAT3</v>
          </cell>
          <cell r="B2754">
            <v>1</v>
          </cell>
          <cell r="C2754">
            <v>377.7</v>
          </cell>
          <cell r="D2754" t="str">
            <v>USD</v>
          </cell>
        </row>
        <row r="2755">
          <cell r="A2755" t="str">
            <v>TR804-BLK-FAND2-SEAT3</v>
          </cell>
          <cell r="B2755">
            <v>1</v>
          </cell>
          <cell r="C2755">
            <v>363.2</v>
          </cell>
          <cell r="D2755" t="str">
            <v>USD</v>
          </cell>
        </row>
        <row r="2756">
          <cell r="A2756" t="str">
            <v>TR804-BLK-FAND3-SEAT3</v>
          </cell>
          <cell r="B2756">
            <v>1</v>
          </cell>
          <cell r="C2756">
            <v>363.2</v>
          </cell>
          <cell r="D2756" t="str">
            <v>USD</v>
          </cell>
        </row>
        <row r="2757">
          <cell r="A2757" t="str">
            <v>TR804-BLK-80WM-SEAT4</v>
          </cell>
          <cell r="B2757">
            <v>1</v>
          </cell>
          <cell r="C2757">
            <v>341.61</v>
          </cell>
          <cell r="D2757" t="str">
            <v>USD</v>
          </cell>
        </row>
        <row r="2758">
          <cell r="A2758" t="str">
            <v>TR804-BLK-80WM2-SEAT4</v>
          </cell>
          <cell r="B2758">
            <v>1</v>
          </cell>
          <cell r="C2758">
            <v>344.19</v>
          </cell>
          <cell r="D2758" t="str">
            <v>USD</v>
          </cell>
        </row>
        <row r="2759">
          <cell r="A2759" t="str">
            <v>TR804-BLK-DDM2-SEAT4</v>
          </cell>
          <cell r="B2759">
            <v>1</v>
          </cell>
          <cell r="C2759">
            <v>380.08</v>
          </cell>
          <cell r="D2759" t="str">
            <v>USD</v>
          </cell>
        </row>
        <row r="2760">
          <cell r="A2760" t="str">
            <v>TR804-BLK-DDM3-SEAT4</v>
          </cell>
          <cell r="B2760">
            <v>1</v>
          </cell>
          <cell r="C2760">
            <v>377.7</v>
          </cell>
          <cell r="D2760" t="str">
            <v>USD</v>
          </cell>
        </row>
        <row r="2761">
          <cell r="A2761" t="str">
            <v>TR804-BLK-FAND2-SEAT4</v>
          </cell>
          <cell r="B2761">
            <v>1</v>
          </cell>
          <cell r="C2761">
            <v>363.2</v>
          </cell>
          <cell r="D2761" t="str">
            <v>USD</v>
          </cell>
        </row>
        <row r="2762">
          <cell r="A2762" t="str">
            <v>TR804-BLK-FAND3-SEAT4</v>
          </cell>
          <cell r="B2762">
            <v>1</v>
          </cell>
          <cell r="C2762">
            <v>363.2</v>
          </cell>
          <cell r="D2762" t="str">
            <v>USD</v>
          </cell>
        </row>
        <row r="2763">
          <cell r="A2763" t="str">
            <v>TR804-BLK-80WM-SEAT6</v>
          </cell>
          <cell r="B2763">
            <v>1</v>
          </cell>
          <cell r="C2763">
            <v>360.51</v>
          </cell>
          <cell r="D2763" t="str">
            <v>USD</v>
          </cell>
        </row>
        <row r="2764">
          <cell r="A2764" t="str">
            <v>TR804-BLK-80WM2-SEAT6</v>
          </cell>
          <cell r="B2764">
            <v>1</v>
          </cell>
          <cell r="C2764">
            <v>363.09</v>
          </cell>
          <cell r="D2764" t="str">
            <v>USD</v>
          </cell>
        </row>
        <row r="2765">
          <cell r="A2765" t="str">
            <v>TR804-BLK-DDM2-SEAT6</v>
          </cell>
          <cell r="B2765">
            <v>1</v>
          </cell>
          <cell r="C2765">
            <v>398.98</v>
          </cell>
          <cell r="D2765" t="str">
            <v>USD</v>
          </cell>
        </row>
        <row r="2766">
          <cell r="A2766" t="str">
            <v>TR804-BLK-DDM3-SEAT6</v>
          </cell>
          <cell r="B2766">
            <v>1</v>
          </cell>
          <cell r="C2766">
            <v>396.6</v>
          </cell>
          <cell r="D2766" t="str">
            <v>USD</v>
          </cell>
        </row>
        <row r="2767">
          <cell r="A2767" t="str">
            <v>TR804-BLK-FAND2-SEAT6</v>
          </cell>
          <cell r="B2767">
            <v>1</v>
          </cell>
          <cell r="C2767">
            <v>382.1</v>
          </cell>
          <cell r="D2767" t="str">
            <v>USD</v>
          </cell>
        </row>
        <row r="2768">
          <cell r="A2768" t="str">
            <v>TR804-BLK-FAND3-SEAT6</v>
          </cell>
          <cell r="B2768">
            <v>1</v>
          </cell>
          <cell r="C2768">
            <v>382.1</v>
          </cell>
          <cell r="D2768" t="str">
            <v>USD</v>
          </cell>
        </row>
        <row r="2769">
          <cell r="A2769" t="str">
            <v>RS6-04-B-NS</v>
          </cell>
          <cell r="B2769">
            <v>1</v>
          </cell>
          <cell r="C2769">
            <v>168</v>
          </cell>
          <cell r="D2769" t="str">
            <v>USD</v>
          </cell>
        </row>
        <row r="2770">
          <cell r="A2770" t="str">
            <v>RS6-03-B-PART1</v>
          </cell>
          <cell r="B2770">
            <v>1</v>
          </cell>
          <cell r="C2770">
            <v>84</v>
          </cell>
          <cell r="D2770" t="str">
            <v>USD</v>
          </cell>
        </row>
        <row r="2771">
          <cell r="A2771" t="str">
            <v>TR80-BRAND</v>
          </cell>
          <cell r="B2771">
            <v>1</v>
          </cell>
          <cell r="C2771">
            <v>2.12</v>
          </cell>
          <cell r="D2771" t="str">
            <v>USD</v>
          </cell>
        </row>
        <row r="2772">
          <cell r="A2772" t="str">
            <v>SP-ENDCAP-4080</v>
          </cell>
          <cell r="B2772">
            <v>1</v>
          </cell>
          <cell r="C2772">
            <v>0.06</v>
          </cell>
          <cell r="D2772" t="str">
            <v>USD</v>
          </cell>
        </row>
        <row r="2773">
          <cell r="A2773" t="str">
            <v>SP-CAP4040</v>
          </cell>
          <cell r="B2773">
            <v>1</v>
          </cell>
          <cell r="C2773">
            <v>0.06</v>
          </cell>
          <cell r="D2773" t="str">
            <v>USD</v>
          </cell>
        </row>
        <row r="2774">
          <cell r="A2774" t="str">
            <v>SP-CAP8040</v>
          </cell>
          <cell r="B2774">
            <v>1</v>
          </cell>
          <cell r="C2774">
            <v>0.2</v>
          </cell>
          <cell r="D2774" t="str">
            <v>USD</v>
          </cell>
        </row>
        <row r="2775">
          <cell r="A2775" t="str">
            <v>SP-CAP12040</v>
          </cell>
          <cell r="B2775">
            <v>1</v>
          </cell>
          <cell r="C2775">
            <v>0.2</v>
          </cell>
          <cell r="D2775" t="str">
            <v>USD</v>
          </cell>
        </row>
        <row r="2776">
          <cell r="A2776" t="str">
            <v>SP-TR80-17</v>
          </cell>
          <cell r="B2776">
            <v>1</v>
          </cell>
          <cell r="C2776">
            <v>1.6</v>
          </cell>
          <cell r="D2776" t="str">
            <v>USD</v>
          </cell>
        </row>
        <row r="2777">
          <cell r="A2777" t="str">
            <v>SP-TR80-24</v>
          </cell>
          <cell r="B2777">
            <v>1</v>
          </cell>
          <cell r="C2777">
            <v>6.63</v>
          </cell>
          <cell r="D2777" t="str">
            <v>USD</v>
          </cell>
        </row>
        <row r="2778">
          <cell r="A2778" t="str">
            <v>SP-TR80-28</v>
          </cell>
          <cell r="B2778">
            <v>1</v>
          </cell>
          <cell r="C2778">
            <v>3.14</v>
          </cell>
          <cell r="D2778" t="str">
            <v>USD</v>
          </cell>
        </row>
        <row r="2779">
          <cell r="A2779" t="str">
            <v>SP-TR80-29</v>
          </cell>
          <cell r="B2779">
            <v>1</v>
          </cell>
          <cell r="C2779">
            <v>3.14</v>
          </cell>
          <cell r="D2779" t="str">
            <v>USD</v>
          </cell>
        </row>
        <row r="2780">
          <cell r="A2780" t="str">
            <v>SP-TR8P</v>
          </cell>
          <cell r="B2780">
            <v>1</v>
          </cell>
          <cell r="C2780">
            <v>10.5</v>
          </cell>
          <cell r="D2780" t="str">
            <v>USD</v>
          </cell>
        </row>
        <row r="2781">
          <cell r="A2781" t="str">
            <v>TM-SCREWS</v>
          </cell>
          <cell r="B2781">
            <v>1</v>
          </cell>
          <cell r="C2781">
            <v>3.14</v>
          </cell>
          <cell r="D2781" t="str">
            <v>USD</v>
          </cell>
        </row>
        <row r="2782">
          <cell r="A2782" t="str">
            <v>TR160-PLATE</v>
          </cell>
          <cell r="B2782">
            <v>1</v>
          </cell>
          <cell r="C2782">
            <v>13</v>
          </cell>
          <cell r="D2782" t="str">
            <v>USD</v>
          </cell>
        </row>
        <row r="2783">
          <cell r="A2783" t="str">
            <v>TR80-NUT</v>
          </cell>
          <cell r="B2783">
            <v>1</v>
          </cell>
          <cell r="C2783">
            <v>3.14</v>
          </cell>
          <cell r="D2783" t="str">
            <v>USD</v>
          </cell>
        </row>
        <row r="2784">
          <cell r="A2784" t="str">
            <v>SP-CAP16040</v>
          </cell>
          <cell r="B2784">
            <v>1</v>
          </cell>
          <cell r="C2784">
            <v>0.23</v>
          </cell>
          <cell r="D2784" t="str">
            <v>USD</v>
          </cell>
        </row>
        <row r="2785">
          <cell r="A2785" t="str">
            <v>SQR-PIN</v>
          </cell>
          <cell r="B2785">
            <v>1</v>
          </cell>
          <cell r="C2785">
            <v>8.8817000000000004</v>
          </cell>
          <cell r="D2785" t="str">
            <v>USD</v>
          </cell>
        </row>
        <row r="2786">
          <cell r="A2786" t="str">
            <v>SQR-WKIT-R2</v>
          </cell>
          <cell r="B2786">
            <v>1</v>
          </cell>
          <cell r="C2786">
            <v>40.6706</v>
          </cell>
          <cell r="D2786" t="str">
            <v>USD</v>
          </cell>
        </row>
        <row r="2787">
          <cell r="A2787" t="str">
            <v>SC2PRO</v>
          </cell>
          <cell r="B2787">
            <v>1</v>
          </cell>
          <cell r="C2787">
            <v>887.42780000000005</v>
          </cell>
          <cell r="D2787" t="str">
            <v>USD</v>
          </cell>
        </row>
        <row r="2788">
          <cell r="A2788" t="str">
            <v>SQR-W</v>
          </cell>
          <cell r="B2788">
            <v>1</v>
          </cell>
          <cell r="C2788">
            <v>43.362000000000002</v>
          </cell>
          <cell r="D2788" t="str">
            <v>USD</v>
          </cell>
        </row>
        <row r="2789">
          <cell r="A2789" t="str">
            <v>SCMOUNT</v>
          </cell>
          <cell r="B2789">
            <v>1</v>
          </cell>
          <cell r="C2789">
            <v>41.772300000000001</v>
          </cell>
          <cell r="D2789" t="str">
            <v>USD</v>
          </cell>
        </row>
        <row r="2790">
          <cell r="A2790" t="str">
            <v>SCPRETOFF</v>
          </cell>
          <cell r="B2790">
            <v>1</v>
          </cell>
          <cell r="C2790">
            <v>80.675299999999993</v>
          </cell>
          <cell r="D2790" t="str">
            <v>USD</v>
          </cell>
        </row>
        <row r="2791">
          <cell r="A2791" t="str">
            <v>TR80-SP-KBM-BLK</v>
          </cell>
          <cell r="B2791">
            <v>1</v>
          </cell>
          <cell r="C2791">
            <v>2.98</v>
          </cell>
          <cell r="D2791" t="str">
            <v>USD</v>
          </cell>
        </row>
        <row r="2792">
          <cell r="A2792" t="str">
            <v>TR80-SHIFTBRACK</v>
          </cell>
          <cell r="B2792">
            <v>1</v>
          </cell>
          <cell r="C2792">
            <v>3.6</v>
          </cell>
          <cell r="D2792" t="str">
            <v>USD</v>
          </cell>
        </row>
        <row r="2793">
          <cell r="A2793" t="str">
            <v>TR802-BLK-DDM-SEAT7</v>
          </cell>
          <cell r="B2793">
            <v>1</v>
          </cell>
          <cell r="C2793">
            <v>452.91</v>
          </cell>
          <cell r="D2793" t="str">
            <v>USD</v>
          </cell>
        </row>
        <row r="2794">
          <cell r="A2794" t="str">
            <v>TR802-BLK-DDM-SEAT8</v>
          </cell>
          <cell r="B2794">
            <v>1</v>
          </cell>
          <cell r="C2794">
            <v>452.91</v>
          </cell>
          <cell r="D2794" t="str">
            <v>USD</v>
          </cell>
        </row>
        <row r="2795">
          <cell r="A2795" t="str">
            <v>TR802-BLK-WM-SEAT7</v>
          </cell>
          <cell r="B2795">
            <v>1</v>
          </cell>
          <cell r="C2795">
            <v>414.44</v>
          </cell>
          <cell r="D2795" t="str">
            <v>USD</v>
          </cell>
        </row>
        <row r="2796">
          <cell r="A2796" t="str">
            <v>TR802-BLK-WM-SEAT8</v>
          </cell>
          <cell r="B2796">
            <v>1</v>
          </cell>
          <cell r="C2796">
            <v>414.44</v>
          </cell>
          <cell r="D2796" t="str">
            <v>USD</v>
          </cell>
        </row>
        <row r="2797">
          <cell r="A2797" t="str">
            <v>TR802-BLK-FANDD-SEAT7</v>
          </cell>
          <cell r="B2797">
            <v>1</v>
          </cell>
          <cell r="C2797">
            <v>436.03</v>
          </cell>
          <cell r="D2797" t="str">
            <v>USD</v>
          </cell>
        </row>
        <row r="2798">
          <cell r="A2798" t="str">
            <v>TR802-BLK-FANDD-SEAT8</v>
          </cell>
          <cell r="B2798">
            <v>1</v>
          </cell>
          <cell r="C2798">
            <v>436.03</v>
          </cell>
          <cell r="D2798" t="str">
            <v>USD</v>
          </cell>
        </row>
        <row r="2799">
          <cell r="A2799" t="str">
            <v>FS3-01</v>
          </cell>
          <cell r="B2799">
            <v>1</v>
          </cell>
          <cell r="C2799">
            <v>58.5</v>
          </cell>
          <cell r="D2799" t="str">
            <v>USD</v>
          </cell>
        </row>
        <row r="2800">
          <cell r="A2800" t="str">
            <v>RS6/TR8-wheelmount</v>
          </cell>
          <cell r="B2800">
            <v>1</v>
          </cell>
          <cell r="C2800">
            <v>3</v>
          </cell>
          <cell r="D2800" t="str">
            <v>USD</v>
          </cell>
        </row>
        <row r="2801">
          <cell r="A2801" t="str">
            <v>40160</v>
          </cell>
          <cell r="B2801">
            <v>1</v>
          </cell>
          <cell r="C2801">
            <v>0.1138</v>
          </cell>
          <cell r="D2801" t="str">
            <v>USD</v>
          </cell>
        </row>
        <row r="2802">
          <cell r="A2802" t="str">
            <v>40120</v>
          </cell>
          <cell r="B2802">
            <v>1</v>
          </cell>
          <cell r="C2802">
            <v>9.8000000000000004E-2</v>
          </cell>
          <cell r="D2802" t="str">
            <v>USD</v>
          </cell>
        </row>
        <row r="2803">
          <cell r="A2803" t="str">
            <v>4080</v>
          </cell>
          <cell r="B2803">
            <v>1</v>
          </cell>
          <cell r="C2803">
            <v>9.8000000000000004E-2</v>
          </cell>
          <cell r="D2803" t="str">
            <v>USD</v>
          </cell>
        </row>
        <row r="2804">
          <cell r="A2804" t="str">
            <v>4040</v>
          </cell>
          <cell r="B2804">
            <v>1</v>
          </cell>
          <cell r="C2804">
            <v>2.7699999999999999E-2</v>
          </cell>
          <cell r="D2804" t="str">
            <v>USD</v>
          </cell>
        </row>
        <row r="2805">
          <cell r="A2805" t="str">
            <v>ABS corner bracket</v>
          </cell>
          <cell r="B2805">
            <v>1</v>
          </cell>
          <cell r="C2805">
            <v>0.05</v>
          </cell>
          <cell r="D2805" t="str">
            <v>USD</v>
          </cell>
        </row>
        <row r="2806">
          <cell r="A2806" t="str">
            <v>Corner bracket(print matte dark</v>
          </cell>
          <cell r="B2806">
            <v>1</v>
          </cell>
          <cell r="C2806">
            <v>0.42</v>
          </cell>
          <cell r="D2806" t="str">
            <v>USD</v>
          </cell>
        </row>
        <row r="2807">
          <cell r="A2807" t="str">
            <v>4080 bracket (Anodise matte dark</v>
          </cell>
          <cell r="B2807">
            <v>1</v>
          </cell>
          <cell r="C2807">
            <v>0.98</v>
          </cell>
          <cell r="D2807" t="str">
            <v>USD</v>
          </cell>
        </row>
        <row r="2808">
          <cell r="A2808" t="str">
            <v>40120 bracket(Anodise matte dark</v>
          </cell>
          <cell r="B2808">
            <v>1</v>
          </cell>
          <cell r="C2808">
            <v>1.45</v>
          </cell>
          <cell r="D2808" t="str">
            <v>USD</v>
          </cell>
        </row>
        <row r="2809">
          <cell r="A2809" t="str">
            <v>40160 bracket. (Anodise matte da</v>
          </cell>
          <cell r="B2809">
            <v>1</v>
          </cell>
          <cell r="C2809">
            <v>1.85</v>
          </cell>
          <cell r="D2809" t="str">
            <v>USD</v>
          </cell>
        </row>
        <row r="2810">
          <cell r="A2810" t="str">
            <v>4040 bracket(Anodise matte dark</v>
          </cell>
          <cell r="B2810">
            <v>1</v>
          </cell>
          <cell r="C2810">
            <v>0.48</v>
          </cell>
          <cell r="D2810" t="str">
            <v>USD</v>
          </cell>
        </row>
        <row r="2811">
          <cell r="A2811" t="str">
            <v>TR80-NWMABL</v>
          </cell>
          <cell r="B2811">
            <v>1</v>
          </cell>
          <cell r="C2811">
            <v>25.5</v>
          </cell>
          <cell r="D2811" t="str">
            <v>USD</v>
          </cell>
        </row>
        <row r="2812">
          <cell r="A2812" t="str">
            <v>TR80-WM-BLK</v>
          </cell>
          <cell r="B2812">
            <v>1</v>
          </cell>
          <cell r="C2812">
            <v>44.89</v>
          </cell>
          <cell r="D2812" t="str">
            <v>USD</v>
          </cell>
        </row>
        <row r="2813">
          <cell r="A2813" t="str">
            <v>TR80-WHEELSET</v>
          </cell>
          <cell r="B2813">
            <v>1</v>
          </cell>
          <cell r="C2813">
            <v>23.22</v>
          </cell>
          <cell r="D2813" t="str">
            <v>USD</v>
          </cell>
        </row>
        <row r="2814">
          <cell r="A2814" t="str">
            <v>TR80-VESA</v>
          </cell>
          <cell r="B2814">
            <v>1</v>
          </cell>
          <cell r="C2814">
            <v>8.5299999999999994</v>
          </cell>
          <cell r="D2814" t="str">
            <v>USD</v>
          </cell>
        </row>
        <row r="2815">
          <cell r="A2815" t="str">
            <v>SL-RSR-TR</v>
          </cell>
          <cell r="B2815">
            <v>1</v>
          </cell>
          <cell r="C2815">
            <v>0.5</v>
          </cell>
          <cell r="D2815" t="str">
            <v>USD</v>
          </cell>
        </row>
        <row r="2816">
          <cell r="A2816" t="str">
            <v>SL-FR3-TR</v>
          </cell>
          <cell r="B2816">
            <v>1</v>
          </cell>
          <cell r="C2816">
            <v>0.5</v>
          </cell>
          <cell r="D2816" t="str">
            <v>USD</v>
          </cell>
        </row>
        <row r="2817">
          <cell r="A2817" t="str">
            <v>SL-GT3-TR</v>
          </cell>
          <cell r="B2817">
            <v>1</v>
          </cell>
          <cell r="C2817">
            <v>0.5</v>
          </cell>
          <cell r="D2817" t="str">
            <v>USD</v>
          </cell>
        </row>
        <row r="2818">
          <cell r="A2818" t="str">
            <v>SL-WRC-TR</v>
          </cell>
          <cell r="B2818">
            <v>1</v>
          </cell>
          <cell r="C2818">
            <v>0.5</v>
          </cell>
          <cell r="D2818" t="str">
            <v>USD</v>
          </cell>
        </row>
        <row r="2819">
          <cell r="A2819" t="str">
            <v>SL-TMF1-TR</v>
          </cell>
          <cell r="B2819">
            <v>1</v>
          </cell>
          <cell r="C2819">
            <v>0.5</v>
          </cell>
          <cell r="D2819" t="str">
            <v>USD</v>
          </cell>
        </row>
        <row r="2820">
          <cell r="A2820" t="str">
            <v>SL-TOW-TR</v>
          </cell>
          <cell r="B2820">
            <v>1</v>
          </cell>
          <cell r="C2820">
            <v>0.5</v>
          </cell>
          <cell r="D2820" t="str">
            <v>USD</v>
          </cell>
        </row>
        <row r="2821">
          <cell r="A2821" t="str">
            <v>SL-T300-TR</v>
          </cell>
          <cell r="B2821">
            <v>1</v>
          </cell>
          <cell r="C2821">
            <v>0.5</v>
          </cell>
          <cell r="D2821" t="str">
            <v>USD</v>
          </cell>
        </row>
        <row r="2822">
          <cell r="A2822" t="str">
            <v>MecaCup1-3D</v>
          </cell>
          <cell r="B2822">
            <v>1</v>
          </cell>
          <cell r="C2822">
            <v>651.67200000000003</v>
          </cell>
          <cell r="D2822" t="str">
            <v>USD</v>
          </cell>
        </row>
        <row r="2823">
          <cell r="A2823" t="str">
            <v>MecaCup1-2D</v>
          </cell>
          <cell r="B2823">
            <v>1</v>
          </cell>
          <cell r="C2823">
            <v>468.72</v>
          </cell>
          <cell r="D2823" t="str">
            <v>USD</v>
          </cell>
        </row>
        <row r="2824">
          <cell r="A2824" t="str">
            <v>TR-REX-F1</v>
          </cell>
          <cell r="B2824">
            <v>1</v>
          </cell>
          <cell r="C2824">
            <v>841.5</v>
          </cell>
          <cell r="D2824" t="str">
            <v>USD</v>
          </cell>
        </row>
        <row r="2825">
          <cell r="A2825" t="str">
            <v>TR-REX-GT</v>
          </cell>
          <cell r="B2825">
            <v>1</v>
          </cell>
          <cell r="C2825">
            <v>1065</v>
          </cell>
          <cell r="D2825" t="str">
            <v>USD</v>
          </cell>
        </row>
        <row r="2826">
          <cell r="A2826" t="str">
            <v>TR-SHAPLATE2</v>
          </cell>
          <cell r="B2826">
            <v>1</v>
          </cell>
          <cell r="C2826">
            <v>19.600000000000001</v>
          </cell>
          <cell r="D2826" t="str">
            <v>USD</v>
          </cell>
        </row>
        <row r="2827">
          <cell r="A2827" t="str">
            <v>SP-TR80-48</v>
          </cell>
          <cell r="B2827">
            <v>1</v>
          </cell>
          <cell r="C2827">
            <v>12.8</v>
          </cell>
          <cell r="D2827" t="str">
            <v>USD</v>
          </cell>
        </row>
        <row r="2828">
          <cell r="A2828" t="str">
            <v>RS6-03-B-SEAT3-TM27-3</v>
          </cell>
          <cell r="B2828">
            <v>1</v>
          </cell>
          <cell r="C2828">
            <v>337.1</v>
          </cell>
          <cell r="D2828" t="str">
            <v>USD</v>
          </cell>
        </row>
        <row r="2829">
          <cell r="A2829" t="str">
            <v>TR1603-BLK-WM-SEAT8</v>
          </cell>
          <cell r="B2829">
            <v>1</v>
          </cell>
          <cell r="C2829">
            <v>466.72</v>
          </cell>
          <cell r="D2829" t="str">
            <v>USD</v>
          </cell>
        </row>
        <row r="2830">
          <cell r="A2830" t="str">
            <v>TR8-04-FLIGHT-NOSEAT</v>
          </cell>
          <cell r="B2830">
            <v>1</v>
          </cell>
          <cell r="C2830">
            <v>307.5</v>
          </cell>
          <cell r="D2830" t="str">
            <v>USD</v>
          </cell>
        </row>
        <row r="2831">
          <cell r="A2831" t="str">
            <v>TR8-04-SEAT4-FLIGHT</v>
          </cell>
          <cell r="B2831">
            <v>1</v>
          </cell>
          <cell r="C2831">
            <v>386.6</v>
          </cell>
          <cell r="D2831" t="str">
            <v>USD</v>
          </cell>
        </row>
        <row r="2832">
          <cell r="A2832" t="str">
            <v>TR8-04-SEAT6-FLIGHT</v>
          </cell>
          <cell r="B2832">
            <v>1</v>
          </cell>
          <cell r="C2832">
            <v>405.5</v>
          </cell>
          <cell r="D2832" t="str">
            <v>USD</v>
          </cell>
        </row>
        <row r="2833">
          <cell r="A2833" t="str">
            <v>TR804-BLK-FANDDM-SEAT7</v>
          </cell>
          <cell r="B2833">
            <v>1</v>
          </cell>
          <cell r="C2833">
            <v>382.1</v>
          </cell>
          <cell r="D2833" t="str">
            <v>USD</v>
          </cell>
        </row>
        <row r="2834">
          <cell r="A2834" t="str">
            <v>TR804-BLK-FANDDM-SEAT8</v>
          </cell>
          <cell r="B2834">
            <v>1</v>
          </cell>
          <cell r="C2834">
            <v>382.1</v>
          </cell>
          <cell r="D2834" t="str">
            <v>USD</v>
          </cell>
        </row>
        <row r="2835">
          <cell r="A2835" t="str">
            <v>RS6-03-B-SEAT4-TM27-3</v>
          </cell>
          <cell r="B2835">
            <v>1</v>
          </cell>
          <cell r="C2835">
            <v>337.1</v>
          </cell>
          <cell r="D2835" t="str">
            <v>USD</v>
          </cell>
        </row>
        <row r="2836">
          <cell r="A2836" t="str">
            <v>RS6-03-B-SEAT6-TM27-3</v>
          </cell>
          <cell r="B2836">
            <v>1</v>
          </cell>
          <cell r="C2836">
            <v>356</v>
          </cell>
          <cell r="D2836" t="str">
            <v>USD</v>
          </cell>
        </row>
        <row r="2837">
          <cell r="A2837" t="str">
            <v>TM-B3-27-KIT</v>
          </cell>
          <cell r="B2837">
            <v>1</v>
          </cell>
          <cell r="C2837">
            <v>90</v>
          </cell>
          <cell r="D2837" t="str">
            <v>USD</v>
          </cell>
        </row>
        <row r="2838">
          <cell r="A2838" t="str">
            <v>TM-B3-37-KIT</v>
          </cell>
          <cell r="B2838">
            <v>1</v>
          </cell>
          <cell r="C2838">
            <v>168</v>
          </cell>
          <cell r="D2838" t="str">
            <v>USD</v>
          </cell>
        </row>
        <row r="2839">
          <cell r="A2839" t="str">
            <v>TM-B4-27-KIT</v>
          </cell>
          <cell r="B2839">
            <v>1</v>
          </cell>
          <cell r="C2839">
            <v>90</v>
          </cell>
          <cell r="D2839" t="str">
            <v>USD</v>
          </cell>
        </row>
        <row r="2840">
          <cell r="A2840" t="str">
            <v>TM-B5-27-KIT</v>
          </cell>
          <cell r="B2840">
            <v>1</v>
          </cell>
          <cell r="C2840">
            <v>90</v>
          </cell>
          <cell r="D2840" t="str">
            <v>USD</v>
          </cell>
        </row>
        <row r="2841">
          <cell r="A2841" t="str">
            <v>TM-B5-37-KIT</v>
          </cell>
          <cell r="B2841">
            <v>1</v>
          </cell>
          <cell r="C2841">
            <v>90</v>
          </cell>
          <cell r="D2841" t="str">
            <v>USD</v>
          </cell>
        </row>
        <row r="2842">
          <cell r="A2842" t="str">
            <v>KIT-TR80SMLTRICM-BLK-UK</v>
          </cell>
          <cell r="B2842">
            <v>1</v>
          </cell>
          <cell r="C2842">
            <v>121.16</v>
          </cell>
          <cell r="D2842" t="str">
            <v>USD</v>
          </cell>
        </row>
        <row r="2843">
          <cell r="A2843" t="str">
            <v>KIT-TR80TRICM-BLK-UK</v>
          </cell>
          <cell r="B2843">
            <v>1</v>
          </cell>
          <cell r="C2843">
            <v>126.87</v>
          </cell>
          <cell r="D2843" t="str">
            <v>USD</v>
          </cell>
        </row>
        <row r="2844">
          <cell r="A2844" t="str">
            <v>KIT-TR80SINFM-BLK-NZ</v>
          </cell>
          <cell r="B2844">
            <v>1</v>
          </cell>
          <cell r="C2844">
            <v>104.01</v>
          </cell>
          <cell r="D2844" t="str">
            <v>USD</v>
          </cell>
        </row>
        <row r="2845">
          <cell r="A2845" t="str">
            <v>TR-WKIT2</v>
          </cell>
          <cell r="B2845">
            <v>1</v>
          </cell>
          <cell r="C2845">
            <v>8.5</v>
          </cell>
          <cell r="D2845" t="str">
            <v>USD</v>
          </cell>
        </row>
        <row r="2846">
          <cell r="A2846" t="str">
            <v>TR80-BABS-BLK</v>
          </cell>
          <cell r="B2846">
            <v>1</v>
          </cell>
          <cell r="C2846">
            <v>3.71</v>
          </cell>
          <cell r="D2846" t="str">
            <v>USD</v>
          </cell>
        </row>
        <row r="2847">
          <cell r="A2847" t="str">
            <v>TR80-SHELF-BLK</v>
          </cell>
          <cell r="B2847">
            <v>1</v>
          </cell>
          <cell r="C2847">
            <v>39.590000000000003</v>
          </cell>
          <cell r="D2847" t="str">
            <v>USD</v>
          </cell>
        </row>
        <row r="2848">
          <cell r="A2848" t="str">
            <v>TR80-NWMSM</v>
          </cell>
          <cell r="B2848">
            <v>1</v>
          </cell>
          <cell r="C2848">
            <v>8.5</v>
          </cell>
          <cell r="D2848" t="str">
            <v>USD</v>
          </cell>
        </row>
        <row r="2849">
          <cell r="A2849" t="str">
            <v>TR80-LITE-WM-NS-UK</v>
          </cell>
          <cell r="B2849">
            <v>1</v>
          </cell>
          <cell r="C2849">
            <v>157.62</v>
          </cell>
          <cell r="D2849" t="str">
            <v>USD</v>
          </cell>
        </row>
        <row r="2850">
          <cell r="A2850" t="str">
            <v>HD06</v>
          </cell>
          <cell r="B2850">
            <v>1</v>
          </cell>
          <cell r="C2850">
            <v>15</v>
          </cell>
          <cell r="D2850" t="str">
            <v>USD</v>
          </cell>
        </row>
        <row r="2851">
          <cell r="A2851" t="str">
            <v>HDXS</v>
          </cell>
          <cell r="B2851">
            <v>1</v>
          </cell>
          <cell r="C2851">
            <v>15</v>
          </cell>
          <cell r="D2851" t="str">
            <v>USD</v>
          </cell>
        </row>
        <row r="2852">
          <cell r="A2852" t="str">
            <v>SC2ULT-TR-DD</v>
          </cell>
          <cell r="B2852">
            <v>1</v>
          </cell>
          <cell r="C2852">
            <v>2087.4355999999998</v>
          </cell>
          <cell r="D2852" t="str">
            <v>USD</v>
          </cell>
        </row>
        <row r="2853">
          <cell r="A2853" t="str">
            <v>TR80-HBSM-RL</v>
          </cell>
          <cell r="B2853">
            <v>1</v>
          </cell>
          <cell r="C2853">
            <v>10.88</v>
          </cell>
          <cell r="D2853" t="str">
            <v>USD</v>
          </cell>
        </row>
        <row r="2854">
          <cell r="A2854" t="str">
            <v>TR8-S3</v>
          </cell>
          <cell r="B2854">
            <v>1</v>
          </cell>
          <cell r="C2854">
            <v>325</v>
          </cell>
          <cell r="D2854" t="str">
            <v>USD</v>
          </cell>
        </row>
        <row r="2855">
          <cell r="A2855" t="str">
            <v>TR8-S4</v>
          </cell>
          <cell r="B2855">
            <v>1</v>
          </cell>
          <cell r="C2855">
            <v>314.60000000000002</v>
          </cell>
          <cell r="D2855" t="str">
            <v>USD</v>
          </cell>
        </row>
        <row r="2856">
          <cell r="A2856" t="str">
            <v>TR8-S6</v>
          </cell>
          <cell r="B2856">
            <v>1</v>
          </cell>
          <cell r="C2856">
            <v>333.5</v>
          </cell>
          <cell r="D2856" t="str">
            <v>USD</v>
          </cell>
        </row>
        <row r="2857">
          <cell r="A2857" t="str">
            <v>TR8-NS-UK</v>
          </cell>
          <cell r="B2857">
            <v>1</v>
          </cell>
          <cell r="C2857">
            <v>235.5</v>
          </cell>
          <cell r="D2857" t="str">
            <v>USD</v>
          </cell>
        </row>
        <row r="2858">
          <cell r="A2858" t="str">
            <v>TR8-S3-UK</v>
          </cell>
          <cell r="B2858">
            <v>1</v>
          </cell>
          <cell r="C2858">
            <v>314.60000000000002</v>
          </cell>
          <cell r="D2858" t="str">
            <v>USD</v>
          </cell>
        </row>
        <row r="2859">
          <cell r="A2859" t="str">
            <v>TR8-S4-UK</v>
          </cell>
          <cell r="B2859">
            <v>1</v>
          </cell>
          <cell r="C2859">
            <v>314.60000000000002</v>
          </cell>
          <cell r="D2859" t="str">
            <v>USD</v>
          </cell>
        </row>
        <row r="2860">
          <cell r="A2860" t="str">
            <v>TR8-S6-UK</v>
          </cell>
          <cell r="B2860">
            <v>1</v>
          </cell>
          <cell r="C2860">
            <v>333.5</v>
          </cell>
          <cell r="D2860" t="str">
            <v>USD</v>
          </cell>
        </row>
        <row r="2861">
          <cell r="A2861" t="str">
            <v>TR8-NS-NZ</v>
          </cell>
          <cell r="B2861">
            <v>1</v>
          </cell>
          <cell r="C2861">
            <v>235.5</v>
          </cell>
          <cell r="D2861" t="str">
            <v>USD</v>
          </cell>
        </row>
        <row r="2862">
          <cell r="A2862" t="str">
            <v>TR8-S3-NZ</v>
          </cell>
          <cell r="B2862">
            <v>1</v>
          </cell>
          <cell r="C2862">
            <v>314.60000000000002</v>
          </cell>
          <cell r="D2862" t="str">
            <v>USD</v>
          </cell>
        </row>
        <row r="2863">
          <cell r="A2863" t="str">
            <v>TR8-S4-NZ</v>
          </cell>
          <cell r="B2863">
            <v>1</v>
          </cell>
          <cell r="C2863">
            <v>314.60000000000002</v>
          </cell>
          <cell r="D2863" t="str">
            <v>USD</v>
          </cell>
        </row>
        <row r="2864">
          <cell r="A2864" t="str">
            <v>TR8-S6-NZ</v>
          </cell>
          <cell r="B2864">
            <v>1</v>
          </cell>
          <cell r="C2864">
            <v>333.5</v>
          </cell>
          <cell r="D2864" t="str">
            <v>USD</v>
          </cell>
        </row>
        <row r="2865">
          <cell r="A2865" t="str">
            <v>TR8-G-NS</v>
          </cell>
          <cell r="B2865">
            <v>1</v>
          </cell>
          <cell r="C2865">
            <v>234.5</v>
          </cell>
          <cell r="D2865" t="str">
            <v>USD</v>
          </cell>
        </row>
        <row r="2866">
          <cell r="A2866" t="str">
            <v>TR8-G-S3</v>
          </cell>
          <cell r="B2866">
            <v>1</v>
          </cell>
          <cell r="C2866">
            <v>313.60000000000002</v>
          </cell>
          <cell r="D2866" t="str">
            <v>USD</v>
          </cell>
        </row>
        <row r="2867">
          <cell r="A2867" t="str">
            <v>TR8-G-S4</v>
          </cell>
          <cell r="B2867">
            <v>1</v>
          </cell>
          <cell r="C2867">
            <v>313.60000000000002</v>
          </cell>
          <cell r="D2867" t="str">
            <v>USD</v>
          </cell>
        </row>
        <row r="2868">
          <cell r="A2868" t="str">
            <v>TR8-G-S6</v>
          </cell>
          <cell r="B2868">
            <v>1</v>
          </cell>
          <cell r="C2868">
            <v>332.5</v>
          </cell>
          <cell r="D2868" t="str">
            <v>USD</v>
          </cell>
        </row>
        <row r="2869">
          <cell r="A2869" t="str">
            <v>TR8-G-S3-UK</v>
          </cell>
          <cell r="B2869">
            <v>1</v>
          </cell>
          <cell r="C2869">
            <v>313.60000000000002</v>
          </cell>
          <cell r="D2869" t="str">
            <v>USD</v>
          </cell>
        </row>
        <row r="2870">
          <cell r="A2870" t="str">
            <v>TR8-G-S4-UK</v>
          </cell>
          <cell r="B2870">
            <v>1</v>
          </cell>
          <cell r="C2870">
            <v>313.60000000000002</v>
          </cell>
          <cell r="D2870" t="str">
            <v>USD</v>
          </cell>
        </row>
        <row r="2871">
          <cell r="A2871" t="str">
            <v>TR8-G-S6-UK</v>
          </cell>
          <cell r="B2871">
            <v>1</v>
          </cell>
          <cell r="C2871">
            <v>332.5</v>
          </cell>
          <cell r="D2871" t="str">
            <v>USD</v>
          </cell>
        </row>
        <row r="2872">
          <cell r="A2872" t="str">
            <v>TR8-G-NS-NZ</v>
          </cell>
          <cell r="B2872">
            <v>1</v>
          </cell>
          <cell r="C2872">
            <v>234.5</v>
          </cell>
          <cell r="D2872" t="str">
            <v>USD</v>
          </cell>
        </row>
        <row r="2873">
          <cell r="A2873" t="str">
            <v>TR8-G-S3-NZ</v>
          </cell>
          <cell r="B2873">
            <v>1</v>
          </cell>
          <cell r="C2873">
            <v>313.60000000000002</v>
          </cell>
          <cell r="D2873" t="str">
            <v>USD</v>
          </cell>
        </row>
        <row r="2874">
          <cell r="A2874" t="str">
            <v>TR8-G-S4-NZ</v>
          </cell>
          <cell r="B2874">
            <v>1</v>
          </cell>
          <cell r="C2874">
            <v>313.60000000000002</v>
          </cell>
          <cell r="D2874" t="str">
            <v>USD</v>
          </cell>
        </row>
        <row r="2875">
          <cell r="A2875" t="str">
            <v>TR8-G-S6-NZ</v>
          </cell>
          <cell r="B2875">
            <v>1</v>
          </cell>
          <cell r="C2875">
            <v>332.5</v>
          </cell>
          <cell r="D2875" t="str">
            <v>USD</v>
          </cell>
        </row>
        <row r="2876">
          <cell r="A2876" t="str">
            <v>RS6-NS</v>
          </cell>
          <cell r="B2876">
            <v>1</v>
          </cell>
          <cell r="C2876">
            <v>169</v>
          </cell>
          <cell r="D2876" t="str">
            <v>USD</v>
          </cell>
        </row>
        <row r="2877">
          <cell r="A2877" t="str">
            <v>RS6-TM33-NS</v>
          </cell>
          <cell r="B2877">
            <v>1</v>
          </cell>
          <cell r="C2877">
            <v>259</v>
          </cell>
          <cell r="D2877" t="str">
            <v>USD</v>
          </cell>
        </row>
        <row r="2878">
          <cell r="A2878" t="str">
            <v>RS6-S3</v>
          </cell>
          <cell r="B2878">
            <v>1</v>
          </cell>
          <cell r="C2878">
            <v>258.5</v>
          </cell>
          <cell r="D2878" t="str">
            <v>USD</v>
          </cell>
        </row>
        <row r="2879">
          <cell r="A2879" t="str">
            <v>RS6-TM2-S3</v>
          </cell>
          <cell r="B2879">
            <v>1</v>
          </cell>
          <cell r="C2879">
            <v>336.5</v>
          </cell>
          <cell r="D2879" t="str">
            <v>USD</v>
          </cell>
        </row>
        <row r="2880">
          <cell r="A2880" t="str">
            <v>RS6-TM32-S3</v>
          </cell>
          <cell r="B2880">
            <v>1</v>
          </cell>
          <cell r="C2880">
            <v>348.5</v>
          </cell>
          <cell r="D2880" t="str">
            <v>USD</v>
          </cell>
        </row>
        <row r="2881">
          <cell r="A2881" t="str">
            <v>RS6-TM33-S3</v>
          </cell>
          <cell r="B2881">
            <v>1</v>
          </cell>
          <cell r="C2881">
            <v>348.5</v>
          </cell>
          <cell r="D2881" t="str">
            <v>USD</v>
          </cell>
        </row>
        <row r="2882">
          <cell r="A2882" t="str">
            <v>RS6-S4</v>
          </cell>
          <cell r="B2882">
            <v>1</v>
          </cell>
          <cell r="C2882">
            <v>253</v>
          </cell>
          <cell r="D2882" t="str">
            <v>USD</v>
          </cell>
        </row>
        <row r="2883">
          <cell r="A2883" t="str">
            <v>RS6-TM2-S4</v>
          </cell>
          <cell r="B2883">
            <v>1</v>
          </cell>
          <cell r="C2883">
            <v>331</v>
          </cell>
          <cell r="D2883" t="str">
            <v>USD</v>
          </cell>
        </row>
        <row r="2884">
          <cell r="A2884" t="str">
            <v>RS6-TM32-S4</v>
          </cell>
          <cell r="B2884">
            <v>1</v>
          </cell>
          <cell r="C2884">
            <v>343</v>
          </cell>
          <cell r="D2884" t="str">
            <v>USD</v>
          </cell>
        </row>
        <row r="2885">
          <cell r="A2885" t="str">
            <v>RS6-TM33-S4</v>
          </cell>
          <cell r="B2885">
            <v>1</v>
          </cell>
          <cell r="C2885">
            <v>343</v>
          </cell>
          <cell r="D2885" t="str">
            <v>USD</v>
          </cell>
        </row>
        <row r="2886">
          <cell r="A2886" t="str">
            <v>RS6-S6</v>
          </cell>
          <cell r="B2886">
            <v>1</v>
          </cell>
          <cell r="C2886">
            <v>267</v>
          </cell>
          <cell r="D2886" t="str">
            <v>USD</v>
          </cell>
        </row>
        <row r="2887">
          <cell r="A2887" t="str">
            <v>RS6-TM2-S6</v>
          </cell>
          <cell r="B2887">
            <v>1</v>
          </cell>
          <cell r="C2887">
            <v>345</v>
          </cell>
          <cell r="D2887" t="str">
            <v>USD</v>
          </cell>
        </row>
        <row r="2888">
          <cell r="A2888" t="str">
            <v>RS6-TM32-S6</v>
          </cell>
          <cell r="B2888">
            <v>1</v>
          </cell>
          <cell r="C2888">
            <v>357</v>
          </cell>
          <cell r="D2888" t="str">
            <v>USD</v>
          </cell>
        </row>
        <row r="2889">
          <cell r="A2889" t="str">
            <v>RS6-TM33-S6</v>
          </cell>
          <cell r="B2889">
            <v>1</v>
          </cell>
          <cell r="C2889">
            <v>357</v>
          </cell>
          <cell r="D2889" t="str">
            <v>USD</v>
          </cell>
        </row>
        <row r="2890">
          <cell r="A2890" t="str">
            <v>RS6-NS-UK</v>
          </cell>
          <cell r="B2890">
            <v>1</v>
          </cell>
          <cell r="C2890">
            <v>169</v>
          </cell>
          <cell r="D2890" t="str">
            <v>USD</v>
          </cell>
        </row>
        <row r="2891">
          <cell r="A2891" t="str">
            <v>RS6-TM33-NS-UK</v>
          </cell>
          <cell r="B2891">
            <v>1</v>
          </cell>
          <cell r="C2891">
            <v>337</v>
          </cell>
          <cell r="D2891" t="str">
            <v>USD</v>
          </cell>
        </row>
        <row r="2892">
          <cell r="A2892" t="str">
            <v>RS6-S3-UK</v>
          </cell>
          <cell r="B2892">
            <v>1</v>
          </cell>
          <cell r="C2892">
            <v>258.5</v>
          </cell>
          <cell r="D2892" t="str">
            <v>USD</v>
          </cell>
        </row>
        <row r="2893">
          <cell r="A2893" t="str">
            <v>RS6-TM2-S3-UK</v>
          </cell>
          <cell r="B2893">
            <v>1</v>
          </cell>
          <cell r="C2893">
            <v>336.5</v>
          </cell>
          <cell r="D2893" t="str">
            <v>USD</v>
          </cell>
        </row>
        <row r="2894">
          <cell r="A2894" t="str">
            <v>RS6-TM33-S3-UK</v>
          </cell>
          <cell r="B2894">
            <v>1</v>
          </cell>
          <cell r="C2894">
            <v>438.5</v>
          </cell>
          <cell r="D2894" t="str">
            <v>USD</v>
          </cell>
        </row>
        <row r="2895">
          <cell r="A2895" t="str">
            <v>RS6-S4-UK</v>
          </cell>
          <cell r="B2895">
            <v>1</v>
          </cell>
          <cell r="C2895">
            <v>253</v>
          </cell>
          <cell r="D2895" t="str">
            <v>USD</v>
          </cell>
        </row>
        <row r="2896">
          <cell r="A2896" t="str">
            <v>RS6-TM2-S4-UK</v>
          </cell>
          <cell r="B2896">
            <v>1</v>
          </cell>
          <cell r="C2896">
            <v>331</v>
          </cell>
          <cell r="D2896" t="str">
            <v>USD</v>
          </cell>
        </row>
        <row r="2897">
          <cell r="A2897" t="str">
            <v>RS6-TM33-S4-UK</v>
          </cell>
          <cell r="B2897">
            <v>1</v>
          </cell>
          <cell r="C2897">
            <v>433</v>
          </cell>
          <cell r="D2897" t="str">
            <v>USD</v>
          </cell>
        </row>
        <row r="2898">
          <cell r="A2898" t="str">
            <v>RS6-S6-UK</v>
          </cell>
          <cell r="B2898">
            <v>1</v>
          </cell>
          <cell r="C2898">
            <v>267</v>
          </cell>
          <cell r="D2898" t="str">
            <v>USD</v>
          </cell>
        </row>
        <row r="2899">
          <cell r="A2899" t="str">
            <v>RS6-TM2-S6-UK</v>
          </cell>
          <cell r="B2899">
            <v>1</v>
          </cell>
          <cell r="C2899">
            <v>345</v>
          </cell>
          <cell r="D2899" t="str">
            <v>USD</v>
          </cell>
        </row>
        <row r="2900">
          <cell r="A2900" t="str">
            <v>RS6-TM33-S6-UK</v>
          </cell>
          <cell r="B2900">
            <v>1</v>
          </cell>
          <cell r="C2900">
            <v>447</v>
          </cell>
          <cell r="D2900" t="str">
            <v>USD</v>
          </cell>
        </row>
        <row r="2901">
          <cell r="A2901" t="str">
            <v>RS6-NS-NZ</v>
          </cell>
          <cell r="B2901">
            <v>1</v>
          </cell>
          <cell r="C2901">
            <v>169</v>
          </cell>
          <cell r="D2901" t="str">
            <v>USD</v>
          </cell>
        </row>
        <row r="2902">
          <cell r="A2902" t="str">
            <v>RS6-TM33-NS-NZ</v>
          </cell>
          <cell r="B2902">
            <v>1</v>
          </cell>
          <cell r="C2902">
            <v>349</v>
          </cell>
          <cell r="D2902" t="str">
            <v>USD</v>
          </cell>
        </row>
        <row r="2903">
          <cell r="A2903" t="str">
            <v>RS6-S3-NZ</v>
          </cell>
          <cell r="B2903">
            <v>1</v>
          </cell>
          <cell r="C2903">
            <v>258.5</v>
          </cell>
          <cell r="D2903" t="str">
            <v>USD</v>
          </cell>
        </row>
        <row r="2904">
          <cell r="A2904" t="str">
            <v>RS6-TM2-S3-NZ</v>
          </cell>
          <cell r="B2904">
            <v>1</v>
          </cell>
          <cell r="C2904">
            <v>336.5</v>
          </cell>
          <cell r="D2904" t="str">
            <v>USD</v>
          </cell>
        </row>
        <row r="2905">
          <cell r="A2905" t="str">
            <v>RS6-TM32-S3-NZ</v>
          </cell>
          <cell r="B2905">
            <v>1</v>
          </cell>
          <cell r="C2905">
            <v>348.5</v>
          </cell>
          <cell r="D2905" t="str">
            <v>USD</v>
          </cell>
        </row>
        <row r="2906">
          <cell r="A2906" t="str">
            <v>RS6-TM33-S3-NZ</v>
          </cell>
          <cell r="B2906">
            <v>1</v>
          </cell>
          <cell r="C2906">
            <v>360.5</v>
          </cell>
          <cell r="D2906" t="str">
            <v>USD</v>
          </cell>
        </row>
        <row r="2907">
          <cell r="A2907" t="str">
            <v>RS6-S4-NZ</v>
          </cell>
          <cell r="B2907">
            <v>1</v>
          </cell>
          <cell r="C2907">
            <v>248.1</v>
          </cell>
          <cell r="D2907" t="str">
            <v>USD</v>
          </cell>
        </row>
        <row r="2908">
          <cell r="A2908" t="str">
            <v>RS6-TM33-S4-NZ</v>
          </cell>
          <cell r="B2908">
            <v>1</v>
          </cell>
          <cell r="C2908">
            <v>428.1</v>
          </cell>
          <cell r="D2908" t="str">
            <v>USD</v>
          </cell>
        </row>
        <row r="2909">
          <cell r="A2909" t="str">
            <v>RS6-S6-NZ</v>
          </cell>
          <cell r="B2909">
            <v>1</v>
          </cell>
          <cell r="C2909">
            <v>267</v>
          </cell>
          <cell r="D2909" t="str">
            <v>USD</v>
          </cell>
        </row>
        <row r="2910">
          <cell r="A2910" t="str">
            <v>RS6-TM2-S6-NZ</v>
          </cell>
          <cell r="B2910">
            <v>1</v>
          </cell>
          <cell r="C2910">
            <v>345</v>
          </cell>
          <cell r="D2910" t="str">
            <v>USD</v>
          </cell>
        </row>
        <row r="2911">
          <cell r="A2911" t="str">
            <v>RS6-TM32-S6-NZ</v>
          </cell>
          <cell r="B2911">
            <v>1</v>
          </cell>
          <cell r="C2911">
            <v>357</v>
          </cell>
          <cell r="D2911" t="str">
            <v>USD</v>
          </cell>
        </row>
        <row r="2912">
          <cell r="A2912" t="str">
            <v>RS6-TM33-S6-NZ</v>
          </cell>
          <cell r="B2912">
            <v>1</v>
          </cell>
          <cell r="C2912">
            <v>447</v>
          </cell>
          <cell r="D2912" t="str">
            <v>USD</v>
          </cell>
        </row>
        <row r="2913">
          <cell r="A2913" t="str">
            <v>TR80-A-NS</v>
          </cell>
          <cell r="B2913">
            <v>1</v>
          </cell>
          <cell r="C2913">
            <v>200.94</v>
          </cell>
          <cell r="D2913" t="str">
            <v>USD</v>
          </cell>
        </row>
        <row r="2914">
          <cell r="A2914" t="str">
            <v>TR80-DD-NS</v>
          </cell>
          <cell r="B2914">
            <v>1</v>
          </cell>
          <cell r="C2914">
            <v>211.44</v>
          </cell>
          <cell r="D2914" t="str">
            <v>USD</v>
          </cell>
        </row>
        <row r="2915">
          <cell r="A2915" t="str">
            <v>TR80-A-S6</v>
          </cell>
          <cell r="B2915">
            <v>1</v>
          </cell>
          <cell r="C2915">
            <v>289.94</v>
          </cell>
          <cell r="D2915" t="str">
            <v>USD</v>
          </cell>
        </row>
        <row r="2916">
          <cell r="A2916" t="str">
            <v>TR80-DD-S6</v>
          </cell>
          <cell r="B2916">
            <v>1</v>
          </cell>
          <cell r="C2916">
            <v>300.44</v>
          </cell>
          <cell r="D2916" t="str">
            <v>USD</v>
          </cell>
        </row>
        <row r="2917">
          <cell r="A2917" t="str">
            <v>TR80-A-S7</v>
          </cell>
          <cell r="B2917">
            <v>1</v>
          </cell>
          <cell r="C2917">
            <v>289.94</v>
          </cell>
          <cell r="D2917" t="str">
            <v>USD</v>
          </cell>
        </row>
        <row r="2918">
          <cell r="A2918" t="str">
            <v>TR80-DD-S7</v>
          </cell>
          <cell r="B2918">
            <v>1</v>
          </cell>
          <cell r="C2918">
            <v>300.44</v>
          </cell>
          <cell r="D2918" t="str">
            <v>USD</v>
          </cell>
        </row>
        <row r="2919">
          <cell r="A2919" t="str">
            <v>TR80-A-S8</v>
          </cell>
          <cell r="B2919">
            <v>1</v>
          </cell>
          <cell r="C2919">
            <v>289.94</v>
          </cell>
          <cell r="D2919" t="str">
            <v>USD</v>
          </cell>
        </row>
        <row r="2920">
          <cell r="A2920" t="str">
            <v>TR80-DD-S8</v>
          </cell>
          <cell r="B2920">
            <v>1</v>
          </cell>
          <cell r="C2920">
            <v>300.44</v>
          </cell>
          <cell r="D2920" t="str">
            <v>USD</v>
          </cell>
        </row>
        <row r="2921">
          <cell r="A2921" t="str">
            <v>TR80-A-S9</v>
          </cell>
          <cell r="B2921">
            <v>1</v>
          </cell>
          <cell r="C2921">
            <v>284.94</v>
          </cell>
          <cell r="D2921" t="str">
            <v>USD</v>
          </cell>
        </row>
        <row r="2922">
          <cell r="A2922" t="str">
            <v>TR80-DD-S9</v>
          </cell>
          <cell r="B2922">
            <v>1</v>
          </cell>
          <cell r="C2922">
            <v>295.44</v>
          </cell>
          <cell r="D2922" t="str">
            <v>USD</v>
          </cell>
        </row>
        <row r="2923">
          <cell r="A2923" t="str">
            <v>TR80-A-S10</v>
          </cell>
          <cell r="B2923">
            <v>1</v>
          </cell>
          <cell r="C2923">
            <v>290.44</v>
          </cell>
          <cell r="D2923" t="str">
            <v>USD</v>
          </cell>
        </row>
        <row r="2924">
          <cell r="A2924" t="str">
            <v>TR80-DD-S10</v>
          </cell>
          <cell r="B2924">
            <v>1</v>
          </cell>
          <cell r="C2924">
            <v>300.94</v>
          </cell>
          <cell r="D2924" t="str">
            <v>USD</v>
          </cell>
        </row>
        <row r="2925">
          <cell r="A2925" t="str">
            <v>TR80-WM-NS</v>
          </cell>
          <cell r="B2925">
            <v>1</v>
          </cell>
          <cell r="C2925">
            <v>274.13</v>
          </cell>
          <cell r="D2925" t="str">
            <v>USD</v>
          </cell>
        </row>
        <row r="2926">
          <cell r="A2926" t="str">
            <v>TR80-DDM-NS</v>
          </cell>
          <cell r="B2926">
            <v>1</v>
          </cell>
          <cell r="C2926">
            <v>269.98</v>
          </cell>
          <cell r="D2926" t="str">
            <v>USD</v>
          </cell>
        </row>
        <row r="2927">
          <cell r="A2927" t="str">
            <v>TR80-FAND-NS</v>
          </cell>
          <cell r="B2927">
            <v>1</v>
          </cell>
          <cell r="C2927">
            <v>268.48</v>
          </cell>
          <cell r="D2927" t="str">
            <v>USD</v>
          </cell>
        </row>
        <row r="2928">
          <cell r="A2928" t="str">
            <v>TR80-WM-S3</v>
          </cell>
          <cell r="B2928">
            <v>1</v>
          </cell>
          <cell r="C2928">
            <v>363.63</v>
          </cell>
          <cell r="D2928" t="str">
            <v>USD</v>
          </cell>
        </row>
        <row r="2929">
          <cell r="A2929" t="str">
            <v>TR80-DDM-S3</v>
          </cell>
          <cell r="B2929">
            <v>1</v>
          </cell>
          <cell r="C2929">
            <v>368.48</v>
          </cell>
          <cell r="D2929" t="str">
            <v>USD</v>
          </cell>
        </row>
        <row r="2930">
          <cell r="A2930" t="str">
            <v>TR80-FAND-S3</v>
          </cell>
          <cell r="B2930">
            <v>1</v>
          </cell>
          <cell r="C2930">
            <v>357.98</v>
          </cell>
          <cell r="D2930" t="str">
            <v>USD</v>
          </cell>
        </row>
        <row r="2931">
          <cell r="A2931" t="str">
            <v>TR80-WM-S6</v>
          </cell>
          <cell r="B2931">
            <v>1</v>
          </cell>
          <cell r="C2931">
            <v>363.13</v>
          </cell>
          <cell r="D2931" t="str">
            <v>USD</v>
          </cell>
        </row>
        <row r="2932">
          <cell r="A2932" t="str">
            <v>TR80-DDM-S6</v>
          </cell>
          <cell r="B2932">
            <v>1</v>
          </cell>
          <cell r="C2932">
            <v>367.98</v>
          </cell>
          <cell r="D2932" t="str">
            <v>USD</v>
          </cell>
        </row>
        <row r="2933">
          <cell r="A2933" t="str">
            <v>TR80-FAND-S6</v>
          </cell>
          <cell r="B2933">
            <v>1</v>
          </cell>
          <cell r="C2933">
            <v>357.48</v>
          </cell>
          <cell r="D2933" t="str">
            <v>USD</v>
          </cell>
        </row>
        <row r="2934">
          <cell r="A2934" t="str">
            <v>TR80-WM-S7</v>
          </cell>
          <cell r="B2934">
            <v>1</v>
          </cell>
          <cell r="C2934">
            <v>363.13</v>
          </cell>
          <cell r="D2934" t="str">
            <v>USD</v>
          </cell>
        </row>
        <row r="2935">
          <cell r="A2935" t="str">
            <v>TR80-DDM-S7</v>
          </cell>
          <cell r="B2935">
            <v>1</v>
          </cell>
          <cell r="C2935">
            <v>367.98</v>
          </cell>
          <cell r="D2935" t="str">
            <v>USD</v>
          </cell>
        </row>
        <row r="2936">
          <cell r="A2936" t="str">
            <v>TR80-FAND-S7</v>
          </cell>
          <cell r="B2936">
            <v>1</v>
          </cell>
          <cell r="C2936">
            <v>357.48</v>
          </cell>
          <cell r="D2936" t="str">
            <v>USD</v>
          </cell>
        </row>
        <row r="2937">
          <cell r="A2937" t="str">
            <v>TR80-WM-S8</v>
          </cell>
          <cell r="B2937">
            <v>1</v>
          </cell>
          <cell r="C2937">
            <v>363.13</v>
          </cell>
          <cell r="D2937" t="str">
            <v>USD</v>
          </cell>
        </row>
        <row r="2938">
          <cell r="A2938" t="str">
            <v>TR80-DDM-S8</v>
          </cell>
          <cell r="B2938">
            <v>1</v>
          </cell>
          <cell r="C2938">
            <v>367.98</v>
          </cell>
          <cell r="D2938" t="str">
            <v>USD</v>
          </cell>
        </row>
        <row r="2939">
          <cell r="A2939" t="str">
            <v>TR80-FAND-S8</v>
          </cell>
          <cell r="B2939">
            <v>1</v>
          </cell>
          <cell r="C2939">
            <v>357.48</v>
          </cell>
          <cell r="D2939" t="str">
            <v>USD</v>
          </cell>
        </row>
        <row r="2940">
          <cell r="A2940" t="str">
            <v>TR80-WM-NS-UK</v>
          </cell>
          <cell r="B2940">
            <v>1</v>
          </cell>
          <cell r="C2940">
            <v>197.44</v>
          </cell>
          <cell r="D2940" t="str">
            <v>USD</v>
          </cell>
        </row>
        <row r="2941">
          <cell r="A2941" t="str">
            <v>TR80-DDM-NS-UK</v>
          </cell>
          <cell r="B2941">
            <v>1</v>
          </cell>
          <cell r="C2941">
            <v>202.44</v>
          </cell>
          <cell r="D2941" t="str">
            <v>USD</v>
          </cell>
        </row>
        <row r="2942">
          <cell r="A2942" t="str">
            <v>TR80-FAND-NS-UK</v>
          </cell>
          <cell r="B2942">
            <v>1</v>
          </cell>
          <cell r="C2942">
            <v>219.94</v>
          </cell>
          <cell r="D2942" t="str">
            <v>USD</v>
          </cell>
        </row>
        <row r="2943">
          <cell r="A2943" t="str">
            <v>TR80-WM-S3-UK</v>
          </cell>
          <cell r="B2943">
            <v>1</v>
          </cell>
          <cell r="C2943">
            <v>285.54000000000002</v>
          </cell>
          <cell r="D2943" t="str">
            <v>USD</v>
          </cell>
        </row>
        <row r="2944">
          <cell r="A2944" t="str">
            <v>TR80-DDM-S3-UK</v>
          </cell>
          <cell r="B2944">
            <v>1</v>
          </cell>
          <cell r="C2944">
            <v>290.54000000000002</v>
          </cell>
          <cell r="D2944" t="str">
            <v>USD</v>
          </cell>
        </row>
        <row r="2945">
          <cell r="A2945" t="str">
            <v>TR80-FAND-S3-UK</v>
          </cell>
          <cell r="B2945">
            <v>1</v>
          </cell>
          <cell r="C2945">
            <v>308.04000000000002</v>
          </cell>
          <cell r="D2945" t="str">
            <v>USD</v>
          </cell>
        </row>
        <row r="2946">
          <cell r="A2946" t="str">
            <v>TR80-WM-S6-UK</v>
          </cell>
          <cell r="B2946">
            <v>1</v>
          </cell>
          <cell r="C2946">
            <v>295.44</v>
          </cell>
          <cell r="D2946" t="str">
            <v>USD</v>
          </cell>
        </row>
        <row r="2947">
          <cell r="A2947" t="str">
            <v>TR80-DDM-S6-UK</v>
          </cell>
          <cell r="B2947">
            <v>1</v>
          </cell>
          <cell r="C2947">
            <v>300.44</v>
          </cell>
          <cell r="D2947" t="str">
            <v>USD</v>
          </cell>
        </row>
        <row r="2948">
          <cell r="A2948" t="str">
            <v>TR80-FAND-S6-UK</v>
          </cell>
          <cell r="B2948">
            <v>1</v>
          </cell>
          <cell r="C2948">
            <v>317.94</v>
          </cell>
          <cell r="D2948" t="str">
            <v>USD</v>
          </cell>
        </row>
        <row r="2949">
          <cell r="A2949" t="str">
            <v>TR80-WM-S7-UK</v>
          </cell>
          <cell r="B2949">
            <v>1</v>
          </cell>
          <cell r="C2949">
            <v>295.44</v>
          </cell>
          <cell r="D2949" t="str">
            <v>USD</v>
          </cell>
        </row>
        <row r="2950">
          <cell r="A2950" t="str">
            <v>TR80-DDM-S7-UK</v>
          </cell>
          <cell r="B2950">
            <v>1</v>
          </cell>
          <cell r="C2950">
            <v>300.44</v>
          </cell>
          <cell r="D2950" t="str">
            <v>USD</v>
          </cell>
        </row>
        <row r="2951">
          <cell r="A2951" t="str">
            <v>TR80-FAND-S7-UK</v>
          </cell>
          <cell r="B2951">
            <v>1</v>
          </cell>
          <cell r="C2951">
            <v>317.94</v>
          </cell>
          <cell r="D2951" t="str">
            <v>USD</v>
          </cell>
        </row>
        <row r="2952">
          <cell r="A2952" t="str">
            <v>TR80-WM-S8-UK</v>
          </cell>
          <cell r="B2952">
            <v>1</v>
          </cell>
          <cell r="C2952">
            <v>295.44</v>
          </cell>
          <cell r="D2952" t="str">
            <v>USD</v>
          </cell>
        </row>
        <row r="2953">
          <cell r="A2953" t="str">
            <v>TR80-DDM-S8-UK</v>
          </cell>
          <cell r="B2953">
            <v>1</v>
          </cell>
          <cell r="C2953">
            <v>300.44</v>
          </cell>
          <cell r="D2953" t="str">
            <v>USD</v>
          </cell>
        </row>
        <row r="2954">
          <cell r="A2954" t="str">
            <v>TR80-FAND-S8-UK</v>
          </cell>
          <cell r="B2954">
            <v>1</v>
          </cell>
          <cell r="C2954">
            <v>317.94</v>
          </cell>
          <cell r="D2954" t="str">
            <v>USD</v>
          </cell>
        </row>
        <row r="2955">
          <cell r="A2955" t="str">
            <v>TR80-WM-NS-NZ</v>
          </cell>
          <cell r="B2955">
            <v>1</v>
          </cell>
          <cell r="C2955">
            <v>271.51</v>
          </cell>
          <cell r="D2955" t="str">
            <v>USD</v>
          </cell>
        </row>
        <row r="2956">
          <cell r="A2956" t="str">
            <v>TR80-DDM-NS-NZ</v>
          </cell>
          <cell r="B2956">
            <v>1</v>
          </cell>
          <cell r="C2956">
            <v>298.60000000000002</v>
          </cell>
          <cell r="D2956" t="str">
            <v>USD</v>
          </cell>
        </row>
        <row r="2957">
          <cell r="A2957" t="str">
            <v>TR80-FAND-NS-NZ</v>
          </cell>
          <cell r="B2957">
            <v>1</v>
          </cell>
          <cell r="C2957">
            <v>293.10000000000002</v>
          </cell>
          <cell r="D2957" t="str">
            <v>USD</v>
          </cell>
        </row>
        <row r="2958">
          <cell r="A2958" t="str">
            <v>TR80-WM-S3-NZ</v>
          </cell>
          <cell r="B2958">
            <v>1</v>
          </cell>
          <cell r="C2958">
            <v>350.61</v>
          </cell>
          <cell r="D2958" t="str">
            <v>USD</v>
          </cell>
        </row>
        <row r="2959">
          <cell r="A2959" t="str">
            <v>TR80-DDM-S3-NZ</v>
          </cell>
          <cell r="B2959">
            <v>1</v>
          </cell>
          <cell r="C2959">
            <v>386.7</v>
          </cell>
          <cell r="D2959" t="str">
            <v>USD</v>
          </cell>
        </row>
        <row r="2960">
          <cell r="A2960" t="str">
            <v>TR80-FAND-S3-NZ</v>
          </cell>
          <cell r="B2960">
            <v>1</v>
          </cell>
          <cell r="C2960">
            <v>372.2</v>
          </cell>
          <cell r="D2960" t="str">
            <v>USD</v>
          </cell>
        </row>
        <row r="2961">
          <cell r="A2961" t="str">
            <v>TR80-WM-S6-NZ</v>
          </cell>
          <cell r="B2961">
            <v>1</v>
          </cell>
          <cell r="C2961">
            <v>360.51</v>
          </cell>
          <cell r="D2961" t="str">
            <v>USD</v>
          </cell>
        </row>
        <row r="2962">
          <cell r="A2962" t="str">
            <v>TR80-DDM-S6-NZ</v>
          </cell>
          <cell r="B2962">
            <v>1</v>
          </cell>
          <cell r="C2962">
            <v>396.6</v>
          </cell>
          <cell r="D2962" t="str">
            <v>USD</v>
          </cell>
        </row>
        <row r="2963">
          <cell r="A2963" t="str">
            <v>TR80-FAND-S6-NZ</v>
          </cell>
          <cell r="B2963">
            <v>1</v>
          </cell>
          <cell r="C2963">
            <v>382.1</v>
          </cell>
          <cell r="D2963" t="str">
            <v>USD</v>
          </cell>
        </row>
        <row r="2964">
          <cell r="A2964" t="str">
            <v>TR80-DDM-S7-NZ</v>
          </cell>
          <cell r="B2964">
            <v>1</v>
          </cell>
          <cell r="C2964">
            <v>396.6</v>
          </cell>
          <cell r="D2964" t="str">
            <v>USD</v>
          </cell>
        </row>
        <row r="2965">
          <cell r="A2965" t="str">
            <v>TR80-FAND-S7-NZ</v>
          </cell>
          <cell r="B2965">
            <v>1</v>
          </cell>
          <cell r="C2965">
            <v>382.1</v>
          </cell>
          <cell r="D2965" t="str">
            <v>USD</v>
          </cell>
        </row>
        <row r="2966">
          <cell r="A2966" t="str">
            <v>TR80-WM-S8-NZ</v>
          </cell>
          <cell r="B2966">
            <v>1</v>
          </cell>
          <cell r="C2966">
            <v>360.51</v>
          </cell>
          <cell r="D2966" t="str">
            <v>USD</v>
          </cell>
        </row>
        <row r="2967">
          <cell r="A2967" t="str">
            <v>TR80-DDM-S8-NZ</v>
          </cell>
          <cell r="B2967">
            <v>1</v>
          </cell>
          <cell r="C2967">
            <v>396.6</v>
          </cell>
          <cell r="D2967" t="str">
            <v>USD</v>
          </cell>
        </row>
        <row r="2968">
          <cell r="A2968" t="str">
            <v>TR80-FAND-S8-NZ</v>
          </cell>
          <cell r="B2968">
            <v>1</v>
          </cell>
          <cell r="C2968">
            <v>382.1</v>
          </cell>
          <cell r="D2968" t="str">
            <v>USD</v>
          </cell>
        </row>
        <row r="2969">
          <cell r="A2969" t="str">
            <v>TR160-DDPBAL-S9</v>
          </cell>
          <cell r="B2969">
            <v>1</v>
          </cell>
          <cell r="C2969">
            <v>406.68</v>
          </cell>
          <cell r="D2969" t="str">
            <v>USD</v>
          </cell>
        </row>
        <row r="2970">
          <cell r="A2970" t="str">
            <v>TR160-DDPBNP-S9</v>
          </cell>
          <cell r="B2970">
            <v>1</v>
          </cell>
          <cell r="C2970">
            <v>404.68</v>
          </cell>
          <cell r="D2970" t="str">
            <v>USD</v>
          </cell>
        </row>
        <row r="2971">
          <cell r="A2971" t="str">
            <v>TR160-DDINV3-S9</v>
          </cell>
          <cell r="B2971">
            <v>1</v>
          </cell>
          <cell r="C2971">
            <v>445.84</v>
          </cell>
          <cell r="D2971" t="str">
            <v>USD</v>
          </cell>
        </row>
        <row r="2972">
          <cell r="A2972" t="str">
            <v>TR160-DDPUP3-S9</v>
          </cell>
          <cell r="B2972">
            <v>1</v>
          </cell>
          <cell r="C2972">
            <v>430.27</v>
          </cell>
          <cell r="D2972" t="str">
            <v>USD</v>
          </cell>
        </row>
        <row r="2973">
          <cell r="A2973" t="str">
            <v>TR160-DDPBAL-S9-UK</v>
          </cell>
          <cell r="B2973">
            <v>1</v>
          </cell>
          <cell r="C2973">
            <v>406.68</v>
          </cell>
          <cell r="D2973" t="str">
            <v>USD</v>
          </cell>
        </row>
        <row r="2974">
          <cell r="A2974" t="str">
            <v>TR160-DDPBNP-S9-UK</v>
          </cell>
          <cell r="B2974">
            <v>1</v>
          </cell>
          <cell r="C2974">
            <v>404.68</v>
          </cell>
          <cell r="D2974" t="str">
            <v>USD</v>
          </cell>
        </row>
        <row r="2975">
          <cell r="A2975" t="str">
            <v>TR160-DDINV3-S9-UK</v>
          </cell>
          <cell r="B2975">
            <v>1</v>
          </cell>
          <cell r="C2975">
            <v>431.68</v>
          </cell>
          <cell r="D2975" t="str">
            <v>USD</v>
          </cell>
        </row>
        <row r="2976">
          <cell r="A2976" t="str">
            <v>TR160-DDPUP3-S9-UK</v>
          </cell>
          <cell r="B2976">
            <v>1</v>
          </cell>
          <cell r="C2976">
            <v>416.11</v>
          </cell>
          <cell r="D2976" t="str">
            <v>USD</v>
          </cell>
        </row>
        <row r="2977">
          <cell r="A2977" t="str">
            <v>TR160-DDPBALSL-S9-UK</v>
          </cell>
          <cell r="B2977">
            <v>1</v>
          </cell>
          <cell r="C2977">
            <v>414.23</v>
          </cell>
          <cell r="D2977" t="str">
            <v>USD</v>
          </cell>
        </row>
        <row r="2978">
          <cell r="A2978" t="str">
            <v>TR160-DDPBNPSL-S9-UK</v>
          </cell>
          <cell r="B2978">
            <v>1</v>
          </cell>
          <cell r="C2978">
            <v>412.23</v>
          </cell>
          <cell r="D2978" t="str">
            <v>USD</v>
          </cell>
        </row>
        <row r="2979">
          <cell r="A2979" t="str">
            <v>TR160-DDINV3SL-S9-UK</v>
          </cell>
          <cell r="B2979">
            <v>1</v>
          </cell>
          <cell r="C2979">
            <v>439.23</v>
          </cell>
          <cell r="D2979" t="str">
            <v>USD</v>
          </cell>
        </row>
        <row r="2980">
          <cell r="A2980" t="str">
            <v>TR160-DDPUP3SL-S9-UK</v>
          </cell>
          <cell r="B2980">
            <v>1</v>
          </cell>
          <cell r="C2980">
            <v>423.66</v>
          </cell>
          <cell r="D2980" t="str">
            <v>USD</v>
          </cell>
        </row>
        <row r="2981">
          <cell r="A2981" t="str">
            <v>TR160-DDPBAL-S9-NZ</v>
          </cell>
          <cell r="B2981">
            <v>1</v>
          </cell>
          <cell r="C2981">
            <v>406.68</v>
          </cell>
          <cell r="D2981" t="str">
            <v>USD</v>
          </cell>
        </row>
        <row r="2982">
          <cell r="A2982" t="str">
            <v>TR160-DDPBNP-S9-NZ</v>
          </cell>
          <cell r="B2982">
            <v>1</v>
          </cell>
          <cell r="C2982">
            <v>404.68</v>
          </cell>
          <cell r="D2982" t="str">
            <v>USD</v>
          </cell>
        </row>
        <row r="2983">
          <cell r="A2983" t="str">
            <v>TR160-DDINV3-S9-NZ</v>
          </cell>
          <cell r="B2983">
            <v>1</v>
          </cell>
          <cell r="C2983">
            <v>431.68</v>
          </cell>
          <cell r="D2983" t="str">
            <v>USD</v>
          </cell>
        </row>
        <row r="2984">
          <cell r="A2984" t="str">
            <v>TR160-DDPUP3-S9-NZ</v>
          </cell>
          <cell r="B2984">
            <v>1</v>
          </cell>
          <cell r="C2984">
            <v>416.11</v>
          </cell>
          <cell r="D2984" t="str">
            <v>USD</v>
          </cell>
        </row>
        <row r="2985">
          <cell r="A2985" t="str">
            <v>TR160-DDPBALSL-S9-NZ</v>
          </cell>
          <cell r="B2985">
            <v>1</v>
          </cell>
          <cell r="C2985">
            <v>413.63</v>
          </cell>
          <cell r="D2985" t="str">
            <v>USD</v>
          </cell>
        </row>
        <row r="2986">
          <cell r="A2986" t="str">
            <v>TR160-DDPBNPSL-S9-NZ</v>
          </cell>
          <cell r="B2986">
            <v>1</v>
          </cell>
          <cell r="C2986">
            <v>411.63</v>
          </cell>
          <cell r="D2986" t="str">
            <v>USD</v>
          </cell>
        </row>
        <row r="2987">
          <cell r="A2987" t="str">
            <v>TR160-DDINV3SL-S9-NZ</v>
          </cell>
          <cell r="B2987">
            <v>1</v>
          </cell>
          <cell r="C2987">
            <v>438.63</v>
          </cell>
          <cell r="D2987" t="str">
            <v>USD</v>
          </cell>
        </row>
        <row r="2988">
          <cell r="A2988" t="str">
            <v>TR160-DDPUP3SL-S9-NZ</v>
          </cell>
          <cell r="B2988">
            <v>1</v>
          </cell>
          <cell r="C2988">
            <v>423.06</v>
          </cell>
          <cell r="D2988" t="str">
            <v>USD</v>
          </cell>
        </row>
        <row r="2989">
          <cell r="A2989" t="str">
            <v>TR160-WM-NS</v>
          </cell>
          <cell r="B2989">
            <v>1</v>
          </cell>
          <cell r="C2989">
            <v>368.72</v>
          </cell>
          <cell r="D2989" t="str">
            <v>USD</v>
          </cell>
        </row>
        <row r="2990">
          <cell r="A2990" t="str">
            <v>TR160-DDM-NS</v>
          </cell>
          <cell r="B2990">
            <v>1</v>
          </cell>
          <cell r="C2990">
            <v>395</v>
          </cell>
          <cell r="D2990" t="str">
            <v>USD</v>
          </cell>
        </row>
        <row r="2991">
          <cell r="A2991" t="str">
            <v>TR160-FAND-NS</v>
          </cell>
          <cell r="B2991">
            <v>1</v>
          </cell>
          <cell r="C2991">
            <v>380.5</v>
          </cell>
          <cell r="D2991" t="str">
            <v>USD</v>
          </cell>
        </row>
        <row r="2992">
          <cell r="A2992" t="str">
            <v>TR160-WM-S3</v>
          </cell>
          <cell r="B2992">
            <v>1</v>
          </cell>
          <cell r="C2992">
            <v>458.22</v>
          </cell>
          <cell r="D2992" t="str">
            <v>USD</v>
          </cell>
        </row>
        <row r="2993">
          <cell r="A2993" t="str">
            <v>TR160-DDM-S3</v>
          </cell>
          <cell r="B2993">
            <v>1</v>
          </cell>
          <cell r="C2993">
            <v>484.5</v>
          </cell>
          <cell r="D2993" t="str">
            <v>USD</v>
          </cell>
        </row>
        <row r="2994">
          <cell r="A2994" t="str">
            <v>TR160-FAND-S3</v>
          </cell>
          <cell r="B2994">
            <v>1</v>
          </cell>
          <cell r="C2994">
            <v>470</v>
          </cell>
          <cell r="D2994" t="str">
            <v>USD</v>
          </cell>
        </row>
        <row r="2995">
          <cell r="A2995" t="str">
            <v>TR160-WM-S4</v>
          </cell>
          <cell r="B2995">
            <v>1</v>
          </cell>
          <cell r="C2995">
            <v>452.72</v>
          </cell>
          <cell r="D2995" t="str">
            <v>USD</v>
          </cell>
        </row>
        <row r="2996">
          <cell r="A2996" t="str">
            <v>TR160-DDM-S4</v>
          </cell>
          <cell r="B2996">
            <v>1</v>
          </cell>
          <cell r="C2996">
            <v>479</v>
          </cell>
          <cell r="D2996" t="str">
            <v>USD</v>
          </cell>
        </row>
        <row r="2997">
          <cell r="A2997" t="str">
            <v>TR160-FAND-S4</v>
          </cell>
          <cell r="B2997">
            <v>1</v>
          </cell>
          <cell r="C2997">
            <v>464.5</v>
          </cell>
          <cell r="D2997" t="str">
            <v>USD</v>
          </cell>
        </row>
        <row r="2998">
          <cell r="A2998" t="str">
            <v>TR160-WM-S6</v>
          </cell>
          <cell r="B2998">
            <v>1</v>
          </cell>
          <cell r="C2998">
            <v>456.5</v>
          </cell>
          <cell r="D2998" t="str">
            <v>USD</v>
          </cell>
        </row>
        <row r="2999">
          <cell r="A2999" t="str">
            <v>TR160-DDM-S6</v>
          </cell>
          <cell r="B2999">
            <v>1</v>
          </cell>
          <cell r="C2999">
            <v>493</v>
          </cell>
          <cell r="D2999" t="str">
            <v>USD</v>
          </cell>
        </row>
        <row r="3000">
          <cell r="A3000" t="str">
            <v>TR160-FAND-S6</v>
          </cell>
          <cell r="B3000">
            <v>1</v>
          </cell>
          <cell r="C3000">
            <v>478.5</v>
          </cell>
          <cell r="D3000" t="str">
            <v>USD</v>
          </cell>
        </row>
        <row r="3001">
          <cell r="A3001" t="str">
            <v>TR160-WM-NS-UK</v>
          </cell>
          <cell r="B3001">
            <v>1</v>
          </cell>
          <cell r="C3001">
            <v>368.72</v>
          </cell>
          <cell r="D3001" t="str">
            <v>USD</v>
          </cell>
        </row>
        <row r="3002">
          <cell r="A3002" t="str">
            <v>TR160-DDM-NS-UK</v>
          </cell>
          <cell r="B3002">
            <v>1</v>
          </cell>
          <cell r="C3002">
            <v>395</v>
          </cell>
          <cell r="D3002" t="str">
            <v>USD</v>
          </cell>
        </row>
        <row r="3003">
          <cell r="A3003" t="str">
            <v>TR160-FAND-NS-UK</v>
          </cell>
          <cell r="B3003">
            <v>1</v>
          </cell>
          <cell r="C3003">
            <v>380.5</v>
          </cell>
          <cell r="D3003" t="str">
            <v>USD</v>
          </cell>
        </row>
        <row r="3004">
          <cell r="A3004" t="str">
            <v>TR160-WM-S3-UK</v>
          </cell>
          <cell r="B3004">
            <v>1</v>
          </cell>
          <cell r="C3004">
            <v>458.22</v>
          </cell>
          <cell r="D3004" t="str">
            <v>USD</v>
          </cell>
        </row>
        <row r="3005">
          <cell r="A3005" t="str">
            <v>TR160-DDM-S3-UK</v>
          </cell>
          <cell r="B3005">
            <v>1</v>
          </cell>
          <cell r="C3005">
            <v>484.5</v>
          </cell>
          <cell r="D3005" t="str">
            <v>USD</v>
          </cell>
        </row>
        <row r="3006">
          <cell r="A3006" t="str">
            <v>TR160-FAND-S3-UK</v>
          </cell>
          <cell r="B3006">
            <v>1</v>
          </cell>
          <cell r="C3006">
            <v>470</v>
          </cell>
          <cell r="D3006" t="str">
            <v>USD</v>
          </cell>
        </row>
        <row r="3007">
          <cell r="A3007" t="str">
            <v>TR160-WM-S4-UK</v>
          </cell>
          <cell r="B3007">
            <v>1</v>
          </cell>
          <cell r="C3007">
            <v>447.82</v>
          </cell>
          <cell r="D3007" t="str">
            <v>USD</v>
          </cell>
        </row>
        <row r="3008">
          <cell r="A3008" t="str">
            <v>TR160-DDM-S4-UK</v>
          </cell>
          <cell r="B3008">
            <v>1</v>
          </cell>
          <cell r="C3008">
            <v>474.1</v>
          </cell>
          <cell r="D3008" t="str">
            <v>USD</v>
          </cell>
        </row>
        <row r="3009">
          <cell r="A3009" t="str">
            <v>TR160-FAND-S4-UK</v>
          </cell>
          <cell r="B3009">
            <v>1</v>
          </cell>
          <cell r="C3009">
            <v>459.6</v>
          </cell>
          <cell r="D3009" t="str">
            <v>USD</v>
          </cell>
        </row>
        <row r="3010">
          <cell r="A3010" t="str">
            <v>TR160-WM-S6-UK</v>
          </cell>
          <cell r="B3010">
            <v>1</v>
          </cell>
          <cell r="C3010">
            <v>466.72</v>
          </cell>
          <cell r="D3010" t="str">
            <v>USD</v>
          </cell>
        </row>
        <row r="3011">
          <cell r="A3011" t="str">
            <v>TR160-DDM-S6-UK</v>
          </cell>
          <cell r="B3011">
            <v>1</v>
          </cell>
          <cell r="C3011">
            <v>493</v>
          </cell>
          <cell r="D3011" t="str">
            <v>USD</v>
          </cell>
        </row>
        <row r="3012">
          <cell r="A3012" t="str">
            <v>TR160-FAND-S6-UK</v>
          </cell>
          <cell r="B3012">
            <v>1</v>
          </cell>
          <cell r="C3012">
            <v>478.5</v>
          </cell>
          <cell r="D3012" t="str">
            <v>USD</v>
          </cell>
        </row>
        <row r="3013">
          <cell r="A3013" t="str">
            <v>TR160-WM-NS-NZ</v>
          </cell>
          <cell r="B3013">
            <v>1</v>
          </cell>
          <cell r="C3013">
            <v>331.56</v>
          </cell>
          <cell r="D3013" t="str">
            <v>USD</v>
          </cell>
        </row>
        <row r="3014">
          <cell r="A3014" t="str">
            <v>TR160-DDM-NS-NZ</v>
          </cell>
          <cell r="B3014">
            <v>1</v>
          </cell>
          <cell r="C3014">
            <v>357.84</v>
          </cell>
          <cell r="D3014" t="str">
            <v>USD</v>
          </cell>
        </row>
        <row r="3015">
          <cell r="A3015" t="str">
            <v>TR160-FAND-NS-NZ</v>
          </cell>
          <cell r="B3015">
            <v>1</v>
          </cell>
          <cell r="C3015">
            <v>343.34</v>
          </cell>
          <cell r="D3015" t="str">
            <v>USD</v>
          </cell>
        </row>
        <row r="3016">
          <cell r="A3016" t="str">
            <v>TR160-WM-S3-NZ</v>
          </cell>
          <cell r="B3016">
            <v>1</v>
          </cell>
          <cell r="C3016">
            <v>430.06</v>
          </cell>
          <cell r="D3016" t="str">
            <v>USD</v>
          </cell>
        </row>
        <row r="3017">
          <cell r="A3017" t="str">
            <v>TR160-DDM-S3-NZ</v>
          </cell>
          <cell r="B3017">
            <v>1</v>
          </cell>
          <cell r="C3017">
            <v>456.34</v>
          </cell>
          <cell r="D3017" t="str">
            <v>USD</v>
          </cell>
        </row>
        <row r="3018">
          <cell r="A3018" t="str">
            <v>TR160-FAND-S3-NZ</v>
          </cell>
          <cell r="B3018">
            <v>1</v>
          </cell>
          <cell r="C3018">
            <v>441.84</v>
          </cell>
          <cell r="D3018" t="str">
            <v>USD</v>
          </cell>
        </row>
        <row r="3019">
          <cell r="A3019" t="str">
            <v>TR160-WM-S4-NZ</v>
          </cell>
          <cell r="B3019">
            <v>1</v>
          </cell>
          <cell r="C3019">
            <v>419.66</v>
          </cell>
          <cell r="D3019" t="str">
            <v>USD</v>
          </cell>
        </row>
        <row r="3020">
          <cell r="A3020" t="str">
            <v>TR160-DDM-S4-NZ</v>
          </cell>
          <cell r="B3020">
            <v>1</v>
          </cell>
          <cell r="C3020">
            <v>445.94</v>
          </cell>
          <cell r="D3020" t="str">
            <v>USD</v>
          </cell>
        </row>
        <row r="3021">
          <cell r="A3021" t="str">
            <v>TR160-FAND-S4-NZ</v>
          </cell>
          <cell r="B3021">
            <v>1</v>
          </cell>
          <cell r="C3021">
            <v>431.44</v>
          </cell>
          <cell r="D3021" t="str">
            <v>USD</v>
          </cell>
        </row>
        <row r="3022">
          <cell r="A3022" t="str">
            <v>TR160-WM-S6-NZ</v>
          </cell>
          <cell r="B3022">
            <v>1</v>
          </cell>
          <cell r="C3022">
            <v>429.56</v>
          </cell>
          <cell r="D3022" t="str">
            <v>USD</v>
          </cell>
        </row>
        <row r="3023">
          <cell r="A3023" t="str">
            <v>TR160-DDM-S6-NZ</v>
          </cell>
          <cell r="B3023">
            <v>1</v>
          </cell>
          <cell r="C3023">
            <v>455.84</v>
          </cell>
          <cell r="D3023" t="str">
            <v>USD</v>
          </cell>
        </row>
        <row r="3024">
          <cell r="A3024" t="str">
            <v>TR160-FAND-S6-NZ</v>
          </cell>
          <cell r="B3024">
            <v>1</v>
          </cell>
          <cell r="C3024">
            <v>441.34</v>
          </cell>
          <cell r="D3024" t="str">
            <v>USD</v>
          </cell>
        </row>
        <row r="3025">
          <cell r="A3025" t="str">
            <v>TR80-SHIFTER5</v>
          </cell>
          <cell r="B3025">
            <v>1</v>
          </cell>
          <cell r="C3025">
            <v>9</v>
          </cell>
          <cell r="D3025" t="str">
            <v>USD</v>
          </cell>
        </row>
        <row r="3026">
          <cell r="A3026" t="str">
            <v>SP-TRMAT-CAB</v>
          </cell>
          <cell r="B3026">
            <v>1</v>
          </cell>
          <cell r="C3026">
            <v>3.14</v>
          </cell>
          <cell r="D3026" t="str">
            <v>USD</v>
          </cell>
        </row>
        <row r="3027">
          <cell r="A3027" t="str">
            <v>TR120-SMEX-NB</v>
          </cell>
          <cell r="B3027">
            <v>1</v>
          </cell>
          <cell r="C3027">
            <v>17.350000000000001</v>
          </cell>
          <cell r="D3027" t="str">
            <v>USD</v>
          </cell>
        </row>
        <row r="3028">
          <cell r="A3028" t="str">
            <v>SP-ENDCAP</v>
          </cell>
          <cell r="B3028">
            <v>1</v>
          </cell>
          <cell r="C3028">
            <v>0.06</v>
          </cell>
          <cell r="D3028" t="str">
            <v>USD</v>
          </cell>
        </row>
        <row r="3029">
          <cell r="A3029" t="str">
            <v>RS6-FLT-NS</v>
          </cell>
          <cell r="B3029">
            <v>1</v>
          </cell>
          <cell r="C3029">
            <v>205</v>
          </cell>
          <cell r="D3029" t="str">
            <v>USD</v>
          </cell>
        </row>
        <row r="3030">
          <cell r="A3030" t="str">
            <v>RS6-FLT-S3</v>
          </cell>
          <cell r="B3030">
            <v>1</v>
          </cell>
          <cell r="C3030">
            <v>284.10000000000002</v>
          </cell>
          <cell r="D3030" t="str">
            <v>USD</v>
          </cell>
        </row>
        <row r="3031">
          <cell r="A3031" t="str">
            <v>RS6-TM2FLT-S3</v>
          </cell>
          <cell r="B3031">
            <v>1</v>
          </cell>
          <cell r="C3031">
            <v>362.1</v>
          </cell>
          <cell r="D3031" t="str">
            <v>USD</v>
          </cell>
        </row>
        <row r="3032">
          <cell r="A3032" t="str">
            <v>RS6-TM32FLT-S3</v>
          </cell>
          <cell r="B3032">
            <v>1</v>
          </cell>
          <cell r="C3032">
            <v>362.1</v>
          </cell>
          <cell r="D3032" t="str">
            <v>USD</v>
          </cell>
        </row>
        <row r="3033">
          <cell r="A3033" t="str">
            <v>RS6-TM33FLT-S3</v>
          </cell>
          <cell r="B3033">
            <v>1</v>
          </cell>
          <cell r="C3033">
            <v>374.1</v>
          </cell>
          <cell r="D3033" t="str">
            <v>USD</v>
          </cell>
        </row>
        <row r="3034">
          <cell r="A3034" t="str">
            <v>RS6-FLT-S4</v>
          </cell>
          <cell r="B3034">
            <v>1</v>
          </cell>
          <cell r="C3034">
            <v>289</v>
          </cell>
          <cell r="D3034" t="str">
            <v>USD</v>
          </cell>
        </row>
        <row r="3035">
          <cell r="A3035" t="str">
            <v>RS6-TM2FLT-S4</v>
          </cell>
          <cell r="B3035">
            <v>1</v>
          </cell>
          <cell r="C3035">
            <v>367</v>
          </cell>
          <cell r="D3035" t="str">
            <v>USD</v>
          </cell>
        </row>
        <row r="3036">
          <cell r="A3036" t="str">
            <v>RS6-TM32FLT-S4</v>
          </cell>
          <cell r="B3036">
            <v>1</v>
          </cell>
          <cell r="C3036">
            <v>367</v>
          </cell>
          <cell r="D3036" t="str">
            <v>USD</v>
          </cell>
        </row>
        <row r="3037">
          <cell r="A3037" t="str">
            <v>RS6-TM33FLT-S4</v>
          </cell>
          <cell r="B3037">
            <v>1</v>
          </cell>
          <cell r="C3037">
            <v>379</v>
          </cell>
          <cell r="D3037" t="str">
            <v>USD</v>
          </cell>
        </row>
        <row r="3038">
          <cell r="A3038" t="str">
            <v>RS6-FLT-S6</v>
          </cell>
          <cell r="B3038">
            <v>1</v>
          </cell>
          <cell r="C3038">
            <v>303</v>
          </cell>
          <cell r="D3038" t="str">
            <v>USD</v>
          </cell>
        </row>
        <row r="3039">
          <cell r="A3039" t="str">
            <v>RS6-TM2FLT-S6</v>
          </cell>
          <cell r="B3039">
            <v>1</v>
          </cell>
          <cell r="C3039">
            <v>381</v>
          </cell>
          <cell r="D3039" t="str">
            <v>USD</v>
          </cell>
        </row>
        <row r="3040">
          <cell r="A3040" t="str">
            <v>RS6-TM32FLT-S6</v>
          </cell>
          <cell r="B3040">
            <v>1</v>
          </cell>
          <cell r="C3040">
            <v>381</v>
          </cell>
          <cell r="D3040" t="str">
            <v>USD</v>
          </cell>
        </row>
        <row r="3041">
          <cell r="A3041" t="str">
            <v>RS6-TM33FLT-S6</v>
          </cell>
          <cell r="B3041">
            <v>1</v>
          </cell>
          <cell r="C3041">
            <v>393</v>
          </cell>
          <cell r="D3041" t="str">
            <v>USD</v>
          </cell>
        </row>
        <row r="3042">
          <cell r="A3042" t="str">
            <v>RS6-FLT-NS-UK</v>
          </cell>
          <cell r="B3042">
            <v>1</v>
          </cell>
          <cell r="C3042">
            <v>205</v>
          </cell>
          <cell r="D3042" t="str">
            <v>USD</v>
          </cell>
        </row>
        <row r="3043">
          <cell r="A3043" t="str">
            <v>RS6-FLT-S3-UK</v>
          </cell>
          <cell r="B3043">
            <v>1</v>
          </cell>
          <cell r="C3043">
            <v>284.10000000000002</v>
          </cell>
          <cell r="D3043" t="str">
            <v>USD</v>
          </cell>
        </row>
        <row r="3044">
          <cell r="A3044" t="str">
            <v>RS6-TM2FLT-S3-UK</v>
          </cell>
          <cell r="B3044">
            <v>1</v>
          </cell>
          <cell r="C3044">
            <v>362.1</v>
          </cell>
          <cell r="D3044" t="str">
            <v>USD</v>
          </cell>
        </row>
        <row r="3045">
          <cell r="A3045" t="str">
            <v>RS6-TM32FLT-S3-UK</v>
          </cell>
          <cell r="B3045">
            <v>1</v>
          </cell>
          <cell r="C3045">
            <v>362.1</v>
          </cell>
          <cell r="D3045" t="str">
            <v>USD</v>
          </cell>
        </row>
        <row r="3046">
          <cell r="A3046" t="str">
            <v>RS6-TM33FLT-S3-UK</v>
          </cell>
          <cell r="B3046">
            <v>1</v>
          </cell>
          <cell r="C3046">
            <v>362.1</v>
          </cell>
          <cell r="D3046" t="str">
            <v>USD</v>
          </cell>
        </row>
        <row r="3047">
          <cell r="A3047" t="str">
            <v>RS6-FLT-S4-UK</v>
          </cell>
          <cell r="B3047">
            <v>1</v>
          </cell>
          <cell r="C3047">
            <v>289</v>
          </cell>
          <cell r="D3047" t="str">
            <v>USD</v>
          </cell>
        </row>
        <row r="3048">
          <cell r="A3048" t="str">
            <v>RS6-TM2FLT-S4-UK</v>
          </cell>
          <cell r="B3048">
            <v>1</v>
          </cell>
          <cell r="C3048">
            <v>362.1</v>
          </cell>
          <cell r="D3048" t="str">
            <v>USD</v>
          </cell>
        </row>
        <row r="3049">
          <cell r="A3049" t="str">
            <v>RS6-TM32FLT-S4-UK</v>
          </cell>
          <cell r="B3049">
            <v>1</v>
          </cell>
          <cell r="C3049">
            <v>362.1</v>
          </cell>
          <cell r="D3049" t="str">
            <v>USD</v>
          </cell>
        </row>
        <row r="3050">
          <cell r="A3050" t="str">
            <v>RS6-TM33FLT-S4-UK</v>
          </cell>
          <cell r="B3050">
            <v>1</v>
          </cell>
          <cell r="C3050">
            <v>362.1</v>
          </cell>
          <cell r="D3050" t="str">
            <v>USD</v>
          </cell>
        </row>
        <row r="3051">
          <cell r="A3051" t="str">
            <v>RS6-FLT-S6-UK</v>
          </cell>
          <cell r="B3051">
            <v>1</v>
          </cell>
          <cell r="C3051">
            <v>303</v>
          </cell>
          <cell r="D3051" t="str">
            <v>USD</v>
          </cell>
        </row>
        <row r="3052">
          <cell r="A3052" t="str">
            <v>RS6-TM2FLT-S6-UK</v>
          </cell>
          <cell r="B3052">
            <v>1</v>
          </cell>
          <cell r="C3052">
            <v>381</v>
          </cell>
          <cell r="D3052" t="str">
            <v>USD</v>
          </cell>
        </row>
        <row r="3053">
          <cell r="A3053" t="str">
            <v>RS6-TM32FLT-S6-UK</v>
          </cell>
          <cell r="B3053">
            <v>1</v>
          </cell>
          <cell r="C3053">
            <v>381</v>
          </cell>
          <cell r="D3053" t="str">
            <v>USD</v>
          </cell>
        </row>
        <row r="3054">
          <cell r="A3054" t="str">
            <v>RS6-FLT-NS-NZ</v>
          </cell>
          <cell r="B3054">
            <v>1</v>
          </cell>
          <cell r="C3054">
            <v>205</v>
          </cell>
          <cell r="D3054" t="str">
            <v>USD</v>
          </cell>
        </row>
        <row r="3055">
          <cell r="A3055" t="str">
            <v>RS6-FLT-S3-NZ</v>
          </cell>
          <cell r="B3055">
            <v>1</v>
          </cell>
          <cell r="C3055">
            <v>284.10000000000002</v>
          </cell>
          <cell r="D3055" t="str">
            <v>USD</v>
          </cell>
        </row>
        <row r="3056">
          <cell r="A3056" t="str">
            <v>RS6-TM2FLT-S3-NZ</v>
          </cell>
          <cell r="B3056">
            <v>1</v>
          </cell>
          <cell r="C3056">
            <v>362.1</v>
          </cell>
          <cell r="D3056" t="str">
            <v>USD</v>
          </cell>
        </row>
        <row r="3057">
          <cell r="A3057" t="str">
            <v>RS6-TM32FLT-S3-NZ</v>
          </cell>
          <cell r="B3057">
            <v>1</v>
          </cell>
          <cell r="C3057">
            <v>374.1</v>
          </cell>
          <cell r="D3057" t="str">
            <v>USD</v>
          </cell>
        </row>
        <row r="3058">
          <cell r="A3058" t="str">
            <v>RS6-TM33FLT-S3-NZ</v>
          </cell>
          <cell r="B3058">
            <v>1</v>
          </cell>
          <cell r="C3058">
            <v>386.1</v>
          </cell>
          <cell r="D3058" t="str">
            <v>USD</v>
          </cell>
        </row>
        <row r="3059">
          <cell r="A3059" t="str">
            <v>RS6-FLT-S4-NZ</v>
          </cell>
          <cell r="B3059">
            <v>1</v>
          </cell>
          <cell r="C3059">
            <v>284.10000000000002</v>
          </cell>
          <cell r="D3059" t="str">
            <v>USD</v>
          </cell>
        </row>
        <row r="3060">
          <cell r="A3060" t="str">
            <v>RS6-TM2FLT-S4-NZ</v>
          </cell>
          <cell r="B3060">
            <v>1</v>
          </cell>
          <cell r="C3060">
            <v>362.1</v>
          </cell>
          <cell r="D3060" t="str">
            <v>USD</v>
          </cell>
        </row>
        <row r="3061">
          <cell r="A3061" t="str">
            <v>RS6-TM32FLT-S4-NZ</v>
          </cell>
          <cell r="B3061">
            <v>1</v>
          </cell>
          <cell r="C3061">
            <v>374.1</v>
          </cell>
          <cell r="D3061" t="str">
            <v>USD</v>
          </cell>
        </row>
        <row r="3062">
          <cell r="A3062" t="str">
            <v>RS6-TM33FLT-S4-NZ</v>
          </cell>
          <cell r="B3062">
            <v>1</v>
          </cell>
          <cell r="C3062">
            <v>386.1</v>
          </cell>
          <cell r="D3062" t="str">
            <v>USD</v>
          </cell>
        </row>
        <row r="3063">
          <cell r="A3063" t="str">
            <v>RS6-FLT-S6-NZ</v>
          </cell>
          <cell r="B3063">
            <v>1</v>
          </cell>
          <cell r="C3063">
            <v>303</v>
          </cell>
          <cell r="D3063" t="str">
            <v>USD</v>
          </cell>
        </row>
        <row r="3064">
          <cell r="A3064" t="str">
            <v>RS6-TM2FLT-S6-NZ</v>
          </cell>
          <cell r="B3064">
            <v>1</v>
          </cell>
          <cell r="C3064">
            <v>381</v>
          </cell>
          <cell r="D3064" t="str">
            <v>USD</v>
          </cell>
        </row>
        <row r="3065">
          <cell r="A3065" t="str">
            <v>RS6-TM32FLT-S6-NZ</v>
          </cell>
          <cell r="B3065">
            <v>1</v>
          </cell>
          <cell r="C3065">
            <v>393</v>
          </cell>
          <cell r="D3065" t="str">
            <v>USD</v>
          </cell>
        </row>
        <row r="3066">
          <cell r="A3066" t="str">
            <v>RS6-TM33FLT-S6-NZ</v>
          </cell>
          <cell r="B3066">
            <v>1</v>
          </cell>
          <cell r="C3066">
            <v>405</v>
          </cell>
          <cell r="D3066" t="str">
            <v>USD</v>
          </cell>
        </row>
        <row r="3067">
          <cell r="A3067" t="str">
            <v>TR160-WM-S7</v>
          </cell>
          <cell r="B3067">
            <v>1</v>
          </cell>
          <cell r="C3067">
            <v>456.5</v>
          </cell>
          <cell r="D3067" t="str">
            <v>USD</v>
          </cell>
        </row>
        <row r="3068">
          <cell r="A3068" t="str">
            <v>TR160-DDM-S7</v>
          </cell>
          <cell r="B3068">
            <v>1</v>
          </cell>
          <cell r="C3068">
            <v>493</v>
          </cell>
          <cell r="D3068" t="str">
            <v>USD</v>
          </cell>
        </row>
        <row r="3069">
          <cell r="A3069" t="str">
            <v>TR160-FAND-S7</v>
          </cell>
          <cell r="B3069">
            <v>1</v>
          </cell>
          <cell r="C3069">
            <v>478.5</v>
          </cell>
          <cell r="D3069" t="str">
            <v>USD</v>
          </cell>
        </row>
        <row r="3070">
          <cell r="A3070" t="str">
            <v>TR160-WM-S8</v>
          </cell>
          <cell r="B3070">
            <v>1</v>
          </cell>
          <cell r="C3070">
            <v>456.5</v>
          </cell>
          <cell r="D3070" t="str">
            <v>USD</v>
          </cell>
        </row>
        <row r="3071">
          <cell r="A3071" t="str">
            <v>TR160-DDM-S8</v>
          </cell>
          <cell r="B3071">
            <v>1</v>
          </cell>
          <cell r="C3071">
            <v>493</v>
          </cell>
          <cell r="D3071" t="str">
            <v>USD</v>
          </cell>
        </row>
        <row r="3072">
          <cell r="A3072" t="str">
            <v>TR160-FAND-S8</v>
          </cell>
          <cell r="B3072">
            <v>1</v>
          </cell>
          <cell r="C3072">
            <v>478.5</v>
          </cell>
          <cell r="D3072" t="str">
            <v>USD</v>
          </cell>
        </row>
        <row r="3073">
          <cell r="A3073" t="str">
            <v>TR160-DDM-S9</v>
          </cell>
          <cell r="B3073">
            <v>1</v>
          </cell>
          <cell r="C3073">
            <v>488</v>
          </cell>
          <cell r="D3073" t="str">
            <v>USD</v>
          </cell>
        </row>
        <row r="3074">
          <cell r="A3074" t="str">
            <v>TR160-WM-S7-NZ</v>
          </cell>
          <cell r="B3074">
            <v>1</v>
          </cell>
          <cell r="C3074">
            <v>429.56</v>
          </cell>
          <cell r="D3074" t="str">
            <v>USD</v>
          </cell>
        </row>
        <row r="3075">
          <cell r="A3075" t="str">
            <v>TR160-DDM-S7-NZ</v>
          </cell>
          <cell r="B3075">
            <v>1</v>
          </cell>
          <cell r="C3075">
            <v>455.84</v>
          </cell>
          <cell r="D3075" t="str">
            <v>USD</v>
          </cell>
        </row>
        <row r="3076">
          <cell r="A3076" t="str">
            <v>TR160-FAND-S7-NZ</v>
          </cell>
          <cell r="B3076">
            <v>1</v>
          </cell>
          <cell r="C3076">
            <v>441.34</v>
          </cell>
          <cell r="D3076" t="str">
            <v>USD</v>
          </cell>
        </row>
        <row r="3077">
          <cell r="A3077" t="str">
            <v>TR160-WM-S8-NZ</v>
          </cell>
          <cell r="B3077">
            <v>1</v>
          </cell>
          <cell r="C3077">
            <v>429.56</v>
          </cell>
          <cell r="D3077" t="str">
            <v>USD</v>
          </cell>
        </row>
        <row r="3078">
          <cell r="A3078" t="str">
            <v>TR160-DDM-S8-NZ</v>
          </cell>
          <cell r="B3078">
            <v>1</v>
          </cell>
          <cell r="C3078">
            <v>455.84</v>
          </cell>
          <cell r="D3078" t="str">
            <v>USD</v>
          </cell>
        </row>
        <row r="3079">
          <cell r="A3079" t="str">
            <v>TR160-FAND-S8-NZ</v>
          </cell>
          <cell r="B3079">
            <v>1</v>
          </cell>
          <cell r="C3079">
            <v>441.34</v>
          </cell>
          <cell r="D3079" t="str">
            <v>USD</v>
          </cell>
        </row>
        <row r="3080">
          <cell r="A3080" t="str">
            <v>TR160-WM-S9-NZ</v>
          </cell>
          <cell r="B3080">
            <v>1</v>
          </cell>
          <cell r="C3080">
            <v>461.72</v>
          </cell>
          <cell r="D3080" t="str">
            <v>USD</v>
          </cell>
        </row>
        <row r="3081">
          <cell r="A3081" t="str">
            <v>TR160-DDM-S9-NZ</v>
          </cell>
          <cell r="B3081">
            <v>1</v>
          </cell>
          <cell r="C3081">
            <v>490.38</v>
          </cell>
          <cell r="D3081" t="str">
            <v>USD</v>
          </cell>
        </row>
        <row r="3082">
          <cell r="A3082" t="str">
            <v>TR160-FAND-S9-NZ</v>
          </cell>
          <cell r="B3082">
            <v>1</v>
          </cell>
          <cell r="C3082">
            <v>473.5</v>
          </cell>
          <cell r="D3082" t="str">
            <v>USD</v>
          </cell>
        </row>
        <row r="3083">
          <cell r="A3083" t="str">
            <v>TR160-WM-S10-NZ</v>
          </cell>
          <cell r="B3083">
            <v>1</v>
          </cell>
          <cell r="C3083">
            <v>467.22</v>
          </cell>
          <cell r="D3083" t="str">
            <v>USD</v>
          </cell>
        </row>
        <row r="3084">
          <cell r="A3084" t="str">
            <v>TR160-DDM-S10-NZ</v>
          </cell>
          <cell r="B3084">
            <v>1</v>
          </cell>
          <cell r="C3084">
            <v>510.04</v>
          </cell>
          <cell r="D3084" t="str">
            <v>USD</v>
          </cell>
        </row>
        <row r="3085">
          <cell r="A3085" t="str">
            <v>TR160-FAND-S10-NZ</v>
          </cell>
          <cell r="B3085">
            <v>1</v>
          </cell>
          <cell r="C3085">
            <v>479</v>
          </cell>
          <cell r="D3085" t="str">
            <v>USD</v>
          </cell>
        </row>
        <row r="3086">
          <cell r="A3086" t="str">
            <v>TR160-WM-S7-UK</v>
          </cell>
          <cell r="B3086">
            <v>1</v>
          </cell>
          <cell r="C3086">
            <v>466.72</v>
          </cell>
          <cell r="D3086" t="str">
            <v>USD</v>
          </cell>
        </row>
        <row r="3087">
          <cell r="A3087" t="str">
            <v>TR160-DDM-S7-UK</v>
          </cell>
          <cell r="B3087">
            <v>1</v>
          </cell>
          <cell r="C3087">
            <v>493</v>
          </cell>
          <cell r="D3087" t="str">
            <v>USD</v>
          </cell>
        </row>
        <row r="3088">
          <cell r="A3088" t="str">
            <v>TR160-FAND-S7-UK</v>
          </cell>
          <cell r="B3088">
            <v>1</v>
          </cell>
          <cell r="C3088">
            <v>478.5</v>
          </cell>
          <cell r="D3088" t="str">
            <v>USD</v>
          </cell>
        </row>
        <row r="3089">
          <cell r="A3089" t="str">
            <v>TR160-WM-S8-UK</v>
          </cell>
          <cell r="B3089">
            <v>1</v>
          </cell>
          <cell r="C3089">
            <v>466.72</v>
          </cell>
          <cell r="D3089" t="str">
            <v>USD</v>
          </cell>
        </row>
        <row r="3090">
          <cell r="A3090" t="str">
            <v>TR160-DDM-S8-UK</v>
          </cell>
          <cell r="B3090">
            <v>1</v>
          </cell>
          <cell r="C3090">
            <v>493</v>
          </cell>
          <cell r="D3090" t="str">
            <v>USD</v>
          </cell>
        </row>
        <row r="3091">
          <cell r="A3091" t="str">
            <v>TR160-FAND-S8-UK</v>
          </cell>
          <cell r="B3091">
            <v>1</v>
          </cell>
          <cell r="C3091">
            <v>478.5</v>
          </cell>
          <cell r="D3091" t="str">
            <v>USD</v>
          </cell>
        </row>
        <row r="3092">
          <cell r="A3092" t="str">
            <v>TR160-DDM-S9-UK</v>
          </cell>
          <cell r="B3092">
            <v>1</v>
          </cell>
          <cell r="C3092">
            <v>488</v>
          </cell>
          <cell r="D3092" t="str">
            <v>USD</v>
          </cell>
        </row>
        <row r="3093">
          <cell r="A3093" t="str">
            <v>TR8-FLT-NS-UK</v>
          </cell>
          <cell r="B3093">
            <v>1</v>
          </cell>
          <cell r="C3093">
            <v>271.5</v>
          </cell>
          <cell r="D3093" t="str">
            <v>USD</v>
          </cell>
        </row>
        <row r="3094">
          <cell r="A3094" t="str">
            <v>TR8-FLT-S3-UK</v>
          </cell>
          <cell r="B3094">
            <v>1</v>
          </cell>
          <cell r="C3094">
            <v>359.6</v>
          </cell>
          <cell r="D3094" t="str">
            <v>USD</v>
          </cell>
        </row>
        <row r="3095">
          <cell r="A3095" t="str">
            <v>TR8-FLT-S4-UK</v>
          </cell>
          <cell r="B3095">
            <v>1</v>
          </cell>
          <cell r="C3095">
            <v>359.6</v>
          </cell>
          <cell r="D3095" t="str">
            <v>USD</v>
          </cell>
        </row>
        <row r="3096">
          <cell r="A3096" t="str">
            <v>TR8-FLT-S6-UK</v>
          </cell>
          <cell r="B3096">
            <v>1</v>
          </cell>
          <cell r="C3096">
            <v>369.5</v>
          </cell>
          <cell r="D3096" t="str">
            <v>USD</v>
          </cell>
        </row>
        <row r="3097">
          <cell r="A3097" t="str">
            <v>TR8-FLT-NS</v>
          </cell>
          <cell r="B3097">
            <v>1</v>
          </cell>
          <cell r="C3097">
            <v>271.5</v>
          </cell>
          <cell r="D3097" t="str">
            <v>USD</v>
          </cell>
        </row>
        <row r="3098">
          <cell r="A3098" t="str">
            <v>TR8-FLT-S3</v>
          </cell>
          <cell r="B3098">
            <v>1</v>
          </cell>
          <cell r="C3098">
            <v>350.6</v>
          </cell>
          <cell r="D3098" t="str">
            <v>USD</v>
          </cell>
        </row>
        <row r="3099">
          <cell r="A3099" t="str">
            <v>TR8-FLT-S4</v>
          </cell>
          <cell r="B3099">
            <v>1</v>
          </cell>
          <cell r="C3099">
            <v>350.6</v>
          </cell>
          <cell r="D3099" t="str">
            <v>USD</v>
          </cell>
        </row>
        <row r="3100">
          <cell r="A3100" t="str">
            <v>TR8-FLT-S6</v>
          </cell>
          <cell r="B3100">
            <v>1</v>
          </cell>
          <cell r="C3100">
            <v>369.5</v>
          </cell>
          <cell r="D3100" t="str">
            <v>USD</v>
          </cell>
        </row>
        <row r="3101">
          <cell r="A3101" t="str">
            <v>TR8-FLT-NS-NZ</v>
          </cell>
          <cell r="B3101">
            <v>1</v>
          </cell>
          <cell r="C3101">
            <v>271.5</v>
          </cell>
          <cell r="D3101" t="str">
            <v>USD</v>
          </cell>
        </row>
        <row r="3102">
          <cell r="A3102" t="str">
            <v>TR8-FLT-S3-NZ</v>
          </cell>
          <cell r="B3102">
            <v>1</v>
          </cell>
          <cell r="C3102">
            <v>350.6</v>
          </cell>
          <cell r="D3102" t="str">
            <v>USD</v>
          </cell>
        </row>
        <row r="3103">
          <cell r="A3103" t="str">
            <v>TR8-FLT-S4-NZ</v>
          </cell>
          <cell r="B3103">
            <v>1</v>
          </cell>
          <cell r="C3103">
            <v>350.6</v>
          </cell>
          <cell r="D3103" t="str">
            <v>USD</v>
          </cell>
        </row>
        <row r="3104">
          <cell r="A3104" t="str">
            <v>TR8-FLT-S6-NZ</v>
          </cell>
          <cell r="B3104">
            <v>1</v>
          </cell>
          <cell r="C3104">
            <v>369.5</v>
          </cell>
          <cell r="D3104" t="str">
            <v>USD</v>
          </cell>
        </row>
        <row r="3105">
          <cell r="A3105" t="str">
            <v>TR80-NWMDD</v>
          </cell>
          <cell r="B3105">
            <v>1</v>
          </cell>
          <cell r="C3105">
            <v>10.5</v>
          </cell>
          <cell r="D3105" t="str">
            <v>USD</v>
          </cell>
        </row>
        <row r="3106">
          <cell r="A3106" t="str">
            <v>TR80-WM-S4</v>
          </cell>
          <cell r="B3106">
            <v>1</v>
          </cell>
          <cell r="C3106">
            <v>358.13</v>
          </cell>
          <cell r="D3106" t="str">
            <v>USD</v>
          </cell>
        </row>
        <row r="3107">
          <cell r="A3107" t="str">
            <v>TR80-DDM-S4</v>
          </cell>
          <cell r="B3107">
            <v>1</v>
          </cell>
          <cell r="C3107">
            <v>362.98</v>
          </cell>
          <cell r="D3107" t="str">
            <v>USD</v>
          </cell>
        </row>
        <row r="3108">
          <cell r="A3108" t="str">
            <v>TR80-FAND-S4</v>
          </cell>
          <cell r="B3108">
            <v>1</v>
          </cell>
          <cell r="C3108">
            <v>352.48</v>
          </cell>
          <cell r="D3108" t="str">
            <v>USD</v>
          </cell>
        </row>
        <row r="3109">
          <cell r="A3109" t="str">
            <v>TR80-WM-S4-UK</v>
          </cell>
          <cell r="B3109">
            <v>1</v>
          </cell>
          <cell r="C3109">
            <v>290.44</v>
          </cell>
          <cell r="D3109" t="str">
            <v>USD</v>
          </cell>
        </row>
        <row r="3110">
          <cell r="A3110" t="str">
            <v>TR80-DDM-S4-UK</v>
          </cell>
          <cell r="B3110">
            <v>1</v>
          </cell>
          <cell r="C3110">
            <v>295.44</v>
          </cell>
          <cell r="D3110" t="str">
            <v>USD</v>
          </cell>
        </row>
        <row r="3111">
          <cell r="A3111" t="str">
            <v>TR80-FAND-S4-UK</v>
          </cell>
          <cell r="B3111">
            <v>1</v>
          </cell>
          <cell r="C3111">
            <v>312.94</v>
          </cell>
          <cell r="D3111" t="str">
            <v>USD</v>
          </cell>
        </row>
        <row r="3112">
          <cell r="A3112" t="str">
            <v>TR80-WM-S4-NZ</v>
          </cell>
          <cell r="B3112">
            <v>1</v>
          </cell>
          <cell r="C3112">
            <v>350.61</v>
          </cell>
          <cell r="D3112" t="str">
            <v>USD</v>
          </cell>
        </row>
        <row r="3113">
          <cell r="A3113" t="str">
            <v>TR80-DDM-S4-NZ</v>
          </cell>
          <cell r="B3113">
            <v>1</v>
          </cell>
          <cell r="C3113">
            <v>386.7</v>
          </cell>
          <cell r="D3113" t="str">
            <v>USD</v>
          </cell>
        </row>
        <row r="3114">
          <cell r="A3114" t="str">
            <v>TR80-FAND-S4-NZ</v>
          </cell>
          <cell r="B3114">
            <v>1</v>
          </cell>
          <cell r="C3114">
            <v>372.2</v>
          </cell>
          <cell r="D3114" t="str">
            <v>USD</v>
          </cell>
        </row>
        <row r="3115">
          <cell r="A3115" t="str">
            <v>MS-CM-SIN</v>
          </cell>
          <cell r="B3115">
            <v>1</v>
          </cell>
          <cell r="C3115">
            <v>80.41</v>
          </cell>
          <cell r="D3115" t="str">
            <v>USD</v>
          </cell>
        </row>
        <row r="3116">
          <cell r="A3116" t="str">
            <v>MS-FM-SIN</v>
          </cell>
          <cell r="B3116">
            <v>1</v>
          </cell>
          <cell r="C3116">
            <v>111.76</v>
          </cell>
          <cell r="D3116" t="str">
            <v>USD</v>
          </cell>
        </row>
        <row r="3117">
          <cell r="A3117" t="str">
            <v>MS-CM-SML</v>
          </cell>
          <cell r="B3117">
            <v>1</v>
          </cell>
          <cell r="C3117">
            <v>71.83</v>
          </cell>
          <cell r="D3117" t="str">
            <v>USD</v>
          </cell>
        </row>
        <row r="3118">
          <cell r="A3118" t="str">
            <v>MS-FM-SML</v>
          </cell>
          <cell r="B3118">
            <v>1</v>
          </cell>
          <cell r="C3118">
            <v>103.18</v>
          </cell>
          <cell r="D3118" t="str">
            <v>USD</v>
          </cell>
        </row>
        <row r="3119">
          <cell r="A3119" t="str">
            <v>MS-CM-SML-TR</v>
          </cell>
          <cell r="B3119">
            <v>1</v>
          </cell>
          <cell r="C3119">
            <v>122.01</v>
          </cell>
          <cell r="D3119" t="str">
            <v>USD</v>
          </cell>
        </row>
        <row r="3120">
          <cell r="A3120" t="str">
            <v>MS-FM-SML-TR</v>
          </cell>
          <cell r="B3120">
            <v>1</v>
          </cell>
          <cell r="C3120">
            <v>153.36000000000001</v>
          </cell>
          <cell r="D3120" t="str">
            <v>USD</v>
          </cell>
        </row>
        <row r="3121">
          <cell r="A3121" t="str">
            <v>MS-CM-SIN-TR</v>
          </cell>
          <cell r="B3121">
            <v>1</v>
          </cell>
          <cell r="C3121">
            <v>130.59</v>
          </cell>
          <cell r="D3121" t="str">
            <v>USD</v>
          </cell>
        </row>
        <row r="3122">
          <cell r="A3122" t="str">
            <v>MS-FM-SIN-TR</v>
          </cell>
          <cell r="B3122">
            <v>1</v>
          </cell>
          <cell r="C3122">
            <v>161.94</v>
          </cell>
          <cell r="D3122" t="str">
            <v>USD</v>
          </cell>
        </row>
        <row r="3123">
          <cell r="A3123" t="str">
            <v>MS-CM-QD</v>
          </cell>
          <cell r="B3123">
            <v>1</v>
          </cell>
          <cell r="C3123">
            <v>172.07</v>
          </cell>
          <cell r="D3123" t="str">
            <v>USD</v>
          </cell>
        </row>
        <row r="3124">
          <cell r="A3124" t="str">
            <v>MS-FM-QD</v>
          </cell>
          <cell r="B3124">
            <v>1</v>
          </cell>
          <cell r="C3124">
            <v>203.42</v>
          </cell>
          <cell r="D3124" t="str">
            <v>USD</v>
          </cell>
        </row>
        <row r="3125">
          <cell r="A3125" t="str">
            <v>MS-B32</v>
          </cell>
          <cell r="B3125">
            <v>1</v>
          </cell>
          <cell r="C3125">
            <v>90</v>
          </cell>
          <cell r="D3125" t="str">
            <v>USD</v>
          </cell>
        </row>
        <row r="3126">
          <cell r="A3126" t="str">
            <v>MS-B33</v>
          </cell>
          <cell r="B3126">
            <v>1</v>
          </cell>
          <cell r="C3126">
            <v>90</v>
          </cell>
          <cell r="D3126" t="str">
            <v>USD</v>
          </cell>
        </row>
        <row r="3127">
          <cell r="A3127" t="str">
            <v>MS-CM-SIN-UK</v>
          </cell>
          <cell r="B3127">
            <v>1</v>
          </cell>
          <cell r="C3127">
            <v>80.41</v>
          </cell>
          <cell r="D3127" t="str">
            <v>USD</v>
          </cell>
        </row>
        <row r="3128">
          <cell r="A3128" t="str">
            <v>MS-FM-SIN-UK</v>
          </cell>
          <cell r="B3128">
            <v>1</v>
          </cell>
          <cell r="C3128">
            <v>111.76</v>
          </cell>
          <cell r="D3128" t="str">
            <v>USD</v>
          </cell>
        </row>
        <row r="3129">
          <cell r="A3129" t="str">
            <v>MS-CM-SML-UK</v>
          </cell>
          <cell r="B3129">
            <v>1</v>
          </cell>
          <cell r="C3129">
            <v>71.83</v>
          </cell>
          <cell r="D3129" t="str">
            <v>USD</v>
          </cell>
        </row>
        <row r="3130">
          <cell r="A3130" t="str">
            <v>MS-FM-SML-UK</v>
          </cell>
          <cell r="B3130">
            <v>1</v>
          </cell>
          <cell r="C3130">
            <v>103.18</v>
          </cell>
          <cell r="D3130" t="str">
            <v>USD</v>
          </cell>
        </row>
        <row r="3131">
          <cell r="A3131" t="str">
            <v>MS-CM-SML-TR-UK</v>
          </cell>
          <cell r="B3131">
            <v>1</v>
          </cell>
          <cell r="C3131">
            <v>122.01</v>
          </cell>
          <cell r="D3131" t="str">
            <v>USD</v>
          </cell>
        </row>
        <row r="3132">
          <cell r="A3132" t="str">
            <v>MS-FM-SML-TR-UK</v>
          </cell>
          <cell r="B3132">
            <v>1</v>
          </cell>
          <cell r="C3132">
            <v>153.36000000000001</v>
          </cell>
          <cell r="D3132" t="str">
            <v>USD</v>
          </cell>
        </row>
        <row r="3133">
          <cell r="A3133" t="str">
            <v>MS-CM-SIN-TR-UK</v>
          </cell>
          <cell r="B3133">
            <v>1</v>
          </cell>
          <cell r="C3133">
            <v>130.59</v>
          </cell>
          <cell r="D3133" t="str">
            <v>USD</v>
          </cell>
        </row>
        <row r="3134">
          <cell r="A3134" t="str">
            <v>MS-FM-SIN-TR-UK</v>
          </cell>
          <cell r="B3134">
            <v>1</v>
          </cell>
          <cell r="C3134">
            <v>161.94</v>
          </cell>
          <cell r="D3134" t="str">
            <v>USD</v>
          </cell>
        </row>
        <row r="3135">
          <cell r="A3135" t="str">
            <v>MS-CM-QD-UK</v>
          </cell>
          <cell r="B3135">
            <v>1</v>
          </cell>
          <cell r="C3135">
            <v>172.07</v>
          </cell>
          <cell r="D3135" t="str">
            <v>USD</v>
          </cell>
        </row>
        <row r="3136">
          <cell r="A3136" t="str">
            <v>MS-FM-QD-UK</v>
          </cell>
          <cell r="B3136">
            <v>1</v>
          </cell>
          <cell r="C3136">
            <v>203.42</v>
          </cell>
          <cell r="D3136" t="str">
            <v>USD</v>
          </cell>
        </row>
        <row r="3137">
          <cell r="A3137" t="str">
            <v>MS-B32-UK</v>
          </cell>
          <cell r="B3137">
            <v>1</v>
          </cell>
          <cell r="C3137">
            <v>90</v>
          </cell>
          <cell r="D3137" t="str">
            <v>USD</v>
          </cell>
        </row>
        <row r="3138">
          <cell r="A3138" t="str">
            <v>MS-B33-UK</v>
          </cell>
          <cell r="B3138">
            <v>1</v>
          </cell>
          <cell r="C3138">
            <v>102</v>
          </cell>
          <cell r="D3138" t="str">
            <v>USD</v>
          </cell>
        </row>
        <row r="3139">
          <cell r="A3139" t="str">
            <v>MS-CM-SIN-NZ</v>
          </cell>
          <cell r="B3139">
            <v>1</v>
          </cell>
          <cell r="C3139">
            <v>82.64</v>
          </cell>
          <cell r="D3139" t="str">
            <v>USD</v>
          </cell>
        </row>
        <row r="3140">
          <cell r="A3140" t="str">
            <v>MS-FM-SIN-NZ</v>
          </cell>
          <cell r="B3140">
            <v>1</v>
          </cell>
          <cell r="C3140">
            <v>113.99</v>
          </cell>
          <cell r="D3140" t="str">
            <v>USD</v>
          </cell>
        </row>
        <row r="3141">
          <cell r="A3141" t="str">
            <v>MS-CM-SML-NZ</v>
          </cell>
          <cell r="B3141">
            <v>1</v>
          </cell>
          <cell r="C3141">
            <v>71.83</v>
          </cell>
          <cell r="D3141" t="str">
            <v>USD</v>
          </cell>
        </row>
        <row r="3142">
          <cell r="A3142" t="str">
            <v>MS-FM-SML-NZ</v>
          </cell>
          <cell r="B3142">
            <v>1</v>
          </cell>
          <cell r="C3142">
            <v>103.18</v>
          </cell>
          <cell r="D3142" t="str">
            <v>USD</v>
          </cell>
        </row>
        <row r="3143">
          <cell r="A3143" t="str">
            <v>MS-CM-SML-TR-NZ</v>
          </cell>
          <cell r="B3143">
            <v>1</v>
          </cell>
          <cell r="C3143">
            <v>122.01</v>
          </cell>
          <cell r="D3143" t="str">
            <v>USD</v>
          </cell>
        </row>
        <row r="3144">
          <cell r="A3144" t="str">
            <v>MS-FM-SML-TR-NZ</v>
          </cell>
          <cell r="B3144">
            <v>1</v>
          </cell>
          <cell r="C3144">
            <v>153.36000000000001</v>
          </cell>
          <cell r="D3144" t="str">
            <v>USD</v>
          </cell>
        </row>
        <row r="3145">
          <cell r="A3145" t="str">
            <v>MS-CM-SIN-TR-NZ</v>
          </cell>
          <cell r="B3145">
            <v>1</v>
          </cell>
          <cell r="C3145">
            <v>130.59</v>
          </cell>
          <cell r="D3145" t="str">
            <v>USD</v>
          </cell>
        </row>
        <row r="3146">
          <cell r="A3146" t="str">
            <v>MS-FM-SIN-TR-NZ</v>
          </cell>
          <cell r="B3146">
            <v>1</v>
          </cell>
          <cell r="C3146">
            <v>161.94</v>
          </cell>
          <cell r="D3146" t="str">
            <v>USD</v>
          </cell>
        </row>
        <row r="3147">
          <cell r="A3147" t="str">
            <v>MS-CM-QD-NZ</v>
          </cell>
          <cell r="B3147">
            <v>1</v>
          </cell>
          <cell r="C3147">
            <v>171.03</v>
          </cell>
          <cell r="D3147" t="str">
            <v>USD</v>
          </cell>
        </row>
        <row r="3148">
          <cell r="A3148" t="str">
            <v>MS-FM-QD-NZ</v>
          </cell>
          <cell r="B3148">
            <v>1</v>
          </cell>
          <cell r="C3148">
            <v>202.38</v>
          </cell>
          <cell r="D3148" t="str">
            <v>USD</v>
          </cell>
        </row>
        <row r="3149">
          <cell r="A3149" t="str">
            <v>MS-B32-NZ</v>
          </cell>
          <cell r="B3149">
            <v>1</v>
          </cell>
          <cell r="C3149">
            <v>90</v>
          </cell>
          <cell r="D3149" t="str">
            <v>USD</v>
          </cell>
        </row>
        <row r="3150">
          <cell r="A3150" t="str">
            <v>MS-B33-NZ</v>
          </cell>
          <cell r="B3150">
            <v>1</v>
          </cell>
          <cell r="C3150">
            <v>168</v>
          </cell>
          <cell r="D3150" t="str">
            <v>USD</v>
          </cell>
        </row>
        <row r="3151">
          <cell r="A3151" t="str">
            <v>TR80-CSCREW</v>
          </cell>
          <cell r="B3151">
            <v>1</v>
          </cell>
          <cell r="C3151">
            <v>2.4</v>
          </cell>
          <cell r="D3151" t="str">
            <v>USD</v>
          </cell>
        </row>
        <row r="3152">
          <cell r="A3152" t="str">
            <v>SP-TR8-SHIFWM</v>
          </cell>
          <cell r="B3152">
            <v>1</v>
          </cell>
          <cell r="C3152">
            <v>0.5</v>
          </cell>
          <cell r="D3152" t="str">
            <v>USD</v>
          </cell>
        </row>
        <row r="3153">
          <cell r="A3153" t="str">
            <v>SP-TR80-VESA3</v>
          </cell>
          <cell r="B3153">
            <v>1</v>
          </cell>
          <cell r="C3153">
            <v>5.5</v>
          </cell>
          <cell r="D3153" t="str">
            <v>USD</v>
          </cell>
        </row>
        <row r="3154">
          <cell r="A3154" t="str">
            <v>SP-TR80-WMPLATE</v>
          </cell>
          <cell r="B3154">
            <v>1</v>
          </cell>
          <cell r="C3154">
            <v>0.15</v>
          </cell>
          <cell r="D3154" t="str">
            <v>USD</v>
          </cell>
        </row>
        <row r="3155">
          <cell r="A3155" t="str">
            <v>RS6-FXPLJ</v>
          </cell>
          <cell r="B3155">
            <v>1</v>
          </cell>
          <cell r="C3155">
            <v>10</v>
          </cell>
          <cell r="D3155" t="str">
            <v>USD</v>
          </cell>
        </row>
        <row r="3156">
          <cell r="A3156" t="str">
            <v>SP-TR80-INVPED3</v>
          </cell>
          <cell r="B3156">
            <v>1</v>
          </cell>
          <cell r="C3156">
            <v>2.89</v>
          </cell>
          <cell r="D3156" t="str">
            <v>USD</v>
          </cell>
        </row>
        <row r="3157">
          <cell r="A3157" t="str">
            <v>SA-08 BUNDLE</v>
          </cell>
          <cell r="B3157">
            <v>1</v>
          </cell>
          <cell r="C3157">
            <v>98</v>
          </cell>
          <cell r="D3157" t="str">
            <v>USD</v>
          </cell>
        </row>
        <row r="3158">
          <cell r="A3158" t="str">
            <v>SA-09 BUNDLE</v>
          </cell>
          <cell r="B3158">
            <v>1</v>
          </cell>
          <cell r="C3158">
            <v>93</v>
          </cell>
          <cell r="D3158" t="str">
            <v>USD</v>
          </cell>
        </row>
        <row r="3159">
          <cell r="A3159" t="str">
            <v>SA-10 BUNDLE</v>
          </cell>
          <cell r="B3159">
            <v>1</v>
          </cell>
          <cell r="C3159">
            <v>98.5</v>
          </cell>
          <cell r="D3159" t="str">
            <v>USD</v>
          </cell>
        </row>
        <row r="3160">
          <cell r="A3160" t="str">
            <v>TR80L-WM-NS</v>
          </cell>
          <cell r="B3160">
            <v>1</v>
          </cell>
          <cell r="C3160">
            <v>157.62</v>
          </cell>
          <cell r="D3160" t="str">
            <v>USD</v>
          </cell>
        </row>
        <row r="3161">
          <cell r="A3161" t="str">
            <v>TR80L-WM-S6</v>
          </cell>
          <cell r="B3161">
            <v>1</v>
          </cell>
          <cell r="C3161">
            <v>255.62</v>
          </cell>
          <cell r="D3161" t="str">
            <v>USD</v>
          </cell>
        </row>
        <row r="3162">
          <cell r="A3162" t="str">
            <v>TR80L-WMSFT-S6</v>
          </cell>
          <cell r="B3162">
            <v>1</v>
          </cell>
          <cell r="C3162">
            <v>264.62</v>
          </cell>
          <cell r="D3162" t="str">
            <v>USD</v>
          </cell>
        </row>
        <row r="3163">
          <cell r="A3163" t="str">
            <v>TR80L-WMSL-S6</v>
          </cell>
          <cell r="B3163">
            <v>1</v>
          </cell>
          <cell r="C3163">
            <v>262.57</v>
          </cell>
          <cell r="D3163" t="str">
            <v>USD</v>
          </cell>
        </row>
        <row r="3164">
          <cell r="A3164" t="str">
            <v>TR80L-WMSFTSL-S6</v>
          </cell>
          <cell r="B3164">
            <v>1</v>
          </cell>
          <cell r="C3164">
            <v>271.57</v>
          </cell>
          <cell r="D3164" t="str">
            <v>USD</v>
          </cell>
        </row>
        <row r="3165">
          <cell r="A3165" t="str">
            <v>TR80L-WM-S7</v>
          </cell>
          <cell r="B3165">
            <v>1</v>
          </cell>
          <cell r="C3165">
            <v>255.62</v>
          </cell>
          <cell r="D3165" t="str">
            <v>USD</v>
          </cell>
        </row>
        <row r="3166">
          <cell r="A3166" t="str">
            <v>TR80L-WMSFT-S7</v>
          </cell>
          <cell r="B3166">
            <v>1</v>
          </cell>
          <cell r="C3166">
            <v>264.62</v>
          </cell>
          <cell r="D3166" t="str">
            <v>USD</v>
          </cell>
        </row>
        <row r="3167">
          <cell r="A3167" t="str">
            <v>TR80L-WMSL-S7</v>
          </cell>
          <cell r="B3167">
            <v>1</v>
          </cell>
          <cell r="C3167">
            <v>262.57</v>
          </cell>
          <cell r="D3167" t="str">
            <v>USD</v>
          </cell>
        </row>
        <row r="3168">
          <cell r="A3168" t="str">
            <v>TR80L-WMSFTSL-S7</v>
          </cell>
          <cell r="B3168">
            <v>1</v>
          </cell>
          <cell r="C3168">
            <v>271.57</v>
          </cell>
          <cell r="D3168" t="str">
            <v>USD</v>
          </cell>
        </row>
        <row r="3169">
          <cell r="A3169" t="str">
            <v>TR80L-WM-S8</v>
          </cell>
          <cell r="B3169">
            <v>1</v>
          </cell>
          <cell r="C3169">
            <v>255.62</v>
          </cell>
          <cell r="D3169" t="str">
            <v>USD</v>
          </cell>
        </row>
        <row r="3170">
          <cell r="A3170" t="str">
            <v>TR80L-WMSFT-S8</v>
          </cell>
          <cell r="B3170">
            <v>1</v>
          </cell>
          <cell r="C3170">
            <v>264.62</v>
          </cell>
          <cell r="D3170" t="str">
            <v>USD</v>
          </cell>
        </row>
        <row r="3171">
          <cell r="A3171" t="str">
            <v>TR80L-WMSL-S8</v>
          </cell>
          <cell r="B3171">
            <v>1</v>
          </cell>
          <cell r="C3171">
            <v>262.57</v>
          </cell>
          <cell r="D3171" t="str">
            <v>USD</v>
          </cell>
        </row>
        <row r="3172">
          <cell r="A3172" t="str">
            <v>TR80L-WMSFTSL-S8</v>
          </cell>
          <cell r="B3172">
            <v>1</v>
          </cell>
          <cell r="C3172">
            <v>271.57</v>
          </cell>
          <cell r="D3172" t="str">
            <v>USD</v>
          </cell>
        </row>
        <row r="3173">
          <cell r="A3173" t="str">
            <v>TR80L-WM-S9</v>
          </cell>
          <cell r="B3173">
            <v>1</v>
          </cell>
          <cell r="C3173">
            <v>250.62</v>
          </cell>
          <cell r="D3173" t="str">
            <v>USD</v>
          </cell>
        </row>
        <row r="3174">
          <cell r="A3174" t="str">
            <v>TR80L-WMSFT-S9</v>
          </cell>
          <cell r="B3174">
            <v>1</v>
          </cell>
          <cell r="C3174">
            <v>259.62</v>
          </cell>
          <cell r="D3174" t="str">
            <v>USD</v>
          </cell>
        </row>
        <row r="3175">
          <cell r="A3175" t="str">
            <v>TR80L-WMSL-S9</v>
          </cell>
          <cell r="B3175">
            <v>1</v>
          </cell>
          <cell r="C3175">
            <v>257.57</v>
          </cell>
          <cell r="D3175" t="str">
            <v>USD</v>
          </cell>
        </row>
        <row r="3176">
          <cell r="A3176" t="str">
            <v>TR80L-WMSFTSL-S9</v>
          </cell>
          <cell r="B3176">
            <v>1</v>
          </cell>
          <cell r="C3176">
            <v>266.57</v>
          </cell>
          <cell r="D3176" t="str">
            <v>USD</v>
          </cell>
        </row>
        <row r="3177">
          <cell r="A3177" t="str">
            <v>TR80L-WM-S10</v>
          </cell>
          <cell r="B3177">
            <v>1</v>
          </cell>
          <cell r="C3177">
            <v>256.12</v>
          </cell>
          <cell r="D3177" t="str">
            <v>USD</v>
          </cell>
        </row>
        <row r="3178">
          <cell r="A3178" t="str">
            <v>TR80L-WMSFT-S10</v>
          </cell>
          <cell r="B3178">
            <v>1</v>
          </cell>
          <cell r="C3178">
            <v>265.12</v>
          </cell>
          <cell r="D3178" t="str">
            <v>USD</v>
          </cell>
        </row>
        <row r="3179">
          <cell r="A3179" t="str">
            <v>TR80L-WMSL-S10</v>
          </cell>
          <cell r="B3179">
            <v>1</v>
          </cell>
          <cell r="C3179">
            <v>263.07</v>
          </cell>
          <cell r="D3179" t="str">
            <v>USD</v>
          </cell>
        </row>
        <row r="3180">
          <cell r="A3180" t="str">
            <v>TR80L-WMSFTSL-S10</v>
          </cell>
          <cell r="B3180">
            <v>1</v>
          </cell>
          <cell r="C3180">
            <v>272.07</v>
          </cell>
          <cell r="D3180" t="str">
            <v>USD</v>
          </cell>
        </row>
        <row r="3181">
          <cell r="A3181" t="str">
            <v>TR80L-WM-NS-UK</v>
          </cell>
          <cell r="B3181">
            <v>1</v>
          </cell>
          <cell r="C3181">
            <v>157.62</v>
          </cell>
          <cell r="D3181" t="str">
            <v>USD</v>
          </cell>
        </row>
        <row r="3182">
          <cell r="A3182" t="str">
            <v>TR80L-WMSFT-NS-UK</v>
          </cell>
          <cell r="B3182">
            <v>1</v>
          </cell>
          <cell r="C3182">
            <v>166.62</v>
          </cell>
          <cell r="D3182" t="str">
            <v>USD</v>
          </cell>
        </row>
        <row r="3183">
          <cell r="A3183" t="str">
            <v>TR80L-WM-S6-UK</v>
          </cell>
          <cell r="B3183">
            <v>1</v>
          </cell>
          <cell r="C3183">
            <v>255.62</v>
          </cell>
          <cell r="D3183" t="str">
            <v>USD</v>
          </cell>
        </row>
        <row r="3184">
          <cell r="A3184" t="str">
            <v>TR80L-WMSFT-S6-UK</v>
          </cell>
          <cell r="B3184">
            <v>1</v>
          </cell>
          <cell r="C3184">
            <v>264.62</v>
          </cell>
          <cell r="D3184" t="str">
            <v>USD</v>
          </cell>
        </row>
        <row r="3185">
          <cell r="A3185" t="str">
            <v>TR80L-WMSL-S6-UK</v>
          </cell>
          <cell r="B3185">
            <v>1</v>
          </cell>
          <cell r="C3185">
            <v>262.57</v>
          </cell>
          <cell r="D3185" t="str">
            <v>USD</v>
          </cell>
        </row>
        <row r="3186">
          <cell r="A3186" t="str">
            <v>TR80L-WMSFTSL-S6-UK</v>
          </cell>
          <cell r="B3186">
            <v>1</v>
          </cell>
          <cell r="C3186">
            <v>271.57</v>
          </cell>
          <cell r="D3186" t="str">
            <v>USD</v>
          </cell>
        </row>
        <row r="3187">
          <cell r="A3187" t="str">
            <v>TR80L-WM-S7-UK</v>
          </cell>
          <cell r="B3187">
            <v>1</v>
          </cell>
          <cell r="C3187">
            <v>255.62</v>
          </cell>
          <cell r="D3187" t="str">
            <v>USD</v>
          </cell>
        </row>
        <row r="3188">
          <cell r="A3188" t="str">
            <v>TR80L-WMSFT-S7-UK</v>
          </cell>
          <cell r="B3188">
            <v>1</v>
          </cell>
          <cell r="C3188">
            <v>264.62</v>
          </cell>
          <cell r="D3188" t="str">
            <v>USD</v>
          </cell>
        </row>
        <row r="3189">
          <cell r="A3189" t="str">
            <v>TR80L-WMSL-S7-UK</v>
          </cell>
          <cell r="B3189">
            <v>1</v>
          </cell>
          <cell r="C3189">
            <v>262.57</v>
          </cell>
          <cell r="D3189" t="str">
            <v>USD</v>
          </cell>
        </row>
        <row r="3190">
          <cell r="A3190" t="str">
            <v>TR80L-WMSFTSL-S7-UK</v>
          </cell>
          <cell r="B3190">
            <v>1</v>
          </cell>
          <cell r="C3190">
            <v>271.57</v>
          </cell>
          <cell r="D3190" t="str">
            <v>USD</v>
          </cell>
        </row>
        <row r="3191">
          <cell r="A3191" t="str">
            <v>TR80L-WM-S8-UK</v>
          </cell>
          <cell r="B3191">
            <v>1</v>
          </cell>
          <cell r="C3191">
            <v>255.62</v>
          </cell>
          <cell r="D3191" t="str">
            <v>USD</v>
          </cell>
        </row>
        <row r="3192">
          <cell r="A3192" t="str">
            <v>TR80L-WMSFT-S8-UK</v>
          </cell>
          <cell r="B3192">
            <v>1</v>
          </cell>
          <cell r="C3192">
            <v>264.62</v>
          </cell>
          <cell r="D3192" t="str">
            <v>USD</v>
          </cell>
        </row>
        <row r="3193">
          <cell r="A3193" t="str">
            <v>TR80L-WMSL-S8-UK</v>
          </cell>
          <cell r="B3193">
            <v>1</v>
          </cell>
          <cell r="C3193">
            <v>262.57</v>
          </cell>
          <cell r="D3193" t="str">
            <v>USD</v>
          </cell>
        </row>
        <row r="3194">
          <cell r="A3194" t="str">
            <v>TR80L-WMSFTSL-S8-UK</v>
          </cell>
          <cell r="B3194">
            <v>1</v>
          </cell>
          <cell r="C3194">
            <v>271.57</v>
          </cell>
          <cell r="D3194" t="str">
            <v>USD</v>
          </cell>
        </row>
        <row r="3195">
          <cell r="A3195" t="str">
            <v>TR80L-WM-S9-UK</v>
          </cell>
          <cell r="B3195">
            <v>1</v>
          </cell>
          <cell r="C3195">
            <v>250.62</v>
          </cell>
          <cell r="D3195" t="str">
            <v>USD</v>
          </cell>
        </row>
        <row r="3196">
          <cell r="A3196" t="str">
            <v>TR80L-WMSFT-S9-UK</v>
          </cell>
          <cell r="B3196">
            <v>1</v>
          </cell>
          <cell r="C3196">
            <v>259.62</v>
          </cell>
          <cell r="D3196" t="str">
            <v>USD</v>
          </cell>
        </row>
        <row r="3197">
          <cell r="A3197" t="str">
            <v>TR80L-WMSL-S9-UK</v>
          </cell>
          <cell r="B3197">
            <v>1</v>
          </cell>
          <cell r="C3197">
            <v>257.57</v>
          </cell>
          <cell r="D3197" t="str">
            <v>USD</v>
          </cell>
        </row>
        <row r="3198">
          <cell r="A3198" t="str">
            <v>TR80L-WMSFTSL-S9-UK</v>
          </cell>
          <cell r="B3198">
            <v>1</v>
          </cell>
          <cell r="C3198">
            <v>266.57</v>
          </cell>
          <cell r="D3198" t="str">
            <v>USD</v>
          </cell>
        </row>
        <row r="3199">
          <cell r="A3199" t="str">
            <v>TR80L-WM-S10-UK</v>
          </cell>
          <cell r="B3199">
            <v>1</v>
          </cell>
          <cell r="C3199">
            <v>256.12</v>
          </cell>
          <cell r="D3199" t="str">
            <v>USD</v>
          </cell>
        </row>
        <row r="3200">
          <cell r="A3200" t="str">
            <v>TR80L-WMSFT-S10-UK</v>
          </cell>
          <cell r="B3200">
            <v>1</v>
          </cell>
          <cell r="C3200">
            <v>265.12</v>
          </cell>
          <cell r="D3200" t="str">
            <v>USD</v>
          </cell>
        </row>
        <row r="3201">
          <cell r="A3201" t="str">
            <v>TR80L-WMSL-S10-UK</v>
          </cell>
          <cell r="B3201">
            <v>1</v>
          </cell>
          <cell r="C3201">
            <v>263.67</v>
          </cell>
          <cell r="D3201" t="str">
            <v>USD</v>
          </cell>
        </row>
        <row r="3202">
          <cell r="A3202" t="str">
            <v>TR80L-WMSFTSL-S10-UK</v>
          </cell>
          <cell r="B3202">
            <v>1</v>
          </cell>
          <cell r="C3202">
            <v>272.67</v>
          </cell>
          <cell r="D3202" t="str">
            <v>USD</v>
          </cell>
        </row>
        <row r="3203">
          <cell r="A3203" t="str">
            <v>TR80L-WM-NS-NZ</v>
          </cell>
          <cell r="B3203">
            <v>1</v>
          </cell>
          <cell r="C3203">
            <v>157.62</v>
          </cell>
          <cell r="D3203" t="str">
            <v>USD</v>
          </cell>
        </row>
        <row r="3204">
          <cell r="A3204" t="str">
            <v>TR80L-WMSFT-NS-NZ</v>
          </cell>
          <cell r="B3204">
            <v>1</v>
          </cell>
          <cell r="C3204">
            <v>166.62</v>
          </cell>
          <cell r="D3204" t="str">
            <v>USD</v>
          </cell>
        </row>
        <row r="3205">
          <cell r="A3205" t="str">
            <v>TR80L-WM-S6-NZ</v>
          </cell>
          <cell r="B3205">
            <v>1</v>
          </cell>
          <cell r="C3205">
            <v>255.62</v>
          </cell>
          <cell r="D3205" t="str">
            <v>USD</v>
          </cell>
        </row>
        <row r="3206">
          <cell r="A3206" t="str">
            <v>TR80L-WMSFT-S6-NZ</v>
          </cell>
          <cell r="B3206">
            <v>1</v>
          </cell>
          <cell r="C3206">
            <v>264.62</v>
          </cell>
          <cell r="D3206" t="str">
            <v>USD</v>
          </cell>
        </row>
        <row r="3207">
          <cell r="A3207" t="str">
            <v>TR80L-WMSL-S6-NZ</v>
          </cell>
          <cell r="B3207">
            <v>1</v>
          </cell>
          <cell r="C3207">
            <v>262.57</v>
          </cell>
          <cell r="D3207" t="str">
            <v>USD</v>
          </cell>
        </row>
        <row r="3208">
          <cell r="A3208" t="str">
            <v>TR80L-WMSFTSL-S6-NZ</v>
          </cell>
          <cell r="B3208">
            <v>1</v>
          </cell>
          <cell r="C3208">
            <v>271.57</v>
          </cell>
          <cell r="D3208" t="str">
            <v>USD</v>
          </cell>
        </row>
        <row r="3209">
          <cell r="A3209" t="str">
            <v>TR80L-WM-S7-NZ</v>
          </cell>
          <cell r="B3209">
            <v>1</v>
          </cell>
          <cell r="C3209">
            <v>255.62</v>
          </cell>
          <cell r="D3209" t="str">
            <v>USD</v>
          </cell>
        </row>
        <row r="3210">
          <cell r="A3210" t="str">
            <v>TR80L-WMSFT-S7-NZ</v>
          </cell>
          <cell r="B3210">
            <v>1</v>
          </cell>
          <cell r="C3210">
            <v>264.62</v>
          </cell>
          <cell r="D3210" t="str">
            <v>USD</v>
          </cell>
        </row>
        <row r="3211">
          <cell r="A3211" t="str">
            <v>TR80L-WMSL-S7-NZ</v>
          </cell>
          <cell r="B3211">
            <v>1</v>
          </cell>
          <cell r="C3211">
            <v>262.57</v>
          </cell>
          <cell r="D3211" t="str">
            <v>USD</v>
          </cell>
        </row>
        <row r="3212">
          <cell r="A3212" t="str">
            <v>TR80L-WMSFTSL-S7-NZ</v>
          </cell>
          <cell r="B3212">
            <v>1</v>
          </cell>
          <cell r="C3212">
            <v>271.57</v>
          </cell>
          <cell r="D3212" t="str">
            <v>USD</v>
          </cell>
        </row>
        <row r="3213">
          <cell r="A3213" t="str">
            <v>TR80L-WM-S8-NZ</v>
          </cell>
          <cell r="B3213">
            <v>1</v>
          </cell>
          <cell r="C3213">
            <v>255.62</v>
          </cell>
          <cell r="D3213" t="str">
            <v>USD</v>
          </cell>
        </row>
        <row r="3214">
          <cell r="A3214" t="str">
            <v>TR80L-WMSFT-S8-NZ</v>
          </cell>
          <cell r="B3214">
            <v>1</v>
          </cell>
          <cell r="C3214">
            <v>264.62</v>
          </cell>
          <cell r="D3214" t="str">
            <v>USD</v>
          </cell>
        </row>
        <row r="3215">
          <cell r="A3215" t="str">
            <v>TR80L-WMSL-S8-NZ</v>
          </cell>
          <cell r="B3215">
            <v>1</v>
          </cell>
          <cell r="C3215">
            <v>262.57</v>
          </cell>
          <cell r="D3215" t="str">
            <v>USD</v>
          </cell>
        </row>
        <row r="3216">
          <cell r="A3216" t="str">
            <v>TR80L-WMSFTSL-S8-NZ</v>
          </cell>
          <cell r="B3216">
            <v>1</v>
          </cell>
          <cell r="C3216">
            <v>271.57</v>
          </cell>
          <cell r="D3216" t="str">
            <v>USD</v>
          </cell>
        </row>
        <row r="3217">
          <cell r="A3217" t="str">
            <v>TR80L-WM-S9-NZ</v>
          </cell>
          <cell r="B3217">
            <v>1</v>
          </cell>
          <cell r="C3217">
            <v>250.62</v>
          </cell>
          <cell r="D3217" t="str">
            <v>USD</v>
          </cell>
        </row>
        <row r="3218">
          <cell r="A3218" t="str">
            <v>TR80L-WMSFT-S9-NZ</v>
          </cell>
          <cell r="B3218">
            <v>1</v>
          </cell>
          <cell r="C3218">
            <v>259.62</v>
          </cell>
          <cell r="D3218" t="str">
            <v>USD</v>
          </cell>
        </row>
        <row r="3219">
          <cell r="A3219" t="str">
            <v>TR80L-WMSL-S9-NZ</v>
          </cell>
          <cell r="B3219">
            <v>1</v>
          </cell>
          <cell r="C3219">
            <v>257.57</v>
          </cell>
          <cell r="D3219" t="str">
            <v>USD</v>
          </cell>
        </row>
        <row r="3220">
          <cell r="A3220" t="str">
            <v>TR80L-WMSFTSL-S9-NZ</v>
          </cell>
          <cell r="B3220">
            <v>1</v>
          </cell>
          <cell r="C3220">
            <v>266.57</v>
          </cell>
          <cell r="D3220" t="str">
            <v>USD</v>
          </cell>
        </row>
        <row r="3221">
          <cell r="A3221" t="str">
            <v>TR80L-WM-S10-NZ</v>
          </cell>
          <cell r="B3221">
            <v>1</v>
          </cell>
          <cell r="C3221">
            <v>256.12</v>
          </cell>
          <cell r="D3221" t="str">
            <v>USD</v>
          </cell>
        </row>
        <row r="3222">
          <cell r="A3222" t="str">
            <v>TR80L-WMSFT-S10-NZ</v>
          </cell>
          <cell r="B3222">
            <v>1</v>
          </cell>
          <cell r="C3222">
            <v>265.12</v>
          </cell>
          <cell r="D3222" t="str">
            <v>USD</v>
          </cell>
        </row>
        <row r="3223">
          <cell r="A3223" t="str">
            <v>TR80L-WMSL-S10-NZ</v>
          </cell>
          <cell r="B3223">
            <v>1</v>
          </cell>
          <cell r="C3223">
            <v>263.07</v>
          </cell>
          <cell r="D3223" t="str">
            <v>USD</v>
          </cell>
        </row>
        <row r="3224">
          <cell r="A3224" t="str">
            <v>TR80L-WMSFTSL-S10-NZ</v>
          </cell>
          <cell r="B3224">
            <v>1</v>
          </cell>
          <cell r="C3224">
            <v>272.07</v>
          </cell>
          <cell r="D3224" t="str">
            <v>USD</v>
          </cell>
        </row>
        <row r="3225">
          <cell r="A3225" t="str">
            <v>TR120-APBAL</v>
          </cell>
          <cell r="B3225">
            <v>1</v>
          </cell>
          <cell r="C3225">
            <v>223.99</v>
          </cell>
          <cell r="D3225" t="str">
            <v>USD</v>
          </cell>
        </row>
        <row r="3226">
          <cell r="A3226" t="str">
            <v>TR120-DDPBAL</v>
          </cell>
          <cell r="B3226">
            <v>1</v>
          </cell>
          <cell r="C3226">
            <v>234.49</v>
          </cell>
          <cell r="D3226" t="str">
            <v>USD</v>
          </cell>
        </row>
        <row r="3227">
          <cell r="A3227" t="str">
            <v>TR120-4PBAL</v>
          </cell>
          <cell r="B3227">
            <v>1</v>
          </cell>
          <cell r="C3227">
            <v>232.49</v>
          </cell>
          <cell r="D3227" t="str">
            <v>USD</v>
          </cell>
        </row>
        <row r="3228">
          <cell r="A3228" t="str">
            <v>TR120-SMPBAL</v>
          </cell>
          <cell r="B3228">
            <v>1</v>
          </cell>
          <cell r="C3228">
            <v>232.49</v>
          </cell>
          <cell r="D3228" t="str">
            <v>USD</v>
          </cell>
        </row>
        <row r="3229">
          <cell r="A3229" t="str">
            <v>TR120-WMPBAL</v>
          </cell>
          <cell r="B3229">
            <v>1</v>
          </cell>
          <cell r="C3229">
            <v>229.49</v>
          </cell>
          <cell r="D3229" t="str">
            <v>USD</v>
          </cell>
        </row>
        <row r="3230">
          <cell r="A3230" t="str">
            <v>TR120-APBNP</v>
          </cell>
          <cell r="B3230">
            <v>1</v>
          </cell>
          <cell r="C3230">
            <v>221.99</v>
          </cell>
          <cell r="D3230" t="str">
            <v>USD</v>
          </cell>
        </row>
        <row r="3231">
          <cell r="A3231" t="str">
            <v>TR120-DDPBNP</v>
          </cell>
          <cell r="B3231">
            <v>1</v>
          </cell>
          <cell r="C3231">
            <v>232.49</v>
          </cell>
          <cell r="D3231" t="str">
            <v>USD</v>
          </cell>
        </row>
        <row r="3232">
          <cell r="A3232" t="str">
            <v>TR120-4PBNP</v>
          </cell>
          <cell r="B3232">
            <v>1</v>
          </cell>
          <cell r="C3232">
            <v>230.49</v>
          </cell>
          <cell r="D3232" t="str">
            <v>USD</v>
          </cell>
        </row>
        <row r="3233">
          <cell r="A3233" t="str">
            <v>TR120-SMPBNP</v>
          </cell>
          <cell r="B3233">
            <v>1</v>
          </cell>
          <cell r="C3233">
            <v>230.49</v>
          </cell>
          <cell r="D3233" t="str">
            <v>USD</v>
          </cell>
        </row>
        <row r="3234">
          <cell r="A3234" t="str">
            <v>TR120-WMPBNP</v>
          </cell>
          <cell r="B3234">
            <v>1</v>
          </cell>
          <cell r="C3234">
            <v>227.49</v>
          </cell>
          <cell r="D3234" t="str">
            <v>USD</v>
          </cell>
        </row>
        <row r="3235">
          <cell r="A3235" t="str">
            <v>TR120-AINV3</v>
          </cell>
          <cell r="B3235">
            <v>1</v>
          </cell>
          <cell r="C3235">
            <v>248.99</v>
          </cell>
          <cell r="D3235" t="str">
            <v>USD</v>
          </cell>
        </row>
        <row r="3236">
          <cell r="A3236" t="str">
            <v>TR120-DDINV3</v>
          </cell>
          <cell r="B3236">
            <v>1</v>
          </cell>
          <cell r="C3236">
            <v>259.49</v>
          </cell>
          <cell r="D3236" t="str">
            <v>USD</v>
          </cell>
        </row>
        <row r="3237">
          <cell r="A3237" t="str">
            <v>TR120-4INV3</v>
          </cell>
          <cell r="B3237">
            <v>1</v>
          </cell>
          <cell r="C3237">
            <v>257.49</v>
          </cell>
          <cell r="D3237" t="str">
            <v>USD</v>
          </cell>
        </row>
        <row r="3238">
          <cell r="A3238" t="str">
            <v>TR120-SMINV3</v>
          </cell>
          <cell r="B3238">
            <v>1</v>
          </cell>
          <cell r="C3238">
            <v>257.49</v>
          </cell>
          <cell r="D3238" t="str">
            <v>USD</v>
          </cell>
        </row>
        <row r="3239">
          <cell r="A3239" t="str">
            <v>TR120-WMINV3</v>
          </cell>
          <cell r="B3239">
            <v>1</v>
          </cell>
          <cell r="C3239">
            <v>254.49</v>
          </cell>
          <cell r="D3239" t="str">
            <v>USD</v>
          </cell>
        </row>
        <row r="3240">
          <cell r="A3240" t="str">
            <v>TR120-APBALUSM2</v>
          </cell>
          <cell r="B3240">
            <v>1</v>
          </cell>
          <cell r="C3240">
            <v>239.44</v>
          </cell>
          <cell r="D3240" t="str">
            <v>USD</v>
          </cell>
        </row>
        <row r="3241">
          <cell r="A3241" t="str">
            <v>TR120-DDPBALUSM2</v>
          </cell>
          <cell r="B3241">
            <v>1</v>
          </cell>
          <cell r="C3241">
            <v>249.94</v>
          </cell>
          <cell r="D3241" t="str">
            <v>USD</v>
          </cell>
        </row>
        <row r="3242">
          <cell r="A3242" t="str">
            <v>TR120-4PBALUSM2</v>
          </cell>
          <cell r="B3242">
            <v>1</v>
          </cell>
          <cell r="C3242">
            <v>247.94</v>
          </cell>
          <cell r="D3242" t="str">
            <v>USD</v>
          </cell>
        </row>
        <row r="3243">
          <cell r="A3243" t="str">
            <v>TR120-SMPBALUSM2</v>
          </cell>
          <cell r="B3243">
            <v>1</v>
          </cell>
          <cell r="C3243">
            <v>247.94</v>
          </cell>
          <cell r="D3243" t="str">
            <v>USD</v>
          </cell>
        </row>
        <row r="3244">
          <cell r="A3244" t="str">
            <v>TR120-WMPBALUSM2</v>
          </cell>
          <cell r="B3244">
            <v>1</v>
          </cell>
          <cell r="C3244">
            <v>244.94</v>
          </cell>
          <cell r="D3244" t="str">
            <v>USD</v>
          </cell>
        </row>
        <row r="3245">
          <cell r="A3245" t="str">
            <v>TR120-APBNPUSM2</v>
          </cell>
          <cell r="B3245">
            <v>1</v>
          </cell>
          <cell r="C3245">
            <v>237.44</v>
          </cell>
          <cell r="D3245" t="str">
            <v>USD</v>
          </cell>
        </row>
        <row r="3246">
          <cell r="A3246" t="str">
            <v>TR120-DDPBNPUSM2</v>
          </cell>
          <cell r="B3246">
            <v>1</v>
          </cell>
          <cell r="C3246">
            <v>247.94</v>
          </cell>
          <cell r="D3246" t="str">
            <v>USD</v>
          </cell>
        </row>
        <row r="3247">
          <cell r="A3247" t="str">
            <v>TR120-4PBNPUSM2</v>
          </cell>
          <cell r="B3247">
            <v>1</v>
          </cell>
          <cell r="C3247">
            <v>245.94</v>
          </cell>
          <cell r="D3247" t="str">
            <v>USD</v>
          </cell>
        </row>
        <row r="3248">
          <cell r="A3248" t="str">
            <v>TR120-SMPBNPUSM2</v>
          </cell>
          <cell r="B3248">
            <v>1</v>
          </cell>
          <cell r="C3248">
            <v>245.94</v>
          </cell>
          <cell r="D3248" t="str">
            <v>USD</v>
          </cell>
        </row>
        <row r="3249">
          <cell r="A3249" t="str">
            <v>TR120-WMPBNPUSM2</v>
          </cell>
          <cell r="B3249">
            <v>1</v>
          </cell>
          <cell r="C3249">
            <v>242.94</v>
          </cell>
          <cell r="D3249" t="str">
            <v>USD</v>
          </cell>
        </row>
        <row r="3250">
          <cell r="A3250" t="str">
            <v>TR120-AINV3USM2</v>
          </cell>
          <cell r="B3250">
            <v>1</v>
          </cell>
          <cell r="C3250">
            <v>264.44</v>
          </cell>
          <cell r="D3250" t="str">
            <v>USD</v>
          </cell>
        </row>
        <row r="3251">
          <cell r="A3251" t="str">
            <v>TR120-DDINV3USM2</v>
          </cell>
          <cell r="B3251">
            <v>1</v>
          </cell>
          <cell r="C3251">
            <v>274.94</v>
          </cell>
          <cell r="D3251" t="str">
            <v>USD</v>
          </cell>
        </row>
        <row r="3252">
          <cell r="A3252" t="str">
            <v>TR120-4INV3USM2</v>
          </cell>
          <cell r="B3252">
            <v>1</v>
          </cell>
          <cell r="C3252">
            <v>272.94</v>
          </cell>
          <cell r="D3252" t="str">
            <v>USD</v>
          </cell>
        </row>
        <row r="3253">
          <cell r="A3253" t="str">
            <v>TR120-SMINV3USM2</v>
          </cell>
          <cell r="B3253">
            <v>1</v>
          </cell>
          <cell r="C3253">
            <v>272.94</v>
          </cell>
          <cell r="D3253" t="str">
            <v>USD</v>
          </cell>
        </row>
        <row r="3254">
          <cell r="A3254" t="str">
            <v>TR120-WMINV3USM2</v>
          </cell>
          <cell r="B3254">
            <v>1</v>
          </cell>
          <cell r="C3254">
            <v>269.94</v>
          </cell>
          <cell r="D3254" t="str">
            <v>USD</v>
          </cell>
        </row>
        <row r="3255">
          <cell r="A3255" t="str">
            <v>TR120-APBALSMEX</v>
          </cell>
          <cell r="B3255">
            <v>1</v>
          </cell>
          <cell r="C3255">
            <v>240.88</v>
          </cell>
          <cell r="D3255" t="str">
            <v>USD</v>
          </cell>
        </row>
        <row r="3256">
          <cell r="A3256" t="str">
            <v>TR120-DDPBALSMEX</v>
          </cell>
          <cell r="B3256">
            <v>1</v>
          </cell>
          <cell r="C3256">
            <v>251.38</v>
          </cell>
          <cell r="D3256" t="str">
            <v>USD</v>
          </cell>
        </row>
        <row r="3257">
          <cell r="A3257" t="str">
            <v>TR120-4PBALSMEX</v>
          </cell>
          <cell r="B3257">
            <v>1</v>
          </cell>
          <cell r="C3257">
            <v>249.38</v>
          </cell>
          <cell r="D3257" t="str">
            <v>USD</v>
          </cell>
        </row>
        <row r="3258">
          <cell r="A3258" t="str">
            <v>TR120-SMPBALSMEX</v>
          </cell>
          <cell r="B3258">
            <v>1</v>
          </cell>
          <cell r="C3258">
            <v>249.38</v>
          </cell>
          <cell r="D3258" t="str">
            <v>USD</v>
          </cell>
        </row>
        <row r="3259">
          <cell r="A3259" t="str">
            <v>TR120-WMPBALSMEX</v>
          </cell>
          <cell r="B3259">
            <v>1</v>
          </cell>
          <cell r="C3259">
            <v>246.38</v>
          </cell>
          <cell r="D3259" t="str">
            <v>USD</v>
          </cell>
        </row>
        <row r="3260">
          <cell r="A3260" t="str">
            <v>TR120-APBNPSMEX</v>
          </cell>
          <cell r="B3260">
            <v>1</v>
          </cell>
          <cell r="C3260">
            <v>238.88</v>
          </cell>
          <cell r="D3260" t="str">
            <v>USD</v>
          </cell>
        </row>
        <row r="3261">
          <cell r="A3261" t="str">
            <v>TR120-DDPBNPSMEX</v>
          </cell>
          <cell r="B3261">
            <v>1</v>
          </cell>
          <cell r="C3261">
            <v>249.38</v>
          </cell>
          <cell r="D3261" t="str">
            <v>USD</v>
          </cell>
        </row>
        <row r="3262">
          <cell r="A3262" t="str">
            <v>TR120-4PBNPSMEX</v>
          </cell>
          <cell r="B3262">
            <v>1</v>
          </cell>
          <cell r="C3262">
            <v>247.38</v>
          </cell>
          <cell r="D3262" t="str">
            <v>USD</v>
          </cell>
        </row>
        <row r="3263">
          <cell r="A3263" t="str">
            <v>TR120-SMPBNPSMEX</v>
          </cell>
          <cell r="B3263">
            <v>1</v>
          </cell>
          <cell r="C3263">
            <v>247.38</v>
          </cell>
          <cell r="D3263" t="str">
            <v>USD</v>
          </cell>
        </row>
        <row r="3264">
          <cell r="A3264" t="str">
            <v>TR120-WMPBNPSMEX</v>
          </cell>
          <cell r="B3264">
            <v>1</v>
          </cell>
          <cell r="C3264">
            <v>244.38</v>
          </cell>
          <cell r="D3264" t="str">
            <v>USD</v>
          </cell>
        </row>
        <row r="3265">
          <cell r="A3265" t="str">
            <v>TR120-AINV3SMEX</v>
          </cell>
          <cell r="B3265">
            <v>1</v>
          </cell>
          <cell r="C3265">
            <v>265.88</v>
          </cell>
          <cell r="D3265" t="str">
            <v>USD</v>
          </cell>
        </row>
        <row r="3266">
          <cell r="A3266" t="str">
            <v>TR120-DDINV3SMEX</v>
          </cell>
          <cell r="B3266">
            <v>1</v>
          </cell>
          <cell r="C3266">
            <v>276.38</v>
          </cell>
          <cell r="D3266" t="str">
            <v>USD</v>
          </cell>
        </row>
        <row r="3267">
          <cell r="A3267" t="str">
            <v>TR120-4INV3SMEX</v>
          </cell>
          <cell r="B3267">
            <v>1</v>
          </cell>
          <cell r="C3267">
            <v>274.38</v>
          </cell>
          <cell r="D3267" t="str">
            <v>USD</v>
          </cell>
        </row>
        <row r="3268">
          <cell r="A3268" t="str">
            <v>TR120-SMINV3SMEX</v>
          </cell>
          <cell r="B3268">
            <v>1</v>
          </cell>
          <cell r="C3268">
            <v>274.38</v>
          </cell>
          <cell r="D3268" t="str">
            <v>USD</v>
          </cell>
        </row>
        <row r="3269">
          <cell r="A3269" t="str">
            <v>TR120-WMINV3SMEX</v>
          </cell>
          <cell r="B3269">
            <v>1</v>
          </cell>
          <cell r="C3269">
            <v>271.38</v>
          </cell>
          <cell r="D3269" t="str">
            <v>USD</v>
          </cell>
        </row>
        <row r="3270">
          <cell r="A3270" t="str">
            <v>TR120-APBAL-NZ</v>
          </cell>
          <cell r="B3270">
            <v>1</v>
          </cell>
          <cell r="C3270">
            <v>223.49</v>
          </cell>
          <cell r="D3270" t="str">
            <v>USD</v>
          </cell>
        </row>
        <row r="3271">
          <cell r="A3271" t="str">
            <v>TR120-DDPBAL-NZ</v>
          </cell>
          <cell r="B3271">
            <v>1</v>
          </cell>
          <cell r="C3271">
            <v>199.99</v>
          </cell>
          <cell r="D3271" t="str">
            <v>USD</v>
          </cell>
        </row>
        <row r="3272">
          <cell r="A3272" t="str">
            <v>TR120-4PBAL-NZ</v>
          </cell>
          <cell r="B3272">
            <v>1</v>
          </cell>
          <cell r="C3272">
            <v>231.99</v>
          </cell>
          <cell r="D3272" t="str">
            <v>USD</v>
          </cell>
        </row>
        <row r="3273">
          <cell r="A3273" t="str">
            <v>TR120-SMPBAL-NZ</v>
          </cell>
          <cell r="B3273">
            <v>1</v>
          </cell>
          <cell r="C3273">
            <v>231.99</v>
          </cell>
          <cell r="D3273" t="str">
            <v>USD</v>
          </cell>
        </row>
        <row r="3274">
          <cell r="A3274" t="str">
            <v>TR120-WMPBAL-NZ</v>
          </cell>
          <cell r="B3274">
            <v>1</v>
          </cell>
          <cell r="C3274">
            <v>228.99</v>
          </cell>
          <cell r="D3274" t="str">
            <v>USD</v>
          </cell>
        </row>
        <row r="3275">
          <cell r="A3275" t="str">
            <v>TR120-APBNP-NZ</v>
          </cell>
          <cell r="B3275">
            <v>1</v>
          </cell>
          <cell r="C3275">
            <v>221.49</v>
          </cell>
          <cell r="D3275" t="str">
            <v>USD</v>
          </cell>
        </row>
        <row r="3276">
          <cell r="A3276" t="str">
            <v>TR120-DDPBNP-NZ</v>
          </cell>
          <cell r="B3276">
            <v>1</v>
          </cell>
          <cell r="C3276">
            <v>197.99</v>
          </cell>
          <cell r="D3276" t="str">
            <v>USD</v>
          </cell>
        </row>
        <row r="3277">
          <cell r="A3277" t="str">
            <v>TR120-4PBNP-NZ</v>
          </cell>
          <cell r="B3277">
            <v>1</v>
          </cell>
          <cell r="C3277">
            <v>229.99</v>
          </cell>
          <cell r="D3277" t="str">
            <v>USD</v>
          </cell>
        </row>
        <row r="3278">
          <cell r="A3278" t="str">
            <v>TR120-SMPBNP-NZ</v>
          </cell>
          <cell r="B3278">
            <v>1</v>
          </cell>
          <cell r="C3278">
            <v>229.99</v>
          </cell>
          <cell r="D3278" t="str">
            <v>USD</v>
          </cell>
        </row>
        <row r="3279">
          <cell r="A3279" t="str">
            <v>TR120-WMPBNP-NZ</v>
          </cell>
          <cell r="B3279">
            <v>1</v>
          </cell>
          <cell r="C3279">
            <v>226.99</v>
          </cell>
          <cell r="D3279" t="str">
            <v>USD</v>
          </cell>
        </row>
        <row r="3280">
          <cell r="A3280" t="str">
            <v>TR120-AINV3-NZ</v>
          </cell>
          <cell r="B3280">
            <v>1</v>
          </cell>
          <cell r="C3280">
            <v>250.89</v>
          </cell>
          <cell r="D3280" t="str">
            <v>USD</v>
          </cell>
        </row>
        <row r="3281">
          <cell r="A3281" t="str">
            <v>TR120-DDINV3-NZ</v>
          </cell>
          <cell r="B3281">
            <v>1</v>
          </cell>
          <cell r="C3281">
            <v>261.39</v>
          </cell>
          <cell r="D3281" t="str">
            <v>USD</v>
          </cell>
        </row>
        <row r="3282">
          <cell r="A3282" t="str">
            <v>TR120-4INV3-NZ</v>
          </cell>
          <cell r="B3282">
            <v>1</v>
          </cell>
          <cell r="C3282">
            <v>259.39</v>
          </cell>
          <cell r="D3282" t="str">
            <v>USD</v>
          </cell>
        </row>
        <row r="3283">
          <cell r="A3283" t="str">
            <v>TR120-SMINV3-NZ</v>
          </cell>
          <cell r="B3283">
            <v>1</v>
          </cell>
          <cell r="C3283">
            <v>259.39</v>
          </cell>
          <cell r="D3283" t="str">
            <v>USD</v>
          </cell>
        </row>
        <row r="3284">
          <cell r="A3284" t="str">
            <v>TR120-WMINV3-NZ</v>
          </cell>
          <cell r="B3284">
            <v>1</v>
          </cell>
          <cell r="C3284">
            <v>256.39</v>
          </cell>
          <cell r="D3284" t="str">
            <v>USD</v>
          </cell>
        </row>
        <row r="3285">
          <cell r="A3285" t="str">
            <v>TR120-APBALUSM2-NZ</v>
          </cell>
          <cell r="B3285">
            <v>1</v>
          </cell>
          <cell r="C3285">
            <v>238.94</v>
          </cell>
          <cell r="D3285" t="str">
            <v>USD</v>
          </cell>
        </row>
        <row r="3286">
          <cell r="A3286" t="str">
            <v>TR120-DDPBALUSM2-NZ</v>
          </cell>
          <cell r="B3286">
            <v>1</v>
          </cell>
          <cell r="C3286">
            <v>215.44</v>
          </cell>
          <cell r="D3286" t="str">
            <v>USD</v>
          </cell>
        </row>
        <row r="3287">
          <cell r="A3287" t="str">
            <v>TR120-4PBALUSM2-NZ</v>
          </cell>
          <cell r="B3287">
            <v>1</v>
          </cell>
          <cell r="C3287">
            <v>247.44</v>
          </cell>
          <cell r="D3287" t="str">
            <v>USD</v>
          </cell>
        </row>
        <row r="3288">
          <cell r="A3288" t="str">
            <v>TR120-SMPBALUSM2-NZ</v>
          </cell>
          <cell r="B3288">
            <v>1</v>
          </cell>
          <cell r="C3288">
            <v>247.44</v>
          </cell>
          <cell r="D3288" t="str">
            <v>USD</v>
          </cell>
        </row>
        <row r="3289">
          <cell r="A3289" t="str">
            <v>TR120-WMPBALUSM2-NZ</v>
          </cell>
          <cell r="B3289">
            <v>1</v>
          </cell>
          <cell r="C3289">
            <v>244.44</v>
          </cell>
          <cell r="D3289" t="str">
            <v>USD</v>
          </cell>
        </row>
        <row r="3290">
          <cell r="A3290" t="str">
            <v>TR120-APBNPUSM2-NZ</v>
          </cell>
          <cell r="B3290">
            <v>1</v>
          </cell>
          <cell r="C3290">
            <v>236.94</v>
          </cell>
          <cell r="D3290" t="str">
            <v>USD</v>
          </cell>
        </row>
        <row r="3291">
          <cell r="A3291" t="str">
            <v>TR120-DDPBNPUSM2-NZ</v>
          </cell>
          <cell r="B3291">
            <v>1</v>
          </cell>
          <cell r="C3291">
            <v>213.44</v>
          </cell>
          <cell r="D3291" t="str">
            <v>USD</v>
          </cell>
        </row>
        <row r="3292">
          <cell r="A3292" t="str">
            <v>TR120-4PBNPUSM2-NZ</v>
          </cell>
          <cell r="B3292">
            <v>1</v>
          </cell>
          <cell r="C3292">
            <v>245.44</v>
          </cell>
          <cell r="D3292" t="str">
            <v>USD</v>
          </cell>
        </row>
        <row r="3293">
          <cell r="A3293" t="str">
            <v>TR120-SMPBNPUSM2-NZ</v>
          </cell>
          <cell r="B3293">
            <v>1</v>
          </cell>
          <cell r="C3293">
            <v>245.44</v>
          </cell>
          <cell r="D3293" t="str">
            <v>USD</v>
          </cell>
        </row>
        <row r="3294">
          <cell r="A3294" t="str">
            <v>TR120-WMPBNPUSM2-NZ</v>
          </cell>
          <cell r="B3294">
            <v>1</v>
          </cell>
          <cell r="C3294">
            <v>242.44</v>
          </cell>
          <cell r="D3294" t="str">
            <v>USD</v>
          </cell>
        </row>
        <row r="3295">
          <cell r="A3295" t="str">
            <v>TR120-AINV3USM2-NZ</v>
          </cell>
          <cell r="B3295">
            <v>1</v>
          </cell>
          <cell r="C3295">
            <v>266.33999999999997</v>
          </cell>
          <cell r="D3295" t="str">
            <v>USD</v>
          </cell>
        </row>
        <row r="3296">
          <cell r="A3296" t="str">
            <v>TR120-DDINV3USM2-NZ</v>
          </cell>
          <cell r="B3296">
            <v>1</v>
          </cell>
          <cell r="C3296">
            <v>276.83999999999997</v>
          </cell>
          <cell r="D3296" t="str">
            <v>USD</v>
          </cell>
        </row>
        <row r="3297">
          <cell r="A3297" t="str">
            <v>TR120-4INV3USM2-NZ</v>
          </cell>
          <cell r="B3297">
            <v>1</v>
          </cell>
          <cell r="C3297">
            <v>274.83999999999997</v>
          </cell>
          <cell r="D3297" t="str">
            <v>USD</v>
          </cell>
        </row>
        <row r="3298">
          <cell r="A3298" t="str">
            <v>TR120-SMINV3USM2-NZ</v>
          </cell>
          <cell r="B3298">
            <v>1</v>
          </cell>
          <cell r="C3298">
            <v>274.83999999999997</v>
          </cell>
          <cell r="D3298" t="str">
            <v>USD</v>
          </cell>
        </row>
        <row r="3299">
          <cell r="A3299" t="str">
            <v>TR120-WMINV3USM2-NZ</v>
          </cell>
          <cell r="B3299">
            <v>1</v>
          </cell>
          <cell r="C3299">
            <v>271.83999999999997</v>
          </cell>
          <cell r="D3299" t="str">
            <v>USD</v>
          </cell>
        </row>
        <row r="3300">
          <cell r="A3300" t="str">
            <v>TR120-APBALSMEX-NZ</v>
          </cell>
          <cell r="B3300">
            <v>1</v>
          </cell>
          <cell r="C3300">
            <v>240.38</v>
          </cell>
          <cell r="D3300" t="str">
            <v>USD</v>
          </cell>
        </row>
        <row r="3301">
          <cell r="A3301" t="str">
            <v>TR120-DDPBALSMEX-NZ</v>
          </cell>
          <cell r="B3301">
            <v>1</v>
          </cell>
          <cell r="C3301">
            <v>216.88</v>
          </cell>
          <cell r="D3301" t="str">
            <v>USD</v>
          </cell>
        </row>
        <row r="3302">
          <cell r="A3302" t="str">
            <v>TR120-4PBALSMEX-NZ</v>
          </cell>
          <cell r="B3302">
            <v>1</v>
          </cell>
          <cell r="C3302">
            <v>248.88</v>
          </cell>
          <cell r="D3302" t="str">
            <v>USD</v>
          </cell>
        </row>
        <row r="3303">
          <cell r="A3303" t="str">
            <v>TR120-SMPBALSMEX-NZ</v>
          </cell>
          <cell r="B3303">
            <v>1</v>
          </cell>
          <cell r="C3303">
            <v>248.88</v>
          </cell>
          <cell r="D3303" t="str">
            <v>USD</v>
          </cell>
        </row>
        <row r="3304">
          <cell r="A3304" t="str">
            <v>TR120-WMPBALSMEX-NZ</v>
          </cell>
          <cell r="B3304">
            <v>1</v>
          </cell>
          <cell r="C3304">
            <v>245.88</v>
          </cell>
          <cell r="D3304" t="str">
            <v>USD</v>
          </cell>
        </row>
        <row r="3305">
          <cell r="A3305" t="str">
            <v>TR120-APBNPSMEX-NZ</v>
          </cell>
          <cell r="B3305">
            <v>1</v>
          </cell>
          <cell r="C3305">
            <v>238.38</v>
          </cell>
          <cell r="D3305" t="str">
            <v>USD</v>
          </cell>
        </row>
        <row r="3306">
          <cell r="A3306" t="str">
            <v>TR120-DDPBNPSMEX-NZ</v>
          </cell>
          <cell r="B3306">
            <v>1</v>
          </cell>
          <cell r="C3306">
            <v>214.88</v>
          </cell>
          <cell r="D3306" t="str">
            <v>USD</v>
          </cell>
        </row>
        <row r="3307">
          <cell r="A3307" t="str">
            <v>TR120-4PBNPSMEX-NZ</v>
          </cell>
          <cell r="B3307">
            <v>1</v>
          </cell>
          <cell r="C3307">
            <v>246.88</v>
          </cell>
          <cell r="D3307" t="str">
            <v>USD</v>
          </cell>
        </row>
        <row r="3308">
          <cell r="A3308" t="str">
            <v>TR120-SMPBNPSMEX-NZ</v>
          </cell>
          <cell r="B3308">
            <v>1</v>
          </cell>
          <cell r="C3308">
            <v>246.88</v>
          </cell>
          <cell r="D3308" t="str">
            <v>USD</v>
          </cell>
        </row>
        <row r="3309">
          <cell r="A3309" t="str">
            <v>TR120-WMPBNPSMEX-NZ</v>
          </cell>
          <cell r="B3309">
            <v>1</v>
          </cell>
          <cell r="C3309">
            <v>243.88</v>
          </cell>
          <cell r="D3309" t="str">
            <v>USD</v>
          </cell>
        </row>
        <row r="3310">
          <cell r="A3310" t="str">
            <v>TR120-AINV3SMEX-NZ</v>
          </cell>
          <cell r="B3310">
            <v>1</v>
          </cell>
          <cell r="C3310">
            <v>267.77999999999997</v>
          </cell>
          <cell r="D3310" t="str">
            <v>USD</v>
          </cell>
        </row>
        <row r="3311">
          <cell r="A3311" t="str">
            <v>TR120-DDINV3SMEX-NZ</v>
          </cell>
          <cell r="B3311">
            <v>1</v>
          </cell>
          <cell r="C3311">
            <v>278.27999999999997</v>
          </cell>
          <cell r="D3311" t="str">
            <v>USD</v>
          </cell>
        </row>
        <row r="3312">
          <cell r="A3312" t="str">
            <v>TR120-4INV3SMEX-NZ</v>
          </cell>
          <cell r="B3312">
            <v>1</v>
          </cell>
          <cell r="C3312">
            <v>276.27999999999997</v>
          </cell>
          <cell r="D3312" t="str">
            <v>USD</v>
          </cell>
        </row>
        <row r="3313">
          <cell r="A3313" t="str">
            <v>TR120-SMINV3SMEX-NZ</v>
          </cell>
          <cell r="B3313">
            <v>1</v>
          </cell>
          <cell r="C3313">
            <v>276.27999999999997</v>
          </cell>
          <cell r="D3313" t="str">
            <v>USD</v>
          </cell>
        </row>
        <row r="3314">
          <cell r="A3314" t="str">
            <v>TR120-WMINV3SMEX-NZ</v>
          </cell>
          <cell r="B3314">
            <v>1</v>
          </cell>
          <cell r="C3314">
            <v>273.27999999999997</v>
          </cell>
          <cell r="D3314" t="str">
            <v>USD</v>
          </cell>
        </row>
        <row r="3315">
          <cell r="A3315" t="str">
            <v>TR120-APBAL-UK</v>
          </cell>
          <cell r="B3315">
            <v>1</v>
          </cell>
          <cell r="C3315">
            <v>223.49</v>
          </cell>
          <cell r="D3315" t="str">
            <v>USD</v>
          </cell>
        </row>
        <row r="3316">
          <cell r="A3316" t="str">
            <v>TR120-DDPBAL-UK</v>
          </cell>
          <cell r="B3316">
            <v>1</v>
          </cell>
          <cell r="C3316">
            <v>233.99</v>
          </cell>
          <cell r="D3316" t="str">
            <v>USD</v>
          </cell>
        </row>
        <row r="3317">
          <cell r="A3317" t="str">
            <v>TR120-4PBAL-UK</v>
          </cell>
          <cell r="B3317">
            <v>1</v>
          </cell>
          <cell r="C3317">
            <v>231.99</v>
          </cell>
          <cell r="D3317" t="str">
            <v>USD</v>
          </cell>
        </row>
        <row r="3318">
          <cell r="A3318" t="str">
            <v>TR120-SMPBAL-UK</v>
          </cell>
          <cell r="B3318">
            <v>1</v>
          </cell>
          <cell r="C3318">
            <v>231.99</v>
          </cell>
          <cell r="D3318" t="str">
            <v>USD</v>
          </cell>
        </row>
        <row r="3319">
          <cell r="A3319" t="str">
            <v>TR120-WMPBAL-UK</v>
          </cell>
          <cell r="B3319">
            <v>1</v>
          </cell>
          <cell r="C3319">
            <v>228.99</v>
          </cell>
          <cell r="D3319" t="str">
            <v>USD</v>
          </cell>
        </row>
        <row r="3320">
          <cell r="A3320" t="str">
            <v>TR120-APBNP-UK</v>
          </cell>
          <cell r="B3320">
            <v>1</v>
          </cell>
          <cell r="C3320">
            <v>221.49</v>
          </cell>
          <cell r="D3320" t="str">
            <v>USD</v>
          </cell>
        </row>
        <row r="3321">
          <cell r="A3321" t="str">
            <v>TR120-DDPBNP-UK</v>
          </cell>
          <cell r="B3321">
            <v>1</v>
          </cell>
          <cell r="C3321">
            <v>231.99</v>
          </cell>
          <cell r="D3321" t="str">
            <v>USD</v>
          </cell>
        </row>
        <row r="3322">
          <cell r="A3322" t="str">
            <v>TR120-4PBNP-UK</v>
          </cell>
          <cell r="B3322">
            <v>1</v>
          </cell>
          <cell r="C3322">
            <v>229.99</v>
          </cell>
          <cell r="D3322" t="str">
            <v>USD</v>
          </cell>
        </row>
        <row r="3323">
          <cell r="A3323" t="str">
            <v>TR120-SMPBNP-UK</v>
          </cell>
          <cell r="B3323">
            <v>1</v>
          </cell>
          <cell r="C3323">
            <v>229.99</v>
          </cell>
          <cell r="D3323" t="str">
            <v>USD</v>
          </cell>
        </row>
        <row r="3324">
          <cell r="A3324" t="str">
            <v>TR120-WMPBNP-UK</v>
          </cell>
          <cell r="B3324">
            <v>1</v>
          </cell>
          <cell r="C3324">
            <v>226.99</v>
          </cell>
          <cell r="D3324" t="str">
            <v>USD</v>
          </cell>
        </row>
        <row r="3325">
          <cell r="A3325" t="str">
            <v>TR120-AINV3-UK</v>
          </cell>
          <cell r="B3325">
            <v>1</v>
          </cell>
          <cell r="C3325">
            <v>248.49</v>
          </cell>
          <cell r="D3325" t="str">
            <v>USD</v>
          </cell>
        </row>
        <row r="3326">
          <cell r="A3326" t="str">
            <v>TR120-DDINV3-UK</v>
          </cell>
          <cell r="B3326">
            <v>1</v>
          </cell>
          <cell r="C3326">
            <v>258.99</v>
          </cell>
          <cell r="D3326" t="str">
            <v>USD</v>
          </cell>
        </row>
        <row r="3327">
          <cell r="A3327" t="str">
            <v>TR120-4INV3-UK</v>
          </cell>
          <cell r="B3327">
            <v>1</v>
          </cell>
          <cell r="C3327">
            <v>256.99</v>
          </cell>
          <cell r="D3327" t="str">
            <v>USD</v>
          </cell>
        </row>
        <row r="3328">
          <cell r="A3328" t="str">
            <v>TR120-SMINV3-UK</v>
          </cell>
          <cell r="B3328">
            <v>1</v>
          </cell>
          <cell r="C3328">
            <v>256.99</v>
          </cell>
          <cell r="D3328" t="str">
            <v>USD</v>
          </cell>
        </row>
        <row r="3329">
          <cell r="A3329" t="str">
            <v>TR120-WMINV3-UK</v>
          </cell>
          <cell r="B3329">
            <v>1</v>
          </cell>
          <cell r="C3329">
            <v>253.99</v>
          </cell>
          <cell r="D3329" t="str">
            <v>USD</v>
          </cell>
        </row>
        <row r="3330">
          <cell r="A3330" t="str">
            <v>TR120-APBALUSM2-UK</v>
          </cell>
          <cell r="B3330">
            <v>1</v>
          </cell>
          <cell r="C3330">
            <v>238.94</v>
          </cell>
          <cell r="D3330" t="str">
            <v>USD</v>
          </cell>
        </row>
        <row r="3331">
          <cell r="A3331" t="str">
            <v>TR120-DDPBALUSM2-UK</v>
          </cell>
          <cell r="B3331">
            <v>1</v>
          </cell>
          <cell r="C3331">
            <v>249.44</v>
          </cell>
          <cell r="D3331" t="str">
            <v>USD</v>
          </cell>
        </row>
        <row r="3332">
          <cell r="A3332" t="str">
            <v>TR120-4PBALUSM2-UK</v>
          </cell>
          <cell r="B3332">
            <v>1</v>
          </cell>
          <cell r="C3332">
            <v>247.44</v>
          </cell>
          <cell r="D3332" t="str">
            <v>USD</v>
          </cell>
        </row>
        <row r="3333">
          <cell r="A3333" t="str">
            <v>TR120-SMPBALUSM2-UK</v>
          </cell>
          <cell r="B3333">
            <v>1</v>
          </cell>
          <cell r="C3333">
            <v>247.44</v>
          </cell>
          <cell r="D3333" t="str">
            <v>USD</v>
          </cell>
        </row>
        <row r="3334">
          <cell r="A3334" t="str">
            <v>TR120-WMPBALUSM2-UK</v>
          </cell>
          <cell r="B3334">
            <v>1</v>
          </cell>
          <cell r="C3334">
            <v>244.44</v>
          </cell>
          <cell r="D3334" t="str">
            <v>USD</v>
          </cell>
        </row>
        <row r="3335">
          <cell r="A3335" t="str">
            <v>TR120-APBNPUSM2-UK</v>
          </cell>
          <cell r="B3335">
            <v>1</v>
          </cell>
          <cell r="C3335">
            <v>236.94</v>
          </cell>
          <cell r="D3335" t="str">
            <v>USD</v>
          </cell>
        </row>
        <row r="3336">
          <cell r="A3336" t="str">
            <v>TR120-DDPBNPUSM2-UK</v>
          </cell>
          <cell r="B3336">
            <v>1</v>
          </cell>
          <cell r="C3336">
            <v>247.44</v>
          </cell>
          <cell r="D3336" t="str">
            <v>USD</v>
          </cell>
        </row>
        <row r="3337">
          <cell r="A3337" t="str">
            <v>TR120-4PBNPUSM2-UK</v>
          </cell>
          <cell r="B3337">
            <v>1</v>
          </cell>
          <cell r="C3337">
            <v>245.44</v>
          </cell>
          <cell r="D3337" t="str">
            <v>USD</v>
          </cell>
        </row>
        <row r="3338">
          <cell r="A3338" t="str">
            <v>TR120-SMPBNPUSM2-UK</v>
          </cell>
          <cell r="B3338">
            <v>1</v>
          </cell>
          <cell r="C3338">
            <v>245.44</v>
          </cell>
          <cell r="D3338" t="str">
            <v>USD</v>
          </cell>
        </row>
        <row r="3339">
          <cell r="A3339" t="str">
            <v>TR120-WMPBNPUSM2-UK</v>
          </cell>
          <cell r="B3339">
            <v>1</v>
          </cell>
          <cell r="C3339">
            <v>242.44</v>
          </cell>
          <cell r="D3339" t="str">
            <v>USD</v>
          </cell>
        </row>
        <row r="3340">
          <cell r="A3340" t="str">
            <v>TR120-AINV3USM2-UK</v>
          </cell>
          <cell r="B3340">
            <v>1</v>
          </cell>
          <cell r="C3340">
            <v>263.94</v>
          </cell>
          <cell r="D3340" t="str">
            <v>USD</v>
          </cell>
        </row>
        <row r="3341">
          <cell r="A3341" t="str">
            <v>TR120-DDINV3USM2-UK</v>
          </cell>
          <cell r="B3341">
            <v>1</v>
          </cell>
          <cell r="C3341">
            <v>274.44</v>
          </cell>
          <cell r="D3341" t="str">
            <v>USD</v>
          </cell>
        </row>
        <row r="3342">
          <cell r="A3342" t="str">
            <v>TR120-4INV3USM2-UK</v>
          </cell>
          <cell r="B3342">
            <v>1</v>
          </cell>
          <cell r="C3342">
            <v>272.44</v>
          </cell>
          <cell r="D3342" t="str">
            <v>USD</v>
          </cell>
        </row>
        <row r="3343">
          <cell r="A3343" t="str">
            <v>TR120-SMINV3USM2-UK</v>
          </cell>
          <cell r="B3343">
            <v>1</v>
          </cell>
          <cell r="C3343">
            <v>272.44</v>
          </cell>
          <cell r="D3343" t="str">
            <v>USD</v>
          </cell>
        </row>
        <row r="3344">
          <cell r="A3344" t="str">
            <v>TR120-WMINV3USM2-UK</v>
          </cell>
          <cell r="B3344">
            <v>1</v>
          </cell>
          <cell r="C3344">
            <v>269.44</v>
          </cell>
          <cell r="D3344" t="str">
            <v>USD</v>
          </cell>
        </row>
        <row r="3345">
          <cell r="A3345" t="str">
            <v>TR120-APBALSMEX-UK</v>
          </cell>
          <cell r="B3345">
            <v>1</v>
          </cell>
          <cell r="C3345">
            <v>240.38</v>
          </cell>
          <cell r="D3345" t="str">
            <v>USD</v>
          </cell>
        </row>
        <row r="3346">
          <cell r="A3346" t="str">
            <v>TR120-DDPBALSMEX-UK</v>
          </cell>
          <cell r="B3346">
            <v>1</v>
          </cell>
          <cell r="C3346">
            <v>250.88</v>
          </cell>
          <cell r="D3346" t="str">
            <v>USD</v>
          </cell>
        </row>
        <row r="3347">
          <cell r="A3347" t="str">
            <v>TR120-4PBALSMEX-UK</v>
          </cell>
          <cell r="B3347">
            <v>1</v>
          </cell>
          <cell r="C3347">
            <v>248.88</v>
          </cell>
          <cell r="D3347" t="str">
            <v>USD</v>
          </cell>
        </row>
        <row r="3348">
          <cell r="A3348" t="str">
            <v>TR120-SMPBALSMEX-UK</v>
          </cell>
          <cell r="B3348">
            <v>1</v>
          </cell>
          <cell r="C3348">
            <v>248.88</v>
          </cell>
          <cell r="D3348" t="str">
            <v>USD</v>
          </cell>
        </row>
        <row r="3349">
          <cell r="A3349" t="str">
            <v>TR120-WMPBALSMEX-UK</v>
          </cell>
          <cell r="B3349">
            <v>1</v>
          </cell>
          <cell r="C3349">
            <v>245.88</v>
          </cell>
          <cell r="D3349" t="str">
            <v>USD</v>
          </cell>
        </row>
        <row r="3350">
          <cell r="A3350" t="str">
            <v>TR120-APBNPSMEX-UK</v>
          </cell>
          <cell r="B3350">
            <v>1</v>
          </cell>
          <cell r="C3350">
            <v>238.38</v>
          </cell>
          <cell r="D3350" t="str">
            <v>USD</v>
          </cell>
        </row>
        <row r="3351">
          <cell r="A3351" t="str">
            <v>TR120-DDPBNPSMEX-UK</v>
          </cell>
          <cell r="B3351">
            <v>1</v>
          </cell>
          <cell r="C3351">
            <v>248.88</v>
          </cell>
          <cell r="D3351" t="str">
            <v>USD</v>
          </cell>
        </row>
        <row r="3352">
          <cell r="A3352" t="str">
            <v>TR120-4PBNPSMEX-UK</v>
          </cell>
          <cell r="B3352">
            <v>1</v>
          </cell>
          <cell r="C3352">
            <v>246.88</v>
          </cell>
          <cell r="D3352" t="str">
            <v>USD</v>
          </cell>
        </row>
        <row r="3353">
          <cell r="A3353" t="str">
            <v>TR120-SMPBNPSMEX-UK</v>
          </cell>
          <cell r="B3353">
            <v>1</v>
          </cell>
          <cell r="C3353">
            <v>246.88</v>
          </cell>
          <cell r="D3353" t="str">
            <v>USD</v>
          </cell>
        </row>
        <row r="3354">
          <cell r="A3354" t="str">
            <v>TR120-WMPBNPSMEX-UK</v>
          </cell>
          <cell r="B3354">
            <v>1</v>
          </cell>
          <cell r="C3354">
            <v>243.88</v>
          </cell>
          <cell r="D3354" t="str">
            <v>USD</v>
          </cell>
        </row>
        <row r="3355">
          <cell r="A3355" t="str">
            <v>TR120-AINV3SMEX-UK</v>
          </cell>
          <cell r="B3355">
            <v>1</v>
          </cell>
          <cell r="C3355">
            <v>265.38</v>
          </cell>
          <cell r="D3355" t="str">
            <v>USD</v>
          </cell>
        </row>
        <row r="3356">
          <cell r="A3356" t="str">
            <v>TR120-DDINV3SMEX-UK</v>
          </cell>
          <cell r="B3356">
            <v>1</v>
          </cell>
          <cell r="C3356">
            <v>275.88</v>
          </cell>
          <cell r="D3356" t="str">
            <v>USD</v>
          </cell>
        </row>
        <row r="3357">
          <cell r="A3357" t="str">
            <v>TR120-4INV3SMEX-UK</v>
          </cell>
          <cell r="B3357">
            <v>1</v>
          </cell>
          <cell r="C3357">
            <v>273.88</v>
          </cell>
          <cell r="D3357" t="str">
            <v>USD</v>
          </cell>
        </row>
        <row r="3358">
          <cell r="A3358" t="str">
            <v>TR120-SMINV3SMEX-UK</v>
          </cell>
          <cell r="B3358">
            <v>1</v>
          </cell>
          <cell r="C3358">
            <v>273.88</v>
          </cell>
          <cell r="D3358" t="str">
            <v>USD</v>
          </cell>
        </row>
        <row r="3359">
          <cell r="A3359" t="str">
            <v>TR120-WMINV3SMEX-UK</v>
          </cell>
          <cell r="B3359">
            <v>1</v>
          </cell>
          <cell r="C3359">
            <v>270.88</v>
          </cell>
          <cell r="D3359" t="str">
            <v>USD</v>
          </cell>
        </row>
        <row r="3360">
          <cell r="A3360" t="str">
            <v>DIAB-W</v>
          </cell>
          <cell r="B3360">
            <v>1</v>
          </cell>
          <cell r="C3360">
            <v>106</v>
          </cell>
          <cell r="D3360" t="str">
            <v>USD</v>
          </cell>
        </row>
        <row r="3361">
          <cell r="A3361" t="str">
            <v>DIAB-R</v>
          </cell>
          <cell r="B3361">
            <v>1</v>
          </cell>
          <cell r="C3361">
            <v>96</v>
          </cell>
          <cell r="D3361" t="str">
            <v>USD</v>
          </cell>
        </row>
        <row r="3362">
          <cell r="A3362" t="str">
            <v>DIAB-L</v>
          </cell>
          <cell r="B3362">
            <v>1</v>
          </cell>
          <cell r="C3362">
            <v>106</v>
          </cell>
          <cell r="D3362" t="str">
            <v>USD</v>
          </cell>
        </row>
        <row r="3363">
          <cell r="A3363" t="str">
            <v>KNIGHT-B</v>
          </cell>
          <cell r="B3363">
            <v>1</v>
          </cell>
          <cell r="C3363">
            <v>96</v>
          </cell>
          <cell r="D3363" t="str">
            <v>USD</v>
          </cell>
        </row>
        <row r="3364">
          <cell r="A3364" t="str">
            <v>KNIGHT-G</v>
          </cell>
          <cell r="B3364">
            <v>1</v>
          </cell>
          <cell r="C3364">
            <v>96</v>
          </cell>
          <cell r="D3364" t="str">
            <v>USD</v>
          </cell>
        </row>
        <row r="3365">
          <cell r="A3365" t="str">
            <v>KNIGHT-L</v>
          </cell>
          <cell r="B3365">
            <v>1</v>
          </cell>
          <cell r="C3365">
            <v>96</v>
          </cell>
          <cell r="D3365" t="str">
            <v>USD</v>
          </cell>
        </row>
        <row r="3366">
          <cell r="A3366" t="str">
            <v>TR-KBM4</v>
          </cell>
          <cell r="B3366">
            <v>1</v>
          </cell>
          <cell r="C3366">
            <v>23</v>
          </cell>
          <cell r="D3366" t="str">
            <v>USD</v>
          </cell>
        </row>
        <row r="3367">
          <cell r="A3367" t="str">
            <v>TR80-LITE-WM-NS</v>
          </cell>
          <cell r="B3367">
            <v>1</v>
          </cell>
          <cell r="C3367">
            <v>157.62</v>
          </cell>
          <cell r="D3367" t="str">
            <v>USD</v>
          </cell>
        </row>
        <row r="3368">
          <cell r="A3368" t="str">
            <v>TR80L-WM-NSBRACK-UK</v>
          </cell>
          <cell r="B3368">
            <v>1</v>
          </cell>
          <cell r="C3368">
            <v>170.11</v>
          </cell>
          <cell r="D3368" t="str">
            <v>USD</v>
          </cell>
        </row>
        <row r="3369">
          <cell r="A3369" t="str">
            <v>TR80L-WM-NSRSB-UK</v>
          </cell>
          <cell r="B3369">
            <v>1</v>
          </cell>
          <cell r="C3369">
            <v>179.11</v>
          </cell>
          <cell r="D3369" t="str">
            <v>USD</v>
          </cell>
        </row>
        <row r="3370">
          <cell r="A3370" t="str">
            <v>TR80-INVPED3-SCREWS</v>
          </cell>
          <cell r="B3370">
            <v>1</v>
          </cell>
          <cell r="C3370">
            <v>2.89</v>
          </cell>
          <cell r="D3370" t="str">
            <v>USD</v>
          </cell>
        </row>
        <row r="3371">
          <cell r="A3371" t="str">
            <v>TR80-INVPED3BUNDLE</v>
          </cell>
          <cell r="B3371">
            <v>1</v>
          </cell>
          <cell r="C3371">
            <v>49.89</v>
          </cell>
          <cell r="D3371" t="str">
            <v>USD</v>
          </cell>
        </row>
        <row r="3372">
          <cell r="A3372" t="str">
            <v>SP-NWMA-LL-RED</v>
          </cell>
          <cell r="B3372">
            <v>1</v>
          </cell>
          <cell r="C3372">
            <v>8.5</v>
          </cell>
          <cell r="D3372" t="str">
            <v>USD</v>
          </cell>
        </row>
        <row r="3373">
          <cell r="A3373" t="str">
            <v>SP-NWMA-LR-RED</v>
          </cell>
          <cell r="B3373">
            <v>1</v>
          </cell>
          <cell r="C3373">
            <v>8.5</v>
          </cell>
          <cell r="D3373" t="str">
            <v>USD</v>
          </cell>
        </row>
        <row r="3374">
          <cell r="A3374" t="str">
            <v>SP-NWMA-SMR-RED</v>
          </cell>
          <cell r="B3374">
            <v>1</v>
          </cell>
          <cell r="C3374">
            <v>4.5</v>
          </cell>
          <cell r="D3374" t="str">
            <v>USD</v>
          </cell>
        </row>
        <row r="3375">
          <cell r="A3375" t="str">
            <v>SP-NWMA-SML-RED</v>
          </cell>
          <cell r="B3375">
            <v>1</v>
          </cell>
          <cell r="C3375">
            <v>4.5</v>
          </cell>
          <cell r="D3375" t="str">
            <v>USD</v>
          </cell>
        </row>
        <row r="3376">
          <cell r="A3376" t="str">
            <v>HI-HAT</v>
          </cell>
          <cell r="B3376">
            <v>1</v>
          </cell>
          <cell r="C3376">
            <v>1</v>
          </cell>
          <cell r="D3376" t="str">
            <v>USD</v>
          </cell>
        </row>
        <row r="3377">
          <cell r="A3377" t="str">
            <v>HI-DHOLDER</v>
          </cell>
          <cell r="B3377">
            <v>1</v>
          </cell>
          <cell r="C3377">
            <v>1</v>
          </cell>
          <cell r="D3377" t="str">
            <v>USD</v>
          </cell>
        </row>
        <row r="3378">
          <cell r="A3378" t="str">
            <v>TR-RSB4</v>
          </cell>
          <cell r="B3378">
            <v>1</v>
          </cell>
          <cell r="C3378">
            <v>15.8</v>
          </cell>
          <cell r="D3378" t="str">
            <v>USD</v>
          </cell>
        </row>
        <row r="3379">
          <cell r="A3379" t="str">
            <v>TR120-FRONTEND</v>
          </cell>
          <cell r="B3379">
            <v>1</v>
          </cell>
          <cell r="C3379">
            <v>17.64</v>
          </cell>
          <cell r="D3379" t="str">
            <v>USD</v>
          </cell>
        </row>
        <row r="3380">
          <cell r="A3380" t="str">
            <v>TR80-FOOTREST</v>
          </cell>
          <cell r="B3380">
            <v>1</v>
          </cell>
          <cell r="C3380">
            <v>25</v>
          </cell>
          <cell r="D3380" t="str">
            <v>USD</v>
          </cell>
        </row>
        <row r="3381">
          <cell r="A3381" t="str">
            <v>SP-TRTRAN</v>
          </cell>
          <cell r="B3381">
            <v>1</v>
          </cell>
          <cell r="C3381">
            <v>5</v>
          </cell>
          <cell r="D3381" t="str">
            <v>USD</v>
          </cell>
        </row>
        <row r="3382">
          <cell r="A3382" t="str">
            <v>HXS-608</v>
          </cell>
          <cell r="B3382">
            <v>1</v>
          </cell>
          <cell r="C3382">
            <v>33.5</v>
          </cell>
          <cell r="D3382" t="str">
            <v>USD</v>
          </cell>
        </row>
        <row r="3383">
          <cell r="A3383" t="str">
            <v>HXS-226</v>
          </cell>
          <cell r="B3383">
            <v>1</v>
          </cell>
          <cell r="C3383">
            <v>33.5</v>
          </cell>
          <cell r="D3383" t="str">
            <v>USD</v>
          </cell>
        </row>
        <row r="3384">
          <cell r="A3384" t="str">
            <v>HXS-518</v>
          </cell>
          <cell r="B3384">
            <v>1</v>
          </cell>
          <cell r="C3384">
            <v>33.5</v>
          </cell>
          <cell r="D3384" t="str">
            <v>USD</v>
          </cell>
        </row>
        <row r="3385">
          <cell r="A3385" t="str">
            <v>HXS-028</v>
          </cell>
          <cell r="B3385">
            <v>1</v>
          </cell>
          <cell r="C3385">
            <v>33.5</v>
          </cell>
          <cell r="D3385" t="str">
            <v>USD</v>
          </cell>
        </row>
        <row r="3386">
          <cell r="A3386" t="str">
            <v>HXS-508</v>
          </cell>
          <cell r="B3386">
            <v>1</v>
          </cell>
          <cell r="C3386">
            <v>33.5</v>
          </cell>
          <cell r="D3386" t="str">
            <v>USD</v>
          </cell>
        </row>
        <row r="3387">
          <cell r="A3387" t="str">
            <v>HXS-015</v>
          </cell>
          <cell r="B3387">
            <v>1</v>
          </cell>
          <cell r="C3387">
            <v>33.5</v>
          </cell>
          <cell r="D3387" t="str">
            <v>USD</v>
          </cell>
        </row>
        <row r="3388">
          <cell r="A3388" t="str">
            <v>HXS-105</v>
          </cell>
          <cell r="B3388">
            <v>1</v>
          </cell>
          <cell r="C3388">
            <v>33.5</v>
          </cell>
          <cell r="D3388" t="str">
            <v>USD</v>
          </cell>
        </row>
        <row r="3389">
          <cell r="A3389" t="str">
            <v>HXS-589</v>
          </cell>
          <cell r="B3389">
            <v>1</v>
          </cell>
          <cell r="C3389">
            <v>33.5</v>
          </cell>
          <cell r="D3389" t="str">
            <v>USD</v>
          </cell>
        </row>
        <row r="3390">
          <cell r="A3390" t="str">
            <v>HXS-151</v>
          </cell>
          <cell r="B3390">
            <v>1</v>
          </cell>
          <cell r="C3390">
            <v>33.5</v>
          </cell>
          <cell r="D3390" t="str">
            <v>USD</v>
          </cell>
        </row>
        <row r="3391">
          <cell r="A3391" t="str">
            <v>HXS-102</v>
          </cell>
          <cell r="B3391">
            <v>1</v>
          </cell>
          <cell r="C3391">
            <v>33.5</v>
          </cell>
          <cell r="D3391" t="str">
            <v>USD</v>
          </cell>
        </row>
        <row r="3392">
          <cell r="A3392" t="str">
            <v>HXS-815</v>
          </cell>
          <cell r="B3392">
            <v>1</v>
          </cell>
          <cell r="C3392">
            <v>33.5</v>
          </cell>
          <cell r="D3392" t="str">
            <v>USD</v>
          </cell>
        </row>
        <row r="3393">
          <cell r="A3393" t="str">
            <v>HXS-999</v>
          </cell>
          <cell r="B3393">
            <v>1</v>
          </cell>
          <cell r="C3393">
            <v>33.5</v>
          </cell>
          <cell r="D3393" t="str">
            <v>USD</v>
          </cell>
        </row>
        <row r="3394">
          <cell r="A3394" t="str">
            <v>HXS-902</v>
          </cell>
          <cell r="B3394">
            <v>1</v>
          </cell>
          <cell r="C3394">
            <v>33.5</v>
          </cell>
          <cell r="D3394" t="str">
            <v>USD</v>
          </cell>
        </row>
        <row r="3395">
          <cell r="A3395" t="str">
            <v>HXS-396</v>
          </cell>
          <cell r="B3395">
            <v>1</v>
          </cell>
          <cell r="C3395">
            <v>33.5</v>
          </cell>
          <cell r="D3395" t="str">
            <v>USD</v>
          </cell>
        </row>
        <row r="3396">
          <cell r="A3396" t="str">
            <v>HXS-617</v>
          </cell>
          <cell r="B3396">
            <v>1</v>
          </cell>
          <cell r="C3396">
            <v>33.5</v>
          </cell>
          <cell r="D3396" t="str">
            <v>USD</v>
          </cell>
        </row>
        <row r="3397">
          <cell r="A3397" t="str">
            <v>HXS-889</v>
          </cell>
          <cell r="B3397">
            <v>1</v>
          </cell>
          <cell r="C3397">
            <v>33.5</v>
          </cell>
          <cell r="D3397" t="str">
            <v>USD</v>
          </cell>
        </row>
        <row r="3398">
          <cell r="A3398" t="str">
            <v>HXS-203</v>
          </cell>
          <cell r="B3398">
            <v>1</v>
          </cell>
          <cell r="C3398">
            <v>33.5</v>
          </cell>
          <cell r="D3398" t="str">
            <v>USD</v>
          </cell>
        </row>
        <row r="3399">
          <cell r="A3399" t="str">
            <v>HXS-106</v>
          </cell>
          <cell r="B3399">
            <v>1</v>
          </cell>
          <cell r="C3399">
            <v>33.5</v>
          </cell>
          <cell r="D3399" t="str">
            <v>USD</v>
          </cell>
        </row>
        <row r="3400">
          <cell r="A3400" t="str">
            <v>HXS-722</v>
          </cell>
          <cell r="B3400">
            <v>1</v>
          </cell>
          <cell r="C3400">
            <v>33.5</v>
          </cell>
          <cell r="D3400" t="str">
            <v>USD</v>
          </cell>
        </row>
        <row r="3401">
          <cell r="A3401" t="str">
            <v>HXS-306</v>
          </cell>
          <cell r="B3401">
            <v>1</v>
          </cell>
          <cell r="C3401">
            <v>33.5</v>
          </cell>
          <cell r="D3401" t="str">
            <v>USD</v>
          </cell>
        </row>
        <row r="3402">
          <cell r="A3402" t="str">
            <v>HXS-208</v>
          </cell>
          <cell r="B3402">
            <v>1</v>
          </cell>
          <cell r="C3402">
            <v>33.5</v>
          </cell>
          <cell r="D3402" t="str">
            <v>USD</v>
          </cell>
        </row>
        <row r="3403">
          <cell r="A3403" t="str">
            <v>HXS-137</v>
          </cell>
          <cell r="B3403">
            <v>1</v>
          </cell>
          <cell r="C3403">
            <v>33.5</v>
          </cell>
          <cell r="D3403" t="str">
            <v>USD</v>
          </cell>
        </row>
        <row r="3404">
          <cell r="A3404" t="str">
            <v>HXS-837</v>
          </cell>
          <cell r="B3404">
            <v>1</v>
          </cell>
          <cell r="C3404">
            <v>33.5</v>
          </cell>
          <cell r="D3404" t="str">
            <v>USD</v>
          </cell>
        </row>
        <row r="3405">
          <cell r="A3405" t="str">
            <v>HXS-227</v>
          </cell>
          <cell r="B3405">
            <v>1</v>
          </cell>
          <cell r="C3405">
            <v>33.5</v>
          </cell>
          <cell r="D3405" t="str">
            <v>USD</v>
          </cell>
        </row>
        <row r="3406">
          <cell r="A3406" t="str">
            <v>HXS-119</v>
          </cell>
          <cell r="B3406">
            <v>1</v>
          </cell>
          <cell r="C3406">
            <v>33.5</v>
          </cell>
          <cell r="D3406" t="str">
            <v>USD</v>
          </cell>
        </row>
        <row r="3407">
          <cell r="A3407" t="str">
            <v>HXS-906</v>
          </cell>
          <cell r="B3407">
            <v>1</v>
          </cell>
          <cell r="C3407">
            <v>33.5</v>
          </cell>
          <cell r="D3407" t="str">
            <v>USD</v>
          </cell>
        </row>
        <row r="3408">
          <cell r="A3408" t="str">
            <v>HXS-907</v>
          </cell>
          <cell r="B3408">
            <v>1</v>
          </cell>
          <cell r="C3408">
            <v>33.5</v>
          </cell>
          <cell r="D3408" t="str">
            <v>USD</v>
          </cell>
        </row>
        <row r="3409">
          <cell r="A3409" t="str">
            <v>HXS-97T</v>
          </cell>
          <cell r="B3409">
            <v>1</v>
          </cell>
          <cell r="C3409">
            <v>33.5</v>
          </cell>
          <cell r="D3409" t="str">
            <v>USD</v>
          </cell>
        </row>
        <row r="3410">
          <cell r="A3410" t="str">
            <v>HXS-708</v>
          </cell>
          <cell r="B3410">
            <v>1</v>
          </cell>
          <cell r="C3410">
            <v>33.5</v>
          </cell>
          <cell r="D3410" t="str">
            <v>USD</v>
          </cell>
        </row>
        <row r="3411">
          <cell r="A3411" t="str">
            <v>HXS-989</v>
          </cell>
          <cell r="B3411">
            <v>1</v>
          </cell>
          <cell r="C3411">
            <v>33.5</v>
          </cell>
          <cell r="D3411" t="str">
            <v>USD</v>
          </cell>
        </row>
        <row r="3412">
          <cell r="A3412" t="str">
            <v>HXS-328</v>
          </cell>
          <cell r="B3412">
            <v>1</v>
          </cell>
          <cell r="C3412">
            <v>33.5</v>
          </cell>
          <cell r="D3412" t="str">
            <v>USD</v>
          </cell>
        </row>
        <row r="3413">
          <cell r="A3413" t="str">
            <v>HXS-912</v>
          </cell>
          <cell r="B3413">
            <v>1</v>
          </cell>
          <cell r="C3413">
            <v>33.5</v>
          </cell>
          <cell r="D3413" t="str">
            <v>USD</v>
          </cell>
        </row>
        <row r="3414">
          <cell r="A3414" t="str">
            <v>HXS-979</v>
          </cell>
          <cell r="B3414">
            <v>1</v>
          </cell>
          <cell r="C3414">
            <v>33.5</v>
          </cell>
          <cell r="D3414" t="str">
            <v>USD</v>
          </cell>
        </row>
        <row r="3415">
          <cell r="A3415" t="str">
            <v>HXS-886</v>
          </cell>
          <cell r="B3415">
            <v>1</v>
          </cell>
          <cell r="C3415">
            <v>33.5</v>
          </cell>
          <cell r="D3415" t="str">
            <v>USD</v>
          </cell>
        </row>
        <row r="3416">
          <cell r="A3416" t="str">
            <v>HXS-515</v>
          </cell>
          <cell r="B3416">
            <v>1</v>
          </cell>
          <cell r="C3416">
            <v>33.5</v>
          </cell>
          <cell r="D3416" t="str">
            <v>USD</v>
          </cell>
        </row>
        <row r="3417">
          <cell r="A3417" t="str">
            <v>HXS-217</v>
          </cell>
          <cell r="B3417">
            <v>1</v>
          </cell>
          <cell r="C3417">
            <v>33.5</v>
          </cell>
          <cell r="D3417" t="str">
            <v>USD</v>
          </cell>
        </row>
        <row r="3418">
          <cell r="A3418" t="str">
            <v>HXS-025</v>
          </cell>
          <cell r="B3418">
            <v>1</v>
          </cell>
          <cell r="C3418">
            <v>33.5</v>
          </cell>
          <cell r="D3418" t="str">
            <v>USD</v>
          </cell>
        </row>
        <row r="3419">
          <cell r="A3419" t="str">
            <v>HXS-196</v>
          </cell>
          <cell r="B3419">
            <v>1</v>
          </cell>
          <cell r="C3419">
            <v>33.5</v>
          </cell>
          <cell r="D3419" t="str">
            <v>USD</v>
          </cell>
        </row>
        <row r="3420">
          <cell r="A3420" t="str">
            <v>HXS-126</v>
          </cell>
          <cell r="B3420">
            <v>1</v>
          </cell>
          <cell r="C3420">
            <v>33.5</v>
          </cell>
          <cell r="D3420" t="str">
            <v>USD</v>
          </cell>
        </row>
        <row r="3421">
          <cell r="A3421" t="str">
            <v>HXS-606</v>
          </cell>
          <cell r="B3421">
            <v>1</v>
          </cell>
          <cell r="C3421">
            <v>33.5</v>
          </cell>
          <cell r="D3421" t="str">
            <v>USD</v>
          </cell>
        </row>
        <row r="3422">
          <cell r="A3422" t="str">
            <v>HXS-54T</v>
          </cell>
          <cell r="B3422">
            <v>1</v>
          </cell>
          <cell r="C3422">
            <v>33.5</v>
          </cell>
          <cell r="D3422" t="str">
            <v>USD</v>
          </cell>
        </row>
        <row r="3423">
          <cell r="A3423" t="str">
            <v>HXS-311</v>
          </cell>
          <cell r="B3423">
            <v>1</v>
          </cell>
          <cell r="C3423">
            <v>33.5</v>
          </cell>
          <cell r="D3423" t="str">
            <v>USD</v>
          </cell>
        </row>
        <row r="3424">
          <cell r="A3424" t="str">
            <v>HXS-053</v>
          </cell>
          <cell r="B3424">
            <v>1</v>
          </cell>
          <cell r="C3424">
            <v>33.5</v>
          </cell>
          <cell r="D3424" t="str">
            <v>USD</v>
          </cell>
        </row>
        <row r="3425">
          <cell r="A3425" t="str">
            <v>HXS-853</v>
          </cell>
          <cell r="B3425">
            <v>1</v>
          </cell>
          <cell r="C3425">
            <v>33.5</v>
          </cell>
          <cell r="D3425" t="str">
            <v>USD</v>
          </cell>
        </row>
        <row r="3426">
          <cell r="A3426" t="str">
            <v>HXS-018</v>
          </cell>
          <cell r="B3426">
            <v>1</v>
          </cell>
          <cell r="C3426">
            <v>33.5</v>
          </cell>
          <cell r="D3426" t="str">
            <v>USD</v>
          </cell>
        </row>
        <row r="3427">
          <cell r="A3427" t="str">
            <v>HXS-238</v>
          </cell>
          <cell r="B3427">
            <v>1</v>
          </cell>
          <cell r="C3427">
            <v>33.5</v>
          </cell>
          <cell r="D3427" t="str">
            <v>USD</v>
          </cell>
        </row>
        <row r="3428">
          <cell r="A3428" t="str">
            <v>HXS-001</v>
          </cell>
          <cell r="B3428">
            <v>1</v>
          </cell>
          <cell r="C3428">
            <v>33.5</v>
          </cell>
          <cell r="D3428" t="str">
            <v>USD</v>
          </cell>
        </row>
        <row r="3429">
          <cell r="A3429" t="str">
            <v>HXS-701</v>
          </cell>
          <cell r="B3429">
            <v>1</v>
          </cell>
          <cell r="C3429">
            <v>33.5</v>
          </cell>
          <cell r="D3429" t="str">
            <v>USD</v>
          </cell>
        </row>
        <row r="3430">
          <cell r="A3430" t="str">
            <v>HXS-209</v>
          </cell>
          <cell r="B3430">
            <v>1</v>
          </cell>
          <cell r="C3430">
            <v>33.5</v>
          </cell>
          <cell r="D3430" t="str">
            <v>USD</v>
          </cell>
        </row>
        <row r="3431">
          <cell r="A3431" t="str">
            <v>HXS-296</v>
          </cell>
          <cell r="B3431">
            <v>1</v>
          </cell>
          <cell r="C3431">
            <v>33.5</v>
          </cell>
          <cell r="D3431" t="str">
            <v>USD</v>
          </cell>
        </row>
        <row r="3432">
          <cell r="A3432" t="str">
            <v>HXS-505</v>
          </cell>
          <cell r="B3432">
            <v>1</v>
          </cell>
          <cell r="C3432">
            <v>33.5</v>
          </cell>
          <cell r="D3432" t="str">
            <v>USD</v>
          </cell>
        </row>
        <row r="3433">
          <cell r="A3433" t="str">
            <v>HXS-36T</v>
          </cell>
          <cell r="B3433">
            <v>1</v>
          </cell>
          <cell r="C3433">
            <v>33.5</v>
          </cell>
          <cell r="D3433" t="str">
            <v>USD</v>
          </cell>
        </row>
        <row r="3434">
          <cell r="A3434" t="str">
            <v>HXS-012</v>
          </cell>
          <cell r="B3434">
            <v>1</v>
          </cell>
          <cell r="C3434">
            <v>33.5</v>
          </cell>
          <cell r="D3434" t="str">
            <v>USD</v>
          </cell>
        </row>
        <row r="3435">
          <cell r="A3435" t="str">
            <v>HXS-138</v>
          </cell>
          <cell r="B3435">
            <v>1</v>
          </cell>
          <cell r="C3435">
            <v>33.5</v>
          </cell>
          <cell r="D3435" t="str">
            <v>USD</v>
          </cell>
        </row>
        <row r="3436">
          <cell r="A3436" t="str">
            <v>HXS-057</v>
          </cell>
          <cell r="B3436">
            <v>1</v>
          </cell>
          <cell r="C3436">
            <v>33.5</v>
          </cell>
          <cell r="D3436" t="str">
            <v>USD</v>
          </cell>
        </row>
        <row r="3437">
          <cell r="A3437" t="str">
            <v>HXS-117</v>
          </cell>
          <cell r="B3437">
            <v>1</v>
          </cell>
          <cell r="C3437">
            <v>33.5</v>
          </cell>
          <cell r="D3437" t="str">
            <v>USD</v>
          </cell>
        </row>
        <row r="3438">
          <cell r="A3438" t="str">
            <v>HXS-175</v>
          </cell>
          <cell r="B3438">
            <v>1</v>
          </cell>
          <cell r="C3438">
            <v>33.5</v>
          </cell>
          <cell r="D3438" t="str">
            <v>USD</v>
          </cell>
        </row>
        <row r="3439">
          <cell r="A3439" t="str">
            <v>HXS-038</v>
          </cell>
          <cell r="B3439">
            <v>1</v>
          </cell>
          <cell r="C3439">
            <v>33.5</v>
          </cell>
          <cell r="D3439" t="str">
            <v>USD</v>
          </cell>
        </row>
        <row r="3440">
          <cell r="A3440" t="str">
            <v>HXS-157</v>
          </cell>
          <cell r="B3440">
            <v>1</v>
          </cell>
          <cell r="C3440">
            <v>33.5</v>
          </cell>
          <cell r="D3440" t="str">
            <v>USD</v>
          </cell>
        </row>
        <row r="3441">
          <cell r="A3441" t="str">
            <v>HXS-189</v>
          </cell>
          <cell r="B3441">
            <v>1</v>
          </cell>
          <cell r="C3441">
            <v>33.5</v>
          </cell>
          <cell r="D3441" t="str">
            <v>USD</v>
          </cell>
        </row>
        <row r="3442">
          <cell r="A3442" t="str">
            <v>HXS-219</v>
          </cell>
          <cell r="B3442">
            <v>1</v>
          </cell>
          <cell r="C3442">
            <v>33.5</v>
          </cell>
          <cell r="D3442" t="str">
            <v>USD</v>
          </cell>
        </row>
        <row r="3443">
          <cell r="A3443" t="str">
            <v>HXS-765</v>
          </cell>
          <cell r="B3443">
            <v>1</v>
          </cell>
          <cell r="C3443">
            <v>33.5</v>
          </cell>
          <cell r="D3443" t="str">
            <v>USD</v>
          </cell>
        </row>
        <row r="3444">
          <cell r="A3444" t="str">
            <v>HXS-122</v>
          </cell>
          <cell r="B3444">
            <v>1</v>
          </cell>
          <cell r="C3444">
            <v>33.5</v>
          </cell>
          <cell r="D3444" t="str">
            <v>USD</v>
          </cell>
        </row>
        <row r="3445">
          <cell r="A3445" t="str">
            <v>HXS-108</v>
          </cell>
          <cell r="B3445">
            <v>1</v>
          </cell>
          <cell r="C3445">
            <v>33.5</v>
          </cell>
          <cell r="D3445" t="str">
            <v>USD</v>
          </cell>
        </row>
        <row r="3446">
          <cell r="A3446" t="str">
            <v>HXS-517</v>
          </cell>
          <cell r="B3446">
            <v>1</v>
          </cell>
          <cell r="C3446">
            <v>33.5</v>
          </cell>
          <cell r="D3446" t="str">
            <v>USD</v>
          </cell>
        </row>
        <row r="3447">
          <cell r="A3447" t="str">
            <v>HXS-917</v>
          </cell>
          <cell r="B3447">
            <v>1</v>
          </cell>
          <cell r="C3447">
            <v>33.5</v>
          </cell>
          <cell r="D3447" t="str">
            <v>USD</v>
          </cell>
        </row>
        <row r="3448">
          <cell r="A3448" t="str">
            <v>HXS-807</v>
          </cell>
          <cell r="B3448">
            <v>1</v>
          </cell>
          <cell r="C3448">
            <v>33.5</v>
          </cell>
          <cell r="D3448" t="str">
            <v>USD</v>
          </cell>
        </row>
        <row r="3449">
          <cell r="A3449" t="str">
            <v>HXS-622</v>
          </cell>
          <cell r="B3449">
            <v>1</v>
          </cell>
          <cell r="C3449">
            <v>33.5</v>
          </cell>
          <cell r="D3449" t="str">
            <v>USD</v>
          </cell>
        </row>
        <row r="3450">
          <cell r="A3450" t="str">
            <v>HXS-808</v>
          </cell>
          <cell r="B3450">
            <v>1</v>
          </cell>
          <cell r="C3450">
            <v>33.5</v>
          </cell>
          <cell r="D3450" t="str">
            <v>USD</v>
          </cell>
        </row>
        <row r="3451">
          <cell r="A3451" t="str">
            <v>HXS-501</v>
          </cell>
          <cell r="B3451">
            <v>1</v>
          </cell>
          <cell r="C3451">
            <v>33.5</v>
          </cell>
          <cell r="D3451" t="str">
            <v>USD</v>
          </cell>
        </row>
        <row r="3452">
          <cell r="A3452" t="str">
            <v>HXS-109</v>
          </cell>
          <cell r="B3452">
            <v>1</v>
          </cell>
          <cell r="C3452">
            <v>33.5</v>
          </cell>
          <cell r="D3452" t="str">
            <v>USD</v>
          </cell>
        </row>
        <row r="3453">
          <cell r="A3453" t="str">
            <v>HXS-335</v>
          </cell>
          <cell r="B3453">
            <v>1</v>
          </cell>
          <cell r="C3453">
            <v>33.5</v>
          </cell>
          <cell r="D3453" t="str">
            <v>USD</v>
          </cell>
        </row>
        <row r="3454">
          <cell r="A3454" t="str">
            <v>OBX9</v>
          </cell>
          <cell r="B3454">
            <v>1</v>
          </cell>
          <cell r="C3454">
            <v>35.5</v>
          </cell>
          <cell r="D3454" t="str">
            <v>USD</v>
          </cell>
        </row>
        <row r="3455">
          <cell r="A3455" t="str">
            <v>HI-815B</v>
          </cell>
          <cell r="B3455">
            <v>1</v>
          </cell>
          <cell r="C3455">
            <v>28.25</v>
          </cell>
          <cell r="D3455" t="str">
            <v>USD</v>
          </cell>
        </row>
        <row r="3456">
          <cell r="A3456" t="str">
            <v>HI-722B</v>
          </cell>
          <cell r="B3456">
            <v>1</v>
          </cell>
          <cell r="C3456">
            <v>28.25</v>
          </cell>
          <cell r="D3456" t="str">
            <v>USD</v>
          </cell>
        </row>
        <row r="3457">
          <cell r="A3457" t="str">
            <v>HI-226</v>
          </cell>
          <cell r="B3457">
            <v>1</v>
          </cell>
          <cell r="C3457">
            <v>28.25</v>
          </cell>
          <cell r="D3457" t="str">
            <v>USD</v>
          </cell>
        </row>
        <row r="3458">
          <cell r="A3458" t="str">
            <v>SP-WKITFEET</v>
          </cell>
          <cell r="B3458">
            <v>1</v>
          </cell>
          <cell r="C3458">
            <v>22.66</v>
          </cell>
          <cell r="D3458" t="str">
            <v>USD</v>
          </cell>
        </row>
        <row r="3459">
          <cell r="A3459" t="str">
            <v>TR160-PEDALUP-KIT</v>
          </cell>
          <cell r="B3459">
            <v>1</v>
          </cell>
          <cell r="C3459">
            <v>47.28</v>
          </cell>
          <cell r="D3459" t="str">
            <v>USD</v>
          </cell>
        </row>
        <row r="3460">
          <cell r="A3460" t="str">
            <v>TR-DDBRDDM</v>
          </cell>
          <cell r="B3460">
            <v>1</v>
          </cell>
          <cell r="C3460">
            <v>30.5</v>
          </cell>
          <cell r="D3460" t="str">
            <v>USD</v>
          </cell>
        </row>
        <row r="3461">
          <cell r="A3461" t="str">
            <v>SC2PRO-TR-DD</v>
          </cell>
          <cell r="B3461">
            <v>1</v>
          </cell>
          <cell r="C3461">
            <v>917.92780000000005</v>
          </cell>
          <cell r="D3461" t="str">
            <v>USD</v>
          </cell>
        </row>
        <row r="3462">
          <cell r="A3462" t="str">
            <v>SC2SPORT-TR-DD</v>
          </cell>
          <cell r="B3462">
            <v>1</v>
          </cell>
          <cell r="C3462">
            <v>840.97519999999997</v>
          </cell>
          <cell r="D3462" t="str">
            <v>USD</v>
          </cell>
        </row>
        <row r="3463">
          <cell r="A3463" t="str">
            <v>TR80-NWMA-DD</v>
          </cell>
          <cell r="B3463">
            <v>1</v>
          </cell>
          <cell r="C3463">
            <v>34.5</v>
          </cell>
          <cell r="D3463" t="str">
            <v>USD</v>
          </cell>
        </row>
        <row r="3464">
          <cell r="A3464" t="str">
            <v>TR80-NWMA-WM4</v>
          </cell>
          <cell r="B3464">
            <v>1</v>
          </cell>
          <cell r="C3464">
            <v>32.5</v>
          </cell>
          <cell r="D3464" t="str">
            <v>USD</v>
          </cell>
        </row>
        <row r="3465">
          <cell r="A3465" t="str">
            <v>TR80-NWMA-SM-NZ</v>
          </cell>
          <cell r="B3465">
            <v>1</v>
          </cell>
          <cell r="C3465">
            <v>32</v>
          </cell>
          <cell r="D3465" t="str">
            <v>USD</v>
          </cell>
        </row>
        <row r="3466">
          <cell r="A3466" t="str">
            <v>TR80-SHORTSHIF</v>
          </cell>
          <cell r="B3466">
            <v>1</v>
          </cell>
          <cell r="C3466">
            <v>15.45</v>
          </cell>
          <cell r="D3466" t="str">
            <v>USD</v>
          </cell>
        </row>
        <row r="3467">
          <cell r="A3467" t="str">
            <v>TR80-PBAL</v>
          </cell>
          <cell r="B3467">
            <v>1</v>
          </cell>
          <cell r="C3467">
            <v>40</v>
          </cell>
          <cell r="D3467" t="str">
            <v>USD</v>
          </cell>
        </row>
        <row r="3468">
          <cell r="A3468" t="str">
            <v>TR80-PBPL</v>
          </cell>
          <cell r="B3468">
            <v>1</v>
          </cell>
          <cell r="C3468">
            <v>38</v>
          </cell>
          <cell r="D3468" t="str">
            <v>USD</v>
          </cell>
        </row>
        <row r="3469">
          <cell r="A3469" t="str">
            <v>TR80-HYPL</v>
          </cell>
          <cell r="B3469">
            <v>1</v>
          </cell>
          <cell r="C3469">
            <v>65</v>
          </cell>
          <cell r="D3469" t="str">
            <v>USD</v>
          </cell>
        </row>
        <row r="3470">
          <cell r="A3470" t="str">
            <v>SP-TR80-31</v>
          </cell>
          <cell r="B3470">
            <v>1</v>
          </cell>
          <cell r="C3470">
            <v>0.48</v>
          </cell>
          <cell r="D3470" t="str">
            <v>USD</v>
          </cell>
        </row>
        <row r="3471">
          <cell r="A3471" t="str">
            <v>SA-06R</v>
          </cell>
          <cell r="B3471">
            <v>1</v>
          </cell>
          <cell r="C3471">
            <v>98</v>
          </cell>
          <cell r="D3471" t="str">
            <v>USD</v>
          </cell>
        </row>
        <row r="3472">
          <cell r="A3472" t="str">
            <v>SA-04R</v>
          </cell>
          <cell r="B3472">
            <v>1</v>
          </cell>
          <cell r="C3472">
            <v>88.1</v>
          </cell>
          <cell r="D3472" t="str">
            <v>USD</v>
          </cell>
        </row>
        <row r="3473">
          <cell r="A3473" t="str">
            <v>SA-05R</v>
          </cell>
          <cell r="B3473">
            <v>1</v>
          </cell>
          <cell r="C3473">
            <v>98.5</v>
          </cell>
          <cell r="D3473" t="str">
            <v>USD</v>
          </cell>
        </row>
        <row r="3474">
          <cell r="A3474" t="str">
            <v>SA-08R</v>
          </cell>
          <cell r="B3474">
            <v>1</v>
          </cell>
          <cell r="C3474">
            <v>98</v>
          </cell>
          <cell r="D3474" t="str">
            <v>USD</v>
          </cell>
        </row>
        <row r="3475">
          <cell r="A3475" t="str">
            <v>TR120-APBALSL</v>
          </cell>
          <cell r="B3475">
            <v>1</v>
          </cell>
          <cell r="C3475">
            <v>230.44</v>
          </cell>
          <cell r="D3475" t="str">
            <v>USD</v>
          </cell>
        </row>
        <row r="3476">
          <cell r="A3476" t="str">
            <v>TR120-DDPBALSL</v>
          </cell>
          <cell r="B3476">
            <v>1</v>
          </cell>
          <cell r="C3476">
            <v>240.94</v>
          </cell>
          <cell r="D3476" t="str">
            <v>USD</v>
          </cell>
        </row>
        <row r="3477">
          <cell r="A3477" t="str">
            <v>TR120-4PBALSL</v>
          </cell>
          <cell r="B3477">
            <v>1</v>
          </cell>
          <cell r="C3477">
            <v>238.94</v>
          </cell>
          <cell r="D3477" t="str">
            <v>USD</v>
          </cell>
        </row>
        <row r="3478">
          <cell r="A3478" t="str">
            <v>TR120-SMPBALSL</v>
          </cell>
          <cell r="B3478">
            <v>1</v>
          </cell>
          <cell r="C3478">
            <v>238.94</v>
          </cell>
          <cell r="D3478" t="str">
            <v>USD</v>
          </cell>
        </row>
        <row r="3479">
          <cell r="A3479" t="str">
            <v>TR120-WMPBALSL</v>
          </cell>
          <cell r="B3479">
            <v>1</v>
          </cell>
          <cell r="C3479">
            <v>235.94</v>
          </cell>
          <cell r="D3479" t="str">
            <v>USD</v>
          </cell>
        </row>
        <row r="3480">
          <cell r="A3480" t="str">
            <v>TR120-APBNPSL</v>
          </cell>
          <cell r="B3480">
            <v>1</v>
          </cell>
          <cell r="C3480">
            <v>228.44</v>
          </cell>
          <cell r="D3480" t="str">
            <v>USD</v>
          </cell>
        </row>
        <row r="3481">
          <cell r="A3481" t="str">
            <v>TR120-DDPBNPSL</v>
          </cell>
          <cell r="B3481">
            <v>1</v>
          </cell>
          <cell r="C3481">
            <v>238.94</v>
          </cell>
          <cell r="D3481" t="str">
            <v>USD</v>
          </cell>
        </row>
        <row r="3482">
          <cell r="A3482" t="str">
            <v>TR120-4PBNPSL</v>
          </cell>
          <cell r="B3482">
            <v>1</v>
          </cell>
          <cell r="C3482">
            <v>236.94</v>
          </cell>
          <cell r="D3482" t="str">
            <v>USD</v>
          </cell>
        </row>
        <row r="3483">
          <cell r="A3483" t="str">
            <v>TR120-SMPBNPSL</v>
          </cell>
          <cell r="B3483">
            <v>1</v>
          </cell>
          <cell r="C3483">
            <v>236.94</v>
          </cell>
          <cell r="D3483" t="str">
            <v>USD</v>
          </cell>
        </row>
        <row r="3484">
          <cell r="A3484" t="str">
            <v>TR120-WMPBNPSL</v>
          </cell>
          <cell r="B3484">
            <v>1</v>
          </cell>
          <cell r="C3484">
            <v>233.94</v>
          </cell>
          <cell r="D3484" t="str">
            <v>USD</v>
          </cell>
        </row>
        <row r="3485">
          <cell r="A3485" t="str">
            <v>TR120-AINV3SL</v>
          </cell>
          <cell r="B3485">
            <v>1</v>
          </cell>
          <cell r="C3485">
            <v>255.44</v>
          </cell>
          <cell r="D3485" t="str">
            <v>USD</v>
          </cell>
        </row>
        <row r="3486">
          <cell r="A3486" t="str">
            <v>TR120-DDINV3SL</v>
          </cell>
          <cell r="B3486">
            <v>1</v>
          </cell>
          <cell r="C3486">
            <v>265.94</v>
          </cell>
          <cell r="D3486" t="str">
            <v>USD</v>
          </cell>
        </row>
        <row r="3487">
          <cell r="A3487" t="str">
            <v>TR120-4INV3SL</v>
          </cell>
          <cell r="B3487">
            <v>1</v>
          </cell>
          <cell r="C3487">
            <v>263.94</v>
          </cell>
          <cell r="D3487" t="str">
            <v>USD</v>
          </cell>
        </row>
        <row r="3488">
          <cell r="A3488" t="str">
            <v>TR120-SMINV3SL</v>
          </cell>
          <cell r="B3488">
            <v>1</v>
          </cell>
          <cell r="C3488">
            <v>263.94</v>
          </cell>
          <cell r="D3488" t="str">
            <v>USD</v>
          </cell>
        </row>
        <row r="3489">
          <cell r="A3489" t="str">
            <v>TR120-WMINV3SL</v>
          </cell>
          <cell r="B3489">
            <v>1</v>
          </cell>
          <cell r="C3489">
            <v>260.94</v>
          </cell>
          <cell r="D3489" t="str">
            <v>USD</v>
          </cell>
        </row>
        <row r="3490">
          <cell r="A3490" t="str">
            <v>TR120-APBALUSM2SL</v>
          </cell>
          <cell r="B3490">
            <v>1</v>
          </cell>
          <cell r="C3490">
            <v>245.89</v>
          </cell>
          <cell r="D3490" t="str">
            <v>USD</v>
          </cell>
        </row>
        <row r="3491">
          <cell r="A3491" t="str">
            <v>TR120-DDPBALUSM2SL</v>
          </cell>
          <cell r="B3491">
            <v>1</v>
          </cell>
          <cell r="C3491">
            <v>256.39</v>
          </cell>
          <cell r="D3491" t="str">
            <v>USD</v>
          </cell>
        </row>
        <row r="3492">
          <cell r="A3492" t="str">
            <v>TR120-4PBALUSM2SL</v>
          </cell>
          <cell r="B3492">
            <v>1</v>
          </cell>
          <cell r="C3492">
            <v>254.39</v>
          </cell>
          <cell r="D3492" t="str">
            <v>USD</v>
          </cell>
        </row>
        <row r="3493">
          <cell r="A3493" t="str">
            <v>TR120-SMPBALUSM2SL</v>
          </cell>
          <cell r="B3493">
            <v>1</v>
          </cell>
          <cell r="C3493">
            <v>254.39</v>
          </cell>
          <cell r="D3493" t="str">
            <v>USD</v>
          </cell>
        </row>
        <row r="3494">
          <cell r="A3494" t="str">
            <v>TR120-WMPBALUSM2SL</v>
          </cell>
          <cell r="B3494">
            <v>1</v>
          </cell>
          <cell r="C3494">
            <v>251.39</v>
          </cell>
          <cell r="D3494" t="str">
            <v>USD</v>
          </cell>
        </row>
        <row r="3495">
          <cell r="A3495" t="str">
            <v>TR120-APBNPUSM2SL</v>
          </cell>
          <cell r="B3495">
            <v>1</v>
          </cell>
          <cell r="C3495">
            <v>243.89</v>
          </cell>
          <cell r="D3495" t="str">
            <v>USD</v>
          </cell>
        </row>
        <row r="3496">
          <cell r="A3496" t="str">
            <v>TR120-DDPBNPUSM2SL</v>
          </cell>
          <cell r="B3496">
            <v>1</v>
          </cell>
          <cell r="C3496">
            <v>254.39</v>
          </cell>
          <cell r="D3496" t="str">
            <v>USD</v>
          </cell>
        </row>
        <row r="3497">
          <cell r="A3497" t="str">
            <v>TR120-4PBNPUSM2SL</v>
          </cell>
          <cell r="B3497">
            <v>1</v>
          </cell>
          <cell r="C3497">
            <v>252.39</v>
          </cell>
          <cell r="D3497" t="str">
            <v>USD</v>
          </cell>
        </row>
        <row r="3498">
          <cell r="A3498" t="str">
            <v>TR120-SMPBNPUSM2SL</v>
          </cell>
          <cell r="B3498">
            <v>1</v>
          </cell>
          <cell r="C3498">
            <v>252.39</v>
          </cell>
          <cell r="D3498" t="str">
            <v>USD</v>
          </cell>
        </row>
        <row r="3499">
          <cell r="A3499" t="str">
            <v>TR120-WMPBNPUSM2SL</v>
          </cell>
          <cell r="B3499">
            <v>1</v>
          </cell>
          <cell r="C3499">
            <v>249.39</v>
          </cell>
          <cell r="D3499" t="str">
            <v>USD</v>
          </cell>
        </row>
        <row r="3500">
          <cell r="A3500" t="str">
            <v>TR120-AINV3USM2SL</v>
          </cell>
          <cell r="B3500">
            <v>1</v>
          </cell>
          <cell r="C3500">
            <v>270.89</v>
          </cell>
          <cell r="D3500" t="str">
            <v>USD</v>
          </cell>
        </row>
        <row r="3501">
          <cell r="A3501" t="str">
            <v>TR120-DDINV3USM2SL</v>
          </cell>
          <cell r="B3501">
            <v>1</v>
          </cell>
          <cell r="C3501">
            <v>281.39</v>
          </cell>
          <cell r="D3501" t="str">
            <v>USD</v>
          </cell>
        </row>
        <row r="3502">
          <cell r="A3502" t="str">
            <v>TR120-4INV3USM2SL</v>
          </cell>
          <cell r="B3502">
            <v>1</v>
          </cell>
          <cell r="C3502">
            <v>279.39</v>
          </cell>
          <cell r="D3502" t="str">
            <v>USD</v>
          </cell>
        </row>
        <row r="3503">
          <cell r="A3503" t="str">
            <v>TR120-SMINV3USM2SL</v>
          </cell>
          <cell r="B3503">
            <v>1</v>
          </cell>
          <cell r="C3503">
            <v>279.39</v>
          </cell>
          <cell r="D3503" t="str">
            <v>USD</v>
          </cell>
        </row>
        <row r="3504">
          <cell r="A3504" t="str">
            <v>TR120-WMINV3USM2SL</v>
          </cell>
          <cell r="B3504">
            <v>1</v>
          </cell>
          <cell r="C3504">
            <v>276.39</v>
          </cell>
          <cell r="D3504" t="str">
            <v>USD</v>
          </cell>
        </row>
        <row r="3505">
          <cell r="A3505" t="str">
            <v>TR120-APBALSMEXSL</v>
          </cell>
          <cell r="B3505">
            <v>1</v>
          </cell>
          <cell r="C3505">
            <v>247.33</v>
          </cell>
          <cell r="D3505" t="str">
            <v>USD</v>
          </cell>
        </row>
        <row r="3506">
          <cell r="A3506" t="str">
            <v>TR120-DDPBALSMEXSL</v>
          </cell>
          <cell r="B3506">
            <v>1</v>
          </cell>
          <cell r="C3506">
            <v>257.83</v>
          </cell>
          <cell r="D3506" t="str">
            <v>USD</v>
          </cell>
        </row>
        <row r="3507">
          <cell r="A3507" t="str">
            <v>TR120-4PBALSMEXSL</v>
          </cell>
          <cell r="B3507">
            <v>1</v>
          </cell>
          <cell r="C3507">
            <v>255.83</v>
          </cell>
          <cell r="D3507" t="str">
            <v>USD</v>
          </cell>
        </row>
        <row r="3508">
          <cell r="A3508" t="str">
            <v>TR120-SMPBALSMEXSL</v>
          </cell>
          <cell r="B3508">
            <v>1</v>
          </cell>
          <cell r="C3508">
            <v>255.83</v>
          </cell>
          <cell r="D3508" t="str">
            <v>USD</v>
          </cell>
        </row>
        <row r="3509">
          <cell r="A3509" t="str">
            <v>TR120-WMPBALSMEXSL</v>
          </cell>
          <cell r="B3509">
            <v>1</v>
          </cell>
          <cell r="C3509">
            <v>252.83</v>
          </cell>
          <cell r="D3509" t="str">
            <v>USD</v>
          </cell>
        </row>
        <row r="3510">
          <cell r="A3510" t="str">
            <v>TR120-APBNPSMEXSL</v>
          </cell>
          <cell r="B3510">
            <v>1</v>
          </cell>
          <cell r="C3510">
            <v>245.33</v>
          </cell>
          <cell r="D3510" t="str">
            <v>USD</v>
          </cell>
        </row>
        <row r="3511">
          <cell r="A3511" t="str">
            <v>TR120-DDPBNPSMEXSL</v>
          </cell>
          <cell r="B3511">
            <v>1</v>
          </cell>
          <cell r="C3511">
            <v>255.83</v>
          </cell>
          <cell r="D3511" t="str">
            <v>USD</v>
          </cell>
        </row>
        <row r="3512">
          <cell r="A3512" t="str">
            <v>TR120-4PBNPSMEXSL</v>
          </cell>
          <cell r="B3512">
            <v>1</v>
          </cell>
          <cell r="C3512">
            <v>253.83</v>
          </cell>
          <cell r="D3512" t="str">
            <v>USD</v>
          </cell>
        </row>
        <row r="3513">
          <cell r="A3513" t="str">
            <v>TR120-SMPBNPSMEXSL</v>
          </cell>
          <cell r="B3513">
            <v>1</v>
          </cell>
          <cell r="C3513">
            <v>253.83</v>
          </cell>
          <cell r="D3513" t="str">
            <v>USD</v>
          </cell>
        </row>
        <row r="3514">
          <cell r="A3514" t="str">
            <v>TR120-WMPBNPSMEXSL</v>
          </cell>
          <cell r="B3514">
            <v>1</v>
          </cell>
          <cell r="C3514">
            <v>250.83</v>
          </cell>
          <cell r="D3514" t="str">
            <v>USD</v>
          </cell>
        </row>
        <row r="3515">
          <cell r="A3515" t="str">
            <v>TR120-AINV3SMEXSL</v>
          </cell>
          <cell r="B3515">
            <v>1</v>
          </cell>
          <cell r="C3515">
            <v>272.33</v>
          </cell>
          <cell r="D3515" t="str">
            <v>USD</v>
          </cell>
        </row>
        <row r="3516">
          <cell r="A3516" t="str">
            <v>TR120-DDINV3SMEXSL</v>
          </cell>
          <cell r="B3516">
            <v>1</v>
          </cell>
          <cell r="C3516">
            <v>282.83</v>
          </cell>
          <cell r="D3516" t="str">
            <v>USD</v>
          </cell>
        </row>
        <row r="3517">
          <cell r="A3517" t="str">
            <v>TR120-4INV3SMEXSL</v>
          </cell>
          <cell r="B3517">
            <v>1</v>
          </cell>
          <cell r="C3517">
            <v>280.83</v>
          </cell>
          <cell r="D3517" t="str">
            <v>USD</v>
          </cell>
        </row>
        <row r="3518">
          <cell r="A3518" t="str">
            <v>TR120-SMINV3SMEXSL</v>
          </cell>
          <cell r="B3518">
            <v>1</v>
          </cell>
          <cell r="C3518">
            <v>280.83</v>
          </cell>
          <cell r="D3518" t="str">
            <v>USD</v>
          </cell>
        </row>
        <row r="3519">
          <cell r="A3519" t="str">
            <v>TR120-WMINV3SMEXSL</v>
          </cell>
          <cell r="B3519">
            <v>1</v>
          </cell>
          <cell r="C3519">
            <v>277.83</v>
          </cell>
          <cell r="D3519" t="str">
            <v>USD</v>
          </cell>
        </row>
        <row r="3520">
          <cell r="A3520" t="str">
            <v>TR120-APBALSL-UK</v>
          </cell>
          <cell r="B3520">
            <v>1</v>
          </cell>
          <cell r="C3520">
            <v>231.04</v>
          </cell>
          <cell r="D3520" t="str">
            <v>USD</v>
          </cell>
        </row>
        <row r="3521">
          <cell r="A3521" t="str">
            <v>TR120-DDPBALSL-UK</v>
          </cell>
          <cell r="B3521">
            <v>1</v>
          </cell>
          <cell r="C3521">
            <v>206.94</v>
          </cell>
          <cell r="D3521" t="str">
            <v>USD</v>
          </cell>
        </row>
        <row r="3522">
          <cell r="A3522" t="str">
            <v>TR120-4PBALSL-UK</v>
          </cell>
          <cell r="B3522">
            <v>1</v>
          </cell>
          <cell r="C3522">
            <v>239.54</v>
          </cell>
          <cell r="D3522" t="str">
            <v>USD</v>
          </cell>
        </row>
        <row r="3523">
          <cell r="A3523" t="str">
            <v>TR120-SMPBALSL-UK</v>
          </cell>
          <cell r="B3523">
            <v>1</v>
          </cell>
          <cell r="C3523">
            <v>239.54</v>
          </cell>
          <cell r="D3523" t="str">
            <v>USD</v>
          </cell>
        </row>
        <row r="3524">
          <cell r="A3524" t="str">
            <v>TR120-WMPBALSL-UK</v>
          </cell>
          <cell r="B3524">
            <v>1</v>
          </cell>
          <cell r="C3524">
            <v>236.54</v>
          </cell>
          <cell r="D3524" t="str">
            <v>USD</v>
          </cell>
        </row>
        <row r="3525">
          <cell r="A3525" t="str">
            <v>TR120-APBNPSL-UK</v>
          </cell>
          <cell r="B3525">
            <v>1</v>
          </cell>
          <cell r="C3525">
            <v>229.04</v>
          </cell>
          <cell r="D3525" t="str">
            <v>USD</v>
          </cell>
        </row>
        <row r="3526">
          <cell r="A3526" t="str">
            <v>TR120-DDPBNPSL-UK</v>
          </cell>
          <cell r="B3526">
            <v>1</v>
          </cell>
          <cell r="C3526">
            <v>204.94</v>
          </cell>
          <cell r="D3526" t="str">
            <v>USD</v>
          </cell>
        </row>
        <row r="3527">
          <cell r="A3527" t="str">
            <v>TR120-4PBNPSL-UK</v>
          </cell>
          <cell r="B3527">
            <v>1</v>
          </cell>
          <cell r="C3527">
            <v>237.54</v>
          </cell>
          <cell r="D3527" t="str">
            <v>USD</v>
          </cell>
        </row>
        <row r="3528">
          <cell r="A3528" t="str">
            <v>TR120-SMPBNPSL-UK</v>
          </cell>
          <cell r="B3528">
            <v>1</v>
          </cell>
          <cell r="C3528">
            <v>237.54</v>
          </cell>
          <cell r="D3528" t="str">
            <v>USD</v>
          </cell>
        </row>
        <row r="3529">
          <cell r="A3529" t="str">
            <v>TR120-WMPBNPSL-UK</v>
          </cell>
          <cell r="B3529">
            <v>1</v>
          </cell>
          <cell r="C3529">
            <v>234.54</v>
          </cell>
          <cell r="D3529" t="str">
            <v>USD</v>
          </cell>
        </row>
        <row r="3530">
          <cell r="A3530" t="str">
            <v>TR120-AINV3SL-UK</v>
          </cell>
          <cell r="B3530">
            <v>1</v>
          </cell>
          <cell r="C3530">
            <v>258.93</v>
          </cell>
          <cell r="D3530" t="str">
            <v>USD</v>
          </cell>
        </row>
        <row r="3531">
          <cell r="A3531" t="str">
            <v>TR120-DDINV3SL-UK</v>
          </cell>
          <cell r="B3531">
            <v>1</v>
          </cell>
          <cell r="C3531">
            <v>234.83</v>
          </cell>
          <cell r="D3531" t="str">
            <v>USD</v>
          </cell>
        </row>
        <row r="3532">
          <cell r="A3532" t="str">
            <v>TR120-4INV3SL-UK</v>
          </cell>
          <cell r="B3532">
            <v>1</v>
          </cell>
          <cell r="C3532">
            <v>267.43</v>
          </cell>
          <cell r="D3532" t="str">
            <v>USD</v>
          </cell>
        </row>
        <row r="3533">
          <cell r="A3533" t="str">
            <v>TR120-SMINV3SL-UK</v>
          </cell>
          <cell r="B3533">
            <v>1</v>
          </cell>
          <cell r="C3533">
            <v>267.43</v>
          </cell>
          <cell r="D3533" t="str">
            <v>USD</v>
          </cell>
        </row>
        <row r="3534">
          <cell r="A3534" t="str">
            <v>TR120-WMINV3SL-UK</v>
          </cell>
          <cell r="B3534">
            <v>1</v>
          </cell>
          <cell r="C3534">
            <v>264.43</v>
          </cell>
          <cell r="D3534" t="str">
            <v>USD</v>
          </cell>
        </row>
        <row r="3535">
          <cell r="A3535" t="str">
            <v>TR120-APBALUSM2SL-UK</v>
          </cell>
          <cell r="B3535">
            <v>1</v>
          </cell>
          <cell r="C3535">
            <v>246.49</v>
          </cell>
          <cell r="D3535" t="str">
            <v>USD</v>
          </cell>
        </row>
        <row r="3536">
          <cell r="A3536" t="str">
            <v>TR120-DDPBALUSM2SL-UK</v>
          </cell>
          <cell r="B3536">
            <v>1</v>
          </cell>
          <cell r="C3536">
            <v>222.99</v>
          </cell>
          <cell r="D3536" t="str">
            <v>USD</v>
          </cell>
        </row>
        <row r="3537">
          <cell r="A3537" t="str">
            <v>TR120-4PBALUSM2SL-UK</v>
          </cell>
          <cell r="B3537">
            <v>1</v>
          </cell>
          <cell r="C3537">
            <v>254.99</v>
          </cell>
          <cell r="D3537" t="str">
            <v>USD</v>
          </cell>
        </row>
        <row r="3538">
          <cell r="A3538" t="str">
            <v>TR120-SMPBALUSM2SL-UK</v>
          </cell>
          <cell r="B3538">
            <v>1</v>
          </cell>
          <cell r="C3538">
            <v>254.99</v>
          </cell>
          <cell r="D3538" t="str">
            <v>USD</v>
          </cell>
        </row>
        <row r="3539">
          <cell r="A3539" t="str">
            <v>TR120-WMPBALUSM2SL-UK</v>
          </cell>
          <cell r="B3539">
            <v>1</v>
          </cell>
          <cell r="C3539">
            <v>251.99</v>
          </cell>
          <cell r="D3539" t="str">
            <v>USD</v>
          </cell>
        </row>
        <row r="3540">
          <cell r="A3540" t="str">
            <v>TR120-APBNPUSM2SL-UK</v>
          </cell>
          <cell r="B3540">
            <v>1</v>
          </cell>
          <cell r="C3540">
            <v>244.49</v>
          </cell>
          <cell r="D3540" t="str">
            <v>USD</v>
          </cell>
        </row>
        <row r="3541">
          <cell r="A3541" t="str">
            <v>TR120-DDPBNPUSM2SL-UK</v>
          </cell>
          <cell r="B3541">
            <v>1</v>
          </cell>
          <cell r="C3541">
            <v>220.99</v>
          </cell>
          <cell r="D3541" t="str">
            <v>USD</v>
          </cell>
        </row>
        <row r="3542">
          <cell r="A3542" t="str">
            <v>TR120-4PBNPUSM2SL-UK</v>
          </cell>
          <cell r="B3542">
            <v>1</v>
          </cell>
          <cell r="C3542">
            <v>252.99</v>
          </cell>
          <cell r="D3542" t="str">
            <v>USD</v>
          </cell>
        </row>
        <row r="3543">
          <cell r="A3543" t="str">
            <v>TR120-SMPBNPUSM2SL-UK</v>
          </cell>
          <cell r="B3543">
            <v>1</v>
          </cell>
          <cell r="C3543">
            <v>252.99</v>
          </cell>
          <cell r="D3543" t="str">
            <v>USD</v>
          </cell>
        </row>
        <row r="3544">
          <cell r="A3544" t="str">
            <v>TR120-WMPBNPUSM2SL-UK</v>
          </cell>
          <cell r="B3544">
            <v>1</v>
          </cell>
          <cell r="C3544">
            <v>249.99</v>
          </cell>
          <cell r="D3544" t="str">
            <v>USD</v>
          </cell>
        </row>
        <row r="3545">
          <cell r="A3545" t="str">
            <v>TR120-AINV3USM2SL-UK</v>
          </cell>
          <cell r="B3545">
            <v>1</v>
          </cell>
          <cell r="C3545">
            <v>274.38</v>
          </cell>
          <cell r="D3545" t="str">
            <v>USD</v>
          </cell>
        </row>
        <row r="3546">
          <cell r="A3546" t="str">
            <v>TR120-DDINV3USM2SL-UK</v>
          </cell>
          <cell r="B3546">
            <v>1</v>
          </cell>
          <cell r="C3546">
            <v>250.88</v>
          </cell>
          <cell r="D3546" t="str">
            <v>USD</v>
          </cell>
        </row>
        <row r="3547">
          <cell r="A3547" t="str">
            <v>TR120-4INV3USM2SL-UK</v>
          </cell>
          <cell r="B3547">
            <v>1</v>
          </cell>
          <cell r="C3547">
            <v>282.88</v>
          </cell>
          <cell r="D3547" t="str">
            <v>USD</v>
          </cell>
        </row>
        <row r="3548">
          <cell r="A3548" t="str">
            <v>TR120-SMINV3USM2SL-UK</v>
          </cell>
          <cell r="B3548">
            <v>1</v>
          </cell>
          <cell r="C3548">
            <v>282.88</v>
          </cell>
          <cell r="D3548" t="str">
            <v>USD</v>
          </cell>
        </row>
        <row r="3549">
          <cell r="A3549" t="str">
            <v>TR120-WMINV3USM2SL-UK</v>
          </cell>
          <cell r="B3549">
            <v>1</v>
          </cell>
          <cell r="C3549">
            <v>279.88</v>
          </cell>
          <cell r="D3549" t="str">
            <v>USD</v>
          </cell>
        </row>
        <row r="3550">
          <cell r="A3550" t="str">
            <v>TR120-APBALSMEXSL-UK</v>
          </cell>
          <cell r="B3550">
            <v>1</v>
          </cell>
          <cell r="C3550">
            <v>247.93</v>
          </cell>
          <cell r="D3550" t="str">
            <v>USD</v>
          </cell>
        </row>
        <row r="3551">
          <cell r="A3551" t="str">
            <v>TR120-DDPBALSMEXSL-UK</v>
          </cell>
          <cell r="B3551">
            <v>1</v>
          </cell>
          <cell r="C3551">
            <v>224.43</v>
          </cell>
          <cell r="D3551" t="str">
            <v>USD</v>
          </cell>
        </row>
        <row r="3552">
          <cell r="A3552" t="str">
            <v>TR120-4PBALSMEXSL-UK</v>
          </cell>
          <cell r="B3552">
            <v>1</v>
          </cell>
          <cell r="C3552">
            <v>256.43</v>
          </cell>
          <cell r="D3552" t="str">
            <v>USD</v>
          </cell>
        </row>
        <row r="3553">
          <cell r="A3553" t="str">
            <v>TR120-SMPBALSMEXSL-UK</v>
          </cell>
          <cell r="B3553">
            <v>1</v>
          </cell>
          <cell r="C3553">
            <v>256.43</v>
          </cell>
          <cell r="D3553" t="str">
            <v>USD</v>
          </cell>
        </row>
        <row r="3554">
          <cell r="A3554" t="str">
            <v>TR120-WMPBALSMEXSL-UK</v>
          </cell>
          <cell r="B3554">
            <v>1</v>
          </cell>
          <cell r="C3554">
            <v>253.43</v>
          </cell>
          <cell r="D3554" t="str">
            <v>USD</v>
          </cell>
        </row>
        <row r="3555">
          <cell r="A3555" t="str">
            <v>TR120-APBNPSMEXSL-UK</v>
          </cell>
          <cell r="B3555">
            <v>1</v>
          </cell>
          <cell r="C3555">
            <v>245.93</v>
          </cell>
          <cell r="D3555" t="str">
            <v>USD</v>
          </cell>
        </row>
        <row r="3556">
          <cell r="A3556" t="str">
            <v>TR120-DDPBNPSMEXSL-UK</v>
          </cell>
          <cell r="B3556">
            <v>1</v>
          </cell>
          <cell r="C3556">
            <v>222.43</v>
          </cell>
          <cell r="D3556" t="str">
            <v>USD</v>
          </cell>
        </row>
        <row r="3557">
          <cell r="A3557" t="str">
            <v>TR120-4PBNPSMEXSL-UK</v>
          </cell>
          <cell r="B3557">
            <v>1</v>
          </cell>
          <cell r="C3557">
            <v>254.43</v>
          </cell>
          <cell r="D3557" t="str">
            <v>USD</v>
          </cell>
        </row>
        <row r="3558">
          <cell r="A3558" t="str">
            <v>TR120-SMPBNPSMEXSL-UK</v>
          </cell>
          <cell r="B3558">
            <v>1</v>
          </cell>
          <cell r="C3558">
            <v>254.43</v>
          </cell>
          <cell r="D3558" t="str">
            <v>USD</v>
          </cell>
        </row>
        <row r="3559">
          <cell r="A3559" t="str">
            <v>TR120-WMPBNPSMEXSL-UK</v>
          </cell>
          <cell r="B3559">
            <v>1</v>
          </cell>
          <cell r="C3559">
            <v>251.43</v>
          </cell>
          <cell r="D3559" t="str">
            <v>USD</v>
          </cell>
        </row>
        <row r="3560">
          <cell r="A3560" t="str">
            <v>TR120-AINV3SMEXSL-UK</v>
          </cell>
          <cell r="B3560">
            <v>1</v>
          </cell>
          <cell r="C3560">
            <v>275.82</v>
          </cell>
          <cell r="D3560" t="str">
            <v>USD</v>
          </cell>
        </row>
        <row r="3561">
          <cell r="A3561" t="str">
            <v>TR120-DDINV3SMEXSL-UK</v>
          </cell>
          <cell r="B3561">
            <v>1</v>
          </cell>
          <cell r="C3561">
            <v>252.32</v>
          </cell>
          <cell r="D3561" t="str">
            <v>USD</v>
          </cell>
        </row>
        <row r="3562">
          <cell r="A3562" t="str">
            <v>TR120-4INV3SMEXSL-UK</v>
          </cell>
          <cell r="B3562">
            <v>1</v>
          </cell>
          <cell r="C3562">
            <v>284.32</v>
          </cell>
          <cell r="D3562" t="str">
            <v>USD</v>
          </cell>
        </row>
        <row r="3563">
          <cell r="A3563" t="str">
            <v>TR120-SMINV3SMEXSL-UK</v>
          </cell>
          <cell r="B3563">
            <v>1</v>
          </cell>
          <cell r="C3563">
            <v>284.32</v>
          </cell>
          <cell r="D3563" t="str">
            <v>USD</v>
          </cell>
        </row>
        <row r="3564">
          <cell r="A3564" t="str">
            <v>TR120-WMINV3SMEXSL-UK</v>
          </cell>
          <cell r="B3564">
            <v>1</v>
          </cell>
          <cell r="C3564">
            <v>281.32</v>
          </cell>
          <cell r="D3564" t="str">
            <v>USD</v>
          </cell>
        </row>
        <row r="3565">
          <cell r="A3565" t="str">
            <v>TR120-APBALSL-NZ</v>
          </cell>
          <cell r="B3565">
            <v>1</v>
          </cell>
          <cell r="C3565">
            <v>230.44</v>
          </cell>
          <cell r="D3565" t="str">
            <v>USD</v>
          </cell>
        </row>
        <row r="3566">
          <cell r="A3566" t="str">
            <v>TR120-DDPBALSL-NZ</v>
          </cell>
          <cell r="B3566">
            <v>1</v>
          </cell>
          <cell r="C3566">
            <v>206.94</v>
          </cell>
          <cell r="D3566" t="str">
            <v>USD</v>
          </cell>
        </row>
        <row r="3567">
          <cell r="A3567" t="str">
            <v>TR120-4PBALSL-NZ</v>
          </cell>
          <cell r="B3567">
            <v>1</v>
          </cell>
          <cell r="C3567">
            <v>238.94</v>
          </cell>
          <cell r="D3567" t="str">
            <v>USD</v>
          </cell>
        </row>
        <row r="3568">
          <cell r="A3568" t="str">
            <v>TR120-SMPBALSL-NZ</v>
          </cell>
          <cell r="B3568">
            <v>1</v>
          </cell>
          <cell r="C3568">
            <v>238.94</v>
          </cell>
          <cell r="D3568" t="str">
            <v>USD</v>
          </cell>
        </row>
        <row r="3569">
          <cell r="A3569" t="str">
            <v>TR120-WMPBALSL-NZ</v>
          </cell>
          <cell r="B3569">
            <v>1</v>
          </cell>
          <cell r="C3569">
            <v>235.94</v>
          </cell>
          <cell r="D3569" t="str">
            <v>USD</v>
          </cell>
        </row>
        <row r="3570">
          <cell r="A3570" t="str">
            <v>TR120-APBNPSL-NZ</v>
          </cell>
          <cell r="B3570">
            <v>1</v>
          </cell>
          <cell r="C3570">
            <v>228.44</v>
          </cell>
          <cell r="D3570" t="str">
            <v>USD</v>
          </cell>
        </row>
        <row r="3571">
          <cell r="A3571" t="str">
            <v>TR120-DDPBNPSL-NZ</v>
          </cell>
          <cell r="B3571">
            <v>1</v>
          </cell>
          <cell r="C3571">
            <v>204.94</v>
          </cell>
          <cell r="D3571" t="str">
            <v>USD</v>
          </cell>
        </row>
        <row r="3572">
          <cell r="A3572" t="str">
            <v>TR120-4PBNPSL-NZ</v>
          </cell>
          <cell r="B3572">
            <v>1</v>
          </cell>
          <cell r="C3572">
            <v>236.94</v>
          </cell>
          <cell r="D3572" t="str">
            <v>USD</v>
          </cell>
        </row>
        <row r="3573">
          <cell r="A3573" t="str">
            <v>TR120-SMPBNPSL-NZ</v>
          </cell>
          <cell r="B3573">
            <v>1</v>
          </cell>
          <cell r="C3573">
            <v>236.94</v>
          </cell>
          <cell r="D3573" t="str">
            <v>USD</v>
          </cell>
        </row>
        <row r="3574">
          <cell r="A3574" t="str">
            <v>TR120-WMPBNPSL-NZ</v>
          </cell>
          <cell r="B3574">
            <v>1</v>
          </cell>
          <cell r="C3574">
            <v>233.94</v>
          </cell>
          <cell r="D3574" t="str">
            <v>USD</v>
          </cell>
        </row>
        <row r="3575">
          <cell r="A3575" t="str">
            <v>TR120-AINV3SL-NZ</v>
          </cell>
          <cell r="B3575">
            <v>1</v>
          </cell>
          <cell r="C3575">
            <v>255.44</v>
          </cell>
          <cell r="D3575" t="str">
            <v>USD</v>
          </cell>
        </row>
        <row r="3576">
          <cell r="A3576" t="str">
            <v>TR120-DDINV3SL-NZ</v>
          </cell>
          <cell r="B3576">
            <v>1</v>
          </cell>
          <cell r="C3576">
            <v>231.94</v>
          </cell>
          <cell r="D3576" t="str">
            <v>USD</v>
          </cell>
        </row>
        <row r="3577">
          <cell r="A3577" t="str">
            <v>TR120-4INV3SL-NZ</v>
          </cell>
          <cell r="B3577">
            <v>1</v>
          </cell>
          <cell r="C3577">
            <v>263.94</v>
          </cell>
          <cell r="D3577" t="str">
            <v>USD</v>
          </cell>
        </row>
        <row r="3578">
          <cell r="A3578" t="str">
            <v>TR120-SMINV3SL-NZ</v>
          </cell>
          <cell r="B3578">
            <v>1</v>
          </cell>
          <cell r="C3578">
            <v>263.94</v>
          </cell>
          <cell r="D3578" t="str">
            <v>USD</v>
          </cell>
        </row>
        <row r="3579">
          <cell r="A3579" t="str">
            <v>TR120-WMINV3SL-NZ</v>
          </cell>
          <cell r="B3579">
            <v>1</v>
          </cell>
          <cell r="C3579">
            <v>260.94</v>
          </cell>
          <cell r="D3579" t="str">
            <v>USD</v>
          </cell>
        </row>
        <row r="3580">
          <cell r="A3580" t="str">
            <v>TR120-APBALUSM2SL-NZ</v>
          </cell>
          <cell r="B3580">
            <v>1</v>
          </cell>
          <cell r="C3580">
            <v>245.89</v>
          </cell>
          <cell r="D3580" t="str">
            <v>USD</v>
          </cell>
        </row>
        <row r="3581">
          <cell r="A3581" t="str">
            <v>TR120-DDPBALUSM2SL-NZ</v>
          </cell>
          <cell r="B3581">
            <v>1</v>
          </cell>
          <cell r="C3581">
            <v>222.39</v>
          </cell>
          <cell r="D3581" t="str">
            <v>USD</v>
          </cell>
        </row>
        <row r="3582">
          <cell r="A3582" t="str">
            <v>TR120-4PBALUSM2SL-NZ</v>
          </cell>
          <cell r="B3582">
            <v>1</v>
          </cell>
          <cell r="C3582">
            <v>254.39</v>
          </cell>
          <cell r="D3582" t="str">
            <v>USD</v>
          </cell>
        </row>
        <row r="3583">
          <cell r="A3583" t="str">
            <v>TR120-SMPBALUSM2SL-NZ</v>
          </cell>
          <cell r="B3583">
            <v>1</v>
          </cell>
          <cell r="C3583">
            <v>254.39</v>
          </cell>
          <cell r="D3583" t="str">
            <v>USD</v>
          </cell>
        </row>
        <row r="3584">
          <cell r="A3584" t="str">
            <v>TR120-WMPBALUSM2SL-NZ</v>
          </cell>
          <cell r="B3584">
            <v>1</v>
          </cell>
          <cell r="C3584">
            <v>251.39</v>
          </cell>
          <cell r="D3584" t="str">
            <v>USD</v>
          </cell>
        </row>
        <row r="3585">
          <cell r="A3585" t="str">
            <v>TR120-APBNPUSM2SL-NZ</v>
          </cell>
          <cell r="B3585">
            <v>1</v>
          </cell>
          <cell r="C3585">
            <v>243.89</v>
          </cell>
          <cell r="D3585" t="str">
            <v>USD</v>
          </cell>
        </row>
        <row r="3586">
          <cell r="A3586" t="str">
            <v>TR120-DDPBNPUSM2SL-NZ</v>
          </cell>
          <cell r="B3586">
            <v>1</v>
          </cell>
          <cell r="C3586">
            <v>220.39</v>
          </cell>
          <cell r="D3586" t="str">
            <v>USD</v>
          </cell>
        </row>
        <row r="3587">
          <cell r="A3587" t="str">
            <v>TR120-4PBNPUSM2SL-NZ</v>
          </cell>
          <cell r="B3587">
            <v>1</v>
          </cell>
          <cell r="C3587">
            <v>252.39</v>
          </cell>
          <cell r="D3587" t="str">
            <v>USD</v>
          </cell>
        </row>
        <row r="3588">
          <cell r="A3588" t="str">
            <v>TR120-SMPBNPUSM2SL-NZ</v>
          </cell>
          <cell r="B3588">
            <v>1</v>
          </cell>
          <cell r="C3588">
            <v>252.39</v>
          </cell>
          <cell r="D3588" t="str">
            <v>USD</v>
          </cell>
        </row>
        <row r="3589">
          <cell r="A3589" t="str">
            <v>TR120-WMPBNPUSM2SL-NZ</v>
          </cell>
          <cell r="B3589">
            <v>1</v>
          </cell>
          <cell r="C3589">
            <v>249.39</v>
          </cell>
          <cell r="D3589" t="str">
            <v>USD</v>
          </cell>
        </row>
        <row r="3590">
          <cell r="A3590" t="str">
            <v>TR120-AINV3USM2SL-NZ</v>
          </cell>
          <cell r="B3590">
            <v>1</v>
          </cell>
          <cell r="C3590">
            <v>270.89</v>
          </cell>
          <cell r="D3590" t="str">
            <v>USD</v>
          </cell>
        </row>
        <row r="3591">
          <cell r="A3591" t="str">
            <v>TR120-DDINV3USM2SL-NZ</v>
          </cell>
          <cell r="B3591">
            <v>1</v>
          </cell>
          <cell r="C3591">
            <v>247.39</v>
          </cell>
          <cell r="D3591" t="str">
            <v>USD</v>
          </cell>
        </row>
        <row r="3592">
          <cell r="A3592" t="str">
            <v>TR120-4INV3USM2SL-NZ</v>
          </cell>
          <cell r="B3592">
            <v>1</v>
          </cell>
          <cell r="C3592">
            <v>279.39</v>
          </cell>
          <cell r="D3592" t="str">
            <v>USD</v>
          </cell>
        </row>
        <row r="3593">
          <cell r="A3593" t="str">
            <v>TR120-SMINV3USM2SL-NZ</v>
          </cell>
          <cell r="B3593">
            <v>1</v>
          </cell>
          <cell r="C3593">
            <v>279.39</v>
          </cell>
          <cell r="D3593" t="str">
            <v>USD</v>
          </cell>
        </row>
        <row r="3594">
          <cell r="A3594" t="str">
            <v>TR120-WMINV3USM2SL-NZ</v>
          </cell>
          <cell r="B3594">
            <v>1</v>
          </cell>
          <cell r="C3594">
            <v>276.39</v>
          </cell>
          <cell r="D3594" t="str">
            <v>USD</v>
          </cell>
        </row>
        <row r="3595">
          <cell r="A3595" t="str">
            <v>TR120-APBALSMEXSL-NZ</v>
          </cell>
          <cell r="B3595">
            <v>1</v>
          </cell>
          <cell r="C3595">
            <v>247.33</v>
          </cell>
          <cell r="D3595" t="str">
            <v>USD</v>
          </cell>
        </row>
        <row r="3596">
          <cell r="A3596" t="str">
            <v>TR120-DDPBALSMEXSL-NZ</v>
          </cell>
          <cell r="B3596">
            <v>1</v>
          </cell>
          <cell r="C3596">
            <v>223.83</v>
          </cell>
          <cell r="D3596" t="str">
            <v>USD</v>
          </cell>
        </row>
        <row r="3597">
          <cell r="A3597" t="str">
            <v>TR120-4PBALSMEXSL-NZ</v>
          </cell>
          <cell r="B3597">
            <v>1</v>
          </cell>
          <cell r="C3597">
            <v>255.83</v>
          </cell>
          <cell r="D3597" t="str">
            <v>USD</v>
          </cell>
        </row>
        <row r="3598">
          <cell r="A3598" t="str">
            <v>TR120-SMPBALSMEXSL-NZ</v>
          </cell>
          <cell r="B3598">
            <v>1</v>
          </cell>
          <cell r="C3598">
            <v>255.83</v>
          </cell>
          <cell r="D3598" t="str">
            <v>USD</v>
          </cell>
        </row>
        <row r="3599">
          <cell r="A3599" t="str">
            <v>TR120-WMPBALSMEXSL-NZ</v>
          </cell>
          <cell r="B3599">
            <v>1</v>
          </cell>
          <cell r="C3599">
            <v>252.83</v>
          </cell>
          <cell r="D3599" t="str">
            <v>USD</v>
          </cell>
        </row>
        <row r="3600">
          <cell r="A3600" t="str">
            <v>TR120-APBNPSMEXSL-NZ</v>
          </cell>
          <cell r="B3600">
            <v>1</v>
          </cell>
          <cell r="C3600">
            <v>245.33</v>
          </cell>
          <cell r="D3600" t="str">
            <v>USD</v>
          </cell>
        </row>
        <row r="3601">
          <cell r="A3601" t="str">
            <v>TR120-DDPBNPSMEXSL-NZ</v>
          </cell>
          <cell r="B3601">
            <v>1</v>
          </cell>
          <cell r="C3601">
            <v>221.83</v>
          </cell>
          <cell r="D3601" t="str">
            <v>USD</v>
          </cell>
        </row>
        <row r="3602">
          <cell r="A3602" t="str">
            <v>TR120-4PBNPSMEXSL-NZ</v>
          </cell>
          <cell r="B3602">
            <v>1</v>
          </cell>
          <cell r="C3602">
            <v>253.83</v>
          </cell>
          <cell r="D3602" t="str">
            <v>USD</v>
          </cell>
        </row>
        <row r="3603">
          <cell r="A3603" t="str">
            <v>TR120-SMPBNPSMEXSL-NZ</v>
          </cell>
          <cell r="B3603">
            <v>1</v>
          </cell>
          <cell r="C3603">
            <v>253.83</v>
          </cell>
          <cell r="D3603" t="str">
            <v>USD</v>
          </cell>
        </row>
        <row r="3604">
          <cell r="A3604" t="str">
            <v>TR120-WMPBNPSMEXSL-NZ</v>
          </cell>
          <cell r="B3604">
            <v>1</v>
          </cell>
          <cell r="C3604">
            <v>250.83</v>
          </cell>
          <cell r="D3604" t="str">
            <v>USD</v>
          </cell>
        </row>
        <row r="3605">
          <cell r="A3605" t="str">
            <v>TR120-AINV3SMEXSL-NZ</v>
          </cell>
          <cell r="B3605">
            <v>1</v>
          </cell>
          <cell r="C3605">
            <v>272.33</v>
          </cell>
          <cell r="D3605" t="str">
            <v>USD</v>
          </cell>
        </row>
        <row r="3606">
          <cell r="A3606" t="str">
            <v>TR120-DDINV3SMEXSL-NZ</v>
          </cell>
          <cell r="B3606">
            <v>1</v>
          </cell>
          <cell r="C3606">
            <v>248.83</v>
          </cell>
          <cell r="D3606" t="str">
            <v>USD</v>
          </cell>
        </row>
        <row r="3607">
          <cell r="A3607" t="str">
            <v>TR120-4INV3SMEXSL-NZ</v>
          </cell>
          <cell r="B3607">
            <v>1</v>
          </cell>
          <cell r="C3607">
            <v>280.83</v>
          </cell>
          <cell r="D3607" t="str">
            <v>USD</v>
          </cell>
        </row>
        <row r="3608">
          <cell r="A3608" t="str">
            <v>TR120-SMINV3SMEXSL-NZ</v>
          </cell>
          <cell r="B3608">
            <v>1</v>
          </cell>
          <cell r="C3608">
            <v>280.83</v>
          </cell>
          <cell r="D3608" t="str">
            <v>USD</v>
          </cell>
        </row>
        <row r="3609">
          <cell r="A3609" t="str">
            <v>TR120-WMINV3SMEXSL-NZ</v>
          </cell>
          <cell r="B3609">
            <v>1</v>
          </cell>
          <cell r="C3609">
            <v>277.83</v>
          </cell>
          <cell r="D3609" t="str">
            <v>USD</v>
          </cell>
        </row>
        <row r="3610">
          <cell r="A3610" t="str">
            <v>TR80-SMEX-FS</v>
          </cell>
          <cell r="B3610">
            <v>1</v>
          </cell>
          <cell r="C3610">
            <v>40.98</v>
          </cell>
          <cell r="D3610" t="str">
            <v>USD</v>
          </cell>
        </row>
        <row r="3611">
          <cell r="A3611" t="str">
            <v>TR80-2SMEX-FS</v>
          </cell>
          <cell r="B3611">
            <v>1</v>
          </cell>
          <cell r="C3611">
            <v>61.96</v>
          </cell>
          <cell r="D3611" t="str">
            <v>USD</v>
          </cell>
        </row>
        <row r="3612">
          <cell r="A3612" t="str">
            <v>SP-TR80-49</v>
          </cell>
          <cell r="B3612">
            <v>1</v>
          </cell>
          <cell r="C3612">
            <v>0.48</v>
          </cell>
          <cell r="D3612" t="str">
            <v>USD</v>
          </cell>
        </row>
        <row r="3613">
          <cell r="A3613" t="str">
            <v>TR160-WMPUP3</v>
          </cell>
          <cell r="B3613">
            <v>1</v>
          </cell>
          <cell r="C3613">
            <v>318.26</v>
          </cell>
          <cell r="D3613" t="str">
            <v>USD</v>
          </cell>
        </row>
        <row r="3614">
          <cell r="A3614" t="str">
            <v>TR160-APUP3</v>
          </cell>
          <cell r="B3614">
            <v>1</v>
          </cell>
          <cell r="C3614">
            <v>312.61</v>
          </cell>
          <cell r="D3614" t="str">
            <v>USD</v>
          </cell>
        </row>
        <row r="3615">
          <cell r="A3615" t="str">
            <v>TR160-DDPUP3</v>
          </cell>
          <cell r="B3615">
            <v>1</v>
          </cell>
          <cell r="C3615">
            <v>323.11</v>
          </cell>
          <cell r="D3615" t="str">
            <v>USD</v>
          </cell>
        </row>
        <row r="3616">
          <cell r="A3616" t="str">
            <v>TR160-4PUP3</v>
          </cell>
          <cell r="B3616">
            <v>1</v>
          </cell>
          <cell r="C3616">
            <v>321.11</v>
          </cell>
          <cell r="D3616" t="str">
            <v>USD</v>
          </cell>
        </row>
        <row r="3617">
          <cell r="A3617" t="str">
            <v>TR160-SMPUP3</v>
          </cell>
          <cell r="B3617">
            <v>1</v>
          </cell>
          <cell r="C3617">
            <v>321.11</v>
          </cell>
          <cell r="D3617" t="str">
            <v>USD</v>
          </cell>
        </row>
        <row r="3618">
          <cell r="A3618" t="str">
            <v>TR160-WMPBNP</v>
          </cell>
          <cell r="B3618">
            <v>1</v>
          </cell>
          <cell r="C3618">
            <v>307.18</v>
          </cell>
          <cell r="D3618" t="str">
            <v>USD</v>
          </cell>
        </row>
        <row r="3619">
          <cell r="A3619" t="str">
            <v>TR160-APBNP</v>
          </cell>
          <cell r="B3619">
            <v>1</v>
          </cell>
          <cell r="C3619">
            <v>301.68</v>
          </cell>
          <cell r="D3619" t="str">
            <v>USD</v>
          </cell>
        </row>
        <row r="3620">
          <cell r="A3620" t="str">
            <v>TR160-DDPBNP</v>
          </cell>
          <cell r="B3620">
            <v>1</v>
          </cell>
          <cell r="C3620">
            <v>312.18</v>
          </cell>
          <cell r="D3620" t="str">
            <v>USD</v>
          </cell>
        </row>
        <row r="3621">
          <cell r="A3621" t="str">
            <v>TR160-4PBNP</v>
          </cell>
          <cell r="B3621">
            <v>1</v>
          </cell>
          <cell r="C3621">
            <v>310.18</v>
          </cell>
          <cell r="D3621" t="str">
            <v>USD</v>
          </cell>
        </row>
        <row r="3622">
          <cell r="A3622" t="str">
            <v>TR160-SMPBNP</v>
          </cell>
          <cell r="B3622">
            <v>1</v>
          </cell>
          <cell r="C3622">
            <v>310.18</v>
          </cell>
          <cell r="D3622" t="str">
            <v>USD</v>
          </cell>
        </row>
        <row r="3623">
          <cell r="A3623" t="str">
            <v>TR160-WMINV3</v>
          </cell>
          <cell r="B3623">
            <v>1</v>
          </cell>
          <cell r="C3623">
            <v>334.18</v>
          </cell>
          <cell r="D3623" t="str">
            <v>USD</v>
          </cell>
        </row>
        <row r="3624">
          <cell r="A3624" t="str">
            <v>TR160-AINV3</v>
          </cell>
          <cell r="B3624">
            <v>1</v>
          </cell>
          <cell r="C3624">
            <v>328.68</v>
          </cell>
          <cell r="D3624" t="str">
            <v>USD</v>
          </cell>
        </row>
        <row r="3625">
          <cell r="A3625" t="str">
            <v>TR160-DDINV3</v>
          </cell>
          <cell r="B3625">
            <v>1</v>
          </cell>
          <cell r="C3625">
            <v>339.18</v>
          </cell>
          <cell r="D3625" t="str">
            <v>USD</v>
          </cell>
        </row>
        <row r="3626">
          <cell r="A3626" t="str">
            <v>TR160-4INV3</v>
          </cell>
          <cell r="B3626">
            <v>1</v>
          </cell>
          <cell r="C3626">
            <v>337.18</v>
          </cell>
          <cell r="D3626" t="str">
            <v>USD</v>
          </cell>
        </row>
        <row r="3627">
          <cell r="A3627" t="str">
            <v>TR160-SMINV3</v>
          </cell>
          <cell r="B3627">
            <v>1</v>
          </cell>
          <cell r="C3627">
            <v>337.18</v>
          </cell>
          <cell r="D3627" t="str">
            <v>USD</v>
          </cell>
        </row>
        <row r="3628">
          <cell r="A3628" t="str">
            <v>TR160-WMPBAL</v>
          </cell>
          <cell r="B3628">
            <v>1</v>
          </cell>
          <cell r="C3628">
            <v>309.18</v>
          </cell>
          <cell r="D3628" t="str">
            <v>USD</v>
          </cell>
        </row>
        <row r="3629">
          <cell r="A3629" t="str">
            <v>TR160-APBAL</v>
          </cell>
          <cell r="B3629">
            <v>1</v>
          </cell>
          <cell r="C3629">
            <v>303.68</v>
          </cell>
          <cell r="D3629" t="str">
            <v>USD</v>
          </cell>
        </row>
        <row r="3630">
          <cell r="A3630" t="str">
            <v>TR160-DDPBAL</v>
          </cell>
          <cell r="B3630">
            <v>1</v>
          </cell>
          <cell r="C3630">
            <v>314.18</v>
          </cell>
          <cell r="D3630" t="str">
            <v>USD</v>
          </cell>
        </row>
        <row r="3631">
          <cell r="A3631" t="str">
            <v>TR160-4PBAL</v>
          </cell>
          <cell r="B3631">
            <v>1</v>
          </cell>
          <cell r="C3631">
            <v>312.18</v>
          </cell>
          <cell r="D3631" t="str">
            <v>USD</v>
          </cell>
        </row>
        <row r="3632">
          <cell r="A3632" t="str">
            <v>TR160-SMPBAL</v>
          </cell>
          <cell r="B3632">
            <v>1</v>
          </cell>
          <cell r="C3632">
            <v>312.18</v>
          </cell>
          <cell r="D3632" t="str">
            <v>USD</v>
          </cell>
        </row>
        <row r="3633">
          <cell r="A3633" t="str">
            <v>TR160-WMPUP3-NZ</v>
          </cell>
          <cell r="B3633">
            <v>1</v>
          </cell>
          <cell r="C3633">
            <v>318.11</v>
          </cell>
          <cell r="D3633" t="str">
            <v>USD</v>
          </cell>
        </row>
        <row r="3634">
          <cell r="A3634" t="str">
            <v>TR160-APUP3-NZ</v>
          </cell>
          <cell r="B3634">
            <v>1</v>
          </cell>
          <cell r="C3634">
            <v>312.61</v>
          </cell>
          <cell r="D3634" t="str">
            <v>USD</v>
          </cell>
        </row>
        <row r="3635">
          <cell r="A3635" t="str">
            <v>TR160-DDPUP3-NZ</v>
          </cell>
          <cell r="B3635">
            <v>1</v>
          </cell>
          <cell r="C3635">
            <v>323.11</v>
          </cell>
          <cell r="D3635" t="str">
            <v>USD</v>
          </cell>
        </row>
        <row r="3636">
          <cell r="A3636" t="str">
            <v>TR160-4PUP3-NZ</v>
          </cell>
          <cell r="B3636">
            <v>1</v>
          </cell>
          <cell r="C3636">
            <v>321.11</v>
          </cell>
          <cell r="D3636" t="str">
            <v>USD</v>
          </cell>
        </row>
        <row r="3637">
          <cell r="A3637" t="str">
            <v>TR160-SMPUP3-NZ</v>
          </cell>
          <cell r="B3637">
            <v>1</v>
          </cell>
          <cell r="C3637">
            <v>321.11</v>
          </cell>
          <cell r="D3637" t="str">
            <v>USD</v>
          </cell>
        </row>
        <row r="3638">
          <cell r="A3638" t="str">
            <v>TR160-WMPBNP-NZ</v>
          </cell>
          <cell r="B3638">
            <v>1</v>
          </cell>
          <cell r="C3638">
            <v>306.68</v>
          </cell>
          <cell r="D3638" t="str">
            <v>USD</v>
          </cell>
        </row>
        <row r="3639">
          <cell r="A3639" t="str">
            <v>TR160-APBNP-NZ</v>
          </cell>
          <cell r="B3639">
            <v>1</v>
          </cell>
          <cell r="C3639">
            <v>301.18</v>
          </cell>
          <cell r="D3639" t="str">
            <v>USD</v>
          </cell>
        </row>
        <row r="3640">
          <cell r="A3640" t="str">
            <v>TR160-DDPBNP-NZ</v>
          </cell>
          <cell r="B3640">
            <v>1</v>
          </cell>
          <cell r="C3640">
            <v>311.68</v>
          </cell>
          <cell r="D3640" t="str">
            <v>USD</v>
          </cell>
        </row>
        <row r="3641">
          <cell r="A3641" t="str">
            <v>TR160-4PBNP-NZ</v>
          </cell>
          <cell r="B3641">
            <v>1</v>
          </cell>
          <cell r="C3641">
            <v>309.68</v>
          </cell>
          <cell r="D3641" t="str">
            <v>USD</v>
          </cell>
        </row>
        <row r="3642">
          <cell r="A3642" t="str">
            <v>TR160-SMPBNP-NZ</v>
          </cell>
          <cell r="B3642">
            <v>1</v>
          </cell>
          <cell r="C3642">
            <v>309.68</v>
          </cell>
          <cell r="D3642" t="str">
            <v>USD</v>
          </cell>
        </row>
        <row r="3643">
          <cell r="A3643" t="str">
            <v>TR160-WMINV3-NZ</v>
          </cell>
          <cell r="B3643">
            <v>1</v>
          </cell>
          <cell r="C3643">
            <v>333.68</v>
          </cell>
          <cell r="D3643" t="str">
            <v>USD</v>
          </cell>
        </row>
        <row r="3644">
          <cell r="A3644" t="str">
            <v>TR160-AINV3-NZ</v>
          </cell>
          <cell r="B3644">
            <v>1</v>
          </cell>
          <cell r="C3644">
            <v>328.18</v>
          </cell>
          <cell r="D3644" t="str">
            <v>USD</v>
          </cell>
        </row>
        <row r="3645">
          <cell r="A3645" t="str">
            <v>TR160-DDINV3-NZ</v>
          </cell>
          <cell r="B3645">
            <v>1</v>
          </cell>
          <cell r="C3645">
            <v>338.68</v>
          </cell>
          <cell r="D3645" t="str">
            <v>USD</v>
          </cell>
        </row>
        <row r="3646">
          <cell r="A3646" t="str">
            <v>TR160-4INV3-NZ</v>
          </cell>
          <cell r="B3646">
            <v>1</v>
          </cell>
          <cell r="C3646">
            <v>336.68</v>
          </cell>
          <cell r="D3646" t="str">
            <v>USD</v>
          </cell>
        </row>
        <row r="3647">
          <cell r="A3647" t="str">
            <v>TR160-SMINV3-NZ</v>
          </cell>
          <cell r="B3647">
            <v>1</v>
          </cell>
          <cell r="C3647">
            <v>336.68</v>
          </cell>
          <cell r="D3647" t="str">
            <v>USD</v>
          </cell>
        </row>
        <row r="3648">
          <cell r="A3648" t="str">
            <v>TR160-WMPBAL-NZ</v>
          </cell>
          <cell r="B3648">
            <v>1</v>
          </cell>
          <cell r="C3648">
            <v>308.68</v>
          </cell>
          <cell r="D3648" t="str">
            <v>USD</v>
          </cell>
        </row>
        <row r="3649">
          <cell r="A3649" t="str">
            <v>TR160-APBAL-NZ</v>
          </cell>
          <cell r="B3649">
            <v>1</v>
          </cell>
          <cell r="C3649">
            <v>303.18</v>
          </cell>
          <cell r="D3649" t="str">
            <v>USD</v>
          </cell>
        </row>
        <row r="3650">
          <cell r="A3650" t="str">
            <v>TR160-DDPBAL-NZ</v>
          </cell>
          <cell r="B3650">
            <v>1</v>
          </cell>
          <cell r="C3650">
            <v>313.68</v>
          </cell>
          <cell r="D3650" t="str">
            <v>USD</v>
          </cell>
        </row>
        <row r="3651">
          <cell r="A3651" t="str">
            <v>TR160-4PBAL-NZ</v>
          </cell>
          <cell r="B3651">
            <v>1</v>
          </cell>
          <cell r="C3651">
            <v>311.68</v>
          </cell>
          <cell r="D3651" t="str">
            <v>USD</v>
          </cell>
        </row>
        <row r="3652">
          <cell r="A3652" t="str">
            <v>TR160-SMPBAL-NZ</v>
          </cell>
          <cell r="B3652">
            <v>1</v>
          </cell>
          <cell r="C3652">
            <v>311.68</v>
          </cell>
          <cell r="D3652" t="str">
            <v>USD</v>
          </cell>
        </row>
        <row r="3653">
          <cell r="A3653" t="str">
            <v>TR160-WMPUP3-UK</v>
          </cell>
          <cell r="B3653">
            <v>1</v>
          </cell>
          <cell r="C3653">
            <v>328.83</v>
          </cell>
          <cell r="D3653" t="str">
            <v>USD</v>
          </cell>
        </row>
        <row r="3654">
          <cell r="A3654" t="str">
            <v>TR160-APUP3-UK</v>
          </cell>
          <cell r="B3654">
            <v>1</v>
          </cell>
          <cell r="C3654">
            <v>312.61</v>
          </cell>
          <cell r="D3654" t="str">
            <v>USD</v>
          </cell>
        </row>
        <row r="3655">
          <cell r="A3655" t="str">
            <v>TR160-DDPUP3-UK</v>
          </cell>
          <cell r="B3655">
            <v>1</v>
          </cell>
          <cell r="C3655">
            <v>323.11</v>
          </cell>
          <cell r="D3655" t="str">
            <v>USD</v>
          </cell>
        </row>
        <row r="3656">
          <cell r="A3656" t="str">
            <v>TR160-4PUP3-UK</v>
          </cell>
          <cell r="B3656">
            <v>1</v>
          </cell>
          <cell r="C3656">
            <v>321.11</v>
          </cell>
          <cell r="D3656" t="str">
            <v>USD</v>
          </cell>
        </row>
        <row r="3657">
          <cell r="A3657" t="str">
            <v>TR160-SMPUP3-UK</v>
          </cell>
          <cell r="B3657">
            <v>1</v>
          </cell>
          <cell r="C3657">
            <v>321.11</v>
          </cell>
          <cell r="D3657" t="str">
            <v>USD</v>
          </cell>
        </row>
        <row r="3658">
          <cell r="A3658" t="str">
            <v>TR160-WMPBNP-UK</v>
          </cell>
          <cell r="B3658">
            <v>1</v>
          </cell>
          <cell r="C3658">
            <v>306.68</v>
          </cell>
          <cell r="D3658" t="str">
            <v>USD</v>
          </cell>
        </row>
        <row r="3659">
          <cell r="A3659" t="str">
            <v>TR160-APBNP-UK</v>
          </cell>
          <cell r="B3659">
            <v>1</v>
          </cell>
          <cell r="C3659">
            <v>301.18</v>
          </cell>
          <cell r="D3659" t="str">
            <v>USD</v>
          </cell>
        </row>
        <row r="3660">
          <cell r="A3660" t="str">
            <v>TR160-DDPBNP-UK</v>
          </cell>
          <cell r="B3660">
            <v>1</v>
          </cell>
          <cell r="C3660">
            <v>311.68</v>
          </cell>
          <cell r="D3660" t="str">
            <v>USD</v>
          </cell>
        </row>
        <row r="3661">
          <cell r="A3661" t="str">
            <v>TR160-4PBNP-UK</v>
          </cell>
          <cell r="B3661">
            <v>1</v>
          </cell>
          <cell r="C3661">
            <v>309.68</v>
          </cell>
          <cell r="D3661" t="str">
            <v>USD</v>
          </cell>
        </row>
        <row r="3662">
          <cell r="A3662" t="str">
            <v>TR160-SMPBNP-UK</v>
          </cell>
          <cell r="B3662">
            <v>1</v>
          </cell>
          <cell r="C3662">
            <v>309.68</v>
          </cell>
          <cell r="D3662" t="str">
            <v>USD</v>
          </cell>
        </row>
        <row r="3663">
          <cell r="A3663" t="str">
            <v>TR160-WMINV3-UK</v>
          </cell>
          <cell r="B3663">
            <v>1</v>
          </cell>
          <cell r="C3663">
            <v>333.68</v>
          </cell>
          <cell r="D3663" t="str">
            <v>USD</v>
          </cell>
        </row>
        <row r="3664">
          <cell r="A3664" t="str">
            <v>TR160-AINV3-UK</v>
          </cell>
          <cell r="B3664">
            <v>1</v>
          </cell>
          <cell r="C3664">
            <v>328.18</v>
          </cell>
          <cell r="D3664" t="str">
            <v>USD</v>
          </cell>
        </row>
        <row r="3665">
          <cell r="A3665" t="str">
            <v>TR160-DDINV3-UK</v>
          </cell>
          <cell r="B3665">
            <v>1</v>
          </cell>
          <cell r="C3665">
            <v>338.68</v>
          </cell>
          <cell r="D3665" t="str">
            <v>USD</v>
          </cell>
        </row>
        <row r="3666">
          <cell r="A3666" t="str">
            <v>TR160-4INV3-UK</v>
          </cell>
          <cell r="B3666">
            <v>1</v>
          </cell>
          <cell r="C3666">
            <v>336.68</v>
          </cell>
          <cell r="D3666" t="str">
            <v>USD</v>
          </cell>
        </row>
        <row r="3667">
          <cell r="A3667" t="str">
            <v>TR160-SMINV3-UK</v>
          </cell>
          <cell r="B3667">
            <v>1</v>
          </cell>
          <cell r="C3667">
            <v>336.68</v>
          </cell>
          <cell r="D3667" t="str">
            <v>USD</v>
          </cell>
        </row>
        <row r="3668">
          <cell r="A3668" t="str">
            <v>TR160-WMPBAL-UK</v>
          </cell>
          <cell r="B3668">
            <v>1</v>
          </cell>
          <cell r="C3668">
            <v>308.68</v>
          </cell>
          <cell r="D3668" t="str">
            <v>USD</v>
          </cell>
        </row>
        <row r="3669">
          <cell r="A3669" t="str">
            <v>TR160-APBAL-UK</v>
          </cell>
          <cell r="B3669">
            <v>1</v>
          </cell>
          <cell r="C3669">
            <v>303.18</v>
          </cell>
          <cell r="D3669" t="str">
            <v>USD</v>
          </cell>
        </row>
        <row r="3670">
          <cell r="A3670" t="str">
            <v>TR160-DDPBAL-UK</v>
          </cell>
          <cell r="B3670">
            <v>1</v>
          </cell>
          <cell r="C3670">
            <v>313.68</v>
          </cell>
          <cell r="D3670" t="str">
            <v>USD</v>
          </cell>
        </row>
        <row r="3671">
          <cell r="A3671" t="str">
            <v>TR160-4PBAL-UK</v>
          </cell>
          <cell r="B3671">
            <v>1</v>
          </cell>
          <cell r="C3671">
            <v>311.68</v>
          </cell>
          <cell r="D3671" t="str">
            <v>USD</v>
          </cell>
        </row>
        <row r="3672">
          <cell r="A3672" t="str">
            <v>TR160-SMPBAL-UK</v>
          </cell>
          <cell r="B3672">
            <v>1</v>
          </cell>
          <cell r="C3672">
            <v>311.68</v>
          </cell>
          <cell r="D3672" t="str">
            <v>USD</v>
          </cell>
        </row>
        <row r="3673">
          <cell r="A3673" t="str">
            <v>SP-TR8W</v>
          </cell>
          <cell r="B3673">
            <v>1</v>
          </cell>
          <cell r="C3673">
            <v>0.5</v>
          </cell>
          <cell r="D3673" t="str">
            <v>USD</v>
          </cell>
        </row>
        <row r="3674">
          <cell r="A3674" t="str">
            <v>TR160-PEDALUP-KIT-UK</v>
          </cell>
          <cell r="B3674">
            <v>1</v>
          </cell>
          <cell r="C3674">
            <v>50.08</v>
          </cell>
          <cell r="D3674" t="str">
            <v>USD</v>
          </cell>
        </row>
        <row r="3675">
          <cell r="A3675" t="str">
            <v>TR8PRO-DDBR</v>
          </cell>
          <cell r="B3675">
            <v>1</v>
          </cell>
          <cell r="C3675">
            <v>266</v>
          </cell>
          <cell r="D3675" t="str">
            <v>USD</v>
          </cell>
        </row>
        <row r="3676">
          <cell r="A3676" t="str">
            <v>TR8PRO-DDBRMS</v>
          </cell>
          <cell r="B3676">
            <v>1</v>
          </cell>
          <cell r="C3676">
            <v>278</v>
          </cell>
          <cell r="D3676" t="str">
            <v>USD</v>
          </cell>
        </row>
        <row r="3677">
          <cell r="A3677" t="str">
            <v>TR8PRO-DDBR-NZ</v>
          </cell>
          <cell r="B3677">
            <v>1</v>
          </cell>
          <cell r="C3677">
            <v>266</v>
          </cell>
          <cell r="D3677" t="str">
            <v>USD</v>
          </cell>
        </row>
        <row r="3678">
          <cell r="A3678" t="str">
            <v>TR8PRO-DDBRMS-NZ</v>
          </cell>
          <cell r="B3678">
            <v>1</v>
          </cell>
          <cell r="C3678">
            <v>278</v>
          </cell>
          <cell r="D3678" t="str">
            <v>USD</v>
          </cell>
        </row>
        <row r="3679">
          <cell r="A3679" t="str">
            <v>TR8PRO-DDBR-UK</v>
          </cell>
          <cell r="B3679">
            <v>1</v>
          </cell>
          <cell r="C3679">
            <v>266</v>
          </cell>
          <cell r="D3679" t="str">
            <v>USD</v>
          </cell>
        </row>
        <row r="3680">
          <cell r="A3680" t="str">
            <v>TR8PRO-DDBRMS-UK</v>
          </cell>
          <cell r="B3680">
            <v>1</v>
          </cell>
          <cell r="C3680">
            <v>278</v>
          </cell>
          <cell r="D3680" t="str">
            <v>USD</v>
          </cell>
        </row>
        <row r="3681">
          <cell r="A3681" t="str">
            <v>TR8PRO</v>
          </cell>
          <cell r="B3681">
            <v>1</v>
          </cell>
          <cell r="C3681">
            <v>235.5</v>
          </cell>
          <cell r="D3681" t="str">
            <v>USD</v>
          </cell>
        </row>
        <row r="3682">
          <cell r="A3682" t="str">
            <v>TR8PRO-MS-S10-A</v>
          </cell>
          <cell r="B3682">
            <v>1</v>
          </cell>
          <cell r="C3682">
            <v>337</v>
          </cell>
          <cell r="D3682" t="str">
            <v>USD</v>
          </cell>
        </row>
        <row r="3683">
          <cell r="A3683" t="str">
            <v>TR8PRO-NZ</v>
          </cell>
          <cell r="B3683">
            <v>1</v>
          </cell>
          <cell r="C3683">
            <v>235.5</v>
          </cell>
          <cell r="D3683" t="str">
            <v>USD</v>
          </cell>
        </row>
        <row r="3684">
          <cell r="A3684" t="str">
            <v>TR8PRO-MS-NZ</v>
          </cell>
          <cell r="B3684">
            <v>1</v>
          </cell>
          <cell r="C3684">
            <v>247.5</v>
          </cell>
          <cell r="D3684" t="str">
            <v>USD</v>
          </cell>
        </row>
        <row r="3685">
          <cell r="A3685" t="str">
            <v>TR8PRO-UK</v>
          </cell>
          <cell r="B3685">
            <v>1</v>
          </cell>
          <cell r="C3685">
            <v>235.5</v>
          </cell>
          <cell r="D3685" t="str">
            <v>USD</v>
          </cell>
        </row>
        <row r="3686">
          <cell r="A3686" t="str">
            <v>TR8PRO-MS-UK</v>
          </cell>
          <cell r="B3686">
            <v>1</v>
          </cell>
          <cell r="C3686">
            <v>247.5</v>
          </cell>
          <cell r="D3686" t="str">
            <v>USD</v>
          </cell>
        </row>
        <row r="3687">
          <cell r="A3687" t="str">
            <v>TM37-TJLG</v>
          </cell>
          <cell r="B3687">
            <v>1</v>
          </cell>
          <cell r="C3687">
            <v>10</v>
          </cell>
          <cell r="D3687" t="str">
            <v>USD</v>
          </cell>
        </row>
        <row r="3688">
          <cell r="A3688" t="str">
            <v>RS6-DZWYCB</v>
          </cell>
          <cell r="B3688">
            <v>1</v>
          </cell>
          <cell r="C3688">
            <v>0.5</v>
          </cell>
          <cell r="D3688" t="str">
            <v>USD</v>
          </cell>
        </row>
        <row r="3689">
          <cell r="A3689" t="str">
            <v>TM37-DSGD</v>
          </cell>
          <cell r="B3689">
            <v>1</v>
          </cell>
          <cell r="C3689">
            <v>10</v>
          </cell>
          <cell r="D3689" t="str">
            <v>USD</v>
          </cell>
        </row>
        <row r="3690">
          <cell r="A3690" t="str">
            <v>TR80-WM</v>
          </cell>
          <cell r="B3690">
            <v>1</v>
          </cell>
          <cell r="C3690">
            <v>197.94</v>
          </cell>
          <cell r="D3690" t="str">
            <v>USD</v>
          </cell>
        </row>
        <row r="3691">
          <cell r="A3691" t="str">
            <v>TR80-A</v>
          </cell>
          <cell r="B3691">
            <v>1</v>
          </cell>
          <cell r="C3691">
            <v>192.44</v>
          </cell>
          <cell r="D3691" t="str">
            <v>USD</v>
          </cell>
        </row>
        <row r="3692">
          <cell r="A3692" t="str">
            <v>TR80-DD</v>
          </cell>
          <cell r="B3692">
            <v>1</v>
          </cell>
          <cell r="C3692">
            <v>202.94</v>
          </cell>
          <cell r="D3692" t="str">
            <v>USD</v>
          </cell>
        </row>
        <row r="3693">
          <cell r="A3693" t="str">
            <v>TR80-4</v>
          </cell>
          <cell r="B3693">
            <v>1</v>
          </cell>
          <cell r="C3693">
            <v>200.94</v>
          </cell>
          <cell r="D3693" t="str">
            <v>USD</v>
          </cell>
        </row>
        <row r="3694">
          <cell r="A3694" t="str">
            <v>TR80-SM</v>
          </cell>
          <cell r="B3694">
            <v>1</v>
          </cell>
          <cell r="C3694">
            <v>200.94</v>
          </cell>
          <cell r="D3694" t="str">
            <v>USD</v>
          </cell>
        </row>
        <row r="3695">
          <cell r="A3695" t="str">
            <v>TR80-WM-NZ</v>
          </cell>
          <cell r="B3695">
            <v>1</v>
          </cell>
          <cell r="C3695">
            <v>197.44</v>
          </cell>
          <cell r="D3695" t="str">
            <v>USD</v>
          </cell>
        </row>
        <row r="3696">
          <cell r="A3696" t="str">
            <v>TR80-A-NZ</v>
          </cell>
          <cell r="B3696">
            <v>1</v>
          </cell>
          <cell r="C3696">
            <v>191.94</v>
          </cell>
          <cell r="D3696" t="str">
            <v>USD</v>
          </cell>
        </row>
        <row r="3697">
          <cell r="A3697" t="str">
            <v>TR80-DD-NZ</v>
          </cell>
          <cell r="B3697">
            <v>1</v>
          </cell>
          <cell r="C3697">
            <v>202.44</v>
          </cell>
          <cell r="D3697" t="str">
            <v>USD</v>
          </cell>
        </row>
        <row r="3698">
          <cell r="A3698" t="str">
            <v>TR80-4-NZ</v>
          </cell>
          <cell r="B3698">
            <v>1</v>
          </cell>
          <cell r="C3698">
            <v>200.44</v>
          </cell>
          <cell r="D3698" t="str">
            <v>USD</v>
          </cell>
        </row>
        <row r="3699">
          <cell r="A3699" t="str">
            <v>TR80-SM-NZ</v>
          </cell>
          <cell r="B3699">
            <v>1</v>
          </cell>
          <cell r="C3699">
            <v>200.44</v>
          </cell>
          <cell r="D3699" t="str">
            <v>USD</v>
          </cell>
        </row>
        <row r="3700">
          <cell r="A3700" t="str">
            <v>TR80-WM-UK</v>
          </cell>
          <cell r="B3700">
            <v>1</v>
          </cell>
          <cell r="C3700">
            <v>197.59</v>
          </cell>
          <cell r="D3700" t="str">
            <v>USD</v>
          </cell>
        </row>
        <row r="3701">
          <cell r="A3701" t="str">
            <v>TR80-A-UK</v>
          </cell>
          <cell r="B3701">
            <v>1</v>
          </cell>
          <cell r="C3701">
            <v>191.94</v>
          </cell>
          <cell r="D3701" t="str">
            <v>USD</v>
          </cell>
        </row>
        <row r="3702">
          <cell r="A3702" t="str">
            <v>TR80-DD-UK</v>
          </cell>
          <cell r="B3702">
            <v>1</v>
          </cell>
          <cell r="C3702">
            <v>202.44</v>
          </cell>
          <cell r="D3702" t="str">
            <v>USD</v>
          </cell>
        </row>
        <row r="3703">
          <cell r="A3703" t="str">
            <v>TR80-4-UK</v>
          </cell>
          <cell r="B3703">
            <v>1</v>
          </cell>
          <cell r="C3703">
            <v>200.44</v>
          </cell>
          <cell r="D3703" t="str">
            <v>USD</v>
          </cell>
        </row>
        <row r="3704">
          <cell r="A3704" t="str">
            <v>TR80-SM-UK</v>
          </cell>
          <cell r="B3704">
            <v>1</v>
          </cell>
          <cell r="C3704">
            <v>200.44</v>
          </cell>
          <cell r="D3704" t="str">
            <v>USD</v>
          </cell>
        </row>
        <row r="3705">
          <cell r="A3705" t="str">
            <v>TR8PRO-MSB2</v>
          </cell>
          <cell r="B3705">
            <v>1</v>
          </cell>
          <cell r="C3705">
            <v>313.5</v>
          </cell>
          <cell r="D3705" t="str">
            <v>USD</v>
          </cell>
        </row>
        <row r="3706">
          <cell r="A3706" t="str">
            <v>TR8PRO-MSB32</v>
          </cell>
          <cell r="B3706">
            <v>1</v>
          </cell>
          <cell r="C3706">
            <v>344.5</v>
          </cell>
          <cell r="D3706" t="str">
            <v>USD</v>
          </cell>
        </row>
        <row r="3707">
          <cell r="A3707" t="str">
            <v>TR8PRO-MSB33</v>
          </cell>
          <cell r="B3707">
            <v>1</v>
          </cell>
          <cell r="C3707">
            <v>449</v>
          </cell>
          <cell r="D3707" t="str">
            <v>USD</v>
          </cell>
        </row>
        <row r="3708">
          <cell r="A3708" t="str">
            <v>TR8PRO-MSB2-UK</v>
          </cell>
          <cell r="B3708">
            <v>1</v>
          </cell>
          <cell r="C3708">
            <v>313.5</v>
          </cell>
          <cell r="D3708" t="str">
            <v>USD</v>
          </cell>
        </row>
        <row r="3709">
          <cell r="A3709" t="str">
            <v>TR8PRO-MSB32-UK</v>
          </cell>
          <cell r="B3709">
            <v>1</v>
          </cell>
          <cell r="C3709">
            <v>325.5</v>
          </cell>
          <cell r="D3709" t="str">
            <v>USD</v>
          </cell>
        </row>
        <row r="3710">
          <cell r="A3710" t="str">
            <v>TR8PRO-MSB33-UK</v>
          </cell>
          <cell r="B3710">
            <v>1</v>
          </cell>
          <cell r="C3710">
            <v>337.5</v>
          </cell>
          <cell r="D3710" t="str">
            <v>USD</v>
          </cell>
        </row>
        <row r="3711">
          <cell r="A3711" t="str">
            <v>TR8PRO-MSB2-NZ</v>
          </cell>
          <cell r="B3711">
            <v>1</v>
          </cell>
          <cell r="C3711">
            <v>313.5</v>
          </cell>
          <cell r="D3711" t="str">
            <v>USD</v>
          </cell>
        </row>
        <row r="3712">
          <cell r="A3712" t="str">
            <v>TR8PRO-MSB32-NZ</v>
          </cell>
          <cell r="B3712">
            <v>1</v>
          </cell>
          <cell r="C3712">
            <v>325.5</v>
          </cell>
          <cell r="D3712" t="str">
            <v>USD</v>
          </cell>
        </row>
        <row r="3713">
          <cell r="A3713" t="str">
            <v>TR8PRO-MSB33-NZ</v>
          </cell>
          <cell r="B3713">
            <v>1</v>
          </cell>
          <cell r="C3713">
            <v>325.5</v>
          </cell>
          <cell r="D3713" t="str">
            <v>USD</v>
          </cell>
        </row>
        <row r="3714">
          <cell r="A3714" t="str">
            <v>SP-SHBRA</v>
          </cell>
          <cell r="B3714">
            <v>1</v>
          </cell>
          <cell r="C3714">
            <v>9</v>
          </cell>
          <cell r="D3714" t="str">
            <v>USD</v>
          </cell>
        </row>
        <row r="3715">
          <cell r="A3715" t="str">
            <v>SP-TR120SFT</v>
          </cell>
          <cell r="B3715">
            <v>1</v>
          </cell>
          <cell r="C3715">
            <v>2.8</v>
          </cell>
          <cell r="D3715" t="str">
            <v>USD</v>
          </cell>
        </row>
        <row r="3716">
          <cell r="A3716" t="str">
            <v>HI-226B</v>
          </cell>
          <cell r="B3716">
            <v>1</v>
          </cell>
          <cell r="C3716">
            <v>28.25</v>
          </cell>
          <cell r="D3716" t="str">
            <v>USD</v>
          </cell>
        </row>
        <row r="3717">
          <cell r="A3717" t="str">
            <v>SP-WKITFEET-UK</v>
          </cell>
          <cell r="B3717">
            <v>1</v>
          </cell>
          <cell r="C3717">
            <v>22.66</v>
          </cell>
          <cell r="D3717" t="str">
            <v>USD</v>
          </cell>
        </row>
        <row r="3718">
          <cell r="A3718" t="str">
            <v>SP-TR80-NWMA</v>
          </cell>
          <cell r="B3718">
            <v>1</v>
          </cell>
          <cell r="C3718">
            <v>0.5</v>
          </cell>
          <cell r="D3718" t="str">
            <v>USD</v>
          </cell>
        </row>
        <row r="3719">
          <cell r="A3719" t="str">
            <v>TR8PRO-FLT</v>
          </cell>
          <cell r="B3719">
            <v>1</v>
          </cell>
          <cell r="C3719">
            <v>271.5</v>
          </cell>
          <cell r="D3719" t="str">
            <v>USD</v>
          </cell>
        </row>
        <row r="3720">
          <cell r="A3720" t="str">
            <v>TR8PRO-MS-FLT</v>
          </cell>
          <cell r="B3720">
            <v>1</v>
          </cell>
          <cell r="C3720">
            <v>290.5</v>
          </cell>
          <cell r="D3720" t="str">
            <v>USD</v>
          </cell>
        </row>
        <row r="3721">
          <cell r="A3721" t="str">
            <v>TR8PRO-MSB2-FLT</v>
          </cell>
          <cell r="B3721">
            <v>1</v>
          </cell>
          <cell r="C3721">
            <v>349.5</v>
          </cell>
          <cell r="D3721" t="str">
            <v>USD</v>
          </cell>
        </row>
        <row r="3722">
          <cell r="A3722" t="str">
            <v>TR8PRO-MSB32-FLT</v>
          </cell>
          <cell r="B3722">
            <v>1</v>
          </cell>
          <cell r="C3722">
            <v>361.5</v>
          </cell>
          <cell r="D3722" t="str">
            <v>USD</v>
          </cell>
        </row>
        <row r="3723">
          <cell r="A3723" t="str">
            <v>TR8PRO-MSB33-FLT</v>
          </cell>
          <cell r="B3723">
            <v>1</v>
          </cell>
          <cell r="C3723">
            <v>349.5</v>
          </cell>
          <cell r="D3723" t="str">
            <v>USD</v>
          </cell>
        </row>
        <row r="3724">
          <cell r="A3724" t="str">
            <v>TR8PRO-FLT-UK</v>
          </cell>
          <cell r="B3724">
            <v>1</v>
          </cell>
          <cell r="C3724">
            <v>271.5</v>
          </cell>
          <cell r="D3724" t="str">
            <v>USD</v>
          </cell>
        </row>
        <row r="3725">
          <cell r="A3725" t="str">
            <v>TR8PRO-MS-FLT-UK</v>
          </cell>
          <cell r="B3725">
            <v>1</v>
          </cell>
          <cell r="C3725">
            <v>283.5</v>
          </cell>
          <cell r="D3725" t="str">
            <v>USD</v>
          </cell>
        </row>
        <row r="3726">
          <cell r="A3726" t="str">
            <v>TR8PRO-MSB2-FLT-UK</v>
          </cell>
          <cell r="B3726">
            <v>1</v>
          </cell>
          <cell r="C3726">
            <v>349.5</v>
          </cell>
          <cell r="D3726" t="str">
            <v>USD</v>
          </cell>
        </row>
        <row r="3727">
          <cell r="A3727" t="str">
            <v>TR8PRO-MSB32-FLT-UK</v>
          </cell>
          <cell r="B3727">
            <v>1</v>
          </cell>
          <cell r="C3727">
            <v>361.5</v>
          </cell>
          <cell r="D3727" t="str">
            <v>USD</v>
          </cell>
        </row>
        <row r="3728">
          <cell r="A3728" t="str">
            <v>TR8PRO-MSB33-FLT-UK</v>
          </cell>
          <cell r="B3728">
            <v>1</v>
          </cell>
          <cell r="C3728">
            <v>349.5</v>
          </cell>
          <cell r="D3728" t="str">
            <v>USD</v>
          </cell>
        </row>
        <row r="3729">
          <cell r="A3729" t="str">
            <v>TR8PRO-FLT-NZ</v>
          </cell>
          <cell r="B3729">
            <v>1</v>
          </cell>
          <cell r="C3729">
            <v>271.5</v>
          </cell>
          <cell r="D3729" t="str">
            <v>USD</v>
          </cell>
        </row>
        <row r="3730">
          <cell r="A3730" t="str">
            <v>TR8PRO-MS-FLT-NZ</v>
          </cell>
          <cell r="B3730">
            <v>1</v>
          </cell>
          <cell r="C3730">
            <v>283.5</v>
          </cell>
          <cell r="D3730" t="str">
            <v>USD</v>
          </cell>
        </row>
        <row r="3731">
          <cell r="A3731" t="str">
            <v>TR8PRO-MSB2-FLT-NZ</v>
          </cell>
          <cell r="B3731">
            <v>1</v>
          </cell>
          <cell r="C3731">
            <v>349.5</v>
          </cell>
          <cell r="D3731" t="str">
            <v>USD</v>
          </cell>
        </row>
        <row r="3732">
          <cell r="A3732" t="str">
            <v>TR8PRO-MSB32-FLT-NZ</v>
          </cell>
          <cell r="B3732">
            <v>1</v>
          </cell>
          <cell r="C3732">
            <v>361.5</v>
          </cell>
          <cell r="D3732" t="str">
            <v>USD</v>
          </cell>
        </row>
        <row r="3733">
          <cell r="A3733" t="str">
            <v>TR8PRO-MSB33-FLT-NZ</v>
          </cell>
          <cell r="B3733">
            <v>1</v>
          </cell>
          <cell r="C3733">
            <v>349.5</v>
          </cell>
          <cell r="D3733" t="str">
            <v>USD</v>
          </cell>
        </row>
        <row r="3734">
          <cell r="A3734" t="str">
            <v>TRX-BLK-WM</v>
          </cell>
          <cell r="B3734">
            <v>1</v>
          </cell>
          <cell r="C3734">
            <v>318</v>
          </cell>
          <cell r="D3734" t="str">
            <v>USD</v>
          </cell>
        </row>
        <row r="3735">
          <cell r="A3735" t="str">
            <v>TRX-BLK-A</v>
          </cell>
          <cell r="B3735">
            <v>1</v>
          </cell>
          <cell r="C3735">
            <v>432</v>
          </cell>
          <cell r="D3735" t="str">
            <v>USD</v>
          </cell>
        </row>
        <row r="3736">
          <cell r="A3736" t="str">
            <v>TRX-BLK-DD</v>
          </cell>
          <cell r="B3736">
            <v>1</v>
          </cell>
          <cell r="C3736">
            <v>442.5</v>
          </cell>
          <cell r="D3736" t="str">
            <v>USD</v>
          </cell>
        </row>
        <row r="3737">
          <cell r="A3737" t="str">
            <v>TRX-ALP-DD</v>
          </cell>
          <cell r="B3737">
            <v>1</v>
          </cell>
          <cell r="C3737">
            <v>432</v>
          </cell>
          <cell r="D3737" t="str">
            <v>USD</v>
          </cell>
        </row>
        <row r="3738">
          <cell r="A3738" t="str">
            <v>TRX-ALP-A</v>
          </cell>
          <cell r="B3738">
            <v>1</v>
          </cell>
          <cell r="C3738">
            <v>421.5</v>
          </cell>
          <cell r="D3738" t="str">
            <v>USD</v>
          </cell>
        </row>
        <row r="3739">
          <cell r="A3739" t="str">
            <v>TRX-ALP-WM</v>
          </cell>
          <cell r="B3739">
            <v>1</v>
          </cell>
          <cell r="C3739">
            <v>295</v>
          </cell>
          <cell r="D3739" t="str">
            <v>USD</v>
          </cell>
        </row>
        <row r="3740">
          <cell r="A3740" t="str">
            <v>TR80L-WM-NSBRACK</v>
          </cell>
          <cell r="B3740">
            <v>1</v>
          </cell>
          <cell r="C3740">
            <v>170.11</v>
          </cell>
          <cell r="D3740" t="str">
            <v>USD</v>
          </cell>
        </row>
        <row r="3741">
          <cell r="A3741" t="str">
            <v>TR80L-WM-NSRSB</v>
          </cell>
          <cell r="B3741">
            <v>1</v>
          </cell>
          <cell r="C3741">
            <v>179.11</v>
          </cell>
          <cell r="D3741" t="str">
            <v>USD</v>
          </cell>
        </row>
        <row r="3742">
          <cell r="A3742" t="str">
            <v>TR-HBSM-RL</v>
          </cell>
          <cell r="B3742">
            <v>1</v>
          </cell>
          <cell r="C3742">
            <v>10.88</v>
          </cell>
          <cell r="D3742" t="str">
            <v>USD</v>
          </cell>
        </row>
        <row r="3743">
          <cell r="A3743" t="str">
            <v>TR80L-WM</v>
          </cell>
          <cell r="B3743">
            <v>1</v>
          </cell>
          <cell r="C3743">
            <v>158.12</v>
          </cell>
          <cell r="D3743" t="str">
            <v>USD</v>
          </cell>
        </row>
        <row r="3744">
          <cell r="A3744" t="str">
            <v>TR80L-WMSFT</v>
          </cell>
          <cell r="B3744">
            <v>1</v>
          </cell>
          <cell r="C3744">
            <v>167.12</v>
          </cell>
          <cell r="D3744" t="str">
            <v>USD</v>
          </cell>
        </row>
        <row r="3745">
          <cell r="A3745" t="str">
            <v>TR80L-WMSL</v>
          </cell>
          <cell r="B3745">
            <v>1</v>
          </cell>
          <cell r="C3745">
            <v>165.67</v>
          </cell>
          <cell r="D3745" t="str">
            <v>USD</v>
          </cell>
        </row>
        <row r="3746">
          <cell r="A3746" t="str">
            <v>TR80L-WMSFTSL</v>
          </cell>
          <cell r="B3746">
            <v>1</v>
          </cell>
          <cell r="C3746">
            <v>174.67</v>
          </cell>
          <cell r="D3746" t="str">
            <v>USD</v>
          </cell>
        </row>
        <row r="3747">
          <cell r="A3747" t="str">
            <v>TR80L-WMSMEXSL</v>
          </cell>
          <cell r="B3747">
            <v>1</v>
          </cell>
          <cell r="C3747">
            <v>182.56</v>
          </cell>
          <cell r="D3747" t="str">
            <v>USD</v>
          </cell>
        </row>
        <row r="3748">
          <cell r="A3748" t="str">
            <v>TR80L-WMSMEX</v>
          </cell>
          <cell r="B3748">
            <v>1</v>
          </cell>
          <cell r="C3748">
            <v>175.01</v>
          </cell>
          <cell r="D3748" t="str">
            <v>USD</v>
          </cell>
        </row>
        <row r="3749">
          <cell r="A3749" t="str">
            <v>SA-10-UPS-ERROR</v>
          </cell>
          <cell r="B3749">
            <v>1</v>
          </cell>
          <cell r="C3749">
            <v>89.5</v>
          </cell>
          <cell r="D3749" t="str">
            <v>USD</v>
          </cell>
        </row>
        <row r="3750">
          <cell r="A3750" t="str">
            <v>SA-10-UPS</v>
          </cell>
          <cell r="B3750">
            <v>1</v>
          </cell>
          <cell r="C3750">
            <v>98.5</v>
          </cell>
          <cell r="D3750" t="str">
            <v>USD</v>
          </cell>
        </row>
        <row r="3751">
          <cell r="A3751" t="str">
            <v>SA-09-UPS</v>
          </cell>
          <cell r="B3751">
            <v>1</v>
          </cell>
          <cell r="C3751">
            <v>93</v>
          </cell>
          <cell r="D3751" t="str">
            <v>USD</v>
          </cell>
        </row>
        <row r="3752">
          <cell r="A3752" t="str">
            <v>SA-09-UPS-ERROR</v>
          </cell>
          <cell r="B3752">
            <v>1</v>
          </cell>
          <cell r="C3752">
            <v>84</v>
          </cell>
          <cell r="D3752" t="str">
            <v>USD</v>
          </cell>
        </row>
        <row r="3753">
          <cell r="A3753" t="str">
            <v>SA-06-UPS</v>
          </cell>
          <cell r="B3753">
            <v>1</v>
          </cell>
          <cell r="C3753">
            <v>98</v>
          </cell>
          <cell r="D3753" t="str">
            <v>USD</v>
          </cell>
        </row>
        <row r="3754">
          <cell r="A3754" t="str">
            <v>SA-07-UPS</v>
          </cell>
          <cell r="B3754">
            <v>1</v>
          </cell>
          <cell r="C3754">
            <v>98</v>
          </cell>
          <cell r="D3754" t="str">
            <v>USD</v>
          </cell>
        </row>
        <row r="3755">
          <cell r="A3755" t="str">
            <v>SA-08-UPS</v>
          </cell>
          <cell r="B3755">
            <v>1</v>
          </cell>
          <cell r="C3755">
            <v>98</v>
          </cell>
          <cell r="D3755" t="str">
            <v>USD</v>
          </cell>
        </row>
        <row r="3756">
          <cell r="A3756" t="str">
            <v>SP-TR80-37</v>
          </cell>
          <cell r="B3756">
            <v>1</v>
          </cell>
          <cell r="C3756">
            <v>0.2</v>
          </cell>
          <cell r="D3756" t="str">
            <v>USD</v>
          </cell>
        </row>
        <row r="3757">
          <cell r="A3757" t="str">
            <v>SP-TR80-38</v>
          </cell>
          <cell r="B3757">
            <v>1</v>
          </cell>
          <cell r="C3757">
            <v>0.48</v>
          </cell>
          <cell r="D3757" t="str">
            <v>USD</v>
          </cell>
        </row>
        <row r="3758">
          <cell r="A3758" t="str">
            <v>SP-TR80-50</v>
          </cell>
          <cell r="B3758">
            <v>1</v>
          </cell>
          <cell r="C3758">
            <v>0.48</v>
          </cell>
          <cell r="D3758" t="str">
            <v>USD</v>
          </cell>
        </row>
        <row r="3759">
          <cell r="A3759" t="str">
            <v>TR-RSB3-UPS</v>
          </cell>
          <cell r="B3759">
            <v>1</v>
          </cell>
          <cell r="C3759">
            <v>18</v>
          </cell>
          <cell r="D3759" t="str">
            <v>USD</v>
          </cell>
        </row>
        <row r="3760">
          <cell r="A3760" t="str">
            <v>TR80-BSBRACK-UPS</v>
          </cell>
          <cell r="B3760">
            <v>1</v>
          </cell>
          <cell r="C3760">
            <v>9</v>
          </cell>
          <cell r="D3760" t="str">
            <v>USD</v>
          </cell>
        </row>
        <row r="3761">
          <cell r="A3761" t="str">
            <v>SA-10-UPS-TR8PRO</v>
          </cell>
          <cell r="B3761">
            <v>1</v>
          </cell>
          <cell r="C3761">
            <v>89.5</v>
          </cell>
          <cell r="D3761" t="str">
            <v>USD</v>
          </cell>
        </row>
        <row r="3762">
          <cell r="A3762" t="str">
            <v>SA-09-UPS-TR8PRO</v>
          </cell>
          <cell r="B3762">
            <v>1</v>
          </cell>
          <cell r="C3762">
            <v>84</v>
          </cell>
          <cell r="D3762" t="str">
            <v>USD</v>
          </cell>
        </row>
        <row r="3763">
          <cell r="A3763" t="str">
            <v>SA-06-UPS-TR8PRO</v>
          </cell>
          <cell r="B3763">
            <v>1</v>
          </cell>
          <cell r="C3763">
            <v>98</v>
          </cell>
          <cell r="D3763" t="str">
            <v>USD</v>
          </cell>
        </row>
        <row r="3764">
          <cell r="A3764" t="str">
            <v>SA-07-UPS-TR8PRO</v>
          </cell>
          <cell r="B3764">
            <v>1</v>
          </cell>
          <cell r="C3764">
            <v>98</v>
          </cell>
          <cell r="D3764" t="str">
            <v>USD</v>
          </cell>
        </row>
        <row r="3765">
          <cell r="A3765" t="str">
            <v>SA-08-UPS-TR8PRO</v>
          </cell>
          <cell r="B3765">
            <v>1</v>
          </cell>
          <cell r="C3765">
            <v>98</v>
          </cell>
          <cell r="D3765" t="str">
            <v>USD</v>
          </cell>
        </row>
        <row r="3766">
          <cell r="A3766" t="str">
            <v>TR80-BSBRACK-UPS-TR8PRO</v>
          </cell>
          <cell r="B3766">
            <v>1</v>
          </cell>
          <cell r="C3766">
            <v>9</v>
          </cell>
          <cell r="D3766" t="str">
            <v>USD</v>
          </cell>
        </row>
        <row r="3767">
          <cell r="A3767" t="str">
            <v>TR-RSB3-UPS-TR8PRO</v>
          </cell>
          <cell r="B3767">
            <v>1</v>
          </cell>
          <cell r="C3767">
            <v>18</v>
          </cell>
          <cell r="D3767" t="str">
            <v>USD</v>
          </cell>
        </row>
        <row r="3768">
          <cell r="A3768" t="str">
            <v>SA-05-UPS</v>
          </cell>
          <cell r="B3768">
            <v>1</v>
          </cell>
          <cell r="C3768">
            <v>98.5</v>
          </cell>
          <cell r="D3768" t="str">
            <v>USD</v>
          </cell>
        </row>
        <row r="3769">
          <cell r="A3769" t="str">
            <v>TR80L-WM-UK</v>
          </cell>
          <cell r="B3769">
            <v>1</v>
          </cell>
          <cell r="C3769">
            <v>157.62</v>
          </cell>
          <cell r="D3769" t="str">
            <v>USD</v>
          </cell>
        </row>
        <row r="3770">
          <cell r="A3770" t="str">
            <v>TR80L-WMSFT-UK</v>
          </cell>
          <cell r="B3770">
            <v>1</v>
          </cell>
          <cell r="C3770">
            <v>166.62</v>
          </cell>
          <cell r="D3770" t="str">
            <v>USD</v>
          </cell>
        </row>
        <row r="3771">
          <cell r="A3771" t="str">
            <v>TR80L-WMSMEX-UK</v>
          </cell>
          <cell r="B3771">
            <v>1</v>
          </cell>
          <cell r="C3771">
            <v>174.51</v>
          </cell>
          <cell r="D3771" t="str">
            <v>USD</v>
          </cell>
        </row>
        <row r="3772">
          <cell r="A3772" t="str">
            <v>TR80L-WMSL-UK</v>
          </cell>
          <cell r="B3772">
            <v>1</v>
          </cell>
          <cell r="C3772">
            <v>165.17</v>
          </cell>
          <cell r="D3772" t="str">
            <v>USD</v>
          </cell>
        </row>
        <row r="3773">
          <cell r="A3773" t="str">
            <v>TR80L-WMSFTSL-UK</v>
          </cell>
          <cell r="B3773">
            <v>1</v>
          </cell>
          <cell r="C3773">
            <v>174.17</v>
          </cell>
          <cell r="D3773" t="str">
            <v>USD</v>
          </cell>
        </row>
        <row r="3774">
          <cell r="A3774" t="str">
            <v>TR80L-WMSMEXSL-UK</v>
          </cell>
          <cell r="B3774">
            <v>1</v>
          </cell>
          <cell r="C3774">
            <v>182.06</v>
          </cell>
          <cell r="D3774" t="str">
            <v>USD</v>
          </cell>
        </row>
        <row r="3775">
          <cell r="A3775" t="str">
            <v>SP-TR80-55</v>
          </cell>
          <cell r="B3775">
            <v>1</v>
          </cell>
          <cell r="C3775">
            <v>7.04</v>
          </cell>
          <cell r="D3775" t="str">
            <v>USD</v>
          </cell>
        </row>
        <row r="3776">
          <cell r="A3776" t="str">
            <v>SP-TR80-56</v>
          </cell>
          <cell r="B3776">
            <v>1</v>
          </cell>
          <cell r="C3776">
            <v>6.03</v>
          </cell>
          <cell r="D3776" t="str">
            <v>USD</v>
          </cell>
        </row>
        <row r="3777">
          <cell r="A3777" t="str">
            <v>SP-TR80-11-US</v>
          </cell>
          <cell r="B3777">
            <v>1</v>
          </cell>
          <cell r="C3777">
            <v>1.2</v>
          </cell>
          <cell r="D3777" t="str">
            <v>USD</v>
          </cell>
        </row>
        <row r="3778">
          <cell r="A3778" t="str">
            <v>SP-TR80-12-BUND</v>
          </cell>
          <cell r="B3778">
            <v>1</v>
          </cell>
          <cell r="C3778">
            <v>1.96</v>
          </cell>
          <cell r="D3778" t="str">
            <v>USD</v>
          </cell>
        </row>
        <row r="3779">
          <cell r="A3779" t="str">
            <v>SP-TR80-13-US</v>
          </cell>
          <cell r="B3779">
            <v>1</v>
          </cell>
          <cell r="C3779">
            <v>2.96</v>
          </cell>
          <cell r="D3779" t="str">
            <v>USD</v>
          </cell>
        </row>
        <row r="3780">
          <cell r="A3780" t="str">
            <v>SP-TR80-14-BUND</v>
          </cell>
          <cell r="B3780">
            <v>1</v>
          </cell>
          <cell r="C3780">
            <v>3.7</v>
          </cell>
          <cell r="D3780" t="str">
            <v>USD</v>
          </cell>
        </row>
        <row r="3781">
          <cell r="A3781" t="str">
            <v>TR120-APBAL-EU</v>
          </cell>
          <cell r="B3781">
            <v>1</v>
          </cell>
          <cell r="C3781">
            <v>223.99</v>
          </cell>
          <cell r="D3781" t="str">
            <v>USD</v>
          </cell>
        </row>
        <row r="3782">
          <cell r="A3782" t="str">
            <v>TR120-DDPBAL-EU</v>
          </cell>
          <cell r="B3782">
            <v>1</v>
          </cell>
          <cell r="C3782">
            <v>234.49</v>
          </cell>
          <cell r="D3782" t="str">
            <v>USD</v>
          </cell>
        </row>
        <row r="3783">
          <cell r="A3783" t="str">
            <v>TR120-4PBAL-EU</v>
          </cell>
          <cell r="B3783">
            <v>1</v>
          </cell>
          <cell r="C3783">
            <v>232.49</v>
          </cell>
          <cell r="D3783" t="str">
            <v>USD</v>
          </cell>
        </row>
        <row r="3784">
          <cell r="A3784" t="str">
            <v>TR120-SMPBAL-EU</v>
          </cell>
          <cell r="B3784">
            <v>1</v>
          </cell>
          <cell r="C3784">
            <v>232.49</v>
          </cell>
          <cell r="D3784" t="str">
            <v>USD</v>
          </cell>
        </row>
        <row r="3785">
          <cell r="A3785" t="str">
            <v>TR120-WMPBAL-EU</v>
          </cell>
          <cell r="B3785">
            <v>1</v>
          </cell>
          <cell r="C3785">
            <v>229.49</v>
          </cell>
          <cell r="D3785" t="str">
            <v>USD</v>
          </cell>
        </row>
        <row r="3786">
          <cell r="A3786" t="str">
            <v>TR120-APBNP-EU</v>
          </cell>
          <cell r="B3786">
            <v>1</v>
          </cell>
          <cell r="C3786">
            <v>221.99</v>
          </cell>
          <cell r="D3786" t="str">
            <v>USD</v>
          </cell>
        </row>
        <row r="3787">
          <cell r="A3787" t="str">
            <v>TR120-DDPBNP-EU</v>
          </cell>
          <cell r="B3787">
            <v>1</v>
          </cell>
          <cell r="C3787">
            <v>232.49</v>
          </cell>
          <cell r="D3787" t="str">
            <v>USD</v>
          </cell>
        </row>
        <row r="3788">
          <cell r="A3788" t="str">
            <v>TR120-4PBNP-EU</v>
          </cell>
          <cell r="B3788">
            <v>1</v>
          </cell>
          <cell r="C3788">
            <v>230.49</v>
          </cell>
          <cell r="D3788" t="str">
            <v>USD</v>
          </cell>
        </row>
        <row r="3789">
          <cell r="A3789" t="str">
            <v>TR120-SMPBNP-EU</v>
          </cell>
          <cell r="B3789">
            <v>1</v>
          </cell>
          <cell r="C3789">
            <v>230.49</v>
          </cell>
          <cell r="D3789" t="str">
            <v>USD</v>
          </cell>
        </row>
        <row r="3790">
          <cell r="A3790" t="str">
            <v>TR120-WMPBNP-EU</v>
          </cell>
          <cell r="B3790">
            <v>1</v>
          </cell>
          <cell r="C3790">
            <v>227.49</v>
          </cell>
          <cell r="D3790" t="str">
            <v>USD</v>
          </cell>
        </row>
        <row r="3791">
          <cell r="A3791" t="str">
            <v>TR120-AINV3-EU</v>
          </cell>
          <cell r="B3791">
            <v>1</v>
          </cell>
          <cell r="C3791">
            <v>248.99</v>
          </cell>
          <cell r="D3791" t="str">
            <v>USD</v>
          </cell>
        </row>
        <row r="3792">
          <cell r="A3792" t="str">
            <v>TR120-DDINV3-EU</v>
          </cell>
          <cell r="B3792">
            <v>1</v>
          </cell>
          <cell r="C3792">
            <v>259.49</v>
          </cell>
          <cell r="D3792" t="str">
            <v>USD</v>
          </cell>
        </row>
        <row r="3793">
          <cell r="A3793" t="str">
            <v>TR120-4INV3-EU</v>
          </cell>
          <cell r="B3793">
            <v>1</v>
          </cell>
          <cell r="C3793">
            <v>257.49</v>
          </cell>
          <cell r="D3793" t="str">
            <v>USD</v>
          </cell>
        </row>
        <row r="3794">
          <cell r="A3794" t="str">
            <v>TR120-SMINV3-EU</v>
          </cell>
          <cell r="B3794">
            <v>1</v>
          </cell>
          <cell r="C3794">
            <v>257.49</v>
          </cell>
          <cell r="D3794" t="str">
            <v>USD</v>
          </cell>
        </row>
        <row r="3795">
          <cell r="A3795" t="str">
            <v>TR120-WMINV3-EU</v>
          </cell>
          <cell r="B3795">
            <v>1</v>
          </cell>
          <cell r="C3795">
            <v>256.39</v>
          </cell>
          <cell r="D3795" t="str">
            <v>USD</v>
          </cell>
        </row>
        <row r="3796">
          <cell r="A3796" t="str">
            <v>TR120-APBALUSM2-EU</v>
          </cell>
          <cell r="B3796">
            <v>1</v>
          </cell>
          <cell r="C3796">
            <v>239.44</v>
          </cell>
          <cell r="D3796" t="str">
            <v>USD</v>
          </cell>
        </row>
        <row r="3797">
          <cell r="A3797" t="str">
            <v>TR120-DDPBALUSM2-EU</v>
          </cell>
          <cell r="B3797">
            <v>1</v>
          </cell>
          <cell r="C3797">
            <v>249.94</v>
          </cell>
          <cell r="D3797" t="str">
            <v>USD</v>
          </cell>
        </row>
        <row r="3798">
          <cell r="A3798" t="str">
            <v>TR120-4PBALUSM2-EU</v>
          </cell>
          <cell r="B3798">
            <v>1</v>
          </cell>
          <cell r="C3798">
            <v>247.94</v>
          </cell>
          <cell r="D3798" t="str">
            <v>USD</v>
          </cell>
        </row>
        <row r="3799">
          <cell r="A3799" t="str">
            <v>TR120-SMPBALUSM2-EU</v>
          </cell>
          <cell r="B3799">
            <v>1</v>
          </cell>
          <cell r="C3799">
            <v>247.94</v>
          </cell>
          <cell r="D3799" t="str">
            <v>USD</v>
          </cell>
        </row>
        <row r="3800">
          <cell r="A3800" t="str">
            <v>TR120-WMPBALUSM2-EU</v>
          </cell>
          <cell r="B3800">
            <v>1</v>
          </cell>
          <cell r="C3800">
            <v>244.94</v>
          </cell>
          <cell r="D3800" t="str">
            <v>USD</v>
          </cell>
        </row>
        <row r="3801">
          <cell r="A3801" t="str">
            <v>TR120-APBNPUSM2-EU</v>
          </cell>
          <cell r="B3801">
            <v>1</v>
          </cell>
          <cell r="C3801">
            <v>237.44</v>
          </cell>
          <cell r="D3801" t="str">
            <v>USD</v>
          </cell>
        </row>
        <row r="3802">
          <cell r="A3802" t="str">
            <v>TR120-DDPBNPUSM2-EU</v>
          </cell>
          <cell r="B3802">
            <v>1</v>
          </cell>
          <cell r="C3802">
            <v>247.94</v>
          </cell>
          <cell r="D3802" t="str">
            <v>USD</v>
          </cell>
        </row>
        <row r="3803">
          <cell r="A3803" t="str">
            <v>TR120-4PBNPUSM2-EU</v>
          </cell>
          <cell r="B3803">
            <v>1</v>
          </cell>
          <cell r="C3803">
            <v>245.94</v>
          </cell>
          <cell r="D3803" t="str">
            <v>USD</v>
          </cell>
        </row>
        <row r="3804">
          <cell r="A3804" t="str">
            <v>TR120-SMPBNPUSM2-EU</v>
          </cell>
          <cell r="B3804">
            <v>1</v>
          </cell>
          <cell r="C3804">
            <v>245.94</v>
          </cell>
          <cell r="D3804" t="str">
            <v>USD</v>
          </cell>
        </row>
        <row r="3805">
          <cell r="A3805" t="str">
            <v>TR120-WMPBNPUSM2-EU</v>
          </cell>
          <cell r="B3805">
            <v>1</v>
          </cell>
          <cell r="C3805">
            <v>242.94</v>
          </cell>
          <cell r="D3805" t="str">
            <v>USD</v>
          </cell>
        </row>
        <row r="3806">
          <cell r="A3806" t="str">
            <v>TR120-AINV3USM2-EU</v>
          </cell>
          <cell r="B3806">
            <v>1</v>
          </cell>
          <cell r="C3806">
            <v>264.44</v>
          </cell>
          <cell r="D3806" t="str">
            <v>USD</v>
          </cell>
        </row>
        <row r="3807">
          <cell r="A3807" t="str">
            <v>TR120-DDINV3USM2-EU</v>
          </cell>
          <cell r="B3807">
            <v>1</v>
          </cell>
          <cell r="C3807">
            <v>274.94</v>
          </cell>
          <cell r="D3807" t="str">
            <v>USD</v>
          </cell>
        </row>
        <row r="3808">
          <cell r="A3808" t="str">
            <v>TR120-4INV3USM2-EU</v>
          </cell>
          <cell r="B3808">
            <v>1</v>
          </cell>
          <cell r="C3808">
            <v>272.94</v>
          </cell>
          <cell r="D3808" t="str">
            <v>USD</v>
          </cell>
        </row>
        <row r="3809">
          <cell r="A3809" t="str">
            <v>TR120-SMINV3USM2-EU</v>
          </cell>
          <cell r="B3809">
            <v>1</v>
          </cell>
          <cell r="C3809">
            <v>272.94</v>
          </cell>
          <cell r="D3809" t="str">
            <v>USD</v>
          </cell>
        </row>
        <row r="3810">
          <cell r="A3810" t="str">
            <v>TR120-WMINV3USM2-EU</v>
          </cell>
          <cell r="B3810">
            <v>1</v>
          </cell>
          <cell r="C3810">
            <v>254.34</v>
          </cell>
          <cell r="D3810" t="str">
            <v>USD</v>
          </cell>
        </row>
        <row r="3811">
          <cell r="A3811" t="str">
            <v>TR120-APBALSMEX-EU</v>
          </cell>
          <cell r="B3811">
            <v>1</v>
          </cell>
          <cell r="C3811">
            <v>240.88</v>
          </cell>
          <cell r="D3811" t="str">
            <v>USD</v>
          </cell>
        </row>
        <row r="3812">
          <cell r="A3812" t="str">
            <v>TR120-DDPBALSMEX-EU</v>
          </cell>
          <cell r="B3812">
            <v>1</v>
          </cell>
          <cell r="C3812">
            <v>251.38</v>
          </cell>
          <cell r="D3812" t="str">
            <v>USD</v>
          </cell>
        </row>
        <row r="3813">
          <cell r="A3813" t="str">
            <v>TR120-4PBALSMEX-EU</v>
          </cell>
          <cell r="B3813">
            <v>1</v>
          </cell>
          <cell r="C3813">
            <v>249.38</v>
          </cell>
          <cell r="D3813" t="str">
            <v>USD</v>
          </cell>
        </row>
        <row r="3814">
          <cell r="A3814" t="str">
            <v>TR120-SMPBALSMEX-EU</v>
          </cell>
          <cell r="B3814">
            <v>1</v>
          </cell>
          <cell r="C3814">
            <v>249.38</v>
          </cell>
          <cell r="D3814" t="str">
            <v>USD</v>
          </cell>
        </row>
        <row r="3815">
          <cell r="A3815" t="str">
            <v>TR120-WMPBALSMEX-EU</v>
          </cell>
          <cell r="B3815">
            <v>1</v>
          </cell>
          <cell r="C3815">
            <v>246.38</v>
          </cell>
          <cell r="D3815" t="str">
            <v>USD</v>
          </cell>
        </row>
        <row r="3816">
          <cell r="A3816" t="str">
            <v>TR120-APBNPSMEX-EU</v>
          </cell>
          <cell r="B3816">
            <v>1</v>
          </cell>
          <cell r="C3816">
            <v>238.88</v>
          </cell>
          <cell r="D3816" t="str">
            <v>USD</v>
          </cell>
        </row>
        <row r="3817">
          <cell r="A3817" t="str">
            <v>TR120-DDPBNPSMEX-EU</v>
          </cell>
          <cell r="B3817">
            <v>1</v>
          </cell>
          <cell r="C3817">
            <v>249.38</v>
          </cell>
          <cell r="D3817" t="str">
            <v>USD</v>
          </cell>
        </row>
        <row r="3818">
          <cell r="A3818" t="str">
            <v>TR120-4PBNPSMEX-EU</v>
          </cell>
          <cell r="B3818">
            <v>1</v>
          </cell>
          <cell r="C3818">
            <v>247.38</v>
          </cell>
          <cell r="D3818" t="str">
            <v>USD</v>
          </cell>
        </row>
        <row r="3819">
          <cell r="A3819" t="str">
            <v>TR120-SMPBNPSMEX-EU</v>
          </cell>
          <cell r="B3819">
            <v>1</v>
          </cell>
          <cell r="C3819">
            <v>247.38</v>
          </cell>
          <cell r="D3819" t="str">
            <v>USD</v>
          </cell>
        </row>
        <row r="3820">
          <cell r="A3820" t="str">
            <v>TR120-WMPBNPSMEX-EU</v>
          </cell>
          <cell r="B3820">
            <v>1</v>
          </cell>
          <cell r="C3820">
            <v>244.38</v>
          </cell>
          <cell r="D3820" t="str">
            <v>USD</v>
          </cell>
        </row>
        <row r="3821">
          <cell r="A3821" t="str">
            <v>TR120-AINV3SMEX-EU</v>
          </cell>
          <cell r="B3821">
            <v>1</v>
          </cell>
          <cell r="C3821">
            <v>265.88</v>
          </cell>
          <cell r="D3821" t="str">
            <v>USD</v>
          </cell>
        </row>
        <row r="3822">
          <cell r="A3822" t="str">
            <v>TR120-DDINV3SMEX-EU</v>
          </cell>
          <cell r="B3822">
            <v>1</v>
          </cell>
          <cell r="C3822">
            <v>276.38</v>
          </cell>
          <cell r="D3822" t="str">
            <v>USD</v>
          </cell>
        </row>
        <row r="3823">
          <cell r="A3823" t="str">
            <v>TR120-4INV3SMEX-EU</v>
          </cell>
          <cell r="B3823">
            <v>1</v>
          </cell>
          <cell r="C3823">
            <v>274.38</v>
          </cell>
          <cell r="D3823" t="str">
            <v>USD</v>
          </cell>
        </row>
        <row r="3824">
          <cell r="A3824" t="str">
            <v>TR120-SMINV3SMEX-EU</v>
          </cell>
          <cell r="B3824">
            <v>1</v>
          </cell>
          <cell r="C3824">
            <v>274.38</v>
          </cell>
          <cell r="D3824" t="str">
            <v>USD</v>
          </cell>
        </row>
        <row r="3825">
          <cell r="A3825" t="str">
            <v>TR120-WMINV3SMEX-EU</v>
          </cell>
          <cell r="B3825">
            <v>1</v>
          </cell>
          <cell r="C3825">
            <v>273.27999999999997</v>
          </cell>
          <cell r="D3825" t="str">
            <v>USD</v>
          </cell>
        </row>
        <row r="3826">
          <cell r="A3826" t="str">
            <v>TR160-WMPUP3-EU</v>
          </cell>
          <cell r="B3826">
            <v>1</v>
          </cell>
          <cell r="C3826">
            <v>318.61</v>
          </cell>
          <cell r="D3826" t="str">
            <v>USD</v>
          </cell>
        </row>
        <row r="3827">
          <cell r="A3827" t="str">
            <v>TR160-APUP3-EU</v>
          </cell>
          <cell r="B3827">
            <v>1</v>
          </cell>
          <cell r="C3827">
            <v>312.61</v>
          </cell>
          <cell r="D3827" t="str">
            <v>USD</v>
          </cell>
        </row>
        <row r="3828">
          <cell r="A3828" t="str">
            <v>TR160-DDPUP3-EU</v>
          </cell>
          <cell r="B3828">
            <v>1</v>
          </cell>
          <cell r="C3828">
            <v>323.11</v>
          </cell>
          <cell r="D3828" t="str">
            <v>USD</v>
          </cell>
        </row>
        <row r="3829">
          <cell r="A3829" t="str">
            <v>TR160-4PUP3-EU</v>
          </cell>
          <cell r="B3829">
            <v>1</v>
          </cell>
          <cell r="C3829">
            <v>321.11</v>
          </cell>
          <cell r="D3829" t="str">
            <v>USD</v>
          </cell>
        </row>
        <row r="3830">
          <cell r="A3830" t="str">
            <v>TR160-SMPUP3-EU</v>
          </cell>
          <cell r="B3830">
            <v>1</v>
          </cell>
          <cell r="C3830">
            <v>321.11</v>
          </cell>
          <cell r="D3830" t="str">
            <v>USD</v>
          </cell>
        </row>
        <row r="3831">
          <cell r="A3831" t="str">
            <v>TR160-WMPBNP-EU</v>
          </cell>
          <cell r="B3831">
            <v>1</v>
          </cell>
          <cell r="C3831">
            <v>307.18</v>
          </cell>
          <cell r="D3831" t="str">
            <v>USD</v>
          </cell>
        </row>
        <row r="3832">
          <cell r="A3832" t="str">
            <v>TR160-APBNP-EU</v>
          </cell>
          <cell r="B3832">
            <v>1</v>
          </cell>
          <cell r="C3832">
            <v>301.68</v>
          </cell>
          <cell r="D3832" t="str">
            <v>USD</v>
          </cell>
        </row>
        <row r="3833">
          <cell r="A3833" t="str">
            <v>TR160-DDPBNP-EU</v>
          </cell>
          <cell r="B3833">
            <v>1</v>
          </cell>
          <cell r="C3833">
            <v>312.18</v>
          </cell>
          <cell r="D3833" t="str">
            <v>USD</v>
          </cell>
        </row>
        <row r="3834">
          <cell r="A3834" t="str">
            <v>TR160-4PBNP-EU</v>
          </cell>
          <cell r="B3834">
            <v>1</v>
          </cell>
          <cell r="C3834">
            <v>310.18</v>
          </cell>
          <cell r="D3834" t="str">
            <v>USD</v>
          </cell>
        </row>
        <row r="3835">
          <cell r="A3835" t="str">
            <v>TR160-SMPBNP-EU</v>
          </cell>
          <cell r="B3835">
            <v>1</v>
          </cell>
          <cell r="C3835">
            <v>310.18</v>
          </cell>
          <cell r="D3835" t="str">
            <v>USD</v>
          </cell>
        </row>
        <row r="3836">
          <cell r="A3836" t="str">
            <v>TR160-WMINV3-EU</v>
          </cell>
          <cell r="B3836">
            <v>1</v>
          </cell>
          <cell r="C3836">
            <v>334.18</v>
          </cell>
          <cell r="D3836" t="str">
            <v>USD</v>
          </cell>
        </row>
        <row r="3837">
          <cell r="A3837" t="str">
            <v>TR160-AINV3-EU</v>
          </cell>
          <cell r="B3837">
            <v>1</v>
          </cell>
          <cell r="C3837">
            <v>328.68</v>
          </cell>
          <cell r="D3837" t="str">
            <v>USD</v>
          </cell>
        </row>
        <row r="3838">
          <cell r="A3838" t="str">
            <v>TR160-DDINV3-EU</v>
          </cell>
          <cell r="B3838">
            <v>1</v>
          </cell>
          <cell r="C3838">
            <v>339.18</v>
          </cell>
          <cell r="D3838" t="str">
            <v>USD</v>
          </cell>
        </row>
        <row r="3839">
          <cell r="A3839" t="str">
            <v>TR160-4INV3-EU</v>
          </cell>
          <cell r="B3839">
            <v>1</v>
          </cell>
          <cell r="C3839">
            <v>337.18</v>
          </cell>
          <cell r="D3839" t="str">
            <v>USD</v>
          </cell>
        </row>
        <row r="3840">
          <cell r="A3840" t="str">
            <v>TR160-SMINV3-EU</v>
          </cell>
          <cell r="B3840">
            <v>1</v>
          </cell>
          <cell r="C3840">
            <v>337.18</v>
          </cell>
          <cell r="D3840" t="str">
            <v>USD</v>
          </cell>
        </row>
        <row r="3841">
          <cell r="A3841" t="str">
            <v>TR160-WMPBAL-EU</v>
          </cell>
          <cell r="B3841">
            <v>1</v>
          </cell>
          <cell r="C3841">
            <v>309.18</v>
          </cell>
          <cell r="D3841" t="str">
            <v>USD</v>
          </cell>
        </row>
        <row r="3842">
          <cell r="A3842" t="str">
            <v>TR160-APBAL-EU</v>
          </cell>
          <cell r="B3842">
            <v>1</v>
          </cell>
          <cell r="C3842">
            <v>303.68</v>
          </cell>
          <cell r="D3842" t="str">
            <v>USD</v>
          </cell>
        </row>
        <row r="3843">
          <cell r="A3843" t="str">
            <v>TR160-DDPBAL-EU</v>
          </cell>
          <cell r="B3843">
            <v>1</v>
          </cell>
          <cell r="C3843">
            <v>314.18</v>
          </cell>
          <cell r="D3843" t="str">
            <v>USD</v>
          </cell>
        </row>
        <row r="3844">
          <cell r="A3844" t="str">
            <v>TR160-4PBAL-EU</v>
          </cell>
          <cell r="B3844">
            <v>1</v>
          </cell>
          <cell r="C3844">
            <v>312.18</v>
          </cell>
          <cell r="D3844" t="str">
            <v>USD</v>
          </cell>
        </row>
        <row r="3845">
          <cell r="A3845" t="str">
            <v>TR160-SMPBAL-EU</v>
          </cell>
          <cell r="B3845">
            <v>1</v>
          </cell>
          <cell r="C3845">
            <v>312.18</v>
          </cell>
          <cell r="D3845" t="str">
            <v>USD</v>
          </cell>
        </row>
        <row r="3846">
          <cell r="A3846" t="str">
            <v>MS-CM-SIN-EU</v>
          </cell>
          <cell r="B3846">
            <v>1</v>
          </cell>
          <cell r="C3846">
            <v>80.41</v>
          </cell>
          <cell r="D3846" t="str">
            <v>USD</v>
          </cell>
        </row>
        <row r="3847">
          <cell r="A3847" t="str">
            <v>MS-FM-SIN-EU</v>
          </cell>
          <cell r="B3847">
            <v>1</v>
          </cell>
          <cell r="C3847">
            <v>111.76</v>
          </cell>
          <cell r="D3847" t="str">
            <v>USD</v>
          </cell>
        </row>
        <row r="3848">
          <cell r="A3848" t="str">
            <v>MS-CM-SML-EU</v>
          </cell>
          <cell r="B3848">
            <v>1</v>
          </cell>
          <cell r="C3848">
            <v>71.83</v>
          </cell>
          <cell r="D3848" t="str">
            <v>USD</v>
          </cell>
        </row>
        <row r="3849">
          <cell r="A3849" t="str">
            <v>MS-FM-SML-EU</v>
          </cell>
          <cell r="B3849">
            <v>1</v>
          </cell>
          <cell r="C3849">
            <v>103.18</v>
          </cell>
          <cell r="D3849" t="str">
            <v>USD</v>
          </cell>
        </row>
        <row r="3850">
          <cell r="A3850" t="str">
            <v>MS-CM-SML-TR-EU</v>
          </cell>
          <cell r="B3850">
            <v>1</v>
          </cell>
          <cell r="C3850">
            <v>122.01</v>
          </cell>
          <cell r="D3850" t="str">
            <v>USD</v>
          </cell>
        </row>
        <row r="3851">
          <cell r="A3851" t="str">
            <v>MS-FM-SML-TR-EU</v>
          </cell>
          <cell r="B3851">
            <v>1</v>
          </cell>
          <cell r="C3851">
            <v>153.36000000000001</v>
          </cell>
          <cell r="D3851" t="str">
            <v>USD</v>
          </cell>
        </row>
        <row r="3852">
          <cell r="A3852" t="str">
            <v>MS-CM-SIN-TR-EU</v>
          </cell>
          <cell r="B3852">
            <v>1</v>
          </cell>
          <cell r="C3852">
            <v>130.59</v>
          </cell>
          <cell r="D3852" t="str">
            <v>USD</v>
          </cell>
        </row>
        <row r="3853">
          <cell r="A3853" t="str">
            <v>MS-FM-SIN-TR-EU</v>
          </cell>
          <cell r="B3853">
            <v>1</v>
          </cell>
          <cell r="C3853">
            <v>161.94</v>
          </cell>
          <cell r="D3853" t="str">
            <v>USD</v>
          </cell>
        </row>
        <row r="3854">
          <cell r="A3854" t="str">
            <v>MS-CM-QD-EU</v>
          </cell>
          <cell r="B3854">
            <v>1</v>
          </cell>
          <cell r="C3854">
            <v>172.07</v>
          </cell>
          <cell r="D3854" t="str">
            <v>USD</v>
          </cell>
        </row>
        <row r="3855">
          <cell r="A3855" t="str">
            <v>MS-FM-QD-EU</v>
          </cell>
          <cell r="B3855">
            <v>1</v>
          </cell>
          <cell r="C3855">
            <v>203.42</v>
          </cell>
          <cell r="D3855" t="str">
            <v>USD</v>
          </cell>
        </row>
        <row r="3856">
          <cell r="A3856" t="str">
            <v>MS-B32-EU</v>
          </cell>
          <cell r="B3856">
            <v>1</v>
          </cell>
          <cell r="C3856">
            <v>90</v>
          </cell>
          <cell r="D3856" t="str">
            <v>USD</v>
          </cell>
        </row>
        <row r="3857">
          <cell r="A3857" t="str">
            <v>MS-B33-EU</v>
          </cell>
          <cell r="B3857">
            <v>1</v>
          </cell>
          <cell r="C3857">
            <v>180</v>
          </cell>
          <cell r="D3857" t="str">
            <v>USD</v>
          </cell>
        </row>
        <row r="3858">
          <cell r="A3858" t="str">
            <v>RS6-NS-EU</v>
          </cell>
          <cell r="B3858">
            <v>1</v>
          </cell>
          <cell r="C3858">
            <v>169</v>
          </cell>
          <cell r="D3858" t="str">
            <v>USD</v>
          </cell>
        </row>
        <row r="3859">
          <cell r="A3859" t="str">
            <v>RS6-TM33-NS-EU</v>
          </cell>
          <cell r="B3859">
            <v>1</v>
          </cell>
          <cell r="C3859">
            <v>349</v>
          </cell>
          <cell r="D3859" t="str">
            <v>USD</v>
          </cell>
        </row>
        <row r="3860">
          <cell r="A3860" t="str">
            <v>RS6-S3-EU</v>
          </cell>
          <cell r="B3860">
            <v>1</v>
          </cell>
          <cell r="C3860">
            <v>258.5</v>
          </cell>
          <cell r="D3860" t="str">
            <v>USD</v>
          </cell>
        </row>
        <row r="3861">
          <cell r="A3861" t="str">
            <v>RS6-TM2-S3-EU</v>
          </cell>
          <cell r="B3861">
            <v>1</v>
          </cell>
          <cell r="C3861">
            <v>336.5</v>
          </cell>
          <cell r="D3861" t="str">
            <v>USD</v>
          </cell>
        </row>
        <row r="3862">
          <cell r="A3862" t="str">
            <v>RS6-TM32-S3-EU</v>
          </cell>
          <cell r="B3862">
            <v>1</v>
          </cell>
          <cell r="C3862">
            <v>348.5</v>
          </cell>
          <cell r="D3862" t="str">
            <v>USD</v>
          </cell>
        </row>
        <row r="3863">
          <cell r="A3863" t="str">
            <v>RS6-TM33-S3-EU</v>
          </cell>
          <cell r="B3863">
            <v>1</v>
          </cell>
          <cell r="C3863">
            <v>438.5</v>
          </cell>
          <cell r="D3863" t="str">
            <v>USD</v>
          </cell>
        </row>
        <row r="3864">
          <cell r="A3864" t="str">
            <v>RS6-S4-EU</v>
          </cell>
          <cell r="B3864">
            <v>1</v>
          </cell>
          <cell r="C3864">
            <v>253</v>
          </cell>
          <cell r="D3864" t="str">
            <v>USD</v>
          </cell>
        </row>
        <row r="3865">
          <cell r="A3865" t="str">
            <v>RS6-TM2-S4-EU</v>
          </cell>
          <cell r="B3865">
            <v>1</v>
          </cell>
          <cell r="C3865">
            <v>331</v>
          </cell>
          <cell r="D3865" t="str">
            <v>USD</v>
          </cell>
        </row>
        <row r="3866">
          <cell r="A3866" t="str">
            <v>RS6-TM33-S4-EU</v>
          </cell>
          <cell r="B3866">
            <v>1</v>
          </cell>
          <cell r="C3866">
            <v>433</v>
          </cell>
          <cell r="D3866" t="str">
            <v>USD</v>
          </cell>
        </row>
        <row r="3867">
          <cell r="A3867" t="str">
            <v>RS6-S6-EU</v>
          </cell>
          <cell r="B3867">
            <v>1</v>
          </cell>
          <cell r="C3867">
            <v>267</v>
          </cell>
          <cell r="D3867" t="str">
            <v>USD</v>
          </cell>
        </row>
        <row r="3868">
          <cell r="A3868" t="str">
            <v>RS6-TM33-S6-EU</v>
          </cell>
          <cell r="B3868">
            <v>1</v>
          </cell>
          <cell r="C3868">
            <v>447</v>
          </cell>
          <cell r="D3868" t="str">
            <v>USD</v>
          </cell>
        </row>
        <row r="3869">
          <cell r="A3869" t="str">
            <v>TR8PRO-EU</v>
          </cell>
          <cell r="B3869">
            <v>1</v>
          </cell>
          <cell r="C3869">
            <v>235.5</v>
          </cell>
          <cell r="D3869" t="str">
            <v>USD</v>
          </cell>
        </row>
        <row r="3870">
          <cell r="A3870" t="str">
            <v>TR8PRO-MS-EU</v>
          </cell>
          <cell r="B3870">
            <v>1</v>
          </cell>
          <cell r="C3870">
            <v>254.5</v>
          </cell>
          <cell r="D3870" t="str">
            <v>USD</v>
          </cell>
        </row>
        <row r="3871">
          <cell r="A3871" t="str">
            <v>TR8PRO-MSB2-EU</v>
          </cell>
          <cell r="B3871">
            <v>1</v>
          </cell>
          <cell r="C3871">
            <v>313.5</v>
          </cell>
          <cell r="D3871" t="str">
            <v>USD</v>
          </cell>
        </row>
        <row r="3872">
          <cell r="A3872" t="str">
            <v>TR8PRO-MSB32-EU</v>
          </cell>
          <cell r="B3872">
            <v>1</v>
          </cell>
          <cell r="C3872">
            <v>325.5</v>
          </cell>
          <cell r="D3872" t="str">
            <v>USD</v>
          </cell>
        </row>
        <row r="3873">
          <cell r="A3873" t="str">
            <v>TR8PRO-MSB33-EU</v>
          </cell>
          <cell r="B3873">
            <v>1</v>
          </cell>
          <cell r="C3873">
            <v>415.5</v>
          </cell>
          <cell r="D3873" t="str">
            <v>USD</v>
          </cell>
        </row>
        <row r="3874">
          <cell r="A3874" t="str">
            <v>TR80-PCS4</v>
          </cell>
          <cell r="B3874">
            <v>1</v>
          </cell>
          <cell r="C3874">
            <v>30.83</v>
          </cell>
          <cell r="D3874" t="str">
            <v>USD</v>
          </cell>
        </row>
        <row r="3875">
          <cell r="A3875" t="str">
            <v>TR80-HYPL-EU</v>
          </cell>
          <cell r="B3875">
            <v>1</v>
          </cell>
          <cell r="C3875">
            <v>65</v>
          </cell>
          <cell r="D3875" t="str">
            <v>USD</v>
          </cell>
        </row>
        <row r="3876">
          <cell r="A3876" t="str">
            <v>TR-SPMT-FS3-1</v>
          </cell>
          <cell r="B3876">
            <v>1</v>
          </cell>
          <cell r="C3876">
            <v>8.33</v>
          </cell>
          <cell r="D3876" t="str">
            <v>USD</v>
          </cell>
        </row>
        <row r="3877">
          <cell r="A3877" t="str">
            <v>TR8PRO-FLT-NS-UK</v>
          </cell>
          <cell r="B3877">
            <v>1</v>
          </cell>
          <cell r="C3877">
            <v>271.5</v>
          </cell>
          <cell r="D3877" t="str">
            <v>USD</v>
          </cell>
        </row>
        <row r="3878">
          <cell r="A3878" t="str">
            <v>TR8PRO-FLT-S4-UK</v>
          </cell>
          <cell r="B3878">
            <v>1</v>
          </cell>
          <cell r="C3878">
            <v>350.6</v>
          </cell>
          <cell r="D3878" t="str">
            <v>USD</v>
          </cell>
        </row>
        <row r="3879">
          <cell r="A3879" t="str">
            <v>TR8PRO-FLT-S6-UK</v>
          </cell>
          <cell r="B3879">
            <v>1</v>
          </cell>
          <cell r="C3879">
            <v>369.5</v>
          </cell>
          <cell r="D3879" t="str">
            <v>USD</v>
          </cell>
        </row>
        <row r="3880">
          <cell r="A3880" t="str">
            <v>TR-LITE-A</v>
          </cell>
          <cell r="B3880">
            <v>1</v>
          </cell>
          <cell r="C3880">
            <v>1898</v>
          </cell>
          <cell r="D3880" t="str">
            <v>USD</v>
          </cell>
        </row>
        <row r="3881">
          <cell r="A3881" t="str">
            <v>TR-PRO-A</v>
          </cell>
          <cell r="B3881">
            <v>1</v>
          </cell>
          <cell r="C3881">
            <v>4988</v>
          </cell>
          <cell r="D3881" t="str">
            <v>USD</v>
          </cell>
        </row>
        <row r="3882">
          <cell r="A3882" t="str">
            <v>G920</v>
          </cell>
          <cell r="B3882">
            <v>1</v>
          </cell>
          <cell r="C3882">
            <v>317.98</v>
          </cell>
          <cell r="D3882" t="str">
            <v>USD</v>
          </cell>
        </row>
        <row r="3883">
          <cell r="A3883" t="str">
            <v>G29</v>
          </cell>
          <cell r="B3883">
            <v>1</v>
          </cell>
          <cell r="C3883">
            <v>317.98</v>
          </cell>
          <cell r="D3883" t="str">
            <v>USD</v>
          </cell>
        </row>
        <row r="3884">
          <cell r="A3884" t="str">
            <v>920-007165</v>
          </cell>
          <cell r="B3884">
            <v>1</v>
          </cell>
          <cell r="C3884">
            <v>62.24</v>
          </cell>
          <cell r="D3884" t="str">
            <v>USD</v>
          </cell>
        </row>
        <row r="3885">
          <cell r="A3885" t="str">
            <v>939-001658</v>
          </cell>
          <cell r="B3885">
            <v>1</v>
          </cell>
          <cell r="C3885">
            <v>276.91000000000003</v>
          </cell>
          <cell r="D3885" t="str">
            <v>USD</v>
          </cell>
        </row>
        <row r="3886">
          <cell r="A3886" t="str">
            <v>939-001660</v>
          </cell>
          <cell r="B3886">
            <v>1</v>
          </cell>
          <cell r="C3886">
            <v>276.91000000000003</v>
          </cell>
          <cell r="D3886" t="str">
            <v>USD</v>
          </cell>
        </row>
        <row r="3887">
          <cell r="A3887" t="str">
            <v>941-000152</v>
          </cell>
          <cell r="B3887">
            <v>1</v>
          </cell>
          <cell r="C3887">
            <v>376.63</v>
          </cell>
          <cell r="D3887" t="str">
            <v>USD</v>
          </cell>
        </row>
        <row r="3888">
          <cell r="A3888" t="str">
            <v>943-000125</v>
          </cell>
          <cell r="B3888">
            <v>1</v>
          </cell>
          <cell r="C3888">
            <v>31.42</v>
          </cell>
          <cell r="D3888" t="str">
            <v>USD</v>
          </cell>
        </row>
        <row r="3889">
          <cell r="A3889" t="str">
            <v>945-000023</v>
          </cell>
          <cell r="B3889">
            <v>1</v>
          </cell>
          <cell r="C3889">
            <v>217.73</v>
          </cell>
          <cell r="D3889" t="str">
            <v>USD</v>
          </cell>
        </row>
        <row r="3890">
          <cell r="A3890" t="str">
            <v>945-000024</v>
          </cell>
          <cell r="B3890">
            <v>1</v>
          </cell>
          <cell r="C3890">
            <v>187.23</v>
          </cell>
          <cell r="D3890" t="str">
            <v>USD</v>
          </cell>
        </row>
        <row r="3891">
          <cell r="A3891" t="str">
            <v>945-000025</v>
          </cell>
          <cell r="B3891">
            <v>1</v>
          </cell>
          <cell r="C3891">
            <v>186.18</v>
          </cell>
          <cell r="D3891" t="str">
            <v>USD</v>
          </cell>
        </row>
        <row r="3892">
          <cell r="A3892" t="str">
            <v>945-000027</v>
          </cell>
          <cell r="B3892">
            <v>1</v>
          </cell>
          <cell r="C3892">
            <v>183.55</v>
          </cell>
          <cell r="D3892" t="str">
            <v>USD</v>
          </cell>
        </row>
        <row r="3893">
          <cell r="A3893" t="str">
            <v>945-000028</v>
          </cell>
          <cell r="B3893">
            <v>1</v>
          </cell>
          <cell r="C3893">
            <v>153.93</v>
          </cell>
          <cell r="D3893" t="str">
            <v>USD</v>
          </cell>
        </row>
        <row r="3894">
          <cell r="A3894" t="str">
            <v>945-000030</v>
          </cell>
          <cell r="B3894">
            <v>1</v>
          </cell>
          <cell r="C3894">
            <v>123.05</v>
          </cell>
          <cell r="D3894" t="str">
            <v>USD</v>
          </cell>
        </row>
        <row r="3895">
          <cell r="A3895" t="str">
            <v>945-000058</v>
          </cell>
          <cell r="B3895">
            <v>1</v>
          </cell>
          <cell r="C3895">
            <v>278.75</v>
          </cell>
          <cell r="D3895" t="str">
            <v>USD</v>
          </cell>
        </row>
        <row r="3896">
          <cell r="A3896" t="str">
            <v>945-000063</v>
          </cell>
          <cell r="B3896">
            <v>1</v>
          </cell>
          <cell r="C3896">
            <v>312.08999999999997</v>
          </cell>
          <cell r="D3896" t="str">
            <v>USD</v>
          </cell>
        </row>
        <row r="3897">
          <cell r="A3897" t="str">
            <v>960-001090</v>
          </cell>
          <cell r="B3897">
            <v>1</v>
          </cell>
          <cell r="C3897">
            <v>122.53</v>
          </cell>
          <cell r="D3897" t="str">
            <v>USD</v>
          </cell>
        </row>
        <row r="3898">
          <cell r="A3898" t="str">
            <v>981-000909</v>
          </cell>
          <cell r="B3898">
            <v>1</v>
          </cell>
          <cell r="C3898">
            <v>245.08</v>
          </cell>
          <cell r="D3898" t="str">
            <v>USD</v>
          </cell>
        </row>
        <row r="3899">
          <cell r="A3899" t="str">
            <v>945-000022</v>
          </cell>
          <cell r="B3899">
            <v>1</v>
          </cell>
          <cell r="C3899">
            <v>247.19</v>
          </cell>
          <cell r="D3899" t="str">
            <v>USD</v>
          </cell>
        </row>
        <row r="3900">
          <cell r="A3900" t="str">
            <v>945-000031</v>
          </cell>
          <cell r="B3900">
            <v>1</v>
          </cell>
          <cell r="C3900">
            <v>233.93</v>
          </cell>
          <cell r="D3900" t="str">
            <v>USD</v>
          </cell>
        </row>
        <row r="3901">
          <cell r="A3901" t="str">
            <v>945-000032</v>
          </cell>
          <cell r="B3901">
            <v>1</v>
          </cell>
          <cell r="C3901">
            <v>74.77</v>
          </cell>
          <cell r="D3901" t="str">
            <v>USD</v>
          </cell>
        </row>
        <row r="3902">
          <cell r="A3902" t="str">
            <v>SP-TR80-NEWPLATE</v>
          </cell>
          <cell r="B3902">
            <v>1</v>
          </cell>
          <cell r="C3902">
            <v>0.5</v>
          </cell>
          <cell r="D3902" t="str">
            <v>USD</v>
          </cell>
        </row>
        <row r="3903">
          <cell r="A3903" t="str">
            <v>TR80-FS04-BUND</v>
          </cell>
          <cell r="B3903">
            <v>1</v>
          </cell>
          <cell r="C3903">
            <v>20</v>
          </cell>
          <cell r="D3903" t="str">
            <v>USD</v>
          </cell>
        </row>
        <row r="3904">
          <cell r="A3904" t="str">
            <v>SP-NEWAL-4080</v>
          </cell>
          <cell r="B3904">
            <v>1</v>
          </cell>
          <cell r="C3904">
            <v>0.5</v>
          </cell>
          <cell r="D3904" t="str">
            <v>USD</v>
          </cell>
        </row>
        <row r="3905">
          <cell r="A3905" t="str">
            <v>TR-TR8-M3</v>
          </cell>
          <cell r="B3905">
            <v>1</v>
          </cell>
          <cell r="C3905">
            <v>85.5</v>
          </cell>
          <cell r="D3905" t="str">
            <v>USD</v>
          </cell>
        </row>
        <row r="3906">
          <cell r="A3906" t="str">
            <v>SC2ULT-SWTGT21</v>
          </cell>
          <cell r="B3906">
            <v>1</v>
          </cell>
          <cell r="C3906">
            <v>2056.9355999999998</v>
          </cell>
          <cell r="D3906" t="str">
            <v>USD</v>
          </cell>
        </row>
        <row r="3907">
          <cell r="A3907" t="str">
            <v>S01BUN</v>
          </cell>
          <cell r="B3907">
            <v>1</v>
          </cell>
          <cell r="C3907">
            <v>161.85</v>
          </cell>
          <cell r="D3907" t="str">
            <v>USD</v>
          </cell>
        </row>
        <row r="3908">
          <cell r="A3908" t="str">
            <v>HBRK01</v>
          </cell>
          <cell r="B3908">
            <v>1</v>
          </cell>
          <cell r="C3908">
            <v>129.35</v>
          </cell>
          <cell r="D3908" t="str">
            <v>USD</v>
          </cell>
        </row>
        <row r="3909">
          <cell r="A3909" t="str">
            <v>PE01ST3</v>
          </cell>
          <cell r="B3909">
            <v>1</v>
          </cell>
          <cell r="C3909">
            <v>357.5</v>
          </cell>
          <cell r="D3909" t="str">
            <v>USD</v>
          </cell>
        </row>
        <row r="3910">
          <cell r="A3910" t="str">
            <v>HBRK15</v>
          </cell>
          <cell r="B3910">
            <v>1</v>
          </cell>
          <cell r="C3910">
            <v>155.35</v>
          </cell>
          <cell r="D3910" t="str">
            <v>USD</v>
          </cell>
        </row>
        <row r="3911">
          <cell r="A3911" t="str">
            <v>HB01PK</v>
          </cell>
          <cell r="B3911">
            <v>1</v>
          </cell>
          <cell r="C3911">
            <v>22.75</v>
          </cell>
          <cell r="D3911" t="str">
            <v>USD</v>
          </cell>
        </row>
        <row r="3912">
          <cell r="A3912" t="str">
            <v>PE01BK</v>
          </cell>
          <cell r="B3912">
            <v>1</v>
          </cell>
          <cell r="C3912">
            <v>19.5</v>
          </cell>
          <cell r="D3912" t="str">
            <v>USD</v>
          </cell>
        </row>
        <row r="3913">
          <cell r="A3913" t="str">
            <v>S01CLA</v>
          </cell>
          <cell r="B3913">
            <v>1</v>
          </cell>
          <cell r="C3913">
            <v>19.5</v>
          </cell>
          <cell r="D3913" t="str">
            <v>USD</v>
          </cell>
        </row>
        <row r="3914">
          <cell r="A3914" t="str">
            <v>PE01HR</v>
          </cell>
          <cell r="B3914">
            <v>1</v>
          </cell>
          <cell r="C3914">
            <v>32.5</v>
          </cell>
          <cell r="D3914" t="str">
            <v>USD</v>
          </cell>
        </row>
        <row r="3915">
          <cell r="A3915" t="str">
            <v>S01H7R</v>
          </cell>
          <cell r="B3915">
            <v>1</v>
          </cell>
          <cell r="C3915">
            <v>9.75</v>
          </cell>
          <cell r="D3915" t="str">
            <v>USD</v>
          </cell>
        </row>
        <row r="3916">
          <cell r="A3916" t="str">
            <v>S01H5R</v>
          </cell>
          <cell r="B3916">
            <v>1</v>
          </cell>
          <cell r="C3916">
            <v>9.75</v>
          </cell>
          <cell r="D3916" t="str">
            <v>USD</v>
          </cell>
        </row>
        <row r="3917">
          <cell r="A3917" t="str">
            <v>S01H4R</v>
          </cell>
          <cell r="B3917">
            <v>1</v>
          </cell>
          <cell r="C3917">
            <v>9.75</v>
          </cell>
          <cell r="D3917" t="str">
            <v>USD</v>
          </cell>
        </row>
        <row r="3918">
          <cell r="A3918" t="str">
            <v>PE01DK</v>
          </cell>
          <cell r="B3918">
            <v>1</v>
          </cell>
          <cell r="C3918">
            <v>97.5</v>
          </cell>
          <cell r="D3918" t="str">
            <v>USD</v>
          </cell>
        </row>
        <row r="3919">
          <cell r="A3919" t="str">
            <v>HBSPLA</v>
          </cell>
          <cell r="B3919">
            <v>1</v>
          </cell>
          <cell r="C3919">
            <v>9.75</v>
          </cell>
          <cell r="D3919" t="str">
            <v>USD</v>
          </cell>
        </row>
        <row r="3920">
          <cell r="A3920" t="str">
            <v>RS6-BHM820</v>
          </cell>
          <cell r="B3920">
            <v>1</v>
          </cell>
          <cell r="C3920">
            <v>10</v>
          </cell>
          <cell r="D3920" t="str">
            <v>USD</v>
          </cell>
        </row>
        <row r="3921">
          <cell r="A3921" t="str">
            <v>SP-TR80-54</v>
          </cell>
          <cell r="B3921">
            <v>1</v>
          </cell>
          <cell r="C3921">
            <v>0.2</v>
          </cell>
          <cell r="D3921" t="str">
            <v>USD</v>
          </cell>
        </row>
        <row r="3922">
          <cell r="A3922" t="str">
            <v>TR-FS3-FS</v>
          </cell>
          <cell r="B3922">
            <v>1</v>
          </cell>
          <cell r="C3922">
            <v>19.5</v>
          </cell>
          <cell r="D3922" t="str">
            <v>USD</v>
          </cell>
        </row>
        <row r="3923">
          <cell r="A3923" t="str">
            <v>TR80-SLIDER2</v>
          </cell>
          <cell r="B3923">
            <v>1</v>
          </cell>
          <cell r="C3923">
            <v>7.55</v>
          </cell>
          <cell r="D3923" t="str">
            <v>USD</v>
          </cell>
        </row>
        <row r="3924">
          <cell r="A3924" t="str">
            <v>TR80-SCREWNUT2</v>
          </cell>
          <cell r="B3924">
            <v>1</v>
          </cell>
          <cell r="C3924">
            <v>2.85</v>
          </cell>
          <cell r="D3924" t="str">
            <v>USD</v>
          </cell>
        </row>
        <row r="3925">
          <cell r="A3925" t="str">
            <v>TR80-VESA4</v>
          </cell>
          <cell r="B3925">
            <v>1</v>
          </cell>
          <cell r="C3925">
            <v>8.5299999999999994</v>
          </cell>
          <cell r="D3925" t="str">
            <v>USD</v>
          </cell>
        </row>
        <row r="3926">
          <cell r="A3926" t="str">
            <v>SC2PRO-UK</v>
          </cell>
          <cell r="B3926">
            <v>1</v>
          </cell>
          <cell r="C3926">
            <v>887.42780000000005</v>
          </cell>
          <cell r="D3926" t="str">
            <v>USD</v>
          </cell>
        </row>
        <row r="3927">
          <cell r="A3927" t="str">
            <v>TR80-NWMABL-WM4</v>
          </cell>
          <cell r="B3927">
            <v>1</v>
          </cell>
          <cell r="C3927">
            <v>32</v>
          </cell>
          <cell r="D3927" t="str">
            <v>USD</v>
          </cell>
        </row>
        <row r="3928">
          <cell r="A3928" t="str">
            <v>TR80-NWMABL-DD-UK</v>
          </cell>
          <cell r="B3928">
            <v>1</v>
          </cell>
          <cell r="C3928">
            <v>34</v>
          </cell>
          <cell r="D3928" t="str">
            <v>USD</v>
          </cell>
        </row>
        <row r="3929">
          <cell r="A3929" t="str">
            <v>TR80-NWMABL-SM</v>
          </cell>
          <cell r="B3929">
            <v>1</v>
          </cell>
          <cell r="C3929">
            <v>32</v>
          </cell>
          <cell r="D3929" t="str">
            <v>USD</v>
          </cell>
        </row>
        <row r="3930">
          <cell r="A3930" t="str">
            <v>TR80-NEWPLATE2</v>
          </cell>
          <cell r="B3930">
            <v>1</v>
          </cell>
          <cell r="C3930">
            <v>18.350000000000001</v>
          </cell>
          <cell r="D3930" t="str">
            <v>USD</v>
          </cell>
        </row>
        <row r="3931">
          <cell r="A3931" t="str">
            <v>TR-TR8-SING-BUND</v>
          </cell>
          <cell r="B3931">
            <v>1</v>
          </cell>
          <cell r="C3931">
            <v>12</v>
          </cell>
          <cell r="D3931" t="str">
            <v>USD</v>
          </cell>
        </row>
        <row r="3932">
          <cell r="A3932" t="str">
            <v>TR8PRO-AU</v>
          </cell>
          <cell r="B3932">
            <v>1</v>
          </cell>
          <cell r="C3932">
            <v>235.5</v>
          </cell>
          <cell r="D3932" t="str">
            <v>USD</v>
          </cell>
        </row>
        <row r="3933">
          <cell r="A3933" t="str">
            <v>TR8PRO-MS-AU</v>
          </cell>
          <cell r="B3933">
            <v>1</v>
          </cell>
          <cell r="C3933">
            <v>254.5</v>
          </cell>
          <cell r="D3933" t="str">
            <v>USD</v>
          </cell>
        </row>
        <row r="3934">
          <cell r="A3934" t="str">
            <v>TR8PRO-MSB2-AU</v>
          </cell>
          <cell r="B3934">
            <v>1</v>
          </cell>
          <cell r="C3934">
            <v>313.5</v>
          </cell>
          <cell r="D3934" t="str">
            <v>USD</v>
          </cell>
        </row>
        <row r="3935">
          <cell r="A3935" t="str">
            <v>TR8PRO-MSB32-AU</v>
          </cell>
          <cell r="B3935">
            <v>1</v>
          </cell>
          <cell r="C3935">
            <v>344.5</v>
          </cell>
          <cell r="D3935" t="str">
            <v>USD</v>
          </cell>
        </row>
        <row r="3936">
          <cell r="A3936" t="str">
            <v>TR8PRO-MSB33-AU</v>
          </cell>
          <cell r="B3936">
            <v>1</v>
          </cell>
          <cell r="C3936">
            <v>325.5</v>
          </cell>
          <cell r="D3936" t="str">
            <v>USD</v>
          </cell>
        </row>
        <row r="3937">
          <cell r="A3937" t="str">
            <v>TR8PRO-FLT-AU</v>
          </cell>
          <cell r="B3937">
            <v>1</v>
          </cell>
          <cell r="C3937">
            <v>271.5</v>
          </cell>
          <cell r="D3937" t="str">
            <v>USD</v>
          </cell>
        </row>
        <row r="3938">
          <cell r="A3938" t="str">
            <v>TR8PRO-MS-FLT-AU</v>
          </cell>
          <cell r="B3938">
            <v>1</v>
          </cell>
          <cell r="C3938">
            <v>290.5</v>
          </cell>
          <cell r="D3938" t="str">
            <v>USD</v>
          </cell>
        </row>
        <row r="3939">
          <cell r="A3939" t="str">
            <v>TR8PRO-MSB2-FLT-AU</v>
          </cell>
          <cell r="B3939">
            <v>1</v>
          </cell>
          <cell r="C3939">
            <v>349.5</v>
          </cell>
          <cell r="D3939" t="str">
            <v>USD</v>
          </cell>
        </row>
        <row r="3940">
          <cell r="A3940" t="str">
            <v>TR8PRO-MSB32-FLT-AU</v>
          </cell>
          <cell r="B3940">
            <v>1</v>
          </cell>
          <cell r="C3940">
            <v>361.5</v>
          </cell>
          <cell r="D3940" t="str">
            <v>USD</v>
          </cell>
        </row>
        <row r="3941">
          <cell r="A3941" t="str">
            <v>TR8PRO-MSB33-FLT-AU</v>
          </cell>
          <cell r="B3941">
            <v>1</v>
          </cell>
          <cell r="C3941">
            <v>361.5</v>
          </cell>
          <cell r="D3941" t="str">
            <v>USD</v>
          </cell>
        </row>
        <row r="3942">
          <cell r="A3942" t="str">
            <v>TR8PRO-FLT-NS-AU</v>
          </cell>
          <cell r="B3942">
            <v>1</v>
          </cell>
          <cell r="C3942">
            <v>271.5</v>
          </cell>
          <cell r="D3942" t="str">
            <v>USD</v>
          </cell>
        </row>
        <row r="3943">
          <cell r="A3943" t="str">
            <v>TR8PRO-FLT-S4-AU</v>
          </cell>
          <cell r="B3943">
            <v>1</v>
          </cell>
          <cell r="C3943">
            <v>355.5</v>
          </cell>
          <cell r="D3943" t="str">
            <v>USD</v>
          </cell>
        </row>
        <row r="3944">
          <cell r="A3944" t="str">
            <v>TR8PRO-FLT-S6-AU</v>
          </cell>
          <cell r="B3944">
            <v>1</v>
          </cell>
          <cell r="C3944">
            <v>369.5</v>
          </cell>
          <cell r="D3944" t="str">
            <v>USD</v>
          </cell>
        </row>
        <row r="3945">
          <cell r="A3945" t="str">
            <v>MS-B32-AU</v>
          </cell>
          <cell r="B3945">
            <v>1</v>
          </cell>
          <cell r="C3945">
            <v>90</v>
          </cell>
          <cell r="D3945" t="str">
            <v>USD</v>
          </cell>
        </row>
        <row r="3946">
          <cell r="A3946" t="str">
            <v>MS-B33-AU</v>
          </cell>
          <cell r="B3946">
            <v>1</v>
          </cell>
          <cell r="C3946">
            <v>168</v>
          </cell>
          <cell r="D3946" t="str">
            <v>USD</v>
          </cell>
        </row>
        <row r="3947">
          <cell r="A3947" t="str">
            <v>MS-CM-SIN-AU</v>
          </cell>
          <cell r="B3947">
            <v>1</v>
          </cell>
          <cell r="C3947">
            <v>80.41</v>
          </cell>
          <cell r="D3947" t="str">
            <v>USD</v>
          </cell>
        </row>
        <row r="3948">
          <cell r="A3948" t="str">
            <v>MS-FM-SIN-AU</v>
          </cell>
          <cell r="B3948">
            <v>1</v>
          </cell>
          <cell r="C3948">
            <v>111.76</v>
          </cell>
          <cell r="D3948" t="str">
            <v>USD</v>
          </cell>
        </row>
        <row r="3949">
          <cell r="A3949" t="str">
            <v>MS-CM-SML-AU</v>
          </cell>
          <cell r="B3949">
            <v>1</v>
          </cell>
          <cell r="C3949">
            <v>71.83</v>
          </cell>
          <cell r="D3949" t="str">
            <v>USD</v>
          </cell>
        </row>
        <row r="3950">
          <cell r="A3950" t="str">
            <v>MS-FM-SML-AU</v>
          </cell>
          <cell r="B3950">
            <v>1</v>
          </cell>
          <cell r="C3950">
            <v>103.18</v>
          </cell>
          <cell r="D3950" t="str">
            <v>USD</v>
          </cell>
        </row>
        <row r="3951">
          <cell r="A3951" t="str">
            <v>MS-CM-SML-TR-AU</v>
          </cell>
          <cell r="B3951">
            <v>1</v>
          </cell>
          <cell r="C3951">
            <v>122.01</v>
          </cell>
          <cell r="D3951" t="str">
            <v>USD</v>
          </cell>
        </row>
        <row r="3952">
          <cell r="A3952" t="str">
            <v>MS-FM-SML-TR-AU</v>
          </cell>
          <cell r="B3952">
            <v>1</v>
          </cell>
          <cell r="C3952">
            <v>153.36000000000001</v>
          </cell>
          <cell r="D3952" t="str">
            <v>USD</v>
          </cell>
        </row>
        <row r="3953">
          <cell r="A3953" t="str">
            <v>MS-CM-SIN-TR-AU</v>
          </cell>
          <cell r="B3953">
            <v>1</v>
          </cell>
          <cell r="C3953">
            <v>130.59</v>
          </cell>
          <cell r="D3953" t="str">
            <v>USD</v>
          </cell>
        </row>
        <row r="3954">
          <cell r="A3954" t="str">
            <v>MS-FM-SIN-TR-AU</v>
          </cell>
          <cell r="B3954">
            <v>1</v>
          </cell>
          <cell r="C3954">
            <v>161.94</v>
          </cell>
          <cell r="D3954" t="str">
            <v>USD</v>
          </cell>
        </row>
        <row r="3955">
          <cell r="A3955" t="str">
            <v>MS-CM-QD-AU</v>
          </cell>
          <cell r="B3955">
            <v>1</v>
          </cell>
          <cell r="C3955">
            <v>172.07</v>
          </cell>
          <cell r="D3955" t="str">
            <v>USD</v>
          </cell>
        </row>
        <row r="3956">
          <cell r="A3956" t="str">
            <v>MS-FM-QD-AU</v>
          </cell>
          <cell r="B3956">
            <v>1</v>
          </cell>
          <cell r="C3956">
            <v>203.42</v>
          </cell>
          <cell r="D3956" t="str">
            <v>USD</v>
          </cell>
        </row>
        <row r="3957">
          <cell r="A3957" t="str">
            <v>RS6-NS-AU</v>
          </cell>
          <cell r="B3957">
            <v>1</v>
          </cell>
          <cell r="C3957">
            <v>169</v>
          </cell>
          <cell r="D3957" t="str">
            <v>USD</v>
          </cell>
        </row>
        <row r="3958">
          <cell r="A3958" t="str">
            <v>RS6-TM33-NS-AU</v>
          </cell>
          <cell r="B3958">
            <v>1</v>
          </cell>
          <cell r="C3958">
            <v>259</v>
          </cell>
          <cell r="D3958" t="str">
            <v>USD</v>
          </cell>
        </row>
        <row r="3959">
          <cell r="A3959" t="str">
            <v>RS6-S3-AU</v>
          </cell>
          <cell r="B3959">
            <v>1</v>
          </cell>
          <cell r="C3959">
            <v>258.5</v>
          </cell>
          <cell r="D3959" t="str">
            <v>USD</v>
          </cell>
        </row>
        <row r="3960">
          <cell r="A3960" t="str">
            <v>RS6-S4-AU</v>
          </cell>
          <cell r="B3960">
            <v>1</v>
          </cell>
          <cell r="C3960">
            <v>253</v>
          </cell>
          <cell r="D3960" t="str">
            <v>USD</v>
          </cell>
        </row>
        <row r="3961">
          <cell r="A3961" t="str">
            <v>RS6-TM33-S4-AU</v>
          </cell>
          <cell r="B3961">
            <v>1</v>
          </cell>
          <cell r="C3961">
            <v>343</v>
          </cell>
          <cell r="D3961" t="str">
            <v>USD</v>
          </cell>
        </row>
        <row r="3962">
          <cell r="A3962" t="str">
            <v>RS6-S6-AU</v>
          </cell>
          <cell r="B3962">
            <v>1</v>
          </cell>
          <cell r="C3962">
            <v>267</v>
          </cell>
          <cell r="D3962" t="str">
            <v>USD</v>
          </cell>
        </row>
        <row r="3963">
          <cell r="A3963" t="str">
            <v>RS6-TM32-S6-AU</v>
          </cell>
          <cell r="B3963">
            <v>1</v>
          </cell>
          <cell r="C3963">
            <v>357</v>
          </cell>
          <cell r="D3963" t="str">
            <v>USD</v>
          </cell>
        </row>
        <row r="3964">
          <cell r="A3964" t="str">
            <v>RS6-TM33-S6-AU</v>
          </cell>
          <cell r="B3964">
            <v>1</v>
          </cell>
          <cell r="C3964">
            <v>435</v>
          </cell>
          <cell r="D3964" t="str">
            <v>USD</v>
          </cell>
        </row>
        <row r="3965">
          <cell r="A3965" t="str">
            <v>RS6-FLT-NS-AU</v>
          </cell>
          <cell r="B3965">
            <v>1</v>
          </cell>
          <cell r="C3965">
            <v>205</v>
          </cell>
          <cell r="D3965" t="str">
            <v>USD</v>
          </cell>
        </row>
        <row r="3966">
          <cell r="A3966" t="str">
            <v>RS6-FLT-S6-AU</v>
          </cell>
          <cell r="B3966">
            <v>1</v>
          </cell>
          <cell r="C3966">
            <v>303</v>
          </cell>
          <cell r="D3966" t="str">
            <v>USD</v>
          </cell>
        </row>
        <row r="3967">
          <cell r="A3967" t="str">
            <v>TR80-WM-AU</v>
          </cell>
          <cell r="B3967">
            <v>1</v>
          </cell>
          <cell r="C3967">
            <v>197.94</v>
          </cell>
          <cell r="D3967" t="str">
            <v>USD</v>
          </cell>
        </row>
        <row r="3968">
          <cell r="A3968" t="str">
            <v>TR80-A-AU</v>
          </cell>
          <cell r="B3968">
            <v>1</v>
          </cell>
          <cell r="C3968">
            <v>192.44</v>
          </cell>
          <cell r="D3968" t="str">
            <v>USD</v>
          </cell>
        </row>
        <row r="3969">
          <cell r="A3969" t="str">
            <v>TR80-DD-AU</v>
          </cell>
          <cell r="B3969">
            <v>1</v>
          </cell>
          <cell r="C3969">
            <v>202.94</v>
          </cell>
          <cell r="D3969" t="str">
            <v>USD</v>
          </cell>
        </row>
        <row r="3970">
          <cell r="A3970" t="str">
            <v>TR80-4-AU</v>
          </cell>
          <cell r="B3970">
            <v>1</v>
          </cell>
          <cell r="C3970">
            <v>200.94</v>
          </cell>
          <cell r="D3970" t="str">
            <v>USD</v>
          </cell>
        </row>
        <row r="3971">
          <cell r="A3971" t="str">
            <v>TR80-SM-AU</v>
          </cell>
          <cell r="B3971">
            <v>1</v>
          </cell>
          <cell r="C3971">
            <v>200.94</v>
          </cell>
          <cell r="D3971" t="str">
            <v>USD</v>
          </cell>
        </row>
        <row r="3972">
          <cell r="A3972" t="str">
            <v>TR160-WMPUP3-AU</v>
          </cell>
          <cell r="B3972">
            <v>1</v>
          </cell>
          <cell r="C3972">
            <v>318.11</v>
          </cell>
          <cell r="D3972" t="str">
            <v>USD</v>
          </cell>
        </row>
        <row r="3973">
          <cell r="A3973" t="str">
            <v>TR160-APUP3-AU</v>
          </cell>
          <cell r="B3973">
            <v>1</v>
          </cell>
          <cell r="C3973">
            <v>312.61</v>
          </cell>
          <cell r="D3973" t="str">
            <v>USD</v>
          </cell>
        </row>
        <row r="3974">
          <cell r="A3974" t="str">
            <v>TR160-DDPUP3-AU</v>
          </cell>
          <cell r="B3974">
            <v>1</v>
          </cell>
          <cell r="C3974">
            <v>323.11</v>
          </cell>
          <cell r="D3974" t="str">
            <v>USD</v>
          </cell>
        </row>
        <row r="3975">
          <cell r="A3975" t="str">
            <v>TR160-4PUP3-AU</v>
          </cell>
          <cell r="B3975">
            <v>1</v>
          </cell>
          <cell r="C3975">
            <v>321.11</v>
          </cell>
          <cell r="D3975" t="str">
            <v>USD</v>
          </cell>
        </row>
        <row r="3976">
          <cell r="A3976" t="str">
            <v>TR160-SMPUP3-AU</v>
          </cell>
          <cell r="B3976">
            <v>1</v>
          </cell>
          <cell r="C3976">
            <v>321.11</v>
          </cell>
          <cell r="D3976" t="str">
            <v>USD</v>
          </cell>
        </row>
        <row r="3977">
          <cell r="A3977" t="str">
            <v>TR160-WMPBNP-AU</v>
          </cell>
          <cell r="B3977">
            <v>1</v>
          </cell>
          <cell r="C3977">
            <v>307.18</v>
          </cell>
          <cell r="D3977" t="str">
            <v>USD</v>
          </cell>
        </row>
        <row r="3978">
          <cell r="A3978" t="str">
            <v>TR160-APBNP-AU</v>
          </cell>
          <cell r="B3978">
            <v>1</v>
          </cell>
          <cell r="C3978">
            <v>301.68</v>
          </cell>
          <cell r="D3978" t="str">
            <v>USD</v>
          </cell>
        </row>
        <row r="3979">
          <cell r="A3979" t="str">
            <v>TR160-DDPBNP-AU</v>
          </cell>
          <cell r="B3979">
            <v>1</v>
          </cell>
          <cell r="C3979">
            <v>312.18</v>
          </cell>
          <cell r="D3979" t="str">
            <v>USD</v>
          </cell>
        </row>
        <row r="3980">
          <cell r="A3980" t="str">
            <v>TR160-4PBNP-AU</v>
          </cell>
          <cell r="B3980">
            <v>1</v>
          </cell>
          <cell r="C3980">
            <v>310.18</v>
          </cell>
          <cell r="D3980" t="str">
            <v>USD</v>
          </cell>
        </row>
        <row r="3981">
          <cell r="A3981" t="str">
            <v>TR160-SMPBNP-AU</v>
          </cell>
          <cell r="B3981">
            <v>1</v>
          </cell>
          <cell r="C3981">
            <v>310.18</v>
          </cell>
          <cell r="D3981" t="str">
            <v>USD</v>
          </cell>
        </row>
        <row r="3982">
          <cell r="A3982" t="str">
            <v>TR160-WMINV3-AU</v>
          </cell>
          <cell r="B3982">
            <v>1</v>
          </cell>
          <cell r="C3982">
            <v>334.18</v>
          </cell>
          <cell r="D3982" t="str">
            <v>USD</v>
          </cell>
        </row>
        <row r="3983">
          <cell r="A3983" t="str">
            <v>TR160-AINV3-AU</v>
          </cell>
          <cell r="B3983">
            <v>1</v>
          </cell>
          <cell r="C3983">
            <v>328.68</v>
          </cell>
          <cell r="D3983" t="str">
            <v>USD</v>
          </cell>
        </row>
        <row r="3984">
          <cell r="A3984" t="str">
            <v>TR160-DDINV3-AU</v>
          </cell>
          <cell r="B3984">
            <v>1</v>
          </cell>
          <cell r="C3984">
            <v>339.18</v>
          </cell>
          <cell r="D3984" t="str">
            <v>USD</v>
          </cell>
        </row>
        <row r="3985">
          <cell r="A3985" t="str">
            <v>TR160-4INV3-AU</v>
          </cell>
          <cell r="B3985">
            <v>1</v>
          </cell>
          <cell r="C3985">
            <v>337.18</v>
          </cell>
          <cell r="D3985" t="str">
            <v>USD</v>
          </cell>
        </row>
        <row r="3986">
          <cell r="A3986" t="str">
            <v>TR160-SMINV3-AU</v>
          </cell>
          <cell r="B3986">
            <v>1</v>
          </cell>
          <cell r="C3986">
            <v>337.18</v>
          </cell>
          <cell r="D3986" t="str">
            <v>USD</v>
          </cell>
        </row>
        <row r="3987">
          <cell r="A3987" t="str">
            <v>TR160-WMPBAL-AU</v>
          </cell>
          <cell r="B3987">
            <v>1</v>
          </cell>
          <cell r="C3987">
            <v>309.18</v>
          </cell>
          <cell r="D3987" t="str">
            <v>USD</v>
          </cell>
        </row>
        <row r="3988">
          <cell r="A3988" t="str">
            <v>TR160-APBAL-AU</v>
          </cell>
          <cell r="B3988">
            <v>1</v>
          </cell>
          <cell r="C3988">
            <v>303.68</v>
          </cell>
          <cell r="D3988" t="str">
            <v>USD</v>
          </cell>
        </row>
        <row r="3989">
          <cell r="A3989" t="str">
            <v>TR160-DDPBAL-AU</v>
          </cell>
          <cell r="B3989">
            <v>1</v>
          </cell>
          <cell r="C3989">
            <v>314.18</v>
          </cell>
          <cell r="D3989" t="str">
            <v>USD</v>
          </cell>
        </row>
        <row r="3990">
          <cell r="A3990" t="str">
            <v>TR160-4PBAL-AU</v>
          </cell>
          <cell r="B3990">
            <v>1</v>
          </cell>
          <cell r="C3990">
            <v>312.18</v>
          </cell>
          <cell r="D3990" t="str">
            <v>USD</v>
          </cell>
        </row>
        <row r="3991">
          <cell r="A3991" t="str">
            <v>TR160-SMPBAL-AU</v>
          </cell>
          <cell r="B3991">
            <v>1</v>
          </cell>
          <cell r="C3991">
            <v>312.18</v>
          </cell>
          <cell r="D3991" t="str">
            <v>USD</v>
          </cell>
        </row>
        <row r="3992">
          <cell r="A3992" t="str">
            <v>TR80L-WM-AU</v>
          </cell>
          <cell r="B3992">
            <v>1</v>
          </cell>
          <cell r="C3992">
            <v>167.12</v>
          </cell>
          <cell r="D3992" t="str">
            <v>USD</v>
          </cell>
        </row>
        <row r="3993">
          <cell r="A3993" t="str">
            <v>TR80L-WMSFT-AU</v>
          </cell>
          <cell r="B3993">
            <v>1</v>
          </cell>
          <cell r="C3993">
            <v>167.12</v>
          </cell>
          <cell r="D3993" t="str">
            <v>USD</v>
          </cell>
        </row>
        <row r="3994">
          <cell r="A3994" t="str">
            <v>TR80L-WMSMEX-AU</v>
          </cell>
          <cell r="B3994">
            <v>1</v>
          </cell>
          <cell r="C3994">
            <v>175.01</v>
          </cell>
          <cell r="D3994" t="str">
            <v>USD</v>
          </cell>
        </row>
        <row r="3995">
          <cell r="A3995" t="str">
            <v>TR80L-WMSL-AU</v>
          </cell>
          <cell r="B3995">
            <v>1</v>
          </cell>
          <cell r="C3995">
            <v>165.07</v>
          </cell>
          <cell r="D3995" t="str">
            <v>USD</v>
          </cell>
        </row>
        <row r="3996">
          <cell r="A3996" t="str">
            <v>TR80L-WMSFTSL-AU</v>
          </cell>
          <cell r="B3996">
            <v>1</v>
          </cell>
          <cell r="C3996">
            <v>174.07</v>
          </cell>
          <cell r="D3996" t="str">
            <v>USD</v>
          </cell>
        </row>
        <row r="3997">
          <cell r="A3997" t="str">
            <v>TR80L-WMSMEXSL-AU</v>
          </cell>
          <cell r="B3997">
            <v>1</v>
          </cell>
          <cell r="C3997">
            <v>181.96</v>
          </cell>
          <cell r="D3997" t="str">
            <v>USD</v>
          </cell>
        </row>
        <row r="3998">
          <cell r="A3998" t="str">
            <v>TR120-APBAL-AU</v>
          </cell>
          <cell r="B3998">
            <v>1</v>
          </cell>
          <cell r="C3998">
            <v>226.39</v>
          </cell>
          <cell r="D3998" t="str">
            <v>USD</v>
          </cell>
        </row>
        <row r="3999">
          <cell r="A3999" t="str">
            <v>TR120-DDPBAL-AU</v>
          </cell>
          <cell r="B3999">
            <v>1</v>
          </cell>
          <cell r="C3999">
            <v>236.89</v>
          </cell>
          <cell r="D3999" t="str">
            <v>USD</v>
          </cell>
        </row>
        <row r="4000">
          <cell r="A4000" t="str">
            <v>TR120-4PBAL-AU</v>
          </cell>
          <cell r="B4000">
            <v>1</v>
          </cell>
          <cell r="C4000">
            <v>234.89</v>
          </cell>
          <cell r="D4000" t="str">
            <v>USD</v>
          </cell>
        </row>
        <row r="4001">
          <cell r="A4001" t="str">
            <v>TR120-SMPBAL-AU</v>
          </cell>
          <cell r="B4001">
            <v>1</v>
          </cell>
          <cell r="C4001">
            <v>234.89</v>
          </cell>
          <cell r="D4001" t="str">
            <v>USD</v>
          </cell>
        </row>
        <row r="4002">
          <cell r="A4002" t="str">
            <v>TR120-WMPBAL-AU</v>
          </cell>
          <cell r="B4002">
            <v>1</v>
          </cell>
          <cell r="C4002">
            <v>231.89</v>
          </cell>
          <cell r="D4002" t="str">
            <v>USD</v>
          </cell>
        </row>
        <row r="4003">
          <cell r="A4003" t="str">
            <v>TR120-APBNP-AU</v>
          </cell>
          <cell r="B4003">
            <v>1</v>
          </cell>
          <cell r="C4003">
            <v>224.39</v>
          </cell>
          <cell r="D4003" t="str">
            <v>USD</v>
          </cell>
        </row>
        <row r="4004">
          <cell r="A4004" t="str">
            <v>TR120-DDPBNP-AU</v>
          </cell>
          <cell r="B4004">
            <v>1</v>
          </cell>
          <cell r="C4004">
            <v>234.89</v>
          </cell>
          <cell r="D4004" t="str">
            <v>USD</v>
          </cell>
        </row>
        <row r="4005">
          <cell r="A4005" t="str">
            <v>TR120-4PBNP-AU</v>
          </cell>
          <cell r="B4005">
            <v>1</v>
          </cell>
          <cell r="C4005">
            <v>232.89</v>
          </cell>
          <cell r="D4005" t="str">
            <v>USD</v>
          </cell>
        </row>
        <row r="4006">
          <cell r="A4006" t="str">
            <v>TR120-SMPBNP-AU</v>
          </cell>
          <cell r="B4006">
            <v>1</v>
          </cell>
          <cell r="C4006">
            <v>232.89</v>
          </cell>
          <cell r="D4006" t="str">
            <v>USD</v>
          </cell>
        </row>
        <row r="4007">
          <cell r="A4007" t="str">
            <v>TR120-WMPBNP-AU</v>
          </cell>
          <cell r="B4007">
            <v>1</v>
          </cell>
          <cell r="C4007">
            <v>229.89</v>
          </cell>
          <cell r="D4007" t="str">
            <v>USD</v>
          </cell>
        </row>
        <row r="4008">
          <cell r="A4008" t="str">
            <v>TR120-AINV3-AU</v>
          </cell>
          <cell r="B4008">
            <v>1</v>
          </cell>
          <cell r="C4008">
            <v>251.39</v>
          </cell>
          <cell r="D4008" t="str">
            <v>USD</v>
          </cell>
        </row>
        <row r="4009">
          <cell r="A4009" t="str">
            <v>TR120-DDINV3-AU</v>
          </cell>
          <cell r="B4009">
            <v>1</v>
          </cell>
          <cell r="C4009">
            <v>261.89</v>
          </cell>
          <cell r="D4009" t="str">
            <v>USD</v>
          </cell>
        </row>
        <row r="4010">
          <cell r="A4010" t="str">
            <v>TR120-4INV3-AU</v>
          </cell>
          <cell r="B4010">
            <v>1</v>
          </cell>
          <cell r="C4010">
            <v>259.89</v>
          </cell>
          <cell r="D4010" t="str">
            <v>USD</v>
          </cell>
        </row>
        <row r="4011">
          <cell r="A4011" t="str">
            <v>TR120-SMINV3-AU</v>
          </cell>
          <cell r="B4011">
            <v>1</v>
          </cell>
          <cell r="C4011">
            <v>259.89</v>
          </cell>
          <cell r="D4011" t="str">
            <v>USD</v>
          </cell>
        </row>
        <row r="4012">
          <cell r="A4012" t="str">
            <v>TR120-WMINV3-AU</v>
          </cell>
          <cell r="B4012">
            <v>1</v>
          </cell>
          <cell r="C4012">
            <v>256.89</v>
          </cell>
          <cell r="D4012" t="str">
            <v>USD</v>
          </cell>
        </row>
        <row r="4013">
          <cell r="A4013" t="str">
            <v>TR120-APBALUSM2-AU</v>
          </cell>
          <cell r="B4013">
            <v>1</v>
          </cell>
          <cell r="C4013">
            <v>241.84</v>
          </cell>
          <cell r="D4013" t="str">
            <v>USD</v>
          </cell>
        </row>
        <row r="4014">
          <cell r="A4014" t="str">
            <v>TR120-DDPBALUSM2-AU</v>
          </cell>
          <cell r="B4014">
            <v>1</v>
          </cell>
          <cell r="C4014">
            <v>252.34</v>
          </cell>
          <cell r="D4014" t="str">
            <v>USD</v>
          </cell>
        </row>
        <row r="4015">
          <cell r="A4015" t="str">
            <v>TR120-4PBALUSM2-AU</v>
          </cell>
          <cell r="B4015">
            <v>1</v>
          </cell>
          <cell r="C4015">
            <v>250.34</v>
          </cell>
          <cell r="D4015" t="str">
            <v>USD</v>
          </cell>
        </row>
        <row r="4016">
          <cell r="A4016" t="str">
            <v>TR120-SMPBALUSM2-AU</v>
          </cell>
          <cell r="B4016">
            <v>1</v>
          </cell>
          <cell r="C4016">
            <v>250.34</v>
          </cell>
          <cell r="D4016" t="str">
            <v>USD</v>
          </cell>
        </row>
        <row r="4017">
          <cell r="A4017" t="str">
            <v>TR120-WMPBALUSM2-AU</v>
          </cell>
          <cell r="B4017">
            <v>1</v>
          </cell>
          <cell r="C4017">
            <v>247.34</v>
          </cell>
          <cell r="D4017" t="str">
            <v>USD</v>
          </cell>
        </row>
        <row r="4018">
          <cell r="A4018" t="str">
            <v>TR120-APBNPUSM2-AU</v>
          </cell>
          <cell r="B4018">
            <v>1</v>
          </cell>
          <cell r="C4018">
            <v>239.84</v>
          </cell>
          <cell r="D4018" t="str">
            <v>USD</v>
          </cell>
        </row>
        <row r="4019">
          <cell r="A4019" t="str">
            <v>TR120-DDPBNPUSM2-AU</v>
          </cell>
          <cell r="B4019">
            <v>1</v>
          </cell>
          <cell r="C4019">
            <v>250.34</v>
          </cell>
          <cell r="D4019" t="str">
            <v>USD</v>
          </cell>
        </row>
        <row r="4020">
          <cell r="A4020" t="str">
            <v>TR120-4PBNPUSM2-AU</v>
          </cell>
          <cell r="B4020">
            <v>1</v>
          </cell>
          <cell r="C4020">
            <v>248.34</v>
          </cell>
          <cell r="D4020" t="str">
            <v>USD</v>
          </cell>
        </row>
        <row r="4021">
          <cell r="A4021" t="str">
            <v>TR120-SMPBNPUSM2-AU</v>
          </cell>
          <cell r="B4021">
            <v>1</v>
          </cell>
          <cell r="C4021">
            <v>248.34</v>
          </cell>
          <cell r="D4021" t="str">
            <v>USD</v>
          </cell>
        </row>
        <row r="4022">
          <cell r="A4022" t="str">
            <v>TR120-WMPBNPUSM2-AU</v>
          </cell>
          <cell r="B4022">
            <v>1</v>
          </cell>
          <cell r="C4022">
            <v>245.34</v>
          </cell>
          <cell r="D4022" t="str">
            <v>USD</v>
          </cell>
        </row>
        <row r="4023">
          <cell r="A4023" t="str">
            <v>TR120-AINV3USM2-AU</v>
          </cell>
          <cell r="B4023">
            <v>1</v>
          </cell>
          <cell r="C4023">
            <v>266.83999999999997</v>
          </cell>
          <cell r="D4023" t="str">
            <v>USD</v>
          </cell>
        </row>
        <row r="4024">
          <cell r="A4024" t="str">
            <v>TR120-DDINV3USM2-AU</v>
          </cell>
          <cell r="B4024">
            <v>1</v>
          </cell>
          <cell r="C4024">
            <v>277.33999999999997</v>
          </cell>
          <cell r="D4024" t="str">
            <v>USD</v>
          </cell>
        </row>
        <row r="4025">
          <cell r="A4025" t="str">
            <v>TR120-4INV3USM2-AU</v>
          </cell>
          <cell r="B4025">
            <v>1</v>
          </cell>
          <cell r="C4025">
            <v>275.33999999999997</v>
          </cell>
          <cell r="D4025" t="str">
            <v>USD</v>
          </cell>
        </row>
        <row r="4026">
          <cell r="A4026" t="str">
            <v>TR120-SMINV3USM2-AU</v>
          </cell>
          <cell r="B4026">
            <v>1</v>
          </cell>
          <cell r="C4026">
            <v>275.33999999999997</v>
          </cell>
          <cell r="D4026" t="str">
            <v>USD</v>
          </cell>
        </row>
        <row r="4027">
          <cell r="A4027" t="str">
            <v>TR120-WMINV3USM2-AU</v>
          </cell>
          <cell r="B4027">
            <v>1</v>
          </cell>
          <cell r="C4027">
            <v>272.33999999999997</v>
          </cell>
          <cell r="D4027" t="str">
            <v>USD</v>
          </cell>
        </row>
        <row r="4028">
          <cell r="A4028" t="str">
            <v>TR120-APBALSMEX-AU</v>
          </cell>
          <cell r="B4028">
            <v>1</v>
          </cell>
          <cell r="C4028">
            <v>243.28</v>
          </cell>
          <cell r="D4028" t="str">
            <v>USD</v>
          </cell>
        </row>
        <row r="4029">
          <cell r="A4029" t="str">
            <v>TR120-DDPBALSMEX-AU</v>
          </cell>
          <cell r="B4029">
            <v>1</v>
          </cell>
          <cell r="C4029">
            <v>253.78</v>
          </cell>
          <cell r="D4029" t="str">
            <v>USD</v>
          </cell>
        </row>
        <row r="4030">
          <cell r="A4030" t="str">
            <v>TR120-4PBALSMEX-AU</v>
          </cell>
          <cell r="B4030">
            <v>1</v>
          </cell>
          <cell r="C4030">
            <v>251.78</v>
          </cell>
          <cell r="D4030" t="str">
            <v>USD</v>
          </cell>
        </row>
        <row r="4031">
          <cell r="A4031" t="str">
            <v>TR120-SMPBALSMEX-AU</v>
          </cell>
          <cell r="B4031">
            <v>1</v>
          </cell>
          <cell r="C4031">
            <v>251.78</v>
          </cell>
          <cell r="D4031" t="str">
            <v>USD</v>
          </cell>
        </row>
        <row r="4032">
          <cell r="A4032" t="str">
            <v>TR120-WMPBALSMEX-AU</v>
          </cell>
          <cell r="B4032">
            <v>1</v>
          </cell>
          <cell r="C4032">
            <v>248.78</v>
          </cell>
          <cell r="D4032" t="str">
            <v>USD</v>
          </cell>
        </row>
        <row r="4033">
          <cell r="A4033" t="str">
            <v>TR120-APBNPSMEX-AU</v>
          </cell>
          <cell r="B4033">
            <v>1</v>
          </cell>
          <cell r="C4033">
            <v>241.28</v>
          </cell>
          <cell r="D4033" t="str">
            <v>USD</v>
          </cell>
        </row>
        <row r="4034">
          <cell r="A4034" t="str">
            <v>TR120-DDPBNPSMEX-AU</v>
          </cell>
          <cell r="B4034">
            <v>1</v>
          </cell>
          <cell r="C4034">
            <v>251.78</v>
          </cell>
          <cell r="D4034" t="str">
            <v>USD</v>
          </cell>
        </row>
        <row r="4035">
          <cell r="A4035" t="str">
            <v>TR120-4PBNPSMEX-AU</v>
          </cell>
          <cell r="B4035">
            <v>1</v>
          </cell>
          <cell r="C4035">
            <v>249.78</v>
          </cell>
          <cell r="D4035" t="str">
            <v>USD</v>
          </cell>
        </row>
        <row r="4036">
          <cell r="A4036" t="str">
            <v>TR120-SMPBNPSMEX-AU</v>
          </cell>
          <cell r="B4036">
            <v>1</v>
          </cell>
          <cell r="C4036">
            <v>249.78</v>
          </cell>
          <cell r="D4036" t="str">
            <v>USD</v>
          </cell>
        </row>
        <row r="4037">
          <cell r="A4037" t="str">
            <v>TR120-WMPBNPSMEX-AU</v>
          </cell>
          <cell r="B4037">
            <v>1</v>
          </cell>
          <cell r="C4037">
            <v>246.78</v>
          </cell>
          <cell r="D4037" t="str">
            <v>USD</v>
          </cell>
        </row>
        <row r="4038">
          <cell r="A4038" t="str">
            <v>TR120-AINV3SMEX-AU</v>
          </cell>
          <cell r="B4038">
            <v>1</v>
          </cell>
          <cell r="C4038">
            <v>268.27999999999997</v>
          </cell>
          <cell r="D4038" t="str">
            <v>USD</v>
          </cell>
        </row>
        <row r="4039">
          <cell r="A4039" t="str">
            <v>TR120-DDINV3SMEX-AU</v>
          </cell>
          <cell r="B4039">
            <v>1</v>
          </cell>
          <cell r="C4039">
            <v>278.77999999999997</v>
          </cell>
          <cell r="D4039" t="str">
            <v>USD</v>
          </cell>
        </row>
        <row r="4040">
          <cell r="A4040" t="str">
            <v>TR120-4INV3SMEX-AU</v>
          </cell>
          <cell r="B4040">
            <v>1</v>
          </cell>
          <cell r="C4040">
            <v>276.77999999999997</v>
          </cell>
          <cell r="D4040" t="str">
            <v>USD</v>
          </cell>
        </row>
        <row r="4041">
          <cell r="A4041" t="str">
            <v>TR120-SMINV3SMEX-AU</v>
          </cell>
          <cell r="B4041">
            <v>1</v>
          </cell>
          <cell r="C4041">
            <v>276.77999999999997</v>
          </cell>
          <cell r="D4041" t="str">
            <v>USD</v>
          </cell>
        </row>
        <row r="4042">
          <cell r="A4042" t="str">
            <v>TR120-WMINV3SMEX-AU</v>
          </cell>
          <cell r="B4042">
            <v>1</v>
          </cell>
          <cell r="C4042">
            <v>273.77999999999997</v>
          </cell>
          <cell r="D4042" t="str">
            <v>USD</v>
          </cell>
        </row>
        <row r="4043">
          <cell r="A4043" t="str">
            <v>RS6-TM2-S3-AU</v>
          </cell>
          <cell r="B4043">
            <v>1</v>
          </cell>
          <cell r="C4043">
            <v>336.5</v>
          </cell>
          <cell r="D4043" t="str">
            <v>USD</v>
          </cell>
        </row>
        <row r="4044">
          <cell r="A4044" t="str">
            <v>RS6-TM32-S3-AU</v>
          </cell>
          <cell r="B4044">
            <v>1</v>
          </cell>
          <cell r="C4044">
            <v>348.5</v>
          </cell>
          <cell r="D4044" t="str">
            <v>USD</v>
          </cell>
        </row>
        <row r="4045">
          <cell r="A4045" t="str">
            <v>RS6-TM33-S3-AU</v>
          </cell>
          <cell r="B4045">
            <v>1</v>
          </cell>
          <cell r="C4045">
            <v>426.5</v>
          </cell>
          <cell r="D4045" t="str">
            <v>USD</v>
          </cell>
        </row>
        <row r="4046">
          <cell r="A4046" t="str">
            <v>RS6-FLT-S4-AU</v>
          </cell>
          <cell r="B4046">
            <v>1</v>
          </cell>
          <cell r="C4046">
            <v>289</v>
          </cell>
          <cell r="D4046" t="str">
            <v>USD</v>
          </cell>
        </row>
        <row r="4047">
          <cell r="A4047" t="str">
            <v>TR80L-WM-NZ</v>
          </cell>
          <cell r="B4047">
            <v>1</v>
          </cell>
          <cell r="C4047">
            <v>157.62</v>
          </cell>
          <cell r="D4047" t="str">
            <v>USD</v>
          </cell>
        </row>
        <row r="4048">
          <cell r="A4048" t="str">
            <v>TR80L-WMSFT-NZ</v>
          </cell>
          <cell r="B4048">
            <v>1</v>
          </cell>
          <cell r="C4048">
            <v>166.62</v>
          </cell>
          <cell r="D4048" t="str">
            <v>USD</v>
          </cell>
        </row>
        <row r="4049">
          <cell r="A4049" t="str">
            <v>TR80L-WMSMEX-NZ</v>
          </cell>
          <cell r="B4049">
            <v>1</v>
          </cell>
          <cell r="C4049">
            <v>174.51</v>
          </cell>
          <cell r="D4049" t="str">
            <v>USD</v>
          </cell>
        </row>
        <row r="4050">
          <cell r="A4050" t="str">
            <v>TR80L-WMSL-NZ</v>
          </cell>
          <cell r="B4050">
            <v>1</v>
          </cell>
          <cell r="C4050">
            <v>164.57</v>
          </cell>
          <cell r="D4050" t="str">
            <v>USD</v>
          </cell>
        </row>
        <row r="4051">
          <cell r="A4051" t="str">
            <v>TR80L-WMSFTSL-NZ</v>
          </cell>
          <cell r="B4051">
            <v>1</v>
          </cell>
          <cell r="C4051">
            <v>173.57</v>
          </cell>
          <cell r="D4051" t="str">
            <v>USD</v>
          </cell>
        </row>
        <row r="4052">
          <cell r="A4052" t="str">
            <v>TR80L-WMSMEXSL-NZ</v>
          </cell>
          <cell r="B4052">
            <v>1</v>
          </cell>
          <cell r="C4052">
            <v>181.46</v>
          </cell>
          <cell r="D4052" t="str">
            <v>USD</v>
          </cell>
        </row>
        <row r="4053">
          <cell r="A4053" t="str">
            <v>HI-117B</v>
          </cell>
          <cell r="B4053">
            <v>1</v>
          </cell>
          <cell r="C4053">
            <v>28.25</v>
          </cell>
          <cell r="D4053" t="str">
            <v>USD</v>
          </cell>
        </row>
        <row r="4054">
          <cell r="A4054" t="str">
            <v>TR-TRX-SING</v>
          </cell>
          <cell r="B4054">
            <v>1</v>
          </cell>
          <cell r="C4054">
            <v>19.5</v>
          </cell>
          <cell r="D4054" t="str">
            <v>USD</v>
          </cell>
        </row>
        <row r="4055">
          <cell r="A4055" t="str">
            <v>TR80-FS04-NZ</v>
          </cell>
          <cell r="B4055">
            <v>1</v>
          </cell>
          <cell r="C4055">
            <v>40</v>
          </cell>
          <cell r="D4055" t="str">
            <v>USD</v>
          </cell>
        </row>
        <row r="4056">
          <cell r="A4056" t="str">
            <v>TR80-FS04-UK</v>
          </cell>
          <cell r="B4056">
            <v>1</v>
          </cell>
          <cell r="C4056">
            <v>40</v>
          </cell>
          <cell r="D4056" t="str">
            <v>USD</v>
          </cell>
        </row>
        <row r="4057">
          <cell r="A4057" t="str">
            <v>TR80-FS04-AU</v>
          </cell>
          <cell r="B4057">
            <v>1</v>
          </cell>
          <cell r="C4057">
            <v>40</v>
          </cell>
          <cell r="D4057" t="str">
            <v>USD</v>
          </cell>
        </row>
        <row r="4058">
          <cell r="A4058" t="str">
            <v>TR80-FS04-EU</v>
          </cell>
          <cell r="B4058">
            <v>1</v>
          </cell>
          <cell r="C4058">
            <v>40</v>
          </cell>
          <cell r="D4058" t="str">
            <v>USD</v>
          </cell>
        </row>
        <row r="4059">
          <cell r="A4059" t="str">
            <v>TR80-SMEX3-BLK</v>
          </cell>
          <cell r="B4059">
            <v>1</v>
          </cell>
          <cell r="C4059">
            <v>20.98</v>
          </cell>
          <cell r="D4059" t="str">
            <v>USD</v>
          </cell>
        </row>
        <row r="4060">
          <cell r="A4060" t="str">
            <v>TR8-M820</v>
          </cell>
          <cell r="B4060">
            <v>1</v>
          </cell>
          <cell r="C4060">
            <v>0.5</v>
          </cell>
          <cell r="D4060" t="str">
            <v>USD</v>
          </cell>
        </row>
        <row r="4061">
          <cell r="A4061" t="str">
            <v>SP-TR-TR8PRO-M</v>
          </cell>
          <cell r="B4061">
            <v>1</v>
          </cell>
          <cell r="C4061">
            <v>36.5</v>
          </cell>
          <cell r="D4061" t="str">
            <v>USD</v>
          </cell>
        </row>
        <row r="4062">
          <cell r="A4062" t="str">
            <v>TR-TR8PRO-MU</v>
          </cell>
          <cell r="B4062">
            <v>1</v>
          </cell>
          <cell r="C4062">
            <v>123.5</v>
          </cell>
          <cell r="D4062" t="str">
            <v>USD</v>
          </cell>
        </row>
        <row r="4063">
          <cell r="A4063" t="str">
            <v>SP-TR80-SING</v>
          </cell>
          <cell r="B4063">
            <v>1</v>
          </cell>
          <cell r="C4063">
            <v>0.5</v>
          </cell>
          <cell r="D4063" t="str">
            <v>USD</v>
          </cell>
        </row>
        <row r="4064">
          <cell r="A4064" t="str">
            <v>TR-TR8-SING-BUND-US</v>
          </cell>
          <cell r="B4064">
            <v>1</v>
          </cell>
          <cell r="C4064">
            <v>12</v>
          </cell>
          <cell r="D4064" t="str">
            <v>USD</v>
          </cell>
        </row>
        <row r="4065">
          <cell r="A4065" t="str">
            <v>TR8-07-B-PART1</v>
          </cell>
          <cell r="B4065">
            <v>1</v>
          </cell>
          <cell r="C4065">
            <v>150</v>
          </cell>
          <cell r="D4065" t="str">
            <v>USD</v>
          </cell>
        </row>
        <row r="4066">
          <cell r="A4066" t="str">
            <v>TR8-07-B-PART2</v>
          </cell>
          <cell r="B4066">
            <v>1</v>
          </cell>
          <cell r="C4066">
            <v>85.5</v>
          </cell>
          <cell r="D4066" t="str">
            <v>USD</v>
          </cell>
        </row>
        <row r="4067">
          <cell r="A4067" t="str">
            <v>TR-TR8-SING2</v>
          </cell>
          <cell r="B4067">
            <v>1</v>
          </cell>
          <cell r="C4067">
            <v>19</v>
          </cell>
          <cell r="D4067" t="str">
            <v>USD</v>
          </cell>
        </row>
        <row r="4068">
          <cell r="A4068" t="str">
            <v>TR80-FS05</v>
          </cell>
          <cell r="B4068">
            <v>1</v>
          </cell>
          <cell r="C4068">
            <v>18.600000000000001</v>
          </cell>
          <cell r="D4068" t="str">
            <v>USD</v>
          </cell>
        </row>
        <row r="4069">
          <cell r="A4069" t="str">
            <v>TR-WKIT3</v>
          </cell>
          <cell r="B4069">
            <v>1</v>
          </cell>
          <cell r="C4069">
            <v>49</v>
          </cell>
          <cell r="D4069" t="str">
            <v>USD</v>
          </cell>
        </row>
        <row r="4070">
          <cell r="A4070" t="str">
            <v>TR-SPMT-TR8-2</v>
          </cell>
          <cell r="B4070">
            <v>1</v>
          </cell>
          <cell r="C4070">
            <v>30.5</v>
          </cell>
          <cell r="D4070" t="str">
            <v>USD</v>
          </cell>
        </row>
        <row r="4071">
          <cell r="A4071" t="str">
            <v>TR80-WHEELSET4</v>
          </cell>
          <cell r="B4071">
            <v>1</v>
          </cell>
          <cell r="C4071">
            <v>16.8</v>
          </cell>
          <cell r="D4071" t="str">
            <v>USD</v>
          </cell>
        </row>
        <row r="4072">
          <cell r="A4072" t="str">
            <v>TR80-WMPLATE2</v>
          </cell>
          <cell r="B4072">
            <v>1</v>
          </cell>
          <cell r="C4072">
            <v>29.5</v>
          </cell>
          <cell r="D4072" t="str">
            <v>USD</v>
          </cell>
        </row>
        <row r="4073">
          <cell r="A4073" t="str">
            <v>TR80-NWMA2</v>
          </cell>
          <cell r="B4073">
            <v>1</v>
          </cell>
          <cell r="C4073">
            <v>24</v>
          </cell>
          <cell r="D4073" t="str">
            <v>USD</v>
          </cell>
        </row>
        <row r="4074">
          <cell r="A4074" t="str">
            <v>TR80-NWM5</v>
          </cell>
          <cell r="B4074">
            <v>1</v>
          </cell>
          <cell r="C4074">
            <v>8.5</v>
          </cell>
          <cell r="D4074" t="str">
            <v>USD</v>
          </cell>
        </row>
        <row r="4075">
          <cell r="A4075" t="str">
            <v>TR-DDBR2</v>
          </cell>
          <cell r="B4075">
            <v>1</v>
          </cell>
          <cell r="C4075">
            <v>18.399999999999999</v>
          </cell>
          <cell r="D4075" t="str">
            <v>USD</v>
          </cell>
        </row>
        <row r="4076">
          <cell r="A4076" t="str">
            <v>TR80-OFCPLATE</v>
          </cell>
          <cell r="B4076">
            <v>1</v>
          </cell>
          <cell r="C4076">
            <v>10.5</v>
          </cell>
          <cell r="D4076" t="str">
            <v>USD</v>
          </cell>
        </row>
        <row r="4077">
          <cell r="A4077" t="str">
            <v>TM-B6</v>
          </cell>
          <cell r="B4077">
            <v>1</v>
          </cell>
          <cell r="C4077">
            <v>78</v>
          </cell>
          <cell r="D4077" t="str">
            <v>USD</v>
          </cell>
        </row>
        <row r="4078">
          <cell r="A4078" t="str">
            <v>SA-07 BUNDLE-UK</v>
          </cell>
          <cell r="B4078">
            <v>1</v>
          </cell>
          <cell r="C4078">
            <v>98</v>
          </cell>
          <cell r="D4078" t="str">
            <v>USD</v>
          </cell>
        </row>
        <row r="4079">
          <cell r="A4079" t="str">
            <v>SA-08 BUNDLE-UK</v>
          </cell>
          <cell r="B4079">
            <v>1</v>
          </cell>
          <cell r="C4079">
            <v>98</v>
          </cell>
          <cell r="D4079" t="str">
            <v>USD</v>
          </cell>
        </row>
        <row r="4080">
          <cell r="A4080" t="str">
            <v>SA-06 BUNDLE-UK</v>
          </cell>
          <cell r="B4080">
            <v>1</v>
          </cell>
          <cell r="C4080">
            <v>98</v>
          </cell>
          <cell r="D4080" t="str">
            <v>USD</v>
          </cell>
        </row>
        <row r="4081">
          <cell r="A4081" t="str">
            <v>TR80-WM-EU</v>
          </cell>
          <cell r="B4081">
            <v>1</v>
          </cell>
          <cell r="C4081">
            <v>197.94</v>
          </cell>
          <cell r="D4081" t="str">
            <v>USD</v>
          </cell>
        </row>
        <row r="4082">
          <cell r="A4082" t="str">
            <v>TR80-A-EU</v>
          </cell>
          <cell r="B4082">
            <v>1</v>
          </cell>
          <cell r="C4082">
            <v>192.44</v>
          </cell>
          <cell r="D4082" t="str">
            <v>USD</v>
          </cell>
        </row>
        <row r="4083">
          <cell r="A4083" t="str">
            <v>TR80-DD-EU</v>
          </cell>
          <cell r="B4083">
            <v>1</v>
          </cell>
          <cell r="C4083">
            <v>202.94</v>
          </cell>
          <cell r="D4083" t="str">
            <v>USD</v>
          </cell>
        </row>
        <row r="4084">
          <cell r="A4084" t="str">
            <v>TR80-4-EU</v>
          </cell>
          <cell r="B4084">
            <v>1</v>
          </cell>
          <cell r="C4084">
            <v>200.94</v>
          </cell>
          <cell r="D4084" t="str">
            <v>USD</v>
          </cell>
        </row>
        <row r="4085">
          <cell r="A4085" t="str">
            <v>TR80-SM-EU</v>
          </cell>
          <cell r="B4085">
            <v>1</v>
          </cell>
          <cell r="C4085">
            <v>200.94</v>
          </cell>
          <cell r="D4085" t="str">
            <v>USD</v>
          </cell>
        </row>
        <row r="4086">
          <cell r="A4086" t="str">
            <v>TR80L-WM-NS-EU</v>
          </cell>
          <cell r="B4086">
            <v>1</v>
          </cell>
          <cell r="C4086">
            <v>158.12</v>
          </cell>
          <cell r="D4086" t="str">
            <v>USD</v>
          </cell>
        </row>
        <row r="4087">
          <cell r="A4087" t="str">
            <v>TR80L-WMSFT-NS-EU</v>
          </cell>
          <cell r="B4087">
            <v>1</v>
          </cell>
          <cell r="C4087">
            <v>167.12</v>
          </cell>
          <cell r="D4087" t="str">
            <v>USD</v>
          </cell>
        </row>
        <row r="4088">
          <cell r="A4088" t="str">
            <v>TR80L-WM-EU</v>
          </cell>
          <cell r="B4088">
            <v>1</v>
          </cell>
          <cell r="C4088">
            <v>158.12</v>
          </cell>
          <cell r="D4088" t="str">
            <v>USD</v>
          </cell>
        </row>
        <row r="4089">
          <cell r="A4089" t="str">
            <v>TR80L-WMSFT-EU</v>
          </cell>
          <cell r="B4089">
            <v>1</v>
          </cell>
          <cell r="C4089">
            <v>167.12</v>
          </cell>
          <cell r="D4089" t="str">
            <v>USD</v>
          </cell>
        </row>
        <row r="4090">
          <cell r="A4090" t="str">
            <v>TR80L-WMSMEX-EU</v>
          </cell>
          <cell r="B4090">
            <v>1</v>
          </cell>
          <cell r="C4090">
            <v>175.01</v>
          </cell>
          <cell r="D4090" t="str">
            <v>USD</v>
          </cell>
        </row>
        <row r="4091">
          <cell r="A4091" t="str">
            <v>TR80L-WMSL-EU</v>
          </cell>
          <cell r="B4091">
            <v>1</v>
          </cell>
          <cell r="C4091">
            <v>165.67</v>
          </cell>
          <cell r="D4091" t="str">
            <v>USD</v>
          </cell>
        </row>
        <row r="4092">
          <cell r="A4092" t="str">
            <v>TR80L-WMSFTSL-EU</v>
          </cell>
          <cell r="B4092">
            <v>1</v>
          </cell>
          <cell r="C4092">
            <v>174.67</v>
          </cell>
          <cell r="D4092" t="str">
            <v>USD</v>
          </cell>
        </row>
        <row r="4093">
          <cell r="A4093" t="str">
            <v>TR80L-WMSMEXSL-EU</v>
          </cell>
          <cell r="B4093">
            <v>1</v>
          </cell>
          <cell r="C4093">
            <v>182.56</v>
          </cell>
          <cell r="D4093" t="str">
            <v>USD</v>
          </cell>
        </row>
        <row r="4094">
          <cell r="A4094" t="str">
            <v>TR80L-WM-S7-EU</v>
          </cell>
          <cell r="B4094">
            <v>1</v>
          </cell>
          <cell r="C4094">
            <v>256.12</v>
          </cell>
          <cell r="D4094" t="str">
            <v>USD</v>
          </cell>
        </row>
        <row r="4095">
          <cell r="A4095" t="str">
            <v>TR80L-WMSFT-S7-EU</v>
          </cell>
          <cell r="B4095">
            <v>1</v>
          </cell>
          <cell r="C4095">
            <v>265.12</v>
          </cell>
          <cell r="D4095" t="str">
            <v>USD</v>
          </cell>
        </row>
        <row r="4096">
          <cell r="A4096" t="str">
            <v>TR80L-WMSL-S7-EU</v>
          </cell>
          <cell r="B4096">
            <v>1</v>
          </cell>
          <cell r="C4096">
            <v>263.07</v>
          </cell>
          <cell r="D4096" t="str">
            <v>USD</v>
          </cell>
        </row>
        <row r="4097">
          <cell r="A4097" t="str">
            <v>TR80L-WMSFTSL-S7-EU</v>
          </cell>
          <cell r="B4097">
            <v>1</v>
          </cell>
          <cell r="C4097">
            <v>272.07</v>
          </cell>
          <cell r="D4097" t="str">
            <v>USD</v>
          </cell>
        </row>
        <row r="4098">
          <cell r="A4098" t="str">
            <v>TR80L-WM-S8-EU</v>
          </cell>
          <cell r="B4098">
            <v>1</v>
          </cell>
          <cell r="C4098">
            <v>256.12</v>
          </cell>
          <cell r="D4098" t="str">
            <v>USD</v>
          </cell>
        </row>
        <row r="4099">
          <cell r="A4099" t="str">
            <v>TR80L-WMSFT-S8-EU</v>
          </cell>
          <cell r="B4099">
            <v>1</v>
          </cell>
          <cell r="C4099">
            <v>265.12</v>
          </cell>
          <cell r="D4099" t="str">
            <v>USD</v>
          </cell>
        </row>
        <row r="4100">
          <cell r="A4100" t="str">
            <v>TR80L-WMSL-S8-EU</v>
          </cell>
          <cell r="B4100">
            <v>1</v>
          </cell>
          <cell r="C4100">
            <v>263.07</v>
          </cell>
          <cell r="D4100" t="str">
            <v>USD</v>
          </cell>
        </row>
        <row r="4101">
          <cell r="A4101" t="str">
            <v>TR80L-WMSFTSL-S8-EU</v>
          </cell>
          <cell r="B4101">
            <v>1</v>
          </cell>
          <cell r="C4101">
            <v>272.07</v>
          </cell>
          <cell r="D4101" t="str">
            <v>USD</v>
          </cell>
        </row>
        <row r="4102">
          <cell r="A4102" t="str">
            <v>TR80L-WM-S9-EU</v>
          </cell>
          <cell r="B4102">
            <v>1</v>
          </cell>
          <cell r="C4102">
            <v>251.12</v>
          </cell>
          <cell r="D4102" t="str">
            <v>USD</v>
          </cell>
        </row>
        <row r="4103">
          <cell r="A4103" t="str">
            <v>TR80L-WMSFT-S9-EU</v>
          </cell>
          <cell r="B4103">
            <v>1</v>
          </cell>
          <cell r="C4103">
            <v>260.12</v>
          </cell>
          <cell r="D4103" t="str">
            <v>USD</v>
          </cell>
        </row>
        <row r="4104">
          <cell r="A4104" t="str">
            <v>TR80L-WMSL-S9-EU</v>
          </cell>
          <cell r="B4104">
            <v>1</v>
          </cell>
          <cell r="C4104">
            <v>258.07</v>
          </cell>
          <cell r="D4104" t="str">
            <v>USD</v>
          </cell>
        </row>
        <row r="4105">
          <cell r="A4105" t="str">
            <v>TR80L-WMSFTSL-S9-EU</v>
          </cell>
          <cell r="B4105">
            <v>1</v>
          </cell>
          <cell r="C4105">
            <v>267.07</v>
          </cell>
          <cell r="D4105" t="str">
            <v>USD</v>
          </cell>
        </row>
        <row r="4106">
          <cell r="A4106" t="str">
            <v>TR80L-WM-S10-EU</v>
          </cell>
          <cell r="B4106">
            <v>1</v>
          </cell>
          <cell r="C4106">
            <v>256.62</v>
          </cell>
          <cell r="D4106" t="str">
            <v>USD</v>
          </cell>
        </row>
        <row r="4107">
          <cell r="A4107" t="str">
            <v>TR80L-WMSFT-S10-EU</v>
          </cell>
          <cell r="B4107">
            <v>1</v>
          </cell>
          <cell r="C4107">
            <v>265.62</v>
          </cell>
          <cell r="D4107" t="str">
            <v>USD</v>
          </cell>
        </row>
        <row r="4108">
          <cell r="A4108" t="str">
            <v>TR80L-WMSL-S10-EU</v>
          </cell>
          <cell r="B4108">
            <v>1</v>
          </cell>
          <cell r="C4108">
            <v>263.57</v>
          </cell>
          <cell r="D4108" t="str">
            <v>USD</v>
          </cell>
        </row>
        <row r="4109">
          <cell r="A4109" t="str">
            <v>TR80L-WMSFTSL-S10-EU</v>
          </cell>
          <cell r="B4109">
            <v>1</v>
          </cell>
          <cell r="C4109">
            <v>272.57</v>
          </cell>
          <cell r="D4109" t="str">
            <v>USD</v>
          </cell>
        </row>
        <row r="4110">
          <cell r="A4110" t="str">
            <v>008015GNR</v>
          </cell>
          <cell r="B4110">
            <v>1</v>
          </cell>
          <cell r="C4110">
            <v>519.35</v>
          </cell>
          <cell r="D4110" t="str">
            <v>USD</v>
          </cell>
        </row>
        <row r="4111">
          <cell r="A4111" t="str">
            <v>008013GNR</v>
          </cell>
          <cell r="B4111">
            <v>1</v>
          </cell>
          <cell r="C4111">
            <v>519.35</v>
          </cell>
          <cell r="D4111" t="str">
            <v>USD</v>
          </cell>
        </row>
        <row r="4112">
          <cell r="A4112" t="str">
            <v>008012GNR</v>
          </cell>
          <cell r="B4112">
            <v>1</v>
          </cell>
          <cell r="C4112">
            <v>519.35</v>
          </cell>
          <cell r="D4112" t="str">
            <v>USD</v>
          </cell>
        </row>
        <row r="4113">
          <cell r="A4113" t="str">
            <v>008026GNR</v>
          </cell>
          <cell r="B4113">
            <v>1</v>
          </cell>
          <cell r="C4113">
            <v>552.5</v>
          </cell>
          <cell r="D4113" t="str">
            <v>USD</v>
          </cell>
        </row>
        <row r="4114">
          <cell r="A4114" t="str">
            <v>002094NRRS10</v>
          </cell>
          <cell r="B4114">
            <v>1</v>
          </cell>
          <cell r="C4114">
            <v>26</v>
          </cell>
          <cell r="D4114" t="str">
            <v>USD</v>
          </cell>
        </row>
        <row r="4115">
          <cell r="A4115" t="str">
            <v>002094NRRS11</v>
          </cell>
          <cell r="B4115">
            <v>1</v>
          </cell>
          <cell r="C4115">
            <v>26</v>
          </cell>
          <cell r="D4115" t="str">
            <v>USD</v>
          </cell>
        </row>
        <row r="4116">
          <cell r="A4116" t="str">
            <v>002094NRRS09</v>
          </cell>
          <cell r="B4116">
            <v>1</v>
          </cell>
          <cell r="C4116">
            <v>26</v>
          </cell>
          <cell r="D4116" t="str">
            <v>USD</v>
          </cell>
        </row>
        <row r="4117">
          <cell r="A4117" t="str">
            <v>002094NRRS12</v>
          </cell>
          <cell r="B4117">
            <v>1</v>
          </cell>
          <cell r="C4117">
            <v>26</v>
          </cell>
          <cell r="D4117" t="str">
            <v>USD</v>
          </cell>
        </row>
        <row r="4118">
          <cell r="A4118" t="str">
            <v>002094NRRS08</v>
          </cell>
          <cell r="B4118">
            <v>1</v>
          </cell>
          <cell r="C4118">
            <v>26</v>
          </cell>
          <cell r="D4118" t="str">
            <v>USD</v>
          </cell>
        </row>
        <row r="4119">
          <cell r="A4119" t="str">
            <v>00129343NRRS</v>
          </cell>
          <cell r="B4119">
            <v>1</v>
          </cell>
          <cell r="C4119">
            <v>70.849999999999994</v>
          </cell>
          <cell r="D4119" t="str">
            <v>USD</v>
          </cell>
        </row>
        <row r="4120">
          <cell r="A4120" t="str">
            <v>00129344NRRS</v>
          </cell>
          <cell r="B4120">
            <v>1</v>
          </cell>
          <cell r="C4120">
            <v>70.849999999999994</v>
          </cell>
          <cell r="D4120" t="str">
            <v>USD</v>
          </cell>
        </row>
        <row r="4121">
          <cell r="A4121" t="str">
            <v>00129345NRRS</v>
          </cell>
          <cell r="B4121">
            <v>1</v>
          </cell>
          <cell r="C4121">
            <v>70.849999999999994</v>
          </cell>
          <cell r="D4121" t="str">
            <v>USD</v>
          </cell>
        </row>
        <row r="4122">
          <cell r="A4122" t="str">
            <v>00129346NRRS</v>
          </cell>
          <cell r="B4122">
            <v>1</v>
          </cell>
          <cell r="C4122">
            <v>70.849999999999994</v>
          </cell>
          <cell r="D4122" t="str">
            <v>USD</v>
          </cell>
        </row>
        <row r="4123">
          <cell r="A4123" t="str">
            <v>00129342NRRS</v>
          </cell>
          <cell r="B4123">
            <v>1</v>
          </cell>
          <cell r="C4123">
            <v>70.849999999999994</v>
          </cell>
          <cell r="D4123" t="str">
            <v>USD</v>
          </cell>
        </row>
        <row r="4124">
          <cell r="A4124" t="str">
            <v>00129341NRRS</v>
          </cell>
          <cell r="B4124">
            <v>1</v>
          </cell>
          <cell r="C4124">
            <v>70.849999999999994</v>
          </cell>
          <cell r="D4124" t="str">
            <v>USD</v>
          </cell>
        </row>
        <row r="4125">
          <cell r="A4125" t="str">
            <v>00129340NRRS</v>
          </cell>
          <cell r="B4125">
            <v>1</v>
          </cell>
          <cell r="C4125">
            <v>70.849999999999994</v>
          </cell>
          <cell r="D4125" t="str">
            <v>USD</v>
          </cell>
        </row>
        <row r="4126">
          <cell r="A4126" t="str">
            <v>Space Seat Rebox Fee</v>
          </cell>
          <cell r="B4126">
            <v>1</v>
          </cell>
          <cell r="C4126">
            <v>25</v>
          </cell>
          <cell r="D4126" t="str">
            <v>USD</v>
          </cell>
        </row>
        <row r="4127">
          <cell r="A4127" t="str">
            <v>Sparco Seat shipping</v>
          </cell>
          <cell r="B4127">
            <v>1</v>
          </cell>
          <cell r="C4127">
            <v>20</v>
          </cell>
          <cell r="D4127" t="str">
            <v>USD</v>
          </cell>
        </row>
        <row r="4128">
          <cell r="A4128" t="str">
            <v>TR80-PLATEPUP3</v>
          </cell>
          <cell r="B4128">
            <v>1</v>
          </cell>
          <cell r="C4128">
            <v>49.43</v>
          </cell>
          <cell r="D4128" t="str">
            <v>USD</v>
          </cell>
        </row>
        <row r="4129">
          <cell r="A4129" t="str">
            <v>SQ2581774</v>
          </cell>
          <cell r="B4129">
            <v>1</v>
          </cell>
          <cell r="C4129">
            <v>612.5</v>
          </cell>
          <cell r="D4129" t="str">
            <v>USD</v>
          </cell>
        </row>
        <row r="4130">
          <cell r="A4130" t="str">
            <v>SQ1745922</v>
          </cell>
          <cell r="B4130">
            <v>1</v>
          </cell>
          <cell r="C4130">
            <v>1005.9</v>
          </cell>
          <cell r="D4130" t="str">
            <v>USD</v>
          </cell>
        </row>
        <row r="4131">
          <cell r="A4131" t="str">
            <v>SQ5969361</v>
          </cell>
          <cell r="B4131">
            <v>1</v>
          </cell>
          <cell r="C4131">
            <v>54.6</v>
          </cell>
          <cell r="D4131" t="str">
            <v>USD</v>
          </cell>
        </row>
        <row r="4132">
          <cell r="A4132" t="str">
            <v>OBP-SIMPB-01-BUND</v>
          </cell>
          <cell r="B4132">
            <v>1</v>
          </cell>
          <cell r="C4132">
            <v>753.72439999999995</v>
          </cell>
          <cell r="D4132" t="str">
            <v>USD</v>
          </cell>
        </row>
        <row r="4133">
          <cell r="A4133" t="str">
            <v>OBP-SIMPB-01B-BUND</v>
          </cell>
          <cell r="B4133">
            <v>1</v>
          </cell>
          <cell r="C4133">
            <v>753.72439999999995</v>
          </cell>
          <cell r="D4133" t="str">
            <v>USD</v>
          </cell>
        </row>
        <row r="4134">
          <cell r="A4134" t="str">
            <v>MS-B34</v>
          </cell>
          <cell r="B4134">
            <v>1</v>
          </cell>
          <cell r="C4134">
            <v>135</v>
          </cell>
          <cell r="D4134" t="str">
            <v>USD</v>
          </cell>
        </row>
        <row r="4135">
          <cell r="A4135" t="str">
            <v>MS-B34-EU</v>
          </cell>
          <cell r="B4135">
            <v>1</v>
          </cell>
          <cell r="C4135">
            <v>225</v>
          </cell>
          <cell r="D4135" t="str">
            <v>USD</v>
          </cell>
        </row>
        <row r="4136">
          <cell r="A4136" t="str">
            <v>MS-B34-AU</v>
          </cell>
          <cell r="B4136">
            <v>1</v>
          </cell>
          <cell r="C4136">
            <v>135</v>
          </cell>
          <cell r="D4136" t="str">
            <v>USD</v>
          </cell>
        </row>
        <row r="4137">
          <cell r="A4137" t="str">
            <v>MS-B34-UK</v>
          </cell>
          <cell r="B4137">
            <v>1</v>
          </cell>
          <cell r="C4137">
            <v>147</v>
          </cell>
          <cell r="D4137" t="str">
            <v>USD</v>
          </cell>
        </row>
        <row r="4138">
          <cell r="A4138" t="str">
            <v>MS-B34-NZ</v>
          </cell>
          <cell r="B4138">
            <v>1</v>
          </cell>
          <cell r="C4138">
            <v>225</v>
          </cell>
          <cell r="D4138" t="str">
            <v>USD</v>
          </cell>
        </row>
        <row r="4139">
          <cell r="A4139" t="str">
            <v>Pallet</v>
          </cell>
          <cell r="B4139">
            <v>1</v>
          </cell>
          <cell r="C4139">
            <v>24</v>
          </cell>
          <cell r="D4139" t="str">
            <v>USD</v>
          </cell>
        </row>
        <row r="4140">
          <cell r="A4140" t="str">
            <v>SP-TR120-BRAND-500</v>
          </cell>
          <cell r="B4140">
            <v>1</v>
          </cell>
          <cell r="C4140">
            <v>18.09</v>
          </cell>
          <cell r="D4140" t="str">
            <v>USD</v>
          </cell>
        </row>
        <row r="4141">
          <cell r="A4141" t="str">
            <v>TR120-FRONTEND-BUND</v>
          </cell>
          <cell r="B4141">
            <v>1</v>
          </cell>
          <cell r="C4141">
            <v>17.64</v>
          </cell>
          <cell r="D4141" t="str">
            <v>USD</v>
          </cell>
        </row>
        <row r="4142">
          <cell r="A4142" t="str">
            <v>TR80-PBPL-EU</v>
          </cell>
          <cell r="B4142">
            <v>1</v>
          </cell>
          <cell r="C4142">
            <v>38</v>
          </cell>
          <cell r="D4142" t="str">
            <v>USD</v>
          </cell>
        </row>
        <row r="4143">
          <cell r="A4143" t="str">
            <v>TR8PRO-TSH</v>
          </cell>
          <cell r="B4143">
            <v>1</v>
          </cell>
          <cell r="C4143">
            <v>280</v>
          </cell>
          <cell r="D4143" t="str">
            <v>USD</v>
          </cell>
        </row>
        <row r="4144">
          <cell r="A4144" t="str">
            <v>TR8PRO-MS-TSH</v>
          </cell>
          <cell r="B4144">
            <v>1</v>
          </cell>
          <cell r="C4144">
            <v>299</v>
          </cell>
          <cell r="D4144" t="str">
            <v>USD</v>
          </cell>
        </row>
        <row r="4145">
          <cell r="A4145" t="str">
            <v>TR8PRO-M3-TSH</v>
          </cell>
          <cell r="B4145">
            <v>1</v>
          </cell>
          <cell r="C4145">
            <v>403.5</v>
          </cell>
          <cell r="D4145" t="str">
            <v>USD</v>
          </cell>
        </row>
        <row r="4146">
          <cell r="A4146" t="str">
            <v>TR8PRO-M2-TSH</v>
          </cell>
          <cell r="B4146">
            <v>1</v>
          </cell>
          <cell r="C4146">
            <v>358</v>
          </cell>
          <cell r="D4146" t="str">
            <v>USD</v>
          </cell>
        </row>
        <row r="4147">
          <cell r="A4147" t="str">
            <v>TRX-BLK-WM-M3</v>
          </cell>
          <cell r="B4147">
            <v>1</v>
          </cell>
          <cell r="C4147">
            <v>302</v>
          </cell>
          <cell r="D4147" t="str">
            <v>USD</v>
          </cell>
        </row>
        <row r="4148">
          <cell r="A4148" t="str">
            <v>TRX-BLK-A-M3</v>
          </cell>
          <cell r="B4148">
            <v>1</v>
          </cell>
          <cell r="C4148">
            <v>302</v>
          </cell>
          <cell r="D4148" t="str">
            <v>USD</v>
          </cell>
        </row>
        <row r="4149">
          <cell r="A4149" t="str">
            <v>TRX-BLK-DD-M3</v>
          </cell>
          <cell r="B4149">
            <v>1</v>
          </cell>
          <cell r="C4149">
            <v>302</v>
          </cell>
          <cell r="D4149" t="str">
            <v>USD</v>
          </cell>
        </row>
        <row r="4150">
          <cell r="A4150" t="str">
            <v>TRX-ALP-WM-M3</v>
          </cell>
          <cell r="B4150">
            <v>1</v>
          </cell>
          <cell r="C4150">
            <v>287</v>
          </cell>
          <cell r="D4150" t="str">
            <v>USD</v>
          </cell>
        </row>
        <row r="4151">
          <cell r="A4151" t="str">
            <v>TRX-ALP-A-M3</v>
          </cell>
          <cell r="B4151">
            <v>1</v>
          </cell>
          <cell r="C4151">
            <v>287</v>
          </cell>
          <cell r="D4151" t="str">
            <v>USD</v>
          </cell>
        </row>
        <row r="4152">
          <cell r="A4152" t="str">
            <v>TRX-ALP-DD-M3</v>
          </cell>
          <cell r="B4152">
            <v>1</v>
          </cell>
          <cell r="C4152">
            <v>287</v>
          </cell>
          <cell r="D4152" t="str">
            <v>USD</v>
          </cell>
        </row>
        <row r="4153">
          <cell r="A4153" t="str">
            <v>TRX-BLK-WM-AU</v>
          </cell>
          <cell r="B4153">
            <v>1</v>
          </cell>
          <cell r="C4153">
            <v>432</v>
          </cell>
          <cell r="D4153" t="str">
            <v>USD</v>
          </cell>
        </row>
        <row r="4154">
          <cell r="A4154" t="str">
            <v>TRX-BLK-A-AU</v>
          </cell>
          <cell r="B4154">
            <v>1</v>
          </cell>
          <cell r="C4154">
            <v>432</v>
          </cell>
          <cell r="D4154" t="str">
            <v>USD</v>
          </cell>
        </row>
        <row r="4155">
          <cell r="A4155" t="str">
            <v>TRX-BLK-DD-AU</v>
          </cell>
          <cell r="B4155">
            <v>1</v>
          </cell>
          <cell r="C4155">
            <v>442.5</v>
          </cell>
          <cell r="D4155" t="str">
            <v>USD</v>
          </cell>
        </row>
        <row r="4156">
          <cell r="A4156" t="str">
            <v>TRX-ALP-WM-AU</v>
          </cell>
          <cell r="B4156">
            <v>1</v>
          </cell>
          <cell r="C4156">
            <v>421.5</v>
          </cell>
          <cell r="D4156" t="str">
            <v>USD</v>
          </cell>
        </row>
        <row r="4157">
          <cell r="A4157" t="str">
            <v>TRX-ALP-A-AU</v>
          </cell>
          <cell r="B4157">
            <v>1</v>
          </cell>
          <cell r="C4157">
            <v>421.5</v>
          </cell>
          <cell r="D4157" t="str">
            <v>USD</v>
          </cell>
        </row>
        <row r="4158">
          <cell r="A4158" t="str">
            <v>TRX-ALP-DD-AU</v>
          </cell>
          <cell r="B4158">
            <v>1</v>
          </cell>
          <cell r="C4158">
            <v>432</v>
          </cell>
          <cell r="D4158" t="str">
            <v>USD</v>
          </cell>
        </row>
        <row r="4159">
          <cell r="A4159" t="str">
            <v>TRX-BLK-WM-M3-AU</v>
          </cell>
          <cell r="B4159">
            <v>1</v>
          </cell>
          <cell r="C4159">
            <v>302</v>
          </cell>
          <cell r="D4159" t="str">
            <v>USD</v>
          </cell>
        </row>
        <row r="4160">
          <cell r="A4160" t="str">
            <v>TRX-BLK-A-M3-AU</v>
          </cell>
          <cell r="B4160">
            <v>1</v>
          </cell>
          <cell r="C4160">
            <v>302</v>
          </cell>
          <cell r="D4160" t="str">
            <v>USD</v>
          </cell>
        </row>
        <row r="4161">
          <cell r="A4161" t="str">
            <v>TRX-BLK-DD-M3-AU</v>
          </cell>
          <cell r="B4161">
            <v>1</v>
          </cell>
          <cell r="C4161">
            <v>302</v>
          </cell>
          <cell r="D4161" t="str">
            <v>USD</v>
          </cell>
        </row>
        <row r="4162">
          <cell r="A4162" t="str">
            <v>TRX-ALP-WM-M3-AU</v>
          </cell>
          <cell r="B4162">
            <v>1</v>
          </cell>
          <cell r="C4162">
            <v>287</v>
          </cell>
          <cell r="D4162" t="str">
            <v>USD</v>
          </cell>
        </row>
        <row r="4163">
          <cell r="A4163" t="str">
            <v>TRX-ALP-A-M3-AU</v>
          </cell>
          <cell r="B4163">
            <v>1</v>
          </cell>
          <cell r="C4163">
            <v>287</v>
          </cell>
          <cell r="D4163" t="str">
            <v>USD</v>
          </cell>
        </row>
        <row r="4164">
          <cell r="A4164" t="str">
            <v>TRX-ALP-DD-M3-AU</v>
          </cell>
          <cell r="B4164">
            <v>1</v>
          </cell>
          <cell r="C4164">
            <v>287</v>
          </cell>
          <cell r="D4164" t="str">
            <v>USD</v>
          </cell>
        </row>
        <row r="4165">
          <cell r="A4165" t="str">
            <v>TRX-BLK-WM-EU</v>
          </cell>
          <cell r="B4165">
            <v>1</v>
          </cell>
          <cell r="C4165">
            <v>432</v>
          </cell>
          <cell r="D4165" t="str">
            <v>USD</v>
          </cell>
        </row>
        <row r="4166">
          <cell r="A4166" t="str">
            <v>TRX-BLK-A-EU</v>
          </cell>
          <cell r="B4166">
            <v>1</v>
          </cell>
          <cell r="C4166">
            <v>432</v>
          </cell>
          <cell r="D4166" t="str">
            <v>USD</v>
          </cell>
        </row>
        <row r="4167">
          <cell r="A4167" t="str">
            <v>TRX-BLK-DD-EU</v>
          </cell>
          <cell r="B4167">
            <v>1</v>
          </cell>
          <cell r="C4167">
            <v>442.5</v>
          </cell>
          <cell r="D4167" t="str">
            <v>USD</v>
          </cell>
        </row>
        <row r="4168">
          <cell r="A4168" t="str">
            <v>TRX-ALP-WM-EU</v>
          </cell>
          <cell r="B4168">
            <v>1</v>
          </cell>
          <cell r="C4168">
            <v>421.5</v>
          </cell>
          <cell r="D4168" t="str">
            <v>USD</v>
          </cell>
        </row>
        <row r="4169">
          <cell r="A4169" t="str">
            <v>TRX-ALP-A-EU</v>
          </cell>
          <cell r="B4169">
            <v>1</v>
          </cell>
          <cell r="C4169">
            <v>421.5</v>
          </cell>
          <cell r="D4169" t="str">
            <v>USD</v>
          </cell>
        </row>
        <row r="4170">
          <cell r="A4170" t="str">
            <v>TRX-ALP-DD-EU</v>
          </cell>
          <cell r="B4170">
            <v>1</v>
          </cell>
          <cell r="C4170">
            <v>432</v>
          </cell>
          <cell r="D4170" t="str">
            <v>USD</v>
          </cell>
        </row>
        <row r="4171">
          <cell r="A4171" t="str">
            <v>TRX-BLK-WM-M3-EU</v>
          </cell>
          <cell r="B4171">
            <v>1</v>
          </cell>
          <cell r="C4171">
            <v>302</v>
          </cell>
          <cell r="D4171" t="str">
            <v>USD</v>
          </cell>
        </row>
        <row r="4172">
          <cell r="A4172" t="str">
            <v>TRX-BLK-A-M3-EU</v>
          </cell>
          <cell r="B4172">
            <v>1</v>
          </cell>
          <cell r="C4172">
            <v>302</v>
          </cell>
          <cell r="D4172" t="str">
            <v>USD</v>
          </cell>
        </row>
        <row r="4173">
          <cell r="A4173" t="str">
            <v>TRX-BLK-DD-M3-EU</v>
          </cell>
          <cell r="B4173">
            <v>1</v>
          </cell>
          <cell r="C4173">
            <v>302</v>
          </cell>
          <cell r="D4173" t="str">
            <v>USD</v>
          </cell>
        </row>
        <row r="4174">
          <cell r="A4174" t="str">
            <v>TRX-ALP-WM-M3-EU</v>
          </cell>
          <cell r="B4174">
            <v>1</v>
          </cell>
          <cell r="C4174">
            <v>287</v>
          </cell>
          <cell r="D4174" t="str">
            <v>USD</v>
          </cell>
        </row>
        <row r="4175">
          <cell r="A4175" t="str">
            <v>TRX-ALP-A-M3-EU</v>
          </cell>
          <cell r="B4175">
            <v>1</v>
          </cell>
          <cell r="C4175">
            <v>287</v>
          </cell>
          <cell r="D4175" t="str">
            <v>USD</v>
          </cell>
        </row>
        <row r="4176">
          <cell r="A4176" t="str">
            <v>TRX-ALP-DD-M3-EU</v>
          </cell>
          <cell r="B4176">
            <v>1</v>
          </cell>
          <cell r="C4176">
            <v>287</v>
          </cell>
          <cell r="D4176" t="str">
            <v>USD</v>
          </cell>
        </row>
        <row r="4177">
          <cell r="A4177" t="str">
            <v>TRX-BLK-WM-NZ</v>
          </cell>
          <cell r="B4177">
            <v>1</v>
          </cell>
          <cell r="C4177">
            <v>432</v>
          </cell>
          <cell r="D4177" t="str">
            <v>USD</v>
          </cell>
        </row>
        <row r="4178">
          <cell r="A4178" t="str">
            <v>TRX-BLK-A-NZ</v>
          </cell>
          <cell r="B4178">
            <v>1</v>
          </cell>
          <cell r="C4178">
            <v>432</v>
          </cell>
          <cell r="D4178" t="str">
            <v>USD</v>
          </cell>
        </row>
        <row r="4179">
          <cell r="A4179" t="str">
            <v>TRX-BLK-DD-NZ</v>
          </cell>
          <cell r="B4179">
            <v>1</v>
          </cell>
          <cell r="C4179">
            <v>442.5</v>
          </cell>
          <cell r="D4179" t="str">
            <v>USD</v>
          </cell>
        </row>
        <row r="4180">
          <cell r="A4180" t="str">
            <v>TRX-ALP-WM-NZ</v>
          </cell>
          <cell r="B4180">
            <v>1</v>
          </cell>
          <cell r="C4180">
            <v>421.5</v>
          </cell>
          <cell r="D4180" t="str">
            <v>USD</v>
          </cell>
        </row>
        <row r="4181">
          <cell r="A4181" t="str">
            <v>TRX-ALP-A-NZ</v>
          </cell>
          <cell r="B4181">
            <v>1</v>
          </cell>
          <cell r="C4181">
            <v>421.5</v>
          </cell>
          <cell r="D4181" t="str">
            <v>USD</v>
          </cell>
        </row>
        <row r="4182">
          <cell r="A4182" t="str">
            <v>TRX-ALP-DD-NZ</v>
          </cell>
          <cell r="B4182">
            <v>1</v>
          </cell>
          <cell r="C4182">
            <v>432</v>
          </cell>
          <cell r="D4182" t="str">
            <v>USD</v>
          </cell>
        </row>
        <row r="4183">
          <cell r="A4183" t="str">
            <v>TRX-BLK-WM-M3-NZ</v>
          </cell>
          <cell r="B4183">
            <v>1</v>
          </cell>
          <cell r="C4183">
            <v>302</v>
          </cell>
          <cell r="D4183" t="str">
            <v>USD</v>
          </cell>
        </row>
        <row r="4184">
          <cell r="A4184" t="str">
            <v>TRX-BLK-A-M3-NZ</v>
          </cell>
          <cell r="B4184">
            <v>1</v>
          </cell>
          <cell r="C4184">
            <v>302</v>
          </cell>
          <cell r="D4184" t="str">
            <v>USD</v>
          </cell>
        </row>
        <row r="4185">
          <cell r="A4185" t="str">
            <v>TRX-BLK-DD-M3-NZ</v>
          </cell>
          <cell r="B4185">
            <v>1</v>
          </cell>
          <cell r="C4185">
            <v>302</v>
          </cell>
          <cell r="D4185" t="str">
            <v>USD</v>
          </cell>
        </row>
        <row r="4186">
          <cell r="A4186" t="str">
            <v>TRX-ALP-WM-M3-NZ</v>
          </cell>
          <cell r="B4186">
            <v>1</v>
          </cell>
          <cell r="C4186">
            <v>287</v>
          </cell>
          <cell r="D4186" t="str">
            <v>USD</v>
          </cell>
        </row>
        <row r="4187">
          <cell r="A4187" t="str">
            <v>TRX-ALP-A-M3-NZ</v>
          </cell>
          <cell r="B4187">
            <v>1</v>
          </cell>
          <cell r="C4187">
            <v>287</v>
          </cell>
          <cell r="D4187" t="str">
            <v>USD</v>
          </cell>
        </row>
        <row r="4188">
          <cell r="A4188" t="str">
            <v>TRX-ALP-DD-M3-NZ</v>
          </cell>
          <cell r="B4188">
            <v>1</v>
          </cell>
          <cell r="C4188">
            <v>287</v>
          </cell>
          <cell r="D4188" t="str">
            <v>USD</v>
          </cell>
        </row>
        <row r="4189">
          <cell r="A4189" t="str">
            <v>TRX-BLK-WM-UK</v>
          </cell>
          <cell r="B4189">
            <v>1</v>
          </cell>
          <cell r="C4189">
            <v>432</v>
          </cell>
          <cell r="D4189" t="str">
            <v>USD</v>
          </cell>
        </row>
        <row r="4190">
          <cell r="A4190" t="str">
            <v>TRX-BLK-A-UK</v>
          </cell>
          <cell r="B4190">
            <v>1</v>
          </cell>
          <cell r="C4190">
            <v>432</v>
          </cell>
          <cell r="D4190" t="str">
            <v>USD</v>
          </cell>
        </row>
        <row r="4191">
          <cell r="A4191" t="str">
            <v>TRX-BLK-DD-UK</v>
          </cell>
          <cell r="B4191">
            <v>1</v>
          </cell>
          <cell r="C4191">
            <v>442.5</v>
          </cell>
          <cell r="D4191" t="str">
            <v>USD</v>
          </cell>
        </row>
        <row r="4192">
          <cell r="A4192" t="str">
            <v>TRX-ALP-WM-UK</v>
          </cell>
          <cell r="B4192">
            <v>1</v>
          </cell>
          <cell r="C4192">
            <v>421.5</v>
          </cell>
          <cell r="D4192" t="str">
            <v>USD</v>
          </cell>
        </row>
        <row r="4193">
          <cell r="A4193" t="str">
            <v>TRX-ALP-A-UK</v>
          </cell>
          <cell r="B4193">
            <v>1</v>
          </cell>
          <cell r="C4193">
            <v>421.5</v>
          </cell>
          <cell r="D4193" t="str">
            <v>USD</v>
          </cell>
        </row>
        <row r="4194">
          <cell r="A4194" t="str">
            <v>TRX-ALP-DD-UK</v>
          </cell>
          <cell r="B4194">
            <v>1</v>
          </cell>
          <cell r="C4194">
            <v>432</v>
          </cell>
          <cell r="D4194" t="str">
            <v>USD</v>
          </cell>
        </row>
        <row r="4195">
          <cell r="A4195" t="str">
            <v>TRX-BLK-WM-M3-UK</v>
          </cell>
          <cell r="B4195">
            <v>1</v>
          </cell>
          <cell r="C4195">
            <v>302</v>
          </cell>
          <cell r="D4195" t="str">
            <v>USD</v>
          </cell>
        </row>
        <row r="4196">
          <cell r="A4196" t="str">
            <v>TRX-BLK-A-M3-UK</v>
          </cell>
          <cell r="B4196">
            <v>1</v>
          </cell>
          <cell r="C4196">
            <v>302</v>
          </cell>
          <cell r="D4196" t="str">
            <v>USD</v>
          </cell>
        </row>
        <row r="4197">
          <cell r="A4197" t="str">
            <v>TRX-BLK-DD-M3-UK</v>
          </cell>
          <cell r="B4197">
            <v>1</v>
          </cell>
          <cell r="C4197">
            <v>302</v>
          </cell>
          <cell r="D4197" t="str">
            <v>USD</v>
          </cell>
        </row>
        <row r="4198">
          <cell r="A4198" t="str">
            <v>TRX-ALP-WM-M3-UK</v>
          </cell>
          <cell r="B4198">
            <v>1</v>
          </cell>
          <cell r="C4198">
            <v>287</v>
          </cell>
          <cell r="D4198" t="str">
            <v>USD</v>
          </cell>
        </row>
        <row r="4199">
          <cell r="A4199" t="str">
            <v>TRX-ALP-A-M3-UK</v>
          </cell>
          <cell r="B4199">
            <v>1</v>
          </cell>
          <cell r="C4199">
            <v>287</v>
          </cell>
          <cell r="D4199" t="str">
            <v>USD</v>
          </cell>
        </row>
        <row r="4200">
          <cell r="A4200" t="str">
            <v>TRX-ALP-DD-M3-UK</v>
          </cell>
          <cell r="B4200">
            <v>1</v>
          </cell>
          <cell r="C4200">
            <v>287</v>
          </cell>
          <cell r="D4200" t="str">
            <v>USD</v>
          </cell>
        </row>
        <row r="4201">
          <cell r="A4201" t="str">
            <v>TRX-ALP-PART1</v>
          </cell>
          <cell r="B4201">
            <v>1</v>
          </cell>
          <cell r="C4201">
            <v>120</v>
          </cell>
          <cell r="D4201" t="str">
            <v>USD</v>
          </cell>
        </row>
        <row r="4202">
          <cell r="A4202" t="str">
            <v>TRX-ALP-PART2</v>
          </cell>
          <cell r="B4202">
            <v>1</v>
          </cell>
          <cell r="C4202">
            <v>80</v>
          </cell>
          <cell r="D4202" t="str">
            <v>USD</v>
          </cell>
        </row>
        <row r="4203">
          <cell r="A4203" t="str">
            <v>TRX-BLK-PART1</v>
          </cell>
          <cell r="B4203">
            <v>1</v>
          </cell>
          <cell r="C4203">
            <v>125</v>
          </cell>
          <cell r="D4203" t="str">
            <v>USD</v>
          </cell>
        </row>
        <row r="4204">
          <cell r="A4204" t="str">
            <v>TRX-BLK-PART2</v>
          </cell>
          <cell r="B4204">
            <v>1</v>
          </cell>
          <cell r="C4204">
            <v>90</v>
          </cell>
          <cell r="D4204" t="str">
            <v>USD</v>
          </cell>
        </row>
        <row r="4205">
          <cell r="A4205" t="str">
            <v>TR8PRO-MSB2-TSH</v>
          </cell>
          <cell r="B4205">
            <v>1</v>
          </cell>
          <cell r="C4205">
            <v>358</v>
          </cell>
          <cell r="D4205" t="str">
            <v>USD</v>
          </cell>
        </row>
        <row r="4206">
          <cell r="A4206" t="str">
            <v>TR8PRO-MSB32-TSH</v>
          </cell>
          <cell r="B4206">
            <v>1</v>
          </cell>
          <cell r="C4206">
            <v>389</v>
          </cell>
          <cell r="D4206" t="str">
            <v>USD</v>
          </cell>
        </row>
        <row r="4207">
          <cell r="A4207" t="str">
            <v>TR8PRO-MSB33-TSH</v>
          </cell>
          <cell r="B4207">
            <v>1</v>
          </cell>
          <cell r="C4207">
            <v>493.5</v>
          </cell>
          <cell r="D4207" t="str">
            <v>USD</v>
          </cell>
        </row>
        <row r="4208">
          <cell r="A4208" t="str">
            <v>TR8PRO-M3</v>
          </cell>
          <cell r="B4208">
            <v>1</v>
          </cell>
          <cell r="C4208">
            <v>359</v>
          </cell>
          <cell r="D4208" t="str">
            <v>USD</v>
          </cell>
        </row>
        <row r="4209">
          <cell r="A4209" t="str">
            <v>TR8PRO-TSH-EU</v>
          </cell>
          <cell r="B4209">
            <v>1</v>
          </cell>
          <cell r="C4209">
            <v>280</v>
          </cell>
          <cell r="D4209" t="str">
            <v>USD</v>
          </cell>
        </row>
        <row r="4210">
          <cell r="A4210" t="str">
            <v>TR8PRO-MS-TSH-EU</v>
          </cell>
          <cell r="B4210">
            <v>1</v>
          </cell>
          <cell r="C4210">
            <v>292</v>
          </cell>
          <cell r="D4210" t="str">
            <v>USD</v>
          </cell>
        </row>
        <row r="4211">
          <cell r="A4211" t="str">
            <v>TR8PRO-M3-TSH-EU</v>
          </cell>
          <cell r="B4211">
            <v>1</v>
          </cell>
          <cell r="C4211">
            <v>403.5</v>
          </cell>
          <cell r="D4211" t="str">
            <v>USD</v>
          </cell>
        </row>
        <row r="4212">
          <cell r="A4212" t="str">
            <v>TR8PRO-MSB2-TSH-EU</v>
          </cell>
          <cell r="B4212">
            <v>1</v>
          </cell>
          <cell r="C4212">
            <v>358</v>
          </cell>
          <cell r="D4212" t="str">
            <v>USD</v>
          </cell>
        </row>
        <row r="4213">
          <cell r="A4213" t="str">
            <v>TR8PRO-MSB32-TSH-EU</v>
          </cell>
          <cell r="B4213">
            <v>1</v>
          </cell>
          <cell r="C4213">
            <v>370</v>
          </cell>
          <cell r="D4213" t="str">
            <v>USD</v>
          </cell>
        </row>
        <row r="4214">
          <cell r="A4214" t="str">
            <v>TR8PRO-MSB33-TSH-EU</v>
          </cell>
          <cell r="B4214">
            <v>1</v>
          </cell>
          <cell r="C4214">
            <v>370</v>
          </cell>
          <cell r="D4214" t="str">
            <v>USD</v>
          </cell>
        </row>
        <row r="4215">
          <cell r="A4215" t="str">
            <v>TR8PRO-M3-EU</v>
          </cell>
          <cell r="B4215">
            <v>1</v>
          </cell>
          <cell r="C4215">
            <v>359</v>
          </cell>
          <cell r="D4215" t="str">
            <v>USD</v>
          </cell>
        </row>
        <row r="4216">
          <cell r="A4216" t="str">
            <v>TR8PRO-TSH-UK</v>
          </cell>
          <cell r="B4216">
            <v>1</v>
          </cell>
          <cell r="C4216">
            <v>280</v>
          </cell>
          <cell r="D4216" t="str">
            <v>USD</v>
          </cell>
        </row>
        <row r="4217">
          <cell r="A4217" t="str">
            <v>TR8PRO-MS-TSH-UK</v>
          </cell>
          <cell r="B4217">
            <v>1</v>
          </cell>
          <cell r="C4217">
            <v>292</v>
          </cell>
          <cell r="D4217" t="str">
            <v>USD</v>
          </cell>
        </row>
        <row r="4218">
          <cell r="A4218" t="str">
            <v>TR8PRO-M3-TSH-UK</v>
          </cell>
          <cell r="B4218">
            <v>1</v>
          </cell>
          <cell r="C4218">
            <v>403.5</v>
          </cell>
          <cell r="D4218" t="str">
            <v>USD</v>
          </cell>
        </row>
        <row r="4219">
          <cell r="A4219" t="str">
            <v>TR8PRO-MSB2-TSH-UK</v>
          </cell>
          <cell r="B4219">
            <v>1</v>
          </cell>
          <cell r="C4219">
            <v>358</v>
          </cell>
          <cell r="D4219" t="str">
            <v>USD</v>
          </cell>
        </row>
        <row r="4220">
          <cell r="A4220" t="str">
            <v>TR8PRO-MSB32-TSH-UK</v>
          </cell>
          <cell r="B4220">
            <v>1</v>
          </cell>
          <cell r="C4220">
            <v>370</v>
          </cell>
          <cell r="D4220" t="str">
            <v>USD</v>
          </cell>
        </row>
        <row r="4221">
          <cell r="A4221" t="str">
            <v>TR8PRO-MSB33-TSH-UK</v>
          </cell>
          <cell r="B4221">
            <v>1</v>
          </cell>
          <cell r="C4221">
            <v>382</v>
          </cell>
          <cell r="D4221" t="str">
            <v>USD</v>
          </cell>
        </row>
        <row r="4222">
          <cell r="A4222" t="str">
            <v>TR8PRO-M3-UK</v>
          </cell>
          <cell r="B4222">
            <v>1</v>
          </cell>
          <cell r="C4222">
            <v>359</v>
          </cell>
          <cell r="D4222" t="str">
            <v>USD</v>
          </cell>
        </row>
        <row r="4223">
          <cell r="A4223" t="str">
            <v>TR8PRO-TSH-AU</v>
          </cell>
          <cell r="B4223">
            <v>1</v>
          </cell>
          <cell r="C4223">
            <v>280</v>
          </cell>
          <cell r="D4223" t="str">
            <v>USD</v>
          </cell>
        </row>
        <row r="4224">
          <cell r="A4224" t="str">
            <v>TR8PRO-MS-TSH-AU</v>
          </cell>
          <cell r="B4224">
            <v>1</v>
          </cell>
          <cell r="C4224">
            <v>299</v>
          </cell>
          <cell r="D4224" t="str">
            <v>USD</v>
          </cell>
        </row>
        <row r="4225">
          <cell r="A4225" t="str">
            <v>TR8PRO-M3-TSH-AU</v>
          </cell>
          <cell r="B4225">
            <v>1</v>
          </cell>
          <cell r="C4225">
            <v>403.5</v>
          </cell>
          <cell r="D4225" t="str">
            <v>USD</v>
          </cell>
        </row>
        <row r="4226">
          <cell r="A4226" t="str">
            <v>TR8PRO-MSB2-TSH-AU</v>
          </cell>
          <cell r="B4226">
            <v>1</v>
          </cell>
          <cell r="C4226">
            <v>358</v>
          </cell>
          <cell r="D4226" t="str">
            <v>USD</v>
          </cell>
        </row>
        <row r="4227">
          <cell r="A4227" t="str">
            <v>TR8PRO-MSB32-TSH-AU</v>
          </cell>
          <cell r="B4227">
            <v>1</v>
          </cell>
          <cell r="C4227">
            <v>370</v>
          </cell>
          <cell r="D4227" t="str">
            <v>USD</v>
          </cell>
        </row>
        <row r="4228">
          <cell r="A4228" t="str">
            <v>TR8PRO-MSB33-TSH-AU</v>
          </cell>
          <cell r="B4228">
            <v>1</v>
          </cell>
          <cell r="C4228">
            <v>370</v>
          </cell>
          <cell r="D4228" t="str">
            <v>USD</v>
          </cell>
        </row>
        <row r="4229">
          <cell r="A4229" t="str">
            <v>TR8PRO-M3-AU</v>
          </cell>
          <cell r="B4229">
            <v>1</v>
          </cell>
          <cell r="C4229">
            <v>359</v>
          </cell>
          <cell r="D4229" t="str">
            <v>USD</v>
          </cell>
        </row>
        <row r="4230">
          <cell r="A4230" t="str">
            <v>TR8PRO-TSH-NZ</v>
          </cell>
          <cell r="B4230">
            <v>1</v>
          </cell>
          <cell r="C4230">
            <v>280</v>
          </cell>
          <cell r="D4230" t="str">
            <v>USD</v>
          </cell>
        </row>
        <row r="4231">
          <cell r="A4231" t="str">
            <v>TR8PRO-MS-TSH-NZ</v>
          </cell>
          <cell r="B4231">
            <v>1</v>
          </cell>
          <cell r="C4231">
            <v>292</v>
          </cell>
          <cell r="D4231" t="str">
            <v>USD</v>
          </cell>
        </row>
        <row r="4232">
          <cell r="A4232" t="str">
            <v>TR8PRO-M3-TSH-NZ</v>
          </cell>
          <cell r="B4232">
            <v>1</v>
          </cell>
          <cell r="C4232">
            <v>367</v>
          </cell>
          <cell r="D4232" t="str">
            <v>USD</v>
          </cell>
        </row>
        <row r="4233">
          <cell r="A4233" t="str">
            <v>TR8PRO-MSB2-TSH-NZ</v>
          </cell>
          <cell r="B4233">
            <v>1</v>
          </cell>
          <cell r="C4233">
            <v>358</v>
          </cell>
          <cell r="D4233" t="str">
            <v>USD</v>
          </cell>
        </row>
        <row r="4234">
          <cell r="A4234" t="str">
            <v>TR8PRO-MSB32-TSH-NZ</v>
          </cell>
          <cell r="B4234">
            <v>1</v>
          </cell>
          <cell r="C4234">
            <v>370</v>
          </cell>
          <cell r="D4234" t="str">
            <v>USD</v>
          </cell>
        </row>
        <row r="4235">
          <cell r="A4235" t="str">
            <v>TR8PRO-MSB33-TSH-NZ</v>
          </cell>
          <cell r="B4235">
            <v>1</v>
          </cell>
          <cell r="C4235">
            <v>448</v>
          </cell>
          <cell r="D4235" t="str">
            <v>USD</v>
          </cell>
        </row>
        <row r="4236">
          <cell r="A4236" t="str">
            <v>TR8PRO-M3-NZ</v>
          </cell>
          <cell r="B4236">
            <v>1</v>
          </cell>
          <cell r="C4236">
            <v>322.5</v>
          </cell>
          <cell r="D4236" t="str">
            <v>USD</v>
          </cell>
        </row>
        <row r="4237">
          <cell r="A4237" t="str">
            <v>Inland Shipping</v>
          </cell>
          <cell r="B4237">
            <v>1</v>
          </cell>
          <cell r="C4237">
            <v>20</v>
          </cell>
          <cell r="D4237" t="str">
            <v>USD</v>
          </cell>
        </row>
        <row r="4238">
          <cell r="A4238" t="str">
            <v>Bank transfer fee</v>
          </cell>
          <cell r="B4238">
            <v>1</v>
          </cell>
          <cell r="C4238">
            <v>35</v>
          </cell>
          <cell r="D4238" t="str">
            <v>USD</v>
          </cell>
        </row>
        <row r="4239">
          <cell r="A4239" t="str">
            <v>X9 Manual for USA</v>
          </cell>
          <cell r="B4239">
            <v>1</v>
          </cell>
          <cell r="C4239">
            <v>0.5</v>
          </cell>
          <cell r="D4239" t="str">
            <v>USD</v>
          </cell>
        </row>
        <row r="4240">
          <cell r="A4240" t="str">
            <v>X5 Manual for USA</v>
          </cell>
          <cell r="B4240">
            <v>1</v>
          </cell>
          <cell r="C4240">
            <v>0.5</v>
          </cell>
          <cell r="D4240" t="str">
            <v>USD</v>
          </cell>
        </row>
        <row r="4241">
          <cell r="A4241" t="str">
            <v>X9 Manual for AUS</v>
          </cell>
          <cell r="B4241">
            <v>1</v>
          </cell>
          <cell r="C4241">
            <v>0.5</v>
          </cell>
          <cell r="D4241" t="str">
            <v>USD</v>
          </cell>
        </row>
        <row r="4242">
          <cell r="A4242" t="str">
            <v>X5 Manual for AUS</v>
          </cell>
          <cell r="B4242">
            <v>1</v>
          </cell>
          <cell r="C4242">
            <v>0.5</v>
          </cell>
          <cell r="D4242" t="str">
            <v>USD</v>
          </cell>
        </row>
        <row r="4243">
          <cell r="A4243" t="str">
            <v>X9 Box for USA</v>
          </cell>
          <cell r="B4243">
            <v>1</v>
          </cell>
          <cell r="C4243">
            <v>1.5</v>
          </cell>
          <cell r="D4243" t="str">
            <v>USD</v>
          </cell>
        </row>
        <row r="4244">
          <cell r="A4244" t="str">
            <v>X9 Box for AUS</v>
          </cell>
          <cell r="B4244">
            <v>1</v>
          </cell>
          <cell r="C4244">
            <v>1.5</v>
          </cell>
          <cell r="D4244" t="str">
            <v>USD</v>
          </cell>
        </row>
        <row r="4245">
          <cell r="A4245" t="str">
            <v>MS-BDL</v>
          </cell>
          <cell r="B4245">
            <v>1</v>
          </cell>
          <cell r="C4245">
            <v>123</v>
          </cell>
          <cell r="D4245" t="str">
            <v>USD</v>
          </cell>
        </row>
        <row r="4246">
          <cell r="A4246" t="str">
            <v>MS-BDL-UK</v>
          </cell>
          <cell r="B4246">
            <v>1</v>
          </cell>
          <cell r="C4246">
            <v>135</v>
          </cell>
          <cell r="D4246" t="str">
            <v>USD</v>
          </cell>
        </row>
        <row r="4247">
          <cell r="A4247" t="str">
            <v>MS-BDL-EU</v>
          </cell>
          <cell r="B4247">
            <v>1</v>
          </cell>
          <cell r="C4247">
            <v>135</v>
          </cell>
          <cell r="D4247" t="str">
            <v>USD</v>
          </cell>
        </row>
        <row r="4248">
          <cell r="A4248" t="str">
            <v>MS-BDL-NZ</v>
          </cell>
          <cell r="B4248">
            <v>1</v>
          </cell>
          <cell r="C4248">
            <v>123</v>
          </cell>
          <cell r="D4248" t="str">
            <v>USD</v>
          </cell>
        </row>
        <row r="4249">
          <cell r="A4249" t="str">
            <v>MS-BDL-AU</v>
          </cell>
          <cell r="B4249">
            <v>1</v>
          </cell>
          <cell r="C4249">
            <v>123</v>
          </cell>
          <cell r="D4249" t="str">
            <v>USD</v>
          </cell>
        </row>
        <row r="4250">
          <cell r="A4250" t="str">
            <v>MS-TR-TR8-QD</v>
          </cell>
          <cell r="B4250">
            <v>1</v>
          </cell>
          <cell r="C4250">
            <v>168.5</v>
          </cell>
          <cell r="D4250" t="str">
            <v>USD</v>
          </cell>
        </row>
        <row r="4251">
          <cell r="A4251" t="str">
            <v>MS-TR-TR8-QD-UK</v>
          </cell>
          <cell r="B4251">
            <v>1</v>
          </cell>
          <cell r="C4251">
            <v>168.5</v>
          </cell>
          <cell r="D4251" t="str">
            <v>USD</v>
          </cell>
        </row>
        <row r="4252">
          <cell r="A4252" t="str">
            <v>MS-TR-TR8-QD-EU</v>
          </cell>
          <cell r="B4252">
            <v>1</v>
          </cell>
          <cell r="C4252">
            <v>168.5</v>
          </cell>
          <cell r="D4252" t="str">
            <v>USD</v>
          </cell>
        </row>
        <row r="4253">
          <cell r="A4253" t="str">
            <v>MS-TR-TR8-QD-NZ</v>
          </cell>
          <cell r="B4253">
            <v>1</v>
          </cell>
          <cell r="C4253">
            <v>132</v>
          </cell>
          <cell r="D4253" t="str">
            <v>USD</v>
          </cell>
        </row>
        <row r="4254">
          <cell r="A4254" t="str">
            <v>MS-TR-TR8-QD-AU</v>
          </cell>
          <cell r="B4254">
            <v>1</v>
          </cell>
          <cell r="C4254">
            <v>132</v>
          </cell>
          <cell r="D4254" t="str">
            <v>USD</v>
          </cell>
        </row>
        <row r="4255">
          <cell r="A4255" t="str">
            <v>MS-CM-DL</v>
          </cell>
          <cell r="B4255">
            <v>1</v>
          </cell>
          <cell r="C4255">
            <v>121.89</v>
          </cell>
          <cell r="D4255" t="str">
            <v>USD</v>
          </cell>
        </row>
        <row r="4256">
          <cell r="A4256" t="str">
            <v>MS-CM-DL-UK</v>
          </cell>
          <cell r="B4256">
            <v>1</v>
          </cell>
          <cell r="C4256">
            <v>121.89</v>
          </cell>
          <cell r="D4256" t="str">
            <v>USD</v>
          </cell>
        </row>
        <row r="4257">
          <cell r="A4257" t="str">
            <v>MS-CM-DL-EU</v>
          </cell>
          <cell r="B4257">
            <v>1</v>
          </cell>
          <cell r="C4257">
            <v>121.89</v>
          </cell>
          <cell r="D4257" t="str">
            <v>USD</v>
          </cell>
        </row>
        <row r="4258">
          <cell r="A4258" t="str">
            <v>MS-CM-DL-NZ</v>
          </cell>
          <cell r="B4258">
            <v>1</v>
          </cell>
          <cell r="C4258">
            <v>121.89</v>
          </cell>
          <cell r="D4258" t="str">
            <v>USD</v>
          </cell>
        </row>
        <row r="4259">
          <cell r="A4259" t="str">
            <v>MS-CM-DL-AU</v>
          </cell>
          <cell r="B4259">
            <v>1</v>
          </cell>
          <cell r="C4259">
            <v>121.89</v>
          </cell>
          <cell r="D4259" t="str">
            <v>USD</v>
          </cell>
        </row>
        <row r="4260">
          <cell r="A4260" t="str">
            <v>MS-FM-DL</v>
          </cell>
          <cell r="B4260">
            <v>1</v>
          </cell>
          <cell r="C4260">
            <v>153.24</v>
          </cell>
          <cell r="D4260" t="str">
            <v>USD</v>
          </cell>
        </row>
        <row r="4261">
          <cell r="A4261" t="str">
            <v>MS-FM-DL-UK</v>
          </cell>
          <cell r="B4261">
            <v>1</v>
          </cell>
          <cell r="C4261">
            <v>153.24</v>
          </cell>
          <cell r="D4261" t="str">
            <v>USD</v>
          </cell>
        </row>
        <row r="4262">
          <cell r="A4262" t="str">
            <v>MS-FM-DL-EU</v>
          </cell>
          <cell r="B4262">
            <v>1</v>
          </cell>
          <cell r="C4262">
            <v>153.24</v>
          </cell>
          <cell r="D4262" t="str">
            <v>USD</v>
          </cell>
        </row>
        <row r="4263">
          <cell r="A4263" t="str">
            <v>MS-FM-DL-NZ</v>
          </cell>
          <cell r="B4263">
            <v>1</v>
          </cell>
          <cell r="C4263">
            <v>166.3</v>
          </cell>
          <cell r="D4263" t="str">
            <v>USD</v>
          </cell>
        </row>
        <row r="4264">
          <cell r="A4264" t="str">
            <v>MS-FM-DL-AU</v>
          </cell>
          <cell r="B4264">
            <v>1</v>
          </cell>
          <cell r="C4264">
            <v>153.24</v>
          </cell>
          <cell r="D4264" t="str">
            <v>USD</v>
          </cell>
        </row>
        <row r="4265">
          <cell r="A4265" t="str">
            <v>PE01DK DUPL</v>
          </cell>
          <cell r="B4265">
            <v>1</v>
          </cell>
          <cell r="C4265">
            <v>97.5</v>
          </cell>
          <cell r="D4265" t="str">
            <v>USD</v>
          </cell>
        </row>
        <row r="4266">
          <cell r="A4266" t="str">
            <v>PE01ST3 DUPL</v>
          </cell>
          <cell r="B4266">
            <v>1</v>
          </cell>
          <cell r="C4266">
            <v>357.5</v>
          </cell>
          <cell r="D4266" t="str">
            <v>USD</v>
          </cell>
        </row>
        <row r="4267">
          <cell r="A4267" t="str">
            <v>TR8PRO-DDBRMS-AU</v>
          </cell>
          <cell r="B4267">
            <v>1</v>
          </cell>
          <cell r="C4267">
            <v>278</v>
          </cell>
          <cell r="D4267" t="str">
            <v>USD</v>
          </cell>
        </row>
        <row r="4268">
          <cell r="A4268" t="str">
            <v>TR8PRO-DDBRMS-EU</v>
          </cell>
          <cell r="B4268">
            <v>1</v>
          </cell>
          <cell r="C4268">
            <v>278.5</v>
          </cell>
          <cell r="D4268" t="str">
            <v>USD</v>
          </cell>
        </row>
        <row r="4269">
          <cell r="A4269" t="str">
            <v>TR160-WM-NS-EU</v>
          </cell>
          <cell r="B4269">
            <v>1</v>
          </cell>
          <cell r="C4269">
            <v>331.56</v>
          </cell>
          <cell r="D4269" t="str">
            <v>USD</v>
          </cell>
        </row>
        <row r="4270">
          <cell r="A4270" t="str">
            <v>TR160-DDM-NS-EU</v>
          </cell>
          <cell r="B4270">
            <v>1</v>
          </cell>
          <cell r="C4270">
            <v>357.84</v>
          </cell>
          <cell r="D4270" t="str">
            <v>USD</v>
          </cell>
        </row>
        <row r="4271">
          <cell r="A4271" t="str">
            <v>TR160-FAND-NS-EU</v>
          </cell>
          <cell r="B4271">
            <v>1</v>
          </cell>
          <cell r="C4271">
            <v>343.34</v>
          </cell>
          <cell r="D4271" t="str">
            <v>USD</v>
          </cell>
        </row>
        <row r="4272">
          <cell r="A4272" t="str">
            <v>TR160-WM-S3-EU</v>
          </cell>
          <cell r="B4272">
            <v>1</v>
          </cell>
          <cell r="C4272">
            <v>421.06</v>
          </cell>
          <cell r="D4272" t="str">
            <v>USD</v>
          </cell>
        </row>
        <row r="4273">
          <cell r="A4273" t="str">
            <v>TR160-DDM-S3-EU</v>
          </cell>
          <cell r="B4273">
            <v>1</v>
          </cell>
          <cell r="C4273">
            <v>447.34</v>
          </cell>
          <cell r="D4273" t="str">
            <v>USD</v>
          </cell>
        </row>
        <row r="4274">
          <cell r="A4274" t="str">
            <v>TR160-FAND-S3-EU</v>
          </cell>
          <cell r="B4274">
            <v>1</v>
          </cell>
          <cell r="C4274">
            <v>432.84</v>
          </cell>
          <cell r="D4274" t="str">
            <v>USD</v>
          </cell>
        </row>
        <row r="4275">
          <cell r="A4275" t="str">
            <v>TR160-WM-S4-EU</v>
          </cell>
          <cell r="B4275">
            <v>1</v>
          </cell>
          <cell r="C4275">
            <v>415.56</v>
          </cell>
          <cell r="D4275" t="str">
            <v>USD</v>
          </cell>
        </row>
        <row r="4276">
          <cell r="A4276" t="str">
            <v>TR160-DDM-S4-EU</v>
          </cell>
          <cell r="B4276">
            <v>1</v>
          </cell>
          <cell r="C4276">
            <v>441.84</v>
          </cell>
          <cell r="D4276" t="str">
            <v>USD</v>
          </cell>
        </row>
        <row r="4277">
          <cell r="A4277" t="str">
            <v>TR160-FAND-S4-EU</v>
          </cell>
          <cell r="B4277">
            <v>1</v>
          </cell>
          <cell r="C4277">
            <v>427.34</v>
          </cell>
          <cell r="D4277" t="str">
            <v>USD</v>
          </cell>
        </row>
        <row r="4278">
          <cell r="A4278" t="str">
            <v>TR160-WM-S6-EU</v>
          </cell>
          <cell r="B4278">
            <v>1</v>
          </cell>
          <cell r="C4278">
            <v>429.56</v>
          </cell>
          <cell r="D4278" t="str">
            <v>USD</v>
          </cell>
        </row>
        <row r="4279">
          <cell r="A4279" t="str">
            <v>TR160-DDM-S6-EU</v>
          </cell>
          <cell r="B4279">
            <v>1</v>
          </cell>
          <cell r="C4279">
            <v>455.84</v>
          </cell>
          <cell r="D4279" t="str">
            <v>USD</v>
          </cell>
        </row>
        <row r="4280">
          <cell r="A4280" t="str">
            <v>TR160-FAND-S6-EU</v>
          </cell>
          <cell r="B4280">
            <v>1</v>
          </cell>
          <cell r="C4280">
            <v>441.34</v>
          </cell>
          <cell r="D4280" t="str">
            <v>USD</v>
          </cell>
        </row>
        <row r="4281">
          <cell r="A4281" t="str">
            <v>TR160-WM-S7-EU</v>
          </cell>
          <cell r="B4281">
            <v>1</v>
          </cell>
          <cell r="C4281">
            <v>429.56</v>
          </cell>
          <cell r="D4281" t="str">
            <v>USD</v>
          </cell>
        </row>
        <row r="4282">
          <cell r="A4282" t="str">
            <v>TR160-DDM-S7-EU</v>
          </cell>
          <cell r="B4282">
            <v>1</v>
          </cell>
          <cell r="C4282">
            <v>455.84</v>
          </cell>
          <cell r="D4282" t="str">
            <v>USD</v>
          </cell>
        </row>
        <row r="4283">
          <cell r="A4283" t="str">
            <v>TR160-FAND-S7-EU</v>
          </cell>
          <cell r="B4283">
            <v>1</v>
          </cell>
          <cell r="C4283">
            <v>441.34</v>
          </cell>
          <cell r="D4283" t="str">
            <v>USD</v>
          </cell>
        </row>
        <row r="4284">
          <cell r="A4284" t="str">
            <v>TR160-WM-S8-EU</v>
          </cell>
          <cell r="B4284">
            <v>1</v>
          </cell>
          <cell r="C4284">
            <v>429.56</v>
          </cell>
          <cell r="D4284" t="str">
            <v>USD</v>
          </cell>
        </row>
        <row r="4285">
          <cell r="A4285" t="str">
            <v>TR160-DDM-S8-EU</v>
          </cell>
          <cell r="B4285">
            <v>1</v>
          </cell>
          <cell r="C4285">
            <v>455.84</v>
          </cell>
          <cell r="D4285" t="str">
            <v>USD</v>
          </cell>
        </row>
        <row r="4286">
          <cell r="A4286" t="str">
            <v>TR160-FAND-S8-EU</v>
          </cell>
          <cell r="B4286">
            <v>1</v>
          </cell>
          <cell r="C4286">
            <v>441.34</v>
          </cell>
          <cell r="D4286" t="str">
            <v>USD</v>
          </cell>
        </row>
        <row r="4287">
          <cell r="A4287" t="str">
            <v>TR160-WM-NS-AU</v>
          </cell>
          <cell r="B4287">
            <v>1</v>
          </cell>
          <cell r="C4287">
            <v>368.72</v>
          </cell>
          <cell r="D4287" t="str">
            <v>USD</v>
          </cell>
        </row>
        <row r="4288">
          <cell r="A4288" t="str">
            <v>TR160-DDM-NS-AU</v>
          </cell>
          <cell r="B4288">
            <v>1</v>
          </cell>
          <cell r="C4288">
            <v>395</v>
          </cell>
          <cell r="D4288" t="str">
            <v>USD</v>
          </cell>
        </row>
        <row r="4289">
          <cell r="A4289" t="str">
            <v>TR160-FAND-NS-AU</v>
          </cell>
          <cell r="B4289">
            <v>1</v>
          </cell>
          <cell r="C4289">
            <v>380.5</v>
          </cell>
          <cell r="D4289" t="str">
            <v>USD</v>
          </cell>
        </row>
        <row r="4290">
          <cell r="A4290" t="str">
            <v>TR160-WM-S3-AU</v>
          </cell>
          <cell r="B4290">
            <v>1</v>
          </cell>
          <cell r="C4290">
            <v>458.22</v>
          </cell>
          <cell r="D4290" t="str">
            <v>USD</v>
          </cell>
        </row>
        <row r="4291">
          <cell r="A4291" t="str">
            <v>TR160-DDM-S3-AU</v>
          </cell>
          <cell r="B4291">
            <v>1</v>
          </cell>
          <cell r="C4291">
            <v>484.5</v>
          </cell>
          <cell r="D4291" t="str">
            <v>USD</v>
          </cell>
        </row>
        <row r="4292">
          <cell r="A4292" t="str">
            <v>TR160-FAND-S3-AU</v>
          </cell>
          <cell r="B4292">
            <v>1</v>
          </cell>
          <cell r="C4292">
            <v>470</v>
          </cell>
          <cell r="D4292" t="str">
            <v>USD</v>
          </cell>
        </row>
        <row r="4293">
          <cell r="A4293" t="str">
            <v>TR160-WM-S4-AU</v>
          </cell>
          <cell r="B4293">
            <v>1</v>
          </cell>
          <cell r="C4293">
            <v>452.72</v>
          </cell>
          <cell r="D4293" t="str">
            <v>USD</v>
          </cell>
        </row>
        <row r="4294">
          <cell r="A4294" t="str">
            <v>TR160-DDM-S4-AU</v>
          </cell>
          <cell r="B4294">
            <v>1</v>
          </cell>
          <cell r="C4294">
            <v>479</v>
          </cell>
          <cell r="D4294" t="str">
            <v>USD</v>
          </cell>
        </row>
        <row r="4295">
          <cell r="A4295" t="str">
            <v>TR160-FAND-S4-AU</v>
          </cell>
          <cell r="B4295">
            <v>1</v>
          </cell>
          <cell r="C4295">
            <v>464.5</v>
          </cell>
          <cell r="D4295" t="str">
            <v>USD</v>
          </cell>
        </row>
        <row r="4296">
          <cell r="A4296" t="str">
            <v>TR160-WM-S6-AU</v>
          </cell>
          <cell r="B4296">
            <v>1</v>
          </cell>
          <cell r="C4296">
            <v>466.72</v>
          </cell>
          <cell r="D4296" t="str">
            <v>USD</v>
          </cell>
        </row>
        <row r="4297">
          <cell r="A4297" t="str">
            <v>TR160-DDM-S6-AU</v>
          </cell>
          <cell r="B4297">
            <v>1</v>
          </cell>
          <cell r="C4297">
            <v>493</v>
          </cell>
          <cell r="D4297" t="str">
            <v>USD</v>
          </cell>
        </row>
        <row r="4298">
          <cell r="A4298" t="str">
            <v>TR160-FAND-S6-AU</v>
          </cell>
          <cell r="B4298">
            <v>1</v>
          </cell>
          <cell r="C4298">
            <v>478.5</v>
          </cell>
          <cell r="D4298" t="str">
            <v>USD</v>
          </cell>
        </row>
        <row r="4299">
          <cell r="A4299" t="str">
            <v>TR160-WM-S7-AU</v>
          </cell>
          <cell r="B4299">
            <v>1</v>
          </cell>
          <cell r="C4299">
            <v>466.72</v>
          </cell>
          <cell r="D4299" t="str">
            <v>USD</v>
          </cell>
        </row>
        <row r="4300">
          <cell r="A4300" t="str">
            <v>TR160-DDM-S7-AU</v>
          </cell>
          <cell r="B4300">
            <v>1</v>
          </cell>
          <cell r="C4300">
            <v>493</v>
          </cell>
          <cell r="D4300" t="str">
            <v>USD</v>
          </cell>
        </row>
        <row r="4301">
          <cell r="A4301" t="str">
            <v>TR160-FAND-S7-AU</v>
          </cell>
          <cell r="B4301">
            <v>1</v>
          </cell>
          <cell r="C4301">
            <v>478.5</v>
          </cell>
          <cell r="D4301" t="str">
            <v>USD</v>
          </cell>
        </row>
        <row r="4302">
          <cell r="A4302" t="str">
            <v>TR160-WM-S8-AU</v>
          </cell>
          <cell r="B4302">
            <v>1</v>
          </cell>
          <cell r="C4302">
            <v>466.72</v>
          </cell>
          <cell r="D4302" t="str">
            <v>USD</v>
          </cell>
        </row>
        <row r="4303">
          <cell r="A4303" t="str">
            <v>TR160-DDM-S8-AU</v>
          </cell>
          <cell r="B4303">
            <v>1</v>
          </cell>
          <cell r="C4303">
            <v>493</v>
          </cell>
          <cell r="D4303" t="str">
            <v>USD</v>
          </cell>
        </row>
        <row r="4304">
          <cell r="A4304" t="str">
            <v>TR160-FAND-S8-AU</v>
          </cell>
          <cell r="B4304">
            <v>1</v>
          </cell>
          <cell r="C4304">
            <v>478.5</v>
          </cell>
          <cell r="D4304" t="str">
            <v>USD</v>
          </cell>
        </row>
        <row r="4305">
          <cell r="A4305" t="str">
            <v>Packaging Simucube</v>
          </cell>
          <cell r="B4305">
            <v>1</v>
          </cell>
          <cell r="C4305">
            <v>36.052100000000003</v>
          </cell>
          <cell r="D4305" t="str">
            <v>USD</v>
          </cell>
        </row>
        <row r="4306">
          <cell r="A4306" t="str">
            <v>TR8-NS</v>
          </cell>
          <cell r="B4306">
            <v>1</v>
          </cell>
          <cell r="C4306">
            <v>235.5</v>
          </cell>
          <cell r="D4306" t="str">
            <v>USD</v>
          </cell>
        </row>
        <row r="4307">
          <cell r="A4307" t="str">
            <v>TR8-NS-EU</v>
          </cell>
          <cell r="B4307">
            <v>1</v>
          </cell>
          <cell r="C4307">
            <v>235.5</v>
          </cell>
          <cell r="D4307" t="str">
            <v>USD</v>
          </cell>
        </row>
        <row r="4308">
          <cell r="A4308" t="str">
            <v>TR8-S6-EU</v>
          </cell>
          <cell r="B4308">
            <v>1</v>
          </cell>
          <cell r="C4308">
            <v>333.5</v>
          </cell>
          <cell r="D4308" t="str">
            <v>USD</v>
          </cell>
        </row>
        <row r="4309">
          <cell r="A4309" t="str">
            <v>TR8-S3-EU</v>
          </cell>
          <cell r="B4309">
            <v>1</v>
          </cell>
          <cell r="C4309">
            <v>325</v>
          </cell>
          <cell r="D4309" t="str">
            <v>USD</v>
          </cell>
        </row>
        <row r="4310">
          <cell r="A4310" t="str">
            <v>TR8-S4-EU</v>
          </cell>
          <cell r="B4310">
            <v>1</v>
          </cell>
          <cell r="C4310">
            <v>319.5</v>
          </cell>
          <cell r="D4310" t="str">
            <v>USD</v>
          </cell>
        </row>
        <row r="4311">
          <cell r="A4311" t="str">
            <v>TR8-S4-AU</v>
          </cell>
          <cell r="B4311">
            <v>1</v>
          </cell>
          <cell r="C4311">
            <v>314.60000000000002</v>
          </cell>
          <cell r="D4311" t="str">
            <v>USD</v>
          </cell>
        </row>
        <row r="4312">
          <cell r="A4312" t="str">
            <v>TR8-S3-AU</v>
          </cell>
          <cell r="B4312">
            <v>1</v>
          </cell>
          <cell r="C4312">
            <v>325</v>
          </cell>
          <cell r="D4312" t="str">
            <v>USD</v>
          </cell>
        </row>
        <row r="4313">
          <cell r="A4313" t="str">
            <v>VNM-S01H4R</v>
          </cell>
          <cell r="B4313">
            <v>1</v>
          </cell>
          <cell r="C4313">
            <v>9.75</v>
          </cell>
          <cell r="D4313" t="str">
            <v>USD</v>
          </cell>
        </row>
        <row r="4314">
          <cell r="A4314" t="str">
            <v>VNM-S01H5R</v>
          </cell>
          <cell r="B4314">
            <v>1</v>
          </cell>
          <cell r="C4314">
            <v>9.75</v>
          </cell>
          <cell r="D4314" t="str">
            <v>USD</v>
          </cell>
        </row>
        <row r="4315">
          <cell r="A4315" t="str">
            <v>VNM-S01H7R</v>
          </cell>
          <cell r="B4315">
            <v>1</v>
          </cell>
          <cell r="C4315">
            <v>9.75</v>
          </cell>
          <cell r="D4315" t="str">
            <v>USD</v>
          </cell>
        </row>
        <row r="4316">
          <cell r="A4316" t="str">
            <v>VNM-HBRK01</v>
          </cell>
          <cell r="B4316">
            <v>1</v>
          </cell>
          <cell r="C4316">
            <v>129.35</v>
          </cell>
          <cell r="D4316" t="str">
            <v>USD</v>
          </cell>
        </row>
        <row r="4317">
          <cell r="A4317" t="str">
            <v>VNM-S01CLA</v>
          </cell>
          <cell r="B4317">
            <v>1</v>
          </cell>
          <cell r="C4317">
            <v>19.5</v>
          </cell>
          <cell r="D4317" t="str">
            <v>USD</v>
          </cell>
        </row>
        <row r="4318">
          <cell r="A4318" t="str">
            <v>VNM-HBSPLA</v>
          </cell>
          <cell r="B4318">
            <v>1</v>
          </cell>
          <cell r="C4318">
            <v>9.75</v>
          </cell>
          <cell r="D4318" t="str">
            <v>USD</v>
          </cell>
        </row>
        <row r="4319">
          <cell r="A4319" t="str">
            <v>VNM-S01BUN</v>
          </cell>
          <cell r="B4319">
            <v>1</v>
          </cell>
          <cell r="C4319">
            <v>161.85</v>
          </cell>
          <cell r="D4319" t="str">
            <v>USD</v>
          </cell>
        </row>
        <row r="4320">
          <cell r="A4320" t="str">
            <v>VNM-PE01ST3</v>
          </cell>
          <cell r="B4320">
            <v>1</v>
          </cell>
          <cell r="C4320">
            <v>357.5</v>
          </cell>
          <cell r="D4320" t="str">
            <v>USD</v>
          </cell>
        </row>
        <row r="4321">
          <cell r="A4321" t="str">
            <v>VNM-PE01HR</v>
          </cell>
          <cell r="B4321">
            <v>1</v>
          </cell>
          <cell r="C4321">
            <v>32.5</v>
          </cell>
          <cell r="D4321" t="str">
            <v>USD</v>
          </cell>
        </row>
        <row r="4322">
          <cell r="A4322" t="str">
            <v>VNM-PE01DK</v>
          </cell>
          <cell r="B4322">
            <v>1</v>
          </cell>
          <cell r="C4322">
            <v>97.5</v>
          </cell>
          <cell r="D4322" t="str">
            <v>USD</v>
          </cell>
        </row>
        <row r="4323">
          <cell r="A4323" t="str">
            <v>VNM-PE01BK</v>
          </cell>
          <cell r="B4323">
            <v>1</v>
          </cell>
          <cell r="C4323">
            <v>19.5</v>
          </cell>
          <cell r="D4323" t="str">
            <v>USD</v>
          </cell>
        </row>
        <row r="4324">
          <cell r="A4324" t="str">
            <v>VNM-HBRK15</v>
          </cell>
          <cell r="B4324">
            <v>1</v>
          </cell>
          <cell r="C4324">
            <v>155.35</v>
          </cell>
          <cell r="D4324" t="str">
            <v>USD</v>
          </cell>
        </row>
        <row r="4325">
          <cell r="A4325" t="str">
            <v>VNM-HB01PK</v>
          </cell>
          <cell r="B4325">
            <v>1</v>
          </cell>
          <cell r="C4325">
            <v>22.75</v>
          </cell>
          <cell r="D4325" t="str">
            <v>USD</v>
          </cell>
        </row>
        <row r="4326">
          <cell r="A4326" t="str">
            <v>XS Controller shell</v>
          </cell>
          <cell r="B4326">
            <v>1</v>
          </cell>
          <cell r="C4326">
            <v>2.5</v>
          </cell>
          <cell r="D4326" t="str">
            <v>USD</v>
          </cell>
        </row>
        <row r="4327">
          <cell r="A4327" t="str">
            <v>XS Display</v>
          </cell>
          <cell r="B4327">
            <v>1</v>
          </cell>
          <cell r="C4327">
            <v>0.8</v>
          </cell>
          <cell r="D4327" t="str">
            <v>USD</v>
          </cell>
        </row>
        <row r="4328">
          <cell r="A4328" t="str">
            <v>XS Box</v>
          </cell>
          <cell r="B4328">
            <v>1</v>
          </cell>
          <cell r="C4328">
            <v>2.6</v>
          </cell>
          <cell r="D4328" t="str">
            <v>USD</v>
          </cell>
        </row>
        <row r="4329">
          <cell r="A4329" t="str">
            <v>XS Manual</v>
          </cell>
          <cell r="B4329">
            <v>1</v>
          </cell>
          <cell r="C4329">
            <v>0.5</v>
          </cell>
          <cell r="D4329" t="str">
            <v>USD</v>
          </cell>
        </row>
        <row r="4330">
          <cell r="A4330" t="str">
            <v>XS Knob</v>
          </cell>
          <cell r="B4330">
            <v>1</v>
          </cell>
          <cell r="C4330">
            <v>1.2</v>
          </cell>
          <cell r="D4330" t="str">
            <v>USD</v>
          </cell>
        </row>
        <row r="4331">
          <cell r="A4331" t="str">
            <v>XS Cable</v>
          </cell>
          <cell r="B4331">
            <v>1</v>
          </cell>
          <cell r="C4331">
            <v>1</v>
          </cell>
          <cell r="D4331" t="str">
            <v>USD</v>
          </cell>
        </row>
        <row r="4332">
          <cell r="A4332" t="str">
            <v>X9 Display surround</v>
          </cell>
          <cell r="B4332">
            <v>1</v>
          </cell>
          <cell r="C4332">
            <v>0.87</v>
          </cell>
          <cell r="D4332" t="str">
            <v>USD</v>
          </cell>
        </row>
        <row r="4333">
          <cell r="A4333" t="str">
            <v>X9 Display</v>
          </cell>
          <cell r="B4333">
            <v>1</v>
          </cell>
          <cell r="C4333">
            <v>0.8</v>
          </cell>
          <cell r="D4333" t="str">
            <v>USD</v>
          </cell>
        </row>
        <row r="4334">
          <cell r="A4334" t="str">
            <v>Engine host sticker</v>
          </cell>
          <cell r="B4334">
            <v>1</v>
          </cell>
          <cell r="C4334">
            <v>0.08</v>
          </cell>
          <cell r="D4334" t="str">
            <v>USD</v>
          </cell>
        </row>
        <row r="4335">
          <cell r="A4335" t="str">
            <v>Alcohol wipe</v>
          </cell>
          <cell r="B4335">
            <v>1</v>
          </cell>
          <cell r="C4335">
            <v>0.08</v>
          </cell>
          <cell r="D4335" t="str">
            <v>USD</v>
          </cell>
        </row>
        <row r="4336">
          <cell r="A4336" t="str">
            <v>HI-36TB</v>
          </cell>
          <cell r="B4336">
            <v>1</v>
          </cell>
          <cell r="C4336">
            <v>28.25</v>
          </cell>
          <cell r="D4336" t="str">
            <v>USD</v>
          </cell>
        </row>
        <row r="4337">
          <cell r="A4337" t="str">
            <v>HI-97TB</v>
          </cell>
          <cell r="B4337">
            <v>1</v>
          </cell>
          <cell r="C4337">
            <v>28.25</v>
          </cell>
          <cell r="D4337" t="str">
            <v>USD</v>
          </cell>
        </row>
        <row r="4338">
          <cell r="A4338" t="str">
            <v>008026GRS</v>
          </cell>
          <cell r="B4338">
            <v>1</v>
          </cell>
          <cell r="C4338">
            <v>552.5</v>
          </cell>
          <cell r="D4338" t="str">
            <v>USD</v>
          </cell>
        </row>
        <row r="4339">
          <cell r="A4339" t="str">
            <v>AlphaM-BW</v>
          </cell>
          <cell r="B4339">
            <v>1</v>
          </cell>
          <cell r="C4339">
            <v>332.7</v>
          </cell>
          <cell r="D4339" t="str">
            <v>USD</v>
          </cell>
        </row>
        <row r="4340">
          <cell r="A4340" t="str">
            <v>Alpha-BW</v>
          </cell>
          <cell r="B4340">
            <v>1</v>
          </cell>
          <cell r="C4340">
            <v>453.7</v>
          </cell>
          <cell r="D4340" t="str">
            <v>USD</v>
          </cell>
        </row>
        <row r="4341">
          <cell r="A4341" t="str">
            <v>AlphaU-BW</v>
          </cell>
          <cell r="B4341">
            <v>1</v>
          </cell>
          <cell r="C4341">
            <v>604.9</v>
          </cell>
          <cell r="D4341" t="str">
            <v>USD</v>
          </cell>
        </row>
        <row r="4342">
          <cell r="A4342" t="str">
            <v>GT1-SR</v>
          </cell>
          <cell r="B4342">
            <v>1</v>
          </cell>
          <cell r="C4342">
            <v>234.4</v>
          </cell>
          <cell r="D4342" t="str">
            <v>USD</v>
          </cell>
        </row>
        <row r="4343">
          <cell r="A4343" t="str">
            <v>GTC-C</v>
          </cell>
          <cell r="B4343">
            <v>1</v>
          </cell>
          <cell r="C4343">
            <v>279.8</v>
          </cell>
          <cell r="D4343" t="str">
            <v>USD</v>
          </cell>
        </row>
        <row r="4344">
          <cell r="A4344" t="str">
            <v>GT4-C-CV1</v>
          </cell>
          <cell r="B4344">
            <v>1</v>
          </cell>
          <cell r="C4344">
            <v>302.5</v>
          </cell>
          <cell r="D4344" t="str">
            <v>USD</v>
          </cell>
        </row>
        <row r="4345">
          <cell r="A4345" t="str">
            <v>FX-C</v>
          </cell>
          <cell r="B4345">
            <v>1</v>
          </cell>
          <cell r="C4345">
            <v>317.60000000000002</v>
          </cell>
          <cell r="D4345" t="str">
            <v>USD</v>
          </cell>
        </row>
        <row r="4346">
          <cell r="A4346" t="str">
            <v>P2000-S200RF</v>
          </cell>
          <cell r="B4346">
            <v>1</v>
          </cell>
          <cell r="C4346">
            <v>377.9</v>
          </cell>
          <cell r="D4346" t="str">
            <v>USD</v>
          </cell>
        </row>
        <row r="4347">
          <cell r="A4347" t="str">
            <v>P2000-S200R</v>
          </cell>
          <cell r="B4347">
            <v>1</v>
          </cell>
          <cell r="C4347">
            <v>486.8</v>
          </cell>
          <cell r="D4347" t="str">
            <v>USD</v>
          </cell>
        </row>
        <row r="4348">
          <cell r="A4348" t="str">
            <v>Q1S-P</v>
          </cell>
          <cell r="B4348">
            <v>1</v>
          </cell>
          <cell r="C4348">
            <v>157.30000000000001</v>
          </cell>
          <cell r="D4348" t="str">
            <v>USD</v>
          </cell>
        </row>
        <row r="4349">
          <cell r="A4349" t="str">
            <v>Q1-P</v>
          </cell>
          <cell r="B4349">
            <v>1</v>
          </cell>
          <cell r="C4349">
            <v>231.4</v>
          </cell>
          <cell r="D4349" t="str">
            <v>USD</v>
          </cell>
        </row>
        <row r="4350">
          <cell r="A4350" t="str">
            <v>P-STP</v>
          </cell>
          <cell r="B4350">
            <v>1</v>
          </cell>
          <cell r="C4350">
            <v>22.7</v>
          </cell>
          <cell r="D4350" t="str">
            <v>USD</v>
          </cell>
        </row>
        <row r="4351">
          <cell r="A4351" t="str">
            <v>P-L200</v>
          </cell>
          <cell r="B4351">
            <v>1</v>
          </cell>
          <cell r="C4351">
            <v>15.1</v>
          </cell>
          <cell r="D4351" t="str">
            <v>USD</v>
          </cell>
        </row>
        <row r="4352">
          <cell r="A4352" t="str">
            <v>TR-DDBRDDM-EU</v>
          </cell>
          <cell r="B4352">
            <v>1</v>
          </cell>
          <cell r="C4352">
            <v>31</v>
          </cell>
          <cell r="D4352" t="str">
            <v>USD</v>
          </cell>
        </row>
        <row r="4353">
          <cell r="A4353" t="str">
            <v>TR-TR8-SING-BUND-AU</v>
          </cell>
          <cell r="B4353">
            <v>1</v>
          </cell>
          <cell r="C4353">
            <v>19</v>
          </cell>
          <cell r="D4353" t="str">
            <v>USD</v>
          </cell>
        </row>
        <row r="4354">
          <cell r="A4354" t="str">
            <v>TR-TR8-SING-BUND-EU</v>
          </cell>
          <cell r="B4354">
            <v>1</v>
          </cell>
          <cell r="C4354">
            <v>12</v>
          </cell>
          <cell r="D4354" t="str">
            <v>USD</v>
          </cell>
        </row>
        <row r="4355">
          <cell r="A4355" t="str">
            <v>TR-TR8-SING-BUND-UK</v>
          </cell>
          <cell r="B4355">
            <v>1</v>
          </cell>
          <cell r="C4355">
            <v>12</v>
          </cell>
          <cell r="D4355" t="str">
            <v>USD</v>
          </cell>
        </row>
        <row r="4356">
          <cell r="A4356" t="str">
            <v>TR-TR8-SING-BUND-NZ</v>
          </cell>
          <cell r="B4356">
            <v>1</v>
          </cell>
          <cell r="C4356">
            <v>12</v>
          </cell>
          <cell r="D4356" t="str">
            <v>USD</v>
          </cell>
        </row>
        <row r="4357">
          <cell r="A4357" t="str">
            <v>TRX-BLK-WM-MS</v>
          </cell>
          <cell r="B4357">
            <v>1</v>
          </cell>
          <cell r="C4357">
            <v>451.5</v>
          </cell>
          <cell r="D4357" t="str">
            <v>USD</v>
          </cell>
        </row>
        <row r="4358">
          <cell r="A4358" t="str">
            <v>TRX-BLK-A-MS</v>
          </cell>
          <cell r="B4358">
            <v>1</v>
          </cell>
          <cell r="C4358">
            <v>451.5</v>
          </cell>
          <cell r="D4358" t="str">
            <v>USD</v>
          </cell>
        </row>
        <row r="4359">
          <cell r="A4359" t="str">
            <v>TRX-BLK-DD-MS</v>
          </cell>
          <cell r="B4359">
            <v>1</v>
          </cell>
          <cell r="C4359">
            <v>462</v>
          </cell>
          <cell r="D4359" t="str">
            <v>USD</v>
          </cell>
        </row>
        <row r="4360">
          <cell r="A4360" t="str">
            <v>TRX-ALP-WM-MS</v>
          </cell>
          <cell r="B4360">
            <v>1</v>
          </cell>
          <cell r="C4360">
            <v>441</v>
          </cell>
          <cell r="D4360" t="str">
            <v>USD</v>
          </cell>
        </row>
        <row r="4361">
          <cell r="A4361" t="str">
            <v>TRX-ALP-A-MS</v>
          </cell>
          <cell r="B4361">
            <v>1</v>
          </cell>
          <cell r="C4361">
            <v>441</v>
          </cell>
          <cell r="D4361" t="str">
            <v>USD</v>
          </cell>
        </row>
        <row r="4362">
          <cell r="A4362" t="str">
            <v>TRX-ALP-DD-MS</v>
          </cell>
          <cell r="B4362">
            <v>1</v>
          </cell>
          <cell r="C4362">
            <v>451.5</v>
          </cell>
          <cell r="D4362" t="str">
            <v>USD</v>
          </cell>
        </row>
        <row r="4363">
          <cell r="A4363" t="str">
            <v>TRX-BLK-WM-MS-UK</v>
          </cell>
          <cell r="B4363">
            <v>1</v>
          </cell>
          <cell r="C4363">
            <v>451.5</v>
          </cell>
          <cell r="D4363" t="str">
            <v>USD</v>
          </cell>
        </row>
        <row r="4364">
          <cell r="A4364" t="str">
            <v>TRX-BLK-A-MS-UK</v>
          </cell>
          <cell r="B4364">
            <v>1</v>
          </cell>
          <cell r="C4364">
            <v>451.5</v>
          </cell>
          <cell r="D4364" t="str">
            <v>USD</v>
          </cell>
        </row>
        <row r="4365">
          <cell r="A4365" t="str">
            <v>TRX-BLK-DD-MS-UK</v>
          </cell>
          <cell r="B4365">
            <v>1</v>
          </cell>
          <cell r="C4365">
            <v>462</v>
          </cell>
          <cell r="D4365" t="str">
            <v>USD</v>
          </cell>
        </row>
        <row r="4366">
          <cell r="A4366" t="str">
            <v>TRX-ALP-WM-MS-UK</v>
          </cell>
          <cell r="B4366">
            <v>1</v>
          </cell>
          <cell r="C4366">
            <v>441</v>
          </cell>
          <cell r="D4366" t="str">
            <v>USD</v>
          </cell>
        </row>
        <row r="4367">
          <cell r="A4367" t="str">
            <v>TRX-ALP-A-MS-UK</v>
          </cell>
          <cell r="B4367">
            <v>1</v>
          </cell>
          <cell r="C4367">
            <v>441</v>
          </cell>
          <cell r="D4367" t="str">
            <v>USD</v>
          </cell>
        </row>
        <row r="4368">
          <cell r="A4368" t="str">
            <v>TRX-ALP-DD-MS-UK</v>
          </cell>
          <cell r="B4368">
            <v>1</v>
          </cell>
          <cell r="C4368">
            <v>451.5</v>
          </cell>
          <cell r="D4368" t="str">
            <v>USD</v>
          </cell>
        </row>
        <row r="4369">
          <cell r="A4369" t="str">
            <v>TRX-BLK-WM-MS-EU</v>
          </cell>
          <cell r="B4369">
            <v>1</v>
          </cell>
          <cell r="C4369">
            <v>451.5</v>
          </cell>
          <cell r="D4369" t="str">
            <v>USD</v>
          </cell>
        </row>
        <row r="4370">
          <cell r="A4370" t="str">
            <v>TRX-BLK-A-MS-EU</v>
          </cell>
          <cell r="B4370">
            <v>1</v>
          </cell>
          <cell r="C4370">
            <v>451.5</v>
          </cell>
          <cell r="D4370" t="str">
            <v>USD</v>
          </cell>
        </row>
        <row r="4371">
          <cell r="A4371" t="str">
            <v>TRX-BLK-DD-MS-EU</v>
          </cell>
          <cell r="B4371">
            <v>1</v>
          </cell>
          <cell r="C4371">
            <v>462</v>
          </cell>
          <cell r="D4371" t="str">
            <v>USD</v>
          </cell>
        </row>
        <row r="4372">
          <cell r="A4372" t="str">
            <v>TRX-ALP-WM-MS-EU</v>
          </cell>
          <cell r="B4372">
            <v>1</v>
          </cell>
          <cell r="C4372">
            <v>441</v>
          </cell>
          <cell r="D4372" t="str">
            <v>USD</v>
          </cell>
        </row>
        <row r="4373">
          <cell r="A4373" t="str">
            <v>TRX-ALP-A-MS-EU</v>
          </cell>
          <cell r="B4373">
            <v>1</v>
          </cell>
          <cell r="C4373">
            <v>441</v>
          </cell>
          <cell r="D4373" t="str">
            <v>USD</v>
          </cell>
        </row>
        <row r="4374">
          <cell r="A4374" t="str">
            <v>TRX-ALP-DD-MS-EU</v>
          </cell>
          <cell r="B4374">
            <v>1</v>
          </cell>
          <cell r="C4374">
            <v>451.5</v>
          </cell>
          <cell r="D4374" t="str">
            <v>USD</v>
          </cell>
        </row>
        <row r="4375">
          <cell r="A4375" t="str">
            <v>TRX-BLK-WM-MS-NZ</v>
          </cell>
          <cell r="B4375">
            <v>1</v>
          </cell>
          <cell r="C4375">
            <v>451.5</v>
          </cell>
          <cell r="D4375" t="str">
            <v>USD</v>
          </cell>
        </row>
        <row r="4376">
          <cell r="A4376" t="str">
            <v>TRX-BLK-A-MS-NZ</v>
          </cell>
          <cell r="B4376">
            <v>1</v>
          </cell>
          <cell r="C4376">
            <v>451.5</v>
          </cell>
          <cell r="D4376" t="str">
            <v>USD</v>
          </cell>
        </row>
        <row r="4377">
          <cell r="A4377" t="str">
            <v>TRX-BLK-DD-MS-NZ</v>
          </cell>
          <cell r="B4377">
            <v>1</v>
          </cell>
          <cell r="C4377">
            <v>462</v>
          </cell>
          <cell r="D4377" t="str">
            <v>USD</v>
          </cell>
        </row>
        <row r="4378">
          <cell r="A4378" t="str">
            <v>TRX-ALP-WM-MS-NZ</v>
          </cell>
          <cell r="B4378">
            <v>1</v>
          </cell>
          <cell r="C4378">
            <v>441</v>
          </cell>
          <cell r="D4378" t="str">
            <v>USD</v>
          </cell>
        </row>
        <row r="4379">
          <cell r="A4379" t="str">
            <v>TRX-ALP-A-MS-NZ</v>
          </cell>
          <cell r="B4379">
            <v>1</v>
          </cell>
          <cell r="C4379">
            <v>441</v>
          </cell>
          <cell r="D4379" t="str">
            <v>USD</v>
          </cell>
        </row>
        <row r="4380">
          <cell r="A4380" t="str">
            <v>TRX-ALP-DD-MS-NZ</v>
          </cell>
          <cell r="B4380">
            <v>1</v>
          </cell>
          <cell r="C4380">
            <v>451.5</v>
          </cell>
          <cell r="D4380" t="str">
            <v>USD</v>
          </cell>
        </row>
        <row r="4381">
          <cell r="A4381" t="str">
            <v>TRX-BLK-WM-MS-AU</v>
          </cell>
          <cell r="B4381">
            <v>1</v>
          </cell>
          <cell r="C4381">
            <v>451.5</v>
          </cell>
          <cell r="D4381" t="str">
            <v>USD</v>
          </cell>
        </row>
        <row r="4382">
          <cell r="A4382" t="str">
            <v>TRX-BLK-A-MS-AU</v>
          </cell>
          <cell r="B4382">
            <v>1</v>
          </cell>
          <cell r="C4382">
            <v>451.5</v>
          </cell>
          <cell r="D4382" t="str">
            <v>USD</v>
          </cell>
        </row>
        <row r="4383">
          <cell r="A4383" t="str">
            <v>TRX-BLK-DD-MS-AU</v>
          </cell>
          <cell r="B4383">
            <v>1</v>
          </cell>
          <cell r="C4383">
            <v>462</v>
          </cell>
          <cell r="D4383" t="str">
            <v>USD</v>
          </cell>
        </row>
        <row r="4384">
          <cell r="A4384" t="str">
            <v>TRX-ALP-WM-MS-AU</v>
          </cell>
          <cell r="B4384">
            <v>1</v>
          </cell>
          <cell r="C4384">
            <v>441</v>
          </cell>
          <cell r="D4384" t="str">
            <v>USD</v>
          </cell>
        </row>
        <row r="4385">
          <cell r="A4385" t="str">
            <v>TRX-ALP-A-MS-AU</v>
          </cell>
          <cell r="B4385">
            <v>1</v>
          </cell>
          <cell r="C4385">
            <v>441</v>
          </cell>
          <cell r="D4385" t="str">
            <v>USD</v>
          </cell>
        </row>
        <row r="4386">
          <cell r="A4386" t="str">
            <v>TRX-ALP-DD-MS-AU</v>
          </cell>
          <cell r="B4386">
            <v>1</v>
          </cell>
          <cell r="C4386">
            <v>451.5</v>
          </cell>
          <cell r="D4386" t="str">
            <v>USD</v>
          </cell>
        </row>
        <row r="4387">
          <cell r="A4387" t="str">
            <v>HI-136TB</v>
          </cell>
          <cell r="B4387">
            <v>1</v>
          </cell>
          <cell r="C4387">
            <v>26.62</v>
          </cell>
          <cell r="D4387" t="str">
            <v>USD</v>
          </cell>
        </row>
        <row r="4388">
          <cell r="A4388" t="str">
            <v>TR160-NW</v>
          </cell>
          <cell r="B4388">
            <v>1</v>
          </cell>
          <cell r="C4388">
            <v>239.68</v>
          </cell>
          <cell r="D4388" t="str">
            <v>USD</v>
          </cell>
        </row>
        <row r="4389">
          <cell r="A4389" t="str">
            <v>TR80L-NW</v>
          </cell>
          <cell r="B4389">
            <v>1</v>
          </cell>
          <cell r="C4389">
            <v>128.62</v>
          </cell>
          <cell r="D4389" t="str">
            <v>USD</v>
          </cell>
        </row>
        <row r="4390">
          <cell r="A4390" t="str">
            <v>TR120-NW</v>
          </cell>
          <cell r="B4390">
            <v>1</v>
          </cell>
          <cell r="C4390">
            <v>159.99</v>
          </cell>
          <cell r="D4390" t="str">
            <v>USD</v>
          </cell>
        </row>
        <row r="4391">
          <cell r="A4391" t="str">
            <v>TR80-NW</v>
          </cell>
          <cell r="B4391">
            <v>1</v>
          </cell>
          <cell r="C4391">
            <v>168.44</v>
          </cell>
          <cell r="D4391" t="str">
            <v>USD</v>
          </cell>
        </row>
        <row r="4392">
          <cell r="A4392" t="str">
            <v>SA-09-UPS-TR8PRO-ERROR</v>
          </cell>
          <cell r="B4392">
            <v>1</v>
          </cell>
          <cell r="C4392">
            <v>79.099999999999994</v>
          </cell>
          <cell r="D4392" t="str">
            <v>USD</v>
          </cell>
        </row>
        <row r="4393">
          <cell r="A4393" t="str">
            <v>SA-10-UPS-TR8PRO-ERROR</v>
          </cell>
          <cell r="B4393">
            <v>1</v>
          </cell>
          <cell r="C4393">
            <v>89.5</v>
          </cell>
          <cell r="D4393" t="str">
            <v>USD</v>
          </cell>
        </row>
        <row r="4394">
          <cell r="A4394" t="str">
            <v>SA-06-UPS-EU</v>
          </cell>
          <cell r="B4394">
            <v>1</v>
          </cell>
          <cell r="C4394">
            <v>98</v>
          </cell>
          <cell r="D4394" t="str">
            <v>USD</v>
          </cell>
        </row>
        <row r="4395">
          <cell r="A4395" t="str">
            <v>SA-07-UPS-EU</v>
          </cell>
          <cell r="B4395">
            <v>1</v>
          </cell>
          <cell r="C4395">
            <v>98</v>
          </cell>
          <cell r="D4395" t="str">
            <v>USD</v>
          </cell>
        </row>
        <row r="4396">
          <cell r="A4396" t="str">
            <v>SA-08-UPS-EU</v>
          </cell>
          <cell r="B4396">
            <v>1</v>
          </cell>
          <cell r="C4396">
            <v>98</v>
          </cell>
          <cell r="D4396" t="str">
            <v>USD</v>
          </cell>
        </row>
        <row r="4397">
          <cell r="A4397" t="str">
            <v>SA-09-UPS-EU</v>
          </cell>
          <cell r="B4397">
            <v>1</v>
          </cell>
          <cell r="C4397">
            <v>93</v>
          </cell>
          <cell r="D4397" t="str">
            <v>USD</v>
          </cell>
        </row>
        <row r="4398">
          <cell r="A4398" t="str">
            <v>SA-10-UPS-EU</v>
          </cell>
          <cell r="B4398">
            <v>1</v>
          </cell>
          <cell r="C4398">
            <v>98.5</v>
          </cell>
          <cell r="D4398" t="str">
            <v>USD</v>
          </cell>
        </row>
        <row r="4399">
          <cell r="A4399" t="str">
            <v>SA-06-UPS-TR8PRO-EU</v>
          </cell>
          <cell r="B4399">
            <v>1</v>
          </cell>
          <cell r="C4399">
            <v>98</v>
          </cell>
          <cell r="D4399" t="str">
            <v>USD</v>
          </cell>
        </row>
        <row r="4400">
          <cell r="A4400" t="str">
            <v>SA-07-UPS-TR8PRO-EU</v>
          </cell>
          <cell r="B4400">
            <v>1</v>
          </cell>
          <cell r="C4400">
            <v>98</v>
          </cell>
          <cell r="D4400" t="str">
            <v>USD</v>
          </cell>
        </row>
        <row r="4401">
          <cell r="A4401" t="str">
            <v>SA-08-UPS-TR8PRO-EU</v>
          </cell>
          <cell r="B4401">
            <v>1</v>
          </cell>
          <cell r="C4401">
            <v>98</v>
          </cell>
          <cell r="D4401" t="str">
            <v>USD</v>
          </cell>
        </row>
        <row r="4402">
          <cell r="A4402" t="str">
            <v>SA-09-UPS-TR8PRO-EU</v>
          </cell>
          <cell r="B4402">
            <v>1</v>
          </cell>
          <cell r="C4402">
            <v>84</v>
          </cell>
          <cell r="D4402" t="str">
            <v>USD</v>
          </cell>
        </row>
        <row r="4403">
          <cell r="A4403" t="str">
            <v>SA-10-UPS-TR8PRO-EU</v>
          </cell>
          <cell r="B4403">
            <v>1</v>
          </cell>
          <cell r="C4403">
            <v>89.5</v>
          </cell>
          <cell r="D4403" t="str">
            <v>USD</v>
          </cell>
        </row>
        <row r="4404">
          <cell r="A4404" t="str">
            <v>SA-06-UPS-UK</v>
          </cell>
          <cell r="B4404">
            <v>1</v>
          </cell>
          <cell r="C4404">
            <v>98</v>
          </cell>
          <cell r="D4404" t="str">
            <v>USD</v>
          </cell>
        </row>
        <row r="4405">
          <cell r="A4405" t="str">
            <v>SA-07-UPS-UK</v>
          </cell>
          <cell r="B4405">
            <v>1</v>
          </cell>
          <cell r="C4405">
            <v>98</v>
          </cell>
          <cell r="D4405" t="str">
            <v>USD</v>
          </cell>
        </row>
        <row r="4406">
          <cell r="A4406" t="str">
            <v>SA-08-UPS-UK</v>
          </cell>
          <cell r="B4406">
            <v>1</v>
          </cell>
          <cell r="C4406">
            <v>98</v>
          </cell>
          <cell r="D4406" t="str">
            <v>USD</v>
          </cell>
        </row>
        <row r="4407">
          <cell r="A4407" t="str">
            <v>SA-09-UPS-UK</v>
          </cell>
          <cell r="B4407">
            <v>1</v>
          </cell>
          <cell r="C4407">
            <v>93</v>
          </cell>
          <cell r="D4407" t="str">
            <v>USD</v>
          </cell>
        </row>
        <row r="4408">
          <cell r="A4408" t="str">
            <v>SA-10-UPS-UK</v>
          </cell>
          <cell r="B4408">
            <v>1</v>
          </cell>
          <cell r="C4408">
            <v>98.5</v>
          </cell>
          <cell r="D4408" t="str">
            <v>USD</v>
          </cell>
        </row>
        <row r="4409">
          <cell r="A4409" t="str">
            <v>SA-06-UPS-TR8PRO-UK</v>
          </cell>
          <cell r="B4409">
            <v>1</v>
          </cell>
          <cell r="C4409">
            <v>98</v>
          </cell>
          <cell r="D4409" t="str">
            <v>USD</v>
          </cell>
        </row>
        <row r="4410">
          <cell r="A4410" t="str">
            <v>SA-07-UPS-TR8PRO-UK</v>
          </cell>
          <cell r="B4410">
            <v>1</v>
          </cell>
          <cell r="C4410">
            <v>98</v>
          </cell>
          <cell r="D4410" t="str">
            <v>USD</v>
          </cell>
        </row>
        <row r="4411">
          <cell r="A4411" t="str">
            <v>SA-08-UPS-TR8PRO-UK</v>
          </cell>
          <cell r="B4411">
            <v>1</v>
          </cell>
          <cell r="C4411">
            <v>98</v>
          </cell>
          <cell r="D4411" t="str">
            <v>USD</v>
          </cell>
        </row>
        <row r="4412">
          <cell r="A4412" t="str">
            <v>SA-09-UPS-TR8PRO-UK</v>
          </cell>
          <cell r="B4412">
            <v>1</v>
          </cell>
          <cell r="C4412">
            <v>84</v>
          </cell>
          <cell r="D4412" t="str">
            <v>USD</v>
          </cell>
        </row>
        <row r="4413">
          <cell r="A4413" t="str">
            <v>SA-10-UPS-TR8PRO-UK</v>
          </cell>
          <cell r="B4413">
            <v>1</v>
          </cell>
          <cell r="C4413">
            <v>89.5</v>
          </cell>
          <cell r="D4413" t="str">
            <v>USD</v>
          </cell>
        </row>
        <row r="4414">
          <cell r="A4414" t="str">
            <v>SA-06-UPS-AU</v>
          </cell>
          <cell r="B4414">
            <v>1</v>
          </cell>
          <cell r="C4414">
            <v>98</v>
          </cell>
          <cell r="D4414" t="str">
            <v>USD</v>
          </cell>
        </row>
        <row r="4415">
          <cell r="A4415" t="str">
            <v>SA-07-UPS-AU</v>
          </cell>
          <cell r="B4415">
            <v>1</v>
          </cell>
          <cell r="C4415">
            <v>98</v>
          </cell>
          <cell r="D4415" t="str">
            <v>USD</v>
          </cell>
        </row>
        <row r="4416">
          <cell r="A4416" t="str">
            <v>SA-08-UPS-AU</v>
          </cell>
          <cell r="B4416">
            <v>1</v>
          </cell>
          <cell r="C4416">
            <v>98</v>
          </cell>
          <cell r="D4416" t="str">
            <v>USD</v>
          </cell>
        </row>
        <row r="4417">
          <cell r="A4417" t="str">
            <v>SA-09-UPS-AU</v>
          </cell>
          <cell r="B4417">
            <v>1</v>
          </cell>
          <cell r="C4417">
            <v>93</v>
          </cell>
          <cell r="D4417" t="str">
            <v>USD</v>
          </cell>
        </row>
        <row r="4418">
          <cell r="A4418" t="str">
            <v>SA-10-UPS-AU</v>
          </cell>
          <cell r="B4418">
            <v>1</v>
          </cell>
          <cell r="C4418">
            <v>98.5</v>
          </cell>
          <cell r="D4418" t="str">
            <v>USD</v>
          </cell>
        </row>
        <row r="4419">
          <cell r="A4419" t="str">
            <v>SA-06-UPS-TR8PRO-AU</v>
          </cell>
          <cell r="B4419">
            <v>1</v>
          </cell>
          <cell r="C4419">
            <v>98</v>
          </cell>
          <cell r="D4419" t="str">
            <v>USD</v>
          </cell>
        </row>
        <row r="4420">
          <cell r="A4420" t="str">
            <v>SA-07-UPS-TR8PRO-AU</v>
          </cell>
          <cell r="B4420">
            <v>1</v>
          </cell>
          <cell r="C4420">
            <v>98</v>
          </cell>
          <cell r="D4420" t="str">
            <v>USD</v>
          </cell>
        </row>
        <row r="4421">
          <cell r="A4421" t="str">
            <v>SA-08-UPS-TR8PRO-AU</v>
          </cell>
          <cell r="B4421">
            <v>1</v>
          </cell>
          <cell r="C4421">
            <v>98</v>
          </cell>
          <cell r="D4421" t="str">
            <v>USD</v>
          </cell>
        </row>
        <row r="4422">
          <cell r="A4422" t="str">
            <v>SA-09-UPS-TR8PRO-AU</v>
          </cell>
          <cell r="B4422">
            <v>1</v>
          </cell>
          <cell r="C4422">
            <v>84</v>
          </cell>
          <cell r="D4422" t="str">
            <v>USD</v>
          </cell>
        </row>
        <row r="4423">
          <cell r="A4423" t="str">
            <v>SA-10-UPS-TR8PRO-AU</v>
          </cell>
          <cell r="B4423">
            <v>1</v>
          </cell>
          <cell r="C4423">
            <v>89.5</v>
          </cell>
          <cell r="D4423" t="str">
            <v>USD</v>
          </cell>
        </row>
        <row r="4424">
          <cell r="A4424" t="str">
            <v>SA-06-UPS-NZ</v>
          </cell>
          <cell r="B4424">
            <v>1</v>
          </cell>
          <cell r="C4424">
            <v>98</v>
          </cell>
          <cell r="D4424" t="str">
            <v>USD</v>
          </cell>
        </row>
        <row r="4425">
          <cell r="A4425" t="str">
            <v>SA-07-UPS-NZ</v>
          </cell>
          <cell r="B4425">
            <v>1</v>
          </cell>
          <cell r="C4425">
            <v>98</v>
          </cell>
          <cell r="D4425" t="str">
            <v>USD</v>
          </cell>
        </row>
        <row r="4426">
          <cell r="A4426" t="str">
            <v>SA-08-UPS-NZ</v>
          </cell>
          <cell r="B4426">
            <v>1</v>
          </cell>
          <cell r="C4426">
            <v>98</v>
          </cell>
          <cell r="D4426" t="str">
            <v>USD</v>
          </cell>
        </row>
        <row r="4427">
          <cell r="A4427" t="str">
            <v>SA-09-UPS-NZ</v>
          </cell>
          <cell r="B4427">
            <v>1</v>
          </cell>
          <cell r="C4427">
            <v>93</v>
          </cell>
          <cell r="D4427" t="str">
            <v>USD</v>
          </cell>
        </row>
        <row r="4428">
          <cell r="A4428" t="str">
            <v>SA-10-UPS-NZ</v>
          </cell>
          <cell r="B4428">
            <v>1</v>
          </cell>
          <cell r="C4428">
            <v>98.5</v>
          </cell>
          <cell r="D4428" t="str">
            <v>USD</v>
          </cell>
        </row>
        <row r="4429">
          <cell r="A4429" t="str">
            <v>SA-06-UPS-TR8PRO-NZ</v>
          </cell>
          <cell r="B4429">
            <v>1</v>
          </cell>
          <cell r="C4429">
            <v>98</v>
          </cell>
          <cell r="D4429" t="str">
            <v>USD</v>
          </cell>
        </row>
        <row r="4430">
          <cell r="A4430" t="str">
            <v>SA-07-UPS-TR8PRO-NZ</v>
          </cell>
          <cell r="B4430">
            <v>1</v>
          </cell>
          <cell r="C4430">
            <v>98</v>
          </cell>
          <cell r="D4430" t="str">
            <v>USD</v>
          </cell>
        </row>
        <row r="4431">
          <cell r="A4431" t="str">
            <v>SA-08-UPS-TR8PRO-NZ</v>
          </cell>
          <cell r="B4431">
            <v>1</v>
          </cell>
          <cell r="C4431">
            <v>98</v>
          </cell>
          <cell r="D4431" t="str">
            <v>USD</v>
          </cell>
        </row>
        <row r="4432">
          <cell r="A4432" t="str">
            <v>SA-09-UPS-TR8PRO-NZ</v>
          </cell>
          <cell r="B4432">
            <v>1</v>
          </cell>
          <cell r="C4432">
            <v>84</v>
          </cell>
          <cell r="D4432" t="str">
            <v>USD</v>
          </cell>
        </row>
        <row r="4433">
          <cell r="A4433" t="str">
            <v>SA-10-UPS-TR8PRO-NZ</v>
          </cell>
          <cell r="B4433">
            <v>1</v>
          </cell>
          <cell r="C4433">
            <v>89.5</v>
          </cell>
          <cell r="D4433" t="str">
            <v>USD</v>
          </cell>
        </row>
        <row r="4434">
          <cell r="A4434" t="str">
            <v>SA-06-UPS-AE</v>
          </cell>
          <cell r="B4434">
            <v>1</v>
          </cell>
          <cell r="C4434">
            <v>98</v>
          </cell>
          <cell r="D4434" t="str">
            <v>USD</v>
          </cell>
        </row>
        <row r="4435">
          <cell r="A4435" t="str">
            <v>SA-07-UPS-AE</v>
          </cell>
          <cell r="B4435">
            <v>1</v>
          </cell>
          <cell r="C4435">
            <v>98</v>
          </cell>
          <cell r="D4435" t="str">
            <v>USD</v>
          </cell>
        </row>
        <row r="4436">
          <cell r="A4436" t="str">
            <v>SA-08-UPS-AE</v>
          </cell>
          <cell r="B4436">
            <v>1</v>
          </cell>
          <cell r="C4436">
            <v>98</v>
          </cell>
          <cell r="D4436" t="str">
            <v>USD</v>
          </cell>
        </row>
        <row r="4437">
          <cell r="A4437" t="str">
            <v>SA-09-UPS-AE</v>
          </cell>
          <cell r="B4437">
            <v>1</v>
          </cell>
          <cell r="C4437">
            <v>93</v>
          </cell>
          <cell r="D4437" t="str">
            <v>USD</v>
          </cell>
        </row>
        <row r="4438">
          <cell r="A4438" t="str">
            <v>SA-10-UPS-AE</v>
          </cell>
          <cell r="B4438">
            <v>1</v>
          </cell>
          <cell r="C4438">
            <v>98.5</v>
          </cell>
          <cell r="D4438" t="str">
            <v>USD</v>
          </cell>
        </row>
        <row r="4439">
          <cell r="A4439" t="str">
            <v>SA-06-UPS-TR8PRO-AE</v>
          </cell>
          <cell r="B4439">
            <v>1</v>
          </cell>
          <cell r="C4439">
            <v>98</v>
          </cell>
          <cell r="D4439" t="str">
            <v>USD</v>
          </cell>
        </row>
        <row r="4440">
          <cell r="A4440" t="str">
            <v>SA-07-UPS-TR8PRO-AE</v>
          </cell>
          <cell r="B4440">
            <v>1</v>
          </cell>
          <cell r="C4440">
            <v>98</v>
          </cell>
          <cell r="D4440" t="str">
            <v>USD</v>
          </cell>
        </row>
        <row r="4441">
          <cell r="A4441" t="str">
            <v>SA-08-UPS-TR8PRO-AE</v>
          </cell>
          <cell r="B4441">
            <v>1</v>
          </cell>
          <cell r="C4441">
            <v>98</v>
          </cell>
          <cell r="D4441" t="str">
            <v>USD</v>
          </cell>
        </row>
        <row r="4442">
          <cell r="A4442" t="str">
            <v>SA-09-UPS-TR8PRO-AE</v>
          </cell>
          <cell r="B4442">
            <v>1</v>
          </cell>
          <cell r="C4442">
            <v>84</v>
          </cell>
          <cell r="D4442" t="str">
            <v>USD</v>
          </cell>
        </row>
        <row r="4443">
          <cell r="A4443" t="str">
            <v>SA-10-UPS-TR8PRO-AE</v>
          </cell>
          <cell r="B4443">
            <v>1</v>
          </cell>
          <cell r="C4443">
            <v>89.5</v>
          </cell>
          <cell r="D4443" t="str">
            <v>USD</v>
          </cell>
        </row>
        <row r="4444">
          <cell r="A4444" t="str">
            <v>SA-06-UPS-ES</v>
          </cell>
          <cell r="B4444">
            <v>1</v>
          </cell>
          <cell r="C4444">
            <v>98</v>
          </cell>
          <cell r="D4444" t="str">
            <v>USD</v>
          </cell>
        </row>
        <row r="4445">
          <cell r="A4445" t="str">
            <v>SA-07-UPS-ES</v>
          </cell>
          <cell r="B4445">
            <v>1</v>
          </cell>
          <cell r="C4445">
            <v>98</v>
          </cell>
          <cell r="D4445" t="str">
            <v>USD</v>
          </cell>
        </row>
        <row r="4446">
          <cell r="A4446" t="str">
            <v>SA-08-UPS-ES</v>
          </cell>
          <cell r="B4446">
            <v>1</v>
          </cell>
          <cell r="C4446">
            <v>98</v>
          </cell>
          <cell r="D4446" t="str">
            <v>USD</v>
          </cell>
        </row>
        <row r="4447">
          <cell r="A4447" t="str">
            <v>SA-09-UPS-ES</v>
          </cell>
          <cell r="B4447">
            <v>1</v>
          </cell>
          <cell r="C4447">
            <v>88.1</v>
          </cell>
          <cell r="D4447" t="str">
            <v>USD</v>
          </cell>
        </row>
        <row r="4448">
          <cell r="A4448" t="str">
            <v>SA-10-UPS-ES</v>
          </cell>
          <cell r="B4448">
            <v>1</v>
          </cell>
          <cell r="C4448">
            <v>88.1</v>
          </cell>
          <cell r="D4448" t="str">
            <v>USD</v>
          </cell>
        </row>
        <row r="4449">
          <cell r="A4449" t="str">
            <v>SA-06-UPS-TR8PRO-ES</v>
          </cell>
          <cell r="B4449">
            <v>1</v>
          </cell>
          <cell r="C4449">
            <v>98</v>
          </cell>
          <cell r="D4449" t="str">
            <v>USD</v>
          </cell>
        </row>
        <row r="4450">
          <cell r="A4450" t="str">
            <v>SA-07-UPS-TR8PRO-ES</v>
          </cell>
          <cell r="B4450">
            <v>1</v>
          </cell>
          <cell r="C4450">
            <v>98</v>
          </cell>
          <cell r="D4450" t="str">
            <v>USD</v>
          </cell>
        </row>
        <row r="4451">
          <cell r="A4451" t="str">
            <v>SA-08-UPS-TR8PRO-ES</v>
          </cell>
          <cell r="B4451">
            <v>1</v>
          </cell>
          <cell r="C4451">
            <v>98</v>
          </cell>
          <cell r="D4451" t="str">
            <v>USD</v>
          </cell>
        </row>
        <row r="4452">
          <cell r="A4452" t="str">
            <v>SA-09-UPS-TR8PRO-ES</v>
          </cell>
          <cell r="B4452">
            <v>1</v>
          </cell>
          <cell r="C4452">
            <v>79.099999999999994</v>
          </cell>
          <cell r="D4452" t="str">
            <v>USD</v>
          </cell>
        </row>
        <row r="4453">
          <cell r="A4453" t="str">
            <v>SA-10-UPS-TR8PRO-ES</v>
          </cell>
          <cell r="B4453">
            <v>1</v>
          </cell>
          <cell r="C4453">
            <v>79.099999999999994</v>
          </cell>
          <cell r="D4453" t="str">
            <v>USD</v>
          </cell>
        </row>
        <row r="4454">
          <cell r="A4454" t="str">
            <v>SC2PRO-TR-DD-EU</v>
          </cell>
          <cell r="B4454">
            <v>1</v>
          </cell>
          <cell r="C4454">
            <v>918.42780000000005</v>
          </cell>
          <cell r="D4454" t="str">
            <v>USD</v>
          </cell>
        </row>
        <row r="4455">
          <cell r="A4455" t="str">
            <v>SC2PRO-TR-DD-UK</v>
          </cell>
          <cell r="B4455">
            <v>1</v>
          </cell>
          <cell r="C4455">
            <v>917.92780000000005</v>
          </cell>
          <cell r="D4455" t="str">
            <v>USD</v>
          </cell>
        </row>
        <row r="4456">
          <cell r="A4456" t="str">
            <v>SC2PRO-TR-DD-AU</v>
          </cell>
          <cell r="B4456">
            <v>1</v>
          </cell>
          <cell r="C4456">
            <v>917.92780000000005</v>
          </cell>
          <cell r="D4456" t="str">
            <v>USD</v>
          </cell>
        </row>
        <row r="4457">
          <cell r="A4457" t="str">
            <v>SC2PRO-TR-DD-NZ</v>
          </cell>
          <cell r="B4457">
            <v>1</v>
          </cell>
          <cell r="C4457">
            <v>917.92780000000005</v>
          </cell>
          <cell r="D4457" t="str">
            <v>USD</v>
          </cell>
        </row>
        <row r="4458">
          <cell r="A4458" t="str">
            <v>TR8PRO-DD</v>
          </cell>
          <cell r="B4458">
            <v>1</v>
          </cell>
          <cell r="C4458">
            <v>266</v>
          </cell>
          <cell r="D4458" t="str">
            <v>USD</v>
          </cell>
        </row>
        <row r="4459">
          <cell r="A4459" t="str">
            <v>TR8PRO-DD-MS</v>
          </cell>
          <cell r="B4459">
            <v>1</v>
          </cell>
          <cell r="C4459">
            <v>285</v>
          </cell>
          <cell r="D4459" t="str">
            <v>USD</v>
          </cell>
        </row>
        <row r="4460">
          <cell r="A4460" t="str">
            <v>TR8PRO-DD-TSH</v>
          </cell>
          <cell r="B4460">
            <v>1</v>
          </cell>
          <cell r="C4460">
            <v>310.5</v>
          </cell>
          <cell r="D4460" t="str">
            <v>USD</v>
          </cell>
        </row>
        <row r="4461">
          <cell r="A4461" t="str">
            <v>TR8PRO-DD-MS-TSH</v>
          </cell>
          <cell r="B4461">
            <v>1</v>
          </cell>
          <cell r="C4461">
            <v>329.5</v>
          </cell>
          <cell r="D4461" t="str">
            <v>USD</v>
          </cell>
        </row>
        <row r="4462">
          <cell r="A4462" t="str">
            <v>TR8PRO-DD-M3-TSH</v>
          </cell>
          <cell r="B4462">
            <v>1</v>
          </cell>
          <cell r="C4462">
            <v>434</v>
          </cell>
          <cell r="D4462" t="str">
            <v>USD</v>
          </cell>
        </row>
        <row r="4463">
          <cell r="A4463" t="str">
            <v>TR8PRO-DD-MSB2-TSH</v>
          </cell>
          <cell r="B4463">
            <v>1</v>
          </cell>
          <cell r="C4463">
            <v>388.5</v>
          </cell>
          <cell r="D4463" t="str">
            <v>USD</v>
          </cell>
        </row>
        <row r="4464">
          <cell r="A4464" t="str">
            <v>TR8PRO-DD-MSB32-TSH</v>
          </cell>
          <cell r="B4464">
            <v>1</v>
          </cell>
          <cell r="C4464">
            <v>419.5</v>
          </cell>
          <cell r="D4464" t="str">
            <v>USD</v>
          </cell>
        </row>
        <row r="4465">
          <cell r="A4465" t="str">
            <v>TR8PRO-DD-MSB33-TSH</v>
          </cell>
          <cell r="B4465">
            <v>1</v>
          </cell>
          <cell r="C4465">
            <v>524</v>
          </cell>
          <cell r="D4465" t="str">
            <v>USD</v>
          </cell>
        </row>
        <row r="4466">
          <cell r="A4466" t="str">
            <v>TR8PRO-DD-M3</v>
          </cell>
          <cell r="B4466">
            <v>1</v>
          </cell>
          <cell r="C4466">
            <v>389.5</v>
          </cell>
          <cell r="D4466" t="str">
            <v>USD</v>
          </cell>
        </row>
        <row r="4467">
          <cell r="A4467" t="str">
            <v>TR8PRO-DD-EU</v>
          </cell>
          <cell r="B4467">
            <v>1</v>
          </cell>
          <cell r="C4467">
            <v>266.5</v>
          </cell>
          <cell r="D4467" t="str">
            <v>USD</v>
          </cell>
        </row>
        <row r="4468">
          <cell r="A4468" t="str">
            <v>TR8PRO-DD-MS-EU</v>
          </cell>
          <cell r="B4468">
            <v>1</v>
          </cell>
          <cell r="C4468">
            <v>285.5</v>
          </cell>
          <cell r="D4468" t="str">
            <v>USD</v>
          </cell>
        </row>
        <row r="4469">
          <cell r="A4469" t="str">
            <v>TR8PRO-DD-TSH-EU</v>
          </cell>
          <cell r="B4469">
            <v>1</v>
          </cell>
          <cell r="C4469">
            <v>311</v>
          </cell>
          <cell r="D4469" t="str">
            <v>USD</v>
          </cell>
        </row>
        <row r="4470">
          <cell r="A4470" t="str">
            <v>TR8PRO-DD-MS-TSH-EU</v>
          </cell>
          <cell r="B4470">
            <v>1</v>
          </cell>
          <cell r="C4470">
            <v>330</v>
          </cell>
          <cell r="D4470" t="str">
            <v>USD</v>
          </cell>
        </row>
        <row r="4471">
          <cell r="A4471" t="str">
            <v>TR8PRO-DD-M3-TSH-EU</v>
          </cell>
          <cell r="B4471">
            <v>1</v>
          </cell>
          <cell r="C4471">
            <v>434.5</v>
          </cell>
          <cell r="D4471" t="str">
            <v>USD</v>
          </cell>
        </row>
        <row r="4472">
          <cell r="A4472" t="str">
            <v>TR8PRO-DD-MSB2-TSH-EU</v>
          </cell>
          <cell r="B4472">
            <v>1</v>
          </cell>
          <cell r="C4472">
            <v>389</v>
          </cell>
          <cell r="D4472" t="str">
            <v>USD</v>
          </cell>
        </row>
        <row r="4473">
          <cell r="A4473" t="str">
            <v>TR8PRO-DD-MSB32-TSH-EU</v>
          </cell>
          <cell r="B4473">
            <v>1</v>
          </cell>
          <cell r="C4473">
            <v>401</v>
          </cell>
          <cell r="D4473" t="str">
            <v>USD</v>
          </cell>
        </row>
        <row r="4474">
          <cell r="A4474" t="str">
            <v>TR8PRO-DD-MSB33-TSH-EU</v>
          </cell>
          <cell r="B4474">
            <v>1</v>
          </cell>
          <cell r="C4474">
            <v>401</v>
          </cell>
          <cell r="D4474" t="str">
            <v>USD</v>
          </cell>
        </row>
        <row r="4475">
          <cell r="A4475" t="str">
            <v>TR8PRO-DD-M3-EU</v>
          </cell>
          <cell r="B4475">
            <v>1</v>
          </cell>
          <cell r="C4475">
            <v>390</v>
          </cell>
          <cell r="D4475" t="str">
            <v>USD</v>
          </cell>
        </row>
        <row r="4476">
          <cell r="A4476" t="str">
            <v>TR8PRO-DD-UK</v>
          </cell>
          <cell r="B4476">
            <v>1</v>
          </cell>
          <cell r="C4476">
            <v>266</v>
          </cell>
          <cell r="D4476" t="str">
            <v>USD</v>
          </cell>
        </row>
        <row r="4477">
          <cell r="A4477" t="str">
            <v>TR8PRO-DD-MS-UK</v>
          </cell>
          <cell r="B4477">
            <v>1</v>
          </cell>
          <cell r="C4477">
            <v>278</v>
          </cell>
          <cell r="D4477" t="str">
            <v>USD</v>
          </cell>
        </row>
        <row r="4478">
          <cell r="A4478" t="str">
            <v>TR8PRO-DD-TSH-UK</v>
          </cell>
          <cell r="B4478">
            <v>1</v>
          </cell>
          <cell r="C4478">
            <v>310.5</v>
          </cell>
          <cell r="D4478" t="str">
            <v>USD</v>
          </cell>
        </row>
        <row r="4479">
          <cell r="A4479" t="str">
            <v>TR8PRO-DD-MS-TSH-UK</v>
          </cell>
          <cell r="B4479">
            <v>1</v>
          </cell>
          <cell r="C4479">
            <v>322.5</v>
          </cell>
          <cell r="D4479" t="str">
            <v>USD</v>
          </cell>
        </row>
        <row r="4480">
          <cell r="A4480" t="str">
            <v>TR8PRO-DD-M3-TSH-UK</v>
          </cell>
          <cell r="B4480">
            <v>1</v>
          </cell>
          <cell r="C4480">
            <v>434</v>
          </cell>
          <cell r="D4480" t="str">
            <v>USD</v>
          </cell>
        </row>
        <row r="4481">
          <cell r="A4481" t="str">
            <v>TR8PRO-DD-MSB2-TSH-UK</v>
          </cell>
          <cell r="B4481">
            <v>1</v>
          </cell>
          <cell r="C4481">
            <v>388.5</v>
          </cell>
          <cell r="D4481" t="str">
            <v>USD</v>
          </cell>
        </row>
        <row r="4482">
          <cell r="A4482" t="str">
            <v>TR8PRO-DD-MSB32-TSH-UK</v>
          </cell>
          <cell r="B4482">
            <v>1</v>
          </cell>
          <cell r="C4482">
            <v>400.5</v>
          </cell>
          <cell r="D4482" t="str">
            <v>USD</v>
          </cell>
        </row>
        <row r="4483">
          <cell r="A4483" t="str">
            <v>TR8PRO-DD-MSB33-TSH-UK</v>
          </cell>
          <cell r="B4483">
            <v>1</v>
          </cell>
          <cell r="C4483">
            <v>412.5</v>
          </cell>
          <cell r="D4483" t="str">
            <v>USD</v>
          </cell>
        </row>
        <row r="4484">
          <cell r="A4484" t="str">
            <v>TR8PRO-DD-M3-UK</v>
          </cell>
          <cell r="B4484">
            <v>1</v>
          </cell>
          <cell r="C4484">
            <v>389.5</v>
          </cell>
          <cell r="D4484" t="str">
            <v>USD</v>
          </cell>
        </row>
        <row r="4485">
          <cell r="A4485" t="str">
            <v>TR8PRO-DD-AU</v>
          </cell>
          <cell r="B4485">
            <v>1</v>
          </cell>
          <cell r="C4485">
            <v>266</v>
          </cell>
          <cell r="D4485" t="str">
            <v>USD</v>
          </cell>
        </row>
        <row r="4486">
          <cell r="A4486" t="str">
            <v>TR8PRO-DD-MS-AU</v>
          </cell>
          <cell r="B4486">
            <v>1</v>
          </cell>
          <cell r="C4486">
            <v>285</v>
          </cell>
          <cell r="D4486" t="str">
            <v>USD</v>
          </cell>
        </row>
        <row r="4487">
          <cell r="A4487" t="str">
            <v>TR8PRO-DD-TSH-AU</v>
          </cell>
          <cell r="B4487">
            <v>1</v>
          </cell>
          <cell r="C4487">
            <v>310.5</v>
          </cell>
          <cell r="D4487" t="str">
            <v>USD</v>
          </cell>
        </row>
        <row r="4488">
          <cell r="A4488" t="str">
            <v>TR8PRO-DD-MS-TSH-AU</v>
          </cell>
          <cell r="B4488">
            <v>1</v>
          </cell>
          <cell r="C4488">
            <v>329.5</v>
          </cell>
          <cell r="D4488" t="str">
            <v>USD</v>
          </cell>
        </row>
        <row r="4489">
          <cell r="A4489" t="str">
            <v>TR8PRO-DD-M3-TSH-AU</v>
          </cell>
          <cell r="B4489">
            <v>1</v>
          </cell>
          <cell r="C4489">
            <v>434</v>
          </cell>
          <cell r="D4489" t="str">
            <v>USD</v>
          </cell>
        </row>
        <row r="4490">
          <cell r="A4490" t="str">
            <v>TR8PRO-DD-MSB2-TSH-AU</v>
          </cell>
          <cell r="B4490">
            <v>1</v>
          </cell>
          <cell r="C4490">
            <v>388.5</v>
          </cell>
          <cell r="D4490" t="str">
            <v>USD</v>
          </cell>
        </row>
        <row r="4491">
          <cell r="A4491" t="str">
            <v>TR8PRO-DD-MSB32-TSH-AU</v>
          </cell>
          <cell r="B4491">
            <v>1</v>
          </cell>
          <cell r="C4491">
            <v>419.5</v>
          </cell>
          <cell r="D4491" t="str">
            <v>USD</v>
          </cell>
        </row>
        <row r="4492">
          <cell r="A4492" t="str">
            <v>TR8PRO-DD-MSB33-TSH-AU</v>
          </cell>
          <cell r="B4492">
            <v>1</v>
          </cell>
          <cell r="C4492">
            <v>524</v>
          </cell>
          <cell r="D4492" t="str">
            <v>USD</v>
          </cell>
        </row>
        <row r="4493">
          <cell r="A4493" t="str">
            <v>TR8PRO-DD-M3-AU</v>
          </cell>
          <cell r="B4493">
            <v>1</v>
          </cell>
          <cell r="C4493">
            <v>389.5</v>
          </cell>
          <cell r="D4493" t="str">
            <v>USD</v>
          </cell>
        </row>
        <row r="4494">
          <cell r="A4494" t="str">
            <v>TR8PRO-DD-NZ</v>
          </cell>
          <cell r="B4494">
            <v>1</v>
          </cell>
          <cell r="C4494">
            <v>266</v>
          </cell>
          <cell r="D4494" t="str">
            <v>USD</v>
          </cell>
        </row>
        <row r="4495">
          <cell r="A4495" t="str">
            <v>TR8PRO-DD-MS-NZ</v>
          </cell>
          <cell r="B4495">
            <v>1</v>
          </cell>
          <cell r="C4495">
            <v>278</v>
          </cell>
          <cell r="D4495" t="str">
            <v>USD</v>
          </cell>
        </row>
        <row r="4496">
          <cell r="A4496" t="str">
            <v>TR8PRO-DD-TSH-NZ</v>
          </cell>
          <cell r="B4496">
            <v>1</v>
          </cell>
          <cell r="C4496">
            <v>310.5</v>
          </cell>
          <cell r="D4496" t="str">
            <v>USD</v>
          </cell>
        </row>
        <row r="4497">
          <cell r="A4497" t="str">
            <v>TR8PRO-DD-MS-TSH-NZ</v>
          </cell>
          <cell r="B4497">
            <v>1</v>
          </cell>
          <cell r="C4497">
            <v>322.5</v>
          </cell>
          <cell r="D4497" t="str">
            <v>USD</v>
          </cell>
        </row>
        <row r="4498">
          <cell r="A4498" t="str">
            <v>TR8PRO-DD-M3-TSH-NZ</v>
          </cell>
          <cell r="B4498">
            <v>1</v>
          </cell>
          <cell r="C4498">
            <v>397.5</v>
          </cell>
          <cell r="D4498" t="str">
            <v>USD</v>
          </cell>
        </row>
        <row r="4499">
          <cell r="A4499" t="str">
            <v>TR8PRO-DD-MSB2-TSH-NZ</v>
          </cell>
          <cell r="B4499">
            <v>1</v>
          </cell>
          <cell r="C4499">
            <v>388.5</v>
          </cell>
          <cell r="D4499" t="str">
            <v>USD</v>
          </cell>
        </row>
        <row r="4500">
          <cell r="A4500" t="str">
            <v>TR8PRO-DD-MSB32-TSH-NZ</v>
          </cell>
          <cell r="B4500">
            <v>1</v>
          </cell>
          <cell r="C4500">
            <v>400.5</v>
          </cell>
          <cell r="D4500" t="str">
            <v>USD</v>
          </cell>
        </row>
        <row r="4501">
          <cell r="A4501" t="str">
            <v>TR8PRO-DD-MSB33-TSH-NZ</v>
          </cell>
          <cell r="B4501">
            <v>1</v>
          </cell>
          <cell r="C4501">
            <v>478.5</v>
          </cell>
          <cell r="D4501" t="str">
            <v>USD</v>
          </cell>
        </row>
        <row r="4502">
          <cell r="A4502" t="str">
            <v>TR8PRO-DD-M3-NZ</v>
          </cell>
          <cell r="B4502">
            <v>1</v>
          </cell>
          <cell r="C4502">
            <v>353</v>
          </cell>
          <cell r="D4502" t="str">
            <v>USD</v>
          </cell>
        </row>
        <row r="4503">
          <cell r="A4503" t="str">
            <v>TR80-BSBRACK-UPS-TR8PRO-EU</v>
          </cell>
          <cell r="B4503">
            <v>1</v>
          </cell>
          <cell r="C4503">
            <v>9</v>
          </cell>
          <cell r="D4503" t="str">
            <v>USD</v>
          </cell>
        </row>
        <row r="4504">
          <cell r="A4504" t="str">
            <v>TR80-BSBRACK-UPS-TR8PRO-UK</v>
          </cell>
          <cell r="B4504">
            <v>1</v>
          </cell>
          <cell r="C4504">
            <v>9</v>
          </cell>
          <cell r="D4504" t="str">
            <v>USD</v>
          </cell>
        </row>
        <row r="4505">
          <cell r="A4505" t="str">
            <v>TR80-BSBRACK-UPS-TR8PRO-AU</v>
          </cell>
          <cell r="B4505">
            <v>1</v>
          </cell>
          <cell r="C4505">
            <v>9</v>
          </cell>
          <cell r="D4505" t="str">
            <v>USD</v>
          </cell>
        </row>
        <row r="4506">
          <cell r="A4506" t="str">
            <v>TR80-BSBRACK-UPS-TR8PRO-NZ</v>
          </cell>
          <cell r="B4506">
            <v>1</v>
          </cell>
          <cell r="C4506">
            <v>9</v>
          </cell>
          <cell r="D4506" t="str">
            <v>USD</v>
          </cell>
        </row>
        <row r="4507">
          <cell r="A4507" t="str">
            <v>TR80-BSBRACK-UPS-EU</v>
          </cell>
          <cell r="B4507">
            <v>1</v>
          </cell>
          <cell r="C4507">
            <v>9</v>
          </cell>
          <cell r="D4507" t="str">
            <v>USD</v>
          </cell>
        </row>
        <row r="4508">
          <cell r="A4508" t="str">
            <v>TR80-BSBRACK-UPS-UK</v>
          </cell>
          <cell r="B4508">
            <v>1</v>
          </cell>
          <cell r="C4508">
            <v>9</v>
          </cell>
          <cell r="D4508" t="str">
            <v>USD</v>
          </cell>
        </row>
        <row r="4509">
          <cell r="A4509" t="str">
            <v>TR80-BSBRACK-UPS-AU</v>
          </cell>
          <cell r="B4509">
            <v>1</v>
          </cell>
          <cell r="C4509">
            <v>9</v>
          </cell>
          <cell r="D4509" t="str">
            <v>USD</v>
          </cell>
        </row>
        <row r="4510">
          <cell r="A4510" t="str">
            <v>TR80-BSBRACK-UPS-NZ</v>
          </cell>
          <cell r="B4510">
            <v>1</v>
          </cell>
          <cell r="C4510">
            <v>9</v>
          </cell>
          <cell r="D4510" t="str">
            <v>USD</v>
          </cell>
        </row>
        <row r="4511">
          <cell r="A4511" t="str">
            <v>TR-RSB4-UPS-EU</v>
          </cell>
          <cell r="B4511">
            <v>1</v>
          </cell>
          <cell r="C4511">
            <v>18</v>
          </cell>
          <cell r="D4511" t="str">
            <v>USD</v>
          </cell>
        </row>
        <row r="4512">
          <cell r="A4512" t="str">
            <v>TR-RSB3-UPS-UK</v>
          </cell>
          <cell r="B4512">
            <v>1</v>
          </cell>
          <cell r="C4512">
            <v>18</v>
          </cell>
          <cell r="D4512" t="str">
            <v>USD</v>
          </cell>
        </row>
        <row r="4513">
          <cell r="A4513" t="str">
            <v>TR-RSB3-UPS-AU</v>
          </cell>
          <cell r="B4513">
            <v>1</v>
          </cell>
          <cell r="C4513">
            <v>18</v>
          </cell>
          <cell r="D4513" t="str">
            <v>USD</v>
          </cell>
        </row>
        <row r="4514">
          <cell r="A4514" t="str">
            <v>TR-RSB3-UPS-NZ</v>
          </cell>
          <cell r="B4514">
            <v>1</v>
          </cell>
          <cell r="C4514">
            <v>18</v>
          </cell>
          <cell r="D4514" t="str">
            <v>USD</v>
          </cell>
        </row>
        <row r="4515">
          <cell r="A4515" t="str">
            <v>TR-RSB3-UPS-TR8PRO-EU</v>
          </cell>
          <cell r="B4515">
            <v>1</v>
          </cell>
          <cell r="C4515">
            <v>18</v>
          </cell>
          <cell r="D4515" t="str">
            <v>USD</v>
          </cell>
        </row>
        <row r="4516">
          <cell r="A4516" t="str">
            <v>TR-RSB3-UPS-TR8PRO-UK</v>
          </cell>
          <cell r="B4516">
            <v>1</v>
          </cell>
          <cell r="C4516">
            <v>18</v>
          </cell>
          <cell r="D4516" t="str">
            <v>USD</v>
          </cell>
        </row>
        <row r="4517">
          <cell r="A4517" t="str">
            <v>TR-RSB3-UPS-TR8PRO-AU</v>
          </cell>
          <cell r="B4517">
            <v>1</v>
          </cell>
          <cell r="C4517">
            <v>18</v>
          </cell>
          <cell r="D4517" t="str">
            <v>USD</v>
          </cell>
        </row>
        <row r="4518">
          <cell r="A4518" t="str">
            <v>TR-RSB3-UPS-TR8PRO-NZ</v>
          </cell>
          <cell r="B4518">
            <v>1</v>
          </cell>
          <cell r="C4518">
            <v>18</v>
          </cell>
          <cell r="D4518" t="str">
            <v>USD</v>
          </cell>
        </row>
        <row r="4519">
          <cell r="A4519" t="str">
            <v>SC2SPORT-TR-DD-EU</v>
          </cell>
          <cell r="B4519">
            <v>1</v>
          </cell>
          <cell r="C4519">
            <v>841.47519999999997</v>
          </cell>
          <cell r="D4519" t="str">
            <v>USD</v>
          </cell>
        </row>
        <row r="4520">
          <cell r="A4520" t="str">
            <v>SC2SPORT-TR-DD-AU</v>
          </cell>
          <cell r="B4520">
            <v>1</v>
          </cell>
          <cell r="C4520">
            <v>840.97519999999997</v>
          </cell>
          <cell r="D4520" t="str">
            <v>USD</v>
          </cell>
        </row>
        <row r="4521">
          <cell r="A4521" t="str">
            <v>SC2SPORT-TR-DD-NZ</v>
          </cell>
          <cell r="B4521">
            <v>1</v>
          </cell>
          <cell r="C4521">
            <v>840.97519999999997</v>
          </cell>
          <cell r="D4521" t="str">
            <v>USD</v>
          </cell>
        </row>
        <row r="4522">
          <cell r="A4522" t="str">
            <v>SC2SPORT-TR-DD-UK</v>
          </cell>
          <cell r="B4522">
            <v>1</v>
          </cell>
          <cell r="C4522">
            <v>840.97519999999997</v>
          </cell>
          <cell r="D4522" t="str">
            <v>USD</v>
          </cell>
        </row>
        <row r="4523">
          <cell r="A4523" t="str">
            <v>SC2ULT-TR-DD-EU</v>
          </cell>
          <cell r="B4523">
            <v>1</v>
          </cell>
          <cell r="C4523">
            <v>2087.9355999999998</v>
          </cell>
          <cell r="D4523" t="str">
            <v>USD</v>
          </cell>
        </row>
        <row r="4524">
          <cell r="A4524" t="str">
            <v>SC2ULT-TR-DD-AU</v>
          </cell>
          <cell r="B4524">
            <v>1</v>
          </cell>
          <cell r="C4524">
            <v>2087.4355999999998</v>
          </cell>
          <cell r="D4524" t="str">
            <v>USD</v>
          </cell>
        </row>
        <row r="4525">
          <cell r="A4525" t="str">
            <v>SC2ULT-TR-DD-NZ</v>
          </cell>
          <cell r="B4525">
            <v>1</v>
          </cell>
          <cell r="C4525">
            <v>2087.4355999999998</v>
          </cell>
          <cell r="D4525" t="str">
            <v>USD</v>
          </cell>
        </row>
        <row r="4526">
          <cell r="A4526" t="str">
            <v>SC2ULT-TR-DD-UK</v>
          </cell>
          <cell r="B4526">
            <v>1</v>
          </cell>
          <cell r="C4526">
            <v>2087.4355999999998</v>
          </cell>
          <cell r="D4526" t="str">
            <v>USD</v>
          </cell>
        </row>
        <row r="4527">
          <cell r="A4527" t="str">
            <v>TR8PRO-R2R-SC-VNM</v>
          </cell>
          <cell r="B4527">
            <v>1</v>
          </cell>
          <cell r="C4527">
            <v>1921.1278</v>
          </cell>
          <cell r="D4527" t="str">
            <v>USD</v>
          </cell>
        </row>
        <row r="4528">
          <cell r="A4528" t="str">
            <v>TR8PRO-DD-MSB2</v>
          </cell>
          <cell r="B4528">
            <v>1</v>
          </cell>
          <cell r="C4528">
            <v>344</v>
          </cell>
          <cell r="D4528" t="str">
            <v>USD</v>
          </cell>
        </row>
        <row r="4529">
          <cell r="A4529" t="str">
            <v>TR8PRO-DD-MSB32</v>
          </cell>
          <cell r="B4529">
            <v>1</v>
          </cell>
          <cell r="C4529">
            <v>375</v>
          </cell>
          <cell r="D4529" t="str">
            <v>USD</v>
          </cell>
        </row>
        <row r="4530">
          <cell r="A4530" t="str">
            <v>TR8PRO-DD-MSB33</v>
          </cell>
          <cell r="B4530">
            <v>1</v>
          </cell>
          <cell r="C4530">
            <v>479.5</v>
          </cell>
          <cell r="D4530" t="str">
            <v>USD</v>
          </cell>
        </row>
        <row r="4531">
          <cell r="A4531" t="str">
            <v>TR8PRO-DD-MSB2-EU</v>
          </cell>
          <cell r="B4531">
            <v>1</v>
          </cell>
          <cell r="C4531">
            <v>344.5</v>
          </cell>
          <cell r="D4531" t="str">
            <v>USD</v>
          </cell>
        </row>
        <row r="4532">
          <cell r="A4532" t="str">
            <v>TR8PRO-DD-MSB32-EU</v>
          </cell>
          <cell r="B4532">
            <v>1</v>
          </cell>
          <cell r="C4532">
            <v>356.5</v>
          </cell>
          <cell r="D4532" t="str">
            <v>USD</v>
          </cell>
        </row>
        <row r="4533">
          <cell r="A4533" t="str">
            <v>TR8PRO-DD-MSB33-EU</v>
          </cell>
          <cell r="B4533">
            <v>1</v>
          </cell>
          <cell r="C4533">
            <v>368.5</v>
          </cell>
          <cell r="D4533" t="str">
            <v>USD</v>
          </cell>
        </row>
        <row r="4534">
          <cell r="A4534" t="str">
            <v>TR8PRO-DD-MSB2-UK</v>
          </cell>
          <cell r="B4534">
            <v>1</v>
          </cell>
          <cell r="C4534">
            <v>344</v>
          </cell>
          <cell r="D4534" t="str">
            <v>USD</v>
          </cell>
        </row>
        <row r="4535">
          <cell r="A4535" t="str">
            <v>TR8PRO-DD-MSB32-UK</v>
          </cell>
          <cell r="B4535">
            <v>1</v>
          </cell>
          <cell r="C4535">
            <v>356</v>
          </cell>
          <cell r="D4535" t="str">
            <v>USD</v>
          </cell>
        </row>
        <row r="4536">
          <cell r="A4536" t="str">
            <v>TR8PRO-DD-MSB33-UK</v>
          </cell>
          <cell r="B4536">
            <v>1</v>
          </cell>
          <cell r="C4536">
            <v>368</v>
          </cell>
          <cell r="D4536" t="str">
            <v>USD</v>
          </cell>
        </row>
        <row r="4537">
          <cell r="A4537" t="str">
            <v>TR8PRO-DD-MSB2-AU</v>
          </cell>
          <cell r="B4537">
            <v>1</v>
          </cell>
          <cell r="C4537">
            <v>344</v>
          </cell>
          <cell r="D4537" t="str">
            <v>USD</v>
          </cell>
        </row>
        <row r="4538">
          <cell r="A4538" t="str">
            <v>TR8PRO-DD-MSB32-AU</v>
          </cell>
          <cell r="B4538">
            <v>1</v>
          </cell>
          <cell r="C4538">
            <v>375</v>
          </cell>
          <cell r="D4538" t="str">
            <v>USD</v>
          </cell>
        </row>
        <row r="4539">
          <cell r="A4539" t="str">
            <v>TR8PRO-DD-MSB33-AU</v>
          </cell>
          <cell r="B4539">
            <v>1</v>
          </cell>
          <cell r="C4539">
            <v>479.5</v>
          </cell>
          <cell r="D4539" t="str">
            <v>USD</v>
          </cell>
        </row>
        <row r="4540">
          <cell r="A4540" t="str">
            <v>TR8PRO-DD-MSB2-NZ</v>
          </cell>
          <cell r="B4540">
            <v>1</v>
          </cell>
          <cell r="C4540">
            <v>344</v>
          </cell>
          <cell r="D4540" t="str">
            <v>USD</v>
          </cell>
        </row>
        <row r="4541">
          <cell r="A4541" t="str">
            <v>TR8PRO-DD-MSB32-NZ</v>
          </cell>
          <cell r="B4541">
            <v>1</v>
          </cell>
          <cell r="C4541">
            <v>356</v>
          </cell>
          <cell r="D4541" t="str">
            <v>USD</v>
          </cell>
        </row>
        <row r="4542">
          <cell r="A4542" t="str">
            <v>TR8PRO-DD-MSB33-NZ</v>
          </cell>
          <cell r="B4542">
            <v>1</v>
          </cell>
          <cell r="C4542">
            <v>434</v>
          </cell>
          <cell r="D4542" t="str">
            <v>USD</v>
          </cell>
        </row>
        <row r="4543">
          <cell r="A4543" t="str">
            <v>Dropship order fee</v>
          </cell>
          <cell r="B4543">
            <v>1</v>
          </cell>
          <cell r="C4543">
            <v>0.5</v>
          </cell>
          <cell r="D4543" t="str">
            <v>USD</v>
          </cell>
        </row>
        <row r="4544">
          <cell r="A4544" t="str">
            <v>X9 Installation guide</v>
          </cell>
          <cell r="B4544">
            <v>1</v>
          </cell>
          <cell r="C4544">
            <v>7.0000000000000007E-2</v>
          </cell>
          <cell r="D4544" t="str">
            <v>USD</v>
          </cell>
        </row>
        <row r="4545">
          <cell r="A4545" t="str">
            <v>XS Installation guide</v>
          </cell>
          <cell r="B4545">
            <v>1</v>
          </cell>
          <cell r="C4545">
            <v>7.0000000000000007E-2</v>
          </cell>
          <cell r="D4545" t="str">
            <v>USD</v>
          </cell>
        </row>
        <row r="4546">
          <cell r="A4546" t="str">
            <v>X9 Thinner faceplate - Black</v>
          </cell>
          <cell r="B4546">
            <v>1</v>
          </cell>
          <cell r="C4546">
            <v>0.45</v>
          </cell>
          <cell r="D4546" t="str">
            <v>USD</v>
          </cell>
        </row>
        <row r="4547">
          <cell r="A4547" t="str">
            <v>FS3-02-G29-SHIFT</v>
          </cell>
          <cell r="B4547">
            <v>1</v>
          </cell>
          <cell r="C4547">
            <v>58.5</v>
          </cell>
          <cell r="D4547" t="str">
            <v>USD</v>
          </cell>
        </row>
        <row r="4548">
          <cell r="A4548" t="str">
            <v>FS3-02-G920-SHIFT</v>
          </cell>
          <cell r="B4548">
            <v>1</v>
          </cell>
          <cell r="C4548">
            <v>58.5</v>
          </cell>
          <cell r="D4548" t="str">
            <v>USD</v>
          </cell>
        </row>
        <row r="4549">
          <cell r="A4549" t="str">
            <v>X5 Box for USA</v>
          </cell>
          <cell r="B4549">
            <v>1</v>
          </cell>
          <cell r="C4549">
            <v>1.5</v>
          </cell>
          <cell r="D4549" t="str">
            <v>USD</v>
          </cell>
        </row>
        <row r="4550">
          <cell r="A4550" t="str">
            <v>X5 Display</v>
          </cell>
          <cell r="B4550">
            <v>1</v>
          </cell>
          <cell r="C4550">
            <v>0.8</v>
          </cell>
          <cell r="D4550" t="str">
            <v>USD</v>
          </cell>
        </row>
        <row r="4551">
          <cell r="A4551" t="str">
            <v>X5 Installation guide</v>
          </cell>
          <cell r="B4551">
            <v>1</v>
          </cell>
          <cell r="C4551">
            <v>7.0000000000000007E-2</v>
          </cell>
          <cell r="D4551" t="str">
            <v>USD</v>
          </cell>
        </row>
        <row r="4552">
          <cell r="A4552" t="str">
            <v>X5 Thinner faceplate - Black</v>
          </cell>
          <cell r="B4552">
            <v>1</v>
          </cell>
          <cell r="C4552">
            <v>0.45</v>
          </cell>
          <cell r="D4552" t="str">
            <v>USD</v>
          </cell>
        </row>
        <row r="4553">
          <cell r="A4553" t="str">
            <v>4060059</v>
          </cell>
          <cell r="B4553">
            <v>1</v>
          </cell>
          <cell r="C4553">
            <v>358.24209999999999</v>
          </cell>
          <cell r="D4553" t="str">
            <v>USD</v>
          </cell>
        </row>
        <row r="4554">
          <cell r="A4554" t="str">
            <v>4460134</v>
          </cell>
          <cell r="B4554">
            <v>1</v>
          </cell>
          <cell r="C4554">
            <v>810.3691</v>
          </cell>
          <cell r="D4554" t="str">
            <v>USD</v>
          </cell>
        </row>
        <row r="4555">
          <cell r="A4555" t="str">
            <v>4160653</v>
          </cell>
          <cell r="B4555">
            <v>1</v>
          </cell>
          <cell r="C4555">
            <v>842.36779999999999</v>
          </cell>
          <cell r="D4555" t="str">
            <v>USD</v>
          </cell>
        </row>
        <row r="4556">
          <cell r="A4556" t="str">
            <v>4160688</v>
          </cell>
          <cell r="B4556">
            <v>1</v>
          </cell>
          <cell r="C4556">
            <v>693.07159999999999</v>
          </cell>
          <cell r="D4556" t="str">
            <v>USD</v>
          </cell>
        </row>
        <row r="4557">
          <cell r="A4557" t="str">
            <v>4460158</v>
          </cell>
          <cell r="B4557">
            <v>1</v>
          </cell>
          <cell r="C4557">
            <v>1279.559</v>
          </cell>
          <cell r="D4557" t="str">
            <v>USD</v>
          </cell>
        </row>
        <row r="4558">
          <cell r="A4558" t="str">
            <v>4060107</v>
          </cell>
          <cell r="B4558">
            <v>1</v>
          </cell>
          <cell r="C4558">
            <v>533.12480000000005</v>
          </cell>
          <cell r="D4558" t="str">
            <v>USD</v>
          </cell>
        </row>
        <row r="4559">
          <cell r="A4559" t="str">
            <v>4060121</v>
          </cell>
          <cell r="B4559">
            <v>1</v>
          </cell>
          <cell r="C4559">
            <v>458.47669999999999</v>
          </cell>
          <cell r="D4559" t="str">
            <v>USD</v>
          </cell>
        </row>
        <row r="4560">
          <cell r="A4560" t="str">
            <v>4060200</v>
          </cell>
          <cell r="B4560">
            <v>1</v>
          </cell>
          <cell r="C4560">
            <v>767.71969999999999</v>
          </cell>
          <cell r="D4560" t="str">
            <v>USD</v>
          </cell>
        </row>
        <row r="4561">
          <cell r="A4561" t="str">
            <v>4060172</v>
          </cell>
          <cell r="B4561">
            <v>1</v>
          </cell>
          <cell r="C4561">
            <v>693.07159999999999</v>
          </cell>
          <cell r="D4561" t="str">
            <v>USD</v>
          </cell>
        </row>
        <row r="4562">
          <cell r="A4562" t="str">
            <v>4160826</v>
          </cell>
          <cell r="B4562">
            <v>1</v>
          </cell>
          <cell r="C4562">
            <v>1386.1902</v>
          </cell>
          <cell r="D4562" t="str">
            <v>USD</v>
          </cell>
        </row>
        <row r="4563">
          <cell r="A4563" t="str">
            <v>4060210</v>
          </cell>
          <cell r="B4563">
            <v>1</v>
          </cell>
          <cell r="C4563">
            <v>234.548</v>
          </cell>
          <cell r="D4563" t="str">
            <v>USD</v>
          </cell>
        </row>
        <row r="4564">
          <cell r="A4564" t="str">
            <v>2960720</v>
          </cell>
          <cell r="B4564">
            <v>1</v>
          </cell>
          <cell r="C4564">
            <v>853.03409999999997</v>
          </cell>
          <cell r="D4564" t="str">
            <v>USD</v>
          </cell>
        </row>
        <row r="4565">
          <cell r="A4565" t="str">
            <v>2960764</v>
          </cell>
          <cell r="B4565">
            <v>1</v>
          </cell>
          <cell r="C4565">
            <v>187.62899999999999</v>
          </cell>
          <cell r="D4565" t="str">
            <v>USD</v>
          </cell>
        </row>
        <row r="4566">
          <cell r="A4566" t="str">
            <v>2960754</v>
          </cell>
          <cell r="B4566">
            <v>1</v>
          </cell>
          <cell r="C4566">
            <v>191.89869999999999</v>
          </cell>
          <cell r="D4566" t="str">
            <v>USD</v>
          </cell>
        </row>
        <row r="4567">
          <cell r="A4567" t="str">
            <v>2960782</v>
          </cell>
          <cell r="B4567">
            <v>1</v>
          </cell>
          <cell r="C4567">
            <v>415.82729999999998</v>
          </cell>
          <cell r="D4567" t="str">
            <v>USD</v>
          </cell>
        </row>
        <row r="4568">
          <cell r="A4568" t="str">
            <v>2960809</v>
          </cell>
          <cell r="B4568">
            <v>1</v>
          </cell>
          <cell r="C4568">
            <v>906.34969999999998</v>
          </cell>
          <cell r="D4568" t="str">
            <v>USD</v>
          </cell>
        </row>
        <row r="4569">
          <cell r="A4569" t="str">
            <v>2960842</v>
          </cell>
          <cell r="B4569">
            <v>1</v>
          </cell>
          <cell r="C4569">
            <v>298.5299</v>
          </cell>
          <cell r="D4569" t="str">
            <v>USD</v>
          </cell>
        </row>
        <row r="4570">
          <cell r="A4570" t="str">
            <v>4460211</v>
          </cell>
          <cell r="B4570">
            <v>1</v>
          </cell>
          <cell r="C4570">
            <v>351.84550000000002</v>
          </cell>
          <cell r="D4570" t="str">
            <v>USD</v>
          </cell>
        </row>
        <row r="4571">
          <cell r="A4571" t="str">
            <v>4460210</v>
          </cell>
          <cell r="B4571">
            <v>1</v>
          </cell>
          <cell r="C4571">
            <v>853.03409999999997</v>
          </cell>
          <cell r="D4571" t="str">
            <v>USD</v>
          </cell>
        </row>
        <row r="4572">
          <cell r="A4572" t="str">
            <v>2960858</v>
          </cell>
          <cell r="B4572">
            <v>1</v>
          </cell>
          <cell r="C4572">
            <v>458.47669999999999</v>
          </cell>
          <cell r="D4572" t="str">
            <v>USD</v>
          </cell>
        </row>
        <row r="4573">
          <cell r="A4573" t="str">
            <v>4460209</v>
          </cell>
          <cell r="B4573">
            <v>1</v>
          </cell>
          <cell r="C4573">
            <v>693.07159999999999</v>
          </cell>
          <cell r="D4573" t="str">
            <v>USD</v>
          </cell>
        </row>
        <row r="4574">
          <cell r="A4574" t="str">
            <v>4060219</v>
          </cell>
          <cell r="B4574">
            <v>1</v>
          </cell>
          <cell r="C4574">
            <v>309.1961</v>
          </cell>
          <cell r="D4574" t="str">
            <v>USD</v>
          </cell>
        </row>
        <row r="4575">
          <cell r="A4575" t="str">
            <v>TR8PRO-R2Rv1-S10</v>
          </cell>
          <cell r="B4575">
            <v>1</v>
          </cell>
          <cell r="C4575">
            <v>1697.3252</v>
          </cell>
          <cell r="D4575" t="str">
            <v>USD</v>
          </cell>
        </row>
        <row r="4576">
          <cell r="A4576" t="str">
            <v>8015GNR-UPS</v>
          </cell>
          <cell r="B4576">
            <v>1</v>
          </cell>
          <cell r="C4576">
            <v>528.35</v>
          </cell>
          <cell r="D4576" t="str">
            <v>USD</v>
          </cell>
        </row>
        <row r="4577">
          <cell r="A4577" t="str">
            <v>8026GNR-UPS</v>
          </cell>
          <cell r="B4577">
            <v>1</v>
          </cell>
          <cell r="C4577">
            <v>561.5</v>
          </cell>
          <cell r="D4577" t="str">
            <v>USD</v>
          </cell>
        </row>
        <row r="4578">
          <cell r="A4578" t="str">
            <v>8026GRS-UPS</v>
          </cell>
          <cell r="B4578">
            <v>1</v>
          </cell>
          <cell r="C4578">
            <v>561.5</v>
          </cell>
          <cell r="D4578" t="str">
            <v>USD</v>
          </cell>
        </row>
        <row r="4579">
          <cell r="A4579" t="str">
            <v>8011RNR-UPS</v>
          </cell>
          <cell r="B4579">
            <v>1</v>
          </cell>
          <cell r="C4579">
            <v>373.33800000000002</v>
          </cell>
          <cell r="D4579" t="str">
            <v>USD</v>
          </cell>
        </row>
        <row r="4580">
          <cell r="A4580" t="str">
            <v>8009RNR-UPS</v>
          </cell>
          <cell r="B4580">
            <v>1</v>
          </cell>
          <cell r="C4580">
            <v>265.23</v>
          </cell>
          <cell r="D4580" t="str">
            <v>USD</v>
          </cell>
        </row>
        <row r="4581">
          <cell r="A4581" t="str">
            <v>8014RNR-UPS</v>
          </cell>
          <cell r="B4581">
            <v>1</v>
          </cell>
          <cell r="C4581">
            <v>254.7</v>
          </cell>
          <cell r="D4581" t="str">
            <v>USD</v>
          </cell>
        </row>
        <row r="4582">
          <cell r="A4582" t="str">
            <v>8235NR-UPS</v>
          </cell>
          <cell r="B4582">
            <v>1</v>
          </cell>
          <cell r="C4582">
            <v>171.54</v>
          </cell>
          <cell r="D4582" t="str">
            <v>USD</v>
          </cell>
        </row>
        <row r="4583">
          <cell r="A4583" t="str">
            <v>8013RNR-UPS</v>
          </cell>
          <cell r="B4583">
            <v>1</v>
          </cell>
          <cell r="C4583">
            <v>388.78199999999998</v>
          </cell>
          <cell r="D4583" t="str">
            <v>USD</v>
          </cell>
        </row>
        <row r="4584">
          <cell r="A4584" t="str">
            <v>8015GNR-UPS-TR8PRO</v>
          </cell>
          <cell r="B4584">
            <v>1</v>
          </cell>
          <cell r="C4584">
            <v>519.35</v>
          </cell>
          <cell r="D4584" t="str">
            <v>USD</v>
          </cell>
        </row>
        <row r="4585">
          <cell r="A4585" t="str">
            <v>8026GNR-UPS-TR8PRO</v>
          </cell>
          <cell r="B4585">
            <v>1</v>
          </cell>
          <cell r="C4585">
            <v>552.5</v>
          </cell>
          <cell r="D4585" t="str">
            <v>USD</v>
          </cell>
        </row>
        <row r="4586">
          <cell r="A4586" t="str">
            <v>8026GRS-UPS-TR8PRO</v>
          </cell>
          <cell r="B4586">
            <v>1</v>
          </cell>
          <cell r="C4586">
            <v>552.5</v>
          </cell>
          <cell r="D4586" t="str">
            <v>USD</v>
          </cell>
        </row>
        <row r="4587">
          <cell r="A4587" t="str">
            <v>8011RNR-UPS-TR8PRO</v>
          </cell>
          <cell r="B4587">
            <v>1</v>
          </cell>
          <cell r="C4587">
            <v>364.33800000000002</v>
          </cell>
          <cell r="D4587" t="str">
            <v>USD</v>
          </cell>
        </row>
        <row r="4588">
          <cell r="A4588" t="str">
            <v>8009RNR-UPS-TR8PRO</v>
          </cell>
          <cell r="B4588">
            <v>1</v>
          </cell>
          <cell r="C4588">
            <v>256.23</v>
          </cell>
          <cell r="D4588" t="str">
            <v>USD</v>
          </cell>
        </row>
        <row r="4589">
          <cell r="A4589" t="str">
            <v>8014RNR-UPS-TR8PRO</v>
          </cell>
          <cell r="B4589">
            <v>1</v>
          </cell>
          <cell r="C4589">
            <v>245.7</v>
          </cell>
          <cell r="D4589" t="str">
            <v>USD</v>
          </cell>
        </row>
        <row r="4590">
          <cell r="A4590" t="str">
            <v>8235NR-UPS-TR8PRO</v>
          </cell>
          <cell r="B4590">
            <v>1</v>
          </cell>
          <cell r="C4590">
            <v>162.54</v>
          </cell>
          <cell r="D4590" t="str">
            <v>USD</v>
          </cell>
        </row>
        <row r="4591">
          <cell r="A4591" t="str">
            <v>8013RNR-UPS-TR8PRO</v>
          </cell>
          <cell r="B4591">
            <v>1</v>
          </cell>
          <cell r="C4591">
            <v>379.78199999999998</v>
          </cell>
          <cell r="D4591" t="str">
            <v>USD</v>
          </cell>
        </row>
        <row r="4592">
          <cell r="A4592" t="str">
            <v>TR80-NWMA-NZ</v>
          </cell>
          <cell r="B4592">
            <v>1</v>
          </cell>
          <cell r="C4592">
            <v>23.5</v>
          </cell>
          <cell r="D4592" t="str">
            <v>USD</v>
          </cell>
        </row>
        <row r="4593">
          <cell r="A4593" t="str">
            <v>TR8PRO-R2R-BUN1</v>
          </cell>
          <cell r="B4593">
            <v>1</v>
          </cell>
          <cell r="C4593">
            <v>1535.4752000000001</v>
          </cell>
          <cell r="D4593" t="str">
            <v>USD</v>
          </cell>
        </row>
        <row r="4594">
          <cell r="A4594" t="str">
            <v>TR8PRO-R2R-BUN2</v>
          </cell>
          <cell r="B4594">
            <v>1</v>
          </cell>
          <cell r="C4594">
            <v>1852.2778000000001</v>
          </cell>
          <cell r="D4594" t="str">
            <v>USD</v>
          </cell>
        </row>
        <row r="4595">
          <cell r="A4595" t="str">
            <v>TR160-R2R-BUN1</v>
          </cell>
          <cell r="B4595">
            <v>1</v>
          </cell>
          <cell r="C4595">
            <v>3218.7683999999999</v>
          </cell>
          <cell r="D4595" t="str">
            <v>USD</v>
          </cell>
        </row>
        <row r="4596">
          <cell r="A4596" t="str">
            <v>TR-GLOVE-S</v>
          </cell>
          <cell r="B4596">
            <v>1</v>
          </cell>
          <cell r="C4596">
            <v>8.91</v>
          </cell>
          <cell r="D4596" t="str">
            <v>USD</v>
          </cell>
        </row>
        <row r="4597">
          <cell r="A4597" t="str">
            <v>TR-GLOVE-M</v>
          </cell>
          <cell r="B4597">
            <v>1</v>
          </cell>
          <cell r="C4597">
            <v>8.91</v>
          </cell>
          <cell r="D4597" t="str">
            <v>USD</v>
          </cell>
        </row>
        <row r="4598">
          <cell r="A4598" t="str">
            <v>TR-GLOVE-L</v>
          </cell>
          <cell r="B4598">
            <v>1</v>
          </cell>
          <cell r="C4598">
            <v>8.91</v>
          </cell>
          <cell r="D4598" t="str">
            <v>USD</v>
          </cell>
        </row>
        <row r="4599">
          <cell r="A4599" t="str">
            <v>TR-GLOVE-XL</v>
          </cell>
          <cell r="B4599">
            <v>1</v>
          </cell>
          <cell r="C4599">
            <v>8.6999999999999993</v>
          </cell>
          <cell r="D4599" t="str">
            <v>USD</v>
          </cell>
        </row>
        <row r="4600">
          <cell r="A4600" t="str">
            <v>Tooling</v>
          </cell>
          <cell r="B4600">
            <v>1</v>
          </cell>
          <cell r="C4600">
            <v>80</v>
          </cell>
          <cell r="D4600" t="str">
            <v>USD</v>
          </cell>
        </row>
        <row r="4601">
          <cell r="A4601" t="str">
            <v>TR-M34</v>
          </cell>
          <cell r="B4601">
            <v>1</v>
          </cell>
          <cell r="C4601">
            <v>228</v>
          </cell>
          <cell r="D4601" t="str">
            <v>USD</v>
          </cell>
        </row>
        <row r="4602">
          <cell r="A4602" t="str">
            <v>TR-M49</v>
          </cell>
          <cell r="B4602">
            <v>1</v>
          </cell>
          <cell r="C4602">
            <v>432</v>
          </cell>
          <cell r="D4602" t="str">
            <v>USD</v>
          </cell>
        </row>
        <row r="4603">
          <cell r="A4603" t="str">
            <v>TR160-DDPBNP-S9-A</v>
          </cell>
          <cell r="B4603">
            <v>1</v>
          </cell>
          <cell r="C4603">
            <v>404.68</v>
          </cell>
          <cell r="D4603" t="str">
            <v>USD</v>
          </cell>
        </row>
        <row r="4604">
          <cell r="A4604" t="str">
            <v>TR120-4PBNPSMEX-S10-A</v>
          </cell>
          <cell r="B4604">
            <v>1</v>
          </cell>
          <cell r="C4604">
            <v>345.38</v>
          </cell>
          <cell r="D4604" t="str">
            <v>USD</v>
          </cell>
        </row>
        <row r="4605">
          <cell r="A4605" t="str">
            <v>TR80-4-S10-A</v>
          </cell>
          <cell r="B4605">
            <v>1</v>
          </cell>
          <cell r="C4605">
            <v>298.94</v>
          </cell>
          <cell r="D4605" t="str">
            <v>USD</v>
          </cell>
        </row>
        <row r="4606">
          <cell r="A4606" t="str">
            <v>RS6-S6-A</v>
          </cell>
          <cell r="B4606">
            <v>1</v>
          </cell>
          <cell r="C4606">
            <v>267</v>
          </cell>
          <cell r="D4606" t="str">
            <v>USD</v>
          </cell>
        </row>
        <row r="4607">
          <cell r="A4607" t="str">
            <v>TR80L-WM-S7-A</v>
          </cell>
          <cell r="B4607">
            <v>1</v>
          </cell>
          <cell r="C4607">
            <v>255.62</v>
          </cell>
          <cell r="D4607" t="str">
            <v>USD</v>
          </cell>
        </row>
        <row r="4608">
          <cell r="A4608" t="str">
            <v>HI-608B</v>
          </cell>
          <cell r="B4608">
            <v>1</v>
          </cell>
          <cell r="C4608">
            <v>28.25</v>
          </cell>
          <cell r="D4608" t="str">
            <v>USD</v>
          </cell>
        </row>
        <row r="4609">
          <cell r="A4609" t="str">
            <v>HI-606B</v>
          </cell>
          <cell r="B4609">
            <v>1</v>
          </cell>
          <cell r="C4609">
            <v>28.25</v>
          </cell>
          <cell r="D4609" t="str">
            <v>USD</v>
          </cell>
        </row>
        <row r="4610">
          <cell r="A4610" t="str">
            <v>HXS-089</v>
          </cell>
          <cell r="B4610">
            <v>1</v>
          </cell>
          <cell r="C4610">
            <v>33.5</v>
          </cell>
          <cell r="D4610" t="str">
            <v>USD</v>
          </cell>
        </row>
        <row r="4611">
          <cell r="A4611" t="str">
            <v>TR8PRO-MS</v>
          </cell>
          <cell r="B4611">
            <v>1</v>
          </cell>
          <cell r="C4611">
            <v>254.5</v>
          </cell>
          <cell r="D4611" t="str">
            <v>USD</v>
          </cell>
        </row>
        <row r="4612">
          <cell r="A4612" t="str">
            <v>HI-197TB</v>
          </cell>
          <cell r="B4612">
            <v>1</v>
          </cell>
          <cell r="C4612">
            <v>26.62</v>
          </cell>
          <cell r="D4612" t="str">
            <v>USD</v>
          </cell>
        </row>
        <row r="4613">
          <cell r="A4613" t="str">
            <v>End cap 4040</v>
          </cell>
          <cell r="B4613">
            <v>1</v>
          </cell>
          <cell r="C4613">
            <v>0.03</v>
          </cell>
          <cell r="D4613" t="str">
            <v>USD</v>
          </cell>
        </row>
        <row r="4614">
          <cell r="A4614" t="str">
            <v>End cap 4080</v>
          </cell>
          <cell r="B4614">
            <v>1</v>
          </cell>
          <cell r="C4614">
            <v>0.1</v>
          </cell>
          <cell r="D4614" t="str">
            <v>USD</v>
          </cell>
        </row>
        <row r="4615">
          <cell r="A4615" t="str">
            <v>End cap 40120</v>
          </cell>
          <cell r="B4615">
            <v>1</v>
          </cell>
          <cell r="C4615">
            <v>0.1</v>
          </cell>
          <cell r="D4615" t="str">
            <v>USD</v>
          </cell>
        </row>
        <row r="4616">
          <cell r="A4616" t="str">
            <v>End cap 40160</v>
          </cell>
          <cell r="B4616">
            <v>1</v>
          </cell>
          <cell r="C4616">
            <v>0.11</v>
          </cell>
          <cell r="D4616" t="str">
            <v>USD</v>
          </cell>
        </row>
        <row r="4617">
          <cell r="A4617" t="str">
            <v>SP-ABS-CB</v>
          </cell>
          <cell r="B4617">
            <v>1</v>
          </cell>
          <cell r="C4617">
            <v>0.47</v>
          </cell>
          <cell r="D4617" t="str">
            <v>USD</v>
          </cell>
        </row>
        <row r="4618">
          <cell r="A4618" t="str">
            <v>HXS-325</v>
          </cell>
          <cell r="B4618">
            <v>1</v>
          </cell>
          <cell r="C4618">
            <v>33.5</v>
          </cell>
          <cell r="D4618" t="str">
            <v>USD</v>
          </cell>
        </row>
        <row r="4619">
          <cell r="A4619" t="str">
            <v>TR80-40B-BLK</v>
          </cell>
          <cell r="B4619">
            <v>1</v>
          </cell>
          <cell r="C4619">
            <v>0.5</v>
          </cell>
          <cell r="D4619" t="str">
            <v>USD</v>
          </cell>
        </row>
        <row r="4620">
          <cell r="A4620" t="str">
            <v>TR80-80B-BLK</v>
          </cell>
          <cell r="B4620">
            <v>1</v>
          </cell>
          <cell r="C4620">
            <v>0.5</v>
          </cell>
          <cell r="D4620" t="str">
            <v>USD</v>
          </cell>
        </row>
        <row r="4621">
          <cell r="A4621" t="str">
            <v>TR80-120B-BLK</v>
          </cell>
          <cell r="B4621">
            <v>1</v>
          </cell>
          <cell r="C4621">
            <v>0.5</v>
          </cell>
          <cell r="D4621" t="str">
            <v>USD</v>
          </cell>
        </row>
        <row r="4622">
          <cell r="A4622" t="str">
            <v>MS-CM-SIN-UPS</v>
          </cell>
          <cell r="B4622">
            <v>1</v>
          </cell>
          <cell r="C4622">
            <v>80.41</v>
          </cell>
          <cell r="D4622" t="str">
            <v>USD</v>
          </cell>
        </row>
        <row r="4623">
          <cell r="A4623" t="str">
            <v>MS-FM-SIN-UPS</v>
          </cell>
          <cell r="B4623">
            <v>1</v>
          </cell>
          <cell r="C4623">
            <v>111.76</v>
          </cell>
          <cell r="D4623" t="str">
            <v>USD</v>
          </cell>
        </row>
        <row r="4624">
          <cell r="A4624" t="str">
            <v>MS-CM-SIN-TR-UPS</v>
          </cell>
          <cell r="B4624">
            <v>1</v>
          </cell>
          <cell r="C4624">
            <v>130.59</v>
          </cell>
          <cell r="D4624" t="str">
            <v>USD</v>
          </cell>
        </row>
        <row r="4625">
          <cell r="A4625" t="str">
            <v>MS-FM-SIN-TR-UPS</v>
          </cell>
          <cell r="B4625">
            <v>1</v>
          </cell>
          <cell r="C4625">
            <v>161.94</v>
          </cell>
          <cell r="D4625" t="str">
            <v>USD</v>
          </cell>
        </row>
        <row r="4626">
          <cell r="A4626" t="str">
            <v>MS-CM-QD-UPS</v>
          </cell>
          <cell r="B4626">
            <v>1</v>
          </cell>
          <cell r="C4626">
            <v>172.07</v>
          </cell>
          <cell r="D4626" t="str">
            <v>USD</v>
          </cell>
        </row>
        <row r="4627">
          <cell r="A4627" t="str">
            <v>MS-FM-QD-UPS</v>
          </cell>
          <cell r="B4627">
            <v>1</v>
          </cell>
          <cell r="C4627">
            <v>203.42</v>
          </cell>
          <cell r="D4627" t="str">
            <v>USD</v>
          </cell>
        </row>
        <row r="4628">
          <cell r="A4628" t="str">
            <v>MS-CM-SIN-UPS-EU</v>
          </cell>
          <cell r="B4628">
            <v>1</v>
          </cell>
          <cell r="C4628">
            <v>80.41</v>
          </cell>
          <cell r="D4628" t="str">
            <v>USD</v>
          </cell>
        </row>
        <row r="4629">
          <cell r="A4629" t="str">
            <v>MS-FM-SIN-UPS-EU</v>
          </cell>
          <cell r="B4629">
            <v>1</v>
          </cell>
          <cell r="C4629">
            <v>111.76</v>
          </cell>
          <cell r="D4629" t="str">
            <v>USD</v>
          </cell>
        </row>
        <row r="4630">
          <cell r="A4630" t="str">
            <v>MS-CM-SIN-TR-UPS-EU</v>
          </cell>
          <cell r="B4630">
            <v>1</v>
          </cell>
          <cell r="C4630">
            <v>130.59</v>
          </cell>
          <cell r="D4630" t="str">
            <v>USD</v>
          </cell>
        </row>
        <row r="4631">
          <cell r="A4631" t="str">
            <v>MS-FM-SIN-TR-UPS-EU</v>
          </cell>
          <cell r="B4631">
            <v>1</v>
          </cell>
          <cell r="C4631">
            <v>161.94</v>
          </cell>
          <cell r="D4631" t="str">
            <v>USD</v>
          </cell>
        </row>
        <row r="4632">
          <cell r="A4632" t="str">
            <v>MS-CM-QD-UPS-EU</v>
          </cell>
          <cell r="B4632">
            <v>1</v>
          </cell>
          <cell r="C4632">
            <v>172.07</v>
          </cell>
          <cell r="D4632" t="str">
            <v>USD</v>
          </cell>
        </row>
        <row r="4633">
          <cell r="A4633" t="str">
            <v>MS-FM-QD-UPS-EU</v>
          </cell>
          <cell r="B4633">
            <v>1</v>
          </cell>
          <cell r="C4633">
            <v>203.42</v>
          </cell>
          <cell r="D4633" t="str">
            <v>USD</v>
          </cell>
        </row>
        <row r="4634">
          <cell r="A4634" t="str">
            <v>MS-CM-SIN-UPS-UK</v>
          </cell>
          <cell r="B4634">
            <v>1</v>
          </cell>
          <cell r="C4634">
            <v>80.41</v>
          </cell>
          <cell r="D4634" t="str">
            <v>USD</v>
          </cell>
        </row>
        <row r="4635">
          <cell r="A4635" t="str">
            <v>MS-FM-SIN-UPS-UK</v>
          </cell>
          <cell r="B4635">
            <v>1</v>
          </cell>
          <cell r="C4635">
            <v>111.76</v>
          </cell>
          <cell r="D4635" t="str">
            <v>USD</v>
          </cell>
        </row>
        <row r="4636">
          <cell r="A4636" t="str">
            <v>MS-CM-SIN-TR-UPS-UK</v>
          </cell>
          <cell r="B4636">
            <v>1</v>
          </cell>
          <cell r="C4636">
            <v>130.59</v>
          </cell>
          <cell r="D4636" t="str">
            <v>USD</v>
          </cell>
        </row>
        <row r="4637">
          <cell r="A4637" t="str">
            <v>MS-FM-SIN-TR-UPS-UK</v>
          </cell>
          <cell r="B4637">
            <v>1</v>
          </cell>
          <cell r="C4637">
            <v>161.94</v>
          </cell>
          <cell r="D4637" t="str">
            <v>USD</v>
          </cell>
        </row>
        <row r="4638">
          <cell r="A4638" t="str">
            <v>MS-CM-QD-UPS-UK</v>
          </cell>
          <cell r="B4638">
            <v>1</v>
          </cell>
          <cell r="C4638">
            <v>172.07</v>
          </cell>
          <cell r="D4638" t="str">
            <v>USD</v>
          </cell>
        </row>
        <row r="4639">
          <cell r="A4639" t="str">
            <v>MS-FM-QD-UPS-UK</v>
          </cell>
          <cell r="B4639">
            <v>1</v>
          </cell>
          <cell r="C4639">
            <v>203.42</v>
          </cell>
          <cell r="D4639" t="str">
            <v>USD</v>
          </cell>
        </row>
        <row r="4640">
          <cell r="A4640" t="str">
            <v>MS-CM-SIN-UPS-AU</v>
          </cell>
          <cell r="B4640">
            <v>1</v>
          </cell>
          <cell r="C4640">
            <v>80.41</v>
          </cell>
          <cell r="D4640" t="str">
            <v>USD</v>
          </cell>
        </row>
        <row r="4641">
          <cell r="A4641" t="str">
            <v>MS-FM-SIN-UPS-AU</v>
          </cell>
          <cell r="B4641">
            <v>1</v>
          </cell>
          <cell r="C4641">
            <v>111.76</v>
          </cell>
          <cell r="D4641" t="str">
            <v>USD</v>
          </cell>
        </row>
        <row r="4642">
          <cell r="A4642" t="str">
            <v>MS-CM-SIN-TR-UPS-AU</v>
          </cell>
          <cell r="B4642">
            <v>1</v>
          </cell>
          <cell r="C4642">
            <v>130.59</v>
          </cell>
          <cell r="D4642" t="str">
            <v>USD</v>
          </cell>
        </row>
        <row r="4643">
          <cell r="A4643" t="str">
            <v>MS-FM-SIN-TR-UPS-AU</v>
          </cell>
          <cell r="B4643">
            <v>1</v>
          </cell>
          <cell r="C4643">
            <v>161.94</v>
          </cell>
          <cell r="D4643" t="str">
            <v>USD</v>
          </cell>
        </row>
        <row r="4644">
          <cell r="A4644" t="str">
            <v>MS-CM-QD-UPS-AU</v>
          </cell>
          <cell r="B4644">
            <v>1</v>
          </cell>
          <cell r="C4644">
            <v>172.07</v>
          </cell>
          <cell r="D4644" t="str">
            <v>USD</v>
          </cell>
        </row>
        <row r="4645">
          <cell r="A4645" t="str">
            <v>MS-FM-QD-UPS-AU</v>
          </cell>
          <cell r="B4645">
            <v>1</v>
          </cell>
          <cell r="C4645">
            <v>203.42</v>
          </cell>
          <cell r="D4645" t="str">
            <v>USD</v>
          </cell>
        </row>
        <row r="4646">
          <cell r="A4646" t="str">
            <v>MS-CM-SIN-UPS-NZ</v>
          </cell>
          <cell r="B4646">
            <v>1</v>
          </cell>
          <cell r="C4646">
            <v>80.41</v>
          </cell>
          <cell r="D4646" t="str">
            <v>USD</v>
          </cell>
        </row>
        <row r="4647">
          <cell r="A4647" t="str">
            <v>MS-FM-SIN-UPS-NZ</v>
          </cell>
          <cell r="B4647">
            <v>1</v>
          </cell>
          <cell r="C4647">
            <v>111.76</v>
          </cell>
          <cell r="D4647" t="str">
            <v>USD</v>
          </cell>
        </row>
        <row r="4648">
          <cell r="A4648" t="str">
            <v>MS-CM-SIN-TR-UPS-NZ</v>
          </cell>
          <cell r="B4648">
            <v>1</v>
          </cell>
          <cell r="C4648">
            <v>130.59</v>
          </cell>
          <cell r="D4648" t="str">
            <v>USD</v>
          </cell>
        </row>
        <row r="4649">
          <cell r="A4649" t="str">
            <v>MS-FM-SIN-TR-UPS-NZ</v>
          </cell>
          <cell r="B4649">
            <v>1</v>
          </cell>
          <cell r="C4649">
            <v>161.94</v>
          </cell>
          <cell r="D4649" t="str">
            <v>USD</v>
          </cell>
        </row>
        <row r="4650">
          <cell r="A4650" t="str">
            <v>MS-CM-QD-UPS-NZ</v>
          </cell>
          <cell r="B4650">
            <v>1</v>
          </cell>
          <cell r="C4650">
            <v>171.03</v>
          </cell>
          <cell r="D4650" t="str">
            <v>USD</v>
          </cell>
        </row>
        <row r="4651">
          <cell r="A4651" t="str">
            <v>MS-FM-QD-UPS-NZ</v>
          </cell>
          <cell r="B4651">
            <v>1</v>
          </cell>
          <cell r="C4651">
            <v>202.38</v>
          </cell>
          <cell r="D4651" t="str">
            <v>USD</v>
          </cell>
        </row>
        <row r="4652">
          <cell r="A4652" t="str">
            <v>MS-CM-SIN-UPS-TR80</v>
          </cell>
          <cell r="B4652">
            <v>1</v>
          </cell>
          <cell r="C4652">
            <v>80.41</v>
          </cell>
          <cell r="D4652" t="str">
            <v>USD</v>
          </cell>
        </row>
        <row r="4653">
          <cell r="A4653" t="str">
            <v>MS-FM-SIN-UPS-TR80</v>
          </cell>
          <cell r="B4653">
            <v>1</v>
          </cell>
          <cell r="C4653">
            <v>111.76</v>
          </cell>
          <cell r="D4653" t="str">
            <v>USD</v>
          </cell>
        </row>
        <row r="4654">
          <cell r="A4654" t="str">
            <v>MS-FM-SIN-TR-UPS-TR80</v>
          </cell>
          <cell r="B4654">
            <v>1</v>
          </cell>
          <cell r="C4654">
            <v>161.94</v>
          </cell>
          <cell r="D4654" t="str">
            <v>USD</v>
          </cell>
        </row>
        <row r="4655">
          <cell r="A4655" t="str">
            <v>MS-FM-QD-UPS-TR80</v>
          </cell>
          <cell r="B4655">
            <v>1</v>
          </cell>
          <cell r="C4655">
            <v>203.42</v>
          </cell>
          <cell r="D4655" t="str">
            <v>USD</v>
          </cell>
        </row>
        <row r="4656">
          <cell r="A4656" t="str">
            <v>MS-CM-SIN-UPS-TR80-EU</v>
          </cell>
          <cell r="B4656">
            <v>1</v>
          </cell>
          <cell r="C4656">
            <v>80.41</v>
          </cell>
          <cell r="D4656" t="str">
            <v>USD</v>
          </cell>
        </row>
        <row r="4657">
          <cell r="A4657" t="str">
            <v>MS-FM-SIN-UPS-TR80-EU</v>
          </cell>
          <cell r="B4657">
            <v>1</v>
          </cell>
          <cell r="C4657">
            <v>111.76</v>
          </cell>
          <cell r="D4657" t="str">
            <v>USD</v>
          </cell>
        </row>
        <row r="4658">
          <cell r="A4658" t="str">
            <v>MS-FM-SIN-TR-UPS-TR80-EU</v>
          </cell>
          <cell r="B4658">
            <v>1</v>
          </cell>
          <cell r="C4658">
            <v>161.94</v>
          </cell>
          <cell r="D4658" t="str">
            <v>USD</v>
          </cell>
        </row>
        <row r="4659">
          <cell r="A4659" t="str">
            <v>MS-FM-QD-UPS-TR80-EU</v>
          </cell>
          <cell r="B4659">
            <v>1</v>
          </cell>
          <cell r="C4659">
            <v>203.42</v>
          </cell>
          <cell r="D4659" t="str">
            <v>USD</v>
          </cell>
        </row>
        <row r="4660">
          <cell r="A4660" t="str">
            <v>MS-CM-SIN-UPS-TR80-UK</v>
          </cell>
          <cell r="B4660">
            <v>1</v>
          </cell>
          <cell r="C4660">
            <v>80.41</v>
          </cell>
          <cell r="D4660" t="str">
            <v>USD</v>
          </cell>
        </row>
        <row r="4661">
          <cell r="A4661" t="str">
            <v>MS-FM-SIN-UPS-TR80-UK</v>
          </cell>
          <cell r="B4661">
            <v>1</v>
          </cell>
          <cell r="C4661">
            <v>111.76</v>
          </cell>
          <cell r="D4661" t="str">
            <v>USD</v>
          </cell>
        </row>
        <row r="4662">
          <cell r="A4662" t="str">
            <v>MS-FM-SIN-TR-UPS-TR80-UK</v>
          </cell>
          <cell r="B4662">
            <v>1</v>
          </cell>
          <cell r="C4662">
            <v>161.94</v>
          </cell>
          <cell r="D4662" t="str">
            <v>USD</v>
          </cell>
        </row>
        <row r="4663">
          <cell r="A4663" t="str">
            <v>MS-FM-QD-UPS-TR80-UK</v>
          </cell>
          <cell r="B4663">
            <v>1</v>
          </cell>
          <cell r="C4663">
            <v>203.42</v>
          </cell>
          <cell r="D4663" t="str">
            <v>USD</v>
          </cell>
        </row>
        <row r="4664">
          <cell r="A4664" t="str">
            <v>MS-CM-SIN-UPS-TR80-AU</v>
          </cell>
          <cell r="B4664">
            <v>1</v>
          </cell>
          <cell r="C4664">
            <v>80.41</v>
          </cell>
          <cell r="D4664" t="str">
            <v>USD</v>
          </cell>
        </row>
        <row r="4665">
          <cell r="A4665" t="str">
            <v>MS-FM-SIN-UPS-TR80-AU</v>
          </cell>
          <cell r="B4665">
            <v>1</v>
          </cell>
          <cell r="C4665">
            <v>111.76</v>
          </cell>
          <cell r="D4665" t="str">
            <v>USD</v>
          </cell>
        </row>
        <row r="4666">
          <cell r="A4666" t="str">
            <v>MS-FM-SIN-TR-UPS-TR80-AU</v>
          </cell>
          <cell r="B4666">
            <v>1</v>
          </cell>
          <cell r="C4666">
            <v>161.94</v>
          </cell>
          <cell r="D4666" t="str">
            <v>USD</v>
          </cell>
        </row>
        <row r="4667">
          <cell r="A4667" t="str">
            <v>MS-FM-QD-UPS-TR80-AU</v>
          </cell>
          <cell r="B4667">
            <v>1</v>
          </cell>
          <cell r="C4667">
            <v>203.42</v>
          </cell>
          <cell r="D4667" t="str">
            <v>USD</v>
          </cell>
        </row>
        <row r="4668">
          <cell r="A4668" t="str">
            <v>MS-CM-SIN-UPS-TR80-NZ</v>
          </cell>
          <cell r="B4668">
            <v>1</v>
          </cell>
          <cell r="C4668">
            <v>80.41</v>
          </cell>
          <cell r="D4668" t="str">
            <v>USD</v>
          </cell>
        </row>
        <row r="4669">
          <cell r="A4669" t="str">
            <v>MS-FM-SIN-UPS-TR80-NZ</v>
          </cell>
          <cell r="B4669">
            <v>1</v>
          </cell>
          <cell r="C4669">
            <v>111.76</v>
          </cell>
          <cell r="D4669" t="str">
            <v>USD</v>
          </cell>
        </row>
        <row r="4670">
          <cell r="A4670" t="str">
            <v>MS-FM-SIN-TR-UPS-TR80-NZ</v>
          </cell>
          <cell r="B4670">
            <v>1</v>
          </cell>
          <cell r="C4670">
            <v>161.94</v>
          </cell>
          <cell r="D4670" t="str">
            <v>USD</v>
          </cell>
        </row>
        <row r="4671">
          <cell r="A4671" t="str">
            <v>MS-FM-QD-UPS-TR80-NZ</v>
          </cell>
          <cell r="B4671">
            <v>1</v>
          </cell>
          <cell r="C4671">
            <v>202.38</v>
          </cell>
          <cell r="D4671" t="str">
            <v>USD</v>
          </cell>
        </row>
        <row r="4672">
          <cell r="A4672" t="str">
            <v>TRX-S01</v>
          </cell>
          <cell r="B4672">
            <v>1</v>
          </cell>
          <cell r="C4672">
            <v>126.5</v>
          </cell>
          <cell r="D4672" t="str">
            <v>USD</v>
          </cell>
        </row>
        <row r="4673">
          <cell r="A4673" t="str">
            <v>TRX-S02</v>
          </cell>
          <cell r="B4673">
            <v>1</v>
          </cell>
          <cell r="C4673">
            <v>111</v>
          </cell>
          <cell r="D4673" t="str">
            <v>USD</v>
          </cell>
        </row>
        <row r="4674">
          <cell r="A4674" t="str">
            <v>HXS-702</v>
          </cell>
          <cell r="B4674">
            <v>1</v>
          </cell>
          <cell r="C4674">
            <v>33.5</v>
          </cell>
          <cell r="D4674" t="str">
            <v>USD</v>
          </cell>
        </row>
        <row r="4675">
          <cell r="A4675" t="str">
            <v>HXS-099</v>
          </cell>
          <cell r="B4675">
            <v>1</v>
          </cell>
          <cell r="C4675">
            <v>33.5</v>
          </cell>
          <cell r="D4675" t="str">
            <v>USD</v>
          </cell>
        </row>
        <row r="4676">
          <cell r="A4676" t="str">
            <v>FS3-G920</v>
          </cell>
          <cell r="B4676">
            <v>1</v>
          </cell>
          <cell r="C4676">
            <v>58.5</v>
          </cell>
          <cell r="D4676" t="str">
            <v>USD</v>
          </cell>
        </row>
        <row r="4677">
          <cell r="A4677" t="str">
            <v>FS3-G29</v>
          </cell>
          <cell r="B4677">
            <v>1</v>
          </cell>
          <cell r="C4677">
            <v>58.5</v>
          </cell>
          <cell r="D4677" t="str">
            <v>USD</v>
          </cell>
        </row>
        <row r="4678">
          <cell r="A4678" t="str">
            <v>TR80-2SMEX-FS-EU</v>
          </cell>
          <cell r="B4678">
            <v>1</v>
          </cell>
          <cell r="C4678">
            <v>61.96</v>
          </cell>
          <cell r="D4678" t="str">
            <v>USD</v>
          </cell>
        </row>
        <row r="4679">
          <cell r="A4679" t="str">
            <v>TR160-R2R-BUN1-EU</v>
          </cell>
          <cell r="B4679">
            <v>1</v>
          </cell>
          <cell r="C4679">
            <v>3192.7683999999999</v>
          </cell>
          <cell r="D4679" t="str">
            <v>USD</v>
          </cell>
        </row>
        <row r="4680">
          <cell r="A4680" t="str">
            <v>TR160-R2R-BUN1-UK</v>
          </cell>
          <cell r="B4680">
            <v>1</v>
          </cell>
          <cell r="C4680">
            <v>2305.3406</v>
          </cell>
          <cell r="D4680" t="str">
            <v>USD</v>
          </cell>
        </row>
        <row r="4681">
          <cell r="A4681" t="str">
            <v>TR160-R2R-BUN1-AU</v>
          </cell>
          <cell r="B4681">
            <v>1</v>
          </cell>
          <cell r="C4681">
            <v>3192.7683999999999</v>
          </cell>
          <cell r="D4681" t="str">
            <v>USD</v>
          </cell>
        </row>
        <row r="4682">
          <cell r="A4682" t="str">
            <v>TR160-R2R-BUN1-NZ</v>
          </cell>
          <cell r="B4682">
            <v>1</v>
          </cell>
          <cell r="C4682">
            <v>3192.7683999999999</v>
          </cell>
          <cell r="D4682" t="str">
            <v>USD</v>
          </cell>
        </row>
        <row r="4683">
          <cell r="A4683" t="str">
            <v>TR8PRO-R2R-BUN1-EU</v>
          </cell>
          <cell r="B4683">
            <v>1</v>
          </cell>
          <cell r="C4683">
            <v>1535.9752000000001</v>
          </cell>
          <cell r="D4683" t="str">
            <v>USD</v>
          </cell>
        </row>
        <row r="4684">
          <cell r="A4684" t="str">
            <v>TR8PRO-R2R-BUN1-UK</v>
          </cell>
          <cell r="B4684">
            <v>1</v>
          </cell>
          <cell r="C4684">
            <v>1535.4752000000001</v>
          </cell>
          <cell r="D4684" t="str">
            <v>USD</v>
          </cell>
        </row>
        <row r="4685">
          <cell r="A4685" t="str">
            <v>TR8PRO-R2R-BUN1-AU</v>
          </cell>
          <cell r="B4685">
            <v>1</v>
          </cell>
          <cell r="C4685">
            <v>1535.4752000000001</v>
          </cell>
          <cell r="D4685" t="str">
            <v>USD</v>
          </cell>
        </row>
        <row r="4686">
          <cell r="A4686" t="str">
            <v>TR8PRO-R2R-BUN1-NZ</v>
          </cell>
          <cell r="B4686">
            <v>1</v>
          </cell>
          <cell r="C4686">
            <v>1535.4752000000001</v>
          </cell>
          <cell r="D4686" t="str">
            <v>USD</v>
          </cell>
        </row>
        <row r="4687">
          <cell r="A4687" t="str">
            <v>TR8PRO-R2R-BUN2-EU</v>
          </cell>
          <cell r="B4687">
            <v>1</v>
          </cell>
          <cell r="C4687">
            <v>1942.7778000000001</v>
          </cell>
          <cell r="D4687" t="str">
            <v>USD</v>
          </cell>
        </row>
        <row r="4688">
          <cell r="A4688" t="str">
            <v>TR8PRO-R2R-BUN2-UK</v>
          </cell>
          <cell r="B4688">
            <v>1</v>
          </cell>
          <cell r="C4688">
            <v>1942.2778000000001</v>
          </cell>
          <cell r="D4688" t="str">
            <v>USD</v>
          </cell>
        </row>
        <row r="4689">
          <cell r="A4689" t="str">
            <v>TR8PRO-R2R-BUN2-AU</v>
          </cell>
          <cell r="B4689">
            <v>1</v>
          </cell>
          <cell r="C4689">
            <v>1930.2778000000001</v>
          </cell>
          <cell r="D4689" t="str">
            <v>USD</v>
          </cell>
        </row>
        <row r="4690">
          <cell r="A4690" t="str">
            <v>TR8PRO-R2R-BUN2-NZ</v>
          </cell>
          <cell r="B4690">
            <v>1</v>
          </cell>
          <cell r="C4690">
            <v>1942.2778000000001</v>
          </cell>
          <cell r="D4690" t="str">
            <v>USD</v>
          </cell>
        </row>
        <row r="4691">
          <cell r="A4691" t="str">
            <v>TEST</v>
          </cell>
          <cell r="B4691">
            <v>1</v>
          </cell>
          <cell r="C4691">
            <v>15</v>
          </cell>
          <cell r="D4691" t="str">
            <v>USD</v>
          </cell>
        </row>
        <row r="4692">
          <cell r="A4692" t="str">
            <v>SP-SPMT-TR8</v>
          </cell>
          <cell r="B4692">
            <v>1</v>
          </cell>
          <cell r="C4692">
            <v>0.5</v>
          </cell>
          <cell r="D4692" t="str">
            <v>USD</v>
          </cell>
        </row>
        <row r="4693">
          <cell r="A4693" t="str">
            <v>TRX-BLK-WM-TM2</v>
          </cell>
          <cell r="B4693">
            <v>1</v>
          </cell>
          <cell r="C4693">
            <v>543.76</v>
          </cell>
          <cell r="D4693" t="str">
            <v>USD</v>
          </cell>
        </row>
        <row r="4694">
          <cell r="A4694" t="str">
            <v>TRX-BLK-A-TM2</v>
          </cell>
          <cell r="B4694">
            <v>1</v>
          </cell>
          <cell r="C4694">
            <v>543.76</v>
          </cell>
          <cell r="D4694" t="str">
            <v>USD</v>
          </cell>
        </row>
        <row r="4695">
          <cell r="A4695" t="str">
            <v>TRX-BLK-DD-TM2</v>
          </cell>
          <cell r="B4695">
            <v>1</v>
          </cell>
          <cell r="C4695">
            <v>554.26</v>
          </cell>
          <cell r="D4695" t="str">
            <v>USD</v>
          </cell>
        </row>
        <row r="4696">
          <cell r="A4696" t="str">
            <v>TRX-BLK-WM-TM32</v>
          </cell>
          <cell r="B4696">
            <v>1</v>
          </cell>
          <cell r="C4696">
            <v>593.94000000000005</v>
          </cell>
          <cell r="D4696" t="str">
            <v>USD</v>
          </cell>
        </row>
        <row r="4697">
          <cell r="A4697" t="str">
            <v>TRX-BLK-A-TM32</v>
          </cell>
          <cell r="B4697">
            <v>1</v>
          </cell>
          <cell r="C4697">
            <v>593.94000000000005</v>
          </cell>
          <cell r="D4697" t="str">
            <v>USD</v>
          </cell>
        </row>
        <row r="4698">
          <cell r="A4698" t="str">
            <v>TRX-BLK-DD-TM32</v>
          </cell>
          <cell r="B4698">
            <v>1</v>
          </cell>
          <cell r="C4698">
            <v>604.44000000000005</v>
          </cell>
          <cell r="D4698" t="str">
            <v>USD</v>
          </cell>
        </row>
        <row r="4699">
          <cell r="A4699" t="str">
            <v>TRX-BLK-WM-TM33</v>
          </cell>
          <cell r="B4699">
            <v>1</v>
          </cell>
          <cell r="C4699">
            <v>593.94000000000005</v>
          </cell>
          <cell r="D4699" t="str">
            <v>USD</v>
          </cell>
        </row>
        <row r="4700">
          <cell r="A4700" t="str">
            <v>TRX-BLK-A-TM33</v>
          </cell>
          <cell r="B4700">
            <v>1</v>
          </cell>
          <cell r="C4700">
            <v>593.94000000000005</v>
          </cell>
          <cell r="D4700" t="str">
            <v>USD</v>
          </cell>
        </row>
        <row r="4701">
          <cell r="A4701" t="str">
            <v>TRX-BLK-DD-TM33</v>
          </cell>
          <cell r="B4701">
            <v>1</v>
          </cell>
          <cell r="C4701">
            <v>604.44000000000005</v>
          </cell>
          <cell r="D4701" t="str">
            <v>USD</v>
          </cell>
        </row>
        <row r="4702">
          <cell r="A4702" t="str">
            <v>TRX-ALP-WM-TM2</v>
          </cell>
          <cell r="B4702">
            <v>1</v>
          </cell>
          <cell r="C4702">
            <v>533.26</v>
          </cell>
          <cell r="D4702" t="str">
            <v>USD</v>
          </cell>
        </row>
        <row r="4703">
          <cell r="A4703" t="str">
            <v>TRX-ALP-A-TM2</v>
          </cell>
          <cell r="B4703">
            <v>1</v>
          </cell>
          <cell r="C4703">
            <v>533.26</v>
          </cell>
          <cell r="D4703" t="str">
            <v>USD</v>
          </cell>
        </row>
        <row r="4704">
          <cell r="A4704" t="str">
            <v>TRX-ALP-DD-TM2</v>
          </cell>
          <cell r="B4704">
            <v>1</v>
          </cell>
          <cell r="C4704">
            <v>543.76</v>
          </cell>
          <cell r="D4704" t="str">
            <v>USD</v>
          </cell>
        </row>
        <row r="4705">
          <cell r="A4705" t="str">
            <v>TRX-ALP-WM-TM32</v>
          </cell>
          <cell r="B4705">
            <v>1</v>
          </cell>
          <cell r="C4705">
            <v>583.44000000000005</v>
          </cell>
          <cell r="D4705" t="str">
            <v>USD</v>
          </cell>
        </row>
        <row r="4706">
          <cell r="A4706" t="str">
            <v>TRX-ALP-A-TM32</v>
          </cell>
          <cell r="B4706">
            <v>1</v>
          </cell>
          <cell r="C4706">
            <v>583.44000000000005</v>
          </cell>
          <cell r="D4706" t="str">
            <v>USD</v>
          </cell>
        </row>
        <row r="4707">
          <cell r="A4707" t="str">
            <v>TRX-ALP-DD-TM32</v>
          </cell>
          <cell r="B4707">
            <v>1</v>
          </cell>
          <cell r="C4707">
            <v>593.94000000000005</v>
          </cell>
          <cell r="D4707" t="str">
            <v>USD</v>
          </cell>
        </row>
        <row r="4708">
          <cell r="A4708" t="str">
            <v>TRX-ALP-WM-TM33</v>
          </cell>
          <cell r="B4708">
            <v>1</v>
          </cell>
          <cell r="C4708">
            <v>583.44000000000005</v>
          </cell>
          <cell r="D4708" t="str">
            <v>USD</v>
          </cell>
        </row>
        <row r="4709">
          <cell r="A4709" t="str">
            <v>TRX-ALP-A-TM33</v>
          </cell>
          <cell r="B4709">
            <v>1</v>
          </cell>
          <cell r="C4709">
            <v>583.44000000000005</v>
          </cell>
          <cell r="D4709" t="str">
            <v>USD</v>
          </cell>
        </row>
        <row r="4710">
          <cell r="A4710" t="str">
            <v>TRX-ALP-DD-TM33</v>
          </cell>
          <cell r="B4710">
            <v>1</v>
          </cell>
          <cell r="C4710">
            <v>593.94000000000005</v>
          </cell>
          <cell r="D4710" t="str">
            <v>USD</v>
          </cell>
        </row>
        <row r="4711">
          <cell r="A4711" t="str">
            <v>TRX-BLK-WM-TM2-UK</v>
          </cell>
          <cell r="B4711">
            <v>1</v>
          </cell>
          <cell r="C4711">
            <v>543.76</v>
          </cell>
          <cell r="D4711" t="str">
            <v>USD</v>
          </cell>
        </row>
        <row r="4712">
          <cell r="A4712" t="str">
            <v>TRX-BLK-A-TM2-UK</v>
          </cell>
          <cell r="B4712">
            <v>1</v>
          </cell>
          <cell r="C4712">
            <v>543.76</v>
          </cell>
          <cell r="D4712" t="str">
            <v>USD</v>
          </cell>
        </row>
        <row r="4713">
          <cell r="A4713" t="str">
            <v>TRX-BLK-DD-TM2-UK</v>
          </cell>
          <cell r="B4713">
            <v>1</v>
          </cell>
          <cell r="C4713">
            <v>554.26</v>
          </cell>
          <cell r="D4713" t="str">
            <v>USD</v>
          </cell>
        </row>
        <row r="4714">
          <cell r="A4714" t="str">
            <v>TRX-BLK-WM-TM32-UK</v>
          </cell>
          <cell r="B4714">
            <v>1</v>
          </cell>
          <cell r="C4714">
            <v>593.94000000000005</v>
          </cell>
          <cell r="D4714" t="str">
            <v>USD</v>
          </cell>
        </row>
        <row r="4715">
          <cell r="A4715" t="str">
            <v>TRX-BLK-A-TM32-UK</v>
          </cell>
          <cell r="B4715">
            <v>1</v>
          </cell>
          <cell r="C4715">
            <v>593.94000000000005</v>
          </cell>
          <cell r="D4715" t="str">
            <v>USD</v>
          </cell>
        </row>
        <row r="4716">
          <cell r="A4716" t="str">
            <v>TRX-BLK-DD-TM32-UK</v>
          </cell>
          <cell r="B4716">
            <v>1</v>
          </cell>
          <cell r="C4716">
            <v>604.44000000000005</v>
          </cell>
          <cell r="D4716" t="str">
            <v>USD</v>
          </cell>
        </row>
        <row r="4717">
          <cell r="A4717" t="str">
            <v>TRX-BLK-WM-TM33-UK</v>
          </cell>
          <cell r="B4717">
            <v>1</v>
          </cell>
          <cell r="C4717">
            <v>593.94000000000005</v>
          </cell>
          <cell r="D4717" t="str">
            <v>USD</v>
          </cell>
        </row>
        <row r="4718">
          <cell r="A4718" t="str">
            <v>TRX-BLK-A-TM33-UK</v>
          </cell>
          <cell r="B4718">
            <v>1</v>
          </cell>
          <cell r="C4718">
            <v>593.94000000000005</v>
          </cell>
          <cell r="D4718" t="str">
            <v>USD</v>
          </cell>
        </row>
        <row r="4719">
          <cell r="A4719" t="str">
            <v>TRX-BLK-DD-TM33-UK</v>
          </cell>
          <cell r="B4719">
            <v>1</v>
          </cell>
          <cell r="C4719">
            <v>604.44000000000005</v>
          </cell>
          <cell r="D4719" t="str">
            <v>USD</v>
          </cell>
        </row>
        <row r="4720">
          <cell r="A4720" t="str">
            <v>TRX-ALP-WM-TM2-UK</v>
          </cell>
          <cell r="B4720">
            <v>1</v>
          </cell>
          <cell r="C4720">
            <v>533.26</v>
          </cell>
          <cell r="D4720" t="str">
            <v>USD</v>
          </cell>
        </row>
        <row r="4721">
          <cell r="A4721" t="str">
            <v>TRX-ALP-A-TM2-UK</v>
          </cell>
          <cell r="B4721">
            <v>1</v>
          </cell>
          <cell r="C4721">
            <v>533.26</v>
          </cell>
          <cell r="D4721" t="str">
            <v>USD</v>
          </cell>
        </row>
        <row r="4722">
          <cell r="A4722" t="str">
            <v>TRX-ALP-DD-TM2-UK</v>
          </cell>
          <cell r="B4722">
            <v>1</v>
          </cell>
          <cell r="C4722">
            <v>543.76</v>
          </cell>
          <cell r="D4722" t="str">
            <v>USD</v>
          </cell>
        </row>
        <row r="4723">
          <cell r="A4723" t="str">
            <v>TRX-ALP-WM-TM32-UK</v>
          </cell>
          <cell r="B4723">
            <v>1</v>
          </cell>
          <cell r="C4723">
            <v>583.44000000000005</v>
          </cell>
          <cell r="D4723" t="str">
            <v>USD</v>
          </cell>
        </row>
        <row r="4724">
          <cell r="A4724" t="str">
            <v>TRX-ALP-A-TM32-UK</v>
          </cell>
          <cell r="B4724">
            <v>1</v>
          </cell>
          <cell r="C4724">
            <v>583.44000000000005</v>
          </cell>
          <cell r="D4724" t="str">
            <v>USD</v>
          </cell>
        </row>
        <row r="4725">
          <cell r="A4725" t="str">
            <v>TRX-ALP-DD-TM32-UK</v>
          </cell>
          <cell r="B4725">
            <v>1</v>
          </cell>
          <cell r="C4725">
            <v>593.94000000000005</v>
          </cell>
          <cell r="D4725" t="str">
            <v>USD</v>
          </cell>
        </row>
        <row r="4726">
          <cell r="A4726" t="str">
            <v>TRX-ALP-WM-TM33-UK</v>
          </cell>
          <cell r="B4726">
            <v>1</v>
          </cell>
          <cell r="C4726">
            <v>583.44000000000005</v>
          </cell>
          <cell r="D4726" t="str">
            <v>USD</v>
          </cell>
        </row>
        <row r="4727">
          <cell r="A4727" t="str">
            <v>TRX-ALP-A-TM33-UK</v>
          </cell>
          <cell r="B4727">
            <v>1</v>
          </cell>
          <cell r="C4727">
            <v>583.44000000000005</v>
          </cell>
          <cell r="D4727" t="str">
            <v>USD</v>
          </cell>
        </row>
        <row r="4728">
          <cell r="A4728" t="str">
            <v>TRX-ALP-DD-TM33-UK</v>
          </cell>
          <cell r="B4728">
            <v>1</v>
          </cell>
          <cell r="C4728">
            <v>593.94000000000005</v>
          </cell>
          <cell r="D4728" t="str">
            <v>USD</v>
          </cell>
        </row>
        <row r="4729">
          <cell r="A4729" t="str">
            <v>TRX-BLK-WM-TM2-AU</v>
          </cell>
          <cell r="B4729">
            <v>1</v>
          </cell>
          <cell r="C4729">
            <v>543.76</v>
          </cell>
          <cell r="D4729" t="str">
            <v>USD</v>
          </cell>
        </row>
        <row r="4730">
          <cell r="A4730" t="str">
            <v>TRX-BLK-A-TM2-AU</v>
          </cell>
          <cell r="B4730">
            <v>1</v>
          </cell>
          <cell r="C4730">
            <v>543.76</v>
          </cell>
          <cell r="D4730" t="str">
            <v>USD</v>
          </cell>
        </row>
        <row r="4731">
          <cell r="A4731" t="str">
            <v>TRX-BLK-DD-TM2-AU</v>
          </cell>
          <cell r="B4731">
            <v>1</v>
          </cell>
          <cell r="C4731">
            <v>554.26</v>
          </cell>
          <cell r="D4731" t="str">
            <v>USD</v>
          </cell>
        </row>
        <row r="4732">
          <cell r="A4732" t="str">
            <v>TRX-BLK-WM-TM32-AU</v>
          </cell>
          <cell r="B4732">
            <v>1</v>
          </cell>
          <cell r="C4732">
            <v>593.94000000000005</v>
          </cell>
          <cell r="D4732" t="str">
            <v>USD</v>
          </cell>
        </row>
        <row r="4733">
          <cell r="A4733" t="str">
            <v>TRX-BLK-A-TM32-AU</v>
          </cell>
          <cell r="B4733">
            <v>1</v>
          </cell>
          <cell r="C4733">
            <v>593.94000000000005</v>
          </cell>
          <cell r="D4733" t="str">
            <v>USD</v>
          </cell>
        </row>
        <row r="4734">
          <cell r="A4734" t="str">
            <v>TRX-BLK-DD-TM32-AU</v>
          </cell>
          <cell r="B4734">
            <v>1</v>
          </cell>
          <cell r="C4734">
            <v>604.44000000000005</v>
          </cell>
          <cell r="D4734" t="str">
            <v>USD</v>
          </cell>
        </row>
        <row r="4735">
          <cell r="A4735" t="str">
            <v>TRX-BLK-WM-TM33-AU</v>
          </cell>
          <cell r="B4735">
            <v>1</v>
          </cell>
          <cell r="C4735">
            <v>593.94000000000005</v>
          </cell>
          <cell r="D4735" t="str">
            <v>USD</v>
          </cell>
        </row>
        <row r="4736">
          <cell r="A4736" t="str">
            <v>TRX-BLK-A-TM33-AU</v>
          </cell>
          <cell r="B4736">
            <v>1</v>
          </cell>
          <cell r="C4736">
            <v>593.94000000000005</v>
          </cell>
          <cell r="D4736" t="str">
            <v>USD</v>
          </cell>
        </row>
        <row r="4737">
          <cell r="A4737" t="str">
            <v>TRX-BLK-DD-TM33-AU</v>
          </cell>
          <cell r="B4737">
            <v>1</v>
          </cell>
          <cell r="C4737">
            <v>604.44000000000005</v>
          </cell>
          <cell r="D4737" t="str">
            <v>USD</v>
          </cell>
        </row>
        <row r="4738">
          <cell r="A4738" t="str">
            <v>TRX-ALP-WM-TM2-AU</v>
          </cell>
          <cell r="B4738">
            <v>1</v>
          </cell>
          <cell r="C4738">
            <v>533.26</v>
          </cell>
          <cell r="D4738" t="str">
            <v>USD</v>
          </cell>
        </row>
        <row r="4739">
          <cell r="A4739" t="str">
            <v>TRX-ALP-A-TM2-AU</v>
          </cell>
          <cell r="B4739">
            <v>1</v>
          </cell>
          <cell r="C4739">
            <v>533.26</v>
          </cell>
          <cell r="D4739" t="str">
            <v>USD</v>
          </cell>
        </row>
        <row r="4740">
          <cell r="A4740" t="str">
            <v>TRX-ALP-DD-TM2-AU</v>
          </cell>
          <cell r="B4740">
            <v>1</v>
          </cell>
          <cell r="C4740">
            <v>543.76</v>
          </cell>
          <cell r="D4740" t="str">
            <v>USD</v>
          </cell>
        </row>
        <row r="4741">
          <cell r="A4741" t="str">
            <v>TRX-ALP-WM-TM32-AU</v>
          </cell>
          <cell r="B4741">
            <v>1</v>
          </cell>
          <cell r="C4741">
            <v>583.44000000000005</v>
          </cell>
          <cell r="D4741" t="str">
            <v>USD</v>
          </cell>
        </row>
        <row r="4742">
          <cell r="A4742" t="str">
            <v>TRX-ALP-A-TM32-AU</v>
          </cell>
          <cell r="B4742">
            <v>1</v>
          </cell>
          <cell r="C4742">
            <v>583.44000000000005</v>
          </cell>
          <cell r="D4742" t="str">
            <v>USD</v>
          </cell>
        </row>
        <row r="4743">
          <cell r="A4743" t="str">
            <v>TRX-ALP-DD-TM32-AU</v>
          </cell>
          <cell r="B4743">
            <v>1</v>
          </cell>
          <cell r="C4743">
            <v>593.94000000000005</v>
          </cell>
          <cell r="D4743" t="str">
            <v>USD</v>
          </cell>
        </row>
        <row r="4744">
          <cell r="A4744" t="str">
            <v>TRX-ALP-WM-TM33-AU</v>
          </cell>
          <cell r="B4744">
            <v>1</v>
          </cell>
          <cell r="C4744">
            <v>583.44000000000005</v>
          </cell>
          <cell r="D4744" t="str">
            <v>USD</v>
          </cell>
        </row>
        <row r="4745">
          <cell r="A4745" t="str">
            <v>TRX-ALP-A-TM33-AU</v>
          </cell>
          <cell r="B4745">
            <v>1</v>
          </cell>
          <cell r="C4745">
            <v>583.44000000000005</v>
          </cell>
          <cell r="D4745" t="str">
            <v>USD</v>
          </cell>
        </row>
        <row r="4746">
          <cell r="A4746" t="str">
            <v>TRX-ALP-DD-TM33-AU</v>
          </cell>
          <cell r="B4746">
            <v>1</v>
          </cell>
          <cell r="C4746">
            <v>593.94000000000005</v>
          </cell>
          <cell r="D4746" t="str">
            <v>USD</v>
          </cell>
        </row>
        <row r="4747">
          <cell r="A4747" t="str">
            <v>TRX-BLK-WM-TM2-NZ</v>
          </cell>
          <cell r="B4747">
            <v>1</v>
          </cell>
          <cell r="C4747">
            <v>556.82000000000005</v>
          </cell>
          <cell r="D4747" t="str">
            <v>USD</v>
          </cell>
        </row>
        <row r="4748">
          <cell r="A4748" t="str">
            <v>TRX-BLK-A-TM2-NZ</v>
          </cell>
          <cell r="B4748">
            <v>1</v>
          </cell>
          <cell r="C4748">
            <v>556.82000000000005</v>
          </cell>
          <cell r="D4748" t="str">
            <v>USD</v>
          </cell>
        </row>
        <row r="4749">
          <cell r="A4749" t="str">
            <v>TRX-BLK-DD-TM2-NZ</v>
          </cell>
          <cell r="B4749">
            <v>1</v>
          </cell>
          <cell r="C4749">
            <v>567.32000000000005</v>
          </cell>
          <cell r="D4749" t="str">
            <v>USD</v>
          </cell>
        </row>
        <row r="4750">
          <cell r="A4750" t="str">
            <v>TRX-BLK-WM-TM32-NZ</v>
          </cell>
          <cell r="B4750">
            <v>1</v>
          </cell>
          <cell r="C4750">
            <v>607</v>
          </cell>
          <cell r="D4750" t="str">
            <v>USD</v>
          </cell>
        </row>
        <row r="4751">
          <cell r="A4751" t="str">
            <v>TRX-BLK-A-TM32-NZ</v>
          </cell>
          <cell r="B4751">
            <v>1</v>
          </cell>
          <cell r="C4751">
            <v>607</v>
          </cell>
          <cell r="D4751" t="str">
            <v>USD</v>
          </cell>
        </row>
        <row r="4752">
          <cell r="A4752" t="str">
            <v>TRX-BLK-DD-TM32-NZ</v>
          </cell>
          <cell r="B4752">
            <v>1</v>
          </cell>
          <cell r="C4752">
            <v>617.5</v>
          </cell>
          <cell r="D4752" t="str">
            <v>USD</v>
          </cell>
        </row>
        <row r="4753">
          <cell r="A4753" t="str">
            <v>TRX-BLK-WM-TM33-NZ</v>
          </cell>
          <cell r="B4753">
            <v>1</v>
          </cell>
          <cell r="C4753">
            <v>607</v>
          </cell>
          <cell r="D4753" t="str">
            <v>USD</v>
          </cell>
        </row>
        <row r="4754">
          <cell r="A4754" t="str">
            <v>TRX-BLK-A-TM33-NZ</v>
          </cell>
          <cell r="B4754">
            <v>1</v>
          </cell>
          <cell r="C4754">
            <v>607</v>
          </cell>
          <cell r="D4754" t="str">
            <v>USD</v>
          </cell>
        </row>
        <row r="4755">
          <cell r="A4755" t="str">
            <v>TRX-BLK-DD-TM33-NZ</v>
          </cell>
          <cell r="B4755">
            <v>1</v>
          </cell>
          <cell r="C4755">
            <v>617.5</v>
          </cell>
          <cell r="D4755" t="str">
            <v>USD</v>
          </cell>
        </row>
        <row r="4756">
          <cell r="A4756" t="str">
            <v>TRX-ALP-WM-TM2-NZ</v>
          </cell>
          <cell r="B4756">
            <v>1</v>
          </cell>
          <cell r="C4756">
            <v>546.32000000000005</v>
          </cell>
          <cell r="D4756" t="str">
            <v>USD</v>
          </cell>
        </row>
        <row r="4757">
          <cell r="A4757" t="str">
            <v>TRX-ALP-A-TM2-NZ</v>
          </cell>
          <cell r="B4757">
            <v>1</v>
          </cell>
          <cell r="C4757">
            <v>546.32000000000005</v>
          </cell>
          <cell r="D4757" t="str">
            <v>USD</v>
          </cell>
        </row>
        <row r="4758">
          <cell r="A4758" t="str">
            <v>TRX-ALP-DD-TM2-NZ</v>
          </cell>
          <cell r="B4758">
            <v>1</v>
          </cell>
          <cell r="C4758">
            <v>556.82000000000005</v>
          </cell>
          <cell r="D4758" t="str">
            <v>USD</v>
          </cell>
        </row>
        <row r="4759">
          <cell r="A4759" t="str">
            <v>TRX-ALP-WM-TM32-NZ</v>
          </cell>
          <cell r="B4759">
            <v>1</v>
          </cell>
          <cell r="C4759">
            <v>596.5</v>
          </cell>
          <cell r="D4759" t="str">
            <v>USD</v>
          </cell>
        </row>
        <row r="4760">
          <cell r="A4760" t="str">
            <v>TRX-ALP-A-TM32-NZ</v>
          </cell>
          <cell r="B4760">
            <v>1</v>
          </cell>
          <cell r="C4760">
            <v>596.5</v>
          </cell>
          <cell r="D4760" t="str">
            <v>USD</v>
          </cell>
        </row>
        <row r="4761">
          <cell r="A4761" t="str">
            <v>TRX-ALP-DD-TM32-NZ</v>
          </cell>
          <cell r="B4761">
            <v>1</v>
          </cell>
          <cell r="C4761">
            <v>607</v>
          </cell>
          <cell r="D4761" t="str">
            <v>USD</v>
          </cell>
        </row>
        <row r="4762">
          <cell r="A4762" t="str">
            <v>TRX-ALP-WM-TM33-NZ</v>
          </cell>
          <cell r="B4762">
            <v>1</v>
          </cell>
          <cell r="C4762">
            <v>596.5</v>
          </cell>
          <cell r="D4762" t="str">
            <v>USD</v>
          </cell>
        </row>
        <row r="4763">
          <cell r="A4763" t="str">
            <v>TRX-ALP-A-TM33-NZ</v>
          </cell>
          <cell r="B4763">
            <v>1</v>
          </cell>
          <cell r="C4763">
            <v>596.5</v>
          </cell>
          <cell r="D4763" t="str">
            <v>USD</v>
          </cell>
        </row>
        <row r="4764">
          <cell r="A4764" t="str">
            <v>TRX-ALP-DD-TM33-NZ</v>
          </cell>
          <cell r="B4764">
            <v>1</v>
          </cell>
          <cell r="C4764">
            <v>607</v>
          </cell>
          <cell r="D4764" t="str">
            <v>USD</v>
          </cell>
        </row>
        <row r="4765">
          <cell r="A4765" t="str">
            <v>TRX-BLK-WM-TM2-EU</v>
          </cell>
          <cell r="B4765">
            <v>1</v>
          </cell>
          <cell r="C4765">
            <v>543.76</v>
          </cell>
          <cell r="D4765" t="str">
            <v>USD</v>
          </cell>
        </row>
        <row r="4766">
          <cell r="A4766" t="str">
            <v>TRX-BLK-A-TM2-EU</v>
          </cell>
          <cell r="B4766">
            <v>1</v>
          </cell>
          <cell r="C4766">
            <v>543.76</v>
          </cell>
          <cell r="D4766" t="str">
            <v>USD</v>
          </cell>
        </row>
        <row r="4767">
          <cell r="A4767" t="str">
            <v>TRX-BLK-DD-TM2-EU</v>
          </cell>
          <cell r="B4767">
            <v>1</v>
          </cell>
          <cell r="C4767">
            <v>554.26</v>
          </cell>
          <cell r="D4767" t="str">
            <v>USD</v>
          </cell>
        </row>
        <row r="4768">
          <cell r="A4768" t="str">
            <v>TRX-BLK-WM-TM32-EU</v>
          </cell>
          <cell r="B4768">
            <v>1</v>
          </cell>
          <cell r="C4768">
            <v>593.94000000000005</v>
          </cell>
          <cell r="D4768" t="str">
            <v>USD</v>
          </cell>
        </row>
        <row r="4769">
          <cell r="A4769" t="str">
            <v>TRX-BLK-A-TM32-EU</v>
          </cell>
          <cell r="B4769">
            <v>1</v>
          </cell>
          <cell r="C4769">
            <v>593.94000000000005</v>
          </cell>
          <cell r="D4769" t="str">
            <v>USD</v>
          </cell>
        </row>
        <row r="4770">
          <cell r="A4770" t="str">
            <v>TRX-BLK-DD-TM32-EU</v>
          </cell>
          <cell r="B4770">
            <v>1</v>
          </cell>
          <cell r="C4770">
            <v>604.44000000000005</v>
          </cell>
          <cell r="D4770" t="str">
            <v>USD</v>
          </cell>
        </row>
        <row r="4771">
          <cell r="A4771" t="str">
            <v>TRX-BLK-WM-TM33-EU</v>
          </cell>
          <cell r="B4771">
            <v>1</v>
          </cell>
          <cell r="C4771">
            <v>593.94000000000005</v>
          </cell>
          <cell r="D4771" t="str">
            <v>USD</v>
          </cell>
        </row>
        <row r="4772">
          <cell r="A4772" t="str">
            <v>TRX-BLK-A-TM33-EU</v>
          </cell>
          <cell r="B4772">
            <v>1</v>
          </cell>
          <cell r="C4772">
            <v>593.94000000000005</v>
          </cell>
          <cell r="D4772" t="str">
            <v>USD</v>
          </cell>
        </row>
        <row r="4773">
          <cell r="A4773" t="str">
            <v>TRX-BLK-DD-TM33-EU</v>
          </cell>
          <cell r="B4773">
            <v>1</v>
          </cell>
          <cell r="C4773">
            <v>604.44000000000005</v>
          </cell>
          <cell r="D4773" t="str">
            <v>USD</v>
          </cell>
        </row>
        <row r="4774">
          <cell r="A4774" t="str">
            <v>TRX-ALP-WM-TM2-EU</v>
          </cell>
          <cell r="B4774">
            <v>1</v>
          </cell>
          <cell r="C4774">
            <v>533.26</v>
          </cell>
          <cell r="D4774" t="str">
            <v>USD</v>
          </cell>
        </row>
        <row r="4775">
          <cell r="A4775" t="str">
            <v>TRX-ALP-A-TM2-EU</v>
          </cell>
          <cell r="B4775">
            <v>1</v>
          </cell>
          <cell r="C4775">
            <v>533.26</v>
          </cell>
          <cell r="D4775" t="str">
            <v>USD</v>
          </cell>
        </row>
        <row r="4776">
          <cell r="A4776" t="str">
            <v>TRX-ALP-DD-TM2-EU</v>
          </cell>
          <cell r="B4776">
            <v>1</v>
          </cell>
          <cell r="C4776">
            <v>543.76</v>
          </cell>
          <cell r="D4776" t="str">
            <v>USD</v>
          </cell>
        </row>
        <row r="4777">
          <cell r="A4777" t="str">
            <v>TRX-ALP-WM-TM32-EU</v>
          </cell>
          <cell r="B4777">
            <v>1</v>
          </cell>
          <cell r="C4777">
            <v>583.44000000000005</v>
          </cell>
          <cell r="D4777" t="str">
            <v>USD</v>
          </cell>
        </row>
        <row r="4778">
          <cell r="A4778" t="str">
            <v>TRX-ALP-A-TM32-EU</v>
          </cell>
          <cell r="B4778">
            <v>1</v>
          </cell>
          <cell r="C4778">
            <v>583.44000000000005</v>
          </cell>
          <cell r="D4778" t="str">
            <v>USD</v>
          </cell>
        </row>
        <row r="4779">
          <cell r="A4779" t="str">
            <v>TRX-ALP-DD-TM32-EU</v>
          </cell>
          <cell r="B4779">
            <v>1</v>
          </cell>
          <cell r="C4779">
            <v>593.94000000000005</v>
          </cell>
          <cell r="D4779" t="str">
            <v>USD</v>
          </cell>
        </row>
        <row r="4780">
          <cell r="A4780" t="str">
            <v>TRX-ALP-WM-TM33-EU</v>
          </cell>
          <cell r="B4780">
            <v>1</v>
          </cell>
          <cell r="C4780">
            <v>583.44000000000005</v>
          </cell>
          <cell r="D4780" t="str">
            <v>USD</v>
          </cell>
        </row>
        <row r="4781">
          <cell r="A4781" t="str">
            <v>TRX-ALP-A-TM33-EU</v>
          </cell>
          <cell r="B4781">
            <v>1</v>
          </cell>
          <cell r="C4781">
            <v>583.44000000000005</v>
          </cell>
          <cell r="D4781" t="str">
            <v>USD</v>
          </cell>
        </row>
        <row r="4782">
          <cell r="A4782" t="str">
            <v>TRX-ALP-DD-TM33-EU</v>
          </cell>
          <cell r="B4782">
            <v>1</v>
          </cell>
          <cell r="C4782">
            <v>593.94000000000005</v>
          </cell>
          <cell r="D4782" t="str">
            <v>USD</v>
          </cell>
        </row>
        <row r="4783">
          <cell r="A4783" t="str">
            <v>MS-B32-AE</v>
          </cell>
          <cell r="B4783">
            <v>1</v>
          </cell>
          <cell r="C4783">
            <v>90</v>
          </cell>
          <cell r="D4783" t="str">
            <v>USD</v>
          </cell>
        </row>
        <row r="4784">
          <cell r="A4784" t="str">
            <v>MS-B33-AE</v>
          </cell>
          <cell r="B4784">
            <v>1</v>
          </cell>
          <cell r="C4784">
            <v>168</v>
          </cell>
          <cell r="D4784" t="str">
            <v>USD</v>
          </cell>
        </row>
        <row r="4785">
          <cell r="A4785" t="str">
            <v>MS-B34-AE</v>
          </cell>
          <cell r="B4785">
            <v>1</v>
          </cell>
          <cell r="C4785">
            <v>213</v>
          </cell>
          <cell r="D4785" t="str">
            <v>USD</v>
          </cell>
        </row>
        <row r="4786">
          <cell r="A4786" t="str">
            <v>MS-BDL-AE</v>
          </cell>
          <cell r="B4786">
            <v>1</v>
          </cell>
          <cell r="C4786">
            <v>123</v>
          </cell>
          <cell r="D4786" t="str">
            <v>USD</v>
          </cell>
        </row>
        <row r="4787">
          <cell r="A4787" t="str">
            <v>MS-CM-DL-AE</v>
          </cell>
          <cell r="B4787">
            <v>1</v>
          </cell>
          <cell r="C4787">
            <v>134.86000000000001</v>
          </cell>
          <cell r="D4787" t="str">
            <v>USD</v>
          </cell>
        </row>
        <row r="4788">
          <cell r="A4788" t="str">
            <v>MS-CM-QD-AE</v>
          </cell>
          <cell r="B4788">
            <v>1</v>
          </cell>
          <cell r="C4788">
            <v>193.57</v>
          </cell>
          <cell r="D4788" t="str">
            <v>USD</v>
          </cell>
        </row>
        <row r="4789">
          <cell r="A4789" t="str">
            <v>MS-CM-QD-UPS-AE</v>
          </cell>
          <cell r="B4789">
            <v>1</v>
          </cell>
          <cell r="C4789">
            <v>193.57</v>
          </cell>
          <cell r="D4789" t="str">
            <v>USD</v>
          </cell>
        </row>
        <row r="4790">
          <cell r="A4790" t="str">
            <v>MS-CM-SIN-AE</v>
          </cell>
          <cell r="B4790">
            <v>1</v>
          </cell>
          <cell r="C4790">
            <v>82.64</v>
          </cell>
          <cell r="D4790" t="str">
            <v>USD</v>
          </cell>
        </row>
        <row r="4791">
          <cell r="A4791" t="str">
            <v>MS-CM-SIN-TR-AE</v>
          </cell>
          <cell r="B4791">
            <v>1</v>
          </cell>
          <cell r="C4791">
            <v>141.35</v>
          </cell>
          <cell r="D4791" t="str">
            <v>USD</v>
          </cell>
        </row>
        <row r="4792">
          <cell r="A4792" t="str">
            <v>MS-CM-SIN-TR-UPS-AE</v>
          </cell>
          <cell r="B4792">
            <v>1</v>
          </cell>
          <cell r="C4792">
            <v>141.35</v>
          </cell>
          <cell r="D4792" t="str">
            <v>USD</v>
          </cell>
        </row>
        <row r="4793">
          <cell r="A4793" t="str">
            <v>MS-CM-SIN-UPS-AE</v>
          </cell>
          <cell r="B4793">
            <v>1</v>
          </cell>
          <cell r="C4793">
            <v>82.64</v>
          </cell>
          <cell r="D4793" t="str">
            <v>USD</v>
          </cell>
        </row>
        <row r="4794">
          <cell r="A4794" t="str">
            <v>MS-CM-SIN-UPS-TR80-AE</v>
          </cell>
          <cell r="B4794">
            <v>1</v>
          </cell>
          <cell r="C4794">
            <v>82.64</v>
          </cell>
          <cell r="D4794" t="str">
            <v>USD</v>
          </cell>
        </row>
        <row r="4795">
          <cell r="A4795" t="str">
            <v>MS-CM-SML-AE</v>
          </cell>
          <cell r="B4795">
            <v>1</v>
          </cell>
          <cell r="C4795">
            <v>72.42</v>
          </cell>
          <cell r="D4795" t="str">
            <v>USD</v>
          </cell>
        </row>
        <row r="4796">
          <cell r="A4796" t="str">
            <v>MS-CM-SML-TR-AE</v>
          </cell>
          <cell r="B4796">
            <v>1</v>
          </cell>
          <cell r="C4796">
            <v>72.42</v>
          </cell>
          <cell r="D4796" t="str">
            <v>USD</v>
          </cell>
        </row>
        <row r="4797">
          <cell r="A4797" t="str">
            <v>MS-FM-DL-AE</v>
          </cell>
          <cell r="B4797">
            <v>1</v>
          </cell>
          <cell r="C4797">
            <v>166.21</v>
          </cell>
          <cell r="D4797" t="str">
            <v>USD</v>
          </cell>
        </row>
        <row r="4798">
          <cell r="A4798" t="str">
            <v>MS-FM-QD-AE</v>
          </cell>
          <cell r="B4798">
            <v>1</v>
          </cell>
          <cell r="C4798">
            <v>224.92</v>
          </cell>
          <cell r="D4798" t="str">
            <v>USD</v>
          </cell>
        </row>
        <row r="4799">
          <cell r="A4799" t="str">
            <v>MS-FM-QD-UPS-AE</v>
          </cell>
          <cell r="B4799">
            <v>1</v>
          </cell>
          <cell r="C4799">
            <v>224.92</v>
          </cell>
          <cell r="D4799" t="str">
            <v>USD</v>
          </cell>
        </row>
        <row r="4800">
          <cell r="A4800" t="str">
            <v>MS-FM-QD-UPS-TR80-AE</v>
          </cell>
          <cell r="B4800">
            <v>1</v>
          </cell>
          <cell r="C4800">
            <v>224.92</v>
          </cell>
          <cell r="D4800" t="str">
            <v>USD</v>
          </cell>
        </row>
        <row r="4801">
          <cell r="A4801" t="str">
            <v>MS-FM-SIN-AE</v>
          </cell>
          <cell r="B4801">
            <v>1</v>
          </cell>
          <cell r="C4801">
            <v>113.99</v>
          </cell>
          <cell r="D4801" t="str">
            <v>USD</v>
          </cell>
        </row>
        <row r="4802">
          <cell r="A4802" t="str">
            <v>MS-FM-SIN-TR-AE</v>
          </cell>
          <cell r="B4802">
            <v>1</v>
          </cell>
          <cell r="C4802">
            <v>172.7</v>
          </cell>
          <cell r="D4802" t="str">
            <v>USD</v>
          </cell>
        </row>
        <row r="4803">
          <cell r="A4803" t="str">
            <v>MS-FM-SIN-TR-UPS-AE</v>
          </cell>
          <cell r="B4803">
            <v>1</v>
          </cell>
          <cell r="C4803">
            <v>172.7</v>
          </cell>
          <cell r="D4803" t="str">
            <v>USD</v>
          </cell>
        </row>
        <row r="4804">
          <cell r="A4804" t="str">
            <v>MS-FM-SIN-TR-UPS-TR80-AE</v>
          </cell>
          <cell r="B4804">
            <v>1</v>
          </cell>
          <cell r="C4804">
            <v>172.7</v>
          </cell>
          <cell r="D4804" t="str">
            <v>USD</v>
          </cell>
        </row>
        <row r="4805">
          <cell r="A4805" t="str">
            <v>MS-FM-SIN-UPS-AE</v>
          </cell>
          <cell r="B4805">
            <v>1</v>
          </cell>
          <cell r="C4805">
            <v>113.99</v>
          </cell>
          <cell r="D4805" t="str">
            <v>USD</v>
          </cell>
        </row>
        <row r="4806">
          <cell r="A4806" t="str">
            <v>MS-FM-SIN-UPS-TR80-AE</v>
          </cell>
          <cell r="B4806">
            <v>1</v>
          </cell>
          <cell r="C4806">
            <v>113.99</v>
          </cell>
          <cell r="D4806" t="str">
            <v>USD</v>
          </cell>
        </row>
        <row r="4807">
          <cell r="A4807" t="str">
            <v>MS-FM-SML-AE</v>
          </cell>
          <cell r="B4807">
            <v>1</v>
          </cell>
          <cell r="C4807">
            <v>103.77</v>
          </cell>
          <cell r="D4807" t="str">
            <v>USD</v>
          </cell>
        </row>
        <row r="4808">
          <cell r="A4808" t="str">
            <v>MS-FM-SML-TR-AE</v>
          </cell>
          <cell r="B4808">
            <v>1</v>
          </cell>
          <cell r="C4808">
            <v>162.47999999999999</v>
          </cell>
          <cell r="D4808" t="str">
            <v>USD</v>
          </cell>
        </row>
        <row r="4809">
          <cell r="A4809" t="str">
            <v>MS-TR-TR8-QD-AE</v>
          </cell>
          <cell r="B4809">
            <v>1</v>
          </cell>
          <cell r="C4809">
            <v>132</v>
          </cell>
          <cell r="D4809" t="str">
            <v>USD</v>
          </cell>
        </row>
        <row r="4810">
          <cell r="A4810" t="str">
            <v>RS6-FLT-NS-AE</v>
          </cell>
          <cell r="B4810">
            <v>1</v>
          </cell>
          <cell r="C4810">
            <v>204</v>
          </cell>
          <cell r="D4810" t="str">
            <v>USD</v>
          </cell>
        </row>
        <row r="4811">
          <cell r="A4811" t="str">
            <v>RS6-FLT-S4-AE</v>
          </cell>
          <cell r="B4811">
            <v>1</v>
          </cell>
          <cell r="C4811">
            <v>288</v>
          </cell>
          <cell r="D4811" t="str">
            <v>USD</v>
          </cell>
        </row>
        <row r="4812">
          <cell r="A4812" t="str">
            <v>RS6-NS-AE</v>
          </cell>
          <cell r="B4812">
            <v>1</v>
          </cell>
          <cell r="C4812">
            <v>168</v>
          </cell>
          <cell r="D4812" t="str">
            <v>USD</v>
          </cell>
        </row>
        <row r="4813">
          <cell r="A4813" t="str">
            <v>RS6-S3-AE</v>
          </cell>
          <cell r="B4813">
            <v>1</v>
          </cell>
          <cell r="C4813">
            <v>257.5</v>
          </cell>
          <cell r="D4813" t="str">
            <v>USD</v>
          </cell>
        </row>
        <row r="4814">
          <cell r="A4814" t="str">
            <v>RS6-S4-AE</v>
          </cell>
          <cell r="B4814">
            <v>1</v>
          </cell>
          <cell r="C4814">
            <v>252</v>
          </cell>
          <cell r="D4814" t="str">
            <v>USD</v>
          </cell>
        </row>
        <row r="4815">
          <cell r="A4815" t="str">
            <v>RS6-TM33-S3-AE</v>
          </cell>
          <cell r="B4815">
            <v>1</v>
          </cell>
          <cell r="C4815">
            <v>425.5</v>
          </cell>
          <cell r="D4815" t="str">
            <v>USD</v>
          </cell>
        </row>
        <row r="4816">
          <cell r="A4816" t="str">
            <v>RS6-TM33-S4-AE</v>
          </cell>
          <cell r="B4816">
            <v>1</v>
          </cell>
          <cell r="C4816">
            <v>420</v>
          </cell>
          <cell r="D4816" t="str">
            <v>USD</v>
          </cell>
        </row>
        <row r="4817">
          <cell r="A4817" t="str">
            <v>SC2ULT-TR-DD-AE</v>
          </cell>
          <cell r="B4817">
            <v>1</v>
          </cell>
          <cell r="C4817">
            <v>2087.4355999999998</v>
          </cell>
          <cell r="D4817" t="str">
            <v>USD</v>
          </cell>
        </row>
        <row r="4818">
          <cell r="A4818" t="str">
            <v>TR80-4-AE</v>
          </cell>
          <cell r="B4818">
            <v>1</v>
          </cell>
          <cell r="C4818">
            <v>200.44</v>
          </cell>
          <cell r="D4818" t="str">
            <v>USD</v>
          </cell>
        </row>
        <row r="4819">
          <cell r="A4819" t="str">
            <v>TR80-A-AE</v>
          </cell>
          <cell r="B4819">
            <v>1</v>
          </cell>
          <cell r="C4819">
            <v>191.94</v>
          </cell>
          <cell r="D4819" t="str">
            <v>USD</v>
          </cell>
        </row>
        <row r="4820">
          <cell r="A4820" t="str">
            <v>TR80-BSBRACK-UPS-AE</v>
          </cell>
          <cell r="B4820">
            <v>1</v>
          </cell>
          <cell r="C4820">
            <v>9</v>
          </cell>
          <cell r="D4820" t="str">
            <v>USD</v>
          </cell>
        </row>
        <row r="4821">
          <cell r="A4821" t="str">
            <v>TR80-BSBRACK-UPS-TR8PRO-AE</v>
          </cell>
          <cell r="B4821">
            <v>1</v>
          </cell>
          <cell r="C4821">
            <v>9</v>
          </cell>
          <cell r="D4821" t="str">
            <v>USD</v>
          </cell>
        </row>
        <row r="4822">
          <cell r="A4822" t="str">
            <v>TR80-DD-AE</v>
          </cell>
          <cell r="B4822">
            <v>1</v>
          </cell>
          <cell r="C4822">
            <v>202.44</v>
          </cell>
          <cell r="D4822" t="str">
            <v>USD</v>
          </cell>
        </row>
        <row r="4823">
          <cell r="A4823" t="str">
            <v>TR80-NW-AE</v>
          </cell>
          <cell r="B4823">
            <v>1</v>
          </cell>
          <cell r="C4823">
            <v>168.44</v>
          </cell>
          <cell r="D4823" t="str">
            <v>USD</v>
          </cell>
        </row>
        <row r="4824">
          <cell r="A4824" t="str">
            <v>TR80-NWMA-DD-AE</v>
          </cell>
          <cell r="B4824">
            <v>1</v>
          </cell>
          <cell r="C4824">
            <v>34</v>
          </cell>
          <cell r="D4824" t="str">
            <v>USD</v>
          </cell>
        </row>
        <row r="4825">
          <cell r="A4825" t="str">
            <v>TR80-NWMA-SM-AE</v>
          </cell>
          <cell r="B4825">
            <v>1</v>
          </cell>
          <cell r="C4825">
            <v>32</v>
          </cell>
          <cell r="D4825" t="str">
            <v>USD</v>
          </cell>
        </row>
        <row r="4826">
          <cell r="A4826" t="str">
            <v>TR80-NWMA-WM4-AE</v>
          </cell>
          <cell r="B4826">
            <v>1</v>
          </cell>
          <cell r="C4826">
            <v>32</v>
          </cell>
          <cell r="D4826" t="str">
            <v>USD</v>
          </cell>
        </row>
        <row r="4827">
          <cell r="A4827" t="str">
            <v>TR80-NWMABL-DD-AE</v>
          </cell>
          <cell r="B4827">
            <v>1</v>
          </cell>
          <cell r="C4827">
            <v>34</v>
          </cell>
          <cell r="D4827" t="str">
            <v>USD</v>
          </cell>
        </row>
        <row r="4828">
          <cell r="A4828" t="str">
            <v>TR80-NWMABL-SM-AE</v>
          </cell>
          <cell r="B4828">
            <v>1</v>
          </cell>
          <cell r="C4828">
            <v>32</v>
          </cell>
          <cell r="D4828" t="str">
            <v>USD</v>
          </cell>
        </row>
        <row r="4829">
          <cell r="A4829" t="str">
            <v>TR80-NWMABL-WM4-AU</v>
          </cell>
          <cell r="B4829">
            <v>1</v>
          </cell>
          <cell r="C4829">
            <v>32</v>
          </cell>
          <cell r="D4829" t="str">
            <v>USD</v>
          </cell>
        </row>
        <row r="4830">
          <cell r="A4830" t="str">
            <v>TR80-PBAL-AE</v>
          </cell>
          <cell r="B4830">
            <v>1</v>
          </cell>
          <cell r="C4830">
            <v>40</v>
          </cell>
          <cell r="D4830" t="str">
            <v>USD</v>
          </cell>
        </row>
        <row r="4831">
          <cell r="A4831" t="str">
            <v>TR80-PBPL-AE</v>
          </cell>
          <cell r="B4831">
            <v>1</v>
          </cell>
          <cell r="C4831">
            <v>38</v>
          </cell>
          <cell r="D4831" t="str">
            <v>USD</v>
          </cell>
        </row>
        <row r="4832">
          <cell r="A4832" t="str">
            <v>TR80-SM-AE</v>
          </cell>
          <cell r="B4832">
            <v>1</v>
          </cell>
          <cell r="C4832">
            <v>200.44</v>
          </cell>
          <cell r="D4832" t="str">
            <v>USD</v>
          </cell>
        </row>
        <row r="4833">
          <cell r="A4833" t="str">
            <v>TR80-WM-AE</v>
          </cell>
          <cell r="B4833">
            <v>1</v>
          </cell>
          <cell r="C4833">
            <v>197.44</v>
          </cell>
          <cell r="D4833" t="str">
            <v>USD</v>
          </cell>
        </row>
        <row r="4834">
          <cell r="A4834" t="str">
            <v>TRX-ALP-A-AE</v>
          </cell>
          <cell r="B4834">
            <v>1</v>
          </cell>
          <cell r="C4834">
            <v>200</v>
          </cell>
          <cell r="D4834" t="str">
            <v>USD</v>
          </cell>
        </row>
        <row r="4835">
          <cell r="A4835" t="str">
            <v>TRX-ALP-DD-AE</v>
          </cell>
          <cell r="B4835">
            <v>1</v>
          </cell>
          <cell r="C4835">
            <v>200</v>
          </cell>
          <cell r="D4835" t="str">
            <v>USD</v>
          </cell>
        </row>
        <row r="4836">
          <cell r="A4836" t="str">
            <v>TRX-ALP-WM-AE</v>
          </cell>
          <cell r="B4836">
            <v>1</v>
          </cell>
          <cell r="C4836">
            <v>200</v>
          </cell>
          <cell r="D4836" t="str">
            <v>USD</v>
          </cell>
        </row>
        <row r="4837">
          <cell r="A4837" t="str">
            <v>TRX-BLK-A-AE</v>
          </cell>
          <cell r="B4837">
            <v>1</v>
          </cell>
          <cell r="C4837">
            <v>215</v>
          </cell>
          <cell r="D4837" t="str">
            <v>USD</v>
          </cell>
        </row>
        <row r="4838">
          <cell r="A4838" t="str">
            <v>TRX-BLK-DD-AE</v>
          </cell>
          <cell r="B4838">
            <v>1</v>
          </cell>
          <cell r="C4838">
            <v>215</v>
          </cell>
          <cell r="D4838" t="str">
            <v>USD</v>
          </cell>
        </row>
        <row r="4839">
          <cell r="A4839" t="str">
            <v>TRX-BLK-WM-AE</v>
          </cell>
          <cell r="B4839">
            <v>1</v>
          </cell>
          <cell r="C4839">
            <v>215</v>
          </cell>
          <cell r="D4839" t="str">
            <v>USD</v>
          </cell>
        </row>
        <row r="4840">
          <cell r="A4840" t="str">
            <v>TRX-BLK-WM-BDL</v>
          </cell>
          <cell r="B4840">
            <v>1</v>
          </cell>
          <cell r="C4840">
            <v>585.24</v>
          </cell>
          <cell r="D4840" t="str">
            <v>USD</v>
          </cell>
        </row>
        <row r="4841">
          <cell r="A4841" t="str">
            <v>TRX-BLK-A-BDL</v>
          </cell>
          <cell r="B4841">
            <v>1</v>
          </cell>
          <cell r="C4841">
            <v>585.24</v>
          </cell>
          <cell r="D4841" t="str">
            <v>USD</v>
          </cell>
        </row>
        <row r="4842">
          <cell r="A4842" t="str">
            <v>TRX-BLK-DD-BDL</v>
          </cell>
          <cell r="B4842">
            <v>1</v>
          </cell>
          <cell r="C4842">
            <v>595.74</v>
          </cell>
          <cell r="D4842" t="str">
            <v>USD</v>
          </cell>
        </row>
        <row r="4843">
          <cell r="A4843" t="str">
            <v>TRX-BLK-WM-BQD</v>
          </cell>
          <cell r="B4843">
            <v>1</v>
          </cell>
          <cell r="C4843">
            <v>635.41999999999996</v>
          </cell>
          <cell r="D4843" t="str">
            <v>USD</v>
          </cell>
        </row>
        <row r="4844">
          <cell r="A4844" t="str">
            <v>TRX-BLK-A-BQD</v>
          </cell>
          <cell r="B4844">
            <v>1</v>
          </cell>
          <cell r="C4844">
            <v>635.41999999999996</v>
          </cell>
          <cell r="D4844" t="str">
            <v>USD</v>
          </cell>
        </row>
        <row r="4845">
          <cell r="A4845" t="str">
            <v>TRX-BLK-DD-BQD</v>
          </cell>
          <cell r="B4845">
            <v>1</v>
          </cell>
          <cell r="C4845">
            <v>645.91999999999996</v>
          </cell>
          <cell r="D4845" t="str">
            <v>USD</v>
          </cell>
        </row>
        <row r="4846">
          <cell r="A4846" t="str">
            <v>TRX-ALP-WM-BDL</v>
          </cell>
          <cell r="B4846">
            <v>1</v>
          </cell>
          <cell r="C4846">
            <v>574.74</v>
          </cell>
          <cell r="D4846" t="str">
            <v>USD</v>
          </cell>
        </row>
        <row r="4847">
          <cell r="A4847" t="str">
            <v>TRX-ALP-A-BDL</v>
          </cell>
          <cell r="B4847">
            <v>1</v>
          </cell>
          <cell r="C4847">
            <v>574.74</v>
          </cell>
          <cell r="D4847" t="str">
            <v>USD</v>
          </cell>
        </row>
        <row r="4848">
          <cell r="A4848" t="str">
            <v>TRX-ALP-DD-BDL</v>
          </cell>
          <cell r="B4848">
            <v>1</v>
          </cell>
          <cell r="C4848">
            <v>585.24</v>
          </cell>
          <cell r="D4848" t="str">
            <v>USD</v>
          </cell>
        </row>
        <row r="4849">
          <cell r="A4849" t="str">
            <v>TRX-ALP-WM-BQD</v>
          </cell>
          <cell r="B4849">
            <v>1</v>
          </cell>
          <cell r="C4849">
            <v>624.91999999999996</v>
          </cell>
          <cell r="D4849" t="str">
            <v>USD</v>
          </cell>
        </row>
        <row r="4850">
          <cell r="A4850" t="str">
            <v>TRX-ALP-A-BQD</v>
          </cell>
          <cell r="B4850">
            <v>1</v>
          </cell>
          <cell r="C4850">
            <v>624.91999999999996</v>
          </cell>
          <cell r="D4850" t="str">
            <v>USD</v>
          </cell>
        </row>
        <row r="4851">
          <cell r="A4851" t="str">
            <v>TRX-ALP-DD-BQD</v>
          </cell>
          <cell r="B4851">
            <v>1</v>
          </cell>
          <cell r="C4851">
            <v>635.41999999999996</v>
          </cell>
          <cell r="D4851" t="str">
            <v>USD</v>
          </cell>
        </row>
        <row r="4852">
          <cell r="A4852" t="str">
            <v>TRX-BLK-WM-BDL-UK</v>
          </cell>
          <cell r="B4852">
            <v>1</v>
          </cell>
          <cell r="C4852">
            <v>585.24</v>
          </cell>
          <cell r="D4852" t="str">
            <v>USD</v>
          </cell>
        </row>
        <row r="4853">
          <cell r="A4853" t="str">
            <v>TRX-BLK-A-BDL-UK</v>
          </cell>
          <cell r="B4853">
            <v>1</v>
          </cell>
          <cell r="C4853">
            <v>585.24</v>
          </cell>
          <cell r="D4853" t="str">
            <v>USD</v>
          </cell>
        </row>
        <row r="4854">
          <cell r="A4854" t="str">
            <v>TRX-BLK-DD-BDL-UK</v>
          </cell>
          <cell r="B4854">
            <v>1</v>
          </cell>
          <cell r="C4854">
            <v>595.74</v>
          </cell>
          <cell r="D4854" t="str">
            <v>USD</v>
          </cell>
        </row>
        <row r="4855">
          <cell r="A4855" t="str">
            <v>TRX-BLK-WM-BQD-UK</v>
          </cell>
          <cell r="B4855">
            <v>1</v>
          </cell>
          <cell r="C4855">
            <v>635.41999999999996</v>
          </cell>
          <cell r="D4855" t="str">
            <v>USD</v>
          </cell>
        </row>
        <row r="4856">
          <cell r="A4856" t="str">
            <v>TRX-BLK-A-BQD-UK</v>
          </cell>
          <cell r="B4856">
            <v>1</v>
          </cell>
          <cell r="C4856">
            <v>635.41999999999996</v>
          </cell>
          <cell r="D4856" t="str">
            <v>USD</v>
          </cell>
        </row>
        <row r="4857">
          <cell r="A4857" t="str">
            <v>TRX-BLK-DD-BQD-UK</v>
          </cell>
          <cell r="B4857">
            <v>1</v>
          </cell>
          <cell r="C4857">
            <v>645.91999999999996</v>
          </cell>
          <cell r="D4857" t="str">
            <v>USD</v>
          </cell>
        </row>
        <row r="4858">
          <cell r="A4858" t="str">
            <v>TRX-ALP-WM-BDL-UK</v>
          </cell>
          <cell r="B4858">
            <v>1</v>
          </cell>
          <cell r="C4858">
            <v>574.74</v>
          </cell>
          <cell r="D4858" t="str">
            <v>USD</v>
          </cell>
        </row>
        <row r="4859">
          <cell r="A4859" t="str">
            <v>TRX-ALP-A-BDL-UK</v>
          </cell>
          <cell r="B4859">
            <v>1</v>
          </cell>
          <cell r="C4859">
            <v>574.74</v>
          </cell>
          <cell r="D4859" t="str">
            <v>USD</v>
          </cell>
        </row>
        <row r="4860">
          <cell r="A4860" t="str">
            <v>TRX-ALP-DD-BDL-UK</v>
          </cell>
          <cell r="B4860">
            <v>1</v>
          </cell>
          <cell r="C4860">
            <v>585.24</v>
          </cell>
          <cell r="D4860" t="str">
            <v>USD</v>
          </cell>
        </row>
        <row r="4861">
          <cell r="A4861" t="str">
            <v>TRX-ALP-WM-BQD-UK</v>
          </cell>
          <cell r="B4861">
            <v>1</v>
          </cell>
          <cell r="C4861">
            <v>624.91999999999996</v>
          </cell>
          <cell r="D4861" t="str">
            <v>USD</v>
          </cell>
        </row>
        <row r="4862">
          <cell r="A4862" t="str">
            <v>TRX-ALP-A-BQD-UK</v>
          </cell>
          <cell r="B4862">
            <v>1</v>
          </cell>
          <cell r="C4862">
            <v>624.91999999999996</v>
          </cell>
          <cell r="D4862" t="str">
            <v>USD</v>
          </cell>
        </row>
        <row r="4863">
          <cell r="A4863" t="str">
            <v>TRX-ALP-DD-BQD-UK</v>
          </cell>
          <cell r="B4863">
            <v>1</v>
          </cell>
          <cell r="C4863">
            <v>635.41999999999996</v>
          </cell>
          <cell r="D4863" t="str">
            <v>USD</v>
          </cell>
        </row>
        <row r="4864">
          <cell r="A4864" t="str">
            <v>TRX-BLK-WM-BDL-AU</v>
          </cell>
          <cell r="B4864">
            <v>1</v>
          </cell>
          <cell r="C4864">
            <v>585.24</v>
          </cell>
          <cell r="D4864" t="str">
            <v>USD</v>
          </cell>
        </row>
        <row r="4865">
          <cell r="A4865" t="str">
            <v>TRX-BLK-A-BDL-AU</v>
          </cell>
          <cell r="B4865">
            <v>1</v>
          </cell>
          <cell r="C4865">
            <v>585.24</v>
          </cell>
          <cell r="D4865" t="str">
            <v>USD</v>
          </cell>
        </row>
        <row r="4866">
          <cell r="A4866" t="str">
            <v>TRX-BLK-DD-BDL-AU</v>
          </cell>
          <cell r="B4866">
            <v>1</v>
          </cell>
          <cell r="C4866">
            <v>595.74</v>
          </cell>
          <cell r="D4866" t="str">
            <v>USD</v>
          </cell>
        </row>
        <row r="4867">
          <cell r="A4867" t="str">
            <v>TRX-BLK-WM-BQD-AU</v>
          </cell>
          <cell r="B4867">
            <v>1</v>
          </cell>
          <cell r="C4867">
            <v>635.41999999999996</v>
          </cell>
          <cell r="D4867" t="str">
            <v>USD</v>
          </cell>
        </row>
        <row r="4868">
          <cell r="A4868" t="str">
            <v>TRX-BLK-A-BQD-AU</v>
          </cell>
          <cell r="B4868">
            <v>1</v>
          </cell>
          <cell r="C4868">
            <v>635.41999999999996</v>
          </cell>
          <cell r="D4868" t="str">
            <v>USD</v>
          </cell>
        </row>
        <row r="4869">
          <cell r="A4869" t="str">
            <v>TRX-BLK-DD-BQD-AU</v>
          </cell>
          <cell r="B4869">
            <v>1</v>
          </cell>
          <cell r="C4869">
            <v>645.91999999999996</v>
          </cell>
          <cell r="D4869" t="str">
            <v>USD</v>
          </cell>
        </row>
        <row r="4870">
          <cell r="A4870" t="str">
            <v>TRX-ALP-WM-BDL-AU</v>
          </cell>
          <cell r="B4870">
            <v>1</v>
          </cell>
          <cell r="C4870">
            <v>574.74</v>
          </cell>
          <cell r="D4870" t="str">
            <v>USD</v>
          </cell>
        </row>
        <row r="4871">
          <cell r="A4871" t="str">
            <v>TRX-ALP-A-BDL-AU</v>
          </cell>
          <cell r="B4871">
            <v>1</v>
          </cell>
          <cell r="C4871">
            <v>574.74</v>
          </cell>
          <cell r="D4871" t="str">
            <v>USD</v>
          </cell>
        </row>
        <row r="4872">
          <cell r="A4872" t="str">
            <v>TRX-ALP-DD-BDL-AU</v>
          </cell>
          <cell r="B4872">
            <v>1</v>
          </cell>
          <cell r="C4872">
            <v>585.24</v>
          </cell>
          <cell r="D4872" t="str">
            <v>USD</v>
          </cell>
        </row>
        <row r="4873">
          <cell r="A4873" t="str">
            <v>TRX-ALP-WM-BQD-AU</v>
          </cell>
          <cell r="B4873">
            <v>1</v>
          </cell>
          <cell r="C4873">
            <v>624.91999999999996</v>
          </cell>
          <cell r="D4873" t="str">
            <v>USD</v>
          </cell>
        </row>
        <row r="4874">
          <cell r="A4874" t="str">
            <v>TRX-ALP-A-BQD-AU</v>
          </cell>
          <cell r="B4874">
            <v>1</v>
          </cell>
          <cell r="C4874">
            <v>624.91999999999996</v>
          </cell>
          <cell r="D4874" t="str">
            <v>USD</v>
          </cell>
        </row>
        <row r="4875">
          <cell r="A4875" t="str">
            <v>TRX-ALP-DD-BQD-AU</v>
          </cell>
          <cell r="B4875">
            <v>1</v>
          </cell>
          <cell r="C4875">
            <v>635.41999999999996</v>
          </cell>
          <cell r="D4875" t="str">
            <v>USD</v>
          </cell>
        </row>
        <row r="4876">
          <cell r="A4876" t="str">
            <v>TRX-BLK-WM-BDL-NZ</v>
          </cell>
          <cell r="B4876">
            <v>1</v>
          </cell>
          <cell r="C4876">
            <v>598.29999999999995</v>
          </cell>
          <cell r="D4876" t="str">
            <v>USD</v>
          </cell>
        </row>
        <row r="4877">
          <cell r="A4877" t="str">
            <v>TRX-BLK-A-BDL-NZ</v>
          </cell>
          <cell r="B4877">
            <v>1</v>
          </cell>
          <cell r="C4877">
            <v>598.29999999999995</v>
          </cell>
          <cell r="D4877" t="str">
            <v>USD</v>
          </cell>
        </row>
        <row r="4878">
          <cell r="A4878" t="str">
            <v>TRX-BLK-DD-BDL-NZ</v>
          </cell>
          <cell r="B4878">
            <v>1</v>
          </cell>
          <cell r="C4878">
            <v>608.79999999999995</v>
          </cell>
          <cell r="D4878" t="str">
            <v>USD</v>
          </cell>
        </row>
        <row r="4879">
          <cell r="A4879" t="str">
            <v>TRX-BLK-WM-BQD-NZ</v>
          </cell>
          <cell r="B4879">
            <v>1</v>
          </cell>
          <cell r="C4879">
            <v>648.48</v>
          </cell>
          <cell r="D4879" t="str">
            <v>USD</v>
          </cell>
        </row>
        <row r="4880">
          <cell r="A4880" t="str">
            <v>TRX-BLK-A-BQD-NZ</v>
          </cell>
          <cell r="B4880">
            <v>1</v>
          </cell>
          <cell r="C4880">
            <v>648.48</v>
          </cell>
          <cell r="D4880" t="str">
            <v>USD</v>
          </cell>
        </row>
        <row r="4881">
          <cell r="A4881" t="str">
            <v>TRX-BLK-DD-BQD-NZ</v>
          </cell>
          <cell r="B4881">
            <v>1</v>
          </cell>
          <cell r="C4881">
            <v>658.98</v>
          </cell>
          <cell r="D4881" t="str">
            <v>USD</v>
          </cell>
        </row>
        <row r="4882">
          <cell r="A4882" t="str">
            <v>TRX-ALP-WM-BDL-NZ</v>
          </cell>
          <cell r="B4882">
            <v>1</v>
          </cell>
          <cell r="C4882">
            <v>587.79999999999995</v>
          </cell>
          <cell r="D4882" t="str">
            <v>USD</v>
          </cell>
        </row>
        <row r="4883">
          <cell r="A4883" t="str">
            <v>TRX-ALP-A-BDL-NZ</v>
          </cell>
          <cell r="B4883">
            <v>1</v>
          </cell>
          <cell r="C4883">
            <v>587.79999999999995</v>
          </cell>
          <cell r="D4883" t="str">
            <v>USD</v>
          </cell>
        </row>
        <row r="4884">
          <cell r="A4884" t="str">
            <v>TRX-ALP-DD-BDL-NZ</v>
          </cell>
          <cell r="B4884">
            <v>1</v>
          </cell>
          <cell r="C4884">
            <v>598.29999999999995</v>
          </cell>
          <cell r="D4884" t="str">
            <v>USD</v>
          </cell>
        </row>
        <row r="4885">
          <cell r="A4885" t="str">
            <v>TRX-ALP-WM-BQD-NZ</v>
          </cell>
          <cell r="B4885">
            <v>1</v>
          </cell>
          <cell r="C4885">
            <v>637.98</v>
          </cell>
          <cell r="D4885" t="str">
            <v>USD</v>
          </cell>
        </row>
        <row r="4886">
          <cell r="A4886" t="str">
            <v>TRX-ALP-A-BQD-NZ</v>
          </cell>
          <cell r="B4886">
            <v>1</v>
          </cell>
          <cell r="C4886">
            <v>637.98</v>
          </cell>
          <cell r="D4886" t="str">
            <v>USD</v>
          </cell>
        </row>
        <row r="4887">
          <cell r="A4887" t="str">
            <v>TRX-ALP-DD-BQD-NZ</v>
          </cell>
          <cell r="B4887">
            <v>1</v>
          </cell>
          <cell r="C4887">
            <v>648.48</v>
          </cell>
          <cell r="D4887" t="str">
            <v>USD</v>
          </cell>
        </row>
        <row r="4888">
          <cell r="A4888" t="str">
            <v>TRX-BLK-WM-BDL-EU</v>
          </cell>
          <cell r="B4888">
            <v>1</v>
          </cell>
          <cell r="C4888">
            <v>585.24</v>
          </cell>
          <cell r="D4888" t="str">
            <v>USD</v>
          </cell>
        </row>
        <row r="4889">
          <cell r="A4889" t="str">
            <v>TRX-BLK-A-BDL-EU</v>
          </cell>
          <cell r="B4889">
            <v>1</v>
          </cell>
          <cell r="C4889">
            <v>585.24</v>
          </cell>
          <cell r="D4889" t="str">
            <v>USD</v>
          </cell>
        </row>
        <row r="4890">
          <cell r="A4890" t="str">
            <v>TRX-BLK-DD-BDL-EU</v>
          </cell>
          <cell r="B4890">
            <v>1</v>
          </cell>
          <cell r="C4890">
            <v>595.74</v>
          </cell>
          <cell r="D4890" t="str">
            <v>USD</v>
          </cell>
        </row>
        <row r="4891">
          <cell r="A4891" t="str">
            <v>TRX-BLK-WM-BQD-EU</v>
          </cell>
          <cell r="B4891">
            <v>1</v>
          </cell>
          <cell r="C4891">
            <v>635.41999999999996</v>
          </cell>
          <cell r="D4891" t="str">
            <v>USD</v>
          </cell>
        </row>
        <row r="4892">
          <cell r="A4892" t="str">
            <v>TRX-BLK-A-BQD-EU</v>
          </cell>
          <cell r="B4892">
            <v>1</v>
          </cell>
          <cell r="C4892">
            <v>635.41999999999996</v>
          </cell>
          <cell r="D4892" t="str">
            <v>USD</v>
          </cell>
        </row>
        <row r="4893">
          <cell r="A4893" t="str">
            <v>TRX-BLK-DD-BQD-EU</v>
          </cell>
          <cell r="B4893">
            <v>1</v>
          </cell>
          <cell r="C4893">
            <v>645.91999999999996</v>
          </cell>
          <cell r="D4893" t="str">
            <v>USD</v>
          </cell>
        </row>
        <row r="4894">
          <cell r="A4894" t="str">
            <v>TRX-ALP-WM-BDL-EU</v>
          </cell>
          <cell r="B4894">
            <v>1</v>
          </cell>
          <cell r="C4894">
            <v>574.74</v>
          </cell>
          <cell r="D4894" t="str">
            <v>USD</v>
          </cell>
        </row>
        <row r="4895">
          <cell r="A4895" t="str">
            <v>TRX-ALP-A-BDL-EU</v>
          </cell>
          <cell r="B4895">
            <v>1</v>
          </cell>
          <cell r="C4895">
            <v>574.74</v>
          </cell>
          <cell r="D4895" t="str">
            <v>USD</v>
          </cell>
        </row>
        <row r="4896">
          <cell r="A4896" t="str">
            <v>TRX-ALP-DD-BDL-EU</v>
          </cell>
          <cell r="B4896">
            <v>1</v>
          </cell>
          <cell r="C4896">
            <v>585.24</v>
          </cell>
          <cell r="D4896" t="str">
            <v>USD</v>
          </cell>
        </row>
        <row r="4897">
          <cell r="A4897" t="str">
            <v>TRX-ALP-WM-BQD-EU</v>
          </cell>
          <cell r="B4897">
            <v>1</v>
          </cell>
          <cell r="C4897">
            <v>624.91999999999996</v>
          </cell>
          <cell r="D4897" t="str">
            <v>USD</v>
          </cell>
        </row>
        <row r="4898">
          <cell r="A4898" t="str">
            <v>TRX-ALP-A-BQD-EU</v>
          </cell>
          <cell r="B4898">
            <v>1</v>
          </cell>
          <cell r="C4898">
            <v>624.91999999999996</v>
          </cell>
          <cell r="D4898" t="str">
            <v>USD</v>
          </cell>
        </row>
        <row r="4899">
          <cell r="A4899" t="str">
            <v>TRX-ALP-DD-BQD-EU</v>
          </cell>
          <cell r="B4899">
            <v>1</v>
          </cell>
          <cell r="C4899">
            <v>635.41999999999996</v>
          </cell>
          <cell r="D4899" t="str">
            <v>USD</v>
          </cell>
        </row>
        <row r="4900">
          <cell r="A4900" t="str">
            <v>TR8-04-FLIGHT-NOSEAT-AE</v>
          </cell>
          <cell r="B4900">
            <v>1</v>
          </cell>
          <cell r="C4900">
            <v>270.5</v>
          </cell>
          <cell r="D4900" t="str">
            <v>USD</v>
          </cell>
        </row>
        <row r="4901">
          <cell r="A4901" t="str">
            <v>TR8-04-SEAT4-FLIGHT-AE</v>
          </cell>
          <cell r="B4901">
            <v>1</v>
          </cell>
          <cell r="C4901">
            <v>360</v>
          </cell>
          <cell r="D4901" t="str">
            <v>USD</v>
          </cell>
        </row>
        <row r="4902">
          <cell r="A4902" t="str">
            <v>TR8-04-SEAT6-FLIGHT-AE</v>
          </cell>
          <cell r="B4902">
            <v>1</v>
          </cell>
          <cell r="C4902">
            <v>354.5</v>
          </cell>
          <cell r="D4902" t="str">
            <v>USD</v>
          </cell>
        </row>
        <row r="4903">
          <cell r="A4903" t="str">
            <v>NS-TR8-03-AE</v>
          </cell>
          <cell r="B4903">
            <v>1</v>
          </cell>
          <cell r="C4903">
            <v>234.5</v>
          </cell>
          <cell r="D4903" t="str">
            <v>USD</v>
          </cell>
        </row>
        <row r="4904">
          <cell r="A4904" t="str">
            <v>TR8-03-SEAT3-AE</v>
          </cell>
          <cell r="B4904">
            <v>1</v>
          </cell>
          <cell r="C4904">
            <v>324</v>
          </cell>
          <cell r="D4904" t="str">
            <v>USD</v>
          </cell>
        </row>
        <row r="4905">
          <cell r="A4905" t="str">
            <v>TR8-03-SEAT4-AE</v>
          </cell>
          <cell r="B4905">
            <v>1</v>
          </cell>
          <cell r="C4905">
            <v>318.5</v>
          </cell>
          <cell r="D4905" t="str">
            <v>USD</v>
          </cell>
        </row>
        <row r="4906">
          <cell r="A4906" t="str">
            <v>TR8-03-SEAT6-AE</v>
          </cell>
          <cell r="B4906">
            <v>1</v>
          </cell>
          <cell r="C4906">
            <v>332.5</v>
          </cell>
          <cell r="D4906" t="str">
            <v>USD</v>
          </cell>
        </row>
        <row r="4907">
          <cell r="A4907" t="str">
            <v>TR160-FAND-NS-AE</v>
          </cell>
          <cell r="B4907">
            <v>1</v>
          </cell>
          <cell r="C4907">
            <v>313.95999999999998</v>
          </cell>
          <cell r="D4907" t="str">
            <v>USD</v>
          </cell>
        </row>
        <row r="4908">
          <cell r="A4908" t="str">
            <v>TR160-FAND-S3-AE</v>
          </cell>
          <cell r="B4908">
            <v>1</v>
          </cell>
          <cell r="C4908">
            <v>342.62</v>
          </cell>
          <cell r="D4908" t="str">
            <v>USD</v>
          </cell>
        </row>
        <row r="4909">
          <cell r="A4909" t="str">
            <v>TR160-FAND-S4-AE</v>
          </cell>
          <cell r="B4909">
            <v>1</v>
          </cell>
          <cell r="C4909">
            <v>325.74</v>
          </cell>
          <cell r="D4909" t="str">
            <v>USD</v>
          </cell>
        </row>
        <row r="4910">
          <cell r="A4910" t="str">
            <v>TR160-FAND-S6-AE</v>
          </cell>
          <cell r="B4910">
            <v>1</v>
          </cell>
          <cell r="C4910">
            <v>393.06</v>
          </cell>
          <cell r="D4910" t="str">
            <v>USD</v>
          </cell>
        </row>
        <row r="4911">
          <cell r="A4911" t="str">
            <v>TR160-FAND-S7-AE</v>
          </cell>
          <cell r="B4911">
            <v>1</v>
          </cell>
          <cell r="C4911">
            <v>421.72</v>
          </cell>
          <cell r="D4911" t="str">
            <v>USD</v>
          </cell>
        </row>
        <row r="4912">
          <cell r="A4912" t="str">
            <v>TR160-FAND-S8-AE</v>
          </cell>
          <cell r="B4912">
            <v>1</v>
          </cell>
          <cell r="C4912">
            <v>404.84</v>
          </cell>
          <cell r="D4912" t="str">
            <v>USD</v>
          </cell>
        </row>
        <row r="4913">
          <cell r="A4913" t="str">
            <v>TR160-WM-NS-AE</v>
          </cell>
          <cell r="B4913">
            <v>1</v>
          </cell>
          <cell r="C4913">
            <v>393.06</v>
          </cell>
          <cell r="D4913" t="str">
            <v>USD</v>
          </cell>
        </row>
        <row r="4914">
          <cell r="A4914" t="str">
            <v>TR160-WM-S3-AE</v>
          </cell>
          <cell r="B4914">
            <v>1</v>
          </cell>
          <cell r="C4914">
            <v>421.72</v>
          </cell>
          <cell r="D4914" t="str">
            <v>USD</v>
          </cell>
        </row>
        <row r="4915">
          <cell r="A4915" t="str">
            <v>TR160-WM-S4-AE</v>
          </cell>
          <cell r="B4915">
            <v>1</v>
          </cell>
          <cell r="C4915">
            <v>404.84</v>
          </cell>
          <cell r="D4915" t="str">
            <v>USD</v>
          </cell>
        </row>
        <row r="4916">
          <cell r="A4916" t="str">
            <v>TR160-WM-S6-AE</v>
          </cell>
          <cell r="B4916">
            <v>1</v>
          </cell>
          <cell r="C4916">
            <v>411.96</v>
          </cell>
          <cell r="D4916" t="str">
            <v>USD</v>
          </cell>
        </row>
        <row r="4917">
          <cell r="A4917" t="str">
            <v>TR160-WM-S7-AE</v>
          </cell>
          <cell r="B4917">
            <v>1</v>
          </cell>
          <cell r="C4917">
            <v>440.62</v>
          </cell>
          <cell r="D4917" t="str">
            <v>USD</v>
          </cell>
        </row>
        <row r="4918">
          <cell r="A4918" t="str">
            <v>TR160-WM-S8-AE</v>
          </cell>
          <cell r="B4918">
            <v>1</v>
          </cell>
          <cell r="C4918">
            <v>423.74</v>
          </cell>
          <cell r="D4918" t="str">
            <v>USD</v>
          </cell>
        </row>
        <row r="4919">
          <cell r="A4919" t="str">
            <v>TR160-DDM-NS-AE</v>
          </cell>
          <cell r="B4919">
            <v>1</v>
          </cell>
          <cell r="C4919">
            <v>313.95999999999998</v>
          </cell>
          <cell r="D4919" t="str">
            <v>USD</v>
          </cell>
        </row>
        <row r="4920">
          <cell r="A4920" t="str">
            <v>TR160-DDM-S3-AE</v>
          </cell>
          <cell r="B4920">
            <v>1</v>
          </cell>
          <cell r="C4920">
            <v>440.62</v>
          </cell>
          <cell r="D4920" t="str">
            <v>USD</v>
          </cell>
        </row>
        <row r="4921">
          <cell r="A4921" t="str">
            <v>TR160-DDM-S4-AE</v>
          </cell>
          <cell r="B4921">
            <v>1</v>
          </cell>
          <cell r="C4921">
            <v>423.74</v>
          </cell>
          <cell r="D4921" t="str">
            <v>USD</v>
          </cell>
        </row>
        <row r="4922">
          <cell r="A4922" t="str">
            <v>TR160-DDM-S6-AE</v>
          </cell>
          <cell r="B4922">
            <v>1</v>
          </cell>
          <cell r="C4922">
            <v>411.96</v>
          </cell>
          <cell r="D4922" t="str">
            <v>USD</v>
          </cell>
        </row>
        <row r="4923">
          <cell r="A4923" t="str">
            <v>TR160-DDM-S7-AE</v>
          </cell>
          <cell r="B4923">
            <v>1</v>
          </cell>
          <cell r="C4923">
            <v>440.62</v>
          </cell>
          <cell r="D4923" t="str">
            <v>USD</v>
          </cell>
        </row>
        <row r="4924">
          <cell r="A4924" t="str">
            <v>TR160-DDM-S8-AE</v>
          </cell>
          <cell r="B4924">
            <v>1</v>
          </cell>
          <cell r="C4924">
            <v>423.74</v>
          </cell>
          <cell r="D4924" t="str">
            <v>USD</v>
          </cell>
        </row>
        <row r="4925">
          <cell r="A4925" t="str">
            <v>TR160-WMPUP3-AE</v>
          </cell>
          <cell r="B4925">
            <v>1</v>
          </cell>
          <cell r="C4925">
            <v>318.61</v>
          </cell>
          <cell r="D4925" t="str">
            <v>USD</v>
          </cell>
        </row>
        <row r="4926">
          <cell r="A4926" t="str">
            <v>TR160-APUP3-AE</v>
          </cell>
          <cell r="B4926">
            <v>1</v>
          </cell>
          <cell r="C4926">
            <v>312.61</v>
          </cell>
          <cell r="D4926" t="str">
            <v>USD</v>
          </cell>
        </row>
        <row r="4927">
          <cell r="A4927" t="str">
            <v>TR160-DDPUP3-AE</v>
          </cell>
          <cell r="B4927">
            <v>1</v>
          </cell>
          <cell r="C4927">
            <v>323.11</v>
          </cell>
          <cell r="D4927" t="str">
            <v>USD</v>
          </cell>
        </row>
        <row r="4928">
          <cell r="A4928" t="str">
            <v>TR160-4PUP3-AE</v>
          </cell>
          <cell r="B4928">
            <v>1</v>
          </cell>
          <cell r="C4928">
            <v>321.11</v>
          </cell>
          <cell r="D4928" t="str">
            <v>USD</v>
          </cell>
        </row>
        <row r="4929">
          <cell r="A4929" t="str">
            <v>TR160-SMPUP3-AE</v>
          </cell>
          <cell r="B4929">
            <v>1</v>
          </cell>
          <cell r="C4929">
            <v>321.11</v>
          </cell>
          <cell r="D4929" t="str">
            <v>USD</v>
          </cell>
        </row>
        <row r="4930">
          <cell r="A4930" t="str">
            <v>TR160-WMPBNP-AE</v>
          </cell>
          <cell r="B4930">
            <v>1</v>
          </cell>
          <cell r="C4930">
            <v>307.18</v>
          </cell>
          <cell r="D4930" t="str">
            <v>USD</v>
          </cell>
        </row>
        <row r="4931">
          <cell r="A4931" t="str">
            <v>TR160-APBNP-AE</v>
          </cell>
          <cell r="B4931">
            <v>1</v>
          </cell>
          <cell r="C4931">
            <v>301.18</v>
          </cell>
          <cell r="D4931" t="str">
            <v>USD</v>
          </cell>
        </row>
        <row r="4932">
          <cell r="A4932" t="str">
            <v>TR160-DDPBNP-AE</v>
          </cell>
          <cell r="B4932">
            <v>1</v>
          </cell>
          <cell r="C4932">
            <v>311.68</v>
          </cell>
          <cell r="D4932" t="str">
            <v>USD</v>
          </cell>
        </row>
        <row r="4933">
          <cell r="A4933" t="str">
            <v>TR160-4PBNP-AE</v>
          </cell>
          <cell r="B4933">
            <v>1</v>
          </cell>
          <cell r="C4933">
            <v>309.68</v>
          </cell>
          <cell r="D4933" t="str">
            <v>USD</v>
          </cell>
        </row>
        <row r="4934">
          <cell r="A4934" t="str">
            <v>TR160-SMPBNP-AE</v>
          </cell>
          <cell r="B4934">
            <v>1</v>
          </cell>
          <cell r="C4934">
            <v>309.68</v>
          </cell>
          <cell r="D4934" t="str">
            <v>USD</v>
          </cell>
        </row>
        <row r="4935">
          <cell r="A4935" t="str">
            <v>TR160-WMINV3-AE</v>
          </cell>
          <cell r="B4935">
            <v>1</v>
          </cell>
          <cell r="C4935">
            <v>334.18</v>
          </cell>
          <cell r="D4935" t="str">
            <v>USD</v>
          </cell>
        </row>
        <row r="4936">
          <cell r="A4936" t="str">
            <v>TR160-AINV3-AE</v>
          </cell>
          <cell r="B4936">
            <v>1</v>
          </cell>
          <cell r="C4936">
            <v>328.18</v>
          </cell>
          <cell r="D4936" t="str">
            <v>USD</v>
          </cell>
        </row>
        <row r="4937">
          <cell r="A4937" t="str">
            <v>TR160-DDINV3-AE</v>
          </cell>
          <cell r="B4937">
            <v>1</v>
          </cell>
          <cell r="C4937">
            <v>338.68</v>
          </cell>
          <cell r="D4937" t="str">
            <v>USD</v>
          </cell>
        </row>
        <row r="4938">
          <cell r="A4938" t="str">
            <v>TR160-4INV3-AE</v>
          </cell>
          <cell r="B4938">
            <v>1</v>
          </cell>
          <cell r="C4938">
            <v>336.68</v>
          </cell>
          <cell r="D4938" t="str">
            <v>USD</v>
          </cell>
        </row>
        <row r="4939">
          <cell r="A4939" t="str">
            <v>TR160-SMINV3-AE</v>
          </cell>
          <cell r="B4939">
            <v>1</v>
          </cell>
          <cell r="C4939">
            <v>336.68</v>
          </cell>
          <cell r="D4939" t="str">
            <v>USD</v>
          </cell>
        </row>
        <row r="4940">
          <cell r="A4940" t="str">
            <v>TR160-WMPBAL-AE</v>
          </cell>
          <cell r="B4940">
            <v>1</v>
          </cell>
          <cell r="C4940">
            <v>309.18</v>
          </cell>
          <cell r="D4940" t="str">
            <v>USD</v>
          </cell>
        </row>
        <row r="4941">
          <cell r="A4941" t="str">
            <v>TR160-APBAL-AE</v>
          </cell>
          <cell r="B4941">
            <v>1</v>
          </cell>
          <cell r="C4941">
            <v>303.18</v>
          </cell>
          <cell r="D4941" t="str">
            <v>USD</v>
          </cell>
        </row>
        <row r="4942">
          <cell r="A4942" t="str">
            <v>TR160-DDPBAL-AE</v>
          </cell>
          <cell r="B4942">
            <v>1</v>
          </cell>
          <cell r="C4942">
            <v>313.68</v>
          </cell>
          <cell r="D4942" t="str">
            <v>USD</v>
          </cell>
        </row>
        <row r="4943">
          <cell r="A4943" t="str">
            <v>TR160-4PBAL-AE</v>
          </cell>
          <cell r="B4943">
            <v>1</v>
          </cell>
          <cell r="C4943">
            <v>311.68</v>
          </cell>
          <cell r="D4943" t="str">
            <v>USD</v>
          </cell>
        </row>
        <row r="4944">
          <cell r="A4944" t="str">
            <v>TR160-SMPBAL-AE</v>
          </cell>
          <cell r="B4944">
            <v>1</v>
          </cell>
          <cell r="C4944">
            <v>311.68</v>
          </cell>
          <cell r="D4944" t="str">
            <v>USD</v>
          </cell>
        </row>
        <row r="4945">
          <cell r="A4945" t="str">
            <v>TRX-ALP-PART3</v>
          </cell>
          <cell r="B4945">
            <v>1</v>
          </cell>
          <cell r="C4945">
            <v>80</v>
          </cell>
          <cell r="D4945" t="str">
            <v>USD</v>
          </cell>
        </row>
        <row r="4946">
          <cell r="A4946" t="str">
            <v>TRX-BLK-PART3</v>
          </cell>
          <cell r="B4946">
            <v>1</v>
          </cell>
          <cell r="C4946">
            <v>88</v>
          </cell>
          <cell r="D4946" t="str">
            <v>USD</v>
          </cell>
        </row>
        <row r="4947">
          <cell r="A4947" t="str">
            <v>TR80-2SMEX-FS-AU</v>
          </cell>
          <cell r="B4947">
            <v>1</v>
          </cell>
          <cell r="C4947">
            <v>61.96</v>
          </cell>
          <cell r="D4947" t="str">
            <v>USD</v>
          </cell>
        </row>
        <row r="4948">
          <cell r="A4948" t="str">
            <v>TR80-2SMEX-FS-NZ</v>
          </cell>
          <cell r="B4948">
            <v>1</v>
          </cell>
          <cell r="C4948">
            <v>79.959999999999994</v>
          </cell>
          <cell r="D4948" t="str">
            <v>USD</v>
          </cell>
        </row>
        <row r="4949">
          <cell r="A4949" t="str">
            <v>TR80-2SMEX-FS-UK</v>
          </cell>
          <cell r="B4949">
            <v>1</v>
          </cell>
          <cell r="C4949">
            <v>59.96</v>
          </cell>
          <cell r="D4949" t="str">
            <v>USD</v>
          </cell>
        </row>
        <row r="4950">
          <cell r="A4950" t="str">
            <v>TR80-SMEX-FS-AU</v>
          </cell>
          <cell r="B4950">
            <v>1</v>
          </cell>
          <cell r="C4950">
            <v>40.98</v>
          </cell>
          <cell r="D4950" t="str">
            <v>USD</v>
          </cell>
        </row>
        <row r="4951">
          <cell r="A4951" t="str">
            <v>TR80-SMEX-FS-EU</v>
          </cell>
          <cell r="B4951">
            <v>1</v>
          </cell>
          <cell r="C4951">
            <v>40.98</v>
          </cell>
          <cell r="D4951" t="str">
            <v>USD</v>
          </cell>
        </row>
        <row r="4952">
          <cell r="A4952" t="str">
            <v>TR80-SMEX-FS-NZ</v>
          </cell>
          <cell r="B4952">
            <v>1</v>
          </cell>
          <cell r="C4952">
            <v>59.98</v>
          </cell>
          <cell r="D4952" t="str">
            <v>USD</v>
          </cell>
        </row>
        <row r="4953">
          <cell r="A4953" t="str">
            <v>TR80-SMEX-FS-UK</v>
          </cell>
          <cell r="B4953">
            <v>1</v>
          </cell>
          <cell r="C4953">
            <v>39.979999999999997</v>
          </cell>
          <cell r="D4953" t="str">
            <v>USD</v>
          </cell>
        </row>
        <row r="4954">
          <cell r="A4954" t="str">
            <v>FS3-FLT</v>
          </cell>
          <cell r="B4954">
            <v>1</v>
          </cell>
          <cell r="C4954">
            <v>78.5</v>
          </cell>
          <cell r="D4954" t="str">
            <v>USD</v>
          </cell>
        </row>
        <row r="4955">
          <cell r="A4955" t="str">
            <v>TR80-SHELF4-BLK</v>
          </cell>
          <cell r="B4955">
            <v>1</v>
          </cell>
          <cell r="C4955">
            <v>39.32</v>
          </cell>
          <cell r="D4955" t="str">
            <v>USD</v>
          </cell>
        </row>
        <row r="4956">
          <cell r="A4956" t="str">
            <v>RS6</v>
          </cell>
          <cell r="B4956">
            <v>1</v>
          </cell>
          <cell r="C4956">
            <v>169</v>
          </cell>
          <cell r="D4956" t="str">
            <v>USD</v>
          </cell>
        </row>
        <row r="4957">
          <cell r="A4957" t="str">
            <v>RS6-TM2</v>
          </cell>
          <cell r="B4957">
            <v>1</v>
          </cell>
          <cell r="C4957">
            <v>247</v>
          </cell>
          <cell r="D4957" t="str">
            <v>USD</v>
          </cell>
        </row>
        <row r="4958">
          <cell r="A4958" t="str">
            <v>RS6-TM32</v>
          </cell>
          <cell r="B4958">
            <v>1</v>
          </cell>
          <cell r="C4958">
            <v>259</v>
          </cell>
          <cell r="D4958" t="str">
            <v>USD</v>
          </cell>
        </row>
        <row r="4959">
          <cell r="A4959" t="str">
            <v>RS6-TM33</v>
          </cell>
          <cell r="B4959">
            <v>1</v>
          </cell>
          <cell r="C4959">
            <v>259</v>
          </cell>
          <cell r="D4959" t="str">
            <v>USD</v>
          </cell>
        </row>
        <row r="4960">
          <cell r="A4960" t="str">
            <v>RS6-TM32-THKBCWSP</v>
          </cell>
          <cell r="B4960">
            <v>1</v>
          </cell>
          <cell r="C4960">
            <v>359</v>
          </cell>
          <cell r="D4960" t="str">
            <v>USD</v>
          </cell>
        </row>
        <row r="4961">
          <cell r="A4961" t="str">
            <v>RS6-TM32-THKBSP</v>
          </cell>
          <cell r="B4961">
            <v>1</v>
          </cell>
          <cell r="C4961">
            <v>350.5</v>
          </cell>
          <cell r="D4961" t="str">
            <v>USD</v>
          </cell>
        </row>
        <row r="4962">
          <cell r="A4962" t="str">
            <v>RS6-TM32-THSP</v>
          </cell>
          <cell r="B4962">
            <v>1</v>
          </cell>
          <cell r="C4962">
            <v>326.5</v>
          </cell>
          <cell r="D4962" t="str">
            <v>USD</v>
          </cell>
        </row>
        <row r="4963">
          <cell r="A4963" t="str">
            <v>RS6-TM33-CW</v>
          </cell>
          <cell r="B4963">
            <v>1</v>
          </cell>
          <cell r="C4963">
            <v>267.5</v>
          </cell>
          <cell r="D4963" t="str">
            <v>USD</v>
          </cell>
        </row>
        <row r="4964">
          <cell r="A4964" t="str">
            <v>RS6-TM33-CWSP</v>
          </cell>
          <cell r="B4964">
            <v>1</v>
          </cell>
          <cell r="C4964">
            <v>290.5</v>
          </cell>
          <cell r="D4964" t="str">
            <v>USD</v>
          </cell>
        </row>
        <row r="4965">
          <cell r="A4965" t="str">
            <v>RS6-AU</v>
          </cell>
          <cell r="B4965">
            <v>1</v>
          </cell>
          <cell r="C4965">
            <v>169</v>
          </cell>
          <cell r="D4965" t="str">
            <v>USD</v>
          </cell>
        </row>
        <row r="4966">
          <cell r="A4966" t="str">
            <v>RS6-TM2-AU</v>
          </cell>
          <cell r="B4966">
            <v>1</v>
          </cell>
          <cell r="C4966">
            <v>247</v>
          </cell>
          <cell r="D4966" t="str">
            <v>USD</v>
          </cell>
        </row>
        <row r="4967">
          <cell r="A4967" t="str">
            <v>RS6-TM32-AU</v>
          </cell>
          <cell r="B4967">
            <v>1</v>
          </cell>
          <cell r="C4967">
            <v>259</v>
          </cell>
          <cell r="D4967" t="str">
            <v>USD</v>
          </cell>
        </row>
        <row r="4968">
          <cell r="A4968" t="str">
            <v>RS6-TM33-AU</v>
          </cell>
          <cell r="B4968">
            <v>1</v>
          </cell>
          <cell r="C4968">
            <v>337</v>
          </cell>
          <cell r="D4968" t="str">
            <v>USD</v>
          </cell>
        </row>
        <row r="4969">
          <cell r="A4969" t="str">
            <v>RS6-TM32-THKBCWSP-AU</v>
          </cell>
          <cell r="B4969">
            <v>1</v>
          </cell>
          <cell r="C4969">
            <v>359</v>
          </cell>
          <cell r="D4969" t="str">
            <v>USD</v>
          </cell>
        </row>
        <row r="4970">
          <cell r="A4970" t="str">
            <v>RS6-TM32-THKBSP-AU</v>
          </cell>
          <cell r="B4970">
            <v>1</v>
          </cell>
          <cell r="C4970">
            <v>350.5</v>
          </cell>
          <cell r="D4970" t="str">
            <v>USD</v>
          </cell>
        </row>
        <row r="4971">
          <cell r="A4971" t="str">
            <v>RS6-TM32-THSP-AU</v>
          </cell>
          <cell r="B4971">
            <v>1</v>
          </cell>
          <cell r="C4971">
            <v>326.5</v>
          </cell>
          <cell r="D4971" t="str">
            <v>USD</v>
          </cell>
        </row>
        <row r="4972">
          <cell r="A4972" t="str">
            <v>RS6-TM33-CW-AU</v>
          </cell>
          <cell r="B4972">
            <v>1</v>
          </cell>
          <cell r="C4972">
            <v>345.5</v>
          </cell>
          <cell r="D4972" t="str">
            <v>USD</v>
          </cell>
        </row>
        <row r="4973">
          <cell r="A4973" t="str">
            <v>RS6-TM33-CWSP-AU</v>
          </cell>
          <cell r="B4973">
            <v>1</v>
          </cell>
          <cell r="C4973">
            <v>368.5</v>
          </cell>
          <cell r="D4973" t="str">
            <v>USD</v>
          </cell>
        </row>
        <row r="4974">
          <cell r="A4974" t="str">
            <v>RS6-EU</v>
          </cell>
          <cell r="B4974">
            <v>1</v>
          </cell>
          <cell r="C4974">
            <v>169</v>
          </cell>
          <cell r="D4974" t="str">
            <v>USD</v>
          </cell>
        </row>
        <row r="4975">
          <cell r="A4975" t="str">
            <v>RS6-TM2-EU</v>
          </cell>
          <cell r="B4975">
            <v>1</v>
          </cell>
          <cell r="C4975">
            <v>247</v>
          </cell>
          <cell r="D4975" t="str">
            <v>USD</v>
          </cell>
        </row>
        <row r="4976">
          <cell r="A4976" t="str">
            <v>RS6-TM32-EU</v>
          </cell>
          <cell r="B4976">
            <v>1</v>
          </cell>
          <cell r="C4976">
            <v>259</v>
          </cell>
          <cell r="D4976" t="str">
            <v>USD</v>
          </cell>
        </row>
        <row r="4977">
          <cell r="A4977" t="str">
            <v>RS6-TM33-EU</v>
          </cell>
          <cell r="B4977">
            <v>1</v>
          </cell>
          <cell r="C4977">
            <v>349</v>
          </cell>
          <cell r="D4977" t="str">
            <v>USD</v>
          </cell>
        </row>
        <row r="4978">
          <cell r="A4978" t="str">
            <v>RS6-TM32-THKBCWSP-EU</v>
          </cell>
          <cell r="B4978">
            <v>1</v>
          </cell>
          <cell r="C4978">
            <v>359</v>
          </cell>
          <cell r="D4978" t="str">
            <v>USD</v>
          </cell>
        </row>
        <row r="4979">
          <cell r="A4979" t="str">
            <v>RS6-TM32-THKBSP-EU</v>
          </cell>
          <cell r="B4979">
            <v>1</v>
          </cell>
          <cell r="C4979">
            <v>350.5</v>
          </cell>
          <cell r="D4979" t="str">
            <v>USD</v>
          </cell>
        </row>
        <row r="4980">
          <cell r="A4980" t="str">
            <v>RS6-TM32-THSP-EU</v>
          </cell>
          <cell r="B4980">
            <v>1</v>
          </cell>
          <cell r="C4980">
            <v>326.5</v>
          </cell>
          <cell r="D4980" t="str">
            <v>USD</v>
          </cell>
        </row>
        <row r="4981">
          <cell r="A4981" t="str">
            <v>RS6-TM33-CW-EU</v>
          </cell>
          <cell r="B4981">
            <v>1</v>
          </cell>
          <cell r="C4981">
            <v>357.5</v>
          </cell>
          <cell r="D4981" t="str">
            <v>USD</v>
          </cell>
        </row>
        <row r="4982">
          <cell r="A4982" t="str">
            <v>RS6-TM33-CWSP-EU</v>
          </cell>
          <cell r="B4982">
            <v>1</v>
          </cell>
          <cell r="C4982">
            <v>380.5</v>
          </cell>
          <cell r="D4982" t="str">
            <v>USD</v>
          </cell>
        </row>
        <row r="4983">
          <cell r="A4983" t="str">
            <v>RS6-NZ</v>
          </cell>
          <cell r="B4983">
            <v>1</v>
          </cell>
          <cell r="C4983">
            <v>169</v>
          </cell>
          <cell r="D4983" t="str">
            <v>USD</v>
          </cell>
        </row>
        <row r="4984">
          <cell r="A4984" t="str">
            <v>RS6-TM2-NZ</v>
          </cell>
          <cell r="B4984">
            <v>1</v>
          </cell>
          <cell r="C4984">
            <v>247</v>
          </cell>
          <cell r="D4984" t="str">
            <v>USD</v>
          </cell>
        </row>
        <row r="4985">
          <cell r="A4985" t="str">
            <v>RS6-TM32-NZ</v>
          </cell>
          <cell r="B4985">
            <v>1</v>
          </cell>
          <cell r="C4985">
            <v>259</v>
          </cell>
          <cell r="D4985" t="str">
            <v>USD</v>
          </cell>
        </row>
        <row r="4986">
          <cell r="A4986" t="str">
            <v>RS6-TM33-NZ</v>
          </cell>
          <cell r="B4986">
            <v>1</v>
          </cell>
          <cell r="C4986">
            <v>349</v>
          </cell>
          <cell r="D4986" t="str">
            <v>USD</v>
          </cell>
        </row>
        <row r="4987">
          <cell r="A4987" t="str">
            <v>RS6-TM32-THKBCWSP-NZ</v>
          </cell>
          <cell r="B4987">
            <v>1</v>
          </cell>
          <cell r="C4987">
            <v>359</v>
          </cell>
          <cell r="D4987" t="str">
            <v>USD</v>
          </cell>
        </row>
        <row r="4988">
          <cell r="A4988" t="str">
            <v>RS6-TM32-THKBSP-NZ</v>
          </cell>
          <cell r="B4988">
            <v>1</v>
          </cell>
          <cell r="C4988">
            <v>350.5</v>
          </cell>
          <cell r="D4988" t="str">
            <v>USD</v>
          </cell>
        </row>
        <row r="4989">
          <cell r="A4989" t="str">
            <v>RS6-TM32-THSP-NZ</v>
          </cell>
          <cell r="B4989">
            <v>1</v>
          </cell>
          <cell r="C4989">
            <v>326.5</v>
          </cell>
          <cell r="D4989" t="str">
            <v>USD</v>
          </cell>
        </row>
        <row r="4990">
          <cell r="A4990" t="str">
            <v>RS6-TM33-CW-NZ</v>
          </cell>
          <cell r="B4990">
            <v>1</v>
          </cell>
          <cell r="C4990">
            <v>279.5</v>
          </cell>
          <cell r="D4990" t="str">
            <v>USD</v>
          </cell>
        </row>
        <row r="4991">
          <cell r="A4991" t="str">
            <v>RS6-TM33-CWSP-NZ</v>
          </cell>
          <cell r="B4991">
            <v>1</v>
          </cell>
          <cell r="C4991">
            <v>302.5</v>
          </cell>
          <cell r="D4991" t="str">
            <v>USD</v>
          </cell>
        </row>
        <row r="4992">
          <cell r="A4992" t="str">
            <v>RS6-UK</v>
          </cell>
          <cell r="B4992">
            <v>1</v>
          </cell>
          <cell r="C4992">
            <v>169</v>
          </cell>
          <cell r="D4992" t="str">
            <v>USD</v>
          </cell>
        </row>
        <row r="4993">
          <cell r="A4993" t="str">
            <v>RS6-TM2-UK</v>
          </cell>
          <cell r="B4993">
            <v>1</v>
          </cell>
          <cell r="C4993">
            <v>247</v>
          </cell>
          <cell r="D4993" t="str">
            <v>USD</v>
          </cell>
        </row>
        <row r="4994">
          <cell r="A4994" t="str">
            <v>RS6-TM32-UK</v>
          </cell>
          <cell r="B4994">
            <v>1</v>
          </cell>
          <cell r="C4994">
            <v>259</v>
          </cell>
          <cell r="D4994" t="str">
            <v>USD</v>
          </cell>
        </row>
        <row r="4995">
          <cell r="A4995" t="str">
            <v>RS6-TM33-UK</v>
          </cell>
          <cell r="B4995">
            <v>1</v>
          </cell>
          <cell r="C4995">
            <v>349</v>
          </cell>
          <cell r="D4995" t="str">
            <v>USD</v>
          </cell>
        </row>
        <row r="4996">
          <cell r="A4996" t="str">
            <v>RS6-TM32-THKBCWSP-UK</v>
          </cell>
          <cell r="B4996">
            <v>1</v>
          </cell>
          <cell r="C4996">
            <v>359</v>
          </cell>
          <cell r="D4996" t="str">
            <v>USD</v>
          </cell>
        </row>
        <row r="4997">
          <cell r="A4997" t="str">
            <v>RS6-TM32-THKBSP-UK</v>
          </cell>
          <cell r="B4997">
            <v>1</v>
          </cell>
          <cell r="C4997">
            <v>350.5</v>
          </cell>
          <cell r="D4997" t="str">
            <v>USD</v>
          </cell>
        </row>
        <row r="4998">
          <cell r="A4998" t="str">
            <v>RS6-TM32-THSP-UK</v>
          </cell>
          <cell r="B4998">
            <v>1</v>
          </cell>
          <cell r="C4998">
            <v>326.5</v>
          </cell>
          <cell r="D4998" t="str">
            <v>USD</v>
          </cell>
        </row>
        <row r="4999">
          <cell r="A4999" t="str">
            <v>RS6-TM33-CW-UK</v>
          </cell>
          <cell r="B4999">
            <v>1</v>
          </cell>
          <cell r="C4999">
            <v>357.5</v>
          </cell>
          <cell r="D4999" t="str">
            <v>USD</v>
          </cell>
        </row>
        <row r="5000">
          <cell r="A5000" t="str">
            <v>RS6-TM33-CWSP-UK</v>
          </cell>
          <cell r="B5000">
            <v>1</v>
          </cell>
          <cell r="C5000">
            <v>380.5</v>
          </cell>
          <cell r="D5000" t="str">
            <v>USD</v>
          </cell>
        </row>
        <row r="5001">
          <cell r="A5001" t="str">
            <v>RS6-AE</v>
          </cell>
          <cell r="B5001">
            <v>1</v>
          </cell>
          <cell r="C5001">
            <v>169</v>
          </cell>
          <cell r="D5001" t="str">
            <v>USD</v>
          </cell>
        </row>
        <row r="5002">
          <cell r="A5002" t="str">
            <v>RS6-TM2-AE</v>
          </cell>
          <cell r="B5002">
            <v>1</v>
          </cell>
          <cell r="C5002">
            <v>247</v>
          </cell>
          <cell r="D5002" t="str">
            <v>USD</v>
          </cell>
        </row>
        <row r="5003">
          <cell r="A5003" t="str">
            <v>RS6-TM32-AE</v>
          </cell>
          <cell r="B5003">
            <v>1</v>
          </cell>
          <cell r="C5003">
            <v>259</v>
          </cell>
          <cell r="D5003" t="str">
            <v>USD</v>
          </cell>
        </row>
        <row r="5004">
          <cell r="A5004" t="str">
            <v>RS6-TM33-AE</v>
          </cell>
          <cell r="B5004">
            <v>1</v>
          </cell>
          <cell r="C5004">
            <v>337</v>
          </cell>
          <cell r="D5004" t="str">
            <v>USD</v>
          </cell>
        </row>
        <row r="5005">
          <cell r="A5005" t="str">
            <v>RS6-TM32-THKBCWSP-AE</v>
          </cell>
          <cell r="B5005">
            <v>1</v>
          </cell>
          <cell r="C5005">
            <v>359</v>
          </cell>
          <cell r="D5005" t="str">
            <v>USD</v>
          </cell>
        </row>
        <row r="5006">
          <cell r="A5006" t="str">
            <v>RS6-TM32-THKBSP-AE</v>
          </cell>
          <cell r="B5006">
            <v>1</v>
          </cell>
          <cell r="C5006">
            <v>350.5</v>
          </cell>
          <cell r="D5006" t="str">
            <v>USD</v>
          </cell>
        </row>
        <row r="5007">
          <cell r="A5007" t="str">
            <v>RS6-TM32-THSP-AE</v>
          </cell>
          <cell r="B5007">
            <v>1</v>
          </cell>
          <cell r="C5007">
            <v>326.5</v>
          </cell>
          <cell r="D5007" t="str">
            <v>USD</v>
          </cell>
        </row>
        <row r="5008">
          <cell r="A5008" t="str">
            <v>RS6-TM33-CW-AE</v>
          </cell>
          <cell r="B5008">
            <v>1</v>
          </cell>
          <cell r="C5008">
            <v>357.5</v>
          </cell>
          <cell r="D5008" t="str">
            <v>USD</v>
          </cell>
        </row>
        <row r="5009">
          <cell r="A5009" t="str">
            <v>RS6-TM33-CWSP-AE</v>
          </cell>
          <cell r="B5009">
            <v>1</v>
          </cell>
          <cell r="C5009">
            <v>380.5</v>
          </cell>
          <cell r="D5009" t="str">
            <v>USD</v>
          </cell>
        </row>
        <row r="5010">
          <cell r="A5010" t="str">
            <v>TR80-SHIFTER6</v>
          </cell>
          <cell r="B5010">
            <v>1</v>
          </cell>
          <cell r="C5010">
            <v>9</v>
          </cell>
          <cell r="D5010" t="str">
            <v>USD</v>
          </cell>
        </row>
        <row r="5011">
          <cell r="A5011" t="str">
            <v>VNM-HBRLC</v>
          </cell>
          <cell r="B5011">
            <v>1</v>
          </cell>
          <cell r="C5011">
            <v>15</v>
          </cell>
          <cell r="D5011" t="str">
            <v>USD</v>
          </cell>
        </row>
        <row r="5012">
          <cell r="A5012" t="str">
            <v>VNM-HBRPCB</v>
          </cell>
          <cell r="B5012">
            <v>1</v>
          </cell>
          <cell r="C5012">
            <v>20</v>
          </cell>
          <cell r="D5012" t="str">
            <v>USD</v>
          </cell>
        </row>
        <row r="5013">
          <cell r="A5013" t="str">
            <v>VNM-PE01AS</v>
          </cell>
          <cell r="B5013">
            <v>1</v>
          </cell>
          <cell r="C5013">
            <v>5</v>
          </cell>
          <cell r="D5013" t="str">
            <v>USD</v>
          </cell>
        </row>
        <row r="5014">
          <cell r="A5014" t="str">
            <v>VNM-PE01LC</v>
          </cell>
          <cell r="B5014">
            <v>1</v>
          </cell>
          <cell r="C5014">
            <v>15</v>
          </cell>
          <cell r="D5014" t="str">
            <v>USD</v>
          </cell>
        </row>
        <row r="5015">
          <cell r="A5015" t="str">
            <v>VNM-PE01PCB</v>
          </cell>
          <cell r="B5015">
            <v>1</v>
          </cell>
          <cell r="C5015">
            <v>20</v>
          </cell>
          <cell r="D5015" t="str">
            <v>USD</v>
          </cell>
        </row>
        <row r="5016">
          <cell r="A5016" t="str">
            <v>VNM-S01LBS</v>
          </cell>
          <cell r="B5016">
            <v>1</v>
          </cell>
          <cell r="C5016">
            <v>5</v>
          </cell>
          <cell r="D5016" t="str">
            <v>USD</v>
          </cell>
        </row>
        <row r="5017">
          <cell r="A5017" t="str">
            <v>VNM-S01AS</v>
          </cell>
          <cell r="B5017">
            <v>1</v>
          </cell>
          <cell r="C5017">
            <v>5</v>
          </cell>
          <cell r="D5017" t="str">
            <v>USD</v>
          </cell>
        </row>
        <row r="5018">
          <cell r="A5018" t="str">
            <v>VNM-S01PCB</v>
          </cell>
          <cell r="B5018">
            <v>1</v>
          </cell>
          <cell r="C5018">
            <v>20</v>
          </cell>
          <cell r="D5018" t="str">
            <v>USD</v>
          </cell>
        </row>
        <row r="5019">
          <cell r="A5019" t="str">
            <v>HI-232B</v>
          </cell>
          <cell r="B5019">
            <v>1</v>
          </cell>
          <cell r="C5019">
            <v>28.25</v>
          </cell>
          <cell r="D5019" t="str">
            <v>USD</v>
          </cell>
        </row>
        <row r="5020">
          <cell r="A5020" t="str">
            <v>TR80-NWMA-WM4-EU</v>
          </cell>
          <cell r="B5020">
            <v>1</v>
          </cell>
          <cell r="C5020">
            <v>32.5</v>
          </cell>
          <cell r="D5020" t="str">
            <v>USD</v>
          </cell>
        </row>
        <row r="5021">
          <cell r="A5021" t="str">
            <v>TR80-NWMA-SM-EU</v>
          </cell>
          <cell r="B5021">
            <v>1</v>
          </cell>
          <cell r="C5021">
            <v>32.5</v>
          </cell>
          <cell r="D5021" t="str">
            <v>USD</v>
          </cell>
        </row>
        <row r="5022">
          <cell r="A5022" t="str">
            <v>TR80-NWMA-DD-EU</v>
          </cell>
          <cell r="B5022">
            <v>1</v>
          </cell>
          <cell r="C5022">
            <v>34.5</v>
          </cell>
          <cell r="D5022" t="str">
            <v>USD</v>
          </cell>
        </row>
        <row r="5023">
          <cell r="A5023" t="str">
            <v>TR80-NWMA-DD-AU</v>
          </cell>
          <cell r="B5023">
            <v>1</v>
          </cell>
          <cell r="C5023">
            <v>34.5</v>
          </cell>
          <cell r="D5023" t="str">
            <v>USD</v>
          </cell>
        </row>
        <row r="5024">
          <cell r="A5024" t="str">
            <v>TR80-NWMA-WM4-AU</v>
          </cell>
          <cell r="B5024">
            <v>1</v>
          </cell>
          <cell r="C5024">
            <v>32.5</v>
          </cell>
          <cell r="D5024" t="str">
            <v>USD</v>
          </cell>
        </row>
        <row r="5025">
          <cell r="A5025" t="str">
            <v>TR80-NWMA-SM-AU</v>
          </cell>
          <cell r="B5025">
            <v>1</v>
          </cell>
          <cell r="C5025">
            <v>32.5</v>
          </cell>
          <cell r="D5025" t="str">
            <v>USD</v>
          </cell>
        </row>
        <row r="5026">
          <cell r="A5026" t="str">
            <v>TR80-NWMA-WM4-NZ</v>
          </cell>
          <cell r="B5026">
            <v>1</v>
          </cell>
          <cell r="C5026">
            <v>32</v>
          </cell>
          <cell r="D5026" t="str">
            <v>USD</v>
          </cell>
        </row>
        <row r="5027">
          <cell r="A5027" t="str">
            <v>TR80-NWMA-DD-NZ</v>
          </cell>
          <cell r="B5027">
            <v>1</v>
          </cell>
          <cell r="C5027">
            <v>34</v>
          </cell>
          <cell r="D5027" t="str">
            <v>USD</v>
          </cell>
        </row>
        <row r="5028">
          <cell r="A5028" t="str">
            <v>TR80-NWMA-SM</v>
          </cell>
          <cell r="B5028">
            <v>1</v>
          </cell>
          <cell r="C5028">
            <v>32.5</v>
          </cell>
          <cell r="D5028" t="str">
            <v>USD</v>
          </cell>
        </row>
        <row r="5029">
          <cell r="A5029" t="str">
            <v>TR80-NWMA-DD-UK</v>
          </cell>
          <cell r="B5029">
            <v>1</v>
          </cell>
          <cell r="C5029">
            <v>34</v>
          </cell>
          <cell r="D5029" t="str">
            <v>USD</v>
          </cell>
        </row>
        <row r="5030">
          <cell r="A5030" t="str">
            <v>TR80-NWMA-SM-UK</v>
          </cell>
          <cell r="B5030">
            <v>1</v>
          </cell>
          <cell r="C5030">
            <v>32</v>
          </cell>
          <cell r="D5030" t="str">
            <v>USD</v>
          </cell>
        </row>
        <row r="5031">
          <cell r="A5031" t="str">
            <v>TR80-NWMA-WM4-UK</v>
          </cell>
          <cell r="B5031">
            <v>1</v>
          </cell>
          <cell r="C5031">
            <v>32</v>
          </cell>
          <cell r="D5031" t="str">
            <v>USD</v>
          </cell>
        </row>
        <row r="5032">
          <cell r="A5032" t="str">
            <v>TR8-PCT</v>
          </cell>
          <cell r="B5032">
            <v>1</v>
          </cell>
          <cell r="C5032">
            <v>17.5</v>
          </cell>
          <cell r="D5032" t="str">
            <v>USD</v>
          </cell>
        </row>
        <row r="5033">
          <cell r="A5033" t="str">
            <v>RS6-SDM</v>
          </cell>
          <cell r="B5033">
            <v>1</v>
          </cell>
          <cell r="C5033">
            <v>189</v>
          </cell>
          <cell r="D5033" t="str">
            <v>USD</v>
          </cell>
        </row>
        <row r="5034">
          <cell r="A5034" t="str">
            <v>RS6-SDM-KB</v>
          </cell>
          <cell r="B5034">
            <v>1</v>
          </cell>
          <cell r="C5034">
            <v>213</v>
          </cell>
          <cell r="D5034" t="str">
            <v>USD</v>
          </cell>
        </row>
        <row r="5035">
          <cell r="A5035" t="str">
            <v>RS6-DD</v>
          </cell>
          <cell r="B5035">
            <v>1</v>
          </cell>
          <cell r="C5035">
            <v>199.5</v>
          </cell>
          <cell r="D5035" t="str">
            <v>USD</v>
          </cell>
        </row>
        <row r="5036">
          <cell r="A5036" t="str">
            <v>RS6-TM33-DD</v>
          </cell>
          <cell r="B5036">
            <v>1</v>
          </cell>
          <cell r="C5036">
            <v>289.5</v>
          </cell>
          <cell r="D5036" t="str">
            <v>USD</v>
          </cell>
        </row>
        <row r="5037">
          <cell r="A5037" t="str">
            <v>RS6-TM33-DD-TH</v>
          </cell>
          <cell r="B5037">
            <v>1</v>
          </cell>
          <cell r="C5037">
            <v>334</v>
          </cell>
          <cell r="D5037" t="str">
            <v>USD</v>
          </cell>
        </row>
        <row r="5038">
          <cell r="A5038" t="str">
            <v>RS6-TM33-DD-KB</v>
          </cell>
          <cell r="B5038">
            <v>1</v>
          </cell>
          <cell r="C5038">
            <v>313.5</v>
          </cell>
          <cell r="D5038" t="str">
            <v>USD</v>
          </cell>
        </row>
        <row r="5039">
          <cell r="A5039" t="str">
            <v>RS6-TM33-DD-CW</v>
          </cell>
          <cell r="B5039">
            <v>1</v>
          </cell>
          <cell r="C5039">
            <v>298</v>
          </cell>
          <cell r="D5039" t="str">
            <v>USD</v>
          </cell>
        </row>
        <row r="5040">
          <cell r="A5040" t="str">
            <v>RS6-TM33-DD-SP</v>
          </cell>
          <cell r="B5040">
            <v>1</v>
          </cell>
          <cell r="C5040">
            <v>312.5</v>
          </cell>
          <cell r="D5040" t="str">
            <v>USD</v>
          </cell>
        </row>
        <row r="5041">
          <cell r="A5041" t="str">
            <v>RS6-SDM-AU</v>
          </cell>
          <cell r="B5041">
            <v>1</v>
          </cell>
          <cell r="C5041">
            <v>189</v>
          </cell>
          <cell r="D5041" t="str">
            <v>USD</v>
          </cell>
        </row>
        <row r="5042">
          <cell r="A5042" t="str">
            <v>RS6-DD-AU</v>
          </cell>
          <cell r="B5042">
            <v>1</v>
          </cell>
          <cell r="C5042">
            <v>199.5</v>
          </cell>
          <cell r="D5042" t="str">
            <v>USD</v>
          </cell>
        </row>
        <row r="5043">
          <cell r="A5043" t="str">
            <v>RS6-TM33-DD-AU</v>
          </cell>
          <cell r="B5043">
            <v>1</v>
          </cell>
          <cell r="C5043">
            <v>367.5</v>
          </cell>
          <cell r="D5043" t="str">
            <v>USD</v>
          </cell>
        </row>
        <row r="5044">
          <cell r="A5044" t="str">
            <v>RS6-TM33-DD-TH-AU</v>
          </cell>
          <cell r="B5044">
            <v>1</v>
          </cell>
          <cell r="C5044">
            <v>412</v>
          </cell>
          <cell r="D5044" t="str">
            <v>USD</v>
          </cell>
        </row>
        <row r="5045">
          <cell r="A5045" t="str">
            <v>RS6-TM33-DD-KB-AU</v>
          </cell>
          <cell r="B5045">
            <v>1</v>
          </cell>
          <cell r="C5045">
            <v>391.5</v>
          </cell>
          <cell r="D5045" t="str">
            <v>USD</v>
          </cell>
        </row>
        <row r="5046">
          <cell r="A5046" t="str">
            <v>RS6-TM33-DD-CW-AU</v>
          </cell>
          <cell r="B5046">
            <v>1</v>
          </cell>
          <cell r="C5046">
            <v>376</v>
          </cell>
          <cell r="D5046" t="str">
            <v>USD</v>
          </cell>
        </row>
        <row r="5047">
          <cell r="A5047" t="str">
            <v>RS6-TM33-DD-SP-AU</v>
          </cell>
          <cell r="B5047">
            <v>1</v>
          </cell>
          <cell r="C5047">
            <v>390.5</v>
          </cell>
          <cell r="D5047" t="str">
            <v>USD</v>
          </cell>
        </row>
        <row r="5048">
          <cell r="A5048" t="str">
            <v>RS6-SDM-EU</v>
          </cell>
          <cell r="B5048">
            <v>1</v>
          </cell>
          <cell r="C5048">
            <v>189.5</v>
          </cell>
          <cell r="D5048" t="str">
            <v>USD</v>
          </cell>
        </row>
        <row r="5049">
          <cell r="A5049" t="str">
            <v>RS6-DD-EU</v>
          </cell>
          <cell r="B5049">
            <v>1</v>
          </cell>
          <cell r="C5049">
            <v>200</v>
          </cell>
          <cell r="D5049" t="str">
            <v>USD</v>
          </cell>
        </row>
        <row r="5050">
          <cell r="A5050" t="str">
            <v>RS6-TM33-DD-EU</v>
          </cell>
          <cell r="B5050">
            <v>1</v>
          </cell>
          <cell r="C5050">
            <v>379.5</v>
          </cell>
          <cell r="D5050" t="str">
            <v>USD</v>
          </cell>
        </row>
        <row r="5051">
          <cell r="A5051" t="str">
            <v>RS6-TM33-DD-TH-EU</v>
          </cell>
          <cell r="B5051">
            <v>1</v>
          </cell>
          <cell r="C5051">
            <v>424</v>
          </cell>
          <cell r="D5051" t="str">
            <v>USD</v>
          </cell>
        </row>
        <row r="5052">
          <cell r="A5052" t="str">
            <v>RS6-TM33-DD-KB-EU</v>
          </cell>
          <cell r="B5052">
            <v>1</v>
          </cell>
          <cell r="C5052">
            <v>403.5</v>
          </cell>
          <cell r="D5052" t="str">
            <v>USD</v>
          </cell>
        </row>
        <row r="5053">
          <cell r="A5053" t="str">
            <v>RS6-TM33-DD-CW-EU</v>
          </cell>
          <cell r="B5053">
            <v>1</v>
          </cell>
          <cell r="C5053">
            <v>388</v>
          </cell>
          <cell r="D5053" t="str">
            <v>USD</v>
          </cell>
        </row>
        <row r="5054">
          <cell r="A5054" t="str">
            <v>RS6-TM33-DD-SP-EU</v>
          </cell>
          <cell r="B5054">
            <v>1</v>
          </cell>
          <cell r="C5054">
            <v>402.5</v>
          </cell>
          <cell r="D5054" t="str">
            <v>USD</v>
          </cell>
        </row>
        <row r="5055">
          <cell r="A5055" t="str">
            <v>RS6-SDM-UK</v>
          </cell>
          <cell r="B5055">
            <v>1</v>
          </cell>
          <cell r="C5055">
            <v>189</v>
          </cell>
          <cell r="D5055" t="str">
            <v>USD</v>
          </cell>
        </row>
        <row r="5056">
          <cell r="A5056" t="str">
            <v>RS6-DD-UK</v>
          </cell>
          <cell r="B5056">
            <v>1</v>
          </cell>
          <cell r="C5056">
            <v>199.5</v>
          </cell>
          <cell r="D5056" t="str">
            <v>USD</v>
          </cell>
        </row>
        <row r="5057">
          <cell r="A5057" t="str">
            <v>RS6-TM33-DD-UK</v>
          </cell>
          <cell r="B5057">
            <v>1</v>
          </cell>
          <cell r="C5057">
            <v>379.5</v>
          </cell>
          <cell r="D5057" t="str">
            <v>USD</v>
          </cell>
        </row>
        <row r="5058">
          <cell r="A5058" t="str">
            <v>RS6-TM33-DD-TH-UK</v>
          </cell>
          <cell r="B5058">
            <v>1</v>
          </cell>
          <cell r="C5058">
            <v>424</v>
          </cell>
          <cell r="D5058" t="str">
            <v>USD</v>
          </cell>
        </row>
        <row r="5059">
          <cell r="A5059" t="str">
            <v>RS6-TM33-DD-KB-UK</v>
          </cell>
          <cell r="B5059">
            <v>1</v>
          </cell>
          <cell r="C5059">
            <v>403.5</v>
          </cell>
          <cell r="D5059" t="str">
            <v>USD</v>
          </cell>
        </row>
        <row r="5060">
          <cell r="A5060" t="str">
            <v>RS6-TM33-DD-CW-UK</v>
          </cell>
          <cell r="B5060">
            <v>1</v>
          </cell>
          <cell r="C5060">
            <v>388</v>
          </cell>
          <cell r="D5060" t="str">
            <v>USD</v>
          </cell>
        </row>
        <row r="5061">
          <cell r="A5061" t="str">
            <v>RS6-TM33-DD-SP-UK</v>
          </cell>
          <cell r="B5061">
            <v>1</v>
          </cell>
          <cell r="C5061">
            <v>402.5</v>
          </cell>
          <cell r="D5061" t="str">
            <v>USD</v>
          </cell>
        </row>
        <row r="5062">
          <cell r="A5062" t="str">
            <v>RS6-SDM-NZ</v>
          </cell>
          <cell r="B5062">
            <v>1</v>
          </cell>
          <cell r="C5062">
            <v>189</v>
          </cell>
          <cell r="D5062" t="str">
            <v>USD</v>
          </cell>
        </row>
        <row r="5063">
          <cell r="A5063" t="str">
            <v>RS6-DD-NZ</v>
          </cell>
          <cell r="B5063">
            <v>1</v>
          </cell>
          <cell r="C5063">
            <v>199.5</v>
          </cell>
          <cell r="D5063" t="str">
            <v>USD</v>
          </cell>
        </row>
        <row r="5064">
          <cell r="A5064" t="str">
            <v>RS6-TM33-DD-NZ</v>
          </cell>
          <cell r="B5064">
            <v>1</v>
          </cell>
          <cell r="C5064">
            <v>301.5</v>
          </cell>
          <cell r="D5064" t="str">
            <v>USD</v>
          </cell>
        </row>
        <row r="5065">
          <cell r="A5065" t="str">
            <v>RS6-TM33-DD-TH-NZ</v>
          </cell>
          <cell r="B5065">
            <v>1</v>
          </cell>
          <cell r="C5065">
            <v>346</v>
          </cell>
          <cell r="D5065" t="str">
            <v>USD</v>
          </cell>
        </row>
        <row r="5066">
          <cell r="A5066" t="str">
            <v>RS6-TM33-DD-KB-NZ</v>
          </cell>
          <cell r="B5066">
            <v>1</v>
          </cell>
          <cell r="C5066">
            <v>325.5</v>
          </cell>
          <cell r="D5066" t="str">
            <v>USD</v>
          </cell>
        </row>
        <row r="5067">
          <cell r="A5067" t="str">
            <v>RS6-TM33-DD-CW-NZ</v>
          </cell>
          <cell r="B5067">
            <v>1</v>
          </cell>
          <cell r="C5067">
            <v>310</v>
          </cell>
          <cell r="D5067" t="str">
            <v>USD</v>
          </cell>
        </row>
        <row r="5068">
          <cell r="A5068" t="str">
            <v>RS6-TM33-DD-SP-NZ</v>
          </cell>
          <cell r="B5068">
            <v>1</v>
          </cell>
          <cell r="C5068">
            <v>324.5</v>
          </cell>
          <cell r="D5068" t="str">
            <v>USD</v>
          </cell>
        </row>
        <row r="5069">
          <cell r="A5069" t="str">
            <v>TR-SWH1</v>
          </cell>
          <cell r="B5069">
            <v>1</v>
          </cell>
          <cell r="C5069">
            <v>35.24</v>
          </cell>
          <cell r="D5069" t="str">
            <v>USD</v>
          </cell>
        </row>
        <row r="5070">
          <cell r="A5070" t="str">
            <v>TR-SWH2</v>
          </cell>
          <cell r="B5070">
            <v>1</v>
          </cell>
          <cell r="C5070">
            <v>35.24</v>
          </cell>
          <cell r="D5070" t="str">
            <v>USD</v>
          </cell>
        </row>
        <row r="5071">
          <cell r="A5071" t="str">
            <v>5125</v>
          </cell>
          <cell r="B5071">
            <v>1</v>
          </cell>
          <cell r="C5071">
            <v>35.93</v>
          </cell>
          <cell r="D5071" t="str">
            <v>USD</v>
          </cell>
        </row>
        <row r="5072">
          <cell r="A5072" t="str">
            <v>5148 Color box</v>
          </cell>
          <cell r="B5072">
            <v>1</v>
          </cell>
          <cell r="C5072">
            <v>0.41</v>
          </cell>
          <cell r="D5072" t="str">
            <v>USD</v>
          </cell>
        </row>
        <row r="5073">
          <cell r="A5073" t="str">
            <v>5168 Color box</v>
          </cell>
          <cell r="B5073">
            <v>1</v>
          </cell>
          <cell r="C5073">
            <v>0.41</v>
          </cell>
          <cell r="D5073" t="str">
            <v>USD</v>
          </cell>
        </row>
        <row r="5074">
          <cell r="A5074" t="str">
            <v>5125 Color box</v>
          </cell>
          <cell r="B5074">
            <v>1</v>
          </cell>
          <cell r="C5074">
            <v>0.52</v>
          </cell>
          <cell r="D5074" t="str">
            <v>USD</v>
          </cell>
        </row>
        <row r="5075">
          <cell r="A5075" t="str">
            <v>HXS-232</v>
          </cell>
          <cell r="B5075">
            <v>1</v>
          </cell>
          <cell r="C5075">
            <v>33.5</v>
          </cell>
          <cell r="D5075" t="str">
            <v>USD</v>
          </cell>
        </row>
        <row r="5076">
          <cell r="A5076" t="str">
            <v>HI-617B</v>
          </cell>
          <cell r="B5076">
            <v>1</v>
          </cell>
          <cell r="C5076">
            <v>28.25</v>
          </cell>
          <cell r="D5076" t="str">
            <v>USD</v>
          </cell>
        </row>
        <row r="5077">
          <cell r="A5077" t="str">
            <v>TR80-PBPL-UK</v>
          </cell>
          <cell r="B5077">
            <v>1</v>
          </cell>
          <cell r="C5077">
            <v>38</v>
          </cell>
          <cell r="D5077" t="str">
            <v>USD</v>
          </cell>
        </row>
        <row r="5078">
          <cell r="A5078" t="str">
            <v>TR80-WMPLATE3</v>
          </cell>
          <cell r="B5078">
            <v>1</v>
          </cell>
          <cell r="C5078">
            <v>28.9</v>
          </cell>
          <cell r="D5078" t="str">
            <v>USD</v>
          </cell>
        </row>
        <row r="5079">
          <cell r="A5079" t="str">
            <v>TR80-HYPL-UK</v>
          </cell>
          <cell r="B5079">
            <v>1</v>
          </cell>
          <cell r="C5079">
            <v>65</v>
          </cell>
          <cell r="D5079" t="str">
            <v>USD</v>
          </cell>
        </row>
        <row r="5080">
          <cell r="A5080" t="str">
            <v>TR120-FLT-NZ</v>
          </cell>
          <cell r="B5080">
            <v>1</v>
          </cell>
          <cell r="C5080">
            <v>284.48</v>
          </cell>
          <cell r="D5080" t="str">
            <v>USD</v>
          </cell>
        </row>
        <row r="5081">
          <cell r="A5081" t="str">
            <v>TR160-FLT-NZ</v>
          </cell>
          <cell r="B5081">
            <v>1</v>
          </cell>
          <cell r="C5081">
            <v>349.62</v>
          </cell>
          <cell r="D5081" t="str">
            <v>USD</v>
          </cell>
        </row>
        <row r="5082">
          <cell r="A5082" t="str">
            <v>TR120-FLT-UK</v>
          </cell>
          <cell r="B5082">
            <v>1</v>
          </cell>
          <cell r="C5082">
            <v>284.63</v>
          </cell>
          <cell r="D5082" t="str">
            <v>USD</v>
          </cell>
        </row>
        <row r="5083">
          <cell r="A5083" t="str">
            <v>TR160-FLT-UK</v>
          </cell>
          <cell r="B5083">
            <v>1</v>
          </cell>
          <cell r="C5083">
            <v>349.77</v>
          </cell>
          <cell r="D5083" t="str">
            <v>USD</v>
          </cell>
        </row>
        <row r="5084">
          <cell r="A5084" t="str">
            <v>TR120-FLT-AU</v>
          </cell>
          <cell r="B5084">
            <v>1</v>
          </cell>
          <cell r="C5084">
            <v>284.98</v>
          </cell>
          <cell r="D5084" t="str">
            <v>USD</v>
          </cell>
        </row>
        <row r="5085">
          <cell r="A5085" t="str">
            <v>TR160-FLT-AU</v>
          </cell>
          <cell r="B5085">
            <v>1</v>
          </cell>
          <cell r="C5085">
            <v>350.12</v>
          </cell>
          <cell r="D5085" t="str">
            <v>USD</v>
          </cell>
        </row>
        <row r="5086">
          <cell r="A5086" t="str">
            <v>TR120-FLT</v>
          </cell>
          <cell r="B5086">
            <v>1</v>
          </cell>
          <cell r="C5086">
            <v>284.98</v>
          </cell>
          <cell r="D5086" t="str">
            <v>USD</v>
          </cell>
        </row>
        <row r="5087">
          <cell r="A5087" t="str">
            <v>TR160-FLT</v>
          </cell>
          <cell r="B5087">
            <v>1</v>
          </cell>
          <cell r="C5087">
            <v>350.12</v>
          </cell>
          <cell r="D5087" t="str">
            <v>USD</v>
          </cell>
        </row>
        <row r="5088">
          <cell r="A5088" t="str">
            <v>TR120-FLT-EU</v>
          </cell>
          <cell r="B5088">
            <v>1</v>
          </cell>
          <cell r="C5088">
            <v>284.98</v>
          </cell>
          <cell r="D5088" t="str">
            <v>USD</v>
          </cell>
        </row>
        <row r="5089">
          <cell r="A5089" t="str">
            <v>TR160-FLT-EU</v>
          </cell>
          <cell r="B5089">
            <v>1</v>
          </cell>
          <cell r="C5089">
            <v>350.12</v>
          </cell>
          <cell r="D5089" t="str">
            <v>USD</v>
          </cell>
        </row>
        <row r="5090">
          <cell r="A5090" t="str">
            <v>TR8PRO-MSTSH-AU</v>
          </cell>
          <cell r="B5090">
            <v>1</v>
          </cell>
          <cell r="C5090">
            <v>299</v>
          </cell>
          <cell r="D5090" t="str">
            <v>USD</v>
          </cell>
        </row>
        <row r="5091">
          <cell r="A5091" t="str">
            <v>TR8PRO-M3TSH-AU</v>
          </cell>
          <cell r="B5091">
            <v>1</v>
          </cell>
          <cell r="C5091">
            <v>403.5</v>
          </cell>
          <cell r="D5091" t="str">
            <v>USD</v>
          </cell>
        </row>
        <row r="5092">
          <cell r="A5092" t="str">
            <v>TR8PRO-MSB2TSH-AU</v>
          </cell>
          <cell r="B5092">
            <v>1</v>
          </cell>
          <cell r="C5092">
            <v>358</v>
          </cell>
          <cell r="D5092" t="str">
            <v>USD</v>
          </cell>
        </row>
        <row r="5093">
          <cell r="A5093" t="str">
            <v>TR8PRO-MSB32TSH-AU</v>
          </cell>
          <cell r="B5093">
            <v>1</v>
          </cell>
          <cell r="C5093">
            <v>389</v>
          </cell>
          <cell r="D5093" t="str">
            <v>USD</v>
          </cell>
        </row>
        <row r="5094">
          <cell r="A5094" t="str">
            <v>TR8PRO-MSB33TSH-AU</v>
          </cell>
          <cell r="B5094">
            <v>1</v>
          </cell>
          <cell r="C5094">
            <v>370</v>
          </cell>
          <cell r="D5094" t="str">
            <v>USD</v>
          </cell>
        </row>
        <row r="5095">
          <cell r="A5095" t="str">
            <v>HXS-86T</v>
          </cell>
          <cell r="B5095">
            <v>1</v>
          </cell>
          <cell r="C5095">
            <v>33.5</v>
          </cell>
          <cell r="D5095" t="str">
            <v>USD</v>
          </cell>
        </row>
        <row r="5096">
          <cell r="A5096" t="str">
            <v>941-000110</v>
          </cell>
          <cell r="B5096">
            <v>1</v>
          </cell>
          <cell r="C5096">
            <v>269</v>
          </cell>
          <cell r="D5096" t="str">
            <v>USD</v>
          </cell>
        </row>
        <row r="5097">
          <cell r="A5097" t="str">
            <v>TRX-SHIFTER-BLK</v>
          </cell>
          <cell r="B5097">
            <v>1</v>
          </cell>
          <cell r="C5097">
            <v>15</v>
          </cell>
          <cell r="D5097" t="str">
            <v>USD</v>
          </cell>
        </row>
        <row r="5098">
          <cell r="A5098" t="str">
            <v>TRX-SHIFTER-ALP</v>
          </cell>
          <cell r="B5098">
            <v>1</v>
          </cell>
          <cell r="C5098">
            <v>15</v>
          </cell>
          <cell r="D5098" t="str">
            <v>USD</v>
          </cell>
        </row>
        <row r="5099">
          <cell r="A5099" t="str">
            <v>TR80-HYPL-AU</v>
          </cell>
          <cell r="B5099">
            <v>1</v>
          </cell>
          <cell r="C5099">
            <v>65</v>
          </cell>
          <cell r="D5099" t="str">
            <v>USD</v>
          </cell>
        </row>
        <row r="5100">
          <cell r="A5100" t="str">
            <v>TR80-PBPL-AU</v>
          </cell>
          <cell r="B5100">
            <v>1</v>
          </cell>
          <cell r="C5100">
            <v>38</v>
          </cell>
          <cell r="D5100" t="str">
            <v>USD</v>
          </cell>
        </row>
        <row r="5101">
          <cell r="A5101" t="str">
            <v>TR80-PBPL-NZ</v>
          </cell>
          <cell r="B5101">
            <v>1</v>
          </cell>
          <cell r="C5101">
            <v>38</v>
          </cell>
          <cell r="D5101" t="str">
            <v>USD</v>
          </cell>
        </row>
        <row r="5102">
          <cell r="A5102" t="str">
            <v>941-000121</v>
          </cell>
          <cell r="B5102">
            <v>1</v>
          </cell>
          <cell r="C5102">
            <v>227.35</v>
          </cell>
          <cell r="D5102" t="str">
            <v>USD</v>
          </cell>
        </row>
        <row r="5103">
          <cell r="A5103" t="str">
            <v>VNM-HBRLCFP</v>
          </cell>
          <cell r="B5103">
            <v>1</v>
          </cell>
          <cell r="C5103">
            <v>3</v>
          </cell>
          <cell r="D5103" t="str">
            <v>USD</v>
          </cell>
        </row>
        <row r="5104">
          <cell r="A5104" t="str">
            <v>VNM-PE01SPS</v>
          </cell>
          <cell r="B5104">
            <v>1</v>
          </cell>
          <cell r="C5104">
            <v>5</v>
          </cell>
          <cell r="D5104" t="str">
            <v>USD</v>
          </cell>
        </row>
        <row r="5105">
          <cell r="A5105" t="str">
            <v>TR-SHAPLATE3</v>
          </cell>
          <cell r="B5105">
            <v>1</v>
          </cell>
          <cell r="C5105">
            <v>15</v>
          </cell>
          <cell r="D5105" t="str">
            <v>USD</v>
          </cell>
        </row>
        <row r="5106">
          <cell r="A5106" t="str">
            <v>TR-TR8BLM4</v>
          </cell>
          <cell r="B5106">
            <v>1</v>
          </cell>
          <cell r="C5106">
            <v>13.2</v>
          </cell>
          <cell r="D5106" t="str">
            <v>USD</v>
          </cell>
        </row>
        <row r="5107">
          <cell r="A5107" t="str">
            <v>TR8WSLIDER</v>
          </cell>
          <cell r="B5107">
            <v>1</v>
          </cell>
          <cell r="C5107">
            <v>0.5</v>
          </cell>
          <cell r="D5107" t="str">
            <v>USD</v>
          </cell>
        </row>
        <row r="5108">
          <cell r="A5108" t="str">
            <v>SC2ULT-REXGT</v>
          </cell>
          <cell r="B5108">
            <v>1</v>
          </cell>
          <cell r="C5108">
            <v>3207.1356000000001</v>
          </cell>
          <cell r="D5108" t="str">
            <v>USD</v>
          </cell>
        </row>
        <row r="5109">
          <cell r="A5109" t="str">
            <v>SC2ULT-REXF1</v>
          </cell>
          <cell r="B5109">
            <v>1</v>
          </cell>
          <cell r="C5109">
            <v>3126.1356000000001</v>
          </cell>
          <cell r="D5109" t="str">
            <v>USD</v>
          </cell>
        </row>
        <row r="5110">
          <cell r="A5110" t="str">
            <v>TRX-S0123</v>
          </cell>
          <cell r="B5110">
            <v>1</v>
          </cell>
          <cell r="C5110">
            <v>124.6</v>
          </cell>
          <cell r="D5110" t="str">
            <v>USD</v>
          </cell>
        </row>
        <row r="5111">
          <cell r="A5111" t="str">
            <v>RS6-DD-TM2</v>
          </cell>
          <cell r="B5111">
            <v>1</v>
          </cell>
          <cell r="C5111">
            <v>277.5</v>
          </cell>
          <cell r="D5111" t="str">
            <v>USD</v>
          </cell>
        </row>
        <row r="5112">
          <cell r="A5112" t="str">
            <v>RS6-DD-TM32</v>
          </cell>
          <cell r="B5112">
            <v>1</v>
          </cell>
          <cell r="C5112">
            <v>289.5</v>
          </cell>
          <cell r="D5112" t="str">
            <v>USD</v>
          </cell>
        </row>
        <row r="5113">
          <cell r="A5113" t="str">
            <v>RS6-DD-TM33</v>
          </cell>
          <cell r="B5113">
            <v>1</v>
          </cell>
          <cell r="C5113">
            <v>289.5</v>
          </cell>
          <cell r="D5113" t="str">
            <v>USD</v>
          </cell>
        </row>
        <row r="5114">
          <cell r="A5114" t="str">
            <v>RS6-SDM-TM2</v>
          </cell>
          <cell r="B5114">
            <v>1</v>
          </cell>
          <cell r="C5114">
            <v>267</v>
          </cell>
          <cell r="D5114" t="str">
            <v>USD</v>
          </cell>
        </row>
        <row r="5115">
          <cell r="A5115" t="str">
            <v>RS6-SDM-TM32</v>
          </cell>
          <cell r="B5115">
            <v>1</v>
          </cell>
          <cell r="C5115">
            <v>279</v>
          </cell>
          <cell r="D5115" t="str">
            <v>USD</v>
          </cell>
        </row>
        <row r="5116">
          <cell r="A5116" t="str">
            <v>RS6-SDM-TM33</v>
          </cell>
          <cell r="B5116">
            <v>1</v>
          </cell>
          <cell r="C5116">
            <v>279</v>
          </cell>
          <cell r="D5116" t="str">
            <v>USD</v>
          </cell>
        </row>
        <row r="5117">
          <cell r="A5117" t="str">
            <v>RS6-DD-TM2-EU</v>
          </cell>
          <cell r="B5117">
            <v>1</v>
          </cell>
          <cell r="C5117">
            <v>278</v>
          </cell>
          <cell r="D5117" t="str">
            <v>USD</v>
          </cell>
        </row>
        <row r="5118">
          <cell r="A5118" t="str">
            <v>RS6-DD-TM32-EU</v>
          </cell>
          <cell r="B5118">
            <v>1</v>
          </cell>
          <cell r="C5118">
            <v>290</v>
          </cell>
          <cell r="D5118" t="str">
            <v>USD</v>
          </cell>
        </row>
        <row r="5119">
          <cell r="A5119" t="str">
            <v>RS6-DD-TM33-EU</v>
          </cell>
          <cell r="B5119">
            <v>1</v>
          </cell>
          <cell r="C5119">
            <v>380</v>
          </cell>
          <cell r="D5119" t="str">
            <v>USD</v>
          </cell>
        </row>
        <row r="5120">
          <cell r="A5120" t="str">
            <v>RS6-SDM-TM2-EU</v>
          </cell>
          <cell r="B5120">
            <v>1</v>
          </cell>
          <cell r="C5120">
            <v>267.5</v>
          </cell>
          <cell r="D5120" t="str">
            <v>USD</v>
          </cell>
        </row>
        <row r="5121">
          <cell r="A5121" t="str">
            <v>RS6-SDM-TM32-EU</v>
          </cell>
          <cell r="B5121">
            <v>1</v>
          </cell>
          <cell r="C5121">
            <v>279.5</v>
          </cell>
          <cell r="D5121" t="str">
            <v>USD</v>
          </cell>
        </row>
        <row r="5122">
          <cell r="A5122" t="str">
            <v>RS6-SDM-TM33-EU</v>
          </cell>
          <cell r="B5122">
            <v>1</v>
          </cell>
          <cell r="C5122">
            <v>369.5</v>
          </cell>
          <cell r="D5122" t="str">
            <v>USD</v>
          </cell>
        </row>
        <row r="5123">
          <cell r="A5123" t="str">
            <v>RS6-DD-TM2-UK</v>
          </cell>
          <cell r="B5123">
            <v>1</v>
          </cell>
          <cell r="C5123">
            <v>277.5</v>
          </cell>
          <cell r="D5123" t="str">
            <v>USD</v>
          </cell>
        </row>
        <row r="5124">
          <cell r="A5124" t="str">
            <v>RS6-DD-TM32-UK</v>
          </cell>
          <cell r="B5124">
            <v>1</v>
          </cell>
          <cell r="C5124">
            <v>289.5</v>
          </cell>
          <cell r="D5124" t="str">
            <v>USD</v>
          </cell>
        </row>
        <row r="5125">
          <cell r="A5125" t="str">
            <v>RS6-DD-TM33-UK</v>
          </cell>
          <cell r="B5125">
            <v>1</v>
          </cell>
          <cell r="C5125">
            <v>379.5</v>
          </cell>
          <cell r="D5125" t="str">
            <v>USD</v>
          </cell>
        </row>
        <row r="5126">
          <cell r="A5126" t="str">
            <v>RS6-SDM-TM2-UK</v>
          </cell>
          <cell r="B5126">
            <v>1</v>
          </cell>
          <cell r="C5126">
            <v>267</v>
          </cell>
          <cell r="D5126" t="str">
            <v>USD</v>
          </cell>
        </row>
        <row r="5127">
          <cell r="A5127" t="str">
            <v>RS6-SDM-TM32-UK</v>
          </cell>
          <cell r="B5127">
            <v>1</v>
          </cell>
          <cell r="C5127">
            <v>279</v>
          </cell>
          <cell r="D5127" t="str">
            <v>USD</v>
          </cell>
        </row>
        <row r="5128">
          <cell r="A5128" t="str">
            <v>RS6-SDM-TM33-UK</v>
          </cell>
          <cell r="B5128">
            <v>1</v>
          </cell>
          <cell r="C5128">
            <v>369</v>
          </cell>
          <cell r="D5128" t="str">
            <v>USD</v>
          </cell>
        </row>
        <row r="5129">
          <cell r="A5129" t="str">
            <v>RS6-DD-TM2-AU</v>
          </cell>
          <cell r="B5129">
            <v>1</v>
          </cell>
          <cell r="C5129">
            <v>277.5</v>
          </cell>
          <cell r="D5129" t="str">
            <v>USD</v>
          </cell>
        </row>
        <row r="5130">
          <cell r="A5130" t="str">
            <v>RS6-DD-TM32-AU</v>
          </cell>
          <cell r="B5130">
            <v>1</v>
          </cell>
          <cell r="C5130">
            <v>289.5</v>
          </cell>
          <cell r="D5130" t="str">
            <v>USD</v>
          </cell>
        </row>
        <row r="5131">
          <cell r="A5131" t="str">
            <v>RS6-DD-TM33-AU</v>
          </cell>
          <cell r="B5131">
            <v>1</v>
          </cell>
          <cell r="C5131">
            <v>367.5</v>
          </cell>
          <cell r="D5131" t="str">
            <v>USD</v>
          </cell>
        </row>
        <row r="5132">
          <cell r="A5132" t="str">
            <v>RS6-SDM-TM2-AU</v>
          </cell>
          <cell r="B5132">
            <v>1</v>
          </cell>
          <cell r="C5132">
            <v>267</v>
          </cell>
          <cell r="D5132" t="str">
            <v>USD</v>
          </cell>
        </row>
        <row r="5133">
          <cell r="A5133" t="str">
            <v>RS6-SDM-TM32-AU</v>
          </cell>
          <cell r="B5133">
            <v>1</v>
          </cell>
          <cell r="C5133">
            <v>279</v>
          </cell>
          <cell r="D5133" t="str">
            <v>USD</v>
          </cell>
        </row>
        <row r="5134">
          <cell r="A5134" t="str">
            <v>RS6-SDM-TM33-AU</v>
          </cell>
          <cell r="B5134">
            <v>1</v>
          </cell>
          <cell r="C5134">
            <v>357</v>
          </cell>
          <cell r="D5134" t="str">
            <v>USD</v>
          </cell>
        </row>
        <row r="5135">
          <cell r="A5135" t="str">
            <v>RS6-DD-TM2-NZ</v>
          </cell>
          <cell r="B5135">
            <v>1</v>
          </cell>
          <cell r="C5135">
            <v>277.5</v>
          </cell>
          <cell r="D5135" t="str">
            <v>USD</v>
          </cell>
        </row>
        <row r="5136">
          <cell r="A5136" t="str">
            <v>RS6-DD-TM32-NZ</v>
          </cell>
          <cell r="B5136">
            <v>1</v>
          </cell>
          <cell r="C5136">
            <v>289.5</v>
          </cell>
          <cell r="D5136" t="str">
            <v>USD</v>
          </cell>
        </row>
        <row r="5137">
          <cell r="A5137" t="str">
            <v>RS6-DD-TM33-NZ</v>
          </cell>
          <cell r="B5137">
            <v>1</v>
          </cell>
          <cell r="C5137">
            <v>379.5</v>
          </cell>
          <cell r="D5137" t="str">
            <v>USD</v>
          </cell>
        </row>
        <row r="5138">
          <cell r="A5138" t="str">
            <v>RS6-SDM-TM2-NZ</v>
          </cell>
          <cell r="B5138">
            <v>1</v>
          </cell>
          <cell r="C5138">
            <v>267</v>
          </cell>
          <cell r="D5138" t="str">
            <v>USD</v>
          </cell>
        </row>
        <row r="5139">
          <cell r="A5139" t="str">
            <v>RS6-SDM-TM32-NZ</v>
          </cell>
          <cell r="B5139">
            <v>1</v>
          </cell>
          <cell r="C5139">
            <v>279</v>
          </cell>
          <cell r="D5139" t="str">
            <v>USD</v>
          </cell>
        </row>
        <row r="5140">
          <cell r="A5140" t="str">
            <v>RS6-SDM-TM33-NZ</v>
          </cell>
          <cell r="B5140">
            <v>1</v>
          </cell>
          <cell r="C5140">
            <v>369</v>
          </cell>
          <cell r="D5140" t="str">
            <v>USD</v>
          </cell>
        </row>
        <row r="5141">
          <cell r="A5141" t="str">
            <v>RS6-DD-AE</v>
          </cell>
          <cell r="B5141">
            <v>1</v>
          </cell>
          <cell r="C5141">
            <v>200</v>
          </cell>
          <cell r="D5141" t="str">
            <v>USD</v>
          </cell>
        </row>
        <row r="5142">
          <cell r="A5142" t="str">
            <v>RS6-DD-TM2-AE</v>
          </cell>
          <cell r="B5142">
            <v>1</v>
          </cell>
          <cell r="C5142">
            <v>278</v>
          </cell>
          <cell r="D5142" t="str">
            <v>USD</v>
          </cell>
        </row>
        <row r="5143">
          <cell r="A5143" t="str">
            <v>RS6-DD-TM32-AE</v>
          </cell>
          <cell r="B5143">
            <v>1</v>
          </cell>
          <cell r="C5143">
            <v>290</v>
          </cell>
          <cell r="D5143" t="str">
            <v>USD</v>
          </cell>
        </row>
        <row r="5144">
          <cell r="A5144" t="str">
            <v>RS6-DD-TM33-AE</v>
          </cell>
          <cell r="B5144">
            <v>1</v>
          </cell>
          <cell r="C5144">
            <v>368</v>
          </cell>
          <cell r="D5144" t="str">
            <v>USD</v>
          </cell>
        </row>
        <row r="5145">
          <cell r="A5145" t="str">
            <v>RS6-SDM-AE</v>
          </cell>
          <cell r="B5145">
            <v>1</v>
          </cell>
          <cell r="C5145">
            <v>189.5</v>
          </cell>
          <cell r="D5145" t="str">
            <v>USD</v>
          </cell>
        </row>
        <row r="5146">
          <cell r="A5146" t="str">
            <v>RS6-SDM-TM2-AE</v>
          </cell>
          <cell r="B5146">
            <v>1</v>
          </cell>
          <cell r="C5146">
            <v>267.5</v>
          </cell>
          <cell r="D5146" t="str">
            <v>USD</v>
          </cell>
        </row>
        <row r="5147">
          <cell r="A5147" t="str">
            <v>RS6-SDM-TM32-AE</v>
          </cell>
          <cell r="B5147">
            <v>1</v>
          </cell>
          <cell r="C5147">
            <v>279.5</v>
          </cell>
          <cell r="D5147" t="str">
            <v>USD</v>
          </cell>
        </row>
        <row r="5148">
          <cell r="A5148" t="str">
            <v>RS6-SDM-TM33-AE</v>
          </cell>
          <cell r="B5148">
            <v>1</v>
          </cell>
          <cell r="C5148">
            <v>357.5</v>
          </cell>
          <cell r="D5148" t="str">
            <v>USD</v>
          </cell>
        </row>
        <row r="5149">
          <cell r="A5149" t="str">
            <v>TRX-ALP23-PART1</v>
          </cell>
          <cell r="B5149">
            <v>1</v>
          </cell>
          <cell r="C5149">
            <v>129</v>
          </cell>
          <cell r="D5149" t="str">
            <v>USD</v>
          </cell>
        </row>
        <row r="5150">
          <cell r="A5150" t="str">
            <v>TRX-ALP23-PART2</v>
          </cell>
          <cell r="B5150">
            <v>1</v>
          </cell>
          <cell r="C5150">
            <v>86</v>
          </cell>
          <cell r="D5150" t="str">
            <v>USD</v>
          </cell>
        </row>
        <row r="5151">
          <cell r="A5151" t="str">
            <v>TRX-ALP23-PART3</v>
          </cell>
          <cell r="B5151">
            <v>1</v>
          </cell>
          <cell r="C5151">
            <v>84</v>
          </cell>
          <cell r="D5151" t="str">
            <v>USD</v>
          </cell>
        </row>
        <row r="5152">
          <cell r="A5152" t="str">
            <v>TRX-SHIFTER-ALP23</v>
          </cell>
          <cell r="B5152">
            <v>1</v>
          </cell>
          <cell r="C5152">
            <v>14.2</v>
          </cell>
          <cell r="D5152" t="str">
            <v>USD</v>
          </cell>
        </row>
        <row r="5153">
          <cell r="A5153" t="str">
            <v>FS3-G29-AU</v>
          </cell>
          <cell r="B5153">
            <v>1</v>
          </cell>
          <cell r="C5153">
            <v>58.5</v>
          </cell>
          <cell r="D5153" t="str">
            <v>USD</v>
          </cell>
        </row>
        <row r="5154">
          <cell r="A5154" t="str">
            <v>FS3-G920-AU</v>
          </cell>
          <cell r="B5154">
            <v>1</v>
          </cell>
          <cell r="C5154">
            <v>58.5</v>
          </cell>
          <cell r="D5154" t="str">
            <v>USD</v>
          </cell>
        </row>
        <row r="5155">
          <cell r="A5155" t="str">
            <v>HI-86TB</v>
          </cell>
          <cell r="B5155">
            <v>1</v>
          </cell>
          <cell r="C5155">
            <v>28.5</v>
          </cell>
          <cell r="D5155" t="str">
            <v>USD</v>
          </cell>
        </row>
        <row r="5156">
          <cell r="A5156" t="str">
            <v>SP-TRX-SING</v>
          </cell>
          <cell r="B5156">
            <v>1</v>
          </cell>
          <cell r="C5156">
            <v>0.5</v>
          </cell>
          <cell r="D5156" t="str">
            <v>USD</v>
          </cell>
        </row>
        <row r="5157">
          <cell r="A5157" t="str">
            <v>SP-TRX-DDM</v>
          </cell>
          <cell r="B5157">
            <v>1</v>
          </cell>
          <cell r="C5157">
            <v>0.5</v>
          </cell>
          <cell r="D5157" t="str">
            <v>USD</v>
          </cell>
        </row>
        <row r="5158">
          <cell r="A5158" t="str">
            <v>SP-TRX-SHIFTER</v>
          </cell>
          <cell r="B5158">
            <v>1</v>
          </cell>
          <cell r="C5158">
            <v>0.5</v>
          </cell>
          <cell r="D5158" t="str">
            <v>USD</v>
          </cell>
        </row>
        <row r="5159">
          <cell r="A5159" t="str">
            <v>TRX-AL2-WM</v>
          </cell>
          <cell r="B5159">
            <v>1</v>
          </cell>
          <cell r="C5159">
            <v>456.5</v>
          </cell>
          <cell r="D5159" t="str">
            <v>USD</v>
          </cell>
        </row>
        <row r="5160">
          <cell r="A5160" t="str">
            <v>TRX-AL2-A</v>
          </cell>
          <cell r="B5160">
            <v>1</v>
          </cell>
          <cell r="C5160">
            <v>456.5</v>
          </cell>
          <cell r="D5160" t="str">
            <v>USD</v>
          </cell>
        </row>
        <row r="5161">
          <cell r="A5161" t="str">
            <v>TRX-AL2-DD</v>
          </cell>
          <cell r="B5161">
            <v>1</v>
          </cell>
          <cell r="C5161">
            <v>467</v>
          </cell>
          <cell r="D5161" t="str">
            <v>USD</v>
          </cell>
        </row>
        <row r="5162">
          <cell r="A5162" t="str">
            <v>TRX-AL2-WM-MS</v>
          </cell>
          <cell r="B5162">
            <v>1</v>
          </cell>
          <cell r="C5162">
            <v>476</v>
          </cell>
          <cell r="D5162" t="str">
            <v>USD</v>
          </cell>
        </row>
        <row r="5163">
          <cell r="A5163" t="str">
            <v>TRX-AL2-A-MS</v>
          </cell>
          <cell r="B5163">
            <v>1</v>
          </cell>
          <cell r="C5163">
            <v>476</v>
          </cell>
          <cell r="D5163" t="str">
            <v>USD</v>
          </cell>
        </row>
        <row r="5164">
          <cell r="A5164" t="str">
            <v>TRX-AL2-DD-MS</v>
          </cell>
          <cell r="B5164">
            <v>1</v>
          </cell>
          <cell r="C5164">
            <v>486.5</v>
          </cell>
          <cell r="D5164" t="str">
            <v>USD</v>
          </cell>
        </row>
        <row r="5165">
          <cell r="A5165" t="str">
            <v>TRX-AL2-WM-TM2</v>
          </cell>
          <cell r="B5165">
            <v>1</v>
          </cell>
          <cell r="C5165">
            <v>568.26</v>
          </cell>
          <cell r="D5165" t="str">
            <v>USD</v>
          </cell>
        </row>
        <row r="5166">
          <cell r="A5166" t="str">
            <v>TRX-AL2-A-TM2</v>
          </cell>
          <cell r="B5166">
            <v>1</v>
          </cell>
          <cell r="C5166">
            <v>568.26</v>
          </cell>
          <cell r="D5166" t="str">
            <v>USD</v>
          </cell>
        </row>
        <row r="5167">
          <cell r="A5167" t="str">
            <v>TRX-AL2-DD-TM2</v>
          </cell>
          <cell r="B5167">
            <v>1</v>
          </cell>
          <cell r="C5167">
            <v>578.76</v>
          </cell>
          <cell r="D5167" t="str">
            <v>USD</v>
          </cell>
        </row>
        <row r="5168">
          <cell r="A5168" t="str">
            <v>TRX-AL2-WM-TM32</v>
          </cell>
          <cell r="B5168">
            <v>1</v>
          </cell>
          <cell r="C5168">
            <v>618.44000000000005</v>
          </cell>
          <cell r="D5168" t="str">
            <v>USD</v>
          </cell>
        </row>
        <row r="5169">
          <cell r="A5169" t="str">
            <v>TRX-AL2-A-TM32</v>
          </cell>
          <cell r="B5169">
            <v>1</v>
          </cell>
          <cell r="C5169">
            <v>618.44000000000005</v>
          </cell>
          <cell r="D5169" t="str">
            <v>USD</v>
          </cell>
        </row>
        <row r="5170">
          <cell r="A5170" t="str">
            <v>TRX-AL2-DD-TM32</v>
          </cell>
          <cell r="B5170">
            <v>1</v>
          </cell>
          <cell r="C5170">
            <v>628.94000000000005</v>
          </cell>
          <cell r="D5170" t="str">
            <v>USD</v>
          </cell>
        </row>
        <row r="5171">
          <cell r="A5171" t="str">
            <v>TRX-AL2-WM-TM33</v>
          </cell>
          <cell r="B5171">
            <v>1</v>
          </cell>
          <cell r="C5171">
            <v>618.44000000000005</v>
          </cell>
          <cell r="D5171" t="str">
            <v>USD</v>
          </cell>
        </row>
        <row r="5172">
          <cell r="A5172" t="str">
            <v>TRX-AL2-A-TM33</v>
          </cell>
          <cell r="B5172">
            <v>1</v>
          </cell>
          <cell r="C5172">
            <v>618.44000000000005</v>
          </cell>
          <cell r="D5172" t="str">
            <v>USD</v>
          </cell>
        </row>
        <row r="5173">
          <cell r="A5173" t="str">
            <v>TRX-AL2-DD-TM33</v>
          </cell>
          <cell r="B5173">
            <v>1</v>
          </cell>
          <cell r="C5173">
            <v>628.94000000000005</v>
          </cell>
          <cell r="D5173" t="str">
            <v>USD</v>
          </cell>
        </row>
        <row r="5174">
          <cell r="A5174" t="str">
            <v>TRX-AL2-WM-BDL</v>
          </cell>
          <cell r="B5174">
            <v>1</v>
          </cell>
          <cell r="C5174">
            <v>609.74</v>
          </cell>
          <cell r="D5174" t="str">
            <v>USD</v>
          </cell>
        </row>
        <row r="5175">
          <cell r="A5175" t="str">
            <v>TRX-AL2-A-BDL</v>
          </cell>
          <cell r="B5175">
            <v>1</v>
          </cell>
          <cell r="C5175">
            <v>609.74</v>
          </cell>
          <cell r="D5175" t="str">
            <v>USD</v>
          </cell>
        </row>
        <row r="5176">
          <cell r="A5176" t="str">
            <v>TRX-AL2-DD-BDL</v>
          </cell>
          <cell r="B5176">
            <v>1</v>
          </cell>
          <cell r="C5176">
            <v>620.24</v>
          </cell>
          <cell r="D5176" t="str">
            <v>USD</v>
          </cell>
        </row>
        <row r="5177">
          <cell r="A5177" t="str">
            <v>TRX-AL2-WM-BQD</v>
          </cell>
          <cell r="B5177">
            <v>1</v>
          </cell>
          <cell r="C5177">
            <v>659.92</v>
          </cell>
          <cell r="D5177" t="str">
            <v>USD</v>
          </cell>
        </row>
        <row r="5178">
          <cell r="A5178" t="str">
            <v>TRX-AL2-A-BQD</v>
          </cell>
          <cell r="B5178">
            <v>1</v>
          </cell>
          <cell r="C5178">
            <v>659.92</v>
          </cell>
          <cell r="D5178" t="str">
            <v>USD</v>
          </cell>
        </row>
        <row r="5179">
          <cell r="A5179" t="str">
            <v>TRX-AL2-DD-BQD</v>
          </cell>
          <cell r="B5179">
            <v>1</v>
          </cell>
          <cell r="C5179">
            <v>670.42</v>
          </cell>
          <cell r="D5179" t="str">
            <v>USD</v>
          </cell>
        </row>
        <row r="5180">
          <cell r="A5180" t="str">
            <v>TRX-AL2-WM-EU</v>
          </cell>
          <cell r="B5180">
            <v>1</v>
          </cell>
          <cell r="C5180">
            <v>456.5</v>
          </cell>
          <cell r="D5180" t="str">
            <v>USD</v>
          </cell>
        </row>
        <row r="5181">
          <cell r="A5181" t="str">
            <v>TRX-AL2-A-EU</v>
          </cell>
          <cell r="B5181">
            <v>1</v>
          </cell>
          <cell r="C5181">
            <v>456.5</v>
          </cell>
          <cell r="D5181" t="str">
            <v>USD</v>
          </cell>
        </row>
        <row r="5182">
          <cell r="A5182" t="str">
            <v>TRX-AL2-DD-EU</v>
          </cell>
          <cell r="B5182">
            <v>1</v>
          </cell>
          <cell r="C5182">
            <v>467</v>
          </cell>
          <cell r="D5182" t="str">
            <v>USD</v>
          </cell>
        </row>
        <row r="5183">
          <cell r="A5183" t="str">
            <v>TRX-AL2-WM-MS-EU</v>
          </cell>
          <cell r="B5183">
            <v>1</v>
          </cell>
          <cell r="C5183">
            <v>476</v>
          </cell>
          <cell r="D5183" t="str">
            <v>USD</v>
          </cell>
        </row>
        <row r="5184">
          <cell r="A5184" t="str">
            <v>TRX-AL2-A-MS-EU</v>
          </cell>
          <cell r="B5184">
            <v>1</v>
          </cell>
          <cell r="C5184">
            <v>476</v>
          </cell>
          <cell r="D5184" t="str">
            <v>USD</v>
          </cell>
        </row>
        <row r="5185">
          <cell r="A5185" t="str">
            <v>TRX-AL2-DD-MS-EU</v>
          </cell>
          <cell r="B5185">
            <v>1</v>
          </cell>
          <cell r="C5185">
            <v>486.5</v>
          </cell>
          <cell r="D5185" t="str">
            <v>USD</v>
          </cell>
        </row>
        <row r="5186">
          <cell r="A5186" t="str">
            <v>TRX-AL2-WM-TM2-EU</v>
          </cell>
          <cell r="B5186">
            <v>1</v>
          </cell>
          <cell r="C5186">
            <v>568.26</v>
          </cell>
          <cell r="D5186" t="str">
            <v>USD</v>
          </cell>
        </row>
        <row r="5187">
          <cell r="A5187" t="str">
            <v>TRX-AL2-A-TM2-EU</v>
          </cell>
          <cell r="B5187">
            <v>1</v>
          </cell>
          <cell r="C5187">
            <v>568.26</v>
          </cell>
          <cell r="D5187" t="str">
            <v>USD</v>
          </cell>
        </row>
        <row r="5188">
          <cell r="A5188" t="str">
            <v>TRX-AL2-DD-TM2-EU</v>
          </cell>
          <cell r="B5188">
            <v>1</v>
          </cell>
          <cell r="C5188">
            <v>578.76</v>
          </cell>
          <cell r="D5188" t="str">
            <v>USD</v>
          </cell>
        </row>
        <row r="5189">
          <cell r="A5189" t="str">
            <v>TRX-AL2-WM-TM32-EU</v>
          </cell>
          <cell r="B5189">
            <v>1</v>
          </cell>
          <cell r="C5189">
            <v>618.44000000000005</v>
          </cell>
          <cell r="D5189" t="str">
            <v>USD</v>
          </cell>
        </row>
        <row r="5190">
          <cell r="A5190" t="str">
            <v>TRX-AL2-A-TM32-EU</v>
          </cell>
          <cell r="B5190">
            <v>1</v>
          </cell>
          <cell r="C5190">
            <v>618.44000000000005</v>
          </cell>
          <cell r="D5190" t="str">
            <v>USD</v>
          </cell>
        </row>
        <row r="5191">
          <cell r="A5191" t="str">
            <v>TRX-AL2-DD-TM32-EU</v>
          </cell>
          <cell r="B5191">
            <v>1</v>
          </cell>
          <cell r="C5191">
            <v>628.94000000000005</v>
          </cell>
          <cell r="D5191" t="str">
            <v>USD</v>
          </cell>
        </row>
        <row r="5192">
          <cell r="A5192" t="str">
            <v>TRX-AL2-WM-TM33-EU</v>
          </cell>
          <cell r="B5192">
            <v>1</v>
          </cell>
          <cell r="C5192">
            <v>618.44000000000005</v>
          </cell>
          <cell r="D5192" t="str">
            <v>USD</v>
          </cell>
        </row>
        <row r="5193">
          <cell r="A5193" t="str">
            <v>TRX-AL2-A-TM33-EU</v>
          </cell>
          <cell r="B5193">
            <v>1</v>
          </cell>
          <cell r="C5193">
            <v>618.44000000000005</v>
          </cell>
          <cell r="D5193" t="str">
            <v>USD</v>
          </cell>
        </row>
        <row r="5194">
          <cell r="A5194" t="str">
            <v>TRX-AL2-DD-TM33-EU</v>
          </cell>
          <cell r="B5194">
            <v>1</v>
          </cell>
          <cell r="C5194">
            <v>628.94000000000005</v>
          </cell>
          <cell r="D5194" t="str">
            <v>USD</v>
          </cell>
        </row>
        <row r="5195">
          <cell r="A5195" t="str">
            <v>TRX-AL2-WM-BDL-EU</v>
          </cell>
          <cell r="B5195">
            <v>1</v>
          </cell>
          <cell r="C5195">
            <v>609.74</v>
          </cell>
          <cell r="D5195" t="str">
            <v>USD</v>
          </cell>
        </row>
        <row r="5196">
          <cell r="A5196" t="str">
            <v>TRX-AL2-A-BDL-EU</v>
          </cell>
          <cell r="B5196">
            <v>1</v>
          </cell>
          <cell r="C5196">
            <v>609.74</v>
          </cell>
          <cell r="D5196" t="str">
            <v>USD</v>
          </cell>
        </row>
        <row r="5197">
          <cell r="A5197" t="str">
            <v>TRX-AL2-DD-BDL-EU</v>
          </cell>
          <cell r="B5197">
            <v>1</v>
          </cell>
          <cell r="C5197">
            <v>620.24</v>
          </cell>
          <cell r="D5197" t="str">
            <v>USD</v>
          </cell>
        </row>
        <row r="5198">
          <cell r="A5198" t="str">
            <v>TRX-AL2-WM-BQD-EU</v>
          </cell>
          <cell r="B5198">
            <v>1</v>
          </cell>
          <cell r="C5198">
            <v>659.92</v>
          </cell>
          <cell r="D5198" t="str">
            <v>USD</v>
          </cell>
        </row>
        <row r="5199">
          <cell r="A5199" t="str">
            <v>TRX-AL2-A-BQD-EU</v>
          </cell>
          <cell r="B5199">
            <v>1</v>
          </cell>
          <cell r="C5199">
            <v>659.92</v>
          </cell>
          <cell r="D5199" t="str">
            <v>USD</v>
          </cell>
        </row>
        <row r="5200">
          <cell r="A5200" t="str">
            <v>TRX-AL2-DD-BQD-EU</v>
          </cell>
          <cell r="B5200">
            <v>1</v>
          </cell>
          <cell r="C5200">
            <v>670.42</v>
          </cell>
          <cell r="D5200" t="str">
            <v>USD</v>
          </cell>
        </row>
        <row r="5201">
          <cell r="A5201" t="str">
            <v>TRX-AL2-WM-AU</v>
          </cell>
          <cell r="B5201">
            <v>1</v>
          </cell>
          <cell r="C5201">
            <v>456.5</v>
          </cell>
          <cell r="D5201" t="str">
            <v>USD</v>
          </cell>
        </row>
        <row r="5202">
          <cell r="A5202" t="str">
            <v>TRX-AL2-A-AU</v>
          </cell>
          <cell r="B5202">
            <v>1</v>
          </cell>
          <cell r="C5202">
            <v>456.5</v>
          </cell>
          <cell r="D5202" t="str">
            <v>USD</v>
          </cell>
        </row>
        <row r="5203">
          <cell r="A5203" t="str">
            <v>TRX-AL2-DD-AU</v>
          </cell>
          <cell r="B5203">
            <v>1</v>
          </cell>
          <cell r="C5203">
            <v>467</v>
          </cell>
          <cell r="D5203" t="str">
            <v>USD</v>
          </cell>
        </row>
        <row r="5204">
          <cell r="A5204" t="str">
            <v>TRX-AL2-WM-MS-AU</v>
          </cell>
          <cell r="B5204">
            <v>1</v>
          </cell>
          <cell r="C5204">
            <v>476</v>
          </cell>
          <cell r="D5204" t="str">
            <v>USD</v>
          </cell>
        </row>
        <row r="5205">
          <cell r="A5205" t="str">
            <v>TRX-AL2-A-MS-AU</v>
          </cell>
          <cell r="B5205">
            <v>1</v>
          </cell>
          <cell r="C5205">
            <v>476</v>
          </cell>
          <cell r="D5205" t="str">
            <v>USD</v>
          </cell>
        </row>
        <row r="5206">
          <cell r="A5206" t="str">
            <v>TRX-AL2-DD-MS-AU</v>
          </cell>
          <cell r="B5206">
            <v>1</v>
          </cell>
          <cell r="C5206">
            <v>486.5</v>
          </cell>
          <cell r="D5206" t="str">
            <v>USD</v>
          </cell>
        </row>
        <row r="5207">
          <cell r="A5207" t="str">
            <v>TRX-AL2-WM-TM2-AU</v>
          </cell>
          <cell r="B5207">
            <v>1</v>
          </cell>
          <cell r="C5207">
            <v>568.26</v>
          </cell>
          <cell r="D5207" t="str">
            <v>USD</v>
          </cell>
        </row>
        <row r="5208">
          <cell r="A5208" t="str">
            <v>TRX-AL2-A-TM2-AU</v>
          </cell>
          <cell r="B5208">
            <v>1</v>
          </cell>
          <cell r="C5208">
            <v>568.26</v>
          </cell>
          <cell r="D5208" t="str">
            <v>USD</v>
          </cell>
        </row>
        <row r="5209">
          <cell r="A5209" t="str">
            <v>TRX-AL2-DD-TM2-AU</v>
          </cell>
          <cell r="B5209">
            <v>1</v>
          </cell>
          <cell r="C5209">
            <v>578.76</v>
          </cell>
          <cell r="D5209" t="str">
            <v>USD</v>
          </cell>
        </row>
        <row r="5210">
          <cell r="A5210" t="str">
            <v>TRX-AL2-WM-TM32-AU</v>
          </cell>
          <cell r="B5210">
            <v>1</v>
          </cell>
          <cell r="C5210">
            <v>618.44000000000005</v>
          </cell>
          <cell r="D5210" t="str">
            <v>USD</v>
          </cell>
        </row>
        <row r="5211">
          <cell r="A5211" t="str">
            <v>TRX-AL2-A-TM32-AU</v>
          </cell>
          <cell r="B5211">
            <v>1</v>
          </cell>
          <cell r="C5211">
            <v>618.44000000000005</v>
          </cell>
          <cell r="D5211" t="str">
            <v>USD</v>
          </cell>
        </row>
        <row r="5212">
          <cell r="A5212" t="str">
            <v>TRX-AL2-DD-TM32-AU</v>
          </cell>
          <cell r="B5212">
            <v>1</v>
          </cell>
          <cell r="C5212">
            <v>628.94000000000005</v>
          </cell>
          <cell r="D5212" t="str">
            <v>USD</v>
          </cell>
        </row>
        <row r="5213">
          <cell r="A5213" t="str">
            <v>TRX-AL2-WM-TM33-AU</v>
          </cell>
          <cell r="B5213">
            <v>1</v>
          </cell>
          <cell r="C5213">
            <v>618.44000000000005</v>
          </cell>
          <cell r="D5213" t="str">
            <v>USD</v>
          </cell>
        </row>
        <row r="5214">
          <cell r="A5214" t="str">
            <v>TRX-AL2-A-TM33-AU</v>
          </cell>
          <cell r="B5214">
            <v>1</v>
          </cell>
          <cell r="C5214">
            <v>618.44000000000005</v>
          </cell>
          <cell r="D5214" t="str">
            <v>USD</v>
          </cell>
        </row>
        <row r="5215">
          <cell r="A5215" t="str">
            <v>TRX-AL2-DD-TM33-AU</v>
          </cell>
          <cell r="B5215">
            <v>1</v>
          </cell>
          <cell r="C5215">
            <v>628.94000000000005</v>
          </cell>
          <cell r="D5215" t="str">
            <v>USD</v>
          </cell>
        </row>
        <row r="5216">
          <cell r="A5216" t="str">
            <v>TRX-AL2-WM-BDL-AU</v>
          </cell>
          <cell r="B5216">
            <v>1</v>
          </cell>
          <cell r="C5216">
            <v>609.74</v>
          </cell>
          <cell r="D5216" t="str">
            <v>USD</v>
          </cell>
        </row>
        <row r="5217">
          <cell r="A5217" t="str">
            <v>TRX-AL2-A-BDL-AU</v>
          </cell>
          <cell r="B5217">
            <v>1</v>
          </cell>
          <cell r="C5217">
            <v>609.74</v>
          </cell>
          <cell r="D5217" t="str">
            <v>USD</v>
          </cell>
        </row>
        <row r="5218">
          <cell r="A5218" t="str">
            <v>TRX-AL2-DD-BDL-AU</v>
          </cell>
          <cell r="B5218">
            <v>1</v>
          </cell>
          <cell r="C5218">
            <v>620.24</v>
          </cell>
          <cell r="D5218" t="str">
            <v>USD</v>
          </cell>
        </row>
        <row r="5219">
          <cell r="A5219" t="str">
            <v>TRX-AL2-WM-BQD-AU</v>
          </cell>
          <cell r="B5219">
            <v>1</v>
          </cell>
          <cell r="C5219">
            <v>659.92</v>
          </cell>
          <cell r="D5219" t="str">
            <v>USD</v>
          </cell>
        </row>
        <row r="5220">
          <cell r="A5220" t="str">
            <v>TRX-AL2-A-BQD-AU</v>
          </cell>
          <cell r="B5220">
            <v>1</v>
          </cell>
          <cell r="C5220">
            <v>659.92</v>
          </cell>
          <cell r="D5220" t="str">
            <v>USD</v>
          </cell>
        </row>
        <row r="5221">
          <cell r="A5221" t="str">
            <v>TRX-AL2-DD-BQD-AU</v>
          </cell>
          <cell r="B5221">
            <v>1</v>
          </cell>
          <cell r="C5221">
            <v>670.42</v>
          </cell>
          <cell r="D5221" t="str">
            <v>USD</v>
          </cell>
        </row>
        <row r="5222">
          <cell r="A5222" t="str">
            <v>TRX-AL2-WM-UK</v>
          </cell>
          <cell r="B5222">
            <v>1</v>
          </cell>
          <cell r="C5222">
            <v>456.5</v>
          </cell>
          <cell r="D5222" t="str">
            <v>USD</v>
          </cell>
        </row>
        <row r="5223">
          <cell r="A5223" t="str">
            <v>TRX-AL2-A-UK</v>
          </cell>
          <cell r="B5223">
            <v>1</v>
          </cell>
          <cell r="C5223">
            <v>456.5</v>
          </cell>
          <cell r="D5223" t="str">
            <v>USD</v>
          </cell>
        </row>
        <row r="5224">
          <cell r="A5224" t="str">
            <v>TRX-AL2-DD-UK</v>
          </cell>
          <cell r="B5224">
            <v>1</v>
          </cell>
          <cell r="C5224">
            <v>467</v>
          </cell>
          <cell r="D5224" t="str">
            <v>USD</v>
          </cell>
        </row>
        <row r="5225">
          <cell r="A5225" t="str">
            <v>TRX-AL2-WM-MS-UK</v>
          </cell>
          <cell r="B5225">
            <v>1</v>
          </cell>
          <cell r="C5225">
            <v>476</v>
          </cell>
          <cell r="D5225" t="str">
            <v>USD</v>
          </cell>
        </row>
        <row r="5226">
          <cell r="A5226" t="str">
            <v>TRX-AL2-A-MS-UK</v>
          </cell>
          <cell r="B5226">
            <v>1</v>
          </cell>
          <cell r="C5226">
            <v>476</v>
          </cell>
          <cell r="D5226" t="str">
            <v>USD</v>
          </cell>
        </row>
        <row r="5227">
          <cell r="A5227" t="str">
            <v>TRX-AL2-DD-MS-UK</v>
          </cell>
          <cell r="B5227">
            <v>1</v>
          </cell>
          <cell r="C5227">
            <v>486.5</v>
          </cell>
          <cell r="D5227" t="str">
            <v>USD</v>
          </cell>
        </row>
        <row r="5228">
          <cell r="A5228" t="str">
            <v>TRX-AL2-WM-TM2-UK</v>
          </cell>
          <cell r="B5228">
            <v>1</v>
          </cell>
          <cell r="C5228">
            <v>568.26</v>
          </cell>
          <cell r="D5228" t="str">
            <v>USD</v>
          </cell>
        </row>
        <row r="5229">
          <cell r="A5229" t="str">
            <v>TRX-AL2-A-TM2-UK</v>
          </cell>
          <cell r="B5229">
            <v>1</v>
          </cell>
          <cell r="C5229">
            <v>568.26</v>
          </cell>
          <cell r="D5229" t="str">
            <v>USD</v>
          </cell>
        </row>
        <row r="5230">
          <cell r="A5230" t="str">
            <v>TRX-AL2-DD-TM2-UK</v>
          </cell>
          <cell r="B5230">
            <v>1</v>
          </cell>
          <cell r="C5230">
            <v>578.76</v>
          </cell>
          <cell r="D5230" t="str">
            <v>USD</v>
          </cell>
        </row>
        <row r="5231">
          <cell r="A5231" t="str">
            <v>TRX-AL2-WM-TM32-UK</v>
          </cell>
          <cell r="B5231">
            <v>1</v>
          </cell>
          <cell r="C5231">
            <v>618.44000000000005</v>
          </cell>
          <cell r="D5231" t="str">
            <v>USD</v>
          </cell>
        </row>
        <row r="5232">
          <cell r="A5232" t="str">
            <v>TRX-AL2-A-TM32-UK</v>
          </cell>
          <cell r="B5232">
            <v>1</v>
          </cell>
          <cell r="C5232">
            <v>618.44000000000005</v>
          </cell>
          <cell r="D5232" t="str">
            <v>USD</v>
          </cell>
        </row>
        <row r="5233">
          <cell r="A5233" t="str">
            <v>TRX-AL2-DD-TM32-UK</v>
          </cell>
          <cell r="B5233">
            <v>1</v>
          </cell>
          <cell r="C5233">
            <v>628.94000000000005</v>
          </cell>
          <cell r="D5233" t="str">
            <v>USD</v>
          </cell>
        </row>
        <row r="5234">
          <cell r="A5234" t="str">
            <v>TRX-AL2-WM-TM33-UK</v>
          </cell>
          <cell r="B5234">
            <v>1</v>
          </cell>
          <cell r="C5234">
            <v>618.44000000000005</v>
          </cell>
          <cell r="D5234" t="str">
            <v>USD</v>
          </cell>
        </row>
        <row r="5235">
          <cell r="A5235" t="str">
            <v>TRX-AL2-A-TM33-UK</v>
          </cell>
          <cell r="B5235">
            <v>1</v>
          </cell>
          <cell r="C5235">
            <v>618.44000000000005</v>
          </cell>
          <cell r="D5235" t="str">
            <v>USD</v>
          </cell>
        </row>
        <row r="5236">
          <cell r="A5236" t="str">
            <v>TRX-AL2-DD-TM33-UK</v>
          </cell>
          <cell r="B5236">
            <v>1</v>
          </cell>
          <cell r="C5236">
            <v>628.94000000000005</v>
          </cell>
          <cell r="D5236" t="str">
            <v>USD</v>
          </cell>
        </row>
        <row r="5237">
          <cell r="A5237" t="str">
            <v>TRX-AL2-WM-BDL-UK</v>
          </cell>
          <cell r="B5237">
            <v>1</v>
          </cell>
          <cell r="C5237">
            <v>609.74</v>
          </cell>
          <cell r="D5237" t="str">
            <v>USD</v>
          </cell>
        </row>
        <row r="5238">
          <cell r="A5238" t="str">
            <v>TRX-AL2-A-BDL-UK</v>
          </cell>
          <cell r="B5238">
            <v>1</v>
          </cell>
          <cell r="C5238">
            <v>609.74</v>
          </cell>
          <cell r="D5238" t="str">
            <v>USD</v>
          </cell>
        </row>
        <row r="5239">
          <cell r="A5239" t="str">
            <v>TRX-AL2-DD-BDL-UK</v>
          </cell>
          <cell r="B5239">
            <v>1</v>
          </cell>
          <cell r="C5239">
            <v>620.24</v>
          </cell>
          <cell r="D5239" t="str">
            <v>USD</v>
          </cell>
        </row>
        <row r="5240">
          <cell r="A5240" t="str">
            <v>TRX-AL2-WM-BQD-UK</v>
          </cell>
          <cell r="B5240">
            <v>1</v>
          </cell>
          <cell r="C5240">
            <v>659.92</v>
          </cell>
          <cell r="D5240" t="str">
            <v>USD</v>
          </cell>
        </row>
        <row r="5241">
          <cell r="A5241" t="str">
            <v>TRX-AL2-A-BQD-UK</v>
          </cell>
          <cell r="B5241">
            <v>1</v>
          </cell>
          <cell r="C5241">
            <v>659.92</v>
          </cell>
          <cell r="D5241" t="str">
            <v>USD</v>
          </cell>
        </row>
        <row r="5242">
          <cell r="A5242" t="str">
            <v>TRX-AL2-DD-BQD-UK</v>
          </cell>
          <cell r="B5242">
            <v>1</v>
          </cell>
          <cell r="C5242">
            <v>670.42</v>
          </cell>
          <cell r="D5242" t="str">
            <v>USD</v>
          </cell>
        </row>
        <row r="5243">
          <cell r="A5243" t="str">
            <v>TRX-AL2-WM-NZ</v>
          </cell>
          <cell r="B5243">
            <v>1</v>
          </cell>
          <cell r="C5243">
            <v>456.5</v>
          </cell>
          <cell r="D5243" t="str">
            <v>USD</v>
          </cell>
        </row>
        <row r="5244">
          <cell r="A5244" t="str">
            <v>TRX-AL2-A-NZ</v>
          </cell>
          <cell r="B5244">
            <v>1</v>
          </cell>
          <cell r="C5244">
            <v>456.5</v>
          </cell>
          <cell r="D5244" t="str">
            <v>USD</v>
          </cell>
        </row>
        <row r="5245">
          <cell r="A5245" t="str">
            <v>TRX-AL2-DD-NZ</v>
          </cell>
          <cell r="B5245">
            <v>1</v>
          </cell>
          <cell r="C5245">
            <v>467</v>
          </cell>
          <cell r="D5245" t="str">
            <v>USD</v>
          </cell>
        </row>
        <row r="5246">
          <cell r="A5246" t="str">
            <v>TRX-AL2-WM-MS-NZ</v>
          </cell>
          <cell r="B5246">
            <v>1</v>
          </cell>
          <cell r="C5246">
            <v>476</v>
          </cell>
          <cell r="D5246" t="str">
            <v>USD</v>
          </cell>
        </row>
        <row r="5247">
          <cell r="A5247" t="str">
            <v>TRX-AL2-A-MS-NZ</v>
          </cell>
          <cell r="B5247">
            <v>1</v>
          </cell>
          <cell r="C5247">
            <v>476</v>
          </cell>
          <cell r="D5247" t="str">
            <v>USD</v>
          </cell>
        </row>
        <row r="5248">
          <cell r="A5248" t="str">
            <v>TRX-AL2-DD-MS-NZ</v>
          </cell>
          <cell r="B5248">
            <v>1</v>
          </cell>
          <cell r="C5248">
            <v>486.5</v>
          </cell>
          <cell r="D5248" t="str">
            <v>USD</v>
          </cell>
        </row>
        <row r="5249">
          <cell r="A5249" t="str">
            <v>TRX-AL2-WM-TM2-NZ</v>
          </cell>
          <cell r="B5249">
            <v>1</v>
          </cell>
          <cell r="C5249">
            <v>581.32000000000005</v>
          </cell>
          <cell r="D5249" t="str">
            <v>USD</v>
          </cell>
        </row>
        <row r="5250">
          <cell r="A5250" t="str">
            <v>TRX-AL2-A-TM2-NZ</v>
          </cell>
          <cell r="B5250">
            <v>1</v>
          </cell>
          <cell r="C5250">
            <v>581.32000000000005</v>
          </cell>
          <cell r="D5250" t="str">
            <v>USD</v>
          </cell>
        </row>
        <row r="5251">
          <cell r="A5251" t="str">
            <v>TRX-AL2-DD-TM2-NZ</v>
          </cell>
          <cell r="B5251">
            <v>1</v>
          </cell>
          <cell r="C5251">
            <v>591.82000000000005</v>
          </cell>
          <cell r="D5251" t="str">
            <v>USD</v>
          </cell>
        </row>
        <row r="5252">
          <cell r="A5252" t="str">
            <v>TRX-AL2-WM-TM32-NZ</v>
          </cell>
          <cell r="B5252">
            <v>1</v>
          </cell>
          <cell r="C5252">
            <v>631.5</v>
          </cell>
          <cell r="D5252" t="str">
            <v>USD</v>
          </cell>
        </row>
        <row r="5253">
          <cell r="A5253" t="str">
            <v>TRX-AL2-A-TM32-NZ</v>
          </cell>
          <cell r="B5253">
            <v>1</v>
          </cell>
          <cell r="C5253">
            <v>631.5</v>
          </cell>
          <cell r="D5253" t="str">
            <v>USD</v>
          </cell>
        </row>
        <row r="5254">
          <cell r="A5254" t="str">
            <v>TRX-AL2-DD-TM32-NZ</v>
          </cell>
          <cell r="B5254">
            <v>1</v>
          </cell>
          <cell r="C5254">
            <v>642</v>
          </cell>
          <cell r="D5254" t="str">
            <v>USD</v>
          </cell>
        </row>
        <row r="5255">
          <cell r="A5255" t="str">
            <v>TRX-AL2-WM-TM33-NZ</v>
          </cell>
          <cell r="B5255">
            <v>1</v>
          </cell>
          <cell r="C5255">
            <v>631.5</v>
          </cell>
          <cell r="D5255" t="str">
            <v>USD</v>
          </cell>
        </row>
        <row r="5256">
          <cell r="A5256" t="str">
            <v>TRX-AL2-A-TM33-NZ</v>
          </cell>
          <cell r="B5256">
            <v>1</v>
          </cell>
          <cell r="C5256">
            <v>631.5</v>
          </cell>
          <cell r="D5256" t="str">
            <v>USD</v>
          </cell>
        </row>
        <row r="5257">
          <cell r="A5257" t="str">
            <v>TRX-AL2-DD-TM33-NZ</v>
          </cell>
          <cell r="B5257">
            <v>1</v>
          </cell>
          <cell r="C5257">
            <v>642</v>
          </cell>
          <cell r="D5257" t="str">
            <v>USD</v>
          </cell>
        </row>
        <row r="5258">
          <cell r="A5258" t="str">
            <v>TRX-AL2-WM-BDL-NZ</v>
          </cell>
          <cell r="B5258">
            <v>1</v>
          </cell>
          <cell r="C5258">
            <v>622.79999999999995</v>
          </cell>
          <cell r="D5258" t="str">
            <v>USD</v>
          </cell>
        </row>
        <row r="5259">
          <cell r="A5259" t="str">
            <v>TRX-AL2-A-BDL-NZ</v>
          </cell>
          <cell r="B5259">
            <v>1</v>
          </cell>
          <cell r="C5259">
            <v>622.79999999999995</v>
          </cell>
          <cell r="D5259" t="str">
            <v>USD</v>
          </cell>
        </row>
        <row r="5260">
          <cell r="A5260" t="str">
            <v>TRX-AL2-DD-BDL-NZ</v>
          </cell>
          <cell r="B5260">
            <v>1</v>
          </cell>
          <cell r="C5260">
            <v>633.29999999999995</v>
          </cell>
          <cell r="D5260" t="str">
            <v>USD</v>
          </cell>
        </row>
        <row r="5261">
          <cell r="A5261" t="str">
            <v>TRX-AL2-WM-BQD-NZ</v>
          </cell>
          <cell r="B5261">
            <v>1</v>
          </cell>
          <cell r="C5261">
            <v>672.98</v>
          </cell>
          <cell r="D5261" t="str">
            <v>USD</v>
          </cell>
        </row>
        <row r="5262">
          <cell r="A5262" t="str">
            <v>TRX-AL2-A-BQD-NZ</v>
          </cell>
          <cell r="B5262">
            <v>1</v>
          </cell>
          <cell r="C5262">
            <v>672.98</v>
          </cell>
          <cell r="D5262" t="str">
            <v>USD</v>
          </cell>
        </row>
        <row r="5263">
          <cell r="A5263" t="str">
            <v>TRX-AL2-DD-BQD-NZ</v>
          </cell>
          <cell r="B5263">
            <v>1</v>
          </cell>
          <cell r="C5263">
            <v>683.48</v>
          </cell>
          <cell r="D5263" t="str">
            <v>USD</v>
          </cell>
        </row>
        <row r="5264">
          <cell r="A5264" t="str">
            <v>TR1603-WMPBNP</v>
          </cell>
          <cell r="B5264">
            <v>1</v>
          </cell>
          <cell r="C5264">
            <v>358.5</v>
          </cell>
          <cell r="D5264" t="str">
            <v>USD</v>
          </cell>
        </row>
        <row r="5265">
          <cell r="A5265" t="str">
            <v>TR1603-APBNP</v>
          </cell>
          <cell r="B5265">
            <v>1</v>
          </cell>
          <cell r="C5265">
            <v>353</v>
          </cell>
          <cell r="D5265" t="str">
            <v>USD</v>
          </cell>
        </row>
        <row r="5266">
          <cell r="A5266" t="str">
            <v>TR1603-4PBNP</v>
          </cell>
          <cell r="B5266">
            <v>1</v>
          </cell>
          <cell r="C5266">
            <v>361.5</v>
          </cell>
          <cell r="D5266" t="str">
            <v>USD</v>
          </cell>
        </row>
        <row r="5267">
          <cell r="A5267" t="str">
            <v>TR1603-DDPBNP</v>
          </cell>
          <cell r="B5267">
            <v>1</v>
          </cell>
          <cell r="C5267">
            <v>363.5</v>
          </cell>
          <cell r="D5267" t="str">
            <v>USD</v>
          </cell>
        </row>
        <row r="5268">
          <cell r="A5268" t="str">
            <v>TRX-SBRA</v>
          </cell>
          <cell r="B5268">
            <v>1</v>
          </cell>
          <cell r="C5268">
            <v>10.5</v>
          </cell>
          <cell r="D5268" t="str">
            <v>USD</v>
          </cell>
        </row>
        <row r="5269">
          <cell r="A5269" t="str">
            <v>Packaging</v>
          </cell>
          <cell r="B5269">
            <v>1</v>
          </cell>
          <cell r="C5269">
            <v>23.410399999999999</v>
          </cell>
          <cell r="D5269" t="str">
            <v>USD</v>
          </cell>
        </row>
        <row r="5270">
          <cell r="A5270" t="str">
            <v>SP-SHELF4</v>
          </cell>
          <cell r="B5270">
            <v>1</v>
          </cell>
          <cell r="C5270">
            <v>0.5</v>
          </cell>
          <cell r="D5270" t="str">
            <v>USD</v>
          </cell>
        </row>
        <row r="5271">
          <cell r="A5271" t="str">
            <v>TRX-BLK-AU</v>
          </cell>
          <cell r="B5271">
            <v>1</v>
          </cell>
          <cell r="C5271">
            <v>303</v>
          </cell>
          <cell r="D5271" t="str">
            <v>USD</v>
          </cell>
        </row>
        <row r="5272">
          <cell r="A5272" t="str">
            <v>TRX-AL2-AU</v>
          </cell>
          <cell r="B5272">
            <v>1</v>
          </cell>
          <cell r="C5272">
            <v>313</v>
          </cell>
          <cell r="D5272" t="str">
            <v>USD</v>
          </cell>
        </row>
        <row r="5273">
          <cell r="A5273" t="str">
            <v>TRX-ALP-AU</v>
          </cell>
          <cell r="B5273">
            <v>1</v>
          </cell>
          <cell r="C5273">
            <v>280</v>
          </cell>
          <cell r="D5273" t="str">
            <v>USD</v>
          </cell>
        </row>
        <row r="5274">
          <cell r="A5274" t="str">
            <v>TR80-FOOTREST2</v>
          </cell>
          <cell r="B5274">
            <v>1</v>
          </cell>
          <cell r="C5274">
            <v>13</v>
          </cell>
          <cell r="D5274" t="str">
            <v>USD</v>
          </cell>
        </row>
        <row r="5275">
          <cell r="A5275" t="str">
            <v>TR-SPMT-TRX-1</v>
          </cell>
          <cell r="B5275">
            <v>1</v>
          </cell>
          <cell r="C5275">
            <v>21</v>
          </cell>
          <cell r="D5275" t="str">
            <v>USD</v>
          </cell>
        </row>
        <row r="5276">
          <cell r="A5276" t="str">
            <v>TRX-FS01</v>
          </cell>
          <cell r="B5276">
            <v>1</v>
          </cell>
          <cell r="C5276">
            <v>35.770000000000003</v>
          </cell>
          <cell r="D5276" t="str">
            <v>USD</v>
          </cell>
        </row>
        <row r="5277">
          <cell r="A5277" t="str">
            <v>TR-VARIABLEM</v>
          </cell>
          <cell r="B5277">
            <v>1</v>
          </cell>
          <cell r="C5277">
            <v>9.5</v>
          </cell>
          <cell r="D5277" t="str">
            <v>USD</v>
          </cell>
        </row>
        <row r="5278">
          <cell r="A5278" t="str">
            <v>TR-HPW-PRO</v>
          </cell>
          <cell r="B5278">
            <v>1</v>
          </cell>
          <cell r="C5278">
            <v>30.8</v>
          </cell>
          <cell r="D5278" t="str">
            <v>USD</v>
          </cell>
        </row>
        <row r="5279">
          <cell r="A5279" t="str">
            <v>K47W box</v>
          </cell>
          <cell r="B5279">
            <v>1</v>
          </cell>
          <cell r="C5279">
            <v>2.8</v>
          </cell>
          <cell r="D5279" t="str">
            <v>USD</v>
          </cell>
        </row>
        <row r="5280">
          <cell r="A5280" t="str">
            <v>822-N001</v>
          </cell>
          <cell r="B5280">
            <v>1</v>
          </cell>
          <cell r="C5280">
            <v>990</v>
          </cell>
          <cell r="D5280" t="str">
            <v>USD</v>
          </cell>
        </row>
        <row r="5281">
          <cell r="A5281" t="str">
            <v>822-N002</v>
          </cell>
          <cell r="B5281">
            <v>1</v>
          </cell>
          <cell r="C5281">
            <v>270</v>
          </cell>
          <cell r="D5281" t="str">
            <v>USD</v>
          </cell>
        </row>
        <row r="5282">
          <cell r="A5282" t="str">
            <v>822-0037</v>
          </cell>
          <cell r="B5282">
            <v>1</v>
          </cell>
          <cell r="C5282">
            <v>52</v>
          </cell>
          <cell r="D5282" t="str">
            <v>USD</v>
          </cell>
        </row>
        <row r="5283">
          <cell r="A5283" t="str">
            <v>822-0033</v>
          </cell>
          <cell r="B5283">
            <v>1</v>
          </cell>
          <cell r="C5283">
            <v>42</v>
          </cell>
          <cell r="D5283" t="str">
            <v>USD</v>
          </cell>
        </row>
        <row r="5284">
          <cell r="A5284" t="str">
            <v>TRMOVE-PIVOT</v>
          </cell>
          <cell r="B5284">
            <v>1</v>
          </cell>
          <cell r="C5284">
            <v>6.5</v>
          </cell>
          <cell r="D5284" t="str">
            <v>USD</v>
          </cell>
        </row>
        <row r="5285">
          <cell r="A5285" t="str">
            <v>TRMOVE-BRACKET</v>
          </cell>
          <cell r="B5285">
            <v>1</v>
          </cell>
          <cell r="C5285">
            <v>4.5</v>
          </cell>
          <cell r="D5285" t="str">
            <v>USD</v>
          </cell>
        </row>
        <row r="5286">
          <cell r="A5286" t="str">
            <v>TRMOVE-BRACKET2</v>
          </cell>
          <cell r="B5286">
            <v>1</v>
          </cell>
          <cell r="C5286">
            <v>9</v>
          </cell>
          <cell r="D5286" t="str">
            <v>USD</v>
          </cell>
        </row>
        <row r="5287">
          <cell r="A5287" t="str">
            <v>TRMOVE-TRXP</v>
          </cell>
          <cell r="B5287">
            <v>1</v>
          </cell>
          <cell r="C5287">
            <v>105</v>
          </cell>
          <cell r="D5287" t="str">
            <v>USD</v>
          </cell>
        </row>
        <row r="5288">
          <cell r="A5288" t="str">
            <v>TRMOVE-3</v>
          </cell>
          <cell r="B5288">
            <v>1</v>
          </cell>
          <cell r="C5288">
            <v>10</v>
          </cell>
          <cell r="D5288" t="str">
            <v>USD</v>
          </cell>
        </row>
        <row r="5289">
          <cell r="A5289" t="str">
            <v>DBOX-2250i-AU</v>
          </cell>
          <cell r="B5289">
            <v>1</v>
          </cell>
          <cell r="C5289">
            <v>2302</v>
          </cell>
          <cell r="D5289" t="str">
            <v>USD</v>
          </cell>
        </row>
        <row r="5290">
          <cell r="A5290" t="str">
            <v>DBOX-4250i-AU</v>
          </cell>
          <cell r="B5290">
            <v>1</v>
          </cell>
          <cell r="C5290">
            <v>4272</v>
          </cell>
          <cell r="D5290" t="str">
            <v>USD</v>
          </cell>
        </row>
        <row r="5291">
          <cell r="A5291" t="str">
            <v>TRX-NWM6</v>
          </cell>
          <cell r="B5291">
            <v>1</v>
          </cell>
          <cell r="C5291">
            <v>13.72</v>
          </cell>
          <cell r="D5291" t="str">
            <v>USD</v>
          </cell>
        </row>
        <row r="5292">
          <cell r="A5292" t="str">
            <v>822-K004</v>
          </cell>
          <cell r="B5292">
            <v>1</v>
          </cell>
          <cell r="C5292">
            <v>4260</v>
          </cell>
          <cell r="D5292" t="str">
            <v>USD</v>
          </cell>
        </row>
        <row r="5293">
          <cell r="A5293" t="str">
            <v>822-0035</v>
          </cell>
          <cell r="B5293">
            <v>1</v>
          </cell>
          <cell r="C5293">
            <v>52</v>
          </cell>
          <cell r="D5293" t="str">
            <v>USD</v>
          </cell>
        </row>
        <row r="5294">
          <cell r="A5294" t="str">
            <v>822-0031</v>
          </cell>
          <cell r="B5294">
            <v>1</v>
          </cell>
          <cell r="C5294">
            <v>42</v>
          </cell>
          <cell r="D5294" t="str">
            <v>USD</v>
          </cell>
        </row>
        <row r="5295">
          <cell r="A5295" t="str">
            <v>TR-SPMT-TR8-3</v>
          </cell>
          <cell r="B5295">
            <v>1</v>
          </cell>
          <cell r="C5295">
            <v>29.5</v>
          </cell>
          <cell r="D5295" t="str">
            <v>USD</v>
          </cell>
        </row>
        <row r="5296">
          <cell r="A5296" t="str">
            <v>CSX3BLK4</v>
          </cell>
          <cell r="B5296">
            <v>1</v>
          </cell>
          <cell r="C5296">
            <v>832.57799999999997</v>
          </cell>
          <cell r="D5296" t="str">
            <v>USD</v>
          </cell>
        </row>
        <row r="5297">
          <cell r="A5297" t="str">
            <v>FPROBLK</v>
          </cell>
          <cell r="B5297">
            <v>1</v>
          </cell>
          <cell r="C5297">
            <v>564.40679999999998</v>
          </cell>
          <cell r="D5297" t="str">
            <v>USD</v>
          </cell>
        </row>
        <row r="5298">
          <cell r="A5298" t="str">
            <v>QRXSIMCUBEADA</v>
          </cell>
          <cell r="B5298">
            <v>1</v>
          </cell>
          <cell r="C5298">
            <v>11.237</v>
          </cell>
          <cell r="D5298" t="str">
            <v>USD</v>
          </cell>
        </row>
        <row r="5299">
          <cell r="A5299" t="str">
            <v>PESETSP01FOR</v>
          </cell>
          <cell r="B5299">
            <v>1</v>
          </cell>
          <cell r="C5299">
            <v>843.51</v>
          </cell>
          <cell r="D5299" t="str">
            <v>USD</v>
          </cell>
        </row>
        <row r="5300">
          <cell r="A5300" t="str">
            <v>TRX-BLK23-PART1</v>
          </cell>
          <cell r="B5300">
            <v>1</v>
          </cell>
          <cell r="C5300">
            <v>119</v>
          </cell>
          <cell r="D5300" t="str">
            <v>USD</v>
          </cell>
        </row>
        <row r="5301">
          <cell r="A5301" t="str">
            <v>TRX-BLK23-PART2</v>
          </cell>
          <cell r="B5301">
            <v>1</v>
          </cell>
          <cell r="C5301">
            <v>86</v>
          </cell>
          <cell r="D5301" t="str">
            <v>USD</v>
          </cell>
        </row>
        <row r="5302">
          <cell r="A5302" t="str">
            <v>TRX-BLK23-PART3</v>
          </cell>
          <cell r="B5302">
            <v>1</v>
          </cell>
          <cell r="C5302">
            <v>84</v>
          </cell>
          <cell r="D5302" t="str">
            <v>USD</v>
          </cell>
        </row>
        <row r="5303">
          <cell r="A5303" t="str">
            <v>TRX-SHIFTER-BLK23</v>
          </cell>
          <cell r="B5303">
            <v>1</v>
          </cell>
          <cell r="C5303">
            <v>14.2</v>
          </cell>
          <cell r="D5303" t="str">
            <v>USD</v>
          </cell>
        </row>
        <row r="5304">
          <cell r="A5304" t="str">
            <v>822-0032</v>
          </cell>
          <cell r="B5304">
            <v>1</v>
          </cell>
          <cell r="C5304">
            <v>42</v>
          </cell>
          <cell r="D5304" t="str">
            <v>USD</v>
          </cell>
        </row>
        <row r="5305">
          <cell r="A5305" t="str">
            <v>FCORENO2</v>
          </cell>
          <cell r="B5305">
            <v>1</v>
          </cell>
          <cell r="C5305">
            <v>333.82339999999999</v>
          </cell>
          <cell r="D5305" t="str">
            <v>USD</v>
          </cell>
        </row>
        <row r="5306">
          <cell r="A5306" t="str">
            <v>QRXFSETBLKMAG</v>
          </cell>
          <cell r="B5306">
            <v>1</v>
          </cell>
          <cell r="C5306">
            <v>147.65430000000001</v>
          </cell>
          <cell r="D5306" t="str">
            <v>USD</v>
          </cell>
        </row>
        <row r="5307">
          <cell r="A5307" t="str">
            <v>QRXFSETBLKCLA</v>
          </cell>
          <cell r="B5307">
            <v>1</v>
          </cell>
          <cell r="C5307">
            <v>161.66999999999999</v>
          </cell>
          <cell r="D5307" t="str">
            <v>USD</v>
          </cell>
        </row>
        <row r="5308">
          <cell r="A5308" t="str">
            <v>QRXFSETBLUCLA</v>
          </cell>
          <cell r="B5308">
            <v>1</v>
          </cell>
          <cell r="C5308">
            <v>161.66999999999999</v>
          </cell>
          <cell r="D5308" t="str">
            <v>USD</v>
          </cell>
        </row>
        <row r="5309">
          <cell r="A5309" t="str">
            <v>UNIMAINHUBRED</v>
          </cell>
          <cell r="B5309">
            <v>1</v>
          </cell>
          <cell r="C5309">
            <v>42.8</v>
          </cell>
          <cell r="D5309" t="str">
            <v>USD</v>
          </cell>
        </row>
        <row r="5310">
          <cell r="A5310" t="str">
            <v>UNIMAINHUBBLK</v>
          </cell>
          <cell r="B5310">
            <v>1</v>
          </cell>
          <cell r="C5310">
            <v>42.8</v>
          </cell>
          <cell r="D5310" t="str">
            <v>USD</v>
          </cell>
        </row>
        <row r="5311">
          <cell r="A5311" t="str">
            <v>UNIMAINHUBBLU</v>
          </cell>
          <cell r="B5311">
            <v>1</v>
          </cell>
          <cell r="C5311">
            <v>42.8</v>
          </cell>
          <cell r="D5311" t="str">
            <v>USD</v>
          </cell>
        </row>
        <row r="5312">
          <cell r="A5312" t="str">
            <v>CSX3EP</v>
          </cell>
          <cell r="B5312">
            <v>1</v>
          </cell>
          <cell r="C5312">
            <v>60.015000000000001</v>
          </cell>
          <cell r="D5312" t="str">
            <v>USD</v>
          </cell>
        </row>
        <row r="5313">
          <cell r="A5313" t="str">
            <v>CSX3BLK6</v>
          </cell>
          <cell r="B5313">
            <v>1</v>
          </cell>
          <cell r="C5313">
            <v>867.04750000000001</v>
          </cell>
          <cell r="D5313" t="str">
            <v>USD</v>
          </cell>
        </row>
        <row r="5314">
          <cell r="A5314" t="str">
            <v>TRX-SLIDER</v>
          </cell>
          <cell r="B5314">
            <v>1</v>
          </cell>
          <cell r="C5314">
            <v>30</v>
          </cell>
          <cell r="D5314" t="str">
            <v>USD</v>
          </cell>
        </row>
        <row r="5315">
          <cell r="A5315" t="str">
            <v>SCACPE-SET-US</v>
          </cell>
          <cell r="B5315">
            <v>1</v>
          </cell>
          <cell r="C5315">
            <v>1497.5184999999999</v>
          </cell>
          <cell r="D5315" t="str">
            <v>USD</v>
          </cell>
        </row>
        <row r="5316">
          <cell r="A5316" t="str">
            <v>TR-GLOVE-011S</v>
          </cell>
          <cell r="B5316">
            <v>1</v>
          </cell>
          <cell r="C5316">
            <v>8.6999999999999993</v>
          </cell>
          <cell r="D5316" t="str">
            <v>USD</v>
          </cell>
        </row>
        <row r="5317">
          <cell r="A5317" t="str">
            <v>TR-GLOVE-011M</v>
          </cell>
          <cell r="B5317">
            <v>1</v>
          </cell>
          <cell r="C5317">
            <v>8.91</v>
          </cell>
          <cell r="D5317" t="str">
            <v>USD</v>
          </cell>
        </row>
        <row r="5318">
          <cell r="A5318" t="str">
            <v>TR-GLOVE-011L</v>
          </cell>
          <cell r="B5318">
            <v>1</v>
          </cell>
          <cell r="C5318">
            <v>8.91</v>
          </cell>
          <cell r="D5318" t="str">
            <v>USD</v>
          </cell>
        </row>
        <row r="5319">
          <cell r="A5319" t="str">
            <v>TR-GLOVE-011XL</v>
          </cell>
          <cell r="B5319">
            <v>1</v>
          </cell>
          <cell r="C5319">
            <v>8.91</v>
          </cell>
          <cell r="D5319" t="str">
            <v>USD</v>
          </cell>
        </row>
        <row r="5320">
          <cell r="A5320" t="str">
            <v>TR-GLOVE-09S</v>
          </cell>
          <cell r="B5320">
            <v>1</v>
          </cell>
          <cell r="C5320">
            <v>8.6999999999999993</v>
          </cell>
          <cell r="D5320" t="str">
            <v>USD</v>
          </cell>
        </row>
        <row r="5321">
          <cell r="A5321" t="str">
            <v>TR-GLOVE-09M</v>
          </cell>
          <cell r="B5321">
            <v>1</v>
          </cell>
          <cell r="C5321">
            <v>8.91</v>
          </cell>
          <cell r="D5321" t="str">
            <v>USD</v>
          </cell>
        </row>
        <row r="5322">
          <cell r="A5322" t="str">
            <v>TR-GLOVE-09L</v>
          </cell>
          <cell r="B5322">
            <v>1</v>
          </cell>
          <cell r="C5322">
            <v>8.91</v>
          </cell>
          <cell r="D5322" t="str">
            <v>USD</v>
          </cell>
        </row>
        <row r="5323">
          <cell r="A5323" t="str">
            <v>TR-GLOVE-09XL</v>
          </cell>
          <cell r="B5323">
            <v>1</v>
          </cell>
          <cell r="C5323">
            <v>8.91</v>
          </cell>
          <cell r="D5323" t="str">
            <v>USD</v>
          </cell>
        </row>
        <row r="5324">
          <cell r="A5324" t="str">
            <v>TR-GLOVE-10S</v>
          </cell>
          <cell r="B5324">
            <v>1</v>
          </cell>
          <cell r="C5324">
            <v>8.6999999999999993</v>
          </cell>
          <cell r="D5324" t="str">
            <v>USD</v>
          </cell>
        </row>
        <row r="5325">
          <cell r="A5325" t="str">
            <v>TR-GLOVE-10M</v>
          </cell>
          <cell r="B5325">
            <v>1</v>
          </cell>
          <cell r="C5325">
            <v>8.91</v>
          </cell>
          <cell r="D5325" t="str">
            <v>USD</v>
          </cell>
        </row>
        <row r="5326">
          <cell r="A5326" t="str">
            <v>TR-GLOVE-10L</v>
          </cell>
          <cell r="B5326">
            <v>1</v>
          </cell>
          <cell r="C5326">
            <v>8.91</v>
          </cell>
          <cell r="D5326" t="str">
            <v>USD</v>
          </cell>
        </row>
        <row r="5327">
          <cell r="A5327" t="str">
            <v>TR-GLOVE-10XL</v>
          </cell>
          <cell r="B5327">
            <v>1</v>
          </cell>
          <cell r="C5327">
            <v>8.6999999999999993</v>
          </cell>
          <cell r="D5327" t="str">
            <v>USD</v>
          </cell>
        </row>
        <row r="5328">
          <cell r="A5328" t="str">
            <v>TR80-NWMA3</v>
          </cell>
          <cell r="B5328">
            <v>1</v>
          </cell>
          <cell r="C5328">
            <v>25.5</v>
          </cell>
          <cell r="D5328" t="str">
            <v>USD</v>
          </cell>
        </row>
        <row r="5329">
          <cell r="A5329" t="str">
            <v>TR80-NWMABL2</v>
          </cell>
          <cell r="B5329">
            <v>1</v>
          </cell>
          <cell r="C5329">
            <v>25.5</v>
          </cell>
          <cell r="D5329" t="str">
            <v>USD</v>
          </cell>
        </row>
        <row r="5330">
          <cell r="A5330" t="str">
            <v>HE-SPS3</v>
          </cell>
          <cell r="B5330">
            <v>1</v>
          </cell>
          <cell r="C5330">
            <v>549.10440000000006</v>
          </cell>
          <cell r="D5330" t="str">
            <v>USD</v>
          </cell>
        </row>
        <row r="5331">
          <cell r="A5331" t="str">
            <v>TR-3VARIABLE</v>
          </cell>
          <cell r="B5331">
            <v>1</v>
          </cell>
          <cell r="C5331">
            <v>28.5</v>
          </cell>
          <cell r="D5331" t="str">
            <v>USD</v>
          </cell>
        </row>
        <row r="5332">
          <cell r="A5332" t="str">
            <v>TR160S-BLK-PART1</v>
          </cell>
          <cell r="B5332">
            <v>1</v>
          </cell>
          <cell r="C5332">
            <v>125.5</v>
          </cell>
          <cell r="D5332" t="str">
            <v>USD</v>
          </cell>
        </row>
        <row r="5333">
          <cell r="A5333" t="str">
            <v>TR160S-BLK-PART2</v>
          </cell>
          <cell r="B5333">
            <v>1</v>
          </cell>
          <cell r="C5333">
            <v>124</v>
          </cell>
          <cell r="D5333" t="str">
            <v>USD</v>
          </cell>
        </row>
        <row r="5334">
          <cell r="A5334" t="str">
            <v>TR160S-L-PART1</v>
          </cell>
          <cell r="B5334">
            <v>1</v>
          </cell>
          <cell r="C5334">
            <v>132</v>
          </cell>
          <cell r="D5334" t="str">
            <v>USD</v>
          </cell>
        </row>
        <row r="5335">
          <cell r="A5335" t="str">
            <v>TR160S-L-PART2</v>
          </cell>
          <cell r="B5335">
            <v>1</v>
          </cell>
          <cell r="C5335">
            <v>132</v>
          </cell>
          <cell r="D5335" t="str">
            <v>USD</v>
          </cell>
        </row>
        <row r="5336">
          <cell r="A5336" t="str">
            <v>TR120-SMEX2</v>
          </cell>
          <cell r="B5336">
            <v>1</v>
          </cell>
          <cell r="C5336">
            <v>32.950000000000003</v>
          </cell>
          <cell r="D5336" t="str">
            <v>USD</v>
          </cell>
        </row>
        <row r="5337">
          <cell r="A5337" t="str">
            <v>TR120-SMEX-BL</v>
          </cell>
          <cell r="B5337">
            <v>1</v>
          </cell>
          <cell r="C5337">
            <v>34.799999999999997</v>
          </cell>
          <cell r="D5337" t="str">
            <v>USD</v>
          </cell>
        </row>
        <row r="5338">
          <cell r="A5338" t="str">
            <v>SP-TR120SFT-BOM</v>
          </cell>
          <cell r="B5338">
            <v>1</v>
          </cell>
          <cell r="C5338">
            <v>2.8</v>
          </cell>
          <cell r="D5338" t="str">
            <v>USD</v>
          </cell>
        </row>
        <row r="5339">
          <cell r="A5339" t="str">
            <v>TR80-SLIDER-BOM</v>
          </cell>
          <cell r="B5339">
            <v>1</v>
          </cell>
          <cell r="C5339">
            <v>7.55</v>
          </cell>
          <cell r="D5339" t="str">
            <v>USD</v>
          </cell>
        </row>
        <row r="5340">
          <cell r="A5340" t="str">
            <v>TR80-NEWPLATE2-BOM</v>
          </cell>
          <cell r="B5340">
            <v>1</v>
          </cell>
          <cell r="C5340">
            <v>18.5</v>
          </cell>
          <cell r="D5340" t="str">
            <v>USD</v>
          </cell>
        </row>
        <row r="5341">
          <cell r="A5341" t="str">
            <v>MS-CM-SML2</v>
          </cell>
          <cell r="B5341">
            <v>1</v>
          </cell>
          <cell r="C5341">
            <v>40</v>
          </cell>
          <cell r="D5341" t="str">
            <v>USD</v>
          </cell>
        </row>
        <row r="5342">
          <cell r="A5342" t="str">
            <v>TR80-SHORTSHIF-BLK</v>
          </cell>
          <cell r="B5342">
            <v>1</v>
          </cell>
          <cell r="C5342">
            <v>19.36</v>
          </cell>
          <cell r="D5342" t="str">
            <v>USD</v>
          </cell>
        </row>
        <row r="5343">
          <cell r="A5343" t="str">
            <v>TR80-SHORTSHIF-L</v>
          </cell>
          <cell r="B5343">
            <v>1</v>
          </cell>
          <cell r="C5343">
            <v>20.46</v>
          </cell>
          <cell r="D5343" t="str">
            <v>USD</v>
          </cell>
        </row>
        <row r="5344">
          <cell r="A5344" t="str">
            <v>TR80-PBPL2</v>
          </cell>
          <cell r="B5344">
            <v>1</v>
          </cell>
          <cell r="C5344">
            <v>38.5</v>
          </cell>
          <cell r="D5344" t="str">
            <v>USD</v>
          </cell>
        </row>
        <row r="5345">
          <cell r="A5345" t="str">
            <v>TR80-PBAL2</v>
          </cell>
          <cell r="B5345">
            <v>1</v>
          </cell>
          <cell r="C5345">
            <v>39.5</v>
          </cell>
          <cell r="D5345" t="str">
            <v>USD</v>
          </cell>
        </row>
        <row r="5346">
          <cell r="A5346" t="str">
            <v>TR80-HYPL2</v>
          </cell>
          <cell r="B5346">
            <v>1</v>
          </cell>
          <cell r="C5346">
            <v>62.25</v>
          </cell>
          <cell r="D5346" t="str">
            <v>USD</v>
          </cell>
        </row>
        <row r="5347">
          <cell r="A5347" t="str">
            <v>TR-APDD</v>
          </cell>
          <cell r="B5347">
            <v>1</v>
          </cell>
          <cell r="C5347">
            <v>7.5</v>
          </cell>
          <cell r="D5347" t="str">
            <v>USD</v>
          </cell>
        </row>
        <row r="5348">
          <cell r="A5348" t="str">
            <v>FS3-03</v>
          </cell>
          <cell r="B5348">
            <v>1</v>
          </cell>
          <cell r="C5348">
            <v>65.5</v>
          </cell>
          <cell r="D5348" t="str">
            <v>USD</v>
          </cell>
        </row>
        <row r="5349">
          <cell r="A5349" t="str">
            <v>TM-4MOUNT3</v>
          </cell>
          <cell r="B5349">
            <v>1</v>
          </cell>
          <cell r="C5349">
            <v>39</v>
          </cell>
          <cell r="D5349" t="str">
            <v>USD</v>
          </cell>
        </row>
        <row r="5350">
          <cell r="A5350" t="str">
            <v>SA-10-SB</v>
          </cell>
          <cell r="B5350">
            <v>1</v>
          </cell>
          <cell r="C5350">
            <v>89.5</v>
          </cell>
          <cell r="D5350" t="str">
            <v>USD</v>
          </cell>
        </row>
        <row r="5351">
          <cell r="A5351" t="str">
            <v>RP</v>
          </cell>
          <cell r="B5351">
            <v>1</v>
          </cell>
          <cell r="C5351">
            <v>30</v>
          </cell>
          <cell r="D5351" t="str">
            <v>USD</v>
          </cell>
        </row>
        <row r="5352">
          <cell r="A5352" t="str">
            <v>SB2</v>
          </cell>
          <cell r="B5352">
            <v>1</v>
          </cell>
          <cell r="C5352">
            <v>30</v>
          </cell>
          <cell r="D5352" t="str">
            <v>USD</v>
          </cell>
        </row>
        <row r="5353">
          <cell r="A5353" t="str">
            <v>PE6</v>
          </cell>
          <cell r="B5353">
            <v>1</v>
          </cell>
          <cell r="C5353">
            <v>30</v>
          </cell>
          <cell r="D5353" t="str">
            <v>USD</v>
          </cell>
        </row>
        <row r="5354">
          <cell r="A5354" t="str">
            <v>SA2</v>
          </cell>
          <cell r="B5354">
            <v>1</v>
          </cell>
          <cell r="C5354">
            <v>30</v>
          </cell>
          <cell r="D5354" t="str">
            <v>USD</v>
          </cell>
        </row>
        <row r="5355">
          <cell r="A5355" t="str">
            <v>SHB</v>
          </cell>
          <cell r="B5355">
            <v>1</v>
          </cell>
          <cell r="C5355">
            <v>30</v>
          </cell>
          <cell r="D5355" t="str">
            <v>USD</v>
          </cell>
        </row>
        <row r="5356">
          <cell r="A5356" t="str">
            <v>WMA</v>
          </cell>
          <cell r="B5356">
            <v>1</v>
          </cell>
          <cell r="C5356">
            <v>30</v>
          </cell>
          <cell r="D5356" t="str">
            <v>USD</v>
          </cell>
        </row>
        <row r="5357">
          <cell r="A5357" t="str">
            <v>RS</v>
          </cell>
          <cell r="B5357">
            <v>1</v>
          </cell>
          <cell r="C5357">
            <v>30</v>
          </cell>
          <cell r="D5357" t="str">
            <v>USD</v>
          </cell>
        </row>
        <row r="5358">
          <cell r="A5358" t="str">
            <v>BF2</v>
          </cell>
          <cell r="B5358">
            <v>1</v>
          </cell>
          <cell r="C5358">
            <v>30</v>
          </cell>
          <cell r="D5358" t="str">
            <v>USD</v>
          </cell>
        </row>
        <row r="5359">
          <cell r="A5359" t="str">
            <v>BR2</v>
          </cell>
          <cell r="B5359">
            <v>1</v>
          </cell>
          <cell r="C5359">
            <v>30</v>
          </cell>
          <cell r="D5359" t="str">
            <v>USD</v>
          </cell>
        </row>
        <row r="5360">
          <cell r="A5360" t="str">
            <v>PS-1400-R</v>
          </cell>
          <cell r="B5360">
            <v>1</v>
          </cell>
          <cell r="C5360">
            <v>30</v>
          </cell>
          <cell r="D5360" t="str">
            <v>USD</v>
          </cell>
        </row>
        <row r="5361">
          <cell r="A5361" t="str">
            <v>BC-40</v>
          </cell>
          <cell r="B5361">
            <v>1</v>
          </cell>
          <cell r="C5361">
            <v>30</v>
          </cell>
          <cell r="D5361" t="str">
            <v>USD</v>
          </cell>
        </row>
        <row r="5362">
          <cell r="A5362" t="str">
            <v>BA-160-BLK</v>
          </cell>
          <cell r="B5362">
            <v>1</v>
          </cell>
          <cell r="C5362">
            <v>30</v>
          </cell>
          <cell r="D5362" t="str">
            <v>USD</v>
          </cell>
        </row>
        <row r="5363">
          <cell r="A5363" t="str">
            <v>BA-120-BLK</v>
          </cell>
          <cell r="B5363">
            <v>1</v>
          </cell>
          <cell r="C5363">
            <v>30</v>
          </cell>
          <cell r="D5363" t="str">
            <v>USD</v>
          </cell>
        </row>
        <row r="5364">
          <cell r="A5364" t="str">
            <v>SL-M8-20</v>
          </cell>
          <cell r="B5364">
            <v>1</v>
          </cell>
          <cell r="C5364">
            <v>30</v>
          </cell>
          <cell r="D5364" t="str">
            <v>USD</v>
          </cell>
        </row>
        <row r="5365">
          <cell r="A5365" t="str">
            <v>TRX-SPL</v>
          </cell>
          <cell r="B5365">
            <v>1</v>
          </cell>
          <cell r="C5365">
            <v>30</v>
          </cell>
          <cell r="D5365" t="str">
            <v>USD</v>
          </cell>
        </row>
        <row r="5366">
          <cell r="A5366" t="str">
            <v>TRX-SWRL</v>
          </cell>
          <cell r="B5366">
            <v>1</v>
          </cell>
          <cell r="C5366">
            <v>30</v>
          </cell>
          <cell r="D5366" t="str">
            <v>USD</v>
          </cell>
        </row>
        <row r="5367">
          <cell r="A5367" t="str">
            <v>TRX-RB</v>
          </cell>
          <cell r="B5367">
            <v>1</v>
          </cell>
          <cell r="C5367">
            <v>30</v>
          </cell>
          <cell r="D5367" t="str">
            <v>USD</v>
          </cell>
        </row>
        <row r="5368">
          <cell r="A5368" t="str">
            <v>PS-1200-R</v>
          </cell>
          <cell r="B5368">
            <v>1</v>
          </cell>
          <cell r="C5368">
            <v>30</v>
          </cell>
          <cell r="D5368" t="str">
            <v>USD</v>
          </cell>
        </row>
        <row r="5369">
          <cell r="A5369" t="str">
            <v>TF-SB</v>
          </cell>
          <cell r="B5369">
            <v>1</v>
          </cell>
          <cell r="C5369">
            <v>30</v>
          </cell>
          <cell r="D5369" t="str">
            <v>USD</v>
          </cell>
        </row>
        <row r="5370">
          <cell r="A5370" t="str">
            <v>PP-80-SM</v>
          </cell>
          <cell r="B5370">
            <v>1</v>
          </cell>
          <cell r="C5370">
            <v>30</v>
          </cell>
          <cell r="D5370" t="str">
            <v>USD</v>
          </cell>
        </row>
        <row r="5371">
          <cell r="A5371" t="str">
            <v>PP-NP-LB</v>
          </cell>
          <cell r="B5371">
            <v>1</v>
          </cell>
          <cell r="C5371">
            <v>30</v>
          </cell>
          <cell r="D5371" t="str">
            <v>USD</v>
          </cell>
        </row>
        <row r="5372">
          <cell r="A5372" t="str">
            <v>EC-160</v>
          </cell>
          <cell r="B5372">
            <v>1</v>
          </cell>
          <cell r="C5372">
            <v>30</v>
          </cell>
          <cell r="D5372" t="str">
            <v>USD</v>
          </cell>
        </row>
        <row r="5373">
          <cell r="A5373" t="str">
            <v>AL-80-1350</v>
          </cell>
          <cell r="B5373">
            <v>1</v>
          </cell>
          <cell r="C5373">
            <v>30</v>
          </cell>
          <cell r="D5373" t="str">
            <v>USD</v>
          </cell>
        </row>
        <row r="5374">
          <cell r="A5374" t="str">
            <v>AL-80-1200</v>
          </cell>
          <cell r="B5374">
            <v>1</v>
          </cell>
          <cell r="C5374">
            <v>30</v>
          </cell>
          <cell r="D5374" t="str">
            <v>USD</v>
          </cell>
        </row>
        <row r="5375">
          <cell r="A5375" t="str">
            <v>AL-40-460</v>
          </cell>
          <cell r="B5375">
            <v>1</v>
          </cell>
          <cell r="C5375">
            <v>30</v>
          </cell>
          <cell r="D5375" t="str">
            <v>USD</v>
          </cell>
        </row>
        <row r="5376">
          <cell r="A5376" t="str">
            <v>AL-160-500</v>
          </cell>
          <cell r="B5376">
            <v>1</v>
          </cell>
          <cell r="C5376">
            <v>30</v>
          </cell>
          <cell r="D5376" t="str">
            <v>USD</v>
          </cell>
        </row>
        <row r="5377">
          <cell r="A5377" t="str">
            <v>AL-160-1400</v>
          </cell>
          <cell r="B5377">
            <v>1</v>
          </cell>
          <cell r="C5377">
            <v>30</v>
          </cell>
          <cell r="D5377" t="str">
            <v>USD</v>
          </cell>
        </row>
        <row r="5378">
          <cell r="A5378" t="str">
            <v>AT-40-400</v>
          </cell>
          <cell r="B5378">
            <v>1</v>
          </cell>
          <cell r="C5378">
            <v>30</v>
          </cell>
          <cell r="D5378" t="str">
            <v>USD</v>
          </cell>
        </row>
        <row r="5379">
          <cell r="A5379" t="str">
            <v>AT-120-780</v>
          </cell>
          <cell r="B5379">
            <v>1</v>
          </cell>
          <cell r="C5379">
            <v>30</v>
          </cell>
          <cell r="D5379" t="str">
            <v>USD</v>
          </cell>
        </row>
        <row r="5380">
          <cell r="A5380" t="str">
            <v>AL-80-780</v>
          </cell>
          <cell r="B5380">
            <v>1</v>
          </cell>
          <cell r="C5380">
            <v>30</v>
          </cell>
          <cell r="D5380" t="str">
            <v>USD</v>
          </cell>
        </row>
        <row r="5381">
          <cell r="A5381" t="str">
            <v>AL-80-660</v>
          </cell>
          <cell r="B5381">
            <v>1</v>
          </cell>
          <cell r="C5381">
            <v>30</v>
          </cell>
          <cell r="D5381" t="str">
            <v>USD</v>
          </cell>
        </row>
        <row r="5382">
          <cell r="A5382" t="str">
            <v>AL-80-500</v>
          </cell>
          <cell r="B5382">
            <v>1</v>
          </cell>
          <cell r="C5382">
            <v>30</v>
          </cell>
          <cell r="D5382" t="str">
            <v>USD</v>
          </cell>
        </row>
        <row r="5383">
          <cell r="A5383" t="str">
            <v>AL-80-240</v>
          </cell>
          <cell r="B5383">
            <v>1</v>
          </cell>
          <cell r="C5383">
            <v>30</v>
          </cell>
          <cell r="D5383" t="str">
            <v>USD</v>
          </cell>
        </row>
        <row r="5384">
          <cell r="A5384" t="str">
            <v>FR-01</v>
          </cell>
          <cell r="B5384">
            <v>1</v>
          </cell>
          <cell r="C5384">
            <v>30</v>
          </cell>
          <cell r="D5384" t="str">
            <v>USD</v>
          </cell>
        </row>
        <row r="5385">
          <cell r="A5385" t="str">
            <v>EC-40</v>
          </cell>
          <cell r="B5385">
            <v>1</v>
          </cell>
          <cell r="C5385">
            <v>30</v>
          </cell>
          <cell r="D5385" t="str">
            <v>USD</v>
          </cell>
        </row>
        <row r="5386">
          <cell r="A5386" t="str">
            <v>EC-120</v>
          </cell>
          <cell r="B5386">
            <v>1</v>
          </cell>
          <cell r="C5386">
            <v>30</v>
          </cell>
          <cell r="D5386" t="str">
            <v>USD</v>
          </cell>
        </row>
        <row r="5387">
          <cell r="A5387" t="str">
            <v>PS-780-R</v>
          </cell>
          <cell r="B5387">
            <v>1</v>
          </cell>
          <cell r="C5387">
            <v>30</v>
          </cell>
          <cell r="D5387" t="str">
            <v>USD</v>
          </cell>
        </row>
        <row r="5388">
          <cell r="A5388" t="str">
            <v>PS-500-R</v>
          </cell>
          <cell r="B5388">
            <v>1</v>
          </cell>
          <cell r="C5388">
            <v>30</v>
          </cell>
          <cell r="D5388" t="str">
            <v>USD</v>
          </cell>
        </row>
        <row r="5389">
          <cell r="A5389" t="str">
            <v>PS-460-R</v>
          </cell>
          <cell r="B5389">
            <v>1</v>
          </cell>
          <cell r="C5389">
            <v>30</v>
          </cell>
          <cell r="D5389" t="str">
            <v>USD</v>
          </cell>
        </row>
        <row r="5390">
          <cell r="A5390" t="str">
            <v>TRX-LH</v>
          </cell>
          <cell r="B5390">
            <v>1</v>
          </cell>
          <cell r="C5390">
            <v>30</v>
          </cell>
          <cell r="D5390" t="str">
            <v>USD</v>
          </cell>
        </row>
        <row r="5391">
          <cell r="A5391" t="str">
            <v>BCH-120</v>
          </cell>
          <cell r="B5391">
            <v>1</v>
          </cell>
          <cell r="C5391">
            <v>30</v>
          </cell>
          <cell r="D5391" t="str">
            <v>USD</v>
          </cell>
        </row>
        <row r="5392">
          <cell r="A5392" t="str">
            <v>BA-80-BLK</v>
          </cell>
          <cell r="B5392">
            <v>1</v>
          </cell>
          <cell r="C5392">
            <v>30</v>
          </cell>
          <cell r="D5392" t="str">
            <v>USD</v>
          </cell>
        </row>
        <row r="5393">
          <cell r="A5393" t="str">
            <v>AL-80-150</v>
          </cell>
          <cell r="B5393">
            <v>1</v>
          </cell>
          <cell r="C5393">
            <v>30</v>
          </cell>
          <cell r="D5393" t="str">
            <v>USD</v>
          </cell>
        </row>
        <row r="5394">
          <cell r="A5394" t="str">
            <v>AL-40-500</v>
          </cell>
          <cell r="B5394">
            <v>1</v>
          </cell>
          <cell r="C5394">
            <v>30</v>
          </cell>
          <cell r="D5394" t="str">
            <v>USD</v>
          </cell>
        </row>
        <row r="5395">
          <cell r="A5395" t="str">
            <v>AL-120-780</v>
          </cell>
          <cell r="B5395">
            <v>1</v>
          </cell>
          <cell r="C5395">
            <v>30</v>
          </cell>
          <cell r="D5395" t="str">
            <v>USD</v>
          </cell>
        </row>
        <row r="5396">
          <cell r="A5396" t="str">
            <v>AT-120-500</v>
          </cell>
          <cell r="B5396">
            <v>1</v>
          </cell>
          <cell r="C5396">
            <v>30</v>
          </cell>
          <cell r="D5396" t="str">
            <v>USD</v>
          </cell>
        </row>
        <row r="5397">
          <cell r="A5397" t="str">
            <v>AJ-4040</v>
          </cell>
          <cell r="B5397">
            <v>1</v>
          </cell>
          <cell r="C5397">
            <v>30</v>
          </cell>
          <cell r="D5397" t="str">
            <v>USD</v>
          </cell>
        </row>
        <row r="5398">
          <cell r="A5398" t="str">
            <v>CC-01</v>
          </cell>
          <cell r="B5398">
            <v>1</v>
          </cell>
          <cell r="C5398">
            <v>30</v>
          </cell>
          <cell r="D5398" t="str">
            <v>USD</v>
          </cell>
        </row>
        <row r="5399">
          <cell r="A5399" t="str">
            <v>TRX-WRB</v>
          </cell>
          <cell r="B5399">
            <v>1</v>
          </cell>
          <cell r="C5399">
            <v>30</v>
          </cell>
          <cell r="D5399" t="str">
            <v>USD</v>
          </cell>
        </row>
        <row r="5400">
          <cell r="A5400" t="str">
            <v>TRX-WLB</v>
          </cell>
          <cell r="B5400">
            <v>1</v>
          </cell>
          <cell r="C5400">
            <v>30</v>
          </cell>
          <cell r="D5400" t="str">
            <v>USD</v>
          </cell>
        </row>
        <row r="5401">
          <cell r="A5401" t="str">
            <v>WM-WM4</v>
          </cell>
          <cell r="B5401">
            <v>1</v>
          </cell>
          <cell r="C5401">
            <v>30</v>
          </cell>
          <cell r="D5401" t="str">
            <v>USD</v>
          </cell>
        </row>
        <row r="5402">
          <cell r="A5402" t="str">
            <v>TRX-WLAP</v>
          </cell>
          <cell r="B5402">
            <v>1</v>
          </cell>
          <cell r="C5402">
            <v>30</v>
          </cell>
          <cell r="D5402" t="str">
            <v>USD</v>
          </cell>
        </row>
        <row r="5403">
          <cell r="A5403" t="str">
            <v>TRX-WRAP</v>
          </cell>
          <cell r="B5403">
            <v>1</v>
          </cell>
          <cell r="C5403">
            <v>30</v>
          </cell>
          <cell r="D5403" t="str">
            <v>USD</v>
          </cell>
        </row>
        <row r="5404">
          <cell r="A5404" t="str">
            <v>TRX-SWP</v>
          </cell>
          <cell r="B5404">
            <v>1</v>
          </cell>
          <cell r="C5404">
            <v>30</v>
          </cell>
          <cell r="D5404" t="str">
            <v>USD</v>
          </cell>
        </row>
        <row r="5405">
          <cell r="A5405" t="str">
            <v>TF-TR8-WM</v>
          </cell>
          <cell r="B5405">
            <v>1</v>
          </cell>
          <cell r="C5405">
            <v>30</v>
          </cell>
          <cell r="D5405" t="str">
            <v>USD</v>
          </cell>
        </row>
        <row r="5406">
          <cell r="A5406" t="str">
            <v>TF-TR8-SA</v>
          </cell>
          <cell r="B5406">
            <v>1</v>
          </cell>
          <cell r="C5406">
            <v>30</v>
          </cell>
          <cell r="D5406" t="str">
            <v>USD</v>
          </cell>
        </row>
        <row r="5407">
          <cell r="A5407" t="str">
            <v>TF-TR8-R</v>
          </cell>
          <cell r="B5407">
            <v>1</v>
          </cell>
          <cell r="C5407">
            <v>30</v>
          </cell>
          <cell r="D5407" t="str">
            <v>USD</v>
          </cell>
        </row>
        <row r="5408">
          <cell r="A5408" t="str">
            <v>TF-TR8-MS</v>
          </cell>
          <cell r="B5408">
            <v>1</v>
          </cell>
          <cell r="C5408">
            <v>30</v>
          </cell>
          <cell r="D5408" t="str">
            <v>USD</v>
          </cell>
        </row>
        <row r="5409">
          <cell r="A5409" t="str">
            <v>TF-TR8-L</v>
          </cell>
          <cell r="B5409">
            <v>1</v>
          </cell>
          <cell r="C5409">
            <v>30</v>
          </cell>
          <cell r="D5409" t="str">
            <v>USD</v>
          </cell>
        </row>
        <row r="5410">
          <cell r="A5410" t="str">
            <v>TF-TR8-F</v>
          </cell>
          <cell r="B5410">
            <v>1</v>
          </cell>
          <cell r="C5410">
            <v>30</v>
          </cell>
          <cell r="D5410" t="str">
            <v>USD</v>
          </cell>
        </row>
        <row r="5411">
          <cell r="A5411" t="str">
            <v>TF-TR8-B</v>
          </cell>
          <cell r="B5411">
            <v>1</v>
          </cell>
          <cell r="C5411">
            <v>30</v>
          </cell>
          <cell r="D5411" t="str">
            <v>USD</v>
          </cell>
        </row>
        <row r="5412">
          <cell r="A5412" t="str">
            <v>TK-M8</v>
          </cell>
          <cell r="B5412">
            <v>1</v>
          </cell>
          <cell r="C5412">
            <v>30</v>
          </cell>
          <cell r="D5412" t="str">
            <v>USD</v>
          </cell>
        </row>
        <row r="5413">
          <cell r="A5413" t="str">
            <v>SM-01</v>
          </cell>
          <cell r="B5413">
            <v>1</v>
          </cell>
          <cell r="C5413">
            <v>30</v>
          </cell>
          <cell r="D5413" t="str">
            <v>USD</v>
          </cell>
        </row>
        <row r="5414">
          <cell r="A5414" t="str">
            <v>SM-02</v>
          </cell>
          <cell r="B5414">
            <v>1</v>
          </cell>
          <cell r="C5414">
            <v>30</v>
          </cell>
          <cell r="D5414" t="str">
            <v>USD</v>
          </cell>
        </row>
        <row r="5415">
          <cell r="A5415" t="str">
            <v>SS-01</v>
          </cell>
          <cell r="B5415">
            <v>1</v>
          </cell>
          <cell r="C5415">
            <v>30</v>
          </cell>
          <cell r="D5415" t="str">
            <v>USD</v>
          </cell>
        </row>
        <row r="5416">
          <cell r="A5416" t="str">
            <v>TRX-SPR</v>
          </cell>
          <cell r="B5416">
            <v>1</v>
          </cell>
          <cell r="C5416">
            <v>30</v>
          </cell>
          <cell r="D5416" t="str">
            <v>USD</v>
          </cell>
        </row>
        <row r="5417">
          <cell r="A5417" t="str">
            <v>PP-80-TP</v>
          </cell>
          <cell r="B5417">
            <v>1</v>
          </cell>
          <cell r="C5417">
            <v>30</v>
          </cell>
          <cell r="D5417" t="str">
            <v>USD</v>
          </cell>
        </row>
        <row r="5418">
          <cell r="A5418" t="str">
            <v>TRX-TB</v>
          </cell>
          <cell r="B5418">
            <v>1</v>
          </cell>
          <cell r="C5418">
            <v>30</v>
          </cell>
          <cell r="D5418" t="str">
            <v>USD</v>
          </cell>
        </row>
        <row r="5419">
          <cell r="A5419" t="str">
            <v>TRX-TVSP</v>
          </cell>
          <cell r="B5419">
            <v>1</v>
          </cell>
          <cell r="C5419">
            <v>30</v>
          </cell>
          <cell r="D5419" t="str">
            <v>USD</v>
          </cell>
        </row>
        <row r="5420">
          <cell r="A5420" t="str">
            <v>LP-160</v>
          </cell>
          <cell r="B5420">
            <v>1</v>
          </cell>
          <cell r="C5420">
            <v>30</v>
          </cell>
          <cell r="D5420" t="str">
            <v>USD</v>
          </cell>
        </row>
        <row r="5421">
          <cell r="A5421" t="str">
            <v>LP-120</v>
          </cell>
          <cell r="B5421">
            <v>1</v>
          </cell>
          <cell r="C5421">
            <v>30</v>
          </cell>
          <cell r="D5421" t="str">
            <v>USD</v>
          </cell>
        </row>
        <row r="5422">
          <cell r="A5422" t="str">
            <v>TRX-BA</v>
          </cell>
          <cell r="B5422">
            <v>1</v>
          </cell>
          <cell r="C5422">
            <v>30</v>
          </cell>
          <cell r="D5422" t="str">
            <v>USD</v>
          </cell>
        </row>
        <row r="5423">
          <cell r="A5423" t="str">
            <v>TRX-LB</v>
          </cell>
          <cell r="B5423">
            <v>1</v>
          </cell>
          <cell r="C5423">
            <v>30</v>
          </cell>
          <cell r="D5423" t="str">
            <v>USD</v>
          </cell>
        </row>
        <row r="5424">
          <cell r="A5424" t="str">
            <v>EC-80</v>
          </cell>
          <cell r="B5424">
            <v>1</v>
          </cell>
          <cell r="C5424">
            <v>30</v>
          </cell>
          <cell r="D5424" t="str">
            <v>USD</v>
          </cell>
        </row>
        <row r="5425">
          <cell r="A5425" t="str">
            <v>BP-80-H</v>
          </cell>
          <cell r="B5425">
            <v>1</v>
          </cell>
          <cell r="C5425">
            <v>30</v>
          </cell>
          <cell r="D5425" t="str">
            <v>USD</v>
          </cell>
        </row>
        <row r="5426">
          <cell r="A5426" t="str">
            <v>BP-120-H</v>
          </cell>
          <cell r="B5426">
            <v>1</v>
          </cell>
          <cell r="C5426">
            <v>30</v>
          </cell>
          <cell r="D5426" t="str">
            <v>USD</v>
          </cell>
        </row>
        <row r="5427">
          <cell r="A5427" t="str">
            <v>AL-120-580</v>
          </cell>
          <cell r="B5427">
            <v>1</v>
          </cell>
          <cell r="C5427">
            <v>30</v>
          </cell>
          <cell r="D5427" t="str">
            <v>USD</v>
          </cell>
        </row>
        <row r="5428">
          <cell r="A5428" t="str">
            <v>AT-120-580</v>
          </cell>
          <cell r="B5428">
            <v>1</v>
          </cell>
          <cell r="C5428">
            <v>30</v>
          </cell>
          <cell r="D5428" t="str">
            <v>USD</v>
          </cell>
        </row>
        <row r="5429">
          <cell r="A5429" t="str">
            <v>AL-80-580</v>
          </cell>
          <cell r="B5429">
            <v>1</v>
          </cell>
          <cell r="C5429">
            <v>30</v>
          </cell>
          <cell r="D5429" t="str">
            <v>USD</v>
          </cell>
        </row>
        <row r="5430">
          <cell r="A5430" t="str">
            <v>AL-80-400</v>
          </cell>
          <cell r="B5430">
            <v>1</v>
          </cell>
          <cell r="C5430">
            <v>30</v>
          </cell>
          <cell r="D5430" t="str">
            <v>USD</v>
          </cell>
        </row>
        <row r="5431">
          <cell r="A5431" t="str">
            <v>AL-80-300</v>
          </cell>
          <cell r="B5431">
            <v>1</v>
          </cell>
          <cell r="C5431">
            <v>30</v>
          </cell>
          <cell r="D5431" t="str">
            <v>USD</v>
          </cell>
        </row>
        <row r="5432">
          <cell r="A5432" t="str">
            <v>TR80-HB5</v>
          </cell>
          <cell r="B5432">
            <v>1</v>
          </cell>
          <cell r="C5432">
            <v>6.5</v>
          </cell>
          <cell r="D5432" t="str">
            <v>USD</v>
          </cell>
        </row>
        <row r="5433">
          <cell r="A5433" t="str">
            <v>TR80-SHIFTER7</v>
          </cell>
          <cell r="B5433">
            <v>1</v>
          </cell>
          <cell r="C5433">
            <v>9</v>
          </cell>
          <cell r="D5433" t="str">
            <v>USD</v>
          </cell>
        </row>
        <row r="5434">
          <cell r="A5434" t="str">
            <v>TM-B7-37-3</v>
          </cell>
          <cell r="B5434">
            <v>1</v>
          </cell>
          <cell r="C5434">
            <v>11.5</v>
          </cell>
          <cell r="D5434" t="str">
            <v>USD</v>
          </cell>
        </row>
        <row r="5435">
          <cell r="A5435" t="str">
            <v>TM-B7-27-3</v>
          </cell>
          <cell r="B5435">
            <v>1</v>
          </cell>
          <cell r="C5435">
            <v>12</v>
          </cell>
          <cell r="D5435" t="str">
            <v>USD</v>
          </cell>
        </row>
        <row r="5436">
          <cell r="A5436" t="str">
            <v>TM-B7</v>
          </cell>
          <cell r="B5436">
            <v>1</v>
          </cell>
          <cell r="C5436">
            <v>76</v>
          </cell>
          <cell r="D5436" t="str">
            <v>USD</v>
          </cell>
        </row>
        <row r="5437">
          <cell r="A5437" t="str">
            <v>TR8-08-B-PART1</v>
          </cell>
          <cell r="B5437">
            <v>1</v>
          </cell>
          <cell r="C5437">
            <v>150</v>
          </cell>
          <cell r="D5437" t="str">
            <v>USD</v>
          </cell>
        </row>
        <row r="5438">
          <cell r="A5438" t="str">
            <v>TR8-08-B-PART2</v>
          </cell>
          <cell r="B5438">
            <v>1</v>
          </cell>
          <cell r="C5438">
            <v>85.5</v>
          </cell>
          <cell r="D5438" t="str">
            <v>USD</v>
          </cell>
        </row>
        <row r="5439">
          <cell r="A5439" t="str">
            <v>TR80-FSUPPORT</v>
          </cell>
          <cell r="B5439">
            <v>1</v>
          </cell>
          <cell r="C5439">
            <v>12.6</v>
          </cell>
          <cell r="D5439" t="str">
            <v>USD</v>
          </cell>
        </row>
        <row r="5440">
          <cell r="A5440" t="str">
            <v>120S-BLK-PART1</v>
          </cell>
          <cell r="B5440">
            <v>1</v>
          </cell>
          <cell r="C5440">
            <v>98.55</v>
          </cell>
          <cell r="D5440" t="str">
            <v>USD</v>
          </cell>
        </row>
        <row r="5441">
          <cell r="A5441" t="str">
            <v>120S-BLK-PART2</v>
          </cell>
          <cell r="B5441">
            <v>1</v>
          </cell>
          <cell r="C5441">
            <v>98.55</v>
          </cell>
          <cell r="D5441" t="str">
            <v>USD</v>
          </cell>
        </row>
        <row r="5442">
          <cell r="A5442" t="str">
            <v>TR-BSA100</v>
          </cell>
          <cell r="B5442">
            <v>1</v>
          </cell>
          <cell r="C5442">
            <v>19.86</v>
          </cell>
          <cell r="D5442" t="str">
            <v>USD</v>
          </cell>
        </row>
        <row r="5443">
          <cell r="A5443" t="str">
            <v>TR-BSA200-KIT</v>
          </cell>
          <cell r="B5443">
            <v>1</v>
          </cell>
          <cell r="C5443">
            <v>74</v>
          </cell>
          <cell r="D5443" t="str">
            <v>USD</v>
          </cell>
        </row>
        <row r="5444">
          <cell r="A5444" t="str">
            <v>SP-49-SC</v>
          </cell>
          <cell r="B5444">
            <v>1</v>
          </cell>
          <cell r="C5444">
            <v>0.5</v>
          </cell>
          <cell r="D5444" t="str">
            <v>USD</v>
          </cell>
        </row>
        <row r="5445">
          <cell r="A5445" t="str">
            <v>TR8-08-G-PART1</v>
          </cell>
          <cell r="B5445">
            <v>1</v>
          </cell>
          <cell r="C5445">
            <v>150</v>
          </cell>
          <cell r="D5445" t="str">
            <v>USD</v>
          </cell>
        </row>
        <row r="5446">
          <cell r="A5446" t="str">
            <v>TR8-08-G-PART2</v>
          </cell>
          <cell r="B5446">
            <v>1</v>
          </cell>
          <cell r="C5446">
            <v>85.5</v>
          </cell>
          <cell r="D5446" t="str">
            <v>USD</v>
          </cell>
        </row>
        <row r="5447">
          <cell r="A5447" t="str">
            <v>TR80-OFCPLATE2</v>
          </cell>
          <cell r="B5447">
            <v>1</v>
          </cell>
          <cell r="C5447">
            <v>9.4499999999999993</v>
          </cell>
          <cell r="D5447" t="str">
            <v>USD</v>
          </cell>
        </row>
        <row r="5448">
          <cell r="A5448" t="str">
            <v>SP-TR120SMSC</v>
          </cell>
          <cell r="B5448">
            <v>1</v>
          </cell>
          <cell r="C5448">
            <v>0.5</v>
          </cell>
          <cell r="D5448" t="str">
            <v>USD</v>
          </cell>
        </row>
        <row r="5449">
          <cell r="A5449" t="str">
            <v>HI-325B</v>
          </cell>
          <cell r="B5449">
            <v>1</v>
          </cell>
          <cell r="C5449">
            <v>199</v>
          </cell>
          <cell r="D5449" t="str">
            <v>USD</v>
          </cell>
        </row>
        <row r="5450">
          <cell r="A5450" t="str">
            <v>TRX-NVY24-PART1</v>
          </cell>
          <cell r="B5450">
            <v>1</v>
          </cell>
          <cell r="C5450">
            <v>135</v>
          </cell>
          <cell r="D5450" t="str">
            <v>USD</v>
          </cell>
        </row>
        <row r="5451">
          <cell r="A5451" t="str">
            <v>TRX-NVY24-PART2</v>
          </cell>
          <cell r="B5451">
            <v>1</v>
          </cell>
          <cell r="C5451">
            <v>90</v>
          </cell>
          <cell r="D5451" t="str">
            <v>USD</v>
          </cell>
        </row>
        <row r="5452">
          <cell r="A5452" t="str">
            <v>TRX-NVY24-PART3</v>
          </cell>
          <cell r="B5452">
            <v>1</v>
          </cell>
          <cell r="C5452">
            <v>88</v>
          </cell>
          <cell r="D5452" t="str">
            <v>USD</v>
          </cell>
        </row>
        <row r="5453">
          <cell r="A5453" t="str">
            <v>TRX-SLV24-PART1</v>
          </cell>
          <cell r="B5453">
            <v>1</v>
          </cell>
          <cell r="C5453">
            <v>135</v>
          </cell>
          <cell r="D5453" t="str">
            <v>USD</v>
          </cell>
        </row>
        <row r="5454">
          <cell r="A5454" t="str">
            <v>TRX-SLV24-PART2</v>
          </cell>
          <cell r="B5454">
            <v>1</v>
          </cell>
          <cell r="C5454">
            <v>90</v>
          </cell>
          <cell r="D5454" t="str">
            <v>USD</v>
          </cell>
        </row>
        <row r="5455">
          <cell r="A5455" t="str">
            <v>TRX-SLV24-PART3</v>
          </cell>
          <cell r="B5455">
            <v>1</v>
          </cell>
          <cell r="C5455">
            <v>88</v>
          </cell>
          <cell r="D5455" t="str">
            <v>USD</v>
          </cell>
        </row>
        <row r="5456">
          <cell r="A5456" t="str">
            <v>TRX-ORG24-PART1</v>
          </cell>
          <cell r="B5456">
            <v>1</v>
          </cell>
          <cell r="C5456">
            <v>135</v>
          </cell>
          <cell r="D5456" t="str">
            <v>USD</v>
          </cell>
        </row>
        <row r="5457">
          <cell r="A5457" t="str">
            <v>TRX-ORG24-PART2</v>
          </cell>
          <cell r="B5457">
            <v>1</v>
          </cell>
          <cell r="C5457">
            <v>90</v>
          </cell>
          <cell r="D5457" t="str">
            <v>USD</v>
          </cell>
        </row>
        <row r="5458">
          <cell r="A5458" t="str">
            <v>TRX-ORG24-PART3</v>
          </cell>
          <cell r="B5458">
            <v>1</v>
          </cell>
          <cell r="C5458">
            <v>88</v>
          </cell>
          <cell r="D5458" t="str">
            <v>USD</v>
          </cell>
        </row>
        <row r="5459">
          <cell r="A5459" t="str">
            <v>TRX-RED24-PART1</v>
          </cell>
          <cell r="B5459">
            <v>1</v>
          </cell>
          <cell r="C5459">
            <v>135</v>
          </cell>
          <cell r="D5459" t="str">
            <v>USD</v>
          </cell>
        </row>
        <row r="5460">
          <cell r="A5460" t="str">
            <v>TRX-RED24-PART2</v>
          </cell>
          <cell r="B5460">
            <v>1</v>
          </cell>
          <cell r="C5460">
            <v>90</v>
          </cell>
          <cell r="D5460" t="str">
            <v>USD</v>
          </cell>
        </row>
        <row r="5461">
          <cell r="A5461" t="str">
            <v>TRX-RED24-PART3</v>
          </cell>
          <cell r="B5461">
            <v>1</v>
          </cell>
          <cell r="C5461">
            <v>88</v>
          </cell>
          <cell r="D5461" t="str">
            <v>USD</v>
          </cell>
        </row>
        <row r="5462">
          <cell r="A5462" t="str">
            <v>VNM-SEQS02</v>
          </cell>
          <cell r="B5462">
            <v>1</v>
          </cell>
          <cell r="C5462">
            <v>194.35</v>
          </cell>
          <cell r="D5462" t="str">
            <v>USD</v>
          </cell>
        </row>
        <row r="5463">
          <cell r="A5463" t="str">
            <v>HE-SPU3SCB</v>
          </cell>
          <cell r="B5463">
            <v>1</v>
          </cell>
          <cell r="C5463">
            <v>1034.6615999999999</v>
          </cell>
          <cell r="D5463" t="str">
            <v>USD</v>
          </cell>
        </row>
        <row r="5464">
          <cell r="A5464" t="str">
            <v>TR160S2-BLK-PART1</v>
          </cell>
          <cell r="B5464">
            <v>1</v>
          </cell>
          <cell r="C5464">
            <v>114.14</v>
          </cell>
          <cell r="D5464" t="str">
            <v>USD</v>
          </cell>
        </row>
        <row r="5465">
          <cell r="A5465" t="str">
            <v>TR160S2-BLK-PART2</v>
          </cell>
          <cell r="B5465">
            <v>1</v>
          </cell>
          <cell r="C5465">
            <v>114.14</v>
          </cell>
          <cell r="D5465" t="str">
            <v>USD</v>
          </cell>
        </row>
        <row r="5466">
          <cell r="A5466" t="str">
            <v>TR160S02-L-PART1</v>
          </cell>
          <cell r="B5466">
            <v>1</v>
          </cell>
          <cell r="C5466">
            <v>121.44</v>
          </cell>
          <cell r="D5466" t="str">
            <v>USD</v>
          </cell>
        </row>
        <row r="5467">
          <cell r="A5467" t="str">
            <v>TR160S02-L-PART2</v>
          </cell>
          <cell r="B5467">
            <v>1</v>
          </cell>
          <cell r="C5467">
            <v>121.44</v>
          </cell>
          <cell r="D5467" t="str">
            <v>USD</v>
          </cell>
        </row>
        <row r="5468">
          <cell r="A5468" t="str">
            <v>TR1605-BLK-PART1</v>
          </cell>
          <cell r="B5468">
            <v>1</v>
          </cell>
          <cell r="C5468">
            <v>121.97</v>
          </cell>
          <cell r="D5468" t="str">
            <v>USD</v>
          </cell>
        </row>
        <row r="5469">
          <cell r="A5469" t="str">
            <v>TR1605-BLK-PART2</v>
          </cell>
          <cell r="B5469">
            <v>1</v>
          </cell>
          <cell r="C5469">
            <v>121.97</v>
          </cell>
          <cell r="D5469" t="str">
            <v>USD</v>
          </cell>
        </row>
        <row r="5470">
          <cell r="A5470" t="str">
            <v>TR1605-L-PART1</v>
          </cell>
          <cell r="B5470">
            <v>1</v>
          </cell>
          <cell r="C5470">
            <v>129.27000000000001</v>
          </cell>
          <cell r="D5470" t="str">
            <v>USD</v>
          </cell>
        </row>
        <row r="5471">
          <cell r="A5471" t="str">
            <v>TR1605-L-PART2</v>
          </cell>
          <cell r="B5471">
            <v>1</v>
          </cell>
          <cell r="C5471">
            <v>129.27000000000001</v>
          </cell>
          <cell r="D5471" t="str">
            <v>USD</v>
          </cell>
        </row>
        <row r="5472">
          <cell r="A5472" t="str">
            <v>TR120S-L-PART1</v>
          </cell>
          <cell r="B5472">
            <v>1</v>
          </cell>
          <cell r="C5472">
            <v>105.85</v>
          </cell>
          <cell r="D5472" t="str">
            <v>USD</v>
          </cell>
        </row>
        <row r="5473">
          <cell r="A5473" t="str">
            <v>TR120S-L-PART2</v>
          </cell>
          <cell r="B5473">
            <v>1</v>
          </cell>
          <cell r="C5473">
            <v>105.85</v>
          </cell>
          <cell r="D5473" t="str">
            <v>USD</v>
          </cell>
        </row>
        <row r="5474">
          <cell r="A5474" t="str">
            <v>TR80S</v>
          </cell>
          <cell r="B5474">
            <v>1</v>
          </cell>
          <cell r="C5474">
            <v>184.24</v>
          </cell>
          <cell r="D5474" t="str">
            <v>USD</v>
          </cell>
        </row>
        <row r="5475">
          <cell r="A5475" t="str">
            <v>TR40S</v>
          </cell>
          <cell r="B5475">
            <v>1</v>
          </cell>
          <cell r="C5475">
            <v>119.77</v>
          </cell>
          <cell r="D5475" t="str">
            <v>USD</v>
          </cell>
        </row>
        <row r="5476">
          <cell r="A5476" t="str">
            <v>TR-FLKBM</v>
          </cell>
          <cell r="B5476">
            <v>1</v>
          </cell>
          <cell r="C5476">
            <v>36.5</v>
          </cell>
          <cell r="D5476" t="str">
            <v>USD</v>
          </cell>
        </row>
        <row r="5477">
          <cell r="A5477" t="str">
            <v>TR80-KBMMS</v>
          </cell>
          <cell r="B5477">
            <v>1</v>
          </cell>
          <cell r="C5477">
            <v>19.5</v>
          </cell>
          <cell r="D5477" t="str">
            <v>USD</v>
          </cell>
        </row>
        <row r="5478">
          <cell r="A5478" t="str">
            <v>TR-KBMMS</v>
          </cell>
          <cell r="B5478">
            <v>1</v>
          </cell>
          <cell r="C5478">
            <v>24.5</v>
          </cell>
          <cell r="D5478" t="str">
            <v>USD</v>
          </cell>
        </row>
        <row r="5479">
          <cell r="A5479" t="str">
            <v>TR-TSHX</v>
          </cell>
          <cell r="B5479">
            <v>1</v>
          </cell>
          <cell r="C5479">
            <v>32.9</v>
          </cell>
          <cell r="D5479" t="str">
            <v>USD</v>
          </cell>
        </row>
        <row r="5480">
          <cell r="A5480" t="str">
            <v>TR80-TSHX</v>
          </cell>
          <cell r="B5480">
            <v>1</v>
          </cell>
          <cell r="C5480">
            <v>28.5</v>
          </cell>
          <cell r="D5480" t="str">
            <v>USD</v>
          </cell>
        </row>
        <row r="5481">
          <cell r="A5481" t="str">
            <v>FS6</v>
          </cell>
          <cell r="B5481">
            <v>1</v>
          </cell>
          <cell r="C5481">
            <v>105</v>
          </cell>
          <cell r="D5481" t="str">
            <v>USD</v>
          </cell>
        </row>
        <row r="5482">
          <cell r="A5482" t="str">
            <v>FS6-DDM</v>
          </cell>
          <cell r="B5482">
            <v>1</v>
          </cell>
          <cell r="C5482">
            <v>8.5</v>
          </cell>
          <cell r="D5482" t="str">
            <v>USD</v>
          </cell>
        </row>
        <row r="5483">
          <cell r="A5483" t="str">
            <v>FS-CST</v>
          </cell>
          <cell r="B5483">
            <v>1</v>
          </cell>
          <cell r="C5483">
            <v>13.5</v>
          </cell>
          <cell r="D5483" t="str">
            <v>USD</v>
          </cell>
        </row>
        <row r="5484">
          <cell r="A5484" t="str">
            <v>SA-FS01</v>
          </cell>
          <cell r="B5484">
            <v>1</v>
          </cell>
          <cell r="C5484">
            <v>59.5</v>
          </cell>
          <cell r="D5484" t="str">
            <v>USD</v>
          </cell>
        </row>
        <row r="5485">
          <cell r="A5485" t="str">
            <v>SA-06-L</v>
          </cell>
          <cell r="B5485">
            <v>1</v>
          </cell>
          <cell r="C5485">
            <v>68.5</v>
          </cell>
          <cell r="D5485" t="str">
            <v>USD</v>
          </cell>
        </row>
        <row r="5486">
          <cell r="A5486" t="str">
            <v>SA-08-L</v>
          </cell>
          <cell r="B5486">
            <v>1</v>
          </cell>
          <cell r="C5486">
            <v>68.5</v>
          </cell>
          <cell r="D5486" t="str">
            <v>USD</v>
          </cell>
        </row>
        <row r="5487">
          <cell r="A5487" t="str">
            <v>SA-11</v>
          </cell>
          <cell r="B5487">
            <v>1</v>
          </cell>
          <cell r="C5487">
            <v>94.5</v>
          </cell>
          <cell r="D5487" t="str">
            <v>USD</v>
          </cell>
        </row>
        <row r="5488">
          <cell r="A5488" t="str">
            <v>SA-12</v>
          </cell>
          <cell r="B5488">
            <v>1</v>
          </cell>
          <cell r="C5488">
            <v>94.5</v>
          </cell>
          <cell r="D5488" t="str">
            <v>USD</v>
          </cell>
        </row>
        <row r="5489">
          <cell r="A5489" t="str">
            <v>TR80-NEWFEET</v>
          </cell>
          <cell r="B5489">
            <v>1</v>
          </cell>
          <cell r="C5489">
            <v>10.5</v>
          </cell>
          <cell r="D5489" t="str">
            <v>USD</v>
          </cell>
        </row>
        <row r="5490">
          <cell r="A5490" t="str">
            <v>TR4</v>
          </cell>
          <cell r="B5490">
            <v>1</v>
          </cell>
          <cell r="C5490">
            <v>80</v>
          </cell>
          <cell r="D5490" t="str">
            <v>USD</v>
          </cell>
        </row>
        <row r="5491">
          <cell r="A5491" t="str">
            <v>MS-FS-SIN6</v>
          </cell>
          <cell r="B5491">
            <v>1</v>
          </cell>
          <cell r="C5491">
            <v>95.5</v>
          </cell>
          <cell r="D5491" t="str">
            <v>USD</v>
          </cell>
        </row>
        <row r="5492">
          <cell r="A5492" t="str">
            <v>TR80-FMMS6-BLK</v>
          </cell>
          <cell r="B5492">
            <v>1</v>
          </cell>
          <cell r="C5492">
            <v>50</v>
          </cell>
          <cell r="D5492" t="str">
            <v>USD</v>
          </cell>
        </row>
        <row r="5493">
          <cell r="A5493" t="str">
            <v>TR80-TMARM5</v>
          </cell>
          <cell r="B5493">
            <v>1</v>
          </cell>
          <cell r="C5493">
            <v>44.5</v>
          </cell>
          <cell r="D5493" t="str">
            <v>USD</v>
          </cell>
        </row>
        <row r="5494">
          <cell r="A5494" t="str">
            <v>TR80-TMARM6</v>
          </cell>
          <cell r="B5494">
            <v>1</v>
          </cell>
          <cell r="C5494">
            <v>48.5</v>
          </cell>
          <cell r="D5494" t="str">
            <v>USD</v>
          </cell>
        </row>
        <row r="5495">
          <cell r="A5495" t="str">
            <v>MS-CM-SIN2</v>
          </cell>
          <cell r="B5495">
            <v>1</v>
          </cell>
          <cell r="C5495">
            <v>94</v>
          </cell>
          <cell r="D5495" t="str">
            <v>USD</v>
          </cell>
        </row>
        <row r="5496">
          <cell r="A5496" t="str">
            <v>TRX-HB</v>
          </cell>
          <cell r="B5496">
            <v>1</v>
          </cell>
          <cell r="C5496">
            <v>8</v>
          </cell>
          <cell r="D5496" t="str">
            <v>USD</v>
          </cell>
        </row>
        <row r="5497">
          <cell r="A5497" t="str">
            <v>TRX-SB</v>
          </cell>
          <cell r="B5497">
            <v>1</v>
          </cell>
          <cell r="C5497">
            <v>15.5</v>
          </cell>
          <cell r="D5497" t="str">
            <v>USD</v>
          </cell>
        </row>
        <row r="5498">
          <cell r="A5498" t="str">
            <v>TR120S-BLK-PART1</v>
          </cell>
          <cell r="B5498">
            <v>1</v>
          </cell>
          <cell r="C5498">
            <v>98.549000000000007</v>
          </cell>
          <cell r="D5498" t="str">
            <v>USD</v>
          </cell>
        </row>
        <row r="5499">
          <cell r="A5499" t="str">
            <v>TR120S-BLK-PART2</v>
          </cell>
          <cell r="B5499">
            <v>1</v>
          </cell>
          <cell r="C5499">
            <v>98.549000000000007</v>
          </cell>
          <cell r="D5499" t="str">
            <v>USD</v>
          </cell>
        </row>
        <row r="5500">
          <cell r="A5500" t="str">
            <v>TR80-SMEX4-BLK</v>
          </cell>
          <cell r="B5500">
            <v>1</v>
          </cell>
          <cell r="C5500">
            <v>23</v>
          </cell>
          <cell r="D5500" t="str">
            <v>USD</v>
          </cell>
        </row>
        <row r="5501">
          <cell r="A5501" t="str">
            <v>TR80-SMEX4-L</v>
          </cell>
          <cell r="B5501">
            <v>1</v>
          </cell>
          <cell r="C5501">
            <v>25</v>
          </cell>
          <cell r="D5501" t="str">
            <v>USD</v>
          </cell>
        </row>
        <row r="5502">
          <cell r="A5502" t="str">
            <v>HE-SPS2B</v>
          </cell>
          <cell r="B5502">
            <v>1</v>
          </cell>
          <cell r="C5502">
            <v>463.41719999999998</v>
          </cell>
          <cell r="D5502" t="str">
            <v>USD</v>
          </cell>
        </row>
        <row r="5503">
          <cell r="A5503" t="str">
            <v>TR-TR8-SING3</v>
          </cell>
          <cell r="B5503">
            <v>1</v>
          </cell>
          <cell r="C5503">
            <v>19</v>
          </cell>
          <cell r="D5503" t="str">
            <v>USD</v>
          </cell>
        </row>
        <row r="5504">
          <cell r="A5504" t="str">
            <v>VNM-PE01FABB</v>
          </cell>
          <cell r="B5504">
            <v>1</v>
          </cell>
          <cell r="C5504">
            <v>3</v>
          </cell>
          <cell r="D5504" t="str">
            <v>USD</v>
          </cell>
        </row>
        <row r="5505">
          <cell r="A5505" t="str">
            <v>GTPROV2-SPO2BLK</v>
          </cell>
          <cell r="B5505">
            <v>1</v>
          </cell>
          <cell r="C5505">
            <v>504.72890000000001</v>
          </cell>
          <cell r="D5505" t="str">
            <v>USD</v>
          </cell>
        </row>
        <row r="5506">
          <cell r="A5506" t="str">
            <v>TR8-10-B-PART1</v>
          </cell>
          <cell r="B5506">
            <v>1</v>
          </cell>
          <cell r="C5506">
            <v>145</v>
          </cell>
          <cell r="D5506" t="str">
            <v>USD</v>
          </cell>
        </row>
        <row r="5507">
          <cell r="A5507" t="str">
            <v>TR8-10-B-PART2</v>
          </cell>
          <cell r="B5507">
            <v>1</v>
          </cell>
          <cell r="C5507">
            <v>82</v>
          </cell>
          <cell r="D5507" t="str">
            <v>USD</v>
          </cell>
        </row>
        <row r="5508">
          <cell r="A5508" t="str">
            <v>TR8-10-G-PART1</v>
          </cell>
          <cell r="B5508">
            <v>1</v>
          </cell>
          <cell r="C5508">
            <v>145.5</v>
          </cell>
          <cell r="D5508" t="str">
            <v>USD</v>
          </cell>
        </row>
        <row r="5509">
          <cell r="A5509" t="str">
            <v>TR8-10-G-PART2</v>
          </cell>
          <cell r="B5509">
            <v>1</v>
          </cell>
          <cell r="C5509">
            <v>82.6</v>
          </cell>
          <cell r="D5509" t="str">
            <v>USD</v>
          </cell>
        </row>
        <row r="5510">
          <cell r="A5510" t="str">
            <v>GTPROV2-ZER2BLU</v>
          </cell>
          <cell r="B5510">
            <v>1</v>
          </cell>
          <cell r="C5510">
            <v>570.86810000000003</v>
          </cell>
          <cell r="D5510" t="str">
            <v>USD</v>
          </cell>
        </row>
        <row r="5511">
          <cell r="A5511" t="str">
            <v>SA-10-MB</v>
          </cell>
          <cell r="B5511">
            <v>1</v>
          </cell>
          <cell r="C5511">
            <v>89.5</v>
          </cell>
          <cell r="D5511" t="str">
            <v>USD</v>
          </cell>
        </row>
        <row r="5512">
          <cell r="A5512" t="str">
            <v>TR80-DDASET</v>
          </cell>
          <cell r="B5512">
            <v>1</v>
          </cell>
          <cell r="C5512">
            <v>11.5</v>
          </cell>
          <cell r="D5512" t="str">
            <v>USD</v>
          </cell>
        </row>
        <row r="5513">
          <cell r="A5513" t="str">
            <v>TR80-4M5</v>
          </cell>
          <cell r="B5513">
            <v>1</v>
          </cell>
          <cell r="C5513">
            <v>38</v>
          </cell>
          <cell r="D5513" t="str">
            <v>USD</v>
          </cell>
        </row>
        <row r="5514">
          <cell r="A5514" t="str">
            <v>TR-RSB-CH</v>
          </cell>
          <cell r="B5514">
            <v>1</v>
          </cell>
          <cell r="C5514">
            <v>8.5</v>
          </cell>
          <cell r="D5514" t="str">
            <v>USD</v>
          </cell>
        </row>
        <row r="5515">
          <cell r="A5515" t="str">
            <v>AR-FS01</v>
          </cell>
          <cell r="B5515">
            <v>1</v>
          </cell>
          <cell r="C5515">
            <v>6</v>
          </cell>
          <cell r="D5515" t="str">
            <v>USD</v>
          </cell>
        </row>
        <row r="5516">
          <cell r="A5516" t="str">
            <v>TR80-NWMDD2</v>
          </cell>
          <cell r="B5516">
            <v>1</v>
          </cell>
          <cell r="C5516">
            <v>9.4499999999999993</v>
          </cell>
          <cell r="D5516" t="str">
            <v>USD</v>
          </cell>
        </row>
        <row r="5517">
          <cell r="A5517" t="str">
            <v>SC2SQR</v>
          </cell>
          <cell r="B5517">
            <v>1</v>
          </cell>
          <cell r="C5517">
            <v>928.1</v>
          </cell>
          <cell r="D5517" t="str">
            <v>USD</v>
          </cell>
        </row>
        <row r="5518">
          <cell r="A5518" t="str">
            <v>VNM-PE01DB</v>
          </cell>
          <cell r="B5518">
            <v>1</v>
          </cell>
          <cell r="C5518">
            <v>26</v>
          </cell>
          <cell r="D5518" t="str">
            <v>USD</v>
          </cell>
        </row>
        <row r="5519">
          <cell r="A5519" t="str">
            <v>GTPROV2-BUTTONBOX-2BLK</v>
          </cell>
          <cell r="B5519">
            <v>1</v>
          </cell>
          <cell r="C5519">
            <v>440.52809999999999</v>
          </cell>
          <cell r="D5519" t="str">
            <v>USD</v>
          </cell>
        </row>
        <row r="5520">
          <cell r="A5520" t="str">
            <v>TR120-FRONTEND2</v>
          </cell>
          <cell r="B5520">
            <v>1</v>
          </cell>
          <cell r="C5520">
            <v>15.97</v>
          </cell>
          <cell r="D5520" t="str">
            <v>USD</v>
          </cell>
        </row>
        <row r="5521">
          <cell r="A5521" t="str">
            <v>TR160-FRONTEND2</v>
          </cell>
          <cell r="B5521">
            <v>1</v>
          </cell>
          <cell r="C5521">
            <v>21.54</v>
          </cell>
          <cell r="D5521" t="str">
            <v>USD</v>
          </cell>
        </row>
        <row r="5522">
          <cell r="A5522" t="str">
            <v>TR80-FSUPPORT2</v>
          </cell>
          <cell r="B5522">
            <v>1</v>
          </cell>
          <cell r="C5522">
            <v>7.6</v>
          </cell>
          <cell r="D5522" t="str">
            <v>USD</v>
          </cell>
        </row>
        <row r="5523">
          <cell r="A5523" t="str">
            <v>GTPROV2-BUTTONBOX-2BLU</v>
          </cell>
          <cell r="B5523">
            <v>1</v>
          </cell>
          <cell r="C5523">
            <v>634</v>
          </cell>
          <cell r="D5523" t="str">
            <v>USD</v>
          </cell>
        </row>
        <row r="5524">
          <cell r="A5524" t="str">
            <v>TR-MAT6</v>
          </cell>
          <cell r="B5524">
            <v>1</v>
          </cell>
          <cell r="C5524">
            <v>16</v>
          </cell>
          <cell r="D5524" t="str">
            <v>USD</v>
          </cell>
        </row>
        <row r="5525">
          <cell r="A5525" t="str">
            <v>TR-MAT7</v>
          </cell>
          <cell r="B5525">
            <v>1</v>
          </cell>
          <cell r="C5525">
            <v>17</v>
          </cell>
          <cell r="D5525" t="str">
            <v>USD</v>
          </cell>
        </row>
        <row r="5526">
          <cell r="A5526" t="str">
            <v>VNM-PE01ST2-L</v>
          </cell>
          <cell r="B5526">
            <v>1</v>
          </cell>
          <cell r="C5526">
            <v>300</v>
          </cell>
          <cell r="D5526" t="str">
            <v>USD</v>
          </cell>
        </row>
        <row r="5527">
          <cell r="A5527" t="str">
            <v>VNM-SWGT01</v>
          </cell>
          <cell r="B5527">
            <v>1</v>
          </cell>
          <cell r="C5527">
            <v>450</v>
          </cell>
          <cell r="D5527" t="str">
            <v>USD</v>
          </cell>
        </row>
      </sheetData>
      <sheetData sheetId="5">
        <row r="1">
          <cell r="B1" t="str">
            <v>SKU</v>
          </cell>
          <cell r="C1" t="str">
            <v>Item name</v>
          </cell>
          <cell r="D1" t="str">
            <v>Weight</v>
          </cell>
          <cell r="E1" t="str">
            <v>Height</v>
          </cell>
          <cell r="F1" t="str">
            <v>Width</v>
          </cell>
          <cell r="G1" t="str">
            <v>Length</v>
          </cell>
          <cell r="H1" t="str">
            <v>Brand</v>
          </cell>
          <cell r="I1" t="str">
            <v>Product type</v>
          </cell>
          <cell r="J1" t="str">
            <v>Category</v>
          </cell>
          <cell r="K1" t="str">
            <v>Pro Status</v>
          </cell>
          <cell r="L1" t="str">
            <v>Superseded</v>
          </cell>
          <cell r="M1" t="str">
            <v>Condition</v>
          </cell>
          <cell r="N1" t="str">
            <v>BP Status</v>
          </cell>
          <cell r="O1" t="str">
            <v>Bundle</v>
          </cell>
          <cell r="P1" t="str">
            <v>Supplier</v>
          </cell>
          <cell r="Q1" t="str">
            <v>Unit Price(AUD)</v>
          </cell>
        </row>
        <row r="2">
          <cell r="B2" t="str">
            <v>822-N001</v>
          </cell>
          <cell r="C2" t="str">
            <v>"HAPTIC ACTUATOR G5 - HA201 (M1-250  AC218 63"")"</v>
          </cell>
          <cell r="D2">
            <v>4.8</v>
          </cell>
          <cell r="E2">
            <v>17</v>
          </cell>
          <cell r="F2">
            <v>31</v>
          </cell>
          <cell r="G2">
            <v>34</v>
          </cell>
          <cell r="H2" t="str">
            <v>Trak Racer</v>
          </cell>
          <cell r="I2" t="str">
            <v>Default</v>
          </cell>
          <cell r="J2" t="str">
            <v>Electronics</v>
          </cell>
          <cell r="K2" t="str">
            <v>NA</v>
          </cell>
          <cell r="L2" t="str">
            <v>/</v>
          </cell>
          <cell r="M2" t="str">
            <v>new</v>
          </cell>
          <cell r="N2" t="str">
            <v>LIVE</v>
          </cell>
          <cell r="O2" t="b">
            <v>0</v>
          </cell>
          <cell r="P2" t="str">
            <v>D-BOX Technologies Inc.</v>
          </cell>
          <cell r="Q2">
            <v>1542.3341</v>
          </cell>
        </row>
        <row r="3">
          <cell r="B3" t="str">
            <v>APP072</v>
          </cell>
          <cell r="C3" t="str">
            <v>01'-12' MAZDA (PLUGS INTO FACTORY HARNESS)</v>
          </cell>
          <cell r="D3">
            <v>4.9000000000000002E-2</v>
          </cell>
          <cell r="E3">
            <v>7.0000000000000007E-2</v>
          </cell>
          <cell r="F3">
            <v>0.01</v>
          </cell>
          <cell r="G3">
            <v>0.04</v>
          </cell>
          <cell r="H3" t="str">
            <v>MASTEN</v>
          </cell>
          <cell r="I3" t="str">
            <v>Harness</v>
          </cell>
          <cell r="J3" t="str">
            <v>In Dash Navigation System Accessories</v>
          </cell>
          <cell r="K3" t="str">
            <v>Live</v>
          </cell>
          <cell r="L3" t="str">
            <v>/</v>
          </cell>
          <cell r="M3" t="str">
            <v>new</v>
          </cell>
          <cell r="N3" t="str">
            <v>ARCHIVED</v>
          </cell>
          <cell r="O3" t="b">
            <v>0</v>
          </cell>
          <cell r="P3" t="str">
            <v>TDJ Australia Pty Ltd</v>
          </cell>
          <cell r="Q3">
            <v>0</v>
          </cell>
        </row>
        <row r="4">
          <cell r="B4" t="str">
            <v>822-K004</v>
          </cell>
          <cell r="C4" t="str">
            <v>4250I G5 HAPTIC BRIDGE &amp; ACTUATOR SET</v>
          </cell>
          <cell r="D4">
            <v>1</v>
          </cell>
          <cell r="E4">
            <v>7</v>
          </cell>
          <cell r="F4">
            <v>16</v>
          </cell>
          <cell r="G4">
            <v>25</v>
          </cell>
          <cell r="H4" t="str">
            <v>Trak Racer</v>
          </cell>
          <cell r="I4" t="str">
            <v>Default</v>
          </cell>
          <cell r="J4" t="str">
            <v>Electronics</v>
          </cell>
          <cell r="K4" t="str">
            <v>NA</v>
          </cell>
          <cell r="L4" t="str">
            <v>/</v>
          </cell>
          <cell r="M4" t="str">
            <v>new</v>
          </cell>
          <cell r="N4" t="str">
            <v>LIVE</v>
          </cell>
          <cell r="O4" t="b">
            <v>0</v>
          </cell>
          <cell r="P4" t="str">
            <v>D-BOX Technologies Inc.</v>
          </cell>
          <cell r="Q4">
            <v>0</v>
          </cell>
        </row>
        <row r="5">
          <cell r="B5" t="str">
            <v>PS-SP1-BG</v>
          </cell>
          <cell r="C5" t="str">
            <v>1 Black Gloss Sensor to suit All Reverse Kits for 4PL</v>
          </cell>
          <cell r="D5">
            <v>1.4999999999999999E-2</v>
          </cell>
          <cell r="E5">
            <v>0.1</v>
          </cell>
          <cell r="F5">
            <v>0.1</v>
          </cell>
          <cell r="G5">
            <v>0.1</v>
          </cell>
          <cell r="H5" t="str">
            <v>MASTEN</v>
          </cell>
          <cell r="I5" t="str">
            <v>Vehicle Accessories</v>
          </cell>
          <cell r="J5" t="str">
            <v>Sensors</v>
          </cell>
          <cell r="K5" t="str">
            <v>Live</v>
          </cell>
          <cell r="L5" t="str">
            <v>/</v>
          </cell>
          <cell r="M5" t="str">
            <v>new</v>
          </cell>
          <cell r="N5" t="str">
            <v>ARCHIVED</v>
          </cell>
          <cell r="O5" t="b">
            <v>0</v>
          </cell>
          <cell r="P5" t="str">
            <v>Tipi Electronics Technology Co., Ltd</v>
          </cell>
          <cell r="Q5">
            <v>0</v>
          </cell>
        </row>
        <row r="6">
          <cell r="B6" t="str">
            <v>PS-SP1-BM</v>
          </cell>
          <cell r="C6" t="str">
            <v>1 Black Matte Sensor to suit All Reverse Kits for 4PL</v>
          </cell>
          <cell r="D6">
            <v>1.4999999999999999E-2</v>
          </cell>
          <cell r="E6">
            <v>0.1</v>
          </cell>
          <cell r="F6">
            <v>0.1</v>
          </cell>
          <cell r="G6">
            <v>0.1</v>
          </cell>
          <cell r="H6" t="str">
            <v>MASTEN</v>
          </cell>
          <cell r="I6" t="str">
            <v>Vehicle Accessories</v>
          </cell>
          <cell r="J6" t="str">
            <v>Sensors</v>
          </cell>
          <cell r="K6" t="str">
            <v>Live</v>
          </cell>
          <cell r="L6" t="str">
            <v>/</v>
          </cell>
          <cell r="M6" t="str">
            <v>new</v>
          </cell>
          <cell r="N6" t="str">
            <v>ARCHIVED</v>
          </cell>
          <cell r="O6" t="b">
            <v>0</v>
          </cell>
          <cell r="P6" t="str">
            <v>Tipi Electronics Technology Co., Ltd</v>
          </cell>
          <cell r="Q6">
            <v>0</v>
          </cell>
        </row>
        <row r="7">
          <cell r="B7" t="str">
            <v>CM-01</v>
          </cell>
          <cell r="C7" t="str">
            <v>3.5 inch Digital TFT-LCD Car Monitor Backup Camera 2 Inputs HD FullColour</v>
          </cell>
          <cell r="D7">
            <v>0.5</v>
          </cell>
          <cell r="E7">
            <v>7.0000000000000007E-2</v>
          </cell>
          <cell r="F7">
            <v>0.2</v>
          </cell>
          <cell r="G7">
            <v>0.1</v>
          </cell>
          <cell r="H7" t="str">
            <v>MASTEN</v>
          </cell>
          <cell r="I7" t="str">
            <v>Monitor</v>
          </cell>
          <cell r="J7" t="str">
            <v>Monitors</v>
          </cell>
          <cell r="K7" t="str">
            <v>Archived</v>
          </cell>
          <cell r="L7" t="str">
            <v>/</v>
          </cell>
          <cell r="M7" t="str">
            <v>new</v>
          </cell>
          <cell r="N7" t="str">
            <v>ARCHIVED</v>
          </cell>
          <cell r="O7" t="b">
            <v>0</v>
          </cell>
          <cell r="P7" t="str">
            <v>TDJ Australia Pty Ltd</v>
          </cell>
          <cell r="Q7">
            <v>0</v>
          </cell>
        </row>
        <row r="8">
          <cell r="B8" t="str">
            <v>EC-S01</v>
          </cell>
          <cell r="C8" t="str">
            <v>1 Camera Woza Suzi Coil Spiral Hitch Cable Aviation 4 metre 5-Pin DIN Audio &amp; Power</v>
          </cell>
          <cell r="D8">
            <v>0.71</v>
          </cell>
          <cell r="E8">
            <v>0.1</v>
          </cell>
          <cell r="F8">
            <v>0.1</v>
          </cell>
          <cell r="G8">
            <v>0.1</v>
          </cell>
          <cell r="H8" t="str">
            <v>MASTEN</v>
          </cell>
          <cell r="I8" t="str">
            <v>Reversing Camera</v>
          </cell>
          <cell r="J8" t="str">
            <v>Reversing Camera Kits</v>
          </cell>
          <cell r="K8" t="str">
            <v>Live</v>
          </cell>
          <cell r="L8" t="str">
            <v>/</v>
          </cell>
          <cell r="M8" t="str">
            <v>new</v>
          </cell>
          <cell r="N8" t="str">
            <v>ARCHIVED</v>
          </cell>
          <cell r="O8" t="b">
            <v>0</v>
          </cell>
          <cell r="P8" t="str">
            <v>Dongguan Swallowtech Electronic Co., Ltd</v>
          </cell>
          <cell r="Q8">
            <v>0</v>
          </cell>
        </row>
        <row r="9">
          <cell r="B9" t="str">
            <v>VA-B01</v>
          </cell>
          <cell r="C9" t="str">
            <v>1-4 Video Signal Car Amplifier Monitor Channel Distribution for Car Amplify the video signal</v>
          </cell>
          <cell r="D9">
            <v>0.5</v>
          </cell>
          <cell r="E9">
            <v>0.1</v>
          </cell>
          <cell r="F9">
            <v>0.1</v>
          </cell>
          <cell r="G9">
            <v>0.08</v>
          </cell>
          <cell r="H9" t="str">
            <v>MASTEN</v>
          </cell>
          <cell r="I9" t="str">
            <v>Vehicle Accessories</v>
          </cell>
          <cell r="J9" t="str">
            <v>Accessories</v>
          </cell>
          <cell r="K9" t="str">
            <v>Archived</v>
          </cell>
          <cell r="L9" t="str">
            <v>/</v>
          </cell>
          <cell r="M9" t="str">
            <v>new</v>
          </cell>
          <cell r="N9" t="str">
            <v>ARCHIVED</v>
          </cell>
          <cell r="O9" t="b">
            <v>0</v>
          </cell>
          <cell r="P9" t="str">
            <v>Guangzhou Offroad Running Limited</v>
          </cell>
          <cell r="Q9">
            <v>0</v>
          </cell>
        </row>
        <row r="10">
          <cell r="B10" t="str">
            <v>MM-06</v>
          </cell>
          <cell r="C10" t="str">
            <v>10 4G Android 1080P ADAS GPS Navigation DVR Dual Lens Night Vision Sensor Dashboard</v>
          </cell>
          <cell r="D10">
            <v>1.5</v>
          </cell>
          <cell r="E10">
            <v>0.18</v>
          </cell>
          <cell r="F10">
            <v>0.35</v>
          </cell>
          <cell r="G10">
            <v>0.11</v>
          </cell>
          <cell r="H10" t="str">
            <v>MASTEN</v>
          </cell>
          <cell r="I10" t="str">
            <v>Rearview Mirrors</v>
          </cell>
          <cell r="J10" t="str">
            <v>Monitors</v>
          </cell>
          <cell r="K10" t="str">
            <v>Live</v>
          </cell>
          <cell r="L10" t="str">
            <v>/</v>
          </cell>
          <cell r="M10" t="str">
            <v>new</v>
          </cell>
          <cell r="N10" t="str">
            <v>ARCHIVED</v>
          </cell>
          <cell r="O10" t="b">
            <v>0</v>
          </cell>
          <cell r="P10" t="str">
            <v>Shenzhen Harrison Industry Co,. Ltd</v>
          </cell>
          <cell r="Q10">
            <v>0</v>
          </cell>
        </row>
        <row r="11">
          <cell r="B11" t="str">
            <v>PS-SP4-BG</v>
          </cell>
          <cell r="C11" t="str">
            <v>4 Front Black Gloss System Reverse Sensor Kits Requires Parking Plug Bumper Park</v>
          </cell>
          <cell r="D11">
            <v>0.53</v>
          </cell>
          <cell r="E11">
            <v>0.17</v>
          </cell>
          <cell r="F11">
            <v>0.24</v>
          </cell>
          <cell r="G11">
            <v>0.06</v>
          </cell>
          <cell r="H11" t="str">
            <v>MASTEN</v>
          </cell>
          <cell r="I11" t="str">
            <v>Vehicle Accessories</v>
          </cell>
          <cell r="J11" t="str">
            <v>Sensors</v>
          </cell>
          <cell r="K11" t="str">
            <v>Live</v>
          </cell>
          <cell r="L11" t="str">
            <v>/</v>
          </cell>
          <cell r="M11" t="str">
            <v>new</v>
          </cell>
          <cell r="N11" t="str">
            <v>ARCHIVED</v>
          </cell>
          <cell r="O11" t="b">
            <v>0</v>
          </cell>
          <cell r="P11" t="str">
            <v>Tipi Electronics Technology Co., Ltd</v>
          </cell>
          <cell r="Q11">
            <v>0</v>
          </cell>
        </row>
        <row r="12">
          <cell r="B12" t="str">
            <v>TR80-CABMAN2</v>
          </cell>
          <cell r="C12" t="str">
            <v>10 Set of Cable Management Clips</v>
          </cell>
          <cell r="D12">
            <v>0.5</v>
          </cell>
          <cell r="E12">
            <v>1</v>
          </cell>
          <cell r="F12">
            <v>1</v>
          </cell>
          <cell r="G12">
            <v>8</v>
          </cell>
          <cell r="H12" t="str">
            <v>Trak Racer</v>
          </cell>
          <cell r="I12" t="str">
            <v/>
          </cell>
          <cell r="J12" t="str">
            <v>Accessories</v>
          </cell>
          <cell r="K12" t="str">
            <v>Live</v>
          </cell>
          <cell r="L12" t="str">
            <v>/</v>
          </cell>
          <cell r="M12" t="str">
            <v>new</v>
          </cell>
          <cell r="N12" t="str">
            <v>LIVE</v>
          </cell>
          <cell r="O12" t="b">
            <v>0</v>
          </cell>
          <cell r="P12" t="str">
            <v>Hunan Lang Le Technology Co., Ltd</v>
          </cell>
          <cell r="Q12">
            <v>0.99860000000000004</v>
          </cell>
        </row>
        <row r="13">
          <cell r="B13" t="str">
            <v>PS-SP1-BR</v>
          </cell>
          <cell r="C13" t="str">
            <v>4 Front Black Gloss System Reverse Sensor Kits Requires Parking Plug Bumper Park SKU: PS-SP1-BR</v>
          </cell>
          <cell r="D13">
            <v>1.4999999999999999E-2</v>
          </cell>
          <cell r="E13">
            <v>0.1</v>
          </cell>
          <cell r="F13">
            <v>0.1</v>
          </cell>
          <cell r="G13">
            <v>0.1</v>
          </cell>
          <cell r="H13" t="str">
            <v>MASTEN</v>
          </cell>
          <cell r="I13" t="str">
            <v>Vehicle Accessories</v>
          </cell>
          <cell r="J13" t="str">
            <v>Sensors</v>
          </cell>
          <cell r="K13" t="str">
            <v>Live</v>
          </cell>
          <cell r="L13" t="str">
            <v>/</v>
          </cell>
          <cell r="M13" t="str">
            <v>new</v>
          </cell>
          <cell r="N13" t="str">
            <v>ARCHIVED</v>
          </cell>
          <cell r="O13" t="b">
            <v>0</v>
          </cell>
          <cell r="P13" t="str">
            <v>Tipi Electronics Technology Co., Ltd</v>
          </cell>
          <cell r="Q13">
            <v>0</v>
          </cell>
        </row>
        <row r="14">
          <cell r="B14" t="str">
            <v>TP-21-10</v>
          </cell>
          <cell r="C14" t="str">
            <v>10 TPMS Tyre Pressure Monitoring System Caravan Truck RV 10 Sensor LCD 4WD Wireless 4x4</v>
          </cell>
          <cell r="D14">
            <v>0.6</v>
          </cell>
          <cell r="E14">
            <v>0.08</v>
          </cell>
          <cell r="F14">
            <v>0.28000000000000003</v>
          </cell>
          <cell r="G14">
            <v>0.2</v>
          </cell>
          <cell r="H14" t="str">
            <v>MASTEN</v>
          </cell>
          <cell r="I14" t="str">
            <v>Tyre Pressure Monitoring System</v>
          </cell>
          <cell r="J14" t="str">
            <v>Tyre Pressure Monitor</v>
          </cell>
          <cell r="K14" t="str">
            <v>Live</v>
          </cell>
          <cell r="L14" t="str">
            <v>/</v>
          </cell>
          <cell r="M14" t="str">
            <v>new</v>
          </cell>
          <cell r="N14" t="str">
            <v>ARCHIVED</v>
          </cell>
          <cell r="O14" t="b">
            <v>1</v>
          </cell>
          <cell r="P14" t="str">
            <v>Gobiz Electronics Limited</v>
          </cell>
          <cell r="Q14">
            <v>0</v>
          </cell>
        </row>
        <row r="15">
          <cell r="B15" t="str">
            <v>PS-SP4-BM</v>
          </cell>
          <cell r="C15" t="str">
            <v>4 Front Black Matte Sensors Suit All Reverse Sensor Kits Requires Sensor Kit</v>
          </cell>
          <cell r="D15">
            <v>0.53</v>
          </cell>
          <cell r="E15">
            <v>0.17</v>
          </cell>
          <cell r="F15">
            <v>0.24</v>
          </cell>
          <cell r="G15">
            <v>0.06</v>
          </cell>
          <cell r="H15" t="str">
            <v>MASTEN</v>
          </cell>
          <cell r="I15" t="str">
            <v>Vehicle Accessories</v>
          </cell>
          <cell r="J15" t="str">
            <v>Sensors</v>
          </cell>
          <cell r="K15" t="str">
            <v>Live</v>
          </cell>
          <cell r="L15" t="str">
            <v>/</v>
          </cell>
          <cell r="M15" t="str">
            <v>new</v>
          </cell>
          <cell r="N15" t="str">
            <v>DISCONTINUED</v>
          </cell>
          <cell r="O15" t="b">
            <v>0</v>
          </cell>
          <cell r="P15" t="str">
            <v>Tipi Electronics Technology Co., Ltd</v>
          </cell>
          <cell r="Q15">
            <v>1.85</v>
          </cell>
        </row>
        <row r="16">
          <cell r="B16" t="str">
            <v>TP-19-10</v>
          </cell>
          <cell r="C16" t="str">
            <v>10 TPMS Tyre Pressure Monitoring System Caravan Truck RV Sensor LCD 4WD Wireless 4x4</v>
          </cell>
          <cell r="D16">
            <v>0.6</v>
          </cell>
          <cell r="E16">
            <v>0.08</v>
          </cell>
          <cell r="F16">
            <v>0.28000000000000003</v>
          </cell>
          <cell r="G16">
            <v>0.2</v>
          </cell>
          <cell r="H16" t="str">
            <v>MASTEN</v>
          </cell>
          <cell r="I16" t="str">
            <v>Tyre Pressure Monitoring System</v>
          </cell>
          <cell r="J16" t="str">
            <v>Tyre Pressure Monitor</v>
          </cell>
          <cell r="K16" t="str">
            <v>Live</v>
          </cell>
          <cell r="L16" t="str">
            <v>/</v>
          </cell>
          <cell r="M16" t="str">
            <v>new</v>
          </cell>
          <cell r="N16" t="str">
            <v>ARCHIVED</v>
          </cell>
          <cell r="O16" t="b">
            <v>1</v>
          </cell>
          <cell r="P16" t="str">
            <v>Gobiz Electronics Limited</v>
          </cell>
          <cell r="Q16">
            <v>0</v>
          </cell>
        </row>
        <row r="17">
          <cell r="B17" t="str">
            <v>PS-SP4-BR</v>
          </cell>
          <cell r="C17" t="str">
            <v>4 Front Black Rubber Metal Bumper Sensors Suits All Reverse Sensor Kits Parking</v>
          </cell>
          <cell r="D17">
            <v>0.53</v>
          </cell>
          <cell r="E17">
            <v>0.17</v>
          </cell>
          <cell r="F17">
            <v>0.24</v>
          </cell>
          <cell r="G17">
            <v>0.06</v>
          </cell>
          <cell r="H17" t="str">
            <v>MASTEN</v>
          </cell>
          <cell r="I17" t="str">
            <v>Vehicle Accessories</v>
          </cell>
          <cell r="J17" t="str">
            <v>Sensors</v>
          </cell>
          <cell r="K17" t="str">
            <v>Live</v>
          </cell>
          <cell r="L17" t="str">
            <v>/</v>
          </cell>
          <cell r="M17" t="str">
            <v>new</v>
          </cell>
          <cell r="N17" t="str">
            <v>DISCONTINUED</v>
          </cell>
          <cell r="O17" t="b">
            <v>0</v>
          </cell>
          <cell r="P17" t="str">
            <v>Tipi Electronics Technology Co., Ltd</v>
          </cell>
          <cell r="Q17">
            <v>8.5299999999999994</v>
          </cell>
        </row>
        <row r="18">
          <cell r="B18" t="str">
            <v>TP-24-10</v>
          </cell>
          <cell r="C18" t="str">
            <v>10 Truck TPMS Tyre Pressure Monitoring System Caravan Truck RV Sensor LCD 4WD Wireless 4x4</v>
          </cell>
          <cell r="D18">
            <v>1</v>
          </cell>
          <cell r="E18">
            <v>0.08</v>
          </cell>
          <cell r="F18">
            <v>0.28000000000000003</v>
          </cell>
          <cell r="G18">
            <v>0.2</v>
          </cell>
          <cell r="H18" t="str">
            <v>MASTEN</v>
          </cell>
          <cell r="I18" t="str">
            <v>Tyre Pressure Monitoring System</v>
          </cell>
          <cell r="J18" t="str">
            <v>Tyre Pressure Monitor</v>
          </cell>
          <cell r="K18" t="str">
            <v>Live</v>
          </cell>
          <cell r="L18" t="str">
            <v>/</v>
          </cell>
          <cell r="M18" t="str">
            <v>new</v>
          </cell>
          <cell r="N18" t="str">
            <v>ARCHIVED</v>
          </cell>
          <cell r="O18" t="b">
            <v>1</v>
          </cell>
          <cell r="P18" t="str">
            <v>Gobiz Electronics Limited</v>
          </cell>
          <cell r="Q18">
            <v>0</v>
          </cell>
        </row>
        <row r="19">
          <cell r="B19" t="str">
            <v>PS-4PL-BG</v>
          </cell>
          <cell r="C19" t="str">
            <v>4 Reverse Parking Black Gloss Sensor Kit Buzzer for Plastic Bumpers Black</v>
          </cell>
          <cell r="D19">
            <v>0.53</v>
          </cell>
          <cell r="E19">
            <v>0.17</v>
          </cell>
          <cell r="F19">
            <v>0.24</v>
          </cell>
          <cell r="G19">
            <v>0.06</v>
          </cell>
          <cell r="H19" t="str">
            <v>MASTEN</v>
          </cell>
          <cell r="I19" t="str">
            <v>Vehicle Accessories</v>
          </cell>
          <cell r="J19" t="str">
            <v>Sensors</v>
          </cell>
          <cell r="K19" t="str">
            <v>Live</v>
          </cell>
          <cell r="L19" t="str">
            <v>/</v>
          </cell>
          <cell r="M19" t="str">
            <v>new</v>
          </cell>
          <cell r="N19" t="str">
            <v>ARCHIVED</v>
          </cell>
          <cell r="O19" t="b">
            <v>0</v>
          </cell>
          <cell r="P19" t="str">
            <v>Tipi Electronics Technology Co., Ltd</v>
          </cell>
          <cell r="Q19">
            <v>0</v>
          </cell>
        </row>
        <row r="20">
          <cell r="B20" t="str">
            <v>AVN2-T12S</v>
          </cell>
          <cell r="C20" t="str">
            <v>10.1 14-16 Android GPS Bluetooth Car Player Navigation Radio Stereo For Toyota Kluger</v>
          </cell>
          <cell r="D20">
            <v>5.8</v>
          </cell>
          <cell r="E20">
            <v>0.28999999999999998</v>
          </cell>
          <cell r="F20">
            <v>0.38</v>
          </cell>
          <cell r="G20">
            <v>0.28999999999999998</v>
          </cell>
          <cell r="H20" t="str">
            <v>MASTEN</v>
          </cell>
          <cell r="I20" t="str">
            <v>Navigation System</v>
          </cell>
          <cell r="J20" t="str">
            <v>Navigation System</v>
          </cell>
          <cell r="K20" t="str">
            <v>Archived</v>
          </cell>
          <cell r="L20" t="str">
            <v>/</v>
          </cell>
          <cell r="M20" t="str">
            <v>new</v>
          </cell>
          <cell r="N20" t="str">
            <v>ARCHIVED</v>
          </cell>
          <cell r="O20" t="b">
            <v>1</v>
          </cell>
          <cell r="P20" t="str">
            <v>NA</v>
          </cell>
          <cell r="Q20">
            <v>0</v>
          </cell>
        </row>
        <row r="21">
          <cell r="B21" t="str">
            <v>PS-4PL-BM</v>
          </cell>
          <cell r="C21" t="str">
            <v>4 Reverse Parking Black Matte Sensor Kit with Buzzer for Plastic Bumpers</v>
          </cell>
          <cell r="D21">
            <v>0.53</v>
          </cell>
          <cell r="E21">
            <v>0.17</v>
          </cell>
          <cell r="F21">
            <v>0.24</v>
          </cell>
          <cell r="G21">
            <v>0.06</v>
          </cell>
          <cell r="H21" t="str">
            <v>MASTEN</v>
          </cell>
          <cell r="I21" t="str">
            <v>Vehicle Accessories</v>
          </cell>
          <cell r="J21" t="str">
            <v>Sensors</v>
          </cell>
          <cell r="K21" t="str">
            <v>Live</v>
          </cell>
          <cell r="L21" t="str">
            <v>/</v>
          </cell>
          <cell r="M21" t="str">
            <v>new</v>
          </cell>
          <cell r="N21" t="str">
            <v>ARCHIVED</v>
          </cell>
          <cell r="O21" t="b">
            <v>0</v>
          </cell>
          <cell r="P21" t="str">
            <v>Tipi Electronics Technology Co., Ltd</v>
          </cell>
          <cell r="Q21">
            <v>0</v>
          </cell>
        </row>
        <row r="22">
          <cell r="B22" t="str">
            <v>AVN2-T12</v>
          </cell>
          <cell r="C22" t="str">
            <v>10.1 Android GPS Bluetooth Car Player Navigation Radio Stereo DVD For Toyota Kluger 14-16</v>
          </cell>
          <cell r="D22">
            <v>5.8</v>
          </cell>
          <cell r="E22">
            <v>0.28999999999999998</v>
          </cell>
          <cell r="F22">
            <v>0.38</v>
          </cell>
          <cell r="G22">
            <v>0.28999999999999998</v>
          </cell>
          <cell r="H22" t="str">
            <v>MASTEN</v>
          </cell>
          <cell r="I22" t="str">
            <v>Navigation System</v>
          </cell>
          <cell r="J22" t="str">
            <v>Navigation System</v>
          </cell>
          <cell r="K22" t="str">
            <v>Archived</v>
          </cell>
          <cell r="L22" t="str">
            <v>/</v>
          </cell>
          <cell r="M22" t="str">
            <v>new</v>
          </cell>
          <cell r="N22" t="str">
            <v>ARCHIVED</v>
          </cell>
          <cell r="O22" t="b">
            <v>0</v>
          </cell>
          <cell r="P22" t="str">
            <v>NA</v>
          </cell>
          <cell r="Q22">
            <v>0</v>
          </cell>
        </row>
        <row r="23">
          <cell r="B23" t="str">
            <v>PS-EXT</v>
          </cell>
          <cell r="C23" t="str">
            <v>4 Set of 6M Parking sensor extension cable for 4PL 4ML models</v>
          </cell>
          <cell r="D23">
            <v>0.09</v>
          </cell>
          <cell r="E23">
            <v>0.04</v>
          </cell>
          <cell r="F23">
            <v>0.1</v>
          </cell>
          <cell r="G23">
            <v>0.04</v>
          </cell>
          <cell r="H23" t="str">
            <v>MASTEN</v>
          </cell>
          <cell r="I23" t="str">
            <v>Vehicle Accessories</v>
          </cell>
          <cell r="J23" t="str">
            <v>Sensors</v>
          </cell>
          <cell r="K23" t="str">
            <v>Live</v>
          </cell>
          <cell r="L23" t="str">
            <v>/</v>
          </cell>
          <cell r="M23" t="str">
            <v>new</v>
          </cell>
          <cell r="N23" t="str">
            <v>ARCHIVED</v>
          </cell>
          <cell r="O23" t="b">
            <v>0</v>
          </cell>
          <cell r="P23" t="str">
            <v>Tipi Electronics Technology Co., Ltd</v>
          </cell>
          <cell r="Q23">
            <v>0</v>
          </cell>
        </row>
        <row r="24">
          <cell r="B24" t="str">
            <v>HM-07S</v>
          </cell>
          <cell r="C24" t="str">
            <v>10.1 inch Slim Active Car headrest DVD Player HD Digital TFT Screen HDMI Game</v>
          </cell>
          <cell r="D24">
            <v>2</v>
          </cell>
          <cell r="E24">
            <v>0.13</v>
          </cell>
          <cell r="F24">
            <v>0.3</v>
          </cell>
          <cell r="G24">
            <v>0.21</v>
          </cell>
          <cell r="H24" t="str">
            <v>MASTEN</v>
          </cell>
          <cell r="I24" t="str">
            <v>Car DVD Player</v>
          </cell>
          <cell r="J24" t="str">
            <v>Car DVD Player</v>
          </cell>
          <cell r="K24" t="str">
            <v>Live</v>
          </cell>
          <cell r="L24" t="str">
            <v>/</v>
          </cell>
          <cell r="M24" t="str">
            <v>new</v>
          </cell>
          <cell r="N24" t="str">
            <v>ARCHIVED</v>
          </cell>
          <cell r="O24" t="b">
            <v>0</v>
          </cell>
          <cell r="P24" t="str">
            <v>FUNMODERN ELECTRONIC TECHNOLOGY CO.,LIMITED (echoelectronics20@g</v>
          </cell>
          <cell r="Q24">
            <v>0</v>
          </cell>
        </row>
        <row r="25">
          <cell r="B25" t="str">
            <v>HM-07BS</v>
          </cell>
          <cell r="C25" t="str">
            <v>10.1 Slim Active Car Headrest DVD Player Dig. Monitor TFT Screen HDMI Game</v>
          </cell>
          <cell r="D25">
            <v>2</v>
          </cell>
          <cell r="E25">
            <v>0.13</v>
          </cell>
          <cell r="F25">
            <v>0.3</v>
          </cell>
          <cell r="G25">
            <v>0.21</v>
          </cell>
          <cell r="H25" t="str">
            <v>MASTEN</v>
          </cell>
          <cell r="I25" t="str">
            <v>Car DVD Player</v>
          </cell>
          <cell r="J25" t="str">
            <v>Car DVD Player</v>
          </cell>
          <cell r="K25" t="str">
            <v>Live</v>
          </cell>
          <cell r="L25" t="str">
            <v>/</v>
          </cell>
          <cell r="M25" t="str">
            <v>new</v>
          </cell>
          <cell r="N25" t="str">
            <v>ARCHIVED</v>
          </cell>
          <cell r="O25" t="b">
            <v>1</v>
          </cell>
          <cell r="P25" t="str">
            <v>FUNMODERN ELECTRONIC TECHNOLOGY CO.,LIMITED (echoelectronics20@g</v>
          </cell>
          <cell r="Q25">
            <v>0</v>
          </cell>
        </row>
        <row r="26">
          <cell r="B26" t="str">
            <v>EC-10</v>
          </cell>
          <cell r="C26" t="str">
            <v>10m 4-Pin Shielded Aviation Camera Extension Cable (Single) Industrial Grade Plugs</v>
          </cell>
          <cell r="D26">
            <v>0.38</v>
          </cell>
          <cell r="E26">
            <v>0.1</v>
          </cell>
          <cell r="F26">
            <v>0.1</v>
          </cell>
          <cell r="G26">
            <v>0.1</v>
          </cell>
          <cell r="H26" t="str">
            <v>MASTEN</v>
          </cell>
          <cell r="I26" t="str">
            <v>Reversing Camera</v>
          </cell>
          <cell r="J26" t="str">
            <v>Reversing Camera Kits</v>
          </cell>
          <cell r="K26" t="str">
            <v>Live</v>
          </cell>
          <cell r="L26" t="str">
            <v>/</v>
          </cell>
          <cell r="M26" t="str">
            <v>new</v>
          </cell>
          <cell r="N26" t="str">
            <v>ARCHIVED</v>
          </cell>
          <cell r="O26" t="b">
            <v>0</v>
          </cell>
          <cell r="P26" t="str">
            <v>Dongguan Swallowtech Electronic Co., Ltd</v>
          </cell>
          <cell r="Q26">
            <v>0</v>
          </cell>
        </row>
        <row r="27">
          <cell r="B27" t="str">
            <v>HM-08BS</v>
          </cell>
          <cell r="C27" t="str">
            <v>10.1 Slim Touch Screen Active Car Headrest DVD Player Dig Monitor TFT Screen HDMI</v>
          </cell>
          <cell r="D27">
            <v>2</v>
          </cell>
          <cell r="E27">
            <v>0.13</v>
          </cell>
          <cell r="F27">
            <v>0.3</v>
          </cell>
          <cell r="G27">
            <v>0.21</v>
          </cell>
          <cell r="H27" t="str">
            <v>MASTEN</v>
          </cell>
          <cell r="I27" t="str">
            <v>Car DVD Player</v>
          </cell>
          <cell r="J27" t="str">
            <v>Car DVD Player</v>
          </cell>
          <cell r="K27" t="str">
            <v>Live</v>
          </cell>
          <cell r="L27" t="str">
            <v>/</v>
          </cell>
          <cell r="M27" t="str">
            <v>new</v>
          </cell>
          <cell r="N27" t="str">
            <v>ARCHIVED</v>
          </cell>
          <cell r="O27" t="b">
            <v>1</v>
          </cell>
          <cell r="P27" t="str">
            <v>FUNMODERN ELECTRONIC TECHNOLOGY CO.,LIMITED (echoelectronics20@g</v>
          </cell>
          <cell r="Q27">
            <v>0</v>
          </cell>
        </row>
        <row r="28">
          <cell r="B28" t="str">
            <v>EC-152</v>
          </cell>
          <cell r="C28" t="str">
            <v>15m 4-Pin Shielded Aviation Camera Extension Cable Twin Indus. Grade Plugs</v>
          </cell>
          <cell r="D28">
            <v>0.76</v>
          </cell>
          <cell r="E28">
            <v>0.1</v>
          </cell>
          <cell r="F28">
            <v>0.1</v>
          </cell>
          <cell r="G28">
            <v>0.1</v>
          </cell>
          <cell r="H28" t="str">
            <v>MASTEN</v>
          </cell>
          <cell r="I28" t="str">
            <v>Reversing Camera</v>
          </cell>
          <cell r="J28" t="str">
            <v>Reversing Camera Kits</v>
          </cell>
          <cell r="K28" t="str">
            <v>Live</v>
          </cell>
          <cell r="L28" t="str">
            <v>/</v>
          </cell>
          <cell r="M28" t="str">
            <v>new</v>
          </cell>
          <cell r="N28" t="str">
            <v>DISCONTINUED</v>
          </cell>
          <cell r="O28" t="b">
            <v>0</v>
          </cell>
          <cell r="P28" t="str">
            <v>Dongguan Swallowtech Electronic Co., Ltd</v>
          </cell>
          <cell r="Q28">
            <v>8.0399999999999991</v>
          </cell>
        </row>
        <row r="29">
          <cell r="B29" t="str">
            <v>Alcohol wipe</v>
          </cell>
          <cell r="C29" t="str">
            <v>Alcohol wipe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 t="str">
            <v>HIKEit</v>
          </cell>
          <cell r="I29" t="str">
            <v>Default</v>
          </cell>
          <cell r="J29" t="str">
            <v>Other</v>
          </cell>
          <cell r="K29" t="str">
            <v>NA</v>
          </cell>
          <cell r="L29" t="str">
            <v>/</v>
          </cell>
          <cell r="M29" t="str">
            <v>new</v>
          </cell>
          <cell r="N29" t="str">
            <v>LIVE</v>
          </cell>
          <cell r="O29" t="b">
            <v>0</v>
          </cell>
          <cell r="P29" t="str">
            <v>Shenzhen TROS Technology Co., Ltd</v>
          </cell>
          <cell r="Q29">
            <v>0.11940000000000001</v>
          </cell>
        </row>
        <row r="30">
          <cell r="B30" t="str">
            <v>HM-10B</v>
          </cell>
          <cell r="C30" t="str">
            <v>10.1 Slim Touch Screen Active Car Headrest DVD Player Dig Monitor TFT Screen HDMI Game</v>
          </cell>
          <cell r="D30">
            <v>2</v>
          </cell>
          <cell r="E30">
            <v>0.13</v>
          </cell>
          <cell r="F30">
            <v>0.3</v>
          </cell>
          <cell r="G30">
            <v>0.21</v>
          </cell>
          <cell r="H30" t="str">
            <v>MASTEN</v>
          </cell>
          <cell r="I30" t="str">
            <v>Car DVD Player</v>
          </cell>
          <cell r="J30" t="str">
            <v>Car DVD Player</v>
          </cell>
          <cell r="K30" t="str">
            <v>Live</v>
          </cell>
          <cell r="L30" t="str">
            <v>/</v>
          </cell>
          <cell r="M30" t="str">
            <v>new</v>
          </cell>
          <cell r="N30" t="str">
            <v>DISCONTINUED</v>
          </cell>
          <cell r="O30" t="b">
            <v>0</v>
          </cell>
          <cell r="P30" t="str">
            <v>FUNMODERN ELECTRONIC TECHNOLOGY CO.,LIMITED (echoelectronics20@g</v>
          </cell>
          <cell r="Q30">
            <v>121.56</v>
          </cell>
        </row>
        <row r="31">
          <cell r="B31" t="str">
            <v>EC-151</v>
          </cell>
          <cell r="C31" t="str">
            <v>15m 4-Pin Shielded Camera Extension Cable (Single) Industrial Grade Plugs Aviation</v>
          </cell>
          <cell r="D31">
            <v>0.53400000000000003</v>
          </cell>
          <cell r="E31">
            <v>0.1</v>
          </cell>
          <cell r="F31">
            <v>0.1</v>
          </cell>
          <cell r="G31">
            <v>0.1</v>
          </cell>
          <cell r="H31" t="str">
            <v>MASTEN</v>
          </cell>
          <cell r="I31" t="str">
            <v>Reversing Camera</v>
          </cell>
          <cell r="J31" t="str">
            <v>Reversing Camera Kits</v>
          </cell>
          <cell r="K31" t="str">
            <v>Live</v>
          </cell>
          <cell r="L31" t="str">
            <v>/</v>
          </cell>
          <cell r="M31" t="str">
            <v>new</v>
          </cell>
          <cell r="N31" t="str">
            <v>DISCONTINUED</v>
          </cell>
          <cell r="O31" t="b">
            <v>0</v>
          </cell>
          <cell r="P31" t="str">
            <v>Dongguan Swallowtech Electronic Co., Ltd</v>
          </cell>
          <cell r="Q31">
            <v>5.57</v>
          </cell>
        </row>
        <row r="32">
          <cell r="B32" t="str">
            <v>HM-10BS-USED</v>
          </cell>
          <cell r="C32" t="str">
            <v>10.1 Slim Touch Screen Active Car Headrest DVD Player Dig. Monitor TFT Screen</v>
          </cell>
          <cell r="D32">
            <v>2</v>
          </cell>
          <cell r="E32">
            <v>0.13</v>
          </cell>
          <cell r="F32">
            <v>0.3</v>
          </cell>
          <cell r="G32">
            <v>0.21</v>
          </cell>
          <cell r="H32" t="str">
            <v>MASTEN</v>
          </cell>
          <cell r="I32" t="str">
            <v>Car DVD Player</v>
          </cell>
          <cell r="J32" t="str">
            <v>Car DVD Player</v>
          </cell>
          <cell r="K32" t="str">
            <v>Live</v>
          </cell>
          <cell r="L32" t="str">
            <v>/</v>
          </cell>
          <cell r="M32" t="str">
            <v>new</v>
          </cell>
          <cell r="N32" t="str">
            <v>ARCHIVED</v>
          </cell>
          <cell r="O32" t="b">
            <v>1</v>
          </cell>
          <cell r="P32" t="str">
            <v>FUNMODERN ELECTRONIC TECHNOLOGY CO.,LIMITED (echoelectronics20@g</v>
          </cell>
          <cell r="Q32">
            <v>0</v>
          </cell>
        </row>
        <row r="33">
          <cell r="B33" t="str">
            <v>EC-S01-L</v>
          </cell>
          <cell r="C33" t="str">
            <v>1Camera Woza Suzi Coil Spiral Hitch Cable with Extensions 7.5m &amp; 15m Industrial Aviation</v>
          </cell>
          <cell r="D33">
            <v>0.54</v>
          </cell>
          <cell r="E33">
            <v>0.1</v>
          </cell>
          <cell r="F33">
            <v>0.1</v>
          </cell>
          <cell r="G33">
            <v>0.1</v>
          </cell>
          <cell r="H33" t="str">
            <v>MASTEN</v>
          </cell>
          <cell r="I33" t="str">
            <v>Reversing Camera</v>
          </cell>
          <cell r="J33" t="str">
            <v>Reversing Camera Kits</v>
          </cell>
          <cell r="K33" t="str">
            <v>Live</v>
          </cell>
          <cell r="L33" t="str">
            <v>/</v>
          </cell>
          <cell r="M33" t="str">
            <v>new</v>
          </cell>
          <cell r="N33" t="str">
            <v>DISCONTINUED</v>
          </cell>
          <cell r="O33" t="b">
            <v>0</v>
          </cell>
          <cell r="P33" t="str">
            <v>Dongguan Swallowtech Electronic Co., Ltd</v>
          </cell>
          <cell r="Q33">
            <v>48.75</v>
          </cell>
        </row>
        <row r="34">
          <cell r="B34" t="str">
            <v>HM-10BS</v>
          </cell>
          <cell r="C34" t="str">
            <v>10.1 Slim Touch Screen Active Car Headrest DVD Player Dig. Monitor TFT Screen HDMI Game</v>
          </cell>
          <cell r="D34">
            <v>2</v>
          </cell>
          <cell r="E34">
            <v>0.13</v>
          </cell>
          <cell r="F34">
            <v>0.3</v>
          </cell>
          <cell r="G34">
            <v>0.21</v>
          </cell>
          <cell r="H34" t="str">
            <v>MASTEN</v>
          </cell>
          <cell r="I34" t="str">
            <v>Car DVD Player</v>
          </cell>
          <cell r="J34" t="str">
            <v>Car DVD Player</v>
          </cell>
          <cell r="K34" t="str">
            <v>Live</v>
          </cell>
          <cell r="L34" t="str">
            <v>/</v>
          </cell>
          <cell r="M34" t="str">
            <v>new</v>
          </cell>
          <cell r="N34" t="str">
            <v>ARCHIVED</v>
          </cell>
          <cell r="O34" t="b">
            <v>1</v>
          </cell>
          <cell r="P34" t="str">
            <v>FUNMODERN ELECTRONIC TECHNOLOGY CO.,LIMITED (echoelectronics20@g</v>
          </cell>
          <cell r="Q34">
            <v>0</v>
          </cell>
        </row>
        <row r="35">
          <cell r="B35" t="str">
            <v>EC-S02</v>
          </cell>
          <cell r="C35" t="str">
            <v>2 Two Camera Woza Suzi Coil Spiral Hitch Cable 4metre 5-Pin Din Aviation Plug Video</v>
          </cell>
          <cell r="D35">
            <v>0.77</v>
          </cell>
          <cell r="E35">
            <v>0.1</v>
          </cell>
          <cell r="F35">
            <v>0.1</v>
          </cell>
          <cell r="G35">
            <v>0.1</v>
          </cell>
          <cell r="H35" t="str">
            <v>MASTEN</v>
          </cell>
          <cell r="I35" t="str">
            <v>Reversing Camera</v>
          </cell>
          <cell r="J35" t="str">
            <v>Reversing Camera Kits</v>
          </cell>
          <cell r="K35" t="str">
            <v>Live</v>
          </cell>
          <cell r="L35" t="str">
            <v>/</v>
          </cell>
          <cell r="M35" t="str">
            <v>new</v>
          </cell>
          <cell r="N35" t="str">
            <v>ARCHIVED</v>
          </cell>
          <cell r="O35" t="b">
            <v>0</v>
          </cell>
          <cell r="P35" t="str">
            <v>Dongguan Swallowtech Electronic Co., Ltd</v>
          </cell>
          <cell r="Q35">
            <v>0</v>
          </cell>
        </row>
        <row r="36">
          <cell r="B36" t="str">
            <v>HM-08-B</v>
          </cell>
          <cell r="C36" t="str">
            <v>10.1 Slim Touch Screen Active Car headrest DVD Player HD Digital TFT Screen HDMI</v>
          </cell>
          <cell r="D36">
            <v>2</v>
          </cell>
          <cell r="E36">
            <v>0.13</v>
          </cell>
          <cell r="F36">
            <v>0.3</v>
          </cell>
          <cell r="G36">
            <v>0.21</v>
          </cell>
          <cell r="H36" t="str">
            <v>MASTEN</v>
          </cell>
          <cell r="I36" t="str">
            <v>Car DVD Player</v>
          </cell>
          <cell r="J36" t="str">
            <v>Car DVD Player</v>
          </cell>
          <cell r="K36" t="str">
            <v>Live</v>
          </cell>
          <cell r="L36" t="str">
            <v>/</v>
          </cell>
          <cell r="M36" t="str">
            <v>new</v>
          </cell>
          <cell r="N36" t="str">
            <v>ARCHIVED</v>
          </cell>
          <cell r="O36" t="b">
            <v>0</v>
          </cell>
          <cell r="P36" t="str">
            <v>FUNMODERN ELECTRONIC TECHNOLOGY CO.,LIMITED (echoelectronics20@g</v>
          </cell>
          <cell r="Q36">
            <v>0</v>
          </cell>
        </row>
        <row r="37">
          <cell r="B37" t="str">
            <v>EC-201</v>
          </cell>
          <cell r="C37" t="str">
            <v>20m 4-Pin Shielded Camera Extension Cable (Single) Industrial Grade Plugs Cam</v>
          </cell>
          <cell r="D37">
            <v>0.73</v>
          </cell>
          <cell r="E37">
            <v>0.1</v>
          </cell>
          <cell r="F37">
            <v>0.1</v>
          </cell>
          <cell r="G37">
            <v>0.1</v>
          </cell>
          <cell r="H37" t="str">
            <v>MASTEN</v>
          </cell>
          <cell r="I37" t="str">
            <v>Reversing Camera</v>
          </cell>
          <cell r="J37" t="str">
            <v>Reversing Camera Kits</v>
          </cell>
          <cell r="K37" t="str">
            <v>Live</v>
          </cell>
          <cell r="L37" t="str">
            <v>/</v>
          </cell>
          <cell r="M37" t="str">
            <v>new</v>
          </cell>
          <cell r="N37" t="str">
            <v>ARCHIVED</v>
          </cell>
          <cell r="O37" t="b">
            <v>0</v>
          </cell>
          <cell r="P37" t="str">
            <v>Dongguan Swallowtech Electronic Co., Ltd</v>
          </cell>
          <cell r="Q37">
            <v>0</v>
          </cell>
        </row>
        <row r="38">
          <cell r="B38" t="str">
            <v>HM-08B</v>
          </cell>
          <cell r="C38" t="str">
            <v>10.1 Slim Touch Screen Active Car headrest DVD Player HD Digital TFT Screen HDMI Game</v>
          </cell>
          <cell r="D38">
            <v>2</v>
          </cell>
          <cell r="E38">
            <v>0.13</v>
          </cell>
          <cell r="F38">
            <v>0.3</v>
          </cell>
          <cell r="G38">
            <v>0.21</v>
          </cell>
          <cell r="H38" t="str">
            <v>MASTEN</v>
          </cell>
          <cell r="I38" t="str">
            <v>Car DVD Player</v>
          </cell>
          <cell r="J38" t="str">
            <v>Car DVD Player</v>
          </cell>
          <cell r="K38" t="str">
            <v>Live</v>
          </cell>
          <cell r="L38" t="str">
            <v>/</v>
          </cell>
          <cell r="M38" t="str">
            <v>new</v>
          </cell>
          <cell r="N38" t="str">
            <v>ARCHIVED</v>
          </cell>
          <cell r="O38" t="b">
            <v>0</v>
          </cell>
          <cell r="P38" t="str">
            <v>FUNMODERN ELECTRONIC TECHNOLOGY CO.,LIMITED (echoelectronics20@g</v>
          </cell>
          <cell r="Q38">
            <v>0</v>
          </cell>
        </row>
        <row r="39">
          <cell r="B39" t="str">
            <v>EC-S03</v>
          </cell>
          <cell r="C39" t="str">
            <v>3 Camera Woza Suzi Coil Spiral Hitch Cable 4metre Industrial Grade Plugs Aviation</v>
          </cell>
          <cell r="D39">
            <v>0.85099999999999998</v>
          </cell>
          <cell r="E39">
            <v>0.1</v>
          </cell>
          <cell r="F39">
            <v>0.1</v>
          </cell>
          <cell r="G39">
            <v>0.1</v>
          </cell>
          <cell r="H39" t="str">
            <v>MASTEN</v>
          </cell>
          <cell r="I39" t="str">
            <v>Reversing Camera</v>
          </cell>
          <cell r="J39" t="str">
            <v>Reversing Camera Kits</v>
          </cell>
          <cell r="K39" t="str">
            <v>Live</v>
          </cell>
          <cell r="L39" t="str">
            <v>/</v>
          </cell>
          <cell r="M39" t="str">
            <v>new</v>
          </cell>
          <cell r="N39" t="str">
            <v>DISCONTINUED</v>
          </cell>
          <cell r="O39" t="b">
            <v>0</v>
          </cell>
          <cell r="P39" t="str">
            <v>Dongguan Swallowtech Electronic Co., Ltd</v>
          </cell>
          <cell r="Q39">
            <v>43.49</v>
          </cell>
        </row>
        <row r="40">
          <cell r="B40" t="str">
            <v>AND4-H24</v>
          </cell>
          <cell r="C40" t="str">
            <v>10.2 Android Honda Accord Euro 03-07 Car GPS Stereo Player Head Unit Dual air Con</v>
          </cell>
          <cell r="D40">
            <v>5.8</v>
          </cell>
          <cell r="E40">
            <v>0.55000000000000004</v>
          </cell>
          <cell r="F40">
            <v>0.34</v>
          </cell>
          <cell r="G40">
            <v>0.28000000000000003</v>
          </cell>
          <cell r="H40" t="str">
            <v>MASTEN</v>
          </cell>
          <cell r="I40" t="str">
            <v>Navigation System</v>
          </cell>
          <cell r="J40" t="str">
            <v>In Dash Navigation System</v>
          </cell>
          <cell r="K40" t="str">
            <v>Live</v>
          </cell>
          <cell r="L40" t="str">
            <v>/</v>
          </cell>
          <cell r="M40" t="str">
            <v>new</v>
          </cell>
          <cell r="N40" t="str">
            <v>ARCHIVED</v>
          </cell>
          <cell r="O40" t="b">
            <v>0</v>
          </cell>
          <cell r="P40" t="str">
            <v>Canying Industrial Co., Ltd.</v>
          </cell>
          <cell r="Q40">
            <v>0</v>
          </cell>
        </row>
        <row r="41">
          <cell r="B41" t="str">
            <v>AND4-H24S</v>
          </cell>
          <cell r="C41" t="str">
            <v>10.2 Android Honda Accord Euro 03-07 Car GPS Stereo Player Head Unit Dual air Con</v>
          </cell>
          <cell r="D41">
            <v>5.8</v>
          </cell>
          <cell r="E41">
            <v>0.55000000000000004</v>
          </cell>
          <cell r="F41">
            <v>0.34</v>
          </cell>
          <cell r="G41">
            <v>0.28000000000000003</v>
          </cell>
          <cell r="H41" t="str">
            <v>MASTEN</v>
          </cell>
          <cell r="I41" t="str">
            <v>Navigation System</v>
          </cell>
          <cell r="J41" t="str">
            <v>In Dash Navigation System</v>
          </cell>
          <cell r="K41" t="str">
            <v>Live</v>
          </cell>
          <cell r="L41" t="str">
            <v>/</v>
          </cell>
          <cell r="M41" t="str">
            <v>new</v>
          </cell>
          <cell r="N41" t="str">
            <v>ARCHIVED</v>
          </cell>
          <cell r="O41" t="b">
            <v>1</v>
          </cell>
          <cell r="P41" t="str">
            <v>Canying Industrial Co., Ltd.</v>
          </cell>
          <cell r="Q41">
            <v>0</v>
          </cell>
        </row>
        <row r="42">
          <cell r="B42" t="str">
            <v>T124</v>
          </cell>
          <cell r="C42" t="str">
            <v>12V Lithium 4Ah TOUCH PRO Drill Driver with 13mm ½ Single Sleeve Keyless Chuck</v>
          </cell>
          <cell r="D42">
            <v>18</v>
          </cell>
          <cell r="E42">
            <v>0.17</v>
          </cell>
          <cell r="F42">
            <v>0.27</v>
          </cell>
          <cell r="G42">
            <v>0.19</v>
          </cell>
          <cell r="H42" t="str">
            <v>MASTEN</v>
          </cell>
          <cell r="I42" t="str">
            <v>Miscellaneous</v>
          </cell>
          <cell r="J42" t="str">
            <v>Miscellaneous</v>
          </cell>
          <cell r="K42" t="str">
            <v>Archived</v>
          </cell>
          <cell r="L42" t="str">
            <v>/</v>
          </cell>
          <cell r="M42" t="str">
            <v>new</v>
          </cell>
          <cell r="N42" t="str">
            <v>ARCHIVED</v>
          </cell>
          <cell r="O42" t="b">
            <v>0</v>
          </cell>
          <cell r="P42" t="str">
            <v>Guangzhou Offroad Running Limited</v>
          </cell>
          <cell r="Q42">
            <v>0</v>
          </cell>
        </row>
        <row r="43">
          <cell r="B43" t="str">
            <v>AND4-H24C</v>
          </cell>
          <cell r="C43" t="str">
            <v>10.2 Android Honda Accord Euro 03-07 Car GPS Stereo Player Head Unit Dual air Con INC CAMERA</v>
          </cell>
          <cell r="D43">
            <v>5.8</v>
          </cell>
          <cell r="E43">
            <v>0.55000000000000004</v>
          </cell>
          <cell r="F43">
            <v>0.34</v>
          </cell>
          <cell r="G43">
            <v>0.28000000000000003</v>
          </cell>
          <cell r="H43" t="str">
            <v>MASTEN</v>
          </cell>
          <cell r="I43" t="str">
            <v>Navigation System</v>
          </cell>
          <cell r="J43" t="str">
            <v>In Dash Navigation System</v>
          </cell>
          <cell r="K43" t="str">
            <v>Live</v>
          </cell>
          <cell r="L43" t="str">
            <v>/</v>
          </cell>
          <cell r="M43" t="str">
            <v>new</v>
          </cell>
          <cell r="N43" t="str">
            <v>ARCHIVED</v>
          </cell>
          <cell r="O43" t="b">
            <v>1</v>
          </cell>
          <cell r="P43" t="str">
            <v>Canying Industrial Co., Ltd.</v>
          </cell>
          <cell r="Q43">
            <v>0</v>
          </cell>
        </row>
        <row r="44">
          <cell r="B44" t="str">
            <v>JS-02-B</v>
          </cell>
          <cell r="C44" t="str">
            <v>1000A Portable Emergency Jump Starter 15000mAh Backup PowerBank Car Charger 12V</v>
          </cell>
          <cell r="D44">
            <v>0.62</v>
          </cell>
          <cell r="E44">
            <v>0.06</v>
          </cell>
          <cell r="F44">
            <v>0.27</v>
          </cell>
          <cell r="G44">
            <v>0.21</v>
          </cell>
          <cell r="H44" t="str">
            <v>MASTEN</v>
          </cell>
          <cell r="I44" t="str">
            <v>Car Accessory</v>
          </cell>
          <cell r="J44" t="str">
            <v>Car Accessory</v>
          </cell>
          <cell r="K44" t="str">
            <v>Archived</v>
          </cell>
          <cell r="L44" t="str">
            <v>/</v>
          </cell>
          <cell r="M44" t="str">
            <v>new</v>
          </cell>
          <cell r="N44" t="str">
            <v>ARCHIVED</v>
          </cell>
          <cell r="O44" t="b">
            <v>1</v>
          </cell>
          <cell r="P44" t="str">
            <v>GH Battery</v>
          </cell>
          <cell r="Q44">
            <v>0</v>
          </cell>
        </row>
        <row r="45">
          <cell r="B45" t="str">
            <v>FK-D04</v>
          </cell>
          <cell r="C45" t="str">
            <v>100mm Double Din Fitting Mounting Stereo Cage Dimensions 180 x 100mm Fitment</v>
          </cell>
          <cell r="D45">
            <v>0.105</v>
          </cell>
          <cell r="E45">
            <v>0.13</v>
          </cell>
          <cell r="F45">
            <v>0.18</v>
          </cell>
          <cell r="G45">
            <v>0.1</v>
          </cell>
          <cell r="H45" t="str">
            <v>MASTEN</v>
          </cell>
          <cell r="I45" t="str">
            <v>Vehicle Accessories</v>
          </cell>
          <cell r="J45" t="str">
            <v>In Dash Navigation System Accessories</v>
          </cell>
          <cell r="K45" t="str">
            <v>Live</v>
          </cell>
          <cell r="L45" t="str">
            <v>/</v>
          </cell>
          <cell r="M45" t="str">
            <v>new</v>
          </cell>
          <cell r="N45" t="str">
            <v>ARCHIVED</v>
          </cell>
          <cell r="O45" t="b">
            <v>0</v>
          </cell>
          <cell r="P45" t="str">
            <v>JINLONG ELECTRONIC CO. LIMITED</v>
          </cell>
          <cell r="Q45">
            <v>0</v>
          </cell>
        </row>
        <row r="46">
          <cell r="B46" t="str">
            <v>TR80-JOINT</v>
          </cell>
          <cell r="C46" t="str">
            <v>1PCS 40 x 40mm Joint with 2 Screws, Washer and T-Nut</v>
          </cell>
          <cell r="D46">
            <v>0.25</v>
          </cell>
          <cell r="E46">
            <v>2</v>
          </cell>
          <cell r="F46">
            <v>4</v>
          </cell>
          <cell r="G46">
            <v>8</v>
          </cell>
          <cell r="H46" t="str">
            <v>Trak Racer</v>
          </cell>
          <cell r="I46" t="str">
            <v>Spare Parts</v>
          </cell>
          <cell r="J46" t="str">
            <v>Spare Parts</v>
          </cell>
          <cell r="K46" t="str">
            <v>Live</v>
          </cell>
          <cell r="L46" t="str">
            <v>/</v>
          </cell>
          <cell r="M46" t="str">
            <v>new</v>
          </cell>
          <cell r="N46" t="str">
            <v>LIVE</v>
          </cell>
          <cell r="O46" t="b">
            <v>0</v>
          </cell>
          <cell r="P46" t="str">
            <v>Hunan Lang Le Technology Co., Ltd</v>
          </cell>
          <cell r="Q46">
            <v>7.1742999999999997</v>
          </cell>
        </row>
        <row r="47">
          <cell r="B47" t="str">
            <v>TR-BSA100</v>
          </cell>
          <cell r="C47" t="str">
            <v>100W Haptic Bass Shaker</v>
          </cell>
          <cell r="D47">
            <v>1.5</v>
          </cell>
          <cell r="E47">
            <v>6</v>
          </cell>
          <cell r="F47">
            <v>21.5</v>
          </cell>
          <cell r="G47">
            <v>22</v>
          </cell>
          <cell r="H47" t="str">
            <v>Trak Racer</v>
          </cell>
          <cell r="I47" t="str">
            <v>Default</v>
          </cell>
          <cell r="J47" t="str">
            <v>Accessories - Accessories</v>
          </cell>
          <cell r="K47" t="str">
            <v>NA</v>
          </cell>
          <cell r="L47" t="str">
            <v>/</v>
          </cell>
          <cell r="M47" t="str">
            <v>new</v>
          </cell>
          <cell r="N47" t="str">
            <v>LIVE</v>
          </cell>
          <cell r="O47" t="b">
            <v>0</v>
          </cell>
          <cell r="P47" t="str">
            <v>NINGBO FENGHUA BASSBOOM ELECTRONICS CO., LTD</v>
          </cell>
          <cell r="Q47">
            <v>30.950500000000002</v>
          </cell>
        </row>
        <row r="48">
          <cell r="B48" t="str">
            <v>TR160-BRAND2</v>
          </cell>
          <cell r="C48" t="str">
            <v>1pcs Trak Racer Brand Panel for TR160</v>
          </cell>
          <cell r="D48">
            <v>0.5</v>
          </cell>
          <cell r="E48">
            <v>5</v>
          </cell>
          <cell r="F48">
            <v>12</v>
          </cell>
          <cell r="G48">
            <v>50</v>
          </cell>
          <cell r="H48" t="str">
            <v>Trak Racer</v>
          </cell>
          <cell r="I48" t="str">
            <v/>
          </cell>
          <cell r="J48" t="str">
            <v>Accessories</v>
          </cell>
          <cell r="K48" t="str">
            <v>Live</v>
          </cell>
          <cell r="L48" t="str">
            <v>/</v>
          </cell>
          <cell r="M48" t="str">
            <v>new</v>
          </cell>
          <cell r="N48" t="str">
            <v>DISCONTINUED</v>
          </cell>
          <cell r="O48" t="b">
            <v>0</v>
          </cell>
          <cell r="P48" t="str">
            <v>Hunan Lang Le Technology Co., Ltd</v>
          </cell>
          <cell r="Q48">
            <v>5.4763000000000002</v>
          </cell>
        </row>
        <row r="49">
          <cell r="B49" t="str">
            <v>DVR-X3-SLIM</v>
          </cell>
          <cell r="C49" t="str">
            <v>3.2 LCD Dash Cam Camera Video Car DVR Recorder 1080P HD Night Vision G-sensorFHD 1296P 30FPS</v>
          </cell>
          <cell r="D49">
            <v>0.5</v>
          </cell>
          <cell r="E49">
            <v>0.12</v>
          </cell>
          <cell r="F49">
            <v>0.15</v>
          </cell>
          <cell r="G49">
            <v>0.08</v>
          </cell>
          <cell r="H49" t="str">
            <v>MASTEN</v>
          </cell>
          <cell r="I49" t="str">
            <v>Vehicle Accessories</v>
          </cell>
          <cell r="J49" t="str">
            <v>DVR</v>
          </cell>
          <cell r="K49" t="str">
            <v>Live</v>
          </cell>
          <cell r="L49" t="str">
            <v>/</v>
          </cell>
          <cell r="M49" t="str">
            <v>new</v>
          </cell>
          <cell r="N49" t="str">
            <v>DISCONTINUED</v>
          </cell>
          <cell r="O49" t="b">
            <v>0</v>
          </cell>
          <cell r="P49" t="str">
            <v>SHENZHEN SSS-CAR TECHNOLOGY Co.,LTD</v>
          </cell>
          <cell r="Q49">
            <v>27</v>
          </cell>
        </row>
        <row r="50">
          <cell r="B50" t="str">
            <v>TR80-USM-BLK</v>
          </cell>
          <cell r="C50" t="str">
            <v>240mm Aluminium Profile Side Shifter/Handbrake Mount</v>
          </cell>
          <cell r="D50">
            <v>0.8</v>
          </cell>
          <cell r="E50">
            <v>6</v>
          </cell>
          <cell r="F50">
            <v>10</v>
          </cell>
          <cell r="G50">
            <v>31</v>
          </cell>
          <cell r="H50" t="str">
            <v>Trak Racer</v>
          </cell>
          <cell r="I50" t="str">
            <v>Addons</v>
          </cell>
          <cell r="J50" t="str">
            <v>Addons</v>
          </cell>
          <cell r="K50" t="str">
            <v>Live</v>
          </cell>
          <cell r="L50" t="str">
            <v>TR80-USM2-BLK</v>
          </cell>
          <cell r="M50" t="str">
            <v>new</v>
          </cell>
          <cell r="N50" t="str">
            <v>ARCHIVED</v>
          </cell>
          <cell r="O50" t="b">
            <v>0</v>
          </cell>
          <cell r="P50" t="str">
            <v>Hunan Lang Le Technology Co., Ltd</v>
          </cell>
          <cell r="Q50">
            <v>0</v>
          </cell>
        </row>
        <row r="51">
          <cell r="B51" t="str">
            <v>HM-11B</v>
          </cell>
          <cell r="C51" t="str">
            <v>11.6 Android 9.0 Octacore Headrest WiFi BT Radio HDMI Digital IPS screen</v>
          </cell>
          <cell r="D51">
            <v>2</v>
          </cell>
          <cell r="E51">
            <v>0.13</v>
          </cell>
          <cell r="F51">
            <v>0.3</v>
          </cell>
          <cell r="G51">
            <v>0.21</v>
          </cell>
          <cell r="H51" t="str">
            <v>MASTEN</v>
          </cell>
          <cell r="I51" t="str">
            <v>Car DVD Player</v>
          </cell>
          <cell r="J51" t="str">
            <v>Car DVD Player</v>
          </cell>
          <cell r="K51" t="str">
            <v>Live</v>
          </cell>
          <cell r="L51" t="str">
            <v>/</v>
          </cell>
          <cell r="M51" t="str">
            <v>new</v>
          </cell>
          <cell r="N51" t="str">
            <v>ARCHIVED</v>
          </cell>
          <cell r="O51" t="b">
            <v>0</v>
          </cell>
          <cell r="P51" t="str">
            <v>FUNMODERN ELECTRONIC TECHNOLOGY CO.,LIMITED (echoelectronics20@g</v>
          </cell>
          <cell r="Q51">
            <v>0</v>
          </cell>
        </row>
        <row r="52">
          <cell r="B52" t="str">
            <v>TR80-TR160FEET</v>
          </cell>
          <cell r="C52" t="str">
            <v>4pcs set of rubber feet including bracket, screw and nut</v>
          </cell>
          <cell r="D52">
            <v>4.2</v>
          </cell>
          <cell r="E52">
            <v>8</v>
          </cell>
          <cell r="F52">
            <v>18</v>
          </cell>
          <cell r="G52">
            <v>18</v>
          </cell>
          <cell r="H52" t="str">
            <v>Trak Racer</v>
          </cell>
          <cell r="I52" t="str">
            <v>Addons</v>
          </cell>
          <cell r="J52" t="str">
            <v>Accessories</v>
          </cell>
          <cell r="K52" t="str">
            <v>Live</v>
          </cell>
          <cell r="L52" t="str">
            <v>/</v>
          </cell>
          <cell r="M52" t="str">
            <v>new</v>
          </cell>
          <cell r="N52" t="str">
            <v>LIVE</v>
          </cell>
          <cell r="O52" t="b">
            <v>0</v>
          </cell>
          <cell r="P52" t="str">
            <v>Hunan Lang Le Technology Co., Ltd</v>
          </cell>
          <cell r="Q52">
            <v>22.049700000000001</v>
          </cell>
        </row>
        <row r="53">
          <cell r="B53" t="str">
            <v>NPC110-12</v>
          </cell>
          <cell r="C53" t="str">
            <v>110AH AGM SLA 12V Deep Cycle Battery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 t="str">
            <v>MASTEN</v>
          </cell>
          <cell r="I53" t="str">
            <v>Battery</v>
          </cell>
          <cell r="J53" t="str">
            <v>Battery</v>
          </cell>
          <cell r="K53" t="str">
            <v>Archived</v>
          </cell>
          <cell r="L53" t="str">
            <v>/</v>
          </cell>
          <cell r="M53" t="str">
            <v>new</v>
          </cell>
          <cell r="N53" t="str">
            <v>ARCHIVED</v>
          </cell>
          <cell r="O53" t="b">
            <v>0</v>
          </cell>
          <cell r="P53" t="str">
            <v>NA</v>
          </cell>
          <cell r="Q53">
            <v>0</v>
          </cell>
        </row>
        <row r="54">
          <cell r="B54" t="str">
            <v>TR80-RFSET</v>
          </cell>
          <cell r="C54" t="str">
            <v>4pcs set of rubber feet including screw and nut</v>
          </cell>
          <cell r="D54">
            <v>0.05</v>
          </cell>
          <cell r="E54">
            <v>2</v>
          </cell>
          <cell r="F54">
            <v>4</v>
          </cell>
          <cell r="G54">
            <v>8</v>
          </cell>
          <cell r="H54" t="str">
            <v>Trak Racer</v>
          </cell>
          <cell r="I54" t="str">
            <v/>
          </cell>
          <cell r="J54" t="str">
            <v>Accessories</v>
          </cell>
          <cell r="K54" t="str">
            <v>Live</v>
          </cell>
          <cell r="L54" t="str">
            <v>/</v>
          </cell>
          <cell r="M54" t="str">
            <v>new</v>
          </cell>
          <cell r="N54" t="str">
            <v>LIVE</v>
          </cell>
          <cell r="O54" t="b">
            <v>0</v>
          </cell>
          <cell r="P54" t="str">
            <v>Hunan Lang Le Technology Co., Ltd</v>
          </cell>
          <cell r="Q54">
            <v>3.2141000000000002</v>
          </cell>
        </row>
        <row r="55">
          <cell r="B55" t="str">
            <v>NPC-DP-110-12</v>
          </cell>
          <cell r="C55" t="str">
            <v>110AH AGM SLA 12V Deep Cycle Dual Purpose Battery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 t="str">
            <v>MASTEN</v>
          </cell>
          <cell r="I55" t="str">
            <v>Battery</v>
          </cell>
          <cell r="J55" t="str">
            <v>Battery</v>
          </cell>
          <cell r="K55" t="str">
            <v>Archived</v>
          </cell>
          <cell r="L55" t="str">
            <v>/</v>
          </cell>
          <cell r="M55" t="str">
            <v>new</v>
          </cell>
          <cell r="N55" t="str">
            <v>ARCHIVED</v>
          </cell>
          <cell r="O55" t="b">
            <v>0</v>
          </cell>
          <cell r="P55" t="str">
            <v>NA</v>
          </cell>
          <cell r="Q55">
            <v>0</v>
          </cell>
        </row>
        <row r="56">
          <cell r="B56" t="str">
            <v>EC-4M</v>
          </cell>
          <cell r="C56" t="str">
            <v>Adapter Aviation 4-Pin Male to RCA Monitor from RCA Camera Female Cam</v>
          </cell>
          <cell r="D56">
            <v>4.9000000000000002E-2</v>
          </cell>
          <cell r="E56">
            <v>0.05</v>
          </cell>
          <cell r="F56">
            <v>0.05</v>
          </cell>
          <cell r="G56">
            <v>0.05</v>
          </cell>
          <cell r="H56" t="str">
            <v>MASTEN</v>
          </cell>
          <cell r="I56" t="str">
            <v>Reversing Camera</v>
          </cell>
          <cell r="J56" t="str">
            <v>Reversing Camera Kits</v>
          </cell>
          <cell r="K56" t="str">
            <v>Live</v>
          </cell>
          <cell r="L56" t="str">
            <v>/</v>
          </cell>
          <cell r="M56" t="str">
            <v>new</v>
          </cell>
          <cell r="N56" t="str">
            <v>DISCONTINUED</v>
          </cell>
          <cell r="O56" t="b">
            <v>0</v>
          </cell>
          <cell r="P56" t="str">
            <v>Dongguan Swallowtech Electronic Co., Ltd</v>
          </cell>
          <cell r="Q56">
            <v>2.12</v>
          </cell>
        </row>
        <row r="57">
          <cell r="B57" t="str">
            <v>SP-TR80-31</v>
          </cell>
          <cell r="C57" t="str">
            <v>4PCS X M8X20 AND 4PCS FLAT WASHER AND 4PCS LOCK WASHER</v>
          </cell>
          <cell r="D57">
            <v>0.5</v>
          </cell>
          <cell r="E57">
            <v>1</v>
          </cell>
          <cell r="F57">
            <v>1</v>
          </cell>
          <cell r="G57">
            <v>8</v>
          </cell>
          <cell r="H57" t="str">
            <v>Trak Racer</v>
          </cell>
          <cell r="I57" t="str">
            <v>Spare Parts</v>
          </cell>
          <cell r="J57" t="str">
            <v>Spare Parts</v>
          </cell>
          <cell r="K57" t="str">
            <v>Live</v>
          </cell>
          <cell r="L57" t="str">
            <v>/</v>
          </cell>
          <cell r="M57" t="str">
            <v>new</v>
          </cell>
          <cell r="N57" t="str">
            <v>LIVE</v>
          </cell>
          <cell r="O57" t="b">
            <v>0</v>
          </cell>
          <cell r="P57" t="str">
            <v>Hunan Lang Le Technology Co., Ltd</v>
          </cell>
          <cell r="Q57">
            <v>0</v>
          </cell>
        </row>
        <row r="58">
          <cell r="B58" t="str">
            <v>EC-71</v>
          </cell>
          <cell r="C58" t="str">
            <v>7.5m 4-Pin Shielded Camera Extension Cable Single Aviation Industrial Grade Plugs</v>
          </cell>
          <cell r="D58">
            <v>0.3</v>
          </cell>
          <cell r="E58">
            <v>0.1</v>
          </cell>
          <cell r="F58">
            <v>0.1</v>
          </cell>
          <cell r="G58">
            <v>0.1</v>
          </cell>
          <cell r="H58" t="str">
            <v>MASTEN</v>
          </cell>
          <cell r="I58" t="str">
            <v>Reversing Camera</v>
          </cell>
          <cell r="J58" t="str">
            <v>Reversing Camera Kits</v>
          </cell>
          <cell r="K58" t="str">
            <v>Live</v>
          </cell>
          <cell r="L58" t="str">
            <v>/</v>
          </cell>
          <cell r="M58" t="str">
            <v>new</v>
          </cell>
          <cell r="N58" t="str">
            <v>DISCONTINUED</v>
          </cell>
          <cell r="O58" t="b">
            <v>0</v>
          </cell>
          <cell r="P58" t="str">
            <v>Dongguan Swallowtech Electronic Co., Ltd</v>
          </cell>
          <cell r="Q58">
            <v>4.3899999999999997</v>
          </cell>
        </row>
        <row r="59">
          <cell r="B59" t="str">
            <v>LFP12.8V110AH</v>
          </cell>
          <cell r="C59" t="str">
            <v>110AH Lithium 12V Deep Cycle Battery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 t="str">
            <v>MASTEN</v>
          </cell>
          <cell r="I59" t="str">
            <v>Batteries</v>
          </cell>
          <cell r="J59" t="str">
            <v>Batteries</v>
          </cell>
          <cell r="K59" t="str">
            <v>Live</v>
          </cell>
          <cell r="L59" t="str">
            <v>/</v>
          </cell>
          <cell r="M59" t="str">
            <v>new</v>
          </cell>
          <cell r="N59" t="str">
            <v>ARCHIVED</v>
          </cell>
          <cell r="O59" t="b">
            <v>0</v>
          </cell>
          <cell r="P59" t="str">
            <v>NA</v>
          </cell>
          <cell r="Q59">
            <v>0</v>
          </cell>
        </row>
        <row r="60">
          <cell r="B60" t="str">
            <v>EC-72</v>
          </cell>
          <cell r="C60" t="str">
            <v>7.5m 4-Pin Shielded Camera Extension Cable Twin Aviation Industrial Grade Plugs</v>
          </cell>
          <cell r="D60">
            <v>0.38400000000000001</v>
          </cell>
          <cell r="E60">
            <v>0.1</v>
          </cell>
          <cell r="F60">
            <v>0.1</v>
          </cell>
          <cell r="G60">
            <v>0.1</v>
          </cell>
          <cell r="H60" t="str">
            <v>MASTEN</v>
          </cell>
          <cell r="I60" t="str">
            <v>Reversing Camera</v>
          </cell>
          <cell r="J60" t="str">
            <v>Reversing Camera Kits</v>
          </cell>
          <cell r="K60" t="str">
            <v>Live</v>
          </cell>
          <cell r="L60" t="str">
            <v>/</v>
          </cell>
          <cell r="M60" t="str">
            <v>new</v>
          </cell>
          <cell r="N60" t="str">
            <v>DISCONTINUED</v>
          </cell>
          <cell r="O60" t="b">
            <v>0</v>
          </cell>
          <cell r="P60" t="str">
            <v>Dongguan Swallowtech Electronic Co., Ltd</v>
          </cell>
          <cell r="Q60">
            <v>4.97</v>
          </cell>
        </row>
        <row r="61">
          <cell r="B61" t="str">
            <v>SP-TR120-BRAND-500</v>
          </cell>
          <cell r="C61" t="str">
            <v>500mm logo brand of TR120-FRONTEND</v>
          </cell>
          <cell r="D61">
            <v>4</v>
          </cell>
          <cell r="E61">
            <v>6</v>
          </cell>
          <cell r="F61">
            <v>17</v>
          </cell>
          <cell r="G61">
            <v>56</v>
          </cell>
          <cell r="H61" t="str">
            <v>Trak Racer</v>
          </cell>
          <cell r="I61" t="str">
            <v>Spare Parts</v>
          </cell>
          <cell r="J61" t="str">
            <v>Spare Parts</v>
          </cell>
          <cell r="K61" t="str">
            <v>Live</v>
          </cell>
          <cell r="L61" t="str">
            <v>/</v>
          </cell>
          <cell r="M61" t="str">
            <v>new</v>
          </cell>
          <cell r="N61" t="str">
            <v>LIVE</v>
          </cell>
          <cell r="O61" t="b">
            <v>0</v>
          </cell>
          <cell r="P61" t="str">
            <v>Hunan Lang Le Technology Co., Ltd</v>
          </cell>
          <cell r="Q61">
            <v>0</v>
          </cell>
        </row>
        <row r="62">
          <cell r="B62" t="str">
            <v>AND4-T14S</v>
          </cell>
          <cell r="C62" t="str">
            <v>12.1 Inch Car Radio GPS Navigation DVD Player fit for Toyota Aurion 2012 2013 2014 Style Headunit</v>
          </cell>
          <cell r="D62">
            <v>5.8</v>
          </cell>
          <cell r="E62">
            <v>0.28999999999999998</v>
          </cell>
          <cell r="F62">
            <v>0.38</v>
          </cell>
          <cell r="G62">
            <v>0.28999999999999998</v>
          </cell>
          <cell r="H62" t="str">
            <v>MASTEN</v>
          </cell>
          <cell r="I62" t="str">
            <v>Navigation System</v>
          </cell>
          <cell r="J62" t="str">
            <v>In Dash Navigation System</v>
          </cell>
          <cell r="K62" t="str">
            <v>Live</v>
          </cell>
          <cell r="L62" t="str">
            <v>/</v>
          </cell>
          <cell r="M62" t="str">
            <v>new</v>
          </cell>
          <cell r="N62" t="str">
            <v>ARCHIVED</v>
          </cell>
          <cell r="O62" t="b">
            <v>1</v>
          </cell>
          <cell r="P62" t="str">
            <v>WISE SUCCESS(HK) TECHNOLOGY LIMITED</v>
          </cell>
          <cell r="Q62">
            <v>0</v>
          </cell>
        </row>
        <row r="63">
          <cell r="B63" t="str">
            <v>AND4-T14C</v>
          </cell>
          <cell r="C63" t="str">
            <v>12.1 Inch Car Radio GPS Navigation DVD Player fit for Toyota Aurion 2012 2013 2014 Style Headunit INC Cam</v>
          </cell>
          <cell r="D63">
            <v>5.8</v>
          </cell>
          <cell r="E63">
            <v>0.28999999999999998</v>
          </cell>
          <cell r="F63">
            <v>0.38</v>
          </cell>
          <cell r="G63">
            <v>0.28999999999999998</v>
          </cell>
          <cell r="H63" t="str">
            <v>MASTEN</v>
          </cell>
          <cell r="I63" t="str">
            <v>Navigation System</v>
          </cell>
          <cell r="J63" t="str">
            <v>In Dash Navigation System</v>
          </cell>
          <cell r="K63" t="str">
            <v>Live</v>
          </cell>
          <cell r="L63" t="str">
            <v>/</v>
          </cell>
          <cell r="M63" t="str">
            <v>new</v>
          </cell>
          <cell r="N63" t="str">
            <v>ARCHIVED</v>
          </cell>
          <cell r="O63" t="b">
            <v>1</v>
          </cell>
          <cell r="P63" t="str">
            <v>WISE SUCCESS(HK) TECHNOLOGY LIMITED</v>
          </cell>
          <cell r="Q63">
            <v>0</v>
          </cell>
        </row>
        <row r="64">
          <cell r="B64" t="str">
            <v>ANDT-PP02S</v>
          </cell>
          <cell r="C64" t="str">
            <v>12.1 IPS Touch Screen For Mitsubishi Pajero 2017-2019 Android GPS Bluetooth Car Player Navigation Radio Stereo</v>
          </cell>
          <cell r="D64">
            <v>5</v>
          </cell>
          <cell r="E64">
            <v>0.31</v>
          </cell>
          <cell r="F64">
            <v>0.34</v>
          </cell>
          <cell r="G64">
            <v>0.33</v>
          </cell>
          <cell r="H64" t="str">
            <v>MASTEN</v>
          </cell>
          <cell r="I64" t="str">
            <v>Navigation System</v>
          </cell>
          <cell r="J64" t="str">
            <v>In Dash Navigation System</v>
          </cell>
          <cell r="K64" t="str">
            <v>Live</v>
          </cell>
          <cell r="L64" t="str">
            <v>/</v>
          </cell>
          <cell r="M64" t="str">
            <v>new</v>
          </cell>
          <cell r="N64" t="str">
            <v>ARCHIVED</v>
          </cell>
          <cell r="O64" t="b">
            <v>1</v>
          </cell>
          <cell r="P64" t="str">
            <v>SHEN ZHEN KLYDE ELECTRONICS CO.,LTD</v>
          </cell>
          <cell r="Q64">
            <v>0</v>
          </cell>
        </row>
        <row r="65">
          <cell r="B65" t="str">
            <v>ANDT-PP02C</v>
          </cell>
          <cell r="C65" t="str">
            <v>12.1 IPS Touch Screen For Mitsubishi Pajero 2017-2019 Android GPS Bluetooth Car Player Navigation Radio Stereo with camera</v>
          </cell>
          <cell r="D65">
            <v>5</v>
          </cell>
          <cell r="E65">
            <v>0.31</v>
          </cell>
          <cell r="F65">
            <v>0.34</v>
          </cell>
          <cell r="G65">
            <v>0.33</v>
          </cell>
          <cell r="H65" t="str">
            <v>MASTEN</v>
          </cell>
          <cell r="I65" t="str">
            <v>Navigation System</v>
          </cell>
          <cell r="J65" t="str">
            <v>In Dash Navigation System</v>
          </cell>
          <cell r="K65" t="str">
            <v>Live</v>
          </cell>
          <cell r="L65" t="str">
            <v>/</v>
          </cell>
          <cell r="M65" t="str">
            <v>new</v>
          </cell>
          <cell r="N65" t="str">
            <v>ARCHIVED</v>
          </cell>
          <cell r="O65" t="b">
            <v>1</v>
          </cell>
          <cell r="P65" t="str">
            <v>SHEN ZHEN KLYDE ELECTRONICS CO.,LTD</v>
          </cell>
          <cell r="Q65">
            <v>0</v>
          </cell>
        </row>
        <row r="66">
          <cell r="B66" t="str">
            <v>2TBHDD</v>
          </cell>
          <cell r="C66" t="str">
            <v>2TB 2.5 Hard Drive for DVR Use</v>
          </cell>
          <cell r="D66">
            <v>0.3</v>
          </cell>
          <cell r="E66">
            <v>0</v>
          </cell>
          <cell r="F66">
            <v>0</v>
          </cell>
          <cell r="G66">
            <v>0</v>
          </cell>
          <cell r="H66" t="str">
            <v>MASTEN</v>
          </cell>
          <cell r="I66" t="str">
            <v>Hardware</v>
          </cell>
          <cell r="J66" t="str">
            <v>Hardware</v>
          </cell>
          <cell r="K66" t="str">
            <v>Archived</v>
          </cell>
          <cell r="L66" t="str">
            <v>/</v>
          </cell>
          <cell r="M66" t="str">
            <v>new</v>
          </cell>
          <cell r="N66" t="str">
            <v>ARCHIVED</v>
          </cell>
          <cell r="O66" t="b">
            <v>0</v>
          </cell>
          <cell r="P66" t="str">
            <v>Broadya Industrial Group Limited</v>
          </cell>
          <cell r="Q66">
            <v>0</v>
          </cell>
        </row>
        <row r="67">
          <cell r="B67" t="str">
            <v>AND4-U06</v>
          </cell>
          <cell r="C67" t="str">
            <v>12.2 Universal Android 10 For 2 Din Dashboard Car Model with Bluetooth Navigation Radio Stereo</v>
          </cell>
          <cell r="D67">
            <v>5.8</v>
          </cell>
          <cell r="E67">
            <v>0.28999999999999998</v>
          </cell>
          <cell r="F67">
            <v>0.38</v>
          </cell>
          <cell r="G67">
            <v>0.28999999999999998</v>
          </cell>
          <cell r="H67" t="str">
            <v>MASTEN</v>
          </cell>
          <cell r="I67" t="str">
            <v>Navigation System</v>
          </cell>
          <cell r="J67" t="str">
            <v>In Dash Navigation System</v>
          </cell>
          <cell r="K67" t="str">
            <v>Live</v>
          </cell>
          <cell r="L67" t="str">
            <v>/</v>
          </cell>
          <cell r="M67" t="str">
            <v>new</v>
          </cell>
          <cell r="N67" t="str">
            <v>ARCHIVED</v>
          </cell>
          <cell r="O67" t="b">
            <v>0</v>
          </cell>
          <cell r="P67" t="str">
            <v>SHEN ZHEN KLYDE ELECTRONICS CO.,LTD</v>
          </cell>
          <cell r="Q67">
            <v>0</v>
          </cell>
        </row>
        <row r="68">
          <cell r="B68" t="str">
            <v>RC-07-M</v>
          </cell>
          <cell r="C68" t="str">
            <v>5 Monitor &amp; Rear View Universal CCD Reverse Camera HD Colour Night Vision</v>
          </cell>
          <cell r="D68">
            <v>0.15</v>
          </cell>
          <cell r="E68">
            <v>7.0000000000000007E-2</v>
          </cell>
          <cell r="F68">
            <v>0.13</v>
          </cell>
          <cell r="G68">
            <v>0.04</v>
          </cell>
          <cell r="H68" t="str">
            <v>MASTEN</v>
          </cell>
          <cell r="I68" t="str">
            <v>Reversing Camera</v>
          </cell>
          <cell r="J68" t="str">
            <v>Reversing Camera Kits</v>
          </cell>
          <cell r="K68" t="str">
            <v>Live</v>
          </cell>
          <cell r="L68" t="str">
            <v>/</v>
          </cell>
          <cell r="M68" t="str">
            <v>new</v>
          </cell>
          <cell r="N68" t="str">
            <v>ARCHIVED</v>
          </cell>
          <cell r="O68" t="b">
            <v>1</v>
          </cell>
          <cell r="P68" t="str">
            <v>Broadya Industrial Group Limited</v>
          </cell>
          <cell r="Q68">
            <v>0</v>
          </cell>
        </row>
        <row r="69">
          <cell r="B69" t="str">
            <v>AND4-U06S</v>
          </cell>
          <cell r="C69" t="str">
            <v>12.2 Universal Android 10 For 2 Din Dashboard Car Model with Bluetooth Navigation Radio Stereo</v>
          </cell>
          <cell r="D69">
            <v>5.8</v>
          </cell>
          <cell r="E69">
            <v>0.28999999999999998</v>
          </cell>
          <cell r="F69">
            <v>0.38</v>
          </cell>
          <cell r="G69">
            <v>0.28999999999999998</v>
          </cell>
          <cell r="H69" t="str">
            <v>MASTEN</v>
          </cell>
          <cell r="I69" t="str">
            <v>Navigation System</v>
          </cell>
          <cell r="J69" t="str">
            <v>In Dash Navigation System</v>
          </cell>
          <cell r="K69" t="str">
            <v>Live</v>
          </cell>
          <cell r="L69" t="str">
            <v>/</v>
          </cell>
          <cell r="M69" t="str">
            <v>new</v>
          </cell>
          <cell r="N69" t="str">
            <v>ARCHIVED</v>
          </cell>
          <cell r="O69" t="b">
            <v>1</v>
          </cell>
          <cell r="P69" t="str">
            <v>SHEN ZHEN KLYDE ELECTRONICS CO.,LTD</v>
          </cell>
          <cell r="Q69">
            <v>0</v>
          </cell>
        </row>
        <row r="70">
          <cell r="B70" t="str">
            <v>AND4-U06C</v>
          </cell>
          <cell r="C70" t="str">
            <v>12.2 Universal Android 10 For 2 Din Dashboard Car Model with Bluetooth Navigation Radio Stereo with Reverse Camera</v>
          </cell>
          <cell r="D70">
            <v>5.8</v>
          </cell>
          <cell r="E70">
            <v>0.28999999999999998</v>
          </cell>
          <cell r="F70">
            <v>0.38</v>
          </cell>
          <cell r="G70">
            <v>0.28999999999999998</v>
          </cell>
          <cell r="H70" t="str">
            <v>MASTEN</v>
          </cell>
          <cell r="I70" t="str">
            <v>Navigation System</v>
          </cell>
          <cell r="J70" t="str">
            <v>In Dash Navigation System</v>
          </cell>
          <cell r="K70" t="str">
            <v>Live</v>
          </cell>
          <cell r="L70" t="str">
            <v>/</v>
          </cell>
          <cell r="M70" t="str">
            <v>new</v>
          </cell>
          <cell r="N70" t="str">
            <v>ARCHIVED</v>
          </cell>
          <cell r="O70" t="b">
            <v>1</v>
          </cell>
          <cell r="P70" t="str">
            <v>SHEN ZHEN KLYDE ELECTRONICS CO.,LTD</v>
          </cell>
          <cell r="Q70">
            <v>0</v>
          </cell>
        </row>
        <row r="71">
          <cell r="B71" t="str">
            <v>SP-TR80-13-US</v>
          </cell>
          <cell r="C71" t="str">
            <v>120 x 40mm TR8020 Spare Corner Bracket Â Black (set of 2) US</v>
          </cell>
          <cell r="D71">
            <v>0.15</v>
          </cell>
          <cell r="E71">
            <v>3.3</v>
          </cell>
          <cell r="F71">
            <v>6</v>
          </cell>
          <cell r="G71">
            <v>12</v>
          </cell>
          <cell r="H71" t="str">
            <v>Trak Racer</v>
          </cell>
          <cell r="I71" t="str">
            <v>Spare Parts</v>
          </cell>
          <cell r="J71" t="str">
            <v>Spare Parts</v>
          </cell>
          <cell r="K71" t="str">
            <v>Live</v>
          </cell>
          <cell r="L71" t="str">
            <v>/</v>
          </cell>
          <cell r="M71" t="str">
            <v>new</v>
          </cell>
          <cell r="N71" t="str">
            <v>LIVE</v>
          </cell>
          <cell r="O71" t="b">
            <v>1</v>
          </cell>
          <cell r="P71" t="str">
            <v>Xiamen Trak Racer Industry and Trade Co., Ltd</v>
          </cell>
          <cell r="Q71">
            <v>0</v>
          </cell>
        </row>
        <row r="72">
          <cell r="B72" t="str">
            <v>SP-TR80-13</v>
          </cell>
          <cell r="C72" t="str">
            <v>120 x 40mm TR8020 Spare Corner Bracket  Black (set of 2)</v>
          </cell>
          <cell r="D72">
            <v>0.15</v>
          </cell>
          <cell r="E72">
            <v>3.3</v>
          </cell>
          <cell r="F72">
            <v>6</v>
          </cell>
          <cell r="G72">
            <v>12</v>
          </cell>
          <cell r="H72" t="str">
            <v>Trak Racer</v>
          </cell>
          <cell r="I72" t="str">
            <v>Spare Parts</v>
          </cell>
          <cell r="J72" t="str">
            <v>Spare Parts</v>
          </cell>
          <cell r="K72" t="str">
            <v>Live</v>
          </cell>
          <cell r="L72" t="str">
            <v>/</v>
          </cell>
          <cell r="M72" t="str">
            <v>new</v>
          </cell>
          <cell r="N72" t="str">
            <v>LIVE</v>
          </cell>
          <cell r="O72" t="b">
            <v>0</v>
          </cell>
          <cell r="P72" t="str">
            <v>Xiamen Trak Racer Industry and Trade Co., Ltd</v>
          </cell>
          <cell r="Q72">
            <v>4.5195999999999996</v>
          </cell>
        </row>
        <row r="73">
          <cell r="B73" t="str">
            <v>AV-360-C</v>
          </cell>
          <cell r="C73" t="str">
            <v>3D 360 Degree All Round View Camera Kit For Passenger Vehicles HD G-Sensor 4 x High Definition Masten Ultra-Wide Angle Camera</v>
          </cell>
          <cell r="D73">
            <v>3</v>
          </cell>
          <cell r="E73">
            <v>0.3</v>
          </cell>
          <cell r="F73">
            <v>0.1</v>
          </cell>
          <cell r="G73">
            <v>0.1</v>
          </cell>
          <cell r="H73" t="str">
            <v>MASTEN</v>
          </cell>
          <cell r="I73" t="str">
            <v>Reversing Camera</v>
          </cell>
          <cell r="J73" t="str">
            <v>Reversing Cameras</v>
          </cell>
          <cell r="K73" t="str">
            <v>Live</v>
          </cell>
          <cell r="L73" t="str">
            <v>/</v>
          </cell>
          <cell r="M73" t="str">
            <v>new</v>
          </cell>
          <cell r="N73" t="str">
            <v>ARCHIVED</v>
          </cell>
          <cell r="O73" t="b">
            <v>0</v>
          </cell>
          <cell r="P73" t="str">
            <v>Car Sanbo Technology Limited</v>
          </cell>
          <cell r="Q73">
            <v>0</v>
          </cell>
        </row>
        <row r="74">
          <cell r="B74" t="str">
            <v>TR80-120B-RED</v>
          </cell>
          <cell r="C74" t="str">
            <v>120 x 40mm TR8020 Spare Corner Bracket  Red (set of 2)</v>
          </cell>
          <cell r="D74">
            <v>0.15</v>
          </cell>
          <cell r="E74">
            <v>3.3</v>
          </cell>
          <cell r="F74">
            <v>6</v>
          </cell>
          <cell r="G74">
            <v>12</v>
          </cell>
          <cell r="H74" t="str">
            <v>Trak Racer</v>
          </cell>
          <cell r="I74" t="str">
            <v>Spare Parts</v>
          </cell>
          <cell r="J74" t="str">
            <v>Spare Parts</v>
          </cell>
          <cell r="K74" t="str">
            <v>Live</v>
          </cell>
          <cell r="L74" t="str">
            <v>/</v>
          </cell>
          <cell r="M74" t="str">
            <v>new</v>
          </cell>
          <cell r="N74" t="str">
            <v>DISCONTINUED</v>
          </cell>
          <cell r="O74" t="b">
            <v>0</v>
          </cell>
          <cell r="P74" t="str">
            <v>Xiamen Trak Racer Industry and Trade Co., Ltd</v>
          </cell>
          <cell r="Q74">
            <v>4.2549999999999999</v>
          </cell>
        </row>
        <row r="75">
          <cell r="B75" t="str">
            <v>AV-360-C_1</v>
          </cell>
          <cell r="C75" t="str">
            <v>3D 360 Degree All Round View Camera Kit For Passenger Vehicles HD G-Sensor 4 x High Definition Masten Ultra-Wide Angle Cameras</v>
          </cell>
          <cell r="D75">
            <v>3</v>
          </cell>
          <cell r="E75">
            <v>0.3</v>
          </cell>
          <cell r="F75">
            <v>0.1</v>
          </cell>
          <cell r="G75">
            <v>0.1</v>
          </cell>
          <cell r="H75" t="str">
            <v>MASTEN</v>
          </cell>
          <cell r="I75" t="str">
            <v>Reversing Camera</v>
          </cell>
          <cell r="J75" t="str">
            <v>Reversing Camera</v>
          </cell>
          <cell r="K75" t="str">
            <v>Archived</v>
          </cell>
          <cell r="L75" t="str">
            <v>/</v>
          </cell>
          <cell r="M75" t="str">
            <v>new</v>
          </cell>
          <cell r="N75" t="str">
            <v>ARCHIVED</v>
          </cell>
          <cell r="O75" t="b">
            <v>0</v>
          </cell>
          <cell r="P75" t="str">
            <v>Car Sanbo Technology Limited</v>
          </cell>
          <cell r="Q75">
            <v>0</v>
          </cell>
        </row>
        <row r="76">
          <cell r="B76" t="str">
            <v>KIT-TR80SINCM3-BLK</v>
          </cell>
          <cell r="C76" t="str">
            <v>1200mm Long Cockpit-Mounted Single Monitor Stand</v>
          </cell>
          <cell r="D76">
            <v>14.3</v>
          </cell>
          <cell r="E76">
            <v>0</v>
          </cell>
          <cell r="F76">
            <v>0</v>
          </cell>
          <cell r="G76">
            <v>0</v>
          </cell>
          <cell r="H76" t="str">
            <v>Trak Racer</v>
          </cell>
          <cell r="I76" t="str">
            <v>Monitor Stands</v>
          </cell>
          <cell r="J76" t="str">
            <v>Monitor Stands - Bundles</v>
          </cell>
          <cell r="K76" t="str">
            <v>NA</v>
          </cell>
          <cell r="L76" t="str">
            <v>/</v>
          </cell>
          <cell r="M76" t="str">
            <v>new</v>
          </cell>
          <cell r="N76" t="str">
            <v>LIVE</v>
          </cell>
          <cell r="O76" t="b">
            <v>0</v>
          </cell>
          <cell r="P76" t="str">
            <v>NA</v>
          </cell>
          <cell r="Q76">
            <v>0</v>
          </cell>
        </row>
        <row r="77">
          <cell r="B77" t="str">
            <v>TR120-SFTSUP</v>
          </cell>
          <cell r="C77" t="str">
            <v>120mm Support Bracket for Extruded Aluminium with 8mm Slot - with 6 screws, 6 washers, 6 T Nuts - LEFT AND RIGHT SIDE</v>
          </cell>
          <cell r="D77">
            <v>0.35</v>
          </cell>
          <cell r="E77">
            <v>2.8</v>
          </cell>
          <cell r="F77">
            <v>12.3</v>
          </cell>
          <cell r="G77">
            <v>16.3</v>
          </cell>
          <cell r="H77" t="str">
            <v>Trak Racer</v>
          </cell>
          <cell r="I77" t="str">
            <v/>
          </cell>
          <cell r="J77" t="str">
            <v>Accessories</v>
          </cell>
          <cell r="K77" t="str">
            <v>Live</v>
          </cell>
          <cell r="L77" t="str">
            <v>/</v>
          </cell>
          <cell r="M77" t="str">
            <v>new</v>
          </cell>
          <cell r="N77" t="str">
            <v>LIVE</v>
          </cell>
          <cell r="O77" t="b">
            <v>0</v>
          </cell>
          <cell r="P77" t="str">
            <v>Xiamen Trak Racer Industry and Trade Co., Ltd</v>
          </cell>
          <cell r="Q77">
            <v>5.4459999999999997</v>
          </cell>
        </row>
        <row r="78">
          <cell r="B78" t="str">
            <v>SC-B02</v>
          </cell>
          <cell r="C78" t="str">
            <v>12V Auto Car Antenna Radio Signal AMP Amplifier Booster Strengthen High Din Plug</v>
          </cell>
          <cell r="D78">
            <v>0.4</v>
          </cell>
          <cell r="E78">
            <v>0.03</v>
          </cell>
          <cell r="F78">
            <v>0.1</v>
          </cell>
          <cell r="G78">
            <v>0.03</v>
          </cell>
          <cell r="H78" t="str">
            <v>MASTEN</v>
          </cell>
          <cell r="I78" t="str">
            <v>Harness</v>
          </cell>
          <cell r="J78" t="str">
            <v>In Dash Navigation System Accessories</v>
          </cell>
          <cell r="K78" t="str">
            <v>Live</v>
          </cell>
          <cell r="L78" t="str">
            <v>/</v>
          </cell>
          <cell r="M78" t="str">
            <v>new</v>
          </cell>
          <cell r="N78" t="str">
            <v>ARCHIVED</v>
          </cell>
          <cell r="O78" t="b">
            <v>0</v>
          </cell>
          <cell r="P78" t="str">
            <v>Tianlico</v>
          </cell>
          <cell r="Q78">
            <v>0</v>
          </cell>
        </row>
        <row r="79">
          <cell r="B79" t="str">
            <v>HM-12B</v>
          </cell>
          <cell r="C79" t="str">
            <v>13.3 Android 9.0 Octacore Headrest WiFi BT Radio HDMI Digital IPS screen with ambient lighting</v>
          </cell>
          <cell r="D79">
            <v>2</v>
          </cell>
          <cell r="E79">
            <v>0.13</v>
          </cell>
          <cell r="F79">
            <v>0.3</v>
          </cell>
          <cell r="G79">
            <v>0.21</v>
          </cell>
          <cell r="H79" t="str">
            <v>MASTEN</v>
          </cell>
          <cell r="I79" t="str">
            <v>Car DVD Player</v>
          </cell>
          <cell r="J79" t="str">
            <v>Car DVD Player</v>
          </cell>
          <cell r="K79" t="str">
            <v>Live</v>
          </cell>
          <cell r="L79" t="str">
            <v>/</v>
          </cell>
          <cell r="M79" t="str">
            <v>new</v>
          </cell>
          <cell r="N79" t="str">
            <v>ARCHIVED</v>
          </cell>
          <cell r="O79" t="b">
            <v>0</v>
          </cell>
          <cell r="P79" t="str">
            <v>FUNMODERN ELECTRONIC TECHNOLOGY CO.,LIMITED (echoelectronics20@g</v>
          </cell>
          <cell r="Q79">
            <v>0</v>
          </cell>
        </row>
        <row r="80">
          <cell r="B80" t="str">
            <v>RM-05</v>
          </cell>
          <cell r="C80" t="str">
            <v>13.3 Slim Digital LCD Roof Mount Monitor with DVD</v>
          </cell>
          <cell r="D80">
            <v>5</v>
          </cell>
          <cell r="E80">
            <v>0.3</v>
          </cell>
          <cell r="F80">
            <v>0.4</v>
          </cell>
          <cell r="G80">
            <v>0.15</v>
          </cell>
          <cell r="H80" t="str">
            <v>MASTEN</v>
          </cell>
          <cell r="I80" t="str">
            <v>Monitor</v>
          </cell>
          <cell r="J80" t="str">
            <v>Car DVD Player</v>
          </cell>
          <cell r="K80" t="str">
            <v>Live</v>
          </cell>
          <cell r="L80" t="str">
            <v>/</v>
          </cell>
          <cell r="M80" t="str">
            <v>new</v>
          </cell>
          <cell r="N80" t="str">
            <v>ARCHIVED</v>
          </cell>
          <cell r="O80" t="b">
            <v>0</v>
          </cell>
          <cell r="P80" t="str">
            <v>FUNMODERN ELECTRONIC TECHNOLOGY CO.,LIMITED (echoelectronics20@g</v>
          </cell>
          <cell r="Q80">
            <v>0</v>
          </cell>
        </row>
        <row r="81">
          <cell r="B81" t="str">
            <v>NPC-DP-135-12</v>
          </cell>
          <cell r="C81" t="str">
            <v>135AH AGM SLA 12V Deep Cycle Dual Purpose Battery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 t="str">
            <v>MASTEN</v>
          </cell>
          <cell r="I81" t="str">
            <v>Battery</v>
          </cell>
          <cell r="J81" t="str">
            <v>Battery</v>
          </cell>
          <cell r="K81" t="str">
            <v>Archived</v>
          </cell>
          <cell r="L81" t="str">
            <v>/</v>
          </cell>
          <cell r="M81" t="str">
            <v>new</v>
          </cell>
          <cell r="N81" t="str">
            <v>ARCHIVED</v>
          </cell>
          <cell r="O81" t="b">
            <v>0</v>
          </cell>
          <cell r="P81" t="str">
            <v>NA</v>
          </cell>
          <cell r="Q81">
            <v>0</v>
          </cell>
        </row>
        <row r="82">
          <cell r="B82" t="str">
            <v>LFP12.8V135AH</v>
          </cell>
          <cell r="C82" t="str">
            <v>135AH Lithium 12V Deep Cycle Battery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 t="str">
            <v>MASTEN</v>
          </cell>
          <cell r="I82" t="str">
            <v>Batteries</v>
          </cell>
          <cell r="J82" t="str">
            <v>Batteries</v>
          </cell>
          <cell r="K82" t="str">
            <v>Live</v>
          </cell>
          <cell r="L82" t="str">
            <v>/</v>
          </cell>
          <cell r="M82" t="str">
            <v>new</v>
          </cell>
          <cell r="N82" t="str">
            <v>ARCHIVED</v>
          </cell>
          <cell r="O82" t="b">
            <v>0</v>
          </cell>
          <cell r="P82" t="str">
            <v>NA</v>
          </cell>
          <cell r="Q82">
            <v>0</v>
          </cell>
        </row>
        <row r="83">
          <cell r="B83" t="str">
            <v>RM-06</v>
          </cell>
          <cell r="C83" t="str">
            <v>15.6 Slim Digital LCD Roof Mount Monitor with DVD - Grey</v>
          </cell>
          <cell r="D83">
            <v>3.2</v>
          </cell>
          <cell r="E83">
            <v>0.3</v>
          </cell>
          <cell r="F83">
            <v>0.4</v>
          </cell>
          <cell r="G83">
            <v>0.15</v>
          </cell>
          <cell r="H83" t="str">
            <v>MASTEN</v>
          </cell>
          <cell r="I83" t="str">
            <v>Monitor</v>
          </cell>
          <cell r="J83" t="str">
            <v>Car DVD Player</v>
          </cell>
          <cell r="K83" t="str">
            <v>Live</v>
          </cell>
          <cell r="L83" t="str">
            <v>/</v>
          </cell>
          <cell r="M83" t="str">
            <v>new</v>
          </cell>
          <cell r="N83" t="str">
            <v>DISCONTINUED</v>
          </cell>
          <cell r="O83" t="b">
            <v>0</v>
          </cell>
          <cell r="P83" t="str">
            <v>FUNMODERN ELECTRONIC TECHNOLOGY CO.,LIMITED (echoelectronics20@g</v>
          </cell>
          <cell r="Q83">
            <v>204.65</v>
          </cell>
        </row>
        <row r="84">
          <cell r="B84" t="str">
            <v>NPC12V15AH</v>
          </cell>
          <cell r="C84" t="str">
            <v>15AH AGM 12V Deep Cycle Battery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 t="str">
            <v>MASTEN</v>
          </cell>
          <cell r="I84" t="str">
            <v>Battery</v>
          </cell>
          <cell r="J84" t="str">
            <v>Battery</v>
          </cell>
          <cell r="K84" t="str">
            <v>Archived</v>
          </cell>
          <cell r="L84" t="str">
            <v>/</v>
          </cell>
          <cell r="M84" t="str">
            <v>new</v>
          </cell>
          <cell r="N84" t="str">
            <v>ARCHIVED</v>
          </cell>
          <cell r="O84" t="b">
            <v>0</v>
          </cell>
          <cell r="P84" t="str">
            <v>NA</v>
          </cell>
          <cell r="Q84">
            <v>0</v>
          </cell>
        </row>
        <row r="85">
          <cell r="B85" t="str">
            <v>TRMOVE-2-B</v>
          </cell>
          <cell r="C85" t="str">
            <v>2 Motion Mounting Kit with Pivot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 t="str">
            <v>Trak Racer</v>
          </cell>
          <cell r="I85" t="str">
            <v>Addons</v>
          </cell>
          <cell r="J85" t="str">
            <v>Accessories</v>
          </cell>
          <cell r="K85" t="str">
            <v>NA</v>
          </cell>
          <cell r="L85" t="str">
            <v>/</v>
          </cell>
          <cell r="M85" t="str">
            <v>new</v>
          </cell>
          <cell r="N85" t="str">
            <v>LIVE</v>
          </cell>
          <cell r="O85" t="b">
            <v>1</v>
          </cell>
          <cell r="P85" t="str">
            <v>NA</v>
          </cell>
          <cell r="Q85">
            <v>0</v>
          </cell>
        </row>
        <row r="86">
          <cell r="B86" t="str">
            <v>MecaCup1-2D</v>
          </cell>
          <cell r="C86" t="str">
            <v>2 pedal set with baseplate</v>
          </cell>
          <cell r="D86">
            <v>12</v>
          </cell>
          <cell r="E86">
            <v>13</v>
          </cell>
          <cell r="F86">
            <v>50</v>
          </cell>
          <cell r="G86">
            <v>53</v>
          </cell>
          <cell r="H86" t="str">
            <v>Trak Racer</v>
          </cell>
          <cell r="I86" t="str">
            <v>Electronics - 3P</v>
          </cell>
          <cell r="J86" t="str">
            <v>Electronics</v>
          </cell>
          <cell r="K86" t="str">
            <v>NA</v>
          </cell>
          <cell r="L86" t="str">
            <v>/</v>
          </cell>
          <cell r="M86" t="str">
            <v>new</v>
          </cell>
          <cell r="N86" t="str">
            <v>LIVE</v>
          </cell>
          <cell r="O86" t="b">
            <v>1</v>
          </cell>
          <cell r="P86" t="str">
            <v>NA</v>
          </cell>
          <cell r="Q86">
            <v>0</v>
          </cell>
        </row>
        <row r="87">
          <cell r="B87" t="str">
            <v>TP-27M</v>
          </cell>
          <cell r="C87" t="str">
            <v>2% for Warranty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 t="str">
            <v>MASTEN</v>
          </cell>
          <cell r="I87" t="str">
            <v>Car Accessory</v>
          </cell>
          <cell r="J87" t="str">
            <v>Car Accessory</v>
          </cell>
          <cell r="K87" t="str">
            <v>NA</v>
          </cell>
          <cell r="L87" t="str">
            <v>/</v>
          </cell>
          <cell r="M87" t="str">
            <v>new</v>
          </cell>
          <cell r="N87" t="str">
            <v>DISCONTINUED</v>
          </cell>
          <cell r="O87" t="b">
            <v>0</v>
          </cell>
          <cell r="P87" t="str">
            <v>NA</v>
          </cell>
          <cell r="Q87">
            <v>0</v>
          </cell>
        </row>
        <row r="88">
          <cell r="B88" t="str">
            <v>SP-TR80-14-BUND</v>
          </cell>
          <cell r="C88" t="str">
            <v>160 x 40mm TR8020 Spare Corner Bracket Â Black (set of 2) US</v>
          </cell>
          <cell r="D88">
            <v>0.2</v>
          </cell>
          <cell r="E88">
            <v>0.33</v>
          </cell>
          <cell r="F88">
            <v>6</v>
          </cell>
          <cell r="G88">
            <v>16</v>
          </cell>
          <cell r="H88" t="str">
            <v>Trak Racer</v>
          </cell>
          <cell r="I88" t="str">
            <v>Spare Parts</v>
          </cell>
          <cell r="J88" t="str">
            <v>Spare Parts</v>
          </cell>
          <cell r="K88" t="str">
            <v>Live</v>
          </cell>
          <cell r="L88" t="str">
            <v>/</v>
          </cell>
          <cell r="M88" t="str">
            <v>new</v>
          </cell>
          <cell r="N88" t="str">
            <v>LIVE</v>
          </cell>
          <cell r="O88" t="b">
            <v>1</v>
          </cell>
          <cell r="P88" t="str">
            <v>Xiamen Trak Racer Industry and Trade Co., Ltd</v>
          </cell>
          <cell r="Q88">
            <v>0</v>
          </cell>
        </row>
        <row r="89">
          <cell r="B89" t="str">
            <v>NPC20-12</v>
          </cell>
          <cell r="C89" t="str">
            <v>20Ah Amp Hour Battery Agm Sla 12 Volt 12V Deep Cycle Dual Fridge Solar 20 Ah New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 t="str">
            <v>MASTEN</v>
          </cell>
          <cell r="I89" t="str">
            <v>Battery</v>
          </cell>
          <cell r="J89" t="str">
            <v>Battery</v>
          </cell>
          <cell r="K89" t="str">
            <v>Archived</v>
          </cell>
          <cell r="L89" t="str">
            <v>/</v>
          </cell>
          <cell r="M89" t="str">
            <v>new</v>
          </cell>
          <cell r="N89" t="str">
            <v>ARCHIVED</v>
          </cell>
          <cell r="O89" t="b">
            <v>0</v>
          </cell>
          <cell r="P89" t="str">
            <v>NA</v>
          </cell>
          <cell r="Q89">
            <v>0</v>
          </cell>
        </row>
        <row r="90">
          <cell r="B90" t="str">
            <v>SP-TR80-14</v>
          </cell>
          <cell r="C90" t="str">
            <v>160 x 40mm TR8020 Spare Corner Bracket  Black (set of 2)</v>
          </cell>
          <cell r="D90">
            <v>0.2</v>
          </cell>
          <cell r="E90">
            <v>3</v>
          </cell>
          <cell r="F90">
            <v>6</v>
          </cell>
          <cell r="G90">
            <v>16</v>
          </cell>
          <cell r="H90" t="str">
            <v>Trak Racer</v>
          </cell>
          <cell r="I90" t="str">
            <v>Spare Parts</v>
          </cell>
          <cell r="J90" t="str">
            <v>Spare Parts</v>
          </cell>
          <cell r="K90" t="str">
            <v>Live</v>
          </cell>
          <cell r="L90" t="str">
            <v>/</v>
          </cell>
          <cell r="M90" t="str">
            <v>new</v>
          </cell>
          <cell r="N90" t="str">
            <v>LIVE</v>
          </cell>
          <cell r="O90" t="b">
            <v>0</v>
          </cell>
          <cell r="P90" t="str">
            <v>Xiamen Trak Racer Industry and Trade Co., Ltd</v>
          </cell>
          <cell r="Q90">
            <v>5.7687999999999997</v>
          </cell>
        </row>
        <row r="91">
          <cell r="B91" t="str">
            <v>NPC12V220AH</v>
          </cell>
          <cell r="C91" t="str">
            <v>220AH AGM 12V Deep Cycle Battery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 t="str">
            <v>MASTEN</v>
          </cell>
          <cell r="I91" t="str">
            <v>Battery</v>
          </cell>
          <cell r="J91" t="str">
            <v>Battery</v>
          </cell>
          <cell r="K91" t="str">
            <v>Archived</v>
          </cell>
          <cell r="L91" t="str">
            <v>/</v>
          </cell>
          <cell r="M91" t="str">
            <v>new</v>
          </cell>
          <cell r="N91" t="str">
            <v>ARCHIVED</v>
          </cell>
          <cell r="O91" t="b">
            <v>0</v>
          </cell>
          <cell r="P91" t="str">
            <v>NA</v>
          </cell>
          <cell r="Q91">
            <v>0</v>
          </cell>
        </row>
        <row r="92">
          <cell r="B92" t="str">
            <v>TR80-160B-RED</v>
          </cell>
          <cell r="C92" t="str">
            <v>160 x 40mm TR8020 Spare Corner Bracket  Red (set of 2)</v>
          </cell>
          <cell r="D92">
            <v>0.2</v>
          </cell>
          <cell r="E92">
            <v>3</v>
          </cell>
          <cell r="F92">
            <v>6</v>
          </cell>
          <cell r="G92">
            <v>16</v>
          </cell>
          <cell r="H92" t="str">
            <v>Trak Racer</v>
          </cell>
          <cell r="I92" t="str">
            <v>Spare Parts</v>
          </cell>
          <cell r="J92" t="str">
            <v>Spare Parts</v>
          </cell>
          <cell r="K92" t="str">
            <v>Live</v>
          </cell>
          <cell r="L92" t="str">
            <v>/</v>
          </cell>
          <cell r="M92" t="str">
            <v>new</v>
          </cell>
          <cell r="N92" t="str">
            <v>DISCONTINUED</v>
          </cell>
          <cell r="O92" t="b">
            <v>0</v>
          </cell>
          <cell r="P92" t="str">
            <v>Xiamen Trak Racer Industry and Trade Co., Ltd</v>
          </cell>
          <cell r="Q92">
            <v>3.2284000000000002</v>
          </cell>
        </row>
        <row r="93">
          <cell r="B93" t="str">
            <v>NPC6V225AH</v>
          </cell>
          <cell r="C93" t="str">
            <v>225AH AGM 6V Deep Cycle Battery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 t="str">
            <v>MASTEN</v>
          </cell>
          <cell r="I93" t="str">
            <v>Battery</v>
          </cell>
          <cell r="J93" t="str">
            <v>Battery</v>
          </cell>
          <cell r="K93" t="str">
            <v>Archived</v>
          </cell>
          <cell r="L93" t="str">
            <v>/</v>
          </cell>
          <cell r="M93" t="str">
            <v>new</v>
          </cell>
          <cell r="N93" t="str">
            <v>ARCHIVED</v>
          </cell>
          <cell r="O93" t="b">
            <v>0</v>
          </cell>
          <cell r="P93" t="str">
            <v>NA</v>
          </cell>
          <cell r="Q93">
            <v>0</v>
          </cell>
        </row>
        <row r="94">
          <cell r="B94" t="str">
            <v>BPC2405</v>
          </cell>
          <cell r="C94" t="str">
            <v>24V/5A Blue Smart Charger BPC2405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 t="str">
            <v>MASTEN</v>
          </cell>
          <cell r="I94" t="str">
            <v>Batteries</v>
          </cell>
          <cell r="J94" t="str">
            <v>Batteries</v>
          </cell>
          <cell r="K94" t="str">
            <v>Archived</v>
          </cell>
          <cell r="L94" t="str">
            <v>/</v>
          </cell>
          <cell r="M94" t="str">
            <v>new</v>
          </cell>
          <cell r="N94" t="str">
            <v>ARCHIVED</v>
          </cell>
          <cell r="O94" t="b">
            <v>0</v>
          </cell>
          <cell r="P94" t="str">
            <v>NA</v>
          </cell>
          <cell r="Q94">
            <v>0</v>
          </cell>
        </row>
        <row r="95">
          <cell r="B95" t="str">
            <v>NPC6V250AH</v>
          </cell>
          <cell r="C95" t="str">
            <v>250AH AGM 6V Deep Cycle Battery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 t="str">
            <v>MASTEN</v>
          </cell>
          <cell r="I95" t="str">
            <v>Battery</v>
          </cell>
          <cell r="J95" t="str">
            <v>Battery</v>
          </cell>
          <cell r="K95" t="str">
            <v>Archived</v>
          </cell>
          <cell r="L95" t="str">
            <v>/</v>
          </cell>
          <cell r="M95" t="str">
            <v>new</v>
          </cell>
          <cell r="N95" t="str">
            <v>ARCHIVED</v>
          </cell>
          <cell r="O95" t="b">
            <v>0</v>
          </cell>
          <cell r="P95" t="str">
            <v>NA</v>
          </cell>
          <cell r="Q95">
            <v>0</v>
          </cell>
        </row>
        <row r="96">
          <cell r="B96" t="str">
            <v>NPC12V26AH</v>
          </cell>
          <cell r="C96" t="str">
            <v>26AH AGM 12V Deep Cycle Battery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 t="str">
            <v>MASTEN</v>
          </cell>
          <cell r="I96" t="str">
            <v>Battery</v>
          </cell>
          <cell r="J96" t="str">
            <v>Battery</v>
          </cell>
          <cell r="K96" t="str">
            <v>Archived</v>
          </cell>
          <cell r="L96" t="str">
            <v>/</v>
          </cell>
          <cell r="M96" t="str">
            <v>new</v>
          </cell>
          <cell r="N96" t="str">
            <v>ARCHIVED</v>
          </cell>
          <cell r="O96" t="b">
            <v>0</v>
          </cell>
          <cell r="P96" t="str">
            <v>NA</v>
          </cell>
          <cell r="Q96">
            <v>0</v>
          </cell>
        </row>
        <row r="97">
          <cell r="B97" t="str">
            <v>SF-F05</v>
          </cell>
          <cell r="C97" t="str">
            <v>2 Din Radio Facia Stereo Dash Panel Surround Trim For Fiat Ducato 2011 - 2015</v>
          </cell>
          <cell r="D97">
            <v>0.5</v>
          </cell>
          <cell r="E97">
            <v>0.3</v>
          </cell>
          <cell r="F97">
            <v>0.1</v>
          </cell>
          <cell r="G97">
            <v>0.03</v>
          </cell>
          <cell r="H97" t="str">
            <v>MASTEN</v>
          </cell>
          <cell r="I97" t="str">
            <v>Fascia</v>
          </cell>
          <cell r="J97" t="str">
            <v>In Dash Navigation System Accessories</v>
          </cell>
          <cell r="K97" t="str">
            <v>Live</v>
          </cell>
          <cell r="L97" t="str">
            <v>/</v>
          </cell>
          <cell r="M97" t="str">
            <v>new</v>
          </cell>
          <cell r="N97" t="str">
            <v>ARCHIVED</v>
          </cell>
          <cell r="O97" t="b">
            <v>0</v>
          </cell>
          <cell r="P97" t="str">
            <v>JINLONG ELECTRONIC CO. LIMITED</v>
          </cell>
          <cell r="Q97">
            <v>0</v>
          </cell>
        </row>
        <row r="98">
          <cell r="B98" t="str">
            <v>NPC12V270AH</v>
          </cell>
          <cell r="C98" t="str">
            <v>270AH AGM 12V Deep Cycle Battery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 t="str">
            <v>MASTEN</v>
          </cell>
          <cell r="I98" t="str">
            <v>Battery</v>
          </cell>
          <cell r="J98" t="str">
            <v>Battery</v>
          </cell>
          <cell r="K98" t="str">
            <v>Archived</v>
          </cell>
          <cell r="L98" t="str">
            <v>/</v>
          </cell>
          <cell r="M98" t="str">
            <v>new</v>
          </cell>
          <cell r="N98" t="str">
            <v>ARCHIVED</v>
          </cell>
          <cell r="O98" t="b">
            <v>0</v>
          </cell>
          <cell r="P98" t="str">
            <v>NA</v>
          </cell>
          <cell r="Q98">
            <v>0</v>
          </cell>
        </row>
        <row r="99">
          <cell r="B99" t="str">
            <v>VSC-AM-03R2</v>
          </cell>
          <cell r="C99" t="str">
            <v>3 Camera Switch Box Splitter Switch Box - with 1m video cable</v>
          </cell>
          <cell r="D99">
            <v>2</v>
          </cell>
          <cell r="E99">
            <v>0.03</v>
          </cell>
          <cell r="F99">
            <v>0.08</v>
          </cell>
          <cell r="G99">
            <v>0.11</v>
          </cell>
          <cell r="H99" t="str">
            <v>MASTEN</v>
          </cell>
          <cell r="I99" t="str">
            <v>Vehicle Accessories</v>
          </cell>
          <cell r="J99" t="str">
            <v>Accessories</v>
          </cell>
          <cell r="K99" t="str">
            <v>Archived</v>
          </cell>
          <cell r="L99" t="str">
            <v>/</v>
          </cell>
          <cell r="M99" t="str">
            <v>new</v>
          </cell>
          <cell r="N99" t="str">
            <v>ARCHIVED</v>
          </cell>
          <cell r="O99" t="b">
            <v>0</v>
          </cell>
          <cell r="P99" t="str">
            <v>NA</v>
          </cell>
          <cell r="Q99">
            <v>0</v>
          </cell>
        </row>
        <row r="100">
          <cell r="B100" t="str">
            <v>TRMOVE-3-B</v>
          </cell>
          <cell r="C100" t="str">
            <v>3 Motion Mounting Kit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 t="str">
            <v>Trak Racer</v>
          </cell>
          <cell r="I100" t="str">
            <v>Default</v>
          </cell>
          <cell r="J100" t="str">
            <v>Accessories</v>
          </cell>
          <cell r="K100" t="str">
            <v>NA</v>
          </cell>
          <cell r="L100" t="str">
            <v>/</v>
          </cell>
          <cell r="M100" t="str">
            <v>new</v>
          </cell>
          <cell r="N100" t="str">
            <v>LIVE</v>
          </cell>
          <cell r="O100" t="b">
            <v>1</v>
          </cell>
          <cell r="P100" t="str">
            <v>NA</v>
          </cell>
          <cell r="Q100">
            <v>0</v>
          </cell>
        </row>
        <row r="101">
          <cell r="B101" t="str">
            <v>MecaCup1-2</v>
          </cell>
          <cell r="C101" t="str">
            <v>2 pedal set without baseplate</v>
          </cell>
          <cell r="D101">
            <v>6</v>
          </cell>
          <cell r="E101">
            <v>13</v>
          </cell>
          <cell r="F101">
            <v>50</v>
          </cell>
          <cell r="G101">
            <v>53</v>
          </cell>
          <cell r="H101" t="str">
            <v>Trak Racer</v>
          </cell>
          <cell r="I101" t="str">
            <v>Electronics - 3P</v>
          </cell>
          <cell r="J101" t="str">
            <v>Electronics</v>
          </cell>
          <cell r="K101" t="str">
            <v>NA</v>
          </cell>
          <cell r="L101" t="str">
            <v>/</v>
          </cell>
          <cell r="M101" t="str">
            <v>new</v>
          </cell>
          <cell r="N101" t="str">
            <v>LIVE</v>
          </cell>
          <cell r="O101" t="b">
            <v>0</v>
          </cell>
          <cell r="P101" t="str">
            <v>MECA-SIM-HARDWARE s.r.o</v>
          </cell>
          <cell r="Q101">
            <v>0</v>
          </cell>
        </row>
        <row r="102">
          <cell r="B102" t="str">
            <v>MecaCup1-3D</v>
          </cell>
          <cell r="C102" t="str">
            <v>3 pedal set with baseplate</v>
          </cell>
          <cell r="D102">
            <v>15</v>
          </cell>
          <cell r="E102">
            <v>13</v>
          </cell>
          <cell r="F102">
            <v>50</v>
          </cell>
          <cell r="G102">
            <v>53</v>
          </cell>
          <cell r="H102" t="str">
            <v>Trak Racer</v>
          </cell>
          <cell r="I102" t="str">
            <v>Electronics - 3P</v>
          </cell>
          <cell r="J102" t="str">
            <v>Electronics</v>
          </cell>
          <cell r="K102" t="str">
            <v>NA</v>
          </cell>
          <cell r="L102" t="str">
            <v>/</v>
          </cell>
          <cell r="M102" t="str">
            <v>new</v>
          </cell>
          <cell r="N102" t="str">
            <v>LIVE</v>
          </cell>
          <cell r="O102" t="b">
            <v>1</v>
          </cell>
          <cell r="P102" t="str">
            <v>NA</v>
          </cell>
          <cell r="Q102">
            <v>0</v>
          </cell>
        </row>
        <row r="103">
          <cell r="B103" t="str">
            <v>TR8-03-SEAT6</v>
          </cell>
          <cell r="C103" t="str">
            <v>3 x TR80-B</v>
          </cell>
          <cell r="D103">
            <v>59.6</v>
          </cell>
          <cell r="E103">
            <v>0</v>
          </cell>
          <cell r="F103">
            <v>0</v>
          </cell>
          <cell r="G103">
            <v>0</v>
          </cell>
          <cell r="H103" t="str">
            <v>Trak Racer</v>
          </cell>
          <cell r="I103" t="str">
            <v>Simulators</v>
          </cell>
          <cell r="J103" t="str">
            <v>Simulators - Bundles</v>
          </cell>
          <cell r="K103" t="str">
            <v>NA</v>
          </cell>
          <cell r="L103" t="str">
            <v>/</v>
          </cell>
          <cell r="M103" t="str">
            <v>new</v>
          </cell>
          <cell r="N103" t="str">
            <v>ARCHIVED</v>
          </cell>
          <cell r="O103" t="b">
            <v>1</v>
          </cell>
          <cell r="P103" t="str">
            <v>NA</v>
          </cell>
          <cell r="Q103">
            <v>0</v>
          </cell>
        </row>
        <row r="104">
          <cell r="B104" t="str">
            <v>KIT-HM-07B</v>
          </cell>
          <cell r="C104" t="str">
            <v>2 x 10.1 Slim  Car Headrest DVD Player HD Game TFT Screen HDMI Monitor</v>
          </cell>
          <cell r="D104">
            <v>4</v>
          </cell>
          <cell r="E104">
            <v>0.13</v>
          </cell>
          <cell r="F104">
            <v>0.59</v>
          </cell>
          <cell r="G104">
            <v>0.21</v>
          </cell>
          <cell r="H104" t="str">
            <v>MASTEN</v>
          </cell>
          <cell r="I104" t="str">
            <v>Headrest Monitor</v>
          </cell>
          <cell r="J104" t="str">
            <v>Car DVD Player</v>
          </cell>
          <cell r="K104" t="str">
            <v>Live</v>
          </cell>
          <cell r="L104" t="str">
            <v>/</v>
          </cell>
          <cell r="M104" t="str">
            <v>new</v>
          </cell>
          <cell r="N104" t="str">
            <v>ARCHIVED</v>
          </cell>
          <cell r="O104" t="b">
            <v>1</v>
          </cell>
          <cell r="P104" t="str">
            <v>FUNMODERN ELECTRONIC TECHNOLOGY CO.,LIMITED (echoelectronics20@g</v>
          </cell>
          <cell r="Q104">
            <v>0</v>
          </cell>
        </row>
        <row r="105">
          <cell r="B105" t="str">
            <v>MA-GPS</v>
          </cell>
          <cell r="C105" t="str">
            <v>3.5Peaklife Motorcycle GPS Navigation System Waterproof Bluetooth 4GB Internal Memory</v>
          </cell>
          <cell r="D105">
            <v>0.5</v>
          </cell>
          <cell r="E105">
            <v>0.06</v>
          </cell>
          <cell r="F105">
            <v>0.2</v>
          </cell>
          <cell r="G105">
            <v>0.14000000000000001</v>
          </cell>
          <cell r="H105" t="str">
            <v>MASTEN</v>
          </cell>
          <cell r="I105" t="str">
            <v>Miscellaneous</v>
          </cell>
          <cell r="J105" t="str">
            <v>Miscellaneous</v>
          </cell>
          <cell r="K105" t="str">
            <v>Archived</v>
          </cell>
          <cell r="L105" t="str">
            <v>/</v>
          </cell>
          <cell r="M105" t="str">
            <v>new</v>
          </cell>
          <cell r="N105" t="str">
            <v>ARCHIVED</v>
          </cell>
          <cell r="O105" t="b">
            <v>0</v>
          </cell>
          <cell r="P105" t="str">
            <v>NA</v>
          </cell>
          <cell r="Q105">
            <v>0</v>
          </cell>
        </row>
        <row r="106">
          <cell r="B106" t="str">
            <v>KIT-HM-08B</v>
          </cell>
          <cell r="C106" t="str">
            <v>2 x 10.1 Slim Touch Screen Car Headrest DVD Player HD Game TFT Screen HDMI - Monitor</v>
          </cell>
          <cell r="D106">
            <v>4</v>
          </cell>
          <cell r="E106">
            <v>0.13</v>
          </cell>
          <cell r="F106">
            <v>0.59</v>
          </cell>
          <cell r="G106">
            <v>0.21</v>
          </cell>
          <cell r="H106" t="str">
            <v>MASTEN</v>
          </cell>
          <cell r="I106" t="str">
            <v>Headrest Monitor</v>
          </cell>
          <cell r="J106" t="str">
            <v>Car DVD Player</v>
          </cell>
          <cell r="K106" t="str">
            <v>Live</v>
          </cell>
          <cell r="L106" t="str">
            <v>/</v>
          </cell>
          <cell r="M106" t="str">
            <v>new</v>
          </cell>
          <cell r="N106" t="str">
            <v>ARCHIVED</v>
          </cell>
          <cell r="O106" t="b">
            <v>1</v>
          </cell>
          <cell r="P106" t="str">
            <v>FUNMODERN ELECTRONIC TECHNOLOGY CO.,LIMITED (echoelectronics20@g</v>
          </cell>
          <cell r="Q106">
            <v>0</v>
          </cell>
        </row>
        <row r="107">
          <cell r="B107" t="str">
            <v>300OCEUL</v>
          </cell>
          <cell r="C107" t="str">
            <v>300-Piece Heavy Duty Handyman Carry Case Drawers Drill Driver Bit Tool Set Super Set</v>
          </cell>
          <cell r="D107">
            <v>23.5</v>
          </cell>
          <cell r="E107">
            <v>0.45</v>
          </cell>
          <cell r="F107">
            <v>0.48</v>
          </cell>
          <cell r="G107">
            <v>0.79</v>
          </cell>
          <cell r="H107" t="str">
            <v>MASTEN</v>
          </cell>
          <cell r="I107" t="str">
            <v>Hardware</v>
          </cell>
          <cell r="J107" t="str">
            <v>Hardware</v>
          </cell>
          <cell r="K107" t="str">
            <v>Archived</v>
          </cell>
          <cell r="L107" t="str">
            <v>/</v>
          </cell>
          <cell r="M107" t="str">
            <v>new</v>
          </cell>
          <cell r="N107" t="str">
            <v>ARCHIVED</v>
          </cell>
          <cell r="O107" t="b">
            <v>0</v>
          </cell>
          <cell r="P107" t="str">
            <v>NA</v>
          </cell>
          <cell r="Q107">
            <v>0</v>
          </cell>
        </row>
        <row r="108">
          <cell r="B108" t="str">
            <v>KIT-HM-10B</v>
          </cell>
          <cell r="C108" t="str">
            <v>2 x 10.1 Slim Touch Screen Car Headrest DVD Player HD Game TFT Screen HDMI Monitor</v>
          </cell>
          <cell r="D108">
            <v>4</v>
          </cell>
          <cell r="E108">
            <v>0.13</v>
          </cell>
          <cell r="F108">
            <v>0.59</v>
          </cell>
          <cell r="G108">
            <v>0.21</v>
          </cell>
          <cell r="H108" t="str">
            <v>MASTEN</v>
          </cell>
          <cell r="I108" t="str">
            <v>Headrest Monitor</v>
          </cell>
          <cell r="J108" t="str">
            <v>Car DVD Player</v>
          </cell>
          <cell r="K108" t="str">
            <v>Live</v>
          </cell>
          <cell r="L108" t="str">
            <v>/</v>
          </cell>
          <cell r="M108" t="str">
            <v>new</v>
          </cell>
          <cell r="N108" t="str">
            <v>ARCHIVED</v>
          </cell>
          <cell r="O108" t="b">
            <v>1</v>
          </cell>
          <cell r="P108" t="str">
            <v>FUNMODERN ELECTRONIC TECHNOLOGY CO.,LIMITED (echoelectronics20@g</v>
          </cell>
          <cell r="Q108">
            <v>0</v>
          </cell>
        </row>
        <row r="109">
          <cell r="B109" t="str">
            <v>AOC-MON2</v>
          </cell>
          <cell r="C109" t="str">
            <v>32" Monitors Curved</v>
          </cell>
          <cell r="D109">
            <v>11.5</v>
          </cell>
          <cell r="E109">
            <v>48</v>
          </cell>
          <cell r="F109">
            <v>17.7</v>
          </cell>
          <cell r="G109">
            <v>90.7</v>
          </cell>
          <cell r="H109" t="str">
            <v>Trak Racer</v>
          </cell>
          <cell r="I109" t="str">
            <v>Electronics - 3P</v>
          </cell>
          <cell r="J109" t="str">
            <v>Monitors</v>
          </cell>
          <cell r="K109" t="str">
            <v>NA</v>
          </cell>
          <cell r="L109" t="str">
            <v>/</v>
          </cell>
          <cell r="M109" t="str">
            <v>new</v>
          </cell>
          <cell r="N109" t="str">
            <v>LIVE</v>
          </cell>
          <cell r="O109" t="b">
            <v>0</v>
          </cell>
          <cell r="P109" t="str">
            <v>NA</v>
          </cell>
          <cell r="Q109">
            <v>0</v>
          </cell>
        </row>
        <row r="110">
          <cell r="B110" t="str">
            <v>HM-09ES</v>
          </cell>
          <cell r="C110" t="str">
            <v>2 x Beige 9 Headrest Car Monitor HD Digital DVD Player with 2Headphones Screen</v>
          </cell>
          <cell r="D110">
            <v>5</v>
          </cell>
          <cell r="E110">
            <v>0.32</v>
          </cell>
          <cell r="F110">
            <v>0.45</v>
          </cell>
          <cell r="G110">
            <v>0.21</v>
          </cell>
          <cell r="H110" t="str">
            <v>MASTEN</v>
          </cell>
          <cell r="I110" t="str">
            <v>Car DVD Player</v>
          </cell>
          <cell r="J110" t="str">
            <v>Car DVD Player</v>
          </cell>
          <cell r="K110" t="str">
            <v>Live</v>
          </cell>
          <cell r="L110" t="str">
            <v>/</v>
          </cell>
          <cell r="M110" t="str">
            <v>new</v>
          </cell>
          <cell r="N110" t="str">
            <v>ARCHIVED</v>
          </cell>
          <cell r="O110" t="b">
            <v>1</v>
          </cell>
          <cell r="P110" t="str">
            <v>FUNMODERN ELECTRONIC TECHNOLOGY CO.,LIMITED (echoelectronics20@g</v>
          </cell>
          <cell r="Q110">
            <v>0</v>
          </cell>
        </row>
        <row r="111">
          <cell r="B111" t="str">
            <v>AOC-MON3</v>
          </cell>
          <cell r="C111" t="str">
            <v>34" Monitors Curved</v>
          </cell>
          <cell r="D111">
            <v>11.5</v>
          </cell>
          <cell r="E111">
            <v>48</v>
          </cell>
          <cell r="F111">
            <v>17.7</v>
          </cell>
          <cell r="G111">
            <v>90.7</v>
          </cell>
          <cell r="H111" t="str">
            <v>Trak Racer</v>
          </cell>
          <cell r="I111" t="str">
            <v>Electronics - 3P</v>
          </cell>
          <cell r="J111" t="str">
            <v>Monitors</v>
          </cell>
          <cell r="K111" t="str">
            <v>NA</v>
          </cell>
          <cell r="L111" t="str">
            <v>/</v>
          </cell>
          <cell r="M111" t="str">
            <v>new</v>
          </cell>
          <cell r="N111" t="str">
            <v>LIVE</v>
          </cell>
          <cell r="O111" t="b">
            <v>0</v>
          </cell>
          <cell r="P111" t="str">
            <v>NA</v>
          </cell>
          <cell r="Q111">
            <v>0</v>
          </cell>
        </row>
        <row r="112">
          <cell r="B112" t="str">
            <v>HM-09E</v>
          </cell>
          <cell r="C112" t="str">
            <v>2 x Beige 9 Headrest Car Monitor w/ HD Digital &amp; DVD Player Inc 2 Headphones</v>
          </cell>
          <cell r="D112">
            <v>5</v>
          </cell>
          <cell r="E112">
            <v>0.32</v>
          </cell>
          <cell r="F112">
            <v>0.45</v>
          </cell>
          <cell r="G112">
            <v>0.21</v>
          </cell>
          <cell r="H112" t="str">
            <v>MASTEN</v>
          </cell>
          <cell r="I112" t="str">
            <v>Car DVD Player</v>
          </cell>
          <cell r="J112" t="str">
            <v>Car DVD Player</v>
          </cell>
          <cell r="K112" t="str">
            <v>Live</v>
          </cell>
          <cell r="L112" t="str">
            <v>/</v>
          </cell>
          <cell r="M112" t="str">
            <v>new</v>
          </cell>
          <cell r="N112" t="str">
            <v>ARCHIVED</v>
          </cell>
          <cell r="O112" t="b">
            <v>0</v>
          </cell>
          <cell r="P112" t="str">
            <v>FUNMODERN ELECTRONIC TECHNOLOGY CO.,LIMITED (echoelectronics20@g</v>
          </cell>
          <cell r="Q112">
            <v>0</v>
          </cell>
        </row>
        <row r="113">
          <cell r="B113" t="str">
            <v>NPC38-12</v>
          </cell>
          <cell r="C113" t="str">
            <v>38Ah AGM SLA 12V Deep Cycle Battery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 t="str">
            <v>MASTEN</v>
          </cell>
          <cell r="I113" t="str">
            <v>Battery</v>
          </cell>
          <cell r="J113" t="str">
            <v>Battery</v>
          </cell>
          <cell r="K113" t="str">
            <v>Archived</v>
          </cell>
          <cell r="L113" t="str">
            <v>/</v>
          </cell>
          <cell r="M113" t="str">
            <v>new</v>
          </cell>
          <cell r="N113" t="str">
            <v>ARCHIVED</v>
          </cell>
          <cell r="O113" t="b">
            <v>0</v>
          </cell>
          <cell r="P113" t="str">
            <v>NA</v>
          </cell>
          <cell r="Q113">
            <v>0</v>
          </cell>
        </row>
        <row r="114">
          <cell r="B114" t="str">
            <v>HM-09BS</v>
          </cell>
          <cell r="C114" t="str">
            <v>2 x Black 9 Headrest Car Monitor w/ HD Digital &amp; DVD Player Inc 2 Headphones</v>
          </cell>
          <cell r="D114">
            <v>5</v>
          </cell>
          <cell r="E114">
            <v>0.32</v>
          </cell>
          <cell r="F114">
            <v>0.45</v>
          </cell>
          <cell r="G114">
            <v>0.21</v>
          </cell>
          <cell r="H114" t="str">
            <v>MASTEN</v>
          </cell>
          <cell r="I114" t="str">
            <v>Car DVD Player</v>
          </cell>
          <cell r="J114" t="str">
            <v>Car DVD Player</v>
          </cell>
          <cell r="K114" t="str">
            <v>Live</v>
          </cell>
          <cell r="L114" t="str">
            <v>/</v>
          </cell>
          <cell r="M114" t="str">
            <v>new</v>
          </cell>
          <cell r="N114" t="str">
            <v>ARCHIVED</v>
          </cell>
          <cell r="O114" t="b">
            <v>1</v>
          </cell>
          <cell r="P114" t="str">
            <v>FUNMODERN ELECTRONIC TECHNOLOGY CO.,LIMITED (echoelectronics20@g</v>
          </cell>
          <cell r="Q114">
            <v>0</v>
          </cell>
        </row>
        <row r="115">
          <cell r="B115" t="str">
            <v>SB-41Q</v>
          </cell>
          <cell r="C115" t="str">
            <v>4 Channel Quad view switch Box</v>
          </cell>
          <cell r="D115">
            <v>0.7</v>
          </cell>
          <cell r="E115">
            <v>0.1</v>
          </cell>
          <cell r="F115">
            <v>0.1</v>
          </cell>
          <cell r="G115">
            <v>0.2</v>
          </cell>
          <cell r="H115" t="str">
            <v>MASTEN</v>
          </cell>
          <cell r="I115" t="str">
            <v>Vehicle Accessories</v>
          </cell>
          <cell r="J115" t="str">
            <v>Vehicle Accessories</v>
          </cell>
          <cell r="K115" t="str">
            <v>Live</v>
          </cell>
          <cell r="L115" t="str">
            <v>/</v>
          </cell>
          <cell r="M115" t="str">
            <v>new</v>
          </cell>
          <cell r="N115" t="str">
            <v>ARCHIVED</v>
          </cell>
          <cell r="O115" t="b">
            <v>0</v>
          </cell>
          <cell r="P115" t="str">
            <v>NA</v>
          </cell>
          <cell r="Q115">
            <v>0</v>
          </cell>
        </row>
        <row r="116">
          <cell r="B116" t="str">
            <v>HM-09B</v>
          </cell>
          <cell r="C116" t="str">
            <v>2 x Black 9 Headrest Car Monitor w/ HD Digital Monitor and DVD Player - Inc 2 headphones</v>
          </cell>
          <cell r="D116">
            <v>5</v>
          </cell>
          <cell r="E116">
            <v>0.32</v>
          </cell>
          <cell r="F116">
            <v>0.45</v>
          </cell>
          <cell r="G116">
            <v>0.21</v>
          </cell>
          <cell r="H116" t="str">
            <v>MASTEN</v>
          </cell>
          <cell r="I116" t="str">
            <v>Car DVD Player</v>
          </cell>
          <cell r="J116" t="str">
            <v>Car DVD Player</v>
          </cell>
          <cell r="K116" t="str">
            <v>Live</v>
          </cell>
          <cell r="L116" t="str">
            <v>/</v>
          </cell>
          <cell r="M116" t="str">
            <v>new</v>
          </cell>
          <cell r="N116" t="str">
            <v>ARCHIVED</v>
          </cell>
          <cell r="O116" t="b">
            <v>0</v>
          </cell>
          <cell r="P116" t="str">
            <v>FUNMODERN ELECTRONIC TECHNOLOGY CO.,LIMITED (echoelectronics20@g</v>
          </cell>
          <cell r="Q116">
            <v>0</v>
          </cell>
        </row>
        <row r="117">
          <cell r="B117" t="str">
            <v>TRMOVE-4-B</v>
          </cell>
          <cell r="C117" t="str">
            <v>4 Motion Mounting Kit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 t="str">
            <v>Trak Racer</v>
          </cell>
          <cell r="I117" t="str">
            <v>Default</v>
          </cell>
          <cell r="J117" t="str">
            <v>Accessories - Add-ons</v>
          </cell>
          <cell r="K117" t="str">
            <v>NA</v>
          </cell>
          <cell r="L117" t="str">
            <v>/</v>
          </cell>
          <cell r="M117" t="str">
            <v>new</v>
          </cell>
          <cell r="N117" t="str">
            <v>LIVE</v>
          </cell>
          <cell r="O117" t="b">
            <v>1</v>
          </cell>
          <cell r="P117" t="str">
            <v>NA</v>
          </cell>
          <cell r="Q117">
            <v>0</v>
          </cell>
        </row>
        <row r="118">
          <cell r="B118" t="str">
            <v>HM-09G</v>
          </cell>
          <cell r="C118" t="str">
            <v>2 x Grey 9 Headrest Car Monitor w/ HD Digital &amp; DVD Player - 2 Headphones</v>
          </cell>
          <cell r="D118">
            <v>5</v>
          </cell>
          <cell r="E118">
            <v>0.32</v>
          </cell>
          <cell r="F118">
            <v>0.45</v>
          </cell>
          <cell r="G118">
            <v>0.21</v>
          </cell>
          <cell r="H118" t="str">
            <v>MASTEN</v>
          </cell>
          <cell r="I118" t="str">
            <v>Car DVD Player</v>
          </cell>
          <cell r="J118" t="str">
            <v>Car DVD Player</v>
          </cell>
          <cell r="K118" t="str">
            <v>Live</v>
          </cell>
          <cell r="L118" t="str">
            <v>/</v>
          </cell>
          <cell r="M118" t="str">
            <v>new</v>
          </cell>
          <cell r="N118" t="str">
            <v>ARCHIVED</v>
          </cell>
          <cell r="O118" t="b">
            <v>0</v>
          </cell>
          <cell r="P118" t="str">
            <v>FUNMODERN ELECTRONIC TECHNOLOGY CO.,LIMITED (echoelectronics20@g</v>
          </cell>
          <cell r="Q118">
            <v>0</v>
          </cell>
        </row>
        <row r="119">
          <cell r="B119" t="str">
            <v>MM-01</v>
          </cell>
          <cell r="C119" t="str">
            <v>4.3 LCD Rear View mirror monitor with 2 Inputs - Vehicle Specific Mount</v>
          </cell>
          <cell r="D119">
            <v>1</v>
          </cell>
          <cell r="E119">
            <v>0.3</v>
          </cell>
          <cell r="F119">
            <v>0.06</v>
          </cell>
          <cell r="G119">
            <v>0.17</v>
          </cell>
          <cell r="H119" t="str">
            <v>MASTEN</v>
          </cell>
          <cell r="I119" t="str">
            <v>Rearview Mirrors</v>
          </cell>
          <cell r="J119" t="str">
            <v>Monitors</v>
          </cell>
          <cell r="K119" t="str">
            <v>Live</v>
          </cell>
          <cell r="L119" t="str">
            <v>/</v>
          </cell>
          <cell r="M119" t="str">
            <v>new</v>
          </cell>
          <cell r="N119" t="str">
            <v>ARCHIVED</v>
          </cell>
          <cell r="O119" t="b">
            <v>0</v>
          </cell>
          <cell r="P119" t="str">
            <v>NA</v>
          </cell>
          <cell r="Q119">
            <v>0</v>
          </cell>
        </row>
        <row r="120">
          <cell r="B120" t="str">
            <v>HM-09GS</v>
          </cell>
          <cell r="C120" t="str">
            <v>2 x Grey 9 Headrest Car Monitor w/ HD Digital &amp; DVD Player Inc 2 Headphones</v>
          </cell>
          <cell r="D120">
            <v>5</v>
          </cell>
          <cell r="E120">
            <v>0.32</v>
          </cell>
          <cell r="F120">
            <v>0.45</v>
          </cell>
          <cell r="G120">
            <v>0.21</v>
          </cell>
          <cell r="H120" t="str">
            <v>MASTEN</v>
          </cell>
          <cell r="I120" t="str">
            <v>Car DVD Player</v>
          </cell>
          <cell r="J120" t="str">
            <v>Car DVD Player</v>
          </cell>
          <cell r="K120" t="str">
            <v>Live</v>
          </cell>
          <cell r="L120" t="str">
            <v>/</v>
          </cell>
          <cell r="M120" t="str">
            <v>new</v>
          </cell>
          <cell r="N120" t="str">
            <v>ARCHIVED</v>
          </cell>
          <cell r="O120" t="b">
            <v>1</v>
          </cell>
          <cell r="P120" t="str">
            <v>FUNMODERN ELECTRONIC TECHNOLOGY CO.,LIMITED (echoelectronics20@g</v>
          </cell>
          <cell r="Q120">
            <v>0</v>
          </cell>
        </row>
        <row r="121">
          <cell r="B121" t="str">
            <v>MA-R6-2</v>
          </cell>
          <cell r="C121" t="str">
            <v>2 x Premium Motorbike Bluetooth / Intercom up to 6 Riders 1000M Bluetooth</v>
          </cell>
          <cell r="D121">
            <v>0.5</v>
          </cell>
          <cell r="E121">
            <v>0.15</v>
          </cell>
          <cell r="F121">
            <v>0.2</v>
          </cell>
          <cell r="G121">
            <v>7.0000000000000007E-2</v>
          </cell>
          <cell r="H121" t="str">
            <v>MASTEN</v>
          </cell>
          <cell r="I121" t="str">
            <v>Miscellaneous</v>
          </cell>
          <cell r="J121" t="str">
            <v>Miscellaneous</v>
          </cell>
          <cell r="K121" t="str">
            <v>Archived</v>
          </cell>
          <cell r="L121" t="str">
            <v>/</v>
          </cell>
          <cell r="M121" t="str">
            <v>new</v>
          </cell>
          <cell r="N121" t="str">
            <v>ARCHIVED</v>
          </cell>
          <cell r="O121" t="b">
            <v>1</v>
          </cell>
          <cell r="P121" t="str">
            <v>Yueny-Moto</v>
          </cell>
          <cell r="Q121">
            <v>0</v>
          </cell>
        </row>
        <row r="122">
          <cell r="B122" t="str">
            <v>40120 bracket(Anodise matte dark</v>
          </cell>
          <cell r="C122" t="str">
            <v>40120 bracket(Anodise matte dark Black)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 t="str">
            <v>Trak Racer</v>
          </cell>
          <cell r="I122" t="str">
            <v>Spare Parts</v>
          </cell>
          <cell r="J122" t="str">
            <v>Spare Parts</v>
          </cell>
          <cell r="K122" t="str">
            <v>NA</v>
          </cell>
          <cell r="L122" t="str">
            <v>/</v>
          </cell>
          <cell r="M122" t="str">
            <v>new</v>
          </cell>
          <cell r="N122" t="str">
            <v>ARCHIVED</v>
          </cell>
          <cell r="O122" t="b">
            <v>0</v>
          </cell>
          <cell r="P122" t="str">
            <v>NA</v>
          </cell>
          <cell r="Q122">
            <v>0</v>
          </cell>
        </row>
        <row r="123">
          <cell r="B123" t="str">
            <v>MA-R4-2</v>
          </cell>
          <cell r="C123" t="str">
            <v>2 X Premium Motorbike Bluetooth Intercom with Handlebar Remote 4 Mates USB</v>
          </cell>
          <cell r="D123">
            <v>0.5</v>
          </cell>
          <cell r="E123">
            <v>0.06</v>
          </cell>
          <cell r="F123">
            <v>0.2</v>
          </cell>
          <cell r="G123">
            <v>0.14000000000000001</v>
          </cell>
          <cell r="H123" t="str">
            <v>MASTEN</v>
          </cell>
          <cell r="I123" t="str">
            <v>Miscellaneous</v>
          </cell>
          <cell r="J123" t="str">
            <v>Miscellaneous</v>
          </cell>
          <cell r="K123" t="str">
            <v>Archived</v>
          </cell>
          <cell r="L123" t="str">
            <v>/</v>
          </cell>
          <cell r="M123" t="str">
            <v>new</v>
          </cell>
          <cell r="N123" t="str">
            <v>ARCHIVED</v>
          </cell>
          <cell r="O123" t="b">
            <v>1</v>
          </cell>
          <cell r="P123" t="str">
            <v>Yueny-Moto</v>
          </cell>
          <cell r="Q123">
            <v>0</v>
          </cell>
        </row>
        <row r="124">
          <cell r="B124" t="str">
            <v>MA-R8-2</v>
          </cell>
          <cell r="C124" t="str">
            <v>2 X Premium Motorbike Bluetooth Intercom with Handlebar Remote 4 Mates USB Music</v>
          </cell>
          <cell r="D124">
            <v>0.5</v>
          </cell>
          <cell r="E124">
            <v>0.06</v>
          </cell>
          <cell r="F124">
            <v>0.2</v>
          </cell>
          <cell r="G124">
            <v>0.14000000000000001</v>
          </cell>
          <cell r="H124" t="str">
            <v>MASTEN</v>
          </cell>
          <cell r="I124" t="str">
            <v>Miscellaneous</v>
          </cell>
          <cell r="J124" t="str">
            <v>Miscellaneous</v>
          </cell>
          <cell r="K124" t="str">
            <v>Archived</v>
          </cell>
          <cell r="L124" t="str">
            <v>/</v>
          </cell>
          <cell r="M124" t="str">
            <v>new</v>
          </cell>
          <cell r="N124" t="str">
            <v>ARCHIVED</v>
          </cell>
          <cell r="O124" t="b">
            <v>1</v>
          </cell>
          <cell r="P124" t="str">
            <v>Yueny-Moto</v>
          </cell>
          <cell r="Q124">
            <v>0</v>
          </cell>
        </row>
        <row r="125">
          <cell r="B125" t="str">
            <v>40160 bracket. (Anodise matte da</v>
          </cell>
          <cell r="C125" t="str">
            <v>40160 bracket. (Anodise matte dark Black)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 t="str">
            <v>Trak Racer</v>
          </cell>
          <cell r="I125" t="str">
            <v>Spare Parts</v>
          </cell>
          <cell r="J125" t="str">
            <v>Spare Parts</v>
          </cell>
          <cell r="K125" t="str">
            <v>NA</v>
          </cell>
          <cell r="L125" t="str">
            <v>/</v>
          </cell>
          <cell r="M125" t="str">
            <v>new</v>
          </cell>
          <cell r="N125" t="str">
            <v>ARCHIVED</v>
          </cell>
          <cell r="O125" t="b">
            <v>0</v>
          </cell>
          <cell r="P125" t="str">
            <v>NA</v>
          </cell>
          <cell r="Q125">
            <v>0</v>
          </cell>
        </row>
        <row r="126">
          <cell r="B126" t="str">
            <v>SC-08-2</v>
          </cell>
          <cell r="C126" t="str">
            <v>2 x Ultra HD 4K 1080p WIFI Waterproof Sports Action Video Camera Fit Mount Masten</v>
          </cell>
          <cell r="D126">
            <v>1</v>
          </cell>
          <cell r="E126">
            <v>0.26</v>
          </cell>
          <cell r="F126">
            <v>0.18</v>
          </cell>
          <cell r="G126">
            <v>0.06</v>
          </cell>
          <cell r="H126" t="str">
            <v>MASTEN</v>
          </cell>
          <cell r="I126" t="str">
            <v>Miscellaneous</v>
          </cell>
          <cell r="J126" t="str">
            <v>Miscellaneous</v>
          </cell>
          <cell r="K126" t="str">
            <v>Archived</v>
          </cell>
          <cell r="L126" t="str">
            <v>/</v>
          </cell>
          <cell r="M126" t="str">
            <v>new</v>
          </cell>
          <cell r="N126" t="str">
            <v>ARCHIVED</v>
          </cell>
          <cell r="O126" t="b">
            <v>1</v>
          </cell>
          <cell r="P126" t="str">
            <v>Nello&amp;Matego</v>
          </cell>
          <cell r="Q126">
            <v>0</v>
          </cell>
        </row>
        <row r="127">
          <cell r="B127" t="str">
            <v>4040 bracket(Anodise matte dark</v>
          </cell>
          <cell r="C127" t="str">
            <v>4040 bracket(Anodise matte dark Black)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 t="str">
            <v>Trak Racer</v>
          </cell>
          <cell r="I127" t="str">
            <v>Default</v>
          </cell>
          <cell r="J127" t="str">
            <v>Spare Parts</v>
          </cell>
          <cell r="K127" t="str">
            <v>NA</v>
          </cell>
          <cell r="L127" t="str">
            <v>/</v>
          </cell>
          <cell r="M127" t="str">
            <v>new</v>
          </cell>
          <cell r="N127" t="str">
            <v>ARCHIVED</v>
          </cell>
          <cell r="O127" t="b">
            <v>0</v>
          </cell>
          <cell r="P127" t="str">
            <v>NA</v>
          </cell>
          <cell r="Q127">
            <v>0</v>
          </cell>
        </row>
        <row r="128">
          <cell r="B128" t="str">
            <v>SF-T01</v>
          </cell>
          <cell r="C128" t="str">
            <v>2-din Radio Fascia Facia Stereo Surround Panel Dash For Toyota Prado Hilux Cruiser</v>
          </cell>
          <cell r="D128">
            <v>0.2</v>
          </cell>
          <cell r="E128">
            <v>0.01</v>
          </cell>
          <cell r="F128">
            <v>0.1</v>
          </cell>
          <cell r="G128">
            <v>0.1</v>
          </cell>
          <cell r="H128" t="str">
            <v>MASTEN</v>
          </cell>
          <cell r="I128" t="str">
            <v>Fascia</v>
          </cell>
          <cell r="J128" t="str">
            <v>In Dash Navigation System Accessories</v>
          </cell>
          <cell r="K128" t="str">
            <v>Live</v>
          </cell>
          <cell r="L128" t="str">
            <v>/</v>
          </cell>
          <cell r="M128" t="str">
            <v>new</v>
          </cell>
          <cell r="N128" t="str">
            <v>ARCHIVED</v>
          </cell>
          <cell r="O128" t="b">
            <v>0</v>
          </cell>
          <cell r="P128" t="str">
            <v>JINLONG ELECTRONIC CO. LIMITED</v>
          </cell>
          <cell r="Q128">
            <v>0</v>
          </cell>
        </row>
        <row r="129">
          <cell r="B129" t="str">
            <v>RK-7DW-1S</v>
          </cell>
          <cell r="C129" t="str">
            <v>2.4GHz  HD Wireless 7 Monitor CCD Camera Reverse Rear View Car Truck Kit IR    Horse Float</v>
          </cell>
          <cell r="D129">
            <v>1.3</v>
          </cell>
          <cell r="E129">
            <v>7.0000000000000007E-2</v>
          </cell>
          <cell r="F129">
            <v>0.13</v>
          </cell>
          <cell r="G129">
            <v>0.04</v>
          </cell>
          <cell r="H129" t="str">
            <v>MASTEN</v>
          </cell>
          <cell r="I129" t="str">
            <v>Reversing Camera</v>
          </cell>
          <cell r="J129" t="str">
            <v>Reversing Camera Kits</v>
          </cell>
          <cell r="K129" t="str">
            <v>Live</v>
          </cell>
          <cell r="L129" t="str">
            <v>/</v>
          </cell>
          <cell r="M129" t="str">
            <v>new</v>
          </cell>
          <cell r="N129" t="str">
            <v>ARCHIVED</v>
          </cell>
          <cell r="O129" t="b">
            <v>1</v>
          </cell>
          <cell r="P129" t="str">
            <v>Forsafe CO., LTD</v>
          </cell>
          <cell r="Q129">
            <v>0</v>
          </cell>
        </row>
        <row r="130">
          <cell r="B130" t="str">
            <v>4080 bracket (Anodise matte dark</v>
          </cell>
          <cell r="C130" t="str">
            <v>4080 bracket (Anodise matte dark Black)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 t="str">
            <v>Trak Racer</v>
          </cell>
          <cell r="I130" t="str">
            <v>Spare Parts</v>
          </cell>
          <cell r="J130" t="str">
            <v>Spare Parts</v>
          </cell>
          <cell r="K130" t="str">
            <v>NA</v>
          </cell>
          <cell r="L130" t="str">
            <v>/</v>
          </cell>
          <cell r="M130" t="str">
            <v>new</v>
          </cell>
          <cell r="N130" t="str">
            <v>ARCHIVED</v>
          </cell>
          <cell r="O130" t="b">
            <v>0</v>
          </cell>
          <cell r="P130" t="str">
            <v>NA</v>
          </cell>
          <cell r="Q130">
            <v>0</v>
          </cell>
        </row>
        <row r="131">
          <cell r="B131" t="str">
            <v>RK-7DW-DVR</v>
          </cell>
          <cell r="C131" t="str">
            <v>2.4GHz AHD 720P Wireless Camera System 7 Quad-View Monitor Kit Car Truck Digital Horse Float</v>
          </cell>
          <cell r="D131">
            <v>1.75</v>
          </cell>
          <cell r="E131">
            <v>0.14000000000000001</v>
          </cell>
          <cell r="F131">
            <v>0.13</v>
          </cell>
          <cell r="G131">
            <v>0.04</v>
          </cell>
          <cell r="H131" t="str">
            <v>MASTEN</v>
          </cell>
          <cell r="I131" t="str">
            <v>Reversing Camera</v>
          </cell>
          <cell r="J131" t="str">
            <v>Reversing Camera Kits</v>
          </cell>
          <cell r="K131" t="str">
            <v>Live</v>
          </cell>
          <cell r="L131" t="str">
            <v>/</v>
          </cell>
          <cell r="M131" t="str">
            <v>new</v>
          </cell>
          <cell r="N131" t="str">
            <v>ARCHIVED</v>
          </cell>
          <cell r="O131" t="b">
            <v>0</v>
          </cell>
          <cell r="P131" t="str">
            <v>Forsafe CO., LTD</v>
          </cell>
          <cell r="Q131">
            <v>0</v>
          </cell>
        </row>
        <row r="132">
          <cell r="B132" t="str">
            <v>CM-51</v>
          </cell>
          <cell r="C132" t="str">
            <v>5 inch Digital TFT-LCD Car Monitor Backup Camera 2 Input HD Full Colour</v>
          </cell>
          <cell r="D132">
            <v>0.4</v>
          </cell>
          <cell r="E132">
            <v>7.0000000000000007E-2</v>
          </cell>
          <cell r="F132">
            <v>0.2</v>
          </cell>
          <cell r="G132">
            <v>0.1</v>
          </cell>
          <cell r="H132" t="str">
            <v>MASTEN</v>
          </cell>
          <cell r="I132" t="str">
            <v>Monitor</v>
          </cell>
          <cell r="J132" t="str">
            <v>Monitors</v>
          </cell>
          <cell r="K132" t="str">
            <v>Live</v>
          </cell>
          <cell r="L132" t="str">
            <v>/</v>
          </cell>
          <cell r="M132" t="str">
            <v>new</v>
          </cell>
          <cell r="N132" t="str">
            <v>ARCHIVED</v>
          </cell>
          <cell r="O132" t="b">
            <v>0</v>
          </cell>
          <cell r="P132" t="str">
            <v>NA</v>
          </cell>
          <cell r="Q132">
            <v>0</v>
          </cell>
        </row>
        <row r="133">
          <cell r="B133" t="str">
            <v>RK-7DW-DVR-2</v>
          </cell>
          <cell r="C133" t="str">
            <v>2.4GHz AHD 720P Wireless Camera x2 System 7 Quad-View Monitor Kit Car Truck Digital Horse Float</v>
          </cell>
          <cell r="D133">
            <v>1.75</v>
          </cell>
          <cell r="E133">
            <v>0.14000000000000001</v>
          </cell>
          <cell r="F133">
            <v>0.13</v>
          </cell>
          <cell r="G133">
            <v>0.04</v>
          </cell>
          <cell r="H133" t="str">
            <v>MASTEN</v>
          </cell>
          <cell r="I133" t="str">
            <v>Reversing Camera</v>
          </cell>
          <cell r="J133" t="str">
            <v>Reversing Camera Kits</v>
          </cell>
          <cell r="K133" t="str">
            <v>Live</v>
          </cell>
          <cell r="L133" t="str">
            <v>/</v>
          </cell>
          <cell r="M133" t="str">
            <v>new</v>
          </cell>
          <cell r="N133" t="str">
            <v>ARCHIVED</v>
          </cell>
          <cell r="O133" t="b">
            <v>1</v>
          </cell>
          <cell r="P133" t="str">
            <v>Forsafe CO., LTD</v>
          </cell>
          <cell r="Q133">
            <v>0</v>
          </cell>
        </row>
        <row r="134">
          <cell r="B134" t="str">
            <v>CM-52</v>
          </cell>
          <cell r="C134" t="str">
            <v>5 inch Digital TFT-LCD Car Monitor Backup Camera 2 Inputs HD Full Colour</v>
          </cell>
          <cell r="D134">
            <v>0.4</v>
          </cell>
          <cell r="E134">
            <v>7.0000000000000007E-2</v>
          </cell>
          <cell r="F134">
            <v>0.2</v>
          </cell>
          <cell r="G134">
            <v>0.1</v>
          </cell>
          <cell r="H134" t="str">
            <v>MASTEN</v>
          </cell>
          <cell r="I134" t="str">
            <v>Monitor</v>
          </cell>
          <cell r="J134" t="str">
            <v>Monitors</v>
          </cell>
          <cell r="K134" t="str">
            <v>Archived</v>
          </cell>
          <cell r="L134" t="str">
            <v>/</v>
          </cell>
          <cell r="M134" t="str">
            <v>new</v>
          </cell>
          <cell r="N134" t="str">
            <v>ARCHIVED</v>
          </cell>
          <cell r="O134" t="b">
            <v>0</v>
          </cell>
          <cell r="P134" t="str">
            <v>NA</v>
          </cell>
          <cell r="Q134">
            <v>0</v>
          </cell>
        </row>
        <row r="135">
          <cell r="B135" t="str">
            <v>RK-7DW-DVR-3</v>
          </cell>
          <cell r="C135" t="str">
            <v>2.4GHz AHD 720P Wireless Camera x3 System 7 Quad-View Monitor Kit Car Truck Digital Horse Float</v>
          </cell>
          <cell r="D135">
            <v>1.75</v>
          </cell>
          <cell r="E135">
            <v>0.14000000000000001</v>
          </cell>
          <cell r="F135">
            <v>0.13</v>
          </cell>
          <cell r="G135">
            <v>0.04</v>
          </cell>
          <cell r="H135" t="str">
            <v>MASTEN</v>
          </cell>
          <cell r="I135" t="str">
            <v>Reversing Camera</v>
          </cell>
          <cell r="J135" t="str">
            <v>Reversing Camera Kits</v>
          </cell>
          <cell r="K135" t="str">
            <v>Live</v>
          </cell>
          <cell r="L135" t="str">
            <v>/</v>
          </cell>
          <cell r="M135" t="str">
            <v>new</v>
          </cell>
          <cell r="N135" t="str">
            <v>ARCHIVED</v>
          </cell>
          <cell r="O135" t="b">
            <v>1</v>
          </cell>
          <cell r="P135" t="str">
            <v>Forsafe CO., LTD</v>
          </cell>
          <cell r="Q135">
            <v>0</v>
          </cell>
        </row>
        <row r="136">
          <cell r="B136" t="str">
            <v>NPC12V5.5AH</v>
          </cell>
          <cell r="C136" t="str">
            <v>5.5AH AGM 12V Deep Cycle Battery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 t="str">
            <v>MASTEN</v>
          </cell>
          <cell r="I136" t="str">
            <v>Battery</v>
          </cell>
          <cell r="J136" t="str">
            <v>Battery</v>
          </cell>
          <cell r="K136" t="str">
            <v>Archived</v>
          </cell>
          <cell r="L136" t="str">
            <v>/</v>
          </cell>
          <cell r="M136" t="str">
            <v>new</v>
          </cell>
          <cell r="N136" t="str">
            <v>ARCHIVED</v>
          </cell>
          <cell r="O136" t="b">
            <v>0</v>
          </cell>
          <cell r="P136" t="str">
            <v>NA</v>
          </cell>
          <cell r="Q136">
            <v>0</v>
          </cell>
        </row>
        <row r="137">
          <cell r="B137" t="str">
            <v>RK-7DW-DVR-4</v>
          </cell>
          <cell r="C137" t="str">
            <v>2.4GHz AHD 720P Wireless Camera x4 System 7 Quad-View Monitor Kit Car Truck Digital Horse Float</v>
          </cell>
          <cell r="D137">
            <v>1.75</v>
          </cell>
          <cell r="E137">
            <v>0.14000000000000001</v>
          </cell>
          <cell r="F137">
            <v>0.13</v>
          </cell>
          <cell r="G137">
            <v>0.04</v>
          </cell>
          <cell r="H137" t="str">
            <v>MASTEN</v>
          </cell>
          <cell r="I137" t="str">
            <v>Reversing Camera</v>
          </cell>
          <cell r="J137" t="str">
            <v>Reversing Camera Kits</v>
          </cell>
          <cell r="K137" t="str">
            <v>Live</v>
          </cell>
          <cell r="L137" t="str">
            <v>/</v>
          </cell>
          <cell r="M137" t="str">
            <v>new</v>
          </cell>
          <cell r="N137" t="str">
            <v>ARCHIVED</v>
          </cell>
          <cell r="O137" t="b">
            <v>1</v>
          </cell>
          <cell r="P137" t="str">
            <v>Forsafe CO., LTD</v>
          </cell>
          <cell r="Q137">
            <v>0</v>
          </cell>
        </row>
        <row r="138">
          <cell r="B138" t="str">
            <v>NPC5.5-12</v>
          </cell>
          <cell r="C138" t="str">
            <v>5.5AH AMP Hour SLA 12V Alarm Battery By Power AGM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 t="str">
            <v>MASTEN</v>
          </cell>
          <cell r="I138" t="str">
            <v>Battery</v>
          </cell>
          <cell r="J138" t="str">
            <v>Battery</v>
          </cell>
          <cell r="K138" t="str">
            <v>Archived</v>
          </cell>
          <cell r="L138" t="str">
            <v>/</v>
          </cell>
          <cell r="M138" t="str">
            <v>new</v>
          </cell>
          <cell r="N138" t="str">
            <v>ARCHIVED</v>
          </cell>
          <cell r="O138" t="b">
            <v>0</v>
          </cell>
          <cell r="P138" t="str">
            <v>NA</v>
          </cell>
          <cell r="Q138">
            <v>0</v>
          </cell>
        </row>
        <row r="139">
          <cell r="B139" t="str">
            <v>RK-7DW-1</v>
          </cell>
          <cell r="C139" t="str">
            <v>2.4GHz Digital HD Wireless 7 Monitor CCD HD Camera Reversing Rear View Kit for Car Truck Horse float</v>
          </cell>
          <cell r="D139">
            <v>1.3</v>
          </cell>
          <cell r="E139">
            <v>7.0000000000000007E-2</v>
          </cell>
          <cell r="F139">
            <v>0.13</v>
          </cell>
          <cell r="G139">
            <v>0.04</v>
          </cell>
          <cell r="H139" t="str">
            <v>MASTEN</v>
          </cell>
          <cell r="I139" t="str">
            <v>Reversing Camera</v>
          </cell>
          <cell r="J139" t="str">
            <v>Reversing Camera Kits</v>
          </cell>
          <cell r="K139" t="str">
            <v>Live</v>
          </cell>
          <cell r="L139" t="str">
            <v>/</v>
          </cell>
          <cell r="M139" t="str">
            <v>new</v>
          </cell>
          <cell r="N139" t="str">
            <v>ARCHIVED</v>
          </cell>
          <cell r="O139" t="b">
            <v>0</v>
          </cell>
          <cell r="P139" t="str">
            <v>Forsafe CO., LTD</v>
          </cell>
          <cell r="Q139">
            <v>0</v>
          </cell>
        </row>
        <row r="140">
          <cell r="B140" t="str">
            <v>RK-5MDW</v>
          </cell>
          <cell r="C140" t="str">
            <v>2.4GHz HD Wireless 5 Monitor Reverse Rear View Car Truck Kit IR Horse Float</v>
          </cell>
          <cell r="D140">
            <v>1.02</v>
          </cell>
          <cell r="E140">
            <v>0.19</v>
          </cell>
          <cell r="F140">
            <v>0.25</v>
          </cell>
          <cell r="G140">
            <v>0.12</v>
          </cell>
          <cell r="H140" t="str">
            <v>MASTEN</v>
          </cell>
          <cell r="I140" t="str">
            <v>Reversing Camera</v>
          </cell>
          <cell r="J140" t="str">
            <v>Reversing Camera Kits</v>
          </cell>
          <cell r="K140" t="str">
            <v>Live</v>
          </cell>
          <cell r="L140" t="str">
            <v>/</v>
          </cell>
          <cell r="M140" t="str">
            <v>new</v>
          </cell>
          <cell r="N140" t="str">
            <v>ARCHIVED</v>
          </cell>
          <cell r="O140" t="b">
            <v>0</v>
          </cell>
          <cell r="P140" t="str">
            <v>Guangzhou Yuwei Electronic CO. LTD.</v>
          </cell>
          <cell r="Q140">
            <v>0</v>
          </cell>
        </row>
        <row r="141">
          <cell r="B141" t="str">
            <v>RK-7MDW</v>
          </cell>
          <cell r="C141" t="str">
            <v>2.4GHz HD Wireless 7 Monitor Reverse Rear View Car Truck Kit IR Horse Float</v>
          </cell>
          <cell r="D141">
            <v>1.02</v>
          </cell>
          <cell r="E141">
            <v>0.19</v>
          </cell>
          <cell r="F141">
            <v>0.25</v>
          </cell>
          <cell r="G141">
            <v>0.12</v>
          </cell>
          <cell r="H141" t="str">
            <v>MASTEN</v>
          </cell>
          <cell r="I141" t="str">
            <v>Reversing Camera</v>
          </cell>
          <cell r="J141" t="str">
            <v>Reversing Camera Kits</v>
          </cell>
          <cell r="K141" t="str">
            <v>Live</v>
          </cell>
          <cell r="L141" t="str">
            <v>/</v>
          </cell>
          <cell r="M141" t="str">
            <v>new</v>
          </cell>
          <cell r="N141" t="str">
            <v>ARCHIVED</v>
          </cell>
          <cell r="O141" t="b">
            <v>0</v>
          </cell>
          <cell r="P141" t="str">
            <v>Forsafe CO., LTD</v>
          </cell>
          <cell r="Q141">
            <v>0</v>
          </cell>
        </row>
        <row r="142">
          <cell r="B142" t="str">
            <v>RK-WM770</v>
          </cell>
          <cell r="C142" t="str">
            <v>2.4GHz HD Wireless 7 Quad View Monitor Reverse Rear View Car Truck Kit IR Horse Float</v>
          </cell>
          <cell r="D142">
            <v>1.02</v>
          </cell>
          <cell r="E142">
            <v>0.19</v>
          </cell>
          <cell r="F142">
            <v>0.25</v>
          </cell>
          <cell r="G142">
            <v>0.12</v>
          </cell>
          <cell r="H142" t="str">
            <v>MASTEN</v>
          </cell>
          <cell r="I142" t="str">
            <v>Reversing Camera</v>
          </cell>
          <cell r="J142" t="str">
            <v>Reversing Camera Kits</v>
          </cell>
          <cell r="K142" t="str">
            <v>Live</v>
          </cell>
          <cell r="L142" t="str">
            <v>/</v>
          </cell>
          <cell r="M142" t="str">
            <v>new</v>
          </cell>
          <cell r="N142" t="str">
            <v>ARCHIVED</v>
          </cell>
          <cell r="O142" t="b">
            <v>0</v>
          </cell>
          <cell r="P142" t="str">
            <v>SHENZHEN CARLEADER ELECTRONICS CO.,LTD</v>
          </cell>
          <cell r="Q142">
            <v>0</v>
          </cell>
        </row>
        <row r="143">
          <cell r="B143" t="str">
            <v>TR-BSA200-KIT</v>
          </cell>
          <cell r="C143" t="str">
            <v>200W 2 Channel Haptic Bass Amp and 100W Shaker</v>
          </cell>
          <cell r="D143">
            <v>4.5999999999999996</v>
          </cell>
          <cell r="E143">
            <v>10.5</v>
          </cell>
          <cell r="F143">
            <v>34.5</v>
          </cell>
          <cell r="G143">
            <v>57.5</v>
          </cell>
          <cell r="H143" t="str">
            <v>Trak Racer</v>
          </cell>
          <cell r="I143" t="str">
            <v>Default</v>
          </cell>
          <cell r="J143" t="str">
            <v>Accessories - Accessories</v>
          </cell>
          <cell r="K143" t="str">
            <v>NA</v>
          </cell>
          <cell r="L143" t="str">
            <v>/</v>
          </cell>
          <cell r="M143" t="str">
            <v>new</v>
          </cell>
          <cell r="N143" t="str">
            <v>LIVE</v>
          </cell>
          <cell r="O143" t="b">
            <v>0</v>
          </cell>
          <cell r="P143" t="str">
            <v>Jiangmen Weit Electric Appliance Co.,Ltd.</v>
          </cell>
          <cell r="Q143">
            <v>120.02379999999999</v>
          </cell>
        </row>
        <row r="144">
          <cell r="B144" t="str">
            <v>PA-40A</v>
          </cell>
          <cell r="C144" t="str">
            <v>24V to 12V 40A Voltage Power Converter Step-Down 24V 12V Output Converter</v>
          </cell>
          <cell r="D144">
            <v>0.5</v>
          </cell>
          <cell r="E144">
            <v>0.23</v>
          </cell>
          <cell r="F144">
            <v>7.0000000000000007E-2</v>
          </cell>
          <cell r="G144">
            <v>0.14000000000000001</v>
          </cell>
          <cell r="H144" t="str">
            <v>MASTEN</v>
          </cell>
          <cell r="I144" t="str">
            <v>Batteries</v>
          </cell>
          <cell r="J144" t="str">
            <v>Batteries</v>
          </cell>
          <cell r="K144" t="str">
            <v>Live</v>
          </cell>
          <cell r="L144" t="str">
            <v>/</v>
          </cell>
          <cell r="M144" t="str">
            <v>new</v>
          </cell>
          <cell r="N144" t="str">
            <v>ARCHIVED</v>
          </cell>
          <cell r="O144" t="b">
            <v>0</v>
          </cell>
          <cell r="P144" t="str">
            <v>Suoer</v>
          </cell>
          <cell r="Q144">
            <v>0</v>
          </cell>
        </row>
        <row r="145">
          <cell r="B145" t="str">
            <v>SK-B2</v>
          </cell>
          <cell r="C145" t="str">
            <v>24V/8.8AH 18650 LG Lithium Battery Single drive 1200W brushless motor with hall sensor</v>
          </cell>
          <cell r="D145">
            <v>8.5</v>
          </cell>
          <cell r="E145">
            <v>0.96</v>
          </cell>
          <cell r="F145">
            <v>0.31</v>
          </cell>
          <cell r="G145">
            <v>0.17</v>
          </cell>
          <cell r="H145" t="str">
            <v>MASTEN</v>
          </cell>
          <cell r="I145" t="str">
            <v>Miscellaneous</v>
          </cell>
          <cell r="J145" t="str">
            <v>Miscellaneous</v>
          </cell>
          <cell r="K145" t="str">
            <v>Archived</v>
          </cell>
          <cell r="L145" t="str">
            <v>/</v>
          </cell>
          <cell r="M145" t="str">
            <v>new</v>
          </cell>
          <cell r="N145" t="str">
            <v>ARCHIVED</v>
          </cell>
          <cell r="O145" t="b">
            <v>0</v>
          </cell>
          <cell r="P145" t="str">
            <v>I-WONDER</v>
          </cell>
          <cell r="Q145">
            <v>0</v>
          </cell>
        </row>
        <row r="146">
          <cell r="B146" t="str">
            <v>SK-A2</v>
          </cell>
          <cell r="C146" t="str">
            <v>24V/8.8AH 18650 LG Lithium Battery Single drive 1200W brushless motor with hall sensor, remote control Electric Skateboard</v>
          </cell>
          <cell r="D146">
            <v>7.25</v>
          </cell>
          <cell r="E146">
            <v>0.64</v>
          </cell>
          <cell r="F146">
            <v>0.31</v>
          </cell>
          <cell r="G146">
            <v>0.17</v>
          </cell>
          <cell r="H146" t="str">
            <v>MASTEN</v>
          </cell>
          <cell r="I146" t="str">
            <v>Miscellaneous</v>
          </cell>
          <cell r="J146" t="str">
            <v>Miscellaneous</v>
          </cell>
          <cell r="K146" t="str">
            <v>Archived</v>
          </cell>
          <cell r="L146" t="str">
            <v>/</v>
          </cell>
          <cell r="M146" t="str">
            <v>new</v>
          </cell>
          <cell r="N146" t="str">
            <v>ARCHIVED</v>
          </cell>
          <cell r="O146" t="b">
            <v>0</v>
          </cell>
          <cell r="P146" t="str">
            <v>I-WONDER</v>
          </cell>
          <cell r="Q146">
            <v>0</v>
          </cell>
        </row>
        <row r="147">
          <cell r="B147" t="str">
            <v>DVR-05</v>
          </cell>
          <cell r="C147" t="str">
            <v>2CH HD Mobile DVR Motorcycle DVR Dash Camera Video Recorder Single Input</v>
          </cell>
          <cell r="D147">
            <v>0.5</v>
          </cell>
          <cell r="E147">
            <v>0.1</v>
          </cell>
          <cell r="F147">
            <v>0.15</v>
          </cell>
          <cell r="G147">
            <v>0.09</v>
          </cell>
          <cell r="H147" t="str">
            <v>MASTEN</v>
          </cell>
          <cell r="I147" t="str">
            <v>Vehicle Accessories</v>
          </cell>
          <cell r="J147" t="str">
            <v>DVR</v>
          </cell>
          <cell r="K147" t="str">
            <v>Live</v>
          </cell>
          <cell r="L147" t="str">
            <v>/</v>
          </cell>
          <cell r="M147" t="str">
            <v>new</v>
          </cell>
          <cell r="N147" t="str">
            <v>ARCHIVED</v>
          </cell>
          <cell r="O147" t="b">
            <v>0</v>
          </cell>
          <cell r="P147" t="str">
            <v>Branding Worldwide PTY LTD</v>
          </cell>
          <cell r="Q147">
            <v>0</v>
          </cell>
        </row>
        <row r="148">
          <cell r="B148" t="str">
            <v>TR80-4M5</v>
          </cell>
          <cell r="C148" t="str">
            <v>2nd/4th Overhead Monitor Mount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 t="str">
            <v>Trak Racer</v>
          </cell>
          <cell r="I148" t="str">
            <v>Default</v>
          </cell>
          <cell r="J148" t="str">
            <v>Accessories - Add-ons</v>
          </cell>
          <cell r="K148" t="str">
            <v>NA</v>
          </cell>
          <cell r="L148" t="str">
            <v>/</v>
          </cell>
          <cell r="M148" t="str">
            <v>new</v>
          </cell>
          <cell r="N148" t="str">
            <v>LIVE</v>
          </cell>
          <cell r="O148" t="b">
            <v>0</v>
          </cell>
          <cell r="P148" t="str">
            <v>Xiamen Trak Racer Industry and Trade Co., Ltd</v>
          </cell>
          <cell r="Q148">
            <v>0</v>
          </cell>
        </row>
        <row r="149">
          <cell r="B149" t="str">
            <v>TM-4MOUNT2</v>
          </cell>
          <cell r="C149" t="str">
            <v>2nd/4th Screen Holder for TM-B6/TM-B5-37</v>
          </cell>
          <cell r="D149">
            <v>9.2200000000000006</v>
          </cell>
          <cell r="E149">
            <v>20</v>
          </cell>
          <cell r="F149">
            <v>25</v>
          </cell>
          <cell r="G149">
            <v>84</v>
          </cell>
          <cell r="H149" t="str">
            <v>Trak Racer</v>
          </cell>
          <cell r="I149" t="str">
            <v>Monitor Stands</v>
          </cell>
          <cell r="J149" t="str">
            <v>Monitor Stands</v>
          </cell>
          <cell r="K149" t="str">
            <v>Live</v>
          </cell>
          <cell r="L149" t="str">
            <v>/</v>
          </cell>
          <cell r="M149" t="str">
            <v>new</v>
          </cell>
          <cell r="N149" t="str">
            <v>LIVE</v>
          </cell>
          <cell r="O149" t="b">
            <v>0</v>
          </cell>
          <cell r="P149" t="str">
            <v>Xiamen Trak Racer Industry and Trade Co., Ltd</v>
          </cell>
          <cell r="Q149">
            <v>70.13</v>
          </cell>
        </row>
        <row r="150">
          <cell r="B150" t="str">
            <v>SP-TMSILRI</v>
          </cell>
          <cell r="C150" t="str">
            <v>2pcs Stainless Steel Ring with screw for Monitor Stands and TR8</v>
          </cell>
          <cell r="D150">
            <v>0.5</v>
          </cell>
          <cell r="E150">
            <v>5</v>
          </cell>
          <cell r="F150">
            <v>5</v>
          </cell>
          <cell r="G150">
            <v>5</v>
          </cell>
          <cell r="H150" t="str">
            <v>Trak Racer</v>
          </cell>
          <cell r="I150" t="str">
            <v>Spare Parts</v>
          </cell>
          <cell r="J150" t="str">
            <v>Spare Parts</v>
          </cell>
          <cell r="K150" t="str">
            <v>Live</v>
          </cell>
          <cell r="L150" t="str">
            <v>/</v>
          </cell>
          <cell r="M150" t="str">
            <v>new</v>
          </cell>
          <cell r="N150" t="str">
            <v>LIVE</v>
          </cell>
          <cell r="O150" t="b">
            <v>0</v>
          </cell>
          <cell r="P150" t="str">
            <v>Xiamen Jason Weng Imp.&amp; Exp. Co.,Ltd</v>
          </cell>
          <cell r="Q150">
            <v>0</v>
          </cell>
        </row>
        <row r="151">
          <cell r="B151" t="str">
            <v>PS-4UM</v>
          </cell>
          <cell r="C151" t="str">
            <v>4 Reverse Parking Surface Mount Ute Truck Sensor Kit with Buzzer for Tray Backs</v>
          </cell>
          <cell r="D151">
            <v>0.53</v>
          </cell>
          <cell r="E151">
            <v>0.17</v>
          </cell>
          <cell r="F151">
            <v>0.24</v>
          </cell>
          <cell r="G151">
            <v>0.06</v>
          </cell>
          <cell r="H151" t="str">
            <v>MASTEN</v>
          </cell>
          <cell r="I151" t="str">
            <v>Vehicle Accessories</v>
          </cell>
          <cell r="J151" t="str">
            <v>Sensors</v>
          </cell>
          <cell r="K151" t="str">
            <v>Live</v>
          </cell>
          <cell r="L151" t="str">
            <v>/</v>
          </cell>
          <cell r="M151" t="str">
            <v>new</v>
          </cell>
          <cell r="N151" t="str">
            <v>DISCONTINUED</v>
          </cell>
          <cell r="O151" t="b">
            <v>0</v>
          </cell>
          <cell r="P151" t="str">
            <v>Chainstar Tipi Electronics Technology Co., Ltd</v>
          </cell>
          <cell r="Q151">
            <v>33.4</v>
          </cell>
        </row>
        <row r="152">
          <cell r="B152" t="str">
            <v>PS-4UM-W</v>
          </cell>
          <cell r="C152" t="str">
            <v>4 Wireless Reverse Parking Surface Mount Ute Truck Sensor Kit with Buzzer for Tray Backs</v>
          </cell>
          <cell r="D152">
            <v>0.53</v>
          </cell>
          <cell r="E152">
            <v>0.17</v>
          </cell>
          <cell r="F152">
            <v>0.24</v>
          </cell>
          <cell r="G152">
            <v>0.06</v>
          </cell>
          <cell r="H152" t="str">
            <v>MASTEN</v>
          </cell>
          <cell r="I152" t="str">
            <v>Vehicle Accessories</v>
          </cell>
          <cell r="J152" t="str">
            <v>Sensors</v>
          </cell>
          <cell r="K152" t="str">
            <v>Live</v>
          </cell>
          <cell r="L152" t="str">
            <v>/</v>
          </cell>
          <cell r="M152" t="str">
            <v>new</v>
          </cell>
          <cell r="N152" t="str">
            <v>ARCHIVED</v>
          </cell>
          <cell r="O152" t="b">
            <v>0</v>
          </cell>
          <cell r="P152" t="str">
            <v>Chainstar Tipi Electronics Technology Co., Ltd</v>
          </cell>
          <cell r="Q152">
            <v>0</v>
          </cell>
        </row>
        <row r="153">
          <cell r="B153" t="str">
            <v>YW-TXRX100</v>
          </cell>
          <cell r="C153" t="str">
            <v>4.3 Heavy Duty Wireless Camera Kit Truck Caravan Bus Car LCD Monitor View</v>
          </cell>
          <cell r="D153">
            <v>0.1</v>
          </cell>
          <cell r="E153">
            <v>0.1</v>
          </cell>
          <cell r="F153">
            <v>0.1</v>
          </cell>
          <cell r="G153">
            <v>0.1</v>
          </cell>
          <cell r="H153" t="str">
            <v>MASTEN</v>
          </cell>
          <cell r="I153" t="str">
            <v>Vehicle Accessories</v>
          </cell>
          <cell r="J153" t="str">
            <v>Accessories</v>
          </cell>
          <cell r="K153" t="str">
            <v>Archived</v>
          </cell>
          <cell r="L153" t="str">
            <v>/</v>
          </cell>
          <cell r="M153" t="str">
            <v>new</v>
          </cell>
          <cell r="N153" t="str">
            <v>ARCHIVED</v>
          </cell>
          <cell r="O153" t="b">
            <v>0</v>
          </cell>
          <cell r="P153" t="str">
            <v>Eagle Vision Corporation Limited</v>
          </cell>
          <cell r="Q153">
            <v>0</v>
          </cell>
        </row>
        <row r="154">
          <cell r="B154" t="str">
            <v>MecaCup1-3</v>
          </cell>
          <cell r="C154" t="str">
            <v>3 pedal set without baseplate</v>
          </cell>
          <cell r="D154">
            <v>9</v>
          </cell>
          <cell r="E154">
            <v>13</v>
          </cell>
          <cell r="F154">
            <v>50</v>
          </cell>
          <cell r="G154">
            <v>53</v>
          </cell>
          <cell r="H154" t="str">
            <v>Trak Racer</v>
          </cell>
          <cell r="I154" t="str">
            <v>Electronics - 3P</v>
          </cell>
          <cell r="J154" t="str">
            <v>Electronics</v>
          </cell>
          <cell r="K154" t="str">
            <v>NA</v>
          </cell>
          <cell r="L154" t="str">
            <v>/</v>
          </cell>
          <cell r="M154" t="str">
            <v>new</v>
          </cell>
          <cell r="N154" t="str">
            <v>LIVE</v>
          </cell>
          <cell r="O154" t="b">
            <v>0</v>
          </cell>
          <cell r="P154" t="str">
            <v>MECA-SIM-HARDWARE s.r.o</v>
          </cell>
          <cell r="Q154">
            <v>0</v>
          </cell>
        </row>
        <row r="155">
          <cell r="B155" t="str">
            <v>MA-R6-3</v>
          </cell>
          <cell r="C155" t="str">
            <v>3 x 6 Rider Motorbike Bluetooth Intercom up to 1000m Take Calls Stream Music</v>
          </cell>
          <cell r="D155">
            <v>0.5</v>
          </cell>
          <cell r="E155">
            <v>0.15</v>
          </cell>
          <cell r="F155">
            <v>0.2</v>
          </cell>
          <cell r="G155">
            <v>7.0000000000000007E-2</v>
          </cell>
          <cell r="H155" t="str">
            <v>MASTEN</v>
          </cell>
          <cell r="I155" t="str">
            <v>Miscellaneous</v>
          </cell>
          <cell r="J155" t="str">
            <v>Miscellaneous</v>
          </cell>
          <cell r="K155" t="str">
            <v>Archived</v>
          </cell>
          <cell r="L155" t="str">
            <v>/</v>
          </cell>
          <cell r="M155" t="str">
            <v>new</v>
          </cell>
          <cell r="N155" t="str">
            <v>ARCHIVED</v>
          </cell>
          <cell r="O155" t="b">
            <v>1</v>
          </cell>
          <cell r="P155" t="str">
            <v>Yueny-Moto</v>
          </cell>
          <cell r="Q155">
            <v>0</v>
          </cell>
        </row>
        <row r="156">
          <cell r="B156" t="str">
            <v>MA-R4-3</v>
          </cell>
          <cell r="C156" t="str">
            <v>3 x Premium Motorbike Bluetooth Intercom with Handlebar Remote 4 Mates Talkie</v>
          </cell>
          <cell r="D156">
            <v>0.5</v>
          </cell>
          <cell r="E156">
            <v>0.06</v>
          </cell>
          <cell r="F156">
            <v>0.2</v>
          </cell>
          <cell r="G156">
            <v>0.14000000000000001</v>
          </cell>
          <cell r="H156" t="str">
            <v>MASTEN</v>
          </cell>
          <cell r="I156" t="str">
            <v>Miscellaneous</v>
          </cell>
          <cell r="J156" t="str">
            <v>Miscellaneous</v>
          </cell>
          <cell r="K156" t="str">
            <v>Archived</v>
          </cell>
          <cell r="L156" t="str">
            <v>/</v>
          </cell>
          <cell r="M156" t="str">
            <v>new</v>
          </cell>
          <cell r="N156" t="str">
            <v>ARCHIVED</v>
          </cell>
          <cell r="O156" t="b">
            <v>1</v>
          </cell>
          <cell r="P156" t="str">
            <v>Yueny-Moto</v>
          </cell>
          <cell r="Q156">
            <v>0</v>
          </cell>
        </row>
        <row r="157">
          <cell r="B157" t="str">
            <v>DVR-X3-SLIMS</v>
          </cell>
          <cell r="C157" t="str">
            <v>3.2 LCD Dash Cam Camera Video Car DVR Recorder 1080P HD Night Vision G-sensor 170° FHD 1296P 30FPS</v>
          </cell>
          <cell r="D157">
            <v>0.5</v>
          </cell>
          <cell r="E157">
            <v>0.12</v>
          </cell>
          <cell r="F157">
            <v>0.15</v>
          </cell>
          <cell r="G157">
            <v>0.08</v>
          </cell>
          <cell r="H157" t="str">
            <v>MASTEN</v>
          </cell>
          <cell r="I157" t="str">
            <v>Vehicle Accessories</v>
          </cell>
          <cell r="J157" t="str">
            <v>DVR</v>
          </cell>
          <cell r="K157" t="str">
            <v>Live</v>
          </cell>
          <cell r="L157" t="str">
            <v>/</v>
          </cell>
          <cell r="M157" t="str">
            <v>new</v>
          </cell>
          <cell r="N157" t="str">
            <v>ARCHIVED</v>
          </cell>
          <cell r="O157" t="b">
            <v>1</v>
          </cell>
          <cell r="P157" t="str">
            <v>SHENZHEN SSS-CAR TECHNOLOGY Co.,LTD</v>
          </cell>
          <cell r="Q157">
            <v>0</v>
          </cell>
        </row>
        <row r="158">
          <cell r="B158" t="str">
            <v>RK-W530</v>
          </cell>
          <cell r="C158" t="str">
            <v>4.3 Digital Wireless Wide Angle Car Camera Kit LCD Monitor View</v>
          </cell>
          <cell r="D158">
            <v>0.1</v>
          </cell>
          <cell r="E158">
            <v>0.1</v>
          </cell>
          <cell r="F158">
            <v>0.1</v>
          </cell>
          <cell r="G158">
            <v>0.1</v>
          </cell>
          <cell r="H158" t="str">
            <v>MASTEN</v>
          </cell>
          <cell r="I158" t="str">
            <v>Reversing Camera</v>
          </cell>
          <cell r="J158" t="str">
            <v>Reversing Camera Kits</v>
          </cell>
          <cell r="K158" t="str">
            <v>Live</v>
          </cell>
          <cell r="L158" t="str">
            <v>/</v>
          </cell>
          <cell r="M158" t="str">
            <v>new</v>
          </cell>
          <cell r="N158" t="str">
            <v>ARCHIVED</v>
          </cell>
          <cell r="O158" t="b">
            <v>0</v>
          </cell>
          <cell r="P158" t="str">
            <v>Forsafe CO., LTD</v>
          </cell>
          <cell r="Q158">
            <v>0</v>
          </cell>
        </row>
        <row r="159">
          <cell r="B159" t="str">
            <v>CM-01-S</v>
          </cell>
          <cell r="C159" t="str">
            <v>3.5 inch Digital TFT-LCD Car Monitor Backup Camera 2 Inputs HD FullColour S</v>
          </cell>
          <cell r="D159">
            <v>0.5</v>
          </cell>
          <cell r="E159">
            <v>7.0000000000000007E-2</v>
          </cell>
          <cell r="F159">
            <v>0.2</v>
          </cell>
          <cell r="G159">
            <v>0.1</v>
          </cell>
          <cell r="H159" t="str">
            <v>MASTEN</v>
          </cell>
          <cell r="I159" t="str">
            <v>Monitor</v>
          </cell>
          <cell r="J159" t="str">
            <v>Monitors</v>
          </cell>
          <cell r="K159" t="str">
            <v>Archived</v>
          </cell>
          <cell r="L159" t="str">
            <v>/</v>
          </cell>
          <cell r="M159" t="str">
            <v>new</v>
          </cell>
          <cell r="N159" t="str">
            <v>ARCHIVED</v>
          </cell>
          <cell r="O159" t="b">
            <v>1</v>
          </cell>
          <cell r="P159" t="str">
            <v>SHENZHEN LUVIEW CO. LTD.</v>
          </cell>
          <cell r="Q159">
            <v>0</v>
          </cell>
        </row>
        <row r="160">
          <cell r="B160" t="str">
            <v>PG-CAMAD</v>
          </cell>
          <cell r="C160" t="str">
            <v>3.5mm RCA Car Reverse Camera Adapter To 2.5mm Jack GPS AV-IN Plug Cable AV</v>
          </cell>
          <cell r="D160">
            <v>0.01</v>
          </cell>
          <cell r="E160">
            <v>0.01</v>
          </cell>
          <cell r="F160">
            <v>0.01</v>
          </cell>
          <cell r="G160">
            <v>0.2</v>
          </cell>
          <cell r="H160" t="str">
            <v>MASTEN</v>
          </cell>
          <cell r="I160" t="str">
            <v>Portable Navigation System</v>
          </cell>
          <cell r="J160" t="str">
            <v>Portable Navigation System</v>
          </cell>
          <cell r="K160" t="str">
            <v>Live</v>
          </cell>
          <cell r="L160" t="str">
            <v>/</v>
          </cell>
          <cell r="M160" t="str">
            <v>new</v>
          </cell>
          <cell r="N160" t="str">
            <v>ARCHIVED</v>
          </cell>
          <cell r="O160" t="b">
            <v>0</v>
          </cell>
          <cell r="P160" t="str">
            <v>Rico Industrial Limited</v>
          </cell>
          <cell r="Q160">
            <v>0</v>
          </cell>
        </row>
        <row r="161">
          <cell r="B161" t="str">
            <v>ESD-TT30</v>
          </cell>
          <cell r="C161" t="str">
            <v>30 Wood Vaneer Tabletop for Mastendesk Standing Upright Electric Height Adjustable Desk Stand</v>
          </cell>
          <cell r="D161">
            <v>11</v>
          </cell>
          <cell r="E161">
            <v>0.03</v>
          </cell>
          <cell r="F161">
            <v>1.05</v>
          </cell>
          <cell r="G161">
            <v>0.78</v>
          </cell>
          <cell r="H161" t="str">
            <v>MASTEN</v>
          </cell>
          <cell r="I161" t="str">
            <v>Desks</v>
          </cell>
          <cell r="J161" t="str">
            <v>Desks</v>
          </cell>
          <cell r="K161" t="str">
            <v>Archived</v>
          </cell>
          <cell r="L161" t="str">
            <v>/</v>
          </cell>
          <cell r="M161" t="str">
            <v>new</v>
          </cell>
          <cell r="N161" t="str">
            <v>ARCHIVED</v>
          </cell>
          <cell r="O161" t="b">
            <v>0</v>
          </cell>
          <cell r="P161" t="str">
            <v>Mailink SHENZHEN HONOR S&amp;T CO., LTD</v>
          </cell>
          <cell r="Q161">
            <v>0</v>
          </cell>
        </row>
        <row r="162">
          <cell r="B162" t="str">
            <v>SW-8A</v>
          </cell>
          <cell r="C162" t="str">
            <v>480W Under Seat Active Ute Compact Amplified Subwoofer with Super Slim Enclosure</v>
          </cell>
          <cell r="D162">
            <v>6</v>
          </cell>
          <cell r="E162">
            <v>0.3</v>
          </cell>
          <cell r="F162">
            <v>0.4</v>
          </cell>
          <cell r="G162">
            <v>0.1</v>
          </cell>
          <cell r="H162" t="str">
            <v>MASTEN</v>
          </cell>
          <cell r="I162" t="str">
            <v>Subwoofers</v>
          </cell>
          <cell r="J162" t="str">
            <v>Subwoofers</v>
          </cell>
          <cell r="K162" t="str">
            <v>Live</v>
          </cell>
          <cell r="L162" t="str">
            <v>/</v>
          </cell>
          <cell r="M162" t="str">
            <v>new</v>
          </cell>
          <cell r="N162" t="str">
            <v>ARCHIVED</v>
          </cell>
          <cell r="O162" t="b">
            <v>0</v>
          </cell>
          <cell r="P162" t="str">
            <v>JINLONG ELECTRONIC CO. LIMITED</v>
          </cell>
          <cell r="Q162">
            <v>0</v>
          </cell>
        </row>
        <row r="163">
          <cell r="B163" t="str">
            <v>SW-8A-UK</v>
          </cell>
          <cell r="C163" t="str">
            <v>480W Under Seat Active Ute Compact Amplified Subwoofer with Super Slim Enclosure UK</v>
          </cell>
          <cell r="D163">
            <v>6</v>
          </cell>
          <cell r="E163">
            <v>0.3</v>
          </cell>
          <cell r="F163">
            <v>0.4</v>
          </cell>
          <cell r="G163">
            <v>0.1</v>
          </cell>
          <cell r="H163" t="str">
            <v>MASTEN</v>
          </cell>
          <cell r="I163" t="str">
            <v>Subwoofers</v>
          </cell>
          <cell r="J163" t="str">
            <v>Subwoofers</v>
          </cell>
          <cell r="K163" t="str">
            <v>Live</v>
          </cell>
          <cell r="L163" t="str">
            <v>/</v>
          </cell>
          <cell r="M163" t="str">
            <v>new</v>
          </cell>
          <cell r="N163" t="str">
            <v>ARCHIVED</v>
          </cell>
          <cell r="O163" t="b">
            <v>0</v>
          </cell>
          <cell r="P163" t="str">
            <v>JINLONG ELECTRONIC CO. LIMITED</v>
          </cell>
          <cell r="Q163">
            <v>0</v>
          </cell>
        </row>
        <row r="164">
          <cell r="B164" t="str">
            <v>TR-80B</v>
          </cell>
          <cell r="C164" t="str">
            <v>300mm and 400mm VESA Extension Bracket</v>
          </cell>
          <cell r="D164">
            <v>1.6</v>
          </cell>
          <cell r="E164">
            <v>3</v>
          </cell>
          <cell r="F164">
            <v>7.5</v>
          </cell>
          <cell r="G164">
            <v>25.5</v>
          </cell>
          <cell r="H164" t="str">
            <v>Trak Racer</v>
          </cell>
          <cell r="I164" t="str">
            <v>Monitor Stands</v>
          </cell>
          <cell r="J164" t="str">
            <v>Monitor Stands</v>
          </cell>
          <cell r="K164" t="str">
            <v>Live</v>
          </cell>
          <cell r="L164" t="str">
            <v>/</v>
          </cell>
          <cell r="M164" t="str">
            <v>new</v>
          </cell>
          <cell r="N164" t="str">
            <v>LIVE</v>
          </cell>
          <cell r="O164" t="b">
            <v>0</v>
          </cell>
          <cell r="P164" t="str">
            <v>Xiamen Trak Racer Industry and Trade Co., Ltd</v>
          </cell>
          <cell r="Q164">
            <v>10.615500000000001</v>
          </cell>
        </row>
        <row r="165">
          <cell r="B165" t="str">
            <v>SW-8A-US</v>
          </cell>
          <cell r="C165" t="str">
            <v>480W Under Seat Active Ute Compact Amplified Subwoofer with Super Slim Enclosure US</v>
          </cell>
          <cell r="D165">
            <v>6</v>
          </cell>
          <cell r="E165">
            <v>0.3</v>
          </cell>
          <cell r="F165">
            <v>0.4</v>
          </cell>
          <cell r="G165">
            <v>0.1</v>
          </cell>
          <cell r="H165" t="str">
            <v>MASTEN</v>
          </cell>
          <cell r="I165" t="str">
            <v>Subwoofers</v>
          </cell>
          <cell r="J165" t="str">
            <v>Subwoofers</v>
          </cell>
          <cell r="K165" t="str">
            <v>Live</v>
          </cell>
          <cell r="L165" t="str">
            <v>/</v>
          </cell>
          <cell r="M165" t="str">
            <v>new</v>
          </cell>
          <cell r="N165" t="str">
            <v>ARCHIVED</v>
          </cell>
          <cell r="O165" t="b">
            <v>0</v>
          </cell>
          <cell r="P165" t="str">
            <v>JINLONG ELECTRONIC CO. LIMITED</v>
          </cell>
          <cell r="Q165">
            <v>0</v>
          </cell>
        </row>
        <row r="166">
          <cell r="B166" t="str">
            <v>TR-M34</v>
          </cell>
          <cell r="C166" t="str">
            <v>34 inch 3440*1440 4K 144HZ curved gaming monitor</v>
          </cell>
          <cell r="D166">
            <v>11.5</v>
          </cell>
          <cell r="E166">
            <v>48</v>
          </cell>
          <cell r="F166">
            <v>17.7</v>
          </cell>
          <cell r="G166">
            <v>90.7</v>
          </cell>
          <cell r="H166" t="str">
            <v>Trak Racer</v>
          </cell>
          <cell r="I166" t="str">
            <v>Electronics - 3P</v>
          </cell>
          <cell r="J166" t="str">
            <v>Electronics</v>
          </cell>
          <cell r="K166" t="str">
            <v>NA</v>
          </cell>
          <cell r="L166" t="str">
            <v>/</v>
          </cell>
          <cell r="M166" t="str">
            <v>new</v>
          </cell>
          <cell r="N166" t="str">
            <v>LIVE</v>
          </cell>
          <cell r="O166" t="b">
            <v>0</v>
          </cell>
          <cell r="P166" t="str">
            <v>Shenzhen Hopestar Sci-Tech Co.,Ltd.</v>
          </cell>
          <cell r="Q166">
            <v>345.29750000000001</v>
          </cell>
        </row>
        <row r="167">
          <cell r="B167" t="str">
            <v>RK-5RW</v>
          </cell>
          <cell r="C167" t="str">
            <v>5 Heavy Duty Wireless Camera Kit Truck Caravan Bus Car LCD Monitor View</v>
          </cell>
          <cell r="D167">
            <v>0.1</v>
          </cell>
          <cell r="E167">
            <v>0.1</v>
          </cell>
          <cell r="F167">
            <v>0.1</v>
          </cell>
          <cell r="G167">
            <v>0.1</v>
          </cell>
          <cell r="H167" t="str">
            <v>MASTEN</v>
          </cell>
          <cell r="I167" t="str">
            <v>Reversing Camera</v>
          </cell>
          <cell r="J167" t="str">
            <v>Reversing Camera Kits</v>
          </cell>
          <cell r="K167" t="str">
            <v>Live</v>
          </cell>
          <cell r="L167" t="str">
            <v>/</v>
          </cell>
          <cell r="M167" t="str">
            <v>new</v>
          </cell>
          <cell r="N167" t="str">
            <v>ARCHIVED</v>
          </cell>
          <cell r="O167" t="b">
            <v>0</v>
          </cell>
          <cell r="P167" t="str">
            <v>Guangzhou Yuwei Electronic CO. LTD.</v>
          </cell>
          <cell r="Q167">
            <v>0</v>
          </cell>
        </row>
        <row r="168">
          <cell r="B168" t="str">
            <v>RC-MR03-B</v>
          </cell>
          <cell r="C168" t="str">
            <v>35 ft Night Vision IR Distance 120° View Reverse Car Camera with Sharp Sony CCD</v>
          </cell>
          <cell r="D168">
            <v>0.28000000000000003</v>
          </cell>
          <cell r="E168">
            <v>0.09</v>
          </cell>
          <cell r="F168">
            <v>0.1</v>
          </cell>
          <cell r="G168">
            <v>0.08</v>
          </cell>
          <cell r="H168" t="str">
            <v>MASTEN</v>
          </cell>
          <cell r="I168" t="str">
            <v>Reversing Camera</v>
          </cell>
          <cell r="J168" t="str">
            <v>Reversing Camera</v>
          </cell>
          <cell r="K168" t="str">
            <v>Live</v>
          </cell>
          <cell r="L168" t="str">
            <v>/</v>
          </cell>
          <cell r="M168" t="str">
            <v>new</v>
          </cell>
          <cell r="N168" t="str">
            <v>ARCHIVED</v>
          </cell>
          <cell r="O168" t="b">
            <v>0</v>
          </cell>
          <cell r="P168" t="str">
            <v>SHENZHEN LUVIEW CO. LTD.</v>
          </cell>
          <cell r="Q168">
            <v>0</v>
          </cell>
        </row>
        <row r="169">
          <cell r="B169" t="str">
            <v>PS-4ML</v>
          </cell>
          <cell r="C169" t="str">
            <v>4 Reverse Parking Rubber Sensor Kit with Buzzer for Metal Bumpers Black</v>
          </cell>
          <cell r="D169">
            <v>0.53</v>
          </cell>
          <cell r="E169">
            <v>0.17</v>
          </cell>
          <cell r="F169">
            <v>0.24</v>
          </cell>
          <cell r="G169">
            <v>0.06</v>
          </cell>
          <cell r="H169" t="str">
            <v>MASTEN</v>
          </cell>
          <cell r="I169" t="str">
            <v>Vehicle Accessories</v>
          </cell>
          <cell r="J169" t="str">
            <v>Sensors</v>
          </cell>
          <cell r="K169" t="str">
            <v>Live</v>
          </cell>
          <cell r="L169" t="str">
            <v>/</v>
          </cell>
          <cell r="M169" t="str">
            <v>new</v>
          </cell>
          <cell r="N169" t="str">
            <v>DISCONTINUED</v>
          </cell>
          <cell r="O169" t="b">
            <v>0</v>
          </cell>
          <cell r="P169" t="str">
            <v>HANGZHOU KAISA CAR ACCESSORY CO. LTD.</v>
          </cell>
          <cell r="Q169">
            <v>15.63</v>
          </cell>
        </row>
        <row r="170">
          <cell r="B170" t="str">
            <v>SP-08</v>
          </cell>
          <cell r="C170" t="str">
            <v>3G WiFi Cable for S100 Platinum Nav</v>
          </cell>
          <cell r="D170">
            <v>0.1</v>
          </cell>
          <cell r="E170">
            <v>0.1</v>
          </cell>
          <cell r="F170">
            <v>0.1</v>
          </cell>
          <cell r="G170">
            <v>0.1</v>
          </cell>
          <cell r="H170" t="str">
            <v>MASTEN</v>
          </cell>
          <cell r="I170" t="str">
            <v>Harness</v>
          </cell>
          <cell r="J170" t="str">
            <v>In Dash Navigation System Accessories</v>
          </cell>
          <cell r="K170" t="str">
            <v>Live</v>
          </cell>
          <cell r="L170" t="str">
            <v>/</v>
          </cell>
          <cell r="M170" t="str">
            <v>new</v>
          </cell>
          <cell r="N170" t="str">
            <v>ARCHIVED</v>
          </cell>
          <cell r="O170" t="b">
            <v>0</v>
          </cell>
          <cell r="P170" t="str">
            <v>WISE SUCCESS(HK) TECHNOLOGY LIMITED</v>
          </cell>
          <cell r="Q170">
            <v>0</v>
          </cell>
        </row>
        <row r="171">
          <cell r="B171" t="str">
            <v>MM-04</v>
          </cell>
          <cell r="C171" t="str">
            <v>3G Android GPS Navigation Rearview Mirror DVR Mirror Replacement Night Vision Sensor</v>
          </cell>
          <cell r="D171">
            <v>1</v>
          </cell>
          <cell r="E171">
            <v>0.3</v>
          </cell>
          <cell r="F171">
            <v>0.06</v>
          </cell>
          <cell r="G171">
            <v>0.17</v>
          </cell>
          <cell r="H171" t="str">
            <v>MASTEN</v>
          </cell>
          <cell r="I171" t="str">
            <v>Rearview Mirrors</v>
          </cell>
          <cell r="J171" t="str">
            <v>Monitors</v>
          </cell>
          <cell r="K171" t="str">
            <v>Live</v>
          </cell>
          <cell r="L171" t="str">
            <v>/</v>
          </cell>
          <cell r="M171" t="str">
            <v>new</v>
          </cell>
          <cell r="N171" t="str">
            <v>ARCHIVED</v>
          </cell>
          <cell r="O171" t="b">
            <v>0</v>
          </cell>
          <cell r="P171" t="str">
            <v>PJ Auto</v>
          </cell>
          <cell r="Q171">
            <v>0</v>
          </cell>
        </row>
        <row r="172">
          <cell r="B172" t="str">
            <v>CM-41</v>
          </cell>
          <cell r="C172" t="str">
            <v>4 inch Digital TFT-LCD Car Monitor Backup Camera 1 Inputs 2 HD Full Colour</v>
          </cell>
          <cell r="D172">
            <v>0.4</v>
          </cell>
          <cell r="E172">
            <v>7.0000000000000007E-2</v>
          </cell>
          <cell r="F172">
            <v>0.2</v>
          </cell>
          <cell r="G172">
            <v>0.1</v>
          </cell>
          <cell r="H172" t="str">
            <v>MASTEN</v>
          </cell>
          <cell r="I172" t="str">
            <v>Monitor</v>
          </cell>
          <cell r="J172" t="str">
            <v>Monitors</v>
          </cell>
          <cell r="K172" t="str">
            <v>Archived</v>
          </cell>
          <cell r="L172" t="str">
            <v>/</v>
          </cell>
          <cell r="M172" t="str">
            <v>new</v>
          </cell>
          <cell r="N172" t="str">
            <v>ARCHIVED</v>
          </cell>
          <cell r="O172" t="b">
            <v>0</v>
          </cell>
          <cell r="P172" t="str">
            <v>SHENZHEN LUVIEW CO. LTD.</v>
          </cell>
          <cell r="Q172">
            <v>0</v>
          </cell>
        </row>
        <row r="173">
          <cell r="B173" t="str">
            <v>MA-R6-4</v>
          </cell>
          <cell r="C173" t="str">
            <v>4 x Premium 6 Rider Motorbike Bluetooth / Intercom up to 1000m Stream Music</v>
          </cell>
          <cell r="D173">
            <v>0.5</v>
          </cell>
          <cell r="E173">
            <v>0.15</v>
          </cell>
          <cell r="F173">
            <v>0.2</v>
          </cell>
          <cell r="G173">
            <v>7.0000000000000007E-2</v>
          </cell>
          <cell r="H173" t="str">
            <v>MASTEN</v>
          </cell>
          <cell r="I173" t="str">
            <v>Miscellaneous</v>
          </cell>
          <cell r="J173" t="str">
            <v>Miscellaneous</v>
          </cell>
          <cell r="K173" t="str">
            <v>Archived</v>
          </cell>
          <cell r="L173" t="str">
            <v>/</v>
          </cell>
          <cell r="M173" t="str">
            <v>new</v>
          </cell>
          <cell r="N173" t="str">
            <v>ARCHIVED</v>
          </cell>
          <cell r="O173" t="b">
            <v>1</v>
          </cell>
          <cell r="P173" t="str">
            <v>Yueny-Moto</v>
          </cell>
          <cell r="Q173">
            <v>0</v>
          </cell>
        </row>
        <row r="174">
          <cell r="B174" t="str">
            <v>MA-R4-4</v>
          </cell>
          <cell r="C174" t="str">
            <v>4 x Premium Motorbike Bluetooth / Intercom with Handlebar Remote 4-Rider AV</v>
          </cell>
          <cell r="D174">
            <v>0.5</v>
          </cell>
          <cell r="E174">
            <v>0.06</v>
          </cell>
          <cell r="F174">
            <v>0.2</v>
          </cell>
          <cell r="G174">
            <v>0.14000000000000001</v>
          </cell>
          <cell r="H174" t="str">
            <v>MASTEN</v>
          </cell>
          <cell r="I174" t="str">
            <v>Miscellaneous</v>
          </cell>
          <cell r="J174" t="str">
            <v>Miscellaneous</v>
          </cell>
          <cell r="K174" t="str">
            <v>Archived</v>
          </cell>
          <cell r="L174" t="str">
            <v>/</v>
          </cell>
          <cell r="M174" t="str">
            <v>new</v>
          </cell>
          <cell r="N174" t="str">
            <v>ARCHIVED</v>
          </cell>
          <cell r="O174" t="b">
            <v>1</v>
          </cell>
          <cell r="P174" t="str">
            <v>Yueny-Moto</v>
          </cell>
          <cell r="Q174">
            <v>0</v>
          </cell>
        </row>
        <row r="175">
          <cell r="B175" t="str">
            <v>SP-PUPDATE</v>
          </cell>
          <cell r="C175" t="str">
            <v>4-way Pedal Mount, Pedal Plate &amp; Brackets (RS6/TR8/FS3)</v>
          </cell>
          <cell r="D175">
            <v>6.9</v>
          </cell>
          <cell r="E175">
            <v>16.5</v>
          </cell>
          <cell r="F175">
            <v>37</v>
          </cell>
          <cell r="G175">
            <v>43</v>
          </cell>
          <cell r="H175" t="str">
            <v>Trak Racer</v>
          </cell>
          <cell r="I175" t="str">
            <v>Spare Parts</v>
          </cell>
          <cell r="J175" t="str">
            <v>Spare Parts</v>
          </cell>
          <cell r="K175" t="str">
            <v>Live</v>
          </cell>
          <cell r="L175" t="str">
            <v>/</v>
          </cell>
          <cell r="M175" t="str">
            <v>new</v>
          </cell>
          <cell r="N175" t="str">
            <v>LIVE</v>
          </cell>
          <cell r="O175" t="b">
            <v>0</v>
          </cell>
          <cell r="P175" t="str">
            <v>Xiamen Trak Racer Industry and Trade Co., Ltd</v>
          </cell>
          <cell r="Q175">
            <v>0</v>
          </cell>
        </row>
        <row r="176">
          <cell r="B176" t="str">
            <v>SP-TR80-11</v>
          </cell>
          <cell r="C176" t="str">
            <v>40 x 40mm TR8020 Spare Corner Bracket  Black (set of 2)</v>
          </cell>
          <cell r="D176">
            <v>0.06</v>
          </cell>
          <cell r="E176">
            <v>3.3</v>
          </cell>
          <cell r="F176">
            <v>6</v>
          </cell>
          <cell r="G176">
            <v>4</v>
          </cell>
          <cell r="H176" t="str">
            <v>Trak Racer</v>
          </cell>
          <cell r="I176" t="str">
            <v>Spare Parts</v>
          </cell>
          <cell r="J176" t="str">
            <v>Spare Parts</v>
          </cell>
          <cell r="K176" t="str">
            <v>Live</v>
          </cell>
          <cell r="L176" t="str">
            <v>/</v>
          </cell>
          <cell r="M176" t="str">
            <v>new</v>
          </cell>
          <cell r="N176" t="str">
            <v>LIVE</v>
          </cell>
          <cell r="O176" t="b">
            <v>0</v>
          </cell>
          <cell r="P176" t="str">
            <v>Xiamen Trak Racer Industry and Trade Co., Ltd</v>
          </cell>
          <cell r="Q176">
            <v>1.4933000000000001</v>
          </cell>
        </row>
        <row r="177">
          <cell r="B177" t="str">
            <v>TR80-40B-RED</v>
          </cell>
          <cell r="C177" t="str">
            <v>40 x 40mm TR8020 Spare Corner Bracket  Red (set of 2)</v>
          </cell>
          <cell r="D177">
            <v>0.06</v>
          </cell>
          <cell r="E177">
            <v>3.3</v>
          </cell>
          <cell r="F177">
            <v>6</v>
          </cell>
          <cell r="G177">
            <v>4</v>
          </cell>
          <cell r="H177" t="str">
            <v>Trak Racer</v>
          </cell>
          <cell r="I177" t="str">
            <v>Spare Parts</v>
          </cell>
          <cell r="J177" t="str">
            <v>Spare Parts</v>
          </cell>
          <cell r="K177" t="str">
            <v>Live</v>
          </cell>
          <cell r="L177" t="str">
            <v>/</v>
          </cell>
          <cell r="M177" t="str">
            <v>new</v>
          </cell>
          <cell r="N177" t="str">
            <v>LIVE</v>
          </cell>
          <cell r="O177" t="b">
            <v>0</v>
          </cell>
          <cell r="P177" t="str">
            <v>Xiamen Trak Racer Industry and Trade Co., Ltd</v>
          </cell>
          <cell r="Q177">
            <v>3.214</v>
          </cell>
        </row>
        <row r="178">
          <cell r="B178" t="str">
            <v>SP-TR80-11-US</v>
          </cell>
          <cell r="C178" t="str">
            <v>40 x 40mm TR8020 Spare Corner Bracket Â Black (set of 2) US</v>
          </cell>
          <cell r="D178">
            <v>0.06</v>
          </cell>
          <cell r="E178">
            <v>3.3</v>
          </cell>
          <cell r="F178">
            <v>6</v>
          </cell>
          <cell r="G178">
            <v>4</v>
          </cell>
          <cell r="H178" t="str">
            <v>Trak Racer</v>
          </cell>
          <cell r="I178" t="str">
            <v>Spare Parts</v>
          </cell>
          <cell r="J178" t="str">
            <v>Spare Parts</v>
          </cell>
          <cell r="K178" t="str">
            <v>Live</v>
          </cell>
          <cell r="L178" t="str">
            <v>/</v>
          </cell>
          <cell r="M178" t="str">
            <v>new</v>
          </cell>
          <cell r="N178" t="str">
            <v>LIVE</v>
          </cell>
          <cell r="O178" t="b">
            <v>1</v>
          </cell>
          <cell r="P178" t="str">
            <v>Xiamen Trak Racer Industry and Trade Co., Ltd</v>
          </cell>
          <cell r="Q178">
            <v>0</v>
          </cell>
        </row>
        <row r="179">
          <cell r="B179" t="str">
            <v>MM-01S</v>
          </cell>
          <cell r="C179" t="str">
            <v>4.3 LCD Rear View Mirror Monitor with 2Inputs Vehicle Specific Mount Display</v>
          </cell>
          <cell r="D179">
            <v>1</v>
          </cell>
          <cell r="E179">
            <v>0.3</v>
          </cell>
          <cell r="F179">
            <v>0.06</v>
          </cell>
          <cell r="G179">
            <v>0.17</v>
          </cell>
          <cell r="H179" t="str">
            <v>MASTEN</v>
          </cell>
          <cell r="I179" t="str">
            <v>Rearview Mirrors</v>
          </cell>
          <cell r="J179" t="str">
            <v>Monitors</v>
          </cell>
          <cell r="K179" t="str">
            <v>Live</v>
          </cell>
          <cell r="L179" t="str">
            <v>/</v>
          </cell>
          <cell r="M179" t="str">
            <v>new</v>
          </cell>
          <cell r="N179" t="str">
            <v>ARCHIVED</v>
          </cell>
          <cell r="O179" t="b">
            <v>1</v>
          </cell>
          <cell r="P179" t="str">
            <v>PJ Auto</v>
          </cell>
          <cell r="Q179">
            <v>0</v>
          </cell>
        </row>
        <row r="180">
          <cell r="B180" t="str">
            <v>SP-M6SCS</v>
          </cell>
          <cell r="C180" t="str">
            <v>4pcs screw set M6 Logitech Screw Set</v>
          </cell>
          <cell r="D180">
            <v>0.5</v>
          </cell>
          <cell r="E180">
            <v>5</v>
          </cell>
          <cell r="F180">
            <v>5</v>
          </cell>
          <cell r="G180">
            <v>5</v>
          </cell>
          <cell r="H180" t="str">
            <v>Trak Racer</v>
          </cell>
          <cell r="I180" t="str">
            <v>Spare Parts</v>
          </cell>
          <cell r="J180" t="str">
            <v>Spare Parts</v>
          </cell>
          <cell r="K180" t="str">
            <v>Live</v>
          </cell>
          <cell r="L180" t="str">
            <v>/</v>
          </cell>
          <cell r="M180" t="str">
            <v>new</v>
          </cell>
          <cell r="N180" t="str">
            <v>LIVE</v>
          </cell>
          <cell r="O180" t="b">
            <v>0</v>
          </cell>
          <cell r="P180" t="str">
            <v>Xiamen Trak Racer Industry and Trade Co., Ltd</v>
          </cell>
          <cell r="Q180">
            <v>0</v>
          </cell>
        </row>
        <row r="181">
          <cell r="B181" t="str">
            <v>MM-02C</v>
          </cell>
          <cell r="C181" t="str">
            <v>4.3 LCD Rearview Mirror Monitor &amp; 2 Inputs Universal Clip OnStyle INC Camera Clip</v>
          </cell>
          <cell r="D181">
            <v>1</v>
          </cell>
          <cell r="E181">
            <v>0.3</v>
          </cell>
          <cell r="F181">
            <v>0.06</v>
          </cell>
          <cell r="G181">
            <v>0.17</v>
          </cell>
          <cell r="H181" t="str">
            <v>MASTEN</v>
          </cell>
          <cell r="I181" t="str">
            <v>Rearview Mirrors</v>
          </cell>
          <cell r="J181" t="str">
            <v>Monitors</v>
          </cell>
          <cell r="K181" t="str">
            <v>Live</v>
          </cell>
          <cell r="L181" t="str">
            <v>/</v>
          </cell>
          <cell r="M181" t="str">
            <v>new</v>
          </cell>
          <cell r="N181" t="str">
            <v>ARCHIVED</v>
          </cell>
          <cell r="O181" t="b">
            <v>1</v>
          </cell>
          <cell r="P181" t="str">
            <v>PJ Auto</v>
          </cell>
          <cell r="Q181">
            <v>0</v>
          </cell>
        </row>
        <row r="182">
          <cell r="B182" t="str">
            <v>SP-M8SCS</v>
          </cell>
          <cell r="C182" t="str">
            <v>4pcs screw set M8 TR8 RS6 Frame Screw</v>
          </cell>
          <cell r="D182">
            <v>0.5</v>
          </cell>
          <cell r="E182">
            <v>5</v>
          </cell>
          <cell r="F182">
            <v>5</v>
          </cell>
          <cell r="G182">
            <v>5</v>
          </cell>
          <cell r="H182" t="str">
            <v>Trak Racer</v>
          </cell>
          <cell r="I182" t="str">
            <v>Spare Parts</v>
          </cell>
          <cell r="J182" t="str">
            <v>Spare Parts</v>
          </cell>
          <cell r="K182" t="str">
            <v>Live</v>
          </cell>
          <cell r="L182" t="str">
            <v>/</v>
          </cell>
          <cell r="M182" t="str">
            <v>new</v>
          </cell>
          <cell r="N182" t="str">
            <v>LIVE</v>
          </cell>
          <cell r="O182" t="b">
            <v>0</v>
          </cell>
          <cell r="P182" t="str">
            <v>Xiamen Trak Racer Industry and Trade Co., Ltd</v>
          </cell>
          <cell r="Q182">
            <v>0</v>
          </cell>
        </row>
        <row r="183">
          <cell r="B183" t="str">
            <v>MM-02S</v>
          </cell>
          <cell r="C183" t="str">
            <v>4.3 LCD Rearview Mirror Monitor 2 Inputs Universal Clip On Style Replacement</v>
          </cell>
          <cell r="D183">
            <v>1</v>
          </cell>
          <cell r="E183">
            <v>0.3</v>
          </cell>
          <cell r="F183">
            <v>0.06</v>
          </cell>
          <cell r="G183">
            <v>0.17</v>
          </cell>
          <cell r="H183" t="str">
            <v>MASTEN</v>
          </cell>
          <cell r="I183" t="str">
            <v>Rearview Mirrors</v>
          </cell>
          <cell r="J183" t="str">
            <v>Monitors</v>
          </cell>
          <cell r="K183" t="str">
            <v>Live</v>
          </cell>
          <cell r="L183" t="str">
            <v>/</v>
          </cell>
          <cell r="M183" t="str">
            <v>new</v>
          </cell>
          <cell r="N183" t="str">
            <v>ARCHIVED</v>
          </cell>
          <cell r="O183" t="b">
            <v>1</v>
          </cell>
          <cell r="P183" t="str">
            <v>PJ Auto</v>
          </cell>
          <cell r="Q183">
            <v>0</v>
          </cell>
        </row>
        <row r="184">
          <cell r="B184" t="str">
            <v>TM-4MOUNT3</v>
          </cell>
          <cell r="C184" t="str">
            <v>4th Screen Holder for TR Monitor Stands</v>
          </cell>
          <cell r="D184">
            <v>9.2200000000000006</v>
          </cell>
          <cell r="E184">
            <v>20</v>
          </cell>
          <cell r="F184">
            <v>25</v>
          </cell>
          <cell r="G184">
            <v>84</v>
          </cell>
          <cell r="H184" t="str">
            <v>Trak Racer</v>
          </cell>
          <cell r="I184" t="str">
            <v>Monitor Stands</v>
          </cell>
          <cell r="J184" t="str">
            <v>Monitor Stands - Component</v>
          </cell>
          <cell r="K184" t="str">
            <v>NA</v>
          </cell>
          <cell r="L184" t="str">
            <v>/</v>
          </cell>
          <cell r="M184" t="str">
            <v>new</v>
          </cell>
          <cell r="N184" t="str">
            <v>LIVE</v>
          </cell>
          <cell r="O184" t="b">
            <v>0</v>
          </cell>
          <cell r="P184" t="str">
            <v>Xiamen Trak Racer Industry and Trade Co., Ltd</v>
          </cell>
          <cell r="Q184">
            <v>68.158199999999994</v>
          </cell>
        </row>
        <row r="185">
          <cell r="B185" t="str">
            <v>MM-02</v>
          </cell>
          <cell r="C185" t="str">
            <v>4.3 LCD Rearview mirror monitor with 2 Inputs - Universal Clip On Style</v>
          </cell>
          <cell r="D185">
            <v>1</v>
          </cell>
          <cell r="E185">
            <v>0.3</v>
          </cell>
          <cell r="F185">
            <v>0.06</v>
          </cell>
          <cell r="G185">
            <v>0.17</v>
          </cell>
          <cell r="H185" t="str">
            <v>MASTEN</v>
          </cell>
          <cell r="I185" t="str">
            <v>Rearview Mirrors</v>
          </cell>
          <cell r="J185" t="str">
            <v>Monitors</v>
          </cell>
          <cell r="K185" t="str">
            <v>Live</v>
          </cell>
          <cell r="L185" t="str">
            <v>/</v>
          </cell>
          <cell r="M185" t="str">
            <v>new</v>
          </cell>
          <cell r="N185" t="str">
            <v>ARCHIVED</v>
          </cell>
          <cell r="O185" t="b">
            <v>0</v>
          </cell>
          <cell r="P185" t="str">
            <v>PJ Auto</v>
          </cell>
          <cell r="Q185">
            <v>0</v>
          </cell>
        </row>
        <row r="186">
          <cell r="B186" t="str">
            <v>TM-4MOUNT</v>
          </cell>
          <cell r="C186" t="str">
            <v>4th/Top Monitor Holder - Holds 16-70 Displays</v>
          </cell>
          <cell r="D186">
            <v>9.2200000000000006</v>
          </cell>
          <cell r="E186">
            <v>20</v>
          </cell>
          <cell r="F186">
            <v>25</v>
          </cell>
          <cell r="G186">
            <v>84</v>
          </cell>
          <cell r="H186" t="str">
            <v>Trak Racer</v>
          </cell>
          <cell r="I186" t="str">
            <v>Monitor Stands</v>
          </cell>
          <cell r="J186" t="str">
            <v>Monitor Stands</v>
          </cell>
          <cell r="K186" t="str">
            <v>Live</v>
          </cell>
          <cell r="L186" t="str">
            <v>TM-4MOUNT2</v>
          </cell>
          <cell r="M186" t="str">
            <v>new</v>
          </cell>
          <cell r="N186" t="str">
            <v>LIVE</v>
          </cell>
          <cell r="O186" t="b">
            <v>0</v>
          </cell>
          <cell r="P186" t="str">
            <v>Xiamen Trak Racer Industry and Trade Co., Ltd</v>
          </cell>
          <cell r="Q186">
            <v>66.3125</v>
          </cell>
        </row>
        <row r="187">
          <cell r="B187" t="str">
            <v>KIT-CAM20-M</v>
          </cell>
          <cell r="C187" t="str">
            <v>4.3 LCD Rearview Mirror Monitor with 2 Inputs Universal Clip OnStyle Camera INC</v>
          </cell>
          <cell r="D187">
            <v>4.0430000000000001</v>
          </cell>
          <cell r="E187">
            <v>0.3</v>
          </cell>
          <cell r="F187">
            <v>0.06</v>
          </cell>
          <cell r="G187">
            <v>0.17</v>
          </cell>
          <cell r="H187" t="str">
            <v>MASTEN</v>
          </cell>
          <cell r="I187" t="str">
            <v>Reversing Camera</v>
          </cell>
          <cell r="J187" t="str">
            <v>Reversing Camera Kits</v>
          </cell>
          <cell r="K187" t="str">
            <v>Live</v>
          </cell>
          <cell r="L187" t="str">
            <v>/</v>
          </cell>
          <cell r="M187" t="str">
            <v>new</v>
          </cell>
          <cell r="N187" t="str">
            <v>ARCHIVED</v>
          </cell>
          <cell r="O187" t="b">
            <v>1</v>
          </cell>
          <cell r="P187" t="str">
            <v>SHENZHEN LUVIEW CO. LTD.</v>
          </cell>
          <cell r="Q187">
            <v>0</v>
          </cell>
        </row>
        <row r="188">
          <cell r="B188" t="str">
            <v>SP-TRX-DDM</v>
          </cell>
          <cell r="C188" t="str">
            <v>4x longer M8 Screws for TRX DDM - use for Fanatec DD</v>
          </cell>
          <cell r="D188">
            <v>0.5</v>
          </cell>
          <cell r="E188">
            <v>30</v>
          </cell>
          <cell r="F188">
            <v>100</v>
          </cell>
          <cell r="G188">
            <v>100</v>
          </cell>
          <cell r="H188" t="str">
            <v>Trak Racer</v>
          </cell>
          <cell r="I188" t="str">
            <v>Spare Parts</v>
          </cell>
          <cell r="J188" t="str">
            <v>Spare Parts</v>
          </cell>
          <cell r="K188" t="str">
            <v>NA</v>
          </cell>
          <cell r="L188" t="str">
            <v>/</v>
          </cell>
          <cell r="M188" t="str">
            <v>new</v>
          </cell>
          <cell r="N188" t="str">
            <v>DISCONTINUED</v>
          </cell>
          <cell r="O188" t="b">
            <v>0</v>
          </cell>
          <cell r="P188" t="str">
            <v>Xiamen Trak Racer Industry and Trade Co., Ltd</v>
          </cell>
          <cell r="Q188">
            <v>0</v>
          </cell>
        </row>
        <row r="189">
          <cell r="B189" t="str">
            <v>KIT-CAM19-M</v>
          </cell>
          <cell r="C189" t="str">
            <v>4.3 LCD Rearview Mirror Monitor with 2 Inputs Universal Clip OnStyle INC CAM</v>
          </cell>
          <cell r="D189">
            <v>2.4500000000000002</v>
          </cell>
          <cell r="E189">
            <v>0.3</v>
          </cell>
          <cell r="F189">
            <v>0.06</v>
          </cell>
          <cell r="G189">
            <v>0.17</v>
          </cell>
          <cell r="H189" t="str">
            <v>MASTEN</v>
          </cell>
          <cell r="I189" t="str">
            <v>Reversing Camera</v>
          </cell>
          <cell r="J189" t="str">
            <v>Reversing Camera Kits</v>
          </cell>
          <cell r="K189" t="str">
            <v>Live</v>
          </cell>
          <cell r="L189" t="str">
            <v>/</v>
          </cell>
          <cell r="M189" t="str">
            <v>new</v>
          </cell>
          <cell r="N189" t="str">
            <v>ARCHIVED</v>
          </cell>
          <cell r="O189" t="b">
            <v>1</v>
          </cell>
          <cell r="P189" t="str">
            <v>SHENZHEN LUVIEW CO. LTD.</v>
          </cell>
          <cell r="Q189">
            <v>0</v>
          </cell>
        </row>
        <row r="190">
          <cell r="B190" t="str">
            <v>TR-SPMT-TRX-1</v>
          </cell>
          <cell r="C190" t="str">
            <v>5-Piece Speaker mounts for TRX</v>
          </cell>
          <cell r="D190">
            <v>1.74</v>
          </cell>
          <cell r="E190">
            <v>10</v>
          </cell>
          <cell r="F190">
            <v>13.5</v>
          </cell>
          <cell r="G190">
            <v>17.5</v>
          </cell>
          <cell r="H190" t="str">
            <v>Trak Racer</v>
          </cell>
          <cell r="I190" t="str">
            <v>Addons</v>
          </cell>
          <cell r="J190" t="str">
            <v>Accessories</v>
          </cell>
          <cell r="K190" t="str">
            <v>NA</v>
          </cell>
          <cell r="L190" t="str">
            <v>/</v>
          </cell>
          <cell r="M190" t="str">
            <v>new</v>
          </cell>
          <cell r="N190" t="str">
            <v>LIVE</v>
          </cell>
          <cell r="O190" t="b">
            <v>0</v>
          </cell>
          <cell r="P190" t="str">
            <v>Xiamen Trak Racer Industry and Trade Co., Ltd</v>
          </cell>
          <cell r="Q190">
            <v>32.162199999999999</v>
          </cell>
        </row>
        <row r="191">
          <cell r="B191" t="str">
            <v>KIT-CAM16-M</v>
          </cell>
          <cell r="C191" t="str">
            <v>4.3 LCD Rearview Mirror Monitor with 2 Inputs Vehicle Specific Mount Camera  INC</v>
          </cell>
          <cell r="D191">
            <v>3.74</v>
          </cell>
          <cell r="E191">
            <v>0.06</v>
          </cell>
          <cell r="F191">
            <v>0.3</v>
          </cell>
          <cell r="G191">
            <v>0.17</v>
          </cell>
          <cell r="H191" t="str">
            <v>MASTEN</v>
          </cell>
          <cell r="I191" t="str">
            <v>Reversing Camera</v>
          </cell>
          <cell r="J191" t="str">
            <v>Reversing Camera Kits</v>
          </cell>
          <cell r="K191" t="str">
            <v>Live</v>
          </cell>
          <cell r="L191" t="str">
            <v>/</v>
          </cell>
          <cell r="M191" t="str">
            <v>new</v>
          </cell>
          <cell r="N191" t="str">
            <v>ARCHIVED</v>
          </cell>
          <cell r="O191" t="b">
            <v>1</v>
          </cell>
          <cell r="P191" t="str">
            <v>SHENZHEN LUVIEW CO. LTD.</v>
          </cell>
          <cell r="Q191">
            <v>0</v>
          </cell>
        </row>
        <row r="192">
          <cell r="B192" t="str">
            <v>MM-01C</v>
          </cell>
          <cell r="C192" t="str">
            <v>4.3 LCD Rearview Mirror Monitor with 2 Inputs Vehicle Specific Mount INC Cam</v>
          </cell>
          <cell r="D192">
            <v>1</v>
          </cell>
          <cell r="E192">
            <v>0.3</v>
          </cell>
          <cell r="F192">
            <v>0.06</v>
          </cell>
          <cell r="G192">
            <v>0.17</v>
          </cell>
          <cell r="H192" t="str">
            <v>MASTEN</v>
          </cell>
          <cell r="I192" t="str">
            <v>Rearview Mirrors</v>
          </cell>
          <cell r="J192" t="str">
            <v>Monitors</v>
          </cell>
          <cell r="K192" t="str">
            <v>Live</v>
          </cell>
          <cell r="L192" t="str">
            <v>/</v>
          </cell>
          <cell r="M192" t="str">
            <v>new</v>
          </cell>
          <cell r="N192" t="str">
            <v>ARCHIVED</v>
          </cell>
          <cell r="O192" t="b">
            <v>1</v>
          </cell>
          <cell r="P192" t="str">
            <v>PJ Auto</v>
          </cell>
          <cell r="Q192">
            <v>0</v>
          </cell>
        </row>
        <row r="193">
          <cell r="B193" t="str">
            <v>ESD-TT40</v>
          </cell>
          <cell r="C193" t="str">
            <v>40 Wood Vaneer Tabletop for Mastendesk Standing Upright Electric Height Adjustable Desk Stand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 t="str">
            <v>MASTEN</v>
          </cell>
          <cell r="I193" t="str">
            <v>Desks</v>
          </cell>
          <cell r="J193" t="str">
            <v>Desks</v>
          </cell>
          <cell r="K193" t="str">
            <v>Archived</v>
          </cell>
          <cell r="L193" t="str">
            <v>/</v>
          </cell>
          <cell r="M193" t="str">
            <v>new</v>
          </cell>
          <cell r="N193" t="str">
            <v>ARCHIVED</v>
          </cell>
          <cell r="O193" t="b">
            <v>0</v>
          </cell>
          <cell r="P193" t="str">
            <v>Mailink SHENZHEN HONOR S&amp;T CO., LTD</v>
          </cell>
          <cell r="Q193">
            <v>0</v>
          </cell>
        </row>
        <row r="194">
          <cell r="B194" t="str">
            <v>KIT-CAM15-M</v>
          </cell>
          <cell r="C194" t="str">
            <v>4.3 LCD Rearview Mirror Monitor with 2 Inputs Vehicle Specific Mount INC Cam Kit</v>
          </cell>
          <cell r="D194">
            <v>2.1429999999999998</v>
          </cell>
          <cell r="E194">
            <v>0.06</v>
          </cell>
          <cell r="F194">
            <v>0.3</v>
          </cell>
          <cell r="G194">
            <v>0.17</v>
          </cell>
          <cell r="H194" t="str">
            <v>MASTEN</v>
          </cell>
          <cell r="I194" t="str">
            <v>Reversing Camera</v>
          </cell>
          <cell r="J194" t="str">
            <v>Reversing Camera Kits</v>
          </cell>
          <cell r="K194" t="str">
            <v>Live</v>
          </cell>
          <cell r="L194" t="str">
            <v>/</v>
          </cell>
          <cell r="M194" t="str">
            <v>new</v>
          </cell>
          <cell r="N194" t="str">
            <v>ARCHIVED</v>
          </cell>
          <cell r="O194" t="b">
            <v>1</v>
          </cell>
          <cell r="P194" t="str">
            <v>SHENZHEN LUVIEW CO. LTD.</v>
          </cell>
          <cell r="Q194">
            <v>0</v>
          </cell>
        </row>
        <row r="195">
          <cell r="B195" t="str">
            <v>KIT-CAM13-M</v>
          </cell>
          <cell r="C195" t="str">
            <v>4.3 LCD Rearview Mirror Monitor with Dual Twin View CCD Cameras &amp; Cables Fitment</v>
          </cell>
          <cell r="D195">
            <v>2.5920000000000001</v>
          </cell>
          <cell r="E195">
            <v>0.06</v>
          </cell>
          <cell r="F195">
            <v>0.3</v>
          </cell>
          <cell r="G195">
            <v>0.17</v>
          </cell>
          <cell r="H195" t="str">
            <v>MASTEN</v>
          </cell>
          <cell r="I195" t="str">
            <v>Reversing Camera</v>
          </cell>
          <cell r="J195" t="str">
            <v>Reversing Camera Kits</v>
          </cell>
          <cell r="K195" t="str">
            <v>Live</v>
          </cell>
          <cell r="L195" t="str">
            <v>/</v>
          </cell>
          <cell r="M195" t="str">
            <v>new</v>
          </cell>
          <cell r="N195" t="str">
            <v>ARCHIVED</v>
          </cell>
          <cell r="O195" t="b">
            <v>1</v>
          </cell>
          <cell r="P195" t="str">
            <v>SHENZHEN LUVIEW CO. LTD.</v>
          </cell>
          <cell r="Q195">
            <v>0</v>
          </cell>
        </row>
        <row r="196">
          <cell r="B196" t="str">
            <v>KIT-CAM14-M</v>
          </cell>
          <cell r="C196" t="str">
            <v>4.3 LCD Rearview Mirror Monitor with Dual Twin View CCD Cameras and Cables Fit</v>
          </cell>
          <cell r="D196">
            <v>4.1920000000000002</v>
          </cell>
          <cell r="E196">
            <v>0.06</v>
          </cell>
          <cell r="F196">
            <v>0.3</v>
          </cell>
          <cell r="G196">
            <v>0.17</v>
          </cell>
          <cell r="H196" t="str">
            <v>MASTEN</v>
          </cell>
          <cell r="I196" t="str">
            <v>Reversing Camera</v>
          </cell>
          <cell r="J196" t="str">
            <v>Reversing Camera Kits</v>
          </cell>
          <cell r="K196" t="str">
            <v>Live</v>
          </cell>
          <cell r="L196" t="str">
            <v>/</v>
          </cell>
          <cell r="M196" t="str">
            <v>new</v>
          </cell>
          <cell r="N196" t="str">
            <v>ARCHIVED</v>
          </cell>
          <cell r="O196" t="b">
            <v>1</v>
          </cell>
          <cell r="P196" t="str">
            <v>SHENZHEN LUVIEW CO. LTD.</v>
          </cell>
          <cell r="Q196">
            <v>0</v>
          </cell>
        </row>
        <row r="197">
          <cell r="B197" t="str">
            <v>KIT-CAM17-M</v>
          </cell>
          <cell r="C197" t="str">
            <v>4.3LCD Rearview Mirror Monitor with 2 Inputs Universal Clip OnStyle Camera INC</v>
          </cell>
          <cell r="D197">
            <v>2.89</v>
          </cell>
          <cell r="E197">
            <v>0.3</v>
          </cell>
          <cell r="F197">
            <v>0.06</v>
          </cell>
          <cell r="G197">
            <v>0.17</v>
          </cell>
          <cell r="H197" t="str">
            <v>MASTEN</v>
          </cell>
          <cell r="I197" t="str">
            <v>Reversing Camera</v>
          </cell>
          <cell r="J197" t="str">
            <v>Reversing Camera Kits</v>
          </cell>
          <cell r="K197" t="str">
            <v>Live</v>
          </cell>
          <cell r="L197" t="str">
            <v>/</v>
          </cell>
          <cell r="M197" t="str">
            <v>new</v>
          </cell>
          <cell r="N197" t="str">
            <v>ARCHIVED</v>
          </cell>
          <cell r="O197" t="b">
            <v>1</v>
          </cell>
          <cell r="P197" t="str">
            <v>SHENZHEN LUVIEW CO. LTD.</v>
          </cell>
          <cell r="Q197">
            <v>0</v>
          </cell>
        </row>
        <row r="198">
          <cell r="B198" t="str">
            <v>TR-M49</v>
          </cell>
          <cell r="C198" t="str">
            <v>49 inch 3440*1440 4k 144HZ curved gaming monitor</v>
          </cell>
          <cell r="D198">
            <v>15.2</v>
          </cell>
          <cell r="E198">
            <v>54</v>
          </cell>
          <cell r="F198">
            <v>23</v>
          </cell>
          <cell r="G198">
            <v>133.19999999999999</v>
          </cell>
          <cell r="H198" t="str">
            <v>Trak Racer</v>
          </cell>
          <cell r="I198" t="str">
            <v>Electronics - 3P</v>
          </cell>
          <cell r="J198" t="str">
            <v>Electronics</v>
          </cell>
          <cell r="K198" t="str">
            <v>NA</v>
          </cell>
          <cell r="L198" t="str">
            <v>/</v>
          </cell>
          <cell r="M198" t="str">
            <v>new</v>
          </cell>
          <cell r="N198" t="str">
            <v>LIVE</v>
          </cell>
          <cell r="O198" t="b">
            <v>0</v>
          </cell>
          <cell r="P198" t="str">
            <v>Shenzhen Hopestar Sci-Tech Co.,Ltd.</v>
          </cell>
          <cell r="Q198">
            <v>551.07749999999999</v>
          </cell>
        </row>
        <row r="199">
          <cell r="B199" t="str">
            <v>SP-TRPEDSC</v>
          </cell>
          <cell r="C199" t="str">
            <v>4pcs Screw set from TR8 RS6 Pedal Plate</v>
          </cell>
          <cell r="D199">
            <v>0.5</v>
          </cell>
          <cell r="E199">
            <v>5</v>
          </cell>
          <cell r="F199">
            <v>5</v>
          </cell>
          <cell r="G199">
            <v>5</v>
          </cell>
          <cell r="H199" t="str">
            <v>Trak Racer</v>
          </cell>
          <cell r="I199" t="str">
            <v>Spare Parts</v>
          </cell>
          <cell r="J199" t="str">
            <v>Spare Parts</v>
          </cell>
          <cell r="K199" t="str">
            <v>Live</v>
          </cell>
          <cell r="L199" t="str">
            <v>/</v>
          </cell>
          <cell r="M199" t="str">
            <v>new</v>
          </cell>
          <cell r="N199" t="str">
            <v>LIVE</v>
          </cell>
          <cell r="O199" t="b">
            <v>0</v>
          </cell>
          <cell r="P199" t="str">
            <v>Xiamen Jason Weng Imp.&amp; Exp. Co.,Ltd</v>
          </cell>
          <cell r="Q199">
            <v>0</v>
          </cell>
        </row>
        <row r="200">
          <cell r="B200" t="str">
            <v>MA-R6-5</v>
          </cell>
          <cell r="C200" t="str">
            <v>5 x 6 Rider Motorbike Bluetooth Intercom up to 1000m Waterproof Stream Music</v>
          </cell>
          <cell r="D200">
            <v>0.5</v>
          </cell>
          <cell r="E200">
            <v>0.15</v>
          </cell>
          <cell r="F200">
            <v>0.2</v>
          </cell>
          <cell r="G200">
            <v>7.0000000000000007E-2</v>
          </cell>
          <cell r="H200" t="str">
            <v>MASTEN</v>
          </cell>
          <cell r="I200" t="str">
            <v>Miscellaneous</v>
          </cell>
          <cell r="J200" t="str">
            <v>Miscellaneous</v>
          </cell>
          <cell r="K200" t="str">
            <v>Archived</v>
          </cell>
          <cell r="L200" t="str">
            <v>/</v>
          </cell>
          <cell r="M200" t="str">
            <v>new</v>
          </cell>
          <cell r="N200" t="str">
            <v>ARCHIVED</v>
          </cell>
          <cell r="O200" t="b">
            <v>1</v>
          </cell>
          <cell r="P200" t="str">
            <v>Yueny-Moto</v>
          </cell>
          <cell r="Q200">
            <v>0</v>
          </cell>
        </row>
        <row r="201">
          <cell r="B201" t="str">
            <v>TR-HPW-PRO</v>
          </cell>
          <cell r="C201" t="str">
            <v>5.8g wireless gaming headset</v>
          </cell>
          <cell r="D201">
            <v>2</v>
          </cell>
          <cell r="E201">
            <v>11</v>
          </cell>
          <cell r="F201">
            <v>24.2</v>
          </cell>
          <cell r="G201">
            <v>23</v>
          </cell>
          <cell r="H201" t="str">
            <v>Trak Racer</v>
          </cell>
          <cell r="I201" t="str">
            <v>Default</v>
          </cell>
          <cell r="J201" t="str">
            <v>Electronics</v>
          </cell>
          <cell r="K201" t="str">
            <v>NA</v>
          </cell>
          <cell r="L201" t="str">
            <v>/</v>
          </cell>
          <cell r="M201" t="str">
            <v>new</v>
          </cell>
          <cell r="N201" t="str">
            <v>DISCONTINUED</v>
          </cell>
          <cell r="O201" t="b">
            <v>0</v>
          </cell>
          <cell r="P201" t="str">
            <v>Dongguan Tonsion Electronic Co., Ltd</v>
          </cell>
          <cell r="Q201">
            <v>47.896099999999997</v>
          </cell>
        </row>
        <row r="202">
          <cell r="B202" t="str">
            <v>5125 Color box</v>
          </cell>
          <cell r="C202" t="str">
            <v>5125 Color box</v>
          </cell>
          <cell r="D202">
            <v>0.34</v>
          </cell>
          <cell r="E202">
            <v>9.8000000000000007</v>
          </cell>
          <cell r="F202">
            <v>37.5</v>
          </cell>
          <cell r="G202">
            <v>37</v>
          </cell>
          <cell r="H202" t="str">
            <v>Trak Racer</v>
          </cell>
          <cell r="I202" t="str">
            <v>Spare Parts</v>
          </cell>
          <cell r="J202" t="str">
            <v>Spare Parts</v>
          </cell>
          <cell r="K202" t="str">
            <v>NA</v>
          </cell>
          <cell r="L202" t="str">
            <v>/</v>
          </cell>
          <cell r="M202" t="str">
            <v>new</v>
          </cell>
          <cell r="N202" t="str">
            <v>LIVE</v>
          </cell>
          <cell r="O202" t="b">
            <v>0</v>
          </cell>
          <cell r="P202" t="str">
            <v>Foshan Simu Technology Co.,Ltd</v>
          </cell>
          <cell r="Q202">
            <v>0</v>
          </cell>
        </row>
        <row r="203">
          <cell r="B203" t="str">
            <v>5148 Color box</v>
          </cell>
          <cell r="C203" t="str">
            <v>5148 Color box</v>
          </cell>
          <cell r="D203">
            <v>0.25</v>
          </cell>
          <cell r="E203">
            <v>5.3</v>
          </cell>
          <cell r="F203">
            <v>36.200000000000003</v>
          </cell>
          <cell r="G203">
            <v>37</v>
          </cell>
          <cell r="H203" t="str">
            <v>Trak Racer</v>
          </cell>
          <cell r="I203" t="str">
            <v>Spare Parts</v>
          </cell>
          <cell r="J203" t="str">
            <v>Spare Parts</v>
          </cell>
          <cell r="K203" t="str">
            <v>NA</v>
          </cell>
          <cell r="L203" t="str">
            <v>/</v>
          </cell>
          <cell r="M203" t="str">
            <v>new</v>
          </cell>
          <cell r="N203" t="str">
            <v>LIVE</v>
          </cell>
          <cell r="O203" t="b">
            <v>0</v>
          </cell>
          <cell r="P203" t="str">
            <v>Foshan Simu Technology Co.,Ltd</v>
          </cell>
          <cell r="Q203">
            <v>0</v>
          </cell>
        </row>
        <row r="204">
          <cell r="B204" t="str">
            <v>5168 Color box</v>
          </cell>
          <cell r="C204" t="str">
            <v>5168 Color box</v>
          </cell>
          <cell r="D204">
            <v>0.25</v>
          </cell>
          <cell r="E204">
            <v>5.3</v>
          </cell>
          <cell r="F204">
            <v>36.200000000000003</v>
          </cell>
          <cell r="G204">
            <v>37</v>
          </cell>
          <cell r="H204" t="str">
            <v>Trak Racer</v>
          </cell>
          <cell r="I204" t="str">
            <v>Spare Parts</v>
          </cell>
          <cell r="J204" t="str">
            <v>Spare Parts</v>
          </cell>
          <cell r="K204" t="str">
            <v>NA</v>
          </cell>
          <cell r="L204" t="str">
            <v>/</v>
          </cell>
          <cell r="M204" t="str">
            <v>new</v>
          </cell>
          <cell r="N204" t="str">
            <v>LIVE</v>
          </cell>
          <cell r="O204" t="b">
            <v>0</v>
          </cell>
          <cell r="P204" t="str">
            <v>Foshan Simu Technology Co.,Ltd</v>
          </cell>
          <cell r="Q204">
            <v>0</v>
          </cell>
        </row>
        <row r="205">
          <cell r="B205" t="str">
            <v>Meca Clutch</v>
          </cell>
          <cell r="C205" t="str">
            <v>Aditional clutch for Meca Pedals</v>
          </cell>
          <cell r="D205">
            <v>3</v>
          </cell>
          <cell r="E205">
            <v>9.5</v>
          </cell>
          <cell r="F205">
            <v>43.5</v>
          </cell>
          <cell r="G205">
            <v>30</v>
          </cell>
          <cell r="H205" t="str">
            <v>Trak Racer</v>
          </cell>
          <cell r="I205" t="str">
            <v>Electronics - 3P</v>
          </cell>
          <cell r="J205" t="str">
            <v>Electronics</v>
          </cell>
          <cell r="K205" t="str">
            <v>NA</v>
          </cell>
          <cell r="L205" t="str">
            <v>/</v>
          </cell>
          <cell r="M205" t="str">
            <v>new</v>
          </cell>
          <cell r="N205" t="str">
            <v>LIVE</v>
          </cell>
          <cell r="O205" t="b">
            <v>0</v>
          </cell>
          <cell r="P205" t="str">
            <v>MECA-SIM-HARDWARE s.r.o</v>
          </cell>
          <cell r="Q205">
            <v>0</v>
          </cell>
        </row>
        <row r="206">
          <cell r="B206" t="str">
            <v>MA-55LED</v>
          </cell>
          <cell r="C206" t="str">
            <v>55 Masten MagicPIWB (Pro Interactive White Board)</v>
          </cell>
          <cell r="D206">
            <v>72</v>
          </cell>
          <cell r="E206">
            <v>0.35</v>
          </cell>
          <cell r="F206">
            <v>1.77</v>
          </cell>
          <cell r="G206">
            <v>1.17</v>
          </cell>
          <cell r="H206" t="str">
            <v>MASTEN</v>
          </cell>
          <cell r="I206" t="str">
            <v>Miscellaneous</v>
          </cell>
          <cell r="J206" t="str">
            <v>Miscellaneous</v>
          </cell>
          <cell r="K206" t="str">
            <v>Archived</v>
          </cell>
          <cell r="L206" t="str">
            <v>/</v>
          </cell>
          <cell r="M206" t="str">
            <v>new</v>
          </cell>
          <cell r="N206" t="str">
            <v>ARCHIVED</v>
          </cell>
          <cell r="O206" t="b">
            <v>0</v>
          </cell>
          <cell r="P206" t="str">
            <v>Ronger optics&amp; electronic technology development Co.,Ltd</v>
          </cell>
          <cell r="Q206">
            <v>0</v>
          </cell>
        </row>
        <row r="207">
          <cell r="B207" t="str">
            <v>MA-650D</v>
          </cell>
          <cell r="C207" t="str">
            <v>55 Masten MagicPIWB (Pro Interactive White Board) 3.0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 t="str">
            <v>MASTEN</v>
          </cell>
          <cell r="I207" t="str">
            <v>Miscellaneous</v>
          </cell>
          <cell r="J207" t="str">
            <v>Miscellaneous</v>
          </cell>
          <cell r="K207" t="str">
            <v>Archived</v>
          </cell>
          <cell r="L207" t="str">
            <v>/</v>
          </cell>
          <cell r="M207" t="str">
            <v>new</v>
          </cell>
          <cell r="N207" t="str">
            <v>ARCHIVED</v>
          </cell>
          <cell r="O207" t="b">
            <v>0</v>
          </cell>
          <cell r="P207" t="str">
            <v>NA</v>
          </cell>
          <cell r="Q207">
            <v>0</v>
          </cell>
        </row>
        <row r="208">
          <cell r="B208" t="str">
            <v>EC-51</v>
          </cell>
          <cell r="C208" t="str">
            <v>5m 4-Pin Shielded Camera Extension Cable Single Aviation Industrial Grade Plugs</v>
          </cell>
          <cell r="D208">
            <v>0.3</v>
          </cell>
          <cell r="E208">
            <v>0.1</v>
          </cell>
          <cell r="F208">
            <v>0.1</v>
          </cell>
          <cell r="G208">
            <v>0.1</v>
          </cell>
          <cell r="H208" t="str">
            <v>MASTEN</v>
          </cell>
          <cell r="I208" t="str">
            <v>Reversing Camera</v>
          </cell>
          <cell r="J208" t="str">
            <v>Reversing Camera Kits</v>
          </cell>
          <cell r="K208" t="str">
            <v>Live</v>
          </cell>
          <cell r="L208" t="str">
            <v>/</v>
          </cell>
          <cell r="M208" t="str">
            <v>new</v>
          </cell>
          <cell r="N208" t="str">
            <v>ARCHIVED</v>
          </cell>
          <cell r="O208" t="b">
            <v>0</v>
          </cell>
          <cell r="P208" t="str">
            <v>Dongguan Swallowtech Electronic Co., Ltd</v>
          </cell>
          <cell r="Q208">
            <v>0</v>
          </cell>
        </row>
        <row r="209">
          <cell r="B209" t="str">
            <v>SP-TR80-23</v>
          </cell>
          <cell r="C209" t="str">
            <v>5MM SPACER KIT - SET OF 4</v>
          </cell>
          <cell r="D209">
            <v>0.5</v>
          </cell>
          <cell r="E209">
            <v>1</v>
          </cell>
          <cell r="F209">
            <v>1</v>
          </cell>
          <cell r="G209">
            <v>8</v>
          </cell>
          <cell r="H209" t="str">
            <v>Trak Racer</v>
          </cell>
          <cell r="I209" t="str">
            <v>Spare Parts</v>
          </cell>
          <cell r="J209" t="str">
            <v>Spare Parts</v>
          </cell>
          <cell r="K209" t="str">
            <v>Live</v>
          </cell>
          <cell r="L209" t="str">
            <v>/</v>
          </cell>
          <cell r="M209" t="str">
            <v>new</v>
          </cell>
          <cell r="N209" t="str">
            <v>LIVE</v>
          </cell>
          <cell r="O209" t="b">
            <v>0</v>
          </cell>
          <cell r="P209" t="str">
            <v>Xiamen Trak Racer Industry and Trade Co., Ltd</v>
          </cell>
          <cell r="Q209">
            <v>0.61029999999999995</v>
          </cell>
        </row>
        <row r="210">
          <cell r="B210" t="str">
            <v>TP-24-6E</v>
          </cell>
          <cell r="C210" t="str">
            <v>6 Bus TPMS Tyre Pressure Monitoring System Caravan Truck RV Sensor LCD 4WD Wireless 4x4</v>
          </cell>
          <cell r="D210">
            <v>0.6</v>
          </cell>
          <cell r="E210">
            <v>0.08</v>
          </cell>
          <cell r="F210">
            <v>0.28000000000000003</v>
          </cell>
          <cell r="G210">
            <v>0.2</v>
          </cell>
          <cell r="H210" t="str">
            <v>MASTEN</v>
          </cell>
          <cell r="I210" t="str">
            <v>Tyre Pressure Monitoring System</v>
          </cell>
          <cell r="J210" t="str">
            <v>Tyre Pressure Monitor</v>
          </cell>
          <cell r="K210" t="str">
            <v>Live</v>
          </cell>
          <cell r="L210" t="str">
            <v>/</v>
          </cell>
          <cell r="M210" t="str">
            <v>new</v>
          </cell>
          <cell r="N210" t="str">
            <v>ARCHIVED</v>
          </cell>
          <cell r="O210" t="b">
            <v>1</v>
          </cell>
          <cell r="P210" t="str">
            <v>Gobiz Electronics Limited</v>
          </cell>
          <cell r="Q210">
            <v>0</v>
          </cell>
        </row>
        <row r="211">
          <cell r="B211" t="str">
            <v>TR-WKIT2</v>
          </cell>
          <cell r="C211" t="str">
            <v>6 set of wheels - 4 with brake and 2 without for TR8, RS6, TRX</v>
          </cell>
          <cell r="D211">
            <v>1.55</v>
          </cell>
          <cell r="E211">
            <v>8</v>
          </cell>
          <cell r="F211">
            <v>11</v>
          </cell>
          <cell r="G211">
            <v>32</v>
          </cell>
          <cell r="H211" t="str">
            <v>Trak Racer</v>
          </cell>
          <cell r="I211" t="str">
            <v/>
          </cell>
          <cell r="J211" t="str">
            <v>Accessories</v>
          </cell>
          <cell r="K211" t="str">
            <v>Live</v>
          </cell>
          <cell r="L211" t="str">
            <v>/</v>
          </cell>
          <cell r="M211" t="str">
            <v>new</v>
          </cell>
          <cell r="N211" t="str">
            <v>LIVE</v>
          </cell>
          <cell r="O211" t="b">
            <v>0</v>
          </cell>
          <cell r="P211" t="str">
            <v>Xiamen Trak Racer Industry and Trade Co., Ltd</v>
          </cell>
          <cell r="Q211">
            <v>13.4023</v>
          </cell>
        </row>
        <row r="212">
          <cell r="B212" t="str">
            <v>TP-24-6</v>
          </cell>
          <cell r="C212" t="str">
            <v>6 Truck TPMS Tyre Pressure Monitoring System Caravan Truck RV Sensor LCD 4WD Wireless 4x4</v>
          </cell>
          <cell r="D212">
            <v>0.6</v>
          </cell>
          <cell r="E212">
            <v>0.08</v>
          </cell>
          <cell r="F212">
            <v>0.28000000000000003</v>
          </cell>
          <cell r="G212">
            <v>0.2</v>
          </cell>
          <cell r="H212" t="str">
            <v>MASTEN</v>
          </cell>
          <cell r="I212" t="str">
            <v>Tyre Pressure Monitoring System</v>
          </cell>
          <cell r="J212" t="str">
            <v>Tyre Pressure Monitor</v>
          </cell>
          <cell r="K212" t="str">
            <v>Live</v>
          </cell>
          <cell r="L212" t="str">
            <v>/</v>
          </cell>
          <cell r="M212" t="str">
            <v>new</v>
          </cell>
          <cell r="N212" t="str">
            <v>ARCHIVED</v>
          </cell>
          <cell r="O212" t="b">
            <v>1</v>
          </cell>
          <cell r="P212" t="str">
            <v>Gobiz Electronics Limited</v>
          </cell>
          <cell r="Q212">
            <v>0</v>
          </cell>
        </row>
        <row r="213">
          <cell r="B213" t="str">
            <v>ESD-TT60</v>
          </cell>
          <cell r="C213" t="str">
            <v>60 Wood Vaneer Tabletop for Mastendesk Standing Upright Electric Height Adjustable Desk Stand</v>
          </cell>
          <cell r="D213">
            <v>17</v>
          </cell>
          <cell r="E213">
            <v>0.03</v>
          </cell>
          <cell r="F213">
            <v>1.55</v>
          </cell>
          <cell r="G213">
            <v>0.78</v>
          </cell>
          <cell r="H213" t="str">
            <v>MASTEN</v>
          </cell>
          <cell r="I213" t="str">
            <v>Desks</v>
          </cell>
          <cell r="J213" t="str">
            <v>Desks</v>
          </cell>
          <cell r="K213" t="str">
            <v>Archived</v>
          </cell>
          <cell r="L213" t="str">
            <v>/</v>
          </cell>
          <cell r="M213" t="str">
            <v>new</v>
          </cell>
          <cell r="N213" t="str">
            <v>ARCHIVED</v>
          </cell>
          <cell r="O213" t="b">
            <v>0</v>
          </cell>
          <cell r="P213" t="str">
            <v>Mailink SHENZHEN HONOR S&amp;T CO., LTD</v>
          </cell>
          <cell r="Q213">
            <v>0</v>
          </cell>
        </row>
        <row r="214">
          <cell r="B214" t="str">
            <v>SL-60LED</v>
          </cell>
          <cell r="C214" t="str">
            <v>60LED Outdoor Solar Flood Light Ultra Bright Waterproof Garden Spot Lawn Lamp</v>
          </cell>
          <cell r="D214">
            <v>1</v>
          </cell>
          <cell r="E214">
            <v>0.21</v>
          </cell>
          <cell r="F214">
            <v>0.22</v>
          </cell>
          <cell r="G214">
            <v>0.15</v>
          </cell>
          <cell r="H214" t="str">
            <v>MASTEN</v>
          </cell>
          <cell r="I214" t="str">
            <v>Miscellaneous</v>
          </cell>
          <cell r="J214" t="str">
            <v>Miscellaneous</v>
          </cell>
          <cell r="K214" t="str">
            <v>Archived</v>
          </cell>
          <cell r="L214" t="str">
            <v>/</v>
          </cell>
          <cell r="M214" t="str">
            <v>new</v>
          </cell>
          <cell r="N214" t="str">
            <v>ARCHIVED</v>
          </cell>
          <cell r="O214" t="b">
            <v>0</v>
          </cell>
          <cell r="P214" t="str">
            <v>Guangzhou Offroad Running Limited</v>
          </cell>
          <cell r="Q214">
            <v>0</v>
          </cell>
        </row>
        <row r="215">
          <cell r="B215" t="str">
            <v>MA-IWB65</v>
          </cell>
          <cell r="C215" t="str">
            <v>65 Masten MagicPIWB (Pro Interactive White Board) 3.0</v>
          </cell>
          <cell r="D215">
            <v>72</v>
          </cell>
          <cell r="E215">
            <v>0.35</v>
          </cell>
          <cell r="F215">
            <v>1.77</v>
          </cell>
          <cell r="G215">
            <v>1.17</v>
          </cell>
          <cell r="H215" t="str">
            <v>MASTEN</v>
          </cell>
          <cell r="I215" t="str">
            <v>Miscellaneous</v>
          </cell>
          <cell r="J215" t="str">
            <v>Miscellaneous</v>
          </cell>
          <cell r="K215" t="str">
            <v>Archived</v>
          </cell>
          <cell r="L215" t="str">
            <v>/</v>
          </cell>
          <cell r="M215" t="str">
            <v>new</v>
          </cell>
          <cell r="N215" t="str">
            <v>ARCHIVED</v>
          </cell>
          <cell r="O215" t="b">
            <v>0</v>
          </cell>
          <cell r="P215" t="str">
            <v>NA</v>
          </cell>
          <cell r="Q215">
            <v>0</v>
          </cell>
        </row>
        <row r="216">
          <cell r="B216" t="str">
            <v>MA-R6-6</v>
          </cell>
          <cell r="C216" t="str">
            <v>6xPremium Rider Motorbike Bluetooth Intercom upto 1000m Stream Music Waterproof</v>
          </cell>
          <cell r="D216">
            <v>0.5</v>
          </cell>
          <cell r="E216">
            <v>0.15</v>
          </cell>
          <cell r="F216">
            <v>0.2</v>
          </cell>
          <cell r="G216">
            <v>7.0000000000000007E-2</v>
          </cell>
          <cell r="H216" t="str">
            <v>MASTEN</v>
          </cell>
          <cell r="I216" t="str">
            <v>Miscellaneous</v>
          </cell>
          <cell r="J216" t="str">
            <v>Miscellaneous</v>
          </cell>
          <cell r="K216" t="str">
            <v>Archived</v>
          </cell>
          <cell r="L216" t="str">
            <v>/</v>
          </cell>
          <cell r="M216" t="str">
            <v>new</v>
          </cell>
          <cell r="N216" t="str">
            <v>ARCHIVED</v>
          </cell>
          <cell r="O216" t="b">
            <v>1</v>
          </cell>
          <cell r="P216" t="str">
            <v>Yueny-Moto</v>
          </cell>
          <cell r="Q216">
            <v>0</v>
          </cell>
        </row>
        <row r="217">
          <cell r="B217" t="str">
            <v>PG-AN1C</v>
          </cell>
          <cell r="C217" t="str">
            <v>7 H7 GPS 4x4 Car Android Portable Navigation Bluetooth Navigator Off Road     Navi Sat  H7 CAM</v>
          </cell>
          <cell r="D217">
            <v>0.75</v>
          </cell>
          <cell r="E217">
            <v>0.09</v>
          </cell>
          <cell r="F217">
            <v>0.22</v>
          </cell>
          <cell r="G217">
            <v>0.16</v>
          </cell>
          <cell r="H217" t="str">
            <v>MASTEN</v>
          </cell>
          <cell r="I217" t="str">
            <v>Portable Navigation System</v>
          </cell>
          <cell r="J217" t="str">
            <v>Portable Navigation System</v>
          </cell>
          <cell r="K217" t="str">
            <v>Live</v>
          </cell>
          <cell r="L217" t="str">
            <v>/</v>
          </cell>
          <cell r="M217" t="str">
            <v>new</v>
          </cell>
          <cell r="N217" t="str">
            <v>ARCHIVED</v>
          </cell>
          <cell r="O217" t="b">
            <v>1</v>
          </cell>
          <cell r="P217" t="str">
            <v>Rico Industrial Limited</v>
          </cell>
          <cell r="Q217">
            <v>0</v>
          </cell>
        </row>
        <row r="218">
          <cell r="B218" t="str">
            <v>PG-AN2C</v>
          </cell>
          <cell r="C218" t="str">
            <v>7 H7 GPS 4x4 Car Android Portable Navigation Bluetooth Navigator Off Road     Navi Sat  H7 CAM (1GB Ram Version)</v>
          </cell>
          <cell r="D218">
            <v>0.75</v>
          </cell>
          <cell r="E218">
            <v>0.09</v>
          </cell>
          <cell r="F218">
            <v>0.22</v>
          </cell>
          <cell r="G218">
            <v>0.16</v>
          </cell>
          <cell r="H218" t="str">
            <v>MASTEN</v>
          </cell>
          <cell r="I218" t="str">
            <v>Portable Navigation System</v>
          </cell>
          <cell r="J218" t="str">
            <v>Portable Navigation System</v>
          </cell>
          <cell r="K218" t="str">
            <v>Live</v>
          </cell>
          <cell r="L218" t="str">
            <v>/</v>
          </cell>
          <cell r="M218" t="str">
            <v>new</v>
          </cell>
          <cell r="N218" t="str">
            <v>ARCHIVED</v>
          </cell>
          <cell r="O218" t="b">
            <v>1</v>
          </cell>
          <cell r="P218" t="str">
            <v>Rico Industrial Limited</v>
          </cell>
          <cell r="Q218">
            <v>0</v>
          </cell>
        </row>
        <row r="219">
          <cell r="B219" t="str">
            <v>PG-AN1S</v>
          </cell>
          <cell r="C219" t="str">
            <v>7 H7 GPS 4x4 Car Android Portable Navigation Bluetooth System OffRoad OBD2 TPMS</v>
          </cell>
          <cell r="D219">
            <v>0.75</v>
          </cell>
          <cell r="E219">
            <v>0.09</v>
          </cell>
          <cell r="F219">
            <v>0.22</v>
          </cell>
          <cell r="G219">
            <v>0.16</v>
          </cell>
          <cell r="H219" t="str">
            <v>MASTEN</v>
          </cell>
          <cell r="I219" t="str">
            <v>Portable Navigation System</v>
          </cell>
          <cell r="J219" t="str">
            <v>Portable Navigation System</v>
          </cell>
          <cell r="K219" t="str">
            <v>Live</v>
          </cell>
          <cell r="L219" t="str">
            <v>/</v>
          </cell>
          <cell r="M219" t="str">
            <v>new</v>
          </cell>
          <cell r="N219" t="str">
            <v>ARCHIVED</v>
          </cell>
          <cell r="O219" t="b">
            <v>1</v>
          </cell>
          <cell r="P219" t="str">
            <v>Rico Industrial Limited</v>
          </cell>
          <cell r="Q219">
            <v>0</v>
          </cell>
        </row>
        <row r="220">
          <cell r="B220" t="str">
            <v>PG-AN2S</v>
          </cell>
          <cell r="C220" t="str">
            <v>7 H7 GPS 4x4 Car Android Portable Navigation Bluetooth System OffRoad OBD2 TPMS (1GB Ram Version)</v>
          </cell>
          <cell r="D220">
            <v>0.75</v>
          </cell>
          <cell r="E220">
            <v>0.09</v>
          </cell>
          <cell r="F220">
            <v>0.22</v>
          </cell>
          <cell r="G220">
            <v>0.16</v>
          </cell>
          <cell r="H220" t="str">
            <v>MASTEN</v>
          </cell>
          <cell r="I220" t="str">
            <v>Portable Navigation System</v>
          </cell>
          <cell r="J220" t="str">
            <v>Portable Navigation System</v>
          </cell>
          <cell r="K220" t="str">
            <v>Live</v>
          </cell>
          <cell r="L220" t="str">
            <v>/</v>
          </cell>
          <cell r="M220" t="str">
            <v>new</v>
          </cell>
          <cell r="N220" t="str">
            <v>ARCHIVED</v>
          </cell>
          <cell r="O220" t="b">
            <v>1</v>
          </cell>
          <cell r="P220" t="str">
            <v>Rico Industrial Limited</v>
          </cell>
          <cell r="Q220">
            <v>0</v>
          </cell>
        </row>
        <row r="221">
          <cell r="B221" t="str">
            <v>PG-AN1</v>
          </cell>
          <cell r="C221" t="str">
            <v>7 HD 4x4 GPS Car Android Portable Navigation Navigator Navi Sat Nav OffRoad H7</v>
          </cell>
          <cell r="D221">
            <v>0.75</v>
          </cell>
          <cell r="E221">
            <v>0.09</v>
          </cell>
          <cell r="F221">
            <v>0.22</v>
          </cell>
          <cell r="G221">
            <v>0.16</v>
          </cell>
          <cell r="H221" t="str">
            <v>MASTEN</v>
          </cell>
          <cell r="I221" t="str">
            <v>Portable Navigation System</v>
          </cell>
          <cell r="J221" t="str">
            <v>Portable Navigation System</v>
          </cell>
          <cell r="K221" t="str">
            <v>Live</v>
          </cell>
          <cell r="L221" t="str">
            <v>/</v>
          </cell>
          <cell r="M221" t="str">
            <v>new</v>
          </cell>
          <cell r="N221" t="str">
            <v>ARCHIVED</v>
          </cell>
          <cell r="O221" t="b">
            <v>0</v>
          </cell>
          <cell r="P221" t="str">
            <v>Rico Industrial Limited</v>
          </cell>
          <cell r="Q221">
            <v>0</v>
          </cell>
        </row>
        <row r="222">
          <cell r="B222" t="str">
            <v>PG-AN2</v>
          </cell>
          <cell r="C222" t="str">
            <v>7 HD 4x4 GPS Car Android Portable Navigation Navigator Navi Sat Nav OffRoad H7 (1GB Ram Version)</v>
          </cell>
          <cell r="D222">
            <v>0.75</v>
          </cell>
          <cell r="E222">
            <v>0.09</v>
          </cell>
          <cell r="F222">
            <v>0.22</v>
          </cell>
          <cell r="G222">
            <v>0.16</v>
          </cell>
          <cell r="H222" t="str">
            <v>MASTEN</v>
          </cell>
          <cell r="I222" t="str">
            <v>Portable Navigation System</v>
          </cell>
          <cell r="J222" t="str">
            <v>Portable Navigation System</v>
          </cell>
          <cell r="K222" t="str">
            <v>Live</v>
          </cell>
          <cell r="L222" t="str">
            <v>/</v>
          </cell>
          <cell r="M222" t="str">
            <v>new</v>
          </cell>
          <cell r="N222" t="str">
            <v>ARCHIVED</v>
          </cell>
          <cell r="O222" t="b">
            <v>0</v>
          </cell>
          <cell r="P222" t="str">
            <v>Rico Industrial Limited</v>
          </cell>
          <cell r="Q222">
            <v>0</v>
          </cell>
        </row>
        <row r="223">
          <cell r="B223" t="str">
            <v>PG-WC1C</v>
          </cell>
          <cell r="C223" t="str">
            <v>7 HD 4x4 GPS OziExplorer 4WD Topographic Car Portable Navigation Off Road H7  Navi Toppo Australian Maps</v>
          </cell>
          <cell r="D223">
            <v>0.75</v>
          </cell>
          <cell r="E223">
            <v>0.09</v>
          </cell>
          <cell r="F223">
            <v>0.22</v>
          </cell>
          <cell r="G223">
            <v>0.16</v>
          </cell>
          <cell r="H223" t="str">
            <v>MASTEN</v>
          </cell>
          <cell r="I223" t="str">
            <v>Portable Navigation System</v>
          </cell>
          <cell r="J223" t="str">
            <v>Portable Navigation System</v>
          </cell>
          <cell r="K223" t="str">
            <v>Archived</v>
          </cell>
          <cell r="L223" t="str">
            <v>/</v>
          </cell>
          <cell r="M223" t="str">
            <v>new</v>
          </cell>
          <cell r="N223" t="str">
            <v>ARCHIVED</v>
          </cell>
          <cell r="O223" t="b">
            <v>1</v>
          </cell>
          <cell r="P223" t="str">
            <v>Rico Industrial Limited</v>
          </cell>
          <cell r="Q223">
            <v>0</v>
          </cell>
        </row>
        <row r="224">
          <cell r="B224" t="str">
            <v>PG-WC1</v>
          </cell>
          <cell r="C224" t="str">
            <v>7 HD 4x4 GPS OziExplorer 4WD Toppo Australian Maps Topographic Car Portable Navigation Navi OffRoad H7</v>
          </cell>
          <cell r="D224">
            <v>0.75</v>
          </cell>
          <cell r="E224">
            <v>0.09</v>
          </cell>
          <cell r="F224">
            <v>0.22</v>
          </cell>
          <cell r="G224">
            <v>0.16</v>
          </cell>
          <cell r="H224" t="str">
            <v>MASTEN</v>
          </cell>
          <cell r="I224" t="str">
            <v>Portable Navigation System</v>
          </cell>
          <cell r="J224" t="str">
            <v>Portable Navigation System</v>
          </cell>
          <cell r="K224" t="str">
            <v>Archived</v>
          </cell>
          <cell r="L224" t="str">
            <v>/</v>
          </cell>
          <cell r="M224" t="str">
            <v>new</v>
          </cell>
          <cell r="N224" t="str">
            <v>ARCHIVED</v>
          </cell>
          <cell r="O224" t="b">
            <v>0</v>
          </cell>
          <cell r="P224" t="str">
            <v>Rico Industrial Limited</v>
          </cell>
          <cell r="Q224">
            <v>0</v>
          </cell>
        </row>
        <row r="225">
          <cell r="B225" t="str">
            <v>MM-03</v>
          </cell>
          <cell r="C225" t="str">
            <v>7 HD Digital Clip On LCD Rearview mirror monitor - 2 Inputs</v>
          </cell>
          <cell r="D225">
            <v>1</v>
          </cell>
          <cell r="E225">
            <v>0.3</v>
          </cell>
          <cell r="F225">
            <v>0.06</v>
          </cell>
          <cell r="G225">
            <v>0.17</v>
          </cell>
          <cell r="H225" t="str">
            <v>MASTEN</v>
          </cell>
          <cell r="I225" t="str">
            <v>Rearview Mirrors</v>
          </cell>
          <cell r="J225" t="str">
            <v>Monitors</v>
          </cell>
          <cell r="K225" t="str">
            <v>Live</v>
          </cell>
          <cell r="L225" t="str">
            <v>/</v>
          </cell>
          <cell r="M225" t="str">
            <v>new</v>
          </cell>
          <cell r="N225" t="str">
            <v>ARCHIVED</v>
          </cell>
          <cell r="O225" t="b">
            <v>0</v>
          </cell>
          <cell r="P225" t="str">
            <v>PJ Auto</v>
          </cell>
          <cell r="Q225">
            <v>0</v>
          </cell>
        </row>
        <row r="226">
          <cell r="B226" t="str">
            <v>MM-03S</v>
          </cell>
          <cell r="C226" t="str">
            <v>7 HD Digital Clip On LCD Rearview mirror monitor with 2 Inputs</v>
          </cell>
          <cell r="D226">
            <v>1</v>
          </cell>
          <cell r="E226">
            <v>0.3</v>
          </cell>
          <cell r="F226">
            <v>0.06</v>
          </cell>
          <cell r="G226">
            <v>0.17</v>
          </cell>
          <cell r="H226" t="str">
            <v>MASTEN</v>
          </cell>
          <cell r="I226" t="str">
            <v>Rearview Mirrors</v>
          </cell>
          <cell r="J226" t="str">
            <v>Monitors</v>
          </cell>
          <cell r="K226" t="str">
            <v>Live</v>
          </cell>
          <cell r="L226" t="str">
            <v>/</v>
          </cell>
          <cell r="M226" t="str">
            <v>new</v>
          </cell>
          <cell r="N226" t="str">
            <v>ARCHIVED</v>
          </cell>
          <cell r="O226" t="b">
            <v>1</v>
          </cell>
          <cell r="P226" t="str">
            <v>PJ Auto</v>
          </cell>
          <cell r="Q226">
            <v>0</v>
          </cell>
        </row>
        <row r="227">
          <cell r="B227" t="str">
            <v>MM-03C</v>
          </cell>
          <cell r="C227" t="str">
            <v>7 HD Digital Clip On LCD Rearview mirror monitor with 2 Inputs and CCD Camera</v>
          </cell>
          <cell r="D227">
            <v>1</v>
          </cell>
          <cell r="E227">
            <v>0.3</v>
          </cell>
          <cell r="F227">
            <v>0.06</v>
          </cell>
          <cell r="G227">
            <v>0.17</v>
          </cell>
          <cell r="H227" t="str">
            <v>MASTEN</v>
          </cell>
          <cell r="I227" t="str">
            <v>Rearview Mirrors</v>
          </cell>
          <cell r="J227" t="str">
            <v>Monitors</v>
          </cell>
          <cell r="K227" t="str">
            <v>Live</v>
          </cell>
          <cell r="L227" t="str">
            <v>/</v>
          </cell>
          <cell r="M227" t="str">
            <v>new</v>
          </cell>
          <cell r="N227" t="str">
            <v>ARCHIVED</v>
          </cell>
          <cell r="O227" t="b">
            <v>1</v>
          </cell>
          <cell r="P227" t="str">
            <v>PJ Auto</v>
          </cell>
          <cell r="Q227">
            <v>0</v>
          </cell>
        </row>
        <row r="228">
          <cell r="B228" t="str">
            <v>KIT-CAM10-M</v>
          </cell>
          <cell r="C228" t="str">
            <v>7 HD Monitor &amp; Caravan CMOS Reverse Camera Kit HD Safety Visibility HD Kit</v>
          </cell>
          <cell r="D228">
            <v>2</v>
          </cell>
          <cell r="E228">
            <v>7.0000000000000007E-2</v>
          </cell>
          <cell r="F228">
            <v>0.27</v>
          </cell>
          <cell r="G228">
            <v>0.2</v>
          </cell>
          <cell r="H228" t="str">
            <v>MASTEN</v>
          </cell>
          <cell r="I228" t="str">
            <v>Reversing Camera</v>
          </cell>
          <cell r="J228" t="str">
            <v>Reversing Camera Kits</v>
          </cell>
          <cell r="K228" t="str">
            <v>Live</v>
          </cell>
          <cell r="L228" t="str">
            <v>/</v>
          </cell>
          <cell r="M228" t="str">
            <v>new</v>
          </cell>
          <cell r="N228" t="str">
            <v>ARCHIVED</v>
          </cell>
          <cell r="O228" t="b">
            <v>1</v>
          </cell>
          <cell r="P228" t="str">
            <v>SHENZHEN LUVIEW CO. LTD.</v>
          </cell>
          <cell r="Q228">
            <v>0</v>
          </cell>
        </row>
        <row r="229">
          <cell r="B229" t="str">
            <v>KIT-CAM5-M</v>
          </cell>
          <cell r="C229" t="str">
            <v>7 HD Monitor &amp; CCD All-Round Blind Spot Reverse Camera/Truck/Bus Kit HD</v>
          </cell>
          <cell r="D229">
            <v>2</v>
          </cell>
          <cell r="E229">
            <v>7.0000000000000007E-2</v>
          </cell>
          <cell r="F229">
            <v>0.27</v>
          </cell>
          <cell r="G229">
            <v>0.2</v>
          </cell>
          <cell r="H229" t="str">
            <v>MASTEN</v>
          </cell>
          <cell r="I229" t="str">
            <v>Reversing Camera</v>
          </cell>
          <cell r="J229" t="str">
            <v>Reversing Camera Kits</v>
          </cell>
          <cell r="K229" t="str">
            <v>Live</v>
          </cell>
          <cell r="L229" t="str">
            <v>/</v>
          </cell>
          <cell r="M229" t="str">
            <v>new</v>
          </cell>
          <cell r="N229" t="str">
            <v>ARCHIVED</v>
          </cell>
          <cell r="O229" t="b">
            <v>1</v>
          </cell>
          <cell r="P229" t="str">
            <v>SHENZHEN LUVIEW CO. LTD.</v>
          </cell>
          <cell r="Q229">
            <v>0</v>
          </cell>
        </row>
        <row r="230">
          <cell r="B230" t="str">
            <v>KIT-CAM1-M</v>
          </cell>
          <cell r="C230" t="str">
            <v>7 HD Monitor &amp; CMOS 420TVL Camera Kit with Night Vision 7.5m Cable 15m  Kit</v>
          </cell>
          <cell r="D230">
            <v>1.3</v>
          </cell>
          <cell r="E230">
            <v>7.0000000000000007E-2</v>
          </cell>
          <cell r="F230">
            <v>0.27</v>
          </cell>
          <cell r="G230">
            <v>0.2</v>
          </cell>
          <cell r="H230" t="str">
            <v>MASTEN</v>
          </cell>
          <cell r="I230" t="str">
            <v>Reversing Camera</v>
          </cell>
          <cell r="J230" t="str">
            <v>Reversing Camera Kits</v>
          </cell>
          <cell r="K230" t="str">
            <v>Live</v>
          </cell>
          <cell r="L230" t="str">
            <v>/</v>
          </cell>
          <cell r="M230" t="str">
            <v>new</v>
          </cell>
          <cell r="N230" t="str">
            <v>ARCHIVED</v>
          </cell>
          <cell r="O230" t="b">
            <v>1</v>
          </cell>
          <cell r="P230" t="str">
            <v>SHENZHEN LUVIEW CO. LTD.</v>
          </cell>
          <cell r="Q230">
            <v>0</v>
          </cell>
        </row>
        <row r="231">
          <cell r="B231" t="str">
            <v>KIT-CAM12-M</v>
          </cell>
          <cell r="C231" t="str">
            <v>7 HD Monitor &amp; Premium CMOS 2 Camera Horse Float Camera Kit Night Vision</v>
          </cell>
          <cell r="D231">
            <v>2</v>
          </cell>
          <cell r="E231">
            <v>7.0000000000000007E-2</v>
          </cell>
          <cell r="F231">
            <v>0.27</v>
          </cell>
          <cell r="G231">
            <v>0.2</v>
          </cell>
          <cell r="H231" t="str">
            <v>MASTEN</v>
          </cell>
          <cell r="I231" t="str">
            <v>Reversing Camera</v>
          </cell>
          <cell r="J231" t="str">
            <v>Reversing Camera Kits</v>
          </cell>
          <cell r="K231" t="str">
            <v>Live</v>
          </cell>
          <cell r="L231" t="str">
            <v>/</v>
          </cell>
          <cell r="M231" t="str">
            <v>new</v>
          </cell>
          <cell r="N231" t="str">
            <v>ARCHIVED</v>
          </cell>
          <cell r="O231" t="b">
            <v>1</v>
          </cell>
          <cell r="P231" t="str">
            <v>SHENZHEN LUVIEW CO. LTD.</v>
          </cell>
          <cell r="Q231">
            <v>0</v>
          </cell>
        </row>
        <row r="232">
          <cell r="B232" t="str">
            <v>KIT-CAM4-M</v>
          </cell>
          <cell r="C232" t="str">
            <v>7 HD Monitor &amp; Ute/Canopy CCD 700TVL Camera Kit Night Vision 7.5m Cable</v>
          </cell>
          <cell r="D232">
            <v>2</v>
          </cell>
          <cell r="E232">
            <v>7.0000000000000007E-2</v>
          </cell>
          <cell r="F232">
            <v>0.27</v>
          </cell>
          <cell r="G232">
            <v>0.2</v>
          </cell>
          <cell r="H232" t="str">
            <v>MASTEN</v>
          </cell>
          <cell r="I232" t="str">
            <v>Reversing Camera</v>
          </cell>
          <cell r="J232" t="str">
            <v>Reversing Camera Kits</v>
          </cell>
          <cell r="K232" t="str">
            <v>Live</v>
          </cell>
          <cell r="L232" t="str">
            <v>/</v>
          </cell>
          <cell r="M232" t="str">
            <v>new</v>
          </cell>
          <cell r="N232" t="str">
            <v>ARCHIVED</v>
          </cell>
          <cell r="O232" t="b">
            <v>1</v>
          </cell>
          <cell r="P232" t="str">
            <v>SHENZHEN LUVIEW CO. LTD.</v>
          </cell>
          <cell r="Q232">
            <v>0</v>
          </cell>
        </row>
        <row r="233">
          <cell r="B233" t="str">
            <v>KIT-CAM3-M</v>
          </cell>
          <cell r="C233" t="str">
            <v>7 HD Monitor &amp; Ute/Canopy CMOS 420TVL Camera Kit Night Vision  7.5m Cable</v>
          </cell>
          <cell r="D233">
            <v>2</v>
          </cell>
          <cell r="E233">
            <v>7.0000000000000007E-2</v>
          </cell>
          <cell r="F233">
            <v>0.27</v>
          </cell>
          <cell r="G233">
            <v>0.2</v>
          </cell>
          <cell r="H233" t="str">
            <v>MASTEN</v>
          </cell>
          <cell r="I233" t="str">
            <v>Reversing Camera</v>
          </cell>
          <cell r="J233" t="str">
            <v>Reversing Camera Kits</v>
          </cell>
          <cell r="K233" t="str">
            <v>Live</v>
          </cell>
          <cell r="L233" t="str">
            <v>/</v>
          </cell>
          <cell r="M233" t="str">
            <v>new</v>
          </cell>
          <cell r="N233" t="str">
            <v>ARCHIVED</v>
          </cell>
          <cell r="O233" t="b">
            <v>1</v>
          </cell>
          <cell r="P233" t="str">
            <v>SHENZHEN LUVIEW CO. LTD.</v>
          </cell>
          <cell r="Q233">
            <v>0</v>
          </cell>
        </row>
        <row r="234">
          <cell r="B234" t="str">
            <v>KIT-CAM8-M</v>
          </cell>
          <cell r="C234" t="str">
            <v>7 HD Monitor CCD Camera Kit with 7.5/15m Woza Suzi Coil Spiral Hitch Cable</v>
          </cell>
          <cell r="D234">
            <v>2</v>
          </cell>
          <cell r="E234">
            <v>7.0000000000000007E-2</v>
          </cell>
          <cell r="F234">
            <v>0.27</v>
          </cell>
          <cell r="G234">
            <v>0.2</v>
          </cell>
          <cell r="H234" t="str">
            <v>MASTEN</v>
          </cell>
          <cell r="I234" t="str">
            <v>Reversing Camera</v>
          </cell>
          <cell r="J234" t="str">
            <v>Reversing Camera Kits</v>
          </cell>
          <cell r="K234" t="str">
            <v>Live</v>
          </cell>
          <cell r="L234" t="str">
            <v>/</v>
          </cell>
          <cell r="M234" t="str">
            <v>new</v>
          </cell>
          <cell r="N234" t="str">
            <v>ARCHIVED</v>
          </cell>
          <cell r="O234" t="b">
            <v>1</v>
          </cell>
          <cell r="P234" t="str">
            <v>SHENZHEN LUVIEW CO. LTD.</v>
          </cell>
          <cell r="Q234">
            <v>0</v>
          </cell>
        </row>
        <row r="235">
          <cell r="B235" t="str">
            <v>KIT-CAM6-M</v>
          </cell>
          <cell r="C235" t="str">
            <v>7 HD Monitor Premium CCD 700TVL Camera Kit RCA Adapter 7.5 &amp;15m Cable</v>
          </cell>
          <cell r="D235">
            <v>2</v>
          </cell>
          <cell r="E235">
            <v>7.0000000000000007E-2</v>
          </cell>
          <cell r="F235">
            <v>0.27</v>
          </cell>
          <cell r="G235">
            <v>0.2</v>
          </cell>
          <cell r="H235" t="str">
            <v>MASTEN</v>
          </cell>
          <cell r="I235" t="str">
            <v>Reversing Camera</v>
          </cell>
          <cell r="J235" t="str">
            <v>Reversing Camera Kits</v>
          </cell>
          <cell r="K235" t="str">
            <v>Live</v>
          </cell>
          <cell r="L235" t="str">
            <v>/</v>
          </cell>
          <cell r="M235" t="str">
            <v>new</v>
          </cell>
          <cell r="N235" t="str">
            <v>ARCHIVED</v>
          </cell>
          <cell r="O235" t="b">
            <v>1</v>
          </cell>
          <cell r="P235" t="str">
            <v>SHENZHEN LUVIEW CO. LTD.</v>
          </cell>
          <cell r="Q235">
            <v>0</v>
          </cell>
        </row>
        <row r="236">
          <cell r="B236" t="str">
            <v>KIT-CAM-22-M</v>
          </cell>
          <cell r="C236" t="str">
            <v>7 HD Monitor Premium CCD 700TVL Dual Reversing Camera HD Caravan white RCA Adapter 7.5 &amp;15m Cable</v>
          </cell>
          <cell r="D236">
            <v>2</v>
          </cell>
          <cell r="E236">
            <v>7.0000000000000007E-2</v>
          </cell>
          <cell r="F236">
            <v>0.27</v>
          </cell>
          <cell r="G236">
            <v>0.2</v>
          </cell>
          <cell r="H236" t="str">
            <v>MASTEN</v>
          </cell>
          <cell r="I236" t="str">
            <v>Reversing Camera</v>
          </cell>
          <cell r="J236" t="str">
            <v>Reversing Camera Kits</v>
          </cell>
          <cell r="K236" t="str">
            <v>Live</v>
          </cell>
          <cell r="L236" t="str">
            <v>/</v>
          </cell>
          <cell r="M236" t="str">
            <v>new</v>
          </cell>
          <cell r="N236" t="str">
            <v>ARCHIVED</v>
          </cell>
          <cell r="O236" t="b">
            <v>1</v>
          </cell>
          <cell r="P236" t="str">
            <v>Broadya Industrial Group Limited</v>
          </cell>
          <cell r="Q236">
            <v>0</v>
          </cell>
        </row>
        <row r="237">
          <cell r="B237" t="str">
            <v>RK-7CDW-DVR</v>
          </cell>
          <cell r="C237" t="str">
            <v>AHD 720P Wireless Camera for kit RK-7DW-DVR</v>
          </cell>
          <cell r="D237">
            <v>0.45</v>
          </cell>
          <cell r="E237">
            <v>7.0000000000000007E-2</v>
          </cell>
          <cell r="F237">
            <v>0.1</v>
          </cell>
          <cell r="G237">
            <v>0.1</v>
          </cell>
          <cell r="H237" t="str">
            <v>MASTEN</v>
          </cell>
          <cell r="I237" t="str">
            <v>Reversing Camera</v>
          </cell>
          <cell r="J237" t="str">
            <v>Reversing Camera Kits</v>
          </cell>
          <cell r="K237" t="str">
            <v>Live</v>
          </cell>
          <cell r="L237" t="str">
            <v>/</v>
          </cell>
          <cell r="M237" t="str">
            <v>new</v>
          </cell>
          <cell r="N237" t="str">
            <v>DISCONTINUED</v>
          </cell>
          <cell r="O237" t="b">
            <v>0</v>
          </cell>
          <cell r="P237" t="str">
            <v>Forsafe CO., LTD</v>
          </cell>
          <cell r="Q237">
            <v>83.85</v>
          </cell>
        </row>
        <row r="238">
          <cell r="B238" t="str">
            <v>RCM-71S</v>
          </cell>
          <cell r="C238" t="str">
            <v>7 inch TFT-LCD Car Monitor Backup Camera 2 Inputs Full Colour</v>
          </cell>
          <cell r="D238">
            <v>1.1000000000000001</v>
          </cell>
          <cell r="E238">
            <v>0.2</v>
          </cell>
          <cell r="F238">
            <v>0.27</v>
          </cell>
          <cell r="G238">
            <v>7.0000000000000007E-2</v>
          </cell>
          <cell r="H238" t="str">
            <v>MASTEN</v>
          </cell>
          <cell r="I238" t="str">
            <v>Reversing Camera</v>
          </cell>
          <cell r="J238" t="str">
            <v>Monitors</v>
          </cell>
          <cell r="K238" t="str">
            <v>Live</v>
          </cell>
          <cell r="L238" t="str">
            <v>/</v>
          </cell>
          <cell r="M238" t="str">
            <v>new</v>
          </cell>
          <cell r="N238" t="str">
            <v>ARCHIVED</v>
          </cell>
          <cell r="O238" t="b">
            <v>1</v>
          </cell>
          <cell r="P238" t="str">
            <v>Eagle Vision Corporation Limited</v>
          </cell>
          <cell r="Q238">
            <v>0</v>
          </cell>
        </row>
        <row r="239">
          <cell r="B239" t="str">
            <v>RCM-71</v>
          </cell>
          <cell r="C239" t="str">
            <v>7 inch TFT-LCD Car Monitor Backup Camera 2 Inputs Full Colour</v>
          </cell>
          <cell r="D239">
            <v>1.1000000000000001</v>
          </cell>
          <cell r="E239">
            <v>0.2</v>
          </cell>
          <cell r="F239">
            <v>0.27</v>
          </cell>
          <cell r="G239">
            <v>7.0000000000000007E-2</v>
          </cell>
          <cell r="H239" t="str">
            <v>MASTEN</v>
          </cell>
          <cell r="I239" t="str">
            <v>Reversing Camera</v>
          </cell>
          <cell r="J239" t="str">
            <v>Monitors</v>
          </cell>
          <cell r="K239" t="str">
            <v>Live</v>
          </cell>
          <cell r="L239" t="str">
            <v>/</v>
          </cell>
          <cell r="M239" t="str">
            <v>new</v>
          </cell>
          <cell r="N239" t="str">
            <v>ARCHIVED</v>
          </cell>
          <cell r="O239" t="b">
            <v>0</v>
          </cell>
          <cell r="P239" t="str">
            <v>SHENZHEN LUVIEW CO. LTD.</v>
          </cell>
          <cell r="Q239">
            <v>0</v>
          </cell>
        </row>
        <row r="240">
          <cell r="B240" t="str">
            <v>RK-701</v>
          </cell>
          <cell r="C240" t="str">
            <v>7 LED Digital Monitor HD 12V/24V Revese CCD Camera System Cables &amp; 2AV Inputs</v>
          </cell>
          <cell r="D240">
            <v>2.2999999999999998</v>
          </cell>
          <cell r="E240">
            <v>0.2</v>
          </cell>
          <cell r="F240">
            <v>0.2</v>
          </cell>
          <cell r="G240">
            <v>0.25</v>
          </cell>
          <cell r="H240" t="str">
            <v>MASTEN</v>
          </cell>
          <cell r="I240" t="str">
            <v>Reversing Camera</v>
          </cell>
          <cell r="J240" t="str">
            <v>Reversing Camera Kits</v>
          </cell>
          <cell r="K240" t="str">
            <v>Archived</v>
          </cell>
          <cell r="L240" t="str">
            <v>/</v>
          </cell>
          <cell r="M240" t="str">
            <v>new</v>
          </cell>
          <cell r="N240" t="str">
            <v>ARCHIVED</v>
          </cell>
          <cell r="O240" t="b">
            <v>0</v>
          </cell>
          <cell r="P240" t="str">
            <v>EOL</v>
          </cell>
          <cell r="Q240">
            <v>0</v>
          </cell>
        </row>
        <row r="241">
          <cell r="B241" t="str">
            <v>RCM-71TQ</v>
          </cell>
          <cell r="C241" t="str">
            <v>7 TFT LCD Car Monitor Touch Input Backup Quad View Video 4 Inputs</v>
          </cell>
          <cell r="D241">
            <v>1.5</v>
          </cell>
          <cell r="E241">
            <v>0.2</v>
          </cell>
          <cell r="F241">
            <v>0.27</v>
          </cell>
          <cell r="G241">
            <v>7.0000000000000007E-2</v>
          </cell>
          <cell r="H241" t="str">
            <v>MASTEN</v>
          </cell>
          <cell r="I241" t="str">
            <v>Reversing Camera</v>
          </cell>
          <cell r="J241" t="str">
            <v>Monitors</v>
          </cell>
          <cell r="K241" t="str">
            <v>Live</v>
          </cell>
          <cell r="L241" t="str">
            <v>/</v>
          </cell>
          <cell r="M241" t="str">
            <v>new</v>
          </cell>
          <cell r="N241" t="str">
            <v>ARCHIVED</v>
          </cell>
          <cell r="O241" t="b">
            <v>1</v>
          </cell>
          <cell r="P241" t="str">
            <v>Eagle Vision Corporation Limited</v>
          </cell>
          <cell r="Q241">
            <v>0</v>
          </cell>
        </row>
        <row r="242">
          <cell r="B242" t="str">
            <v>RCM-71QS</v>
          </cell>
          <cell r="C242" t="str">
            <v>7 TFT LCD Car Monitor Waterproof Backup Rear View Quad View Video 4 Inputs</v>
          </cell>
          <cell r="D242">
            <v>1.5</v>
          </cell>
          <cell r="E242">
            <v>0.2</v>
          </cell>
          <cell r="F242">
            <v>0.27</v>
          </cell>
          <cell r="G242">
            <v>7.0000000000000007E-2</v>
          </cell>
          <cell r="H242" t="str">
            <v>MASTEN</v>
          </cell>
          <cell r="I242" t="str">
            <v>Reversing Camera</v>
          </cell>
          <cell r="J242" t="str">
            <v>Monitors</v>
          </cell>
          <cell r="K242" t="str">
            <v>Live</v>
          </cell>
          <cell r="L242" t="str">
            <v>/</v>
          </cell>
          <cell r="M242" t="str">
            <v>new</v>
          </cell>
          <cell r="N242" t="str">
            <v>ARCHIVED</v>
          </cell>
          <cell r="O242" t="b">
            <v>1</v>
          </cell>
          <cell r="P242" t="str">
            <v>SHENZHEN CARLEADER ELECTRONICS CO.,LTD</v>
          </cell>
          <cell r="Q242">
            <v>0</v>
          </cell>
        </row>
        <row r="243">
          <cell r="B243" t="str">
            <v>RCM-71Q</v>
          </cell>
          <cell r="C243" t="str">
            <v>7 TFT LCD Car Monitor Waterproof Backup Rear View Quad View Video 4 Inputs</v>
          </cell>
          <cell r="D243">
            <v>1.5</v>
          </cell>
          <cell r="E243">
            <v>0.2</v>
          </cell>
          <cell r="F243">
            <v>0.27</v>
          </cell>
          <cell r="G243">
            <v>7.0000000000000007E-2</v>
          </cell>
          <cell r="H243" t="str">
            <v>MASTEN</v>
          </cell>
          <cell r="I243" t="str">
            <v>Reversing Camera</v>
          </cell>
          <cell r="J243" t="str">
            <v>Monitors</v>
          </cell>
          <cell r="K243" t="str">
            <v>Live</v>
          </cell>
          <cell r="L243" t="str">
            <v>/</v>
          </cell>
          <cell r="M243" t="str">
            <v>new</v>
          </cell>
          <cell r="N243" t="str">
            <v>ARCHIVED</v>
          </cell>
          <cell r="O243" t="b">
            <v>0</v>
          </cell>
          <cell r="P243" t="str">
            <v>SHENZHEN CARLEADER ELECTRONICS CO.,LTD</v>
          </cell>
          <cell r="Q243">
            <v>0</v>
          </cell>
        </row>
        <row r="244">
          <cell r="B244" t="str">
            <v>rk-7dwdual-1</v>
          </cell>
          <cell r="C244" t="str">
            <v>7' Wireless Camera System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 t="str">
            <v>MASTEN</v>
          </cell>
          <cell r="I244" t="str">
            <v>Car Accessory</v>
          </cell>
          <cell r="J244" t="str">
            <v>Car Accessory</v>
          </cell>
          <cell r="K244" t="str">
            <v>NA</v>
          </cell>
          <cell r="L244" t="str">
            <v>/</v>
          </cell>
          <cell r="M244" t="str">
            <v>new</v>
          </cell>
          <cell r="N244" t="str">
            <v>DISCONTINUED</v>
          </cell>
          <cell r="O244" t="b">
            <v>0</v>
          </cell>
          <cell r="P244" t="str">
            <v>NA</v>
          </cell>
          <cell r="Q244">
            <v>0</v>
          </cell>
        </row>
        <row r="245">
          <cell r="B245" t="str">
            <v>NPC7.5-12</v>
          </cell>
          <cell r="C245" t="str">
            <v>7.5AH AMP Hour SLA 12V Alarm Battery</v>
          </cell>
          <cell r="D245">
            <v>2.2000000000000002</v>
          </cell>
          <cell r="E245">
            <v>0.5</v>
          </cell>
          <cell r="F245">
            <v>0.5</v>
          </cell>
          <cell r="G245">
            <v>0.5</v>
          </cell>
          <cell r="H245" t="str">
            <v>MASTEN</v>
          </cell>
          <cell r="I245" t="str">
            <v>Battery</v>
          </cell>
          <cell r="J245" t="str">
            <v>Battery</v>
          </cell>
          <cell r="K245" t="str">
            <v>Archived</v>
          </cell>
          <cell r="L245" t="str">
            <v>/</v>
          </cell>
          <cell r="M245" t="str">
            <v>new</v>
          </cell>
          <cell r="N245" t="str">
            <v>ARCHIVED</v>
          </cell>
          <cell r="O245" t="b">
            <v>0</v>
          </cell>
          <cell r="P245" t="str">
            <v>NA</v>
          </cell>
          <cell r="Q245">
            <v>0</v>
          </cell>
        </row>
        <row r="246">
          <cell r="B246" t="str">
            <v>MA-IWB-70</v>
          </cell>
          <cell r="C246" t="str">
            <v>70 Masten MagicPIWB (Pro Interactive White Board) 3.0</v>
          </cell>
          <cell r="D246">
            <v>72</v>
          </cell>
          <cell r="E246">
            <v>0.35</v>
          </cell>
          <cell r="F246">
            <v>1.77</v>
          </cell>
          <cell r="G246">
            <v>1.17</v>
          </cell>
          <cell r="H246" t="str">
            <v>MASTEN</v>
          </cell>
          <cell r="I246" t="str">
            <v>Miscellaneous</v>
          </cell>
          <cell r="J246" t="str">
            <v>Miscellaneous</v>
          </cell>
          <cell r="K246" t="str">
            <v>Archived</v>
          </cell>
          <cell r="L246" t="str">
            <v>/</v>
          </cell>
          <cell r="M246" t="str">
            <v>new</v>
          </cell>
          <cell r="N246" t="str">
            <v>ARCHIVED</v>
          </cell>
          <cell r="O246" t="b">
            <v>0</v>
          </cell>
          <cell r="P246" t="str">
            <v>NA</v>
          </cell>
          <cell r="Q246">
            <v>0</v>
          </cell>
        </row>
        <row r="247">
          <cell r="B247" t="str">
            <v>SW-10A</v>
          </cell>
          <cell r="C247" t="str">
            <v>720W Under Seat Active Ute Compact Amplified Subwoofer with Super Slim Enclosure</v>
          </cell>
          <cell r="D247">
            <v>7</v>
          </cell>
          <cell r="E247">
            <v>0.3</v>
          </cell>
          <cell r="F247">
            <v>0.4</v>
          </cell>
          <cell r="G247">
            <v>0.1</v>
          </cell>
          <cell r="H247" t="str">
            <v>MASTEN</v>
          </cell>
          <cell r="I247" t="str">
            <v>Subwoofers</v>
          </cell>
          <cell r="J247" t="str">
            <v>Subwoofers</v>
          </cell>
          <cell r="K247" t="str">
            <v>Live</v>
          </cell>
          <cell r="L247" t="str">
            <v>/</v>
          </cell>
          <cell r="M247" t="str">
            <v>new</v>
          </cell>
          <cell r="N247" t="str">
            <v>ARCHIVED</v>
          </cell>
          <cell r="O247" t="b">
            <v>0</v>
          </cell>
          <cell r="P247" t="str">
            <v>JINLONG ELECTRONIC CO. LIMITED</v>
          </cell>
          <cell r="Q247">
            <v>0</v>
          </cell>
        </row>
        <row r="248">
          <cell r="B248" t="str">
            <v>SW-10A-UK</v>
          </cell>
          <cell r="C248" t="str">
            <v>720W Under Seat Active Ute Compact Amplified Subwoofer with Super Slim Enclosure UK</v>
          </cell>
          <cell r="D248">
            <v>7</v>
          </cell>
          <cell r="E248">
            <v>0.3</v>
          </cell>
          <cell r="F248">
            <v>0.4</v>
          </cell>
          <cell r="G248">
            <v>0.1</v>
          </cell>
          <cell r="H248" t="str">
            <v>MASTEN</v>
          </cell>
          <cell r="I248" t="str">
            <v>Subwoofers</v>
          </cell>
          <cell r="J248" t="str">
            <v>Subwoofers</v>
          </cell>
          <cell r="K248" t="str">
            <v>Live</v>
          </cell>
          <cell r="L248" t="str">
            <v>/</v>
          </cell>
          <cell r="M248" t="str">
            <v>new</v>
          </cell>
          <cell r="N248" t="str">
            <v>ARCHIVED</v>
          </cell>
          <cell r="O248" t="b">
            <v>0</v>
          </cell>
          <cell r="P248" t="str">
            <v>JINLONG ELECTRONIC CO. LIMITED</v>
          </cell>
          <cell r="Q248">
            <v>0</v>
          </cell>
        </row>
        <row r="249">
          <cell r="B249" t="str">
            <v>SW-10A-US</v>
          </cell>
          <cell r="C249" t="str">
            <v>720W Under Seat Active Ute Compact Amplified Subwoofer with Super Slim Enclosure US</v>
          </cell>
          <cell r="D249">
            <v>7</v>
          </cell>
          <cell r="E249">
            <v>0.3</v>
          </cell>
          <cell r="F249">
            <v>0.4</v>
          </cell>
          <cell r="G249">
            <v>0.1</v>
          </cell>
          <cell r="H249" t="str">
            <v>MASTEN</v>
          </cell>
          <cell r="I249" t="str">
            <v>Subwoofers</v>
          </cell>
          <cell r="J249" t="str">
            <v>Subwoofers</v>
          </cell>
          <cell r="K249" t="str">
            <v>Live</v>
          </cell>
          <cell r="L249" t="str">
            <v>/</v>
          </cell>
          <cell r="M249" t="str">
            <v>new</v>
          </cell>
          <cell r="N249" t="str">
            <v>ARCHIVED</v>
          </cell>
          <cell r="O249" t="b">
            <v>0</v>
          </cell>
          <cell r="P249" t="str">
            <v>JINLONG ELECTRONIC CO. LIMITED</v>
          </cell>
          <cell r="Q249">
            <v>0</v>
          </cell>
        </row>
        <row r="250">
          <cell r="B250" t="str">
            <v>PG-WC1S</v>
          </cell>
          <cell r="C250" t="str">
            <v>7HD 4x4 GPS OziExplorer 4WD Australian Maps Topographic Portable Navi Off Road   Toppo Australian Maps Topographic  H7</v>
          </cell>
          <cell r="D250">
            <v>0.75</v>
          </cell>
          <cell r="E250">
            <v>0.09</v>
          </cell>
          <cell r="F250">
            <v>0.22</v>
          </cell>
          <cell r="G250">
            <v>0.16</v>
          </cell>
          <cell r="H250" t="str">
            <v>MASTEN</v>
          </cell>
          <cell r="I250" t="str">
            <v>Portable Navigation System</v>
          </cell>
          <cell r="J250" t="str">
            <v>Portable Navigation System</v>
          </cell>
          <cell r="K250" t="str">
            <v>Archived</v>
          </cell>
          <cell r="L250" t="str">
            <v>/</v>
          </cell>
          <cell r="M250" t="str">
            <v>new</v>
          </cell>
          <cell r="N250" t="str">
            <v>ARCHIVED</v>
          </cell>
          <cell r="O250" t="b">
            <v>1</v>
          </cell>
          <cell r="P250" t="str">
            <v>Rico Industrial Limited</v>
          </cell>
          <cell r="Q250">
            <v>0</v>
          </cell>
        </row>
        <row r="251">
          <cell r="B251" t="str">
            <v>KIT-CAM11-M</v>
          </cell>
          <cell r="C251" t="str">
            <v>7HD Monitor &amp; CMOS All Round View Reverse Camera Kit Safety Visibility HD</v>
          </cell>
          <cell r="D251">
            <v>2</v>
          </cell>
          <cell r="E251">
            <v>7.0000000000000007E-2</v>
          </cell>
          <cell r="F251">
            <v>0.27</v>
          </cell>
          <cell r="G251">
            <v>0.2</v>
          </cell>
          <cell r="H251" t="str">
            <v>MASTEN</v>
          </cell>
          <cell r="I251" t="str">
            <v>Reversing Camera</v>
          </cell>
          <cell r="J251" t="str">
            <v>Reversing Camera Kits</v>
          </cell>
          <cell r="K251" t="str">
            <v>Live</v>
          </cell>
          <cell r="L251" t="str">
            <v>/</v>
          </cell>
          <cell r="M251" t="str">
            <v>new</v>
          </cell>
          <cell r="N251" t="str">
            <v>ARCHIVED</v>
          </cell>
          <cell r="O251" t="b">
            <v>1</v>
          </cell>
          <cell r="P251" t="str">
            <v>SHENZHEN LUVIEW CO. LTD.</v>
          </cell>
          <cell r="Q251">
            <v>0</v>
          </cell>
        </row>
        <row r="252">
          <cell r="B252" t="str">
            <v>KIT-CAM7-M</v>
          </cell>
          <cell r="C252" t="str">
            <v>7HD Monitor Caravan CMOS Reverse Camera Kit Safety Visibility Spiral Cable</v>
          </cell>
          <cell r="D252">
            <v>2</v>
          </cell>
          <cell r="E252">
            <v>7.0000000000000007E-2</v>
          </cell>
          <cell r="F252">
            <v>0.27</v>
          </cell>
          <cell r="G252">
            <v>0.2</v>
          </cell>
          <cell r="H252" t="str">
            <v>MASTEN</v>
          </cell>
          <cell r="I252" t="str">
            <v>Reversing Camera</v>
          </cell>
          <cell r="J252" t="str">
            <v>Reversing Camera Kits</v>
          </cell>
          <cell r="K252" t="str">
            <v>Live</v>
          </cell>
          <cell r="L252" t="str">
            <v>/</v>
          </cell>
          <cell r="M252" t="str">
            <v>new</v>
          </cell>
          <cell r="N252" t="str">
            <v>ARCHIVED</v>
          </cell>
          <cell r="O252" t="b">
            <v>1</v>
          </cell>
          <cell r="P252" t="str">
            <v>SHENZHEN LUVIEW CO. LTD.</v>
          </cell>
          <cell r="Q252">
            <v>0</v>
          </cell>
        </row>
        <row r="253">
          <cell r="B253" t="str">
            <v>AND3-FG-MKII</v>
          </cell>
          <cell r="C253" t="str">
            <v>8 Android GPS For Ford Falcon FG MKII Nav Bluetooth Car Player Navigation Radio Stereo</v>
          </cell>
          <cell r="D253">
            <v>5</v>
          </cell>
          <cell r="E253">
            <v>0.28999999999999998</v>
          </cell>
          <cell r="F253">
            <v>0.38</v>
          </cell>
          <cell r="G253">
            <v>0.28999999999999998</v>
          </cell>
          <cell r="H253" t="str">
            <v>MASTEN</v>
          </cell>
          <cell r="I253" t="str">
            <v>Navigation System</v>
          </cell>
          <cell r="J253" t="str">
            <v>In Dash Navigation System</v>
          </cell>
          <cell r="K253" t="str">
            <v>live</v>
          </cell>
          <cell r="L253" t="str">
            <v>/</v>
          </cell>
          <cell r="M253" t="str">
            <v>new</v>
          </cell>
          <cell r="N253" t="str">
            <v>ARCHIVED</v>
          </cell>
          <cell r="O253" t="b">
            <v>0</v>
          </cell>
          <cell r="P253" t="str">
            <v>KAYHAN AUDIO</v>
          </cell>
          <cell r="Q253">
            <v>0</v>
          </cell>
        </row>
        <row r="254">
          <cell r="B254" t="str">
            <v>AND3-FG-MKIIS</v>
          </cell>
          <cell r="C254" t="str">
            <v>8 Android GPS For Ford Falcon FG MKII Nav Bluetooth Car Player Navigation Radio Stereo</v>
          </cell>
          <cell r="D254">
            <v>5</v>
          </cell>
          <cell r="E254">
            <v>0.28999999999999998</v>
          </cell>
          <cell r="F254">
            <v>0.38</v>
          </cell>
          <cell r="G254">
            <v>0.28999999999999998</v>
          </cell>
          <cell r="H254" t="str">
            <v>MASTEN</v>
          </cell>
          <cell r="I254" t="str">
            <v>Navigation System</v>
          </cell>
          <cell r="J254" t="str">
            <v>In Dash Navigation System</v>
          </cell>
          <cell r="K254" t="str">
            <v>live</v>
          </cell>
          <cell r="L254" t="str">
            <v>/</v>
          </cell>
          <cell r="M254" t="str">
            <v>new</v>
          </cell>
          <cell r="N254" t="str">
            <v>ARCHIVED</v>
          </cell>
          <cell r="O254" t="b">
            <v>1</v>
          </cell>
          <cell r="P254" t="str">
            <v>KAYHAN AUDIO</v>
          </cell>
          <cell r="Q254">
            <v>0</v>
          </cell>
        </row>
        <row r="255">
          <cell r="B255" t="str">
            <v>AND3-FG-MKIIC</v>
          </cell>
          <cell r="C255" t="str">
            <v>8 Android GPS For Ford Falcon FG MKII Nav Bluetooth Car Player Navigation Radio Stereo Camera</v>
          </cell>
          <cell r="D255">
            <v>5</v>
          </cell>
          <cell r="E255">
            <v>0.28999999999999998</v>
          </cell>
          <cell r="F255">
            <v>0.38</v>
          </cell>
          <cell r="G255">
            <v>0.28999999999999998</v>
          </cell>
          <cell r="H255" t="str">
            <v>MASTEN</v>
          </cell>
          <cell r="I255" t="str">
            <v>Navigation System</v>
          </cell>
          <cell r="J255" t="str">
            <v>In Dash Navigation System</v>
          </cell>
          <cell r="K255" t="str">
            <v>live</v>
          </cell>
          <cell r="L255" t="str">
            <v>/</v>
          </cell>
          <cell r="M255" t="str">
            <v>new</v>
          </cell>
          <cell r="N255" t="str">
            <v>ARCHIVED</v>
          </cell>
          <cell r="O255" t="b">
            <v>1</v>
          </cell>
          <cell r="P255" t="str">
            <v>KAYHAN AUDIO</v>
          </cell>
          <cell r="Q255">
            <v>0</v>
          </cell>
        </row>
        <row r="256">
          <cell r="B256" t="str">
            <v>AND3-FG-X</v>
          </cell>
          <cell r="C256" t="str">
            <v>8 Android GPS For Ford Falcon FG-X 2014-2018 Nav Bluetooth Car Player Navigation Radio Stereo</v>
          </cell>
          <cell r="D256">
            <v>5</v>
          </cell>
          <cell r="E256">
            <v>0.28999999999999998</v>
          </cell>
          <cell r="F256">
            <v>0.38</v>
          </cell>
          <cell r="G256">
            <v>0.28999999999999998</v>
          </cell>
          <cell r="H256" t="str">
            <v>MASTEN</v>
          </cell>
          <cell r="I256" t="str">
            <v>Navigation System</v>
          </cell>
          <cell r="J256" t="str">
            <v>In Dash Navigation System</v>
          </cell>
          <cell r="K256" t="str">
            <v>live</v>
          </cell>
          <cell r="L256" t="str">
            <v>/</v>
          </cell>
          <cell r="M256" t="str">
            <v>new</v>
          </cell>
          <cell r="N256" t="str">
            <v>ARCHIVED</v>
          </cell>
          <cell r="O256" t="b">
            <v>0</v>
          </cell>
          <cell r="P256" t="str">
            <v>WISE SUCCESS(HK) TECHNOLOGY LIMITED</v>
          </cell>
          <cell r="Q256">
            <v>0</v>
          </cell>
        </row>
        <row r="257">
          <cell r="B257" t="str">
            <v>AND4-V08S</v>
          </cell>
          <cell r="C257" t="str">
            <v>8 For Volkswagen VW Universal 04-18 GPS Bluetooth Car Player Navigation Radio Stereo DVD</v>
          </cell>
          <cell r="D257">
            <v>4.0999999999999996</v>
          </cell>
          <cell r="E257">
            <v>0.28000000000000003</v>
          </cell>
          <cell r="F257">
            <v>0.28999999999999998</v>
          </cell>
          <cell r="G257">
            <v>0.2</v>
          </cell>
          <cell r="H257" t="str">
            <v>MASTEN</v>
          </cell>
          <cell r="I257" t="str">
            <v>Navigation System</v>
          </cell>
          <cell r="J257" t="str">
            <v>In Dash Navigation System</v>
          </cell>
          <cell r="K257" t="str">
            <v>Live</v>
          </cell>
          <cell r="L257" t="str">
            <v>/</v>
          </cell>
          <cell r="M257" t="str">
            <v>new</v>
          </cell>
          <cell r="N257" t="str">
            <v>ARCHIVED</v>
          </cell>
          <cell r="O257" t="b">
            <v>1</v>
          </cell>
          <cell r="P257" t="str">
            <v>WISE SUCCESS(HK) TECHNOLOGY LIMITED</v>
          </cell>
          <cell r="Q257">
            <v>0</v>
          </cell>
        </row>
        <row r="258">
          <cell r="B258" t="str">
            <v>AND4-V08C</v>
          </cell>
          <cell r="C258" t="str">
            <v>8 For Volkswagen VW Universal 04-18 GPS Bluetooth Car Player Navigation Radio Stereo DVD Inc Cam</v>
          </cell>
          <cell r="D258">
            <v>4.0999999999999996</v>
          </cell>
          <cell r="E258">
            <v>0.28000000000000003</v>
          </cell>
          <cell r="F258">
            <v>0.28999999999999998</v>
          </cell>
          <cell r="G258">
            <v>0.2</v>
          </cell>
          <cell r="H258" t="str">
            <v>MASTEN</v>
          </cell>
          <cell r="I258" t="str">
            <v>Navigation System</v>
          </cell>
          <cell r="J258" t="str">
            <v>In Dash Navigation System</v>
          </cell>
          <cell r="K258" t="str">
            <v>Live</v>
          </cell>
          <cell r="L258" t="str">
            <v>/</v>
          </cell>
          <cell r="M258" t="str">
            <v>new</v>
          </cell>
          <cell r="N258" t="str">
            <v>ARCHIVED</v>
          </cell>
          <cell r="O258" t="b">
            <v>1</v>
          </cell>
          <cell r="P258" t="str">
            <v>WISE SUCCESS(HK) TECHNOLOGY LIMITED</v>
          </cell>
          <cell r="Q258">
            <v>0</v>
          </cell>
        </row>
        <row r="259">
          <cell r="B259" t="str">
            <v>KIT-PS-8ML</v>
          </cell>
          <cell r="C259" t="str">
            <v>8 Front &amp; Back Rubber Parking Sensors Kit with Buzzer for Metal Bumpers/Bars</v>
          </cell>
          <cell r="D259">
            <v>0.15</v>
          </cell>
          <cell r="E259">
            <v>7.0000000000000007E-2</v>
          </cell>
          <cell r="F259">
            <v>0.13</v>
          </cell>
          <cell r="G259">
            <v>0.04</v>
          </cell>
          <cell r="H259" t="str">
            <v>MASTEN</v>
          </cell>
          <cell r="I259" t="str">
            <v>Parking Sensors</v>
          </cell>
          <cell r="J259" t="str">
            <v>Sensors</v>
          </cell>
          <cell r="K259" t="str">
            <v>Live</v>
          </cell>
          <cell r="L259" t="str">
            <v>/</v>
          </cell>
          <cell r="M259" t="str">
            <v>new</v>
          </cell>
          <cell r="N259" t="str">
            <v>ARCHIVED</v>
          </cell>
          <cell r="O259" t="b">
            <v>1</v>
          </cell>
          <cell r="P259" t="str">
            <v>JINLONG ELECTRONIC CO. LIMITED</v>
          </cell>
          <cell r="Q259">
            <v>0</v>
          </cell>
        </row>
        <row r="260">
          <cell r="B260" t="str">
            <v>KIT-PS-8PL-BM</v>
          </cell>
          <cell r="C260" t="str">
            <v>8 Front &amp; Black Paintable Matte Sensor Kit with Buzzer for Plastic Bumpers</v>
          </cell>
          <cell r="D260">
            <v>0.15</v>
          </cell>
          <cell r="E260">
            <v>7.0000000000000007E-2</v>
          </cell>
          <cell r="F260">
            <v>0.13</v>
          </cell>
          <cell r="G260">
            <v>0.04</v>
          </cell>
          <cell r="H260" t="str">
            <v>MASTEN</v>
          </cell>
          <cell r="I260" t="str">
            <v>Parking Sensors</v>
          </cell>
          <cell r="J260" t="str">
            <v>Sensors</v>
          </cell>
          <cell r="K260" t="str">
            <v>Live</v>
          </cell>
          <cell r="L260" t="str">
            <v>/</v>
          </cell>
          <cell r="M260" t="str">
            <v>new</v>
          </cell>
          <cell r="N260" t="str">
            <v>ARCHIVED</v>
          </cell>
          <cell r="O260" t="b">
            <v>1</v>
          </cell>
          <cell r="P260" t="str">
            <v>Tipi Electronics Technology Co., Ltd</v>
          </cell>
          <cell r="Q260">
            <v>0</v>
          </cell>
        </row>
        <row r="261">
          <cell r="B261" t="str">
            <v>AND4-M035C</v>
          </cell>
          <cell r="C261" t="str">
            <v>8 Inch Bluetooth Car Player Navigation Radio Stereo DVD For Toyota Kluger Grande 2007-2014 INC Camera</v>
          </cell>
          <cell r="D261">
            <v>5.8</v>
          </cell>
          <cell r="E261">
            <v>0.28999999999999998</v>
          </cell>
          <cell r="F261">
            <v>0.38</v>
          </cell>
          <cell r="G261">
            <v>0.28999999999999998</v>
          </cell>
          <cell r="H261" t="str">
            <v>MASTEN</v>
          </cell>
          <cell r="I261" t="str">
            <v>Navigation System</v>
          </cell>
          <cell r="J261" t="str">
            <v>In Dash Navigation System</v>
          </cell>
          <cell r="K261" t="str">
            <v>Live</v>
          </cell>
          <cell r="L261" t="str">
            <v>/</v>
          </cell>
          <cell r="M261" t="str">
            <v>new</v>
          </cell>
          <cell r="N261" t="str">
            <v>ARCHIVED</v>
          </cell>
          <cell r="O261" t="b">
            <v>1</v>
          </cell>
          <cell r="P261" t="str">
            <v>WISE SUCCESS(HK) TECHNOLOGY LIMITED</v>
          </cell>
          <cell r="Q261">
            <v>0</v>
          </cell>
        </row>
        <row r="262">
          <cell r="B262" t="str">
            <v>AND4-M035</v>
          </cell>
          <cell r="C262" t="str">
            <v>8 Inch GPS Bluetooth Car Player Navigation Radio Stereo DVD For Toyota Kluger 2007-2014</v>
          </cell>
          <cell r="D262">
            <v>5.8</v>
          </cell>
          <cell r="E262">
            <v>0.28999999999999998</v>
          </cell>
          <cell r="F262">
            <v>0.38</v>
          </cell>
          <cell r="G262">
            <v>0.28999999999999998</v>
          </cell>
          <cell r="H262" t="str">
            <v>MASTEN</v>
          </cell>
          <cell r="I262" t="str">
            <v>Navigation System</v>
          </cell>
          <cell r="J262" t="str">
            <v>In Dash Navigation System</v>
          </cell>
          <cell r="K262" t="str">
            <v>Live</v>
          </cell>
          <cell r="L262" t="str">
            <v>/</v>
          </cell>
          <cell r="M262" t="str">
            <v>new</v>
          </cell>
          <cell r="N262" t="str">
            <v>ARCHIVED</v>
          </cell>
          <cell r="O262" t="b">
            <v>0</v>
          </cell>
          <cell r="P262" t="str">
            <v>WISE SUCCESS(HK) TECHNOLOGY LIMITED</v>
          </cell>
          <cell r="Q262">
            <v>0</v>
          </cell>
        </row>
        <row r="263">
          <cell r="B263" t="str">
            <v>AND4-M035S</v>
          </cell>
          <cell r="C263" t="str">
            <v>8 Inch GPS Bluetooth Car Player Navigation Radio Stereo DVD For Toyota Kluger Grande 2007-2014</v>
          </cell>
          <cell r="D263">
            <v>5.8</v>
          </cell>
          <cell r="E263">
            <v>0.28999999999999998</v>
          </cell>
          <cell r="F263">
            <v>0.38</v>
          </cell>
          <cell r="G263">
            <v>0.28999999999999998</v>
          </cell>
          <cell r="H263" t="str">
            <v>MASTEN</v>
          </cell>
          <cell r="I263" t="str">
            <v>Navigation System</v>
          </cell>
          <cell r="J263" t="str">
            <v>In Dash Navigation System</v>
          </cell>
          <cell r="K263" t="str">
            <v>Live</v>
          </cell>
          <cell r="L263" t="str">
            <v>/</v>
          </cell>
          <cell r="M263" t="str">
            <v>new</v>
          </cell>
          <cell r="N263" t="str">
            <v>ARCHIVED</v>
          </cell>
          <cell r="O263" t="b">
            <v>1</v>
          </cell>
          <cell r="P263" t="str">
            <v>WISE SUCCESS(HK) TECHNOLOGY LIMITED</v>
          </cell>
          <cell r="Q263">
            <v>0</v>
          </cell>
        </row>
        <row r="264">
          <cell r="B264" t="str">
            <v>TP-21-8</v>
          </cell>
          <cell r="C264" t="str">
            <v>8 TPMS Tyre Pressure Monitoring System Caravan Truck RV Sensor LCD 4WD Wireless 4x4</v>
          </cell>
          <cell r="D264">
            <v>0.6</v>
          </cell>
          <cell r="E264">
            <v>0.08</v>
          </cell>
          <cell r="F264">
            <v>0.28000000000000003</v>
          </cell>
          <cell r="G264">
            <v>0.2</v>
          </cell>
          <cell r="H264" t="str">
            <v>MASTEN</v>
          </cell>
          <cell r="I264" t="str">
            <v>Tyre Pressure Monitoring System</v>
          </cell>
          <cell r="J264" t="str">
            <v>Tyre Pressure Monitor</v>
          </cell>
          <cell r="K264" t="str">
            <v>Live</v>
          </cell>
          <cell r="L264" t="str">
            <v>/</v>
          </cell>
          <cell r="M264" t="str">
            <v>new</v>
          </cell>
          <cell r="N264" t="str">
            <v>ARCHIVED</v>
          </cell>
          <cell r="O264" t="b">
            <v>1</v>
          </cell>
          <cell r="P264" t="str">
            <v>Gobiz Electronics Limited</v>
          </cell>
          <cell r="Q264">
            <v>0</v>
          </cell>
        </row>
        <row r="265">
          <cell r="B265" t="str">
            <v>TP-19-8</v>
          </cell>
          <cell r="C265" t="str">
            <v>8 TPMS Tyre Pressure Monitoring System Caravan Truck RV Sensor LCD 4WD Wireless 4x4.</v>
          </cell>
          <cell r="D265">
            <v>0.6</v>
          </cell>
          <cell r="E265">
            <v>0.08</v>
          </cell>
          <cell r="F265">
            <v>0.28000000000000003</v>
          </cell>
          <cell r="G265">
            <v>0.2</v>
          </cell>
          <cell r="H265" t="str">
            <v>MASTEN</v>
          </cell>
          <cell r="I265" t="str">
            <v>Tyre Pressure Monitoring System</v>
          </cell>
          <cell r="J265" t="str">
            <v>Tyre Pressure Monitor</v>
          </cell>
          <cell r="K265" t="str">
            <v>Live</v>
          </cell>
          <cell r="L265" t="str">
            <v>/</v>
          </cell>
          <cell r="M265" t="str">
            <v>new</v>
          </cell>
          <cell r="N265" t="str">
            <v>ARCHIVED</v>
          </cell>
          <cell r="O265" t="b">
            <v>1</v>
          </cell>
          <cell r="P265" t="str">
            <v>Gobiz Electronics Limited</v>
          </cell>
          <cell r="Q265">
            <v>0</v>
          </cell>
        </row>
        <row r="266">
          <cell r="B266" t="str">
            <v>TP-24-8</v>
          </cell>
          <cell r="C266" t="str">
            <v>8 Truck TPMS Tyre Pressure Monitoring System Caravan Truck RV Sensor LCD 4WD Wireless 4x4</v>
          </cell>
          <cell r="D266">
            <v>0.6</v>
          </cell>
          <cell r="E266">
            <v>0.08</v>
          </cell>
          <cell r="F266">
            <v>0.28000000000000003</v>
          </cell>
          <cell r="G266">
            <v>0.2</v>
          </cell>
          <cell r="H266" t="str">
            <v>MASTEN</v>
          </cell>
          <cell r="I266" t="str">
            <v>Tyre Pressure Monitoring System</v>
          </cell>
          <cell r="J266" t="str">
            <v>Tyre Pressure Monitor</v>
          </cell>
          <cell r="K266" t="str">
            <v>Live</v>
          </cell>
          <cell r="L266" t="str">
            <v>/</v>
          </cell>
          <cell r="M266" t="str">
            <v>new</v>
          </cell>
          <cell r="N266" t="str">
            <v>ARCHIVED</v>
          </cell>
          <cell r="O266" t="b">
            <v>1</v>
          </cell>
          <cell r="P266" t="str">
            <v>Gobiz Electronics Limited</v>
          </cell>
          <cell r="Q266">
            <v>0</v>
          </cell>
        </row>
        <row r="267">
          <cell r="B267" t="str">
            <v>SP-TR80-12-BUND</v>
          </cell>
          <cell r="C267" t="str">
            <v>80 x 40mm TR8020 Spare Corner Bracket Â Black (set of 2) US</v>
          </cell>
          <cell r="D267">
            <v>0.1</v>
          </cell>
          <cell r="E267">
            <v>3.3</v>
          </cell>
          <cell r="F267">
            <v>6</v>
          </cell>
          <cell r="G267">
            <v>8</v>
          </cell>
          <cell r="H267" t="str">
            <v>Trak Racer</v>
          </cell>
          <cell r="I267" t="str">
            <v>Spare Parts</v>
          </cell>
          <cell r="J267" t="str">
            <v>Spare Parts</v>
          </cell>
          <cell r="K267" t="str">
            <v>Live</v>
          </cell>
          <cell r="L267" t="str">
            <v>/</v>
          </cell>
          <cell r="M267" t="str">
            <v>new</v>
          </cell>
          <cell r="N267" t="str">
            <v>LIVE</v>
          </cell>
          <cell r="O267" t="b">
            <v>1</v>
          </cell>
          <cell r="P267" t="str">
            <v>Xiamen Trak Racer Industry and Trade Co., Ltd</v>
          </cell>
          <cell r="Q267">
            <v>0</v>
          </cell>
        </row>
        <row r="268">
          <cell r="B268" t="str">
            <v>SP-TR80-10</v>
          </cell>
          <cell r="C268" t="str">
            <v>ABS End Cap - 160 x 40mm - 2pcs per packet</v>
          </cell>
          <cell r="D268">
            <v>0.5</v>
          </cell>
          <cell r="E268">
            <v>1</v>
          </cell>
          <cell r="F268">
            <v>1</v>
          </cell>
          <cell r="G268">
            <v>8</v>
          </cell>
          <cell r="H268" t="str">
            <v>Trak Racer</v>
          </cell>
          <cell r="I268" t="str">
            <v>Spare Parts</v>
          </cell>
          <cell r="J268" t="str">
            <v>Spare Parts</v>
          </cell>
          <cell r="K268" t="str">
            <v>Live</v>
          </cell>
          <cell r="L268" t="str">
            <v>/</v>
          </cell>
          <cell r="M268" t="str">
            <v>new</v>
          </cell>
          <cell r="N268" t="str">
            <v>LIVE</v>
          </cell>
          <cell r="O268" t="b">
            <v>0</v>
          </cell>
          <cell r="P268" t="str">
            <v>Xiamen Trak Racer Industry and Trade Co., Ltd</v>
          </cell>
          <cell r="Q268">
            <v>0.35980000000000001</v>
          </cell>
        </row>
        <row r="269">
          <cell r="B269" t="str">
            <v>SP-TR80-12</v>
          </cell>
          <cell r="C269" t="str">
            <v>80 x 40mm TR8020 Spare Corner Bracket  Black (set of 2)</v>
          </cell>
          <cell r="D269">
            <v>0.1</v>
          </cell>
          <cell r="E269">
            <v>3.3</v>
          </cell>
          <cell r="F269">
            <v>6</v>
          </cell>
          <cell r="G269">
            <v>8</v>
          </cell>
          <cell r="H269" t="str">
            <v>Trak Racer</v>
          </cell>
          <cell r="I269" t="str">
            <v>Spare Parts</v>
          </cell>
          <cell r="J269" t="str">
            <v>Spare Parts</v>
          </cell>
          <cell r="K269" t="str">
            <v>Live</v>
          </cell>
          <cell r="L269" t="str">
            <v>/</v>
          </cell>
          <cell r="M269" t="str">
            <v>new</v>
          </cell>
          <cell r="N269" t="str">
            <v>LIVE</v>
          </cell>
          <cell r="O269" t="b">
            <v>0</v>
          </cell>
          <cell r="P269" t="str">
            <v>Xiamen Trak Racer Industry and Trade Co., Ltd</v>
          </cell>
          <cell r="Q269">
            <v>3.0489000000000002</v>
          </cell>
        </row>
        <row r="270">
          <cell r="B270" t="str">
            <v>TR80-80B-RED</v>
          </cell>
          <cell r="C270" t="str">
            <v>80 x 40mm TR8020 Spare Corner Bracket  Red (set of 2)</v>
          </cell>
          <cell r="D270">
            <v>0.1</v>
          </cell>
          <cell r="E270">
            <v>3.3</v>
          </cell>
          <cell r="F270">
            <v>6</v>
          </cell>
          <cell r="G270">
            <v>8</v>
          </cell>
          <cell r="H270" t="str">
            <v>Trak Racer</v>
          </cell>
          <cell r="I270" t="str">
            <v>Spare Parts</v>
          </cell>
          <cell r="J270" t="str">
            <v>Spare Parts</v>
          </cell>
          <cell r="K270" t="str">
            <v>Live</v>
          </cell>
          <cell r="L270" t="str">
            <v>/</v>
          </cell>
          <cell r="M270" t="str">
            <v>new</v>
          </cell>
          <cell r="N270" t="str">
            <v>DISCONTINUED</v>
          </cell>
          <cell r="O270" t="b">
            <v>0</v>
          </cell>
          <cell r="P270" t="str">
            <v>Xiamen Trak Racer Industry and Trade Co., Ltd</v>
          </cell>
          <cell r="Q270">
            <v>1.8963000000000001</v>
          </cell>
        </row>
        <row r="271">
          <cell r="B271" t="str">
            <v>MS-CM-SML-EU</v>
          </cell>
          <cell r="C271" t="str">
            <v>800mm Long Cockpit-Mounted Single Monitor Stand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 t="str">
            <v>Trak Racer</v>
          </cell>
          <cell r="I271" t="str">
            <v>Monitor Stands</v>
          </cell>
          <cell r="J271" t="str">
            <v>Monitor Stands - Bundles</v>
          </cell>
          <cell r="K271" t="str">
            <v>NA</v>
          </cell>
          <cell r="L271" t="str">
            <v>/</v>
          </cell>
          <cell r="M271" t="str">
            <v>new</v>
          </cell>
          <cell r="N271" t="str">
            <v>LIVE</v>
          </cell>
          <cell r="O271" t="b">
            <v>1</v>
          </cell>
          <cell r="P271" t="str">
            <v>NA</v>
          </cell>
          <cell r="Q271">
            <v>0</v>
          </cell>
        </row>
        <row r="272">
          <cell r="B272" t="str">
            <v>MS-CM-SML-AE</v>
          </cell>
          <cell r="C272" t="str">
            <v>800mm Long Cockpit-Mounted Single Monitor Stand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 t="str">
            <v>Trak Racer</v>
          </cell>
          <cell r="I272" t="str">
            <v>Monitor Stands</v>
          </cell>
          <cell r="J272" t="str">
            <v>Monitor Stands - Bundles</v>
          </cell>
          <cell r="K272" t="str">
            <v>NA</v>
          </cell>
          <cell r="L272" t="str">
            <v>/</v>
          </cell>
          <cell r="M272" t="str">
            <v>new</v>
          </cell>
          <cell r="N272" t="str">
            <v>LIVE</v>
          </cell>
          <cell r="O272" t="b">
            <v>1</v>
          </cell>
          <cell r="P272" t="str">
            <v>NA</v>
          </cell>
          <cell r="Q272">
            <v>0</v>
          </cell>
        </row>
        <row r="273">
          <cell r="B273" t="str">
            <v>MS-CM-SML-UK</v>
          </cell>
          <cell r="C273" t="str">
            <v>800mm Long Cockpit-Mounted Single Monitor Stand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 t="str">
            <v>Trak Racer</v>
          </cell>
          <cell r="I273" t="str">
            <v>Monitor Stands</v>
          </cell>
          <cell r="J273" t="str">
            <v>Monitor Stands - Bundles</v>
          </cell>
          <cell r="K273" t="str">
            <v>NA</v>
          </cell>
          <cell r="L273" t="str">
            <v>/</v>
          </cell>
          <cell r="M273" t="str">
            <v>new</v>
          </cell>
          <cell r="N273" t="str">
            <v>LIVE</v>
          </cell>
          <cell r="O273" t="b">
            <v>1</v>
          </cell>
          <cell r="P273" t="str">
            <v>NA</v>
          </cell>
          <cell r="Q273">
            <v>0</v>
          </cell>
        </row>
        <row r="274">
          <cell r="B274" t="str">
            <v>SP-TR80-16</v>
          </cell>
          <cell r="C274" t="str">
            <v>Bag of 4 Flange Nuts</v>
          </cell>
          <cell r="D274">
            <v>0.5</v>
          </cell>
          <cell r="E274">
            <v>1</v>
          </cell>
          <cell r="F274">
            <v>1</v>
          </cell>
          <cell r="G274">
            <v>8</v>
          </cell>
          <cell r="H274" t="str">
            <v>Trak Racer</v>
          </cell>
          <cell r="I274" t="str">
            <v>Spare Parts</v>
          </cell>
          <cell r="J274" t="str">
            <v>Spare Parts</v>
          </cell>
          <cell r="K274" t="str">
            <v>Live</v>
          </cell>
          <cell r="L274" t="str">
            <v>/</v>
          </cell>
          <cell r="M274" t="str">
            <v>new</v>
          </cell>
          <cell r="N274" t="str">
            <v>LIVE</v>
          </cell>
          <cell r="O274" t="b">
            <v>0</v>
          </cell>
          <cell r="P274" t="str">
            <v>Xiamen Trak Racer Industry and Trade Co., Ltd</v>
          </cell>
          <cell r="Q274">
            <v>0.73880000000000001</v>
          </cell>
        </row>
        <row r="275">
          <cell r="B275" t="str">
            <v>MS-CM-SML-AU</v>
          </cell>
          <cell r="C275" t="str">
            <v>800mm Long Cockpit-Mounted Single Monitor Stand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 t="str">
            <v>Trak Racer</v>
          </cell>
          <cell r="I275" t="str">
            <v>Monitor Stands</v>
          </cell>
          <cell r="J275" t="str">
            <v>Monitor Stands - Bundles</v>
          </cell>
          <cell r="K275" t="str">
            <v>NA</v>
          </cell>
          <cell r="L275" t="str">
            <v>/</v>
          </cell>
          <cell r="M275" t="str">
            <v>new</v>
          </cell>
          <cell r="N275" t="str">
            <v>LIVE</v>
          </cell>
          <cell r="O275" t="b">
            <v>1</v>
          </cell>
          <cell r="P275" t="str">
            <v>NA</v>
          </cell>
          <cell r="Q275">
            <v>0</v>
          </cell>
        </row>
        <row r="276">
          <cell r="B276" t="str">
            <v>SP-TR80-17</v>
          </cell>
          <cell r="C276" t="str">
            <v>Bag of 20 Flat Washers</v>
          </cell>
          <cell r="D276">
            <v>0.5</v>
          </cell>
          <cell r="E276">
            <v>1</v>
          </cell>
          <cell r="F276">
            <v>1</v>
          </cell>
          <cell r="G276">
            <v>8</v>
          </cell>
          <cell r="H276" t="str">
            <v>Trak Racer</v>
          </cell>
          <cell r="I276" t="str">
            <v>Spare Parts</v>
          </cell>
          <cell r="J276" t="str">
            <v>Spare Parts</v>
          </cell>
          <cell r="K276" t="str">
            <v>Live</v>
          </cell>
          <cell r="L276" t="str">
            <v>/</v>
          </cell>
          <cell r="M276" t="str">
            <v>new</v>
          </cell>
          <cell r="N276" t="str">
            <v>LIVE</v>
          </cell>
          <cell r="O276" t="b">
            <v>0</v>
          </cell>
          <cell r="P276" t="str">
            <v>Xiamen Trak Racer Industry and Trade Co., Ltd</v>
          </cell>
          <cell r="Q276">
            <v>2.4453</v>
          </cell>
        </row>
        <row r="277">
          <cell r="B277" t="str">
            <v>MS-CM-SML-NZ</v>
          </cell>
          <cell r="C277" t="str">
            <v>800mm Long Cockpit-Mounted Single Monitor Stand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 t="str">
            <v>Trak Racer</v>
          </cell>
          <cell r="I277" t="str">
            <v>Monitor Stands</v>
          </cell>
          <cell r="J277" t="str">
            <v>Monitor Stands - Bundles</v>
          </cell>
          <cell r="K277" t="str">
            <v>NA</v>
          </cell>
          <cell r="L277" t="str">
            <v>/</v>
          </cell>
          <cell r="M277" t="str">
            <v>new</v>
          </cell>
          <cell r="N277" t="str">
            <v>LIVE</v>
          </cell>
          <cell r="O277" t="b">
            <v>1</v>
          </cell>
          <cell r="P277" t="str">
            <v>NA</v>
          </cell>
          <cell r="Q277">
            <v>0</v>
          </cell>
        </row>
        <row r="278">
          <cell r="B278" t="str">
            <v>SP-TR80-18</v>
          </cell>
          <cell r="C278" t="str">
            <v>Bag of 6 Button Screws</v>
          </cell>
          <cell r="D278">
            <v>0.5</v>
          </cell>
          <cell r="E278">
            <v>1</v>
          </cell>
          <cell r="F278">
            <v>1</v>
          </cell>
          <cell r="G278">
            <v>8</v>
          </cell>
          <cell r="H278" t="str">
            <v>Trak Racer</v>
          </cell>
          <cell r="I278" t="str">
            <v>Spare Parts</v>
          </cell>
          <cell r="J278" t="str">
            <v>Spare Parts</v>
          </cell>
          <cell r="K278" t="str">
            <v>Live</v>
          </cell>
          <cell r="L278" t="str">
            <v>/</v>
          </cell>
          <cell r="M278" t="str">
            <v>new</v>
          </cell>
          <cell r="N278" t="str">
            <v>LIVE</v>
          </cell>
          <cell r="O278" t="b">
            <v>0</v>
          </cell>
          <cell r="P278" t="str">
            <v>Xiamen Trak Racer Industry and Trade Co., Ltd</v>
          </cell>
          <cell r="Q278">
            <v>0.74429999999999996</v>
          </cell>
        </row>
        <row r="279">
          <cell r="B279" t="str">
            <v>KIT-TR80SMLSINCM3-BLK</v>
          </cell>
          <cell r="C279" t="str">
            <v>800mm Long Cockpit-Mounted Single Monitor Stand</v>
          </cell>
          <cell r="D279">
            <v>14.3</v>
          </cell>
          <cell r="E279">
            <v>0</v>
          </cell>
          <cell r="F279">
            <v>0</v>
          </cell>
          <cell r="G279">
            <v>0</v>
          </cell>
          <cell r="H279" t="str">
            <v>Trak Racer</v>
          </cell>
          <cell r="I279" t="str">
            <v>Monitor Stands</v>
          </cell>
          <cell r="J279" t="str">
            <v>Monitor Stands - Bundles</v>
          </cell>
          <cell r="K279" t="str">
            <v>NA</v>
          </cell>
          <cell r="L279" t="str">
            <v>/</v>
          </cell>
          <cell r="M279" t="str">
            <v>new</v>
          </cell>
          <cell r="N279" t="str">
            <v>LIVE</v>
          </cell>
          <cell r="O279" t="b">
            <v>0</v>
          </cell>
          <cell r="P279" t="str">
            <v>NA</v>
          </cell>
          <cell r="Q279">
            <v>0</v>
          </cell>
        </row>
        <row r="280">
          <cell r="B280" t="str">
            <v>SP-TR80-19</v>
          </cell>
          <cell r="C280" t="str">
            <v>Bag of 6 Flat Screw M8*16</v>
          </cell>
          <cell r="D280">
            <v>0.5</v>
          </cell>
          <cell r="E280">
            <v>1</v>
          </cell>
          <cell r="F280">
            <v>1</v>
          </cell>
          <cell r="G280">
            <v>8</v>
          </cell>
          <cell r="H280" t="str">
            <v>Trak Racer</v>
          </cell>
          <cell r="I280" t="str">
            <v>Spare Parts</v>
          </cell>
          <cell r="J280" t="str">
            <v>Spare Parts</v>
          </cell>
          <cell r="K280" t="str">
            <v>Live</v>
          </cell>
          <cell r="L280" t="str">
            <v>/</v>
          </cell>
          <cell r="M280" t="str">
            <v>new</v>
          </cell>
          <cell r="N280" t="str">
            <v>LIVE</v>
          </cell>
          <cell r="O280" t="b">
            <v>0</v>
          </cell>
          <cell r="P280" t="str">
            <v>Hunan Lang Le Technology Co., Ltd</v>
          </cell>
          <cell r="Q280">
            <v>0.74909999999999999</v>
          </cell>
        </row>
        <row r="281">
          <cell r="B281" t="str">
            <v>TR80-TMSML-BLK</v>
          </cell>
          <cell r="C281" t="str">
            <v>800mm x 80mm x 40mm Extruded Alum with VESA Mount</v>
          </cell>
          <cell r="D281">
            <v>6</v>
          </cell>
          <cell r="E281">
            <v>11</v>
          </cell>
          <cell r="F281">
            <v>20</v>
          </cell>
          <cell r="G281">
            <v>83</v>
          </cell>
          <cell r="H281" t="str">
            <v>Trak Racer</v>
          </cell>
          <cell r="I281" t="str">
            <v>Monitor Stands</v>
          </cell>
          <cell r="J281" t="str">
            <v>Monitor Stands - Component</v>
          </cell>
          <cell r="K281" t="str">
            <v>NA</v>
          </cell>
          <cell r="L281" t="str">
            <v>TR80-TMSML2-BLK</v>
          </cell>
          <cell r="M281" t="str">
            <v>new</v>
          </cell>
          <cell r="N281" t="str">
            <v>LIVE</v>
          </cell>
          <cell r="O281" t="b">
            <v>0</v>
          </cell>
          <cell r="P281" t="str">
            <v>Hunan Lang Le Technology Co., Ltd</v>
          </cell>
          <cell r="Q281">
            <v>37.950000000000003</v>
          </cell>
        </row>
        <row r="282">
          <cell r="B282" t="str">
            <v>SP-TR80-20</v>
          </cell>
          <cell r="C282" t="str">
            <v>Bag of 20 Hex Screw M8*20</v>
          </cell>
          <cell r="D282">
            <v>0.5</v>
          </cell>
          <cell r="E282">
            <v>1</v>
          </cell>
          <cell r="F282">
            <v>1</v>
          </cell>
          <cell r="G282">
            <v>8</v>
          </cell>
          <cell r="H282" t="str">
            <v>Trak Racer</v>
          </cell>
          <cell r="I282" t="str">
            <v>Spare Parts</v>
          </cell>
          <cell r="J282" t="str">
            <v>Spare Parts</v>
          </cell>
          <cell r="K282" t="str">
            <v>Live</v>
          </cell>
          <cell r="L282" t="str">
            <v>/</v>
          </cell>
          <cell r="M282" t="str">
            <v>new</v>
          </cell>
          <cell r="N282" t="str">
            <v>LIVE</v>
          </cell>
          <cell r="O282" t="b">
            <v>0</v>
          </cell>
          <cell r="P282" t="str">
            <v>Xiamen Trak Racer Industry and Trade Co., Ltd</v>
          </cell>
          <cell r="Q282">
            <v>2.4567000000000001</v>
          </cell>
        </row>
        <row r="283">
          <cell r="B283" t="str">
            <v>TR80-120B-BLK</v>
          </cell>
          <cell r="C283" t="str">
            <v>8020 spare bracket 40 x 120mm BLACK COLOUR</v>
          </cell>
          <cell r="D283">
            <v>0.5</v>
          </cell>
          <cell r="E283">
            <v>30</v>
          </cell>
          <cell r="F283">
            <v>100</v>
          </cell>
          <cell r="G283">
            <v>100</v>
          </cell>
          <cell r="H283" t="str">
            <v>Trak Racer</v>
          </cell>
          <cell r="I283" t="str">
            <v>Spare Parts</v>
          </cell>
          <cell r="J283" t="str">
            <v>Spare Parts</v>
          </cell>
          <cell r="K283" t="str">
            <v>Live</v>
          </cell>
          <cell r="L283" t="str">
            <v>/</v>
          </cell>
          <cell r="M283" t="str">
            <v>new</v>
          </cell>
          <cell r="N283" t="str">
            <v>LIVE</v>
          </cell>
          <cell r="O283" t="b">
            <v>0</v>
          </cell>
          <cell r="P283" t="str">
            <v>Xiamen Trak Racer Industry and Trade Co., Ltd</v>
          </cell>
          <cell r="Q283">
            <v>0</v>
          </cell>
        </row>
        <row r="284">
          <cell r="B284" t="str">
            <v>SP-TR80-21</v>
          </cell>
          <cell r="C284" t="str">
            <v>Bag of 6 Hex Screw M8*25</v>
          </cell>
          <cell r="D284">
            <v>0.5</v>
          </cell>
          <cell r="E284">
            <v>1</v>
          </cell>
          <cell r="F284">
            <v>1</v>
          </cell>
          <cell r="G284">
            <v>8</v>
          </cell>
          <cell r="H284" t="str">
            <v>Trak Racer</v>
          </cell>
          <cell r="I284" t="str">
            <v>Spare Parts</v>
          </cell>
          <cell r="J284" t="str">
            <v>Spare Parts</v>
          </cell>
          <cell r="K284" t="str">
            <v>Live</v>
          </cell>
          <cell r="L284" t="str">
            <v>/</v>
          </cell>
          <cell r="M284" t="str">
            <v>new</v>
          </cell>
          <cell r="N284" t="str">
            <v>LIVE</v>
          </cell>
          <cell r="O284" t="b">
            <v>0</v>
          </cell>
          <cell r="P284" t="str">
            <v>Xiamen Trak Racer Industry and Trade Co., Ltd</v>
          </cell>
          <cell r="Q284">
            <v>0.74</v>
          </cell>
        </row>
        <row r="285">
          <cell r="B285" t="str">
            <v>TR80-120B-BLACK</v>
          </cell>
          <cell r="C285" t="str">
            <v>8020 spare bracket 40 x 120mm BLACK COLOUR</v>
          </cell>
          <cell r="D285">
            <v>0.15</v>
          </cell>
          <cell r="E285">
            <v>3.3</v>
          </cell>
          <cell r="F285">
            <v>6</v>
          </cell>
          <cell r="G285">
            <v>12</v>
          </cell>
          <cell r="H285" t="str">
            <v>Trak Racer</v>
          </cell>
          <cell r="I285" t="str">
            <v>Spare Parts</v>
          </cell>
          <cell r="J285" t="str">
            <v>Spare Parts</v>
          </cell>
          <cell r="K285" t="str">
            <v>Live</v>
          </cell>
          <cell r="L285" t="str">
            <v>SP-TR80-13</v>
          </cell>
          <cell r="M285" t="str">
            <v>new</v>
          </cell>
          <cell r="N285" t="str">
            <v>LIVE</v>
          </cell>
          <cell r="O285" t="b">
            <v>0</v>
          </cell>
          <cell r="P285" t="str">
            <v>Xiamen Trak Racer Industry and Trade Co., Ltd</v>
          </cell>
          <cell r="Q285">
            <v>2.1080999999999999</v>
          </cell>
        </row>
        <row r="286">
          <cell r="B286" t="str">
            <v>SP-TR80-22</v>
          </cell>
          <cell r="C286" t="str">
            <v>Bag of 6 Hex Screw M6*20</v>
          </cell>
          <cell r="D286">
            <v>0.5</v>
          </cell>
          <cell r="E286">
            <v>1</v>
          </cell>
          <cell r="F286">
            <v>1</v>
          </cell>
          <cell r="G286">
            <v>8</v>
          </cell>
          <cell r="H286" t="str">
            <v>Trak Racer</v>
          </cell>
          <cell r="I286" t="str">
            <v>Spare Parts</v>
          </cell>
          <cell r="J286" t="str">
            <v>Spare Parts</v>
          </cell>
          <cell r="K286" t="str">
            <v>Live</v>
          </cell>
          <cell r="L286" t="str">
            <v>/</v>
          </cell>
          <cell r="M286" t="str">
            <v>new</v>
          </cell>
          <cell r="N286" t="str">
            <v>LIVE</v>
          </cell>
          <cell r="O286" t="b">
            <v>0</v>
          </cell>
          <cell r="P286" t="str">
            <v>Xiamen Trak Racer Industry and Trade Co., Ltd</v>
          </cell>
          <cell r="Q286">
            <v>0.72940000000000005</v>
          </cell>
        </row>
        <row r="287">
          <cell r="B287" t="str">
            <v>TR80-160B-BLACK</v>
          </cell>
          <cell r="C287" t="str">
            <v>8020 spare bracket 40 x 160mm BLACK COLOUR</v>
          </cell>
          <cell r="D287">
            <v>0.2</v>
          </cell>
          <cell r="E287">
            <v>3</v>
          </cell>
          <cell r="F287">
            <v>6</v>
          </cell>
          <cell r="G287">
            <v>16</v>
          </cell>
          <cell r="H287" t="str">
            <v>Trak Racer</v>
          </cell>
          <cell r="I287" t="str">
            <v>Spare Parts</v>
          </cell>
          <cell r="J287" t="str">
            <v>Spare Parts</v>
          </cell>
          <cell r="K287" t="str">
            <v>Live</v>
          </cell>
          <cell r="L287" t="str">
            <v>SP-TR80-14</v>
          </cell>
          <cell r="M287" t="str">
            <v>new</v>
          </cell>
          <cell r="N287" t="str">
            <v>LIVE</v>
          </cell>
          <cell r="O287" t="b">
            <v>0</v>
          </cell>
          <cell r="P287" t="str">
            <v>Xiamen Trak Racer Industry and Trade Co., Ltd</v>
          </cell>
          <cell r="Q287">
            <v>2.93</v>
          </cell>
        </row>
        <row r="288">
          <cell r="B288" t="str">
            <v>TR80-160B-BLK</v>
          </cell>
          <cell r="C288" t="str">
            <v>8020 spare bracket 40 x 160mm BLACK COLOUR</v>
          </cell>
          <cell r="D288">
            <v>0.2</v>
          </cell>
          <cell r="E288">
            <v>3.3</v>
          </cell>
          <cell r="F288">
            <v>6</v>
          </cell>
          <cell r="G288">
            <v>16</v>
          </cell>
          <cell r="H288" t="str">
            <v>Trak Racer</v>
          </cell>
          <cell r="I288" t="str">
            <v>Spare Parts</v>
          </cell>
          <cell r="J288" t="str">
            <v>Spare Parts</v>
          </cell>
          <cell r="K288" t="str">
            <v>Live</v>
          </cell>
          <cell r="L288" t="str">
            <v>/</v>
          </cell>
          <cell r="M288" t="str">
            <v>new</v>
          </cell>
          <cell r="N288" t="str">
            <v>LIVE</v>
          </cell>
          <cell r="O288" t="b">
            <v>0</v>
          </cell>
          <cell r="P288" t="str">
            <v>Xiamen Trak Racer Industry and Trade Co., Ltd</v>
          </cell>
          <cell r="Q288">
            <v>0</v>
          </cell>
        </row>
        <row r="289">
          <cell r="B289" t="str">
            <v>TR80-4040CAP</v>
          </cell>
          <cell r="C289" t="str">
            <v>8040 ABS End Caps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 t="str">
            <v>Trak Racer</v>
          </cell>
          <cell r="I289" t="str">
            <v>Spare Parts</v>
          </cell>
          <cell r="J289" t="str">
            <v>Spare Parts</v>
          </cell>
          <cell r="K289" t="str">
            <v>Archived</v>
          </cell>
          <cell r="L289" t="str">
            <v>SP-TR80-7</v>
          </cell>
          <cell r="M289" t="str">
            <v>new</v>
          </cell>
          <cell r="N289" t="str">
            <v>ARCHIVED</v>
          </cell>
          <cell r="O289" t="b">
            <v>0</v>
          </cell>
          <cell r="P289" t="str">
            <v>Hunan Lang Le Technology Co., Ltd</v>
          </cell>
          <cell r="Q289">
            <v>0</v>
          </cell>
        </row>
        <row r="290">
          <cell r="B290" t="str">
            <v>SP-TR80-26</v>
          </cell>
          <cell r="C290" t="str">
            <v>Aluminium Profile 40x80 - 500mm</v>
          </cell>
          <cell r="D290">
            <v>1.5</v>
          </cell>
          <cell r="E290">
            <v>4</v>
          </cell>
          <cell r="F290">
            <v>8</v>
          </cell>
          <cell r="G290">
            <v>50</v>
          </cell>
          <cell r="H290" t="str">
            <v>Trak Racer</v>
          </cell>
          <cell r="I290" t="str">
            <v>Spare Parts</v>
          </cell>
          <cell r="J290" t="str">
            <v>Spare Parts</v>
          </cell>
          <cell r="K290" t="str">
            <v>Live</v>
          </cell>
          <cell r="L290" t="str">
            <v>/</v>
          </cell>
          <cell r="M290" t="str">
            <v>new</v>
          </cell>
          <cell r="N290" t="str">
            <v>LIVE</v>
          </cell>
          <cell r="O290" t="b">
            <v>0</v>
          </cell>
          <cell r="P290" t="str">
            <v>Xiamen Trak Racer Industry and Trade Co., Ltd</v>
          </cell>
          <cell r="Q290">
            <v>8.9773999999999994</v>
          </cell>
        </row>
        <row r="291">
          <cell r="B291" t="str">
            <v>SP-4080CAP</v>
          </cell>
          <cell r="C291" t="str">
            <v>8040 ABS End Caps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 t="str">
            <v>Trak Racer</v>
          </cell>
          <cell r="I291" t="str">
            <v>Spare Parts</v>
          </cell>
          <cell r="J291" t="str">
            <v>Spare Parts</v>
          </cell>
          <cell r="K291" t="str">
            <v>Archived</v>
          </cell>
          <cell r="L291" t="str">
            <v>SP-TR80-8</v>
          </cell>
          <cell r="M291" t="str">
            <v>new</v>
          </cell>
          <cell r="N291" t="str">
            <v>ARCHIVED</v>
          </cell>
          <cell r="O291" t="b">
            <v>0</v>
          </cell>
          <cell r="P291" t="str">
            <v>Hunan Lang Le Technology Co., Ltd</v>
          </cell>
          <cell r="Q291">
            <v>0</v>
          </cell>
        </row>
        <row r="292">
          <cell r="B292" t="str">
            <v>SP-TR80-27</v>
          </cell>
          <cell r="C292" t="str">
            <v>Aluminium Profile 40x40 - 500mm</v>
          </cell>
          <cell r="D292">
            <v>1.5</v>
          </cell>
          <cell r="E292">
            <v>4</v>
          </cell>
          <cell r="F292">
            <v>8</v>
          </cell>
          <cell r="G292">
            <v>50</v>
          </cell>
          <cell r="H292" t="str">
            <v>Trak Racer</v>
          </cell>
          <cell r="I292" t="str">
            <v>Spare Parts</v>
          </cell>
          <cell r="J292" t="str">
            <v>Spare Parts</v>
          </cell>
          <cell r="K292" t="str">
            <v>Live</v>
          </cell>
          <cell r="L292" t="str">
            <v>/</v>
          </cell>
          <cell r="M292" t="str">
            <v>new</v>
          </cell>
          <cell r="N292" t="str">
            <v>LIVE</v>
          </cell>
          <cell r="O292" t="b">
            <v>0</v>
          </cell>
          <cell r="P292" t="str">
            <v>Hunan Lang Le Technology Co., Ltd</v>
          </cell>
          <cell r="Q292">
            <v>10.3413</v>
          </cell>
        </row>
        <row r="293">
          <cell r="B293" t="str">
            <v>TR80-SFTSUP</v>
          </cell>
          <cell r="C293" t="str">
            <v>80mm Support Bracket for Extruded Aluminium with 8mm Slot - with 6 screws, 6 washers, 6 T Nuts - LEFT AND RIGHT SIDE</v>
          </cell>
          <cell r="D293">
            <v>0.35</v>
          </cell>
          <cell r="E293">
            <v>2.8</v>
          </cell>
          <cell r="F293">
            <v>12.3</v>
          </cell>
          <cell r="G293">
            <v>16.3</v>
          </cell>
          <cell r="H293" t="str">
            <v>Trak Racer</v>
          </cell>
          <cell r="I293" t="str">
            <v>Spare Parts</v>
          </cell>
          <cell r="J293" t="str">
            <v>Spare Parts</v>
          </cell>
          <cell r="K293" t="str">
            <v>Live</v>
          </cell>
          <cell r="L293" t="str">
            <v>/</v>
          </cell>
          <cell r="M293" t="str">
            <v>new</v>
          </cell>
          <cell r="N293" t="str">
            <v>LIVE</v>
          </cell>
          <cell r="O293" t="b">
            <v>0</v>
          </cell>
          <cell r="P293" t="str">
            <v>Xiamen Trak Racer Industry and Trade Co., Ltd</v>
          </cell>
          <cell r="Q293">
            <v>5.2169999999999996</v>
          </cell>
        </row>
        <row r="294">
          <cell r="B294" t="str">
            <v>TR80-TMSIN2-BLK</v>
          </cell>
          <cell r="C294" t="str">
            <v>80x40 Extruded Alum. + VESA Moniter Mount</v>
          </cell>
          <cell r="D294">
            <v>7.7</v>
          </cell>
          <cell r="E294">
            <v>11</v>
          </cell>
          <cell r="F294">
            <v>20</v>
          </cell>
          <cell r="G294">
            <v>124</v>
          </cell>
          <cell r="H294" t="str">
            <v>Trak Racer</v>
          </cell>
          <cell r="I294" t="str">
            <v>Monitor Stands</v>
          </cell>
          <cell r="J294" t="str">
            <v>Monitor Stands - Component</v>
          </cell>
          <cell r="K294" t="str">
            <v>Live</v>
          </cell>
          <cell r="L294" t="str">
            <v>TR80-TMSIN3-BLK</v>
          </cell>
          <cell r="M294" t="str">
            <v>new</v>
          </cell>
          <cell r="N294" t="str">
            <v>LIVE</v>
          </cell>
          <cell r="O294" t="b">
            <v>0</v>
          </cell>
          <cell r="P294" t="str">
            <v>Hunan Lang Le Technology Co., Ltd</v>
          </cell>
          <cell r="Q294">
            <v>53.78</v>
          </cell>
        </row>
        <row r="295">
          <cell r="B295" t="str">
            <v>TR80-TMSIN-BLK</v>
          </cell>
          <cell r="C295" t="str">
            <v>80x40 Extruded Alum. + VESA Moniter Mount</v>
          </cell>
          <cell r="D295">
            <v>7.7</v>
          </cell>
          <cell r="E295">
            <v>11</v>
          </cell>
          <cell r="F295">
            <v>20</v>
          </cell>
          <cell r="G295">
            <v>124</v>
          </cell>
          <cell r="H295" t="str">
            <v>Trak Racer</v>
          </cell>
          <cell r="I295" t="str">
            <v>Monitor Stands</v>
          </cell>
          <cell r="J295" t="str">
            <v>Monitor Stands - Component</v>
          </cell>
          <cell r="K295" t="str">
            <v>Live</v>
          </cell>
          <cell r="L295" t="str">
            <v>/</v>
          </cell>
          <cell r="M295" t="str">
            <v>new</v>
          </cell>
          <cell r="N295" t="str">
            <v>LIVE</v>
          </cell>
          <cell r="O295" t="b">
            <v>0</v>
          </cell>
          <cell r="P295" t="str">
            <v>Hunan Lang Le Technology Co., Ltd</v>
          </cell>
          <cell r="Q295">
            <v>0</v>
          </cell>
        </row>
        <row r="296">
          <cell r="B296" t="str">
            <v>TR80-SMEX4-BLK</v>
          </cell>
          <cell r="C296" t="str">
            <v>80X40MM SHIFTER SUPPORT - BLACK</v>
          </cell>
          <cell r="D296">
            <v>3.2</v>
          </cell>
          <cell r="E296">
            <v>8</v>
          </cell>
          <cell r="F296">
            <v>19</v>
          </cell>
          <cell r="G296">
            <v>60</v>
          </cell>
          <cell r="H296" t="str">
            <v>Trak Racer</v>
          </cell>
          <cell r="I296" t="str">
            <v>Default</v>
          </cell>
          <cell r="J296" t="str">
            <v>Addons</v>
          </cell>
          <cell r="K296" t="str">
            <v>NA</v>
          </cell>
          <cell r="L296" t="str">
            <v>TR80-SMEX3-BLK</v>
          </cell>
          <cell r="M296" t="str">
            <v>new</v>
          </cell>
          <cell r="N296" t="str">
            <v>LIVE</v>
          </cell>
          <cell r="O296" t="b">
            <v>0</v>
          </cell>
          <cell r="P296" t="str">
            <v>Xiamen Trak Racer Industry and Trade Co., Ltd</v>
          </cell>
          <cell r="Q296">
            <v>0</v>
          </cell>
        </row>
        <row r="297">
          <cell r="B297" t="str">
            <v>TR80-SMEX4-L</v>
          </cell>
          <cell r="C297" t="str">
            <v>80X40MM SHIFTER SUPPORT - BLUE</v>
          </cell>
          <cell r="D297">
            <v>3.2</v>
          </cell>
          <cell r="E297">
            <v>8</v>
          </cell>
          <cell r="F297">
            <v>19</v>
          </cell>
          <cell r="G297">
            <v>60</v>
          </cell>
          <cell r="H297" t="str">
            <v>Trak Racer</v>
          </cell>
          <cell r="I297" t="str">
            <v>Default</v>
          </cell>
          <cell r="J297" t="str">
            <v>Addons</v>
          </cell>
          <cell r="K297" t="str">
            <v>NA</v>
          </cell>
          <cell r="L297" t="str">
            <v>/</v>
          </cell>
          <cell r="M297" t="str">
            <v>new</v>
          </cell>
          <cell r="N297" t="str">
            <v>LIVE</v>
          </cell>
          <cell r="O297" t="b">
            <v>0</v>
          </cell>
          <cell r="P297" t="str">
            <v>Xiamen Trak Racer Industry and Trade Co., Ltd</v>
          </cell>
          <cell r="Q297">
            <v>0</v>
          </cell>
        </row>
        <row r="298">
          <cell r="B298" t="str">
            <v>MA-IWB-84</v>
          </cell>
          <cell r="C298" t="str">
            <v>84 Masten MagicPIWB (Pro Interactive White Board) 3.0</v>
          </cell>
          <cell r="D298">
            <v>72</v>
          </cell>
          <cell r="E298">
            <v>0.35</v>
          </cell>
          <cell r="F298">
            <v>1.77</v>
          </cell>
          <cell r="G298">
            <v>1.17</v>
          </cell>
          <cell r="H298" t="str">
            <v>MASTEN</v>
          </cell>
          <cell r="I298" t="str">
            <v>Miscellaneous</v>
          </cell>
          <cell r="J298" t="str">
            <v>Miscellaneous</v>
          </cell>
          <cell r="K298" t="str">
            <v>Archived</v>
          </cell>
          <cell r="L298" t="str">
            <v>/</v>
          </cell>
          <cell r="M298" t="str">
            <v>new</v>
          </cell>
          <cell r="N298" t="str">
            <v>ARCHIVED</v>
          </cell>
          <cell r="O298" t="b">
            <v>0</v>
          </cell>
          <cell r="P298" t="str">
            <v>NA</v>
          </cell>
          <cell r="Q298">
            <v>0</v>
          </cell>
        </row>
        <row r="299">
          <cell r="B299" t="str">
            <v>NPC85-12</v>
          </cell>
          <cell r="C299" t="str">
            <v>85AH AGM SLA 12V Deep Cycle Battery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 t="str">
            <v>MASTEN</v>
          </cell>
          <cell r="I299" t="str">
            <v>Battery</v>
          </cell>
          <cell r="J299" t="str">
            <v>Battery</v>
          </cell>
          <cell r="K299" t="str">
            <v>Archived</v>
          </cell>
          <cell r="L299" t="str">
            <v>/</v>
          </cell>
          <cell r="M299" t="str">
            <v>new</v>
          </cell>
          <cell r="N299" t="str">
            <v>ARCHIVED</v>
          </cell>
          <cell r="O299" t="b">
            <v>0</v>
          </cell>
          <cell r="P299" t="str">
            <v>NA</v>
          </cell>
          <cell r="Q299">
            <v>0</v>
          </cell>
        </row>
        <row r="300">
          <cell r="B300" t="str">
            <v>SP-TR80-56</v>
          </cell>
          <cell r="C300" t="str">
            <v>Aluminium Profile 40x40 - 500mm</v>
          </cell>
          <cell r="D300">
            <v>1.5</v>
          </cell>
          <cell r="E300">
            <v>4</v>
          </cell>
          <cell r="F300">
            <v>8</v>
          </cell>
          <cell r="G300">
            <v>50</v>
          </cell>
          <cell r="H300" t="str">
            <v>Trak Racer</v>
          </cell>
          <cell r="I300" t="str">
            <v>Spare Parts</v>
          </cell>
          <cell r="J300" t="str">
            <v>Spare Parts</v>
          </cell>
          <cell r="K300" t="str">
            <v>NA</v>
          </cell>
          <cell r="L300" t="str">
            <v>/</v>
          </cell>
          <cell r="M300" t="str">
            <v>new</v>
          </cell>
          <cell r="N300" t="str">
            <v>LIVE</v>
          </cell>
          <cell r="O300" t="b">
            <v>0</v>
          </cell>
          <cell r="P300" t="str">
            <v>Hunan Lang Le Technology Co., Ltd</v>
          </cell>
          <cell r="Q300">
            <v>9.1000999999999994</v>
          </cell>
        </row>
        <row r="301">
          <cell r="B301" t="str">
            <v>SF-20</v>
          </cell>
          <cell r="C301" t="str">
            <v>8GB Card Pre-loaded with Australia-wide Navigation Topographic Digital Map</v>
          </cell>
          <cell r="D301">
            <v>0.1</v>
          </cell>
          <cell r="E301">
            <v>0.03</v>
          </cell>
          <cell r="F301">
            <v>0.1</v>
          </cell>
          <cell r="G301">
            <v>0.03</v>
          </cell>
          <cell r="H301" t="str">
            <v>MASTEN</v>
          </cell>
          <cell r="I301" t="str">
            <v>Software</v>
          </cell>
          <cell r="J301" t="str">
            <v>Software</v>
          </cell>
          <cell r="K301" t="str">
            <v>Live</v>
          </cell>
          <cell r="L301" t="str">
            <v>/</v>
          </cell>
          <cell r="M301" t="str">
            <v>new</v>
          </cell>
          <cell r="N301" t="str">
            <v>ARCHIVED</v>
          </cell>
          <cell r="O301" t="b">
            <v>0</v>
          </cell>
          <cell r="P301" t="str">
            <v>NA</v>
          </cell>
          <cell r="Q301">
            <v>0</v>
          </cell>
        </row>
        <row r="302">
          <cell r="B302" t="str">
            <v>SP-TR80-7</v>
          </cell>
          <cell r="C302" t="str">
            <v>ABS End Cap - 40 x 40mm - 2pcs per packet</v>
          </cell>
          <cell r="D302">
            <v>0.5</v>
          </cell>
          <cell r="E302">
            <v>1</v>
          </cell>
          <cell r="F302">
            <v>1</v>
          </cell>
          <cell r="G302">
            <v>8</v>
          </cell>
          <cell r="H302" t="str">
            <v>Trak Racer</v>
          </cell>
          <cell r="I302" t="str">
            <v>Spare Parts</v>
          </cell>
          <cell r="J302" t="str">
            <v>Spare Parts</v>
          </cell>
          <cell r="K302" t="str">
            <v>Live</v>
          </cell>
          <cell r="L302" t="str">
            <v>/</v>
          </cell>
          <cell r="M302" t="str">
            <v>new</v>
          </cell>
          <cell r="N302" t="str">
            <v>LIVE</v>
          </cell>
          <cell r="O302" t="b">
            <v>0</v>
          </cell>
          <cell r="P302" t="str">
            <v>Hunan Lang Le Technology Co., Ltd</v>
          </cell>
          <cell r="Q302">
            <v>9.1399999999999995E-2</v>
          </cell>
        </row>
        <row r="303">
          <cell r="B303" t="str">
            <v>SF-39</v>
          </cell>
          <cell r="C303" t="str">
            <v>8GB Card Pre-loaded with Australia-wide Navigation Topographic Digital Map'</v>
          </cell>
          <cell r="D303">
            <v>0.1</v>
          </cell>
          <cell r="E303">
            <v>0.03</v>
          </cell>
          <cell r="F303">
            <v>0.1</v>
          </cell>
          <cell r="G303">
            <v>0.03</v>
          </cell>
          <cell r="H303" t="str">
            <v>MASTEN</v>
          </cell>
          <cell r="I303" t="str">
            <v>Software</v>
          </cell>
          <cell r="J303" t="str">
            <v>Software</v>
          </cell>
          <cell r="K303" t="str">
            <v>Live</v>
          </cell>
          <cell r="L303" t="str">
            <v>/</v>
          </cell>
          <cell r="M303" t="str">
            <v>new</v>
          </cell>
          <cell r="N303" t="str">
            <v>ARCHIVED</v>
          </cell>
          <cell r="O303" t="b">
            <v>0</v>
          </cell>
          <cell r="P303" t="str">
            <v>NA</v>
          </cell>
          <cell r="Q303">
            <v>0</v>
          </cell>
        </row>
        <row r="304">
          <cell r="B304" t="str">
            <v>SP-TR80-8</v>
          </cell>
          <cell r="C304" t="str">
            <v>ABS End Cap - 80 x 40mm - 2pcs per packet</v>
          </cell>
          <cell r="D304">
            <v>0.5</v>
          </cell>
          <cell r="E304">
            <v>1</v>
          </cell>
          <cell r="F304">
            <v>1</v>
          </cell>
          <cell r="G304">
            <v>8</v>
          </cell>
          <cell r="H304" t="str">
            <v>Trak Racer</v>
          </cell>
          <cell r="I304" t="str">
            <v>Spare Parts</v>
          </cell>
          <cell r="J304" t="str">
            <v>Spare Parts</v>
          </cell>
          <cell r="K304" t="str">
            <v>Live</v>
          </cell>
          <cell r="L304" t="str">
            <v>/</v>
          </cell>
          <cell r="M304" t="str">
            <v>new</v>
          </cell>
          <cell r="N304" t="str">
            <v>LIVE</v>
          </cell>
          <cell r="O304" t="b">
            <v>0</v>
          </cell>
          <cell r="P304" t="str">
            <v>Xiamen Trak Racer Industry and Trade Co., Ltd</v>
          </cell>
          <cell r="Q304">
            <v>0.31059999999999999</v>
          </cell>
        </row>
        <row r="305">
          <cell r="B305" t="str">
            <v>SF-22</v>
          </cell>
          <cell r="C305" t="str">
            <v>8GB Card Pre-loaded with Australia-wide Navigation Topographic Digital Map,</v>
          </cell>
          <cell r="D305">
            <v>0.2</v>
          </cell>
          <cell r="E305">
            <v>0.1</v>
          </cell>
          <cell r="F305">
            <v>0.1</v>
          </cell>
          <cell r="G305">
            <v>0.1</v>
          </cell>
          <cell r="H305" t="str">
            <v>MASTEN</v>
          </cell>
          <cell r="I305" t="str">
            <v>Software</v>
          </cell>
          <cell r="J305" t="str">
            <v>Software</v>
          </cell>
          <cell r="K305" t="str">
            <v>Live</v>
          </cell>
          <cell r="L305" t="str">
            <v>/</v>
          </cell>
          <cell r="M305" t="str">
            <v>new</v>
          </cell>
          <cell r="N305" t="str">
            <v>ARCHIVED</v>
          </cell>
          <cell r="O305" t="b">
            <v>0</v>
          </cell>
          <cell r="P305" t="str">
            <v>NA</v>
          </cell>
          <cell r="Q305">
            <v>0</v>
          </cell>
        </row>
        <row r="306">
          <cell r="B306" t="str">
            <v>SP-TR80-9</v>
          </cell>
          <cell r="C306" t="str">
            <v>ABS End Cap - 120 x 40mm - 2pcs per packet</v>
          </cell>
          <cell r="D306">
            <v>0.5</v>
          </cell>
          <cell r="E306">
            <v>1</v>
          </cell>
          <cell r="F306">
            <v>1</v>
          </cell>
          <cell r="G306">
            <v>8</v>
          </cell>
          <cell r="H306" t="str">
            <v>Trak Racer</v>
          </cell>
          <cell r="I306" t="str">
            <v>Spare Parts</v>
          </cell>
          <cell r="J306" t="str">
            <v>Spare Parts</v>
          </cell>
          <cell r="K306" t="str">
            <v>Live</v>
          </cell>
          <cell r="L306" t="str">
            <v>/</v>
          </cell>
          <cell r="M306" t="str">
            <v>new</v>
          </cell>
          <cell r="N306" t="str">
            <v>LIVE</v>
          </cell>
          <cell r="O306" t="b">
            <v>0</v>
          </cell>
          <cell r="P306" t="str">
            <v>Hunan Lang Le Technology Co., Ltd</v>
          </cell>
          <cell r="Q306">
            <v>0.3105</v>
          </cell>
        </row>
        <row r="307">
          <cell r="B307" t="str">
            <v>SF-03</v>
          </cell>
          <cell r="C307" t="str">
            <v>8GB Card Pre-loaded with Australia-wide Navigation Topographic Digital Map-</v>
          </cell>
          <cell r="D307">
            <v>0.1</v>
          </cell>
          <cell r="E307">
            <v>0.03</v>
          </cell>
          <cell r="F307">
            <v>0.1</v>
          </cell>
          <cell r="G307">
            <v>0.03</v>
          </cell>
          <cell r="H307" t="str">
            <v>MASTEN</v>
          </cell>
          <cell r="I307" t="str">
            <v>Software</v>
          </cell>
          <cell r="J307" t="str">
            <v>Software</v>
          </cell>
          <cell r="K307" t="str">
            <v>Live</v>
          </cell>
          <cell r="L307" t="str">
            <v>/</v>
          </cell>
          <cell r="M307" t="str">
            <v>new</v>
          </cell>
          <cell r="N307" t="str">
            <v>ARCHIVED</v>
          </cell>
          <cell r="O307" t="b">
            <v>0</v>
          </cell>
          <cell r="P307" t="str">
            <v>NA</v>
          </cell>
          <cell r="Q307">
            <v>0</v>
          </cell>
        </row>
        <row r="308">
          <cell r="B308" t="str">
            <v>SF-02</v>
          </cell>
          <cell r="C308" t="str">
            <v>8GB Card Pre-loaded with Australia-wide Navigation Topographic Digital Map.</v>
          </cell>
          <cell r="D308">
            <v>0.1</v>
          </cell>
          <cell r="E308">
            <v>0.03</v>
          </cell>
          <cell r="F308">
            <v>0.1</v>
          </cell>
          <cell r="G308">
            <v>0.03</v>
          </cell>
          <cell r="H308" t="str">
            <v>MASTEN</v>
          </cell>
          <cell r="I308" t="str">
            <v>Software</v>
          </cell>
          <cell r="J308" t="str">
            <v>Software</v>
          </cell>
          <cell r="K308" t="str">
            <v>Live</v>
          </cell>
          <cell r="L308" t="str">
            <v>/</v>
          </cell>
          <cell r="M308" t="str">
            <v>new</v>
          </cell>
          <cell r="N308" t="str">
            <v>ARCHIVED</v>
          </cell>
          <cell r="O308" t="b">
            <v>0</v>
          </cell>
          <cell r="P308" t="str">
            <v>Guangzhou Offroad Running Limited</v>
          </cell>
          <cell r="Q308">
            <v>0</v>
          </cell>
        </row>
        <row r="309">
          <cell r="B309" t="str">
            <v>AND4-T12S</v>
          </cell>
          <cell r="C309" t="str">
            <v>9 14-18 GPS Bluetooth Car Player Navigation Radio Stereo DVD For Toyota Kluger</v>
          </cell>
          <cell r="D309">
            <v>5.8</v>
          </cell>
          <cell r="E309">
            <v>0.28999999999999998</v>
          </cell>
          <cell r="F309">
            <v>0.38</v>
          </cell>
          <cell r="G309">
            <v>0.28999999999999998</v>
          </cell>
          <cell r="H309" t="str">
            <v>MASTEN</v>
          </cell>
          <cell r="I309" t="str">
            <v>Navigation System</v>
          </cell>
          <cell r="J309" t="str">
            <v>In Dash Navigation System</v>
          </cell>
          <cell r="K309" t="str">
            <v>Live</v>
          </cell>
          <cell r="L309" t="str">
            <v>/</v>
          </cell>
          <cell r="M309" t="str">
            <v>new</v>
          </cell>
          <cell r="N309" t="str">
            <v>ARCHIVED</v>
          </cell>
          <cell r="O309" t="b">
            <v>1</v>
          </cell>
          <cell r="P309" t="str">
            <v>WISE SUCCESS(HK) TECHNOLOGY LIMITED</v>
          </cell>
          <cell r="Q309">
            <v>0</v>
          </cell>
        </row>
        <row r="310">
          <cell r="B310" t="str">
            <v>RCM-91QS</v>
          </cell>
          <cell r="C310" t="str">
            <v>9 inch QUAD TFT-LCD Car Monitor Backup Camera 4 Inputs Full Colour LED</v>
          </cell>
          <cell r="D310">
            <v>1.72</v>
          </cell>
          <cell r="E310">
            <v>0.34</v>
          </cell>
          <cell r="F310">
            <v>0.1</v>
          </cell>
          <cell r="G310">
            <v>0.21</v>
          </cell>
          <cell r="H310" t="str">
            <v>MASTEN</v>
          </cell>
          <cell r="I310" t="str">
            <v>Reversing Camera</v>
          </cell>
          <cell r="J310" t="str">
            <v>Monitors</v>
          </cell>
          <cell r="K310" t="str">
            <v>Live</v>
          </cell>
          <cell r="L310" t="str">
            <v>/</v>
          </cell>
          <cell r="M310" t="str">
            <v>new</v>
          </cell>
          <cell r="N310" t="str">
            <v>ARCHIVED</v>
          </cell>
          <cell r="O310" t="b">
            <v>1</v>
          </cell>
          <cell r="P310" t="str">
            <v>SHENZHEN LUVIEW CO. LTD.</v>
          </cell>
          <cell r="Q310">
            <v>0</v>
          </cell>
        </row>
        <row r="311">
          <cell r="B311" t="str">
            <v>CM-91Q</v>
          </cell>
          <cell r="C311" t="str">
            <v>9 inch TFT-LCD Car Monitor Backup Camera 2 Inputs HDMI Full Colour &amp; Submersible LED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 t="str">
            <v>MASTEN</v>
          </cell>
          <cell r="I311" t="str">
            <v>Monitor</v>
          </cell>
          <cell r="J311" t="str">
            <v>Monitors</v>
          </cell>
          <cell r="K311" t="str">
            <v>Live</v>
          </cell>
          <cell r="L311" t="str">
            <v>/</v>
          </cell>
          <cell r="M311" t="str">
            <v>new</v>
          </cell>
          <cell r="N311" t="str">
            <v>ARCHIVED</v>
          </cell>
          <cell r="O311" t="b">
            <v>0</v>
          </cell>
          <cell r="P311" t="str">
            <v>EOL</v>
          </cell>
          <cell r="Q311">
            <v>0</v>
          </cell>
        </row>
        <row r="312">
          <cell r="B312" t="str">
            <v>RCM-91Q</v>
          </cell>
          <cell r="C312" t="str">
            <v>9 inch TFT-LCD Car Monitor Backup Camera 4 Inputs Full Colour LED</v>
          </cell>
          <cell r="D312">
            <v>1.72</v>
          </cell>
          <cell r="E312">
            <v>0.34</v>
          </cell>
          <cell r="F312">
            <v>0.1</v>
          </cell>
          <cell r="G312">
            <v>0.21</v>
          </cell>
          <cell r="H312" t="str">
            <v>MASTEN</v>
          </cell>
          <cell r="I312" t="str">
            <v>Reversing Camera</v>
          </cell>
          <cell r="J312" t="str">
            <v>Monitors</v>
          </cell>
          <cell r="K312" t="str">
            <v>Live</v>
          </cell>
          <cell r="L312" t="str">
            <v>/</v>
          </cell>
          <cell r="M312" t="str">
            <v>new</v>
          </cell>
          <cell r="N312" t="str">
            <v>ARCHIVED</v>
          </cell>
          <cell r="O312" t="b">
            <v>0</v>
          </cell>
          <cell r="P312" t="str">
            <v>SHENZHEN LUVIEW CO. LTD.</v>
          </cell>
          <cell r="Q312">
            <v>0</v>
          </cell>
        </row>
        <row r="313">
          <cell r="B313" t="str">
            <v>ANDT-PP01C</v>
          </cell>
          <cell r="C313" t="str">
            <v>9 IPS Touch Screen For Mitsubishi Pajero NW NS NT NW NX 06-15 Android GPS Bluetooth Car Player Navigation Radio Stereo</v>
          </cell>
          <cell r="D313">
            <v>5</v>
          </cell>
          <cell r="E313">
            <v>0.31</v>
          </cell>
          <cell r="F313">
            <v>0.34</v>
          </cell>
          <cell r="G313">
            <v>0.33</v>
          </cell>
          <cell r="H313" t="str">
            <v>MASTEN</v>
          </cell>
          <cell r="I313" t="str">
            <v>Navigation System</v>
          </cell>
          <cell r="J313" t="str">
            <v>In Dash Navigation System</v>
          </cell>
          <cell r="K313" t="str">
            <v>Live</v>
          </cell>
          <cell r="L313" t="str">
            <v>/</v>
          </cell>
          <cell r="M313" t="str">
            <v>new</v>
          </cell>
          <cell r="N313" t="str">
            <v>ARCHIVED</v>
          </cell>
          <cell r="O313" t="b">
            <v>1</v>
          </cell>
          <cell r="P313" t="str">
            <v>ZhiFang</v>
          </cell>
          <cell r="Q313">
            <v>0</v>
          </cell>
        </row>
        <row r="314">
          <cell r="B314" t="str">
            <v>ANDT-PP01S</v>
          </cell>
          <cell r="C314" t="str">
            <v>9 IPS Touch Screen For Mitsubishi Pajero NW NS NT NW NX 06-15 Android GPS Bluetooth Car Player Navigation Radio Stereo</v>
          </cell>
          <cell r="D314">
            <v>5</v>
          </cell>
          <cell r="E314">
            <v>0.31</v>
          </cell>
          <cell r="F314">
            <v>0.34</v>
          </cell>
          <cell r="G314">
            <v>0.33</v>
          </cell>
          <cell r="H314" t="str">
            <v>MASTEN</v>
          </cell>
          <cell r="I314" t="str">
            <v>Navigation System</v>
          </cell>
          <cell r="J314" t="str">
            <v>In Dash Navigation System</v>
          </cell>
          <cell r="K314" t="str">
            <v>Live</v>
          </cell>
          <cell r="L314" t="str">
            <v>/</v>
          </cell>
          <cell r="M314" t="str">
            <v>new</v>
          </cell>
          <cell r="N314" t="str">
            <v>ARCHIVED</v>
          </cell>
          <cell r="O314" t="b">
            <v>1</v>
          </cell>
          <cell r="P314" t="str">
            <v>ZhiFang</v>
          </cell>
          <cell r="Q314">
            <v>0</v>
          </cell>
        </row>
        <row r="315">
          <cell r="B315" t="str">
            <v>NPC9.5-12</v>
          </cell>
          <cell r="C315" t="str">
            <v>9.5AH AGM SLA 12V Alarm Battery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 t="str">
            <v>MASTEN</v>
          </cell>
          <cell r="I315" t="str">
            <v>Battery</v>
          </cell>
          <cell r="J315" t="str">
            <v>Battery</v>
          </cell>
          <cell r="K315" t="str">
            <v>Archived</v>
          </cell>
          <cell r="L315" t="str">
            <v>/</v>
          </cell>
          <cell r="M315" t="str">
            <v>new</v>
          </cell>
          <cell r="N315" t="str">
            <v>ARCHIVED</v>
          </cell>
          <cell r="O315" t="b">
            <v>0</v>
          </cell>
          <cell r="P315" t="str">
            <v>NA</v>
          </cell>
          <cell r="Q315">
            <v>0</v>
          </cell>
        </row>
        <row r="316">
          <cell r="B316" t="str">
            <v>AND3-FG-MKIC</v>
          </cell>
          <cell r="C316" t="str">
            <v>9.6 Android GPS For Ford Falcon FG MKI Nav Bluetooth Car Player Navigation Radio Camera</v>
          </cell>
          <cell r="D316">
            <v>5</v>
          </cell>
          <cell r="E316">
            <v>0.28999999999999998</v>
          </cell>
          <cell r="F316">
            <v>0.38</v>
          </cell>
          <cell r="G316">
            <v>0.28999999999999998</v>
          </cell>
          <cell r="H316" t="str">
            <v>MASTEN</v>
          </cell>
          <cell r="I316" t="str">
            <v>Navigation System</v>
          </cell>
          <cell r="J316" t="str">
            <v>In Dash Navigation System</v>
          </cell>
          <cell r="K316" t="str">
            <v>live</v>
          </cell>
          <cell r="L316" t="str">
            <v>/</v>
          </cell>
          <cell r="M316" t="str">
            <v>new</v>
          </cell>
          <cell r="N316" t="str">
            <v>ARCHIVED</v>
          </cell>
          <cell r="O316" t="b">
            <v>1</v>
          </cell>
          <cell r="P316" t="str">
            <v>KAYHAN AUDIO</v>
          </cell>
          <cell r="Q316">
            <v>0</v>
          </cell>
        </row>
        <row r="317">
          <cell r="B317" t="str">
            <v>AND3-FG-MKIS</v>
          </cell>
          <cell r="C317" t="str">
            <v>9.6 Android GPS For Ford Falcon FG MKI Nav Bluetooth Car Player Navigation Radio Stereo</v>
          </cell>
          <cell r="D317">
            <v>5</v>
          </cell>
          <cell r="E317">
            <v>0.28999999999999998</v>
          </cell>
          <cell r="F317">
            <v>0.38</v>
          </cell>
          <cell r="G317">
            <v>0.28999999999999998</v>
          </cell>
          <cell r="H317" t="str">
            <v>MASTEN</v>
          </cell>
          <cell r="I317" t="str">
            <v>Navigation System</v>
          </cell>
          <cell r="J317" t="str">
            <v>In Dash Navigation System</v>
          </cell>
          <cell r="K317" t="str">
            <v>live</v>
          </cell>
          <cell r="L317" t="str">
            <v>/</v>
          </cell>
          <cell r="M317" t="str">
            <v>new</v>
          </cell>
          <cell r="N317" t="str">
            <v>ARCHIVED</v>
          </cell>
          <cell r="O317" t="b">
            <v>1</v>
          </cell>
          <cell r="P317" t="str">
            <v>KAYHAN AUDIO</v>
          </cell>
          <cell r="Q317">
            <v>0</v>
          </cell>
        </row>
        <row r="318">
          <cell r="B318" t="str">
            <v>AND3-FG-MKI</v>
          </cell>
          <cell r="C318" t="str">
            <v>9.6 Android GPS For Ford Falcon FG MKII Nav Bluetooth Car Player Navigation Radio Stereo</v>
          </cell>
          <cell r="D318">
            <v>5</v>
          </cell>
          <cell r="E318">
            <v>0.28999999999999998</v>
          </cell>
          <cell r="F318">
            <v>0.38</v>
          </cell>
          <cell r="G318">
            <v>0.28999999999999998</v>
          </cell>
          <cell r="H318" t="str">
            <v>MASTEN</v>
          </cell>
          <cell r="I318" t="str">
            <v>Navigation System</v>
          </cell>
          <cell r="J318" t="str">
            <v>In Dash Navigation System</v>
          </cell>
          <cell r="K318" t="str">
            <v>live</v>
          </cell>
          <cell r="L318" t="str">
            <v>/</v>
          </cell>
          <cell r="M318" t="str">
            <v>new</v>
          </cell>
          <cell r="N318" t="str">
            <v>ARCHIVED</v>
          </cell>
          <cell r="O318" t="b">
            <v>0</v>
          </cell>
          <cell r="P318" t="str">
            <v>WISE SUCCESS(HK) TECHNOLOGY LIMITED</v>
          </cell>
          <cell r="Q318">
            <v>0</v>
          </cell>
        </row>
        <row r="319">
          <cell r="B319" t="str">
            <v>909MSC</v>
          </cell>
          <cell r="C319" t="str">
            <v>909MSC 15 Amp 254mm (10) Single Bevel Laser Guided Slide Miter Saw (10CSMS) + Miter Saw Work Stand (MSS38000)</v>
          </cell>
          <cell r="D319">
            <v>23.5</v>
          </cell>
          <cell r="E319">
            <v>0.45</v>
          </cell>
          <cell r="F319">
            <v>0.48</v>
          </cell>
          <cell r="G319">
            <v>0.79</v>
          </cell>
          <cell r="H319" t="str">
            <v>MASTEN</v>
          </cell>
          <cell r="I319" t="str">
            <v>Hardware</v>
          </cell>
          <cell r="J319" t="str">
            <v>Hardware</v>
          </cell>
          <cell r="K319" t="str">
            <v>Archived</v>
          </cell>
          <cell r="L319" t="str">
            <v>/</v>
          </cell>
          <cell r="M319" t="str">
            <v>new</v>
          </cell>
          <cell r="N319" t="str">
            <v>ARCHIVED</v>
          </cell>
          <cell r="O319" t="b">
            <v>0</v>
          </cell>
          <cell r="P319" t="str">
            <v>NA</v>
          </cell>
          <cell r="Q319">
            <v>0</v>
          </cell>
        </row>
        <row r="320">
          <cell r="B320" t="str">
            <v>ABS corner bracket</v>
          </cell>
          <cell r="C320" t="str">
            <v>ABS corner bracket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 t="str">
            <v>Trak Racer</v>
          </cell>
          <cell r="I320" t="str">
            <v>Spare Parts</v>
          </cell>
          <cell r="J320" t="str">
            <v>Spare Parts</v>
          </cell>
          <cell r="K320" t="str">
            <v>NA</v>
          </cell>
          <cell r="L320" t="str">
            <v>/</v>
          </cell>
          <cell r="M320" t="str">
            <v>new</v>
          </cell>
          <cell r="N320" t="str">
            <v>ARCHIVED</v>
          </cell>
          <cell r="O320" t="b">
            <v>0</v>
          </cell>
          <cell r="P320" t="str">
            <v>NA</v>
          </cell>
          <cell r="Q320">
            <v>0</v>
          </cell>
        </row>
        <row r="321">
          <cell r="B321" t="str">
            <v>EC-4F</v>
          </cell>
          <cell r="C321" t="str">
            <v>Adapter 4-Pin Female to RCA Female RCA Camera to Extension Cable Aviation</v>
          </cell>
          <cell r="D321">
            <v>4.9000000000000002E-2</v>
          </cell>
          <cell r="E321">
            <v>0.05</v>
          </cell>
          <cell r="F321">
            <v>0.05</v>
          </cell>
          <cell r="G321">
            <v>0.05</v>
          </cell>
          <cell r="H321" t="str">
            <v>MASTEN</v>
          </cell>
          <cell r="I321" t="str">
            <v>Reversing Camera</v>
          </cell>
          <cell r="J321" t="str">
            <v>Reversing Camera Kits</v>
          </cell>
          <cell r="K321" t="str">
            <v>Live</v>
          </cell>
          <cell r="L321" t="str">
            <v>/</v>
          </cell>
          <cell r="M321" t="str">
            <v>new</v>
          </cell>
          <cell r="N321" t="str">
            <v>ARCHIVED</v>
          </cell>
          <cell r="O321" t="b">
            <v>0</v>
          </cell>
          <cell r="P321" t="str">
            <v>Dongguan Swallowtech Electronic Co., Ltd</v>
          </cell>
          <cell r="Q321">
            <v>0</v>
          </cell>
        </row>
        <row r="322">
          <cell r="B322" t="str">
            <v>TM37-TJLG</v>
          </cell>
          <cell r="C322" t="str">
            <v>adjust riser</v>
          </cell>
          <cell r="D322">
            <v>0.5</v>
          </cell>
          <cell r="E322">
            <v>30</v>
          </cell>
          <cell r="F322">
            <v>100</v>
          </cell>
          <cell r="G322">
            <v>100</v>
          </cell>
          <cell r="H322" t="str">
            <v>Trak Racer</v>
          </cell>
          <cell r="I322" t="str">
            <v>Spare Parts</v>
          </cell>
          <cell r="J322" t="str">
            <v>Spare Parts</v>
          </cell>
          <cell r="K322" t="str">
            <v>NA</v>
          </cell>
          <cell r="L322" t="str">
            <v>/</v>
          </cell>
          <cell r="M322" t="str">
            <v>new</v>
          </cell>
          <cell r="N322" t="str">
            <v>DISCONTINUED</v>
          </cell>
          <cell r="O322" t="b">
            <v>0</v>
          </cell>
          <cell r="P322" t="str">
            <v>NA</v>
          </cell>
          <cell r="Q322">
            <v>1.7971999999999999</v>
          </cell>
        </row>
        <row r="323">
          <cell r="B323" t="str">
            <v>YN-C50</v>
          </cell>
          <cell r="C323" t="str">
            <v>Adapter 4-Pin Female to RCA Male RCA Camera to Extension Cable Aviation</v>
          </cell>
          <cell r="D323">
            <v>4.9000000000000002E-2</v>
          </cell>
          <cell r="E323">
            <v>0.05</v>
          </cell>
          <cell r="F323">
            <v>0.05</v>
          </cell>
          <cell r="G323">
            <v>0.05</v>
          </cell>
          <cell r="H323" t="str">
            <v>MASTEN</v>
          </cell>
          <cell r="I323" t="str">
            <v>Vehicle Accessories</v>
          </cell>
          <cell r="J323" t="str">
            <v>Accessories</v>
          </cell>
          <cell r="K323" t="str">
            <v>Archived</v>
          </cell>
          <cell r="L323" t="str">
            <v>/</v>
          </cell>
          <cell r="M323" t="str">
            <v>new</v>
          </cell>
          <cell r="N323" t="str">
            <v>ARCHIVED</v>
          </cell>
          <cell r="O323" t="b">
            <v>0</v>
          </cell>
          <cell r="P323" t="str">
            <v>Yincaa Eagle Vision</v>
          </cell>
          <cell r="Q323">
            <v>0</v>
          </cell>
        </row>
        <row r="324">
          <cell r="B324" t="str">
            <v>TM-B3-27-3</v>
          </cell>
          <cell r="C324" t="str">
            <v>Add-on Side Arms for Triple Monitor Stand 22-32</v>
          </cell>
          <cell r="D324">
            <v>7.5</v>
          </cell>
          <cell r="E324">
            <v>10</v>
          </cell>
          <cell r="F324">
            <v>30</v>
          </cell>
          <cell r="G324">
            <v>70</v>
          </cell>
          <cell r="H324" t="str">
            <v>Trak Racer</v>
          </cell>
          <cell r="I324" t="str">
            <v>Monitor Stands</v>
          </cell>
          <cell r="J324" t="str">
            <v>Monitor Stands - Component</v>
          </cell>
          <cell r="K324" t="str">
            <v>Live</v>
          </cell>
          <cell r="L324" t="str">
            <v>TM-B4-27-3</v>
          </cell>
          <cell r="M324" t="str">
            <v>new</v>
          </cell>
          <cell r="N324" t="str">
            <v>LIVE</v>
          </cell>
          <cell r="O324" t="b">
            <v>0</v>
          </cell>
          <cell r="P324" t="str">
            <v>Xiamen Trak Racer Industry and Trade Co., Ltd</v>
          </cell>
          <cell r="Q324">
            <v>18.406700000000001</v>
          </cell>
        </row>
        <row r="325">
          <cell r="B325" t="str">
            <v>TM-B4-27-3</v>
          </cell>
          <cell r="C325" t="str">
            <v>Add-on Side Arms for Triple Monitor Stand 22-32</v>
          </cell>
          <cell r="D325">
            <v>7.5</v>
          </cell>
          <cell r="E325">
            <v>10</v>
          </cell>
          <cell r="F325">
            <v>30</v>
          </cell>
          <cell r="G325">
            <v>70</v>
          </cell>
          <cell r="H325" t="str">
            <v>Trak Racer</v>
          </cell>
          <cell r="I325" t="str">
            <v>Monitor Stands</v>
          </cell>
          <cell r="J325" t="str">
            <v>Monitor Stands - Component</v>
          </cell>
          <cell r="K325" t="str">
            <v>Live</v>
          </cell>
          <cell r="L325" t="str">
            <v>TM-B5-27-3</v>
          </cell>
          <cell r="M325" t="str">
            <v>new</v>
          </cell>
          <cell r="N325" t="str">
            <v>LIVE</v>
          </cell>
          <cell r="O325" t="b">
            <v>0</v>
          </cell>
          <cell r="P325" t="str">
            <v>Xiamen Trak Racer Industry and Trade Co., Ltd</v>
          </cell>
          <cell r="Q325">
            <v>13.0718</v>
          </cell>
        </row>
        <row r="326">
          <cell r="B326" t="str">
            <v>TM-B4-37-3</v>
          </cell>
          <cell r="C326" t="str">
            <v>Add-on Side Arms for Triple Monitor Stand 32-45</v>
          </cell>
          <cell r="D326">
            <v>7.5</v>
          </cell>
          <cell r="E326">
            <v>10</v>
          </cell>
          <cell r="F326">
            <v>30</v>
          </cell>
          <cell r="G326">
            <v>70</v>
          </cell>
          <cell r="H326" t="str">
            <v>Trak Racer</v>
          </cell>
          <cell r="I326" t="str">
            <v>Monitor Stands</v>
          </cell>
          <cell r="J326" t="str">
            <v>Monitor Stands - Component</v>
          </cell>
          <cell r="K326" t="str">
            <v>Live</v>
          </cell>
          <cell r="L326" t="str">
            <v>TM-B7-37-3</v>
          </cell>
          <cell r="M326" t="str">
            <v>new</v>
          </cell>
          <cell r="N326" t="str">
            <v>DISCONTINUED</v>
          </cell>
          <cell r="O326" t="b">
            <v>0</v>
          </cell>
          <cell r="P326" t="str">
            <v>Xiamen Trak Racer Industry and Trade Co., Ltd</v>
          </cell>
          <cell r="Q326">
            <v>18.7</v>
          </cell>
        </row>
        <row r="327">
          <cell r="B327" t="str">
            <v>TM-B3-37-3</v>
          </cell>
          <cell r="C327" t="str">
            <v>Add-on Side Arms for Triple Monitor Stand 32-45 Mk3</v>
          </cell>
          <cell r="D327">
            <v>7.5</v>
          </cell>
          <cell r="E327">
            <v>10</v>
          </cell>
          <cell r="F327">
            <v>30</v>
          </cell>
          <cell r="G327">
            <v>70</v>
          </cell>
          <cell r="H327" t="str">
            <v>Trak Racer</v>
          </cell>
          <cell r="I327" t="str">
            <v>Monitor Stands</v>
          </cell>
          <cell r="J327" t="str">
            <v>Monitor Stands - Component</v>
          </cell>
          <cell r="K327" t="str">
            <v>Live</v>
          </cell>
          <cell r="L327" t="str">
            <v>TM-B4-37-3</v>
          </cell>
          <cell r="M327" t="str">
            <v>new</v>
          </cell>
          <cell r="N327" t="str">
            <v>LIVE</v>
          </cell>
          <cell r="O327" t="b">
            <v>0</v>
          </cell>
          <cell r="P327" t="str">
            <v>Xiamen Trak Racer Industry and Trade Co., Ltd</v>
          </cell>
          <cell r="Q327">
            <v>51.348100000000002</v>
          </cell>
        </row>
        <row r="328">
          <cell r="B328" t="str">
            <v>Meca-Evo1-clutch</v>
          </cell>
          <cell r="C328" t="str">
            <v>Additional clutch pedal for Meca EVO1 pedals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 t="str">
            <v>Trak Racer</v>
          </cell>
          <cell r="I328" t="str">
            <v>Electronics - 3P</v>
          </cell>
          <cell r="J328" t="str">
            <v>Electronics</v>
          </cell>
          <cell r="K328" t="str">
            <v>NA</v>
          </cell>
          <cell r="L328" t="str">
            <v>/</v>
          </cell>
          <cell r="M328" t="str">
            <v>new</v>
          </cell>
          <cell r="N328" t="str">
            <v>LIVE</v>
          </cell>
          <cell r="O328" t="b">
            <v>0</v>
          </cell>
          <cell r="P328" t="str">
            <v>NA</v>
          </cell>
          <cell r="Q328">
            <v>0</v>
          </cell>
        </row>
        <row r="329">
          <cell r="B329" t="str">
            <v>TR80-SMEX2-BLK</v>
          </cell>
          <cell r="C329" t="str">
            <v>Additional Side Chassis Peripheral Support</v>
          </cell>
          <cell r="D329">
            <v>3.2</v>
          </cell>
          <cell r="E329">
            <v>8</v>
          </cell>
          <cell r="F329">
            <v>19</v>
          </cell>
          <cell r="G329">
            <v>60</v>
          </cell>
          <cell r="H329" t="str">
            <v>Trak Racer</v>
          </cell>
          <cell r="I329" t="str">
            <v>Addons</v>
          </cell>
          <cell r="J329" t="str">
            <v>Accessories</v>
          </cell>
          <cell r="K329" t="str">
            <v>Live</v>
          </cell>
          <cell r="L329" t="str">
            <v>TR80-SMEX3-BLK</v>
          </cell>
          <cell r="M329" t="str">
            <v>new</v>
          </cell>
          <cell r="N329" t="str">
            <v>LIVE</v>
          </cell>
          <cell r="O329" t="b">
            <v>0</v>
          </cell>
          <cell r="P329" t="str">
            <v>Hunan Lang Le Technology Co., Ltd</v>
          </cell>
          <cell r="Q329">
            <v>0</v>
          </cell>
        </row>
        <row r="330">
          <cell r="B330" t="str">
            <v>TR120-SMEX</v>
          </cell>
          <cell r="C330" t="str">
            <v>Additional Side Chassis Peripheral Support with TR Brand Plate</v>
          </cell>
          <cell r="D330">
            <v>4.9800000000000004</v>
          </cell>
          <cell r="E330">
            <v>13</v>
          </cell>
          <cell r="F330">
            <v>15.5</v>
          </cell>
          <cell r="G330">
            <v>59.5</v>
          </cell>
          <cell r="H330" t="str">
            <v>Trak Racer</v>
          </cell>
          <cell r="I330" t="str">
            <v>Addons</v>
          </cell>
          <cell r="J330" t="str">
            <v>Accessories</v>
          </cell>
          <cell r="K330" t="str">
            <v>Live</v>
          </cell>
          <cell r="L330" t="str">
            <v>/</v>
          </cell>
          <cell r="M330" t="str">
            <v>new</v>
          </cell>
          <cell r="N330" t="str">
            <v>LIVE</v>
          </cell>
          <cell r="O330" t="b">
            <v>0</v>
          </cell>
          <cell r="P330" t="str">
            <v>Hunan Lang Le Technology Co., Ltd</v>
          </cell>
          <cell r="Q330">
            <v>26.174399999999999</v>
          </cell>
        </row>
        <row r="331">
          <cell r="B331" t="str">
            <v>TR80-SMEX-BLK</v>
          </cell>
          <cell r="C331" t="str">
            <v>Additional Side Peripheral with Brackets 80x40mm</v>
          </cell>
          <cell r="D331">
            <v>3.2</v>
          </cell>
          <cell r="E331">
            <v>8</v>
          </cell>
          <cell r="F331">
            <v>19</v>
          </cell>
          <cell r="G331">
            <v>60</v>
          </cell>
          <cell r="H331" t="str">
            <v>Trak Racer</v>
          </cell>
          <cell r="I331" t="str">
            <v/>
          </cell>
          <cell r="J331" t="str">
            <v>Accessories</v>
          </cell>
          <cell r="K331" t="str">
            <v>Live</v>
          </cell>
          <cell r="L331" t="str">
            <v>TR80-SMEX2-BLK</v>
          </cell>
          <cell r="M331" t="str">
            <v>new</v>
          </cell>
          <cell r="N331" t="str">
            <v>LIVE</v>
          </cell>
          <cell r="O331" t="b">
            <v>0</v>
          </cell>
          <cell r="P331" t="str">
            <v>Hunan Lang Le Technology Co., Ltd</v>
          </cell>
          <cell r="Q331">
            <v>34.409999999999997</v>
          </cell>
        </row>
        <row r="332">
          <cell r="B332" t="str">
            <v>HOSOPUALPPY0000000</v>
          </cell>
          <cell r="C332" t="str">
            <v>ADEPT HOLO Alpine Edition</v>
          </cell>
          <cell r="D332">
            <v>22</v>
          </cell>
          <cell r="E332">
            <v>138</v>
          </cell>
          <cell r="F332">
            <v>70</v>
          </cell>
          <cell r="G332">
            <v>64</v>
          </cell>
          <cell r="H332" t="str">
            <v>Trak Racer</v>
          </cell>
          <cell r="I332" t="str">
            <v>Electronics - 3P</v>
          </cell>
          <cell r="J332" t="str">
            <v>Electronics</v>
          </cell>
          <cell r="K332" t="str">
            <v>NA</v>
          </cell>
          <cell r="L332" t="str">
            <v>/</v>
          </cell>
          <cell r="M332" t="str">
            <v>new</v>
          </cell>
          <cell r="N332" t="str">
            <v>LIVE</v>
          </cell>
          <cell r="O332" t="b">
            <v>0</v>
          </cell>
          <cell r="P332" t="str">
            <v>TONIC UNITED GmbH</v>
          </cell>
          <cell r="Q332">
            <v>0</v>
          </cell>
        </row>
        <row r="333">
          <cell r="B333" t="str">
            <v>RS6-TJ</v>
          </cell>
          <cell r="C333" t="str">
            <v>adjust bracket</v>
          </cell>
          <cell r="D333">
            <v>0.75</v>
          </cell>
          <cell r="E333">
            <v>6.5</v>
          </cell>
          <cell r="F333">
            <v>12.5</v>
          </cell>
          <cell r="G333">
            <v>16.5</v>
          </cell>
          <cell r="H333" t="str">
            <v>Trak Racer</v>
          </cell>
          <cell r="I333" t="str">
            <v>Spare Parts</v>
          </cell>
          <cell r="J333" t="str">
            <v>Spare Parts</v>
          </cell>
          <cell r="K333" t="str">
            <v>NA</v>
          </cell>
          <cell r="L333" t="str">
            <v>/</v>
          </cell>
          <cell r="M333" t="str">
            <v>new</v>
          </cell>
          <cell r="N333" t="str">
            <v>LIVE</v>
          </cell>
          <cell r="O333" t="b">
            <v>0</v>
          </cell>
          <cell r="P333" t="str">
            <v>NA</v>
          </cell>
          <cell r="Q333">
            <v>0</v>
          </cell>
        </row>
        <row r="334">
          <cell r="B334" t="str">
            <v>TM-B6</v>
          </cell>
          <cell r="C334" t="str">
            <v>Adjustable Tube Floor Monitor Stand for 22-45 Optional Triple Side Arms and 2nd/4th Screen Holder</v>
          </cell>
          <cell r="D334">
            <v>20</v>
          </cell>
          <cell r="E334">
            <v>22</v>
          </cell>
          <cell r="F334">
            <v>70</v>
          </cell>
          <cell r="G334">
            <v>86</v>
          </cell>
          <cell r="H334" t="str">
            <v>Trak Racer</v>
          </cell>
          <cell r="I334" t="str">
            <v>Monitor Stands</v>
          </cell>
          <cell r="J334" t="str">
            <v>Monitor Stand</v>
          </cell>
          <cell r="K334" t="str">
            <v>NA</v>
          </cell>
          <cell r="L334" t="str">
            <v>TM-B6</v>
          </cell>
          <cell r="M334" t="str">
            <v>new</v>
          </cell>
          <cell r="N334" t="str">
            <v>LIVE</v>
          </cell>
          <cell r="O334" t="b">
            <v>0</v>
          </cell>
          <cell r="P334" t="str">
            <v>Xiamen Trak Racer Industry and Trade Co., Ltd</v>
          </cell>
          <cell r="Q334">
            <v>121.1952</v>
          </cell>
        </row>
        <row r="335">
          <cell r="B335" t="str">
            <v>TR-VARIABLEM</v>
          </cell>
          <cell r="C335" t="str">
            <v>Adjustable Monitor Mount</v>
          </cell>
          <cell r="D335">
            <v>2.2000000000000002</v>
          </cell>
          <cell r="E335">
            <v>13</v>
          </cell>
          <cell r="F335">
            <v>17</v>
          </cell>
          <cell r="G335">
            <v>20</v>
          </cell>
          <cell r="H335" t="str">
            <v>Trak Racer</v>
          </cell>
          <cell r="I335" t="str">
            <v>Spare Parts</v>
          </cell>
          <cell r="J335" t="str">
            <v>Spare Parts</v>
          </cell>
          <cell r="K335" t="str">
            <v>NA</v>
          </cell>
          <cell r="L335" t="str">
            <v>/</v>
          </cell>
          <cell r="M335" t="str">
            <v>new</v>
          </cell>
          <cell r="N335" t="str">
            <v>LIVE</v>
          </cell>
          <cell r="O335" t="b">
            <v>0</v>
          </cell>
          <cell r="P335" t="str">
            <v>Xiamen Trak Racer Industry and Trade Co., Ltd</v>
          </cell>
          <cell r="Q335">
            <v>22.2408</v>
          </cell>
        </row>
        <row r="336">
          <cell r="B336" t="str">
            <v>TM-B7</v>
          </cell>
          <cell r="C336" t="str">
            <v>Adjustable Tube Floor Monitor Stand for 22-45 Optional Triple Side Arms and 2nd/4th Screen Holder</v>
          </cell>
          <cell r="D336">
            <v>21.5</v>
          </cell>
          <cell r="E336">
            <v>22</v>
          </cell>
          <cell r="F336">
            <v>70</v>
          </cell>
          <cell r="G336">
            <v>86</v>
          </cell>
          <cell r="H336" t="str">
            <v>Trak Racer</v>
          </cell>
          <cell r="I336" t="str">
            <v>Monitor Stands</v>
          </cell>
          <cell r="J336" t="str">
            <v>Monitor Stand</v>
          </cell>
          <cell r="K336" t="str">
            <v>NA</v>
          </cell>
          <cell r="L336" t="str">
            <v>TM-B6</v>
          </cell>
          <cell r="M336" t="str">
            <v>new</v>
          </cell>
          <cell r="N336" t="str">
            <v>LIVE</v>
          </cell>
          <cell r="O336" t="b">
            <v>0</v>
          </cell>
          <cell r="P336" t="str">
            <v>Xiamen Trak Racer Industry and Trade Co., Ltd</v>
          </cell>
          <cell r="Q336">
            <v>0</v>
          </cell>
        </row>
        <row r="337">
          <cell r="B337" t="str">
            <v>TR160-PEDALUP</v>
          </cell>
          <cell r="C337" t="str">
            <v>Adjustable Two-way Pedal Mount - TR160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 t="str">
            <v>Trak Racer</v>
          </cell>
          <cell r="I337" t="str">
            <v>Addons</v>
          </cell>
          <cell r="J337" t="str">
            <v>Addons</v>
          </cell>
          <cell r="K337" t="str">
            <v>Live</v>
          </cell>
          <cell r="L337" t="str">
            <v>/</v>
          </cell>
          <cell r="M337" t="str">
            <v>new</v>
          </cell>
          <cell r="N337" t="str">
            <v>ARCHIVED</v>
          </cell>
          <cell r="O337" t="b">
            <v>0</v>
          </cell>
          <cell r="P337" t="str">
            <v>Nanchang Weiming Garment Co.,ltd</v>
          </cell>
          <cell r="Q337">
            <v>0</v>
          </cell>
        </row>
        <row r="338">
          <cell r="B338" t="str">
            <v>TR160-PEDALUP2</v>
          </cell>
          <cell r="C338" t="str">
            <v>Adjustable Two-way Pedal Mount - TR160</v>
          </cell>
          <cell r="D338">
            <v>18</v>
          </cell>
          <cell r="E338">
            <v>8</v>
          </cell>
          <cell r="F338">
            <v>44</v>
          </cell>
          <cell r="G338">
            <v>49</v>
          </cell>
          <cell r="H338" t="str">
            <v>Trak Racer</v>
          </cell>
          <cell r="I338" t="str">
            <v/>
          </cell>
          <cell r="J338" t="str">
            <v>Accessories</v>
          </cell>
          <cell r="K338" t="str">
            <v>Live</v>
          </cell>
          <cell r="L338" t="str">
            <v>TR160-PEDALUP3</v>
          </cell>
          <cell r="M338" t="str">
            <v>new</v>
          </cell>
          <cell r="N338" t="str">
            <v>LIVE</v>
          </cell>
          <cell r="O338" t="b">
            <v>0</v>
          </cell>
          <cell r="P338" t="str">
            <v>Hunan Lang Le Technology Co., Ltd</v>
          </cell>
          <cell r="Q338">
            <v>0</v>
          </cell>
        </row>
        <row r="339">
          <cell r="B339" t="str">
            <v>APVTY14</v>
          </cell>
          <cell r="C339" t="str">
            <v>Aftermarket Camera adapter to connect to Factory screen for Toyota Landcruiser Land Cruiser 200 series 4 pin</v>
          </cell>
          <cell r="D339">
            <v>4.9000000000000002E-2</v>
          </cell>
          <cell r="E339">
            <v>0.03</v>
          </cell>
          <cell r="F339">
            <v>0.1</v>
          </cell>
          <cell r="G339">
            <v>0.03</v>
          </cell>
          <cell r="H339" t="str">
            <v>MASTEN</v>
          </cell>
          <cell r="I339" t="str">
            <v>Harness</v>
          </cell>
          <cell r="J339" t="str">
            <v>In Dash Navigation System Accessories</v>
          </cell>
          <cell r="K339" t="str">
            <v>Live</v>
          </cell>
          <cell r="L339" t="str">
            <v>/</v>
          </cell>
          <cell r="M339" t="str">
            <v>new</v>
          </cell>
          <cell r="N339" t="str">
            <v>ARCHIVED</v>
          </cell>
          <cell r="O339" t="b">
            <v>0</v>
          </cell>
          <cell r="P339" t="str">
            <v>TDJ Australia Pty Ltd</v>
          </cell>
          <cell r="Q339">
            <v>0</v>
          </cell>
        </row>
        <row r="340">
          <cell r="B340" t="str">
            <v>APVIZ11</v>
          </cell>
          <cell r="C340" t="str">
            <v>Aftermarket Reverse Camera Adapter to factory fitted Colour Screens for ISUZU DMAX 2012+</v>
          </cell>
          <cell r="D340">
            <v>4.9000000000000002E-2</v>
          </cell>
          <cell r="E340">
            <v>7.0000000000000007E-2</v>
          </cell>
          <cell r="F340">
            <v>0.13</v>
          </cell>
          <cell r="G340">
            <v>0.04</v>
          </cell>
          <cell r="H340" t="str">
            <v>MASTEN</v>
          </cell>
          <cell r="I340" t="str">
            <v>Harness</v>
          </cell>
          <cell r="J340" t="str">
            <v>In Dash Navigation System Accessories</v>
          </cell>
          <cell r="K340" t="str">
            <v>Live</v>
          </cell>
          <cell r="L340" t="str">
            <v>/</v>
          </cell>
          <cell r="M340" t="str">
            <v>new</v>
          </cell>
          <cell r="N340" t="str">
            <v>ARCHIVED</v>
          </cell>
          <cell r="O340" t="b">
            <v>0</v>
          </cell>
          <cell r="P340" t="str">
            <v>NA</v>
          </cell>
          <cell r="Q340">
            <v>0</v>
          </cell>
        </row>
        <row r="341">
          <cell r="B341" t="str">
            <v>RC-DMX</v>
          </cell>
          <cell r="C341" t="str">
            <v>Aftermarket Reverse Camera to factory fitted Colour Screens for ISUZU DMAX 2012+</v>
          </cell>
          <cell r="D341">
            <v>4.9000000000000002E-2</v>
          </cell>
          <cell r="E341">
            <v>7.0000000000000007E-2</v>
          </cell>
          <cell r="F341">
            <v>0.13</v>
          </cell>
          <cell r="G341">
            <v>0.04</v>
          </cell>
          <cell r="H341" t="str">
            <v>MASTEN</v>
          </cell>
          <cell r="I341" t="str">
            <v>Reversing Camera</v>
          </cell>
          <cell r="J341" t="str">
            <v>Reversing Camera Kits</v>
          </cell>
          <cell r="K341" t="str">
            <v>Live</v>
          </cell>
          <cell r="L341" t="str">
            <v>/</v>
          </cell>
          <cell r="M341" t="str">
            <v>new</v>
          </cell>
          <cell r="N341" t="str">
            <v>ARCHIVED</v>
          </cell>
          <cell r="O341" t="b">
            <v>1</v>
          </cell>
          <cell r="P341" t="str">
            <v>NA</v>
          </cell>
          <cell r="Q341">
            <v>0</v>
          </cell>
        </row>
        <row r="342">
          <cell r="B342" t="str">
            <v>APVTY12</v>
          </cell>
          <cell r="C342" t="str">
            <v>Aftermarket Video Reverse Camera Adapter to factory fitted Colour Screens for Toyota Subaru</v>
          </cell>
          <cell r="D342">
            <v>4.9000000000000002E-2</v>
          </cell>
          <cell r="E342">
            <v>7.0000000000000007E-2</v>
          </cell>
          <cell r="F342">
            <v>0.13</v>
          </cell>
          <cell r="G342">
            <v>0.04</v>
          </cell>
          <cell r="H342" t="str">
            <v>MASTEN</v>
          </cell>
          <cell r="I342" t="str">
            <v>Harness</v>
          </cell>
          <cell r="J342" t="str">
            <v>In Dash Navigation System Accessories</v>
          </cell>
          <cell r="K342" t="str">
            <v>Live</v>
          </cell>
          <cell r="L342" t="str">
            <v>/</v>
          </cell>
          <cell r="M342" t="str">
            <v>new</v>
          </cell>
          <cell r="N342" t="str">
            <v>ARCHIVED</v>
          </cell>
          <cell r="O342" t="b">
            <v>0</v>
          </cell>
          <cell r="P342" t="str">
            <v>NA</v>
          </cell>
          <cell r="Q342">
            <v>0</v>
          </cell>
        </row>
        <row r="343">
          <cell r="B343" t="str">
            <v>RK-7MDW-DVR</v>
          </cell>
          <cell r="C343" t="str">
            <v>AHD 720P Wireless DVR Monitor for kit RK-7DW-DVR</v>
          </cell>
          <cell r="D343">
            <v>0.45</v>
          </cell>
          <cell r="E343">
            <v>7.0000000000000007E-2</v>
          </cell>
          <cell r="F343">
            <v>0.1</v>
          </cell>
          <cell r="G343">
            <v>0.1</v>
          </cell>
          <cell r="H343" t="str">
            <v>MASTEN</v>
          </cell>
          <cell r="I343" t="str">
            <v>Reversing Camera</v>
          </cell>
          <cell r="J343" t="str">
            <v>Reversing Camera Kits</v>
          </cell>
          <cell r="K343" t="str">
            <v>Live</v>
          </cell>
          <cell r="L343" t="str">
            <v>/</v>
          </cell>
          <cell r="M343" t="str">
            <v>new</v>
          </cell>
          <cell r="N343" t="str">
            <v>ARCHIVED</v>
          </cell>
          <cell r="O343" t="b">
            <v>0</v>
          </cell>
          <cell r="P343" t="str">
            <v>Forsafe CO., LTD</v>
          </cell>
          <cell r="Q343">
            <v>0</v>
          </cell>
        </row>
        <row r="344">
          <cell r="B344" t="str">
            <v>FS6</v>
          </cell>
          <cell r="C344" t="str">
            <v>Airbus Flight Simulator Base Kit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 t="str">
            <v>Trak Racer</v>
          </cell>
          <cell r="I344" t="str">
            <v>Simulators | Component</v>
          </cell>
          <cell r="J344" t="str">
            <v>Accessories - Accessories</v>
          </cell>
          <cell r="K344" t="str">
            <v>NA</v>
          </cell>
          <cell r="L344" t="str">
            <v>/</v>
          </cell>
          <cell r="M344" t="str">
            <v>new</v>
          </cell>
          <cell r="N344" t="str">
            <v>LIVE</v>
          </cell>
          <cell r="O344" t="b">
            <v>0</v>
          </cell>
          <cell r="P344" t="str">
            <v>Xiamen Trak Racer Industry and Trade Co., Ltd</v>
          </cell>
          <cell r="Q344">
            <v>0</v>
          </cell>
        </row>
        <row r="345">
          <cell r="B345" t="str">
            <v>TH-PC-HUB</v>
          </cell>
          <cell r="C345" t="str">
            <v>Alluminium thrustmaster hub</v>
          </cell>
          <cell r="D345">
            <v>0.5</v>
          </cell>
          <cell r="E345">
            <v>10</v>
          </cell>
          <cell r="F345">
            <v>14</v>
          </cell>
          <cell r="G345">
            <v>14</v>
          </cell>
          <cell r="H345" t="str">
            <v>Trak Racer</v>
          </cell>
          <cell r="I345" t="str">
            <v>Default</v>
          </cell>
          <cell r="J345" t="str">
            <v>Electronics</v>
          </cell>
          <cell r="K345" t="str">
            <v>NA</v>
          </cell>
          <cell r="L345" t="str">
            <v>/</v>
          </cell>
          <cell r="M345" t="str">
            <v>new</v>
          </cell>
          <cell r="N345" t="str">
            <v>LIVE</v>
          </cell>
          <cell r="O345" t="b">
            <v>0</v>
          </cell>
          <cell r="P345" t="str">
            <v>Esportsim srl</v>
          </cell>
          <cell r="Q345">
            <v>0</v>
          </cell>
        </row>
        <row r="346">
          <cell r="B346" t="str">
            <v>HC003653</v>
          </cell>
          <cell r="C346" t="str">
            <v>Alpha Flight Controls XPC</v>
          </cell>
          <cell r="D346">
            <v>6</v>
          </cell>
          <cell r="E346">
            <v>47</v>
          </cell>
          <cell r="F346">
            <v>33.299999999999997</v>
          </cell>
          <cell r="G346">
            <v>26.5</v>
          </cell>
          <cell r="H346" t="str">
            <v>Trak Racer</v>
          </cell>
          <cell r="I346" t="str">
            <v>Electronics - 3P</v>
          </cell>
          <cell r="J346" t="str">
            <v>Electronics</v>
          </cell>
          <cell r="K346" t="str">
            <v>NA</v>
          </cell>
          <cell r="L346" t="str">
            <v>/</v>
          </cell>
          <cell r="M346" t="str">
            <v>new</v>
          </cell>
          <cell r="N346" t="str">
            <v>LIVE</v>
          </cell>
          <cell r="O346" t="b">
            <v>0</v>
          </cell>
          <cell r="P346" t="str">
            <v>NA</v>
          </cell>
          <cell r="Q346">
            <v>0</v>
          </cell>
        </row>
        <row r="347">
          <cell r="B347" t="str">
            <v>SB003011</v>
          </cell>
          <cell r="C347" t="str">
            <v>Alpha Flight Controls Yoke &amp; Switch Panel</v>
          </cell>
          <cell r="D347">
            <v>6</v>
          </cell>
          <cell r="E347">
            <v>47</v>
          </cell>
          <cell r="F347">
            <v>33.299999999999997</v>
          </cell>
          <cell r="G347">
            <v>26.5</v>
          </cell>
          <cell r="H347" t="str">
            <v>Trak Racer</v>
          </cell>
          <cell r="I347" t="str">
            <v>Electronics - 3P</v>
          </cell>
          <cell r="J347" t="str">
            <v>Electronics</v>
          </cell>
          <cell r="K347" t="str">
            <v>NA</v>
          </cell>
          <cell r="L347" t="str">
            <v>/</v>
          </cell>
          <cell r="M347" t="str">
            <v>new</v>
          </cell>
          <cell r="N347" t="str">
            <v>LIVE</v>
          </cell>
          <cell r="O347" t="b">
            <v>0</v>
          </cell>
          <cell r="P347" t="str">
            <v>RTV Solution</v>
          </cell>
          <cell r="Q347">
            <v>0</v>
          </cell>
        </row>
        <row r="348">
          <cell r="B348" t="str">
            <v>TRX-BLK-PART1</v>
          </cell>
          <cell r="C348" t="str">
            <v>Alpine Racing TRX Black Racing Cockpit - Part 1</v>
          </cell>
          <cell r="D348">
            <v>29.72</v>
          </cell>
          <cell r="E348">
            <v>22.3</v>
          </cell>
          <cell r="F348">
            <v>90</v>
          </cell>
          <cell r="G348">
            <v>103.5</v>
          </cell>
          <cell r="H348" t="str">
            <v>Trak Racer</v>
          </cell>
          <cell r="I348" t="str">
            <v>Simulators | Component</v>
          </cell>
          <cell r="J348" t="str">
            <v>Simulators - Component</v>
          </cell>
          <cell r="K348" t="str">
            <v>NA</v>
          </cell>
          <cell r="L348" t="str">
            <v>TRX-BLK23-PART1</v>
          </cell>
          <cell r="M348" t="str">
            <v>new</v>
          </cell>
          <cell r="N348" t="str">
            <v>LIVE</v>
          </cell>
          <cell r="O348" t="b">
            <v>0</v>
          </cell>
          <cell r="P348" t="str">
            <v>Xiamen Trak Racer Industry and Trade Co., Ltd</v>
          </cell>
          <cell r="Q348">
            <v>403.35210000000001</v>
          </cell>
        </row>
        <row r="349">
          <cell r="B349" t="str">
            <v>TRX-BLK-PART2</v>
          </cell>
          <cell r="C349" t="str">
            <v>Alpine Racing TRX Black Racing Cockpit - Part 2</v>
          </cell>
          <cell r="D349">
            <v>29.31</v>
          </cell>
          <cell r="E349">
            <v>43.5</v>
          </cell>
          <cell r="F349">
            <v>56</v>
          </cell>
          <cell r="G349">
            <v>74.599999999999994</v>
          </cell>
          <cell r="H349" t="str">
            <v>Trak Racer</v>
          </cell>
          <cell r="I349" t="str">
            <v>Simulators | Component</v>
          </cell>
          <cell r="J349" t="str">
            <v>Simulators - Component</v>
          </cell>
          <cell r="K349" t="str">
            <v>NA</v>
          </cell>
          <cell r="L349" t="str">
            <v>TRX-BLK23-PART2</v>
          </cell>
          <cell r="M349" t="str">
            <v>new</v>
          </cell>
          <cell r="N349" t="str">
            <v>LIVE</v>
          </cell>
          <cell r="O349" t="b">
            <v>0</v>
          </cell>
          <cell r="P349" t="str">
            <v>Xiamen Trak Racer Industry and Trade Co., Ltd</v>
          </cell>
          <cell r="Q349">
            <v>766.03089999999997</v>
          </cell>
        </row>
        <row r="350">
          <cell r="B350" t="str">
            <v>TRX-BLK-PART3</v>
          </cell>
          <cell r="C350" t="str">
            <v>Alpine Racing TRX Black Racing Cockpit - Part 3</v>
          </cell>
          <cell r="D350">
            <v>28.53</v>
          </cell>
          <cell r="E350">
            <v>40.5</v>
          </cell>
          <cell r="F350">
            <v>80.2</v>
          </cell>
          <cell r="G350">
            <v>81</v>
          </cell>
          <cell r="H350" t="str">
            <v>Trak Racer</v>
          </cell>
          <cell r="I350" t="str">
            <v>Simulators | Component</v>
          </cell>
          <cell r="J350" t="str">
            <v>Simulators - Component</v>
          </cell>
          <cell r="K350" t="str">
            <v>NA</v>
          </cell>
          <cell r="L350" t="str">
            <v>TRX-BLK23-PART3</v>
          </cell>
          <cell r="M350" t="str">
            <v>new</v>
          </cell>
          <cell r="N350" t="str">
            <v>LIVE</v>
          </cell>
          <cell r="O350" t="b">
            <v>0</v>
          </cell>
          <cell r="P350" t="str">
            <v>Xiamen Trak Racer Industry and Trade Co., Ltd</v>
          </cell>
          <cell r="Q350">
            <v>339.61669999999998</v>
          </cell>
        </row>
        <row r="351">
          <cell r="B351" t="str">
            <v>TRX-ALP-PART1</v>
          </cell>
          <cell r="C351" t="str">
            <v>Alpine Racing TRX Blue Racing Cockpit - Part 1</v>
          </cell>
          <cell r="D351">
            <v>29.72</v>
          </cell>
          <cell r="E351">
            <v>22.3</v>
          </cell>
          <cell r="F351">
            <v>90</v>
          </cell>
          <cell r="G351">
            <v>103.5</v>
          </cell>
          <cell r="H351" t="str">
            <v>Trak Racer</v>
          </cell>
          <cell r="I351" t="str">
            <v>Simulators | Component</v>
          </cell>
          <cell r="J351" t="str">
            <v>Simulators - Component</v>
          </cell>
          <cell r="K351" t="str">
            <v>NA</v>
          </cell>
          <cell r="L351" t="str">
            <v>TRX-ALP23-PART1</v>
          </cell>
          <cell r="M351" t="str">
            <v>new</v>
          </cell>
          <cell r="N351" t="str">
            <v>DISCONTINUED</v>
          </cell>
          <cell r="O351" t="b">
            <v>0</v>
          </cell>
          <cell r="P351" t="str">
            <v>Xiamen Trak Racer Industry and Trade Co., Ltd</v>
          </cell>
          <cell r="Q351">
            <v>187.01</v>
          </cell>
        </row>
        <row r="352">
          <cell r="B352" t="str">
            <v>TRX-ALP-PART2</v>
          </cell>
          <cell r="C352" t="str">
            <v>Alpine Racing TRX Blue Racing Cockpit - Part 2</v>
          </cell>
          <cell r="D352">
            <v>29.31</v>
          </cell>
          <cell r="E352">
            <v>43.5</v>
          </cell>
          <cell r="F352">
            <v>56</v>
          </cell>
          <cell r="G352">
            <v>74.599999999999994</v>
          </cell>
          <cell r="H352" t="str">
            <v>Trak Racer</v>
          </cell>
          <cell r="I352" t="str">
            <v>Simulators | Component</v>
          </cell>
          <cell r="J352" t="str">
            <v>Simulators - Component</v>
          </cell>
          <cell r="K352" t="str">
            <v>NA</v>
          </cell>
          <cell r="L352" t="str">
            <v>TRX-ALP23-PART2</v>
          </cell>
          <cell r="M352" t="str">
            <v>new</v>
          </cell>
          <cell r="N352" t="str">
            <v>DISCONTINUED</v>
          </cell>
          <cell r="O352" t="b">
            <v>0</v>
          </cell>
          <cell r="P352" t="str">
            <v>Xiamen Trak Racer Industry and Trade Co., Ltd</v>
          </cell>
          <cell r="Q352">
            <v>124.67</v>
          </cell>
        </row>
        <row r="353">
          <cell r="B353" t="str">
            <v>TRX-ALP-PART3</v>
          </cell>
          <cell r="C353" t="str">
            <v>Alpine Racing TRX Blue Racing Cockpit - Part 3</v>
          </cell>
          <cell r="D353">
            <v>28.53</v>
          </cell>
          <cell r="E353">
            <v>40.5</v>
          </cell>
          <cell r="F353">
            <v>80.2</v>
          </cell>
          <cell r="G353">
            <v>81</v>
          </cell>
          <cell r="H353" t="str">
            <v>Trak Racer</v>
          </cell>
          <cell r="I353" t="str">
            <v>Simulators | Component</v>
          </cell>
          <cell r="J353" t="str">
            <v>Simulators - Component</v>
          </cell>
          <cell r="K353" t="str">
            <v>NA</v>
          </cell>
          <cell r="L353" t="str">
            <v>TRX-ALP23-PART3</v>
          </cell>
          <cell r="M353" t="str">
            <v>new</v>
          </cell>
          <cell r="N353" t="str">
            <v>DISCONTINUED</v>
          </cell>
          <cell r="O353" t="b">
            <v>0</v>
          </cell>
          <cell r="P353" t="str">
            <v>Xiamen Trak Racer Industry and Trade Co., Ltd</v>
          </cell>
          <cell r="Q353">
            <v>124.67</v>
          </cell>
        </row>
        <row r="354">
          <cell r="B354" t="str">
            <v>TRX-S0123</v>
          </cell>
          <cell r="C354" t="str">
            <v>Alpine Racing TRX Fiberglass Seat with Alpine Seat Wrap</v>
          </cell>
          <cell r="D354">
            <v>8.5</v>
          </cell>
          <cell r="E354">
            <v>36.5</v>
          </cell>
          <cell r="F354">
            <v>61.5</v>
          </cell>
          <cell r="G354">
            <v>113</v>
          </cell>
          <cell r="H354" t="str">
            <v>Trak Racer</v>
          </cell>
          <cell r="I354" t="str">
            <v>Seat</v>
          </cell>
          <cell r="J354" t="str">
            <v>Seat</v>
          </cell>
          <cell r="K354" t="str">
            <v>NA</v>
          </cell>
          <cell r="L354" t="str">
            <v>/</v>
          </cell>
          <cell r="M354" t="str">
            <v>new</v>
          </cell>
          <cell r="N354" t="str">
            <v>LIVE</v>
          </cell>
          <cell r="O354" t="b">
            <v>0</v>
          </cell>
          <cell r="P354" t="str">
            <v>Xiamen Trak Racer Industry and Trade Co., Ltd</v>
          </cell>
          <cell r="Q354">
            <v>198.803</v>
          </cell>
        </row>
        <row r="355">
          <cell r="B355" t="str">
            <v>TRX-S02</v>
          </cell>
          <cell r="C355" t="str">
            <v>Alpine Racing TRX Fiberglass Seat with no Seat Wrap</v>
          </cell>
          <cell r="D355">
            <v>8.5</v>
          </cell>
          <cell r="E355">
            <v>36.5</v>
          </cell>
          <cell r="F355">
            <v>61.5</v>
          </cell>
          <cell r="G355">
            <v>113</v>
          </cell>
          <cell r="H355" t="str">
            <v>Trak Racer</v>
          </cell>
          <cell r="I355" t="str">
            <v>Seat</v>
          </cell>
          <cell r="J355" t="str">
            <v>Seat</v>
          </cell>
          <cell r="K355" t="str">
            <v>NA</v>
          </cell>
          <cell r="L355" t="str">
            <v>/</v>
          </cell>
          <cell r="M355" t="str">
            <v>new</v>
          </cell>
          <cell r="N355" t="str">
            <v>LIVE</v>
          </cell>
          <cell r="O355" t="b">
            <v>0</v>
          </cell>
          <cell r="P355" t="str">
            <v>Xiamen Trak Racer Industry and Trade Co., Ltd</v>
          </cell>
          <cell r="Q355">
            <v>174.6874</v>
          </cell>
        </row>
        <row r="356">
          <cell r="B356" t="str">
            <v>TRX-SHIFTER-BLK</v>
          </cell>
          <cell r="C356" t="str">
            <v>Alpine Racing TRX Shifter Mount - Black</v>
          </cell>
          <cell r="D356">
            <v>2.4500000000000002</v>
          </cell>
          <cell r="E356">
            <v>15.1</v>
          </cell>
          <cell r="F356">
            <v>23.8</v>
          </cell>
          <cell r="G356">
            <v>24.7</v>
          </cell>
          <cell r="H356" t="str">
            <v>Trak Racer</v>
          </cell>
          <cell r="I356" t="str">
            <v>Default</v>
          </cell>
          <cell r="J356" t="str">
            <v>Simulators - Component</v>
          </cell>
          <cell r="K356" t="str">
            <v>NA</v>
          </cell>
          <cell r="L356" t="str">
            <v>/</v>
          </cell>
          <cell r="M356" t="str">
            <v>new</v>
          </cell>
          <cell r="N356" t="str">
            <v>LIVE</v>
          </cell>
          <cell r="O356" t="b">
            <v>0</v>
          </cell>
          <cell r="P356" t="str">
            <v>Xiamen Trak Racer Industry and Trade Co., Ltd</v>
          </cell>
          <cell r="Q356">
            <v>143.63630000000001</v>
          </cell>
        </row>
        <row r="357">
          <cell r="B357" t="str">
            <v>TRX-SHIFTER-BLK23</v>
          </cell>
          <cell r="C357" t="str">
            <v>Alpine Racing TRX Shifter Mount - Black</v>
          </cell>
          <cell r="D357">
            <v>2.4500000000000002</v>
          </cell>
          <cell r="E357">
            <v>15.1</v>
          </cell>
          <cell r="F357">
            <v>23.8</v>
          </cell>
          <cell r="G357">
            <v>24.7</v>
          </cell>
          <cell r="H357" t="str">
            <v>Trak Racer</v>
          </cell>
          <cell r="I357" t="str">
            <v>Default</v>
          </cell>
          <cell r="J357" t="str">
            <v>Simulators - Component</v>
          </cell>
          <cell r="K357" t="str">
            <v>NA</v>
          </cell>
          <cell r="L357" t="str">
            <v>/</v>
          </cell>
          <cell r="M357" t="str">
            <v>new</v>
          </cell>
          <cell r="N357" t="str">
            <v>LIVE</v>
          </cell>
          <cell r="O357" t="b">
            <v>0</v>
          </cell>
          <cell r="P357" t="str">
            <v>Xiamen Trak Racer Industry and Trade Co., Ltd</v>
          </cell>
          <cell r="Q357">
            <v>22.031099999999999</v>
          </cell>
        </row>
        <row r="358">
          <cell r="B358" t="str">
            <v>TRX-SHIFTER-ALP</v>
          </cell>
          <cell r="C358" t="str">
            <v>Alpine Racing TRX Shifter Mount - Blue</v>
          </cell>
          <cell r="D358">
            <v>2.4500000000000002</v>
          </cell>
          <cell r="E358">
            <v>15.1</v>
          </cell>
          <cell r="F358">
            <v>23.8</v>
          </cell>
          <cell r="G358">
            <v>24.7</v>
          </cell>
          <cell r="H358" t="str">
            <v>Trak Racer</v>
          </cell>
          <cell r="I358" t="str">
            <v>Addons</v>
          </cell>
          <cell r="J358" t="str">
            <v>Accessories</v>
          </cell>
          <cell r="K358" t="str">
            <v>NA</v>
          </cell>
          <cell r="L358" t="str">
            <v>TRX-SHIFTER-ALP23</v>
          </cell>
          <cell r="M358" t="str">
            <v>new</v>
          </cell>
          <cell r="N358" t="str">
            <v>LIVE</v>
          </cell>
          <cell r="O358" t="b">
            <v>0</v>
          </cell>
          <cell r="P358" t="str">
            <v>Xiamen Trak Racer Industry and Trade Co., Ltd</v>
          </cell>
          <cell r="Q358">
            <v>37.450699999999998</v>
          </cell>
        </row>
        <row r="359">
          <cell r="B359" t="str">
            <v>TRX-SHIFTER-ALP23</v>
          </cell>
          <cell r="C359" t="str">
            <v>Alpine Racing TRX Shifter Mount - Blue</v>
          </cell>
          <cell r="D359">
            <v>2.4500000000000002</v>
          </cell>
          <cell r="E359">
            <v>15.1</v>
          </cell>
          <cell r="F359">
            <v>23.8</v>
          </cell>
          <cell r="G359">
            <v>24.7</v>
          </cell>
          <cell r="H359" t="str">
            <v>Trak Racer</v>
          </cell>
          <cell r="I359" t="str">
            <v>Addons</v>
          </cell>
          <cell r="J359" t="str">
            <v>Accessories</v>
          </cell>
          <cell r="K359" t="str">
            <v>NA</v>
          </cell>
          <cell r="L359" t="str">
            <v>/</v>
          </cell>
          <cell r="M359" t="str">
            <v>new</v>
          </cell>
          <cell r="N359" t="str">
            <v>LIVE</v>
          </cell>
          <cell r="O359" t="b">
            <v>0</v>
          </cell>
          <cell r="P359" t="str">
            <v>Xiamen Trak Racer Industry and Trade Co., Ltd</v>
          </cell>
          <cell r="Q359">
            <v>22.8644</v>
          </cell>
        </row>
        <row r="360">
          <cell r="B360" t="str">
            <v>MS-FM-SIN-AE</v>
          </cell>
          <cell r="C360" t="str">
            <v>Alum. Floor Single Monitor Stand + VESA Mount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 t="str">
            <v>Trak Racer</v>
          </cell>
          <cell r="I360" t="str">
            <v>Monitor Stands</v>
          </cell>
          <cell r="J360" t="str">
            <v>Monitor Stands - Bundles</v>
          </cell>
          <cell r="K360" t="str">
            <v>NA</v>
          </cell>
          <cell r="L360" t="str">
            <v>/</v>
          </cell>
          <cell r="M360" t="str">
            <v>new</v>
          </cell>
          <cell r="N360" t="str">
            <v>LIVE</v>
          </cell>
          <cell r="O360" t="b">
            <v>1</v>
          </cell>
          <cell r="P360" t="str">
            <v>NA</v>
          </cell>
          <cell r="Q360">
            <v>0</v>
          </cell>
        </row>
        <row r="361">
          <cell r="B361" t="str">
            <v>KIT-TR80SINFM3-BLK</v>
          </cell>
          <cell r="C361" t="str">
            <v>Alum. Floor Single Monitor Stand + VESA Mount</v>
          </cell>
          <cell r="D361">
            <v>132.2774</v>
          </cell>
          <cell r="E361">
            <v>0</v>
          </cell>
          <cell r="F361">
            <v>0</v>
          </cell>
          <cell r="G361">
            <v>0</v>
          </cell>
          <cell r="H361" t="str">
            <v>Trak Racer</v>
          </cell>
          <cell r="I361" t="str">
            <v>Monitor Stands</v>
          </cell>
          <cell r="J361" t="str">
            <v>Monitor Stands - Bundles</v>
          </cell>
          <cell r="K361" t="str">
            <v>NA</v>
          </cell>
          <cell r="L361" t="str">
            <v>/</v>
          </cell>
          <cell r="M361" t="str">
            <v>new</v>
          </cell>
          <cell r="N361" t="str">
            <v>LIVE</v>
          </cell>
          <cell r="O361" t="b">
            <v>0</v>
          </cell>
          <cell r="P361" t="str">
            <v>NA</v>
          </cell>
          <cell r="Q361">
            <v>0</v>
          </cell>
        </row>
        <row r="362">
          <cell r="B362" t="str">
            <v>MS-FM-SIN-AU</v>
          </cell>
          <cell r="C362" t="str">
            <v>Alum. Floor Single Monitor Stand + VESA Mount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 t="str">
            <v>Trak Racer</v>
          </cell>
          <cell r="I362" t="str">
            <v>Monitor Stands</v>
          </cell>
          <cell r="J362" t="str">
            <v>Monitor Stands - Bundles</v>
          </cell>
          <cell r="K362" t="str">
            <v>NA</v>
          </cell>
          <cell r="L362" t="str">
            <v>/</v>
          </cell>
          <cell r="M362" t="str">
            <v>new</v>
          </cell>
          <cell r="N362" t="str">
            <v>LIVE</v>
          </cell>
          <cell r="O362" t="b">
            <v>1</v>
          </cell>
          <cell r="P362" t="str">
            <v>NA</v>
          </cell>
          <cell r="Q362">
            <v>0</v>
          </cell>
        </row>
        <row r="363">
          <cell r="B363" t="str">
            <v>KIT-TR80SINFM-BLK</v>
          </cell>
          <cell r="C363" t="str">
            <v>Alum. Floor Single Monitor Stand + VESA Mount</v>
          </cell>
          <cell r="D363">
            <v>20.5</v>
          </cell>
          <cell r="E363">
            <v>0</v>
          </cell>
          <cell r="F363">
            <v>0</v>
          </cell>
          <cell r="G363">
            <v>0</v>
          </cell>
          <cell r="H363" t="str">
            <v>Trak Racer</v>
          </cell>
          <cell r="I363" t="str">
            <v>Monitor Stands</v>
          </cell>
          <cell r="J363" t="str">
            <v>Monitor Stands - Bundles</v>
          </cell>
          <cell r="K363" t="str">
            <v>NA</v>
          </cell>
          <cell r="L363" t="str">
            <v>/</v>
          </cell>
          <cell r="M363" t="str">
            <v>new</v>
          </cell>
          <cell r="N363" t="str">
            <v>LIVE</v>
          </cell>
          <cell r="O363" t="b">
            <v>1</v>
          </cell>
          <cell r="P363" t="str">
            <v>NA</v>
          </cell>
          <cell r="Q363">
            <v>0</v>
          </cell>
        </row>
        <row r="364">
          <cell r="B364" t="str">
            <v>MS-FM-SIN-EU</v>
          </cell>
          <cell r="C364" t="str">
            <v>Alum. Floor Single Monitor Stand + VESA Mount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 t="str">
            <v>Trak Racer</v>
          </cell>
          <cell r="I364" t="str">
            <v>Monitor Stands</v>
          </cell>
          <cell r="J364" t="str">
            <v>Monitor Stands - Bundles</v>
          </cell>
          <cell r="K364" t="str">
            <v>NA</v>
          </cell>
          <cell r="L364" t="str">
            <v>/</v>
          </cell>
          <cell r="M364" t="str">
            <v>new</v>
          </cell>
          <cell r="N364" t="str">
            <v>LIVE</v>
          </cell>
          <cell r="O364" t="b">
            <v>1</v>
          </cell>
          <cell r="P364" t="str">
            <v>NA</v>
          </cell>
          <cell r="Q364">
            <v>0</v>
          </cell>
        </row>
        <row r="365">
          <cell r="B365" t="str">
            <v>KIT-TR80SINFM-BLK-NZ</v>
          </cell>
          <cell r="C365" t="str">
            <v>Alum. Floor Single Monitor Stand + VESA Mount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 t="str">
            <v>Trak Racer</v>
          </cell>
          <cell r="I365" t="str">
            <v>Monitor Stands</v>
          </cell>
          <cell r="J365" t="str">
            <v>Monitor Stands - Bundles</v>
          </cell>
          <cell r="K365" t="str">
            <v>NA</v>
          </cell>
          <cell r="L365" t="str">
            <v>/</v>
          </cell>
          <cell r="M365" t="str">
            <v>new</v>
          </cell>
          <cell r="N365" t="str">
            <v>LIVE</v>
          </cell>
          <cell r="O365" t="b">
            <v>1</v>
          </cell>
          <cell r="P365" t="str">
            <v>NA</v>
          </cell>
          <cell r="Q365">
            <v>0</v>
          </cell>
        </row>
        <row r="366">
          <cell r="B366" t="str">
            <v>MS-FM-SIN-NZ</v>
          </cell>
          <cell r="C366" t="str">
            <v>Alum. Floor Single Monitor Stand + VESA Mount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 t="str">
            <v>Trak Racer</v>
          </cell>
          <cell r="I366" t="str">
            <v>Monitor Stands</v>
          </cell>
          <cell r="J366" t="str">
            <v>Monitor Stands - Bundles</v>
          </cell>
          <cell r="K366" t="str">
            <v>NA</v>
          </cell>
          <cell r="L366" t="str">
            <v>/</v>
          </cell>
          <cell r="M366" t="str">
            <v>new</v>
          </cell>
          <cell r="N366" t="str">
            <v>LIVE</v>
          </cell>
          <cell r="O366" t="b">
            <v>1</v>
          </cell>
          <cell r="P366" t="str">
            <v>NA</v>
          </cell>
          <cell r="Q366">
            <v>0</v>
          </cell>
        </row>
        <row r="367">
          <cell r="B367" t="str">
            <v>MS-FM-SIN-UK</v>
          </cell>
          <cell r="C367" t="str">
            <v>Alum. Floor Single Monitor Stand + VESA Mount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 t="str">
            <v>Trak Racer</v>
          </cell>
          <cell r="I367" t="str">
            <v>Monitor Stands</v>
          </cell>
          <cell r="J367" t="str">
            <v>Monitor Stands - Bundles</v>
          </cell>
          <cell r="K367" t="str">
            <v>NA</v>
          </cell>
          <cell r="L367" t="str">
            <v>/</v>
          </cell>
          <cell r="M367" t="str">
            <v>new</v>
          </cell>
          <cell r="N367" t="str">
            <v>LIVE</v>
          </cell>
          <cell r="O367" t="b">
            <v>1</v>
          </cell>
          <cell r="P367" t="str">
            <v>NA</v>
          </cell>
          <cell r="Q367">
            <v>0</v>
          </cell>
        </row>
        <row r="368">
          <cell r="B368" t="str">
            <v>MS-FM-SIN-TR-EU</v>
          </cell>
          <cell r="C368" t="str">
            <v>Alum. Floor Triple Monitor Stand - Monitors up to 45?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 t="str">
            <v>Trak Racer</v>
          </cell>
          <cell r="I368" t="str">
            <v>Monitor Stands</v>
          </cell>
          <cell r="J368" t="str">
            <v>Monitor Stands - Bundles</v>
          </cell>
          <cell r="K368" t="str">
            <v>NA</v>
          </cell>
          <cell r="L368" t="str">
            <v>/</v>
          </cell>
          <cell r="M368" t="str">
            <v>new</v>
          </cell>
          <cell r="N368" t="str">
            <v>LIVE</v>
          </cell>
          <cell r="O368" t="b">
            <v>1</v>
          </cell>
          <cell r="P368" t="str">
            <v>NA</v>
          </cell>
          <cell r="Q368">
            <v>0</v>
          </cell>
        </row>
        <row r="369">
          <cell r="B369" t="str">
            <v>MS-FM-SIN-TR-AE</v>
          </cell>
          <cell r="C369" t="str">
            <v>Alum. Floor Triple Monitor Stand - Monitors up to 45?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 t="str">
            <v>Trak Racer</v>
          </cell>
          <cell r="I369" t="str">
            <v>Monitor Stands</v>
          </cell>
          <cell r="J369" t="str">
            <v>Monitor Stands - Bundles</v>
          </cell>
          <cell r="K369" t="str">
            <v>NA</v>
          </cell>
          <cell r="L369" t="str">
            <v>/</v>
          </cell>
          <cell r="M369" t="str">
            <v>new</v>
          </cell>
          <cell r="N369" t="str">
            <v>LIVE</v>
          </cell>
          <cell r="O369" t="b">
            <v>1</v>
          </cell>
          <cell r="P369" t="str">
            <v>NA</v>
          </cell>
          <cell r="Q369">
            <v>0</v>
          </cell>
        </row>
        <row r="370">
          <cell r="B370" t="str">
            <v>MS-FM-SIN-TR-UK</v>
          </cell>
          <cell r="C370" t="str">
            <v>Alum. Floor Triple Monitor Stand - Monitors up to 45?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 t="str">
            <v>Trak Racer</v>
          </cell>
          <cell r="I370" t="str">
            <v>Monitor Stands</v>
          </cell>
          <cell r="J370" t="str">
            <v>Monitor Stands - Bundles</v>
          </cell>
          <cell r="K370" t="str">
            <v>NA</v>
          </cell>
          <cell r="L370" t="str">
            <v>/</v>
          </cell>
          <cell r="M370" t="str">
            <v>new</v>
          </cell>
          <cell r="N370" t="str">
            <v>LIVE</v>
          </cell>
          <cell r="O370" t="b">
            <v>1</v>
          </cell>
          <cell r="P370" t="str">
            <v>NA</v>
          </cell>
          <cell r="Q370">
            <v>0</v>
          </cell>
        </row>
        <row r="371">
          <cell r="B371" t="str">
            <v>MS-FM-SIN-TR-AU</v>
          </cell>
          <cell r="C371" t="str">
            <v>Alum. Floor Triple Monitor Stand - Monitors up to 45?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 t="str">
            <v>Trak Racer</v>
          </cell>
          <cell r="I371" t="str">
            <v>Monitor Stands</v>
          </cell>
          <cell r="J371" t="str">
            <v>Monitor Stands - Bundles</v>
          </cell>
          <cell r="K371" t="str">
            <v>NA</v>
          </cell>
          <cell r="L371" t="str">
            <v>/</v>
          </cell>
          <cell r="M371" t="str">
            <v>new</v>
          </cell>
          <cell r="N371" t="str">
            <v>LIVE</v>
          </cell>
          <cell r="O371" t="b">
            <v>1</v>
          </cell>
          <cell r="P371" t="str">
            <v>NA</v>
          </cell>
          <cell r="Q371">
            <v>0</v>
          </cell>
        </row>
        <row r="372">
          <cell r="B372" t="str">
            <v>MS-FM-SIN-TR-NZ</v>
          </cell>
          <cell r="C372" t="str">
            <v>Alum. Floor Triple Monitor Stand - Monitors up to 45?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 t="str">
            <v>Trak Racer</v>
          </cell>
          <cell r="I372" t="str">
            <v>Monitor Stands</v>
          </cell>
          <cell r="J372" t="str">
            <v>Monitor Stands - Bundles</v>
          </cell>
          <cell r="K372" t="str">
            <v>NA</v>
          </cell>
          <cell r="L372" t="str">
            <v>/</v>
          </cell>
          <cell r="M372" t="str">
            <v>new</v>
          </cell>
          <cell r="N372" t="str">
            <v>LIVE</v>
          </cell>
          <cell r="O372" t="b">
            <v>1</v>
          </cell>
          <cell r="P372" t="str">
            <v>NA</v>
          </cell>
          <cell r="Q372">
            <v>0</v>
          </cell>
        </row>
        <row r="373">
          <cell r="B373" t="str">
            <v>KIT-TR80TRIFM-BLK</v>
          </cell>
          <cell r="C373" t="str">
            <v>Alum. Floor Triple Monitor Stand - Monitors up to 45?</v>
          </cell>
          <cell r="D373">
            <v>30</v>
          </cell>
          <cell r="E373">
            <v>0</v>
          </cell>
          <cell r="F373">
            <v>0</v>
          </cell>
          <cell r="G373">
            <v>0</v>
          </cell>
          <cell r="H373" t="str">
            <v>Trak Racer</v>
          </cell>
          <cell r="I373" t="str">
            <v>Monitor Stands</v>
          </cell>
          <cell r="J373" t="str">
            <v>Monitor Stands - Bundles</v>
          </cell>
          <cell r="K373" t="str">
            <v>NA</v>
          </cell>
          <cell r="L373" t="str">
            <v>/</v>
          </cell>
          <cell r="M373" t="str">
            <v>new</v>
          </cell>
          <cell r="N373" t="str">
            <v>LIVE</v>
          </cell>
          <cell r="O373" t="b">
            <v>1</v>
          </cell>
          <cell r="P373" t="str">
            <v>NA</v>
          </cell>
          <cell r="Q373">
            <v>0</v>
          </cell>
        </row>
        <row r="374">
          <cell r="B374" t="str">
            <v>KIT-TR80TRIFM3-BLK</v>
          </cell>
          <cell r="C374" t="str">
            <v>Alum. Floor Triple Monitor Stand - Monitors up to 45″</v>
          </cell>
          <cell r="D374">
            <v>176.3698</v>
          </cell>
          <cell r="E374">
            <v>0</v>
          </cell>
          <cell r="F374">
            <v>0</v>
          </cell>
          <cell r="G374">
            <v>0</v>
          </cell>
          <cell r="H374" t="str">
            <v>Trak Racer</v>
          </cell>
          <cell r="I374" t="str">
            <v>Monitor Stands</v>
          </cell>
          <cell r="J374" t="str">
            <v>Monitor Stands - Bundles</v>
          </cell>
          <cell r="K374" t="str">
            <v>NA</v>
          </cell>
          <cell r="L374" t="str">
            <v>/</v>
          </cell>
          <cell r="M374" t="str">
            <v>new</v>
          </cell>
          <cell r="N374" t="str">
            <v>LIVE</v>
          </cell>
          <cell r="O374" t="b">
            <v>0</v>
          </cell>
          <cell r="P374" t="str">
            <v>NA</v>
          </cell>
          <cell r="Q374">
            <v>0</v>
          </cell>
        </row>
        <row r="375">
          <cell r="B375" t="str">
            <v>TR80-FS01</v>
          </cell>
          <cell r="C375" t="str">
            <v>Alum. Profile Flight Sim Mounts - Left &amp; Right Set</v>
          </cell>
          <cell r="D375">
            <v>1.8</v>
          </cell>
          <cell r="E375">
            <v>13</v>
          </cell>
          <cell r="F375">
            <v>23</v>
          </cell>
          <cell r="G375">
            <v>30</v>
          </cell>
          <cell r="H375" t="str">
            <v>Trak Racer</v>
          </cell>
          <cell r="I375" t="str">
            <v>Addons</v>
          </cell>
          <cell r="J375" t="str">
            <v>Accessories</v>
          </cell>
          <cell r="K375" t="str">
            <v>Live</v>
          </cell>
          <cell r="L375" t="str">
            <v>/</v>
          </cell>
          <cell r="M375" t="str">
            <v>new</v>
          </cell>
          <cell r="N375" t="str">
            <v>DISCONTINUED</v>
          </cell>
          <cell r="O375" t="b">
            <v>0</v>
          </cell>
          <cell r="P375" t="str">
            <v>Hunan Lang Le Technology Co., Ltd</v>
          </cell>
          <cell r="Q375">
            <v>0</v>
          </cell>
        </row>
        <row r="376">
          <cell r="B376" t="str">
            <v>TR80-FS012</v>
          </cell>
          <cell r="C376" t="str">
            <v>Alum. Profile Flight Sim Mounts - Left &amp; Right Set</v>
          </cell>
          <cell r="D376">
            <v>1.8</v>
          </cell>
          <cell r="E376">
            <v>13</v>
          </cell>
          <cell r="F376">
            <v>23</v>
          </cell>
          <cell r="G376">
            <v>3</v>
          </cell>
          <cell r="H376" t="str">
            <v>Trak Racer</v>
          </cell>
          <cell r="I376" t="str">
            <v>Addons</v>
          </cell>
          <cell r="J376" t="str">
            <v>Accessories</v>
          </cell>
          <cell r="K376" t="str">
            <v>Live</v>
          </cell>
          <cell r="L376" t="str">
            <v>/</v>
          </cell>
          <cell r="M376" t="str">
            <v>new</v>
          </cell>
          <cell r="N376" t="str">
            <v>LIVE</v>
          </cell>
          <cell r="O376" t="b">
            <v>0</v>
          </cell>
          <cell r="P376" t="str">
            <v>Hunan Lang Le Technology Co., Ltd</v>
          </cell>
          <cell r="Q376">
            <v>0</v>
          </cell>
        </row>
        <row r="377">
          <cell r="B377" t="str">
            <v>TR80-FMMS2-BLK</v>
          </cell>
          <cell r="C377" t="str">
            <v>Alum.Profile Legs for Floor TR8020 Monitor Stand</v>
          </cell>
          <cell r="D377">
            <v>14</v>
          </cell>
          <cell r="E377">
            <v>11</v>
          </cell>
          <cell r="F377">
            <v>20</v>
          </cell>
          <cell r="G377">
            <v>12.1</v>
          </cell>
          <cell r="H377" t="str">
            <v>Trak Racer</v>
          </cell>
          <cell r="I377" t="str">
            <v>Monitor Stands</v>
          </cell>
          <cell r="J377" t="str">
            <v>Monitor Stands</v>
          </cell>
          <cell r="K377" t="str">
            <v>Live</v>
          </cell>
          <cell r="L377" t="str">
            <v>TR80-FMMS3-BLK</v>
          </cell>
          <cell r="M377" t="str">
            <v>new</v>
          </cell>
          <cell r="N377" t="str">
            <v>LIVE</v>
          </cell>
          <cell r="O377" t="b">
            <v>0</v>
          </cell>
          <cell r="P377" t="str">
            <v>Hunan Lang Le Technology Co., Ltd</v>
          </cell>
          <cell r="Q377">
            <v>141.76</v>
          </cell>
        </row>
        <row r="378">
          <cell r="B378" t="str">
            <v>TR80-FMMS3-BLK</v>
          </cell>
          <cell r="C378" t="str">
            <v>Alum.Profile Legs for Floor TR8020 Monitor Stand mk3</v>
          </cell>
          <cell r="D378">
            <v>14.3</v>
          </cell>
          <cell r="E378">
            <v>13</v>
          </cell>
          <cell r="F378">
            <v>20</v>
          </cell>
          <cell r="G378">
            <v>124</v>
          </cell>
          <cell r="H378" t="str">
            <v>Trak Racer</v>
          </cell>
          <cell r="I378" t="str">
            <v>Monitor Stands</v>
          </cell>
          <cell r="J378" t="str">
            <v>Monitor Stands - Component</v>
          </cell>
          <cell r="K378" t="str">
            <v>Live</v>
          </cell>
          <cell r="L378" t="str">
            <v>TR80-FMMS4-BLK</v>
          </cell>
          <cell r="M378" t="str">
            <v>new</v>
          </cell>
          <cell r="N378" t="str">
            <v>LIVE</v>
          </cell>
          <cell r="O378" t="b">
            <v>0</v>
          </cell>
          <cell r="P378" t="str">
            <v>Hunan Lang Le Technology Co., Ltd</v>
          </cell>
          <cell r="Q378">
            <v>0</v>
          </cell>
        </row>
        <row r="379">
          <cell r="B379" t="str">
            <v>TR80-TMARM2-BLK</v>
          </cell>
          <cell r="C379" t="str">
            <v>Aluminium Add-on Arms for Triple Monitor Stand</v>
          </cell>
          <cell r="D379">
            <v>12.4</v>
          </cell>
          <cell r="E379">
            <v>11</v>
          </cell>
          <cell r="F379">
            <v>20</v>
          </cell>
          <cell r="G379">
            <v>61</v>
          </cell>
          <cell r="H379" t="str">
            <v>Trak Racer</v>
          </cell>
          <cell r="I379" t="str">
            <v>Monitor Stands</v>
          </cell>
          <cell r="J379" t="str">
            <v>Monitor Stands</v>
          </cell>
          <cell r="K379" t="str">
            <v>Live</v>
          </cell>
          <cell r="L379" t="str">
            <v>TR80-TMARM3-BLK</v>
          </cell>
          <cell r="M379" t="str">
            <v>new</v>
          </cell>
          <cell r="N379" t="str">
            <v>LIVE</v>
          </cell>
          <cell r="O379" t="b">
            <v>0</v>
          </cell>
          <cell r="P379" t="str">
            <v>Hunan Lang Le Technology Co., Ltd</v>
          </cell>
          <cell r="Q379">
            <v>73.2</v>
          </cell>
        </row>
        <row r="380">
          <cell r="B380" t="str">
            <v>TR80-TMARM-BLK</v>
          </cell>
          <cell r="C380" t="str">
            <v>Aluminium Add-on Arms for Triple Monitor Stand (copy)</v>
          </cell>
          <cell r="D380">
            <v>12.4</v>
          </cell>
          <cell r="E380">
            <v>11</v>
          </cell>
          <cell r="F380">
            <v>20</v>
          </cell>
          <cell r="G380">
            <v>61</v>
          </cell>
          <cell r="H380" t="str">
            <v>Trak Racer</v>
          </cell>
          <cell r="I380" t="str">
            <v>Monitor Stands</v>
          </cell>
          <cell r="J380" t="str">
            <v>Monitor Stands</v>
          </cell>
          <cell r="K380" t="str">
            <v>Live</v>
          </cell>
          <cell r="L380" t="str">
            <v>/</v>
          </cell>
          <cell r="M380" t="str">
            <v>new</v>
          </cell>
          <cell r="N380" t="str">
            <v>LIVE</v>
          </cell>
          <cell r="O380" t="b">
            <v>0</v>
          </cell>
          <cell r="P380" t="str">
            <v>Hunan Lang Le Technology Co., Ltd</v>
          </cell>
          <cell r="Q380">
            <v>0</v>
          </cell>
        </row>
        <row r="381">
          <cell r="B381" t="str">
            <v>TR80-4MFM-BLK</v>
          </cell>
          <cell r="C381" t="str">
            <v>Aluminium Floor Quad Monitor Stand ? 1200mm Profile</v>
          </cell>
          <cell r="D381">
            <v>38.5</v>
          </cell>
          <cell r="E381">
            <v>0</v>
          </cell>
          <cell r="F381">
            <v>0</v>
          </cell>
          <cell r="G381">
            <v>0</v>
          </cell>
          <cell r="H381" t="str">
            <v>Trak Racer</v>
          </cell>
          <cell r="I381" t="str">
            <v>Monitor Stands</v>
          </cell>
          <cell r="J381" t="str">
            <v>Monitor Stands - Bundles</v>
          </cell>
          <cell r="K381" t="str">
            <v>Live</v>
          </cell>
          <cell r="L381" t="str">
            <v>/</v>
          </cell>
          <cell r="M381" t="str">
            <v>new</v>
          </cell>
          <cell r="N381" t="str">
            <v>LIVE</v>
          </cell>
          <cell r="O381" t="b">
            <v>1</v>
          </cell>
          <cell r="P381" t="str">
            <v>NA</v>
          </cell>
          <cell r="Q381">
            <v>0</v>
          </cell>
        </row>
        <row r="382">
          <cell r="B382" t="str">
            <v>MS-FM-QD-UK</v>
          </cell>
          <cell r="C382" t="str">
            <v>Aluminium Floor Quad Monitor Stand  1200mm Profile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 t="str">
            <v>Trak Racer</v>
          </cell>
          <cell r="I382" t="str">
            <v>Monitor Stands</v>
          </cell>
          <cell r="J382" t="str">
            <v>Monitor Stands - Bundles</v>
          </cell>
          <cell r="K382" t="str">
            <v>NA</v>
          </cell>
          <cell r="L382" t="str">
            <v>/</v>
          </cell>
          <cell r="M382" t="str">
            <v>new</v>
          </cell>
          <cell r="N382" t="str">
            <v>LIVE</v>
          </cell>
          <cell r="O382" t="b">
            <v>1</v>
          </cell>
          <cell r="P382" t="str">
            <v>NA</v>
          </cell>
          <cell r="Q382">
            <v>0</v>
          </cell>
        </row>
        <row r="383">
          <cell r="B383" t="str">
            <v>TR80-4M4-BLK</v>
          </cell>
          <cell r="C383" t="str">
            <v>Aluminium Profile 2nd/4th Monitor Stand Holder</v>
          </cell>
          <cell r="D383">
            <v>7.5</v>
          </cell>
          <cell r="E383">
            <v>10</v>
          </cell>
          <cell r="F383">
            <v>25</v>
          </cell>
          <cell r="G383">
            <v>50</v>
          </cell>
          <cell r="H383" t="str">
            <v>Trak Racer</v>
          </cell>
          <cell r="I383" t="str">
            <v>Monitor Stands</v>
          </cell>
          <cell r="J383" t="str">
            <v>Monitor Stands</v>
          </cell>
          <cell r="K383" t="str">
            <v>Live</v>
          </cell>
          <cell r="L383" t="str">
            <v>/</v>
          </cell>
          <cell r="M383" t="str">
            <v>new</v>
          </cell>
          <cell r="N383" t="str">
            <v>LIVE</v>
          </cell>
          <cell r="O383" t="b">
            <v>0</v>
          </cell>
          <cell r="P383" t="str">
            <v>Hunan Lang Le Technology Co., Ltd</v>
          </cell>
          <cell r="Q383">
            <v>65.312100000000001</v>
          </cell>
        </row>
        <row r="384">
          <cell r="B384" t="str">
            <v>MS-FM-QD-AE</v>
          </cell>
          <cell r="C384" t="str">
            <v>Aluminium Floor Quad Monitor Stand  1200mm Profile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 t="str">
            <v>Trak Racer</v>
          </cell>
          <cell r="I384" t="str">
            <v>Monitor Stands</v>
          </cell>
          <cell r="J384" t="str">
            <v>Monitor Stands - Bundles</v>
          </cell>
          <cell r="K384" t="str">
            <v>NA</v>
          </cell>
          <cell r="L384" t="str">
            <v>/</v>
          </cell>
          <cell r="M384" t="str">
            <v>new</v>
          </cell>
          <cell r="N384" t="str">
            <v>LIVE</v>
          </cell>
          <cell r="O384" t="b">
            <v>1</v>
          </cell>
          <cell r="P384" t="str">
            <v>NA</v>
          </cell>
          <cell r="Q384">
            <v>0</v>
          </cell>
        </row>
        <row r="385">
          <cell r="B385" t="str">
            <v>MS-FM-QD-NZ</v>
          </cell>
          <cell r="C385" t="str">
            <v>Aluminium Floor Quad Monitor Stand  1200mm Profile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 t="str">
            <v>Trak Racer</v>
          </cell>
          <cell r="I385" t="str">
            <v>Monitor Stands</v>
          </cell>
          <cell r="J385" t="str">
            <v>Monitor Stands - Bundles</v>
          </cell>
          <cell r="K385" t="str">
            <v>NA</v>
          </cell>
          <cell r="L385" t="str">
            <v>/</v>
          </cell>
          <cell r="M385" t="str">
            <v>new</v>
          </cell>
          <cell r="N385" t="str">
            <v>LIVE</v>
          </cell>
          <cell r="O385" t="b">
            <v>1</v>
          </cell>
          <cell r="P385" t="str">
            <v>NA</v>
          </cell>
          <cell r="Q385">
            <v>0</v>
          </cell>
        </row>
        <row r="386">
          <cell r="B386" t="str">
            <v>MS-FM-QD-AU</v>
          </cell>
          <cell r="C386" t="str">
            <v>Aluminium Floor Quad Monitor Stand  1200mm Profile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 t="str">
            <v>Trak Racer</v>
          </cell>
          <cell r="I386" t="str">
            <v>Monitor Stands</v>
          </cell>
          <cell r="J386" t="str">
            <v>Monitor Stands - Bundles</v>
          </cell>
          <cell r="K386" t="str">
            <v>NA</v>
          </cell>
          <cell r="L386" t="str">
            <v>/</v>
          </cell>
          <cell r="M386" t="str">
            <v>new</v>
          </cell>
          <cell r="N386" t="str">
            <v>LIVE</v>
          </cell>
          <cell r="O386" t="b">
            <v>1</v>
          </cell>
          <cell r="P386" t="str">
            <v>NA</v>
          </cell>
          <cell r="Q386">
            <v>0</v>
          </cell>
        </row>
        <row r="387">
          <cell r="B387" t="str">
            <v>MS-FM-QD-EU</v>
          </cell>
          <cell r="C387" t="str">
            <v>Aluminium Floor Quad Monitor Stand  1200mm Profile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 t="str">
            <v>Trak Racer</v>
          </cell>
          <cell r="I387" t="str">
            <v>Monitor Stands</v>
          </cell>
          <cell r="J387" t="str">
            <v>Monitor Stands - Bundles</v>
          </cell>
          <cell r="K387" t="str">
            <v>NA</v>
          </cell>
          <cell r="L387" t="str">
            <v>/</v>
          </cell>
          <cell r="M387" t="str">
            <v>new</v>
          </cell>
          <cell r="N387" t="str">
            <v>LIVE</v>
          </cell>
          <cell r="O387" t="b">
            <v>1</v>
          </cell>
          <cell r="P387" t="str">
            <v>NA</v>
          </cell>
          <cell r="Q387">
            <v>0</v>
          </cell>
        </row>
        <row r="388">
          <cell r="B388" t="str">
            <v>TR80-4MFM3-BLK</v>
          </cell>
          <cell r="C388" t="str">
            <v>Aluminium Floor Quad Monitor Stand – 1200mm Profile</v>
          </cell>
          <cell r="D388">
            <v>80</v>
          </cell>
          <cell r="E388">
            <v>0</v>
          </cell>
          <cell r="F388">
            <v>0</v>
          </cell>
          <cell r="G388">
            <v>0</v>
          </cell>
          <cell r="H388" t="str">
            <v>Trak Racer</v>
          </cell>
          <cell r="I388" t="str">
            <v>Monitor Stands</v>
          </cell>
          <cell r="J388" t="str">
            <v>shopify-products</v>
          </cell>
          <cell r="K388" t="str">
            <v>NA</v>
          </cell>
          <cell r="L388" t="str">
            <v>/</v>
          </cell>
          <cell r="M388" t="str">
            <v>new</v>
          </cell>
          <cell r="N388" t="str">
            <v>LIVE</v>
          </cell>
          <cell r="O388" t="b">
            <v>0</v>
          </cell>
          <cell r="P388" t="str">
            <v>NA</v>
          </cell>
          <cell r="Q388">
            <v>0</v>
          </cell>
        </row>
        <row r="389">
          <cell r="B389" t="str">
            <v>TR80-KBM2-BLK</v>
          </cell>
          <cell r="C389" t="str">
            <v>Aluminium Profile Adjustable Keyboard Tray Upgrade Kit</v>
          </cell>
          <cell r="D389">
            <v>0.5</v>
          </cell>
          <cell r="E389">
            <v>30</v>
          </cell>
          <cell r="F389">
            <v>100</v>
          </cell>
          <cell r="G389">
            <v>100</v>
          </cell>
          <cell r="H389" t="str">
            <v>Trak Racer</v>
          </cell>
          <cell r="I389" t="str">
            <v/>
          </cell>
          <cell r="J389" t="str">
            <v>Accessories</v>
          </cell>
          <cell r="K389" t="str">
            <v>Live</v>
          </cell>
          <cell r="L389" t="str">
            <v>TR80-KBM3-BLK</v>
          </cell>
          <cell r="M389" t="str">
            <v>new</v>
          </cell>
          <cell r="N389" t="str">
            <v>DISCONTINUED</v>
          </cell>
          <cell r="O389" t="b">
            <v>0</v>
          </cell>
          <cell r="P389" t="str">
            <v>Hunan Lang Le Technology Co., Ltd</v>
          </cell>
          <cell r="Q389">
            <v>28.268999999999998</v>
          </cell>
        </row>
        <row r="390">
          <cell r="B390" t="str">
            <v>MS-FM-QD</v>
          </cell>
          <cell r="C390" t="str">
            <v>Aluminium Profile Freestanding Quad Monitor Stand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 t="str">
            <v>Trak Racer</v>
          </cell>
          <cell r="I390" t="str">
            <v>Monitor Stands</v>
          </cell>
          <cell r="J390" t="str">
            <v>Monitor Stands - Bundles</v>
          </cell>
          <cell r="K390" t="str">
            <v>NA</v>
          </cell>
          <cell r="L390" t="str">
            <v>/</v>
          </cell>
          <cell r="M390" t="str">
            <v>new</v>
          </cell>
          <cell r="N390" t="str">
            <v>LIVE</v>
          </cell>
          <cell r="O390" t="b">
            <v>1</v>
          </cell>
          <cell r="P390" t="str">
            <v>NA</v>
          </cell>
          <cell r="Q390">
            <v>0</v>
          </cell>
        </row>
        <row r="391">
          <cell r="B391" t="str">
            <v>MS-FM-SIN</v>
          </cell>
          <cell r="C391" t="str">
            <v>Aluminium Profile Freestanding Single Monitor Stand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 t="str">
            <v>Trak Racer</v>
          </cell>
          <cell r="I391" t="str">
            <v>Monitor Stands</v>
          </cell>
          <cell r="J391" t="str">
            <v>Monitor Stands - Bundles</v>
          </cell>
          <cell r="K391" t="str">
            <v>NA</v>
          </cell>
          <cell r="L391" t="str">
            <v>/</v>
          </cell>
          <cell r="M391" t="str">
            <v>new</v>
          </cell>
          <cell r="N391" t="str">
            <v>LIVE</v>
          </cell>
          <cell r="O391" t="b">
            <v>1</v>
          </cell>
          <cell r="P391" t="str">
            <v>NA</v>
          </cell>
          <cell r="Q391">
            <v>0</v>
          </cell>
        </row>
        <row r="392">
          <cell r="B392" t="str">
            <v>MS-FM-SML</v>
          </cell>
          <cell r="C392" t="str">
            <v>Aluminium Profile Freestanding Single Monitor Stand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 t="str">
            <v>Trak Racer</v>
          </cell>
          <cell r="I392" t="str">
            <v>Monitor Stands</v>
          </cell>
          <cell r="J392" t="str">
            <v>Monitor Stands - Bundles</v>
          </cell>
          <cell r="K392" t="str">
            <v>NA</v>
          </cell>
          <cell r="L392" t="str">
            <v>/</v>
          </cell>
          <cell r="M392" t="str">
            <v>new</v>
          </cell>
          <cell r="N392" t="str">
            <v>LIVE</v>
          </cell>
          <cell r="O392" t="b">
            <v>1</v>
          </cell>
          <cell r="P392" t="str">
            <v>NA</v>
          </cell>
          <cell r="Q392">
            <v>0</v>
          </cell>
        </row>
        <row r="393">
          <cell r="B393" t="str">
            <v>MS-FM-SIN-TR</v>
          </cell>
          <cell r="C393" t="str">
            <v>Aluminium Profile Freestanding Triple Monitor Stand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 t="str">
            <v>Trak Racer</v>
          </cell>
          <cell r="I393" t="str">
            <v>Monitor Stands</v>
          </cell>
          <cell r="J393" t="str">
            <v>Monitor Stands - Bundles</v>
          </cell>
          <cell r="K393" t="str">
            <v>NA</v>
          </cell>
          <cell r="L393" t="str">
            <v>/</v>
          </cell>
          <cell r="M393" t="str">
            <v>new</v>
          </cell>
          <cell r="N393" t="str">
            <v>LIVE</v>
          </cell>
          <cell r="O393" t="b">
            <v>1</v>
          </cell>
          <cell r="P393" t="str">
            <v>NA</v>
          </cell>
          <cell r="Q393">
            <v>0</v>
          </cell>
        </row>
        <row r="394">
          <cell r="B394" t="str">
            <v>MS-CM-QD</v>
          </cell>
          <cell r="C394" t="str">
            <v>Aluminium Profile Integrated Quad Monitor Stand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 t="str">
            <v>Trak Racer</v>
          </cell>
          <cell r="I394" t="str">
            <v>Monitor Stands</v>
          </cell>
          <cell r="J394" t="str">
            <v>Monitor Stands - Bundles</v>
          </cell>
          <cell r="K394" t="str">
            <v>NA</v>
          </cell>
          <cell r="L394" t="str">
            <v>/</v>
          </cell>
          <cell r="M394" t="str">
            <v>new</v>
          </cell>
          <cell r="N394" t="str">
            <v>LIVE</v>
          </cell>
          <cell r="O394" t="b">
            <v>1</v>
          </cell>
          <cell r="P394" t="str">
            <v>NA</v>
          </cell>
          <cell r="Q394">
            <v>0</v>
          </cell>
        </row>
        <row r="395">
          <cell r="B395" t="str">
            <v>MS-CM-SIN</v>
          </cell>
          <cell r="C395" t="str">
            <v>Aluminium Profile Integrated Single Monitor Stand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 t="str">
            <v>Trak Racer</v>
          </cell>
          <cell r="I395" t="str">
            <v>Monitor Stands</v>
          </cell>
          <cell r="J395" t="str">
            <v>Monitor Stands - Bundles</v>
          </cell>
          <cell r="K395" t="str">
            <v>NA</v>
          </cell>
          <cell r="L395" t="str">
            <v>/</v>
          </cell>
          <cell r="M395" t="str">
            <v>new</v>
          </cell>
          <cell r="N395" t="str">
            <v>LIVE</v>
          </cell>
          <cell r="O395" t="b">
            <v>1</v>
          </cell>
          <cell r="P395" t="str">
            <v>NA</v>
          </cell>
          <cell r="Q395">
            <v>0</v>
          </cell>
        </row>
        <row r="396">
          <cell r="B396" t="str">
            <v>MS-CM-SML</v>
          </cell>
          <cell r="C396" t="str">
            <v>Aluminium Profile Integrated Single Monitor Stand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 t="str">
            <v>Trak Racer</v>
          </cell>
          <cell r="I396" t="str">
            <v>Monitor Stands</v>
          </cell>
          <cell r="J396" t="str">
            <v>Monitor Stands - Bundles</v>
          </cell>
          <cell r="K396" t="str">
            <v>NA</v>
          </cell>
          <cell r="L396" t="str">
            <v>/</v>
          </cell>
          <cell r="M396" t="str">
            <v>new</v>
          </cell>
          <cell r="N396" t="str">
            <v>LIVE</v>
          </cell>
          <cell r="O396" t="b">
            <v>1</v>
          </cell>
          <cell r="P396" t="str">
            <v>NA</v>
          </cell>
          <cell r="Q396">
            <v>0</v>
          </cell>
        </row>
        <row r="397">
          <cell r="B397" t="str">
            <v>MS-CM-SIN-TR</v>
          </cell>
          <cell r="C397" t="str">
            <v>Aluminium Profile Integrated Triple Monitor Stand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 t="str">
            <v>Trak Racer</v>
          </cell>
          <cell r="I397" t="str">
            <v>Monitor Stands</v>
          </cell>
          <cell r="J397" t="str">
            <v>Monitor Stands - Bundles</v>
          </cell>
          <cell r="K397" t="str">
            <v>NA</v>
          </cell>
          <cell r="L397" t="str">
            <v>/</v>
          </cell>
          <cell r="M397" t="str">
            <v>new</v>
          </cell>
          <cell r="N397" t="str">
            <v>LIVE</v>
          </cell>
          <cell r="O397" t="b">
            <v>1</v>
          </cell>
          <cell r="P397" t="str">
            <v>NA</v>
          </cell>
          <cell r="Q397">
            <v>0</v>
          </cell>
        </row>
        <row r="398">
          <cell r="B398" t="str">
            <v>TR80-FMMS5-BLK</v>
          </cell>
          <cell r="C398" t="str">
            <v>Aluminium Profile Legs for Freestanding Monitor Stand</v>
          </cell>
          <cell r="D398">
            <v>14.3</v>
          </cell>
          <cell r="E398">
            <v>13</v>
          </cell>
          <cell r="F398">
            <v>20</v>
          </cell>
          <cell r="G398">
            <v>124</v>
          </cell>
          <cell r="H398" t="str">
            <v>Trak Racer</v>
          </cell>
          <cell r="I398" t="str">
            <v>Monitor Stands</v>
          </cell>
          <cell r="J398" t="str">
            <v>Monitor Stands</v>
          </cell>
          <cell r="K398" t="str">
            <v>Live</v>
          </cell>
          <cell r="L398" t="str">
            <v>TR80-FMMS6-BLK</v>
          </cell>
          <cell r="M398" t="str">
            <v>new</v>
          </cell>
          <cell r="N398" t="str">
            <v>LIVE</v>
          </cell>
          <cell r="O398" t="b">
            <v>0</v>
          </cell>
          <cell r="P398" t="str">
            <v>Hunan Lang Le Technology Co., Ltd</v>
          </cell>
          <cell r="Q398">
            <v>121.29519999999999</v>
          </cell>
        </row>
        <row r="399">
          <cell r="B399" t="str">
            <v>TR80-TMKIT3-BLK</v>
          </cell>
          <cell r="C399" t="str">
            <v>Aluminium Profile Rig Integrated Monitor Mounts  Black</v>
          </cell>
          <cell r="D399">
            <v>9.1</v>
          </cell>
          <cell r="E399">
            <v>13</v>
          </cell>
          <cell r="F399">
            <v>19.5</v>
          </cell>
          <cell r="G399">
            <v>42.5</v>
          </cell>
          <cell r="H399" t="str">
            <v>Trak Racer</v>
          </cell>
          <cell r="I399" t="str">
            <v>Monitor Stands</v>
          </cell>
          <cell r="J399" t="str">
            <v>Monitor Stands</v>
          </cell>
          <cell r="K399" t="str">
            <v>Live</v>
          </cell>
          <cell r="L399" t="str">
            <v>/</v>
          </cell>
          <cell r="M399" t="str">
            <v>new</v>
          </cell>
          <cell r="N399" t="str">
            <v>LIVE</v>
          </cell>
          <cell r="O399" t="b">
            <v>0</v>
          </cell>
          <cell r="P399" t="str">
            <v>Hunan Lang Le Technology Co., Ltd</v>
          </cell>
          <cell r="Q399">
            <v>72.558400000000006</v>
          </cell>
        </row>
        <row r="400">
          <cell r="B400" t="str">
            <v>TR80-NWMA</v>
          </cell>
          <cell r="C400" t="str">
            <v>Aluminium Profile wheel mount for Fanatec Podium, TR80-NWMDD, TR80-NWM4, TR80-NWMSM</v>
          </cell>
          <cell r="D400">
            <v>4.0199999999999996</v>
          </cell>
          <cell r="E400">
            <v>7</v>
          </cell>
          <cell r="F400">
            <v>25.5</v>
          </cell>
          <cell r="G400">
            <v>32.5</v>
          </cell>
          <cell r="H400" t="str">
            <v>Trak Racer</v>
          </cell>
          <cell r="I400" t="str">
            <v/>
          </cell>
          <cell r="J400" t="str">
            <v>Accessories</v>
          </cell>
          <cell r="K400" t="str">
            <v>NA</v>
          </cell>
          <cell r="L400" t="str">
            <v>TR80-NWMA2</v>
          </cell>
          <cell r="M400" t="str">
            <v>new</v>
          </cell>
          <cell r="N400" t="str">
            <v>LIVE</v>
          </cell>
          <cell r="O400" t="b">
            <v>0</v>
          </cell>
          <cell r="P400" t="str">
            <v>Xiamen Trak Racer Industry and Trade Co., Ltd</v>
          </cell>
          <cell r="Q400">
            <v>35.276400000000002</v>
          </cell>
        </row>
        <row r="401">
          <cell r="B401" t="str">
            <v>TR80-NWMA-NZ</v>
          </cell>
          <cell r="C401" t="str">
            <v>Aluminium Profile wheel mount for Fanatec Podium, TR80-NWMDD, TR80-NWM4, TR80-NWMSM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 t="str">
            <v>Trak Racer</v>
          </cell>
          <cell r="I401" t="str">
            <v/>
          </cell>
          <cell r="J401" t="str">
            <v>Accessories</v>
          </cell>
          <cell r="K401" t="str">
            <v>NA</v>
          </cell>
          <cell r="L401" t="str">
            <v>/</v>
          </cell>
          <cell r="M401" t="str">
            <v>new</v>
          </cell>
          <cell r="N401" t="str">
            <v>LIVE</v>
          </cell>
          <cell r="O401" t="b">
            <v>1</v>
          </cell>
          <cell r="P401" t="str">
            <v>NA</v>
          </cell>
          <cell r="Q401">
            <v>0</v>
          </cell>
        </row>
        <row r="402">
          <cell r="B402" t="str">
            <v>TR80-4M2-BLK</v>
          </cell>
          <cell r="C402" t="str">
            <v>Aluminium Quad Monitor Stand Add-On with VESA Mount</v>
          </cell>
          <cell r="D402">
            <v>7.5</v>
          </cell>
          <cell r="E402">
            <v>10</v>
          </cell>
          <cell r="F402">
            <v>25</v>
          </cell>
          <cell r="G402">
            <v>50</v>
          </cell>
          <cell r="H402" t="str">
            <v>Trak Racer</v>
          </cell>
          <cell r="I402" t="str">
            <v>Monitor Stands</v>
          </cell>
          <cell r="J402" t="str">
            <v>Monitor Stands</v>
          </cell>
          <cell r="K402" t="str">
            <v>Live</v>
          </cell>
          <cell r="L402" t="str">
            <v>TR80-4M3-BLK</v>
          </cell>
          <cell r="M402" t="str">
            <v>new</v>
          </cell>
          <cell r="N402" t="str">
            <v>LIVE</v>
          </cell>
          <cell r="O402" t="b">
            <v>0</v>
          </cell>
          <cell r="P402" t="str">
            <v>Hunan Lang Le Technology Co., Ltd</v>
          </cell>
          <cell r="Q402">
            <v>0</v>
          </cell>
        </row>
        <row r="403">
          <cell r="B403" t="str">
            <v>AND4-V07C</v>
          </cell>
          <cell r="C403" t="str">
            <v>Android   For Volkswagen VW Universal 04-18 GPS Bluetooth Car Player Navigation Radio Stereo DVD includes Camera</v>
          </cell>
          <cell r="D403">
            <v>4.0999999999999996</v>
          </cell>
          <cell r="E403">
            <v>0.28000000000000003</v>
          </cell>
          <cell r="F403">
            <v>0.28999999999999998</v>
          </cell>
          <cell r="G403">
            <v>0.2</v>
          </cell>
          <cell r="H403" t="str">
            <v>MASTEN</v>
          </cell>
          <cell r="I403" t="str">
            <v>Navigation System</v>
          </cell>
          <cell r="J403" t="str">
            <v>In Dash Navigation System</v>
          </cell>
          <cell r="K403" t="str">
            <v>Live</v>
          </cell>
          <cell r="L403" t="str">
            <v>/</v>
          </cell>
          <cell r="M403" t="str">
            <v>new</v>
          </cell>
          <cell r="N403" t="str">
            <v>ARCHIVED</v>
          </cell>
          <cell r="O403" t="b">
            <v>1</v>
          </cell>
          <cell r="P403" t="str">
            <v>WISE SUCCESS(HK) TECHNOLOGY LIMITED</v>
          </cell>
          <cell r="Q403">
            <v>0</v>
          </cell>
        </row>
        <row r="404">
          <cell r="B404" t="str">
            <v>AND4-HY01S</v>
          </cell>
          <cell r="C404" t="str">
            <v>Android  For Hyundai iLoad iMax TQ 08-14 GPS Bluetooth Car Player Navigation Radio Stereo DVD</v>
          </cell>
          <cell r="D404">
            <v>4.0999999999999996</v>
          </cell>
          <cell r="E404">
            <v>0.28000000000000003</v>
          </cell>
          <cell r="F404">
            <v>0.28999999999999998</v>
          </cell>
          <cell r="G404">
            <v>0.2</v>
          </cell>
          <cell r="H404" t="str">
            <v>MASTEN</v>
          </cell>
          <cell r="I404" t="str">
            <v>Navigation System</v>
          </cell>
          <cell r="J404" t="str">
            <v>In Dash Navigation System</v>
          </cell>
          <cell r="K404" t="str">
            <v>Live</v>
          </cell>
          <cell r="L404" t="str">
            <v>/</v>
          </cell>
          <cell r="M404" t="str">
            <v>new</v>
          </cell>
          <cell r="N404" t="str">
            <v>ARCHIVED</v>
          </cell>
          <cell r="O404" t="b">
            <v>1</v>
          </cell>
          <cell r="P404" t="str">
            <v>WISE SUCCESS(HK) TECHNOLOGY LIMITED</v>
          </cell>
          <cell r="Q404">
            <v>0</v>
          </cell>
        </row>
        <row r="405">
          <cell r="B405" t="str">
            <v>AND4-M02-DVDC</v>
          </cell>
          <cell r="C405" t="str">
            <v>Android 10 For Mitsubishi Triton ML MN Challenger PB 06-14 GPS Bluetooth Car Player Navigation Radio Stereo Camera</v>
          </cell>
          <cell r="D405">
            <v>4.8</v>
          </cell>
          <cell r="E405">
            <v>0.28999999999999998</v>
          </cell>
          <cell r="F405">
            <v>0.33</v>
          </cell>
          <cell r="G405">
            <v>0.23</v>
          </cell>
          <cell r="H405" t="str">
            <v>MASTEN</v>
          </cell>
          <cell r="I405" t="str">
            <v>Navigation System</v>
          </cell>
          <cell r="J405" t="str">
            <v>In Dash Navigation System</v>
          </cell>
          <cell r="K405" t="str">
            <v>Live</v>
          </cell>
          <cell r="L405" t="str">
            <v>/</v>
          </cell>
          <cell r="M405" t="str">
            <v>new</v>
          </cell>
          <cell r="N405" t="str">
            <v>ARCHIVED</v>
          </cell>
          <cell r="O405" t="b">
            <v>1</v>
          </cell>
          <cell r="P405" t="str">
            <v>Witson Industrial Co Limited</v>
          </cell>
          <cell r="Q405">
            <v>0</v>
          </cell>
        </row>
        <row r="406">
          <cell r="B406" t="str">
            <v>AND5-L05</v>
          </cell>
          <cell r="C406" t="str">
            <v>Android 10 GPS Bluetooth Car Player Navigation Radio Stereo For Toyota Landcruiser 200 Series 07-15</v>
          </cell>
          <cell r="D406">
            <v>5.8</v>
          </cell>
          <cell r="E406">
            <v>0.28999999999999998</v>
          </cell>
          <cell r="F406">
            <v>0.38</v>
          </cell>
          <cell r="G406">
            <v>0.28999999999999998</v>
          </cell>
          <cell r="H406" t="str">
            <v>MASTEN</v>
          </cell>
          <cell r="I406" t="str">
            <v>Navigation System</v>
          </cell>
          <cell r="J406" t="str">
            <v>In Dash Navigation System</v>
          </cell>
          <cell r="K406" t="str">
            <v>Live</v>
          </cell>
          <cell r="L406" t="str">
            <v>/</v>
          </cell>
          <cell r="M406" t="str">
            <v>new</v>
          </cell>
          <cell r="N406" t="str">
            <v>ARCHIVED</v>
          </cell>
          <cell r="O406" t="b">
            <v>0</v>
          </cell>
          <cell r="P406" t="str">
            <v>WISE SUCCESS(HK) TECHNOLOGY LIMITED</v>
          </cell>
          <cell r="Q406">
            <v>0</v>
          </cell>
        </row>
        <row r="407">
          <cell r="B407" t="str">
            <v>AND4-L05S</v>
          </cell>
          <cell r="C407" t="str">
            <v>Android 10 GPS Bluetooth Car Player Navigation Radio Stereo For Toyota Landcruiser 200 Series 07-15</v>
          </cell>
          <cell r="D407">
            <v>5.8</v>
          </cell>
          <cell r="E407">
            <v>0.28999999999999998</v>
          </cell>
          <cell r="F407">
            <v>0.38</v>
          </cell>
          <cell r="G407">
            <v>0.28999999999999998</v>
          </cell>
          <cell r="H407" t="str">
            <v>MASTEN</v>
          </cell>
          <cell r="I407" t="str">
            <v>Navigation System</v>
          </cell>
          <cell r="J407" t="str">
            <v>In Dash Navigation System</v>
          </cell>
          <cell r="K407" t="str">
            <v>Live</v>
          </cell>
          <cell r="L407" t="str">
            <v>/</v>
          </cell>
          <cell r="M407" t="str">
            <v>new</v>
          </cell>
          <cell r="N407" t="str">
            <v>ARCHIVED</v>
          </cell>
          <cell r="O407" t="b">
            <v>1</v>
          </cell>
          <cell r="P407" t="str">
            <v>WISE SUCCESS(HK) TECHNOLOGY LIMITED</v>
          </cell>
          <cell r="Q407">
            <v>0</v>
          </cell>
        </row>
        <row r="408">
          <cell r="B408" t="str">
            <v>AND5-L06S</v>
          </cell>
          <cell r="C408" t="str">
            <v>Android 10 GPS Bluetooth Car Player Navigation Radio Stereo For Toyota Landcruiser 200 Series 2016-20</v>
          </cell>
          <cell r="D408">
            <v>5.8</v>
          </cell>
          <cell r="E408">
            <v>0.28999999999999998</v>
          </cell>
          <cell r="F408">
            <v>0.38</v>
          </cell>
          <cell r="G408">
            <v>0.28999999999999998</v>
          </cell>
          <cell r="H408" t="str">
            <v>MASTEN</v>
          </cell>
          <cell r="I408" t="str">
            <v>Navigation System</v>
          </cell>
          <cell r="J408" t="str">
            <v>In Dash Navigation System</v>
          </cell>
          <cell r="K408" t="str">
            <v>Live</v>
          </cell>
          <cell r="L408" t="str">
            <v>/</v>
          </cell>
          <cell r="M408" t="str">
            <v>new</v>
          </cell>
          <cell r="N408" t="str">
            <v>ARCHIVED</v>
          </cell>
          <cell r="O408" t="b">
            <v>1</v>
          </cell>
          <cell r="P408" t="str">
            <v>WISE SUCCESS(HK) TECHNOLOGY LIMITED</v>
          </cell>
          <cell r="Q408">
            <v>0</v>
          </cell>
        </row>
        <row r="409">
          <cell r="B409" t="str">
            <v>AND4-L05C</v>
          </cell>
          <cell r="C409" t="str">
            <v>Android 10 GPS Bluetooth Car Player Navigation Radio Stereo Inc CAM For Toyota Landcruiser 200 Series 07-15</v>
          </cell>
          <cell r="D409">
            <v>5.8</v>
          </cell>
          <cell r="E409">
            <v>0.28999999999999998</v>
          </cell>
          <cell r="F409">
            <v>0.38</v>
          </cell>
          <cell r="G409">
            <v>0.28999999999999998</v>
          </cell>
          <cell r="H409" t="str">
            <v>MASTEN</v>
          </cell>
          <cell r="I409" t="str">
            <v>Navigation System</v>
          </cell>
          <cell r="J409" t="str">
            <v>In Dash Navigation System</v>
          </cell>
          <cell r="K409" t="str">
            <v>Live</v>
          </cell>
          <cell r="L409" t="str">
            <v>/</v>
          </cell>
          <cell r="M409" t="str">
            <v>new</v>
          </cell>
          <cell r="N409" t="str">
            <v>ARCHIVED</v>
          </cell>
          <cell r="O409" t="b">
            <v>1</v>
          </cell>
          <cell r="P409" t="str">
            <v>WISE SUCCESS(HK) TECHNOLOGY LIMITED</v>
          </cell>
          <cell r="Q409">
            <v>0</v>
          </cell>
        </row>
        <row r="410">
          <cell r="B410" t="str">
            <v>AND5-L06C</v>
          </cell>
          <cell r="C410" t="str">
            <v>Android 10 GPS Bluetooth Navigation Radio Stereo DVD Inc CAM For Toyota Landcruiser 200 Series 2016-2020</v>
          </cell>
          <cell r="D410">
            <v>5.8</v>
          </cell>
          <cell r="E410">
            <v>0.28999999999999998</v>
          </cell>
          <cell r="F410">
            <v>0.38</v>
          </cell>
          <cell r="G410">
            <v>0.28999999999999998</v>
          </cell>
          <cell r="H410" t="str">
            <v>MASTEN</v>
          </cell>
          <cell r="I410" t="str">
            <v>Navigation System</v>
          </cell>
          <cell r="J410" t="str">
            <v>In Dash Navigation System</v>
          </cell>
          <cell r="K410" t="str">
            <v>Live</v>
          </cell>
          <cell r="L410" t="str">
            <v>/</v>
          </cell>
          <cell r="M410" t="str">
            <v>new</v>
          </cell>
          <cell r="N410" t="str">
            <v>ARCHIVED</v>
          </cell>
          <cell r="O410" t="b">
            <v>1</v>
          </cell>
          <cell r="P410" t="str">
            <v>WISE SUCCESS(HK) TECHNOLOGY LIMITED</v>
          </cell>
          <cell r="Q410">
            <v>0</v>
          </cell>
        </row>
        <row r="411">
          <cell r="B411" t="str">
            <v>AND5-L06</v>
          </cell>
          <cell r="C411" t="str">
            <v>Android 10 GPS Bluetooth Navigation Radio Stereo For Toyota Landcruiser 200 Series 2016-2020</v>
          </cell>
          <cell r="D411">
            <v>5.8</v>
          </cell>
          <cell r="E411">
            <v>0.28999999999999998</v>
          </cell>
          <cell r="F411">
            <v>0.38</v>
          </cell>
          <cell r="G411">
            <v>0.28999999999999998</v>
          </cell>
          <cell r="H411" t="str">
            <v>MASTEN</v>
          </cell>
          <cell r="I411" t="str">
            <v>Navigation System</v>
          </cell>
          <cell r="J411" t="str">
            <v>In Dash Navigation System</v>
          </cell>
          <cell r="K411" t="str">
            <v>Live</v>
          </cell>
          <cell r="L411" t="str">
            <v>/</v>
          </cell>
          <cell r="M411" t="str">
            <v>new</v>
          </cell>
          <cell r="N411" t="str">
            <v>ARCHIVED</v>
          </cell>
          <cell r="O411" t="b">
            <v>0</v>
          </cell>
          <cell r="P411" t="str">
            <v>WISE SUCCESS(HK) TECHNOLOGY LIMITED</v>
          </cell>
          <cell r="Q411">
            <v>0</v>
          </cell>
        </row>
        <row r="412">
          <cell r="B412" t="str">
            <v>AND4-B06C</v>
          </cell>
          <cell r="C412" t="str">
            <v>Android 10 GPS For BMW 1 Series 2011-2016 System Car Play Bluetooth Car Player Navigation Radio Stereo</v>
          </cell>
          <cell r="D412">
            <v>6.8</v>
          </cell>
          <cell r="E412">
            <v>0.28999999999999998</v>
          </cell>
          <cell r="F412">
            <v>0.38</v>
          </cell>
          <cell r="G412">
            <v>0.28999999999999998</v>
          </cell>
          <cell r="H412" t="str">
            <v>MASTEN</v>
          </cell>
          <cell r="I412" t="str">
            <v>Navigation System</v>
          </cell>
          <cell r="J412" t="str">
            <v>In Dash Navigation System</v>
          </cell>
          <cell r="K412" t="str">
            <v>Live</v>
          </cell>
          <cell r="L412" t="str">
            <v>/</v>
          </cell>
          <cell r="M412" t="str">
            <v>new</v>
          </cell>
          <cell r="N412" t="str">
            <v>ARCHIVED</v>
          </cell>
          <cell r="O412" t="b">
            <v>1</v>
          </cell>
          <cell r="P412" t="str">
            <v>Canying Industrial Co., Ltd.</v>
          </cell>
          <cell r="Q412">
            <v>0</v>
          </cell>
        </row>
        <row r="413">
          <cell r="B413" t="str">
            <v>AND4-B06S</v>
          </cell>
          <cell r="C413" t="str">
            <v>Android 10 GPS For BMW 1 Series 2011-2016 System Car Play Bluetooth Car Player Navigation Radio Stereo</v>
          </cell>
          <cell r="D413">
            <v>6.8</v>
          </cell>
          <cell r="E413">
            <v>0.28999999999999998</v>
          </cell>
          <cell r="F413">
            <v>0.38</v>
          </cell>
          <cell r="G413">
            <v>0.28999999999999998</v>
          </cell>
          <cell r="H413" t="str">
            <v>MASTEN</v>
          </cell>
          <cell r="I413" t="str">
            <v>Navigation System</v>
          </cell>
          <cell r="J413" t="str">
            <v>In Dash Navigation System</v>
          </cell>
          <cell r="K413" t="str">
            <v>Live</v>
          </cell>
          <cell r="L413" t="str">
            <v>/</v>
          </cell>
          <cell r="M413" t="str">
            <v>new</v>
          </cell>
          <cell r="N413" t="str">
            <v>ARCHIVED</v>
          </cell>
          <cell r="O413" t="b">
            <v>1</v>
          </cell>
          <cell r="P413" t="str">
            <v>Canying Industrial Co., Ltd.</v>
          </cell>
          <cell r="Q413">
            <v>0</v>
          </cell>
        </row>
        <row r="414">
          <cell r="B414" t="str">
            <v>AND4-B06</v>
          </cell>
          <cell r="C414" t="str">
            <v>Android 10 GPS For BMW 1 Series 2011-2016 System Car Play Bluetooth Car Player Navigation Radio Stereo</v>
          </cell>
          <cell r="D414">
            <v>6.8</v>
          </cell>
          <cell r="E414">
            <v>0.28999999999999998</v>
          </cell>
          <cell r="F414">
            <v>0.38</v>
          </cell>
          <cell r="G414">
            <v>0.28999999999999998</v>
          </cell>
          <cell r="H414" t="str">
            <v>MASTEN</v>
          </cell>
          <cell r="I414" t="str">
            <v>Navigation System</v>
          </cell>
          <cell r="J414" t="str">
            <v>In Dash Navigation System</v>
          </cell>
          <cell r="K414" t="str">
            <v>Live</v>
          </cell>
          <cell r="L414" t="str">
            <v>/</v>
          </cell>
          <cell r="M414" t="str">
            <v>new</v>
          </cell>
          <cell r="N414" t="str">
            <v>ARCHIVED</v>
          </cell>
          <cell r="O414" t="b">
            <v>0</v>
          </cell>
          <cell r="P414" t="str">
            <v>Canying Industrial Co., Ltd.</v>
          </cell>
          <cell r="Q414">
            <v>0</v>
          </cell>
        </row>
        <row r="415">
          <cell r="B415" t="str">
            <v>AND4-B05C</v>
          </cell>
          <cell r="C415" t="str">
            <v>Android 10 GPS For BMW 5 Series 2005-2010 System Car Play Bluetooth Car Player Navigation Radio Stereo</v>
          </cell>
          <cell r="D415">
            <v>6.8</v>
          </cell>
          <cell r="E415">
            <v>0.28999999999999998</v>
          </cell>
          <cell r="F415">
            <v>0.38</v>
          </cell>
          <cell r="G415">
            <v>0.28999999999999998</v>
          </cell>
          <cell r="H415" t="str">
            <v>MASTEN</v>
          </cell>
          <cell r="I415" t="str">
            <v>Navigation System</v>
          </cell>
          <cell r="J415" t="str">
            <v>In Dash Navigation System</v>
          </cell>
          <cell r="K415" t="str">
            <v>Live</v>
          </cell>
          <cell r="L415" t="str">
            <v>/</v>
          </cell>
          <cell r="M415" t="str">
            <v>new</v>
          </cell>
          <cell r="N415" t="str">
            <v>ARCHIVED</v>
          </cell>
          <cell r="O415" t="b">
            <v>1</v>
          </cell>
          <cell r="P415" t="str">
            <v>eTuxcar Co. Ltd</v>
          </cell>
          <cell r="Q415">
            <v>0</v>
          </cell>
        </row>
        <row r="416">
          <cell r="B416" t="str">
            <v>AND4-B05</v>
          </cell>
          <cell r="C416" t="str">
            <v>Android 10 GPS For BMW 5 Series 2005-2010 System Car Play Bluetooth Car Player Navigation Radio Stereo</v>
          </cell>
          <cell r="D416">
            <v>6.8</v>
          </cell>
          <cell r="E416">
            <v>0.28999999999999998</v>
          </cell>
          <cell r="F416">
            <v>0.38</v>
          </cell>
          <cell r="G416">
            <v>0.28999999999999998</v>
          </cell>
          <cell r="H416" t="str">
            <v>MASTEN</v>
          </cell>
          <cell r="I416" t="str">
            <v>Navigation System</v>
          </cell>
          <cell r="J416" t="str">
            <v>In Dash Navigation System</v>
          </cell>
          <cell r="K416" t="str">
            <v>Live</v>
          </cell>
          <cell r="L416" t="str">
            <v>/</v>
          </cell>
          <cell r="M416" t="str">
            <v>new</v>
          </cell>
          <cell r="N416" t="str">
            <v>ARCHIVED</v>
          </cell>
          <cell r="O416" t="b">
            <v>0</v>
          </cell>
          <cell r="P416" t="str">
            <v>WISE SUCCESS(HK) TECHNOLOGY LIMITED</v>
          </cell>
          <cell r="Q416">
            <v>0</v>
          </cell>
        </row>
        <row r="417">
          <cell r="B417" t="str">
            <v>AND4-B05S</v>
          </cell>
          <cell r="C417" t="str">
            <v>Android 10 GPS For BMW 5 Series 2005-2010 System Car Play Bluetooth Car Player Navigation Radio Stereo DVD</v>
          </cell>
          <cell r="D417">
            <v>6.8</v>
          </cell>
          <cell r="E417">
            <v>0.28999999999999998</v>
          </cell>
          <cell r="F417">
            <v>0.38</v>
          </cell>
          <cell r="G417">
            <v>0.28999999999999998</v>
          </cell>
          <cell r="H417" t="str">
            <v>MASTEN</v>
          </cell>
          <cell r="I417" t="str">
            <v>Navigation System</v>
          </cell>
          <cell r="J417" t="str">
            <v>In Dash Navigation System</v>
          </cell>
          <cell r="K417" t="str">
            <v>Live</v>
          </cell>
          <cell r="L417" t="str">
            <v>/</v>
          </cell>
          <cell r="M417" t="str">
            <v>new</v>
          </cell>
          <cell r="N417" t="str">
            <v>ARCHIVED</v>
          </cell>
          <cell r="O417" t="b">
            <v>1</v>
          </cell>
          <cell r="P417" t="str">
            <v>WISE SUCCESS(HK) TECHNOLOGY LIMITED</v>
          </cell>
          <cell r="Q417">
            <v>0</v>
          </cell>
        </row>
        <row r="418">
          <cell r="B418" t="str">
            <v>ANDT-FR1S</v>
          </cell>
          <cell r="C418" t="str">
            <v>Android 12.1 For Ford Ranger PX 12-15 GPS Nav Bluetooth Car Player Navigation Radio Stereo</v>
          </cell>
          <cell r="D418">
            <v>6.5</v>
          </cell>
          <cell r="E418">
            <v>0.34</v>
          </cell>
          <cell r="F418">
            <v>0.4</v>
          </cell>
          <cell r="G418">
            <v>0.28000000000000003</v>
          </cell>
          <cell r="H418" t="str">
            <v>MASTEN</v>
          </cell>
          <cell r="I418" t="str">
            <v>Navigation System</v>
          </cell>
          <cell r="J418" t="str">
            <v>In Dash Navigation System</v>
          </cell>
          <cell r="K418" t="str">
            <v>Live</v>
          </cell>
          <cell r="L418" t="str">
            <v>/</v>
          </cell>
          <cell r="M418" t="str">
            <v>new</v>
          </cell>
          <cell r="N418" t="str">
            <v>ARCHIVED</v>
          </cell>
          <cell r="O418" t="b">
            <v>1</v>
          </cell>
          <cell r="P418" t="str">
            <v>ZhiFang</v>
          </cell>
          <cell r="Q418">
            <v>0</v>
          </cell>
        </row>
        <row r="419">
          <cell r="B419" t="str">
            <v>AND3-L06S</v>
          </cell>
          <cell r="C419" t="str">
            <v>Android 12.1 GPS Bluetooth Car Navigation Radio Stereo For Toyota Landcruiser 200 Series 08-15</v>
          </cell>
          <cell r="D419">
            <v>5.8</v>
          </cell>
          <cell r="E419">
            <v>0.28999999999999998</v>
          </cell>
          <cell r="F419">
            <v>0.38</v>
          </cell>
          <cell r="G419">
            <v>0.28999999999999998</v>
          </cell>
          <cell r="H419" t="str">
            <v>MASTEN</v>
          </cell>
          <cell r="I419" t="str">
            <v>Navigation System</v>
          </cell>
          <cell r="J419" t="str">
            <v>In Dash Navigation System</v>
          </cell>
          <cell r="K419" t="str">
            <v>live</v>
          </cell>
          <cell r="L419" t="str">
            <v>/</v>
          </cell>
          <cell r="M419" t="str">
            <v>new</v>
          </cell>
          <cell r="N419" t="str">
            <v>ARCHIVED</v>
          </cell>
          <cell r="O419" t="b">
            <v>1</v>
          </cell>
          <cell r="P419" t="str">
            <v>SHEN ZHEN KLYDE ELECTRONICS CO.,LTD</v>
          </cell>
          <cell r="Q419">
            <v>0</v>
          </cell>
        </row>
        <row r="420">
          <cell r="B420" t="str">
            <v>AND3-L06C</v>
          </cell>
          <cell r="C420" t="str">
            <v>Android 12.1 GPS Bluetooth Car Player Navigation Radio Stereo Inc CAM For Toyota Landcruiser 200 Series 08-15</v>
          </cell>
          <cell r="D420">
            <v>5.8</v>
          </cell>
          <cell r="E420">
            <v>0.28999999999999998</v>
          </cell>
          <cell r="F420">
            <v>0.38</v>
          </cell>
          <cell r="G420">
            <v>0.28999999999999998</v>
          </cell>
          <cell r="H420" t="str">
            <v>MASTEN</v>
          </cell>
          <cell r="I420" t="str">
            <v>Navigation System</v>
          </cell>
          <cell r="J420" t="str">
            <v>In Dash Navigation System</v>
          </cell>
          <cell r="K420" t="str">
            <v>live</v>
          </cell>
          <cell r="L420" t="str">
            <v>/</v>
          </cell>
          <cell r="M420" t="str">
            <v>new</v>
          </cell>
          <cell r="N420" t="str">
            <v>ARCHIVED</v>
          </cell>
          <cell r="O420" t="b">
            <v>1</v>
          </cell>
          <cell r="P420" t="str">
            <v>SHEN ZHEN KLYDE ELECTRONICS CO.,LTD</v>
          </cell>
          <cell r="Q420">
            <v>0</v>
          </cell>
        </row>
        <row r="421">
          <cell r="B421" t="str">
            <v>AND3-L06</v>
          </cell>
          <cell r="C421" t="str">
            <v>Android 12.1 GPS Bluetooth Navigation Radio Stereo For Toyota Landcruiser 200 Series 07-15</v>
          </cell>
          <cell r="D421">
            <v>5.8</v>
          </cell>
          <cell r="E421">
            <v>0.28999999999999998</v>
          </cell>
          <cell r="F421">
            <v>0.38</v>
          </cell>
          <cell r="G421">
            <v>0.28999999999999998</v>
          </cell>
          <cell r="H421" t="str">
            <v>MASTEN</v>
          </cell>
          <cell r="I421" t="str">
            <v>Navigation System</v>
          </cell>
          <cell r="J421" t="str">
            <v>In Dash Navigation System</v>
          </cell>
          <cell r="K421" t="str">
            <v>live</v>
          </cell>
          <cell r="L421" t="str">
            <v>/</v>
          </cell>
          <cell r="M421" t="str">
            <v>new</v>
          </cell>
          <cell r="N421" t="str">
            <v>ARCHIVED</v>
          </cell>
          <cell r="O421" t="b">
            <v>0</v>
          </cell>
          <cell r="P421" t="str">
            <v>SHEN ZHEN KLYDE ELECTRONICS CO.,LTD</v>
          </cell>
          <cell r="Q421">
            <v>0</v>
          </cell>
        </row>
        <row r="422">
          <cell r="B422" t="str">
            <v>ANDT-L04C</v>
          </cell>
          <cell r="C422" t="str">
            <v>Android 13.6 8.1 GPS Bluetooth Car Player Navigation Radio Stereo Reverse Camera System For Toyota Landcruiser 200 GXL 2015+</v>
          </cell>
          <cell r="D422">
            <v>5.8</v>
          </cell>
          <cell r="E422">
            <v>0.28999999999999998</v>
          </cell>
          <cell r="F422">
            <v>0.38</v>
          </cell>
          <cell r="G422">
            <v>0.28999999999999998</v>
          </cell>
          <cell r="H422" t="str">
            <v>MASTEN</v>
          </cell>
          <cell r="I422" t="str">
            <v>Navigation System</v>
          </cell>
          <cell r="J422" t="str">
            <v>In Dash Navigation System</v>
          </cell>
          <cell r="K422" t="str">
            <v>Live</v>
          </cell>
          <cell r="L422" t="str">
            <v>/</v>
          </cell>
          <cell r="M422" t="str">
            <v>new</v>
          </cell>
          <cell r="N422" t="str">
            <v>ARCHIVED</v>
          </cell>
          <cell r="O422" t="b">
            <v>1</v>
          </cell>
          <cell r="P422" t="str">
            <v>SHEN ZHEN KLYDE ELECTRONICS CO.,LTD</v>
          </cell>
          <cell r="Q422">
            <v>0</v>
          </cell>
        </row>
        <row r="423">
          <cell r="B423" t="str">
            <v>ANDT-L04</v>
          </cell>
          <cell r="C423" t="str">
            <v>Android 13.6 8.1 GPS Bluetooth Car Player Navigation System For Toyota Landcruiser 200 GXL 2015+</v>
          </cell>
          <cell r="D423">
            <v>5.8</v>
          </cell>
          <cell r="E423">
            <v>0.28999999999999998</v>
          </cell>
          <cell r="F423">
            <v>0.38</v>
          </cell>
          <cell r="G423">
            <v>0.28999999999999998</v>
          </cell>
          <cell r="H423" t="str">
            <v>MASTEN</v>
          </cell>
          <cell r="I423" t="str">
            <v>Navigation System</v>
          </cell>
          <cell r="J423" t="str">
            <v>In Dash Navigation System</v>
          </cell>
          <cell r="K423" t="str">
            <v>Live</v>
          </cell>
          <cell r="L423" t="str">
            <v>/</v>
          </cell>
          <cell r="M423" t="str">
            <v>new</v>
          </cell>
          <cell r="N423" t="str">
            <v>ARCHIVED</v>
          </cell>
          <cell r="O423" t="b">
            <v>0</v>
          </cell>
          <cell r="P423" t="str">
            <v>SHEN ZHEN KLYDE ELECTRONICS CO.,LTD</v>
          </cell>
          <cell r="Q423">
            <v>0</v>
          </cell>
        </row>
        <row r="424">
          <cell r="B424" t="str">
            <v>ANDT-L04S</v>
          </cell>
          <cell r="C424" t="str">
            <v>Android 13.6 8.1 GPS Bluetooth Car Player Navigation System For Toyota Landcruiser 200 GXL 2015+</v>
          </cell>
          <cell r="D424">
            <v>5.8</v>
          </cell>
          <cell r="E424">
            <v>0.28999999999999998</v>
          </cell>
          <cell r="F424">
            <v>0.38</v>
          </cell>
          <cell r="G424">
            <v>0.28999999999999998</v>
          </cell>
          <cell r="H424" t="str">
            <v>MASTEN</v>
          </cell>
          <cell r="I424" t="str">
            <v>Navigation System</v>
          </cell>
          <cell r="J424" t="str">
            <v>In Dash Navigation System</v>
          </cell>
          <cell r="K424" t="str">
            <v>Live</v>
          </cell>
          <cell r="L424" t="str">
            <v>/</v>
          </cell>
          <cell r="M424" t="str">
            <v>new</v>
          </cell>
          <cell r="N424" t="str">
            <v>ARCHIVED</v>
          </cell>
          <cell r="O424" t="b">
            <v>1</v>
          </cell>
          <cell r="P424" t="str">
            <v>SHEN ZHEN KLYDE ELECTRONICS CO.,LTD</v>
          </cell>
          <cell r="Q424">
            <v>0</v>
          </cell>
        </row>
        <row r="425">
          <cell r="B425" t="str">
            <v>AND2-L06</v>
          </cell>
          <cell r="C425" t="str">
            <v>Android 16 GPS Bluetooth Car Player Navigation Radio Stereo For Toyota Landcruiser 200 Series 07-15</v>
          </cell>
          <cell r="D425">
            <v>5.8</v>
          </cell>
          <cell r="E425">
            <v>0.28999999999999998</v>
          </cell>
          <cell r="F425">
            <v>0.38</v>
          </cell>
          <cell r="G425">
            <v>0.28999999999999998</v>
          </cell>
          <cell r="H425" t="str">
            <v>MASTEN</v>
          </cell>
          <cell r="I425" t="str">
            <v>Navigation System</v>
          </cell>
          <cell r="J425" t="str">
            <v>In Dash Navigation System</v>
          </cell>
          <cell r="K425" t="str">
            <v>Archived</v>
          </cell>
          <cell r="L425" t="str">
            <v>/</v>
          </cell>
          <cell r="M425" t="str">
            <v>new</v>
          </cell>
          <cell r="N425" t="str">
            <v>ARCHIVED</v>
          </cell>
          <cell r="O425" t="b">
            <v>0</v>
          </cell>
          <cell r="P425" t="str">
            <v>ZhiFang</v>
          </cell>
          <cell r="Q425">
            <v>0</v>
          </cell>
        </row>
        <row r="426">
          <cell r="B426" t="str">
            <v>AND3-L07S-old</v>
          </cell>
          <cell r="C426" t="str">
            <v>Android 16 GPS Bluetooth Car Player Navigation Radio Stereo For Toyota Landcruiser 200 Series Sahara 07-15</v>
          </cell>
          <cell r="D426">
            <v>5.8</v>
          </cell>
          <cell r="E426">
            <v>0.28999999999999998</v>
          </cell>
          <cell r="F426">
            <v>0.38</v>
          </cell>
          <cell r="G426">
            <v>0.28999999999999998</v>
          </cell>
          <cell r="H426" t="str">
            <v>MASTEN</v>
          </cell>
          <cell r="I426" t="str">
            <v>Navigation System</v>
          </cell>
          <cell r="J426" t="str">
            <v>In Dash Navigation System</v>
          </cell>
          <cell r="K426" t="str">
            <v>Archived</v>
          </cell>
          <cell r="L426" t="str">
            <v>/</v>
          </cell>
          <cell r="M426" t="str">
            <v>new</v>
          </cell>
          <cell r="N426" t="str">
            <v>ARCHIVED</v>
          </cell>
          <cell r="O426" t="b">
            <v>1</v>
          </cell>
          <cell r="P426" t="str">
            <v>ZhiFang</v>
          </cell>
          <cell r="Q426">
            <v>0</v>
          </cell>
        </row>
        <row r="427">
          <cell r="B427" t="str">
            <v>AND2-L07</v>
          </cell>
          <cell r="C427" t="str">
            <v>Android 16 GPS Bluetooth Car Player Navigation Radio Stereo For Toyota Landcruiser Sahara 200 Series 08-15</v>
          </cell>
          <cell r="D427">
            <v>5.8</v>
          </cell>
          <cell r="E427">
            <v>0.28999999999999998</v>
          </cell>
          <cell r="F427">
            <v>0.38</v>
          </cell>
          <cell r="G427">
            <v>0.28999999999999998</v>
          </cell>
          <cell r="H427" t="str">
            <v>MASTEN</v>
          </cell>
          <cell r="I427" t="str">
            <v>Navigation System</v>
          </cell>
          <cell r="J427" t="str">
            <v>In Dash Navigation System</v>
          </cell>
          <cell r="K427" t="str">
            <v>Archived</v>
          </cell>
          <cell r="L427" t="str">
            <v>/</v>
          </cell>
          <cell r="M427" t="str">
            <v>new</v>
          </cell>
          <cell r="N427" t="str">
            <v>ARCHIVED</v>
          </cell>
          <cell r="O427" t="b">
            <v>0</v>
          </cell>
          <cell r="P427" t="str">
            <v>ZhiFang</v>
          </cell>
          <cell r="Q427">
            <v>0</v>
          </cell>
        </row>
        <row r="428">
          <cell r="B428" t="str">
            <v>AND3-L07</v>
          </cell>
          <cell r="C428" t="str">
            <v>Android 16 GPS Bluetooth Car Player Navigation Radio Stereo For Toyota Landcruiser Sahara 200 Series 08-15</v>
          </cell>
          <cell r="D428">
            <v>5.8</v>
          </cell>
          <cell r="E428">
            <v>0.28999999999999998</v>
          </cell>
          <cell r="F428">
            <v>0.38</v>
          </cell>
          <cell r="G428">
            <v>0.28999999999999998</v>
          </cell>
          <cell r="H428" t="str">
            <v>MASTEN</v>
          </cell>
          <cell r="I428" t="str">
            <v>Navigation System</v>
          </cell>
          <cell r="J428" t="str">
            <v>In Dash Navigation System</v>
          </cell>
          <cell r="K428" t="str">
            <v>live</v>
          </cell>
          <cell r="L428" t="str">
            <v>/</v>
          </cell>
          <cell r="M428" t="str">
            <v>new</v>
          </cell>
          <cell r="N428" t="str">
            <v>ARCHIVED</v>
          </cell>
          <cell r="O428" t="b">
            <v>0</v>
          </cell>
          <cell r="P428" t="str">
            <v>Bosstar Technology Co., Limited</v>
          </cell>
          <cell r="Q428">
            <v>0</v>
          </cell>
        </row>
        <row r="429">
          <cell r="B429" t="str">
            <v>AND3-L07C-old</v>
          </cell>
          <cell r="C429" t="str">
            <v>Android 16 GPS Bluetooth Car Player Navigation Radio Stereo Inc CAM For Toyota Landcruiser Sahara 200 Series 07-15</v>
          </cell>
          <cell r="D429">
            <v>5.8</v>
          </cell>
          <cell r="E429">
            <v>0.28999999999999998</v>
          </cell>
          <cell r="F429">
            <v>0.38</v>
          </cell>
          <cell r="G429">
            <v>0.28999999999999998</v>
          </cell>
          <cell r="H429" t="str">
            <v>MASTEN</v>
          </cell>
          <cell r="I429" t="str">
            <v>Navigation System</v>
          </cell>
          <cell r="J429" t="str">
            <v>In Dash Navigation System</v>
          </cell>
          <cell r="K429" t="str">
            <v>Archived</v>
          </cell>
          <cell r="L429" t="str">
            <v>/</v>
          </cell>
          <cell r="M429" t="str">
            <v>new</v>
          </cell>
          <cell r="N429" t="str">
            <v>ARCHIVED</v>
          </cell>
          <cell r="O429" t="b">
            <v>1</v>
          </cell>
          <cell r="P429" t="str">
            <v>ZhiFang</v>
          </cell>
          <cell r="Q429">
            <v>0</v>
          </cell>
        </row>
        <row r="430">
          <cell r="B430" t="str">
            <v>AND3-L07S</v>
          </cell>
          <cell r="C430" t="str">
            <v>Android 17 GPS Bluetooth Car Player Navigation Radio Stereo For Toyota Landcruiser 200 Series 08-15</v>
          </cell>
          <cell r="D430">
            <v>5.8</v>
          </cell>
          <cell r="E430">
            <v>0.28999999999999998</v>
          </cell>
          <cell r="F430">
            <v>0.38</v>
          </cell>
          <cell r="G430">
            <v>0.28999999999999998</v>
          </cell>
          <cell r="H430" t="str">
            <v>MASTEN</v>
          </cell>
          <cell r="I430" t="str">
            <v>Navigation System</v>
          </cell>
          <cell r="J430" t="str">
            <v>In Dash Navigation System</v>
          </cell>
          <cell r="K430" t="str">
            <v>Archived</v>
          </cell>
          <cell r="L430" t="str">
            <v>/</v>
          </cell>
          <cell r="M430" t="str">
            <v>new</v>
          </cell>
          <cell r="N430" t="str">
            <v>ARCHIVED</v>
          </cell>
          <cell r="O430" t="b">
            <v>1</v>
          </cell>
          <cell r="P430" t="str">
            <v>Bosstar Technology Co., Limited</v>
          </cell>
          <cell r="Q430">
            <v>0</v>
          </cell>
        </row>
        <row r="431">
          <cell r="B431" t="str">
            <v>AND3-L07C</v>
          </cell>
          <cell r="C431" t="str">
            <v>Android 17 GPS Bluetooth Car Player Navigation Radio Stereo Inc CAM For Toyota Landcruiser 200 Series 08-15</v>
          </cell>
          <cell r="D431">
            <v>5.8</v>
          </cell>
          <cell r="E431">
            <v>0.28999999999999998</v>
          </cell>
          <cell r="F431">
            <v>0.38</v>
          </cell>
          <cell r="G431">
            <v>0.28999999999999998</v>
          </cell>
          <cell r="H431" t="str">
            <v>MASTEN</v>
          </cell>
          <cell r="I431" t="str">
            <v>Navigation System</v>
          </cell>
          <cell r="J431" t="str">
            <v>In Dash Navigation System</v>
          </cell>
          <cell r="K431" t="str">
            <v>live</v>
          </cell>
          <cell r="L431" t="str">
            <v>/</v>
          </cell>
          <cell r="M431" t="str">
            <v>new</v>
          </cell>
          <cell r="N431" t="str">
            <v>ARCHIVED</v>
          </cell>
          <cell r="O431" t="b">
            <v>1</v>
          </cell>
          <cell r="P431" t="str">
            <v>Bosstar Technology Co., Limited</v>
          </cell>
          <cell r="Q431">
            <v>0</v>
          </cell>
        </row>
        <row r="432">
          <cell r="B432" t="str">
            <v>AND4-H16-B</v>
          </cell>
          <cell r="C432" t="str">
            <v>Android 2015 on For Isuzu DMAX D-MAX MUX MU-X GPS Nav Bluetooth Car Player Navigation Radio Stereo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 t="str">
            <v>MASTEN</v>
          </cell>
          <cell r="I432" t="str">
            <v>Navigation System</v>
          </cell>
          <cell r="J432" t="str">
            <v>In Dash Navigation System</v>
          </cell>
          <cell r="K432" t="str">
            <v>Live</v>
          </cell>
          <cell r="L432" t="str">
            <v>/</v>
          </cell>
          <cell r="M432" t="str">
            <v>new</v>
          </cell>
          <cell r="N432" t="str">
            <v>ARCHIVED</v>
          </cell>
          <cell r="O432" t="b">
            <v>0</v>
          </cell>
          <cell r="P432" t="str">
            <v>WISE SUCCESS(HK) TECHNOLOGY LIMITED</v>
          </cell>
          <cell r="Q432">
            <v>0</v>
          </cell>
        </row>
        <row r="433">
          <cell r="B433" t="str">
            <v>AND4-H16-BS</v>
          </cell>
          <cell r="C433" t="str">
            <v>Android 2015 on For Isuzu DMAX D-MAX MUX MU-X GPS Nav Bluetooth Car Player Navigation Radio Stereo</v>
          </cell>
          <cell r="D433">
            <v>5.8</v>
          </cell>
          <cell r="E433">
            <v>0.28999999999999998</v>
          </cell>
          <cell r="F433">
            <v>0.38</v>
          </cell>
          <cell r="G433">
            <v>0.28999999999999998</v>
          </cell>
          <cell r="H433" t="str">
            <v>MASTEN</v>
          </cell>
          <cell r="I433" t="str">
            <v>Navigation System</v>
          </cell>
          <cell r="J433" t="str">
            <v>In Dash Navigation System</v>
          </cell>
          <cell r="K433" t="str">
            <v>Live</v>
          </cell>
          <cell r="L433" t="str">
            <v>/</v>
          </cell>
          <cell r="M433" t="str">
            <v>new</v>
          </cell>
          <cell r="N433" t="str">
            <v>ARCHIVED</v>
          </cell>
          <cell r="O433" t="b">
            <v>1</v>
          </cell>
          <cell r="P433" t="str">
            <v>WISE SUCCESS(HK) TECHNOLOGY LIMITED</v>
          </cell>
          <cell r="Q433">
            <v>0</v>
          </cell>
        </row>
        <row r="434">
          <cell r="B434" t="str">
            <v>AND4-H16-BC</v>
          </cell>
          <cell r="C434" t="str">
            <v>Android 2015 on For Isuzu DMAX D-MAX MUX MU-X GPS Nav Bluetooth Car Player Navigation Radio Stereo Inc CAM</v>
          </cell>
          <cell r="D434">
            <v>5.8</v>
          </cell>
          <cell r="E434">
            <v>0.28999999999999998</v>
          </cell>
          <cell r="F434">
            <v>0.38</v>
          </cell>
          <cell r="G434">
            <v>0.28999999999999998</v>
          </cell>
          <cell r="H434" t="str">
            <v>MASTEN</v>
          </cell>
          <cell r="I434" t="str">
            <v>Navigation System</v>
          </cell>
          <cell r="J434" t="str">
            <v>In Dash Navigation System</v>
          </cell>
          <cell r="K434" t="str">
            <v>Live</v>
          </cell>
          <cell r="L434" t="str">
            <v>/</v>
          </cell>
          <cell r="M434" t="str">
            <v>new</v>
          </cell>
          <cell r="N434" t="str">
            <v>ARCHIVED</v>
          </cell>
          <cell r="O434" t="b">
            <v>1</v>
          </cell>
          <cell r="P434" t="str">
            <v>WISE SUCCESS(HK) TECHNOLOGY LIMITED</v>
          </cell>
          <cell r="Q434">
            <v>0</v>
          </cell>
        </row>
        <row r="435">
          <cell r="B435" t="str">
            <v>M245</v>
          </cell>
          <cell r="C435" t="str">
            <v>Android 8 For Ford Ranger PX 11-15 GPS Nav Bluetooth Car Player Navigation Radio Stereo DVD</v>
          </cell>
          <cell r="D435">
            <v>6.5</v>
          </cell>
          <cell r="E435">
            <v>0.34</v>
          </cell>
          <cell r="F435">
            <v>0.4</v>
          </cell>
          <cell r="G435">
            <v>0.28000000000000003</v>
          </cell>
          <cell r="H435" t="str">
            <v>MASTEN</v>
          </cell>
          <cell r="I435" t="str">
            <v>Car Accessory</v>
          </cell>
          <cell r="J435" t="str">
            <v>Car Accessory</v>
          </cell>
          <cell r="K435" t="str">
            <v>Archived</v>
          </cell>
          <cell r="L435" t="str">
            <v>/</v>
          </cell>
          <cell r="M435" t="str">
            <v>new</v>
          </cell>
          <cell r="N435" t="str">
            <v>ARCHIVED</v>
          </cell>
          <cell r="O435" t="b">
            <v>0</v>
          </cell>
          <cell r="P435" t="str">
            <v>NA</v>
          </cell>
          <cell r="Q435">
            <v>0</v>
          </cell>
        </row>
        <row r="436">
          <cell r="B436" t="str">
            <v>AND5-FR1</v>
          </cell>
          <cell r="C436" t="str">
            <v>Android 8 For Ford Ranger PX 11-15 GPS Nav Bluetooth Car Player Navigation Radio Stereo DVD</v>
          </cell>
          <cell r="D436">
            <v>6.5</v>
          </cell>
          <cell r="E436">
            <v>0.34</v>
          </cell>
          <cell r="F436">
            <v>0.4</v>
          </cell>
          <cell r="G436">
            <v>0.28000000000000003</v>
          </cell>
          <cell r="H436" t="str">
            <v>MASTEN</v>
          </cell>
          <cell r="I436" t="str">
            <v>Navigation System</v>
          </cell>
          <cell r="J436" t="str">
            <v>In Dash Navigation System</v>
          </cell>
          <cell r="K436" t="str">
            <v>Live</v>
          </cell>
          <cell r="L436" t="str">
            <v>/</v>
          </cell>
          <cell r="M436" t="str">
            <v>new</v>
          </cell>
          <cell r="N436" t="str">
            <v>ARCHIVED</v>
          </cell>
          <cell r="O436" t="b">
            <v>0</v>
          </cell>
          <cell r="P436" t="str">
            <v>WISE SUCCESS(HK) TECHNOLOGY LIMITED</v>
          </cell>
          <cell r="Q436">
            <v>0</v>
          </cell>
        </row>
        <row r="437">
          <cell r="B437" t="str">
            <v>ANDT3-FR1</v>
          </cell>
          <cell r="C437" t="str">
            <v>Android 8.1 12.1 For Ford Ranger PX 12-18 GPS Nav Bluetooth Car Player Navigation Radio Stereo</v>
          </cell>
          <cell r="D437">
            <v>6.5</v>
          </cell>
          <cell r="E437">
            <v>0.34</v>
          </cell>
          <cell r="F437">
            <v>0.4</v>
          </cell>
          <cell r="G437">
            <v>0.28000000000000003</v>
          </cell>
          <cell r="H437" t="str">
            <v>MASTEN</v>
          </cell>
          <cell r="I437" t="str">
            <v>Navigation System</v>
          </cell>
          <cell r="J437" t="str">
            <v>In Dash Navigation System</v>
          </cell>
          <cell r="K437" t="str">
            <v>Live</v>
          </cell>
          <cell r="L437" t="str">
            <v>/</v>
          </cell>
          <cell r="M437" t="str">
            <v>new</v>
          </cell>
          <cell r="N437" t="str">
            <v>ARCHIVED</v>
          </cell>
          <cell r="O437" t="b">
            <v>0</v>
          </cell>
          <cell r="P437" t="str">
            <v>ZhiFang</v>
          </cell>
          <cell r="Q437">
            <v>0</v>
          </cell>
        </row>
        <row r="438">
          <cell r="B438" t="str">
            <v>AND4-FR1S</v>
          </cell>
          <cell r="C438" t="str">
            <v>Android 9  For Ford Ranger PX 11-15 GPS Nav Bluetooth Car Player Navigation Radio Stereo</v>
          </cell>
          <cell r="D438">
            <v>6.5</v>
          </cell>
          <cell r="E438">
            <v>0.34</v>
          </cell>
          <cell r="F438">
            <v>0.4</v>
          </cell>
          <cell r="G438">
            <v>0.28000000000000003</v>
          </cell>
          <cell r="H438" t="str">
            <v>MASTEN</v>
          </cell>
          <cell r="I438" t="str">
            <v>Navigation System</v>
          </cell>
          <cell r="J438" t="str">
            <v>In Dash Navigation System</v>
          </cell>
          <cell r="K438" t="str">
            <v>Live</v>
          </cell>
          <cell r="L438" t="str">
            <v>/</v>
          </cell>
          <cell r="M438" t="str">
            <v>new</v>
          </cell>
          <cell r="N438" t="str">
            <v>ARCHIVED</v>
          </cell>
          <cell r="O438" t="b">
            <v>1</v>
          </cell>
          <cell r="P438" t="str">
            <v>WISE SUCCESS(HK) TECHNOLOGY LIMITED</v>
          </cell>
          <cell r="Q438">
            <v>0</v>
          </cell>
        </row>
        <row r="439">
          <cell r="B439" t="str">
            <v>ANDT-R01</v>
          </cell>
          <cell r="C439" t="str">
            <v>Android 9 10.4 GPS Bluetooth Car Player Navigation System For Dodge RAM 2013-2017</v>
          </cell>
          <cell r="D439">
            <v>5.8</v>
          </cell>
          <cell r="E439">
            <v>0.28999999999999998</v>
          </cell>
          <cell r="F439">
            <v>0.38</v>
          </cell>
          <cell r="G439">
            <v>0.28999999999999998</v>
          </cell>
          <cell r="H439" t="str">
            <v>MASTEN</v>
          </cell>
          <cell r="I439" t="str">
            <v>Navigation System</v>
          </cell>
          <cell r="J439" t="str">
            <v>In Dash Navigation System</v>
          </cell>
          <cell r="K439" t="str">
            <v>Live</v>
          </cell>
          <cell r="L439" t="str">
            <v>/</v>
          </cell>
          <cell r="M439" t="str">
            <v>new</v>
          </cell>
          <cell r="N439" t="str">
            <v>ARCHIVED</v>
          </cell>
          <cell r="O439" t="b">
            <v>0</v>
          </cell>
          <cell r="P439" t="str">
            <v>ZhiFang</v>
          </cell>
          <cell r="Q439">
            <v>0</v>
          </cell>
        </row>
        <row r="440">
          <cell r="B440" t="str">
            <v>ANDT-R01C</v>
          </cell>
          <cell r="C440" t="str">
            <v>Android 9 10.4 GPS Bluetooth Car Player Navigation System For Dodge RAM 2013-2017 with camera</v>
          </cell>
          <cell r="D440">
            <v>5.8</v>
          </cell>
          <cell r="E440">
            <v>0.28999999999999998</v>
          </cell>
          <cell r="F440">
            <v>0.38</v>
          </cell>
          <cell r="G440">
            <v>0.28999999999999998</v>
          </cell>
          <cell r="H440" t="str">
            <v>MASTEN</v>
          </cell>
          <cell r="I440" t="str">
            <v>Navigation System</v>
          </cell>
          <cell r="J440" t="str">
            <v>In Dash Navigation System</v>
          </cell>
          <cell r="K440" t="str">
            <v>Live</v>
          </cell>
          <cell r="L440" t="str">
            <v>/</v>
          </cell>
          <cell r="M440" t="str">
            <v>new</v>
          </cell>
          <cell r="N440" t="str">
            <v>ARCHIVED</v>
          </cell>
          <cell r="O440" t="b">
            <v>1</v>
          </cell>
          <cell r="P440" t="str">
            <v>ZhiFang</v>
          </cell>
          <cell r="Q440">
            <v>0</v>
          </cell>
        </row>
        <row r="441">
          <cell r="B441" t="str">
            <v>ANDT-R01S</v>
          </cell>
          <cell r="C441" t="str">
            <v>Android 9 10.4 GPS Bluetooth Car Player Navigation System For Dodge RAM 2013-2018</v>
          </cell>
          <cell r="D441">
            <v>5.8</v>
          </cell>
          <cell r="E441">
            <v>0.28999999999999998</v>
          </cell>
          <cell r="F441">
            <v>0.38</v>
          </cell>
          <cell r="G441">
            <v>0.28999999999999998</v>
          </cell>
          <cell r="H441" t="str">
            <v>MASTEN</v>
          </cell>
          <cell r="I441" t="str">
            <v>Navigation System</v>
          </cell>
          <cell r="J441" t="str">
            <v>In Dash Navigation System</v>
          </cell>
          <cell r="K441" t="str">
            <v>Live</v>
          </cell>
          <cell r="L441" t="str">
            <v>/</v>
          </cell>
          <cell r="M441" t="str">
            <v>new</v>
          </cell>
          <cell r="N441" t="str">
            <v>ARCHIVED</v>
          </cell>
          <cell r="O441" t="b">
            <v>1</v>
          </cell>
          <cell r="P441" t="str">
            <v>ZhiFang</v>
          </cell>
          <cell r="Q441">
            <v>0</v>
          </cell>
        </row>
        <row r="442">
          <cell r="B442" t="str">
            <v>ANDT-H14</v>
          </cell>
          <cell r="C442" t="str">
            <v>Android 9 11.8 GPS Bluetooth Car Player Navigation System For Isuzu D-MAX and MU-X 2012+</v>
          </cell>
          <cell r="D442">
            <v>5.8</v>
          </cell>
          <cell r="E442">
            <v>0.28999999999999998</v>
          </cell>
          <cell r="F442">
            <v>0.38</v>
          </cell>
          <cell r="G442">
            <v>0.28999999999999998</v>
          </cell>
          <cell r="H442" t="str">
            <v>MASTEN</v>
          </cell>
          <cell r="I442" t="str">
            <v>Navigation System</v>
          </cell>
          <cell r="J442" t="str">
            <v>In Dash Navigation System</v>
          </cell>
          <cell r="K442" t="str">
            <v>Live</v>
          </cell>
          <cell r="L442" t="str">
            <v>/</v>
          </cell>
          <cell r="M442" t="str">
            <v>new</v>
          </cell>
          <cell r="N442" t="str">
            <v>ARCHIVED</v>
          </cell>
          <cell r="O442" t="b">
            <v>0</v>
          </cell>
          <cell r="P442" t="str">
            <v>ZhiFang</v>
          </cell>
          <cell r="Q442">
            <v>0</v>
          </cell>
        </row>
        <row r="443">
          <cell r="B443" t="str">
            <v>ANDT-H14S</v>
          </cell>
          <cell r="C443" t="str">
            <v>Android 9 11.8 GPS Bluetooth Car Player Navigation System For Isuzu D-MAX and MU-X 2012+</v>
          </cell>
          <cell r="D443">
            <v>5.8</v>
          </cell>
          <cell r="E443">
            <v>0.28999999999999998</v>
          </cell>
          <cell r="F443">
            <v>0.38</v>
          </cell>
          <cell r="G443">
            <v>0.28999999999999998</v>
          </cell>
          <cell r="H443" t="str">
            <v>MASTEN</v>
          </cell>
          <cell r="I443" t="str">
            <v>Navigation System</v>
          </cell>
          <cell r="J443" t="str">
            <v>In Dash Navigation System</v>
          </cell>
          <cell r="K443" t="str">
            <v>Live</v>
          </cell>
          <cell r="L443" t="str">
            <v>/</v>
          </cell>
          <cell r="M443" t="str">
            <v>new</v>
          </cell>
          <cell r="N443" t="str">
            <v>ARCHIVED</v>
          </cell>
          <cell r="O443" t="b">
            <v>1</v>
          </cell>
          <cell r="P443" t="str">
            <v>ZhiFang</v>
          </cell>
          <cell r="Q443">
            <v>0</v>
          </cell>
        </row>
        <row r="444">
          <cell r="B444" t="str">
            <v>ANDT-H14C</v>
          </cell>
          <cell r="C444" t="str">
            <v>Android 9 11.8 GPS Bluetooth Car Player Navigation System For Isuzu D-MAX and MU-X 2012+with camera</v>
          </cell>
          <cell r="D444">
            <v>5.8</v>
          </cell>
          <cell r="E444">
            <v>0.28999999999999998</v>
          </cell>
          <cell r="F444">
            <v>0.38</v>
          </cell>
          <cell r="G444">
            <v>0.28999999999999998</v>
          </cell>
          <cell r="H444" t="str">
            <v>MASTEN</v>
          </cell>
          <cell r="I444" t="str">
            <v>Navigation System</v>
          </cell>
          <cell r="J444" t="str">
            <v>In Dash Navigation System</v>
          </cell>
          <cell r="K444" t="str">
            <v>Live</v>
          </cell>
          <cell r="L444" t="str">
            <v>/</v>
          </cell>
          <cell r="M444" t="str">
            <v>new</v>
          </cell>
          <cell r="N444" t="str">
            <v>ARCHIVED</v>
          </cell>
          <cell r="O444" t="b">
            <v>1</v>
          </cell>
          <cell r="P444" t="str">
            <v>ZhiFang</v>
          </cell>
          <cell r="Q444">
            <v>0</v>
          </cell>
        </row>
        <row r="445">
          <cell r="B445" t="str">
            <v>ANDT3-FR1C</v>
          </cell>
          <cell r="C445" t="str">
            <v>Android 9 12.1 For Ford Ranger PX 12-18 GPS Nav Bluetooth Car Player Navigation Radio Stereo</v>
          </cell>
          <cell r="D445">
            <v>6.5</v>
          </cell>
          <cell r="E445">
            <v>0.34</v>
          </cell>
          <cell r="F445">
            <v>0.4</v>
          </cell>
          <cell r="G445">
            <v>0.28000000000000003</v>
          </cell>
          <cell r="H445" t="str">
            <v>MASTEN</v>
          </cell>
          <cell r="I445" t="str">
            <v>Navigation System</v>
          </cell>
          <cell r="J445" t="str">
            <v>In Dash Navigation System</v>
          </cell>
          <cell r="K445" t="str">
            <v>Live</v>
          </cell>
          <cell r="L445" t="str">
            <v>/</v>
          </cell>
          <cell r="M445" t="str">
            <v>new</v>
          </cell>
          <cell r="N445" t="str">
            <v>ARCHIVED</v>
          </cell>
          <cell r="O445" t="b">
            <v>1</v>
          </cell>
          <cell r="P445" t="str">
            <v>ZhiFang</v>
          </cell>
          <cell r="Q445">
            <v>0</v>
          </cell>
        </row>
        <row r="446">
          <cell r="B446" t="str">
            <v>ANDT3-FR1S</v>
          </cell>
          <cell r="C446" t="str">
            <v>Android 9 12.1 For Ford Ranger PX 12-18 GPS Nav Bluetooth Car Player Navigation Radio Stereo</v>
          </cell>
          <cell r="D446">
            <v>6.5</v>
          </cell>
          <cell r="E446">
            <v>0.34</v>
          </cell>
          <cell r="F446">
            <v>0.4</v>
          </cell>
          <cell r="G446">
            <v>0.28000000000000003</v>
          </cell>
          <cell r="H446" t="str">
            <v>MASTEN</v>
          </cell>
          <cell r="I446" t="str">
            <v>Navigation System</v>
          </cell>
          <cell r="J446" t="str">
            <v>In Dash Navigation System</v>
          </cell>
          <cell r="K446" t="str">
            <v>Live</v>
          </cell>
          <cell r="L446" t="str">
            <v>/</v>
          </cell>
          <cell r="M446" t="str">
            <v>new</v>
          </cell>
          <cell r="N446" t="str">
            <v>ARCHIVED</v>
          </cell>
          <cell r="O446" t="b">
            <v>1</v>
          </cell>
          <cell r="P446" t="str">
            <v>ZhiFang</v>
          </cell>
          <cell r="Q446">
            <v>0</v>
          </cell>
        </row>
        <row r="447">
          <cell r="B447" t="str">
            <v>ANDT3-F150AS2_C</v>
          </cell>
          <cell r="C447" t="str">
            <v>Android 9 13 Bluetooth Navigation Radio Stereo Reverse Camera System For Ford F150 2015-2019 Auto A/C, SYNC 2</v>
          </cell>
          <cell r="D447">
            <v>5.8</v>
          </cell>
          <cell r="E447">
            <v>0.28999999999999998</v>
          </cell>
          <cell r="F447">
            <v>0.38</v>
          </cell>
          <cell r="G447">
            <v>0.28999999999999998</v>
          </cell>
          <cell r="H447" t="str">
            <v>MASTEN</v>
          </cell>
          <cell r="I447" t="str">
            <v>Navigation System</v>
          </cell>
          <cell r="J447" t="str">
            <v>In Dash Navigation System</v>
          </cell>
          <cell r="K447" t="str">
            <v>Live</v>
          </cell>
          <cell r="L447" t="str">
            <v>/</v>
          </cell>
          <cell r="M447" t="str">
            <v>new</v>
          </cell>
          <cell r="N447" t="str">
            <v>ARCHIVED</v>
          </cell>
          <cell r="O447" t="b">
            <v>1</v>
          </cell>
          <cell r="P447" t="str">
            <v>ZhiFang</v>
          </cell>
          <cell r="Q447">
            <v>0</v>
          </cell>
        </row>
        <row r="448">
          <cell r="B448" t="str">
            <v>ANDT3-F150AS3_C</v>
          </cell>
          <cell r="C448" t="str">
            <v>Android 9 13 Bluetooth Navigation Radio Stereo Reverse Camera System For Ford F150 2015-2019 Auto A/C, SYNC 3</v>
          </cell>
          <cell r="D448">
            <v>5.8</v>
          </cell>
          <cell r="E448">
            <v>0.28999999999999998</v>
          </cell>
          <cell r="F448">
            <v>0.38</v>
          </cell>
          <cell r="G448">
            <v>0.28999999999999998</v>
          </cell>
          <cell r="H448" t="str">
            <v>MASTEN</v>
          </cell>
          <cell r="I448" t="str">
            <v>Navigation System</v>
          </cell>
          <cell r="J448" t="str">
            <v>In Dash Navigation System</v>
          </cell>
          <cell r="K448" t="str">
            <v>Live</v>
          </cell>
          <cell r="L448" t="str">
            <v>/</v>
          </cell>
          <cell r="M448" t="str">
            <v>new</v>
          </cell>
          <cell r="N448" t="str">
            <v>ARCHIVED</v>
          </cell>
          <cell r="O448" t="b">
            <v>1</v>
          </cell>
          <cell r="P448" t="str">
            <v>ZhiFang</v>
          </cell>
          <cell r="Q448">
            <v>0</v>
          </cell>
        </row>
        <row r="449">
          <cell r="B449" t="str">
            <v>ANDT3-F150MS2_C</v>
          </cell>
          <cell r="C449" t="str">
            <v>Android 9 13 Bluetooth Navigation Radio Stereo Reverse Camera System For Ford F150 2015-2019 Manual A/C, SYNC 2</v>
          </cell>
          <cell r="D449">
            <v>5.8</v>
          </cell>
          <cell r="E449">
            <v>0.28999999999999998</v>
          </cell>
          <cell r="F449">
            <v>0.38</v>
          </cell>
          <cell r="G449">
            <v>0.28999999999999998</v>
          </cell>
          <cell r="H449" t="str">
            <v>MASTEN</v>
          </cell>
          <cell r="I449" t="str">
            <v>Navigation System</v>
          </cell>
          <cell r="J449" t="str">
            <v>In Dash Navigation System</v>
          </cell>
          <cell r="K449" t="str">
            <v>Live</v>
          </cell>
          <cell r="L449" t="str">
            <v>/</v>
          </cell>
          <cell r="M449" t="str">
            <v>new</v>
          </cell>
          <cell r="N449" t="str">
            <v>ARCHIVED</v>
          </cell>
          <cell r="O449" t="b">
            <v>1</v>
          </cell>
          <cell r="P449" t="str">
            <v>ZhiFang</v>
          </cell>
          <cell r="Q449">
            <v>0</v>
          </cell>
        </row>
        <row r="450">
          <cell r="B450" t="str">
            <v>ANDT3-F150MS3_C</v>
          </cell>
          <cell r="C450" t="str">
            <v>Android 9 13 Bluetooth Navigation Radio Stereo Reverse Camera System For Ford F150 2015-2019 Manual A/C, SYNC 3</v>
          </cell>
          <cell r="D450">
            <v>5.8</v>
          </cell>
          <cell r="E450">
            <v>0.28999999999999998</v>
          </cell>
          <cell r="F450">
            <v>0.38</v>
          </cell>
          <cell r="G450">
            <v>0.28999999999999998</v>
          </cell>
          <cell r="H450" t="str">
            <v>MASTEN</v>
          </cell>
          <cell r="I450" t="str">
            <v>Navigation System</v>
          </cell>
          <cell r="J450" t="str">
            <v>In Dash Navigation System</v>
          </cell>
          <cell r="K450" t="str">
            <v>Live</v>
          </cell>
          <cell r="L450" t="str">
            <v>/</v>
          </cell>
          <cell r="M450" t="str">
            <v>new</v>
          </cell>
          <cell r="N450" t="str">
            <v>ARCHIVED</v>
          </cell>
          <cell r="O450" t="b">
            <v>1</v>
          </cell>
          <cell r="P450" t="str">
            <v>ZhiFang</v>
          </cell>
          <cell r="Q450">
            <v>0</v>
          </cell>
        </row>
        <row r="451">
          <cell r="B451" t="str">
            <v>ANDT3-F150AS2</v>
          </cell>
          <cell r="C451" t="str">
            <v>Android 9 13 Bluetooth Navigation System For Ford F150 2015-2019 Auto A/C, SYNC 2</v>
          </cell>
          <cell r="D451">
            <v>5.8</v>
          </cell>
          <cell r="E451">
            <v>0.28999999999999998</v>
          </cell>
          <cell r="F451">
            <v>0.38</v>
          </cell>
          <cell r="G451">
            <v>0.28999999999999998</v>
          </cell>
          <cell r="H451" t="str">
            <v>MASTEN</v>
          </cell>
          <cell r="I451" t="str">
            <v>Navigation System</v>
          </cell>
          <cell r="J451" t="str">
            <v>In Dash Navigation System</v>
          </cell>
          <cell r="K451" t="str">
            <v>Live</v>
          </cell>
          <cell r="L451" t="str">
            <v>/</v>
          </cell>
          <cell r="M451" t="str">
            <v>new</v>
          </cell>
          <cell r="N451" t="str">
            <v>ARCHIVED</v>
          </cell>
          <cell r="O451" t="b">
            <v>0</v>
          </cell>
          <cell r="P451" t="str">
            <v>ZhiFang</v>
          </cell>
          <cell r="Q451">
            <v>0</v>
          </cell>
        </row>
        <row r="452">
          <cell r="B452" t="str">
            <v>ANDT3-F150AS2_S</v>
          </cell>
          <cell r="C452" t="str">
            <v>Android 9 13 Bluetooth Navigation System For Ford F150 2015-2019 Auto A/C, SYNC 2</v>
          </cell>
          <cell r="D452">
            <v>5.8</v>
          </cell>
          <cell r="E452">
            <v>0.28999999999999998</v>
          </cell>
          <cell r="F452">
            <v>0.38</v>
          </cell>
          <cell r="G452">
            <v>0.28999999999999998</v>
          </cell>
          <cell r="H452" t="str">
            <v>MASTEN</v>
          </cell>
          <cell r="I452" t="str">
            <v>Navigation System</v>
          </cell>
          <cell r="J452" t="str">
            <v>In Dash Navigation System</v>
          </cell>
          <cell r="K452" t="str">
            <v>Live</v>
          </cell>
          <cell r="L452" t="str">
            <v>/</v>
          </cell>
          <cell r="M452" t="str">
            <v>new</v>
          </cell>
          <cell r="N452" t="str">
            <v>ARCHIVED</v>
          </cell>
          <cell r="O452" t="b">
            <v>1</v>
          </cell>
          <cell r="P452" t="str">
            <v>ZhiFang</v>
          </cell>
          <cell r="Q452">
            <v>0</v>
          </cell>
        </row>
        <row r="453">
          <cell r="B453" t="str">
            <v>ANDT3-F150AS3</v>
          </cell>
          <cell r="C453" t="str">
            <v>Android 9 13 Bluetooth Navigation System For Ford F150 2015-2019 Auto A/C, SYNC 3</v>
          </cell>
          <cell r="D453">
            <v>5.8</v>
          </cell>
          <cell r="E453">
            <v>0.28999999999999998</v>
          </cell>
          <cell r="F453">
            <v>0.38</v>
          </cell>
          <cell r="G453">
            <v>0.28999999999999998</v>
          </cell>
          <cell r="H453" t="str">
            <v>MASTEN</v>
          </cell>
          <cell r="I453" t="str">
            <v>Navigation System</v>
          </cell>
          <cell r="J453" t="str">
            <v>In Dash Navigation System</v>
          </cell>
          <cell r="K453" t="str">
            <v>Live</v>
          </cell>
          <cell r="L453" t="str">
            <v>/</v>
          </cell>
          <cell r="M453" t="str">
            <v>new</v>
          </cell>
          <cell r="N453" t="str">
            <v>ARCHIVED</v>
          </cell>
          <cell r="O453" t="b">
            <v>0</v>
          </cell>
          <cell r="P453" t="str">
            <v>ZhiFang</v>
          </cell>
          <cell r="Q453">
            <v>0</v>
          </cell>
        </row>
        <row r="454">
          <cell r="B454" t="str">
            <v>ANDT3-F150AS3_S</v>
          </cell>
          <cell r="C454" t="str">
            <v>Android 9 13 Bluetooth Navigation System For Ford F150 2015-2019 Auto A/C, SYNC 3</v>
          </cell>
          <cell r="D454">
            <v>5.8</v>
          </cell>
          <cell r="E454">
            <v>0.28999999999999998</v>
          </cell>
          <cell r="F454">
            <v>0.38</v>
          </cell>
          <cell r="G454">
            <v>0.28999999999999998</v>
          </cell>
          <cell r="H454" t="str">
            <v>MASTEN</v>
          </cell>
          <cell r="I454" t="str">
            <v>Navigation System</v>
          </cell>
          <cell r="J454" t="str">
            <v>In Dash Navigation System</v>
          </cell>
          <cell r="K454" t="str">
            <v>Live</v>
          </cell>
          <cell r="L454" t="str">
            <v>/</v>
          </cell>
          <cell r="M454" t="str">
            <v>new</v>
          </cell>
          <cell r="N454" t="str">
            <v>ARCHIVED</v>
          </cell>
          <cell r="O454" t="b">
            <v>1</v>
          </cell>
          <cell r="P454" t="str">
            <v>ZhiFang</v>
          </cell>
          <cell r="Q454">
            <v>0</v>
          </cell>
        </row>
        <row r="455">
          <cell r="B455" t="str">
            <v>ANDT3-F150MS2</v>
          </cell>
          <cell r="C455" t="str">
            <v>Android 9 13 Bluetooth Navigation System For Ford F150 2015-2019 Manual A/C, SYNC 2</v>
          </cell>
          <cell r="D455">
            <v>5.8</v>
          </cell>
          <cell r="E455">
            <v>0.28999999999999998</v>
          </cell>
          <cell r="F455">
            <v>0.38</v>
          </cell>
          <cell r="G455">
            <v>0.28999999999999998</v>
          </cell>
          <cell r="H455" t="str">
            <v>MASTEN</v>
          </cell>
          <cell r="I455" t="str">
            <v>Navigation System</v>
          </cell>
          <cell r="J455" t="str">
            <v>In Dash Navigation System</v>
          </cell>
          <cell r="K455" t="str">
            <v>Live</v>
          </cell>
          <cell r="L455" t="str">
            <v>/</v>
          </cell>
          <cell r="M455" t="str">
            <v>new</v>
          </cell>
          <cell r="N455" t="str">
            <v>ARCHIVED</v>
          </cell>
          <cell r="O455" t="b">
            <v>0</v>
          </cell>
          <cell r="P455" t="str">
            <v>ZhiFang</v>
          </cell>
          <cell r="Q455">
            <v>0</v>
          </cell>
        </row>
        <row r="456">
          <cell r="B456" t="str">
            <v>ANDT3-F150MS2_S</v>
          </cell>
          <cell r="C456" t="str">
            <v>Android 9 13 Bluetooth Navigation System For Ford F150 2015-2019 Manual A/C, SYNC 2</v>
          </cell>
          <cell r="D456">
            <v>5.8</v>
          </cell>
          <cell r="E456">
            <v>0.28999999999999998</v>
          </cell>
          <cell r="F456">
            <v>0.38</v>
          </cell>
          <cell r="G456">
            <v>0.28999999999999998</v>
          </cell>
          <cell r="H456" t="str">
            <v>MASTEN</v>
          </cell>
          <cell r="I456" t="str">
            <v>Navigation System</v>
          </cell>
          <cell r="J456" t="str">
            <v>In Dash Navigation System</v>
          </cell>
          <cell r="K456" t="str">
            <v>Live</v>
          </cell>
          <cell r="L456" t="str">
            <v>/</v>
          </cell>
          <cell r="M456" t="str">
            <v>new</v>
          </cell>
          <cell r="N456" t="str">
            <v>ARCHIVED</v>
          </cell>
          <cell r="O456" t="b">
            <v>1</v>
          </cell>
          <cell r="P456" t="str">
            <v>ZhiFang</v>
          </cell>
          <cell r="Q456">
            <v>0</v>
          </cell>
        </row>
        <row r="457">
          <cell r="B457" t="str">
            <v>ANDT3-F150MS3</v>
          </cell>
          <cell r="C457" t="str">
            <v>Android 9 13 Bluetooth Navigation System For Ford F150 2015-2019 Manual A/C, SYNC 3</v>
          </cell>
          <cell r="D457">
            <v>5.8</v>
          </cell>
          <cell r="E457">
            <v>0.28999999999999998</v>
          </cell>
          <cell r="F457">
            <v>0.38</v>
          </cell>
          <cell r="G457">
            <v>0.28999999999999998</v>
          </cell>
          <cell r="H457" t="str">
            <v>MASTEN</v>
          </cell>
          <cell r="I457" t="str">
            <v>Navigation System</v>
          </cell>
          <cell r="J457" t="str">
            <v>In Dash Navigation System</v>
          </cell>
          <cell r="K457" t="str">
            <v>Live</v>
          </cell>
          <cell r="L457" t="str">
            <v>/</v>
          </cell>
          <cell r="M457" t="str">
            <v>new</v>
          </cell>
          <cell r="N457" t="str">
            <v>ARCHIVED</v>
          </cell>
          <cell r="O457" t="b">
            <v>0</v>
          </cell>
          <cell r="P457" t="str">
            <v>ZhiFang</v>
          </cell>
          <cell r="Q457">
            <v>0</v>
          </cell>
        </row>
        <row r="458">
          <cell r="B458" t="str">
            <v>ANDT3-F150MS3_S</v>
          </cell>
          <cell r="C458" t="str">
            <v>Android 9 13 Bluetooth Navigation System For Ford F150 2015-2019 Manual A/C, SYNC 3</v>
          </cell>
          <cell r="D458">
            <v>5.8</v>
          </cell>
          <cell r="E458">
            <v>0.28999999999999998</v>
          </cell>
          <cell r="F458">
            <v>0.38</v>
          </cell>
          <cell r="G458">
            <v>0.28999999999999998</v>
          </cell>
          <cell r="H458" t="str">
            <v>MASTEN</v>
          </cell>
          <cell r="I458" t="str">
            <v>Navigation System</v>
          </cell>
          <cell r="J458" t="str">
            <v>In Dash Navigation System</v>
          </cell>
          <cell r="K458" t="str">
            <v>Live</v>
          </cell>
          <cell r="L458" t="str">
            <v>/</v>
          </cell>
          <cell r="M458" t="str">
            <v>new</v>
          </cell>
          <cell r="N458" t="str">
            <v>ARCHIVED</v>
          </cell>
          <cell r="O458" t="b">
            <v>1</v>
          </cell>
          <cell r="P458" t="str">
            <v>ZhiFang</v>
          </cell>
          <cell r="Q458">
            <v>0</v>
          </cell>
        </row>
        <row r="459">
          <cell r="B459" t="str">
            <v>ANDT3-FR2</v>
          </cell>
          <cell r="C459" t="str">
            <v>Android 9 13 GPS Bluetooth Car Player Navigation System For TFord F150 2015-2019</v>
          </cell>
          <cell r="D459">
            <v>5.8</v>
          </cell>
          <cell r="E459">
            <v>0.28999999999999998</v>
          </cell>
          <cell r="F459">
            <v>0.38</v>
          </cell>
          <cell r="G459">
            <v>0.28999999999999998</v>
          </cell>
          <cell r="H459" t="str">
            <v>MASTEN</v>
          </cell>
          <cell r="I459" t="str">
            <v>Navigation System</v>
          </cell>
          <cell r="J459" t="str">
            <v>In Dash Navigation System</v>
          </cell>
          <cell r="K459" t="str">
            <v>Live</v>
          </cell>
          <cell r="L459" t="str">
            <v>/</v>
          </cell>
          <cell r="M459" t="str">
            <v>new</v>
          </cell>
          <cell r="N459" t="str">
            <v>ARCHIVED</v>
          </cell>
          <cell r="O459" t="b">
            <v>0</v>
          </cell>
          <cell r="P459" t="str">
            <v>ZhiFang</v>
          </cell>
          <cell r="Q459">
            <v>0</v>
          </cell>
        </row>
        <row r="460">
          <cell r="B460" t="str">
            <v>ANDT-L08</v>
          </cell>
          <cell r="C460" t="str">
            <v>Android 9 16 GPS Bluetooth Car Player Navigation System For Toyota Landcruiser 200 GXL 2015+</v>
          </cell>
          <cell r="D460">
            <v>5.8</v>
          </cell>
          <cell r="E460">
            <v>0.28999999999999998</v>
          </cell>
          <cell r="F460">
            <v>0.38</v>
          </cell>
          <cell r="G460">
            <v>0.28999999999999998</v>
          </cell>
          <cell r="H460" t="str">
            <v>MASTEN</v>
          </cell>
          <cell r="I460" t="str">
            <v>Navigation System</v>
          </cell>
          <cell r="J460" t="str">
            <v>In Dash Navigation System</v>
          </cell>
          <cell r="K460" t="str">
            <v>Live</v>
          </cell>
          <cell r="L460" t="str">
            <v>/</v>
          </cell>
          <cell r="M460" t="str">
            <v>new</v>
          </cell>
          <cell r="N460" t="str">
            <v>ARCHIVED</v>
          </cell>
          <cell r="O460" t="b">
            <v>0</v>
          </cell>
          <cell r="P460" t="str">
            <v>ZhiFang</v>
          </cell>
          <cell r="Q460">
            <v>0</v>
          </cell>
        </row>
        <row r="461">
          <cell r="B461" t="str">
            <v>ANDT-L08S</v>
          </cell>
          <cell r="C461" t="str">
            <v>Android 9 16 GPS Bluetooth Car Player Navigation System For Toyota Landcruiser 200 GXL 2015+</v>
          </cell>
          <cell r="D461">
            <v>5.8</v>
          </cell>
          <cell r="E461">
            <v>0.28999999999999998</v>
          </cell>
          <cell r="F461">
            <v>0.38</v>
          </cell>
          <cell r="G461">
            <v>0.28999999999999998</v>
          </cell>
          <cell r="H461" t="str">
            <v>MASTEN</v>
          </cell>
          <cell r="I461" t="str">
            <v>Navigation System</v>
          </cell>
          <cell r="J461" t="str">
            <v>In Dash Navigation System</v>
          </cell>
          <cell r="K461" t="str">
            <v>Live</v>
          </cell>
          <cell r="L461" t="str">
            <v>/</v>
          </cell>
          <cell r="M461" t="str">
            <v>new</v>
          </cell>
          <cell r="N461" t="str">
            <v>ARCHIVED</v>
          </cell>
          <cell r="O461" t="b">
            <v>1</v>
          </cell>
          <cell r="P461" t="str">
            <v>ZhiFang</v>
          </cell>
          <cell r="Q461">
            <v>0</v>
          </cell>
        </row>
        <row r="462">
          <cell r="B462" t="str">
            <v>ANDT-L08C</v>
          </cell>
          <cell r="C462" t="str">
            <v>Android 9 16 GPS Bluetooth Car Player Navigation System For Toyota Landcruiser 200 GXL 2015+ with Reverse Camera</v>
          </cell>
          <cell r="D462">
            <v>5.8</v>
          </cell>
          <cell r="E462">
            <v>0.28999999999999998</v>
          </cell>
          <cell r="F462">
            <v>0.38</v>
          </cell>
          <cell r="G462">
            <v>0.28999999999999998</v>
          </cell>
          <cell r="H462" t="str">
            <v>MASTEN</v>
          </cell>
          <cell r="I462" t="str">
            <v>Navigation System</v>
          </cell>
          <cell r="J462" t="str">
            <v>In Dash Navigation System</v>
          </cell>
          <cell r="K462" t="str">
            <v>Live</v>
          </cell>
          <cell r="L462" t="str">
            <v>/</v>
          </cell>
          <cell r="M462" t="str">
            <v>new</v>
          </cell>
          <cell r="N462" t="str">
            <v>ARCHIVED</v>
          </cell>
          <cell r="O462" t="b">
            <v>1</v>
          </cell>
          <cell r="P462" t="str">
            <v>ZhiFang</v>
          </cell>
          <cell r="Q462">
            <v>0</v>
          </cell>
        </row>
        <row r="463">
          <cell r="B463" t="str">
            <v>ANDT-L09</v>
          </cell>
          <cell r="C463" t="str">
            <v>Android 9 16 GPS Bluetooth Car Player Navigation System For Toyota Landcruiser 200 Sahara 2015+</v>
          </cell>
          <cell r="D463">
            <v>5.8</v>
          </cell>
          <cell r="E463">
            <v>0.28999999999999998</v>
          </cell>
          <cell r="F463">
            <v>0.38</v>
          </cell>
          <cell r="G463">
            <v>0.28999999999999998</v>
          </cell>
          <cell r="H463" t="str">
            <v>MASTEN</v>
          </cell>
          <cell r="I463" t="str">
            <v>Navigation System</v>
          </cell>
          <cell r="J463" t="str">
            <v>In Dash Navigation System</v>
          </cell>
          <cell r="K463" t="str">
            <v>Live</v>
          </cell>
          <cell r="L463" t="str">
            <v>/</v>
          </cell>
          <cell r="M463" t="str">
            <v>new</v>
          </cell>
          <cell r="N463" t="str">
            <v>ARCHIVED</v>
          </cell>
          <cell r="O463" t="b">
            <v>0</v>
          </cell>
          <cell r="P463" t="str">
            <v>ZhiFang</v>
          </cell>
          <cell r="Q463">
            <v>0</v>
          </cell>
        </row>
        <row r="464">
          <cell r="B464" t="str">
            <v>ANDT-L10C</v>
          </cell>
          <cell r="C464" t="str">
            <v>Android 9 16 GPS Bluetooth Car Player Navigation System For Toyota Landcruiser 70, 75 &amp; 76 Series</v>
          </cell>
          <cell r="D464">
            <v>5.8</v>
          </cell>
          <cell r="E464">
            <v>0.28999999999999998</v>
          </cell>
          <cell r="F464">
            <v>0.38</v>
          </cell>
          <cell r="G464">
            <v>0.28999999999999998</v>
          </cell>
          <cell r="H464" t="str">
            <v>MASTEN</v>
          </cell>
          <cell r="I464" t="str">
            <v>Navigation System</v>
          </cell>
          <cell r="J464" t="str">
            <v>In Dash Navigation System</v>
          </cell>
          <cell r="K464" t="str">
            <v>Live</v>
          </cell>
          <cell r="L464" t="str">
            <v>/</v>
          </cell>
          <cell r="M464" t="str">
            <v>new</v>
          </cell>
          <cell r="N464" t="str">
            <v>ARCHIVED</v>
          </cell>
          <cell r="O464" t="b">
            <v>1</v>
          </cell>
          <cell r="P464" t="str">
            <v>ZhiFang</v>
          </cell>
          <cell r="Q464">
            <v>0</v>
          </cell>
        </row>
        <row r="465">
          <cell r="B465" t="str">
            <v>ANDT-L10</v>
          </cell>
          <cell r="C465" t="str">
            <v>Android 9 16 GPS Bluetooth Car Player Navigation System For Toyota Landcruiser 70, 75 &amp; 76 Series</v>
          </cell>
          <cell r="D465">
            <v>5.8</v>
          </cell>
          <cell r="E465">
            <v>0.28999999999999998</v>
          </cell>
          <cell r="F465">
            <v>0.38</v>
          </cell>
          <cell r="G465">
            <v>0.28999999999999998</v>
          </cell>
          <cell r="H465" t="str">
            <v>MASTEN</v>
          </cell>
          <cell r="I465" t="str">
            <v>Navigation System</v>
          </cell>
          <cell r="J465" t="str">
            <v>In Dash Navigation System</v>
          </cell>
          <cell r="K465" t="str">
            <v>Live</v>
          </cell>
          <cell r="L465" t="str">
            <v>/</v>
          </cell>
          <cell r="M465" t="str">
            <v>new</v>
          </cell>
          <cell r="N465" t="str">
            <v>ARCHIVED</v>
          </cell>
          <cell r="O465" t="b">
            <v>0</v>
          </cell>
          <cell r="P465" t="str">
            <v>ZhiFang</v>
          </cell>
          <cell r="Q465">
            <v>0</v>
          </cell>
        </row>
        <row r="466">
          <cell r="B466" t="str">
            <v>ANDT-L10S</v>
          </cell>
          <cell r="C466" t="str">
            <v>Android 9 16 GPS Bluetooth Car Player Navigation System For Toyota Landcruiser 70, 75 &amp; 76 Series</v>
          </cell>
          <cell r="D466">
            <v>5.8</v>
          </cell>
          <cell r="E466">
            <v>0.28999999999999998</v>
          </cell>
          <cell r="F466">
            <v>0.38</v>
          </cell>
          <cell r="G466">
            <v>0.28999999999999998</v>
          </cell>
          <cell r="H466" t="str">
            <v>MASTEN</v>
          </cell>
          <cell r="I466" t="str">
            <v>Navigation System</v>
          </cell>
          <cell r="J466" t="str">
            <v>In Dash Navigation System</v>
          </cell>
          <cell r="K466" t="str">
            <v>Live</v>
          </cell>
          <cell r="L466" t="str">
            <v>/</v>
          </cell>
          <cell r="M466" t="str">
            <v>new</v>
          </cell>
          <cell r="N466" t="str">
            <v>ARCHIVED</v>
          </cell>
          <cell r="O466" t="b">
            <v>1</v>
          </cell>
          <cell r="P466" t="str">
            <v>ZhiFang</v>
          </cell>
          <cell r="Q466">
            <v>0</v>
          </cell>
        </row>
        <row r="467">
          <cell r="B467" t="str">
            <v>ANDT-L09S</v>
          </cell>
          <cell r="C467" t="str">
            <v>Android 9 16 GPS Bluetooth Car Player Navigation System For Toyota Landcruiser Sahara 2015+</v>
          </cell>
          <cell r="D467">
            <v>5.8</v>
          </cell>
          <cell r="E467">
            <v>0.28999999999999998</v>
          </cell>
          <cell r="F467">
            <v>0.38</v>
          </cell>
          <cell r="G467">
            <v>0.28999999999999998</v>
          </cell>
          <cell r="H467" t="str">
            <v>MASTEN</v>
          </cell>
          <cell r="I467" t="str">
            <v>Navigation System</v>
          </cell>
          <cell r="J467" t="str">
            <v>In Dash Navigation System</v>
          </cell>
          <cell r="K467" t="str">
            <v>Live</v>
          </cell>
          <cell r="L467" t="str">
            <v>/</v>
          </cell>
          <cell r="M467" t="str">
            <v>new</v>
          </cell>
          <cell r="N467" t="str">
            <v>ARCHIVED</v>
          </cell>
          <cell r="O467" t="b">
            <v>1</v>
          </cell>
          <cell r="P467" t="str">
            <v>ZhiFang</v>
          </cell>
          <cell r="Q467">
            <v>0</v>
          </cell>
        </row>
        <row r="468">
          <cell r="B468" t="str">
            <v>ANDT-L09C</v>
          </cell>
          <cell r="C468" t="str">
            <v>Android 9 16 GPS Bluetooth Car Player Navigation System For Toyota Landcruiser Sahara 2015+ with camera</v>
          </cell>
          <cell r="D468">
            <v>5.8</v>
          </cell>
          <cell r="E468">
            <v>0.28999999999999998</v>
          </cell>
          <cell r="F468">
            <v>0.38</v>
          </cell>
          <cell r="G468">
            <v>0.28999999999999998</v>
          </cell>
          <cell r="H468" t="str">
            <v>MASTEN</v>
          </cell>
          <cell r="I468" t="str">
            <v>Navigation System</v>
          </cell>
          <cell r="J468" t="str">
            <v>In Dash Navigation System</v>
          </cell>
          <cell r="K468" t="str">
            <v>Live</v>
          </cell>
          <cell r="L468" t="str">
            <v>/</v>
          </cell>
          <cell r="M468" t="str">
            <v>new</v>
          </cell>
          <cell r="N468" t="str">
            <v>ARCHIVED</v>
          </cell>
          <cell r="O468" t="b">
            <v>1</v>
          </cell>
          <cell r="P468" t="str">
            <v>ZhiFang</v>
          </cell>
          <cell r="Q468">
            <v>0</v>
          </cell>
        </row>
        <row r="469">
          <cell r="B469" t="str">
            <v>AND4-FF2-B</v>
          </cell>
          <cell r="C469" t="str">
            <v>Android Bluetooth Nav Car Player DVD Navigation Radio Stereo For Ford Focus Mondeo</v>
          </cell>
          <cell r="D469">
            <v>4.0999999999999996</v>
          </cell>
          <cell r="E469">
            <v>0.28000000000000003</v>
          </cell>
          <cell r="F469">
            <v>0.28999999999999998</v>
          </cell>
          <cell r="G469">
            <v>0.2</v>
          </cell>
          <cell r="H469" t="str">
            <v>MASTEN</v>
          </cell>
          <cell r="I469" t="str">
            <v>Navigation System</v>
          </cell>
          <cell r="J469" t="str">
            <v>In Dash Navigation System</v>
          </cell>
          <cell r="K469" t="str">
            <v>Live</v>
          </cell>
          <cell r="L469" t="str">
            <v>/</v>
          </cell>
          <cell r="M469" t="str">
            <v>new</v>
          </cell>
          <cell r="N469" t="str">
            <v>ARCHIVED</v>
          </cell>
          <cell r="O469" t="b">
            <v>0</v>
          </cell>
          <cell r="P469" t="str">
            <v>Canying Industrial Co., Ltd.</v>
          </cell>
          <cell r="Q469">
            <v>0</v>
          </cell>
        </row>
        <row r="470">
          <cell r="B470" t="str">
            <v>AND4-FF2-S</v>
          </cell>
          <cell r="C470" t="str">
            <v>Android Bluetooth Nav Car Player Navigation DVD Radio Stereo For Ford Focus Mondeo</v>
          </cell>
          <cell r="D470">
            <v>4.0999999999999996</v>
          </cell>
          <cell r="E470">
            <v>0.28000000000000003</v>
          </cell>
          <cell r="F470">
            <v>0.28999999999999998</v>
          </cell>
          <cell r="G470">
            <v>0.2</v>
          </cell>
          <cell r="H470" t="str">
            <v>MASTEN</v>
          </cell>
          <cell r="I470" t="str">
            <v>Navigation System</v>
          </cell>
          <cell r="J470" t="str">
            <v>In Dash Navigation System</v>
          </cell>
          <cell r="K470" t="str">
            <v>Live</v>
          </cell>
          <cell r="L470" t="str">
            <v>/</v>
          </cell>
          <cell r="M470" t="str">
            <v>new</v>
          </cell>
          <cell r="N470" t="str">
            <v>ARCHIVED</v>
          </cell>
          <cell r="O470" t="b">
            <v>0</v>
          </cell>
          <cell r="P470" t="str">
            <v>Canying Industrial Co., Ltd.</v>
          </cell>
          <cell r="Q470">
            <v>0</v>
          </cell>
        </row>
        <row r="471">
          <cell r="B471" t="str">
            <v>AND4-FF1</v>
          </cell>
          <cell r="C471" t="str">
            <v>Android Bluetooth Navigation Car Player DVD Radio Stereo For Ford Focus Transit Fiesta</v>
          </cell>
          <cell r="D471">
            <v>4.8</v>
          </cell>
          <cell r="E471">
            <v>0.23</v>
          </cell>
          <cell r="F471">
            <v>0.33</v>
          </cell>
          <cell r="G471">
            <v>0.28999999999999998</v>
          </cell>
          <cell r="H471" t="str">
            <v>MASTEN</v>
          </cell>
          <cell r="I471" t="str">
            <v>Navigation System</v>
          </cell>
          <cell r="J471" t="str">
            <v>In Dash Navigation System</v>
          </cell>
          <cell r="K471" t="str">
            <v>Live</v>
          </cell>
          <cell r="L471" t="str">
            <v>/</v>
          </cell>
          <cell r="M471" t="str">
            <v>new</v>
          </cell>
          <cell r="N471" t="str">
            <v>ARCHIVED</v>
          </cell>
          <cell r="O471" t="b">
            <v>0</v>
          </cell>
          <cell r="P471" t="str">
            <v>WISE SUCCESS(HK) TECHNOLOGY LIMITED</v>
          </cell>
          <cell r="Q471">
            <v>0</v>
          </cell>
        </row>
        <row r="472">
          <cell r="B472" t="str">
            <v>ANDT-T12</v>
          </cell>
          <cell r="C472" t="str">
            <v>Android Car Stereo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 t="str">
            <v>MASTEN</v>
          </cell>
          <cell r="I472" t="str">
            <v>Navigation System</v>
          </cell>
          <cell r="J472" t="str">
            <v>In Dash Navigation System</v>
          </cell>
          <cell r="K472" t="str">
            <v>Live</v>
          </cell>
          <cell r="L472" t="str">
            <v>/</v>
          </cell>
          <cell r="M472" t="str">
            <v>new</v>
          </cell>
          <cell r="N472" t="str">
            <v>ARCHIVED</v>
          </cell>
          <cell r="O472" t="b">
            <v>0</v>
          </cell>
          <cell r="P472" t="str">
            <v>ZhiFang</v>
          </cell>
          <cell r="Q472">
            <v>0</v>
          </cell>
        </row>
        <row r="473">
          <cell r="B473" t="str">
            <v>SF-46</v>
          </cell>
          <cell r="C473" t="str">
            <v>Android Detailed Australia-wide Topographic Digital Maps &amp; OziExplorer on 8GB Card</v>
          </cell>
          <cell r="D473">
            <v>0.1</v>
          </cell>
          <cell r="E473">
            <v>0.03</v>
          </cell>
          <cell r="F473">
            <v>0.1</v>
          </cell>
          <cell r="G473">
            <v>0.03</v>
          </cell>
          <cell r="H473" t="str">
            <v>MASTEN</v>
          </cell>
          <cell r="I473" t="str">
            <v>Software</v>
          </cell>
          <cell r="J473" t="str">
            <v>Software</v>
          </cell>
          <cell r="K473" t="str">
            <v>Live</v>
          </cell>
          <cell r="L473" t="str">
            <v>/</v>
          </cell>
          <cell r="M473" t="str">
            <v>new</v>
          </cell>
          <cell r="N473" t="str">
            <v>ARCHIVED</v>
          </cell>
          <cell r="O473" t="b">
            <v>0</v>
          </cell>
          <cell r="P473" t="str">
            <v>NA</v>
          </cell>
          <cell r="Q473">
            <v>0</v>
          </cell>
        </row>
        <row r="474">
          <cell r="B474" t="str">
            <v>SF-36</v>
          </cell>
          <cell r="C474" t="str">
            <v>Android Detailed Australia-wide Topographic Digital Maps &amp; OziExplorer on 8GB Card.</v>
          </cell>
          <cell r="D474">
            <v>0.1</v>
          </cell>
          <cell r="E474">
            <v>0.03</v>
          </cell>
          <cell r="F474">
            <v>0.1</v>
          </cell>
          <cell r="G474">
            <v>0.03</v>
          </cell>
          <cell r="H474" t="str">
            <v>MASTEN</v>
          </cell>
          <cell r="I474" t="str">
            <v>Software</v>
          </cell>
          <cell r="J474" t="str">
            <v>Software</v>
          </cell>
          <cell r="K474" t="str">
            <v>Live</v>
          </cell>
          <cell r="L474" t="str">
            <v>/</v>
          </cell>
          <cell r="M474" t="str">
            <v>new</v>
          </cell>
          <cell r="N474" t="str">
            <v>ARCHIVED</v>
          </cell>
          <cell r="O474" t="b">
            <v>0</v>
          </cell>
          <cell r="P474" t="str">
            <v>NA</v>
          </cell>
          <cell r="Q474">
            <v>0</v>
          </cell>
        </row>
        <row r="475">
          <cell r="B475" t="str">
            <v>ANDP-HC</v>
          </cell>
          <cell r="C475" t="str">
            <v>Android Early For Holden Rodeo Colorado For Isuzu D-MAX 08-12 LS GPS Bluetooth Car Player Navigation Radio Stereo</v>
          </cell>
          <cell r="D475">
            <v>4.0999999999999996</v>
          </cell>
          <cell r="E475">
            <v>0.28000000000000003</v>
          </cell>
          <cell r="F475">
            <v>0.28999999999999998</v>
          </cell>
          <cell r="G475">
            <v>0.2</v>
          </cell>
          <cell r="H475" t="str">
            <v>MASTEN</v>
          </cell>
          <cell r="I475" t="str">
            <v>Navigation System</v>
          </cell>
          <cell r="J475" t="str">
            <v>In Dash Navigation System</v>
          </cell>
          <cell r="K475" t="str">
            <v>Live</v>
          </cell>
          <cell r="L475" t="str">
            <v>/</v>
          </cell>
          <cell r="M475" t="str">
            <v>new</v>
          </cell>
          <cell r="N475" t="str">
            <v>ARCHIVED</v>
          </cell>
          <cell r="O475" t="b">
            <v>1</v>
          </cell>
          <cell r="P475" t="str">
            <v>WISE SUCCESS(HK) TECHNOLOGY LIMITED</v>
          </cell>
          <cell r="Q475">
            <v>0</v>
          </cell>
        </row>
        <row r="476">
          <cell r="B476" t="str">
            <v>ANDP-IDX</v>
          </cell>
          <cell r="C476" t="str">
            <v>Android Early For Holden Rodeo Colorado For Isuzu D-MAX 08-12 LS GPS Bluetooth Car Player Navigation Radio Stereo DVD</v>
          </cell>
          <cell r="D476">
            <v>4.0999999999999996</v>
          </cell>
          <cell r="E476">
            <v>0.28000000000000003</v>
          </cell>
          <cell r="F476">
            <v>0.28999999999999998</v>
          </cell>
          <cell r="G476">
            <v>0.2</v>
          </cell>
          <cell r="H476" t="str">
            <v>MASTEN</v>
          </cell>
          <cell r="I476" t="str">
            <v>Navigation System</v>
          </cell>
          <cell r="J476" t="str">
            <v>In Dash Navigation System</v>
          </cell>
          <cell r="K476" t="str">
            <v>Live</v>
          </cell>
          <cell r="L476" t="str">
            <v>/</v>
          </cell>
          <cell r="M476" t="str">
            <v>new</v>
          </cell>
          <cell r="N476" t="str">
            <v>ARCHIVED</v>
          </cell>
          <cell r="O476" t="b">
            <v>1</v>
          </cell>
          <cell r="P476" t="str">
            <v>WISE SUCCESS(HK) TECHNOLOGY LIMITED</v>
          </cell>
          <cell r="Q476">
            <v>0</v>
          </cell>
        </row>
        <row r="477">
          <cell r="B477" t="str">
            <v>ANDP-IDXC</v>
          </cell>
          <cell r="C477" t="str">
            <v>Android Early For Holden Rodeo Colorado For Isuzu D-MAX 08-12 LS GPS Bluetooth Car Player Navigation Radio Stereo DVD Inc CAM</v>
          </cell>
          <cell r="D477">
            <v>4.0999999999999996</v>
          </cell>
          <cell r="E477">
            <v>0.28000000000000003</v>
          </cell>
          <cell r="F477">
            <v>0.28999999999999998</v>
          </cell>
          <cell r="G477">
            <v>0.2</v>
          </cell>
          <cell r="H477" t="str">
            <v>MASTEN</v>
          </cell>
          <cell r="I477" t="str">
            <v>Navigation System</v>
          </cell>
          <cell r="J477" t="str">
            <v>In Dash Navigation System</v>
          </cell>
          <cell r="K477" t="str">
            <v>Live</v>
          </cell>
          <cell r="L477" t="str">
            <v>/</v>
          </cell>
          <cell r="M477" t="str">
            <v>new</v>
          </cell>
          <cell r="N477" t="str">
            <v>ARCHIVED</v>
          </cell>
          <cell r="O477" t="b">
            <v>1</v>
          </cell>
          <cell r="P477" t="str">
            <v>WISE SUCCESS(HK) TECHNOLOGY LIMITED</v>
          </cell>
          <cell r="Q477">
            <v>0</v>
          </cell>
        </row>
        <row r="478">
          <cell r="B478" t="str">
            <v>AND4-R01S</v>
          </cell>
          <cell r="C478" t="str">
            <v>Android For  Dodge RAM1500 2500 3500 2013-18 GPS Bluetooth Car Player Navigation Radio Stereo DVD</v>
          </cell>
          <cell r="D478">
            <v>4.8</v>
          </cell>
          <cell r="E478">
            <v>0.28999999999999998</v>
          </cell>
          <cell r="F478">
            <v>0.33</v>
          </cell>
          <cell r="G478">
            <v>0.23</v>
          </cell>
          <cell r="H478" t="str">
            <v>MASTEN</v>
          </cell>
          <cell r="I478" t="str">
            <v>Navigation System</v>
          </cell>
          <cell r="J478" t="str">
            <v>In Dash Navigation System</v>
          </cell>
          <cell r="K478" t="str">
            <v>Live</v>
          </cell>
          <cell r="L478" t="str">
            <v>/</v>
          </cell>
          <cell r="M478" t="str">
            <v>new</v>
          </cell>
          <cell r="N478" t="str">
            <v>ARCHIVED</v>
          </cell>
          <cell r="O478" t="b">
            <v>1</v>
          </cell>
          <cell r="P478" t="str">
            <v>Canying Industrial Co., Ltd.</v>
          </cell>
          <cell r="Q478">
            <v>0</v>
          </cell>
        </row>
        <row r="479">
          <cell r="B479" t="str">
            <v>AND3-ATT</v>
          </cell>
          <cell r="C479" t="str">
            <v>Android For Audi TT 8J 06-14 GPS Bluetooth Car Player Navigation Radio Stereo DVD</v>
          </cell>
          <cell r="D479">
            <v>4.8</v>
          </cell>
          <cell r="E479">
            <v>0.28999999999999998</v>
          </cell>
          <cell r="F479">
            <v>0.33</v>
          </cell>
          <cell r="G479">
            <v>0.2</v>
          </cell>
          <cell r="H479" t="str">
            <v>MASTEN</v>
          </cell>
          <cell r="I479" t="str">
            <v>Navigation System</v>
          </cell>
          <cell r="J479" t="str">
            <v>In Dash Navigation System</v>
          </cell>
          <cell r="K479" t="str">
            <v>live</v>
          </cell>
          <cell r="L479" t="str">
            <v>/</v>
          </cell>
          <cell r="M479" t="str">
            <v>new</v>
          </cell>
          <cell r="N479" t="str">
            <v>ARCHIVED</v>
          </cell>
          <cell r="O479" t="b">
            <v>0</v>
          </cell>
          <cell r="P479" t="str">
            <v>WISE SUCCESS(HK) TECHNOLOGY LIMITED</v>
          </cell>
          <cell r="Q479">
            <v>0</v>
          </cell>
        </row>
        <row r="480">
          <cell r="B480" t="str">
            <v>AND4-B02</v>
          </cell>
          <cell r="C480" t="str">
            <v>Android For BMW 3 Series E46 318 320 325 GPS Nav Bluetooth Car Player Navigation Radio Stereo DVD</v>
          </cell>
          <cell r="D480">
            <v>4.8</v>
          </cell>
          <cell r="E480">
            <v>0.28999999999999998</v>
          </cell>
          <cell r="F480">
            <v>0.33</v>
          </cell>
          <cell r="G480">
            <v>0.23</v>
          </cell>
          <cell r="H480" t="str">
            <v>MASTEN</v>
          </cell>
          <cell r="I480" t="str">
            <v>Navigation System</v>
          </cell>
          <cell r="J480" t="str">
            <v>In Dash Navigation System</v>
          </cell>
          <cell r="K480" t="str">
            <v>Live</v>
          </cell>
          <cell r="L480" t="str">
            <v>/</v>
          </cell>
          <cell r="M480" t="str">
            <v>new</v>
          </cell>
          <cell r="N480" t="str">
            <v>ARCHIVED</v>
          </cell>
          <cell r="O480" t="b">
            <v>0</v>
          </cell>
          <cell r="P480" t="str">
            <v>WISE SUCCESS(HK) TECHNOLOGY LIMITED</v>
          </cell>
          <cell r="Q480">
            <v>0</v>
          </cell>
        </row>
        <row r="481">
          <cell r="B481" t="str">
            <v>AND4-B02S</v>
          </cell>
          <cell r="C481" t="str">
            <v>Android For BMW 3 Series E46 318 320 325 GPS Nav Bluetooth Car Player Navigation Radio Stereo DVD</v>
          </cell>
          <cell r="D481">
            <v>4.8</v>
          </cell>
          <cell r="E481">
            <v>0.28999999999999998</v>
          </cell>
          <cell r="F481">
            <v>0.33</v>
          </cell>
          <cell r="G481">
            <v>0.23</v>
          </cell>
          <cell r="H481" t="str">
            <v>MASTEN</v>
          </cell>
          <cell r="I481" t="str">
            <v>Navigation System</v>
          </cell>
          <cell r="J481" t="str">
            <v>In Dash Navigation System</v>
          </cell>
          <cell r="K481" t="str">
            <v>Live</v>
          </cell>
          <cell r="L481" t="str">
            <v>/</v>
          </cell>
          <cell r="M481" t="str">
            <v>new</v>
          </cell>
          <cell r="N481" t="str">
            <v>ARCHIVED</v>
          </cell>
          <cell r="O481" t="b">
            <v>1</v>
          </cell>
          <cell r="P481" t="str">
            <v>WISE SUCCESS(HK) TECHNOLOGY LIMITED</v>
          </cell>
          <cell r="Q481">
            <v>0</v>
          </cell>
        </row>
        <row r="482">
          <cell r="B482" t="str">
            <v>AND3-B01</v>
          </cell>
          <cell r="C482" t="str">
            <v>Android For BMW 5 X5 E39 E53 Series 96-06 GPS Nav Bluetooth Car Player Navigation Radio Stereo DVD</v>
          </cell>
          <cell r="D482">
            <v>4.8</v>
          </cell>
          <cell r="E482">
            <v>0.28999999999999998</v>
          </cell>
          <cell r="F482">
            <v>0.33</v>
          </cell>
          <cell r="G482">
            <v>0.23</v>
          </cell>
          <cell r="H482" t="str">
            <v>MASTEN</v>
          </cell>
          <cell r="I482" t="str">
            <v>Navigation System</v>
          </cell>
          <cell r="J482" t="str">
            <v>In Dash Navigation System</v>
          </cell>
          <cell r="K482" t="str">
            <v>live</v>
          </cell>
          <cell r="L482" t="str">
            <v>/</v>
          </cell>
          <cell r="M482" t="str">
            <v>new</v>
          </cell>
          <cell r="N482" t="str">
            <v>ARCHIVED</v>
          </cell>
          <cell r="O482" t="b">
            <v>0</v>
          </cell>
          <cell r="P482" t="str">
            <v>WISE SUCCESS(HK) TECHNOLOGY LIMITED</v>
          </cell>
          <cell r="Q482">
            <v>0</v>
          </cell>
        </row>
        <row r="483">
          <cell r="B483" t="str">
            <v>AND3-B01S</v>
          </cell>
          <cell r="C483" t="str">
            <v>Android For BMW 5 X5 E39 E53 Series 96-06 GPS Nav Bluetooth Car Player Navigation Radio Stereo DVD</v>
          </cell>
          <cell r="D483">
            <v>4.8</v>
          </cell>
          <cell r="E483">
            <v>0.28999999999999998</v>
          </cell>
          <cell r="F483">
            <v>0.33</v>
          </cell>
          <cell r="G483">
            <v>0.23</v>
          </cell>
          <cell r="H483" t="str">
            <v>MASTEN</v>
          </cell>
          <cell r="I483" t="str">
            <v>Navigation System</v>
          </cell>
          <cell r="J483" t="str">
            <v>In Dash Navigation System</v>
          </cell>
          <cell r="K483" t="str">
            <v>live</v>
          </cell>
          <cell r="L483" t="str">
            <v>/</v>
          </cell>
          <cell r="M483" t="str">
            <v>new</v>
          </cell>
          <cell r="N483" t="str">
            <v>ARCHIVED</v>
          </cell>
          <cell r="O483" t="b">
            <v>1</v>
          </cell>
          <cell r="P483" t="str">
            <v>WISE SUCCESS(HK) TECHNOLOGY LIMITED</v>
          </cell>
          <cell r="Q483">
            <v>0</v>
          </cell>
        </row>
        <row r="484">
          <cell r="B484" t="str">
            <v>AND3-B01C</v>
          </cell>
          <cell r="C484" t="str">
            <v>Android For BMW 5 X5 E39 E53 Series GPS Nav Bluetooth Car Player Navigation Radio Stereo DVD INC CAM</v>
          </cell>
          <cell r="D484">
            <v>4.8</v>
          </cell>
          <cell r="E484">
            <v>0.28999999999999998</v>
          </cell>
          <cell r="F484">
            <v>0.33</v>
          </cell>
          <cell r="G484">
            <v>0.23</v>
          </cell>
          <cell r="H484" t="str">
            <v>MASTEN</v>
          </cell>
          <cell r="I484" t="str">
            <v>Navigation System</v>
          </cell>
          <cell r="J484" t="str">
            <v>In Dash Navigation System</v>
          </cell>
          <cell r="K484" t="str">
            <v>live</v>
          </cell>
          <cell r="L484" t="str">
            <v>/</v>
          </cell>
          <cell r="M484" t="str">
            <v>new</v>
          </cell>
          <cell r="N484" t="str">
            <v>ARCHIVED</v>
          </cell>
          <cell r="O484" t="b">
            <v>1</v>
          </cell>
          <cell r="P484" t="str">
            <v>WISE SUCCESS(HK) TECHNOLOGY LIMITED</v>
          </cell>
          <cell r="Q484">
            <v>0</v>
          </cell>
        </row>
        <row r="485">
          <cell r="B485" t="str">
            <v>AND4-M462</v>
          </cell>
          <cell r="C485" t="str">
            <v>Android For Chevrolet Silverado 2014 2015 GPS Bluetooth Car Player Navigation Radio Stereo DVD</v>
          </cell>
          <cell r="D485">
            <v>5</v>
          </cell>
          <cell r="E485">
            <v>0.31</v>
          </cell>
          <cell r="F485">
            <v>0.34</v>
          </cell>
          <cell r="G485">
            <v>0.33</v>
          </cell>
          <cell r="H485" t="str">
            <v>MASTEN</v>
          </cell>
          <cell r="I485" t="str">
            <v>Navigation System</v>
          </cell>
          <cell r="J485" t="str">
            <v>In Dash Navigation System</v>
          </cell>
          <cell r="K485" t="str">
            <v>Live</v>
          </cell>
          <cell r="L485" t="str">
            <v>/</v>
          </cell>
          <cell r="M485" t="str">
            <v>new</v>
          </cell>
          <cell r="N485" t="str">
            <v>ARCHIVED</v>
          </cell>
          <cell r="O485" t="b">
            <v>0</v>
          </cell>
          <cell r="P485" t="str">
            <v>WISE SUCCESS(HK) TECHNOLOGY LIMITED</v>
          </cell>
          <cell r="Q485">
            <v>0</v>
          </cell>
        </row>
        <row r="486">
          <cell r="B486" t="str">
            <v>AND4-M462S</v>
          </cell>
          <cell r="C486" t="str">
            <v>Android For Chevrolet Silverado 2014 2015 GPS Bluetooth Car Player Navigation Radio Stereo DVD</v>
          </cell>
          <cell r="D486">
            <v>5</v>
          </cell>
          <cell r="E486">
            <v>0.31</v>
          </cell>
          <cell r="F486">
            <v>0.34</v>
          </cell>
          <cell r="G486">
            <v>0.33</v>
          </cell>
          <cell r="H486" t="str">
            <v>MASTEN</v>
          </cell>
          <cell r="I486" t="str">
            <v>Navigation System</v>
          </cell>
          <cell r="J486" t="str">
            <v>In Dash Navigation System</v>
          </cell>
          <cell r="K486" t="str">
            <v>Live</v>
          </cell>
          <cell r="L486" t="str">
            <v>/</v>
          </cell>
          <cell r="M486" t="str">
            <v>new</v>
          </cell>
          <cell r="N486" t="str">
            <v>ARCHIVED</v>
          </cell>
          <cell r="O486" t="b">
            <v>1</v>
          </cell>
          <cell r="P486" t="str">
            <v>WISE SUCCESS(HK) TECHNOLOGY LIMITED</v>
          </cell>
          <cell r="Q486">
            <v>0</v>
          </cell>
        </row>
        <row r="487">
          <cell r="B487" t="str">
            <v>AND4-M462C</v>
          </cell>
          <cell r="C487" t="str">
            <v>Android For Chevrolet Silverado 2014 2015 GPS Bluetooth Car Player Navigation Radio Stereo DVD Camera</v>
          </cell>
          <cell r="D487">
            <v>5</v>
          </cell>
          <cell r="E487">
            <v>0.31</v>
          </cell>
          <cell r="F487">
            <v>0.34</v>
          </cell>
          <cell r="G487">
            <v>0.33</v>
          </cell>
          <cell r="H487" t="str">
            <v>MASTEN</v>
          </cell>
          <cell r="I487" t="str">
            <v>Navigation System</v>
          </cell>
          <cell r="J487" t="str">
            <v>In Dash Navigation System</v>
          </cell>
          <cell r="K487" t="str">
            <v>Live</v>
          </cell>
          <cell r="L487" t="str">
            <v>/</v>
          </cell>
          <cell r="M487" t="str">
            <v>new</v>
          </cell>
          <cell r="N487" t="str">
            <v>ARCHIVED</v>
          </cell>
          <cell r="O487" t="b">
            <v>1</v>
          </cell>
          <cell r="P487" t="str">
            <v>WISE SUCCESS(HK) TECHNOLOGY LIMITED</v>
          </cell>
          <cell r="Q487">
            <v>0</v>
          </cell>
        </row>
        <row r="488">
          <cell r="B488" t="str">
            <v>AND4-J02S</v>
          </cell>
          <cell r="C488" t="str">
            <v>Android For Dodge Journey 2008-11 GPS Bluetooth Car Player Navigation Radio Stereo DVD</v>
          </cell>
          <cell r="D488">
            <v>4.8</v>
          </cell>
          <cell r="E488">
            <v>0.28999999999999998</v>
          </cell>
          <cell r="F488">
            <v>0.33</v>
          </cell>
          <cell r="G488">
            <v>0.23</v>
          </cell>
          <cell r="H488" t="str">
            <v>MASTEN</v>
          </cell>
          <cell r="I488" t="str">
            <v>Navigation System</v>
          </cell>
          <cell r="J488" t="str">
            <v>In Dash Navigation System</v>
          </cell>
          <cell r="K488" t="str">
            <v>Live</v>
          </cell>
          <cell r="L488" t="str">
            <v>/</v>
          </cell>
          <cell r="M488" t="str">
            <v>new</v>
          </cell>
          <cell r="N488" t="str">
            <v>ARCHIVED</v>
          </cell>
          <cell r="O488" t="b">
            <v>1</v>
          </cell>
          <cell r="P488" t="str">
            <v>WISE SUCCESS(HK) TECHNOLOGY LIMITED</v>
          </cell>
          <cell r="Q488">
            <v>0</v>
          </cell>
        </row>
        <row r="489">
          <cell r="B489" t="str">
            <v>AND4-J02C</v>
          </cell>
          <cell r="C489" t="str">
            <v>Android For Dodge Journey 2008-2011 GPS Bluetooth Car Player Navigation Radio Stereo DVD</v>
          </cell>
          <cell r="D489">
            <v>4.8</v>
          </cell>
          <cell r="E489">
            <v>0.28999999999999998</v>
          </cell>
          <cell r="F489">
            <v>0.33</v>
          </cell>
          <cell r="G489">
            <v>0.23</v>
          </cell>
          <cell r="H489" t="str">
            <v>MASTEN</v>
          </cell>
          <cell r="I489" t="str">
            <v>Navigation System</v>
          </cell>
          <cell r="J489" t="str">
            <v>In Dash Navigation System</v>
          </cell>
          <cell r="K489" t="str">
            <v>Live</v>
          </cell>
          <cell r="L489" t="str">
            <v>/</v>
          </cell>
          <cell r="M489" t="str">
            <v>new</v>
          </cell>
          <cell r="N489" t="str">
            <v>ARCHIVED</v>
          </cell>
          <cell r="O489" t="b">
            <v>1</v>
          </cell>
          <cell r="P489" t="str">
            <v>WISE SUCCESS(HK) TECHNOLOGY LIMITED</v>
          </cell>
          <cell r="Q489">
            <v>0</v>
          </cell>
        </row>
        <row r="490">
          <cell r="B490" t="str">
            <v>AND4-J02</v>
          </cell>
          <cell r="C490" t="str">
            <v>Android For Dodge Journey 2008-2011 GPS Bluetooth Car Player Navigation Radio Stereo DVD</v>
          </cell>
          <cell r="D490">
            <v>4.8</v>
          </cell>
          <cell r="E490">
            <v>0.28999999999999998</v>
          </cell>
          <cell r="F490">
            <v>0.33</v>
          </cell>
          <cell r="G490">
            <v>0.23</v>
          </cell>
          <cell r="H490" t="str">
            <v>MASTEN</v>
          </cell>
          <cell r="I490" t="str">
            <v>Navigation System</v>
          </cell>
          <cell r="J490" t="str">
            <v>In Dash Navigation System</v>
          </cell>
          <cell r="K490" t="str">
            <v>Live</v>
          </cell>
          <cell r="L490" t="str">
            <v>/</v>
          </cell>
          <cell r="M490" t="str">
            <v>new</v>
          </cell>
          <cell r="N490" t="str">
            <v>ARCHIVED</v>
          </cell>
          <cell r="O490" t="b">
            <v>0</v>
          </cell>
          <cell r="P490" t="str">
            <v>WISE SUCCESS(HK) TECHNOLOGY LIMITED</v>
          </cell>
          <cell r="Q490">
            <v>0</v>
          </cell>
        </row>
        <row r="491">
          <cell r="B491" t="str">
            <v>AND4-R01</v>
          </cell>
          <cell r="C491" t="str">
            <v>Android For Dodge RAM1500 2500 3500 2013-18 GPS Bluetooth Car Player Navigation Radio Stereo DVD</v>
          </cell>
          <cell r="D491">
            <v>4.8</v>
          </cell>
          <cell r="E491">
            <v>0.28999999999999998</v>
          </cell>
          <cell r="F491">
            <v>0.33</v>
          </cell>
          <cell r="G491">
            <v>0.23</v>
          </cell>
          <cell r="H491" t="str">
            <v>MASTEN</v>
          </cell>
          <cell r="I491" t="str">
            <v>Navigation System</v>
          </cell>
          <cell r="J491" t="str">
            <v>In Dash Navigation System</v>
          </cell>
          <cell r="K491" t="str">
            <v>Live</v>
          </cell>
          <cell r="L491" t="str">
            <v>/</v>
          </cell>
          <cell r="M491" t="str">
            <v>new</v>
          </cell>
          <cell r="N491" t="str">
            <v>ARCHIVED</v>
          </cell>
          <cell r="O491" t="b">
            <v>0</v>
          </cell>
          <cell r="P491" t="str">
            <v>Canying Industrial Co., Ltd.</v>
          </cell>
          <cell r="Q491">
            <v>0</v>
          </cell>
        </row>
        <row r="492">
          <cell r="B492" t="str">
            <v>AND4-R01C</v>
          </cell>
          <cell r="C492" t="str">
            <v>Android For Dodge RAM1500 2500 3500 2013-18 GPS Bluetooth Car Player Navigation Radio Stereo DVD Inc Camera</v>
          </cell>
          <cell r="D492">
            <v>4.8</v>
          </cell>
          <cell r="E492">
            <v>0.28999999999999998</v>
          </cell>
          <cell r="F492">
            <v>0.33</v>
          </cell>
          <cell r="G492">
            <v>0.23</v>
          </cell>
          <cell r="H492" t="str">
            <v>MASTEN</v>
          </cell>
          <cell r="I492" t="str">
            <v>Navigation System</v>
          </cell>
          <cell r="J492" t="str">
            <v>In Dash Navigation System</v>
          </cell>
          <cell r="K492" t="str">
            <v>Live</v>
          </cell>
          <cell r="L492" t="str">
            <v>/</v>
          </cell>
          <cell r="M492" t="str">
            <v>new</v>
          </cell>
          <cell r="N492" t="str">
            <v>ARCHIVED</v>
          </cell>
          <cell r="O492" t="b">
            <v>1</v>
          </cell>
          <cell r="P492" t="str">
            <v>Canying Industrial Co., Ltd.</v>
          </cell>
          <cell r="Q492">
            <v>0</v>
          </cell>
        </row>
        <row r="493">
          <cell r="B493" t="str">
            <v>AND4-FD01</v>
          </cell>
          <cell r="C493" t="str">
            <v>Android For Fiat Ducato GPS Bluetooth Car Player Navigation Radio Stereo DVD</v>
          </cell>
          <cell r="D493">
            <v>4.22</v>
          </cell>
          <cell r="E493">
            <v>0.4</v>
          </cell>
          <cell r="F493">
            <v>0.28999999999999998</v>
          </cell>
          <cell r="G493">
            <v>0.2</v>
          </cell>
          <cell r="H493" t="str">
            <v>MASTEN</v>
          </cell>
          <cell r="I493" t="str">
            <v>Navigation System</v>
          </cell>
          <cell r="J493" t="str">
            <v>In Dash Navigation System</v>
          </cell>
          <cell r="K493" t="str">
            <v>Live</v>
          </cell>
          <cell r="L493" t="str">
            <v>/</v>
          </cell>
          <cell r="M493" t="str">
            <v>new</v>
          </cell>
          <cell r="N493" t="str">
            <v>ARCHIVED</v>
          </cell>
          <cell r="O493" t="b">
            <v>0</v>
          </cell>
          <cell r="P493" t="str">
            <v>Witson Industrial Co Limited</v>
          </cell>
          <cell r="Q493">
            <v>0</v>
          </cell>
        </row>
        <row r="494">
          <cell r="B494" t="str">
            <v>AND4-FD01S</v>
          </cell>
          <cell r="C494" t="str">
            <v>Android For Fiat Ducato GPS Bluetooth Car Player Navigation Radio Stereo DVD</v>
          </cell>
          <cell r="D494">
            <v>4.22</v>
          </cell>
          <cell r="E494">
            <v>0.4</v>
          </cell>
          <cell r="F494">
            <v>0.28999999999999998</v>
          </cell>
          <cell r="G494">
            <v>0.2</v>
          </cell>
          <cell r="H494" t="str">
            <v>MASTEN</v>
          </cell>
          <cell r="I494" t="str">
            <v>Navigation System</v>
          </cell>
          <cell r="J494" t="str">
            <v>In Dash Navigation System</v>
          </cell>
          <cell r="K494" t="str">
            <v>Live</v>
          </cell>
          <cell r="L494" t="str">
            <v>/</v>
          </cell>
          <cell r="M494" t="str">
            <v>new</v>
          </cell>
          <cell r="N494" t="str">
            <v>ARCHIVED</v>
          </cell>
          <cell r="O494" t="b">
            <v>1</v>
          </cell>
          <cell r="P494" t="str">
            <v>Witson Industrial Co Limited</v>
          </cell>
          <cell r="Q494">
            <v>0</v>
          </cell>
        </row>
        <row r="495">
          <cell r="B495" t="str">
            <v>AND4-FD01C</v>
          </cell>
          <cell r="C495" t="str">
            <v>Android For Fiat Ducato GPS Bluetooth Car Player Navigation Radio Stereo DVD Inc CAM &amp; Fas</v>
          </cell>
          <cell r="D495">
            <v>4.22</v>
          </cell>
          <cell r="E495">
            <v>0.4</v>
          </cell>
          <cell r="F495">
            <v>0.28999999999999998</v>
          </cell>
          <cell r="G495">
            <v>0.2</v>
          </cell>
          <cell r="H495" t="str">
            <v>MASTEN</v>
          </cell>
          <cell r="I495" t="str">
            <v>Navigation System</v>
          </cell>
          <cell r="J495" t="str">
            <v>In Dash Navigation System</v>
          </cell>
          <cell r="K495" t="str">
            <v>Live</v>
          </cell>
          <cell r="L495" t="str">
            <v>/</v>
          </cell>
          <cell r="M495" t="str">
            <v>new</v>
          </cell>
          <cell r="N495" t="str">
            <v>ARCHIVED</v>
          </cell>
          <cell r="O495" t="b">
            <v>1</v>
          </cell>
          <cell r="P495" t="str">
            <v>Witson Industrial Co Limited</v>
          </cell>
          <cell r="Q495">
            <v>0</v>
          </cell>
        </row>
        <row r="496">
          <cell r="B496" t="str">
            <v>ANDP-FDFC</v>
          </cell>
          <cell r="C496" t="str">
            <v>Android For Fiat Ducato GPS Bluetooth Car Player Navigation Radio Stereo DVD Inc CAM &amp; Fas</v>
          </cell>
          <cell r="D496">
            <v>4.22</v>
          </cell>
          <cell r="E496">
            <v>0.4</v>
          </cell>
          <cell r="F496">
            <v>0.28999999999999998</v>
          </cell>
          <cell r="G496">
            <v>0.2</v>
          </cell>
          <cell r="H496" t="str">
            <v>MASTEN</v>
          </cell>
          <cell r="I496" t="str">
            <v>Navigation System</v>
          </cell>
          <cell r="J496" t="str">
            <v>In Dash Navigation System</v>
          </cell>
          <cell r="K496" t="str">
            <v>Live</v>
          </cell>
          <cell r="L496" t="str">
            <v>/</v>
          </cell>
          <cell r="M496" t="str">
            <v>new</v>
          </cell>
          <cell r="N496" t="str">
            <v>ARCHIVED</v>
          </cell>
          <cell r="O496" t="b">
            <v>1</v>
          </cell>
          <cell r="P496" t="str">
            <v>WISE SUCCESS(HK) TECHNOLOGY LIMITED</v>
          </cell>
          <cell r="Q496">
            <v>0</v>
          </cell>
        </row>
        <row r="497">
          <cell r="B497" t="str">
            <v>ANDP-FDF</v>
          </cell>
          <cell r="C497" t="str">
            <v>Android For Fiat Ducato GPS Bluetooth Car Player Navigation Radio Stereo DVD Inc Fas</v>
          </cell>
          <cell r="D497">
            <v>4.22</v>
          </cell>
          <cell r="E497">
            <v>0.4</v>
          </cell>
          <cell r="F497">
            <v>0.28999999999999998</v>
          </cell>
          <cell r="G497">
            <v>0.2</v>
          </cell>
          <cell r="H497" t="str">
            <v>MASTEN</v>
          </cell>
          <cell r="I497" t="str">
            <v>Navigation System</v>
          </cell>
          <cell r="J497" t="str">
            <v>In Dash Navigation System</v>
          </cell>
          <cell r="K497" t="str">
            <v>Live</v>
          </cell>
          <cell r="L497" t="str">
            <v>/</v>
          </cell>
          <cell r="M497" t="str">
            <v>new</v>
          </cell>
          <cell r="N497" t="str">
            <v>ARCHIVED</v>
          </cell>
          <cell r="O497" t="b">
            <v>1</v>
          </cell>
          <cell r="P497" t="str">
            <v>WISE SUCCESS(HK) TECHNOLOGY LIMITED</v>
          </cell>
          <cell r="Q497">
            <v>0</v>
          </cell>
        </row>
        <row r="498">
          <cell r="B498" t="str">
            <v>AND4-FF1C</v>
          </cell>
          <cell r="C498" t="str">
            <v>Android For Ford Focus Transit Fiesta GPS Nav Bluetooth Car Player Navigation Radio Stereo DVD INC CAM</v>
          </cell>
          <cell r="D498">
            <v>4.8</v>
          </cell>
          <cell r="E498">
            <v>0.23</v>
          </cell>
          <cell r="F498">
            <v>0.33</v>
          </cell>
          <cell r="G498">
            <v>0.28999999999999998</v>
          </cell>
          <cell r="H498" t="str">
            <v>MASTEN</v>
          </cell>
          <cell r="I498" t="str">
            <v>Navigation System</v>
          </cell>
          <cell r="J498" t="str">
            <v>In Dash Navigation System</v>
          </cell>
          <cell r="K498" t="str">
            <v>Live</v>
          </cell>
          <cell r="L498" t="str">
            <v>/</v>
          </cell>
          <cell r="M498" t="str">
            <v>new</v>
          </cell>
          <cell r="N498" t="str">
            <v>ARCHIVED</v>
          </cell>
          <cell r="O498" t="b">
            <v>1</v>
          </cell>
          <cell r="P498" t="str">
            <v>WISE SUCCESS(HK) TECHNOLOGY LIMITED</v>
          </cell>
          <cell r="Q498">
            <v>0</v>
          </cell>
        </row>
        <row r="499">
          <cell r="B499" t="str">
            <v>AND4-FF1S</v>
          </cell>
          <cell r="C499" t="str">
            <v>Android For Ford Focus Transit Fiesta Nav Bluetooth Car Player Navigation Radio Stereo DVD</v>
          </cell>
          <cell r="D499">
            <v>4.8</v>
          </cell>
          <cell r="E499">
            <v>0.23</v>
          </cell>
          <cell r="F499">
            <v>0.33</v>
          </cell>
          <cell r="G499">
            <v>0.28999999999999998</v>
          </cell>
          <cell r="H499" t="str">
            <v>MASTEN</v>
          </cell>
          <cell r="I499" t="str">
            <v>Navigation System</v>
          </cell>
          <cell r="J499" t="str">
            <v>In Dash Navigation System</v>
          </cell>
          <cell r="K499" t="str">
            <v>Live</v>
          </cell>
          <cell r="L499" t="str">
            <v>/</v>
          </cell>
          <cell r="M499" t="str">
            <v>new</v>
          </cell>
          <cell r="N499" t="str">
            <v>ARCHIVED</v>
          </cell>
          <cell r="O499" t="b">
            <v>1</v>
          </cell>
          <cell r="P499" t="str">
            <v>WISE SUCCESS(HK) TECHNOLOGY LIMITED</v>
          </cell>
          <cell r="Q499">
            <v>0</v>
          </cell>
        </row>
        <row r="500">
          <cell r="B500" t="str">
            <v>ANDP-GW</v>
          </cell>
          <cell r="C500" t="str">
            <v>Android For Great Wall SA 220 V200 V240 GPS Bluetooth Car Player Navigation Radio Stereo</v>
          </cell>
          <cell r="D500">
            <v>4.0999999999999996</v>
          </cell>
          <cell r="E500">
            <v>0.28000000000000003</v>
          </cell>
          <cell r="F500">
            <v>0.28999999999999998</v>
          </cell>
          <cell r="G500">
            <v>0.2</v>
          </cell>
          <cell r="H500" t="str">
            <v>MASTEN</v>
          </cell>
          <cell r="I500" t="str">
            <v>Navigation System</v>
          </cell>
          <cell r="J500" t="str">
            <v>In Dash Navigation System</v>
          </cell>
          <cell r="K500" t="str">
            <v>Live</v>
          </cell>
          <cell r="L500" t="str">
            <v>/</v>
          </cell>
          <cell r="M500" t="str">
            <v>new</v>
          </cell>
          <cell r="N500" t="str">
            <v>ARCHIVED</v>
          </cell>
          <cell r="O500" t="b">
            <v>1</v>
          </cell>
          <cell r="P500" t="str">
            <v>WISE SUCCESS(HK) TECHNOLOGY LIMITED</v>
          </cell>
          <cell r="Q500">
            <v>0</v>
          </cell>
        </row>
        <row r="501">
          <cell r="B501" t="str">
            <v>AND4-H06</v>
          </cell>
          <cell r="C501" t="str">
            <v>Android For Holden Astra Captiva 5 Vectra GPS Nav Bluetooth Car Player Navigation Radio Stereo DVD</v>
          </cell>
          <cell r="D501">
            <v>4.8</v>
          </cell>
          <cell r="E501">
            <v>0.28999999999999998</v>
          </cell>
          <cell r="F501">
            <v>0.33</v>
          </cell>
          <cell r="G501">
            <v>0.23</v>
          </cell>
          <cell r="H501" t="str">
            <v>MASTEN</v>
          </cell>
          <cell r="I501" t="str">
            <v>Navigation System</v>
          </cell>
          <cell r="J501" t="str">
            <v>In Dash Navigation System</v>
          </cell>
          <cell r="K501" t="str">
            <v>Live</v>
          </cell>
          <cell r="L501" t="str">
            <v>/</v>
          </cell>
          <cell r="M501" t="str">
            <v>new</v>
          </cell>
          <cell r="N501" t="str">
            <v>ARCHIVED</v>
          </cell>
          <cell r="O501" t="b">
            <v>0</v>
          </cell>
          <cell r="P501" t="str">
            <v>WISE SUCCESS(HK) TECHNOLOGY LIMITED</v>
          </cell>
          <cell r="Q501">
            <v>0</v>
          </cell>
        </row>
        <row r="502">
          <cell r="B502" t="str">
            <v>AND4-H06S</v>
          </cell>
          <cell r="C502" t="str">
            <v>Android For Holden Astra Captiva 5 Vectra GPS Nav Bluetooth Car Player Navigation Radio Stereo DVD</v>
          </cell>
          <cell r="D502">
            <v>4.8</v>
          </cell>
          <cell r="E502">
            <v>0.28999999999999998</v>
          </cell>
          <cell r="F502">
            <v>0.33</v>
          </cell>
          <cell r="G502">
            <v>0.23</v>
          </cell>
          <cell r="H502" t="str">
            <v>MASTEN</v>
          </cell>
          <cell r="I502" t="str">
            <v>Navigation System</v>
          </cell>
          <cell r="J502" t="str">
            <v>In Dash Navigation System</v>
          </cell>
          <cell r="K502" t="str">
            <v>Live</v>
          </cell>
          <cell r="L502" t="str">
            <v>/</v>
          </cell>
          <cell r="M502" t="str">
            <v>new</v>
          </cell>
          <cell r="N502" t="str">
            <v>ARCHIVED</v>
          </cell>
          <cell r="O502" t="b">
            <v>1</v>
          </cell>
          <cell r="P502" t="str">
            <v>WISE SUCCESS(HK) TECHNOLOGY LIMITED</v>
          </cell>
          <cell r="Q502">
            <v>0</v>
          </cell>
        </row>
        <row r="503">
          <cell r="B503" t="str">
            <v>AND4-H09</v>
          </cell>
          <cell r="C503" t="str">
            <v>Android For Holden Captiva 7 CG Series 1 Epica EP 06-11GPS Nav Bluetooth Car Player Navigation Radio Stereo DVD</v>
          </cell>
          <cell r="D503">
            <v>4.0999999999999996</v>
          </cell>
          <cell r="E503">
            <v>0.28000000000000003</v>
          </cell>
          <cell r="F503">
            <v>0.28999999999999998</v>
          </cell>
          <cell r="G503">
            <v>0.2</v>
          </cell>
          <cell r="H503" t="str">
            <v>MASTEN</v>
          </cell>
          <cell r="I503" t="str">
            <v>Navigation System</v>
          </cell>
          <cell r="J503" t="str">
            <v>In Dash Navigation System</v>
          </cell>
          <cell r="K503" t="str">
            <v>Live</v>
          </cell>
          <cell r="L503" t="str">
            <v>/</v>
          </cell>
          <cell r="M503" t="str">
            <v>new</v>
          </cell>
          <cell r="N503" t="str">
            <v>ARCHIVED</v>
          </cell>
          <cell r="O503" t="b">
            <v>0</v>
          </cell>
          <cell r="P503" t="str">
            <v>Witson Industrial Co Limited</v>
          </cell>
          <cell r="Q503">
            <v>0</v>
          </cell>
        </row>
        <row r="504">
          <cell r="B504" t="str">
            <v>AND4-H09C</v>
          </cell>
          <cell r="C504" t="str">
            <v>Android For Holden Captiva 7 CG Series 1Epica EP 06-11GPS Nav Bluetooth Car Player Navigation Stereo Radio DVD Inc CAM</v>
          </cell>
          <cell r="D504">
            <v>4.0999999999999996</v>
          </cell>
          <cell r="E504">
            <v>0.28000000000000003</v>
          </cell>
          <cell r="F504">
            <v>0.28999999999999998</v>
          </cell>
          <cell r="G504">
            <v>0.2</v>
          </cell>
          <cell r="H504" t="str">
            <v>MASTEN</v>
          </cell>
          <cell r="I504" t="str">
            <v>Navigation System</v>
          </cell>
          <cell r="J504" t="str">
            <v>In Dash Navigation System</v>
          </cell>
          <cell r="K504" t="str">
            <v>Live</v>
          </cell>
          <cell r="L504" t="str">
            <v>/</v>
          </cell>
          <cell r="M504" t="str">
            <v>new</v>
          </cell>
          <cell r="N504" t="str">
            <v>ARCHIVED</v>
          </cell>
          <cell r="O504" t="b">
            <v>1</v>
          </cell>
          <cell r="P504" t="str">
            <v>WISE SUCCESS(HK) TECHNOLOGY LIMITED</v>
          </cell>
          <cell r="Q504">
            <v>0</v>
          </cell>
        </row>
        <row r="505">
          <cell r="B505" t="str">
            <v>AND4-H08</v>
          </cell>
          <cell r="C505" t="str">
            <v>Android For Holden Captiva 7 CG Series 2 11-14 GPS Nav Bluetooth Car Player Navigation Radio Stereo DVD</v>
          </cell>
          <cell r="D505">
            <v>6</v>
          </cell>
          <cell r="E505">
            <v>0.2</v>
          </cell>
          <cell r="F505">
            <v>0.28999999999999998</v>
          </cell>
          <cell r="G505">
            <v>0.28000000000000003</v>
          </cell>
          <cell r="H505" t="str">
            <v>MASTEN</v>
          </cell>
          <cell r="I505" t="str">
            <v>Navigation System</v>
          </cell>
          <cell r="J505" t="str">
            <v>In Dash Navigation System</v>
          </cell>
          <cell r="K505" t="str">
            <v>Live</v>
          </cell>
          <cell r="L505" t="str">
            <v>/</v>
          </cell>
          <cell r="M505" t="str">
            <v>new</v>
          </cell>
          <cell r="N505" t="str">
            <v>ARCHIVED</v>
          </cell>
          <cell r="O505" t="b">
            <v>0</v>
          </cell>
          <cell r="P505" t="str">
            <v>WISE SUCCESS(HK) TECHNOLOGY LIMITED</v>
          </cell>
          <cell r="Q505">
            <v>0</v>
          </cell>
        </row>
        <row r="506">
          <cell r="B506" t="str">
            <v>AND4-H08C</v>
          </cell>
          <cell r="C506" t="str">
            <v>Android For Holden Captiva 7 CG Series 2 11-14 GPS Nav Bluetooth Car Player Navigation Radio Stereo DVD Inc Cam</v>
          </cell>
          <cell r="D506">
            <v>6</v>
          </cell>
          <cell r="E506">
            <v>0.2</v>
          </cell>
          <cell r="F506">
            <v>0.28999999999999998</v>
          </cell>
          <cell r="G506">
            <v>0.28000000000000003</v>
          </cell>
          <cell r="H506" t="str">
            <v>MASTEN</v>
          </cell>
          <cell r="I506" t="str">
            <v>Navigation System</v>
          </cell>
          <cell r="J506" t="str">
            <v>In Dash Navigation System</v>
          </cell>
          <cell r="K506" t="str">
            <v>Live</v>
          </cell>
          <cell r="L506" t="str">
            <v>/</v>
          </cell>
          <cell r="M506" t="str">
            <v>new</v>
          </cell>
          <cell r="N506" t="str">
            <v>ARCHIVED</v>
          </cell>
          <cell r="O506" t="b">
            <v>1</v>
          </cell>
          <cell r="P506" t="str">
            <v>WISE SUCCESS(HK) TECHNOLOGY LIMITED</v>
          </cell>
          <cell r="Q506">
            <v>0</v>
          </cell>
        </row>
        <row r="507">
          <cell r="B507" t="str">
            <v>AND4-H14-GC</v>
          </cell>
          <cell r="C507" t="str">
            <v>Android For Holden Colorado 7 RG GPS Nav Bluetooth Car Player Navigation Radio Stereo DVD Inc CAM</v>
          </cell>
          <cell r="D507">
            <v>5.8</v>
          </cell>
          <cell r="E507">
            <v>0.28999999999999998</v>
          </cell>
          <cell r="F507">
            <v>0.38</v>
          </cell>
          <cell r="G507">
            <v>0.28999999999999998</v>
          </cell>
          <cell r="H507" t="str">
            <v>MASTEN</v>
          </cell>
          <cell r="I507" t="str">
            <v>Navigation System</v>
          </cell>
          <cell r="J507" t="str">
            <v>In Dash Navigation System</v>
          </cell>
          <cell r="K507" t="str">
            <v>Live</v>
          </cell>
          <cell r="L507" t="str">
            <v>/</v>
          </cell>
          <cell r="M507" t="str">
            <v>new</v>
          </cell>
          <cell r="N507" t="str">
            <v>ARCHIVED</v>
          </cell>
          <cell r="O507" t="b">
            <v>1</v>
          </cell>
          <cell r="P507" t="str">
            <v>WISE SUCCESS(HK) TECHNOLOGY LIMITED</v>
          </cell>
          <cell r="Q507">
            <v>0</v>
          </cell>
        </row>
        <row r="508">
          <cell r="B508" t="str">
            <v>AND4-H16-G</v>
          </cell>
          <cell r="C508" t="str">
            <v>Android For Holden Colorado Colorado7 MYLINK RG GPS Nav Bluetooth Car Player Navigation Radio Stereo DVD</v>
          </cell>
          <cell r="D508">
            <v>5.8</v>
          </cell>
          <cell r="E508">
            <v>0.28999999999999998</v>
          </cell>
          <cell r="F508">
            <v>0.38</v>
          </cell>
          <cell r="G508">
            <v>0.28999999999999998</v>
          </cell>
          <cell r="H508" t="str">
            <v>MASTEN</v>
          </cell>
          <cell r="I508" t="str">
            <v>Navigation System</v>
          </cell>
          <cell r="J508" t="str">
            <v>In Dash Navigation System</v>
          </cell>
          <cell r="K508" t="str">
            <v>Live</v>
          </cell>
          <cell r="L508" t="str">
            <v>/</v>
          </cell>
          <cell r="M508" t="str">
            <v>new</v>
          </cell>
          <cell r="N508" t="str">
            <v>ARCHIVED</v>
          </cell>
          <cell r="O508" t="b">
            <v>0</v>
          </cell>
          <cell r="P508" t="str">
            <v>WISE SUCCESS(HK) TECHNOLOGY LIMITED</v>
          </cell>
          <cell r="Q508">
            <v>0</v>
          </cell>
        </row>
        <row r="509">
          <cell r="B509" t="str">
            <v>AND4-H16-BGS</v>
          </cell>
          <cell r="C509" t="str">
            <v>Android For Holden Colorado Colorado7 MYLINK RG GPS Nav Bluetooth Car Player Navigation Radio Stereo DVD</v>
          </cell>
          <cell r="D509">
            <v>5.8</v>
          </cell>
          <cell r="E509">
            <v>0.28999999999999998</v>
          </cell>
          <cell r="F509">
            <v>0.38</v>
          </cell>
          <cell r="G509">
            <v>0.28999999999999998</v>
          </cell>
          <cell r="H509" t="str">
            <v>MASTEN</v>
          </cell>
          <cell r="I509" t="str">
            <v>Navigation System</v>
          </cell>
          <cell r="J509" t="str">
            <v>In Dash Navigation System</v>
          </cell>
          <cell r="K509" t="str">
            <v>Live</v>
          </cell>
          <cell r="L509" t="str">
            <v>/</v>
          </cell>
          <cell r="M509" t="str">
            <v>new</v>
          </cell>
          <cell r="N509" t="str">
            <v>ARCHIVED</v>
          </cell>
          <cell r="O509" t="b">
            <v>1</v>
          </cell>
          <cell r="P509" t="str">
            <v>WISE SUCCESS(HK) TECHNOLOGY LIMITED</v>
          </cell>
          <cell r="Q509">
            <v>0</v>
          </cell>
        </row>
        <row r="510">
          <cell r="B510" t="str">
            <v>AND4-H16-GS</v>
          </cell>
          <cell r="C510" t="str">
            <v>Android For Holden Colorado Colorado7 MYLINK RG GPS Nav Bluetooth Car Player Navigation Radio Stereo DVD AND4-H16-GS</v>
          </cell>
          <cell r="D510">
            <v>5.8</v>
          </cell>
          <cell r="E510">
            <v>0.28999999999999998</v>
          </cell>
          <cell r="F510">
            <v>0.38</v>
          </cell>
          <cell r="G510">
            <v>0.28999999999999998</v>
          </cell>
          <cell r="H510" t="str">
            <v>MASTEN</v>
          </cell>
          <cell r="I510" t="str">
            <v>Navigation System</v>
          </cell>
          <cell r="J510" t="str">
            <v>In Dash Navigation System</v>
          </cell>
          <cell r="K510" t="str">
            <v>Live</v>
          </cell>
          <cell r="L510" t="str">
            <v>/</v>
          </cell>
          <cell r="M510" t="str">
            <v>new</v>
          </cell>
          <cell r="N510" t="str">
            <v>ARCHIVED</v>
          </cell>
          <cell r="O510" t="b">
            <v>1</v>
          </cell>
          <cell r="P510" t="str">
            <v>Canying Industrial Co., Ltd.</v>
          </cell>
          <cell r="Q510">
            <v>0</v>
          </cell>
        </row>
        <row r="511">
          <cell r="B511" t="str">
            <v>AND4-H04-GS</v>
          </cell>
          <cell r="C511" t="str">
            <v>Android For Holden Colorado Colorado7 RG 12-14 GPS Nav Bluetooth Car Player Navigation Radio Stereo DVD</v>
          </cell>
          <cell r="D511">
            <v>5.8</v>
          </cell>
          <cell r="E511">
            <v>0.28999999999999998</v>
          </cell>
          <cell r="F511">
            <v>0.38</v>
          </cell>
          <cell r="G511">
            <v>0.28999999999999998</v>
          </cell>
          <cell r="H511" t="str">
            <v>MASTEN</v>
          </cell>
          <cell r="I511" t="str">
            <v>Navigation System</v>
          </cell>
          <cell r="J511" t="str">
            <v>In Dash Navigation System</v>
          </cell>
          <cell r="K511" t="str">
            <v>Live</v>
          </cell>
          <cell r="L511" t="str">
            <v>/</v>
          </cell>
          <cell r="M511" t="str">
            <v>new</v>
          </cell>
          <cell r="N511" t="str">
            <v>ARCHIVED</v>
          </cell>
          <cell r="O511" t="b">
            <v>1</v>
          </cell>
          <cell r="P511" t="str">
            <v>WISE SUCCESS(HK) TECHNOLOGY LIMITED</v>
          </cell>
          <cell r="Q511">
            <v>0</v>
          </cell>
        </row>
        <row r="512">
          <cell r="B512" t="str">
            <v>AND4-H14-G</v>
          </cell>
          <cell r="C512" t="str">
            <v>Android For Holden Colorado Colorado7 RG GPS Nav Bluetooth Car Player Navigation Radio Stereo DVD</v>
          </cell>
          <cell r="D512">
            <v>5.8</v>
          </cell>
          <cell r="E512">
            <v>0.28999999999999998</v>
          </cell>
          <cell r="F512">
            <v>0.38</v>
          </cell>
          <cell r="G512">
            <v>0.28999999999999998</v>
          </cell>
          <cell r="H512" t="str">
            <v>MASTEN</v>
          </cell>
          <cell r="I512" t="str">
            <v>Navigation System</v>
          </cell>
          <cell r="J512" t="str">
            <v>In Dash Navigation System</v>
          </cell>
          <cell r="K512" t="str">
            <v>Live</v>
          </cell>
          <cell r="L512" t="str">
            <v>/</v>
          </cell>
          <cell r="M512" t="str">
            <v>new</v>
          </cell>
          <cell r="N512" t="str">
            <v>ARCHIVED</v>
          </cell>
          <cell r="O512" t="b">
            <v>0</v>
          </cell>
          <cell r="P512" t="str">
            <v>Canying Industrial Co., Ltd.</v>
          </cell>
          <cell r="Q512">
            <v>0</v>
          </cell>
        </row>
        <row r="513">
          <cell r="B513" t="str">
            <v>ANDP-HC2C</v>
          </cell>
          <cell r="C513" t="str">
            <v>Android For Holden Colorado For Isuzu MUX D-Max GPS Nav Bluetooth Car Player Navigation Radio Stereo DVD Inc Cam</v>
          </cell>
          <cell r="D513">
            <v>4.0999999999999996</v>
          </cell>
          <cell r="E513">
            <v>0.28000000000000003</v>
          </cell>
          <cell r="F513">
            <v>0.28999999999999998</v>
          </cell>
          <cell r="G513">
            <v>0.2</v>
          </cell>
          <cell r="H513" t="str">
            <v>MASTEN</v>
          </cell>
          <cell r="I513" t="str">
            <v>Navigation System</v>
          </cell>
          <cell r="J513" t="str">
            <v>In Dash Navigation System</v>
          </cell>
          <cell r="K513" t="str">
            <v>Live</v>
          </cell>
          <cell r="L513" t="str">
            <v>/</v>
          </cell>
          <cell r="M513" t="str">
            <v>new</v>
          </cell>
          <cell r="N513" t="str">
            <v>ARCHIVED</v>
          </cell>
          <cell r="O513" t="b">
            <v>1</v>
          </cell>
          <cell r="P513" t="str">
            <v>WISE SUCCESS(HK) TECHNOLOGY LIMITED</v>
          </cell>
          <cell r="Q513">
            <v>0</v>
          </cell>
        </row>
        <row r="514">
          <cell r="B514" t="str">
            <v>AND4-H16-BGC</v>
          </cell>
          <cell r="C514" t="str">
            <v>Android For Holden Colorado7 MYLINK RG GPS Nav Bluetooth Car Player Navigation Radio Stereo DVD</v>
          </cell>
          <cell r="D514">
            <v>5.8</v>
          </cell>
          <cell r="E514">
            <v>0.28999999999999998</v>
          </cell>
          <cell r="F514">
            <v>0.38</v>
          </cell>
          <cell r="G514">
            <v>0.28999999999999998</v>
          </cell>
          <cell r="H514" t="str">
            <v>MASTEN</v>
          </cell>
          <cell r="I514" t="str">
            <v>Navigation System</v>
          </cell>
          <cell r="J514" t="str">
            <v>In Dash Navigation System</v>
          </cell>
          <cell r="K514" t="str">
            <v>Live</v>
          </cell>
          <cell r="L514" t="str">
            <v>/</v>
          </cell>
          <cell r="M514" t="str">
            <v>new</v>
          </cell>
          <cell r="N514" t="str">
            <v>ARCHIVED</v>
          </cell>
          <cell r="O514" t="b">
            <v>1</v>
          </cell>
          <cell r="P514" t="str">
            <v>WISE SUCCESS(HK) TECHNOLOGY LIMITED</v>
          </cell>
          <cell r="Q514">
            <v>0</v>
          </cell>
        </row>
        <row r="515">
          <cell r="B515" t="str">
            <v>AND4-H16-GC</v>
          </cell>
          <cell r="C515" t="str">
            <v>Android For Holden Colorado7 MYLINK RG GPS Nav Bluetooth Car Player Navigation Radio Stereo DVD AND4-H16-GC</v>
          </cell>
          <cell r="D515">
            <v>5.8</v>
          </cell>
          <cell r="E515">
            <v>0.28999999999999998</v>
          </cell>
          <cell r="F515">
            <v>0.38</v>
          </cell>
          <cell r="G515">
            <v>0.28999999999999998</v>
          </cell>
          <cell r="H515" t="str">
            <v>MASTEN</v>
          </cell>
          <cell r="I515" t="str">
            <v>Navigation System</v>
          </cell>
          <cell r="J515" t="str">
            <v>In Dash Navigation System</v>
          </cell>
          <cell r="K515" t="str">
            <v>Live</v>
          </cell>
          <cell r="L515" t="str">
            <v>/</v>
          </cell>
          <cell r="M515" t="str">
            <v>new</v>
          </cell>
          <cell r="N515" t="str">
            <v>ARCHIVED</v>
          </cell>
          <cell r="O515" t="b">
            <v>1</v>
          </cell>
          <cell r="P515" t="str">
            <v>Canying Industrial Co., Ltd.</v>
          </cell>
          <cell r="Q515">
            <v>0</v>
          </cell>
        </row>
        <row r="516">
          <cell r="B516" t="str">
            <v>AND4-H14-GS</v>
          </cell>
          <cell r="C516" t="str">
            <v>Android For Holden Colorado7 RG GPS Nav Bluetooth Car Player Navigation Radio Stereo DVD</v>
          </cell>
          <cell r="D516">
            <v>5.8</v>
          </cell>
          <cell r="E516">
            <v>0.28999999999999998</v>
          </cell>
          <cell r="F516">
            <v>0.38</v>
          </cell>
          <cell r="G516">
            <v>0.28999999999999998</v>
          </cell>
          <cell r="H516" t="str">
            <v>MASTEN</v>
          </cell>
          <cell r="I516" t="str">
            <v>Navigation System</v>
          </cell>
          <cell r="J516" t="str">
            <v>In Dash Navigation System</v>
          </cell>
          <cell r="K516" t="str">
            <v>Live</v>
          </cell>
          <cell r="L516" t="str">
            <v>/</v>
          </cell>
          <cell r="M516" t="str">
            <v>new</v>
          </cell>
          <cell r="N516" t="str">
            <v>ARCHIVED</v>
          </cell>
          <cell r="O516" t="b">
            <v>1</v>
          </cell>
          <cell r="P516" t="str">
            <v>Canying Industrial Co., Ltd.</v>
          </cell>
          <cell r="Q516">
            <v>0</v>
          </cell>
        </row>
        <row r="517">
          <cell r="B517" t="str">
            <v>ANDP-HVTFC</v>
          </cell>
          <cell r="C517" t="str">
            <v>Android For Holden Commodore VT VX GPS Bluetooth Car Player Navigation Radio Stereo DVD Inc CAM &amp; FAS</v>
          </cell>
          <cell r="D517">
            <v>4.0999999999999996</v>
          </cell>
          <cell r="E517">
            <v>0.48</v>
          </cell>
          <cell r="F517">
            <v>0.28999999999999998</v>
          </cell>
          <cell r="G517">
            <v>0.2</v>
          </cell>
          <cell r="H517" t="str">
            <v>MASTEN</v>
          </cell>
          <cell r="I517" t="str">
            <v>Navigation System</v>
          </cell>
          <cell r="J517" t="str">
            <v>In Dash Navigation System</v>
          </cell>
          <cell r="K517" t="str">
            <v>Live</v>
          </cell>
          <cell r="L517" t="str">
            <v>/</v>
          </cell>
          <cell r="M517" t="str">
            <v>new</v>
          </cell>
          <cell r="N517" t="str">
            <v>ARCHIVED</v>
          </cell>
          <cell r="O517" t="b">
            <v>1</v>
          </cell>
          <cell r="P517" t="str">
            <v>WISE SUCCESS(HK) TECHNOLOGY LIMITED</v>
          </cell>
          <cell r="Q517">
            <v>0</v>
          </cell>
        </row>
        <row r="518">
          <cell r="B518" t="str">
            <v>ANDP-HVTF</v>
          </cell>
          <cell r="C518" t="str">
            <v>Android For Holden Commodore VT VX GPS Bluetooth Car Player Navigation Radio Stereo DVD Inc FAS</v>
          </cell>
          <cell r="D518">
            <v>4.0999999999999996</v>
          </cell>
          <cell r="E518">
            <v>0.48</v>
          </cell>
          <cell r="F518">
            <v>0.28999999999999998</v>
          </cell>
          <cell r="G518">
            <v>0.2</v>
          </cell>
          <cell r="H518" t="str">
            <v>MASTEN</v>
          </cell>
          <cell r="I518" t="str">
            <v>Navigation System</v>
          </cell>
          <cell r="J518" t="str">
            <v>In Dash Navigation System</v>
          </cell>
          <cell r="K518" t="str">
            <v>Live</v>
          </cell>
          <cell r="L518" t="str">
            <v>/</v>
          </cell>
          <cell r="M518" t="str">
            <v>new</v>
          </cell>
          <cell r="N518" t="str">
            <v>ARCHIVED</v>
          </cell>
          <cell r="O518" t="b">
            <v>1</v>
          </cell>
          <cell r="P518" t="str">
            <v>WISE SUCCESS(HK) TECHNOLOGY LIMITED</v>
          </cell>
          <cell r="Q518">
            <v>0</v>
          </cell>
        </row>
        <row r="519">
          <cell r="B519" t="str">
            <v>AND4-H07-BC</v>
          </cell>
          <cell r="C519" t="str">
            <v>Android For Holden Commodore VY VZ Monaro V2 VZ 02-06 GPS Nav Bluetooth Car Player Navigation Radio Stereo DVD Inc CAM</v>
          </cell>
          <cell r="D519">
            <v>4.8</v>
          </cell>
          <cell r="E519">
            <v>0.28999999999999998</v>
          </cell>
          <cell r="F519">
            <v>0.33</v>
          </cell>
          <cell r="G519">
            <v>0.23</v>
          </cell>
          <cell r="H519" t="str">
            <v>MASTEN</v>
          </cell>
          <cell r="I519" t="str">
            <v>Navigation System</v>
          </cell>
          <cell r="J519" t="str">
            <v>In Dash Navigation System</v>
          </cell>
          <cell r="K519" t="str">
            <v>Live</v>
          </cell>
          <cell r="L519" t="str">
            <v>/</v>
          </cell>
          <cell r="M519" t="str">
            <v>new</v>
          </cell>
          <cell r="N519" t="str">
            <v>ARCHIVED</v>
          </cell>
          <cell r="O519" t="b">
            <v>1</v>
          </cell>
          <cell r="P519" t="str">
            <v>WISE SUCCESS(HK) TECHNOLOGY LIMITED</v>
          </cell>
          <cell r="Q519">
            <v>0</v>
          </cell>
        </row>
        <row r="520">
          <cell r="B520" t="str">
            <v>AND4-H10C</v>
          </cell>
          <cell r="C520" t="str">
            <v>Android For Holden Cruze JG JH 09-15 GPS Bluetooth Car Player Navigation Radio Stereo DVD</v>
          </cell>
          <cell r="D520">
            <v>4.8</v>
          </cell>
          <cell r="E520">
            <v>0.28999999999999998</v>
          </cell>
          <cell r="F520">
            <v>0.33</v>
          </cell>
          <cell r="G520">
            <v>0.23</v>
          </cell>
          <cell r="H520" t="str">
            <v>MASTEN</v>
          </cell>
          <cell r="I520" t="str">
            <v>Navigation System</v>
          </cell>
          <cell r="J520" t="str">
            <v>In Dash Navigation System</v>
          </cell>
          <cell r="K520" t="str">
            <v>Live</v>
          </cell>
          <cell r="L520" t="str">
            <v>/</v>
          </cell>
          <cell r="M520" t="str">
            <v>new</v>
          </cell>
          <cell r="N520" t="str">
            <v>ARCHIVED</v>
          </cell>
          <cell r="O520" t="b">
            <v>1</v>
          </cell>
          <cell r="P520" t="str">
            <v>WISE SUCCESS(HK) TECHNOLOGY LIMITED</v>
          </cell>
          <cell r="Q520">
            <v>0</v>
          </cell>
        </row>
        <row r="521">
          <cell r="B521" t="str">
            <v>AND4-H10</v>
          </cell>
          <cell r="C521" t="str">
            <v>Android For Holden Cruze JG JH 09-15 GPS Bluetooth Car Player Navigation Radio Stereo DVD</v>
          </cell>
          <cell r="D521">
            <v>4.8</v>
          </cell>
          <cell r="E521">
            <v>0.28999999999999998</v>
          </cell>
          <cell r="F521">
            <v>0.33</v>
          </cell>
          <cell r="G521">
            <v>0.23</v>
          </cell>
          <cell r="H521" t="str">
            <v>MASTEN</v>
          </cell>
          <cell r="I521" t="str">
            <v>Navigation System</v>
          </cell>
          <cell r="J521" t="str">
            <v>In Dash Navigation System</v>
          </cell>
          <cell r="K521" t="str">
            <v>Live</v>
          </cell>
          <cell r="L521" t="str">
            <v>/</v>
          </cell>
          <cell r="M521" t="str">
            <v>new</v>
          </cell>
          <cell r="N521" t="str">
            <v>ARCHIVED</v>
          </cell>
          <cell r="O521" t="b">
            <v>0</v>
          </cell>
          <cell r="P521" t="str">
            <v>WISE SUCCESS(HK) TECHNOLOGY LIMITED</v>
          </cell>
          <cell r="Q521">
            <v>0</v>
          </cell>
        </row>
        <row r="522">
          <cell r="B522" t="str">
            <v>ANDT-H10</v>
          </cell>
          <cell r="C522" t="str">
            <v>Android For Holden Cruze JG JH 09-15 With My Link 9.7 Inch Screen GPS Bluetooth Car Player Navigation Radio Stereo</v>
          </cell>
          <cell r="D522">
            <v>4.8</v>
          </cell>
          <cell r="E522">
            <v>0.28999999999999998</v>
          </cell>
          <cell r="F522">
            <v>0.33</v>
          </cell>
          <cell r="G522">
            <v>0.23</v>
          </cell>
          <cell r="H522" t="str">
            <v>MASTEN</v>
          </cell>
          <cell r="I522" t="str">
            <v>Navigation System</v>
          </cell>
          <cell r="J522" t="str">
            <v>In Dash Navigation System</v>
          </cell>
          <cell r="K522" t="str">
            <v>Live</v>
          </cell>
          <cell r="L522" t="str">
            <v>/</v>
          </cell>
          <cell r="M522" t="str">
            <v>new</v>
          </cell>
          <cell r="N522" t="str">
            <v>ARCHIVED</v>
          </cell>
          <cell r="O522" t="b">
            <v>0</v>
          </cell>
          <cell r="P522" t="str">
            <v>ZhiFang</v>
          </cell>
          <cell r="Q522">
            <v>0</v>
          </cell>
        </row>
        <row r="523">
          <cell r="B523" t="str">
            <v>ANDP-HVZGC</v>
          </cell>
          <cell r="C523" t="str">
            <v>Android For Holden VY VZ Commodore Monaro Pontiac GTO GPS Bluetooth Car Player Navigation Radio Stereo DVD Inc CAM &amp; GR Fas</v>
          </cell>
          <cell r="D523">
            <v>4.0999999999999996</v>
          </cell>
          <cell r="E523">
            <v>0.48</v>
          </cell>
          <cell r="F523">
            <v>0.28999999999999998</v>
          </cell>
          <cell r="G523">
            <v>0.2</v>
          </cell>
          <cell r="H523" t="str">
            <v>MASTEN</v>
          </cell>
          <cell r="I523" t="str">
            <v>Navigation System</v>
          </cell>
          <cell r="J523" t="str">
            <v>In Dash Navigation System</v>
          </cell>
          <cell r="K523" t="str">
            <v>Live</v>
          </cell>
          <cell r="L523" t="str">
            <v>/</v>
          </cell>
          <cell r="M523" t="str">
            <v>new</v>
          </cell>
          <cell r="N523" t="str">
            <v>ARCHIVED</v>
          </cell>
          <cell r="O523" t="b">
            <v>1</v>
          </cell>
          <cell r="P523" t="str">
            <v>WISE SUCCESS(HK) TECHNOLOGY LIMITED</v>
          </cell>
          <cell r="Q523">
            <v>0</v>
          </cell>
        </row>
        <row r="524">
          <cell r="B524" t="str">
            <v>ANDP-HVZG</v>
          </cell>
          <cell r="C524" t="str">
            <v>Android For Holden VY VZ Commodore Monaro Pontiac GTO GPS Bluetooth Car Player Navigation Radio Stereo DVD Inc GR Fas</v>
          </cell>
          <cell r="D524">
            <v>4.0999999999999996</v>
          </cell>
          <cell r="E524">
            <v>0.48</v>
          </cell>
          <cell r="F524">
            <v>0.28999999999999998</v>
          </cell>
          <cell r="G524">
            <v>0.2</v>
          </cell>
          <cell r="H524" t="str">
            <v>MASTEN</v>
          </cell>
          <cell r="I524" t="str">
            <v>Navigation System</v>
          </cell>
          <cell r="J524" t="str">
            <v>In Dash Navigation System</v>
          </cell>
          <cell r="K524" t="str">
            <v>Live</v>
          </cell>
          <cell r="L524" t="str">
            <v>/</v>
          </cell>
          <cell r="M524" t="str">
            <v>new</v>
          </cell>
          <cell r="N524" t="str">
            <v>ARCHIVED</v>
          </cell>
          <cell r="O524" t="b">
            <v>1</v>
          </cell>
          <cell r="P524" t="str">
            <v>WISE SUCCESS(HK) TECHNOLOGY LIMITED</v>
          </cell>
          <cell r="Q524">
            <v>0</v>
          </cell>
        </row>
        <row r="525">
          <cell r="B525" t="str">
            <v>AND4-H12</v>
          </cell>
          <cell r="C525" t="str">
            <v>Android For Honda CR-V RE 07-12 GPS Bluetooth Car Player Navigation Radio Stereo DVD</v>
          </cell>
          <cell r="D525">
            <v>4.8</v>
          </cell>
          <cell r="E525">
            <v>0.28999999999999998</v>
          </cell>
          <cell r="F525">
            <v>0.33</v>
          </cell>
          <cell r="G525">
            <v>0.23</v>
          </cell>
          <cell r="H525" t="str">
            <v>MASTEN</v>
          </cell>
          <cell r="I525" t="str">
            <v>Navigation System</v>
          </cell>
          <cell r="J525" t="str">
            <v>In Dash Navigation System</v>
          </cell>
          <cell r="K525" t="str">
            <v>Live</v>
          </cell>
          <cell r="L525" t="str">
            <v>/</v>
          </cell>
          <cell r="M525" t="str">
            <v>new</v>
          </cell>
          <cell r="N525" t="str">
            <v>ARCHIVED</v>
          </cell>
          <cell r="O525" t="b">
            <v>0</v>
          </cell>
          <cell r="P525" t="str">
            <v>WISE SUCCESS(HK) TECHNOLOGY LIMITED</v>
          </cell>
          <cell r="Q525">
            <v>0</v>
          </cell>
        </row>
        <row r="526">
          <cell r="B526" t="str">
            <v>AND4-H12C</v>
          </cell>
          <cell r="C526" t="str">
            <v>Android For Honda CR-V RE 07-12 GPS Bluetooth Car Player Navigation Radio Stereo DVD Inc Camera</v>
          </cell>
          <cell r="D526">
            <v>4.8</v>
          </cell>
          <cell r="E526">
            <v>0.28999999999999998</v>
          </cell>
          <cell r="F526">
            <v>0.33</v>
          </cell>
          <cell r="G526">
            <v>0.23</v>
          </cell>
          <cell r="H526" t="str">
            <v>MASTEN</v>
          </cell>
          <cell r="I526" t="str">
            <v>Navigation System</v>
          </cell>
          <cell r="J526" t="str">
            <v>In Dash Navigation System</v>
          </cell>
          <cell r="K526" t="str">
            <v>Live</v>
          </cell>
          <cell r="L526" t="str">
            <v>/</v>
          </cell>
          <cell r="M526" t="str">
            <v>new</v>
          </cell>
          <cell r="N526" t="str">
            <v>ARCHIVED</v>
          </cell>
          <cell r="O526" t="b">
            <v>1</v>
          </cell>
          <cell r="P526" t="str">
            <v>WISE SUCCESS(HK) TECHNOLOGY LIMITED</v>
          </cell>
          <cell r="Q526">
            <v>0</v>
          </cell>
        </row>
        <row r="527">
          <cell r="B527" t="str">
            <v>AND4-H17</v>
          </cell>
          <cell r="C527" t="str">
            <v>Android For Honda CRV CR-V RE 2012+ GPS Bluetooth Car Player Navigation Radio Stereo DVD</v>
          </cell>
          <cell r="D527">
            <v>4.8</v>
          </cell>
          <cell r="E527">
            <v>0.23</v>
          </cell>
          <cell r="F527">
            <v>0.33</v>
          </cell>
          <cell r="G527">
            <v>0.28999999999999998</v>
          </cell>
          <cell r="H527" t="str">
            <v>MASTEN</v>
          </cell>
          <cell r="I527" t="str">
            <v>Navigation System</v>
          </cell>
          <cell r="J527" t="str">
            <v>In Dash Navigation System</v>
          </cell>
          <cell r="K527" t="str">
            <v>Live</v>
          </cell>
          <cell r="L527" t="str">
            <v>/</v>
          </cell>
          <cell r="M527" t="str">
            <v>new</v>
          </cell>
          <cell r="N527" t="str">
            <v>ARCHIVED</v>
          </cell>
          <cell r="O527" t="b">
            <v>0</v>
          </cell>
          <cell r="P527" t="str">
            <v>WISE SUCCESS(HK) TECHNOLOGY LIMITED</v>
          </cell>
          <cell r="Q527">
            <v>0</v>
          </cell>
        </row>
        <row r="528">
          <cell r="B528" t="str">
            <v>AND4-H17S</v>
          </cell>
          <cell r="C528" t="str">
            <v>Android For Honda CRV CR-V RE 2012+ GPS Bluetooth Car Player Navigation Radio Stereo DVD</v>
          </cell>
          <cell r="D528">
            <v>4.8</v>
          </cell>
          <cell r="E528">
            <v>0.23</v>
          </cell>
          <cell r="F528">
            <v>0.33</v>
          </cell>
          <cell r="G528">
            <v>0.28999999999999998</v>
          </cell>
          <cell r="H528" t="str">
            <v>MASTEN</v>
          </cell>
          <cell r="I528" t="str">
            <v>Navigation System</v>
          </cell>
          <cell r="J528" t="str">
            <v>In Dash Navigation System</v>
          </cell>
          <cell r="K528" t="str">
            <v>Live</v>
          </cell>
          <cell r="L528" t="str">
            <v>/</v>
          </cell>
          <cell r="M528" t="str">
            <v>new</v>
          </cell>
          <cell r="N528" t="str">
            <v>ARCHIVED</v>
          </cell>
          <cell r="O528" t="b">
            <v>1</v>
          </cell>
          <cell r="P528" t="str">
            <v>WISE SUCCESS(HK) TECHNOLOGY LIMITED</v>
          </cell>
          <cell r="Q528">
            <v>0</v>
          </cell>
        </row>
        <row r="529">
          <cell r="B529" t="str">
            <v>AND4-H17C</v>
          </cell>
          <cell r="C529" t="str">
            <v>Android For Honda CRV CR-V RE 2012+ GPS Bluetooth Car Player Navigation Radio Stereo DVD Inc Camera</v>
          </cell>
          <cell r="D529">
            <v>4.8</v>
          </cell>
          <cell r="E529">
            <v>0.23</v>
          </cell>
          <cell r="F529">
            <v>0.33</v>
          </cell>
          <cell r="G529">
            <v>0.28999999999999998</v>
          </cell>
          <cell r="H529" t="str">
            <v>MASTEN</v>
          </cell>
          <cell r="I529" t="str">
            <v>Navigation System</v>
          </cell>
          <cell r="J529" t="str">
            <v>In Dash Navigation System</v>
          </cell>
          <cell r="K529" t="str">
            <v>Live</v>
          </cell>
          <cell r="L529" t="str">
            <v>/</v>
          </cell>
          <cell r="M529" t="str">
            <v>new</v>
          </cell>
          <cell r="N529" t="str">
            <v>ARCHIVED</v>
          </cell>
          <cell r="O529" t="b">
            <v>1</v>
          </cell>
          <cell r="P529" t="str">
            <v>WISE SUCCESS(HK) TECHNOLOGY LIMITED</v>
          </cell>
          <cell r="Q529">
            <v>0</v>
          </cell>
        </row>
        <row r="530">
          <cell r="B530" t="str">
            <v>AND4-H15</v>
          </cell>
          <cell r="C530" t="str">
            <v>Android For Hyundai i20 PB 10-14 GPS Bluetooth Car Player Navigation Radio Stereo DVD</v>
          </cell>
          <cell r="D530">
            <v>5.8</v>
          </cell>
          <cell r="E530">
            <v>0.28999999999999998</v>
          </cell>
          <cell r="F530">
            <v>0.47</v>
          </cell>
          <cell r="G530">
            <v>0.35</v>
          </cell>
          <cell r="H530" t="str">
            <v>MASTEN</v>
          </cell>
          <cell r="I530" t="str">
            <v>Navigation System</v>
          </cell>
          <cell r="J530" t="str">
            <v>In Dash Navigation System</v>
          </cell>
          <cell r="K530" t="str">
            <v>Live</v>
          </cell>
          <cell r="L530" t="str">
            <v>/</v>
          </cell>
          <cell r="M530" t="str">
            <v>new</v>
          </cell>
          <cell r="N530" t="str">
            <v>ARCHIVED</v>
          </cell>
          <cell r="O530" t="b">
            <v>0</v>
          </cell>
          <cell r="P530" t="str">
            <v>WISE SUCCESS(HK) TECHNOLOGY LIMITED</v>
          </cell>
          <cell r="Q530">
            <v>0</v>
          </cell>
        </row>
        <row r="531">
          <cell r="B531" t="str">
            <v>AND4-H18</v>
          </cell>
          <cell r="C531" t="str">
            <v>Android For Hyundai i30 2007-2012 Auto AC GPS Nav Bluetooth Car Player Navigation Radio Stereo</v>
          </cell>
          <cell r="D531">
            <v>5.8</v>
          </cell>
          <cell r="E531">
            <v>0.28999999999999998</v>
          </cell>
          <cell r="F531">
            <v>0.38</v>
          </cell>
          <cell r="G531">
            <v>0.28999999999999998</v>
          </cell>
          <cell r="H531" t="str">
            <v>MASTEN</v>
          </cell>
          <cell r="I531" t="str">
            <v>Navigation System</v>
          </cell>
          <cell r="J531" t="str">
            <v>In Dash Navigation System</v>
          </cell>
          <cell r="K531" t="str">
            <v>Live</v>
          </cell>
          <cell r="L531" t="str">
            <v>/</v>
          </cell>
          <cell r="M531" t="str">
            <v>new</v>
          </cell>
          <cell r="N531" t="str">
            <v>ARCHIVED</v>
          </cell>
          <cell r="O531" t="b">
            <v>0</v>
          </cell>
          <cell r="P531" t="str">
            <v>Canying Industrial Co., Ltd.</v>
          </cell>
          <cell r="Q531">
            <v>0</v>
          </cell>
        </row>
        <row r="532">
          <cell r="B532" t="str">
            <v>AND4-H18S</v>
          </cell>
          <cell r="C532" t="str">
            <v>Android For Hyundai i30 2007-2012 Auto AC GPS Nav Bluetooth Car Player Navigation Radio Stereo</v>
          </cell>
          <cell r="D532">
            <v>5.8</v>
          </cell>
          <cell r="E532">
            <v>0.28999999999999998</v>
          </cell>
          <cell r="F532">
            <v>0.38</v>
          </cell>
          <cell r="G532">
            <v>0.28999999999999998</v>
          </cell>
          <cell r="H532" t="str">
            <v>MASTEN</v>
          </cell>
          <cell r="I532" t="str">
            <v>Navigation System</v>
          </cell>
          <cell r="J532" t="str">
            <v>In Dash Navigation System</v>
          </cell>
          <cell r="K532" t="str">
            <v>Live</v>
          </cell>
          <cell r="L532" t="str">
            <v>/</v>
          </cell>
          <cell r="M532" t="str">
            <v>new</v>
          </cell>
          <cell r="N532" t="str">
            <v>ARCHIVED</v>
          </cell>
          <cell r="O532" t="b">
            <v>1</v>
          </cell>
          <cell r="P532" t="str">
            <v>Canying Industrial Co., Ltd.</v>
          </cell>
          <cell r="Q532">
            <v>0</v>
          </cell>
        </row>
        <row r="533">
          <cell r="B533" t="str">
            <v>AND4-H18C</v>
          </cell>
          <cell r="C533" t="str">
            <v>Android For Hyundai i30 2007-2012 Auto AC GPS Nav Bluetooth Car Player Navigation Radio with Camera</v>
          </cell>
          <cell r="D533">
            <v>5.8</v>
          </cell>
          <cell r="E533">
            <v>0.28999999999999998</v>
          </cell>
          <cell r="F533">
            <v>0.38</v>
          </cell>
          <cell r="G533">
            <v>0.28999999999999998</v>
          </cell>
          <cell r="H533" t="str">
            <v>MASTEN</v>
          </cell>
          <cell r="I533" t="str">
            <v>Navigation System</v>
          </cell>
          <cell r="J533" t="str">
            <v>In Dash Navigation System</v>
          </cell>
          <cell r="K533" t="str">
            <v>Live</v>
          </cell>
          <cell r="L533" t="str">
            <v>/</v>
          </cell>
          <cell r="M533" t="str">
            <v>new</v>
          </cell>
          <cell r="N533" t="str">
            <v>ARCHIVED</v>
          </cell>
          <cell r="O533" t="b">
            <v>1</v>
          </cell>
          <cell r="P533" t="str">
            <v>Canying Industrial Co., Ltd.</v>
          </cell>
          <cell r="Q533">
            <v>0</v>
          </cell>
        </row>
        <row r="534">
          <cell r="B534" t="str">
            <v>AND5-H25</v>
          </cell>
          <cell r="C534" t="str">
            <v>Android For Hyundai i30 2007-2012 Manual AC GPS Nav Bluetooth Car Player Navigation Radio Stereo</v>
          </cell>
          <cell r="D534">
            <v>5.8</v>
          </cell>
          <cell r="E534">
            <v>0.28999999999999998</v>
          </cell>
          <cell r="F534">
            <v>0.38</v>
          </cell>
          <cell r="G534">
            <v>0.28999999999999998</v>
          </cell>
          <cell r="H534" t="str">
            <v>MASTEN</v>
          </cell>
          <cell r="I534" t="str">
            <v>Navigation System</v>
          </cell>
          <cell r="J534" t="str">
            <v>In Dash Navigation System</v>
          </cell>
          <cell r="K534" t="str">
            <v>Live</v>
          </cell>
          <cell r="L534" t="str">
            <v>/</v>
          </cell>
          <cell r="M534" t="str">
            <v>new</v>
          </cell>
          <cell r="N534" t="str">
            <v>ARCHIVED</v>
          </cell>
          <cell r="O534" t="b">
            <v>0</v>
          </cell>
          <cell r="P534" t="str">
            <v>WISE SUCCESS(HK) TECHNOLOGY LIMITED</v>
          </cell>
          <cell r="Q534">
            <v>0</v>
          </cell>
        </row>
        <row r="535">
          <cell r="B535" t="str">
            <v>AND5-H25S</v>
          </cell>
          <cell r="C535" t="str">
            <v>Android For Hyundai i30 2007-2012 Manual AC GPS Nav Bluetooth Car Player Navigation Radio Stereo</v>
          </cell>
          <cell r="D535">
            <v>5.8</v>
          </cell>
          <cell r="E535">
            <v>0.28999999999999998</v>
          </cell>
          <cell r="F535">
            <v>0.38</v>
          </cell>
          <cell r="G535">
            <v>0.28999999999999998</v>
          </cell>
          <cell r="H535" t="str">
            <v>MASTEN</v>
          </cell>
          <cell r="I535" t="str">
            <v>Navigation System</v>
          </cell>
          <cell r="J535" t="str">
            <v>In Dash Navigation System</v>
          </cell>
          <cell r="K535" t="str">
            <v>Live</v>
          </cell>
          <cell r="L535" t="str">
            <v>/</v>
          </cell>
          <cell r="M535" t="str">
            <v>new</v>
          </cell>
          <cell r="N535" t="str">
            <v>ARCHIVED</v>
          </cell>
          <cell r="O535" t="b">
            <v>1</v>
          </cell>
          <cell r="P535" t="str">
            <v>WISE SUCCESS(HK) TECHNOLOGY LIMITED</v>
          </cell>
          <cell r="Q535">
            <v>0</v>
          </cell>
        </row>
        <row r="536">
          <cell r="B536" t="str">
            <v>AND5-H25C</v>
          </cell>
          <cell r="C536" t="str">
            <v>Android For Hyundai i30 2007-2012 Manual AC GPS Nav Bluetooth Car Player Navigation Radio with Camera</v>
          </cell>
          <cell r="D536">
            <v>5.8</v>
          </cell>
          <cell r="E536">
            <v>0.28999999999999998</v>
          </cell>
          <cell r="F536">
            <v>0.38</v>
          </cell>
          <cell r="G536">
            <v>0.28999999999999998</v>
          </cell>
          <cell r="H536" t="str">
            <v>MASTEN</v>
          </cell>
          <cell r="I536" t="str">
            <v>Navigation System</v>
          </cell>
          <cell r="J536" t="str">
            <v>In Dash Navigation System</v>
          </cell>
          <cell r="K536" t="str">
            <v>Live</v>
          </cell>
          <cell r="L536" t="str">
            <v>/</v>
          </cell>
          <cell r="M536" t="str">
            <v>new</v>
          </cell>
          <cell r="N536" t="str">
            <v>ARCHIVED</v>
          </cell>
          <cell r="O536" t="b">
            <v>1</v>
          </cell>
          <cell r="P536" t="str">
            <v>WISE SUCCESS(HK) TECHNOLOGY LIMITED</v>
          </cell>
          <cell r="Q536">
            <v>0</v>
          </cell>
        </row>
        <row r="537">
          <cell r="B537" t="str">
            <v>AND4-H13</v>
          </cell>
          <cell r="C537" t="str">
            <v>Android For Hyundai I30 2012-2016 GPS Bluetooth Car Player Navigation Radio Stereo DVD</v>
          </cell>
          <cell r="D537">
            <v>4.8</v>
          </cell>
          <cell r="E537">
            <v>0.28999999999999998</v>
          </cell>
          <cell r="F537">
            <v>0.33</v>
          </cell>
          <cell r="G537">
            <v>0.23</v>
          </cell>
          <cell r="H537" t="str">
            <v>MASTEN</v>
          </cell>
          <cell r="I537" t="str">
            <v>Navigation System</v>
          </cell>
          <cell r="J537" t="str">
            <v>In Dash Navigation System</v>
          </cell>
          <cell r="K537" t="str">
            <v>Live</v>
          </cell>
          <cell r="L537" t="str">
            <v>/</v>
          </cell>
          <cell r="M537" t="str">
            <v>new</v>
          </cell>
          <cell r="N537" t="str">
            <v>ARCHIVED</v>
          </cell>
          <cell r="O537" t="b">
            <v>0</v>
          </cell>
          <cell r="P537" t="str">
            <v>WISE SUCCESS(HK) TECHNOLOGY LIMITED</v>
          </cell>
          <cell r="Q537">
            <v>0</v>
          </cell>
        </row>
        <row r="538">
          <cell r="B538" t="str">
            <v>AND4-H13S</v>
          </cell>
          <cell r="C538" t="str">
            <v>Android For Hyundai I30 2012-2016 GPS Bluetooth Car Player Navigation Radio Stereo DVD</v>
          </cell>
          <cell r="D538">
            <v>4.8</v>
          </cell>
          <cell r="E538">
            <v>0.28999999999999998</v>
          </cell>
          <cell r="F538">
            <v>0.33</v>
          </cell>
          <cell r="G538">
            <v>0.23</v>
          </cell>
          <cell r="H538" t="str">
            <v>MASTEN</v>
          </cell>
          <cell r="I538" t="str">
            <v>Navigation System</v>
          </cell>
          <cell r="J538" t="str">
            <v>In Dash Navigation System</v>
          </cell>
          <cell r="K538" t="str">
            <v>Live</v>
          </cell>
          <cell r="L538" t="str">
            <v>/</v>
          </cell>
          <cell r="M538" t="str">
            <v>new</v>
          </cell>
          <cell r="N538" t="str">
            <v>ARCHIVED</v>
          </cell>
          <cell r="O538" t="b">
            <v>1</v>
          </cell>
          <cell r="P538" t="str">
            <v>WISE SUCCESS(HK) TECHNOLOGY LIMITED</v>
          </cell>
          <cell r="Q538">
            <v>0</v>
          </cell>
        </row>
        <row r="539">
          <cell r="B539" t="str">
            <v>AND4-H13C</v>
          </cell>
          <cell r="C539" t="str">
            <v>Android For Hyundai i30 2012-2016 GPS Bluetooth Car Player Navigation Radio Stereo DVD Inc Camera</v>
          </cell>
          <cell r="D539">
            <v>4.8</v>
          </cell>
          <cell r="E539">
            <v>0.28999999999999998</v>
          </cell>
          <cell r="F539">
            <v>0.33</v>
          </cell>
          <cell r="G539">
            <v>0.23</v>
          </cell>
          <cell r="H539" t="str">
            <v>MASTEN</v>
          </cell>
          <cell r="I539" t="str">
            <v>Navigation System</v>
          </cell>
          <cell r="J539" t="str">
            <v>In Dash Navigation System</v>
          </cell>
          <cell r="K539" t="str">
            <v>Live</v>
          </cell>
          <cell r="L539" t="str">
            <v>/</v>
          </cell>
          <cell r="M539" t="str">
            <v>new</v>
          </cell>
          <cell r="N539" t="str">
            <v>ARCHIVED</v>
          </cell>
          <cell r="O539" t="b">
            <v>1</v>
          </cell>
          <cell r="P539" t="str">
            <v>WISE SUCCESS(HK) TECHNOLOGY LIMITED</v>
          </cell>
          <cell r="Q539">
            <v>0</v>
          </cell>
        </row>
        <row r="540">
          <cell r="B540" t="str">
            <v>AND4-HY01</v>
          </cell>
          <cell r="C540" t="str">
            <v>Android For Hyundai iLoad iMax TQ 08-14 GPS Bluetooth Car Player Navigation Radio Stereo DVD</v>
          </cell>
          <cell r="D540">
            <v>4.0999999999999996</v>
          </cell>
          <cell r="E540">
            <v>0.28000000000000003</v>
          </cell>
          <cell r="F540">
            <v>0.28999999999999998</v>
          </cell>
          <cell r="G540">
            <v>0.2</v>
          </cell>
          <cell r="H540" t="str">
            <v>MASTEN</v>
          </cell>
          <cell r="I540" t="str">
            <v>Navigation System</v>
          </cell>
          <cell r="J540" t="str">
            <v>In Dash Navigation System</v>
          </cell>
          <cell r="K540" t="str">
            <v>Live</v>
          </cell>
          <cell r="L540" t="str">
            <v>/</v>
          </cell>
          <cell r="M540" t="str">
            <v>new</v>
          </cell>
          <cell r="N540" t="str">
            <v>ARCHIVED</v>
          </cell>
          <cell r="O540" t="b">
            <v>0</v>
          </cell>
          <cell r="P540" t="str">
            <v>WISE SUCCESS(HK) TECHNOLOGY LIMITED</v>
          </cell>
          <cell r="Q540">
            <v>0</v>
          </cell>
        </row>
        <row r="541">
          <cell r="B541" t="str">
            <v>AND4-HY01C</v>
          </cell>
          <cell r="C541" t="str">
            <v>Android For Hyundai iLoad iMax TQ 08-14 GPS Bluetooth Car Player Navigation Radio Stereo Inc CAM</v>
          </cell>
          <cell r="D541">
            <v>4.0999999999999996</v>
          </cell>
          <cell r="E541">
            <v>0.28000000000000003</v>
          </cell>
          <cell r="F541">
            <v>0.28999999999999998</v>
          </cell>
          <cell r="G541">
            <v>0.2</v>
          </cell>
          <cell r="H541" t="str">
            <v>MASTEN</v>
          </cell>
          <cell r="I541" t="str">
            <v>Navigation System</v>
          </cell>
          <cell r="J541" t="str">
            <v>In Dash Navigation System</v>
          </cell>
          <cell r="K541" t="str">
            <v>Live</v>
          </cell>
          <cell r="L541" t="str">
            <v>/</v>
          </cell>
          <cell r="M541" t="str">
            <v>new</v>
          </cell>
          <cell r="N541" t="str">
            <v>ARCHIVED</v>
          </cell>
          <cell r="O541" t="b">
            <v>1</v>
          </cell>
          <cell r="P541" t="str">
            <v>WISE SUCCESS(HK) TECHNOLOGY LIMITED</v>
          </cell>
          <cell r="Q541">
            <v>0</v>
          </cell>
        </row>
        <row r="542">
          <cell r="B542" t="str">
            <v>AND4-HY02</v>
          </cell>
          <cell r="C542" t="str">
            <v>Android For Hyundai iLoad iMax TQ 14-17 GPS Bluetooth Car Player Navigation Radio Stereo DVD</v>
          </cell>
          <cell r="D542">
            <v>6</v>
          </cell>
          <cell r="E542">
            <v>0.36</v>
          </cell>
          <cell r="F542">
            <v>0.52</v>
          </cell>
          <cell r="G542">
            <v>0.23</v>
          </cell>
          <cell r="H542" t="str">
            <v>MASTEN</v>
          </cell>
          <cell r="I542" t="str">
            <v>Navigation System</v>
          </cell>
          <cell r="J542" t="str">
            <v>In Dash Navigation System</v>
          </cell>
          <cell r="K542" t="str">
            <v>Live</v>
          </cell>
          <cell r="L542" t="str">
            <v>/</v>
          </cell>
          <cell r="M542" t="str">
            <v>new</v>
          </cell>
          <cell r="N542" t="str">
            <v>ARCHIVED</v>
          </cell>
          <cell r="O542" t="b">
            <v>0</v>
          </cell>
          <cell r="P542" t="str">
            <v>WISE SUCCESS(HK) TECHNOLOGY LIMITED</v>
          </cell>
          <cell r="Q542">
            <v>0</v>
          </cell>
        </row>
        <row r="543">
          <cell r="B543" t="str">
            <v>AND4-HY02S</v>
          </cell>
          <cell r="C543" t="str">
            <v>Android For Hyundai iLoad iMax TQ 14-17 GPS Bluetooth Car Player Navigation Radio Stereo DVD</v>
          </cell>
          <cell r="D543">
            <v>6</v>
          </cell>
          <cell r="E543">
            <v>0.36</v>
          </cell>
          <cell r="F543">
            <v>0.52</v>
          </cell>
          <cell r="G543">
            <v>0.23</v>
          </cell>
          <cell r="H543" t="str">
            <v>MASTEN</v>
          </cell>
          <cell r="I543" t="str">
            <v>Navigation System</v>
          </cell>
          <cell r="J543" t="str">
            <v>In Dash Navigation System</v>
          </cell>
          <cell r="K543" t="str">
            <v>Live</v>
          </cell>
          <cell r="L543" t="str">
            <v>/</v>
          </cell>
          <cell r="M543" t="str">
            <v>new</v>
          </cell>
          <cell r="N543" t="str">
            <v>ARCHIVED</v>
          </cell>
          <cell r="O543" t="b">
            <v>1</v>
          </cell>
          <cell r="P543" t="str">
            <v>WISE SUCCESS(HK) TECHNOLOGY LIMITED</v>
          </cell>
          <cell r="Q543">
            <v>0</v>
          </cell>
        </row>
        <row r="544">
          <cell r="B544" t="str">
            <v>AND4-HY02C</v>
          </cell>
          <cell r="C544" t="str">
            <v>Android For Hyundai iLoad iMax TQ 14-17 GPS Bluetooth Car Player Navigation Radio Stereo DVD Inc CAM</v>
          </cell>
          <cell r="D544">
            <v>6</v>
          </cell>
          <cell r="E544">
            <v>0.36</v>
          </cell>
          <cell r="F544">
            <v>0.52</v>
          </cell>
          <cell r="G544">
            <v>0.23</v>
          </cell>
          <cell r="H544" t="str">
            <v>MASTEN</v>
          </cell>
          <cell r="I544" t="str">
            <v>Navigation System</v>
          </cell>
          <cell r="J544" t="str">
            <v>In Dash Navigation System</v>
          </cell>
          <cell r="K544" t="str">
            <v>Live</v>
          </cell>
          <cell r="L544" t="str">
            <v>/</v>
          </cell>
          <cell r="M544" t="str">
            <v>new</v>
          </cell>
          <cell r="N544" t="str">
            <v>ARCHIVED</v>
          </cell>
          <cell r="O544" t="b">
            <v>1</v>
          </cell>
          <cell r="P544" t="str">
            <v>WISE SUCCESS(HK) TECHNOLOGY LIMITED</v>
          </cell>
          <cell r="Q544">
            <v>0</v>
          </cell>
        </row>
        <row r="545">
          <cell r="B545" t="str">
            <v>AND4-H11</v>
          </cell>
          <cell r="C545" t="str">
            <v>Android For Hyundai IX35 LM 09-15 GPS Bluetooth Car Player Navigation Radio Stereo DVD</v>
          </cell>
          <cell r="D545">
            <v>4.8</v>
          </cell>
          <cell r="E545">
            <v>0.28999999999999998</v>
          </cell>
          <cell r="F545">
            <v>0.33</v>
          </cell>
          <cell r="G545">
            <v>0.23</v>
          </cell>
          <cell r="H545" t="str">
            <v>MASTEN</v>
          </cell>
          <cell r="I545" t="str">
            <v>Navigation System</v>
          </cell>
          <cell r="J545" t="str">
            <v>In Dash Navigation System</v>
          </cell>
          <cell r="K545" t="str">
            <v>Live</v>
          </cell>
          <cell r="L545" t="str">
            <v>/</v>
          </cell>
          <cell r="M545" t="str">
            <v>new</v>
          </cell>
          <cell r="N545" t="str">
            <v>ARCHIVED</v>
          </cell>
          <cell r="O545" t="b">
            <v>0</v>
          </cell>
          <cell r="P545" t="str">
            <v>WISE SUCCESS(HK) TECHNOLOGY LIMITED</v>
          </cell>
          <cell r="Q545">
            <v>0</v>
          </cell>
        </row>
        <row r="546">
          <cell r="B546" t="str">
            <v>AND4-H11S</v>
          </cell>
          <cell r="C546" t="str">
            <v>Android For Hyundai IX35 LM 09-15 GPS Bluetooth Car Player Navigation Radio Stereo DVD</v>
          </cell>
          <cell r="D546">
            <v>4.8</v>
          </cell>
          <cell r="E546">
            <v>0.28999999999999998</v>
          </cell>
          <cell r="F546">
            <v>0.33</v>
          </cell>
          <cell r="G546">
            <v>0.23</v>
          </cell>
          <cell r="H546" t="str">
            <v>MASTEN</v>
          </cell>
          <cell r="I546" t="str">
            <v>Navigation System</v>
          </cell>
          <cell r="J546" t="str">
            <v>In Dash Navigation System</v>
          </cell>
          <cell r="K546" t="str">
            <v>Live</v>
          </cell>
          <cell r="L546" t="str">
            <v>/</v>
          </cell>
          <cell r="M546" t="str">
            <v>new</v>
          </cell>
          <cell r="N546" t="str">
            <v>ARCHIVED</v>
          </cell>
          <cell r="O546" t="b">
            <v>1</v>
          </cell>
          <cell r="P546" t="str">
            <v>WISE SUCCESS(HK) TECHNOLOGY LIMITED</v>
          </cell>
          <cell r="Q546">
            <v>0</v>
          </cell>
        </row>
        <row r="547">
          <cell r="B547" t="str">
            <v>AND4-H11C</v>
          </cell>
          <cell r="C547" t="str">
            <v>Android For Hyundai IX35 LM 09-15 GPS Bluetooth Car Player Navigation Radio Stereo DVD Inc Camera</v>
          </cell>
          <cell r="D547">
            <v>4.8</v>
          </cell>
          <cell r="E547">
            <v>0.28999999999999998</v>
          </cell>
          <cell r="F547">
            <v>0.33</v>
          </cell>
          <cell r="G547">
            <v>0.23</v>
          </cell>
          <cell r="H547" t="str">
            <v>MASTEN</v>
          </cell>
          <cell r="I547" t="str">
            <v>Navigation System</v>
          </cell>
          <cell r="J547" t="str">
            <v>In Dash Navigation System</v>
          </cell>
          <cell r="K547" t="str">
            <v>Live</v>
          </cell>
          <cell r="L547" t="str">
            <v>/</v>
          </cell>
          <cell r="M547" t="str">
            <v>new</v>
          </cell>
          <cell r="N547" t="str">
            <v>ARCHIVED</v>
          </cell>
          <cell r="O547" t="b">
            <v>1</v>
          </cell>
          <cell r="P547" t="str">
            <v>WISE SUCCESS(HK) TECHNOLOGY LIMITED</v>
          </cell>
          <cell r="Q547">
            <v>0</v>
          </cell>
        </row>
        <row r="548">
          <cell r="B548" t="str">
            <v>ANDP-IDXFC</v>
          </cell>
          <cell r="C548" t="str">
            <v>Android For Isuzu D-MAX 08-12 LS GPS Bluetooth Car Player Navigation Radio Stereo DVD Inc CAM &amp; FAS</v>
          </cell>
          <cell r="D548">
            <v>4.0999999999999996</v>
          </cell>
          <cell r="E548">
            <v>0.48</v>
          </cell>
          <cell r="F548">
            <v>0.28999999999999998</v>
          </cell>
          <cell r="G548">
            <v>0.2</v>
          </cell>
          <cell r="H548" t="str">
            <v>MASTEN</v>
          </cell>
          <cell r="I548" t="str">
            <v>Navigation System</v>
          </cell>
          <cell r="J548" t="str">
            <v>In Dash Navigation System</v>
          </cell>
          <cell r="K548" t="str">
            <v>Live</v>
          </cell>
          <cell r="L548" t="str">
            <v>/</v>
          </cell>
          <cell r="M548" t="str">
            <v>new</v>
          </cell>
          <cell r="N548" t="str">
            <v>ARCHIVED</v>
          </cell>
          <cell r="O548" t="b">
            <v>1</v>
          </cell>
          <cell r="P548" t="str">
            <v>WISE SUCCESS(HK) TECHNOLOGY LIMITED</v>
          </cell>
          <cell r="Q548">
            <v>0</v>
          </cell>
        </row>
        <row r="549">
          <cell r="B549" t="str">
            <v>ANDP-IDXF</v>
          </cell>
          <cell r="C549" t="str">
            <v>Android For Isuzu D-MAX 08-12 LS GPS Bluetooth Car Player Navigation Radio Stereo DVD Inc FAS</v>
          </cell>
          <cell r="D549">
            <v>4.0999999999999996</v>
          </cell>
          <cell r="E549">
            <v>0.48</v>
          </cell>
          <cell r="F549">
            <v>0.28999999999999998</v>
          </cell>
          <cell r="G549">
            <v>0.2</v>
          </cell>
          <cell r="H549" t="str">
            <v>MASTEN</v>
          </cell>
          <cell r="I549" t="str">
            <v>Navigation System</v>
          </cell>
          <cell r="J549" t="str">
            <v>In Dash Navigation System</v>
          </cell>
          <cell r="K549" t="str">
            <v>Live</v>
          </cell>
          <cell r="L549" t="str">
            <v>/</v>
          </cell>
          <cell r="M549" t="str">
            <v>new</v>
          </cell>
          <cell r="N549" t="str">
            <v>ARCHIVED</v>
          </cell>
          <cell r="O549" t="b">
            <v>1</v>
          </cell>
          <cell r="P549" t="str">
            <v>WISE SUCCESS(HK) TECHNOLOGY LIMITED</v>
          </cell>
          <cell r="Q549">
            <v>0</v>
          </cell>
        </row>
        <row r="550">
          <cell r="B550" t="str">
            <v>AND4-H14-B-DVD</v>
          </cell>
          <cell r="C550" t="str">
            <v>Android For Isuzu DMAX D-MAX MUX MU-X GPS Nav Bluetooth Car Player Navigation Radio Stereo</v>
          </cell>
          <cell r="D550">
            <v>5.8</v>
          </cell>
          <cell r="E550">
            <v>0.28999999999999998</v>
          </cell>
          <cell r="F550">
            <v>0.38</v>
          </cell>
          <cell r="G550">
            <v>0.28999999999999998</v>
          </cell>
          <cell r="H550" t="str">
            <v>MASTEN</v>
          </cell>
          <cell r="I550" t="str">
            <v>Navigation System</v>
          </cell>
          <cell r="J550" t="str">
            <v>In Dash Navigation System</v>
          </cell>
          <cell r="K550" t="str">
            <v>Live</v>
          </cell>
          <cell r="L550" t="str">
            <v>/</v>
          </cell>
          <cell r="M550" t="str">
            <v>new</v>
          </cell>
          <cell r="N550" t="str">
            <v>ARCHIVED</v>
          </cell>
          <cell r="O550" t="b">
            <v>0</v>
          </cell>
          <cell r="P550" t="str">
            <v>WISE SUCCESS(HK) TECHNOLOGY LIMITED</v>
          </cell>
          <cell r="Q550">
            <v>0</v>
          </cell>
        </row>
        <row r="551">
          <cell r="B551" t="str">
            <v>AND4-H14-BS</v>
          </cell>
          <cell r="C551" t="str">
            <v>Android For Isuzu DMAX D-MAX MUX MU-X GPS Nav Bluetooth Car Player Navigation Radio Stereo</v>
          </cell>
          <cell r="D551">
            <v>5.8</v>
          </cell>
          <cell r="E551">
            <v>0.28999999999999998</v>
          </cell>
          <cell r="F551">
            <v>0.38</v>
          </cell>
          <cell r="G551">
            <v>0.28999999999999998</v>
          </cell>
          <cell r="H551" t="str">
            <v>MASTEN</v>
          </cell>
          <cell r="I551" t="str">
            <v>Navigation System</v>
          </cell>
          <cell r="J551" t="str">
            <v>In Dash Navigation System</v>
          </cell>
          <cell r="K551" t="str">
            <v>Live</v>
          </cell>
          <cell r="L551" t="str">
            <v>/</v>
          </cell>
          <cell r="M551" t="str">
            <v>new</v>
          </cell>
          <cell r="N551" t="str">
            <v>ARCHIVED</v>
          </cell>
          <cell r="O551" t="b">
            <v>1</v>
          </cell>
          <cell r="P551" t="str">
            <v>WISE SUCCESS(HK) TECHNOLOGY LIMITED</v>
          </cell>
          <cell r="Q551">
            <v>0</v>
          </cell>
        </row>
        <row r="552">
          <cell r="B552" t="str">
            <v>AND5-H14-B</v>
          </cell>
          <cell r="C552" t="str">
            <v>Android For Isuzu DMAX D-MAX MUX MU-X GPS Nav Bluetooth Car Player Navigation Radio Stereo</v>
          </cell>
          <cell r="D552">
            <v>5.8</v>
          </cell>
          <cell r="E552">
            <v>0.28999999999999998</v>
          </cell>
          <cell r="F552">
            <v>0.38</v>
          </cell>
          <cell r="G552">
            <v>0.28999999999999998</v>
          </cell>
          <cell r="H552" t="str">
            <v>MASTEN</v>
          </cell>
          <cell r="I552" t="str">
            <v>Navigation System</v>
          </cell>
          <cell r="J552" t="str">
            <v>In Dash Navigation System</v>
          </cell>
          <cell r="K552" t="str">
            <v>Live</v>
          </cell>
          <cell r="L552" t="str">
            <v>/</v>
          </cell>
          <cell r="M552" t="str">
            <v>new</v>
          </cell>
          <cell r="N552" t="str">
            <v>ARCHIVED</v>
          </cell>
          <cell r="O552" t="b">
            <v>0</v>
          </cell>
          <cell r="P552" t="str">
            <v>WISE SUCCESS(HK) TECHNOLOGY LIMITED</v>
          </cell>
          <cell r="Q552">
            <v>0</v>
          </cell>
        </row>
        <row r="553">
          <cell r="B553" t="str">
            <v>M435</v>
          </cell>
          <cell r="C553" t="str">
            <v>Android For Isuzu DMAX D-MAX MUX MU-X GPS Nav Bluetooth Car Player Navigation Radio Stereo DVD</v>
          </cell>
          <cell r="D553">
            <v>5.8</v>
          </cell>
          <cell r="E553">
            <v>0.28999999999999998</v>
          </cell>
          <cell r="F553">
            <v>0.38</v>
          </cell>
          <cell r="G553">
            <v>0.28999999999999998</v>
          </cell>
          <cell r="H553" t="str">
            <v>MASTEN</v>
          </cell>
          <cell r="I553" t="str">
            <v>Car Accessory</v>
          </cell>
          <cell r="J553" t="str">
            <v>Car Accessory</v>
          </cell>
          <cell r="K553" t="str">
            <v>Archived</v>
          </cell>
          <cell r="L553" t="str">
            <v>/</v>
          </cell>
          <cell r="M553" t="str">
            <v>new</v>
          </cell>
          <cell r="N553" t="str">
            <v>ARCHIVED</v>
          </cell>
          <cell r="O553" t="b">
            <v>0</v>
          </cell>
          <cell r="P553" t="str">
            <v>WISE SUCCESS(HK) TECHNOLOGY LIMITED</v>
          </cell>
          <cell r="Q553">
            <v>0</v>
          </cell>
        </row>
        <row r="554">
          <cell r="B554" t="str">
            <v>AND4-H14-DVD-BS</v>
          </cell>
          <cell r="C554" t="str">
            <v>Android For Isuzu DMAX D-MAX MUX MU-X GPS Nav Bluetooth Car Player Navigation Radio Stereo with DVD</v>
          </cell>
          <cell r="D554">
            <v>5.8</v>
          </cell>
          <cell r="E554">
            <v>0.28999999999999998</v>
          </cell>
          <cell r="F554">
            <v>0.38</v>
          </cell>
          <cell r="G554">
            <v>0.28999999999999998</v>
          </cell>
          <cell r="H554" t="str">
            <v>MASTEN</v>
          </cell>
          <cell r="I554" t="str">
            <v>Navigation System</v>
          </cell>
          <cell r="J554" t="str">
            <v>In Dash Navigation System</v>
          </cell>
          <cell r="K554" t="str">
            <v>Live</v>
          </cell>
          <cell r="L554" t="str">
            <v>/</v>
          </cell>
          <cell r="M554" t="str">
            <v>new</v>
          </cell>
          <cell r="N554" t="str">
            <v>ARCHIVED</v>
          </cell>
          <cell r="O554" t="b">
            <v>1</v>
          </cell>
          <cell r="P554" t="str">
            <v>WISE SUCCESS(HK) TECHNOLOGY LIMITED</v>
          </cell>
          <cell r="Q554">
            <v>0</v>
          </cell>
        </row>
        <row r="555">
          <cell r="B555" t="str">
            <v>AND4-H14-DVD-BC</v>
          </cell>
          <cell r="C555" t="str">
            <v>Android For Isuzu DMAX D-MAX MUX MU-X GPS Nav DVD Bluetooth Car Player Navigation Radio Stereo Inc CAM</v>
          </cell>
          <cell r="D555">
            <v>5.8</v>
          </cell>
          <cell r="E555">
            <v>0.28999999999999998</v>
          </cell>
          <cell r="F555">
            <v>0.38</v>
          </cell>
          <cell r="G555">
            <v>0.28999999999999998</v>
          </cell>
          <cell r="H555" t="str">
            <v>MASTEN</v>
          </cell>
          <cell r="I555" t="str">
            <v>Navigation System</v>
          </cell>
          <cell r="J555" t="str">
            <v>In Dash Navigation System</v>
          </cell>
          <cell r="K555" t="str">
            <v>Live</v>
          </cell>
          <cell r="L555" t="str">
            <v>/</v>
          </cell>
          <cell r="M555" t="str">
            <v>new</v>
          </cell>
          <cell r="N555" t="str">
            <v>ARCHIVED</v>
          </cell>
          <cell r="O555" t="b">
            <v>1</v>
          </cell>
          <cell r="P555" t="str">
            <v>WISE SUCCESS(HK) TECHNOLOGY LIMITED</v>
          </cell>
          <cell r="Q555">
            <v>0</v>
          </cell>
        </row>
        <row r="556">
          <cell r="B556" t="str">
            <v>ANDP-IDFC</v>
          </cell>
          <cell r="C556" t="str">
            <v>Android For Iveco Daily 07-14 GPS Bluetooth Car Player Navigation Radio Stereo DVD Inc CAM &amp; FAS</v>
          </cell>
          <cell r="D556">
            <v>4.0999999999999996</v>
          </cell>
          <cell r="E556">
            <v>0.48</v>
          </cell>
          <cell r="F556">
            <v>0.28999999999999998</v>
          </cell>
          <cell r="G556">
            <v>0.2</v>
          </cell>
          <cell r="H556" t="str">
            <v>MASTEN</v>
          </cell>
          <cell r="I556" t="str">
            <v>Navigation System</v>
          </cell>
          <cell r="J556" t="str">
            <v>In Dash Navigation System</v>
          </cell>
          <cell r="K556" t="str">
            <v>Live</v>
          </cell>
          <cell r="L556" t="str">
            <v>/</v>
          </cell>
          <cell r="M556" t="str">
            <v>new</v>
          </cell>
          <cell r="N556" t="str">
            <v>ARCHIVED</v>
          </cell>
          <cell r="O556" t="b">
            <v>1</v>
          </cell>
          <cell r="P556" t="str">
            <v>WISE SUCCESS(HK) TECHNOLOGY LIMITED</v>
          </cell>
          <cell r="Q556">
            <v>0</v>
          </cell>
        </row>
        <row r="557">
          <cell r="B557" t="str">
            <v>ANDP-IDF</v>
          </cell>
          <cell r="C557" t="str">
            <v>Android For Iveco Daily 07-14 GPS Bluetooth Car Player Navigation Radio Stereo DVD Inc Fascia</v>
          </cell>
          <cell r="D557">
            <v>4.0999999999999996</v>
          </cell>
          <cell r="E557">
            <v>0.48</v>
          </cell>
          <cell r="F557">
            <v>0.28999999999999998</v>
          </cell>
          <cell r="G557">
            <v>0.2</v>
          </cell>
          <cell r="H557" t="str">
            <v>MASTEN</v>
          </cell>
          <cell r="I557" t="str">
            <v>Navigation System</v>
          </cell>
          <cell r="J557" t="str">
            <v>In Dash Navigation System</v>
          </cell>
          <cell r="K557" t="str">
            <v>Live</v>
          </cell>
          <cell r="L557" t="str">
            <v>/</v>
          </cell>
          <cell r="M557" t="str">
            <v>new</v>
          </cell>
          <cell r="N557" t="str">
            <v>ARCHIVED</v>
          </cell>
          <cell r="O557" t="b">
            <v>1</v>
          </cell>
          <cell r="P557" t="str">
            <v>WISE SUCCESS(HK) TECHNOLOGY LIMITED</v>
          </cell>
          <cell r="Q557">
            <v>0</v>
          </cell>
        </row>
        <row r="558">
          <cell r="B558" t="str">
            <v>AND3-K04</v>
          </cell>
          <cell r="C558" t="str">
            <v>Android For Kia Sportage 2010-2015 GPS Bluetooth Car Player Navigation Radio Stereo DVD</v>
          </cell>
          <cell r="D558">
            <v>4.3</v>
          </cell>
          <cell r="E558">
            <v>0.28000000000000003</v>
          </cell>
          <cell r="F558">
            <v>0.28999999999999998</v>
          </cell>
          <cell r="G558">
            <v>0.38</v>
          </cell>
          <cell r="H558" t="str">
            <v>MASTEN</v>
          </cell>
          <cell r="I558" t="str">
            <v>Navigation System</v>
          </cell>
          <cell r="J558" t="str">
            <v>In Dash Navigation System</v>
          </cell>
          <cell r="K558" t="str">
            <v>live</v>
          </cell>
          <cell r="L558" t="str">
            <v>/</v>
          </cell>
          <cell r="M558" t="str">
            <v>new</v>
          </cell>
          <cell r="N558" t="str">
            <v>ARCHIVED</v>
          </cell>
          <cell r="O558" t="b">
            <v>0</v>
          </cell>
          <cell r="P558" t="str">
            <v>WISE SUCCESS(HK) TECHNOLOGY LIMITED</v>
          </cell>
          <cell r="Q558">
            <v>0</v>
          </cell>
        </row>
        <row r="559">
          <cell r="B559" t="str">
            <v>AND3-K04S</v>
          </cell>
          <cell r="C559" t="str">
            <v>Android For Kia Sportage 2010-2015 GPS Bluetooth Car Player Navigation Radio Stereo DVD</v>
          </cell>
          <cell r="D559">
            <v>4.3</v>
          </cell>
          <cell r="E559">
            <v>0.28000000000000003</v>
          </cell>
          <cell r="F559">
            <v>0.28999999999999998</v>
          </cell>
          <cell r="G559">
            <v>0.38</v>
          </cell>
          <cell r="H559" t="str">
            <v>MASTEN</v>
          </cell>
          <cell r="I559" t="str">
            <v>Navigation System</v>
          </cell>
          <cell r="J559" t="str">
            <v>In Dash Navigation System</v>
          </cell>
          <cell r="K559" t="str">
            <v>live</v>
          </cell>
          <cell r="L559" t="str">
            <v>/</v>
          </cell>
          <cell r="M559" t="str">
            <v>new</v>
          </cell>
          <cell r="N559" t="str">
            <v>ARCHIVED</v>
          </cell>
          <cell r="O559" t="b">
            <v>1</v>
          </cell>
          <cell r="P559" t="str">
            <v>WISE SUCCESS(HK) TECHNOLOGY LIMITED</v>
          </cell>
          <cell r="Q559">
            <v>0</v>
          </cell>
        </row>
        <row r="560">
          <cell r="B560" t="str">
            <v>AND3-K04C</v>
          </cell>
          <cell r="C560" t="str">
            <v>Android For Kia Sportage 2010-2015 GPS Bluetooth Car Player Navigation Radio Stereo DVD Camera Included</v>
          </cell>
          <cell r="D560">
            <v>4.3</v>
          </cell>
          <cell r="E560">
            <v>0.28000000000000003</v>
          </cell>
          <cell r="F560">
            <v>0.28999999999999998</v>
          </cell>
          <cell r="G560">
            <v>0.38</v>
          </cell>
          <cell r="H560" t="str">
            <v>MASTEN</v>
          </cell>
          <cell r="I560" t="str">
            <v>Navigation System</v>
          </cell>
          <cell r="J560" t="str">
            <v>In Dash Navigation System</v>
          </cell>
          <cell r="K560" t="str">
            <v>live</v>
          </cell>
          <cell r="L560" t="str">
            <v>/</v>
          </cell>
          <cell r="M560" t="str">
            <v>new</v>
          </cell>
          <cell r="N560" t="str">
            <v>ARCHIVED</v>
          </cell>
          <cell r="O560" t="b">
            <v>1</v>
          </cell>
          <cell r="P560" t="str">
            <v>WISE SUCCESS(HK) TECHNOLOGY LIMITED</v>
          </cell>
          <cell r="Q560">
            <v>0</v>
          </cell>
        </row>
        <row r="561">
          <cell r="B561" t="str">
            <v>ANDP-MPB</v>
          </cell>
          <cell r="C561" t="str">
            <v>Android For Mazda and Ford Universal GPS Bluetooth Car Player Navigation Radio Stereo</v>
          </cell>
          <cell r="D561">
            <v>4.0999999999999996</v>
          </cell>
          <cell r="E561">
            <v>0.48</v>
          </cell>
          <cell r="F561">
            <v>0.28999999999999998</v>
          </cell>
          <cell r="G561">
            <v>0.2</v>
          </cell>
          <cell r="H561" t="str">
            <v>MASTEN</v>
          </cell>
          <cell r="I561" t="str">
            <v>Navigation System</v>
          </cell>
          <cell r="J561" t="str">
            <v>In Dash Navigation System</v>
          </cell>
          <cell r="K561" t="str">
            <v>Live</v>
          </cell>
          <cell r="L561" t="str">
            <v>/</v>
          </cell>
          <cell r="M561" t="str">
            <v>new</v>
          </cell>
          <cell r="N561" t="str">
            <v>ARCHIVED</v>
          </cell>
          <cell r="O561" t="b">
            <v>1</v>
          </cell>
          <cell r="P561" t="str">
            <v>WISE SUCCESS(HK) TECHNOLOGY LIMITED</v>
          </cell>
          <cell r="Q561">
            <v>0</v>
          </cell>
        </row>
        <row r="562">
          <cell r="B562" t="str">
            <v>ANDP-MPBC</v>
          </cell>
          <cell r="C562" t="str">
            <v>Android For Mazda and Ford Universal GPS Bluetooth Car Player Navigation Radio Stereo Inc Camera</v>
          </cell>
          <cell r="D562">
            <v>4.0999999999999996</v>
          </cell>
          <cell r="E562">
            <v>0.48</v>
          </cell>
          <cell r="F562">
            <v>0.28999999999999998</v>
          </cell>
          <cell r="G562">
            <v>0.2</v>
          </cell>
          <cell r="H562" t="str">
            <v>MASTEN</v>
          </cell>
          <cell r="I562" t="str">
            <v>Navigation System</v>
          </cell>
          <cell r="J562" t="str">
            <v>In Dash Navigation System</v>
          </cell>
          <cell r="K562" t="str">
            <v>Live</v>
          </cell>
          <cell r="L562" t="str">
            <v>/</v>
          </cell>
          <cell r="M562" t="str">
            <v>new</v>
          </cell>
          <cell r="N562" t="str">
            <v>ARCHIVED</v>
          </cell>
          <cell r="O562" t="b">
            <v>1</v>
          </cell>
          <cell r="P562" t="str">
            <v>WISE SUCCESS(HK) TECHNOLOGY LIMITED</v>
          </cell>
          <cell r="Q562">
            <v>0</v>
          </cell>
        </row>
        <row r="563">
          <cell r="B563" t="str">
            <v>ANDP-MPBFC</v>
          </cell>
          <cell r="C563" t="str">
            <v>Android For Mazda BT-50 and For Ford Ranger 06-11 GPS Bluetooth GPS Car Player Navigation Radio Stereo Inc CAM &amp; FAS</v>
          </cell>
          <cell r="D563">
            <v>4.0999999999999996</v>
          </cell>
          <cell r="E563">
            <v>0.48</v>
          </cell>
          <cell r="F563">
            <v>0.28999999999999998</v>
          </cell>
          <cell r="G563">
            <v>0.2</v>
          </cell>
          <cell r="H563" t="str">
            <v>MASTEN</v>
          </cell>
          <cell r="I563" t="str">
            <v>Navigation System</v>
          </cell>
          <cell r="J563" t="str">
            <v>In Dash Navigation System</v>
          </cell>
          <cell r="K563" t="str">
            <v>Live</v>
          </cell>
          <cell r="L563" t="str">
            <v>/</v>
          </cell>
          <cell r="M563" t="str">
            <v>new</v>
          </cell>
          <cell r="N563" t="str">
            <v>ARCHIVED</v>
          </cell>
          <cell r="O563" t="b">
            <v>1</v>
          </cell>
          <cell r="P563" t="str">
            <v>WISE SUCCESS(HK) TECHNOLOGY LIMITED</v>
          </cell>
          <cell r="Q563">
            <v>0</v>
          </cell>
        </row>
        <row r="564">
          <cell r="B564" t="str">
            <v>ANDP-MBTFC</v>
          </cell>
          <cell r="C564" t="str">
            <v>Android For Mazda BT-50 For Ford Ranger 06-11 GPS Bluetooth Car Player Navigation Radio Stereo DVD Inc CAM &amp; FAS</v>
          </cell>
          <cell r="D564">
            <v>4.0999999999999996</v>
          </cell>
          <cell r="E564">
            <v>0.48</v>
          </cell>
          <cell r="F564">
            <v>0.28999999999999998</v>
          </cell>
          <cell r="G564">
            <v>0.2</v>
          </cell>
          <cell r="H564" t="str">
            <v>MASTEN</v>
          </cell>
          <cell r="I564" t="str">
            <v>Navigation System</v>
          </cell>
          <cell r="J564" t="str">
            <v>In Dash Navigation System</v>
          </cell>
          <cell r="K564" t="str">
            <v>Live</v>
          </cell>
          <cell r="L564" t="str">
            <v>/</v>
          </cell>
          <cell r="M564" t="str">
            <v>new</v>
          </cell>
          <cell r="N564" t="str">
            <v>ARCHIVED</v>
          </cell>
          <cell r="O564" t="b">
            <v>1</v>
          </cell>
          <cell r="P564" t="str">
            <v>WISE SUCCESS(HK) TECHNOLOGY LIMITED</v>
          </cell>
          <cell r="Q564">
            <v>0</v>
          </cell>
        </row>
        <row r="565">
          <cell r="B565" t="str">
            <v>ANDP-MBTF</v>
          </cell>
          <cell r="C565" t="str">
            <v>Android For Mazda BT-50 For Ford Ranger 06-11 GPS Bluetooth Car Player Navigation Radio Stereo DVD Inc FAS</v>
          </cell>
          <cell r="D565">
            <v>4.0999999999999996</v>
          </cell>
          <cell r="E565">
            <v>0.48</v>
          </cell>
          <cell r="F565">
            <v>0.28999999999999998</v>
          </cell>
          <cell r="G565">
            <v>0.2</v>
          </cell>
          <cell r="H565" t="str">
            <v>MASTEN</v>
          </cell>
          <cell r="I565" t="str">
            <v>Navigation System</v>
          </cell>
          <cell r="J565" t="str">
            <v>In Dash Navigation System</v>
          </cell>
          <cell r="K565" t="str">
            <v>Live</v>
          </cell>
          <cell r="L565" t="str">
            <v>/</v>
          </cell>
          <cell r="M565" t="str">
            <v>new</v>
          </cell>
          <cell r="N565" t="str">
            <v>ARCHIVED</v>
          </cell>
          <cell r="O565" t="b">
            <v>1</v>
          </cell>
          <cell r="P565" t="str">
            <v>WISE SUCCESS(HK) TECHNOLOGY LIMITED</v>
          </cell>
          <cell r="Q565">
            <v>0</v>
          </cell>
        </row>
        <row r="566">
          <cell r="B566" t="str">
            <v>ANDP-MPBF</v>
          </cell>
          <cell r="C566" t="str">
            <v>Android For Mazda BT-50 For Ford Ranger 06-11 GPS Bluetooth Car Player Navigation Radio Stereo Inc FAS</v>
          </cell>
          <cell r="D566">
            <v>4.0999999999999996</v>
          </cell>
          <cell r="E566">
            <v>0.48</v>
          </cell>
          <cell r="F566">
            <v>0.28999999999999998</v>
          </cell>
          <cell r="G566">
            <v>0.2</v>
          </cell>
          <cell r="H566" t="str">
            <v>MASTEN</v>
          </cell>
          <cell r="I566" t="str">
            <v>Navigation System</v>
          </cell>
          <cell r="J566" t="str">
            <v>In Dash Navigation System</v>
          </cell>
          <cell r="K566" t="str">
            <v>Live</v>
          </cell>
          <cell r="L566" t="str">
            <v>/</v>
          </cell>
          <cell r="M566" t="str">
            <v>new</v>
          </cell>
          <cell r="N566" t="str">
            <v>ARCHIVED</v>
          </cell>
          <cell r="O566" t="b">
            <v>1</v>
          </cell>
          <cell r="P566" t="str">
            <v>WISE SUCCESS(HK) TECHNOLOGY LIMITED</v>
          </cell>
          <cell r="Q566">
            <v>0</v>
          </cell>
        </row>
        <row r="567">
          <cell r="B567" t="str">
            <v>AND4-M05C</v>
          </cell>
          <cell r="C567" t="str">
            <v>Android For Mazda CX7 Series 2 GPS Nav Bluetooth Car Player Navigation Radio Stereo DVD INC CAM</v>
          </cell>
          <cell r="D567">
            <v>4.8</v>
          </cell>
          <cell r="E567">
            <v>0.28999999999999998</v>
          </cell>
          <cell r="F567">
            <v>0.33</v>
          </cell>
          <cell r="G567">
            <v>0.23</v>
          </cell>
          <cell r="H567" t="str">
            <v>MASTEN</v>
          </cell>
          <cell r="I567" t="str">
            <v>Navigation System</v>
          </cell>
          <cell r="J567" t="str">
            <v>In Dash Navigation System</v>
          </cell>
          <cell r="K567" t="str">
            <v>Live</v>
          </cell>
          <cell r="L567" t="str">
            <v>/</v>
          </cell>
          <cell r="M567" t="str">
            <v>new</v>
          </cell>
          <cell r="N567" t="str">
            <v>ARCHIVED</v>
          </cell>
          <cell r="O567" t="b">
            <v>1</v>
          </cell>
          <cell r="P567" t="str">
            <v>WISE SUCCESS(HK) TECHNOLOGY LIMITED</v>
          </cell>
          <cell r="Q567">
            <v>0</v>
          </cell>
        </row>
        <row r="568">
          <cell r="B568" t="str">
            <v>AND4-M05</v>
          </cell>
          <cell r="C568" t="str">
            <v>Android For Mazda CX7 Series 2 Nav Bluetooth Car Player Navigation Radio Stereo DVD</v>
          </cell>
          <cell r="D568">
            <v>4.8</v>
          </cell>
          <cell r="E568">
            <v>0.28999999999999998</v>
          </cell>
          <cell r="F568">
            <v>0.33</v>
          </cell>
          <cell r="G568">
            <v>0.23</v>
          </cell>
          <cell r="H568" t="str">
            <v>MASTEN</v>
          </cell>
          <cell r="I568" t="str">
            <v>Navigation System</v>
          </cell>
          <cell r="J568" t="str">
            <v>In Dash Navigation System</v>
          </cell>
          <cell r="K568" t="str">
            <v>Live</v>
          </cell>
          <cell r="L568" t="str">
            <v>/</v>
          </cell>
          <cell r="M568" t="str">
            <v>new</v>
          </cell>
          <cell r="N568" t="str">
            <v>ARCHIVED</v>
          </cell>
          <cell r="O568" t="b">
            <v>0</v>
          </cell>
          <cell r="P568" t="str">
            <v>WISE SUCCESS(HK) TECHNOLOGY LIMITED</v>
          </cell>
          <cell r="Q568">
            <v>0</v>
          </cell>
        </row>
        <row r="569">
          <cell r="B569" t="str">
            <v>AND4-M05S</v>
          </cell>
          <cell r="C569" t="str">
            <v>Android For Mazda CX7 Series 2 Nav Bluetooth Car Player Navigation Radio Stereo DVD</v>
          </cell>
          <cell r="D569">
            <v>4.8</v>
          </cell>
          <cell r="E569">
            <v>0.28999999999999998</v>
          </cell>
          <cell r="F569">
            <v>0.33</v>
          </cell>
          <cell r="G569">
            <v>0.23</v>
          </cell>
          <cell r="H569" t="str">
            <v>MASTEN</v>
          </cell>
          <cell r="I569" t="str">
            <v>Navigation System</v>
          </cell>
          <cell r="J569" t="str">
            <v>In Dash Navigation System</v>
          </cell>
          <cell r="K569" t="str">
            <v>Live</v>
          </cell>
          <cell r="L569" t="str">
            <v>/</v>
          </cell>
          <cell r="M569" t="str">
            <v>new</v>
          </cell>
          <cell r="N569" t="str">
            <v>ARCHIVED</v>
          </cell>
          <cell r="O569" t="b">
            <v>1</v>
          </cell>
          <cell r="P569" t="str">
            <v>WISE SUCCESS(HK) TECHNOLOGY LIMITED</v>
          </cell>
          <cell r="Q569">
            <v>0</v>
          </cell>
        </row>
        <row r="570">
          <cell r="B570" t="str">
            <v>AND4-M009</v>
          </cell>
          <cell r="C570" t="str">
            <v>Android For Mazda CX9 2007- Nav Bluetooth Car Player Navigation Radio Stereo DVD</v>
          </cell>
          <cell r="D570">
            <v>4.8</v>
          </cell>
          <cell r="E570">
            <v>0.28999999999999998</v>
          </cell>
          <cell r="F570">
            <v>0.33</v>
          </cell>
          <cell r="G570">
            <v>0.23</v>
          </cell>
          <cell r="H570" t="str">
            <v>MASTEN</v>
          </cell>
          <cell r="I570" t="str">
            <v>Navigation System</v>
          </cell>
          <cell r="J570" t="str">
            <v>In Dash Navigation System</v>
          </cell>
          <cell r="K570" t="str">
            <v>Live</v>
          </cell>
          <cell r="L570" t="str">
            <v>/</v>
          </cell>
          <cell r="M570" t="str">
            <v>new</v>
          </cell>
          <cell r="N570" t="str">
            <v>ARCHIVED</v>
          </cell>
          <cell r="O570" t="b">
            <v>0</v>
          </cell>
          <cell r="P570" t="str">
            <v>Canying Industrial Co., Ltd.</v>
          </cell>
          <cell r="Q570">
            <v>0</v>
          </cell>
        </row>
        <row r="571">
          <cell r="B571" t="str">
            <v>AND4-M009S</v>
          </cell>
          <cell r="C571" t="str">
            <v>Android For Mazda CX9 2007- Nav Bluetooth Car Player Navigation Radio Stereo DVD</v>
          </cell>
          <cell r="D571">
            <v>4.8</v>
          </cell>
          <cell r="E571">
            <v>0.28999999999999998</v>
          </cell>
          <cell r="F571">
            <v>0.33</v>
          </cell>
          <cell r="G571">
            <v>0.23</v>
          </cell>
          <cell r="H571" t="str">
            <v>MASTEN</v>
          </cell>
          <cell r="I571" t="str">
            <v>Navigation System</v>
          </cell>
          <cell r="J571" t="str">
            <v>In Dash Navigation System</v>
          </cell>
          <cell r="K571" t="str">
            <v>Live</v>
          </cell>
          <cell r="L571" t="str">
            <v>/</v>
          </cell>
          <cell r="M571" t="str">
            <v>new</v>
          </cell>
          <cell r="N571" t="str">
            <v>ARCHIVED</v>
          </cell>
          <cell r="O571" t="b">
            <v>1</v>
          </cell>
          <cell r="P571" t="str">
            <v>Canying Industrial Co., Ltd.</v>
          </cell>
          <cell r="Q571">
            <v>0</v>
          </cell>
        </row>
        <row r="572">
          <cell r="B572" t="str">
            <v>AND4-M009C</v>
          </cell>
          <cell r="C572" t="str">
            <v>Android For Mazda CX9 2007- Nav Bluetooth Car Player Navigation Radio Stereo DVD Inc Camera</v>
          </cell>
          <cell r="D572">
            <v>4.8</v>
          </cell>
          <cell r="E572">
            <v>0.28999999999999998</v>
          </cell>
          <cell r="F572">
            <v>0.33</v>
          </cell>
          <cell r="G572">
            <v>0.23</v>
          </cell>
          <cell r="H572" t="str">
            <v>MASTEN</v>
          </cell>
          <cell r="I572" t="str">
            <v>Navigation System</v>
          </cell>
          <cell r="J572" t="str">
            <v>In Dash Navigation System</v>
          </cell>
          <cell r="K572" t="str">
            <v>Live</v>
          </cell>
          <cell r="L572" t="str">
            <v>/</v>
          </cell>
          <cell r="M572" t="str">
            <v>new</v>
          </cell>
          <cell r="N572" t="str">
            <v>ARCHIVED</v>
          </cell>
          <cell r="O572" t="b">
            <v>1</v>
          </cell>
          <cell r="P572" t="str">
            <v>Canying Industrial Co., Ltd.</v>
          </cell>
          <cell r="Q572">
            <v>0</v>
          </cell>
        </row>
        <row r="573">
          <cell r="B573" t="str">
            <v>AND4-MB01</v>
          </cell>
          <cell r="C573" t="str">
            <v>Android For Mercedes-Benz A B Class Sprinter Viano Vito 05-13 GPS Bluetooth Car Player Navigation Radio Stereo DVD</v>
          </cell>
          <cell r="D573">
            <v>4.8</v>
          </cell>
          <cell r="E573">
            <v>0.28999999999999998</v>
          </cell>
          <cell r="F573">
            <v>0.33</v>
          </cell>
          <cell r="G573">
            <v>0.23</v>
          </cell>
          <cell r="H573" t="str">
            <v>MASTEN</v>
          </cell>
          <cell r="I573" t="str">
            <v>Navigation System</v>
          </cell>
          <cell r="J573" t="str">
            <v>In Dash Navigation System</v>
          </cell>
          <cell r="K573" t="str">
            <v>Live</v>
          </cell>
          <cell r="L573" t="str">
            <v>/</v>
          </cell>
          <cell r="M573" t="str">
            <v>new</v>
          </cell>
          <cell r="N573" t="str">
            <v>ARCHIVED</v>
          </cell>
          <cell r="O573" t="b">
            <v>0</v>
          </cell>
          <cell r="P573" t="str">
            <v>WISE SUCCESS(HK) TECHNOLOGY LIMITED</v>
          </cell>
          <cell r="Q573">
            <v>0</v>
          </cell>
        </row>
        <row r="574">
          <cell r="B574" t="str">
            <v>AND5-MB01</v>
          </cell>
          <cell r="C574" t="str">
            <v>Android For Mercedes-Benz A B Class Sprinter Viano Vito 05-13 GPS Bluetooth Car Player Navigation Radio Stereo DVD</v>
          </cell>
          <cell r="D574">
            <v>4.8</v>
          </cell>
          <cell r="E574">
            <v>0.28999999999999998</v>
          </cell>
          <cell r="F574">
            <v>0.33</v>
          </cell>
          <cell r="G574">
            <v>0.23</v>
          </cell>
          <cell r="H574" t="str">
            <v>MASTEN</v>
          </cell>
          <cell r="I574" t="str">
            <v>Navigation System</v>
          </cell>
          <cell r="J574" t="str">
            <v>In Dash Navigation System</v>
          </cell>
          <cell r="K574" t="str">
            <v>Live</v>
          </cell>
          <cell r="L574" t="str">
            <v>/</v>
          </cell>
          <cell r="M574" t="str">
            <v>new</v>
          </cell>
          <cell r="N574" t="str">
            <v>ARCHIVED</v>
          </cell>
          <cell r="O574" t="b">
            <v>0</v>
          </cell>
          <cell r="P574" t="str">
            <v>WISE SUCCESS(HK) TECHNOLOGY LIMITED</v>
          </cell>
          <cell r="Q574">
            <v>0</v>
          </cell>
        </row>
        <row r="575">
          <cell r="B575" t="str">
            <v>AND5-MB01S</v>
          </cell>
          <cell r="C575" t="str">
            <v>Android For Mercedes-Benz A B Class Sprinter Viano Vito For Volkswagen VW Crafter GPS Bluetooth  Stereo DVD</v>
          </cell>
          <cell r="D575">
            <v>4.8</v>
          </cell>
          <cell r="E575">
            <v>0.28999999999999998</v>
          </cell>
          <cell r="F575">
            <v>0.33</v>
          </cell>
          <cell r="G575">
            <v>0.23</v>
          </cell>
          <cell r="H575" t="str">
            <v>MASTEN</v>
          </cell>
          <cell r="I575" t="str">
            <v>Navigation System</v>
          </cell>
          <cell r="J575" t="str">
            <v>In Dash Navigation System</v>
          </cell>
          <cell r="K575" t="str">
            <v>Live</v>
          </cell>
          <cell r="L575" t="str">
            <v>/</v>
          </cell>
          <cell r="M575" t="str">
            <v>new</v>
          </cell>
          <cell r="N575" t="str">
            <v>ARCHIVED</v>
          </cell>
          <cell r="O575" t="b">
            <v>1</v>
          </cell>
          <cell r="P575" t="str">
            <v>WISE SUCCESS(HK) TECHNOLOGY LIMITED</v>
          </cell>
          <cell r="Q575">
            <v>0</v>
          </cell>
        </row>
        <row r="576">
          <cell r="B576" t="str">
            <v>AND4-M096</v>
          </cell>
          <cell r="C576" t="str">
            <v>Android For Mercedes-Benz SLK R171/W171 Nav Bluetooth Car Player Navigation Radio Stereo DVD</v>
          </cell>
          <cell r="D576">
            <v>4.8</v>
          </cell>
          <cell r="E576">
            <v>0.28999999999999998</v>
          </cell>
          <cell r="F576">
            <v>0.33</v>
          </cell>
          <cell r="G576">
            <v>0.23</v>
          </cell>
          <cell r="H576" t="str">
            <v>MASTEN</v>
          </cell>
          <cell r="I576" t="str">
            <v>Navigation System</v>
          </cell>
          <cell r="J576" t="str">
            <v>In Dash Navigation System</v>
          </cell>
          <cell r="K576" t="str">
            <v>Live</v>
          </cell>
          <cell r="L576" t="str">
            <v>/</v>
          </cell>
          <cell r="M576" t="str">
            <v>new</v>
          </cell>
          <cell r="N576" t="str">
            <v>ARCHIVED</v>
          </cell>
          <cell r="O576" t="b">
            <v>0</v>
          </cell>
          <cell r="P576" t="str">
            <v>WISE SUCCESS(HK) TECHNOLOGY LIMITED</v>
          </cell>
          <cell r="Q576">
            <v>0</v>
          </cell>
        </row>
        <row r="577">
          <cell r="B577" t="str">
            <v>AND4-M096S</v>
          </cell>
          <cell r="C577" t="str">
            <v>Android For Mercedes-Benz SLK R171/W171 Nav Bluetooth Car Player Navigation Radio Stereo DVD</v>
          </cell>
          <cell r="D577">
            <v>4.8</v>
          </cell>
          <cell r="E577">
            <v>0.28999999999999998</v>
          </cell>
          <cell r="F577">
            <v>0.33</v>
          </cell>
          <cell r="G577">
            <v>0.23</v>
          </cell>
          <cell r="H577" t="str">
            <v>MASTEN</v>
          </cell>
          <cell r="I577" t="str">
            <v>Navigation System</v>
          </cell>
          <cell r="J577" t="str">
            <v>In Dash Navigation System</v>
          </cell>
          <cell r="K577" t="str">
            <v>Live</v>
          </cell>
          <cell r="L577" t="str">
            <v>/</v>
          </cell>
          <cell r="M577" t="str">
            <v>new</v>
          </cell>
          <cell r="N577" t="str">
            <v>ARCHIVED</v>
          </cell>
          <cell r="O577" t="b">
            <v>1</v>
          </cell>
          <cell r="P577" t="str">
            <v>WISE SUCCESS(HK) TECHNOLOGY LIMITED</v>
          </cell>
          <cell r="Q577">
            <v>0</v>
          </cell>
        </row>
        <row r="578">
          <cell r="B578" t="str">
            <v>AND4-M096C</v>
          </cell>
          <cell r="C578" t="str">
            <v>Android For Mercedes-Benz SLK R171/W171 Nav Bluetooth Car Player Navigation Radio Stereo DVD Inc Camera</v>
          </cell>
          <cell r="D578">
            <v>4.8</v>
          </cell>
          <cell r="E578">
            <v>0.28999999999999998</v>
          </cell>
          <cell r="F578">
            <v>0.33</v>
          </cell>
          <cell r="G578">
            <v>0.23</v>
          </cell>
          <cell r="H578" t="str">
            <v>MASTEN</v>
          </cell>
          <cell r="I578" t="str">
            <v>Navigation System</v>
          </cell>
          <cell r="J578" t="str">
            <v>In Dash Navigation System</v>
          </cell>
          <cell r="K578" t="str">
            <v>Live</v>
          </cell>
          <cell r="L578" t="str">
            <v>/</v>
          </cell>
          <cell r="M578" t="str">
            <v>new</v>
          </cell>
          <cell r="N578" t="str">
            <v>ARCHIVED</v>
          </cell>
          <cell r="O578" t="b">
            <v>1</v>
          </cell>
          <cell r="P578" t="str">
            <v>WISE SUCCESS(HK) TECHNOLOGY LIMITED</v>
          </cell>
          <cell r="Q578">
            <v>0</v>
          </cell>
        </row>
        <row r="579">
          <cell r="B579" t="str">
            <v>AND4-MAS</v>
          </cell>
          <cell r="C579" t="str">
            <v>Android For Mitsubishi ASX XA 10-14 Peugeot 4008 GPS Bluetooth Car Player Navigation Radio Stereo DVD</v>
          </cell>
          <cell r="D579">
            <v>5.8</v>
          </cell>
          <cell r="E579">
            <v>0.34</v>
          </cell>
          <cell r="F579">
            <v>0.55000000000000004</v>
          </cell>
          <cell r="G579">
            <v>0.28000000000000003</v>
          </cell>
          <cell r="H579" t="str">
            <v>MASTEN</v>
          </cell>
          <cell r="I579" t="str">
            <v>Navigation System</v>
          </cell>
          <cell r="J579" t="str">
            <v>In Dash Navigation System</v>
          </cell>
          <cell r="K579" t="str">
            <v>Live</v>
          </cell>
          <cell r="L579" t="str">
            <v>/</v>
          </cell>
          <cell r="M579" t="str">
            <v>new</v>
          </cell>
          <cell r="N579" t="str">
            <v>ARCHIVED</v>
          </cell>
          <cell r="O579" t="b">
            <v>0</v>
          </cell>
          <cell r="P579" t="str">
            <v>WISE SUCCESS(HK) TECHNOLOGY LIMITED</v>
          </cell>
          <cell r="Q579">
            <v>0</v>
          </cell>
        </row>
        <row r="580">
          <cell r="B580" t="str">
            <v>AND4-MASS</v>
          </cell>
          <cell r="C580" t="str">
            <v>Android For Mitsubishi ASX XA 10-14 Peugeot 4008 GPS Bluetooth Car Player Navigation Radio Stereo DVD AND4-MASS</v>
          </cell>
          <cell r="D580">
            <v>5.8</v>
          </cell>
          <cell r="E580">
            <v>0.34</v>
          </cell>
          <cell r="F580">
            <v>0.55000000000000004</v>
          </cell>
          <cell r="G580">
            <v>0.28000000000000003</v>
          </cell>
          <cell r="H580" t="str">
            <v>MASTEN</v>
          </cell>
          <cell r="I580" t="str">
            <v>Navigation System</v>
          </cell>
          <cell r="J580" t="str">
            <v>In Dash Navigation System</v>
          </cell>
          <cell r="K580" t="str">
            <v>Live</v>
          </cell>
          <cell r="L580" t="str">
            <v>/</v>
          </cell>
          <cell r="M580" t="str">
            <v>new</v>
          </cell>
          <cell r="N580" t="str">
            <v>ARCHIVED</v>
          </cell>
          <cell r="O580" t="b">
            <v>1</v>
          </cell>
          <cell r="P580" t="str">
            <v>WISE SUCCESS(HK) TECHNOLOGY LIMITED</v>
          </cell>
          <cell r="Q580">
            <v>0</v>
          </cell>
        </row>
        <row r="581">
          <cell r="B581" t="str">
            <v>AND4-MASC</v>
          </cell>
          <cell r="C581" t="str">
            <v>Android For Mitsubishi ASX XA 10-14 Peugeot 4008 GPS Bluetooth Car Player Navigation Radio Stereo DVD Inc CAM</v>
          </cell>
          <cell r="D581">
            <v>5.8</v>
          </cell>
          <cell r="E581">
            <v>0.34</v>
          </cell>
          <cell r="F581">
            <v>0.55000000000000004</v>
          </cell>
          <cell r="G581">
            <v>0.28000000000000003</v>
          </cell>
          <cell r="H581" t="str">
            <v>MASTEN</v>
          </cell>
          <cell r="I581" t="str">
            <v>Navigation System</v>
          </cell>
          <cell r="J581" t="str">
            <v>In Dash Navigation System</v>
          </cell>
          <cell r="K581" t="str">
            <v>Live</v>
          </cell>
          <cell r="L581" t="str">
            <v>/</v>
          </cell>
          <cell r="M581" t="str">
            <v>new</v>
          </cell>
          <cell r="N581" t="str">
            <v>ARCHIVED</v>
          </cell>
          <cell r="O581" t="b">
            <v>1</v>
          </cell>
          <cell r="P581" t="str">
            <v>WISE SUCCESS(HK) TECHNOLOGY LIMITED</v>
          </cell>
          <cell r="Q581">
            <v>0</v>
          </cell>
        </row>
        <row r="582">
          <cell r="B582" t="str">
            <v>AND4-M04C</v>
          </cell>
          <cell r="C582" t="str">
            <v>Android For Mitsubishi Lancer CJ 07-14 GPS Bluetooth Car Player Navigation Radio Stereo DVD</v>
          </cell>
          <cell r="D582">
            <v>5.8</v>
          </cell>
          <cell r="E582">
            <v>0.28999999999999998</v>
          </cell>
          <cell r="F582">
            <v>0.47</v>
          </cell>
          <cell r="G582">
            <v>0.35</v>
          </cell>
          <cell r="H582" t="str">
            <v>MASTEN</v>
          </cell>
          <cell r="I582" t="str">
            <v>Navigation System</v>
          </cell>
          <cell r="J582" t="str">
            <v>In Dash Navigation System</v>
          </cell>
          <cell r="K582" t="str">
            <v>Live</v>
          </cell>
          <cell r="L582" t="str">
            <v>/</v>
          </cell>
          <cell r="M582" t="str">
            <v>new</v>
          </cell>
          <cell r="N582" t="str">
            <v>ARCHIVED</v>
          </cell>
          <cell r="O582" t="b">
            <v>1</v>
          </cell>
          <cell r="P582" t="str">
            <v>WISE SUCCESS(HK) TECHNOLOGY LIMITED</v>
          </cell>
          <cell r="Q582">
            <v>0</v>
          </cell>
        </row>
        <row r="583">
          <cell r="B583" t="str">
            <v>AND4-M04S</v>
          </cell>
          <cell r="C583" t="str">
            <v>Android For Mitsubishi Lancer CJ 07-14 GPS Bluetooth Car Player Navigation Radio Stereo DVD</v>
          </cell>
          <cell r="D583">
            <v>5.8</v>
          </cell>
          <cell r="E583">
            <v>0.35</v>
          </cell>
          <cell r="F583">
            <v>0.47</v>
          </cell>
          <cell r="G583">
            <v>0.28999999999999998</v>
          </cell>
          <cell r="H583" t="str">
            <v>MASTEN</v>
          </cell>
          <cell r="I583" t="str">
            <v>Navigation System</v>
          </cell>
          <cell r="J583" t="str">
            <v>In Dash Navigation System</v>
          </cell>
          <cell r="K583" t="str">
            <v>Live</v>
          </cell>
          <cell r="L583" t="str">
            <v>/</v>
          </cell>
          <cell r="M583" t="str">
            <v>new</v>
          </cell>
          <cell r="N583" t="str">
            <v>ARCHIVED</v>
          </cell>
          <cell r="O583" t="b">
            <v>1</v>
          </cell>
          <cell r="P583" t="str">
            <v>WISE SUCCESS(HK) TECHNOLOGY LIMITED</v>
          </cell>
          <cell r="Q583">
            <v>0</v>
          </cell>
        </row>
        <row r="584">
          <cell r="B584" t="str">
            <v>AND4-M04</v>
          </cell>
          <cell r="C584" t="str">
            <v>Android For Mitsubishi Lancer CJ 07-14 GPS Bluetooth Car Player Navigation Radio Stereo DVD</v>
          </cell>
          <cell r="D584">
            <v>5.8</v>
          </cell>
          <cell r="E584">
            <v>0.28999999999999998</v>
          </cell>
          <cell r="F584">
            <v>0.47</v>
          </cell>
          <cell r="G584">
            <v>0.35</v>
          </cell>
          <cell r="H584" t="str">
            <v>MASTEN</v>
          </cell>
          <cell r="I584" t="str">
            <v>Navigation System</v>
          </cell>
          <cell r="J584" t="str">
            <v>In Dash Navigation System</v>
          </cell>
          <cell r="K584" t="str">
            <v>Live</v>
          </cell>
          <cell r="L584" t="str">
            <v>/</v>
          </cell>
          <cell r="M584" t="str">
            <v>new</v>
          </cell>
          <cell r="N584" t="str">
            <v>ARCHIVED</v>
          </cell>
          <cell r="O584" t="b">
            <v>0</v>
          </cell>
          <cell r="P584" t="str">
            <v>WISE SUCCESS(HK) TECHNOLOGY LIMITED</v>
          </cell>
          <cell r="Q584">
            <v>0</v>
          </cell>
        </row>
        <row r="585">
          <cell r="B585" t="str">
            <v>AND4-M03C</v>
          </cell>
          <cell r="C585" t="str">
            <v>Android For Mitsubishi Outlander Lancer ASX Triton Peugeot 4008 Challenger GPS Bluetooth  Radio Stereo DVD Inc CAM</v>
          </cell>
          <cell r="D585">
            <v>4.0999999999999996</v>
          </cell>
          <cell r="E585">
            <v>0.28000000000000003</v>
          </cell>
          <cell r="F585">
            <v>0.28999999999999998</v>
          </cell>
          <cell r="G585">
            <v>0.2</v>
          </cell>
          <cell r="H585" t="str">
            <v>MASTEN</v>
          </cell>
          <cell r="I585" t="str">
            <v>Navigation System</v>
          </cell>
          <cell r="J585" t="str">
            <v>In Dash Navigation System</v>
          </cell>
          <cell r="K585" t="str">
            <v>Live</v>
          </cell>
          <cell r="L585" t="str">
            <v>/</v>
          </cell>
          <cell r="M585" t="str">
            <v>new</v>
          </cell>
          <cell r="N585" t="str">
            <v>ARCHIVED</v>
          </cell>
          <cell r="O585" t="b">
            <v>1</v>
          </cell>
          <cell r="P585" t="str">
            <v>WISE SUCCESS(HK) TECHNOLOGY LIMITED</v>
          </cell>
          <cell r="Q585">
            <v>0</v>
          </cell>
        </row>
        <row r="586">
          <cell r="B586" t="str">
            <v>AND4-M03</v>
          </cell>
          <cell r="C586" t="str">
            <v>Android For Mitsubishi Outlander Lancer ASX Triton Peugeot 4008 Challenger GPS Bluetooth Car Player Navigation Radio Stereo DVD</v>
          </cell>
          <cell r="D586">
            <v>4.0999999999999996</v>
          </cell>
          <cell r="E586">
            <v>0.28000000000000003</v>
          </cell>
          <cell r="F586">
            <v>0.28999999999999998</v>
          </cell>
          <cell r="G586">
            <v>0.2</v>
          </cell>
          <cell r="H586" t="str">
            <v>MASTEN</v>
          </cell>
          <cell r="I586" t="str">
            <v>Navigation System</v>
          </cell>
          <cell r="J586" t="str">
            <v>In Dash Navigation System</v>
          </cell>
          <cell r="K586" t="str">
            <v>Live</v>
          </cell>
          <cell r="L586" t="str">
            <v>/</v>
          </cell>
          <cell r="M586" t="str">
            <v>new</v>
          </cell>
          <cell r="N586" t="str">
            <v>ARCHIVED</v>
          </cell>
          <cell r="O586" t="b">
            <v>0</v>
          </cell>
          <cell r="P586" t="str">
            <v>WISE SUCCESS(HK) TECHNOLOGY LIMITED</v>
          </cell>
          <cell r="Q586">
            <v>0</v>
          </cell>
        </row>
        <row r="587">
          <cell r="B587" t="str">
            <v>AND4-M03S</v>
          </cell>
          <cell r="C587" t="str">
            <v>Android For Mitsubishi Outlander Lancer ASX Triton Peugeot 4008 Challenger GPS Bluetooth Car Player Navigation Radio Stereo DVD</v>
          </cell>
          <cell r="D587">
            <v>4.0999999999999996</v>
          </cell>
          <cell r="E587">
            <v>0.28000000000000003</v>
          </cell>
          <cell r="F587">
            <v>0.28999999999999998</v>
          </cell>
          <cell r="G587">
            <v>0.2</v>
          </cell>
          <cell r="H587" t="str">
            <v>MASTEN</v>
          </cell>
          <cell r="I587" t="str">
            <v>Navigation System</v>
          </cell>
          <cell r="J587" t="str">
            <v>In Dash Navigation System</v>
          </cell>
          <cell r="K587" t="str">
            <v>Live</v>
          </cell>
          <cell r="L587" t="str">
            <v>/</v>
          </cell>
          <cell r="M587" t="str">
            <v>new</v>
          </cell>
          <cell r="N587" t="str">
            <v>ARCHIVED</v>
          </cell>
          <cell r="O587" t="b">
            <v>1</v>
          </cell>
          <cell r="P587" t="str">
            <v>WISE SUCCESS(HK) TECHNOLOGY LIMITED</v>
          </cell>
          <cell r="Q587">
            <v>0</v>
          </cell>
        </row>
        <row r="588">
          <cell r="B588" t="str">
            <v>AND4-M01C</v>
          </cell>
          <cell r="C588" t="str">
            <v>Android For Mitsubishi Outlander ZG ZH 06-12 Peugeot 4007 GPS Bluetooth Car Player Navigation Radio Stereo DVD</v>
          </cell>
          <cell r="D588">
            <v>5.8</v>
          </cell>
          <cell r="E588">
            <v>0.28999999999999998</v>
          </cell>
          <cell r="F588">
            <v>0.38</v>
          </cell>
          <cell r="G588">
            <v>0.28999999999999998</v>
          </cell>
          <cell r="H588" t="str">
            <v>MASTEN</v>
          </cell>
          <cell r="I588" t="str">
            <v>Navigation System</v>
          </cell>
          <cell r="J588" t="str">
            <v>In Dash Navigation System</v>
          </cell>
          <cell r="K588" t="str">
            <v>Live</v>
          </cell>
          <cell r="L588" t="str">
            <v>/</v>
          </cell>
          <cell r="M588" t="str">
            <v>new</v>
          </cell>
          <cell r="N588" t="str">
            <v>ARCHIVED</v>
          </cell>
          <cell r="O588" t="b">
            <v>1</v>
          </cell>
          <cell r="P588" t="str">
            <v>WISE SUCCESS(HK) TECHNOLOGY LIMITED</v>
          </cell>
          <cell r="Q588">
            <v>0</v>
          </cell>
        </row>
        <row r="589">
          <cell r="B589" t="str">
            <v>AND2-M01S</v>
          </cell>
          <cell r="C589" t="str">
            <v>Android For Mitsubishi Outlander ZG ZH 06-12 Peugeot 4007 GPS Bluetooth Car Player Navigation Radio Stereo DVD</v>
          </cell>
          <cell r="D589">
            <v>5.8</v>
          </cell>
          <cell r="E589">
            <v>0.28999999999999998</v>
          </cell>
          <cell r="F589">
            <v>0.38</v>
          </cell>
          <cell r="G589">
            <v>0.28999999999999998</v>
          </cell>
          <cell r="H589" t="str">
            <v>MASTEN</v>
          </cell>
          <cell r="I589" t="str">
            <v>Navigation System</v>
          </cell>
          <cell r="J589" t="str">
            <v>In Dash Navigation System</v>
          </cell>
          <cell r="K589" t="str">
            <v>Archived</v>
          </cell>
          <cell r="L589" t="str">
            <v>/</v>
          </cell>
          <cell r="M589" t="str">
            <v>new</v>
          </cell>
          <cell r="N589" t="str">
            <v>ARCHIVED</v>
          </cell>
          <cell r="O589" t="b">
            <v>1</v>
          </cell>
          <cell r="P589" t="str">
            <v>WISE SUCCESS(HK) TECHNOLOGY LIMITED</v>
          </cell>
          <cell r="Q589">
            <v>0</v>
          </cell>
        </row>
        <row r="590">
          <cell r="B590" t="str">
            <v>AND4-M01</v>
          </cell>
          <cell r="C590" t="str">
            <v>Android For Mitsubishi Outlander ZG ZH 06-12 Peugeot 4007 GPS Bluetooth Car Player Navigation Radio Stereo DVD</v>
          </cell>
          <cell r="D590">
            <v>5.8</v>
          </cell>
          <cell r="E590">
            <v>0.28999999999999998</v>
          </cell>
          <cell r="F590">
            <v>0.38</v>
          </cell>
          <cell r="G590">
            <v>0.28999999999999998</v>
          </cell>
          <cell r="H590" t="str">
            <v>MASTEN</v>
          </cell>
          <cell r="I590" t="str">
            <v>Navigation System</v>
          </cell>
          <cell r="J590" t="str">
            <v>In Dash Navigation System</v>
          </cell>
          <cell r="K590" t="str">
            <v>Live</v>
          </cell>
          <cell r="L590" t="str">
            <v>/</v>
          </cell>
          <cell r="M590" t="str">
            <v>new</v>
          </cell>
          <cell r="N590" t="str">
            <v>ARCHIVED</v>
          </cell>
          <cell r="O590" t="b">
            <v>0</v>
          </cell>
          <cell r="P590" t="str">
            <v>WISE SUCCESS(HK) TECHNOLOGY LIMITED</v>
          </cell>
          <cell r="Q590">
            <v>0</v>
          </cell>
        </row>
        <row r="591">
          <cell r="B591" t="str">
            <v>AND4-M01S</v>
          </cell>
          <cell r="C591" t="str">
            <v>Android For Mitsubishi Outlander ZG ZH 06-12 Peugeot 4007 GPS Bluetooth Car Player Navigation Radio Stereo DVD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 t="str">
            <v>MASTEN</v>
          </cell>
          <cell r="I591" t="str">
            <v>Navigation System</v>
          </cell>
          <cell r="J591" t="str">
            <v>In Dash Navigation System</v>
          </cell>
          <cell r="K591" t="str">
            <v>Live</v>
          </cell>
          <cell r="L591" t="str">
            <v>/</v>
          </cell>
          <cell r="M591" t="str">
            <v>new</v>
          </cell>
          <cell r="N591" t="str">
            <v>ARCHIVED</v>
          </cell>
          <cell r="O591" t="b">
            <v>1</v>
          </cell>
          <cell r="P591" t="str">
            <v>WISE SUCCESS(HK) TECHNOLOGY LIMITED</v>
          </cell>
          <cell r="Q591">
            <v>0</v>
          </cell>
        </row>
        <row r="592">
          <cell r="B592" t="str">
            <v>ANDT-PP02</v>
          </cell>
          <cell r="C592" t="str">
            <v>Android For Mitsubishi Pajero 2017-2019 GPS Bluetooth Car Player Navigation Radio Stereo</v>
          </cell>
          <cell r="D592">
            <v>5</v>
          </cell>
          <cell r="E592">
            <v>0.31</v>
          </cell>
          <cell r="F592">
            <v>0.34</v>
          </cell>
          <cell r="G592">
            <v>0.33</v>
          </cell>
          <cell r="H592" t="str">
            <v>MASTEN</v>
          </cell>
          <cell r="I592" t="str">
            <v>Navigation System</v>
          </cell>
          <cell r="J592" t="str">
            <v>In Dash Navigation System</v>
          </cell>
          <cell r="K592" t="str">
            <v>Live</v>
          </cell>
          <cell r="L592" t="str">
            <v>/</v>
          </cell>
          <cell r="M592" t="str">
            <v>new</v>
          </cell>
          <cell r="N592" t="str">
            <v>ARCHIVED</v>
          </cell>
          <cell r="O592" t="b">
            <v>0</v>
          </cell>
          <cell r="P592" t="str">
            <v>ZhiFang</v>
          </cell>
          <cell r="Q592">
            <v>0</v>
          </cell>
        </row>
        <row r="593">
          <cell r="B593" t="str">
            <v>ANDT-PP01</v>
          </cell>
          <cell r="C593" t="str">
            <v>Android For Mitsubishi Pajero NW NS NT NW NX 06-15 GPS Bluetooth Car Player Navigation Radio Stereo</v>
          </cell>
          <cell r="D593">
            <v>5</v>
          </cell>
          <cell r="E593">
            <v>0.31</v>
          </cell>
          <cell r="F593">
            <v>0.34</v>
          </cell>
          <cell r="G593">
            <v>0.33</v>
          </cell>
          <cell r="H593" t="str">
            <v>MASTEN</v>
          </cell>
          <cell r="I593" t="str">
            <v>Navigation System</v>
          </cell>
          <cell r="J593" t="str">
            <v>In Dash Navigation System</v>
          </cell>
          <cell r="K593" t="str">
            <v>Live</v>
          </cell>
          <cell r="L593" t="str">
            <v>/</v>
          </cell>
          <cell r="M593" t="str">
            <v>new</v>
          </cell>
          <cell r="N593" t="str">
            <v>ARCHIVED</v>
          </cell>
          <cell r="O593" t="b">
            <v>0</v>
          </cell>
          <cell r="P593" t="str">
            <v>ZhiFang</v>
          </cell>
          <cell r="Q593">
            <v>0</v>
          </cell>
        </row>
        <row r="594">
          <cell r="B594" t="str">
            <v>AND4-PP01</v>
          </cell>
          <cell r="C594" t="str">
            <v>Android For Mitsubishi Pajero NW NS NT NW NX 06-15 GPS Bluetooth Car Player Navigation Radio Stereo DVD</v>
          </cell>
          <cell r="D594">
            <v>5</v>
          </cell>
          <cell r="E594">
            <v>0.31</v>
          </cell>
          <cell r="F594">
            <v>0.34</v>
          </cell>
          <cell r="G594">
            <v>0.33</v>
          </cell>
          <cell r="H594" t="str">
            <v>MASTEN</v>
          </cell>
          <cell r="I594" t="str">
            <v>Navigation System</v>
          </cell>
          <cell r="J594" t="str">
            <v>In Dash Navigation System</v>
          </cell>
          <cell r="K594" t="str">
            <v>Live</v>
          </cell>
          <cell r="L594" t="str">
            <v>/</v>
          </cell>
          <cell r="M594" t="str">
            <v>new</v>
          </cell>
          <cell r="N594" t="str">
            <v>ARCHIVED</v>
          </cell>
          <cell r="O594" t="b">
            <v>0</v>
          </cell>
          <cell r="P594" t="str">
            <v>SHEN ZHEN KLYDE ELECTRONICS CO.,LTD</v>
          </cell>
          <cell r="Q594">
            <v>0</v>
          </cell>
        </row>
        <row r="595">
          <cell r="B595" t="str">
            <v>AND4-PP01S</v>
          </cell>
          <cell r="C595" t="str">
            <v>Android For Mitsubishi Pajero NW NS NT NW NX 06-19 GPS Bluetooth Car Player Navigation Radio Stereo DVD</v>
          </cell>
          <cell r="D595">
            <v>5</v>
          </cell>
          <cell r="E595">
            <v>0.31</v>
          </cell>
          <cell r="F595">
            <v>0.34</v>
          </cell>
          <cell r="G595">
            <v>0.33</v>
          </cell>
          <cell r="H595" t="str">
            <v>MASTEN</v>
          </cell>
          <cell r="I595" t="str">
            <v>Navigation System</v>
          </cell>
          <cell r="J595" t="str">
            <v>In Dash Navigation System</v>
          </cell>
          <cell r="K595" t="str">
            <v>Live</v>
          </cell>
          <cell r="L595" t="str">
            <v>/</v>
          </cell>
          <cell r="M595" t="str">
            <v>new</v>
          </cell>
          <cell r="N595" t="str">
            <v>ARCHIVED</v>
          </cell>
          <cell r="O595" t="b">
            <v>1</v>
          </cell>
          <cell r="P595" t="str">
            <v>SHEN ZHEN KLYDE ELECTRONICS CO.,LTD</v>
          </cell>
          <cell r="Q595">
            <v>0</v>
          </cell>
        </row>
        <row r="596">
          <cell r="B596" t="str">
            <v>AND4-M02-DVD</v>
          </cell>
          <cell r="C596" t="str">
            <v>Android For Mitsubishi Triton ML MN Challenger PB 06-14 GPS Bluetooth Car Player Navigation Radio Stereo</v>
          </cell>
          <cell r="D596">
            <v>4.8</v>
          </cell>
          <cell r="E596">
            <v>0.28999999999999998</v>
          </cell>
          <cell r="F596">
            <v>0.33</v>
          </cell>
          <cell r="G596">
            <v>0.23</v>
          </cell>
          <cell r="H596" t="str">
            <v>MASTEN</v>
          </cell>
          <cell r="I596" t="str">
            <v>Navigation System</v>
          </cell>
          <cell r="J596" t="str">
            <v>In Dash Navigation System</v>
          </cell>
          <cell r="K596" t="str">
            <v>Live</v>
          </cell>
          <cell r="L596" t="str">
            <v>/</v>
          </cell>
          <cell r="M596" t="str">
            <v>new</v>
          </cell>
          <cell r="N596" t="str">
            <v>ARCHIVED</v>
          </cell>
          <cell r="O596" t="b">
            <v>0</v>
          </cell>
          <cell r="P596" t="str">
            <v>Witson Industrial Co Limited</v>
          </cell>
          <cell r="Q596">
            <v>0</v>
          </cell>
        </row>
        <row r="597">
          <cell r="B597" t="str">
            <v>AND4-M02-DVDS</v>
          </cell>
          <cell r="C597" t="str">
            <v>Android For Mitsubishi Triton ML MN Challenger PB 06-14 GPS Bluetooth Car Player Navigation Radio Stereo</v>
          </cell>
          <cell r="D597">
            <v>4.8</v>
          </cell>
          <cell r="E597">
            <v>0.28999999999999998</v>
          </cell>
          <cell r="F597">
            <v>0.33</v>
          </cell>
          <cell r="G597">
            <v>0.23</v>
          </cell>
          <cell r="H597" t="str">
            <v>MASTEN</v>
          </cell>
          <cell r="I597" t="str">
            <v>Navigation System</v>
          </cell>
          <cell r="J597" t="str">
            <v>In Dash Navigation System</v>
          </cell>
          <cell r="K597" t="str">
            <v>Live</v>
          </cell>
          <cell r="L597" t="str">
            <v>/</v>
          </cell>
          <cell r="M597" t="str">
            <v>new</v>
          </cell>
          <cell r="N597" t="str">
            <v>ARCHIVED</v>
          </cell>
          <cell r="O597" t="b">
            <v>1</v>
          </cell>
          <cell r="P597" t="str">
            <v>Witson Industrial Co Limited</v>
          </cell>
          <cell r="Q597">
            <v>0</v>
          </cell>
        </row>
        <row r="598">
          <cell r="B598" t="str">
            <v>AND4-M02S</v>
          </cell>
          <cell r="C598" t="str">
            <v>Android For Mitsubishi Triton ML MN Challenger PB 06-14 GPS Bluetooth Car Player Navigation Radio Stereo AND4-M02S</v>
          </cell>
          <cell r="D598">
            <v>4.8</v>
          </cell>
          <cell r="E598">
            <v>0.28999999999999998</v>
          </cell>
          <cell r="F598">
            <v>0.33</v>
          </cell>
          <cell r="G598">
            <v>0.23</v>
          </cell>
          <cell r="H598" t="str">
            <v>MASTEN</v>
          </cell>
          <cell r="I598" t="str">
            <v>Navigation System</v>
          </cell>
          <cell r="J598" t="str">
            <v>In Dash Navigation System</v>
          </cell>
          <cell r="K598" t="str">
            <v>Live</v>
          </cell>
          <cell r="L598" t="str">
            <v>/</v>
          </cell>
          <cell r="M598" t="str">
            <v>new</v>
          </cell>
          <cell r="N598" t="str">
            <v>ARCHIVED</v>
          </cell>
          <cell r="O598" t="b">
            <v>1</v>
          </cell>
          <cell r="P598" t="str">
            <v>WISE SUCCESS(HK) TECHNOLOGY LIMITED</v>
          </cell>
          <cell r="Q598">
            <v>0</v>
          </cell>
        </row>
        <row r="599">
          <cell r="B599" t="str">
            <v>AND4-M02</v>
          </cell>
          <cell r="C599" t="str">
            <v>Android For Mitsubishi Triton ML MN Challenger PB 06-14 GPS Bluetooth Car Player Navigation Radio Stereo DVD</v>
          </cell>
          <cell r="D599">
            <v>4.8</v>
          </cell>
          <cell r="E599">
            <v>0.28999999999999998</v>
          </cell>
          <cell r="F599">
            <v>0.33</v>
          </cell>
          <cell r="G599">
            <v>0.23</v>
          </cell>
          <cell r="H599" t="str">
            <v>MASTEN</v>
          </cell>
          <cell r="I599" t="str">
            <v>Navigation System</v>
          </cell>
          <cell r="J599" t="str">
            <v>In Dash Navigation System</v>
          </cell>
          <cell r="K599" t="str">
            <v>Live</v>
          </cell>
          <cell r="L599" t="str">
            <v>/</v>
          </cell>
          <cell r="M599" t="str">
            <v>new</v>
          </cell>
          <cell r="N599" t="str">
            <v>ARCHIVED</v>
          </cell>
          <cell r="O599" t="b">
            <v>0</v>
          </cell>
          <cell r="P599" t="str">
            <v>WISE SUCCESS(HK) TECHNOLOGY LIMITED</v>
          </cell>
          <cell r="Q599">
            <v>0</v>
          </cell>
        </row>
        <row r="600">
          <cell r="B600" t="str">
            <v>ANDP-2MTFC</v>
          </cell>
          <cell r="C600" t="str">
            <v>Android For Mitsubishi Triton ML MN Challenger PB 06-14 GPS Bluetooth Car Player Navigation Radio Stereo DVD Inc CAM</v>
          </cell>
          <cell r="D600">
            <v>4.0999999999999996</v>
          </cell>
          <cell r="E600">
            <v>0.66</v>
          </cell>
          <cell r="F600">
            <v>0.28999999999999998</v>
          </cell>
          <cell r="G600">
            <v>0.2</v>
          </cell>
          <cell r="H600" t="str">
            <v>MASTEN</v>
          </cell>
          <cell r="I600" t="str">
            <v>Navigation System</v>
          </cell>
          <cell r="J600" t="str">
            <v>In Dash Navigation System</v>
          </cell>
          <cell r="K600" t="str">
            <v>Live</v>
          </cell>
          <cell r="L600" t="str">
            <v>/</v>
          </cell>
          <cell r="M600" t="str">
            <v>new</v>
          </cell>
          <cell r="N600" t="str">
            <v>ARCHIVED</v>
          </cell>
          <cell r="O600" t="b">
            <v>1</v>
          </cell>
          <cell r="P600" t="str">
            <v>WISE SUCCESS(HK) TECHNOLOGY LIMITED</v>
          </cell>
          <cell r="Q600">
            <v>0</v>
          </cell>
        </row>
        <row r="601">
          <cell r="B601" t="str">
            <v>AND4-M02C</v>
          </cell>
          <cell r="C601" t="str">
            <v>Android For Mitsubishi Triton ML MN Challenger PB 06-14 GPS Bluetooth Car Player Navigation Radio Stereo Inc CAM</v>
          </cell>
          <cell r="D601">
            <v>4.8</v>
          </cell>
          <cell r="E601">
            <v>0.28999999999999998</v>
          </cell>
          <cell r="F601">
            <v>0.33</v>
          </cell>
          <cell r="G601">
            <v>0.23</v>
          </cell>
          <cell r="H601" t="str">
            <v>MASTEN</v>
          </cell>
          <cell r="I601" t="str">
            <v>Navigation System</v>
          </cell>
          <cell r="J601" t="str">
            <v>In Dash Navigation System</v>
          </cell>
          <cell r="K601" t="str">
            <v>Live</v>
          </cell>
          <cell r="L601" t="str">
            <v>/</v>
          </cell>
          <cell r="M601" t="str">
            <v>new</v>
          </cell>
          <cell r="N601" t="str">
            <v>ARCHIVED</v>
          </cell>
          <cell r="O601" t="b">
            <v>1</v>
          </cell>
          <cell r="P601" t="str">
            <v>WISE SUCCESS(HK) TECHNOLOGY LIMITED</v>
          </cell>
          <cell r="Q601">
            <v>0</v>
          </cell>
        </row>
        <row r="602">
          <cell r="B602" t="str">
            <v>ANDP-MTF</v>
          </cell>
          <cell r="C602" t="str">
            <v>Android For Mitsubishi Triton ML MN Challenger PB 06-14 GPS Bluetooth Car Player Navigation Radio Stereo Inc FAS</v>
          </cell>
          <cell r="D602">
            <v>4.0999999999999996</v>
          </cell>
          <cell r="E602">
            <v>0.66</v>
          </cell>
          <cell r="F602">
            <v>0.28999999999999998</v>
          </cell>
          <cell r="G602">
            <v>0.2</v>
          </cell>
          <cell r="H602" t="str">
            <v>MASTEN</v>
          </cell>
          <cell r="I602" t="str">
            <v>Navigation System</v>
          </cell>
          <cell r="J602" t="str">
            <v>In Dash Navigation System</v>
          </cell>
          <cell r="K602" t="str">
            <v>Live</v>
          </cell>
          <cell r="L602" t="str">
            <v>/</v>
          </cell>
          <cell r="M602" t="str">
            <v>new</v>
          </cell>
          <cell r="N602" t="str">
            <v>ARCHIVED</v>
          </cell>
          <cell r="O602" t="b">
            <v>1</v>
          </cell>
          <cell r="P602" t="str">
            <v>WISE SUCCESS(HK) TECHNOLOGY LIMITED</v>
          </cell>
          <cell r="Q602">
            <v>0</v>
          </cell>
        </row>
        <row r="603">
          <cell r="B603" t="str">
            <v>ANDP-MT</v>
          </cell>
          <cell r="C603" t="str">
            <v>Android For Mitsubishi Universal 96-15 GPS Bluetooth Car Player Navigation Radio Stereo</v>
          </cell>
          <cell r="D603">
            <v>4.0999999999999996</v>
          </cell>
          <cell r="E603">
            <v>0.28000000000000003</v>
          </cell>
          <cell r="F603">
            <v>0.28999999999999998</v>
          </cell>
          <cell r="G603">
            <v>0.2</v>
          </cell>
          <cell r="H603" t="str">
            <v>MASTEN</v>
          </cell>
          <cell r="I603" t="str">
            <v>Navigation System</v>
          </cell>
          <cell r="J603" t="str">
            <v>In Dash Navigation System</v>
          </cell>
          <cell r="K603" t="str">
            <v>Live</v>
          </cell>
          <cell r="L603" t="str">
            <v>/</v>
          </cell>
          <cell r="M603" t="str">
            <v>new</v>
          </cell>
          <cell r="N603" t="str">
            <v>ARCHIVED</v>
          </cell>
          <cell r="O603" t="b">
            <v>1</v>
          </cell>
          <cell r="P603" t="str">
            <v>WISE SUCCESS(HK) TECHNOLOGY LIMITED</v>
          </cell>
          <cell r="Q603">
            <v>0</v>
          </cell>
        </row>
        <row r="604">
          <cell r="B604" t="str">
            <v>ANDP-MTC</v>
          </cell>
          <cell r="C604" t="str">
            <v>Android For Mitsubishi Universal 96-15 GPS Bluetooth Car Player Navigation Radio Stereo Inc CAM</v>
          </cell>
          <cell r="D604">
            <v>4.0999999999999996</v>
          </cell>
          <cell r="E604">
            <v>0.28000000000000003</v>
          </cell>
          <cell r="F604">
            <v>0.28999999999999998</v>
          </cell>
          <cell r="G604">
            <v>0.2</v>
          </cell>
          <cell r="H604" t="str">
            <v>MASTEN</v>
          </cell>
          <cell r="I604" t="str">
            <v>Navigation System</v>
          </cell>
          <cell r="J604" t="str">
            <v>In Dash Navigation System</v>
          </cell>
          <cell r="K604" t="str">
            <v>Live</v>
          </cell>
          <cell r="L604" t="str">
            <v>/</v>
          </cell>
          <cell r="M604" t="str">
            <v>new</v>
          </cell>
          <cell r="N604" t="str">
            <v>ARCHIVED</v>
          </cell>
          <cell r="O604" t="b">
            <v>1</v>
          </cell>
          <cell r="P604" t="str">
            <v>WISE SUCCESS(HK) TECHNOLOGY LIMITED</v>
          </cell>
          <cell r="Q604">
            <v>0</v>
          </cell>
        </row>
        <row r="605">
          <cell r="B605" t="str">
            <v>AND3-NL633C</v>
          </cell>
          <cell r="C605" t="str">
            <v>Android For Nissan Navara 2016 onwards GPS Bluetooth Car Player Navigation Radio Stereo DVD</v>
          </cell>
          <cell r="D605">
            <v>4.0999999999999996</v>
          </cell>
          <cell r="E605">
            <v>0.28000000000000003</v>
          </cell>
          <cell r="F605">
            <v>0.28999999999999998</v>
          </cell>
          <cell r="G605">
            <v>0.2</v>
          </cell>
          <cell r="H605" t="str">
            <v>MASTEN</v>
          </cell>
          <cell r="I605" t="str">
            <v>Navigation System</v>
          </cell>
          <cell r="J605" t="str">
            <v>In Dash Navigation System</v>
          </cell>
          <cell r="K605" t="str">
            <v>Live</v>
          </cell>
          <cell r="L605" t="str">
            <v>/</v>
          </cell>
          <cell r="M605" t="str">
            <v>new</v>
          </cell>
          <cell r="N605" t="str">
            <v>ARCHIVED</v>
          </cell>
          <cell r="O605" t="b">
            <v>1</v>
          </cell>
          <cell r="P605" t="str">
            <v>Canying Industrial Co., Ltd.</v>
          </cell>
          <cell r="Q605">
            <v>0</v>
          </cell>
        </row>
        <row r="606">
          <cell r="B606" t="str">
            <v>AND3-NL633S</v>
          </cell>
          <cell r="C606" t="str">
            <v>Android For Nissan Navara 2016 onwards GPS Bluetooth Car Player Navigation Radio Stereo DVD</v>
          </cell>
          <cell r="D606">
            <v>4.0999999999999996</v>
          </cell>
          <cell r="E606">
            <v>0.28000000000000003</v>
          </cell>
          <cell r="F606">
            <v>0.28999999999999998</v>
          </cell>
          <cell r="G606">
            <v>0.2</v>
          </cell>
          <cell r="H606" t="str">
            <v>MASTEN</v>
          </cell>
          <cell r="I606" t="str">
            <v>Navigation System</v>
          </cell>
          <cell r="J606" t="str">
            <v>In Dash Navigation System</v>
          </cell>
          <cell r="K606" t="str">
            <v>Live</v>
          </cell>
          <cell r="L606" t="str">
            <v>/</v>
          </cell>
          <cell r="M606" t="str">
            <v>new</v>
          </cell>
          <cell r="N606" t="str">
            <v>ARCHIVED</v>
          </cell>
          <cell r="O606" t="b">
            <v>1</v>
          </cell>
          <cell r="P606" t="str">
            <v>Canying Industrial Co., Ltd.</v>
          </cell>
          <cell r="Q606">
            <v>0</v>
          </cell>
        </row>
        <row r="607">
          <cell r="B607" t="str">
            <v>AND3-NL110DS</v>
          </cell>
          <cell r="C607" t="str">
            <v>Android For Nissan Silphy 2014 onwards GPS Bluetooth Car Player Navigation Radio Stereo DVD</v>
          </cell>
          <cell r="D607">
            <v>4.0999999999999996</v>
          </cell>
          <cell r="E607">
            <v>0.28000000000000003</v>
          </cell>
          <cell r="F607">
            <v>0.28999999999999998</v>
          </cell>
          <cell r="G607">
            <v>0.2</v>
          </cell>
          <cell r="H607" t="str">
            <v>MASTEN</v>
          </cell>
          <cell r="I607" t="str">
            <v>Navigation System</v>
          </cell>
          <cell r="J607" t="str">
            <v>In Dash Navigation System</v>
          </cell>
          <cell r="K607" t="str">
            <v>Live</v>
          </cell>
          <cell r="L607" t="str">
            <v>/</v>
          </cell>
          <cell r="M607" t="str">
            <v>new</v>
          </cell>
          <cell r="N607" t="str">
            <v>ARCHIVED</v>
          </cell>
          <cell r="O607" t="b">
            <v>1</v>
          </cell>
          <cell r="P607" t="str">
            <v>Canying Industrial Co., Ltd.</v>
          </cell>
          <cell r="Q607">
            <v>0</v>
          </cell>
        </row>
        <row r="608">
          <cell r="B608" t="str">
            <v>AND3-NL110DC</v>
          </cell>
          <cell r="C608" t="str">
            <v>Android For Nissan Silphy 2014 onwards GPS Bluetooth Car Player Navigation Radio Stereo DVD with CAM</v>
          </cell>
          <cell r="D608">
            <v>4.0999999999999996</v>
          </cell>
          <cell r="E608">
            <v>0.28000000000000003</v>
          </cell>
          <cell r="F608">
            <v>0.28999999999999998</v>
          </cell>
          <cell r="G608">
            <v>0.2</v>
          </cell>
          <cell r="H608" t="str">
            <v>MASTEN</v>
          </cell>
          <cell r="I608" t="str">
            <v>Navigation System</v>
          </cell>
          <cell r="J608" t="str">
            <v>In Dash Navigation System</v>
          </cell>
          <cell r="K608" t="str">
            <v>Live</v>
          </cell>
          <cell r="L608" t="str">
            <v>/</v>
          </cell>
          <cell r="M608" t="str">
            <v>new</v>
          </cell>
          <cell r="N608" t="str">
            <v>ARCHIVED</v>
          </cell>
          <cell r="O608" t="b">
            <v>1</v>
          </cell>
          <cell r="P608" t="str">
            <v>Canying Industrial Co., Ltd.</v>
          </cell>
          <cell r="Q608">
            <v>0</v>
          </cell>
        </row>
        <row r="609">
          <cell r="B609" t="str">
            <v>ANDP-NI</v>
          </cell>
          <cell r="C609" t="str">
            <v>Android For Nissan Universal 96-15 GPS Bluetooth Car Player Navigation Radio Stereo DVD</v>
          </cell>
          <cell r="D609">
            <v>4.0999999999999996</v>
          </cell>
          <cell r="E609">
            <v>0.28000000000000003</v>
          </cell>
          <cell r="F609">
            <v>0.28999999999999998</v>
          </cell>
          <cell r="G609">
            <v>0.2</v>
          </cell>
          <cell r="H609" t="str">
            <v>MASTEN</v>
          </cell>
          <cell r="I609" t="str">
            <v>Navigation System</v>
          </cell>
          <cell r="J609" t="str">
            <v>In Dash Navigation System</v>
          </cell>
          <cell r="K609" t="str">
            <v>Live</v>
          </cell>
          <cell r="L609" t="str">
            <v>/</v>
          </cell>
          <cell r="M609" t="str">
            <v>new</v>
          </cell>
          <cell r="N609" t="str">
            <v>ARCHIVED</v>
          </cell>
          <cell r="O609" t="b">
            <v>1</v>
          </cell>
          <cell r="P609" t="str">
            <v>WISE SUCCESS(HK) TECHNOLOGY LIMITED</v>
          </cell>
          <cell r="Q609">
            <v>0</v>
          </cell>
        </row>
        <row r="610">
          <cell r="B610" t="str">
            <v>AND4-M355</v>
          </cell>
          <cell r="C610" t="str">
            <v>Android For Ssang Yong Korando 2013, 2014, 2015 GPS Bluetooth Car Player Navigation Radio Stereo DVD</v>
          </cell>
          <cell r="D610">
            <v>5</v>
          </cell>
          <cell r="E610">
            <v>0.31</v>
          </cell>
          <cell r="F610">
            <v>0.34</v>
          </cell>
          <cell r="G610">
            <v>0.33</v>
          </cell>
          <cell r="H610" t="str">
            <v>MASTEN</v>
          </cell>
          <cell r="I610" t="str">
            <v>Navigation System</v>
          </cell>
          <cell r="J610" t="str">
            <v>In Dash Navigation System</v>
          </cell>
          <cell r="K610" t="str">
            <v>Live</v>
          </cell>
          <cell r="L610" t="str">
            <v>/</v>
          </cell>
          <cell r="M610" t="str">
            <v>new</v>
          </cell>
          <cell r="N610" t="str">
            <v>ARCHIVED</v>
          </cell>
          <cell r="O610" t="b">
            <v>0</v>
          </cell>
          <cell r="P610" t="str">
            <v>WISE SUCCESS(HK) TECHNOLOGY LIMITED</v>
          </cell>
          <cell r="Q610">
            <v>0</v>
          </cell>
        </row>
        <row r="611">
          <cell r="B611" t="str">
            <v>AND4-M355S</v>
          </cell>
          <cell r="C611" t="str">
            <v>Android For Ssang Yong Korando 2013, 2014, 2015 GPS Bluetooth Car Player Navigation Radio Stereo DVD</v>
          </cell>
          <cell r="D611">
            <v>5</v>
          </cell>
          <cell r="E611">
            <v>0.31</v>
          </cell>
          <cell r="F611">
            <v>0.34</v>
          </cell>
          <cell r="G611">
            <v>0.33</v>
          </cell>
          <cell r="H611" t="str">
            <v>MASTEN</v>
          </cell>
          <cell r="I611" t="str">
            <v>Navigation System</v>
          </cell>
          <cell r="J611" t="str">
            <v>In Dash Navigation System</v>
          </cell>
          <cell r="K611" t="str">
            <v>Live</v>
          </cell>
          <cell r="L611" t="str">
            <v>/</v>
          </cell>
          <cell r="M611" t="str">
            <v>new</v>
          </cell>
          <cell r="N611" t="str">
            <v>ARCHIVED</v>
          </cell>
          <cell r="O611" t="b">
            <v>1</v>
          </cell>
          <cell r="P611" t="str">
            <v>WISE SUCCESS(HK) TECHNOLOGY LIMITED</v>
          </cell>
          <cell r="Q611">
            <v>0</v>
          </cell>
        </row>
        <row r="612">
          <cell r="B612" t="str">
            <v>AND4-M355C</v>
          </cell>
          <cell r="C612" t="str">
            <v>Android For Ssang Yong Korando 2013, 2014, 2015 GPS Bluetooth Car Player Navigation Radio Stereo DVD Camera</v>
          </cell>
          <cell r="D612">
            <v>5</v>
          </cell>
          <cell r="E612">
            <v>0.31</v>
          </cell>
          <cell r="F612">
            <v>0.34</v>
          </cell>
          <cell r="G612">
            <v>0.33</v>
          </cell>
          <cell r="H612" t="str">
            <v>MASTEN</v>
          </cell>
          <cell r="I612" t="str">
            <v>Navigation System</v>
          </cell>
          <cell r="J612" t="str">
            <v>In Dash Navigation System</v>
          </cell>
          <cell r="K612" t="str">
            <v>Live</v>
          </cell>
          <cell r="L612" t="str">
            <v>/</v>
          </cell>
          <cell r="M612" t="str">
            <v>new</v>
          </cell>
          <cell r="N612" t="str">
            <v>ARCHIVED</v>
          </cell>
          <cell r="O612" t="b">
            <v>1</v>
          </cell>
          <cell r="P612" t="str">
            <v>WISE SUCCESS(HK) TECHNOLOGY LIMITED</v>
          </cell>
          <cell r="Q612">
            <v>0</v>
          </cell>
        </row>
        <row r="613">
          <cell r="B613" t="str">
            <v>AND4-S11</v>
          </cell>
          <cell r="C613" t="str">
            <v>Android For Ssangyong Rexton 2007-2013 GPS Bluetooth Car Player Navigation Radio Stereo DVD</v>
          </cell>
          <cell r="D613">
            <v>4.8</v>
          </cell>
          <cell r="E613">
            <v>0.28999999999999998</v>
          </cell>
          <cell r="F613">
            <v>0.33</v>
          </cell>
          <cell r="G613">
            <v>0.23</v>
          </cell>
          <cell r="H613" t="str">
            <v>MASTEN</v>
          </cell>
          <cell r="I613" t="str">
            <v>Navigation System</v>
          </cell>
          <cell r="J613" t="str">
            <v>In Dash Navigation System</v>
          </cell>
          <cell r="K613" t="str">
            <v>Live</v>
          </cell>
          <cell r="L613" t="str">
            <v>/</v>
          </cell>
          <cell r="M613" t="str">
            <v>new</v>
          </cell>
          <cell r="N613" t="str">
            <v>ARCHIVED</v>
          </cell>
          <cell r="O613" t="b">
            <v>0</v>
          </cell>
          <cell r="P613" t="str">
            <v>Canying Industrial Co., Ltd.</v>
          </cell>
          <cell r="Q613">
            <v>0</v>
          </cell>
        </row>
        <row r="614">
          <cell r="B614" t="str">
            <v>AND4-S11S</v>
          </cell>
          <cell r="C614" t="str">
            <v>Android For Ssangyong Rexton 2007-2013 GPS Bluetooth Car Player Navigation Radio Stereo DVD</v>
          </cell>
          <cell r="D614">
            <v>4.8</v>
          </cell>
          <cell r="E614">
            <v>0.28999999999999998</v>
          </cell>
          <cell r="F614">
            <v>0.33</v>
          </cell>
          <cell r="G614">
            <v>0.23</v>
          </cell>
          <cell r="H614" t="str">
            <v>MASTEN</v>
          </cell>
          <cell r="I614" t="str">
            <v>Navigation System</v>
          </cell>
          <cell r="J614" t="str">
            <v>In Dash Navigation System</v>
          </cell>
          <cell r="K614" t="str">
            <v>Live</v>
          </cell>
          <cell r="L614" t="str">
            <v>/</v>
          </cell>
          <cell r="M614" t="str">
            <v>new</v>
          </cell>
          <cell r="N614" t="str">
            <v>ARCHIVED</v>
          </cell>
          <cell r="O614" t="b">
            <v>1</v>
          </cell>
          <cell r="P614" t="str">
            <v>Canying Industrial Co., Ltd.</v>
          </cell>
          <cell r="Q614">
            <v>0</v>
          </cell>
        </row>
        <row r="615">
          <cell r="B615" t="str">
            <v>AND4-S11C</v>
          </cell>
          <cell r="C615" t="str">
            <v>Android For Ssangyong Rexton 2007-2013 GPS Bluetooth Car Player Navigation Radio Stereo DVD Inc CAM</v>
          </cell>
          <cell r="D615">
            <v>4.8</v>
          </cell>
          <cell r="E615">
            <v>0.28999999999999998</v>
          </cell>
          <cell r="F615">
            <v>0.33</v>
          </cell>
          <cell r="G615">
            <v>0.23</v>
          </cell>
          <cell r="H615" t="str">
            <v>MASTEN</v>
          </cell>
          <cell r="I615" t="str">
            <v>Navigation System</v>
          </cell>
          <cell r="J615" t="str">
            <v>In Dash Navigation System</v>
          </cell>
          <cell r="K615" t="str">
            <v>Live</v>
          </cell>
          <cell r="L615" t="str">
            <v>/</v>
          </cell>
          <cell r="M615" t="str">
            <v>new</v>
          </cell>
          <cell r="N615" t="str">
            <v>ARCHIVED</v>
          </cell>
          <cell r="O615" t="b">
            <v>1</v>
          </cell>
          <cell r="P615" t="str">
            <v>Canying Industrial Co., Ltd.</v>
          </cell>
          <cell r="Q615">
            <v>0</v>
          </cell>
        </row>
        <row r="616">
          <cell r="B616" t="str">
            <v>AND4-S06</v>
          </cell>
          <cell r="C616" t="str">
            <v>Android For Subaru Forester Impreza WRX 07-13 GPS Bluetooth Car Player Navigation Radio Stereo DVD</v>
          </cell>
          <cell r="D616">
            <v>4.0999999999999996</v>
          </cell>
          <cell r="E616">
            <v>0.28000000000000003</v>
          </cell>
          <cell r="F616">
            <v>0.28999999999999998</v>
          </cell>
          <cell r="G616">
            <v>0.2</v>
          </cell>
          <cell r="H616" t="str">
            <v>MASTEN</v>
          </cell>
          <cell r="I616" t="str">
            <v>Navigation System</v>
          </cell>
          <cell r="J616" t="str">
            <v>In Dash Navigation System</v>
          </cell>
          <cell r="K616" t="str">
            <v>Live</v>
          </cell>
          <cell r="L616" t="str">
            <v>/</v>
          </cell>
          <cell r="M616" t="str">
            <v>new</v>
          </cell>
          <cell r="N616" t="str">
            <v>ARCHIVED</v>
          </cell>
          <cell r="O616" t="b">
            <v>0</v>
          </cell>
          <cell r="P616" t="str">
            <v>WISE SUCCESS(HK) TECHNOLOGY LIMITED</v>
          </cell>
          <cell r="Q616">
            <v>0</v>
          </cell>
        </row>
        <row r="617">
          <cell r="B617" t="str">
            <v>AND4-S06S</v>
          </cell>
          <cell r="C617" t="str">
            <v>Android For Subaru Forester Impreza WRX 07-13 GPS Bluetooth Car Player Navigation Radio Stereo DVD</v>
          </cell>
          <cell r="D617">
            <v>4.0999999999999996</v>
          </cell>
          <cell r="E617">
            <v>0.28000000000000003</v>
          </cell>
          <cell r="F617">
            <v>0.28999999999999998</v>
          </cell>
          <cell r="G617">
            <v>0.2</v>
          </cell>
          <cell r="H617" t="str">
            <v>MASTEN</v>
          </cell>
          <cell r="I617" t="str">
            <v>Navigation System</v>
          </cell>
          <cell r="J617" t="str">
            <v>In Dash Navigation System</v>
          </cell>
          <cell r="K617" t="str">
            <v>Live</v>
          </cell>
          <cell r="L617" t="str">
            <v>/</v>
          </cell>
          <cell r="M617" t="str">
            <v>new</v>
          </cell>
          <cell r="N617" t="str">
            <v>ARCHIVED</v>
          </cell>
          <cell r="O617" t="b">
            <v>1</v>
          </cell>
          <cell r="P617" t="str">
            <v>WISE SUCCESS(HK) TECHNOLOGY LIMITED</v>
          </cell>
          <cell r="Q617">
            <v>0</v>
          </cell>
        </row>
        <row r="618">
          <cell r="B618" t="str">
            <v>AND4-S05C</v>
          </cell>
          <cell r="C618" t="str">
            <v>Android For Subaru Liberty BM Outback BR 09-11 GPS Bluetooth Car Player Navigation Radio Stereo DVD</v>
          </cell>
          <cell r="D618">
            <v>4.8</v>
          </cell>
          <cell r="E618">
            <v>0.28999999999999998</v>
          </cell>
          <cell r="F618">
            <v>0.33</v>
          </cell>
          <cell r="G618">
            <v>0.23</v>
          </cell>
          <cell r="H618" t="str">
            <v>MASTEN</v>
          </cell>
          <cell r="I618" t="str">
            <v>Navigation System</v>
          </cell>
          <cell r="J618" t="str">
            <v>In Dash Navigation System</v>
          </cell>
          <cell r="K618" t="str">
            <v>Live</v>
          </cell>
          <cell r="L618" t="str">
            <v>/</v>
          </cell>
          <cell r="M618" t="str">
            <v>new</v>
          </cell>
          <cell r="N618" t="str">
            <v>ARCHIVED</v>
          </cell>
          <cell r="O618" t="b">
            <v>1</v>
          </cell>
          <cell r="P618" t="str">
            <v>WISE SUCCESS(HK) TECHNOLOGY LIMITED</v>
          </cell>
          <cell r="Q618">
            <v>0</v>
          </cell>
        </row>
        <row r="619">
          <cell r="B619" t="str">
            <v>AND4-S05</v>
          </cell>
          <cell r="C619" t="str">
            <v>Android For Subaru Liberty BM Outback BR 09-11 GPS Bluetooth Car Player Navigation Radio Stereo DVD</v>
          </cell>
          <cell r="D619">
            <v>4.8</v>
          </cell>
          <cell r="E619">
            <v>0.28999999999999998</v>
          </cell>
          <cell r="F619">
            <v>0.33</v>
          </cell>
          <cell r="G619">
            <v>0.23</v>
          </cell>
          <cell r="H619" t="str">
            <v>MASTEN</v>
          </cell>
          <cell r="I619" t="str">
            <v>Navigation System</v>
          </cell>
          <cell r="J619" t="str">
            <v>In Dash Navigation System</v>
          </cell>
          <cell r="K619" t="str">
            <v>Live</v>
          </cell>
          <cell r="L619" t="str">
            <v>/</v>
          </cell>
          <cell r="M619" t="str">
            <v>new</v>
          </cell>
          <cell r="N619" t="str">
            <v>ARCHIVED</v>
          </cell>
          <cell r="O619" t="b">
            <v>0</v>
          </cell>
          <cell r="P619" t="str">
            <v>WISE SUCCESS(HK) TECHNOLOGY LIMITED</v>
          </cell>
          <cell r="Q619">
            <v>0</v>
          </cell>
        </row>
        <row r="620">
          <cell r="B620" t="str">
            <v>AND4-S05S</v>
          </cell>
          <cell r="C620" t="str">
            <v>Android For Subaru Liberty BM Outback BR 09-11 GPS Bluetooth Car Player Navigation Radio Stereo DVD</v>
          </cell>
          <cell r="D620">
            <v>4.8</v>
          </cell>
          <cell r="E620">
            <v>0.28999999999999998</v>
          </cell>
          <cell r="F620">
            <v>0.33</v>
          </cell>
          <cell r="G620">
            <v>0.23</v>
          </cell>
          <cell r="H620" t="str">
            <v>MASTEN</v>
          </cell>
          <cell r="I620" t="str">
            <v>Navigation System</v>
          </cell>
          <cell r="J620" t="str">
            <v>In Dash Navigation System</v>
          </cell>
          <cell r="K620" t="str">
            <v>Live</v>
          </cell>
          <cell r="L620" t="str">
            <v>/</v>
          </cell>
          <cell r="M620" t="str">
            <v>new</v>
          </cell>
          <cell r="N620" t="str">
            <v>ARCHIVED</v>
          </cell>
          <cell r="O620" t="b">
            <v>1</v>
          </cell>
          <cell r="P620" t="str">
            <v>WISE SUCCESS(HK) TECHNOLOGY LIMITED</v>
          </cell>
          <cell r="Q620">
            <v>0</v>
          </cell>
        </row>
        <row r="621">
          <cell r="B621" t="str">
            <v>AND3-S07</v>
          </cell>
          <cell r="C621" t="str">
            <v>Android For Suzuki Grand Viatara JB 05-12 GPS Bluetooth Car Player Navigation Radio Stereo DVD</v>
          </cell>
          <cell r="D621">
            <v>4.8</v>
          </cell>
          <cell r="E621">
            <v>0.28999999999999998</v>
          </cell>
          <cell r="F621">
            <v>0.33</v>
          </cell>
          <cell r="G621">
            <v>0.23</v>
          </cell>
          <cell r="H621" t="str">
            <v>MASTEN</v>
          </cell>
          <cell r="I621" t="str">
            <v>Navigation System</v>
          </cell>
          <cell r="J621" t="str">
            <v>In Dash Navigation System</v>
          </cell>
          <cell r="K621" t="str">
            <v>Live</v>
          </cell>
          <cell r="L621" t="str">
            <v>/</v>
          </cell>
          <cell r="M621" t="str">
            <v>new</v>
          </cell>
          <cell r="N621" t="str">
            <v>ARCHIVED</v>
          </cell>
          <cell r="O621" t="b">
            <v>0</v>
          </cell>
          <cell r="P621" t="str">
            <v>WISE SUCCESS(HK) TECHNOLOGY LIMITED</v>
          </cell>
          <cell r="Q621">
            <v>0</v>
          </cell>
        </row>
        <row r="622">
          <cell r="B622" t="str">
            <v>AND4-S07S</v>
          </cell>
          <cell r="C622" t="str">
            <v>Android For Suzuki Grand Vitara JB 05-12 GPS Bluetooth Car Player Navigation Radio Stereo DVD</v>
          </cell>
          <cell r="D622">
            <v>4.8</v>
          </cell>
          <cell r="E622">
            <v>0.28999999999999998</v>
          </cell>
          <cell r="F622">
            <v>0.33</v>
          </cell>
          <cell r="G622">
            <v>0.23</v>
          </cell>
          <cell r="H622" t="str">
            <v>MASTEN</v>
          </cell>
          <cell r="I622" t="str">
            <v>Navigation System</v>
          </cell>
          <cell r="J622" t="str">
            <v>In Dash Navigation System</v>
          </cell>
          <cell r="K622" t="str">
            <v>Live</v>
          </cell>
          <cell r="L622" t="str">
            <v>/</v>
          </cell>
          <cell r="M622" t="str">
            <v>new</v>
          </cell>
          <cell r="N622" t="str">
            <v>ARCHIVED</v>
          </cell>
          <cell r="O622" t="b">
            <v>1</v>
          </cell>
          <cell r="P622" t="str">
            <v>WISE SUCCESS(HK) TECHNOLOGY LIMITED</v>
          </cell>
          <cell r="Q622">
            <v>0</v>
          </cell>
        </row>
        <row r="623">
          <cell r="B623" t="str">
            <v>AND4-S07C</v>
          </cell>
          <cell r="C623" t="str">
            <v>Android For Suzuki Grand Vitara JB 05-12 GPS Bluetooth Car Player Navigation Radio Stereo DVD Inc CAM</v>
          </cell>
          <cell r="D623">
            <v>4.8</v>
          </cell>
          <cell r="E623">
            <v>0.28999999999999998</v>
          </cell>
          <cell r="F623">
            <v>0.33</v>
          </cell>
          <cell r="G623">
            <v>0.23</v>
          </cell>
          <cell r="H623" t="str">
            <v>MASTEN</v>
          </cell>
          <cell r="I623" t="str">
            <v>Navigation System</v>
          </cell>
          <cell r="J623" t="str">
            <v>In Dash Navigation System</v>
          </cell>
          <cell r="K623" t="str">
            <v>Live</v>
          </cell>
          <cell r="L623" t="str">
            <v>/</v>
          </cell>
          <cell r="M623" t="str">
            <v>new</v>
          </cell>
          <cell r="N623" t="str">
            <v>ARCHIVED</v>
          </cell>
          <cell r="O623" t="b">
            <v>1</v>
          </cell>
          <cell r="P623" t="str">
            <v>WISE SUCCESS(HK) TECHNOLOGY LIMITED</v>
          </cell>
          <cell r="Q623">
            <v>0</v>
          </cell>
        </row>
        <row r="624">
          <cell r="B624" t="str">
            <v>AND4-S04</v>
          </cell>
          <cell r="C624" t="str">
            <v>Android For Suzuki Swift FZ 11-15 GPS Bluetooth Car Player Navigation Radio Stereo DVD</v>
          </cell>
          <cell r="D624">
            <v>4.8</v>
          </cell>
          <cell r="E624">
            <v>0.28999999999999998</v>
          </cell>
          <cell r="F624">
            <v>0.33</v>
          </cell>
          <cell r="G624">
            <v>0.23</v>
          </cell>
          <cell r="H624" t="str">
            <v>MASTEN</v>
          </cell>
          <cell r="I624" t="str">
            <v>Navigation System</v>
          </cell>
          <cell r="J624" t="str">
            <v>In Dash Navigation System</v>
          </cell>
          <cell r="K624" t="str">
            <v>Live</v>
          </cell>
          <cell r="L624" t="str">
            <v>/</v>
          </cell>
          <cell r="M624" t="str">
            <v>new</v>
          </cell>
          <cell r="N624" t="str">
            <v>ARCHIVED</v>
          </cell>
          <cell r="O624" t="b">
            <v>0</v>
          </cell>
          <cell r="P624" t="str">
            <v>WISE SUCCESS(HK) TECHNOLOGY LIMITED</v>
          </cell>
          <cell r="Q624">
            <v>0</v>
          </cell>
        </row>
        <row r="625">
          <cell r="B625" t="str">
            <v>AND4-S04S</v>
          </cell>
          <cell r="C625" t="str">
            <v>Android For Suzuki Swift FZ 11-15 GPS Bluetooth Car Player Navigation Radio Stereo DVD</v>
          </cell>
          <cell r="D625">
            <v>4.8</v>
          </cell>
          <cell r="E625">
            <v>0.28999999999999998</v>
          </cell>
          <cell r="F625">
            <v>0.33</v>
          </cell>
          <cell r="G625">
            <v>0.23</v>
          </cell>
          <cell r="H625" t="str">
            <v>MASTEN</v>
          </cell>
          <cell r="I625" t="str">
            <v>Navigation System</v>
          </cell>
          <cell r="J625" t="str">
            <v>In Dash Navigation System</v>
          </cell>
          <cell r="K625" t="str">
            <v>Live</v>
          </cell>
          <cell r="L625" t="str">
            <v>/</v>
          </cell>
          <cell r="M625" t="str">
            <v>new</v>
          </cell>
          <cell r="N625" t="str">
            <v>ARCHIVED</v>
          </cell>
          <cell r="O625" t="b">
            <v>1</v>
          </cell>
          <cell r="P625" t="str">
            <v>WISE SUCCESS(HK) TECHNOLOGY LIMITED</v>
          </cell>
          <cell r="Q625">
            <v>0</v>
          </cell>
        </row>
        <row r="626">
          <cell r="B626" t="str">
            <v>AND4-S10</v>
          </cell>
          <cell r="C626" t="str">
            <v>Android For Suzuki SX4 07-14 GPS Bluetooth Car Player Navigation Radio Stereo DVD</v>
          </cell>
          <cell r="D626">
            <v>4.8</v>
          </cell>
          <cell r="E626">
            <v>0.28999999999999998</v>
          </cell>
          <cell r="F626">
            <v>0.33</v>
          </cell>
          <cell r="G626">
            <v>0.23</v>
          </cell>
          <cell r="H626" t="str">
            <v>MASTEN</v>
          </cell>
          <cell r="I626" t="str">
            <v>Navigation System</v>
          </cell>
          <cell r="J626" t="str">
            <v>In Dash Navigation System</v>
          </cell>
          <cell r="K626" t="str">
            <v>Live</v>
          </cell>
          <cell r="L626" t="str">
            <v>/</v>
          </cell>
          <cell r="M626" t="str">
            <v>new</v>
          </cell>
          <cell r="N626" t="str">
            <v>ARCHIVED</v>
          </cell>
          <cell r="O626" t="b">
            <v>0</v>
          </cell>
          <cell r="P626" t="str">
            <v>SHEN ZHEN KLYDE ELECTRONICS CO.,LTD</v>
          </cell>
          <cell r="Q626">
            <v>0</v>
          </cell>
        </row>
        <row r="627">
          <cell r="B627" t="str">
            <v>AND4-S10S</v>
          </cell>
          <cell r="C627" t="str">
            <v>Android For Suzuki SX4 07-14 GPS Bluetooth Car Player Navigation Radio Stereo DVD</v>
          </cell>
          <cell r="D627">
            <v>4.8</v>
          </cell>
          <cell r="E627">
            <v>0.28999999999999998</v>
          </cell>
          <cell r="F627">
            <v>0.33</v>
          </cell>
          <cell r="G627">
            <v>0.23</v>
          </cell>
          <cell r="H627" t="str">
            <v>MASTEN</v>
          </cell>
          <cell r="I627" t="str">
            <v>Navigation System</v>
          </cell>
          <cell r="J627" t="str">
            <v>In Dash Navigation System</v>
          </cell>
          <cell r="K627" t="str">
            <v>Live</v>
          </cell>
          <cell r="L627" t="str">
            <v>/</v>
          </cell>
          <cell r="M627" t="str">
            <v>new</v>
          </cell>
          <cell r="N627" t="str">
            <v>ARCHIVED</v>
          </cell>
          <cell r="O627" t="b">
            <v>1</v>
          </cell>
          <cell r="P627" t="str">
            <v>WISE SUCCESS(HK) TECHNOLOGY LIMITED</v>
          </cell>
          <cell r="Q627">
            <v>0</v>
          </cell>
        </row>
        <row r="628">
          <cell r="B628" t="str">
            <v>AND4-S10C</v>
          </cell>
          <cell r="C628" t="str">
            <v>Android For Suzuki SX4 07-14 GPS Bluetooth Car Player Navigation Radio Stereo DVD Inc CAM</v>
          </cell>
          <cell r="D628">
            <v>4.8</v>
          </cell>
          <cell r="E628">
            <v>0.28999999999999998</v>
          </cell>
          <cell r="F628">
            <v>0.33</v>
          </cell>
          <cell r="G628">
            <v>0.23</v>
          </cell>
          <cell r="H628" t="str">
            <v>MASTEN</v>
          </cell>
          <cell r="I628" t="str">
            <v>Navigation System</v>
          </cell>
          <cell r="J628" t="str">
            <v>In Dash Navigation System</v>
          </cell>
          <cell r="K628" t="str">
            <v>Live</v>
          </cell>
          <cell r="L628" t="str">
            <v>/</v>
          </cell>
          <cell r="M628" t="str">
            <v>new</v>
          </cell>
          <cell r="N628" t="str">
            <v>ARCHIVED</v>
          </cell>
          <cell r="O628" t="b">
            <v>1</v>
          </cell>
          <cell r="P628" t="str">
            <v>SHEN ZHEN KLYDE ELECTRONICS CO.,LTD</v>
          </cell>
          <cell r="Q628">
            <v>0</v>
          </cell>
        </row>
        <row r="629">
          <cell r="B629" t="str">
            <v>AND4-V06S</v>
          </cell>
          <cell r="C629" t="str">
            <v>Android For Volkswagen VW Touareg 7L  03-10 GPS Bluetooth Car Player Navigation Radio Stereo DVD</v>
          </cell>
          <cell r="D629">
            <v>4.0999999999999996</v>
          </cell>
          <cell r="E629">
            <v>0.28000000000000003</v>
          </cell>
          <cell r="F629">
            <v>0.28999999999999998</v>
          </cell>
          <cell r="G629">
            <v>0.2</v>
          </cell>
          <cell r="H629" t="str">
            <v>MASTEN</v>
          </cell>
          <cell r="I629" t="str">
            <v>Navigation System</v>
          </cell>
          <cell r="J629" t="str">
            <v>In Dash Navigation System</v>
          </cell>
          <cell r="K629" t="str">
            <v>Live</v>
          </cell>
          <cell r="L629" t="str">
            <v>/</v>
          </cell>
          <cell r="M629" t="str">
            <v>new</v>
          </cell>
          <cell r="N629" t="str">
            <v>ARCHIVED</v>
          </cell>
          <cell r="O629" t="b">
            <v>1</v>
          </cell>
          <cell r="P629" t="str">
            <v>WISE SUCCESS(HK) TECHNOLOGY LIMITED</v>
          </cell>
          <cell r="Q629">
            <v>0</v>
          </cell>
        </row>
        <row r="630">
          <cell r="B630" t="str">
            <v>AND3-V06</v>
          </cell>
          <cell r="C630" t="str">
            <v>Android For Volkswagen VW Touareg 7L 03-10 GPS Bluetooth Car Player Navigation Radio Stereo DVD</v>
          </cell>
          <cell r="D630">
            <v>4.0999999999999996</v>
          </cell>
          <cell r="E630">
            <v>0.28000000000000003</v>
          </cell>
          <cell r="F630">
            <v>0.28999999999999998</v>
          </cell>
          <cell r="G630">
            <v>0.2</v>
          </cell>
          <cell r="H630" t="str">
            <v>MASTEN</v>
          </cell>
          <cell r="I630" t="str">
            <v>Navigation System</v>
          </cell>
          <cell r="J630" t="str">
            <v>In Dash Navigation System</v>
          </cell>
          <cell r="K630" t="str">
            <v>Live</v>
          </cell>
          <cell r="L630" t="str">
            <v>/</v>
          </cell>
          <cell r="M630" t="str">
            <v>new</v>
          </cell>
          <cell r="N630" t="str">
            <v>ARCHIVED</v>
          </cell>
          <cell r="O630" t="b">
            <v>0</v>
          </cell>
          <cell r="P630" t="str">
            <v>WISE SUCCESS(HK) TECHNOLOGY LIMITED</v>
          </cell>
          <cell r="Q630">
            <v>0</v>
          </cell>
        </row>
        <row r="631">
          <cell r="B631" t="str">
            <v>AND4-V06</v>
          </cell>
          <cell r="C631" t="str">
            <v>Android For Volkswagen VW Touareg 7L 03-10 GPS Bluetooth Car Player Navigation Radio Stereo DVD</v>
          </cell>
          <cell r="D631">
            <v>4.0999999999999996</v>
          </cell>
          <cell r="E631">
            <v>0.28000000000000003</v>
          </cell>
          <cell r="F631">
            <v>0.28999999999999998</v>
          </cell>
          <cell r="G631">
            <v>0.2</v>
          </cell>
          <cell r="H631" t="str">
            <v>MASTEN</v>
          </cell>
          <cell r="I631" t="str">
            <v>Navigation System</v>
          </cell>
          <cell r="J631" t="str">
            <v>In Dash Navigation System</v>
          </cell>
          <cell r="K631" t="str">
            <v>Live</v>
          </cell>
          <cell r="L631" t="str">
            <v>/</v>
          </cell>
          <cell r="M631" t="str">
            <v>new</v>
          </cell>
          <cell r="N631" t="str">
            <v>ARCHIVED</v>
          </cell>
          <cell r="O631" t="b">
            <v>0</v>
          </cell>
          <cell r="P631" t="str">
            <v>WISE SUCCESS(HK) TECHNOLOGY LIMITED</v>
          </cell>
          <cell r="Q631">
            <v>0</v>
          </cell>
        </row>
        <row r="632">
          <cell r="B632" t="str">
            <v>AND4-V09</v>
          </cell>
          <cell r="C632" t="str">
            <v>Android For Volkswagen VW Touareg 7P 11-18 GPS Bluetooth Car Player Navigation Radio Stereo DVD</v>
          </cell>
          <cell r="D632">
            <v>4.0999999999999996</v>
          </cell>
          <cell r="E632">
            <v>0.28000000000000003</v>
          </cell>
          <cell r="F632">
            <v>0.28999999999999998</v>
          </cell>
          <cell r="G632">
            <v>0.2</v>
          </cell>
          <cell r="H632" t="str">
            <v>MASTEN</v>
          </cell>
          <cell r="I632" t="str">
            <v>Navigation System</v>
          </cell>
          <cell r="J632" t="str">
            <v>In Dash Navigation System</v>
          </cell>
          <cell r="K632" t="str">
            <v>Live</v>
          </cell>
          <cell r="L632" t="str">
            <v>/</v>
          </cell>
          <cell r="M632" t="str">
            <v>new</v>
          </cell>
          <cell r="N632" t="str">
            <v>ARCHIVED</v>
          </cell>
          <cell r="O632" t="b">
            <v>0</v>
          </cell>
          <cell r="P632" t="str">
            <v>WISE SUCCESS(HK) TECHNOLOGY LIMITED</v>
          </cell>
          <cell r="Q632">
            <v>0</v>
          </cell>
        </row>
        <row r="633">
          <cell r="B633" t="str">
            <v>AND4-V09S</v>
          </cell>
          <cell r="C633" t="str">
            <v>Android For Volkswagen VW Touareg 7P 11-18 GPS Bluetooth Car Player Navigation Radio Stereo DVD</v>
          </cell>
          <cell r="D633">
            <v>4.0999999999999996</v>
          </cell>
          <cell r="E633">
            <v>0.28000000000000003</v>
          </cell>
          <cell r="F633">
            <v>0.28999999999999998</v>
          </cell>
          <cell r="G633">
            <v>0.2</v>
          </cell>
          <cell r="H633" t="str">
            <v>MASTEN</v>
          </cell>
          <cell r="I633" t="str">
            <v>Navigation System</v>
          </cell>
          <cell r="J633" t="str">
            <v>In Dash Navigation System</v>
          </cell>
          <cell r="K633" t="str">
            <v>Live</v>
          </cell>
          <cell r="L633" t="str">
            <v>/</v>
          </cell>
          <cell r="M633" t="str">
            <v>new</v>
          </cell>
          <cell r="N633" t="str">
            <v>ARCHIVED</v>
          </cell>
          <cell r="O633" t="b">
            <v>1</v>
          </cell>
          <cell r="P633" t="str">
            <v>WISE SUCCESS(HK) TECHNOLOGY LIMITED</v>
          </cell>
          <cell r="Q633">
            <v>0</v>
          </cell>
        </row>
        <row r="634">
          <cell r="B634" t="str">
            <v>AND4-V05</v>
          </cell>
          <cell r="C634" t="str">
            <v>Android For Volkswagen VW Transporter T5 01-09 Multivan Passat GP GPS Bluetooth Car Player Navigation Radio Stereo DVD</v>
          </cell>
          <cell r="D634">
            <v>4.0999999999999996</v>
          </cell>
          <cell r="E634">
            <v>0.28000000000000003</v>
          </cell>
          <cell r="F634">
            <v>0.28999999999999998</v>
          </cell>
          <cell r="G634">
            <v>0.2</v>
          </cell>
          <cell r="H634" t="str">
            <v>MASTEN</v>
          </cell>
          <cell r="I634" t="str">
            <v>Navigation System</v>
          </cell>
          <cell r="J634" t="str">
            <v>In Dash Navigation System</v>
          </cell>
          <cell r="K634" t="str">
            <v>Live</v>
          </cell>
          <cell r="L634" t="str">
            <v>/</v>
          </cell>
          <cell r="M634" t="str">
            <v>new</v>
          </cell>
          <cell r="N634" t="str">
            <v>ARCHIVED</v>
          </cell>
          <cell r="O634" t="b">
            <v>0</v>
          </cell>
          <cell r="P634" t="str">
            <v>WISE SUCCESS(HK) TECHNOLOGY LIMITED</v>
          </cell>
          <cell r="Q634">
            <v>0</v>
          </cell>
        </row>
        <row r="635">
          <cell r="B635" t="str">
            <v>AND4-V05C</v>
          </cell>
          <cell r="C635" t="str">
            <v>Android For Volkswagen VW Transporter T5 01-09 Multivan Passat GP GPS Bluetooth Car Player Navigation Radio Stereo DVD Inc CAM</v>
          </cell>
          <cell r="D635">
            <v>4.0999999999999996</v>
          </cell>
          <cell r="E635">
            <v>0.28000000000000003</v>
          </cell>
          <cell r="F635">
            <v>0.28999999999999998</v>
          </cell>
          <cell r="G635">
            <v>0.2</v>
          </cell>
          <cell r="H635" t="str">
            <v>MASTEN</v>
          </cell>
          <cell r="I635" t="str">
            <v>Navigation System</v>
          </cell>
          <cell r="J635" t="str">
            <v>In Dash Navigation System</v>
          </cell>
          <cell r="K635" t="str">
            <v>Live</v>
          </cell>
          <cell r="L635" t="str">
            <v>/</v>
          </cell>
          <cell r="M635" t="str">
            <v>new</v>
          </cell>
          <cell r="N635" t="str">
            <v>ARCHIVED</v>
          </cell>
          <cell r="O635" t="b">
            <v>1</v>
          </cell>
          <cell r="P635" t="str">
            <v>WISE SUCCESS(HK) TECHNOLOGY LIMITED</v>
          </cell>
          <cell r="Q635">
            <v>0</v>
          </cell>
        </row>
        <row r="636">
          <cell r="B636" t="str">
            <v>AND4-V05S</v>
          </cell>
          <cell r="C636" t="str">
            <v>Android For Volkswagen VW Transporter T5 01-09 Multivan Passat GPS Bluetooth Car Player Navigation Radio Stereo DVD</v>
          </cell>
          <cell r="D636">
            <v>4.0999999999999996</v>
          </cell>
          <cell r="E636">
            <v>0.28000000000000003</v>
          </cell>
          <cell r="F636">
            <v>0.28999999999999998</v>
          </cell>
          <cell r="G636">
            <v>0.2</v>
          </cell>
          <cell r="H636" t="str">
            <v>MASTEN</v>
          </cell>
          <cell r="I636" t="str">
            <v>Navigation System</v>
          </cell>
          <cell r="J636" t="str">
            <v>In Dash Navigation System</v>
          </cell>
          <cell r="K636" t="str">
            <v>Live</v>
          </cell>
          <cell r="L636" t="str">
            <v>/</v>
          </cell>
          <cell r="M636" t="str">
            <v>new</v>
          </cell>
          <cell r="N636" t="str">
            <v>ARCHIVED</v>
          </cell>
          <cell r="O636" t="b">
            <v>1</v>
          </cell>
          <cell r="P636" t="str">
            <v>WISE SUCCESS(HK) TECHNOLOGY LIMITED</v>
          </cell>
          <cell r="Q636">
            <v>0</v>
          </cell>
        </row>
        <row r="637">
          <cell r="B637" t="str">
            <v>AND4-V04</v>
          </cell>
          <cell r="C637" t="str">
            <v>Android For Volkswagen VW Universal 04-18 GPS Bluetooth Car Player Navigation Radio Stereo DVD</v>
          </cell>
          <cell r="D637">
            <v>4.0999999999999996</v>
          </cell>
          <cell r="E637">
            <v>0.28000000000000003</v>
          </cell>
          <cell r="F637">
            <v>0.28999999999999998</v>
          </cell>
          <cell r="G637">
            <v>0.2</v>
          </cell>
          <cell r="H637" t="str">
            <v>MASTEN</v>
          </cell>
          <cell r="I637" t="str">
            <v>Navigation System</v>
          </cell>
          <cell r="J637" t="str">
            <v>In Dash Navigation System</v>
          </cell>
          <cell r="K637" t="str">
            <v>Live</v>
          </cell>
          <cell r="L637" t="str">
            <v>/</v>
          </cell>
          <cell r="M637" t="str">
            <v>new</v>
          </cell>
          <cell r="N637" t="str">
            <v>ARCHIVED</v>
          </cell>
          <cell r="O637" t="b">
            <v>0</v>
          </cell>
          <cell r="P637" t="str">
            <v>WISE SUCCESS(HK) TECHNOLOGY LIMITED</v>
          </cell>
          <cell r="Q637">
            <v>0</v>
          </cell>
        </row>
        <row r="638">
          <cell r="B638" t="str">
            <v>AND4-V07</v>
          </cell>
          <cell r="C638" t="str">
            <v>Android For Volkswagen VW Universal 04-18 GPS Bluetooth Car Player Navigation Radio Stereo DVD AND4-V07</v>
          </cell>
          <cell r="D638">
            <v>4.0999999999999996</v>
          </cell>
          <cell r="E638">
            <v>0.28000000000000003</v>
          </cell>
          <cell r="F638">
            <v>0.28999999999999998</v>
          </cell>
          <cell r="G638">
            <v>0.2</v>
          </cell>
          <cell r="H638" t="str">
            <v>MASTEN</v>
          </cell>
          <cell r="I638" t="str">
            <v>Navigation System</v>
          </cell>
          <cell r="J638" t="str">
            <v>In Dash Navigation System</v>
          </cell>
          <cell r="K638" t="str">
            <v>Live</v>
          </cell>
          <cell r="L638" t="str">
            <v>/</v>
          </cell>
          <cell r="M638" t="str">
            <v>new</v>
          </cell>
          <cell r="N638" t="str">
            <v>ARCHIVED</v>
          </cell>
          <cell r="O638" t="b">
            <v>0</v>
          </cell>
          <cell r="P638" t="str">
            <v>WISE SUCCESS(HK) TECHNOLOGY LIMITED</v>
          </cell>
          <cell r="Q638">
            <v>0</v>
          </cell>
        </row>
        <row r="639">
          <cell r="B639" t="str">
            <v>AND4-V08</v>
          </cell>
          <cell r="C639" t="str">
            <v>Android For Volkswagen VW Universal 04-18 GPS Bluetooth Car Player Navigation Radio Stereo DVD AND4-V08</v>
          </cell>
          <cell r="D639">
            <v>4.0999999999999996</v>
          </cell>
          <cell r="E639">
            <v>0.28000000000000003</v>
          </cell>
          <cell r="F639">
            <v>0.28999999999999998</v>
          </cell>
          <cell r="G639">
            <v>0.2</v>
          </cell>
          <cell r="H639" t="str">
            <v>MASTEN</v>
          </cell>
          <cell r="I639" t="str">
            <v>Navigation System</v>
          </cell>
          <cell r="J639" t="str">
            <v>In Dash Navigation System</v>
          </cell>
          <cell r="K639" t="str">
            <v>Live</v>
          </cell>
          <cell r="L639" t="str">
            <v>/</v>
          </cell>
          <cell r="M639" t="str">
            <v>new</v>
          </cell>
          <cell r="N639" t="str">
            <v>ARCHIVED</v>
          </cell>
          <cell r="O639" t="b">
            <v>0</v>
          </cell>
          <cell r="P639" t="str">
            <v>WISE SUCCESS(HK) TECHNOLOGY LIMITED</v>
          </cell>
          <cell r="Q639">
            <v>0</v>
          </cell>
        </row>
        <row r="640">
          <cell r="B640" t="str">
            <v>AND4-T08C</v>
          </cell>
          <cell r="C640" t="str">
            <v>Android GPS Bluetooth Car Player Navigation Radio Stereo DVD for For Toyota RAV4 2015 Onwards</v>
          </cell>
          <cell r="D640">
            <v>5.8</v>
          </cell>
          <cell r="E640">
            <v>0.28999999999999998</v>
          </cell>
          <cell r="F640">
            <v>0.38</v>
          </cell>
          <cell r="G640">
            <v>0.28999999999999998</v>
          </cell>
          <cell r="H640" t="str">
            <v>MASTEN</v>
          </cell>
          <cell r="I640" t="str">
            <v>Navigation System</v>
          </cell>
          <cell r="J640" t="str">
            <v>In Dash Navigation System</v>
          </cell>
          <cell r="K640" t="str">
            <v>Live</v>
          </cell>
          <cell r="L640" t="str">
            <v>/</v>
          </cell>
          <cell r="M640" t="str">
            <v>new</v>
          </cell>
          <cell r="N640" t="str">
            <v>ARCHIVED</v>
          </cell>
          <cell r="O640" t="b">
            <v>1</v>
          </cell>
          <cell r="P640" t="str">
            <v>WISE SUCCESS(HK) TECHNOLOGY LIMITED</v>
          </cell>
          <cell r="Q640">
            <v>0</v>
          </cell>
        </row>
        <row r="641">
          <cell r="B641" t="str">
            <v>AND4-T04</v>
          </cell>
          <cell r="C641" t="str">
            <v>Android GPS Bluetooth Car Player Navigation Radio Stereo DVD For Toyota Camry Aurion 06-11</v>
          </cell>
          <cell r="D641">
            <v>5.8</v>
          </cell>
          <cell r="E641">
            <v>0.28999999999999998</v>
          </cell>
          <cell r="F641">
            <v>0.38</v>
          </cell>
          <cell r="G641">
            <v>0.28999999999999998</v>
          </cell>
          <cell r="H641" t="str">
            <v>MASTEN</v>
          </cell>
          <cell r="I641" t="str">
            <v>Navigation System</v>
          </cell>
          <cell r="J641" t="str">
            <v>In Dash Navigation System</v>
          </cell>
          <cell r="K641" t="str">
            <v>Live</v>
          </cell>
          <cell r="L641" t="str">
            <v>/</v>
          </cell>
          <cell r="M641" t="str">
            <v>new</v>
          </cell>
          <cell r="N641" t="str">
            <v>ARCHIVED</v>
          </cell>
          <cell r="O641" t="b">
            <v>0</v>
          </cell>
          <cell r="P641" t="str">
            <v>WISE SUCCESS(HK) TECHNOLOGY LIMITED</v>
          </cell>
          <cell r="Q641">
            <v>0</v>
          </cell>
        </row>
        <row r="642">
          <cell r="B642" t="str">
            <v>AND4-T04S</v>
          </cell>
          <cell r="C642" t="str">
            <v>Android GPS Bluetooth Car Player Navigation Radio Stereo DVD For Toyota Camry Aurion 06-11</v>
          </cell>
          <cell r="D642">
            <v>5.8</v>
          </cell>
          <cell r="E642">
            <v>0.28999999999999998</v>
          </cell>
          <cell r="F642">
            <v>0.38</v>
          </cell>
          <cell r="G642">
            <v>0.28999999999999998</v>
          </cell>
          <cell r="H642" t="str">
            <v>MASTEN</v>
          </cell>
          <cell r="I642" t="str">
            <v>Navigation System</v>
          </cell>
          <cell r="J642" t="str">
            <v>In Dash Navigation System</v>
          </cell>
          <cell r="K642" t="str">
            <v>Live</v>
          </cell>
          <cell r="L642" t="str">
            <v>/</v>
          </cell>
          <cell r="M642" t="str">
            <v>new</v>
          </cell>
          <cell r="N642" t="str">
            <v>ARCHIVED</v>
          </cell>
          <cell r="O642" t="b">
            <v>1</v>
          </cell>
          <cell r="P642" t="str">
            <v>WISE SUCCESS(HK) TECHNOLOGY LIMITED</v>
          </cell>
          <cell r="Q642">
            <v>0</v>
          </cell>
        </row>
        <row r="643">
          <cell r="B643" t="str">
            <v>ANDP-TL</v>
          </cell>
          <cell r="C643" t="str">
            <v>Android GPS Bluetooth Car Player Navigation Radio Stereo DVD For Toyota General (pre 2002 Large)</v>
          </cell>
          <cell r="D643">
            <v>4.0999999999999996</v>
          </cell>
          <cell r="E643">
            <v>0.28000000000000003</v>
          </cell>
          <cell r="F643">
            <v>0.28999999999999998</v>
          </cell>
          <cell r="G643">
            <v>0.2</v>
          </cell>
          <cell r="H643" t="str">
            <v>MASTEN</v>
          </cell>
          <cell r="I643" t="str">
            <v>Navigation System</v>
          </cell>
          <cell r="J643" t="str">
            <v>In Dash Navigation System</v>
          </cell>
          <cell r="K643" t="str">
            <v>Live</v>
          </cell>
          <cell r="L643" t="str">
            <v>/</v>
          </cell>
          <cell r="M643" t="str">
            <v>new</v>
          </cell>
          <cell r="N643" t="str">
            <v>ARCHIVED</v>
          </cell>
          <cell r="O643" t="b">
            <v>1</v>
          </cell>
          <cell r="P643" t="str">
            <v>WISE SUCCESS(HK) TECHNOLOGY LIMITED</v>
          </cell>
          <cell r="Q643">
            <v>0</v>
          </cell>
        </row>
        <row r="644">
          <cell r="B644" t="str">
            <v>ANDP-T150</v>
          </cell>
          <cell r="C644" t="str">
            <v>Android GPS Bluetooth Car Player Navigation Radio Stereo DVD For Toyota Land Cruiser Prado 150 09-13 GX GXL</v>
          </cell>
          <cell r="D644">
            <v>4.0999999999999996</v>
          </cell>
          <cell r="E644">
            <v>0.28000000000000003</v>
          </cell>
          <cell r="F644">
            <v>0.28999999999999998</v>
          </cell>
          <cell r="G644">
            <v>0.2</v>
          </cell>
          <cell r="H644" t="str">
            <v>MASTEN</v>
          </cell>
          <cell r="I644" t="str">
            <v>Navigation System</v>
          </cell>
          <cell r="J644" t="str">
            <v>In Dash Navigation System</v>
          </cell>
          <cell r="K644" t="str">
            <v>Live</v>
          </cell>
          <cell r="L644" t="str">
            <v>/</v>
          </cell>
          <cell r="M644" t="str">
            <v>new</v>
          </cell>
          <cell r="N644" t="str">
            <v>ARCHIVED</v>
          </cell>
          <cell r="O644" t="b">
            <v>1</v>
          </cell>
          <cell r="P644" t="str">
            <v>WISE SUCCESS(HK) TECHNOLOGY LIMITED</v>
          </cell>
          <cell r="Q644">
            <v>0</v>
          </cell>
        </row>
        <row r="645">
          <cell r="B645" t="str">
            <v>AND4-T08S</v>
          </cell>
          <cell r="C645" t="str">
            <v>Android GPS Bluetooth Car Player Navigation Radio Stereo DVD For Toyota RAV4 2015 Onwards</v>
          </cell>
          <cell r="D645">
            <v>5.8</v>
          </cell>
          <cell r="E645">
            <v>0.28999999999999998</v>
          </cell>
          <cell r="F645">
            <v>0.38</v>
          </cell>
          <cell r="G645">
            <v>0.28999999999999998</v>
          </cell>
          <cell r="H645" t="str">
            <v>MASTEN</v>
          </cell>
          <cell r="I645" t="str">
            <v>Navigation System</v>
          </cell>
          <cell r="J645" t="str">
            <v>In Dash Navigation System</v>
          </cell>
          <cell r="K645" t="str">
            <v>Live</v>
          </cell>
          <cell r="L645" t="str">
            <v>/</v>
          </cell>
          <cell r="M645" t="str">
            <v>new</v>
          </cell>
          <cell r="N645" t="str">
            <v>ARCHIVED</v>
          </cell>
          <cell r="O645" t="b">
            <v>1</v>
          </cell>
          <cell r="P645" t="str">
            <v>WISE SUCCESS(HK) TECHNOLOGY LIMITED</v>
          </cell>
          <cell r="Q645">
            <v>0</v>
          </cell>
        </row>
        <row r="646">
          <cell r="B646" t="str">
            <v>roadmaster1</v>
          </cell>
          <cell r="C646" t="str">
            <v>Android GPS Bluetooth Car Player Navigation Radio Stereo DVD for Toyota Universal 1999-2015</v>
          </cell>
          <cell r="D646">
            <v>4.0999999999999996</v>
          </cell>
          <cell r="E646">
            <v>0.28000000000000003</v>
          </cell>
          <cell r="F646">
            <v>0.28999999999999998</v>
          </cell>
          <cell r="G646">
            <v>0.2</v>
          </cell>
          <cell r="H646" t="str">
            <v>MASTEN</v>
          </cell>
          <cell r="I646" t="str">
            <v>Miscellaneous</v>
          </cell>
          <cell r="J646" t="str">
            <v>Miscellaneous</v>
          </cell>
          <cell r="K646" t="str">
            <v>Archived</v>
          </cell>
          <cell r="L646" t="str">
            <v>/</v>
          </cell>
          <cell r="M646" t="str">
            <v>new</v>
          </cell>
          <cell r="N646" t="str">
            <v>ARCHIVED</v>
          </cell>
          <cell r="O646" t="b">
            <v>0</v>
          </cell>
          <cell r="P646" t="str">
            <v>WISE SUCCESS(HK) TECHNOLOGY LIMITED</v>
          </cell>
          <cell r="Q646">
            <v>0</v>
          </cell>
        </row>
        <row r="647">
          <cell r="B647" t="str">
            <v>AND4-T02</v>
          </cell>
          <cell r="C647" t="str">
            <v>Android GPS Bluetooth Car Player Navigation Radio Stereo DVD For Toyota Universal 1999-2015</v>
          </cell>
          <cell r="D647">
            <v>4.0999999999999996</v>
          </cell>
          <cell r="E647">
            <v>0.28000000000000003</v>
          </cell>
          <cell r="F647">
            <v>0.28999999999999998</v>
          </cell>
          <cell r="G647">
            <v>0.2</v>
          </cell>
          <cell r="H647" t="str">
            <v>MASTEN</v>
          </cell>
          <cell r="I647" t="str">
            <v>Navigation System</v>
          </cell>
          <cell r="J647" t="str">
            <v>In Dash Navigation System</v>
          </cell>
          <cell r="K647" t="str">
            <v>Live</v>
          </cell>
          <cell r="L647" t="str">
            <v>/</v>
          </cell>
          <cell r="M647" t="str">
            <v>new</v>
          </cell>
          <cell r="N647" t="str">
            <v>ARCHIVED</v>
          </cell>
          <cell r="O647" t="b">
            <v>0</v>
          </cell>
          <cell r="P647" t="str">
            <v>WISE SUCCESS(HK) TECHNOLOGY LIMITED</v>
          </cell>
          <cell r="Q647">
            <v>0</v>
          </cell>
        </row>
        <row r="648">
          <cell r="B648" t="str">
            <v>ANDP-T150FC</v>
          </cell>
          <cell r="C648" t="str">
            <v>Android GPS Bluetooth Car Player Navigation Radio Stereo DVD Inc CAM + FAS For Toyota Land Cruiser Prado 150 09-13 GX GXL</v>
          </cell>
          <cell r="D648">
            <v>4.0999999999999996</v>
          </cell>
          <cell r="E648">
            <v>0.57999999999999996</v>
          </cell>
          <cell r="F648">
            <v>0.28999999999999998</v>
          </cell>
          <cell r="G648">
            <v>0.2</v>
          </cell>
          <cell r="H648" t="str">
            <v>MASTEN</v>
          </cell>
          <cell r="I648" t="str">
            <v>Navigation System</v>
          </cell>
          <cell r="J648" t="str">
            <v>In Dash Navigation System</v>
          </cell>
          <cell r="K648" t="str">
            <v>Live</v>
          </cell>
          <cell r="L648" t="str">
            <v>/</v>
          </cell>
          <cell r="M648" t="str">
            <v>new</v>
          </cell>
          <cell r="N648" t="str">
            <v>ARCHIVED</v>
          </cell>
          <cell r="O648" t="b">
            <v>1</v>
          </cell>
          <cell r="P648" t="str">
            <v>WISE SUCCESS(HK) TECHNOLOGY LIMITED</v>
          </cell>
          <cell r="Q648">
            <v>0</v>
          </cell>
        </row>
        <row r="649">
          <cell r="B649" t="str">
            <v>AND4-T04C</v>
          </cell>
          <cell r="C649" t="str">
            <v>Android GPS Bluetooth Car Player Navigation Radio Stereo DVD Inc CAM for Toyota Camry Aurion 06-11</v>
          </cell>
          <cell r="D649">
            <v>5.8</v>
          </cell>
          <cell r="E649">
            <v>0.28999999999999998</v>
          </cell>
          <cell r="F649">
            <v>0.38</v>
          </cell>
          <cell r="G649">
            <v>0.28999999999999998</v>
          </cell>
          <cell r="H649" t="str">
            <v>MASTEN</v>
          </cell>
          <cell r="I649" t="str">
            <v>Navigation System</v>
          </cell>
          <cell r="J649" t="str">
            <v>In Dash Navigation System</v>
          </cell>
          <cell r="K649" t="str">
            <v>Live</v>
          </cell>
          <cell r="L649" t="str">
            <v>/</v>
          </cell>
          <cell r="M649" t="str">
            <v>new</v>
          </cell>
          <cell r="N649" t="str">
            <v>ARCHIVED</v>
          </cell>
          <cell r="O649" t="b">
            <v>1</v>
          </cell>
          <cell r="P649" t="str">
            <v>WISE SUCCESS(HK) TECHNOLOGY LIMITED</v>
          </cell>
          <cell r="Q649">
            <v>0</v>
          </cell>
        </row>
        <row r="650">
          <cell r="B650" t="str">
            <v>ANDP-TLC</v>
          </cell>
          <cell r="C650" t="str">
            <v>Android GPS Bluetooth Car Player Navigation Radio Stereo DVD Inc CAM For Toyota General Hilux Land Cruiser Prado</v>
          </cell>
          <cell r="D650">
            <v>4.0999999999999996</v>
          </cell>
          <cell r="E650">
            <v>0.28000000000000003</v>
          </cell>
          <cell r="F650">
            <v>0.28999999999999998</v>
          </cell>
          <cell r="G650">
            <v>0.2</v>
          </cell>
          <cell r="H650" t="str">
            <v>MASTEN</v>
          </cell>
          <cell r="I650" t="str">
            <v>Navigation System</v>
          </cell>
          <cell r="J650" t="str">
            <v>In Dash Navigation System</v>
          </cell>
          <cell r="K650" t="str">
            <v>Live</v>
          </cell>
          <cell r="L650" t="str">
            <v>/</v>
          </cell>
          <cell r="M650" t="str">
            <v>new</v>
          </cell>
          <cell r="N650" t="str">
            <v>ARCHIVED</v>
          </cell>
          <cell r="O650" t="b">
            <v>1</v>
          </cell>
          <cell r="P650" t="str">
            <v>WISE SUCCESS(HK) TECHNOLOGY LIMITED</v>
          </cell>
          <cell r="Q650">
            <v>0</v>
          </cell>
        </row>
        <row r="651">
          <cell r="B651" t="str">
            <v>ANDP-T150C</v>
          </cell>
          <cell r="C651" t="str">
            <v>Android GPS Bluetooth Car Player Navigation Radio Stereo DVD Inc Cam For Toyota Land Cruiser Prado 150 09-13 GX GXL</v>
          </cell>
          <cell r="D651">
            <v>4.0999999999999996</v>
          </cell>
          <cell r="E651">
            <v>0.28000000000000003</v>
          </cell>
          <cell r="F651">
            <v>0.28999999999999998</v>
          </cell>
          <cell r="G651">
            <v>0.2</v>
          </cell>
          <cell r="H651" t="str">
            <v>MASTEN</v>
          </cell>
          <cell r="I651" t="str">
            <v>Navigation System</v>
          </cell>
          <cell r="J651" t="str">
            <v>In Dash Navigation System</v>
          </cell>
          <cell r="K651" t="str">
            <v>Live</v>
          </cell>
          <cell r="L651" t="str">
            <v>/</v>
          </cell>
          <cell r="M651" t="str">
            <v>new</v>
          </cell>
          <cell r="N651" t="str">
            <v>ARCHIVED</v>
          </cell>
          <cell r="O651" t="b">
            <v>1</v>
          </cell>
          <cell r="P651" t="str">
            <v>WISE SUCCESS(HK) TECHNOLOGY LIMITED</v>
          </cell>
          <cell r="Q651">
            <v>0</v>
          </cell>
        </row>
        <row r="652">
          <cell r="B652" t="str">
            <v>AVN2-T12C-US</v>
          </cell>
          <cell r="C652" t="str">
            <v>Android GPS Bluetooth Car Player Navigation Radio Stereo DVD Inc Camera for For Toyota Kluger 10.1 14-16</v>
          </cell>
          <cell r="D652">
            <v>5.8</v>
          </cell>
          <cell r="E652">
            <v>0.28999999999999998</v>
          </cell>
          <cell r="F652">
            <v>0.38</v>
          </cell>
          <cell r="G652">
            <v>0.28999999999999998</v>
          </cell>
          <cell r="H652" t="str">
            <v>MASTEN</v>
          </cell>
          <cell r="I652" t="str">
            <v>Navigation System</v>
          </cell>
          <cell r="J652" t="str">
            <v>Navigation System</v>
          </cell>
          <cell r="K652" t="str">
            <v>Archived</v>
          </cell>
          <cell r="L652" t="str">
            <v>/</v>
          </cell>
          <cell r="M652" t="str">
            <v>new</v>
          </cell>
          <cell r="N652" t="str">
            <v>ARCHIVED</v>
          </cell>
          <cell r="O652" t="b">
            <v>1</v>
          </cell>
          <cell r="P652" t="str">
            <v>NA</v>
          </cell>
          <cell r="Q652">
            <v>0</v>
          </cell>
        </row>
        <row r="653">
          <cell r="B653" t="str">
            <v>ANDP-T150F</v>
          </cell>
          <cell r="C653" t="str">
            <v>Android GPS Bluetooth Car Player Navigation Radio Stereo DVD Inc FAS For Toyota Land Cruiser Prado 150 09-13 GX GXL</v>
          </cell>
          <cell r="D653">
            <v>4.0999999999999996</v>
          </cell>
          <cell r="E653">
            <v>0.57999999999999996</v>
          </cell>
          <cell r="F653">
            <v>0.28999999999999998</v>
          </cell>
          <cell r="G653">
            <v>0.2</v>
          </cell>
          <cell r="H653" t="str">
            <v>MASTEN</v>
          </cell>
          <cell r="I653" t="str">
            <v>Navigation System</v>
          </cell>
          <cell r="J653" t="str">
            <v>In Dash Navigation System</v>
          </cell>
          <cell r="K653" t="str">
            <v>Live</v>
          </cell>
          <cell r="L653" t="str">
            <v>/</v>
          </cell>
          <cell r="M653" t="str">
            <v>new</v>
          </cell>
          <cell r="N653" t="str">
            <v>ARCHIVED</v>
          </cell>
          <cell r="O653" t="b">
            <v>1</v>
          </cell>
          <cell r="P653" t="str">
            <v>WISE SUCCESS(HK) TECHNOLOGY LIMITED</v>
          </cell>
          <cell r="Q653">
            <v>0</v>
          </cell>
        </row>
        <row r="654">
          <cell r="B654" t="str">
            <v>AND4-T03</v>
          </cell>
          <cell r="C654" t="str">
            <v>Android GPS Bluetooth Car Player Navigation Radio Stereo For Toyota Corolla 2019+</v>
          </cell>
          <cell r="D654">
            <v>4.0999999999999996</v>
          </cell>
          <cell r="E654">
            <v>0.28000000000000003</v>
          </cell>
          <cell r="F654">
            <v>0.28999999999999998</v>
          </cell>
          <cell r="G654">
            <v>0.2</v>
          </cell>
          <cell r="H654" t="str">
            <v>MASTEN</v>
          </cell>
          <cell r="I654" t="str">
            <v>Navigation System</v>
          </cell>
          <cell r="J654" t="str">
            <v>In Dash Navigation System</v>
          </cell>
          <cell r="K654" t="str">
            <v>Live</v>
          </cell>
          <cell r="L654" t="str">
            <v>/</v>
          </cell>
          <cell r="M654" t="str">
            <v>new</v>
          </cell>
          <cell r="N654" t="str">
            <v>ARCHIVED</v>
          </cell>
          <cell r="O654" t="b">
            <v>0</v>
          </cell>
          <cell r="P654" t="str">
            <v>WISE SUCCESS(HK) TECHNOLOGY LIMITED</v>
          </cell>
          <cell r="Q654">
            <v>0</v>
          </cell>
        </row>
        <row r="655">
          <cell r="B655" t="str">
            <v>AND4-T03S</v>
          </cell>
          <cell r="C655" t="str">
            <v>Android GPS Bluetooth Car Player Navigation Radio Stereo For Toyota Corolla 2019+</v>
          </cell>
          <cell r="D655">
            <v>4.0999999999999996</v>
          </cell>
          <cell r="E655">
            <v>0.28000000000000003</v>
          </cell>
          <cell r="F655">
            <v>0.28999999999999998</v>
          </cell>
          <cell r="G655">
            <v>0.2</v>
          </cell>
          <cell r="H655" t="str">
            <v>MASTEN</v>
          </cell>
          <cell r="I655" t="str">
            <v>Navigation System</v>
          </cell>
          <cell r="J655" t="str">
            <v>In Dash Navigation System</v>
          </cell>
          <cell r="K655" t="str">
            <v>Live</v>
          </cell>
          <cell r="L655" t="str">
            <v>/</v>
          </cell>
          <cell r="M655" t="str">
            <v>new</v>
          </cell>
          <cell r="N655" t="str">
            <v>ARCHIVED</v>
          </cell>
          <cell r="O655" t="b">
            <v>1</v>
          </cell>
          <cell r="P655" t="str">
            <v>WISE SUCCESS(HK) TECHNOLOGY LIMITED</v>
          </cell>
          <cell r="Q655">
            <v>0</v>
          </cell>
        </row>
        <row r="656">
          <cell r="B656" t="str">
            <v>ANDP-STL</v>
          </cell>
          <cell r="C656" t="str">
            <v>Android GPS Bluetooth Car Player Navigation Radio Stereo For Toyota General (pre 2002)</v>
          </cell>
          <cell r="D656">
            <v>4.0999999999999996</v>
          </cell>
          <cell r="E656">
            <v>0.28000000000000003</v>
          </cell>
          <cell r="F656">
            <v>0.28999999999999998</v>
          </cell>
          <cell r="G656">
            <v>0.2</v>
          </cell>
          <cell r="H656" t="str">
            <v>MASTEN</v>
          </cell>
          <cell r="I656" t="str">
            <v>Navigation System</v>
          </cell>
          <cell r="J656" t="str">
            <v>In Dash Navigation System</v>
          </cell>
          <cell r="K656" t="str">
            <v>Live</v>
          </cell>
          <cell r="L656" t="str">
            <v>/</v>
          </cell>
          <cell r="M656" t="str">
            <v>new</v>
          </cell>
          <cell r="N656" t="str">
            <v>ARCHIVED</v>
          </cell>
          <cell r="O656" t="b">
            <v>1</v>
          </cell>
          <cell r="P656" t="str">
            <v>WISE SUCCESS(HK) TECHNOLOGY LIMITED</v>
          </cell>
          <cell r="Q656">
            <v>0</v>
          </cell>
        </row>
        <row r="657">
          <cell r="B657" t="str">
            <v>AND4-B03</v>
          </cell>
          <cell r="C657" t="str">
            <v>Android GPS For BMW X3 2004-2010 System Bluetooth Car Player Navigation Radio Stereo DVD</v>
          </cell>
          <cell r="D657">
            <v>6.8</v>
          </cell>
          <cell r="E657">
            <v>0.28999999999999998</v>
          </cell>
          <cell r="F657">
            <v>0.38</v>
          </cell>
          <cell r="G657">
            <v>0.28999999999999998</v>
          </cell>
          <cell r="H657" t="str">
            <v>MASTEN</v>
          </cell>
          <cell r="I657" t="str">
            <v>Navigation System</v>
          </cell>
          <cell r="J657" t="str">
            <v>In Dash Navigation System</v>
          </cell>
          <cell r="K657" t="str">
            <v>Live</v>
          </cell>
          <cell r="L657" t="str">
            <v>/</v>
          </cell>
          <cell r="M657" t="str">
            <v>new</v>
          </cell>
          <cell r="N657" t="str">
            <v>ARCHIVED</v>
          </cell>
          <cell r="O657" t="b">
            <v>0</v>
          </cell>
          <cell r="P657" t="str">
            <v>WISE SUCCESS(HK) TECHNOLOGY LIMITED</v>
          </cell>
          <cell r="Q657">
            <v>0</v>
          </cell>
        </row>
        <row r="658">
          <cell r="B658" t="str">
            <v>AND4-B03S</v>
          </cell>
          <cell r="C658" t="str">
            <v>Android GPS For BMW X3 2004-2010 System Bluetooth Car Player Navigation Radio Stereo DVD</v>
          </cell>
          <cell r="D658">
            <v>6.8</v>
          </cell>
          <cell r="E658">
            <v>0.28999999999999998</v>
          </cell>
          <cell r="F658">
            <v>0.38</v>
          </cell>
          <cell r="G658">
            <v>0.28999999999999998</v>
          </cell>
          <cell r="H658" t="str">
            <v>MASTEN</v>
          </cell>
          <cell r="I658" t="str">
            <v>Navigation System</v>
          </cell>
          <cell r="J658" t="str">
            <v>In Dash Navigation System</v>
          </cell>
          <cell r="K658" t="str">
            <v>Live</v>
          </cell>
          <cell r="L658" t="str">
            <v>/</v>
          </cell>
          <cell r="M658" t="str">
            <v>new</v>
          </cell>
          <cell r="N658" t="str">
            <v>ARCHIVED</v>
          </cell>
          <cell r="O658" t="b">
            <v>1</v>
          </cell>
          <cell r="P658" t="str">
            <v>WISE SUCCESS(HK) TECHNOLOGY LIMITED</v>
          </cell>
          <cell r="Q658">
            <v>0</v>
          </cell>
        </row>
        <row r="659">
          <cell r="B659" t="str">
            <v>AND4-B03C</v>
          </cell>
          <cell r="C659" t="str">
            <v>Android GPS For BMW X3 2004-2010 System Bluetooth Car Player Navigation Radio Stereo DVD INC Cam</v>
          </cell>
          <cell r="D659">
            <v>6.8</v>
          </cell>
          <cell r="E659">
            <v>0.28999999999999998</v>
          </cell>
          <cell r="F659">
            <v>0.38</v>
          </cell>
          <cell r="G659">
            <v>0.28999999999999998</v>
          </cell>
          <cell r="H659" t="str">
            <v>MASTEN</v>
          </cell>
          <cell r="I659" t="str">
            <v>Navigation System</v>
          </cell>
          <cell r="J659" t="str">
            <v>In Dash Navigation System</v>
          </cell>
          <cell r="K659" t="str">
            <v>Live</v>
          </cell>
          <cell r="L659" t="str">
            <v>/</v>
          </cell>
          <cell r="M659" t="str">
            <v>new</v>
          </cell>
          <cell r="N659" t="str">
            <v>ARCHIVED</v>
          </cell>
          <cell r="O659" t="b">
            <v>1</v>
          </cell>
          <cell r="P659" t="str">
            <v>WISE SUCCESS(HK) TECHNOLOGY LIMITED</v>
          </cell>
          <cell r="Q659">
            <v>0</v>
          </cell>
        </row>
        <row r="660">
          <cell r="B660" t="str">
            <v>AND2-C300</v>
          </cell>
          <cell r="C660" t="str">
            <v>Android GPS For Chrysler 300C System Bluetooth Car Player Navigation Radio Stereo - DVD</v>
          </cell>
          <cell r="D660">
            <v>4.0999999999999996</v>
          </cell>
          <cell r="E660">
            <v>0.28000000000000003</v>
          </cell>
          <cell r="F660">
            <v>0.28999999999999998</v>
          </cell>
          <cell r="G660">
            <v>0.2</v>
          </cell>
          <cell r="H660" t="str">
            <v>MASTEN</v>
          </cell>
          <cell r="I660" t="str">
            <v>Navigation System</v>
          </cell>
          <cell r="J660" t="str">
            <v>In Dash Navigation System</v>
          </cell>
          <cell r="K660" t="str">
            <v>Archived</v>
          </cell>
          <cell r="L660" t="str">
            <v>/</v>
          </cell>
          <cell r="M660" t="str">
            <v>new</v>
          </cell>
          <cell r="N660" t="str">
            <v>ARCHIVED</v>
          </cell>
          <cell r="O660" t="b">
            <v>0</v>
          </cell>
          <cell r="P660" t="str">
            <v>WISE SUCCESS(HK) TECHNOLOGY LIMITED</v>
          </cell>
          <cell r="Q660">
            <v>0</v>
          </cell>
        </row>
        <row r="661">
          <cell r="B661" t="str">
            <v>AND4-C301C</v>
          </cell>
          <cell r="C661" t="str">
            <v>Android GPS For Chrysler 300C System Bluetooth Car Player Navigation Radio Stereo DVD</v>
          </cell>
          <cell r="D661">
            <v>4.0999999999999996</v>
          </cell>
          <cell r="E661">
            <v>0.28000000000000003</v>
          </cell>
          <cell r="F661">
            <v>0.28999999999999998</v>
          </cell>
          <cell r="G661">
            <v>0.2</v>
          </cell>
          <cell r="H661" t="str">
            <v>MASTEN</v>
          </cell>
          <cell r="I661" t="str">
            <v>Navigation System</v>
          </cell>
          <cell r="J661" t="str">
            <v>In Dash Navigation System</v>
          </cell>
          <cell r="K661" t="str">
            <v>Live</v>
          </cell>
          <cell r="L661" t="str">
            <v>/</v>
          </cell>
          <cell r="M661" t="str">
            <v>new</v>
          </cell>
          <cell r="N661" t="str">
            <v>ARCHIVED</v>
          </cell>
          <cell r="O661" t="b">
            <v>1</v>
          </cell>
          <cell r="P661" t="str">
            <v>WISE SUCCESS(HK) TECHNOLOGY LIMITED</v>
          </cell>
          <cell r="Q661">
            <v>0</v>
          </cell>
        </row>
        <row r="662">
          <cell r="B662" t="str">
            <v>AND4-C301S</v>
          </cell>
          <cell r="C662" t="str">
            <v>Android GPS For Chrysler 300C System Bluetooth Car Player Navigation Radio Stereo DVD</v>
          </cell>
          <cell r="D662">
            <v>4.0999999999999996</v>
          </cell>
          <cell r="E662">
            <v>0.28000000000000003</v>
          </cell>
          <cell r="F662">
            <v>0.28999999999999998</v>
          </cell>
          <cell r="G662">
            <v>0.2</v>
          </cell>
          <cell r="H662" t="str">
            <v>MASTEN</v>
          </cell>
          <cell r="I662" t="str">
            <v>Navigation System</v>
          </cell>
          <cell r="J662" t="str">
            <v>In Dash Navigation System</v>
          </cell>
          <cell r="K662" t="str">
            <v>Live</v>
          </cell>
          <cell r="L662" t="str">
            <v>/</v>
          </cell>
          <cell r="M662" t="str">
            <v>new</v>
          </cell>
          <cell r="N662" t="str">
            <v>ARCHIVED</v>
          </cell>
          <cell r="O662" t="b">
            <v>1</v>
          </cell>
          <cell r="P662" t="str">
            <v>WISE SUCCESS(HK) TECHNOLOGY LIMITED</v>
          </cell>
          <cell r="Q662">
            <v>0</v>
          </cell>
        </row>
        <row r="663">
          <cell r="B663" t="str">
            <v>AND4-C300</v>
          </cell>
          <cell r="C663" t="str">
            <v>Android GPS For Chrysler 300C System Bluetooth Car Player Navigation Radio Stereo DVD</v>
          </cell>
          <cell r="D663">
            <v>4.0999999999999996</v>
          </cell>
          <cell r="E663">
            <v>0.28000000000000003</v>
          </cell>
          <cell r="F663">
            <v>0.28999999999999998</v>
          </cell>
          <cell r="G663">
            <v>0.2</v>
          </cell>
          <cell r="H663" t="str">
            <v>MASTEN</v>
          </cell>
          <cell r="I663" t="str">
            <v>Navigation System</v>
          </cell>
          <cell r="J663" t="str">
            <v>In Dash Navigation System</v>
          </cell>
          <cell r="K663" t="str">
            <v>Live</v>
          </cell>
          <cell r="L663" t="str">
            <v>/</v>
          </cell>
          <cell r="M663" t="str">
            <v>new</v>
          </cell>
          <cell r="N663" t="str">
            <v>ARCHIVED</v>
          </cell>
          <cell r="O663" t="b">
            <v>0</v>
          </cell>
          <cell r="P663" t="str">
            <v>WISE SUCCESS(HK) TECHNOLOGY LIMITED</v>
          </cell>
          <cell r="Q663">
            <v>0</v>
          </cell>
        </row>
        <row r="664">
          <cell r="B664" t="str">
            <v>AND4-C301</v>
          </cell>
          <cell r="C664" t="str">
            <v>Android GPS For Chrysler 300C System Bluetooth Car Player Navigation Radio Stereo DVD AND4-C301</v>
          </cell>
          <cell r="D664">
            <v>4.0999999999999996</v>
          </cell>
          <cell r="E664">
            <v>0.28000000000000003</v>
          </cell>
          <cell r="F664">
            <v>0.28999999999999998</v>
          </cell>
          <cell r="G664">
            <v>0.2</v>
          </cell>
          <cell r="H664" t="str">
            <v>MASTEN</v>
          </cell>
          <cell r="I664" t="str">
            <v>Navigation System</v>
          </cell>
          <cell r="J664" t="str">
            <v>In Dash Navigation System</v>
          </cell>
          <cell r="K664" t="str">
            <v>Live</v>
          </cell>
          <cell r="L664" t="str">
            <v>/</v>
          </cell>
          <cell r="M664" t="str">
            <v>new</v>
          </cell>
          <cell r="N664" t="str">
            <v>ARCHIVED</v>
          </cell>
          <cell r="O664" t="b">
            <v>0</v>
          </cell>
          <cell r="P664" t="str">
            <v>WISE SUCCESS(HK) TECHNOLOGY LIMITED</v>
          </cell>
          <cell r="Q664">
            <v>0</v>
          </cell>
        </row>
        <row r="665">
          <cell r="B665" t="str">
            <v>AND4-C300S</v>
          </cell>
          <cell r="C665" t="str">
            <v>Android GPS For Chrysler Dodge Jeep System Bluetooth Car Player Navigation Radio Stereo DVD</v>
          </cell>
          <cell r="D665">
            <v>4.0999999999999996</v>
          </cell>
          <cell r="E665">
            <v>0.2</v>
          </cell>
          <cell r="F665">
            <v>0.28000000000000003</v>
          </cell>
          <cell r="G665">
            <v>0.28999999999999998</v>
          </cell>
          <cell r="H665" t="str">
            <v>MASTEN</v>
          </cell>
          <cell r="I665" t="str">
            <v>Navigation System</v>
          </cell>
          <cell r="J665" t="str">
            <v>In Dash Navigation System</v>
          </cell>
          <cell r="K665" t="str">
            <v>Live</v>
          </cell>
          <cell r="L665" t="str">
            <v>/</v>
          </cell>
          <cell r="M665" t="str">
            <v>new</v>
          </cell>
          <cell r="N665" t="str">
            <v>ARCHIVED</v>
          </cell>
          <cell r="O665" t="b">
            <v>1</v>
          </cell>
          <cell r="P665" t="str">
            <v>Canying Industrial Co., Ltd.</v>
          </cell>
          <cell r="Q665">
            <v>0</v>
          </cell>
        </row>
        <row r="666">
          <cell r="B666" t="str">
            <v>AND4-C300C</v>
          </cell>
          <cell r="C666" t="str">
            <v>Android GPS For Chrysler Dodge Jeep System Bluetooth Car Player Navigation Radio Stereo DVD INC Cam</v>
          </cell>
          <cell r="D666">
            <v>4.0999999999999996</v>
          </cell>
          <cell r="E666">
            <v>0.28000000000000003</v>
          </cell>
          <cell r="F666">
            <v>0.28999999999999998</v>
          </cell>
          <cell r="G666">
            <v>0.2</v>
          </cell>
          <cell r="H666" t="str">
            <v>MASTEN</v>
          </cell>
          <cell r="I666" t="str">
            <v>Navigation System</v>
          </cell>
          <cell r="J666" t="str">
            <v>In Dash Navigation System</v>
          </cell>
          <cell r="K666" t="str">
            <v>Live</v>
          </cell>
          <cell r="L666" t="str">
            <v>/</v>
          </cell>
          <cell r="M666" t="str">
            <v>new</v>
          </cell>
          <cell r="N666" t="str">
            <v>ARCHIVED</v>
          </cell>
          <cell r="O666" t="b">
            <v>1</v>
          </cell>
          <cell r="P666" t="str">
            <v>Canying Industrial Co., Ltd.</v>
          </cell>
          <cell r="Q666">
            <v>0</v>
          </cell>
        </row>
        <row r="667">
          <cell r="B667" t="str">
            <v>AND4-H26</v>
          </cell>
          <cell r="C667" t="str">
            <v>Android GPS For Holden Barina 2012 - 2015 Nav Bluetooth Car Player Navigation Radio Stereo DVD</v>
          </cell>
          <cell r="D667">
            <v>5</v>
          </cell>
          <cell r="E667">
            <v>0.28999999999999998</v>
          </cell>
          <cell r="F667">
            <v>0.38</v>
          </cell>
          <cell r="G667">
            <v>0.28999999999999998</v>
          </cell>
          <cell r="H667" t="str">
            <v>MASTEN</v>
          </cell>
          <cell r="I667" t="str">
            <v>Navigation System</v>
          </cell>
          <cell r="J667" t="str">
            <v>In Dash Navigation System</v>
          </cell>
          <cell r="K667" t="str">
            <v>Live</v>
          </cell>
          <cell r="L667" t="str">
            <v>/</v>
          </cell>
          <cell r="M667" t="str">
            <v>new</v>
          </cell>
          <cell r="N667" t="str">
            <v>ARCHIVED</v>
          </cell>
          <cell r="O667" t="b">
            <v>0</v>
          </cell>
          <cell r="P667" t="str">
            <v>WISE SUCCESS(HK) TECHNOLOGY LIMITED</v>
          </cell>
          <cell r="Q667">
            <v>0</v>
          </cell>
        </row>
        <row r="668">
          <cell r="B668" t="str">
            <v>AND4-H26S</v>
          </cell>
          <cell r="C668" t="str">
            <v>Android GPS For Holden Barina 2012 - 2015 Nav Bluetooth Car Player Navigation Radio Stereo DVD</v>
          </cell>
          <cell r="D668">
            <v>5</v>
          </cell>
          <cell r="E668">
            <v>0.28999999999999998</v>
          </cell>
          <cell r="F668">
            <v>0.38</v>
          </cell>
          <cell r="G668">
            <v>0.28999999999999998</v>
          </cell>
          <cell r="H668" t="str">
            <v>MASTEN</v>
          </cell>
          <cell r="I668" t="str">
            <v>Navigation System</v>
          </cell>
          <cell r="J668" t="str">
            <v>In Dash Navigation System</v>
          </cell>
          <cell r="K668" t="str">
            <v>Live</v>
          </cell>
          <cell r="L668" t="str">
            <v>/</v>
          </cell>
          <cell r="M668" t="str">
            <v>new</v>
          </cell>
          <cell r="N668" t="str">
            <v>ARCHIVED</v>
          </cell>
          <cell r="O668" t="b">
            <v>1</v>
          </cell>
          <cell r="P668" t="str">
            <v>WISE SUCCESS(HK) TECHNOLOGY LIMITED</v>
          </cell>
          <cell r="Q668">
            <v>0</v>
          </cell>
        </row>
        <row r="669">
          <cell r="B669" t="str">
            <v>AND4-H26C</v>
          </cell>
          <cell r="C669" t="str">
            <v>Android GPS For Holden Barina 2012 - 2015 Nav Bluetooth Car Player Navigation Radio Stereo DVD INC CAM</v>
          </cell>
          <cell r="D669">
            <v>5</v>
          </cell>
          <cell r="E669">
            <v>0.28999999999999998</v>
          </cell>
          <cell r="F669">
            <v>0.38</v>
          </cell>
          <cell r="G669">
            <v>0.28999999999999998</v>
          </cell>
          <cell r="H669" t="str">
            <v>MASTEN</v>
          </cell>
          <cell r="I669" t="str">
            <v>Navigation System</v>
          </cell>
          <cell r="J669" t="str">
            <v>In Dash Navigation System</v>
          </cell>
          <cell r="K669" t="str">
            <v>Live</v>
          </cell>
          <cell r="L669" t="str">
            <v>/</v>
          </cell>
          <cell r="M669" t="str">
            <v>new</v>
          </cell>
          <cell r="N669" t="str">
            <v>ARCHIVED</v>
          </cell>
          <cell r="O669" t="b">
            <v>1</v>
          </cell>
          <cell r="P669" t="str">
            <v>WISE SUCCESS(HK) TECHNOLOGY LIMITED</v>
          </cell>
          <cell r="Q669">
            <v>0</v>
          </cell>
        </row>
        <row r="670">
          <cell r="B670" t="str">
            <v>AND4-H23</v>
          </cell>
          <cell r="C670" t="str">
            <v>Android GPS For Holden Chev Trax 2013-16 TJ Nav Bluetooth Car Player Navigation Radio Stereo DVD</v>
          </cell>
          <cell r="D670">
            <v>6</v>
          </cell>
          <cell r="E670">
            <v>0.36</v>
          </cell>
          <cell r="F670">
            <v>0.52</v>
          </cell>
          <cell r="G670">
            <v>0.23</v>
          </cell>
          <cell r="H670" t="str">
            <v>MASTEN</v>
          </cell>
          <cell r="I670" t="str">
            <v>Navigation System</v>
          </cell>
          <cell r="J670" t="str">
            <v>In Dash Navigation System</v>
          </cell>
          <cell r="K670" t="str">
            <v>Live</v>
          </cell>
          <cell r="L670" t="str">
            <v>/</v>
          </cell>
          <cell r="M670" t="str">
            <v>new</v>
          </cell>
          <cell r="N670" t="str">
            <v>ARCHIVED</v>
          </cell>
          <cell r="O670" t="b">
            <v>0</v>
          </cell>
          <cell r="P670" t="str">
            <v>WISE SUCCESS(HK) TECHNOLOGY LIMITED</v>
          </cell>
          <cell r="Q670">
            <v>0</v>
          </cell>
        </row>
        <row r="671">
          <cell r="B671" t="str">
            <v>AND4-H23S</v>
          </cell>
          <cell r="C671" t="str">
            <v>Android GPS For Holden Chev Trax 2013-16 TJ Nav Bluetooth Car Player Navigation Radio Stereo DVD</v>
          </cell>
          <cell r="D671">
            <v>6</v>
          </cell>
          <cell r="E671">
            <v>0.36</v>
          </cell>
          <cell r="F671">
            <v>0.52</v>
          </cell>
          <cell r="G671">
            <v>0.23</v>
          </cell>
          <cell r="H671" t="str">
            <v>MASTEN</v>
          </cell>
          <cell r="I671" t="str">
            <v>Navigation System</v>
          </cell>
          <cell r="J671" t="str">
            <v>In Dash Navigation System</v>
          </cell>
          <cell r="K671" t="str">
            <v>Live</v>
          </cell>
          <cell r="L671" t="str">
            <v>/</v>
          </cell>
          <cell r="M671" t="str">
            <v>new</v>
          </cell>
          <cell r="N671" t="str">
            <v>ARCHIVED</v>
          </cell>
          <cell r="O671" t="b">
            <v>1</v>
          </cell>
          <cell r="P671" t="str">
            <v>WISE SUCCESS(HK) TECHNOLOGY LIMITED</v>
          </cell>
          <cell r="Q671">
            <v>0</v>
          </cell>
        </row>
        <row r="672">
          <cell r="B672" t="str">
            <v>AND4-H23C</v>
          </cell>
          <cell r="C672" t="str">
            <v>Android GPS For Holden Chev Trax 2013-16 TJ Nav Bluetooth Car Player Navigation Radio Stereo DVD Camera</v>
          </cell>
          <cell r="D672">
            <v>6</v>
          </cell>
          <cell r="E672">
            <v>0.36</v>
          </cell>
          <cell r="F672">
            <v>0.52</v>
          </cell>
          <cell r="G672">
            <v>0.23</v>
          </cell>
          <cell r="H672" t="str">
            <v>MASTEN</v>
          </cell>
          <cell r="I672" t="str">
            <v>Navigation System</v>
          </cell>
          <cell r="J672" t="str">
            <v>In Dash Navigation System</v>
          </cell>
          <cell r="K672" t="str">
            <v>Live</v>
          </cell>
          <cell r="L672" t="str">
            <v>/</v>
          </cell>
          <cell r="M672" t="str">
            <v>new</v>
          </cell>
          <cell r="N672" t="str">
            <v>ARCHIVED</v>
          </cell>
          <cell r="O672" t="b">
            <v>1</v>
          </cell>
          <cell r="P672" t="str">
            <v>WISE SUCCESS(HK) TECHNOLOGY LIMITED</v>
          </cell>
          <cell r="Q672">
            <v>0</v>
          </cell>
        </row>
        <row r="673">
          <cell r="B673" t="str">
            <v>AND4-H19-B</v>
          </cell>
          <cell r="C673" t="str">
            <v>Android GPS For Holden Commodore VE Series 1 Nav Bluetooth Car Player Navigation Radio Stereo DVD</v>
          </cell>
          <cell r="D673">
            <v>5</v>
          </cell>
          <cell r="E673">
            <v>0.28999999999999998</v>
          </cell>
          <cell r="F673">
            <v>0.38</v>
          </cell>
          <cell r="G673">
            <v>0.28999999999999998</v>
          </cell>
          <cell r="H673" t="str">
            <v>MASTEN</v>
          </cell>
          <cell r="I673" t="str">
            <v>Navigation System</v>
          </cell>
          <cell r="J673" t="str">
            <v>In Dash Navigation System</v>
          </cell>
          <cell r="K673" t="str">
            <v>Live</v>
          </cell>
          <cell r="L673" t="str">
            <v>/</v>
          </cell>
          <cell r="M673" t="str">
            <v>new</v>
          </cell>
          <cell r="N673" t="str">
            <v>ARCHIVED</v>
          </cell>
          <cell r="O673" t="b">
            <v>0</v>
          </cell>
          <cell r="P673" t="str">
            <v>WISE SUCCESS(HK) TECHNOLOGY LIMITED</v>
          </cell>
          <cell r="Q673">
            <v>0</v>
          </cell>
        </row>
        <row r="674">
          <cell r="B674" t="str">
            <v>AND4-H19-B-S</v>
          </cell>
          <cell r="C674" t="str">
            <v>Android GPS For Holden Commodore VE Series 1 Nav Bluetooth Car Player Navigation Radio Stereo DVD</v>
          </cell>
          <cell r="D674">
            <v>5</v>
          </cell>
          <cell r="E674">
            <v>0.28999999999999998</v>
          </cell>
          <cell r="F674">
            <v>0.38</v>
          </cell>
          <cell r="G674">
            <v>0.28999999999999998</v>
          </cell>
          <cell r="H674" t="str">
            <v>MASTEN</v>
          </cell>
          <cell r="I674" t="str">
            <v>Navigation System</v>
          </cell>
          <cell r="J674" t="str">
            <v>In Dash Navigation System</v>
          </cell>
          <cell r="K674" t="str">
            <v>Live</v>
          </cell>
          <cell r="L674" t="str">
            <v>/</v>
          </cell>
          <cell r="M674" t="str">
            <v>new</v>
          </cell>
          <cell r="N674" t="str">
            <v>ARCHIVED</v>
          </cell>
          <cell r="O674" t="b">
            <v>1</v>
          </cell>
          <cell r="P674" t="str">
            <v>WISE SUCCESS(HK) TECHNOLOGY LIMITED</v>
          </cell>
          <cell r="Q674">
            <v>0</v>
          </cell>
        </row>
        <row r="675">
          <cell r="B675" t="str">
            <v>AND4-H19-B-Demo</v>
          </cell>
          <cell r="C675" t="str">
            <v>Android GPS For Holden Commodore VE Series 1 Nav Bluetooth Car Player Navigation Radio Stereo DVD AND4-H19-B-Demo</v>
          </cell>
          <cell r="D675">
            <v>5</v>
          </cell>
          <cell r="E675">
            <v>0.28999999999999998</v>
          </cell>
          <cell r="F675">
            <v>0.38</v>
          </cell>
          <cell r="G675">
            <v>0.28999999999999998</v>
          </cell>
          <cell r="H675" t="str">
            <v>MASTEN</v>
          </cell>
          <cell r="I675" t="str">
            <v>Navigation System</v>
          </cell>
          <cell r="J675" t="str">
            <v>In Dash Navigation System</v>
          </cell>
          <cell r="K675" t="str">
            <v>Live</v>
          </cell>
          <cell r="L675" t="str">
            <v>/</v>
          </cell>
          <cell r="M675" t="str">
            <v>new</v>
          </cell>
          <cell r="N675" t="str">
            <v>ARCHIVED</v>
          </cell>
          <cell r="O675" t="b">
            <v>0</v>
          </cell>
          <cell r="P675" t="str">
            <v>WISE SUCCESS(HK) TECHNOLOGY LIMITED</v>
          </cell>
          <cell r="Q675">
            <v>0</v>
          </cell>
        </row>
        <row r="676">
          <cell r="B676" t="str">
            <v>AND4-H19-B-C</v>
          </cell>
          <cell r="C676" t="str">
            <v>Android GPS For Holden Commodore VE Series 1 Nav Bluetooth Car Player Navigation Radio Stereo DVD Camera</v>
          </cell>
          <cell r="D676">
            <v>5</v>
          </cell>
          <cell r="E676">
            <v>0.28999999999999998</v>
          </cell>
          <cell r="F676">
            <v>0.38</v>
          </cell>
          <cell r="G676">
            <v>0.28999999999999998</v>
          </cell>
          <cell r="H676" t="str">
            <v>MASTEN</v>
          </cell>
          <cell r="I676" t="str">
            <v>Navigation System</v>
          </cell>
          <cell r="J676" t="str">
            <v>In Dash Navigation System</v>
          </cell>
          <cell r="K676" t="str">
            <v>Live</v>
          </cell>
          <cell r="L676" t="str">
            <v>/</v>
          </cell>
          <cell r="M676" t="str">
            <v>new</v>
          </cell>
          <cell r="N676" t="str">
            <v>ARCHIVED</v>
          </cell>
          <cell r="O676" t="b">
            <v>1</v>
          </cell>
          <cell r="P676" t="str">
            <v>WISE SUCCESS(HK) TECHNOLOGY LIMITED</v>
          </cell>
          <cell r="Q676">
            <v>0</v>
          </cell>
        </row>
        <row r="677">
          <cell r="B677" t="str">
            <v>AND-H19C-DEMO</v>
          </cell>
          <cell r="C677" t="str">
            <v>Android GPS For Holden Commodore VE Series 1 Nav Bluetooth Car Player Navigation Radio Stereo DVD Camera.</v>
          </cell>
          <cell r="D677">
            <v>5</v>
          </cell>
          <cell r="E677">
            <v>0.28999999999999998</v>
          </cell>
          <cell r="F677">
            <v>0.38</v>
          </cell>
          <cell r="G677">
            <v>0.28999999999999998</v>
          </cell>
          <cell r="H677" t="str">
            <v>MASTEN</v>
          </cell>
          <cell r="I677" t="str">
            <v>Navigation System</v>
          </cell>
          <cell r="J677" t="str">
            <v>In Dash Navigation System</v>
          </cell>
          <cell r="K677" t="str">
            <v>Archived</v>
          </cell>
          <cell r="L677" t="str">
            <v>/</v>
          </cell>
          <cell r="M677" t="str">
            <v>new</v>
          </cell>
          <cell r="N677" t="str">
            <v>ARCHIVED</v>
          </cell>
          <cell r="O677" t="b">
            <v>1</v>
          </cell>
          <cell r="P677" t="str">
            <v>WISE SUCCESS(HK) TECHNOLOGY LIMITED</v>
          </cell>
          <cell r="Q677">
            <v>0</v>
          </cell>
        </row>
        <row r="678">
          <cell r="B678" t="str">
            <v>AND-H19S-Silver</v>
          </cell>
          <cell r="C678" t="str">
            <v>Android GPS For Holden Commodore VE Series 1 Nav Bluetooth Car Player Navigation Radio Stereo DVD Silver</v>
          </cell>
          <cell r="D678">
            <v>5</v>
          </cell>
          <cell r="E678">
            <v>0.28999999999999998</v>
          </cell>
          <cell r="F678">
            <v>0.38</v>
          </cell>
          <cell r="G678">
            <v>0.28999999999999998</v>
          </cell>
          <cell r="H678" t="str">
            <v>MASTEN</v>
          </cell>
          <cell r="I678" t="str">
            <v>Navigation System</v>
          </cell>
          <cell r="J678" t="str">
            <v>In Dash Navigation System</v>
          </cell>
          <cell r="K678" t="str">
            <v>Archived</v>
          </cell>
          <cell r="L678" t="str">
            <v>/</v>
          </cell>
          <cell r="M678" t="str">
            <v>new</v>
          </cell>
          <cell r="N678" t="str">
            <v>ARCHIVED</v>
          </cell>
          <cell r="O678" t="b">
            <v>0</v>
          </cell>
          <cell r="P678" t="str">
            <v>WISE SUCCESS(HK) TECHNOLOGY LIMITED</v>
          </cell>
          <cell r="Q678">
            <v>0</v>
          </cell>
        </row>
        <row r="679">
          <cell r="B679" t="str">
            <v>AND4-H22C</v>
          </cell>
          <cell r="C679" t="str">
            <v>Android GPS For Hyundai Santafe 8 2012 -2015 Inc Camera Dash DVD Navigation Sat Bluetooth AM FM  GPS Car Player</v>
          </cell>
          <cell r="D679">
            <v>5.8</v>
          </cell>
          <cell r="E679">
            <v>0.38</v>
          </cell>
          <cell r="F679">
            <v>0.28999999999999998</v>
          </cell>
          <cell r="G679">
            <v>0.28999999999999998</v>
          </cell>
          <cell r="H679" t="str">
            <v>MASTEN</v>
          </cell>
          <cell r="I679" t="str">
            <v>Navigation System</v>
          </cell>
          <cell r="J679" t="str">
            <v>In Dash Navigation System</v>
          </cell>
          <cell r="K679" t="str">
            <v>Live</v>
          </cell>
          <cell r="L679" t="str">
            <v>/</v>
          </cell>
          <cell r="M679" t="str">
            <v>new</v>
          </cell>
          <cell r="N679" t="str">
            <v>ARCHIVED</v>
          </cell>
          <cell r="O679" t="b">
            <v>1</v>
          </cell>
          <cell r="P679" t="str">
            <v>WISE SUCCESS(HK) TECHNOLOGY LIMITED</v>
          </cell>
          <cell r="Q679">
            <v>0</v>
          </cell>
        </row>
        <row r="680">
          <cell r="B680" t="str">
            <v>AND4-H22S</v>
          </cell>
          <cell r="C680" t="str">
            <v>Android GPS For Hyundai Santafe 8 2012 -2015 Inc Camera Dash DVD Navigation Sat Bluetooth AM FM  GPS Car Player  Cam</v>
          </cell>
          <cell r="D680">
            <v>5.8</v>
          </cell>
          <cell r="E680">
            <v>0.38</v>
          </cell>
          <cell r="F680">
            <v>0.28999999999999998</v>
          </cell>
          <cell r="G680">
            <v>0.28999999999999998</v>
          </cell>
          <cell r="H680" t="str">
            <v>MASTEN</v>
          </cell>
          <cell r="I680" t="str">
            <v>Navigation System</v>
          </cell>
          <cell r="J680" t="str">
            <v>In Dash Navigation System</v>
          </cell>
          <cell r="K680" t="str">
            <v>Live</v>
          </cell>
          <cell r="L680" t="str">
            <v>/</v>
          </cell>
          <cell r="M680" t="str">
            <v>new</v>
          </cell>
          <cell r="N680" t="str">
            <v>ARCHIVED</v>
          </cell>
          <cell r="O680" t="b">
            <v>1</v>
          </cell>
          <cell r="P680" t="str">
            <v>WISE SUCCESS(HK) TECHNOLOGY LIMITED</v>
          </cell>
          <cell r="Q680">
            <v>0</v>
          </cell>
        </row>
        <row r="681">
          <cell r="B681" t="str">
            <v>AND4-N03C</v>
          </cell>
          <cell r="C681" t="str">
            <v>Android GPS For Nissan NAVARA D23 NP300 2015+ Nav Bluetooth Car Player Navigation Radio Stereo DVD</v>
          </cell>
          <cell r="D681">
            <v>6.8</v>
          </cell>
          <cell r="E681">
            <v>0.28999999999999998</v>
          </cell>
          <cell r="F681">
            <v>0.38</v>
          </cell>
          <cell r="G681">
            <v>0.28999999999999998</v>
          </cell>
          <cell r="H681" t="str">
            <v>MASTEN</v>
          </cell>
          <cell r="I681" t="str">
            <v>Navigation System</v>
          </cell>
          <cell r="J681" t="str">
            <v>In Dash Navigation System</v>
          </cell>
          <cell r="K681" t="str">
            <v>Live</v>
          </cell>
          <cell r="L681" t="str">
            <v>/</v>
          </cell>
          <cell r="M681" t="str">
            <v>new</v>
          </cell>
          <cell r="N681" t="str">
            <v>ARCHIVED</v>
          </cell>
          <cell r="O681" t="b">
            <v>1</v>
          </cell>
          <cell r="P681" t="str">
            <v>WISE SUCCESS(HK) TECHNOLOGY LIMITED</v>
          </cell>
          <cell r="Q681">
            <v>0</v>
          </cell>
        </row>
        <row r="682">
          <cell r="B682" t="str">
            <v>AND4-N03S</v>
          </cell>
          <cell r="C682" t="str">
            <v>Android GPS For Nissan NAVARA D23 NP300 2015+ Nav Bluetooth Car Player Navigation Radio Stereo DVD</v>
          </cell>
          <cell r="D682">
            <v>6.8</v>
          </cell>
          <cell r="E682">
            <v>0.28999999999999998</v>
          </cell>
          <cell r="F682">
            <v>0.38</v>
          </cell>
          <cell r="G682">
            <v>0.28999999999999998</v>
          </cell>
          <cell r="H682" t="str">
            <v>MASTEN</v>
          </cell>
          <cell r="I682" t="str">
            <v>Navigation System</v>
          </cell>
          <cell r="J682" t="str">
            <v>In Dash Navigation System</v>
          </cell>
          <cell r="K682" t="str">
            <v>Live</v>
          </cell>
          <cell r="L682" t="str">
            <v>/</v>
          </cell>
          <cell r="M682" t="str">
            <v>new</v>
          </cell>
          <cell r="N682" t="str">
            <v>ARCHIVED</v>
          </cell>
          <cell r="O682" t="b">
            <v>1</v>
          </cell>
          <cell r="P682" t="str">
            <v>WISE SUCCESS(HK) TECHNOLOGY LIMITED</v>
          </cell>
          <cell r="Q682">
            <v>0</v>
          </cell>
        </row>
        <row r="683">
          <cell r="B683" t="str">
            <v>AND3-N03</v>
          </cell>
          <cell r="C683" t="str">
            <v>Android GPS For Nissan NAVARA D23 NP300 2015+ Nav Bluetooth Car Player Navigation Radio Stereo DVD</v>
          </cell>
          <cell r="D683">
            <v>6.8</v>
          </cell>
          <cell r="E683">
            <v>0.28999999999999998</v>
          </cell>
          <cell r="F683">
            <v>0.38</v>
          </cell>
          <cell r="G683">
            <v>0.28999999999999998</v>
          </cell>
          <cell r="H683" t="str">
            <v>MASTEN</v>
          </cell>
          <cell r="I683" t="str">
            <v>Navigation System</v>
          </cell>
          <cell r="J683" t="str">
            <v>In Dash Navigation System</v>
          </cell>
          <cell r="K683" t="str">
            <v>Live</v>
          </cell>
          <cell r="L683" t="str">
            <v>/</v>
          </cell>
          <cell r="M683" t="str">
            <v>new</v>
          </cell>
          <cell r="N683" t="str">
            <v>ARCHIVED</v>
          </cell>
          <cell r="O683" t="b">
            <v>0</v>
          </cell>
          <cell r="P683" t="str">
            <v>WISE SUCCESS(HK) TECHNOLOGY LIMITED</v>
          </cell>
          <cell r="Q683">
            <v>0</v>
          </cell>
        </row>
        <row r="684">
          <cell r="B684" t="str">
            <v>AND4-P02</v>
          </cell>
          <cell r="C684" t="str">
            <v>Android GPS For Porsche 911 997 BOXTER CAYMAN CARRERA Bluetooth Car Player Navigation Radio Stereo DVD</v>
          </cell>
          <cell r="D684">
            <v>6.8</v>
          </cell>
          <cell r="E684">
            <v>0.28999999999999998</v>
          </cell>
          <cell r="F684">
            <v>0.38</v>
          </cell>
          <cell r="G684">
            <v>0.28999999999999998</v>
          </cell>
          <cell r="H684" t="str">
            <v>MASTEN</v>
          </cell>
          <cell r="I684" t="str">
            <v>Navigation System</v>
          </cell>
          <cell r="J684" t="str">
            <v>In Dash Navigation System</v>
          </cell>
          <cell r="K684" t="str">
            <v>Live</v>
          </cell>
          <cell r="L684" t="str">
            <v>/</v>
          </cell>
          <cell r="M684" t="str">
            <v>new</v>
          </cell>
          <cell r="N684" t="str">
            <v>ARCHIVED</v>
          </cell>
          <cell r="O684" t="b">
            <v>0</v>
          </cell>
          <cell r="P684" t="str">
            <v>Canying Industrial Co., Ltd.</v>
          </cell>
          <cell r="Q684">
            <v>0</v>
          </cell>
        </row>
        <row r="685">
          <cell r="B685" t="str">
            <v>AND4-P02S</v>
          </cell>
          <cell r="C685" t="str">
            <v>Android GPS For Porsche 911 997 BOXTER CAYMAN CARRERA Bluetooth Car Player Navigation Radio Stereo DVD</v>
          </cell>
          <cell r="D685">
            <v>6.8</v>
          </cell>
          <cell r="E685">
            <v>0.28999999999999998</v>
          </cell>
          <cell r="F685">
            <v>0.38</v>
          </cell>
          <cell r="G685">
            <v>0.28999999999999998</v>
          </cell>
          <cell r="H685" t="str">
            <v>MASTEN</v>
          </cell>
          <cell r="I685" t="str">
            <v>Navigation System</v>
          </cell>
          <cell r="J685" t="str">
            <v>In Dash Navigation System</v>
          </cell>
          <cell r="K685" t="str">
            <v>Live</v>
          </cell>
          <cell r="L685" t="str">
            <v>/</v>
          </cell>
          <cell r="M685" t="str">
            <v>new</v>
          </cell>
          <cell r="N685" t="str">
            <v>ARCHIVED</v>
          </cell>
          <cell r="O685" t="b">
            <v>1</v>
          </cell>
          <cell r="P685" t="str">
            <v>Canying Industrial Co., Ltd.</v>
          </cell>
          <cell r="Q685">
            <v>0</v>
          </cell>
        </row>
        <row r="686">
          <cell r="B686" t="str">
            <v>AND4-P02C</v>
          </cell>
          <cell r="C686" t="str">
            <v>Android GPS For Porsche 911 997 BOXTER CAYMAN CARRERA Bluetooth Car Player Navigation Radio Stereo DVD INC CAM</v>
          </cell>
          <cell r="D686">
            <v>6.8</v>
          </cell>
          <cell r="E686">
            <v>0.28999999999999998</v>
          </cell>
          <cell r="F686">
            <v>0.38</v>
          </cell>
          <cell r="G686">
            <v>0.28999999999999998</v>
          </cell>
          <cell r="H686" t="str">
            <v>MASTEN</v>
          </cell>
          <cell r="I686" t="str">
            <v>Navigation System</v>
          </cell>
          <cell r="J686" t="str">
            <v>In Dash Navigation System</v>
          </cell>
          <cell r="K686" t="str">
            <v>Live</v>
          </cell>
          <cell r="L686" t="str">
            <v>/</v>
          </cell>
          <cell r="M686" t="str">
            <v>new</v>
          </cell>
          <cell r="N686" t="str">
            <v>ARCHIVED</v>
          </cell>
          <cell r="O686" t="b">
            <v>1</v>
          </cell>
          <cell r="P686" t="str">
            <v>Canying Industrial Co., Ltd.</v>
          </cell>
          <cell r="Q686">
            <v>0</v>
          </cell>
        </row>
        <row r="687">
          <cell r="B687" t="str">
            <v>AND4-P01</v>
          </cell>
          <cell r="C687" t="str">
            <v>Android GPS For Porsche Cayenne Bluetooth Car Player Navigation Radio Stereo DVD</v>
          </cell>
          <cell r="D687">
            <v>6.8</v>
          </cell>
          <cell r="E687">
            <v>0.28999999999999998</v>
          </cell>
          <cell r="F687">
            <v>0.38</v>
          </cell>
          <cell r="G687">
            <v>0.28999999999999998</v>
          </cell>
          <cell r="H687" t="str">
            <v>MASTEN</v>
          </cell>
          <cell r="I687" t="str">
            <v>Navigation System</v>
          </cell>
          <cell r="J687" t="str">
            <v>In Dash Navigation System</v>
          </cell>
          <cell r="K687" t="str">
            <v>Live</v>
          </cell>
          <cell r="L687" t="str">
            <v>/</v>
          </cell>
          <cell r="M687" t="str">
            <v>new</v>
          </cell>
          <cell r="N687" t="str">
            <v>ARCHIVED</v>
          </cell>
          <cell r="O687" t="b">
            <v>0</v>
          </cell>
          <cell r="P687" t="str">
            <v>WISE SUCCESS(HK) TECHNOLOGY LIMITED</v>
          </cell>
          <cell r="Q687">
            <v>0</v>
          </cell>
        </row>
        <row r="688">
          <cell r="B688" t="str">
            <v>AND4-P01S</v>
          </cell>
          <cell r="C688" t="str">
            <v>Android GPS For Porsche Cayenne Bluetooth Car Player Navigation Radio Stereo DVD</v>
          </cell>
          <cell r="D688">
            <v>6.8</v>
          </cell>
          <cell r="E688">
            <v>0.28999999999999998</v>
          </cell>
          <cell r="F688">
            <v>0.38</v>
          </cell>
          <cell r="G688">
            <v>0.28999999999999998</v>
          </cell>
          <cell r="H688" t="str">
            <v>MASTEN</v>
          </cell>
          <cell r="I688" t="str">
            <v>Navigation System</v>
          </cell>
          <cell r="J688" t="str">
            <v>In Dash Navigation System</v>
          </cell>
          <cell r="K688" t="str">
            <v>Live</v>
          </cell>
          <cell r="L688" t="str">
            <v>/</v>
          </cell>
          <cell r="M688" t="str">
            <v>new</v>
          </cell>
          <cell r="N688" t="str">
            <v>ARCHIVED</v>
          </cell>
          <cell r="O688" t="b">
            <v>1</v>
          </cell>
          <cell r="P688" t="str">
            <v>WISE SUCCESS(HK) TECHNOLOGY LIMITED</v>
          </cell>
          <cell r="Q688">
            <v>0</v>
          </cell>
        </row>
        <row r="689">
          <cell r="B689" t="str">
            <v>AND4-P01C</v>
          </cell>
          <cell r="C689" t="str">
            <v>Android GPS For Porsche Cayenne Bluetooth Car Player Navigation Radio Stereo DVD INC CAM</v>
          </cell>
          <cell r="D689">
            <v>6.8</v>
          </cell>
          <cell r="E689">
            <v>0.28999999999999998</v>
          </cell>
          <cell r="F689">
            <v>0.38</v>
          </cell>
          <cell r="G689">
            <v>0.28999999999999998</v>
          </cell>
          <cell r="H689" t="str">
            <v>MASTEN</v>
          </cell>
          <cell r="I689" t="str">
            <v>Navigation System</v>
          </cell>
          <cell r="J689" t="str">
            <v>In Dash Navigation System</v>
          </cell>
          <cell r="K689" t="str">
            <v>Live</v>
          </cell>
          <cell r="L689" t="str">
            <v>/</v>
          </cell>
          <cell r="M689" t="str">
            <v>new</v>
          </cell>
          <cell r="N689" t="str">
            <v>ARCHIVED</v>
          </cell>
          <cell r="O689" t="b">
            <v>1</v>
          </cell>
          <cell r="P689" t="str">
            <v>WISE SUCCESS(HK) TECHNOLOGY LIMITED</v>
          </cell>
          <cell r="Q689">
            <v>0</v>
          </cell>
        </row>
        <row r="690">
          <cell r="B690" t="str">
            <v>AND4-T13S</v>
          </cell>
          <cell r="C690" t="str">
            <v>Android GPS Nav Bluetooth Car Player Navigation Radio Stereo DVD For Toyota Hilux 15-17</v>
          </cell>
          <cell r="D690">
            <v>4.0999999999999996</v>
          </cell>
          <cell r="E690">
            <v>0.2</v>
          </cell>
          <cell r="F690">
            <v>0.28999999999999998</v>
          </cell>
          <cell r="G690">
            <v>0.28000000000000003</v>
          </cell>
          <cell r="H690" t="str">
            <v>MASTEN</v>
          </cell>
          <cell r="I690" t="str">
            <v>Navigation System</v>
          </cell>
          <cell r="J690" t="str">
            <v>In Dash Navigation System</v>
          </cell>
          <cell r="K690" t="str">
            <v>Live</v>
          </cell>
          <cell r="L690" t="str">
            <v>/</v>
          </cell>
          <cell r="M690" t="str">
            <v>new</v>
          </cell>
          <cell r="N690" t="str">
            <v>ARCHIVED</v>
          </cell>
          <cell r="O690" t="b">
            <v>1</v>
          </cell>
          <cell r="P690" t="str">
            <v>WISE SUCCESS(HK) TECHNOLOGY LIMITED</v>
          </cell>
          <cell r="Q690">
            <v>0</v>
          </cell>
        </row>
        <row r="691">
          <cell r="B691" t="str">
            <v>AND4-T05</v>
          </cell>
          <cell r="C691" t="str">
            <v>Android GPS Nav Bluetooth Car Player Navigation Radio Stereo DVD For Toyota Hilux 2014 2015</v>
          </cell>
          <cell r="D691">
            <v>4.0999999999999996</v>
          </cell>
          <cell r="E691">
            <v>0.2</v>
          </cell>
          <cell r="F691">
            <v>0.28999999999999998</v>
          </cell>
          <cell r="G691">
            <v>0.28000000000000003</v>
          </cell>
          <cell r="H691" t="str">
            <v>MASTEN</v>
          </cell>
          <cell r="I691" t="str">
            <v>Navigation System</v>
          </cell>
          <cell r="J691" t="str">
            <v>In Dash Navigation System</v>
          </cell>
          <cell r="K691" t="str">
            <v>Live</v>
          </cell>
          <cell r="L691" t="str">
            <v>/</v>
          </cell>
          <cell r="M691" t="str">
            <v>new</v>
          </cell>
          <cell r="N691" t="str">
            <v>ARCHIVED</v>
          </cell>
          <cell r="O691" t="b">
            <v>0</v>
          </cell>
          <cell r="P691" t="str">
            <v>WISE SUCCESS(HK) TECHNOLOGY LIMITED</v>
          </cell>
          <cell r="Q691">
            <v>0</v>
          </cell>
        </row>
        <row r="692">
          <cell r="B692" t="str">
            <v>AND4-T05S</v>
          </cell>
          <cell r="C692" t="str">
            <v>Android GPS Nav Bluetooth Car Player Navigation Radio Stereo DVD For Toyota Hilux 2014 2015</v>
          </cell>
          <cell r="D692">
            <v>4.0999999999999996</v>
          </cell>
          <cell r="E692">
            <v>0.2</v>
          </cell>
          <cell r="F692">
            <v>0.28999999999999998</v>
          </cell>
          <cell r="G692">
            <v>0.28000000000000003</v>
          </cell>
          <cell r="H692" t="str">
            <v>MASTEN</v>
          </cell>
          <cell r="I692" t="str">
            <v>Navigation System</v>
          </cell>
          <cell r="J692" t="str">
            <v>In Dash Navigation System</v>
          </cell>
          <cell r="K692" t="str">
            <v>Live</v>
          </cell>
          <cell r="L692" t="str">
            <v>/</v>
          </cell>
          <cell r="M692" t="str">
            <v>new</v>
          </cell>
          <cell r="N692" t="str">
            <v>ARCHIVED</v>
          </cell>
          <cell r="O692" t="b">
            <v>1</v>
          </cell>
          <cell r="P692" t="str">
            <v>WISE SUCCESS(HK) TECHNOLOGY LIMITED</v>
          </cell>
          <cell r="Q692">
            <v>0</v>
          </cell>
        </row>
        <row r="693">
          <cell r="B693" t="str">
            <v>AND3-T13</v>
          </cell>
          <cell r="C693" t="str">
            <v>Android GPS Nav Bluetooth Car Player Navigation Radio Stereo DVD For Toyota Hilux 2015 2016 2017</v>
          </cell>
          <cell r="D693">
            <v>4.0999999999999996</v>
          </cell>
          <cell r="E693">
            <v>0.2</v>
          </cell>
          <cell r="F693">
            <v>0.28999999999999998</v>
          </cell>
          <cell r="G693">
            <v>0.28000000000000003</v>
          </cell>
          <cell r="H693" t="str">
            <v>MASTEN</v>
          </cell>
          <cell r="I693" t="str">
            <v>Navigation System</v>
          </cell>
          <cell r="J693" t="str">
            <v>In Dash Navigation System</v>
          </cell>
          <cell r="K693" t="str">
            <v>Live</v>
          </cell>
          <cell r="L693" t="str">
            <v>/</v>
          </cell>
          <cell r="M693" t="str">
            <v>new</v>
          </cell>
          <cell r="N693" t="str">
            <v>ARCHIVED</v>
          </cell>
          <cell r="O693" t="b">
            <v>0</v>
          </cell>
          <cell r="P693" t="str">
            <v>WISE SUCCESS(HK) TECHNOLOGY LIMITED</v>
          </cell>
          <cell r="Q693">
            <v>0</v>
          </cell>
        </row>
        <row r="694">
          <cell r="B694" t="str">
            <v>AND4-T13C</v>
          </cell>
          <cell r="C694" t="str">
            <v>Android GPS Nav Bluetooth Car Player Navigation Radio Stereo DVD INC CAM For Toyota Hilux 15-17</v>
          </cell>
          <cell r="D694">
            <v>4.0999999999999996</v>
          </cell>
          <cell r="E694">
            <v>0.2</v>
          </cell>
          <cell r="F694">
            <v>0.28999999999999998</v>
          </cell>
          <cell r="G694">
            <v>0.28000000000000003</v>
          </cell>
          <cell r="H694" t="str">
            <v>MASTEN</v>
          </cell>
          <cell r="I694" t="str">
            <v>Navigation System</v>
          </cell>
          <cell r="J694" t="str">
            <v>In Dash Navigation System</v>
          </cell>
          <cell r="K694" t="str">
            <v>Live</v>
          </cell>
          <cell r="L694" t="str">
            <v>/</v>
          </cell>
          <cell r="M694" t="str">
            <v>new</v>
          </cell>
          <cell r="N694" t="str">
            <v>ARCHIVED</v>
          </cell>
          <cell r="O694" t="b">
            <v>1</v>
          </cell>
          <cell r="P694" t="str">
            <v>WISE SUCCESS(HK) TECHNOLOGY LIMITED</v>
          </cell>
          <cell r="Q694">
            <v>0</v>
          </cell>
        </row>
        <row r="695">
          <cell r="B695" t="str">
            <v>AND4-T05C</v>
          </cell>
          <cell r="C695" t="str">
            <v>Android GPS Nav Bluetooth Car Player Navigation Radio Stereo DVD INC CAM For Toyota Hilux 2014 2015+</v>
          </cell>
          <cell r="D695">
            <v>4.0999999999999996</v>
          </cell>
          <cell r="E695">
            <v>0.2</v>
          </cell>
          <cell r="F695">
            <v>0.28999999999999998</v>
          </cell>
          <cell r="G695">
            <v>0.28000000000000003</v>
          </cell>
          <cell r="H695" t="str">
            <v>MASTEN</v>
          </cell>
          <cell r="I695" t="str">
            <v>Navigation System</v>
          </cell>
          <cell r="J695" t="str">
            <v>In Dash Navigation System</v>
          </cell>
          <cell r="K695" t="str">
            <v>Live</v>
          </cell>
          <cell r="L695" t="str">
            <v>/</v>
          </cell>
          <cell r="M695" t="str">
            <v>new</v>
          </cell>
          <cell r="N695" t="str">
            <v>ARCHIVED</v>
          </cell>
          <cell r="O695" t="b">
            <v>1</v>
          </cell>
          <cell r="P695" t="str">
            <v>WISE SUCCESS(HK) TECHNOLOGY LIMITED</v>
          </cell>
          <cell r="Q695">
            <v>0</v>
          </cell>
        </row>
        <row r="696">
          <cell r="B696" t="str">
            <v>AND4-H15S</v>
          </cell>
          <cell r="C696" t="str">
            <v>Android Hyundai i20 PB 10-14 GPS Bluetooth Car Player Navigation Radio Stereo DVD</v>
          </cell>
          <cell r="D696">
            <v>5.8</v>
          </cell>
          <cell r="E696">
            <v>0.28999999999999998</v>
          </cell>
          <cell r="F696">
            <v>0.47</v>
          </cell>
          <cell r="G696">
            <v>0.35</v>
          </cell>
          <cell r="H696" t="str">
            <v>MASTEN</v>
          </cell>
          <cell r="I696" t="str">
            <v>Navigation System</v>
          </cell>
          <cell r="J696" t="str">
            <v>In Dash Navigation System</v>
          </cell>
          <cell r="K696" t="str">
            <v>Live</v>
          </cell>
          <cell r="L696" t="str">
            <v>/</v>
          </cell>
          <cell r="M696" t="str">
            <v>new</v>
          </cell>
          <cell r="N696" t="str">
            <v>ARCHIVED</v>
          </cell>
          <cell r="O696" t="b">
            <v>1</v>
          </cell>
          <cell r="P696" t="str">
            <v>WISE SUCCESS(HK) TECHNOLOGY LIMITED</v>
          </cell>
          <cell r="Q696">
            <v>0</v>
          </cell>
        </row>
        <row r="697">
          <cell r="B697" t="str">
            <v>AND4-H15C</v>
          </cell>
          <cell r="C697" t="str">
            <v>Android Hyundai i20 PB 10-15 GPS Bluetooth Car Player Navigation Radio Stereo DVD Inc Camera</v>
          </cell>
          <cell r="D697">
            <v>5.8</v>
          </cell>
          <cell r="E697">
            <v>0.28999999999999998</v>
          </cell>
          <cell r="F697">
            <v>0.47</v>
          </cell>
          <cell r="G697">
            <v>0.35</v>
          </cell>
          <cell r="H697" t="str">
            <v>MASTEN</v>
          </cell>
          <cell r="I697" t="str">
            <v>Navigation System</v>
          </cell>
          <cell r="J697" t="str">
            <v>In Dash Navigation System</v>
          </cell>
          <cell r="K697" t="str">
            <v>Live</v>
          </cell>
          <cell r="L697" t="str">
            <v>/</v>
          </cell>
          <cell r="M697" t="str">
            <v>new</v>
          </cell>
          <cell r="N697" t="str">
            <v>ARCHIVED</v>
          </cell>
          <cell r="O697" t="b">
            <v>1</v>
          </cell>
          <cell r="P697" t="str">
            <v>WISE SUCCESS(HK) TECHNOLOGY LIMITED</v>
          </cell>
          <cell r="Q697">
            <v>0</v>
          </cell>
        </row>
        <row r="698">
          <cell r="B698" t="str">
            <v>AND5-U04</v>
          </cell>
          <cell r="C698" t="str">
            <v>Android Universal Double DIN 2DIN GPS Bluetooth Car Player Navigation Radio Stereo</v>
          </cell>
          <cell r="D698">
            <v>4.0999999999999996</v>
          </cell>
          <cell r="E698">
            <v>0.28000000000000003</v>
          </cell>
          <cell r="F698">
            <v>0.28999999999999998</v>
          </cell>
          <cell r="G698">
            <v>0.2</v>
          </cell>
          <cell r="H698" t="str">
            <v>MASTEN</v>
          </cell>
          <cell r="I698" t="str">
            <v>Navigation System</v>
          </cell>
          <cell r="J698" t="str">
            <v>In Dash Navigation System</v>
          </cell>
          <cell r="K698" t="str">
            <v>Live</v>
          </cell>
          <cell r="L698" t="str">
            <v>/</v>
          </cell>
          <cell r="M698" t="str">
            <v>new</v>
          </cell>
          <cell r="N698" t="str">
            <v>ARCHIVED</v>
          </cell>
          <cell r="O698" t="b">
            <v>0</v>
          </cell>
          <cell r="P698" t="str">
            <v>WISE SUCCESS(HK) TECHNOLOGY LIMITED</v>
          </cell>
          <cell r="Q698">
            <v>0</v>
          </cell>
        </row>
        <row r="699">
          <cell r="B699" t="str">
            <v>AND3-U04</v>
          </cell>
          <cell r="C699" t="str">
            <v>Android Universal Double DIN 2DIN GPS Bluetooth Car Player Navigation Radio Stereo DVD</v>
          </cell>
          <cell r="D699">
            <v>4.0999999999999996</v>
          </cell>
          <cell r="E699">
            <v>0.28000000000000003</v>
          </cell>
          <cell r="F699">
            <v>0.28999999999999998</v>
          </cell>
          <cell r="G699">
            <v>0.2</v>
          </cell>
          <cell r="H699" t="str">
            <v>MASTEN</v>
          </cell>
          <cell r="I699" t="str">
            <v>Navigation System</v>
          </cell>
          <cell r="J699" t="str">
            <v>In Dash Navigation System</v>
          </cell>
          <cell r="K699" t="str">
            <v>Live</v>
          </cell>
          <cell r="L699" t="str">
            <v>/</v>
          </cell>
          <cell r="M699" t="str">
            <v>new</v>
          </cell>
          <cell r="N699" t="str">
            <v>ARCHIVED</v>
          </cell>
          <cell r="O699" t="b">
            <v>0</v>
          </cell>
          <cell r="P699" t="str">
            <v>WISE SUCCESS(HK) TECHNOLOGY LIMITED</v>
          </cell>
          <cell r="Q699">
            <v>0</v>
          </cell>
        </row>
        <row r="700">
          <cell r="B700" t="str">
            <v>AND4-U02S</v>
          </cell>
          <cell r="C700" t="str">
            <v>Android Universal Double DIN 2DIN GPS Bluetooth Car Player Navigation Radio Stereo DVD</v>
          </cell>
          <cell r="D700">
            <v>4.0999999999999996</v>
          </cell>
          <cell r="E700">
            <v>0.28000000000000003</v>
          </cell>
          <cell r="F700">
            <v>0.28999999999999998</v>
          </cell>
          <cell r="G700">
            <v>0.2</v>
          </cell>
          <cell r="H700" t="str">
            <v>MASTEN</v>
          </cell>
          <cell r="I700" t="str">
            <v>Navigation System</v>
          </cell>
          <cell r="J700" t="str">
            <v>In Dash Navigation System</v>
          </cell>
          <cell r="K700" t="str">
            <v>Live</v>
          </cell>
          <cell r="L700" t="str">
            <v>/</v>
          </cell>
          <cell r="M700" t="str">
            <v>new</v>
          </cell>
          <cell r="N700" t="str">
            <v>ARCHIVED</v>
          </cell>
          <cell r="O700" t="b">
            <v>1</v>
          </cell>
          <cell r="P700" t="str">
            <v>WISE SUCCESS(HK) TECHNOLOGY LIMITED</v>
          </cell>
          <cell r="Q700">
            <v>0</v>
          </cell>
        </row>
        <row r="701">
          <cell r="B701" t="str">
            <v>AND4-U04</v>
          </cell>
          <cell r="C701" t="str">
            <v>Android Universal Double DIN 2DIN GPS Bluetooth Car Player Navigation Radio Stereo DVD</v>
          </cell>
          <cell r="D701">
            <v>4.0999999999999996</v>
          </cell>
          <cell r="E701">
            <v>0.28000000000000003</v>
          </cell>
          <cell r="F701">
            <v>0.28999999999999998</v>
          </cell>
          <cell r="G701">
            <v>0.2</v>
          </cell>
          <cell r="H701" t="str">
            <v>MASTEN</v>
          </cell>
          <cell r="I701" t="str">
            <v>Navigation System</v>
          </cell>
          <cell r="J701" t="str">
            <v>In Dash Navigation System</v>
          </cell>
          <cell r="K701" t="str">
            <v>Live</v>
          </cell>
          <cell r="L701" t="str">
            <v>/</v>
          </cell>
          <cell r="M701" t="str">
            <v>new</v>
          </cell>
          <cell r="N701" t="str">
            <v>ARCHIVED</v>
          </cell>
          <cell r="O701" t="b">
            <v>0</v>
          </cell>
          <cell r="P701" t="str">
            <v>WISE SUCCESS(HK) TECHNOLOGY LIMITED</v>
          </cell>
          <cell r="Q701">
            <v>0</v>
          </cell>
        </row>
        <row r="702">
          <cell r="B702" t="str">
            <v>AND5-U02</v>
          </cell>
          <cell r="C702" t="str">
            <v>Android Universal Double DIN 2DIN GPS Bluetooth Car Player Navigation Radio Stereo DVD</v>
          </cell>
          <cell r="D702">
            <v>4.0999999999999996</v>
          </cell>
          <cell r="E702">
            <v>0.28000000000000003</v>
          </cell>
          <cell r="F702">
            <v>0.28999999999999998</v>
          </cell>
          <cell r="G702">
            <v>0.2</v>
          </cell>
          <cell r="H702" t="str">
            <v>MASTEN</v>
          </cell>
          <cell r="I702" t="str">
            <v>Navigation System</v>
          </cell>
          <cell r="J702" t="str">
            <v>In Dash Navigation System</v>
          </cell>
          <cell r="K702" t="str">
            <v>Live</v>
          </cell>
          <cell r="L702" t="str">
            <v>/</v>
          </cell>
          <cell r="M702" t="str">
            <v>new</v>
          </cell>
          <cell r="N702" t="str">
            <v>ARCHIVED</v>
          </cell>
          <cell r="O702" t="b">
            <v>0</v>
          </cell>
          <cell r="P702" t="str">
            <v>WISE SUCCESS(HK) TECHNOLOGY LIMITED</v>
          </cell>
          <cell r="Q702">
            <v>0</v>
          </cell>
        </row>
        <row r="703">
          <cell r="B703" t="str">
            <v>AND3-U05</v>
          </cell>
          <cell r="C703" t="str">
            <v>Android Universal Double DIN 2DIN GPS Bluetooth Car Player Navigation Radio Stereo DVD AND3-U05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 t="str">
            <v>MASTEN</v>
          </cell>
          <cell r="I703" t="str">
            <v>Navigation System</v>
          </cell>
          <cell r="J703" t="str">
            <v>In Dash Navigation System</v>
          </cell>
          <cell r="K703" t="str">
            <v>Live</v>
          </cell>
          <cell r="L703" t="str">
            <v>/</v>
          </cell>
          <cell r="M703" t="str">
            <v>new</v>
          </cell>
          <cell r="N703" t="str">
            <v>ARCHIVED</v>
          </cell>
          <cell r="O703" t="b">
            <v>0</v>
          </cell>
          <cell r="P703" t="str">
            <v>EOL</v>
          </cell>
          <cell r="Q703">
            <v>0</v>
          </cell>
        </row>
        <row r="704">
          <cell r="B704" t="str">
            <v>AND4-U04S</v>
          </cell>
          <cell r="C704" t="str">
            <v>Android Universal Double DIN 2DIN GPS Bluetooth Car Player Navigation Radio Stereo DVD AND4-U04S</v>
          </cell>
          <cell r="D704">
            <v>4.0999999999999996</v>
          </cell>
          <cell r="E704">
            <v>0.28000000000000003</v>
          </cell>
          <cell r="F704">
            <v>0.28999999999999998</v>
          </cell>
          <cell r="G704">
            <v>0.2</v>
          </cell>
          <cell r="H704" t="str">
            <v>MASTEN</v>
          </cell>
          <cell r="I704" t="str">
            <v>Navigation System</v>
          </cell>
          <cell r="J704" t="str">
            <v>In Dash Navigation System</v>
          </cell>
          <cell r="K704" t="str">
            <v>Live</v>
          </cell>
          <cell r="L704" t="str">
            <v>/</v>
          </cell>
          <cell r="M704" t="str">
            <v>new</v>
          </cell>
          <cell r="N704" t="str">
            <v>ARCHIVED</v>
          </cell>
          <cell r="O704" t="b">
            <v>1</v>
          </cell>
          <cell r="P704" t="str">
            <v>WISE SUCCESS(HK) TECHNOLOGY LIMITED</v>
          </cell>
          <cell r="Q704">
            <v>0</v>
          </cell>
        </row>
        <row r="705">
          <cell r="B705" t="str">
            <v>AND5-U02_test</v>
          </cell>
          <cell r="C705" t="str">
            <v>Android Universal Double DIN 2DIN GPS Bluetooth Car Player Navigation Radio Stereo DVD AND5-U02_test</v>
          </cell>
          <cell r="D705">
            <v>4.0999999999999996</v>
          </cell>
          <cell r="E705">
            <v>0.28000000000000003</v>
          </cell>
          <cell r="F705">
            <v>0.28999999999999998</v>
          </cell>
          <cell r="G705">
            <v>0.2</v>
          </cell>
          <cell r="H705" t="str">
            <v>MASTEN</v>
          </cell>
          <cell r="I705" t="str">
            <v>Navigation System</v>
          </cell>
          <cell r="J705" t="str">
            <v>In Dash Navigation System</v>
          </cell>
          <cell r="K705" t="str">
            <v>Live</v>
          </cell>
          <cell r="L705" t="str">
            <v>/</v>
          </cell>
          <cell r="M705" t="str">
            <v>new</v>
          </cell>
          <cell r="N705" t="str">
            <v>ARCHIVED</v>
          </cell>
          <cell r="O705" t="b">
            <v>0</v>
          </cell>
          <cell r="P705" t="str">
            <v>WISE SUCCESS(HK) TECHNOLOGY LIMITED</v>
          </cell>
          <cell r="Q705">
            <v>0</v>
          </cell>
        </row>
        <row r="706">
          <cell r="B706" t="str">
            <v>AND4-U02C</v>
          </cell>
          <cell r="C706" t="str">
            <v>Android Universal Double DIN 2DIN GPS Bluetooth Car Player Navigation Radio Stereo DVD Inc CAM</v>
          </cell>
          <cell r="D706">
            <v>4.0999999999999996</v>
          </cell>
          <cell r="E706">
            <v>0.28000000000000003</v>
          </cell>
          <cell r="F706">
            <v>0.28999999999999998</v>
          </cell>
          <cell r="G706">
            <v>0.2</v>
          </cell>
          <cell r="H706" t="str">
            <v>MASTEN</v>
          </cell>
          <cell r="I706" t="str">
            <v>Navigation System</v>
          </cell>
          <cell r="J706" t="str">
            <v>In Dash Navigation System</v>
          </cell>
          <cell r="K706" t="str">
            <v>Live</v>
          </cell>
          <cell r="L706" t="str">
            <v>/</v>
          </cell>
          <cell r="M706" t="str">
            <v>new</v>
          </cell>
          <cell r="N706" t="str">
            <v>ARCHIVED</v>
          </cell>
          <cell r="O706" t="b">
            <v>1</v>
          </cell>
          <cell r="P706" t="str">
            <v>WISE SUCCESS(HK) TECHNOLOGY LIMITED</v>
          </cell>
          <cell r="Q706">
            <v>0</v>
          </cell>
        </row>
        <row r="707">
          <cell r="B707" t="str">
            <v>AND4-U04C</v>
          </cell>
          <cell r="C707" t="str">
            <v>Android Universal Double DIN 2DIN GPS Bluetooth Car Player Navigation Radio Stereo DVD Inc CAM AND4-U04C</v>
          </cell>
          <cell r="D707">
            <v>4.0999999999999996</v>
          </cell>
          <cell r="E707">
            <v>0.28000000000000003</v>
          </cell>
          <cell r="F707">
            <v>0.28999999999999998</v>
          </cell>
          <cell r="G707">
            <v>0.2</v>
          </cell>
          <cell r="H707" t="str">
            <v>MASTEN</v>
          </cell>
          <cell r="I707" t="str">
            <v>Navigation System</v>
          </cell>
          <cell r="J707" t="str">
            <v>In Dash Navigation System</v>
          </cell>
          <cell r="K707" t="str">
            <v>Live</v>
          </cell>
          <cell r="L707" t="str">
            <v>/</v>
          </cell>
          <cell r="M707" t="str">
            <v>new</v>
          </cell>
          <cell r="N707" t="str">
            <v>ARCHIVED</v>
          </cell>
          <cell r="O707" t="b">
            <v>1</v>
          </cell>
          <cell r="P707" t="str">
            <v>WISE SUCCESS(HK) TECHNOLOGY LIMITED</v>
          </cell>
          <cell r="Q707">
            <v>0</v>
          </cell>
        </row>
        <row r="708">
          <cell r="B708" t="str">
            <v>ANDT-FR1C</v>
          </cell>
          <cell r="C708" t="str">
            <v>Android12.1 For Ford Ranger PX 12-15 GPS Nav Bluetooth Car Player Navigation Radio Stereo</v>
          </cell>
          <cell r="D708">
            <v>6.5</v>
          </cell>
          <cell r="E708">
            <v>0.34</v>
          </cell>
          <cell r="F708">
            <v>0.4</v>
          </cell>
          <cell r="G708">
            <v>0.28000000000000003</v>
          </cell>
          <cell r="H708" t="str">
            <v>MASTEN</v>
          </cell>
          <cell r="I708" t="str">
            <v>Navigation System</v>
          </cell>
          <cell r="J708" t="str">
            <v>In Dash Navigation System</v>
          </cell>
          <cell r="K708" t="str">
            <v>Live</v>
          </cell>
          <cell r="L708" t="str">
            <v>/</v>
          </cell>
          <cell r="M708" t="str">
            <v>new</v>
          </cell>
          <cell r="N708" t="str">
            <v>ARCHIVED</v>
          </cell>
          <cell r="O708" t="b">
            <v>1</v>
          </cell>
          <cell r="P708" t="str">
            <v>ZhiFang</v>
          </cell>
          <cell r="Q708">
            <v>0</v>
          </cell>
        </row>
        <row r="709">
          <cell r="B709" t="str">
            <v>APA75</v>
          </cell>
          <cell r="C709" t="str">
            <v>APA75 ANTENNA ADAPTOR SUITABLE FOR TOYOTA 09 UP TO M DIN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 t="str">
            <v>MASTEN</v>
          </cell>
          <cell r="I709" t="str">
            <v>Harness</v>
          </cell>
          <cell r="J709" t="str">
            <v>In Dash Navigation System Accessories</v>
          </cell>
          <cell r="K709" t="str">
            <v>Live</v>
          </cell>
          <cell r="L709" t="str">
            <v>/</v>
          </cell>
          <cell r="M709" t="str">
            <v>new</v>
          </cell>
          <cell r="N709" t="str">
            <v>ARCHIVED</v>
          </cell>
          <cell r="O709" t="b">
            <v>0</v>
          </cell>
          <cell r="P709" t="str">
            <v>TDJ Australia Pty Ltd</v>
          </cell>
          <cell r="Q709">
            <v>0</v>
          </cell>
        </row>
        <row r="710">
          <cell r="B710" t="str">
            <v>APUNIPL2</v>
          </cell>
          <cell r="C710" t="str">
            <v>APUNIPL2 Patchlead uni with self learn</v>
          </cell>
          <cell r="D710">
            <v>0.01</v>
          </cell>
          <cell r="E710">
            <v>7.0000000000000007E-2</v>
          </cell>
          <cell r="F710">
            <v>0.01</v>
          </cell>
          <cell r="G710">
            <v>0.04</v>
          </cell>
          <cell r="H710" t="str">
            <v>MASTEN</v>
          </cell>
          <cell r="I710" t="str">
            <v>Harness</v>
          </cell>
          <cell r="J710" t="str">
            <v>In Dash Navigation System Accessories</v>
          </cell>
          <cell r="K710" t="str">
            <v>Live</v>
          </cell>
          <cell r="L710" t="str">
            <v>/</v>
          </cell>
          <cell r="M710" t="str">
            <v>new</v>
          </cell>
          <cell r="N710" t="str">
            <v>ARCHIVED</v>
          </cell>
          <cell r="O710" t="b">
            <v>0</v>
          </cell>
          <cell r="P710" t="str">
            <v>NA</v>
          </cell>
          <cell r="Q710">
            <v>0</v>
          </cell>
        </row>
        <row r="711">
          <cell r="B711" t="str">
            <v>AR-FS01</v>
          </cell>
          <cell r="C711" t="str">
            <v>Armrest set for Flight Sim Seat(SA-FS01)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 t="str">
            <v>Trak Racer</v>
          </cell>
          <cell r="I711" t="str">
            <v>Seat</v>
          </cell>
          <cell r="J711" t="str">
            <v>Seat</v>
          </cell>
          <cell r="K711" t="str">
            <v>NA</v>
          </cell>
          <cell r="L711" t="str">
            <v>/</v>
          </cell>
          <cell r="M711" t="str">
            <v>new</v>
          </cell>
          <cell r="N711" t="str">
            <v>ARCHIVED</v>
          </cell>
          <cell r="O711" t="b">
            <v>0</v>
          </cell>
          <cell r="P711" t="str">
            <v>Xiamen Trak Racer Industry and Trade Co., Ltd</v>
          </cell>
          <cell r="Q711">
            <v>0</v>
          </cell>
        </row>
        <row r="712">
          <cell r="B712" t="str">
            <v>X0000KB9HY</v>
          </cell>
          <cell r="C712" t="str">
            <v>Artlii Projector Image Display In HD Portable 3200 Lumens Home LED Projection Brand NEW 1080P PS4 PC</v>
          </cell>
          <cell r="D712">
            <v>2</v>
          </cell>
          <cell r="E712">
            <v>0.6</v>
          </cell>
          <cell r="F712">
            <v>0.5</v>
          </cell>
          <cell r="G712">
            <v>0.2</v>
          </cell>
          <cell r="H712" t="str">
            <v>MASTEN</v>
          </cell>
          <cell r="I712" t="str">
            <v>Vehicle Accessories</v>
          </cell>
          <cell r="J712" t="str">
            <v>Accessories</v>
          </cell>
          <cell r="K712" t="str">
            <v>Archived</v>
          </cell>
          <cell r="L712" t="str">
            <v>/</v>
          </cell>
          <cell r="M712" t="str">
            <v>new</v>
          </cell>
          <cell r="N712" t="str">
            <v>ARCHIVED</v>
          </cell>
          <cell r="O712" t="b">
            <v>0</v>
          </cell>
          <cell r="P712" t="str">
            <v>WISE SUCCESS(HK) TECHNOLOGY LIMITED</v>
          </cell>
          <cell r="Q712">
            <v>0</v>
          </cell>
        </row>
        <row r="713">
          <cell r="B713" t="str">
            <v>ASSEMBLY-EU</v>
          </cell>
          <cell r="C713" t="str">
            <v>Assembly - EU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 t="str">
            <v>Trak Racer</v>
          </cell>
          <cell r="I713" t="str">
            <v>Default</v>
          </cell>
          <cell r="J713" t="str">
            <v>shopify-products</v>
          </cell>
          <cell r="K713" t="str">
            <v>NA</v>
          </cell>
          <cell r="L713" t="str">
            <v>/</v>
          </cell>
          <cell r="M713" t="str">
            <v>new</v>
          </cell>
          <cell r="N713" t="str">
            <v>LIVE</v>
          </cell>
          <cell r="O713" t="b">
            <v>0</v>
          </cell>
          <cell r="P713" t="str">
            <v>NA</v>
          </cell>
          <cell r="Q713">
            <v>0</v>
          </cell>
        </row>
        <row r="714">
          <cell r="B714" t="str">
            <v>939-001660</v>
          </cell>
          <cell r="C714" t="str">
            <v>ASTRO A40 TR Gen 4 Wired Headset (Black/Blue) for PS4, PC &amp; Mac</v>
          </cell>
          <cell r="D714">
            <v>2.02</v>
          </cell>
          <cell r="E714">
            <v>35.9</v>
          </cell>
          <cell r="F714">
            <v>11</v>
          </cell>
          <cell r="G714">
            <v>36.4</v>
          </cell>
          <cell r="H714" t="str">
            <v>Trak Racer</v>
          </cell>
          <cell r="I714" t="str">
            <v>Electronics - 3P</v>
          </cell>
          <cell r="J714" t="str">
            <v>Electronics</v>
          </cell>
          <cell r="K714" t="str">
            <v>NA</v>
          </cell>
          <cell r="L714" t="str">
            <v>/</v>
          </cell>
          <cell r="M714" t="str">
            <v>new</v>
          </cell>
          <cell r="N714" t="str">
            <v>LIVE</v>
          </cell>
          <cell r="O714" t="b">
            <v>0</v>
          </cell>
          <cell r="P714" t="str">
            <v>SYNNEX AUSTRALIA PTY. LTD.</v>
          </cell>
          <cell r="Q714">
            <v>0</v>
          </cell>
        </row>
        <row r="715">
          <cell r="B715" t="str">
            <v>939-001658</v>
          </cell>
          <cell r="C715" t="str">
            <v>ASTRO A40 TR Gen 4 Wired Headset (Black/Red) for Xbox One, PC &amp; Mac</v>
          </cell>
          <cell r="D715">
            <v>2.02</v>
          </cell>
          <cell r="E715">
            <v>35.9</v>
          </cell>
          <cell r="F715">
            <v>11</v>
          </cell>
          <cell r="G715">
            <v>36.4</v>
          </cell>
          <cell r="H715" t="str">
            <v>Trak Racer</v>
          </cell>
          <cell r="I715" t="str">
            <v>Electronics - 3P</v>
          </cell>
          <cell r="J715" t="str">
            <v>Electronics</v>
          </cell>
          <cell r="K715" t="str">
            <v>NA</v>
          </cell>
          <cell r="L715" t="str">
            <v>/</v>
          </cell>
          <cell r="M715" t="str">
            <v>new</v>
          </cell>
          <cell r="N715" t="str">
            <v>LIVE</v>
          </cell>
          <cell r="O715" t="b">
            <v>0</v>
          </cell>
          <cell r="P715" t="str">
            <v>SYNNEX AUSTRALIA PTY. LTD.</v>
          </cell>
          <cell r="Q715">
            <v>0</v>
          </cell>
        </row>
        <row r="716">
          <cell r="B716" t="str">
            <v>943-000125</v>
          </cell>
          <cell r="C716" t="str">
            <v>ASTRO Folding Headset Stand</v>
          </cell>
          <cell r="D716">
            <v>0.36</v>
          </cell>
          <cell r="E716">
            <v>12</v>
          </cell>
          <cell r="F716">
            <v>6</v>
          </cell>
          <cell r="G716">
            <v>28</v>
          </cell>
          <cell r="H716" t="str">
            <v>Trak Racer</v>
          </cell>
          <cell r="I716" t="str">
            <v>Electronics - 3P</v>
          </cell>
          <cell r="J716" t="str">
            <v>Electronics</v>
          </cell>
          <cell r="K716" t="str">
            <v>NA</v>
          </cell>
          <cell r="L716" t="str">
            <v>/</v>
          </cell>
          <cell r="M716" t="str">
            <v>new</v>
          </cell>
          <cell r="N716" t="str">
            <v>LIVE</v>
          </cell>
          <cell r="O716" t="b">
            <v>0</v>
          </cell>
          <cell r="P716" t="str">
            <v>SYNNEX AUSTRALIA PTY. LTD.</v>
          </cell>
          <cell r="Q716">
            <v>0</v>
          </cell>
        </row>
        <row r="717">
          <cell r="B717" t="str">
            <v>SP-10</v>
          </cell>
          <cell r="C717" t="str">
            <v>Audio Video Cable for S100 Platinum &amp; Roadmaster Nav</v>
          </cell>
          <cell r="D717">
            <v>0.1</v>
          </cell>
          <cell r="E717">
            <v>0.1</v>
          </cell>
          <cell r="F717">
            <v>0.1</v>
          </cell>
          <cell r="G717">
            <v>0.1</v>
          </cell>
          <cell r="H717" t="str">
            <v>MASTEN</v>
          </cell>
          <cell r="I717" t="str">
            <v>Harness</v>
          </cell>
          <cell r="J717" t="str">
            <v>In Dash Navigation System Accessories</v>
          </cell>
          <cell r="K717" t="str">
            <v>Live</v>
          </cell>
          <cell r="L717" t="str">
            <v>/</v>
          </cell>
          <cell r="M717" t="str">
            <v>new</v>
          </cell>
          <cell r="N717" t="str">
            <v>ARCHIVED</v>
          </cell>
          <cell r="O717" t="b">
            <v>0</v>
          </cell>
          <cell r="P717" t="str">
            <v>WISE SUCCESS(HK) TECHNOLOGY LIMITED</v>
          </cell>
          <cell r="Q717">
            <v>0</v>
          </cell>
        </row>
        <row r="718">
          <cell r="B718" t="str">
            <v>AVN-AA5</v>
          </cell>
          <cell r="C718" t="str">
            <v>AVN-AA5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 t="str">
            <v>MASTEN</v>
          </cell>
          <cell r="I718" t="str">
            <v>Navigation System</v>
          </cell>
          <cell r="J718" t="str">
            <v>Navigation System</v>
          </cell>
          <cell r="K718" t="str">
            <v>Archived</v>
          </cell>
          <cell r="L718" t="str">
            <v>/</v>
          </cell>
          <cell r="M718" t="str">
            <v>new</v>
          </cell>
          <cell r="N718" t="str">
            <v>ARCHIVED</v>
          </cell>
          <cell r="O718" t="b">
            <v>0</v>
          </cell>
          <cell r="P718" t="str">
            <v>WISE SUCCESS(HK) TECHNOLOGY LIMITED</v>
          </cell>
          <cell r="Q718">
            <v>0</v>
          </cell>
        </row>
        <row r="719">
          <cell r="B719" t="str">
            <v>AVN-PP1</v>
          </cell>
          <cell r="C719" t="str">
            <v>AVN-PP1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 t="str">
            <v>MASTEN</v>
          </cell>
          <cell r="I719" t="str">
            <v>Navigation System</v>
          </cell>
          <cell r="J719" t="str">
            <v>Navigation System</v>
          </cell>
          <cell r="K719" t="str">
            <v>Archived</v>
          </cell>
          <cell r="L719" t="str">
            <v>/</v>
          </cell>
          <cell r="M719" t="str">
            <v>new</v>
          </cell>
          <cell r="N719" t="str">
            <v>ARCHIVED</v>
          </cell>
          <cell r="O719" t="b">
            <v>0</v>
          </cell>
          <cell r="P719" t="str">
            <v>NA</v>
          </cell>
          <cell r="Q719">
            <v>0</v>
          </cell>
        </row>
        <row r="720">
          <cell r="B720" t="str">
            <v>Bank transfer fee</v>
          </cell>
          <cell r="C720" t="str">
            <v>Bank transfer fee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 t="str">
            <v>Other</v>
          </cell>
          <cell r="I720" t="str">
            <v>Default</v>
          </cell>
          <cell r="J720" t="str">
            <v>Other</v>
          </cell>
          <cell r="K720" t="str">
            <v>NA</v>
          </cell>
          <cell r="L720" t="str">
            <v>/</v>
          </cell>
          <cell r="M720" t="str">
            <v>new</v>
          </cell>
          <cell r="N720" t="str">
            <v>LIVE</v>
          </cell>
          <cell r="O720" t="b">
            <v>0</v>
          </cell>
          <cell r="P720" t="str">
            <v>NA</v>
          </cell>
          <cell r="Q720">
            <v>0</v>
          </cell>
        </row>
        <row r="721">
          <cell r="B721" t="str">
            <v>TRMOVE-TRX-3</v>
          </cell>
          <cell r="C721" t="str">
            <v>Base Only - TR Move Universal Motion Platform for 3 x D-BOX Actuators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 t="str">
            <v>Trak Racer</v>
          </cell>
          <cell r="I721" t="str">
            <v>Default</v>
          </cell>
          <cell r="J721" t="str">
            <v>Accessories</v>
          </cell>
          <cell r="K721" t="str">
            <v>NA</v>
          </cell>
          <cell r="L721" t="str">
            <v>/</v>
          </cell>
          <cell r="M721" t="str">
            <v>new</v>
          </cell>
          <cell r="N721" t="str">
            <v>LIVE</v>
          </cell>
          <cell r="O721" t="b">
            <v>1</v>
          </cell>
          <cell r="P721" t="str">
            <v>NA</v>
          </cell>
          <cell r="Q721">
            <v>0</v>
          </cell>
        </row>
        <row r="722">
          <cell r="B722" t="str">
            <v>Meca-Evo1-BSP</v>
          </cell>
          <cell r="C722" t="str">
            <v>Baseplate for Meca EVO1 pedals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 t="str">
            <v>Trak Racer</v>
          </cell>
          <cell r="I722" t="str">
            <v>Electronics - 3P</v>
          </cell>
          <cell r="J722" t="str">
            <v>Electronics</v>
          </cell>
          <cell r="K722" t="str">
            <v>NA</v>
          </cell>
          <cell r="L722" t="str">
            <v>/</v>
          </cell>
          <cell r="M722" t="str">
            <v>new</v>
          </cell>
          <cell r="N722" t="str">
            <v>LIVE</v>
          </cell>
          <cell r="O722" t="b">
            <v>0</v>
          </cell>
          <cell r="P722" t="str">
            <v>NA</v>
          </cell>
          <cell r="Q722">
            <v>0</v>
          </cell>
        </row>
        <row r="723">
          <cell r="B723" t="str">
            <v>MecaBaseplate</v>
          </cell>
          <cell r="C723" t="str">
            <v>Baseplate for Meca Pedals</v>
          </cell>
          <cell r="D723">
            <v>6</v>
          </cell>
          <cell r="E723">
            <v>7</v>
          </cell>
          <cell r="F723">
            <v>39.5</v>
          </cell>
          <cell r="G723">
            <v>43</v>
          </cell>
          <cell r="H723" t="str">
            <v>Trak Racer</v>
          </cell>
          <cell r="I723" t="str">
            <v>Addons</v>
          </cell>
          <cell r="J723" t="str">
            <v>Addons</v>
          </cell>
          <cell r="K723" t="str">
            <v>NA</v>
          </cell>
          <cell r="L723" t="str">
            <v>/</v>
          </cell>
          <cell r="M723" t="str">
            <v>new</v>
          </cell>
          <cell r="N723" t="str">
            <v>ARCHIVED</v>
          </cell>
          <cell r="O723" t="b">
            <v>0</v>
          </cell>
          <cell r="P723" t="str">
            <v>MECA-SIM-HARDWARE s.r.o</v>
          </cell>
          <cell r="Q723">
            <v>0</v>
          </cell>
        </row>
        <row r="724">
          <cell r="B724" t="str">
            <v>Meca Baseplate</v>
          </cell>
          <cell r="C724" t="str">
            <v>Baseplate for Meca Pedals</v>
          </cell>
          <cell r="D724">
            <v>6</v>
          </cell>
          <cell r="E724">
            <v>7</v>
          </cell>
          <cell r="F724">
            <v>39.5</v>
          </cell>
          <cell r="G724">
            <v>43</v>
          </cell>
          <cell r="H724" t="str">
            <v>Trak Racer</v>
          </cell>
          <cell r="I724" t="str">
            <v>Electronics - 3P</v>
          </cell>
          <cell r="J724" t="str">
            <v>Electronics</v>
          </cell>
          <cell r="K724" t="str">
            <v>NA</v>
          </cell>
          <cell r="L724" t="str">
            <v>/</v>
          </cell>
          <cell r="M724" t="str">
            <v>new</v>
          </cell>
          <cell r="N724" t="str">
            <v>LIVE</v>
          </cell>
          <cell r="O724" t="b">
            <v>0</v>
          </cell>
          <cell r="P724" t="str">
            <v>MECA-SIM-HARDWARE s.r.o</v>
          </cell>
          <cell r="Q724">
            <v>0</v>
          </cell>
        </row>
        <row r="725">
          <cell r="B725" t="str">
            <v>TR-SHAPLATE</v>
          </cell>
          <cell r="C725" t="str">
            <v>Bass shaker</v>
          </cell>
          <cell r="D725">
            <v>4.55</v>
          </cell>
          <cell r="E725">
            <v>7.5</v>
          </cell>
          <cell r="F725">
            <v>36</v>
          </cell>
          <cell r="G725">
            <v>47</v>
          </cell>
          <cell r="H725" t="str">
            <v>Trak Racer</v>
          </cell>
          <cell r="I725" t="str">
            <v>Addons</v>
          </cell>
          <cell r="J725" t="str">
            <v>Accessories</v>
          </cell>
          <cell r="K725" t="str">
            <v>Live</v>
          </cell>
          <cell r="L725" t="str">
            <v>TR-SHAPLATE2</v>
          </cell>
          <cell r="M725" t="str">
            <v>new</v>
          </cell>
          <cell r="N725" t="str">
            <v>LIVE</v>
          </cell>
          <cell r="O725" t="b">
            <v>0</v>
          </cell>
          <cell r="P725" t="str">
            <v>Xiamen Trak Racer Industry and Trade Co., Ltd</v>
          </cell>
          <cell r="Q725">
            <v>0</v>
          </cell>
        </row>
        <row r="726">
          <cell r="B726" t="str">
            <v>9H.LK2LJ.TBW</v>
          </cell>
          <cell r="C726" t="str">
            <v>BenQ MOBIUZ 1ms 144Hz Ultrawide Curved Gaming Monitor | EX3415R</v>
          </cell>
          <cell r="D726">
            <v>8.5</v>
          </cell>
          <cell r="E726">
            <v>107</v>
          </cell>
          <cell r="F726">
            <v>50</v>
          </cell>
          <cell r="G726">
            <v>19.8</v>
          </cell>
          <cell r="H726" t="str">
            <v>Trak Racer</v>
          </cell>
          <cell r="I726" t="str">
            <v>Simulators | Component</v>
          </cell>
          <cell r="J726" t="str">
            <v>Simulators - Component</v>
          </cell>
          <cell r="K726" t="str">
            <v>NA</v>
          </cell>
          <cell r="L726" t="str">
            <v>/</v>
          </cell>
          <cell r="M726" t="str">
            <v>new</v>
          </cell>
          <cell r="N726" t="str">
            <v>ARCHIVED</v>
          </cell>
          <cell r="O726" t="b">
            <v>0</v>
          </cell>
          <cell r="P726" t="str">
            <v>BenQ Australia Pty Ltd.</v>
          </cell>
          <cell r="Q726">
            <v>0</v>
          </cell>
        </row>
        <row r="727">
          <cell r="B727" t="str">
            <v>9H.LKALB.QBE</v>
          </cell>
          <cell r="C727" t="str">
            <v>BenQ MOBIUZ Gaming Curved SimRacing Monitor | EX3210R</v>
          </cell>
          <cell r="D727">
            <v>14.3</v>
          </cell>
          <cell r="E727">
            <v>58.83</v>
          </cell>
          <cell r="F727">
            <v>70.34</v>
          </cell>
          <cell r="G727">
            <v>9.67</v>
          </cell>
          <cell r="H727" t="str">
            <v>Trak Racer</v>
          </cell>
          <cell r="I727" t="str">
            <v>Electronics - 3P</v>
          </cell>
          <cell r="J727" t="str">
            <v>Electronics</v>
          </cell>
          <cell r="K727" t="str">
            <v>NA</v>
          </cell>
          <cell r="L727" t="str">
            <v>/</v>
          </cell>
          <cell r="M727" t="str">
            <v>new</v>
          </cell>
          <cell r="N727" t="str">
            <v>LIVE</v>
          </cell>
          <cell r="O727" t="b">
            <v>0</v>
          </cell>
          <cell r="P727" t="str">
            <v>NA</v>
          </cell>
          <cell r="Q727">
            <v>0</v>
          </cell>
        </row>
        <row r="728">
          <cell r="B728" t="str">
            <v>9H.LK2LJ.TBE</v>
          </cell>
          <cell r="C728" t="str">
            <v>BenQ MOBIUZ Gaming Curved SimRacing Monitor | EX3415R</v>
          </cell>
          <cell r="D728">
            <v>14.3</v>
          </cell>
          <cell r="E728">
            <v>52.5</v>
          </cell>
          <cell r="F728">
            <v>81.5</v>
          </cell>
          <cell r="G728">
            <v>9.67</v>
          </cell>
          <cell r="H728" t="str">
            <v>Trak Racer</v>
          </cell>
          <cell r="I728" t="str">
            <v>Electronics - 3P</v>
          </cell>
          <cell r="J728" t="str">
            <v>Electronics</v>
          </cell>
          <cell r="K728" t="str">
            <v>NA</v>
          </cell>
          <cell r="L728" t="str">
            <v>/</v>
          </cell>
          <cell r="M728" t="str">
            <v>new</v>
          </cell>
          <cell r="N728" t="str">
            <v>LIVE</v>
          </cell>
          <cell r="O728" t="b">
            <v>0</v>
          </cell>
          <cell r="P728" t="str">
            <v>NA</v>
          </cell>
          <cell r="Q728">
            <v>0</v>
          </cell>
        </row>
        <row r="729">
          <cell r="B729" t="str">
            <v>TR160-1-TK</v>
          </cell>
          <cell r="C729" t="str">
            <v>BEST SIMULATOR TURNKEY - GT TR160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 t="str">
            <v>Trak Racer</v>
          </cell>
          <cell r="I729" t="str">
            <v>Default</v>
          </cell>
          <cell r="J729" t="str">
            <v>Electronics</v>
          </cell>
          <cell r="K729" t="str">
            <v>NA</v>
          </cell>
          <cell r="L729" t="str">
            <v>/</v>
          </cell>
          <cell r="M729" t="str">
            <v>new</v>
          </cell>
          <cell r="N729" t="str">
            <v>LIVE</v>
          </cell>
          <cell r="O729" t="b">
            <v>1</v>
          </cell>
          <cell r="P729" t="str">
            <v>NA</v>
          </cell>
          <cell r="Q729">
            <v>0</v>
          </cell>
        </row>
        <row r="730">
          <cell r="B730" t="str">
            <v>RS6-BHM820</v>
          </cell>
          <cell r="C730" t="str">
            <v>Big head knurled hexagon socket screws</v>
          </cell>
          <cell r="D730">
            <v>0.5</v>
          </cell>
          <cell r="E730">
            <v>30</v>
          </cell>
          <cell r="F730">
            <v>100</v>
          </cell>
          <cell r="G730">
            <v>100</v>
          </cell>
          <cell r="H730" t="str">
            <v>Trak Racer</v>
          </cell>
          <cell r="I730" t="str">
            <v>Spare Parts</v>
          </cell>
          <cell r="J730" t="str">
            <v>Spare Parts</v>
          </cell>
          <cell r="K730" t="str">
            <v>NA</v>
          </cell>
          <cell r="L730" t="str">
            <v>/</v>
          </cell>
          <cell r="M730" t="str">
            <v>new</v>
          </cell>
          <cell r="N730" t="str">
            <v>ARCHIVED</v>
          </cell>
          <cell r="O730" t="b">
            <v>0</v>
          </cell>
          <cell r="P730" t="str">
            <v>NA</v>
          </cell>
          <cell r="Q730">
            <v>0</v>
          </cell>
        </row>
        <row r="731">
          <cell r="B731" t="str">
            <v>RS6-BHM820M</v>
          </cell>
          <cell r="C731" t="str">
            <v>Big head knurled hexagon socket screws</v>
          </cell>
          <cell r="D731">
            <v>0.5</v>
          </cell>
          <cell r="E731">
            <v>30</v>
          </cell>
          <cell r="F731">
            <v>100</v>
          </cell>
          <cell r="G731">
            <v>100</v>
          </cell>
          <cell r="H731" t="str">
            <v>Trak Racer</v>
          </cell>
          <cell r="I731" t="str">
            <v>Spare Parts</v>
          </cell>
          <cell r="J731" t="str">
            <v>Spare Parts</v>
          </cell>
          <cell r="K731" t="str">
            <v>NA</v>
          </cell>
          <cell r="L731" t="str">
            <v>/</v>
          </cell>
          <cell r="M731" t="str">
            <v>new</v>
          </cell>
          <cell r="N731" t="str">
            <v>DISCONTINUED</v>
          </cell>
          <cell r="O731" t="b">
            <v>0</v>
          </cell>
          <cell r="P731" t="str">
            <v>NA</v>
          </cell>
          <cell r="Q731">
            <v>0</v>
          </cell>
        </row>
        <row r="732">
          <cell r="B732" t="str">
            <v>HI-BLACKFP</v>
          </cell>
          <cell r="C732" t="str">
            <v>Black Faceplate for HIKEit X9 i Electronic Drive Throttle Pedal Accelerator Controller</v>
          </cell>
          <cell r="D732">
            <v>0.2</v>
          </cell>
          <cell r="E732">
            <v>0.1</v>
          </cell>
          <cell r="F732">
            <v>0.06</v>
          </cell>
          <cell r="G732">
            <v>0.16</v>
          </cell>
          <cell r="H732" t="str">
            <v>HIKEit</v>
          </cell>
          <cell r="I732" t="str">
            <v>Faceplate</v>
          </cell>
          <cell r="J732" t="str">
            <v>Accessories</v>
          </cell>
          <cell r="K732" t="str">
            <v>Live</v>
          </cell>
          <cell r="L732" t="str">
            <v>/</v>
          </cell>
          <cell r="M732" t="str">
            <v>new</v>
          </cell>
          <cell r="N732" t="str">
            <v>LIVE</v>
          </cell>
          <cell r="O732" t="b">
            <v>0</v>
          </cell>
          <cell r="P732" t="str">
            <v>Shenzhen TROS Technology Co., Ltd</v>
          </cell>
          <cell r="Q732">
            <v>0.66859999999999997</v>
          </cell>
        </row>
        <row r="733">
          <cell r="B733" t="str">
            <v>AND4-H16-BG</v>
          </cell>
          <cell r="C733" t="str">
            <v>Black Gloss For Holden Colorado Colorado7 MYLINK RG GPS Nav Bluetooth Car Player Navigation Radio Stereo DVD</v>
          </cell>
          <cell r="D733">
            <v>5.8</v>
          </cell>
          <cell r="E733">
            <v>0.28999999999999998</v>
          </cell>
          <cell r="F733">
            <v>0.38</v>
          </cell>
          <cell r="G733">
            <v>0.28999999999999998</v>
          </cell>
          <cell r="H733" t="str">
            <v>MASTEN</v>
          </cell>
          <cell r="I733" t="str">
            <v>Navigation System</v>
          </cell>
          <cell r="J733" t="str">
            <v>In Dash Navigation System</v>
          </cell>
          <cell r="K733" t="str">
            <v>Live</v>
          </cell>
          <cell r="L733" t="str">
            <v>/</v>
          </cell>
          <cell r="M733" t="str">
            <v>new</v>
          </cell>
          <cell r="N733" t="str">
            <v>ARCHIVED</v>
          </cell>
          <cell r="O733" t="b">
            <v>0</v>
          </cell>
          <cell r="P733" t="str">
            <v>WISE SUCCESS(HK) TECHNOLOGY LIMITED</v>
          </cell>
          <cell r="Q733">
            <v>0</v>
          </cell>
        </row>
        <row r="734">
          <cell r="B734" t="str">
            <v>TRX-SBRA</v>
          </cell>
          <cell r="C734" t="str">
            <v>Black seat brackets for TRX blue and TRX black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 t="str">
            <v>Trak Racer</v>
          </cell>
          <cell r="I734" t="str">
            <v/>
          </cell>
          <cell r="J734" t="str">
            <v>Accessories</v>
          </cell>
          <cell r="K734" t="str">
            <v>NA</v>
          </cell>
          <cell r="L734" t="str">
            <v>/</v>
          </cell>
          <cell r="M734" t="str">
            <v>new</v>
          </cell>
          <cell r="N734" t="str">
            <v>LIVE</v>
          </cell>
          <cell r="O734" t="b">
            <v>0</v>
          </cell>
          <cell r="P734" t="str">
            <v>Xiamen Trak Racer Industry and Trade Co., Ltd</v>
          </cell>
          <cell r="Q734">
            <v>0</v>
          </cell>
        </row>
        <row r="735">
          <cell r="B735" t="str">
            <v>RS8-S9</v>
          </cell>
          <cell r="C735" t="str">
            <v>Black Shifter, Handbrake and Flight Sim Upgrade Mount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 t="str">
            <v>Trak Racer</v>
          </cell>
          <cell r="I735" t="str">
            <v>Addons</v>
          </cell>
          <cell r="J735" t="str">
            <v>Addons</v>
          </cell>
          <cell r="K735" t="str">
            <v>Archived</v>
          </cell>
          <cell r="L735" t="str">
            <v>/</v>
          </cell>
          <cell r="M735" t="str">
            <v>new</v>
          </cell>
          <cell r="N735" t="str">
            <v>ARCHIVED</v>
          </cell>
          <cell r="O735" t="b">
            <v>0</v>
          </cell>
          <cell r="P735" t="str">
            <v>Xiamen Trak Racer Industry and Trade Co., Ltd</v>
          </cell>
          <cell r="Q735">
            <v>0</v>
          </cell>
        </row>
        <row r="736">
          <cell r="B736" t="str">
            <v>RC-T150-B</v>
          </cell>
          <cell r="C736" t="str">
            <v>Black Tailgate Spare Wheel Camera Cover For TOYOTA Land Cruiser Prado GRJ150 KDJ150</v>
          </cell>
          <cell r="D736">
            <v>0.3</v>
          </cell>
          <cell r="E736">
            <v>0.1</v>
          </cell>
          <cell r="F736">
            <v>0.1</v>
          </cell>
          <cell r="G736">
            <v>0.1</v>
          </cell>
          <cell r="H736" t="str">
            <v>MASTEN</v>
          </cell>
          <cell r="I736" t="str">
            <v>Reversing Camera</v>
          </cell>
          <cell r="J736" t="str">
            <v>Reversing Camera Kits</v>
          </cell>
          <cell r="K736" t="str">
            <v>Live</v>
          </cell>
          <cell r="L736" t="str">
            <v>/</v>
          </cell>
          <cell r="M736" t="str">
            <v>new</v>
          </cell>
          <cell r="N736" t="str">
            <v>ARCHIVED</v>
          </cell>
          <cell r="O736" t="b">
            <v>0</v>
          </cell>
          <cell r="P736" t="str">
            <v>Broadya Industrial Group Limited</v>
          </cell>
          <cell r="Q736">
            <v>0</v>
          </cell>
        </row>
        <row r="737">
          <cell r="B737" t="str">
            <v>KIT-CAM11</v>
          </cell>
          <cell r="C737" t="str">
            <v>Blind Spot Special Caravan CMOS Reverse Camera Kit HD Safety Visibility Kit</v>
          </cell>
          <cell r="D737">
            <v>0.15</v>
          </cell>
          <cell r="E737">
            <v>7.0000000000000007E-2</v>
          </cell>
          <cell r="F737">
            <v>0.13</v>
          </cell>
          <cell r="G737">
            <v>0.04</v>
          </cell>
          <cell r="H737" t="str">
            <v>MASTEN</v>
          </cell>
          <cell r="I737" t="str">
            <v>Reversing Camera</v>
          </cell>
          <cell r="J737" t="str">
            <v>Reversing Camera Kits</v>
          </cell>
          <cell r="K737" t="str">
            <v>Live</v>
          </cell>
          <cell r="L737" t="str">
            <v>/</v>
          </cell>
          <cell r="M737" t="str">
            <v>new</v>
          </cell>
          <cell r="N737" t="str">
            <v>ARCHIVED</v>
          </cell>
          <cell r="O737" t="b">
            <v>1</v>
          </cell>
          <cell r="P737" t="str">
            <v>SHENZHEN LUVIEW CO. LTD.</v>
          </cell>
          <cell r="Q737">
            <v>0</v>
          </cell>
        </row>
        <row r="738">
          <cell r="B738" t="str">
            <v>HI-BLUEFP</v>
          </cell>
          <cell r="C738" t="str">
            <v>Blue Faceplate for HIKEit X9 i Electronic Drive Throttle Pedal Accelerator Controller</v>
          </cell>
          <cell r="D738">
            <v>0.2</v>
          </cell>
          <cell r="E738">
            <v>0.1</v>
          </cell>
          <cell r="F738">
            <v>0.06</v>
          </cell>
          <cell r="G738">
            <v>0.16</v>
          </cell>
          <cell r="H738" t="str">
            <v>HIKEit</v>
          </cell>
          <cell r="I738" t="str">
            <v>Faceplate</v>
          </cell>
          <cell r="J738" t="str">
            <v>Accessories</v>
          </cell>
          <cell r="K738" t="str">
            <v>Live</v>
          </cell>
          <cell r="L738" t="str">
            <v>/</v>
          </cell>
          <cell r="M738" t="str">
            <v>new</v>
          </cell>
          <cell r="N738" t="str">
            <v>LIVE</v>
          </cell>
          <cell r="O738" t="b">
            <v>0</v>
          </cell>
          <cell r="P738" t="str">
            <v>Shenzhen TROS Technology Co., Ltd</v>
          </cell>
          <cell r="Q738">
            <v>0.4178</v>
          </cell>
        </row>
        <row r="739">
          <cell r="B739" t="str">
            <v>TP-11SI</v>
          </cell>
          <cell r="C739" t="str">
            <v>Bluetooth iTPMS Tyre  Pressure Monitor System Car Motorcycle Android iPhone</v>
          </cell>
          <cell r="D739">
            <v>0.5</v>
          </cell>
          <cell r="E739">
            <v>0.13</v>
          </cell>
          <cell r="F739">
            <v>0.18</v>
          </cell>
          <cell r="G739">
            <v>0.06</v>
          </cell>
          <cell r="H739" t="str">
            <v>MASTEN</v>
          </cell>
          <cell r="I739" t="str">
            <v>Tyre Pressure Monitoring System</v>
          </cell>
          <cell r="J739" t="str">
            <v>Tyre Pressure Monitor</v>
          </cell>
          <cell r="K739" t="str">
            <v>Live</v>
          </cell>
          <cell r="L739" t="str">
            <v>/</v>
          </cell>
          <cell r="M739" t="str">
            <v>new</v>
          </cell>
          <cell r="N739" t="str">
            <v>ARCHIVED</v>
          </cell>
          <cell r="O739" t="b">
            <v>1</v>
          </cell>
          <cell r="P739" t="str">
            <v>ATBS</v>
          </cell>
          <cell r="Q739">
            <v>0</v>
          </cell>
        </row>
        <row r="740">
          <cell r="B740" t="str">
            <v>TP-11SI-US</v>
          </cell>
          <cell r="C740" t="str">
            <v>Bluetooth iTPMS Tyre  Pressure Monitor System Car Motorcycle Android iPhone - DEMO MODEL</v>
          </cell>
          <cell r="D740">
            <v>0.5</v>
          </cell>
          <cell r="E740">
            <v>0.13</v>
          </cell>
          <cell r="F740">
            <v>0.18</v>
          </cell>
          <cell r="G740">
            <v>0.06</v>
          </cell>
          <cell r="H740" t="str">
            <v>MASTEN</v>
          </cell>
          <cell r="I740" t="str">
            <v>Tyre Pressure Monitoring System</v>
          </cell>
          <cell r="J740" t="str">
            <v>Tyre Pressure Monitor</v>
          </cell>
          <cell r="K740" t="str">
            <v>Live</v>
          </cell>
          <cell r="L740" t="str">
            <v>/</v>
          </cell>
          <cell r="M740" t="str">
            <v>new</v>
          </cell>
          <cell r="N740" t="str">
            <v>ARCHIVED</v>
          </cell>
          <cell r="O740" t="b">
            <v>1</v>
          </cell>
          <cell r="P740" t="str">
            <v>ATBS</v>
          </cell>
          <cell r="Q740">
            <v>0</v>
          </cell>
        </row>
        <row r="741">
          <cell r="B741" t="str">
            <v>SP-05</v>
          </cell>
          <cell r="C741" t="str">
            <v>Bluetooth Microphone with 3.5mm stereo plug</v>
          </cell>
          <cell r="D741">
            <v>0.1</v>
          </cell>
          <cell r="E741">
            <v>0.1</v>
          </cell>
          <cell r="F741">
            <v>0.1</v>
          </cell>
          <cell r="G741">
            <v>0.1</v>
          </cell>
          <cell r="H741" t="str">
            <v>MASTEN</v>
          </cell>
          <cell r="I741" t="str">
            <v>Harness</v>
          </cell>
          <cell r="J741" t="str">
            <v>In Dash Navigation System Accessories</v>
          </cell>
          <cell r="K741" t="str">
            <v>Live</v>
          </cell>
          <cell r="L741" t="str">
            <v>/</v>
          </cell>
          <cell r="M741" t="str">
            <v>new</v>
          </cell>
          <cell r="N741" t="str">
            <v>ARCHIVED</v>
          </cell>
          <cell r="O741" t="b">
            <v>0</v>
          </cell>
          <cell r="P741" t="str">
            <v>WISE SUCCESS(HK) TECHNOLOGY LIMITED</v>
          </cell>
          <cell r="Q741">
            <v>0</v>
          </cell>
        </row>
        <row r="742">
          <cell r="B742" t="str">
            <v>TP-12SI</v>
          </cell>
          <cell r="C742" t="str">
            <v>Bluetooth TPMS Tyre Tire Pressure Monitor System Car Motorcycle Android iPhone    iTPMS iOS</v>
          </cell>
          <cell r="D742">
            <v>0.5</v>
          </cell>
          <cell r="E742">
            <v>0.13</v>
          </cell>
          <cell r="F742">
            <v>0.18</v>
          </cell>
          <cell r="G742">
            <v>0.06</v>
          </cell>
          <cell r="H742" t="str">
            <v>MASTEN</v>
          </cell>
          <cell r="I742" t="str">
            <v>Tyre Pressure Monitoring System</v>
          </cell>
          <cell r="J742" t="str">
            <v>Tyre Pressure Monitor</v>
          </cell>
          <cell r="K742" t="str">
            <v>Live</v>
          </cell>
          <cell r="L742" t="str">
            <v>/</v>
          </cell>
          <cell r="M742" t="str">
            <v>new</v>
          </cell>
          <cell r="N742" t="str">
            <v>ARCHIVED</v>
          </cell>
          <cell r="O742" t="b">
            <v>1</v>
          </cell>
          <cell r="P742" t="str">
            <v>ATBS</v>
          </cell>
          <cell r="Q742">
            <v>0</v>
          </cell>
        </row>
        <row r="743">
          <cell r="B743" t="str">
            <v>SC-B01-LR</v>
          </cell>
          <cell r="C743" t="str">
            <v>BMW 5 series E39 &amp; 3 E46 17 pins 5M Extension cable + radio antennaes - Round Pins</v>
          </cell>
          <cell r="D743">
            <v>0.5</v>
          </cell>
          <cell r="E743">
            <v>0.1</v>
          </cell>
          <cell r="F743">
            <v>0.1</v>
          </cell>
          <cell r="G743">
            <v>0.1</v>
          </cell>
          <cell r="H743" t="str">
            <v>MASTEN</v>
          </cell>
          <cell r="I743" t="str">
            <v>Harness</v>
          </cell>
          <cell r="J743" t="str">
            <v>In Dash Navigation System Accessories</v>
          </cell>
          <cell r="K743" t="str">
            <v>Live</v>
          </cell>
          <cell r="L743" t="str">
            <v>/</v>
          </cell>
          <cell r="M743" t="str">
            <v>new</v>
          </cell>
          <cell r="N743" t="str">
            <v>ARCHIVED</v>
          </cell>
          <cell r="O743" t="b">
            <v>0</v>
          </cell>
          <cell r="P743" t="str">
            <v>WISE SUCCESS(HK) TECHNOLOGY LIMITED</v>
          </cell>
          <cell r="Q743">
            <v>0</v>
          </cell>
        </row>
        <row r="744">
          <cell r="B744" t="str">
            <v>SP-TR-PCSHELF2</v>
          </cell>
          <cell r="C744" t="str">
            <v>Both side brackets for TR-PCSHELF, with screws</v>
          </cell>
          <cell r="D744">
            <v>0.2</v>
          </cell>
          <cell r="E744">
            <v>1</v>
          </cell>
          <cell r="F744">
            <v>10</v>
          </cell>
          <cell r="G744">
            <v>10</v>
          </cell>
          <cell r="H744" t="str">
            <v>Trak Racer</v>
          </cell>
          <cell r="I744" t="str">
            <v>Spare Parts</v>
          </cell>
          <cell r="J744" t="str">
            <v>Spare Parts</v>
          </cell>
          <cell r="K744" t="str">
            <v>NA</v>
          </cell>
          <cell r="L744" t="str">
            <v>/</v>
          </cell>
          <cell r="M744" t="str">
            <v>new</v>
          </cell>
          <cell r="N744" t="str">
            <v>ARCHIVED</v>
          </cell>
          <cell r="O744" t="b">
            <v>0</v>
          </cell>
          <cell r="P744" t="str">
            <v>NA</v>
          </cell>
          <cell r="Q744">
            <v>0</v>
          </cell>
        </row>
        <row r="745">
          <cell r="B745" t="str">
            <v>testing</v>
          </cell>
          <cell r="C745" t="str">
            <v>Brand New 15 Amp 254mm (10) Single Bevel Laser Guided Sliding Miter Saw Compound</v>
          </cell>
          <cell r="D745">
            <v>23.5</v>
          </cell>
          <cell r="E745">
            <v>0.45</v>
          </cell>
          <cell r="F745">
            <v>0.48</v>
          </cell>
          <cell r="G745">
            <v>0.79</v>
          </cell>
          <cell r="H745" t="str">
            <v>MASTEN</v>
          </cell>
          <cell r="I745" t="str">
            <v>Miscellaneous</v>
          </cell>
          <cell r="J745" t="str">
            <v>Miscellaneous</v>
          </cell>
          <cell r="K745" t="str">
            <v>Archived</v>
          </cell>
          <cell r="L745" t="str">
            <v>/</v>
          </cell>
          <cell r="M745" t="str">
            <v>new</v>
          </cell>
          <cell r="N745" t="str">
            <v>ARCHIVED</v>
          </cell>
          <cell r="O745" t="b">
            <v>0</v>
          </cell>
          <cell r="P745" t="str">
            <v>HANGZHOU KAISA CAR ACCESSORY CO. LTD.</v>
          </cell>
          <cell r="Q745">
            <v>0</v>
          </cell>
        </row>
        <row r="746">
          <cell r="B746" t="str">
            <v>HC003042</v>
          </cell>
          <cell r="C746" t="str">
            <v>Bravo Throttle Quadrant with Auto Pilot &amp; Annun Panel</v>
          </cell>
          <cell r="D746">
            <v>6</v>
          </cell>
          <cell r="E746">
            <v>47</v>
          </cell>
          <cell r="F746">
            <v>33.299999999999997</v>
          </cell>
          <cell r="G746">
            <v>26.5</v>
          </cell>
          <cell r="H746" t="str">
            <v>Trak Racer</v>
          </cell>
          <cell r="I746" t="str">
            <v>Electronics - 3P</v>
          </cell>
          <cell r="J746" t="str">
            <v>Electronics</v>
          </cell>
          <cell r="K746" t="str">
            <v>NA</v>
          </cell>
          <cell r="L746" t="str">
            <v>/</v>
          </cell>
          <cell r="M746" t="str">
            <v>new</v>
          </cell>
          <cell r="N746" t="str">
            <v>LIVE</v>
          </cell>
          <cell r="O746" t="b">
            <v>0</v>
          </cell>
          <cell r="P746" t="str">
            <v>NA</v>
          </cell>
          <cell r="Q746">
            <v>0</v>
          </cell>
        </row>
        <row r="747">
          <cell r="B747" t="str">
            <v>HC003578</v>
          </cell>
          <cell r="C747" t="str">
            <v>Bravo Throttle Trim Wheel Cover</v>
          </cell>
          <cell r="D747">
            <v>7.6999999999999999E-2</v>
          </cell>
          <cell r="E747">
            <v>22</v>
          </cell>
          <cell r="F747">
            <v>24</v>
          </cell>
          <cell r="G747">
            <v>8</v>
          </cell>
          <cell r="H747" t="str">
            <v>Trak Racer</v>
          </cell>
          <cell r="I747" t="str">
            <v>Electronics - 3P</v>
          </cell>
          <cell r="J747" t="str">
            <v>Electronics</v>
          </cell>
          <cell r="K747" t="str">
            <v>NA</v>
          </cell>
          <cell r="L747" t="str">
            <v>/</v>
          </cell>
          <cell r="M747" t="str">
            <v>new</v>
          </cell>
          <cell r="N747" t="str">
            <v>LIVE</v>
          </cell>
          <cell r="O747" t="b">
            <v>0</v>
          </cell>
          <cell r="P747" t="str">
            <v>NA</v>
          </cell>
          <cell r="Q747">
            <v>0</v>
          </cell>
        </row>
        <row r="748">
          <cell r="B748" t="str">
            <v>TR80-BSBRACK-UPS-EU</v>
          </cell>
          <cell r="C748" t="str">
            <v>BSBRACKET for GT and Rally Seats Upsell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 t="str">
            <v>Trak Racer</v>
          </cell>
          <cell r="I748" t="str">
            <v>Seat</v>
          </cell>
          <cell r="J748" t="str">
            <v>Seat - Bundles</v>
          </cell>
          <cell r="K748" t="str">
            <v>NA</v>
          </cell>
          <cell r="L748" t="str">
            <v>/</v>
          </cell>
          <cell r="M748" t="str">
            <v>new</v>
          </cell>
          <cell r="N748" t="str">
            <v>LIVE</v>
          </cell>
          <cell r="O748" t="b">
            <v>1</v>
          </cell>
          <cell r="P748" t="str">
            <v>NA</v>
          </cell>
          <cell r="Q748">
            <v>0</v>
          </cell>
        </row>
        <row r="749">
          <cell r="B749" t="str">
            <v>TR80-BSBRACK-UPS-AE</v>
          </cell>
          <cell r="C749" t="str">
            <v>BSBRACKET for GT and Rally Seats Upsell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 t="str">
            <v>Trak Racer</v>
          </cell>
          <cell r="I749" t="str">
            <v>Seat</v>
          </cell>
          <cell r="J749" t="str">
            <v>Seat - Bundles</v>
          </cell>
          <cell r="K749" t="str">
            <v>NA</v>
          </cell>
          <cell r="L749" t="str">
            <v>/</v>
          </cell>
          <cell r="M749" t="str">
            <v>new</v>
          </cell>
          <cell r="N749" t="str">
            <v>LIVE</v>
          </cell>
          <cell r="O749" t="b">
            <v>1</v>
          </cell>
          <cell r="P749" t="str">
            <v>NA</v>
          </cell>
          <cell r="Q749">
            <v>0</v>
          </cell>
        </row>
        <row r="750">
          <cell r="B750" t="str">
            <v>TR80-BSBRACK-UPS-UK</v>
          </cell>
          <cell r="C750" t="str">
            <v>BSBRACKET for GT and Rally Seats Upsell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 t="str">
            <v>Trak Racer</v>
          </cell>
          <cell r="I750" t="str">
            <v>Seat</v>
          </cell>
          <cell r="J750" t="str">
            <v>Seat - Bundles</v>
          </cell>
          <cell r="K750" t="str">
            <v>NA</v>
          </cell>
          <cell r="L750" t="str">
            <v>/</v>
          </cell>
          <cell r="M750" t="str">
            <v>new</v>
          </cell>
          <cell r="N750" t="str">
            <v>LIVE</v>
          </cell>
          <cell r="O750" t="b">
            <v>1</v>
          </cell>
          <cell r="P750" t="str">
            <v>NA</v>
          </cell>
          <cell r="Q750">
            <v>0</v>
          </cell>
        </row>
        <row r="751">
          <cell r="B751" t="str">
            <v>TR80-BSBRACK-UPS-NZ</v>
          </cell>
          <cell r="C751" t="str">
            <v>BSBRACKET for GT and Rally Seats Upsell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 t="str">
            <v>Trak Racer</v>
          </cell>
          <cell r="I751" t="str">
            <v>Seat</v>
          </cell>
          <cell r="J751" t="str">
            <v>Seat - Bundles</v>
          </cell>
          <cell r="K751" t="str">
            <v>NA</v>
          </cell>
          <cell r="L751" t="str">
            <v>/</v>
          </cell>
          <cell r="M751" t="str">
            <v>new</v>
          </cell>
          <cell r="N751" t="str">
            <v>LIVE</v>
          </cell>
          <cell r="O751" t="b">
            <v>1</v>
          </cell>
          <cell r="P751" t="str">
            <v>NA</v>
          </cell>
          <cell r="Q751">
            <v>0</v>
          </cell>
        </row>
        <row r="752">
          <cell r="B752" t="str">
            <v>TR80-BSBRACK-UPS-AU</v>
          </cell>
          <cell r="C752" t="str">
            <v>BSBRACKET for GT and Rally Seats Upsell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 t="str">
            <v>Trak Racer</v>
          </cell>
          <cell r="I752" t="str">
            <v>Seat</v>
          </cell>
          <cell r="J752" t="str">
            <v>Seat - Bundles</v>
          </cell>
          <cell r="K752" t="str">
            <v>NA</v>
          </cell>
          <cell r="L752" t="str">
            <v>/</v>
          </cell>
          <cell r="M752" t="str">
            <v>new</v>
          </cell>
          <cell r="N752" t="str">
            <v>LIVE</v>
          </cell>
          <cell r="O752" t="b">
            <v>1</v>
          </cell>
          <cell r="P752" t="str">
            <v>NA</v>
          </cell>
          <cell r="Q752">
            <v>0</v>
          </cell>
        </row>
        <row r="753">
          <cell r="B753" t="str">
            <v>TR80-BSBRACK-UPS</v>
          </cell>
          <cell r="C753" t="str">
            <v>BSBRACKET for GT and Rally Seats Upsell</v>
          </cell>
          <cell r="D753">
            <v>3.8</v>
          </cell>
          <cell r="E753">
            <v>130</v>
          </cell>
          <cell r="F753">
            <v>255</v>
          </cell>
          <cell r="G753">
            <v>350</v>
          </cell>
          <cell r="H753" t="str">
            <v>Trak Racer</v>
          </cell>
          <cell r="I753" t="str">
            <v>Seat</v>
          </cell>
          <cell r="J753" t="str">
            <v>Seat - Bundles</v>
          </cell>
          <cell r="K753" t="str">
            <v>NA</v>
          </cell>
          <cell r="L753" t="str">
            <v>/</v>
          </cell>
          <cell r="M753" t="str">
            <v>new</v>
          </cell>
          <cell r="N753" t="str">
            <v>LIVE</v>
          </cell>
          <cell r="O753" t="b">
            <v>1</v>
          </cell>
          <cell r="P753" t="str">
            <v>Xiamen Trak Racer Industry and Trade Co., Ltd</v>
          </cell>
          <cell r="Q753">
            <v>0</v>
          </cell>
        </row>
        <row r="754">
          <cell r="B754" t="str">
            <v>TR80-BSBRACK-UPS-TR8PRO-AE</v>
          </cell>
          <cell r="C754" t="str">
            <v>BSBRACKET for GT and Rally Seats Upsell for TR8PRO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 t="str">
            <v>Trak Racer</v>
          </cell>
          <cell r="I754" t="str">
            <v>Seat</v>
          </cell>
          <cell r="J754" t="str">
            <v>Seat - Bundles</v>
          </cell>
          <cell r="K754" t="str">
            <v>NA</v>
          </cell>
          <cell r="L754" t="str">
            <v>/</v>
          </cell>
          <cell r="M754" t="str">
            <v>new</v>
          </cell>
          <cell r="N754" t="str">
            <v>LIVE</v>
          </cell>
          <cell r="O754" t="b">
            <v>1</v>
          </cell>
          <cell r="P754" t="str">
            <v>NA</v>
          </cell>
          <cell r="Q754">
            <v>0</v>
          </cell>
        </row>
        <row r="755">
          <cell r="B755" t="str">
            <v>TR80-BSBRACK-UPS-TR8PRO-EU</v>
          </cell>
          <cell r="C755" t="str">
            <v>BSBRACKET for GT and Rally Seats Upsell for TR8PRO 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 t="str">
            <v>Trak Racer</v>
          </cell>
          <cell r="I755" t="str">
            <v>Seat</v>
          </cell>
          <cell r="J755" t="str">
            <v>Seat - Bundles</v>
          </cell>
          <cell r="K755" t="str">
            <v>NA</v>
          </cell>
          <cell r="L755" t="str">
            <v>/</v>
          </cell>
          <cell r="M755" t="str">
            <v>new</v>
          </cell>
          <cell r="N755" t="str">
            <v>LIVE</v>
          </cell>
          <cell r="O755" t="b">
            <v>1</v>
          </cell>
          <cell r="P755" t="str">
            <v>NA</v>
          </cell>
          <cell r="Q755">
            <v>0</v>
          </cell>
        </row>
        <row r="756">
          <cell r="B756" t="str">
            <v>TR80-BSBRACK-UPS-TR8PRO-NZ</v>
          </cell>
          <cell r="C756" t="str">
            <v>BSBRACKET for GT and Rally Seats Upsell for TR8PRO 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 t="str">
            <v>Trak Racer</v>
          </cell>
          <cell r="I756" t="str">
            <v>Seat</v>
          </cell>
          <cell r="J756" t="str">
            <v>Seat - Bundles</v>
          </cell>
          <cell r="K756" t="str">
            <v>NA</v>
          </cell>
          <cell r="L756" t="str">
            <v>/</v>
          </cell>
          <cell r="M756" t="str">
            <v>new</v>
          </cell>
          <cell r="N756" t="str">
            <v>LIVE</v>
          </cell>
          <cell r="O756" t="b">
            <v>1</v>
          </cell>
          <cell r="P756" t="str">
            <v>NA</v>
          </cell>
          <cell r="Q756">
            <v>0</v>
          </cell>
        </row>
        <row r="757">
          <cell r="B757" t="str">
            <v>TR80-BSBRACK-UPS-TR8PRO-UK</v>
          </cell>
          <cell r="C757" t="str">
            <v>BSBRACKET for GT and Rally Seats Upsell for TR8PRO 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 t="str">
            <v>Trak Racer</v>
          </cell>
          <cell r="I757" t="str">
            <v>Seat</v>
          </cell>
          <cell r="J757" t="str">
            <v>Seat - Bundles</v>
          </cell>
          <cell r="K757" t="str">
            <v>NA</v>
          </cell>
          <cell r="L757" t="str">
            <v>/</v>
          </cell>
          <cell r="M757" t="str">
            <v>new</v>
          </cell>
          <cell r="N757" t="str">
            <v>LIVE</v>
          </cell>
          <cell r="O757" t="b">
            <v>1</v>
          </cell>
          <cell r="P757" t="str">
            <v>NA</v>
          </cell>
          <cell r="Q757">
            <v>0</v>
          </cell>
        </row>
        <row r="758">
          <cell r="B758" t="str">
            <v>TR80-BSBRACK-UPS-TR8PRO-AU</v>
          </cell>
          <cell r="C758" t="str">
            <v>BSBRACKET for GT and Rally Seats Upsell for TR8PRO 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 t="str">
            <v>Trak Racer</v>
          </cell>
          <cell r="I758" t="str">
            <v>Seat</v>
          </cell>
          <cell r="J758" t="str">
            <v>Seat - Bundles</v>
          </cell>
          <cell r="K758" t="str">
            <v>NA</v>
          </cell>
          <cell r="L758" t="str">
            <v>/</v>
          </cell>
          <cell r="M758" t="str">
            <v>new</v>
          </cell>
          <cell r="N758" t="str">
            <v>LIVE</v>
          </cell>
          <cell r="O758" t="b">
            <v>1</v>
          </cell>
          <cell r="P758" t="str">
            <v>NA</v>
          </cell>
          <cell r="Q758">
            <v>0</v>
          </cell>
        </row>
        <row r="759">
          <cell r="B759" t="str">
            <v>TR80-BSBRACK-UPS-TR8PRO</v>
          </cell>
          <cell r="C759" t="str">
            <v>BSBRACKET for GT and Rally Seats Upsell for TR8PRO </v>
          </cell>
          <cell r="D759">
            <v>3.8</v>
          </cell>
          <cell r="E759">
            <v>130</v>
          </cell>
          <cell r="F759">
            <v>255</v>
          </cell>
          <cell r="G759">
            <v>350</v>
          </cell>
          <cell r="H759" t="str">
            <v>Trak Racer</v>
          </cell>
          <cell r="I759" t="str">
            <v>Seat</v>
          </cell>
          <cell r="J759" t="str">
            <v>Seat - Bundles</v>
          </cell>
          <cell r="K759" t="str">
            <v>Live</v>
          </cell>
          <cell r="L759" t="str">
            <v>/</v>
          </cell>
          <cell r="M759" t="str">
            <v>new</v>
          </cell>
          <cell r="N759" t="str">
            <v>LIVE</v>
          </cell>
          <cell r="O759" t="b">
            <v>1</v>
          </cell>
          <cell r="P759" t="str">
            <v>Xiamen Trak Racer Industry and Trade Co., Ltd</v>
          </cell>
          <cell r="Q759">
            <v>0</v>
          </cell>
        </row>
        <row r="760">
          <cell r="B760" t="str">
            <v>TR-BLM2</v>
          </cell>
          <cell r="C760" t="str">
            <v>Buttkicker Gamer 2 Mount for RS6, RS8 (Not TR8)</v>
          </cell>
          <cell r="D760">
            <v>0.9</v>
          </cell>
          <cell r="E760">
            <v>15.3</v>
          </cell>
          <cell r="F760">
            <v>12</v>
          </cell>
          <cell r="G760">
            <v>19</v>
          </cell>
          <cell r="H760" t="str">
            <v>Trak Racer</v>
          </cell>
          <cell r="I760" t="str">
            <v>Addons</v>
          </cell>
          <cell r="J760" t="str">
            <v>Accessories</v>
          </cell>
          <cell r="K760" t="str">
            <v>Live</v>
          </cell>
          <cell r="L760" t="str">
            <v>/</v>
          </cell>
          <cell r="M760" t="str">
            <v>new</v>
          </cell>
          <cell r="N760" t="str">
            <v>DISCONTINUED</v>
          </cell>
          <cell r="O760" t="b">
            <v>0</v>
          </cell>
          <cell r="P760" t="str">
            <v>Xiamen Trak Racer Industry and Trade Co., Ltd</v>
          </cell>
          <cell r="Q760">
            <v>24.93</v>
          </cell>
        </row>
        <row r="761">
          <cell r="B761" t="str">
            <v>TR-TR8BLM</v>
          </cell>
          <cell r="C761" t="str">
            <v>Buttkicker Gamer 2 Mount for TR8</v>
          </cell>
          <cell r="D761">
            <v>0.56999999999999995</v>
          </cell>
          <cell r="E761">
            <v>9</v>
          </cell>
          <cell r="F761">
            <v>8.5</v>
          </cell>
          <cell r="G761">
            <v>15.5</v>
          </cell>
          <cell r="H761" t="str">
            <v>Trak Racer</v>
          </cell>
          <cell r="I761" t="str">
            <v/>
          </cell>
          <cell r="J761" t="str">
            <v>Accessories</v>
          </cell>
          <cell r="K761" t="str">
            <v>NA</v>
          </cell>
          <cell r="L761" t="str">
            <v>TR-TR8BLM3</v>
          </cell>
          <cell r="M761" t="str">
            <v>new</v>
          </cell>
          <cell r="N761" t="str">
            <v>LIVE</v>
          </cell>
          <cell r="O761" t="b">
            <v>0</v>
          </cell>
          <cell r="P761" t="str">
            <v>Xiamen Trak Racer Industry and Trade Co., Ltd</v>
          </cell>
          <cell r="Q761">
            <v>0</v>
          </cell>
        </row>
        <row r="762">
          <cell r="B762" t="str">
            <v>TR-TR8BLM3</v>
          </cell>
          <cell r="C762" t="str">
            <v>Buttkicker Gamer 2 Mount for TR8</v>
          </cell>
          <cell r="D762">
            <v>0.56999999999999995</v>
          </cell>
          <cell r="E762">
            <v>9</v>
          </cell>
          <cell r="F762">
            <v>8.5</v>
          </cell>
          <cell r="G762">
            <v>15.5</v>
          </cell>
          <cell r="H762" t="str">
            <v>Trak Racer</v>
          </cell>
          <cell r="I762" t="str">
            <v/>
          </cell>
          <cell r="J762" t="str">
            <v>Accessories</v>
          </cell>
          <cell r="K762" t="str">
            <v>NA</v>
          </cell>
          <cell r="L762" t="str">
            <v>TR-TR8BLM4</v>
          </cell>
          <cell r="M762" t="str">
            <v>new</v>
          </cell>
          <cell r="N762" t="str">
            <v>LIVE</v>
          </cell>
          <cell r="O762" t="b">
            <v>0</v>
          </cell>
          <cell r="P762" t="str">
            <v>Xiamen Trak Racer Industry and Trade Co., Ltd</v>
          </cell>
          <cell r="Q762">
            <v>19.48</v>
          </cell>
        </row>
        <row r="763">
          <cell r="B763" t="str">
            <v>TR-TR8BLM2</v>
          </cell>
          <cell r="C763" t="str">
            <v>Buttkicker Mount Upgrade Installation Kit</v>
          </cell>
          <cell r="D763">
            <v>1</v>
          </cell>
          <cell r="E763">
            <v>90</v>
          </cell>
          <cell r="F763">
            <v>85</v>
          </cell>
          <cell r="G763">
            <v>160</v>
          </cell>
          <cell r="H763" t="str">
            <v>Trak Racer</v>
          </cell>
          <cell r="I763" t="str">
            <v/>
          </cell>
          <cell r="J763" t="str">
            <v>Accessories</v>
          </cell>
          <cell r="K763" t="str">
            <v>Live</v>
          </cell>
          <cell r="L763" t="str">
            <v>/</v>
          </cell>
          <cell r="M763" t="str">
            <v>new</v>
          </cell>
          <cell r="N763" t="str">
            <v>LIVE</v>
          </cell>
          <cell r="O763" t="b">
            <v>0</v>
          </cell>
          <cell r="P763" t="str">
            <v>Xiamen Trak Racer Industry and Trade Co., Ltd</v>
          </cell>
          <cell r="Q763">
            <v>20.57</v>
          </cell>
        </row>
        <row r="764">
          <cell r="B764" t="str">
            <v>TR-BLM</v>
          </cell>
          <cell r="C764" t="str">
            <v>Buttkicker Mount Upgrade Kit for Trak Racer RS6 and RS8</v>
          </cell>
          <cell r="D764">
            <v>0.9</v>
          </cell>
          <cell r="E764">
            <v>15.3</v>
          </cell>
          <cell r="F764">
            <v>12</v>
          </cell>
          <cell r="G764">
            <v>19</v>
          </cell>
          <cell r="H764" t="str">
            <v>Trak Racer</v>
          </cell>
          <cell r="I764" t="str">
            <v>Addons</v>
          </cell>
          <cell r="J764" t="str">
            <v>Accessories</v>
          </cell>
          <cell r="K764" t="str">
            <v>Live</v>
          </cell>
          <cell r="L764" t="str">
            <v>TR-BLM2</v>
          </cell>
          <cell r="M764" t="str">
            <v>new</v>
          </cell>
          <cell r="N764" t="str">
            <v>DISCONTINUED</v>
          </cell>
          <cell r="O764" t="b">
            <v>0</v>
          </cell>
          <cell r="P764" t="str">
            <v>Xiamen Trak Racer Industry and Trade Co., Ltd</v>
          </cell>
          <cell r="Q764">
            <v>24.379200000000001</v>
          </cell>
        </row>
        <row r="765">
          <cell r="B765" t="str">
            <v>TR80-BUTBOX</v>
          </cell>
          <cell r="C765" t="str">
            <v>Button Box Mount - Also Suitable for StreamDeck</v>
          </cell>
          <cell r="D765">
            <v>3</v>
          </cell>
          <cell r="E765">
            <v>14</v>
          </cell>
          <cell r="F765">
            <v>14</v>
          </cell>
          <cell r="G765">
            <v>21</v>
          </cell>
          <cell r="H765" t="str">
            <v>Trak Racer</v>
          </cell>
          <cell r="I765" t="str">
            <v/>
          </cell>
          <cell r="J765" t="str">
            <v>Accessories</v>
          </cell>
          <cell r="K765" t="str">
            <v>Live</v>
          </cell>
          <cell r="L765" t="str">
            <v>/</v>
          </cell>
          <cell r="M765" t="str">
            <v>new</v>
          </cell>
          <cell r="N765" t="str">
            <v>LIVE</v>
          </cell>
          <cell r="O765" t="b">
            <v>0</v>
          </cell>
          <cell r="P765" t="str">
            <v>Hunan Lang Le Technology Co., Ltd</v>
          </cell>
          <cell r="Q765">
            <v>35.701000000000001</v>
          </cell>
        </row>
        <row r="766">
          <cell r="B766" t="str">
            <v>SC-B01-LF</v>
          </cell>
          <cell r="C766" t="str">
            <v>Bypass Audio BMW 5 series E39 &amp; 3 E46 17 pins 5M Extension cable + radio antennaes - Flat Pins</v>
          </cell>
          <cell r="D766">
            <v>0.5</v>
          </cell>
          <cell r="E766">
            <v>0.1</v>
          </cell>
          <cell r="F766">
            <v>0.1</v>
          </cell>
          <cell r="G766">
            <v>0.1</v>
          </cell>
          <cell r="H766" t="str">
            <v>MASTEN</v>
          </cell>
          <cell r="I766" t="str">
            <v>Harness</v>
          </cell>
          <cell r="J766" t="str">
            <v>In Dash Navigation System Accessories</v>
          </cell>
          <cell r="K766" t="str">
            <v>Live</v>
          </cell>
          <cell r="L766" t="str">
            <v>/</v>
          </cell>
          <cell r="M766" t="str">
            <v>new</v>
          </cell>
          <cell r="N766" t="str">
            <v>ARCHIVED</v>
          </cell>
          <cell r="O766" t="b">
            <v>0</v>
          </cell>
          <cell r="P766" t="str">
            <v>WISE SUCCESS(HK) TECHNOLOGY LIMITED</v>
          </cell>
          <cell r="Q766">
            <v>0</v>
          </cell>
        </row>
        <row r="767">
          <cell r="B767" t="str">
            <v>SC-TCAN150</v>
          </cell>
          <cell r="C767" t="str">
            <v>Cable and Can Bus (up to 2014) for Toyota Land Cruiser Prado 150 VX</v>
          </cell>
          <cell r="D767">
            <v>4.9000000000000002E-2</v>
          </cell>
          <cell r="E767">
            <v>0.03</v>
          </cell>
          <cell r="F767">
            <v>0.1</v>
          </cell>
          <cell r="G767">
            <v>0.03</v>
          </cell>
          <cell r="H767" t="str">
            <v>MASTEN</v>
          </cell>
          <cell r="I767" t="str">
            <v>Harness</v>
          </cell>
          <cell r="J767" t="str">
            <v>In Dash Navigation System Accessories</v>
          </cell>
          <cell r="K767" t="str">
            <v>Live</v>
          </cell>
          <cell r="L767" t="str">
            <v>/</v>
          </cell>
          <cell r="M767" t="str">
            <v>new</v>
          </cell>
          <cell r="N767" t="str">
            <v>ARCHIVED</v>
          </cell>
          <cell r="O767" t="b">
            <v>0</v>
          </cell>
          <cell r="P767" t="str">
            <v>NA</v>
          </cell>
          <cell r="Q767">
            <v>0</v>
          </cell>
        </row>
        <row r="768">
          <cell r="B768" t="str">
            <v>SC3-N08</v>
          </cell>
          <cell r="C768" t="str">
            <v>Cable Iso Wiring Harness Loom For Nissan Maxima Murano Navara Pathfinder Xtrail</v>
          </cell>
          <cell r="D768">
            <v>4.9000000000000002E-2</v>
          </cell>
          <cell r="E768">
            <v>0.03</v>
          </cell>
          <cell r="F768">
            <v>0.1</v>
          </cell>
          <cell r="G768">
            <v>0.03</v>
          </cell>
          <cell r="H768" t="str">
            <v>MASTEN</v>
          </cell>
          <cell r="I768" t="str">
            <v>Harness</v>
          </cell>
          <cell r="J768" t="str">
            <v>In Dash Navigation System Accessories</v>
          </cell>
          <cell r="K768" t="str">
            <v>Live</v>
          </cell>
          <cell r="L768" t="str">
            <v>/</v>
          </cell>
          <cell r="M768" t="str">
            <v>new</v>
          </cell>
          <cell r="N768" t="str">
            <v>ARCHIVED</v>
          </cell>
          <cell r="O768" t="b">
            <v>0</v>
          </cell>
          <cell r="P768" t="str">
            <v>WISE SUCCESS(HK) TECHNOLOGY LIMITED</v>
          </cell>
          <cell r="Q768">
            <v>0</v>
          </cell>
        </row>
        <row r="769">
          <cell r="B769" t="str">
            <v>SC-N08</v>
          </cell>
          <cell r="C769" t="str">
            <v>Cable Iso Wiring Harness Loom For Nissan Maxima Murano Navara Pathfinder Xtrail.</v>
          </cell>
          <cell r="D769">
            <v>4.9000000000000002E-2</v>
          </cell>
          <cell r="E769">
            <v>0.03</v>
          </cell>
          <cell r="F769">
            <v>0.1</v>
          </cell>
          <cell r="G769">
            <v>0.03</v>
          </cell>
          <cell r="H769" t="str">
            <v>MASTEN</v>
          </cell>
          <cell r="I769" t="str">
            <v>Harness</v>
          </cell>
          <cell r="J769" t="str">
            <v>In Dash Navigation System Accessories</v>
          </cell>
          <cell r="K769" t="str">
            <v>Live</v>
          </cell>
          <cell r="L769" t="str">
            <v>/</v>
          </cell>
          <cell r="M769" t="str">
            <v>new</v>
          </cell>
          <cell r="N769" t="str">
            <v>ARCHIVED</v>
          </cell>
          <cell r="O769" t="b">
            <v>0</v>
          </cell>
          <cell r="P769" t="str">
            <v>WISE SUCCESS(HK) TECHNOLOGY LIMITED</v>
          </cell>
          <cell r="Q769">
            <v>0</v>
          </cell>
        </row>
        <row r="770">
          <cell r="B770" t="str">
            <v>SC-N09</v>
          </cell>
          <cell r="C770" t="str">
            <v>Cable Iso Wiring Harness Loom For Nissan Navara Xtrail</v>
          </cell>
          <cell r="D770">
            <v>4.9000000000000002E-2</v>
          </cell>
          <cell r="E770">
            <v>0.03</v>
          </cell>
          <cell r="F770">
            <v>0.1</v>
          </cell>
          <cell r="G770">
            <v>0.03</v>
          </cell>
          <cell r="H770" t="str">
            <v>MASTEN</v>
          </cell>
          <cell r="I770" t="str">
            <v>Harness</v>
          </cell>
          <cell r="J770" t="str">
            <v>In Dash Navigation System Accessories</v>
          </cell>
          <cell r="K770" t="str">
            <v>Live</v>
          </cell>
          <cell r="L770" t="str">
            <v>/</v>
          </cell>
          <cell r="M770" t="str">
            <v>new</v>
          </cell>
          <cell r="N770" t="str">
            <v>ARCHIVED</v>
          </cell>
          <cell r="O770" t="b">
            <v>0</v>
          </cell>
          <cell r="P770" t="str">
            <v>WISE SUCCESS(HK) TECHNOLOGY LIMITED</v>
          </cell>
          <cell r="Q770">
            <v>0</v>
          </cell>
        </row>
        <row r="771">
          <cell r="B771" t="str">
            <v>000-090-0123-Z00</v>
          </cell>
          <cell r="C771" t="str">
            <v>CABLE, AC, NEMA-5-15P TO C13 STRAIGHT, 10A/250</v>
          </cell>
          <cell r="D771">
            <v>0.1</v>
          </cell>
          <cell r="E771">
            <v>5</v>
          </cell>
          <cell r="F771">
            <v>5</v>
          </cell>
          <cell r="G771">
            <v>4</v>
          </cell>
          <cell r="H771" t="str">
            <v>Trak Racer</v>
          </cell>
          <cell r="I771" t="str">
            <v>Default</v>
          </cell>
          <cell r="J771" t="str">
            <v>Electronics</v>
          </cell>
          <cell r="K771" t="str">
            <v>NA</v>
          </cell>
          <cell r="L771" t="str">
            <v>/</v>
          </cell>
          <cell r="M771" t="str">
            <v>new</v>
          </cell>
          <cell r="N771" t="str">
            <v>LIVE</v>
          </cell>
          <cell r="O771" t="b">
            <v>0</v>
          </cell>
          <cell r="P771" t="str">
            <v>D-BOX Technologies Inc.</v>
          </cell>
          <cell r="Q771">
            <v>0</v>
          </cell>
        </row>
        <row r="772">
          <cell r="B772" t="str">
            <v>23M3</v>
          </cell>
          <cell r="C772" t="str">
            <v>Camera housing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 t="str">
            <v>MASTEN</v>
          </cell>
          <cell r="I772" t="str">
            <v>Reversing Camera</v>
          </cell>
          <cell r="J772" t="str">
            <v>Reversing Camera</v>
          </cell>
          <cell r="K772" t="str">
            <v>Live</v>
          </cell>
          <cell r="L772" t="str">
            <v>/</v>
          </cell>
          <cell r="M772" t="str">
            <v>new</v>
          </cell>
          <cell r="N772" t="str">
            <v>ARCHIVED</v>
          </cell>
          <cell r="O772" t="b">
            <v>0</v>
          </cell>
          <cell r="P772" t="str">
            <v>Broadya Industrial Group Limited</v>
          </cell>
          <cell r="Q772">
            <v>0</v>
          </cell>
        </row>
        <row r="773">
          <cell r="B773" t="str">
            <v>23F2</v>
          </cell>
          <cell r="C773" t="str">
            <v>Camera housing 23F2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 t="str">
            <v>MASTEN</v>
          </cell>
          <cell r="I773" t="str">
            <v>Reversing Camera</v>
          </cell>
          <cell r="J773" t="str">
            <v>Reversing Camera</v>
          </cell>
          <cell r="K773" t="str">
            <v>Live</v>
          </cell>
          <cell r="L773" t="str">
            <v>/</v>
          </cell>
          <cell r="M773" t="str">
            <v>new</v>
          </cell>
          <cell r="N773" t="str">
            <v>ARCHIVED</v>
          </cell>
          <cell r="O773" t="b">
            <v>0</v>
          </cell>
          <cell r="P773" t="str">
            <v>Broadya Industrial Group Limited</v>
          </cell>
          <cell r="Q773">
            <v>0</v>
          </cell>
        </row>
        <row r="774">
          <cell r="B774" t="str">
            <v>23A2</v>
          </cell>
          <cell r="C774" t="str">
            <v>CAMERA HOUSING for AUDI A4L TT A5 Q5 TT</v>
          </cell>
          <cell r="D774">
            <v>0.05</v>
          </cell>
          <cell r="E774">
            <v>7.0000000000000007E-2</v>
          </cell>
          <cell r="F774">
            <v>0.13</v>
          </cell>
          <cell r="G774">
            <v>0.04</v>
          </cell>
          <cell r="H774" t="str">
            <v>MASTEN</v>
          </cell>
          <cell r="I774" t="str">
            <v>Reversing Camera</v>
          </cell>
          <cell r="J774" t="str">
            <v>Reversing Camera</v>
          </cell>
          <cell r="K774" t="str">
            <v>Live</v>
          </cell>
          <cell r="L774" t="str">
            <v>/</v>
          </cell>
          <cell r="M774" t="str">
            <v>new</v>
          </cell>
          <cell r="N774" t="str">
            <v>ARCHIVED</v>
          </cell>
          <cell r="O774" t="b">
            <v>0</v>
          </cell>
          <cell r="P774" t="str">
            <v>Broadya Industrial Group Limited</v>
          </cell>
          <cell r="Q774">
            <v>0</v>
          </cell>
        </row>
        <row r="775">
          <cell r="B775" t="str">
            <v>23B3</v>
          </cell>
          <cell r="C775" t="str">
            <v>Camera Housing for Holden Astra Vectra</v>
          </cell>
          <cell r="D775">
            <v>0.05</v>
          </cell>
          <cell r="E775">
            <v>7.0000000000000007E-2</v>
          </cell>
          <cell r="F775">
            <v>0.13</v>
          </cell>
          <cell r="G775">
            <v>0.04</v>
          </cell>
          <cell r="H775" t="str">
            <v>MASTEN</v>
          </cell>
          <cell r="I775" t="str">
            <v>Reversing Camera</v>
          </cell>
          <cell r="J775" t="str">
            <v>Reversing Camera</v>
          </cell>
          <cell r="K775" t="str">
            <v>Archived</v>
          </cell>
          <cell r="L775" t="str">
            <v>/</v>
          </cell>
          <cell r="M775" t="str">
            <v>new</v>
          </cell>
          <cell r="N775" t="str">
            <v>ARCHIVED</v>
          </cell>
          <cell r="O775" t="b">
            <v>0</v>
          </cell>
          <cell r="P775" t="str">
            <v>Broadya Industrial Group Limited</v>
          </cell>
          <cell r="Q775">
            <v>0</v>
          </cell>
        </row>
        <row r="776">
          <cell r="B776" t="str">
            <v>23C1</v>
          </cell>
          <cell r="C776" t="str">
            <v>CAMERA HOUSING for Holden Cruze Captiva 5 7</v>
          </cell>
          <cell r="D776">
            <v>0.05</v>
          </cell>
          <cell r="E776">
            <v>7.0000000000000007E-2</v>
          </cell>
          <cell r="F776">
            <v>0.13</v>
          </cell>
          <cell r="G776">
            <v>0.04</v>
          </cell>
          <cell r="H776" t="str">
            <v>MASTEN</v>
          </cell>
          <cell r="I776" t="str">
            <v>Reversing Camera</v>
          </cell>
          <cell r="J776" t="str">
            <v>Reversing Camera</v>
          </cell>
          <cell r="K776" t="str">
            <v>Live</v>
          </cell>
          <cell r="L776" t="str">
            <v>/</v>
          </cell>
          <cell r="M776" t="str">
            <v>new</v>
          </cell>
          <cell r="N776" t="str">
            <v>ARCHIVED</v>
          </cell>
          <cell r="O776" t="b">
            <v>0</v>
          </cell>
          <cell r="P776" t="str">
            <v>Broadya Industrial Group Limited</v>
          </cell>
          <cell r="Q776">
            <v>0</v>
          </cell>
        </row>
        <row r="777">
          <cell r="B777" t="str">
            <v>23HY6</v>
          </cell>
          <cell r="C777" t="str">
            <v>Camera Housing for Hyundai IX35 TUCSON</v>
          </cell>
          <cell r="D777">
            <v>0.05</v>
          </cell>
          <cell r="E777">
            <v>7.0000000000000007E-2</v>
          </cell>
          <cell r="F777">
            <v>0.13</v>
          </cell>
          <cell r="G777">
            <v>0.04</v>
          </cell>
          <cell r="H777" t="str">
            <v>MASTEN</v>
          </cell>
          <cell r="I777" t="str">
            <v>Reversing Camera</v>
          </cell>
          <cell r="J777" t="str">
            <v>Reversing Camera</v>
          </cell>
          <cell r="K777" t="str">
            <v>Live</v>
          </cell>
          <cell r="L777" t="str">
            <v>/</v>
          </cell>
          <cell r="M777" t="str">
            <v>new</v>
          </cell>
          <cell r="N777" t="str">
            <v>ARCHIVED</v>
          </cell>
          <cell r="O777" t="b">
            <v>0</v>
          </cell>
          <cell r="P777" t="str">
            <v>Broadya Industrial Group Limited</v>
          </cell>
          <cell r="Q777">
            <v>0</v>
          </cell>
        </row>
        <row r="778">
          <cell r="B778" t="str">
            <v>KIT-23HY2</v>
          </cell>
          <cell r="C778" t="str">
            <v>Camera Housing for Hyundai Tucson Elantra Accent Carrens Sorento Terracan Sonata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 t="str">
            <v>MASTEN</v>
          </cell>
          <cell r="I778" t="str">
            <v>Reversing Camera</v>
          </cell>
          <cell r="J778" t="str">
            <v>Reversing Camera Kits</v>
          </cell>
          <cell r="K778" t="str">
            <v>Live</v>
          </cell>
          <cell r="L778" t="str">
            <v>/</v>
          </cell>
          <cell r="M778" t="str">
            <v>new</v>
          </cell>
          <cell r="N778" t="str">
            <v>ARCHIVED</v>
          </cell>
          <cell r="O778" t="b">
            <v>0</v>
          </cell>
          <cell r="P778" t="str">
            <v>Broadya Industrial Group Limited</v>
          </cell>
          <cell r="Q778">
            <v>0</v>
          </cell>
        </row>
        <row r="779">
          <cell r="B779" t="str">
            <v>23HY2</v>
          </cell>
          <cell r="C779" t="str">
            <v>Camera Housing for Hyundai Tucson Elantra Accent Carrens Sorento Terracan Sonata SKU 23HY2</v>
          </cell>
          <cell r="D779">
            <v>0.05</v>
          </cell>
          <cell r="E779">
            <v>7.0000000000000007E-2</v>
          </cell>
          <cell r="F779">
            <v>0.13</v>
          </cell>
          <cell r="G779">
            <v>0.04</v>
          </cell>
          <cell r="H779" t="str">
            <v>MASTEN</v>
          </cell>
          <cell r="I779" t="str">
            <v>Reversing Camera</v>
          </cell>
          <cell r="J779" t="str">
            <v>Reversing Camera</v>
          </cell>
          <cell r="K779" t="str">
            <v>Live</v>
          </cell>
          <cell r="L779" t="str">
            <v>/</v>
          </cell>
          <cell r="M779" t="str">
            <v>new</v>
          </cell>
          <cell r="N779" t="str">
            <v>ARCHIVED</v>
          </cell>
          <cell r="O779" t="b">
            <v>0</v>
          </cell>
          <cell r="P779" t="str">
            <v>Broadya Industrial Group Limited</v>
          </cell>
          <cell r="Q779">
            <v>0</v>
          </cell>
        </row>
        <row r="780">
          <cell r="B780" t="str">
            <v>23K1</v>
          </cell>
          <cell r="C780" t="str">
            <v>Camera Housing for Kia CERATO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 t="str">
            <v>MASTEN</v>
          </cell>
          <cell r="I780" t="str">
            <v>Reversing Camera</v>
          </cell>
          <cell r="J780" t="str">
            <v>Reversing Camera</v>
          </cell>
          <cell r="K780" t="str">
            <v>Archived</v>
          </cell>
          <cell r="L780" t="str">
            <v>/</v>
          </cell>
          <cell r="M780" t="str">
            <v>new</v>
          </cell>
          <cell r="N780" t="str">
            <v>ARCHIVED</v>
          </cell>
          <cell r="O780" t="b">
            <v>0</v>
          </cell>
          <cell r="P780" t="str">
            <v>Broadya Industrial Group Limited</v>
          </cell>
          <cell r="Q780">
            <v>0</v>
          </cell>
        </row>
        <row r="781">
          <cell r="B781" t="str">
            <v>23MI5</v>
          </cell>
          <cell r="C781" t="str">
            <v>Camera Housing for Mitsubishi ASX Peugeot 4008 Citroen C4</v>
          </cell>
          <cell r="D781">
            <v>0.05</v>
          </cell>
          <cell r="E781">
            <v>7.0000000000000007E-2</v>
          </cell>
          <cell r="F781">
            <v>0.13</v>
          </cell>
          <cell r="G781">
            <v>0.04</v>
          </cell>
          <cell r="H781" t="str">
            <v>MASTEN</v>
          </cell>
          <cell r="I781" t="str">
            <v>Reversing Camera</v>
          </cell>
          <cell r="J781" t="str">
            <v>Reversing Camera</v>
          </cell>
          <cell r="K781" t="str">
            <v>Archived</v>
          </cell>
          <cell r="L781" t="str">
            <v>/</v>
          </cell>
          <cell r="M781" t="str">
            <v>new</v>
          </cell>
          <cell r="N781" t="str">
            <v>ARCHIVED</v>
          </cell>
          <cell r="O781" t="b">
            <v>0</v>
          </cell>
          <cell r="P781" t="str">
            <v>Broadya Industrial Group Limited</v>
          </cell>
          <cell r="Q781">
            <v>0</v>
          </cell>
        </row>
        <row r="782">
          <cell r="B782" t="str">
            <v>23N3</v>
          </cell>
          <cell r="C782" t="str">
            <v>CAMERA HOUSING for Mitsubishi Nissan Xtrail X-trail Pathfinder</v>
          </cell>
          <cell r="D782">
            <v>0.05</v>
          </cell>
          <cell r="E782">
            <v>7.0000000000000007E-2</v>
          </cell>
          <cell r="F782">
            <v>0.13</v>
          </cell>
          <cell r="G782">
            <v>0.04</v>
          </cell>
          <cell r="H782" t="str">
            <v>MASTEN</v>
          </cell>
          <cell r="I782" t="str">
            <v>Reversing Camera</v>
          </cell>
          <cell r="J782" t="str">
            <v>Reversing Camera</v>
          </cell>
          <cell r="K782" t="str">
            <v>Live</v>
          </cell>
          <cell r="L782" t="str">
            <v>/</v>
          </cell>
          <cell r="M782" t="str">
            <v>new</v>
          </cell>
          <cell r="N782" t="str">
            <v>ARCHIVED</v>
          </cell>
          <cell r="O782" t="b">
            <v>0</v>
          </cell>
          <cell r="P782" t="str">
            <v>Broadya Industrial Group Limited</v>
          </cell>
          <cell r="Q782">
            <v>0</v>
          </cell>
        </row>
        <row r="783">
          <cell r="B783" t="str">
            <v>23MI3</v>
          </cell>
          <cell r="C783" t="str">
            <v>CAMERA HOUSING for Mitsubishi Outlander Peugeot 4007</v>
          </cell>
          <cell r="D783">
            <v>0.05</v>
          </cell>
          <cell r="E783">
            <v>7.0000000000000007E-2</v>
          </cell>
          <cell r="F783">
            <v>0.13</v>
          </cell>
          <cell r="G783">
            <v>0.04</v>
          </cell>
          <cell r="H783" t="str">
            <v>MASTEN</v>
          </cell>
          <cell r="I783" t="str">
            <v>Reversing Camera</v>
          </cell>
          <cell r="J783" t="str">
            <v>Reversing Camera</v>
          </cell>
          <cell r="K783" t="str">
            <v>Archived</v>
          </cell>
          <cell r="L783" t="str">
            <v>/</v>
          </cell>
          <cell r="M783" t="str">
            <v>new</v>
          </cell>
          <cell r="N783" t="str">
            <v>ARCHIVED</v>
          </cell>
          <cell r="O783" t="b">
            <v>0</v>
          </cell>
          <cell r="P783" t="str">
            <v>Broadya Industrial Group Limited</v>
          </cell>
          <cell r="Q783">
            <v>0</v>
          </cell>
        </row>
        <row r="784">
          <cell r="B784" t="str">
            <v>23MI2</v>
          </cell>
          <cell r="C784" t="str">
            <v>CAMERA HOUSING for Mitsubishi Pajero NW NS NT</v>
          </cell>
          <cell r="D784">
            <v>0.05</v>
          </cell>
          <cell r="E784">
            <v>7.0000000000000007E-2</v>
          </cell>
          <cell r="F784">
            <v>0.13</v>
          </cell>
          <cell r="G784">
            <v>0.04</v>
          </cell>
          <cell r="H784" t="str">
            <v>MASTEN</v>
          </cell>
          <cell r="I784" t="str">
            <v>Reversing Camera</v>
          </cell>
          <cell r="J784" t="str">
            <v>Reversing Camera</v>
          </cell>
          <cell r="K784" t="str">
            <v>Archived</v>
          </cell>
          <cell r="L784" t="str">
            <v>/</v>
          </cell>
          <cell r="M784" t="str">
            <v>new</v>
          </cell>
          <cell r="N784" t="str">
            <v>ARCHIVED</v>
          </cell>
          <cell r="O784" t="b">
            <v>0</v>
          </cell>
          <cell r="P784" t="str">
            <v>Broadya Industrial Group Limited</v>
          </cell>
          <cell r="Q784">
            <v>0</v>
          </cell>
        </row>
        <row r="785">
          <cell r="B785" t="str">
            <v>23SU1</v>
          </cell>
          <cell r="C785" t="str">
            <v>Camera Housing for Subaru FORESTER IMPREZA Outback 2010 onwards</v>
          </cell>
          <cell r="D785">
            <v>0.05</v>
          </cell>
          <cell r="E785">
            <v>7.0000000000000007E-2</v>
          </cell>
          <cell r="F785">
            <v>0.13</v>
          </cell>
          <cell r="G785">
            <v>0.04</v>
          </cell>
          <cell r="H785" t="str">
            <v>MASTEN</v>
          </cell>
          <cell r="I785" t="str">
            <v>Reversing Camera</v>
          </cell>
          <cell r="J785" t="str">
            <v>Reversing Camera</v>
          </cell>
          <cell r="K785" t="str">
            <v>Live</v>
          </cell>
          <cell r="L785" t="str">
            <v>/</v>
          </cell>
          <cell r="M785" t="str">
            <v>new</v>
          </cell>
          <cell r="N785" t="str">
            <v>ARCHIVED</v>
          </cell>
          <cell r="O785" t="b">
            <v>0</v>
          </cell>
          <cell r="P785" t="str">
            <v>Broadya Industrial Group Limited</v>
          </cell>
          <cell r="Q785">
            <v>0</v>
          </cell>
        </row>
        <row r="786">
          <cell r="B786" t="str">
            <v>23SU2</v>
          </cell>
          <cell r="C786" t="str">
            <v>Camera Housing for Subaru Liberty</v>
          </cell>
          <cell r="D786">
            <v>0.05</v>
          </cell>
          <cell r="E786">
            <v>7.0000000000000007E-2</v>
          </cell>
          <cell r="F786">
            <v>0.13</v>
          </cell>
          <cell r="G786">
            <v>0.04</v>
          </cell>
          <cell r="H786" t="str">
            <v>MASTEN</v>
          </cell>
          <cell r="I786" t="str">
            <v>Reversing Camera</v>
          </cell>
          <cell r="J786" t="str">
            <v>Reversing Camera</v>
          </cell>
          <cell r="K786" t="str">
            <v>Live</v>
          </cell>
          <cell r="L786" t="str">
            <v>/</v>
          </cell>
          <cell r="M786" t="str">
            <v>new</v>
          </cell>
          <cell r="N786" t="str">
            <v>ARCHIVED</v>
          </cell>
          <cell r="O786" t="b">
            <v>0</v>
          </cell>
          <cell r="P786" t="str">
            <v>Broadya Industrial Group Limited</v>
          </cell>
          <cell r="Q786">
            <v>0</v>
          </cell>
        </row>
        <row r="787">
          <cell r="B787" t="str">
            <v>23LM4</v>
          </cell>
          <cell r="C787" t="str">
            <v>Camera Housing for Suzuki Swift (2012 onwards)</v>
          </cell>
          <cell r="D787">
            <v>0.05</v>
          </cell>
          <cell r="E787">
            <v>7.0000000000000007E-2</v>
          </cell>
          <cell r="F787">
            <v>0.13</v>
          </cell>
          <cell r="G787">
            <v>0.04</v>
          </cell>
          <cell r="H787" t="str">
            <v>MASTEN</v>
          </cell>
          <cell r="I787" t="str">
            <v>Reversing Camera</v>
          </cell>
          <cell r="J787" t="str">
            <v>Reversing Camera</v>
          </cell>
          <cell r="K787" t="str">
            <v>Archived</v>
          </cell>
          <cell r="L787" t="str">
            <v>/</v>
          </cell>
          <cell r="M787" t="str">
            <v>new</v>
          </cell>
          <cell r="N787" t="str">
            <v>ARCHIVED</v>
          </cell>
          <cell r="O787" t="b">
            <v>0</v>
          </cell>
          <cell r="P787" t="str">
            <v>Broadya Industrial Group Limited</v>
          </cell>
          <cell r="Q787">
            <v>0</v>
          </cell>
        </row>
        <row r="788">
          <cell r="B788" t="str">
            <v>23T5</v>
          </cell>
          <cell r="C788" t="str">
            <v>CAMERA HOUSING for Toyota Aurion 06 onwards</v>
          </cell>
          <cell r="D788">
            <v>0.05</v>
          </cell>
          <cell r="E788">
            <v>7.0000000000000007E-2</v>
          </cell>
          <cell r="F788">
            <v>0.13</v>
          </cell>
          <cell r="G788">
            <v>0.04</v>
          </cell>
          <cell r="H788" t="str">
            <v>MASTEN</v>
          </cell>
          <cell r="I788" t="str">
            <v>Reversing Camera</v>
          </cell>
          <cell r="J788" t="str">
            <v>Reversing Camera</v>
          </cell>
          <cell r="K788" t="str">
            <v>Live</v>
          </cell>
          <cell r="L788" t="str">
            <v>/</v>
          </cell>
          <cell r="M788" t="str">
            <v>new</v>
          </cell>
          <cell r="N788" t="str">
            <v>ARCHIVED</v>
          </cell>
          <cell r="O788" t="b">
            <v>0</v>
          </cell>
          <cell r="P788" t="str">
            <v>Broadya Industrial Group Limited</v>
          </cell>
          <cell r="Q788">
            <v>0</v>
          </cell>
        </row>
        <row r="789">
          <cell r="B789" t="str">
            <v>23T2</v>
          </cell>
          <cell r="C789" t="str">
            <v>CAMERA HOUSING for Toyota Landcruiser 70 100</v>
          </cell>
          <cell r="D789">
            <v>0.05</v>
          </cell>
          <cell r="E789">
            <v>7.0000000000000007E-2</v>
          </cell>
          <cell r="F789">
            <v>0.13</v>
          </cell>
          <cell r="G789">
            <v>0.04</v>
          </cell>
          <cell r="H789" t="str">
            <v>MASTEN</v>
          </cell>
          <cell r="I789" t="str">
            <v>Reversing Camera</v>
          </cell>
          <cell r="J789" t="str">
            <v>Reversing Camera</v>
          </cell>
          <cell r="K789" t="str">
            <v>Archived</v>
          </cell>
          <cell r="L789" t="str">
            <v>/</v>
          </cell>
          <cell r="M789" t="str">
            <v>new</v>
          </cell>
          <cell r="N789" t="str">
            <v>ARCHIVED</v>
          </cell>
          <cell r="O789" t="b">
            <v>0</v>
          </cell>
          <cell r="P789" t="str">
            <v>Broadya Industrial Group Limited</v>
          </cell>
          <cell r="Q789">
            <v>0</v>
          </cell>
        </row>
        <row r="790">
          <cell r="B790" t="str">
            <v>23T11</v>
          </cell>
          <cell r="C790" t="str">
            <v>CAMERA HOUSING for Toyota Landcruiser 70-100</v>
          </cell>
          <cell r="D790">
            <v>0.05</v>
          </cell>
          <cell r="E790">
            <v>7.0000000000000007E-2</v>
          </cell>
          <cell r="F790">
            <v>0.13</v>
          </cell>
          <cell r="G790">
            <v>0.04</v>
          </cell>
          <cell r="H790" t="str">
            <v>MASTEN</v>
          </cell>
          <cell r="I790" t="str">
            <v>Reversing Camera</v>
          </cell>
          <cell r="J790" t="str">
            <v>Reversing Camera</v>
          </cell>
          <cell r="K790" t="str">
            <v>Live</v>
          </cell>
          <cell r="L790" t="str">
            <v>/</v>
          </cell>
          <cell r="M790" t="str">
            <v>new</v>
          </cell>
          <cell r="N790" t="str">
            <v>ARCHIVED</v>
          </cell>
          <cell r="O790" t="b">
            <v>0</v>
          </cell>
          <cell r="P790" t="str">
            <v>Broadya Industrial Group Limited</v>
          </cell>
          <cell r="Q790">
            <v>0</v>
          </cell>
        </row>
        <row r="791">
          <cell r="B791" t="str">
            <v>23T7</v>
          </cell>
          <cell r="C791" t="str">
            <v>CAMERA HOUSING for Toyota Prado 120 150</v>
          </cell>
          <cell r="D791">
            <v>0.05</v>
          </cell>
          <cell r="E791">
            <v>7.0000000000000007E-2</v>
          </cell>
          <cell r="F791">
            <v>0.13</v>
          </cell>
          <cell r="G791">
            <v>0.04</v>
          </cell>
          <cell r="H791" t="str">
            <v>MASTEN</v>
          </cell>
          <cell r="I791" t="str">
            <v>Reversing Camera</v>
          </cell>
          <cell r="J791" t="str">
            <v>Reversing Camera</v>
          </cell>
          <cell r="K791" t="str">
            <v>Live</v>
          </cell>
          <cell r="L791" t="str">
            <v>/</v>
          </cell>
          <cell r="M791" t="str">
            <v>new</v>
          </cell>
          <cell r="N791" t="str">
            <v>ARCHIVED</v>
          </cell>
          <cell r="O791" t="b">
            <v>0</v>
          </cell>
          <cell r="P791" t="str">
            <v>Broadya Industrial Group Limited</v>
          </cell>
          <cell r="Q791">
            <v>0</v>
          </cell>
        </row>
        <row r="792">
          <cell r="B792" t="str">
            <v>23T6</v>
          </cell>
          <cell r="C792" t="str">
            <v>CAMERA HOUSING for Toyota Rav 4 Cherry 09 Tiggo NCV, Rely, A3 Hatchback</v>
          </cell>
          <cell r="D792">
            <v>0.05</v>
          </cell>
          <cell r="E792">
            <v>7.0000000000000007E-2</v>
          </cell>
          <cell r="F792">
            <v>0.13</v>
          </cell>
          <cell r="G792">
            <v>0.04</v>
          </cell>
          <cell r="H792" t="str">
            <v>MASTEN</v>
          </cell>
          <cell r="I792" t="str">
            <v>Reversing Camera</v>
          </cell>
          <cell r="J792" t="str">
            <v>Reversing Camera</v>
          </cell>
          <cell r="K792" t="str">
            <v>Archived</v>
          </cell>
          <cell r="L792" t="str">
            <v>/</v>
          </cell>
          <cell r="M792" t="str">
            <v>new</v>
          </cell>
          <cell r="N792" t="str">
            <v>ARCHIVED</v>
          </cell>
          <cell r="O792" t="b">
            <v>0</v>
          </cell>
          <cell r="P792" t="str">
            <v>Broadya Industrial Group Limited</v>
          </cell>
          <cell r="Q792">
            <v>0</v>
          </cell>
        </row>
        <row r="793">
          <cell r="B793" t="str">
            <v>23V4</v>
          </cell>
          <cell r="C793" t="str">
            <v>CAMERA HOUSING for Volkswagen Golf 4 5 6 Mk IV V VI</v>
          </cell>
          <cell r="D793">
            <v>0.05</v>
          </cell>
          <cell r="E793">
            <v>7.0000000000000007E-2</v>
          </cell>
          <cell r="F793">
            <v>0.13</v>
          </cell>
          <cell r="G793">
            <v>0.04</v>
          </cell>
          <cell r="H793" t="str">
            <v>MASTEN</v>
          </cell>
          <cell r="I793" t="str">
            <v>Reversing Camera</v>
          </cell>
          <cell r="J793" t="str">
            <v>Reversing Camera</v>
          </cell>
          <cell r="K793" t="str">
            <v>Live</v>
          </cell>
          <cell r="L793" t="str">
            <v>/</v>
          </cell>
          <cell r="M793" t="str">
            <v>new</v>
          </cell>
          <cell r="N793" t="str">
            <v>ARCHIVED</v>
          </cell>
          <cell r="O793" t="b">
            <v>0</v>
          </cell>
          <cell r="P793" t="str">
            <v>Broadya Industrial Group Limited</v>
          </cell>
          <cell r="Q793">
            <v>0</v>
          </cell>
        </row>
        <row r="794">
          <cell r="B794" t="str">
            <v>23V1</v>
          </cell>
          <cell r="C794" t="str">
            <v>CAMERA HOUSING for VW</v>
          </cell>
          <cell r="D794">
            <v>0.05</v>
          </cell>
          <cell r="E794">
            <v>7.0000000000000007E-2</v>
          </cell>
          <cell r="F794">
            <v>0.13</v>
          </cell>
          <cell r="G794">
            <v>0.04</v>
          </cell>
          <cell r="H794" t="str">
            <v>MASTEN</v>
          </cell>
          <cell r="I794" t="str">
            <v>Reversing Camera</v>
          </cell>
          <cell r="J794" t="str">
            <v>Reversing Camera</v>
          </cell>
          <cell r="K794" t="str">
            <v>Archived</v>
          </cell>
          <cell r="L794" t="str">
            <v>/</v>
          </cell>
          <cell r="M794" t="str">
            <v>new</v>
          </cell>
          <cell r="N794" t="str">
            <v>ARCHIVED</v>
          </cell>
          <cell r="O794" t="b">
            <v>0</v>
          </cell>
          <cell r="P794" t="str">
            <v>Broadya Industrial Group Limited</v>
          </cell>
          <cell r="Q794">
            <v>0</v>
          </cell>
        </row>
        <row r="795">
          <cell r="B795" t="str">
            <v>23V5</v>
          </cell>
          <cell r="C795" t="str">
            <v>CAMERA HOUSING for VW Volkswagen Golf 4 5 6 Mk IV V VI</v>
          </cell>
          <cell r="D795">
            <v>0.05</v>
          </cell>
          <cell r="E795">
            <v>7.0000000000000007E-2</v>
          </cell>
          <cell r="F795">
            <v>0.13</v>
          </cell>
          <cell r="G795">
            <v>0.04</v>
          </cell>
          <cell r="H795" t="str">
            <v>MASTEN</v>
          </cell>
          <cell r="I795" t="str">
            <v>Reversing Camera</v>
          </cell>
          <cell r="J795" t="str">
            <v>Reversing Camera</v>
          </cell>
          <cell r="K795" t="str">
            <v>Live</v>
          </cell>
          <cell r="L795" t="str">
            <v>/</v>
          </cell>
          <cell r="M795" t="str">
            <v>new</v>
          </cell>
          <cell r="N795" t="str">
            <v>ARCHIVED</v>
          </cell>
          <cell r="O795" t="b">
            <v>0</v>
          </cell>
          <cell r="P795" t="str">
            <v>Broadya Industrial Group Limited</v>
          </cell>
          <cell r="Q795">
            <v>0</v>
          </cell>
        </row>
        <row r="796">
          <cell r="B796" t="str">
            <v>23K2</v>
          </cell>
          <cell r="C796" t="str">
            <v>Camera housing SKU 23K2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 t="str">
            <v>MASTEN</v>
          </cell>
          <cell r="I796" t="str">
            <v>Reversing Camera</v>
          </cell>
          <cell r="J796" t="str">
            <v>Reversing Camera</v>
          </cell>
          <cell r="K796" t="str">
            <v>Live</v>
          </cell>
          <cell r="L796" t="str">
            <v>/</v>
          </cell>
          <cell r="M796" t="str">
            <v>new</v>
          </cell>
          <cell r="N796" t="str">
            <v>ARCHIVED</v>
          </cell>
          <cell r="O796" t="b">
            <v>0</v>
          </cell>
          <cell r="P796" t="str">
            <v>Broadya Industrial Group Limited</v>
          </cell>
          <cell r="Q796">
            <v>0</v>
          </cell>
        </row>
        <row r="797">
          <cell r="B797" t="str">
            <v>23M1</v>
          </cell>
          <cell r="C797" t="str">
            <v>Camera housing SKU 23M1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 t="str">
            <v>MASTEN</v>
          </cell>
          <cell r="I797" t="str">
            <v>Reversing Camera</v>
          </cell>
          <cell r="J797" t="str">
            <v>Reversing Camera</v>
          </cell>
          <cell r="K797" t="str">
            <v>Live</v>
          </cell>
          <cell r="L797" t="str">
            <v>/</v>
          </cell>
          <cell r="M797" t="str">
            <v>new</v>
          </cell>
          <cell r="N797" t="str">
            <v>ARCHIVED</v>
          </cell>
          <cell r="O797" t="b">
            <v>0</v>
          </cell>
          <cell r="P797" t="str">
            <v>Broadya Industrial Group Limited</v>
          </cell>
          <cell r="Q797">
            <v>0</v>
          </cell>
        </row>
        <row r="798">
          <cell r="B798" t="str">
            <v>23M12</v>
          </cell>
          <cell r="C798" t="str">
            <v>Camera housing SKU 23M12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 t="str">
            <v>MASTEN</v>
          </cell>
          <cell r="I798" t="str">
            <v>Reversing Camera</v>
          </cell>
          <cell r="J798" t="str">
            <v>Reversing Camera</v>
          </cell>
          <cell r="K798" t="str">
            <v>Archived</v>
          </cell>
          <cell r="L798" t="str">
            <v>/</v>
          </cell>
          <cell r="M798" t="str">
            <v>new</v>
          </cell>
          <cell r="N798" t="str">
            <v>ARCHIVED</v>
          </cell>
          <cell r="O798" t="b">
            <v>0</v>
          </cell>
          <cell r="P798" t="str">
            <v>Broadya Industrial Group Limited</v>
          </cell>
          <cell r="Q798">
            <v>0</v>
          </cell>
        </row>
        <row r="799">
          <cell r="B799" t="str">
            <v>SP-09</v>
          </cell>
          <cell r="C799" t="str">
            <v>Camera Input Cable for S100 Platinum &amp; Roadmaster Nav</v>
          </cell>
          <cell r="D799">
            <v>0.1</v>
          </cell>
          <cell r="E799">
            <v>0.1</v>
          </cell>
          <cell r="F799">
            <v>0.1</v>
          </cell>
          <cell r="G799">
            <v>0.1</v>
          </cell>
          <cell r="H799" t="str">
            <v>MASTEN</v>
          </cell>
          <cell r="I799" t="str">
            <v>Harness</v>
          </cell>
          <cell r="J799" t="str">
            <v>In Dash Navigation System Accessories</v>
          </cell>
          <cell r="K799" t="str">
            <v>Live</v>
          </cell>
          <cell r="L799" t="str">
            <v>/</v>
          </cell>
          <cell r="M799" t="str">
            <v>new</v>
          </cell>
          <cell r="N799" t="str">
            <v>ARCHIVED</v>
          </cell>
          <cell r="O799" t="b">
            <v>0</v>
          </cell>
          <cell r="P799" t="str">
            <v>WISE SUCCESS(HK) TECHNOLOGY LIMITED</v>
          </cell>
          <cell r="Q799">
            <v>0</v>
          </cell>
        </row>
        <row r="800">
          <cell r="B800" t="str">
            <v>APVGM01</v>
          </cell>
          <cell r="C800" t="str">
            <v>Camera retain retention Factory camera to headunit APVGM01 for Holden Colorado 2015 onwards</v>
          </cell>
          <cell r="D800">
            <v>4.9000000000000002E-2</v>
          </cell>
          <cell r="E800">
            <v>7.0000000000000007E-2</v>
          </cell>
          <cell r="F800">
            <v>0.13</v>
          </cell>
          <cell r="G800">
            <v>0.04</v>
          </cell>
          <cell r="H800" t="str">
            <v>MASTEN</v>
          </cell>
          <cell r="I800" t="str">
            <v>Harness</v>
          </cell>
          <cell r="J800" t="str">
            <v>In Dash Navigation System Accessories</v>
          </cell>
          <cell r="K800" t="str">
            <v>Live</v>
          </cell>
          <cell r="L800" t="str">
            <v>/</v>
          </cell>
          <cell r="M800" t="str">
            <v>new</v>
          </cell>
          <cell r="N800" t="str">
            <v>ARCHIVED</v>
          </cell>
          <cell r="O800" t="b">
            <v>0</v>
          </cell>
          <cell r="P800" t="str">
            <v>NA</v>
          </cell>
          <cell r="Q800">
            <v>0</v>
          </cell>
        </row>
        <row r="801">
          <cell r="B801" t="str">
            <v>SC-H11CANB</v>
          </cell>
          <cell r="C801" t="str">
            <v>CAN BUS required for Hyundai IX35 Highlander Premium Sound System</v>
          </cell>
          <cell r="D801">
            <v>4.9000000000000002E-2</v>
          </cell>
          <cell r="E801">
            <v>0.03</v>
          </cell>
          <cell r="F801">
            <v>0.1</v>
          </cell>
          <cell r="G801">
            <v>0.03</v>
          </cell>
          <cell r="H801" t="str">
            <v>MASTEN</v>
          </cell>
          <cell r="I801" t="str">
            <v>Harness</v>
          </cell>
          <cell r="J801" t="str">
            <v>In Dash Navigation System Accessories</v>
          </cell>
          <cell r="K801" t="str">
            <v>Live</v>
          </cell>
          <cell r="L801" t="str">
            <v>/</v>
          </cell>
          <cell r="M801" t="str">
            <v>new</v>
          </cell>
          <cell r="N801" t="str">
            <v>ARCHIVED</v>
          </cell>
          <cell r="O801" t="b">
            <v>0</v>
          </cell>
          <cell r="P801" t="str">
            <v>WISE SUCCESS(HK) TECHNOLOGY LIMITED</v>
          </cell>
          <cell r="Q801">
            <v>0</v>
          </cell>
        </row>
        <row r="802">
          <cell r="B802" t="str">
            <v>RS6-CNUTM8</v>
          </cell>
          <cell r="C802" t="str">
            <v>CAP NUT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 t="str">
            <v>Trak Racer</v>
          </cell>
          <cell r="I802" t="str">
            <v>Spare Parts</v>
          </cell>
          <cell r="J802" t="str">
            <v>Spare Parts</v>
          </cell>
          <cell r="K802" t="str">
            <v>NA</v>
          </cell>
          <cell r="L802" t="str">
            <v>/</v>
          </cell>
          <cell r="M802" t="str">
            <v>new</v>
          </cell>
          <cell r="N802" t="str">
            <v>LIVE</v>
          </cell>
          <cell r="O802" t="b">
            <v>0</v>
          </cell>
          <cell r="P802" t="str">
            <v>NA</v>
          </cell>
          <cell r="Q802">
            <v>0</v>
          </cell>
        </row>
        <row r="803">
          <cell r="B803" t="str">
            <v>SP-13</v>
          </cell>
          <cell r="C803" t="str">
            <v>Capacitor diode filter for a clearer reverse camera image in diesel cars &amp; trucks</v>
          </cell>
          <cell r="D803">
            <v>0.1</v>
          </cell>
          <cell r="E803">
            <v>0.1</v>
          </cell>
          <cell r="F803">
            <v>0.1</v>
          </cell>
          <cell r="G803">
            <v>0.1</v>
          </cell>
          <cell r="H803" t="str">
            <v>MASTEN</v>
          </cell>
          <cell r="I803" t="str">
            <v>Harness</v>
          </cell>
          <cell r="J803" t="str">
            <v>In Dash Navigation System Accessories</v>
          </cell>
          <cell r="K803" t="str">
            <v>Live</v>
          </cell>
          <cell r="L803" t="str">
            <v>/</v>
          </cell>
          <cell r="M803" t="str">
            <v>new</v>
          </cell>
          <cell r="N803" t="str">
            <v>ARCHIVED</v>
          </cell>
          <cell r="O803" t="b">
            <v>0</v>
          </cell>
          <cell r="P803" t="str">
            <v>WISE SUCCESS(HK) TECHNOLOGY LIMITED</v>
          </cell>
          <cell r="Q803">
            <v>0</v>
          </cell>
        </row>
        <row r="804">
          <cell r="B804" t="str">
            <v>SP-JS-AC</v>
          </cell>
          <cell r="C804" t="str">
            <v>Car Air Compressor Pressure Pump 12 V Tyre Tire Deflector Portable 2 Adapters Included for Bikes LED for illumination</v>
          </cell>
          <cell r="D804">
            <v>0.62</v>
          </cell>
          <cell r="E804">
            <v>0.06</v>
          </cell>
          <cell r="F804">
            <v>0.27</v>
          </cell>
          <cell r="G804">
            <v>0.21</v>
          </cell>
          <cell r="H804" t="str">
            <v>MASTEN</v>
          </cell>
          <cell r="I804" t="str">
            <v>Miscellaneous</v>
          </cell>
          <cell r="J804" t="str">
            <v>In Dash Navigation System Accessories</v>
          </cell>
          <cell r="K804" t="str">
            <v>Live</v>
          </cell>
          <cell r="L804" t="str">
            <v>/</v>
          </cell>
          <cell r="M804" t="str">
            <v>new</v>
          </cell>
          <cell r="N804" t="str">
            <v>ARCHIVED</v>
          </cell>
          <cell r="O804" t="b">
            <v>0</v>
          </cell>
          <cell r="P804" t="str">
            <v>GH Battery</v>
          </cell>
          <cell r="Q804">
            <v>0</v>
          </cell>
        </row>
        <row r="805">
          <cell r="B805" t="str">
            <v>DVR-X5</v>
          </cell>
          <cell r="C805" t="str">
            <v>Car Camera DVR Recorder Full HD 1080P 12MP Mini Crash Dash Black Box</v>
          </cell>
          <cell r="D805">
            <v>0.5</v>
          </cell>
          <cell r="E805">
            <v>0.12</v>
          </cell>
          <cell r="F805">
            <v>0.15</v>
          </cell>
          <cell r="G805">
            <v>0.08</v>
          </cell>
          <cell r="H805" t="str">
            <v>MASTEN</v>
          </cell>
          <cell r="I805" t="str">
            <v>Vehicle Accessories</v>
          </cell>
          <cell r="J805" t="str">
            <v>DVR</v>
          </cell>
          <cell r="K805" t="str">
            <v>Live</v>
          </cell>
          <cell r="L805" t="str">
            <v>/</v>
          </cell>
          <cell r="M805" t="str">
            <v>new</v>
          </cell>
          <cell r="N805" t="str">
            <v>ARCHIVED</v>
          </cell>
          <cell r="O805" t="b">
            <v>0</v>
          </cell>
          <cell r="P805" t="str">
            <v>SHENZHEN SSS-CAR TECHNOLOGY Co.,LTD</v>
          </cell>
          <cell r="Q805">
            <v>0</v>
          </cell>
        </row>
        <row r="806">
          <cell r="B806" t="str">
            <v>AND-H07-B</v>
          </cell>
          <cell r="C806" t="str">
            <v>CAR DVD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 t="str">
            <v>HIKEit</v>
          </cell>
          <cell r="I806" t="str">
            <v>Default</v>
          </cell>
          <cell r="J806" t="str">
            <v>Electronics</v>
          </cell>
          <cell r="K806" t="str">
            <v>NA</v>
          </cell>
          <cell r="L806" t="str">
            <v>/</v>
          </cell>
          <cell r="M806" t="str">
            <v>new</v>
          </cell>
          <cell r="N806" t="str">
            <v>LIVE</v>
          </cell>
          <cell r="O806" t="b">
            <v>0</v>
          </cell>
          <cell r="P806" t="str">
            <v>NA</v>
          </cell>
          <cell r="Q806">
            <v>0</v>
          </cell>
        </row>
        <row r="807">
          <cell r="B807" t="str">
            <v>AND3_TR018S</v>
          </cell>
          <cell r="C807" t="str">
            <v>Car DVD Player GPS Bluetooth Navigation Radio Stereo With Cam For Toyota RAV 4</v>
          </cell>
          <cell r="D807">
            <v>4.0999999999999996</v>
          </cell>
          <cell r="E807">
            <v>0.28000000000000003</v>
          </cell>
          <cell r="F807">
            <v>0.28999999999999998</v>
          </cell>
          <cell r="G807">
            <v>0.2</v>
          </cell>
          <cell r="H807" t="str">
            <v>MASTEN</v>
          </cell>
          <cell r="I807" t="str">
            <v>Navigation System</v>
          </cell>
          <cell r="J807" t="str">
            <v>In Dash Navigation System</v>
          </cell>
          <cell r="K807" t="str">
            <v>Live</v>
          </cell>
          <cell r="L807" t="str">
            <v>/</v>
          </cell>
          <cell r="M807" t="str">
            <v>new</v>
          </cell>
          <cell r="N807" t="str">
            <v>ARCHIVED</v>
          </cell>
          <cell r="O807" t="b">
            <v>0</v>
          </cell>
          <cell r="P807" t="str">
            <v>WISE SUCCESS(HK) TECHNOLOGY LIMITED</v>
          </cell>
          <cell r="Q807">
            <v>0</v>
          </cell>
        </row>
        <row r="808">
          <cell r="B808" t="str">
            <v>PG-AN3</v>
          </cell>
          <cell r="C808" t="str">
            <v>CAR MONITOR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 t="str">
            <v>MASTEN</v>
          </cell>
          <cell r="I808" t="str">
            <v>Car Accessory</v>
          </cell>
          <cell r="J808" t="str">
            <v>Car Accessory</v>
          </cell>
          <cell r="K808" t="str">
            <v>NA</v>
          </cell>
          <cell r="L808" t="str">
            <v>/</v>
          </cell>
          <cell r="M808" t="str">
            <v>new</v>
          </cell>
          <cell r="N808" t="str">
            <v>DISCONTINUED</v>
          </cell>
          <cell r="O808" t="b">
            <v>0</v>
          </cell>
          <cell r="P808" t="str">
            <v>NA</v>
          </cell>
          <cell r="Q808">
            <v>0</v>
          </cell>
        </row>
        <row r="809">
          <cell r="B809" t="str">
            <v>KIT-23T5</v>
          </cell>
          <cell r="C809" t="str">
            <v>Car Rear View Parking Backup Camera Reversing Backup Safety for Toyota Aurion</v>
          </cell>
          <cell r="D809">
            <v>0.25</v>
          </cell>
          <cell r="E809">
            <v>7.0000000000000007E-2</v>
          </cell>
          <cell r="F809">
            <v>0.13</v>
          </cell>
          <cell r="G809">
            <v>0.04</v>
          </cell>
          <cell r="H809" t="str">
            <v>MASTEN</v>
          </cell>
          <cell r="I809" t="str">
            <v>Reversing Camera</v>
          </cell>
          <cell r="J809" t="str">
            <v>Reversing Camera Kits</v>
          </cell>
          <cell r="K809" t="str">
            <v>Live</v>
          </cell>
          <cell r="L809" t="str">
            <v>/</v>
          </cell>
          <cell r="M809" t="str">
            <v>new</v>
          </cell>
          <cell r="N809" t="str">
            <v>ARCHIVED</v>
          </cell>
          <cell r="O809" t="b">
            <v>1</v>
          </cell>
          <cell r="P809" t="str">
            <v>Broadya Industrial Group Limited</v>
          </cell>
          <cell r="Q809">
            <v>0</v>
          </cell>
        </row>
        <row r="810">
          <cell r="B810" t="str">
            <v>ILOA08STABK</v>
          </cell>
          <cell r="C810" t="str">
            <v>Car Seat Covers Fit HYUNDAI iLOAD I-LOAD i-LOAD Van 02/2008- Onwards Airbag Safe</v>
          </cell>
          <cell r="D810">
            <v>5</v>
          </cell>
          <cell r="E810">
            <v>0.32</v>
          </cell>
          <cell r="F810">
            <v>0.45</v>
          </cell>
          <cell r="G810">
            <v>0.21</v>
          </cell>
          <cell r="H810" t="str">
            <v>MASTEN</v>
          </cell>
          <cell r="I810" t="str">
            <v>Car Accessory</v>
          </cell>
          <cell r="J810" t="str">
            <v>Flares and Shackles</v>
          </cell>
          <cell r="K810" t="str">
            <v>Archived</v>
          </cell>
          <cell r="L810" t="str">
            <v>/</v>
          </cell>
          <cell r="M810" t="str">
            <v>new</v>
          </cell>
          <cell r="N810" t="str">
            <v>ARCHIVED</v>
          </cell>
          <cell r="O810" t="b">
            <v>0</v>
          </cell>
          <cell r="P810" t="str">
            <v>HANGZHOU KAISA CAR ACCESSORY CO. LTD.</v>
          </cell>
          <cell r="Q810">
            <v>0</v>
          </cell>
        </row>
        <row r="811">
          <cell r="B811" t="str">
            <v>AND-M024S</v>
          </cell>
          <cell r="C811" t="str">
            <v>Car Stereo</v>
          </cell>
          <cell r="D811">
            <v>5.8</v>
          </cell>
          <cell r="E811">
            <v>0.55000000000000004</v>
          </cell>
          <cell r="F811">
            <v>0.34</v>
          </cell>
          <cell r="G811">
            <v>0.28000000000000003</v>
          </cell>
          <cell r="H811" t="str">
            <v>MASTEN</v>
          </cell>
          <cell r="I811" t="str">
            <v>Navigation System</v>
          </cell>
          <cell r="J811" t="str">
            <v>In Dash Navigation System</v>
          </cell>
          <cell r="K811" t="str">
            <v>Archived</v>
          </cell>
          <cell r="L811" t="str">
            <v>/</v>
          </cell>
          <cell r="M811" t="str">
            <v>new</v>
          </cell>
          <cell r="N811" t="str">
            <v>ARCHIVED</v>
          </cell>
          <cell r="O811" t="b">
            <v>0</v>
          </cell>
          <cell r="P811" t="str">
            <v>WISE SUCCESS(HK) TECHNOLOGY LIMITED</v>
          </cell>
          <cell r="Q811">
            <v>0</v>
          </cell>
        </row>
        <row r="812">
          <cell r="B812" t="str">
            <v>AND-M024C</v>
          </cell>
          <cell r="C812" t="str">
            <v>Car Stereo.</v>
          </cell>
          <cell r="D812">
            <v>5.8</v>
          </cell>
          <cell r="E812">
            <v>0.55000000000000004</v>
          </cell>
          <cell r="F812">
            <v>0.34</v>
          </cell>
          <cell r="G812">
            <v>0.28000000000000003</v>
          </cell>
          <cell r="H812" t="str">
            <v>MASTEN</v>
          </cell>
          <cell r="I812" t="str">
            <v>Navigation System</v>
          </cell>
          <cell r="J812" t="str">
            <v>In Dash Navigation System</v>
          </cell>
          <cell r="K812" t="str">
            <v>Archived</v>
          </cell>
          <cell r="L812" t="str">
            <v>/</v>
          </cell>
          <cell r="M812" t="str">
            <v>new</v>
          </cell>
          <cell r="N812" t="str">
            <v>ARCHIVED</v>
          </cell>
          <cell r="O812" t="b">
            <v>0</v>
          </cell>
          <cell r="P812" t="str">
            <v>WISE SUCCESS(HK) TECHNOLOGY LIMITED</v>
          </cell>
          <cell r="Q812">
            <v>0</v>
          </cell>
        </row>
        <row r="813">
          <cell r="B813" t="str">
            <v>AND4-W008</v>
          </cell>
          <cell r="C813" t="str">
            <v>Car Stereoi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 t="str">
            <v>MASTEN</v>
          </cell>
          <cell r="I813" t="str">
            <v>Navigation System</v>
          </cell>
          <cell r="J813" t="str">
            <v>In Dash Navigation System</v>
          </cell>
          <cell r="K813" t="str">
            <v>Live</v>
          </cell>
          <cell r="L813" t="str">
            <v>/</v>
          </cell>
          <cell r="M813" t="str">
            <v>new</v>
          </cell>
          <cell r="N813" t="str">
            <v>ARCHIVED</v>
          </cell>
          <cell r="O813" t="b">
            <v>0</v>
          </cell>
          <cell r="P813" t="str">
            <v>WISE SUCCESS(HK) TECHNOLOGY LIMITED</v>
          </cell>
          <cell r="Q813">
            <v>0</v>
          </cell>
        </row>
        <row r="814">
          <cell r="B814" t="str">
            <v>HI-127B</v>
          </cell>
          <cell r="C814" t="str">
            <v>CAR SWITCH-HI-137B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 t="str">
            <v>HIKEit</v>
          </cell>
          <cell r="I814" t="str">
            <v>Default</v>
          </cell>
          <cell r="J814" t="str">
            <v>Accessories</v>
          </cell>
          <cell r="K814" t="str">
            <v>NA</v>
          </cell>
          <cell r="L814" t="str">
            <v>/</v>
          </cell>
          <cell r="M814" t="str">
            <v>new</v>
          </cell>
          <cell r="N814" t="str">
            <v>DISCONTINUED</v>
          </cell>
          <cell r="O814" t="b">
            <v>0</v>
          </cell>
          <cell r="P814" t="str">
            <v>Shenzhen TROS Technology Co., Ltd</v>
          </cell>
          <cell r="Q814">
            <v>0</v>
          </cell>
        </row>
        <row r="815">
          <cell r="B815" t="str">
            <v>NA</v>
          </cell>
          <cell r="C815" t="str">
            <v>CAR SWITCH-HI-137B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 t="str">
            <v>HIKEit</v>
          </cell>
          <cell r="I815" t="str">
            <v>Default</v>
          </cell>
          <cell r="J815" t="str">
            <v>Accessories</v>
          </cell>
          <cell r="K815" t="str">
            <v>NA</v>
          </cell>
          <cell r="L815" t="str">
            <v>/</v>
          </cell>
          <cell r="M815" t="str">
            <v>new</v>
          </cell>
          <cell r="N815" t="str">
            <v>ARCHIVED</v>
          </cell>
          <cell r="O815" t="b">
            <v>0</v>
          </cell>
          <cell r="P815" t="str">
            <v>NA</v>
          </cell>
          <cell r="Q815">
            <v>0</v>
          </cell>
        </row>
        <row r="816">
          <cell r="B816" t="str">
            <v>TP-27</v>
          </cell>
          <cell r="C816" t="str">
            <v>Car Tyre Pressure System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 t="str">
            <v>MASTEN</v>
          </cell>
          <cell r="I816" t="str">
            <v>Car Accessory</v>
          </cell>
          <cell r="J816" t="str">
            <v>Car Accessory</v>
          </cell>
          <cell r="K816" t="str">
            <v>NA</v>
          </cell>
          <cell r="L816" t="str">
            <v>/</v>
          </cell>
          <cell r="M816" t="str">
            <v>new</v>
          </cell>
          <cell r="N816" t="str">
            <v>DISCONTINUED</v>
          </cell>
          <cell r="O816" t="b">
            <v>0</v>
          </cell>
          <cell r="P816" t="str">
            <v>NA</v>
          </cell>
          <cell r="Q816">
            <v>0</v>
          </cell>
        </row>
        <row r="817">
          <cell r="B817" t="str">
            <v>GPSTRACK1</v>
          </cell>
          <cell r="C817" t="str">
            <v>Caravan 3G GPS Tracker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 t="str">
            <v>MASTEN</v>
          </cell>
          <cell r="I817" t="str">
            <v>Vehicle Accessories</v>
          </cell>
          <cell r="J817" t="str">
            <v>In Dash Navigation System Accessories</v>
          </cell>
          <cell r="K817" t="str">
            <v>Archived</v>
          </cell>
          <cell r="L817" t="str">
            <v>/</v>
          </cell>
          <cell r="M817" t="str">
            <v>new</v>
          </cell>
          <cell r="N817" t="str">
            <v>ARCHIVED</v>
          </cell>
          <cell r="O817" t="b">
            <v>0</v>
          </cell>
          <cell r="P817" t="str">
            <v>The Gamesmen</v>
          </cell>
          <cell r="Q817">
            <v>0</v>
          </cell>
        </row>
        <row r="818">
          <cell r="B818" t="str">
            <v>KIT-CAM2</v>
          </cell>
          <cell r="C818" t="str">
            <v>Caravan CCD 700TVL Camera Kit with 7.5m/15m Cable, &amp; RCA Adaptor</v>
          </cell>
          <cell r="D818">
            <v>0.15</v>
          </cell>
          <cell r="E818">
            <v>0.1</v>
          </cell>
          <cell r="F818">
            <v>0.13</v>
          </cell>
          <cell r="G818">
            <v>0.35</v>
          </cell>
          <cell r="H818" t="str">
            <v>MASTEN</v>
          </cell>
          <cell r="I818" t="str">
            <v>Reversing Camera</v>
          </cell>
          <cell r="J818" t="str">
            <v>Reversing Camera Kits</v>
          </cell>
          <cell r="K818" t="str">
            <v>Live</v>
          </cell>
          <cell r="L818" t="str">
            <v>/</v>
          </cell>
          <cell r="M818" t="str">
            <v>new</v>
          </cell>
          <cell r="N818" t="str">
            <v>ARCHIVED</v>
          </cell>
          <cell r="O818" t="b">
            <v>1</v>
          </cell>
          <cell r="P818" t="str">
            <v>SHENZHEN LUVIEW CO. LTD.</v>
          </cell>
          <cell r="Q818">
            <v>0</v>
          </cell>
        </row>
        <row r="819">
          <cell r="B819" t="str">
            <v>KIT-CAM2S</v>
          </cell>
          <cell r="C819" t="str">
            <v>Caravan CCD 700TVL Camera Kit with 7.5m/15m Cable, &amp; RCA Adaptor with Woza Suzi Cable</v>
          </cell>
          <cell r="D819">
            <v>1</v>
          </cell>
          <cell r="E819">
            <v>0.1</v>
          </cell>
          <cell r="F819">
            <v>0.13</v>
          </cell>
          <cell r="G819">
            <v>0.04</v>
          </cell>
          <cell r="H819" t="str">
            <v>MASTEN</v>
          </cell>
          <cell r="I819" t="str">
            <v>Reversing Camera</v>
          </cell>
          <cell r="J819" t="str">
            <v>Reversing Camera Kits</v>
          </cell>
          <cell r="K819" t="str">
            <v>Live</v>
          </cell>
          <cell r="L819" t="str">
            <v>/</v>
          </cell>
          <cell r="M819" t="str">
            <v>new</v>
          </cell>
          <cell r="N819" t="str">
            <v>ARCHIVED</v>
          </cell>
          <cell r="O819" t="b">
            <v>1</v>
          </cell>
          <cell r="P819" t="str">
            <v>SHENZHEN LUVIEW CO. LTD.</v>
          </cell>
          <cell r="Q819">
            <v>0</v>
          </cell>
        </row>
        <row r="820">
          <cell r="B820" t="str">
            <v>KIT-CAM1</v>
          </cell>
          <cell r="C820" t="str">
            <v>Caravan CMOS 420TVL Camera Kit with 7.5m/15m Cable, &amp; RCA Adaptor</v>
          </cell>
          <cell r="D820">
            <v>0.15</v>
          </cell>
          <cell r="E820">
            <v>0.1</v>
          </cell>
          <cell r="F820">
            <v>0.13</v>
          </cell>
          <cell r="G820">
            <v>0.04</v>
          </cell>
          <cell r="H820" t="str">
            <v>MASTEN</v>
          </cell>
          <cell r="I820" t="str">
            <v>Reversing Camera</v>
          </cell>
          <cell r="J820" t="str">
            <v>Reversing Camera Kits</v>
          </cell>
          <cell r="K820" t="str">
            <v>Live</v>
          </cell>
          <cell r="L820" t="str">
            <v>/</v>
          </cell>
          <cell r="M820" t="str">
            <v>new</v>
          </cell>
          <cell r="N820" t="str">
            <v>ARCHIVED</v>
          </cell>
          <cell r="O820" t="b">
            <v>1</v>
          </cell>
          <cell r="P820" t="str">
            <v>SHENZHEN LUVIEW CO. LTD.</v>
          </cell>
          <cell r="Q820">
            <v>0</v>
          </cell>
        </row>
        <row r="821">
          <cell r="B821" t="str">
            <v>KIT-CAM1S</v>
          </cell>
          <cell r="C821" t="str">
            <v>Caravan CMOS 420TVL Dome Camera Kit with 7.5/15m Cable RCA Adaptor CCD HD</v>
          </cell>
          <cell r="D821">
            <v>0.15</v>
          </cell>
          <cell r="E821">
            <v>0.1</v>
          </cell>
          <cell r="F821">
            <v>0.13</v>
          </cell>
          <cell r="G821">
            <v>0.04</v>
          </cell>
          <cell r="H821" t="str">
            <v>MASTEN</v>
          </cell>
          <cell r="I821" t="str">
            <v>Reversing Camera</v>
          </cell>
          <cell r="J821" t="str">
            <v>Reversing Camera Kits</v>
          </cell>
          <cell r="K821" t="str">
            <v>Live</v>
          </cell>
          <cell r="L821" t="str">
            <v>/</v>
          </cell>
          <cell r="M821" t="str">
            <v>new</v>
          </cell>
          <cell r="N821" t="str">
            <v>ARCHIVED</v>
          </cell>
          <cell r="O821" t="b">
            <v>1</v>
          </cell>
          <cell r="P821" t="str">
            <v>SHENZHEN LUVIEW CO. LTD.</v>
          </cell>
          <cell r="Q821">
            <v>0</v>
          </cell>
        </row>
        <row r="822">
          <cell r="B822" t="str">
            <v>KIT-CAM7</v>
          </cell>
          <cell r="C822" t="str">
            <v>Caravan CMOS Reverse Camera Kit HD Safety Visibility Spiral Hitch Cable Duty</v>
          </cell>
          <cell r="D822">
            <v>0.15</v>
          </cell>
          <cell r="E822">
            <v>7.0000000000000007E-2</v>
          </cell>
          <cell r="F822">
            <v>0.13</v>
          </cell>
          <cell r="G822">
            <v>0.04</v>
          </cell>
          <cell r="H822" t="str">
            <v>MASTEN</v>
          </cell>
          <cell r="I822" t="str">
            <v>Reversing Camera</v>
          </cell>
          <cell r="J822" t="str">
            <v>Reversing Camera Kits</v>
          </cell>
          <cell r="K822" t="str">
            <v>Live</v>
          </cell>
          <cell r="L822" t="str">
            <v>/</v>
          </cell>
          <cell r="M822" t="str">
            <v>new</v>
          </cell>
          <cell r="N822" t="str">
            <v>ARCHIVED</v>
          </cell>
          <cell r="O822" t="b">
            <v>1</v>
          </cell>
          <cell r="P822" t="str">
            <v>SHENZHEN LUVIEW CO. LTD.</v>
          </cell>
          <cell r="Q822">
            <v>0</v>
          </cell>
        </row>
        <row r="823">
          <cell r="B823" t="str">
            <v>TR80-WHEELSET2</v>
          </cell>
          <cell r="C823" t="str">
            <v>Caster Wheels with Brake &amp; Mounting Brackets</v>
          </cell>
          <cell r="D823">
            <v>3.5</v>
          </cell>
          <cell r="E823">
            <v>12</v>
          </cell>
          <cell r="F823">
            <v>18</v>
          </cell>
          <cell r="G823">
            <v>18</v>
          </cell>
          <cell r="H823" t="str">
            <v>Trak Racer</v>
          </cell>
          <cell r="I823" t="str">
            <v/>
          </cell>
          <cell r="J823" t="str">
            <v>Accessories</v>
          </cell>
          <cell r="K823" t="str">
            <v>Live</v>
          </cell>
          <cell r="L823" t="str">
            <v>TR80-WHEELSET3</v>
          </cell>
          <cell r="M823" t="str">
            <v>new</v>
          </cell>
          <cell r="N823" t="str">
            <v>LIVE</v>
          </cell>
          <cell r="O823" t="b">
            <v>0</v>
          </cell>
          <cell r="P823" t="str">
            <v>Hunan Lang Le Technology Co., Ltd</v>
          </cell>
          <cell r="Q823">
            <v>0</v>
          </cell>
        </row>
        <row r="824">
          <cell r="B824" t="str">
            <v>TR80-WHEELSET</v>
          </cell>
          <cell r="C824" t="str">
            <v>Caster Wheels with Brake &amp; Mounting Brackets (copy)</v>
          </cell>
          <cell r="D824">
            <v>3.5</v>
          </cell>
          <cell r="E824">
            <v>12</v>
          </cell>
          <cell r="F824">
            <v>18</v>
          </cell>
          <cell r="G824">
            <v>18</v>
          </cell>
          <cell r="H824" t="str">
            <v>Trak Racer</v>
          </cell>
          <cell r="I824" t="str">
            <v/>
          </cell>
          <cell r="J824" t="str">
            <v>Accessories</v>
          </cell>
          <cell r="K824" t="str">
            <v>Live</v>
          </cell>
          <cell r="L824" t="str">
            <v>/</v>
          </cell>
          <cell r="M824" t="str">
            <v>new</v>
          </cell>
          <cell r="N824" t="str">
            <v>LIVE</v>
          </cell>
          <cell r="O824" t="b">
            <v>0</v>
          </cell>
          <cell r="P824" t="str">
            <v>Hunan Lang Le Technology Co., Ltd</v>
          </cell>
          <cell r="Q824">
            <v>0</v>
          </cell>
        </row>
        <row r="825">
          <cell r="B825" t="str">
            <v>TR-WKIT-2</v>
          </cell>
          <cell r="C825" t="str">
            <v>CASTER WHEELS, BRAKE &amp; MOUNTING BRACKETS FOR TR8, TR8 PRO, RS6 AND ALPINE RACING TRX</v>
          </cell>
          <cell r="D825">
            <v>1.55</v>
          </cell>
          <cell r="E825">
            <v>8</v>
          </cell>
          <cell r="F825">
            <v>11</v>
          </cell>
          <cell r="G825">
            <v>32</v>
          </cell>
          <cell r="H825" t="str">
            <v>Trak Racer</v>
          </cell>
          <cell r="I825" t="str">
            <v>Addons</v>
          </cell>
          <cell r="J825" t="str">
            <v>Accessories</v>
          </cell>
          <cell r="K825" t="str">
            <v>Live</v>
          </cell>
          <cell r="L825" t="str">
            <v>TR-WKIT3</v>
          </cell>
          <cell r="M825" t="str">
            <v>new</v>
          </cell>
          <cell r="N825" t="str">
            <v>LIVE</v>
          </cell>
          <cell r="O825" t="b">
            <v>0</v>
          </cell>
          <cell r="P825" t="str">
            <v>Xiamen Trak Racer Industry and Trade Co., Ltd</v>
          </cell>
          <cell r="Q825">
            <v>13.4009</v>
          </cell>
        </row>
        <row r="826">
          <cell r="B826" t="str">
            <v>TR-WKIT</v>
          </cell>
          <cell r="C826" t="str">
            <v>Caster Wheels, Brake &amp; Mounting Brackets for TR8/RS6</v>
          </cell>
          <cell r="D826">
            <v>1.55</v>
          </cell>
          <cell r="E826">
            <v>8</v>
          </cell>
          <cell r="F826">
            <v>11</v>
          </cell>
          <cell r="G826">
            <v>32</v>
          </cell>
          <cell r="H826" t="str">
            <v>Trak Racer</v>
          </cell>
          <cell r="I826" t="str">
            <v/>
          </cell>
          <cell r="J826" t="str">
            <v>Accessories</v>
          </cell>
          <cell r="K826" t="str">
            <v>Live</v>
          </cell>
          <cell r="L826" t="str">
            <v>TR-WKIT-2</v>
          </cell>
          <cell r="M826" t="str">
            <v>new</v>
          </cell>
          <cell r="N826" t="str">
            <v>LIVE</v>
          </cell>
          <cell r="O826" t="b">
            <v>0</v>
          </cell>
          <cell r="P826" t="str">
            <v>Xiamen Trak Racer Industry and Trade Co., Ltd</v>
          </cell>
          <cell r="Q826">
            <v>0</v>
          </cell>
        </row>
        <row r="827">
          <cell r="B827" t="str">
            <v>KIT-CAM5</v>
          </cell>
          <cell r="C827" t="str">
            <v>CCD All-Round Blind Spot Reverse Camera Truck Bus Kit HD Safety Visibility</v>
          </cell>
          <cell r="D827">
            <v>0.15</v>
          </cell>
          <cell r="E827">
            <v>7.0000000000000007E-2</v>
          </cell>
          <cell r="F827">
            <v>0.13</v>
          </cell>
          <cell r="G827">
            <v>0.04</v>
          </cell>
          <cell r="H827" t="str">
            <v>MASTEN</v>
          </cell>
          <cell r="I827" t="str">
            <v>Reversing Camera</v>
          </cell>
          <cell r="J827" t="str">
            <v>Reversing Camera Kits</v>
          </cell>
          <cell r="K827" t="str">
            <v>Live</v>
          </cell>
          <cell r="L827" t="str">
            <v>/</v>
          </cell>
          <cell r="M827" t="str">
            <v>new</v>
          </cell>
          <cell r="N827" t="str">
            <v>ARCHIVED</v>
          </cell>
          <cell r="O827" t="b">
            <v>1</v>
          </cell>
          <cell r="P827" t="str">
            <v>SHENZHEN LUVIEW CO. LTD.</v>
          </cell>
          <cell r="Q827">
            <v>0</v>
          </cell>
        </row>
        <row r="828">
          <cell r="B828" t="str">
            <v>RC-16</v>
          </cell>
          <cell r="C828" t="str">
            <v>CCD Car Rear View Reverse Backup Camera Parking Kit Sensor for Car Monitor</v>
          </cell>
          <cell r="D828">
            <v>0.15</v>
          </cell>
          <cell r="E828">
            <v>7.0000000000000007E-2</v>
          </cell>
          <cell r="F828">
            <v>0.13</v>
          </cell>
          <cell r="G828">
            <v>0.04</v>
          </cell>
          <cell r="H828" t="str">
            <v>MASTEN</v>
          </cell>
          <cell r="I828" t="str">
            <v>Reversing Camera</v>
          </cell>
          <cell r="J828" t="str">
            <v>Reversing Camera</v>
          </cell>
          <cell r="K828" t="str">
            <v>Archived</v>
          </cell>
          <cell r="L828" t="str">
            <v>/</v>
          </cell>
          <cell r="M828" t="str">
            <v>new</v>
          </cell>
          <cell r="N828" t="str">
            <v>ARCHIVED</v>
          </cell>
          <cell r="O828" t="b">
            <v>0</v>
          </cell>
          <cell r="P828" t="str">
            <v>Broadya Industrial Group Limited</v>
          </cell>
          <cell r="Q828">
            <v>0</v>
          </cell>
        </row>
        <row r="829">
          <cell r="B829" t="str">
            <v>RC-HD04-B</v>
          </cell>
          <cell r="C829" t="str">
            <v>CCD Ute Canopy Trailer Mini Heavy Duty Camera Black Sony Reverse HD IR LED 120° CCD 700 TV Lines of Resolution</v>
          </cell>
          <cell r="D829">
            <v>0.28000000000000003</v>
          </cell>
          <cell r="E829">
            <v>0.09</v>
          </cell>
          <cell r="F829">
            <v>0.1</v>
          </cell>
          <cell r="G829">
            <v>0.08</v>
          </cell>
          <cell r="H829" t="str">
            <v>MASTEN</v>
          </cell>
          <cell r="I829" t="str">
            <v>Reversing Camera</v>
          </cell>
          <cell r="J829" t="str">
            <v>Reversing Camera</v>
          </cell>
          <cell r="K829" t="str">
            <v>Live</v>
          </cell>
          <cell r="L829" t="str">
            <v>/</v>
          </cell>
          <cell r="M829" t="str">
            <v>new</v>
          </cell>
          <cell r="N829" t="str">
            <v>ARCHIVED</v>
          </cell>
          <cell r="O829" t="b">
            <v>0</v>
          </cell>
          <cell r="P829" t="str">
            <v>SHENZHEN LUVIEW CO. LTD.</v>
          </cell>
          <cell r="Q829">
            <v>0</v>
          </cell>
        </row>
        <row r="830">
          <cell r="B830" t="str">
            <v>CD86UW</v>
          </cell>
          <cell r="C830" t="str">
            <v>CD86UW 20V Cordless Lithium-Ion Brushless Drill Driver + 2 x Batteries</v>
          </cell>
          <cell r="D830">
            <v>2.2000000000000002</v>
          </cell>
          <cell r="E830">
            <v>0.09</v>
          </cell>
          <cell r="F830">
            <v>0.25</v>
          </cell>
          <cell r="G830">
            <v>0.28000000000000003</v>
          </cell>
          <cell r="H830" t="str">
            <v>MASTEN</v>
          </cell>
          <cell r="I830" t="str">
            <v>Vehicle Accessories</v>
          </cell>
          <cell r="J830" t="str">
            <v>Batteries</v>
          </cell>
          <cell r="K830" t="str">
            <v>Archived</v>
          </cell>
          <cell r="L830" t="str">
            <v>/</v>
          </cell>
          <cell r="M830" t="str">
            <v>new</v>
          </cell>
          <cell r="N830" t="str">
            <v>ARCHIVED</v>
          </cell>
          <cell r="O830" t="b">
            <v>0</v>
          </cell>
          <cell r="P830" t="str">
            <v>WISE SUCCESS(HK) TECHNOLOGY LIMITED</v>
          </cell>
          <cell r="Q830">
            <v>0</v>
          </cell>
        </row>
        <row r="831">
          <cell r="B831" t="str">
            <v>CE-02-SW</v>
          </cell>
          <cell r="C831" t="str">
            <v>CE-02-SW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 t="str">
            <v>MASTEN</v>
          </cell>
          <cell r="I831" t="str">
            <v>Vehicle Accessories</v>
          </cell>
          <cell r="J831" t="str">
            <v>In Dash Navigation System Accessories</v>
          </cell>
          <cell r="K831" t="str">
            <v>Archived</v>
          </cell>
          <cell r="L831" t="str">
            <v>/</v>
          </cell>
          <cell r="M831" t="str">
            <v>new</v>
          </cell>
          <cell r="N831" t="str">
            <v>ARCHIVED</v>
          </cell>
          <cell r="O831" t="b">
            <v>0</v>
          </cell>
          <cell r="P831" t="str">
            <v>909</v>
          </cell>
          <cell r="Q831">
            <v>0</v>
          </cell>
        </row>
        <row r="832">
          <cell r="B832" t="str">
            <v>SP-TR-PCSHELF1</v>
          </cell>
          <cell r="C832" t="str">
            <v>Center part of TR-PCSHELF, no screws</v>
          </cell>
          <cell r="D832">
            <v>0.2</v>
          </cell>
          <cell r="E832">
            <v>1</v>
          </cell>
          <cell r="F832">
            <v>10</v>
          </cell>
          <cell r="G832">
            <v>10</v>
          </cell>
          <cell r="H832" t="str">
            <v>Trak Racer</v>
          </cell>
          <cell r="I832" t="str">
            <v>Spare Parts</v>
          </cell>
          <cell r="J832" t="str">
            <v>Spare Parts</v>
          </cell>
          <cell r="K832" t="str">
            <v>NA</v>
          </cell>
          <cell r="L832" t="str">
            <v>/</v>
          </cell>
          <cell r="M832" t="str">
            <v>new</v>
          </cell>
          <cell r="N832" t="str">
            <v>LIVE</v>
          </cell>
          <cell r="O832" t="b">
            <v>0</v>
          </cell>
          <cell r="P832" t="str">
            <v>NA</v>
          </cell>
          <cell r="Q832">
            <v>0</v>
          </cell>
        </row>
        <row r="833">
          <cell r="B833" t="str">
            <v>HC003073</v>
          </cell>
          <cell r="C833" t="str">
            <v>Charlie Rudder Pedals</v>
          </cell>
          <cell r="D833">
            <v>12.247</v>
          </cell>
          <cell r="E833">
            <v>56.4</v>
          </cell>
          <cell r="F833">
            <v>53.3</v>
          </cell>
          <cell r="G833">
            <v>28.4</v>
          </cell>
          <cell r="H833" t="str">
            <v>Trak Racer</v>
          </cell>
          <cell r="I833" t="str">
            <v>Electronics - 3P</v>
          </cell>
          <cell r="J833" t="str">
            <v>Electronics</v>
          </cell>
          <cell r="K833" t="str">
            <v>NA</v>
          </cell>
          <cell r="L833" t="str">
            <v>/</v>
          </cell>
          <cell r="M833" t="str">
            <v>new</v>
          </cell>
          <cell r="N833" t="str">
            <v>LIVE</v>
          </cell>
          <cell r="O833" t="b">
            <v>0</v>
          </cell>
          <cell r="P833" t="str">
            <v>NA</v>
          </cell>
          <cell r="Q833">
            <v>0</v>
          </cell>
        </row>
        <row r="834">
          <cell r="B834" t="str">
            <v>CHMB2C</v>
          </cell>
          <cell r="C834" t="str">
            <v>CHMB2C Steering wheel control interface to suit citroen, Mitsubishi &amp; Peugeot - various models</v>
          </cell>
          <cell r="D834">
            <v>4.9000000000000002E-2</v>
          </cell>
          <cell r="E834">
            <v>0.03</v>
          </cell>
          <cell r="F834">
            <v>0.1</v>
          </cell>
          <cell r="G834">
            <v>0.03</v>
          </cell>
          <cell r="H834" t="str">
            <v>MASTEN</v>
          </cell>
          <cell r="I834" t="str">
            <v>Vehicle Accessories</v>
          </cell>
          <cell r="J834" t="str">
            <v>In Dash Navigation System Accessories</v>
          </cell>
          <cell r="K834" t="str">
            <v>Live</v>
          </cell>
          <cell r="L834" t="str">
            <v>/</v>
          </cell>
          <cell r="M834" t="str">
            <v>new</v>
          </cell>
          <cell r="N834" t="str">
            <v>ARCHIVED</v>
          </cell>
          <cell r="O834" t="b">
            <v>0</v>
          </cell>
          <cell r="P834" t="str">
            <v>NA</v>
          </cell>
          <cell r="Q834">
            <v>0</v>
          </cell>
        </row>
        <row r="835">
          <cell r="B835" t="str">
            <v>RC-HD01-B</v>
          </cell>
          <cell r="C835" t="str">
            <v>CMOS Ute Canopy Trailer Mini Heavy Duty Camera Black Revering HD IR LEDs</v>
          </cell>
          <cell r="D835">
            <v>0.28000000000000003</v>
          </cell>
          <cell r="E835">
            <v>0.09</v>
          </cell>
          <cell r="F835">
            <v>0.1</v>
          </cell>
          <cell r="G835">
            <v>0.08</v>
          </cell>
          <cell r="H835" t="str">
            <v>MASTEN</v>
          </cell>
          <cell r="I835" t="str">
            <v>Reversing Camera</v>
          </cell>
          <cell r="J835" t="str">
            <v>Reversing Camera</v>
          </cell>
          <cell r="K835" t="str">
            <v>Live</v>
          </cell>
          <cell r="L835" t="str">
            <v>/</v>
          </cell>
          <cell r="M835" t="str">
            <v>new</v>
          </cell>
          <cell r="N835" t="str">
            <v>ARCHIVED</v>
          </cell>
          <cell r="O835" t="b">
            <v>0</v>
          </cell>
          <cell r="P835" t="str">
            <v>SHENZHEN LUVIEW CO. LTD.</v>
          </cell>
          <cell r="Q835">
            <v>0</v>
          </cell>
        </row>
        <row r="836">
          <cell r="B836" t="str">
            <v>MS-CM-SIN2-AU</v>
          </cell>
          <cell r="C836" t="str">
            <v>Cockpit Mounted Monitor Stand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 t="str">
            <v>Trak Racer</v>
          </cell>
          <cell r="I836" t="str">
            <v>Monitor Stand</v>
          </cell>
          <cell r="J836" t="str">
            <v>Monitor Stand - Bundles</v>
          </cell>
          <cell r="K836" t="str">
            <v>NA</v>
          </cell>
          <cell r="L836" t="str">
            <v>/</v>
          </cell>
          <cell r="M836" t="str">
            <v>new</v>
          </cell>
          <cell r="N836" t="str">
            <v>LIVE</v>
          </cell>
          <cell r="O836" t="b">
            <v>1</v>
          </cell>
          <cell r="P836" t="str">
            <v>NA</v>
          </cell>
          <cell r="Q836">
            <v>0</v>
          </cell>
        </row>
        <row r="837">
          <cell r="B837" t="str">
            <v>MS-FM-SIN-TR-UPS</v>
          </cell>
          <cell r="C837" t="str">
            <v>Cockpit mounted quad monitor stand for upsell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 t="str">
            <v>Trak Racer</v>
          </cell>
          <cell r="I837" t="str">
            <v>Monitor Stands</v>
          </cell>
          <cell r="J837" t="str">
            <v>Monitor Stands - Bundles</v>
          </cell>
          <cell r="K837" t="str">
            <v>NA</v>
          </cell>
          <cell r="L837" t="str">
            <v>/</v>
          </cell>
          <cell r="M837" t="str">
            <v>new</v>
          </cell>
          <cell r="N837" t="str">
            <v>LIVE</v>
          </cell>
          <cell r="O837" t="b">
            <v>1</v>
          </cell>
          <cell r="P837" t="str">
            <v>NA</v>
          </cell>
          <cell r="Q837">
            <v>0</v>
          </cell>
        </row>
        <row r="838">
          <cell r="B838" t="str">
            <v>MS-CM-QD-UPS-AE</v>
          </cell>
          <cell r="C838" t="str">
            <v>Cockpit mounted quad monitor stand for upsell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 t="str">
            <v>Trak Racer</v>
          </cell>
          <cell r="I838" t="str">
            <v>Monitor Stands</v>
          </cell>
          <cell r="J838" t="str">
            <v>Monitor Stands - Bundles</v>
          </cell>
          <cell r="K838" t="str">
            <v>NA</v>
          </cell>
          <cell r="L838" t="str">
            <v>/</v>
          </cell>
          <cell r="M838" t="str">
            <v>new</v>
          </cell>
          <cell r="N838" t="str">
            <v>LIVE</v>
          </cell>
          <cell r="O838" t="b">
            <v>1</v>
          </cell>
          <cell r="P838" t="str">
            <v>NA</v>
          </cell>
          <cell r="Q838">
            <v>0</v>
          </cell>
        </row>
        <row r="839">
          <cell r="B839" t="str">
            <v>MS-CM-QD-UPS-EU</v>
          </cell>
          <cell r="C839" t="str">
            <v>Cockpit mounted quad monitor stand for upsell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 t="str">
            <v>Trak Racer</v>
          </cell>
          <cell r="I839" t="str">
            <v>Monitor Stands</v>
          </cell>
          <cell r="J839" t="str">
            <v>Monitor Stands - Bundles</v>
          </cell>
          <cell r="K839" t="str">
            <v>NA</v>
          </cell>
          <cell r="L839" t="str">
            <v>/</v>
          </cell>
          <cell r="M839" t="str">
            <v>new</v>
          </cell>
          <cell r="N839" t="str">
            <v>LIVE</v>
          </cell>
          <cell r="O839" t="b">
            <v>1</v>
          </cell>
          <cell r="P839" t="str">
            <v>NA</v>
          </cell>
          <cell r="Q839">
            <v>0</v>
          </cell>
        </row>
        <row r="840">
          <cell r="B840" t="str">
            <v>MS-CM-QD-UPS-NZ</v>
          </cell>
          <cell r="C840" t="str">
            <v>Cockpit mounted quad monitor stand for upsell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 t="str">
            <v>Trak Racer</v>
          </cell>
          <cell r="I840" t="str">
            <v>Monitor Stands</v>
          </cell>
          <cell r="J840" t="str">
            <v>Monitor Stands - Bundles</v>
          </cell>
          <cell r="K840" t="str">
            <v>NA</v>
          </cell>
          <cell r="L840" t="str">
            <v>/</v>
          </cell>
          <cell r="M840" t="str">
            <v>new</v>
          </cell>
          <cell r="N840" t="str">
            <v>LIVE</v>
          </cell>
          <cell r="O840" t="b">
            <v>1</v>
          </cell>
          <cell r="P840" t="str">
            <v>NA</v>
          </cell>
          <cell r="Q840">
            <v>0</v>
          </cell>
        </row>
        <row r="841">
          <cell r="B841" t="str">
            <v>MS-CM-QD-UPS-UK</v>
          </cell>
          <cell r="C841" t="str">
            <v>Cockpit mounted quad monitor stand for upsell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 t="str">
            <v>Trak Racer</v>
          </cell>
          <cell r="I841" t="str">
            <v>Monitor Stands</v>
          </cell>
          <cell r="J841" t="str">
            <v>Monitor Stands - Bundles</v>
          </cell>
          <cell r="K841" t="str">
            <v>NA</v>
          </cell>
          <cell r="L841" t="str">
            <v>/</v>
          </cell>
          <cell r="M841" t="str">
            <v>new</v>
          </cell>
          <cell r="N841" t="str">
            <v>LIVE</v>
          </cell>
          <cell r="O841" t="b">
            <v>1</v>
          </cell>
          <cell r="P841" t="str">
            <v>NA</v>
          </cell>
          <cell r="Q841">
            <v>0</v>
          </cell>
        </row>
        <row r="842">
          <cell r="B842" t="str">
            <v>MS-CM-QD-UPS-AU</v>
          </cell>
          <cell r="C842" t="str">
            <v>Cockpit mounted quad monitor stand for upsell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 t="str">
            <v>Trak Racer</v>
          </cell>
          <cell r="I842" t="str">
            <v>Monitor Stands</v>
          </cell>
          <cell r="J842" t="str">
            <v>Monitor Stands - Bundles</v>
          </cell>
          <cell r="K842" t="str">
            <v>NA</v>
          </cell>
          <cell r="L842" t="str">
            <v>/</v>
          </cell>
          <cell r="M842" t="str">
            <v>new</v>
          </cell>
          <cell r="N842" t="str">
            <v>LIVE</v>
          </cell>
          <cell r="O842" t="b">
            <v>1</v>
          </cell>
          <cell r="P842" t="str">
            <v>NA</v>
          </cell>
          <cell r="Q842">
            <v>0</v>
          </cell>
        </row>
        <row r="843">
          <cell r="B843" t="str">
            <v>MS-CM-SIN-UPS</v>
          </cell>
          <cell r="C843" t="str">
            <v>Cockpit mounted single monitor stand for upsell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 t="str">
            <v>Trak Racer</v>
          </cell>
          <cell r="I843" t="str">
            <v>Monitor Stands</v>
          </cell>
          <cell r="J843" t="str">
            <v>Monitor Stands - Bundles</v>
          </cell>
          <cell r="K843" t="str">
            <v>NA</v>
          </cell>
          <cell r="L843" t="str">
            <v>/</v>
          </cell>
          <cell r="M843" t="str">
            <v>new</v>
          </cell>
          <cell r="N843" t="str">
            <v>LIVE</v>
          </cell>
          <cell r="O843" t="b">
            <v>1</v>
          </cell>
          <cell r="P843" t="str">
            <v>NA</v>
          </cell>
          <cell r="Q843">
            <v>0</v>
          </cell>
        </row>
        <row r="844">
          <cell r="B844" t="str">
            <v>MS-CM-SIN-UPS-TR80-AE</v>
          </cell>
          <cell r="C844" t="str">
            <v>Cockpit mounted single monitor stand for upsell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 t="str">
            <v>Trak Racer</v>
          </cell>
          <cell r="I844" t="str">
            <v>Monitor Stands</v>
          </cell>
          <cell r="J844" t="str">
            <v>Monitor Stands - Bundles</v>
          </cell>
          <cell r="K844" t="str">
            <v>NA</v>
          </cell>
          <cell r="L844" t="str">
            <v>/</v>
          </cell>
          <cell r="M844" t="str">
            <v>new</v>
          </cell>
          <cell r="N844" t="str">
            <v>LIVE</v>
          </cell>
          <cell r="O844" t="b">
            <v>1</v>
          </cell>
          <cell r="P844" t="str">
            <v>NA</v>
          </cell>
          <cell r="Q844">
            <v>0</v>
          </cell>
        </row>
        <row r="845">
          <cell r="B845" t="str">
            <v>MS-CM-SIN-UPS-EU</v>
          </cell>
          <cell r="C845" t="str">
            <v>Cockpit mounted single monitor stand for upsell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 t="str">
            <v>Trak Racer</v>
          </cell>
          <cell r="I845" t="str">
            <v>Monitor Stands</v>
          </cell>
          <cell r="J845" t="str">
            <v>Monitor Stands - Bundles</v>
          </cell>
          <cell r="K845" t="str">
            <v>NA</v>
          </cell>
          <cell r="L845" t="str">
            <v>/</v>
          </cell>
          <cell r="M845" t="str">
            <v>new</v>
          </cell>
          <cell r="N845" t="str">
            <v>LIVE</v>
          </cell>
          <cell r="O845" t="b">
            <v>1</v>
          </cell>
          <cell r="P845" t="str">
            <v>NA</v>
          </cell>
          <cell r="Q845">
            <v>0</v>
          </cell>
        </row>
        <row r="846">
          <cell r="B846" t="str">
            <v>MS-CM-SIN-UPS-AE</v>
          </cell>
          <cell r="C846" t="str">
            <v>Cockpit mounted single monitor stand for upsell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 t="str">
            <v>Trak Racer</v>
          </cell>
          <cell r="I846" t="str">
            <v>Monitor Stands</v>
          </cell>
          <cell r="J846" t="str">
            <v>Monitor Stands - Bundles</v>
          </cell>
          <cell r="K846" t="str">
            <v>NA</v>
          </cell>
          <cell r="L846" t="str">
            <v>/</v>
          </cell>
          <cell r="M846" t="str">
            <v>new</v>
          </cell>
          <cell r="N846" t="str">
            <v>LIVE</v>
          </cell>
          <cell r="O846" t="b">
            <v>1</v>
          </cell>
          <cell r="P846" t="str">
            <v>NA</v>
          </cell>
          <cell r="Q846">
            <v>0</v>
          </cell>
        </row>
        <row r="847">
          <cell r="B847" t="str">
            <v>MS-CM-SIN-UPS-UK</v>
          </cell>
          <cell r="C847" t="str">
            <v>Cockpit mounted single monitor stand for upsell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 t="str">
            <v>Trak Racer</v>
          </cell>
          <cell r="I847" t="str">
            <v>Monitor Stands</v>
          </cell>
          <cell r="J847" t="str">
            <v>Monitor Stands - Bundles</v>
          </cell>
          <cell r="K847" t="str">
            <v>NA</v>
          </cell>
          <cell r="L847" t="str">
            <v>/</v>
          </cell>
          <cell r="M847" t="str">
            <v>new</v>
          </cell>
          <cell r="N847" t="str">
            <v>LIVE</v>
          </cell>
          <cell r="O847" t="b">
            <v>1</v>
          </cell>
          <cell r="P847" t="str">
            <v>NA</v>
          </cell>
          <cell r="Q847">
            <v>0</v>
          </cell>
        </row>
        <row r="848">
          <cell r="B848" t="str">
            <v>MS-CM-SIN-UPS-TR80-NZ</v>
          </cell>
          <cell r="C848" t="str">
            <v>Cockpit mounted single monitor stand for upsell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 t="str">
            <v>Trak Racer</v>
          </cell>
          <cell r="I848" t="str">
            <v>Monitor Stands</v>
          </cell>
          <cell r="J848" t="str">
            <v>Monitor Stands - Bundles</v>
          </cell>
          <cell r="K848" t="str">
            <v>NA</v>
          </cell>
          <cell r="L848" t="str">
            <v>/</v>
          </cell>
          <cell r="M848" t="str">
            <v>new</v>
          </cell>
          <cell r="N848" t="str">
            <v>LIVE</v>
          </cell>
          <cell r="O848" t="b">
            <v>1</v>
          </cell>
          <cell r="P848" t="str">
            <v>NA</v>
          </cell>
          <cell r="Q848">
            <v>0</v>
          </cell>
        </row>
        <row r="849">
          <cell r="B849" t="str">
            <v>MS-CM-SIN-UPS-AU</v>
          </cell>
          <cell r="C849" t="str">
            <v>Cockpit mounted single monitor stand for upsell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 t="str">
            <v>Trak Racer</v>
          </cell>
          <cell r="I849" t="str">
            <v>Monitor Stands</v>
          </cell>
          <cell r="J849" t="str">
            <v>Monitor Stands - Bundles</v>
          </cell>
          <cell r="K849" t="str">
            <v>NA</v>
          </cell>
          <cell r="L849" t="str">
            <v>/</v>
          </cell>
          <cell r="M849" t="str">
            <v>new</v>
          </cell>
          <cell r="N849" t="str">
            <v>LIVE</v>
          </cell>
          <cell r="O849" t="b">
            <v>1</v>
          </cell>
          <cell r="P849" t="str">
            <v>NA</v>
          </cell>
          <cell r="Q849">
            <v>0</v>
          </cell>
        </row>
        <row r="850">
          <cell r="B850" t="str">
            <v>MS-CM-SIN-UPS-TR80-AU</v>
          </cell>
          <cell r="C850" t="str">
            <v>Cockpit mounted single monitor stand for upsell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 t="str">
            <v>Trak Racer</v>
          </cell>
          <cell r="I850" t="str">
            <v>Monitor Stands</v>
          </cell>
          <cell r="J850" t="str">
            <v>Monitor Stands - Bundles</v>
          </cell>
          <cell r="K850" t="str">
            <v>NA</v>
          </cell>
          <cell r="L850" t="str">
            <v>/</v>
          </cell>
          <cell r="M850" t="str">
            <v>new</v>
          </cell>
          <cell r="N850" t="str">
            <v>LIVE</v>
          </cell>
          <cell r="O850" t="b">
            <v>1</v>
          </cell>
          <cell r="P850" t="str">
            <v>NA</v>
          </cell>
          <cell r="Q850">
            <v>0</v>
          </cell>
        </row>
        <row r="851">
          <cell r="B851" t="str">
            <v>MS-CM-SIN-UPS-NZ</v>
          </cell>
          <cell r="C851" t="str">
            <v>Cockpit mounted single monitor stand for upsell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 t="str">
            <v>Trak Racer</v>
          </cell>
          <cell r="I851" t="str">
            <v>Monitor Stands</v>
          </cell>
          <cell r="J851" t="str">
            <v>Monitor Stands - Bundles</v>
          </cell>
          <cell r="K851" t="str">
            <v>NA</v>
          </cell>
          <cell r="L851" t="str">
            <v>/</v>
          </cell>
          <cell r="M851" t="str">
            <v>new</v>
          </cell>
          <cell r="N851" t="str">
            <v>LIVE</v>
          </cell>
          <cell r="O851" t="b">
            <v>1</v>
          </cell>
          <cell r="P851" t="str">
            <v>NA</v>
          </cell>
          <cell r="Q851">
            <v>0</v>
          </cell>
        </row>
        <row r="852">
          <cell r="B852" t="str">
            <v>MS-CM-SIN-UPS-TR80-UK</v>
          </cell>
          <cell r="C852" t="str">
            <v>Cockpit mounted single monitor stand for upsell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 t="str">
            <v>Trak Racer</v>
          </cell>
          <cell r="I852" t="str">
            <v>Monitor Stands</v>
          </cell>
          <cell r="J852" t="str">
            <v>Monitor Stands - Bundles</v>
          </cell>
          <cell r="K852" t="str">
            <v>NA</v>
          </cell>
          <cell r="L852" t="str">
            <v>/</v>
          </cell>
          <cell r="M852" t="str">
            <v>new</v>
          </cell>
          <cell r="N852" t="str">
            <v>LIVE</v>
          </cell>
          <cell r="O852" t="b">
            <v>1</v>
          </cell>
          <cell r="P852" t="str">
            <v>NA</v>
          </cell>
          <cell r="Q852">
            <v>0</v>
          </cell>
        </row>
        <row r="853">
          <cell r="B853" t="str">
            <v>MS-CM-SIN-UPS-TR80</v>
          </cell>
          <cell r="C853" t="str">
            <v>Cockpit mounted single monitor stand for upsell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 t="str">
            <v>Trak Racer</v>
          </cell>
          <cell r="I853" t="str">
            <v>Monitor Stands</v>
          </cell>
          <cell r="J853" t="str">
            <v>Monitor Stands - Bundles</v>
          </cell>
          <cell r="K853" t="str">
            <v>NA</v>
          </cell>
          <cell r="L853" t="str">
            <v>/</v>
          </cell>
          <cell r="M853" t="str">
            <v>new</v>
          </cell>
          <cell r="N853" t="str">
            <v>LIVE</v>
          </cell>
          <cell r="O853" t="b">
            <v>1</v>
          </cell>
          <cell r="P853" t="str">
            <v>NA</v>
          </cell>
          <cell r="Q853">
            <v>0</v>
          </cell>
        </row>
        <row r="854">
          <cell r="B854" t="str">
            <v>MS-CM-SIN-UPS-TR80-EU</v>
          </cell>
          <cell r="C854" t="str">
            <v>Cockpit mounted single monitor stand for upsell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 t="str">
            <v>Trak Racer</v>
          </cell>
          <cell r="I854" t="str">
            <v>Monitor Stands</v>
          </cell>
          <cell r="J854" t="str">
            <v>Monitor Stands - Bundles</v>
          </cell>
          <cell r="K854" t="str">
            <v>NA</v>
          </cell>
          <cell r="L854" t="str">
            <v>/</v>
          </cell>
          <cell r="M854" t="str">
            <v>new</v>
          </cell>
          <cell r="N854" t="str">
            <v>LIVE</v>
          </cell>
          <cell r="O854" t="b">
            <v>1</v>
          </cell>
          <cell r="P854" t="str">
            <v>NA</v>
          </cell>
          <cell r="Q854">
            <v>0</v>
          </cell>
        </row>
        <row r="855">
          <cell r="B855" t="str">
            <v>TR8PRO-R2R-BUN1</v>
          </cell>
          <cell r="C855" t="str">
            <v>Cockpit mounted triple monitor stand for upsell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 t="str">
            <v>Trak Racer</v>
          </cell>
          <cell r="I855" t="str">
            <v>Simulators</v>
          </cell>
          <cell r="J855" t="str">
            <v>Simulators - Bundles</v>
          </cell>
          <cell r="K855" t="str">
            <v>NA</v>
          </cell>
          <cell r="L855" t="str">
            <v>/</v>
          </cell>
          <cell r="M855" t="str">
            <v>new</v>
          </cell>
          <cell r="N855" t="str">
            <v>LIVE</v>
          </cell>
          <cell r="O855" t="b">
            <v>1</v>
          </cell>
          <cell r="P855" t="str">
            <v>NA</v>
          </cell>
          <cell r="Q855">
            <v>0</v>
          </cell>
        </row>
        <row r="856">
          <cell r="B856" t="str">
            <v>MS-CM-SIN-TR-UPS-AE</v>
          </cell>
          <cell r="C856" t="str">
            <v>Cockpit mounted triple monitor stand for upsell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 t="str">
            <v>Trak Racer</v>
          </cell>
          <cell r="I856" t="str">
            <v>Simulators</v>
          </cell>
          <cell r="J856" t="str">
            <v>Simulators - Bundles</v>
          </cell>
          <cell r="K856" t="str">
            <v>NA</v>
          </cell>
          <cell r="L856" t="str">
            <v>/</v>
          </cell>
          <cell r="M856" t="str">
            <v>new</v>
          </cell>
          <cell r="N856" t="str">
            <v>LIVE</v>
          </cell>
          <cell r="O856" t="b">
            <v>1</v>
          </cell>
          <cell r="P856" t="str">
            <v>NA</v>
          </cell>
          <cell r="Q856">
            <v>0</v>
          </cell>
        </row>
        <row r="857">
          <cell r="B857" t="str">
            <v>MS-CM-SIN-TR-UPS-EU</v>
          </cell>
          <cell r="C857" t="str">
            <v>Cockpit mounted triple monitor stand for upsell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 t="str">
            <v>Trak Racer</v>
          </cell>
          <cell r="I857" t="str">
            <v>Simulators</v>
          </cell>
          <cell r="J857" t="str">
            <v>Simulators - Bundles</v>
          </cell>
          <cell r="K857" t="str">
            <v>NA</v>
          </cell>
          <cell r="L857" t="str">
            <v>/</v>
          </cell>
          <cell r="M857" t="str">
            <v>new</v>
          </cell>
          <cell r="N857" t="str">
            <v>LIVE</v>
          </cell>
          <cell r="O857" t="b">
            <v>1</v>
          </cell>
          <cell r="P857" t="str">
            <v>NA</v>
          </cell>
          <cell r="Q857">
            <v>0</v>
          </cell>
        </row>
        <row r="858">
          <cell r="B858" t="str">
            <v>MS-CM-SIN-TR-UPS-NZ</v>
          </cell>
          <cell r="C858" t="str">
            <v>Cockpit mounted triple monitor stand for upsell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 t="str">
            <v>Trak Racer</v>
          </cell>
          <cell r="I858" t="str">
            <v>Simulators</v>
          </cell>
          <cell r="J858" t="str">
            <v>Simulators - Bundles</v>
          </cell>
          <cell r="K858" t="str">
            <v>NA</v>
          </cell>
          <cell r="L858" t="str">
            <v>/</v>
          </cell>
          <cell r="M858" t="str">
            <v>new</v>
          </cell>
          <cell r="N858" t="str">
            <v>LIVE</v>
          </cell>
          <cell r="O858" t="b">
            <v>1</v>
          </cell>
          <cell r="P858" t="str">
            <v>NA</v>
          </cell>
          <cell r="Q858">
            <v>0</v>
          </cell>
        </row>
        <row r="859">
          <cell r="B859" t="str">
            <v>MS-CM-SIN-TR-UPS-UK</v>
          </cell>
          <cell r="C859" t="str">
            <v>Cockpit mounted triple monitor stand for upsell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 t="str">
            <v>Trak Racer</v>
          </cell>
          <cell r="I859" t="str">
            <v>Simulators</v>
          </cell>
          <cell r="J859" t="str">
            <v>Simulators - Bundles</v>
          </cell>
          <cell r="K859" t="str">
            <v>NA</v>
          </cell>
          <cell r="L859" t="str">
            <v>/</v>
          </cell>
          <cell r="M859" t="str">
            <v>new</v>
          </cell>
          <cell r="N859" t="str">
            <v>LIVE</v>
          </cell>
          <cell r="O859" t="b">
            <v>1</v>
          </cell>
          <cell r="P859" t="str">
            <v>NA</v>
          </cell>
          <cell r="Q859">
            <v>0</v>
          </cell>
        </row>
        <row r="860">
          <cell r="B860" t="str">
            <v>MS-CM-SIN-TR-UPS-AU</v>
          </cell>
          <cell r="C860" t="str">
            <v>Cockpit mounted triple monitor stand for upsell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 t="str">
            <v>Trak Racer</v>
          </cell>
          <cell r="I860" t="str">
            <v>Simulators</v>
          </cell>
          <cell r="J860" t="str">
            <v>Simulators - Bundles</v>
          </cell>
          <cell r="K860" t="str">
            <v>NA</v>
          </cell>
          <cell r="L860" t="str">
            <v>/</v>
          </cell>
          <cell r="M860" t="str">
            <v>new</v>
          </cell>
          <cell r="N860" t="str">
            <v>LIVE</v>
          </cell>
          <cell r="O860" t="b">
            <v>1</v>
          </cell>
          <cell r="P860" t="str">
            <v>NA</v>
          </cell>
          <cell r="Q860">
            <v>0</v>
          </cell>
        </row>
        <row r="861">
          <cell r="B861" t="str">
            <v>KIT-TR80SMLTRICM3-BLK</v>
          </cell>
          <cell r="C861" t="str">
            <v>Cockpit-Mounted Monitor Stand with Triple Monitor Mount</v>
          </cell>
          <cell r="D861">
            <v>132.2774</v>
          </cell>
          <cell r="E861">
            <v>0</v>
          </cell>
          <cell r="F861">
            <v>0</v>
          </cell>
          <cell r="G861">
            <v>0</v>
          </cell>
          <cell r="H861" t="str">
            <v>Trak Racer</v>
          </cell>
          <cell r="I861" t="str">
            <v>Monitor Stands</v>
          </cell>
          <cell r="J861" t="str">
            <v>Monitor Stands - Bundles</v>
          </cell>
          <cell r="K861" t="str">
            <v>NA</v>
          </cell>
          <cell r="L861" t="str">
            <v>/</v>
          </cell>
          <cell r="M861" t="str">
            <v>new</v>
          </cell>
          <cell r="N861" t="str">
            <v>LIVE</v>
          </cell>
          <cell r="O861" t="b">
            <v>0</v>
          </cell>
          <cell r="P861" t="str">
            <v>NA</v>
          </cell>
          <cell r="Q861">
            <v>0</v>
          </cell>
        </row>
        <row r="862">
          <cell r="B862" t="str">
            <v>KIT-TR80SMLTRICM-BLK</v>
          </cell>
          <cell r="C862" t="str">
            <v>Cockpit-Mounted Monitor Stand with Triple Monitor Mount</v>
          </cell>
          <cell r="D862">
            <v>23.8</v>
          </cell>
          <cell r="E862">
            <v>0</v>
          </cell>
          <cell r="F862">
            <v>0</v>
          </cell>
          <cell r="G862">
            <v>0</v>
          </cell>
          <cell r="H862" t="str">
            <v>Trak Racer</v>
          </cell>
          <cell r="I862" t="str">
            <v>Monitor Stands</v>
          </cell>
          <cell r="J862" t="str">
            <v>Monitor Stands - Bundles</v>
          </cell>
          <cell r="K862" t="str">
            <v>NA</v>
          </cell>
          <cell r="L862" t="str">
            <v>/</v>
          </cell>
          <cell r="M862" t="str">
            <v>new</v>
          </cell>
          <cell r="N862" t="str">
            <v>LIVE</v>
          </cell>
          <cell r="O862" t="b">
            <v>1</v>
          </cell>
          <cell r="P862" t="str">
            <v>NA</v>
          </cell>
          <cell r="Q862">
            <v>0</v>
          </cell>
        </row>
        <row r="863">
          <cell r="B863" t="str">
            <v>KIT-TR80SMLTRICM-BLK-UK</v>
          </cell>
          <cell r="C863" t="str">
            <v>Cockpit-Mounted Monitor Stand with Triple Monitor Mount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 t="str">
            <v>Trak Racer</v>
          </cell>
          <cell r="I863" t="str">
            <v>Monitor Stands</v>
          </cell>
          <cell r="J863" t="str">
            <v>Monitor Stands - Bundles</v>
          </cell>
          <cell r="K863" t="str">
            <v>NA</v>
          </cell>
          <cell r="L863" t="str">
            <v>/</v>
          </cell>
          <cell r="M863" t="str">
            <v>new</v>
          </cell>
          <cell r="N863" t="str">
            <v>LIVE</v>
          </cell>
          <cell r="O863" t="b">
            <v>1</v>
          </cell>
          <cell r="P863" t="str">
            <v>NA</v>
          </cell>
          <cell r="Q863">
            <v>0</v>
          </cell>
        </row>
        <row r="864">
          <cell r="B864" t="str">
            <v>TR80-4MCM-BLK</v>
          </cell>
          <cell r="C864" t="str">
            <v>Cockpit-Mounted Quad Monitor Stand ? 1200mm Profile</v>
          </cell>
          <cell r="D864">
            <v>32.299999999999997</v>
          </cell>
          <cell r="E864">
            <v>0</v>
          </cell>
          <cell r="F864">
            <v>0</v>
          </cell>
          <cell r="G864">
            <v>0</v>
          </cell>
          <cell r="H864" t="str">
            <v>Trak Racer</v>
          </cell>
          <cell r="I864" t="str">
            <v>Monitor Stands</v>
          </cell>
          <cell r="J864" t="str">
            <v>Monitor Stands - Bundles</v>
          </cell>
          <cell r="K864" t="str">
            <v>Live</v>
          </cell>
          <cell r="L864" t="str">
            <v>/</v>
          </cell>
          <cell r="M864" t="str">
            <v>new</v>
          </cell>
          <cell r="N864" t="str">
            <v>LIVE</v>
          </cell>
          <cell r="O864" t="b">
            <v>1</v>
          </cell>
          <cell r="P864" t="str">
            <v>NA</v>
          </cell>
          <cell r="Q864">
            <v>0</v>
          </cell>
        </row>
        <row r="865">
          <cell r="B865" t="str">
            <v>MS-CM-QD-AU</v>
          </cell>
          <cell r="C865" t="str">
            <v>Cockpit-Mounted Quad Monitor Stand  1200mm Profile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 t="str">
            <v>Trak Racer</v>
          </cell>
          <cell r="I865" t="str">
            <v>Monitor Stands</v>
          </cell>
          <cell r="J865" t="str">
            <v>Monitor Stands - Bundles</v>
          </cell>
          <cell r="K865" t="str">
            <v>NA</v>
          </cell>
          <cell r="L865" t="str">
            <v>/</v>
          </cell>
          <cell r="M865" t="str">
            <v>new</v>
          </cell>
          <cell r="N865" t="str">
            <v>LIVE</v>
          </cell>
          <cell r="O865" t="b">
            <v>1</v>
          </cell>
          <cell r="P865" t="str">
            <v>NA</v>
          </cell>
          <cell r="Q865">
            <v>0</v>
          </cell>
        </row>
        <row r="866">
          <cell r="B866" t="str">
            <v>MS-CM-QD-AE</v>
          </cell>
          <cell r="C866" t="str">
            <v>Cockpit-Mounted Quad Monitor Stand  1200mm Profile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 t="str">
            <v>Trak Racer</v>
          </cell>
          <cell r="I866" t="str">
            <v>Monitor Stands</v>
          </cell>
          <cell r="J866" t="str">
            <v>Monitor Stands - Bundles</v>
          </cell>
          <cell r="K866" t="str">
            <v>NA</v>
          </cell>
          <cell r="L866" t="str">
            <v>/</v>
          </cell>
          <cell r="M866" t="str">
            <v>new</v>
          </cell>
          <cell r="N866" t="str">
            <v>LIVE</v>
          </cell>
          <cell r="O866" t="b">
            <v>1</v>
          </cell>
          <cell r="P866" t="str">
            <v>NA</v>
          </cell>
          <cell r="Q866">
            <v>0</v>
          </cell>
        </row>
        <row r="867">
          <cell r="B867" t="str">
            <v>MS-CM-QD-UK</v>
          </cell>
          <cell r="C867" t="str">
            <v>Cockpit-Mounted Quad Monitor Stand  1200mm Profile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 t="str">
            <v>Trak Racer</v>
          </cell>
          <cell r="I867" t="str">
            <v>Monitor Stands</v>
          </cell>
          <cell r="J867" t="str">
            <v>Monitor Stands - Bundles</v>
          </cell>
          <cell r="K867" t="str">
            <v>NA</v>
          </cell>
          <cell r="L867" t="str">
            <v>/</v>
          </cell>
          <cell r="M867" t="str">
            <v>new</v>
          </cell>
          <cell r="N867" t="str">
            <v>LIVE</v>
          </cell>
          <cell r="O867" t="b">
            <v>1</v>
          </cell>
          <cell r="P867" t="str">
            <v>NA</v>
          </cell>
          <cell r="Q867">
            <v>0</v>
          </cell>
        </row>
        <row r="868">
          <cell r="B868" t="str">
            <v>MS-CM-QD-EU</v>
          </cell>
          <cell r="C868" t="str">
            <v>Cockpit-Mounted Quad Monitor Stand  1200mm Profile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 t="str">
            <v>Trak Racer</v>
          </cell>
          <cell r="I868" t="str">
            <v>Monitor Stands</v>
          </cell>
          <cell r="J868" t="str">
            <v>Monitor Stands - Bundles</v>
          </cell>
          <cell r="K868" t="str">
            <v>NA</v>
          </cell>
          <cell r="L868" t="str">
            <v>/</v>
          </cell>
          <cell r="M868" t="str">
            <v>new</v>
          </cell>
          <cell r="N868" t="str">
            <v>LIVE</v>
          </cell>
          <cell r="O868" t="b">
            <v>1</v>
          </cell>
          <cell r="P868" t="str">
            <v>NA</v>
          </cell>
          <cell r="Q868">
            <v>0</v>
          </cell>
        </row>
        <row r="869">
          <cell r="B869" t="str">
            <v>MS-CM-QD-NZ</v>
          </cell>
          <cell r="C869" t="str">
            <v>Cockpit-Mounted Quad Monitor Stand  1200mm Profile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 t="str">
            <v>Trak Racer</v>
          </cell>
          <cell r="I869" t="str">
            <v>Monitor Stands</v>
          </cell>
          <cell r="J869" t="str">
            <v>Monitor Stands - Bundles</v>
          </cell>
          <cell r="K869" t="str">
            <v>NA</v>
          </cell>
          <cell r="L869" t="str">
            <v>/</v>
          </cell>
          <cell r="M869" t="str">
            <v>new</v>
          </cell>
          <cell r="N869" t="str">
            <v>LIVE</v>
          </cell>
          <cell r="O869" t="b">
            <v>1</v>
          </cell>
          <cell r="P869" t="str">
            <v>NA</v>
          </cell>
          <cell r="Q869">
            <v>0</v>
          </cell>
        </row>
        <row r="870">
          <cell r="B870" t="str">
            <v>TR80-4MCM3-BLK</v>
          </cell>
          <cell r="C870" t="str">
            <v>Cockpit-Mounted Quad Monitor Stand – 1200mm Profile</v>
          </cell>
          <cell r="D870">
            <v>20</v>
          </cell>
          <cell r="E870">
            <v>0</v>
          </cell>
          <cell r="F870">
            <v>0</v>
          </cell>
          <cell r="G870">
            <v>0</v>
          </cell>
          <cell r="H870" t="str">
            <v>Trak Racer</v>
          </cell>
          <cell r="I870" t="str">
            <v>Monitor Stands</v>
          </cell>
          <cell r="J870" t="str">
            <v>shopify-products</v>
          </cell>
          <cell r="K870" t="str">
            <v>NA</v>
          </cell>
          <cell r="L870" t="str">
            <v>/</v>
          </cell>
          <cell r="M870" t="str">
            <v>new</v>
          </cell>
          <cell r="N870" t="str">
            <v>LIVE</v>
          </cell>
          <cell r="O870" t="b">
            <v>0</v>
          </cell>
          <cell r="P870" t="str">
            <v>NA</v>
          </cell>
          <cell r="Q870">
            <v>0</v>
          </cell>
        </row>
        <row r="871">
          <cell r="B871" t="str">
            <v>MS-CM-SIN-AU</v>
          </cell>
          <cell r="C871" t="str">
            <v>Cockpit-Mounted Single Monitor Stand + VESA Mount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 t="str">
            <v>Trak Racer</v>
          </cell>
          <cell r="I871" t="str">
            <v>Monitor Stands</v>
          </cell>
          <cell r="J871" t="str">
            <v>Monitor Stands - Bundles</v>
          </cell>
          <cell r="K871" t="str">
            <v>NA</v>
          </cell>
          <cell r="L871" t="str">
            <v>/</v>
          </cell>
          <cell r="M871" t="str">
            <v>new</v>
          </cell>
          <cell r="N871" t="str">
            <v>LIVE</v>
          </cell>
          <cell r="O871" t="b">
            <v>1</v>
          </cell>
          <cell r="P871" t="str">
            <v>NA</v>
          </cell>
          <cell r="Q871">
            <v>0</v>
          </cell>
        </row>
        <row r="872">
          <cell r="B872" t="str">
            <v>MS-CM-SIN-AE</v>
          </cell>
          <cell r="C872" t="str">
            <v>Cockpit-Mounted Single Monitor Stand + VESA Mount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 t="str">
            <v>Trak Racer</v>
          </cell>
          <cell r="I872" t="str">
            <v>Monitor Stands</v>
          </cell>
          <cell r="J872" t="str">
            <v>Monitor Stands - Bundles</v>
          </cell>
          <cell r="K872" t="str">
            <v>NA</v>
          </cell>
          <cell r="L872" t="str">
            <v>/</v>
          </cell>
          <cell r="M872" t="str">
            <v>new</v>
          </cell>
          <cell r="N872" t="str">
            <v>LIVE</v>
          </cell>
          <cell r="O872" t="b">
            <v>1</v>
          </cell>
          <cell r="P872" t="str">
            <v>NA</v>
          </cell>
          <cell r="Q872">
            <v>0</v>
          </cell>
        </row>
        <row r="873">
          <cell r="B873" t="str">
            <v>KIT-TR80SINCM-BLK</v>
          </cell>
          <cell r="C873" t="str">
            <v>Cockpit-Mounted Single Monitor Stand + VESA Mount</v>
          </cell>
          <cell r="D873">
            <v>14.3</v>
          </cell>
          <cell r="E873">
            <v>0</v>
          </cell>
          <cell r="F873">
            <v>0</v>
          </cell>
          <cell r="G873">
            <v>0</v>
          </cell>
          <cell r="H873" t="str">
            <v>Trak Racer</v>
          </cell>
          <cell r="I873" t="str">
            <v>Monitor Stands</v>
          </cell>
          <cell r="J873" t="str">
            <v>Monitor Stands - Bundles</v>
          </cell>
          <cell r="K873" t="str">
            <v>NA</v>
          </cell>
          <cell r="L873" t="str">
            <v>/</v>
          </cell>
          <cell r="M873" t="str">
            <v>new</v>
          </cell>
          <cell r="N873" t="str">
            <v>LIVE</v>
          </cell>
          <cell r="O873" t="b">
            <v>1</v>
          </cell>
          <cell r="P873" t="str">
            <v>NA</v>
          </cell>
          <cell r="Q873">
            <v>0</v>
          </cell>
        </row>
        <row r="874">
          <cell r="B874" t="str">
            <v>MS-CM-SIN-EU</v>
          </cell>
          <cell r="C874" t="str">
            <v>Cockpit-Mounted Single Monitor Stand + VESA Mount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 t="str">
            <v>Trak Racer</v>
          </cell>
          <cell r="I874" t="str">
            <v>Monitor Stands</v>
          </cell>
          <cell r="J874" t="str">
            <v>Monitor Stands - Bundles</v>
          </cell>
          <cell r="K874" t="str">
            <v>NA</v>
          </cell>
          <cell r="L874" t="str">
            <v>/</v>
          </cell>
          <cell r="M874" t="str">
            <v>new</v>
          </cell>
          <cell r="N874" t="str">
            <v>LIVE</v>
          </cell>
          <cell r="O874" t="b">
            <v>1</v>
          </cell>
          <cell r="P874" t="str">
            <v>NA</v>
          </cell>
          <cell r="Q874">
            <v>0</v>
          </cell>
        </row>
        <row r="875">
          <cell r="B875" t="str">
            <v>MS-CM-SIN-NZ</v>
          </cell>
          <cell r="C875" t="str">
            <v>Cockpit-Mounted Single Monitor Stand + VESA Mount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 t="str">
            <v>Trak Racer</v>
          </cell>
          <cell r="I875" t="str">
            <v>Monitor Stands</v>
          </cell>
          <cell r="J875" t="str">
            <v>Monitor Stands - Bundles</v>
          </cell>
          <cell r="K875" t="str">
            <v>NA</v>
          </cell>
          <cell r="L875" t="str">
            <v>/</v>
          </cell>
          <cell r="M875" t="str">
            <v>new</v>
          </cell>
          <cell r="N875" t="str">
            <v>LIVE</v>
          </cell>
          <cell r="O875" t="b">
            <v>1</v>
          </cell>
          <cell r="P875" t="str">
            <v>NA</v>
          </cell>
          <cell r="Q875">
            <v>0</v>
          </cell>
        </row>
        <row r="876">
          <cell r="B876" t="str">
            <v>MS-CM-SIN-UK</v>
          </cell>
          <cell r="C876" t="str">
            <v>Cockpit-Mounted Single Monitor Stand + VESA Mount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 t="str">
            <v>Trak Racer</v>
          </cell>
          <cell r="I876" t="str">
            <v>Monitor Stands</v>
          </cell>
          <cell r="J876" t="str">
            <v>Monitor Stands - Bundles</v>
          </cell>
          <cell r="K876" t="str">
            <v>NA</v>
          </cell>
          <cell r="L876" t="str">
            <v>/</v>
          </cell>
          <cell r="M876" t="str">
            <v>new</v>
          </cell>
          <cell r="N876" t="str">
            <v>LIVE</v>
          </cell>
          <cell r="O876" t="b">
            <v>1</v>
          </cell>
          <cell r="P876" t="str">
            <v>NA</v>
          </cell>
          <cell r="Q876">
            <v>0</v>
          </cell>
        </row>
        <row r="877">
          <cell r="B877" t="str">
            <v>MS-CM-SIN-OBS-AU</v>
          </cell>
          <cell r="C877" t="str">
            <v>Cockpit-Mounted Single Monitor Stand - up to 80" Display - 1200mm Long Centre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 t="str">
            <v>Trak Racer</v>
          </cell>
          <cell r="I877" t="str">
            <v>Default</v>
          </cell>
          <cell r="J877" t="str">
            <v>Monitor Stands - Bundles</v>
          </cell>
          <cell r="K877" t="str">
            <v>NA</v>
          </cell>
          <cell r="L877" t="str">
            <v>/</v>
          </cell>
          <cell r="M877" t="str">
            <v>new</v>
          </cell>
          <cell r="N877" t="str">
            <v>LIVE</v>
          </cell>
          <cell r="O877" t="b">
            <v>1</v>
          </cell>
          <cell r="P877" t="str">
            <v>NA</v>
          </cell>
          <cell r="Q877">
            <v>0</v>
          </cell>
        </row>
        <row r="878">
          <cell r="B878" t="str">
            <v>KIT-TR80SMLSINCM-BLK</v>
          </cell>
          <cell r="C878" t="str">
            <v>Cockpit-Mounted Single Monitor Stand ? 800mm Profile</v>
          </cell>
          <cell r="D878">
            <v>14.3</v>
          </cell>
          <cell r="E878">
            <v>0</v>
          </cell>
          <cell r="F878">
            <v>0</v>
          </cell>
          <cell r="G878">
            <v>0</v>
          </cell>
          <cell r="H878" t="str">
            <v>Trak Racer</v>
          </cell>
          <cell r="I878" t="str">
            <v>Monitor Stands</v>
          </cell>
          <cell r="J878" t="str">
            <v>Monitor Stands - Bundles</v>
          </cell>
          <cell r="K878" t="str">
            <v>Live</v>
          </cell>
          <cell r="L878" t="str">
            <v>/</v>
          </cell>
          <cell r="M878" t="str">
            <v>new</v>
          </cell>
          <cell r="N878" t="str">
            <v>LIVE</v>
          </cell>
          <cell r="O878" t="b">
            <v>1</v>
          </cell>
          <cell r="P878" t="str">
            <v>NA</v>
          </cell>
          <cell r="Q878">
            <v>0</v>
          </cell>
        </row>
        <row r="879">
          <cell r="B879" t="str">
            <v>KIT-TR80TRICM-BLK</v>
          </cell>
          <cell r="C879" t="str">
            <v>Cockpit-Mounted Triple Monitor Mount</v>
          </cell>
          <cell r="D879">
            <v>23.8</v>
          </cell>
          <cell r="E879">
            <v>0</v>
          </cell>
          <cell r="F879">
            <v>0</v>
          </cell>
          <cell r="G879">
            <v>0</v>
          </cell>
          <cell r="H879" t="str">
            <v>Trak Racer</v>
          </cell>
          <cell r="I879" t="str">
            <v>Monitor Stands</v>
          </cell>
          <cell r="J879" t="str">
            <v>Monitor Stands - Bundles</v>
          </cell>
          <cell r="K879" t="str">
            <v>NA</v>
          </cell>
          <cell r="L879" t="str">
            <v>/</v>
          </cell>
          <cell r="M879" t="str">
            <v>new</v>
          </cell>
          <cell r="N879" t="str">
            <v>LIVE</v>
          </cell>
          <cell r="O879" t="b">
            <v>1</v>
          </cell>
          <cell r="P879" t="str">
            <v>NA</v>
          </cell>
          <cell r="Q879">
            <v>0</v>
          </cell>
        </row>
        <row r="880">
          <cell r="B880" t="str">
            <v>MS-CM-SIN-TR-NZ</v>
          </cell>
          <cell r="C880" t="str">
            <v>Cockpit-Mounted Triple Monitor Mount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 t="str">
            <v>Trak Racer</v>
          </cell>
          <cell r="I880" t="str">
            <v>Monitor Stands</v>
          </cell>
          <cell r="J880" t="str">
            <v>Monitor Stands - Bundles</v>
          </cell>
          <cell r="K880" t="str">
            <v>NA</v>
          </cell>
          <cell r="L880" t="str">
            <v>/</v>
          </cell>
          <cell r="M880" t="str">
            <v>new</v>
          </cell>
          <cell r="N880" t="str">
            <v>ARCHIVED</v>
          </cell>
          <cell r="O880" t="b">
            <v>1</v>
          </cell>
          <cell r="P880" t="str">
            <v>NA</v>
          </cell>
          <cell r="Q880">
            <v>0</v>
          </cell>
        </row>
        <row r="881">
          <cell r="B881" t="str">
            <v>MS-CM-SML-TR</v>
          </cell>
          <cell r="C881" t="str">
            <v>Cockpit-Mounted Triple Monitor Mount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 t="str">
            <v>Trak Racer</v>
          </cell>
          <cell r="I881" t="str">
            <v>Monitor Stands</v>
          </cell>
          <cell r="J881" t="str">
            <v>Monitor Stands - Bundles</v>
          </cell>
          <cell r="K881" t="str">
            <v>NA</v>
          </cell>
          <cell r="L881" t="str">
            <v>/</v>
          </cell>
          <cell r="M881" t="str">
            <v>new</v>
          </cell>
          <cell r="N881" t="str">
            <v>LIVE</v>
          </cell>
          <cell r="O881" t="b">
            <v>1</v>
          </cell>
          <cell r="P881" t="str">
            <v>NA</v>
          </cell>
          <cell r="Q881">
            <v>0</v>
          </cell>
        </row>
        <row r="882">
          <cell r="B882" t="str">
            <v>MS-CM-SML-TR-NZ</v>
          </cell>
          <cell r="C882" t="str">
            <v>Cockpit-Mounted Triple Monitor Mount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 t="str">
            <v>Trak Racer</v>
          </cell>
          <cell r="I882" t="str">
            <v>Monitor Stands</v>
          </cell>
          <cell r="J882" t="str">
            <v>Monitor Stands - Bundles</v>
          </cell>
          <cell r="K882" t="str">
            <v>NA</v>
          </cell>
          <cell r="L882" t="str">
            <v>/</v>
          </cell>
          <cell r="M882" t="str">
            <v>new</v>
          </cell>
          <cell r="N882" t="str">
            <v>ARCHIVED</v>
          </cell>
          <cell r="O882" t="b">
            <v>1</v>
          </cell>
          <cell r="P882" t="str">
            <v>NA</v>
          </cell>
          <cell r="Q882">
            <v>0</v>
          </cell>
        </row>
        <row r="883">
          <cell r="B883" t="str">
            <v>MS-CM-SML-TR-UK</v>
          </cell>
          <cell r="C883" t="str">
            <v>Cockpit-Mounted Triple Monitor Mount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 t="str">
            <v>Trak Racer</v>
          </cell>
          <cell r="I883" t="str">
            <v>Monitor Stands</v>
          </cell>
          <cell r="J883" t="str">
            <v>Monitor Stands - Bundles</v>
          </cell>
          <cell r="K883" t="str">
            <v>NA</v>
          </cell>
          <cell r="L883" t="str">
            <v>/</v>
          </cell>
          <cell r="M883" t="str">
            <v>new</v>
          </cell>
          <cell r="N883" t="str">
            <v>LIVE</v>
          </cell>
          <cell r="O883" t="b">
            <v>1</v>
          </cell>
          <cell r="P883" t="str">
            <v>NA</v>
          </cell>
          <cell r="Q883">
            <v>0</v>
          </cell>
        </row>
        <row r="884">
          <cell r="B884" t="str">
            <v>MS-CM-SML-TR-AE</v>
          </cell>
          <cell r="C884" t="str">
            <v>Cockpit-Mounted Triple Monitor Mount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 t="str">
            <v>Trak Racer</v>
          </cell>
          <cell r="I884" t="str">
            <v>Monitor Stands</v>
          </cell>
          <cell r="J884" t="str">
            <v>Monitor Stands - Bundles</v>
          </cell>
          <cell r="K884" t="str">
            <v>NA</v>
          </cell>
          <cell r="L884" t="str">
            <v>/</v>
          </cell>
          <cell r="M884" t="str">
            <v>new</v>
          </cell>
          <cell r="N884" t="str">
            <v>LIVE</v>
          </cell>
          <cell r="O884" t="b">
            <v>1</v>
          </cell>
          <cell r="P884" t="str">
            <v>NA</v>
          </cell>
          <cell r="Q884">
            <v>0</v>
          </cell>
        </row>
        <row r="885">
          <cell r="B885" t="str">
            <v>MS-CM-SIN-TR-UK</v>
          </cell>
          <cell r="C885" t="str">
            <v>Cockpit-Mounted Triple Monitor Mount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 t="str">
            <v>Trak Racer</v>
          </cell>
          <cell r="I885" t="str">
            <v>Monitor Stands</v>
          </cell>
          <cell r="J885" t="str">
            <v>Monitor Stands - Bundles</v>
          </cell>
          <cell r="K885" t="str">
            <v>NA</v>
          </cell>
          <cell r="L885" t="str">
            <v>/</v>
          </cell>
          <cell r="M885" t="str">
            <v>new</v>
          </cell>
          <cell r="N885" t="str">
            <v>LIVE</v>
          </cell>
          <cell r="O885" t="b">
            <v>1</v>
          </cell>
          <cell r="P885" t="str">
            <v>NA</v>
          </cell>
          <cell r="Q885">
            <v>0</v>
          </cell>
        </row>
        <row r="886">
          <cell r="B886" t="str">
            <v>MS-CM-SIN-TR-AE</v>
          </cell>
          <cell r="C886" t="str">
            <v>Cockpit-Mounted Triple Monitor Mount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 t="str">
            <v>Trak Racer</v>
          </cell>
          <cell r="I886" t="str">
            <v>Monitor Stands</v>
          </cell>
          <cell r="J886" t="str">
            <v>Monitor Stands - Bundles</v>
          </cell>
          <cell r="K886" t="str">
            <v>NA</v>
          </cell>
          <cell r="L886" t="str">
            <v>/</v>
          </cell>
          <cell r="M886" t="str">
            <v>new</v>
          </cell>
          <cell r="N886" t="str">
            <v>LIVE</v>
          </cell>
          <cell r="O886" t="b">
            <v>1</v>
          </cell>
          <cell r="P886" t="str">
            <v>NA</v>
          </cell>
          <cell r="Q886">
            <v>0</v>
          </cell>
        </row>
        <row r="887">
          <cell r="B887" t="str">
            <v>MS-CM-SIN-TR-AU</v>
          </cell>
          <cell r="C887" t="str">
            <v>Cockpit-Mounted Triple Monitor Mount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 t="str">
            <v>Trak Racer</v>
          </cell>
          <cell r="I887" t="str">
            <v>Monitor Stands</v>
          </cell>
          <cell r="J887" t="str">
            <v>Monitor Stands - Bundles</v>
          </cell>
          <cell r="K887" t="str">
            <v>NA</v>
          </cell>
          <cell r="L887" t="str">
            <v>/</v>
          </cell>
          <cell r="M887" t="str">
            <v>new</v>
          </cell>
          <cell r="N887" t="str">
            <v>LIVE</v>
          </cell>
          <cell r="O887" t="b">
            <v>1</v>
          </cell>
          <cell r="P887" t="str">
            <v>NA</v>
          </cell>
          <cell r="Q887">
            <v>0</v>
          </cell>
        </row>
        <row r="888">
          <cell r="B888" t="str">
            <v>MS-CM-SML-TR-AU</v>
          </cell>
          <cell r="C888" t="str">
            <v>Cockpit-Mounted Triple Monitor Mount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 t="str">
            <v>Trak Racer</v>
          </cell>
          <cell r="I888" t="str">
            <v>Monitor Stands</v>
          </cell>
          <cell r="J888" t="str">
            <v>Monitor Stands - Bundles</v>
          </cell>
          <cell r="K888" t="str">
            <v>NA</v>
          </cell>
          <cell r="L888" t="str">
            <v>/</v>
          </cell>
          <cell r="M888" t="str">
            <v>new</v>
          </cell>
          <cell r="N888" t="str">
            <v>LIVE</v>
          </cell>
          <cell r="O888" t="b">
            <v>1</v>
          </cell>
          <cell r="P888" t="str">
            <v>NA</v>
          </cell>
          <cell r="Q888">
            <v>0</v>
          </cell>
        </row>
        <row r="889">
          <cell r="B889" t="str">
            <v>MS-CM-SML-TR-EU</v>
          </cell>
          <cell r="C889" t="str">
            <v>Cockpit-Mounted Triple Monitor Mount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 t="str">
            <v>Trak Racer</v>
          </cell>
          <cell r="I889" t="str">
            <v>Monitor Stands</v>
          </cell>
          <cell r="J889" t="str">
            <v>Monitor Stands - Bundles</v>
          </cell>
          <cell r="K889" t="str">
            <v>NA</v>
          </cell>
          <cell r="L889" t="str">
            <v>/</v>
          </cell>
          <cell r="M889" t="str">
            <v>new</v>
          </cell>
          <cell r="N889" t="str">
            <v>LIVE</v>
          </cell>
          <cell r="O889" t="b">
            <v>1</v>
          </cell>
          <cell r="P889" t="str">
            <v>NA</v>
          </cell>
          <cell r="Q889">
            <v>0</v>
          </cell>
        </row>
        <row r="890">
          <cell r="B890" t="str">
            <v>KIT-TR80TRICM3-BLK</v>
          </cell>
          <cell r="C890" t="str">
            <v>Cockpit-Mounted Triple Monitor Mount</v>
          </cell>
          <cell r="D890">
            <v>17</v>
          </cell>
          <cell r="E890">
            <v>0</v>
          </cell>
          <cell r="F890">
            <v>0</v>
          </cell>
          <cell r="G890">
            <v>0</v>
          </cell>
          <cell r="H890" t="str">
            <v>Trak Racer</v>
          </cell>
          <cell r="I890" t="str">
            <v>Monitor Stands</v>
          </cell>
          <cell r="J890" t="str">
            <v>Monitor Stands - Bundles</v>
          </cell>
          <cell r="K890" t="str">
            <v>NA</v>
          </cell>
          <cell r="L890" t="str">
            <v>/</v>
          </cell>
          <cell r="M890" t="str">
            <v>new</v>
          </cell>
          <cell r="N890" t="str">
            <v>LIVE</v>
          </cell>
          <cell r="O890" t="b">
            <v>0</v>
          </cell>
          <cell r="P890" t="str">
            <v>NA</v>
          </cell>
          <cell r="Q890">
            <v>0</v>
          </cell>
        </row>
        <row r="891">
          <cell r="B891" t="str">
            <v>MS-CM-SIN-TR-EU</v>
          </cell>
          <cell r="C891" t="str">
            <v>Cockpit-Mounted Triple Monitor Mount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 t="str">
            <v>Trak Racer</v>
          </cell>
          <cell r="I891" t="str">
            <v>Monitor Stands</v>
          </cell>
          <cell r="J891" t="str">
            <v>Monitor Stands - Bundles</v>
          </cell>
          <cell r="K891" t="str">
            <v>NA</v>
          </cell>
          <cell r="L891" t="str">
            <v>/</v>
          </cell>
          <cell r="M891" t="str">
            <v>new</v>
          </cell>
          <cell r="N891" t="str">
            <v>LIVE</v>
          </cell>
          <cell r="O891" t="b">
            <v>1</v>
          </cell>
          <cell r="P891" t="str">
            <v>NA</v>
          </cell>
          <cell r="Q891">
            <v>0</v>
          </cell>
        </row>
        <row r="892">
          <cell r="B892" t="str">
            <v>KIT-TR80TRICM-BLK-UK</v>
          </cell>
          <cell r="C892" t="str">
            <v>Cockpit-Mounted Triple Monitor Mount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 t="str">
            <v>Trak Racer</v>
          </cell>
          <cell r="I892" t="str">
            <v>Monitor Stands</v>
          </cell>
          <cell r="J892" t="str">
            <v>Monitor Stands - Bundles</v>
          </cell>
          <cell r="K892" t="str">
            <v>NA</v>
          </cell>
          <cell r="L892" t="str">
            <v>/</v>
          </cell>
          <cell r="M892" t="str">
            <v>new</v>
          </cell>
          <cell r="N892" t="str">
            <v>LIVE</v>
          </cell>
          <cell r="O892" t="b">
            <v>1</v>
          </cell>
          <cell r="P892" t="str">
            <v>NA</v>
          </cell>
          <cell r="Q892">
            <v>0</v>
          </cell>
        </row>
        <row r="893">
          <cell r="B893" t="str">
            <v>PS8-W-W</v>
          </cell>
          <cell r="C893" t="str">
            <v>Comprehensive Wireless Parking Assistance System with 8 Sensor Kit with Buzzer and colour LED display - Plastic bumper</v>
          </cell>
          <cell r="D893">
            <v>0.53</v>
          </cell>
          <cell r="E893">
            <v>0.17</v>
          </cell>
          <cell r="F893">
            <v>0.24</v>
          </cell>
          <cell r="G893">
            <v>0.06</v>
          </cell>
          <cell r="H893" t="str">
            <v>MASTEN</v>
          </cell>
          <cell r="I893" t="str">
            <v>Parking Sensors</v>
          </cell>
          <cell r="J893" t="str">
            <v>Sensors</v>
          </cell>
          <cell r="K893" t="str">
            <v>Live</v>
          </cell>
          <cell r="L893" t="str">
            <v>/</v>
          </cell>
          <cell r="M893" t="str">
            <v>new</v>
          </cell>
          <cell r="N893" t="str">
            <v>ARCHIVED</v>
          </cell>
          <cell r="O893" t="b">
            <v>0</v>
          </cell>
          <cell r="P893" t="str">
            <v>Beijing Haodi Carjoy Science &amp; Technology</v>
          </cell>
          <cell r="Q893">
            <v>0</v>
          </cell>
        </row>
        <row r="894">
          <cell r="B894" t="str">
            <v>PS8-W-B</v>
          </cell>
          <cell r="C894" t="str">
            <v>Comprehensive Wireless Parking Assistance System with 8 Sensor Kit with Buzzer and colour LED display - Plastic bumper.</v>
          </cell>
          <cell r="D894">
            <v>0.53</v>
          </cell>
          <cell r="E894">
            <v>0.17</v>
          </cell>
          <cell r="F894">
            <v>0.24</v>
          </cell>
          <cell r="G894">
            <v>0.06</v>
          </cell>
          <cell r="H894" t="str">
            <v>MASTEN</v>
          </cell>
          <cell r="I894" t="str">
            <v>Parking Sensors</v>
          </cell>
          <cell r="J894" t="str">
            <v>Sensors</v>
          </cell>
          <cell r="K894" t="str">
            <v>Live</v>
          </cell>
          <cell r="L894" t="str">
            <v>/</v>
          </cell>
          <cell r="M894" t="str">
            <v>new</v>
          </cell>
          <cell r="N894" t="str">
            <v>ARCHIVED</v>
          </cell>
          <cell r="O894" t="b">
            <v>0</v>
          </cell>
          <cell r="P894" t="str">
            <v>Beijing Haodi Carjoy Science &amp; Technology</v>
          </cell>
          <cell r="Q894">
            <v>0</v>
          </cell>
        </row>
        <row r="895">
          <cell r="B895" t="str">
            <v>TR80-MM2-BLK</v>
          </cell>
          <cell r="C895" t="str">
            <v>Computer Mouse Shelf inc. 40x40mm Profile/Brackets</v>
          </cell>
          <cell r="D895">
            <v>0.5</v>
          </cell>
          <cell r="E895">
            <v>30</v>
          </cell>
          <cell r="F895">
            <v>100</v>
          </cell>
          <cell r="G895">
            <v>100</v>
          </cell>
          <cell r="H895" t="str">
            <v>Trak Racer</v>
          </cell>
          <cell r="I895" t="str">
            <v/>
          </cell>
          <cell r="J895" t="str">
            <v>Accessories</v>
          </cell>
          <cell r="K895" t="str">
            <v>Live</v>
          </cell>
          <cell r="L895" t="str">
            <v>TR80-MM3-BLK</v>
          </cell>
          <cell r="M895" t="str">
            <v>new</v>
          </cell>
          <cell r="N895" t="str">
            <v>DISCONTINUED</v>
          </cell>
          <cell r="O895" t="b">
            <v>0</v>
          </cell>
          <cell r="P895" t="str">
            <v>Hunan Lang Le Technology Co., Ltd</v>
          </cell>
          <cell r="Q895">
            <v>20.495000000000001</v>
          </cell>
        </row>
        <row r="896">
          <cell r="B896" t="str">
            <v>TR80-MM-BLK</v>
          </cell>
          <cell r="C896" t="str">
            <v>Computer Mouse Shelf inc. 40x40mm Profile/Brackets (copy)</v>
          </cell>
          <cell r="D896">
            <v>2.5</v>
          </cell>
          <cell r="E896">
            <v>6</v>
          </cell>
          <cell r="F896">
            <v>25</v>
          </cell>
          <cell r="G896">
            <v>42</v>
          </cell>
          <cell r="H896" t="str">
            <v>Trak Racer</v>
          </cell>
          <cell r="I896" t="str">
            <v/>
          </cell>
          <cell r="J896" t="str">
            <v>Accessories</v>
          </cell>
          <cell r="K896" t="str">
            <v>Live</v>
          </cell>
          <cell r="L896" t="str">
            <v>/</v>
          </cell>
          <cell r="M896" t="str">
            <v>new</v>
          </cell>
          <cell r="N896" t="str">
            <v>LIVE</v>
          </cell>
          <cell r="O896" t="b">
            <v>0</v>
          </cell>
          <cell r="P896" t="str">
            <v>Hunan Lang Le Technology Co., Ltd</v>
          </cell>
          <cell r="Q896">
            <v>0</v>
          </cell>
        </row>
        <row r="897">
          <cell r="B897" t="str">
            <v>TR-PCSHELF</v>
          </cell>
          <cell r="C897" t="str">
            <v>Computer Shelf for Tube Monitor Stands</v>
          </cell>
          <cell r="D897">
            <v>5.55</v>
          </cell>
          <cell r="E897">
            <v>19.7</v>
          </cell>
          <cell r="F897">
            <v>24.5</v>
          </cell>
          <cell r="G897">
            <v>51.8</v>
          </cell>
          <cell r="H897" t="str">
            <v>Trak Racer</v>
          </cell>
          <cell r="I897" t="str">
            <v>Addons</v>
          </cell>
          <cell r="J897" t="str">
            <v>Accessories</v>
          </cell>
          <cell r="K897" t="str">
            <v>Live</v>
          </cell>
          <cell r="L897" t="str">
            <v>/</v>
          </cell>
          <cell r="M897" t="str">
            <v>new</v>
          </cell>
          <cell r="N897" t="str">
            <v>LIVE</v>
          </cell>
          <cell r="O897" t="b">
            <v>0</v>
          </cell>
          <cell r="P897" t="str">
            <v>Xiamen Trak Racer Industry and Trade Co., Ltd</v>
          </cell>
          <cell r="Q897">
            <v>24.412099999999999</v>
          </cell>
        </row>
        <row r="898">
          <cell r="B898" t="str">
            <v>TR80-40B-BLACK</v>
          </cell>
          <cell r="C898" t="str">
            <v>Corner Bracket - 40 x 40MM - Pack of 1</v>
          </cell>
          <cell r="D898">
            <v>0.06</v>
          </cell>
          <cell r="E898">
            <v>3.3</v>
          </cell>
          <cell r="F898">
            <v>6</v>
          </cell>
          <cell r="G898">
            <v>4</v>
          </cell>
          <cell r="H898" t="str">
            <v>Trak Racer</v>
          </cell>
          <cell r="I898" t="str">
            <v>Spare Parts</v>
          </cell>
          <cell r="J898" t="str">
            <v>Spare Parts</v>
          </cell>
          <cell r="K898" t="str">
            <v>NA</v>
          </cell>
          <cell r="L898" t="str">
            <v>SP-TR80-11</v>
          </cell>
          <cell r="M898" t="str">
            <v>new</v>
          </cell>
          <cell r="N898" t="str">
            <v>LIVE</v>
          </cell>
          <cell r="O898" t="b">
            <v>0</v>
          </cell>
          <cell r="P898" t="str">
            <v>Xiamen Trak Racer Industry and Trade Co., Ltd</v>
          </cell>
          <cell r="Q898">
            <v>0.94</v>
          </cell>
        </row>
        <row r="899">
          <cell r="B899" t="str">
            <v>TR80-40B-BLK</v>
          </cell>
          <cell r="C899" t="str">
            <v>Corner Bracket - 40 x 40MM - Pack of 1</v>
          </cell>
          <cell r="D899">
            <v>0.5</v>
          </cell>
          <cell r="E899">
            <v>30</v>
          </cell>
          <cell r="F899">
            <v>100</v>
          </cell>
          <cell r="G899">
            <v>100</v>
          </cell>
          <cell r="H899" t="str">
            <v>Trak Racer</v>
          </cell>
          <cell r="I899" t="str">
            <v>Spare Parts</v>
          </cell>
          <cell r="J899" t="str">
            <v>Spare Parts</v>
          </cell>
          <cell r="K899" t="str">
            <v>NA</v>
          </cell>
          <cell r="L899" t="str">
            <v>/</v>
          </cell>
          <cell r="M899" t="str">
            <v>new</v>
          </cell>
          <cell r="N899" t="str">
            <v>LIVE</v>
          </cell>
          <cell r="O899" t="b">
            <v>0</v>
          </cell>
          <cell r="P899" t="str">
            <v>Xiamen Trak Racer Industry and Trade Co., Ltd</v>
          </cell>
          <cell r="Q899">
            <v>0</v>
          </cell>
        </row>
        <row r="900">
          <cell r="B900" t="str">
            <v>Corner bracket(print matte dark</v>
          </cell>
          <cell r="C900" t="str">
            <v>Corner bracket(print matte dark Black)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 t="str">
            <v>Trak Racer</v>
          </cell>
          <cell r="I900" t="str">
            <v>Default</v>
          </cell>
          <cell r="J900" t="str">
            <v>Spare Parts</v>
          </cell>
          <cell r="K900" t="str">
            <v>NA</v>
          </cell>
          <cell r="L900" t="str">
            <v>/</v>
          </cell>
          <cell r="M900" t="str">
            <v>new</v>
          </cell>
          <cell r="N900" t="str">
            <v>ARCHIVED</v>
          </cell>
          <cell r="O900" t="b">
            <v>0</v>
          </cell>
          <cell r="P900" t="str">
            <v>NA</v>
          </cell>
          <cell r="Q900">
            <v>0</v>
          </cell>
        </row>
        <row r="901">
          <cell r="B901" t="str">
            <v>TM37-HG</v>
          </cell>
          <cell r="C901" t="str">
            <v>crossbar</v>
          </cell>
          <cell r="D901">
            <v>1.5</v>
          </cell>
          <cell r="E901">
            <v>5.5</v>
          </cell>
          <cell r="F901">
            <v>9</v>
          </cell>
          <cell r="G901">
            <v>74</v>
          </cell>
          <cell r="H901" t="str">
            <v>Trak Racer</v>
          </cell>
          <cell r="I901" t="str">
            <v>Spare Parts</v>
          </cell>
          <cell r="J901" t="str">
            <v>Spare Parts</v>
          </cell>
          <cell r="K901" t="str">
            <v>NA</v>
          </cell>
          <cell r="L901" t="str">
            <v>/</v>
          </cell>
          <cell r="M901" t="str">
            <v>new</v>
          </cell>
          <cell r="N901" t="str">
            <v>LIVE</v>
          </cell>
          <cell r="O901" t="b">
            <v>0</v>
          </cell>
          <cell r="P901" t="str">
            <v>NA</v>
          </cell>
          <cell r="Q901">
            <v>0</v>
          </cell>
        </row>
        <row r="902">
          <cell r="B902" t="str">
            <v>CSX3EP</v>
          </cell>
          <cell r="C902" t="str">
            <v>Cube CSX-3 - Set of 2 Extra Paddles</v>
          </cell>
          <cell r="D902">
            <v>1.7</v>
          </cell>
          <cell r="E902">
            <v>6.5</v>
          </cell>
          <cell r="F902">
            <v>10.199999999999999</v>
          </cell>
          <cell r="G902">
            <v>10.3</v>
          </cell>
          <cell r="H902" t="str">
            <v>Trak Racer</v>
          </cell>
          <cell r="I902" t="str">
            <v>Default</v>
          </cell>
          <cell r="J902" t="str">
            <v>Electronics</v>
          </cell>
          <cell r="K902" t="str">
            <v>NA</v>
          </cell>
          <cell r="L902" t="str">
            <v>/</v>
          </cell>
          <cell r="M902" t="str">
            <v>new</v>
          </cell>
          <cell r="N902" t="str">
            <v>LIVE</v>
          </cell>
          <cell r="O902" t="b">
            <v>0</v>
          </cell>
          <cell r="P902" t="str">
            <v>Cube Controls srl</v>
          </cell>
          <cell r="Q902">
            <v>78.188500000000005</v>
          </cell>
        </row>
        <row r="903">
          <cell r="B903" t="str">
            <v>CSX3BLK6</v>
          </cell>
          <cell r="C903" t="str">
            <v>Cube CSX-3 Formula Sim Racing Steering Wheel - 6 Paddles / Black</v>
          </cell>
          <cell r="D903">
            <v>4.5</v>
          </cell>
          <cell r="E903">
            <v>16.5</v>
          </cell>
          <cell r="F903">
            <v>34</v>
          </cell>
          <cell r="G903">
            <v>41.5</v>
          </cell>
          <cell r="H903" t="str">
            <v>Trak Racer</v>
          </cell>
          <cell r="I903" t="str">
            <v>Default</v>
          </cell>
          <cell r="J903" t="str">
            <v>Electronics</v>
          </cell>
          <cell r="K903" t="str">
            <v>NA</v>
          </cell>
          <cell r="L903" t="str">
            <v>/</v>
          </cell>
          <cell r="M903" t="str">
            <v>new</v>
          </cell>
          <cell r="N903" t="str">
            <v>LIVE</v>
          </cell>
          <cell r="O903" t="b">
            <v>0</v>
          </cell>
          <cell r="P903" t="str">
            <v>Cube Controls srl</v>
          </cell>
          <cell r="Q903">
            <v>1661.8511000000001</v>
          </cell>
        </row>
        <row r="904">
          <cell r="B904" t="str">
            <v>CSX3BLU6</v>
          </cell>
          <cell r="C904" t="str">
            <v>Cube CSX-3 Formula Sim Racing Steering Wheel - 6 Paddles / Blue</v>
          </cell>
          <cell r="D904">
            <v>1.202</v>
          </cell>
          <cell r="E904">
            <v>0</v>
          </cell>
          <cell r="F904">
            <v>0</v>
          </cell>
          <cell r="G904">
            <v>0</v>
          </cell>
          <cell r="H904" t="str">
            <v>Trak Racer</v>
          </cell>
          <cell r="I904" t="str">
            <v>Electronics</v>
          </cell>
          <cell r="J904" t="str">
            <v>Electronics</v>
          </cell>
          <cell r="K904" t="str">
            <v>NA</v>
          </cell>
          <cell r="L904" t="str">
            <v>/</v>
          </cell>
          <cell r="M904" t="str">
            <v>new</v>
          </cell>
          <cell r="N904" t="str">
            <v>DISCONTINUED</v>
          </cell>
          <cell r="O904" t="b">
            <v>0</v>
          </cell>
          <cell r="P904" t="str">
            <v>Cube Controls srl</v>
          </cell>
          <cell r="Q904">
            <v>1441.6297</v>
          </cell>
        </row>
        <row r="905">
          <cell r="B905" t="str">
            <v>CSX3BLK4</v>
          </cell>
          <cell r="C905" t="str">
            <v>Cube CSX-3-BLACK 4 Paddle Formula Sim Racing Steering Wheel</v>
          </cell>
          <cell r="D905">
            <v>4.5</v>
          </cell>
          <cell r="E905">
            <v>16.5</v>
          </cell>
          <cell r="F905">
            <v>34</v>
          </cell>
          <cell r="G905">
            <v>41.5</v>
          </cell>
          <cell r="H905" t="str">
            <v>Trak Racer</v>
          </cell>
          <cell r="I905" t="str">
            <v>Default</v>
          </cell>
          <cell r="J905" t="str">
            <v>Electronics</v>
          </cell>
          <cell r="K905" t="str">
            <v>NA</v>
          </cell>
          <cell r="L905" t="str">
            <v>/</v>
          </cell>
          <cell r="M905" t="str">
            <v>new</v>
          </cell>
          <cell r="N905" t="str">
            <v>LIVE</v>
          </cell>
          <cell r="O905" t="b">
            <v>0</v>
          </cell>
          <cell r="P905" t="str">
            <v>Cube Controls srl</v>
          </cell>
          <cell r="Q905">
            <v>1234.7562</v>
          </cell>
        </row>
        <row r="906">
          <cell r="B906" t="str">
            <v>CSX3BLU4</v>
          </cell>
          <cell r="C906" t="str">
            <v>Cube CSX-3-BLUE 4 Paddle Formula Sim Racing Steering Wheel</v>
          </cell>
          <cell r="D906">
            <v>4.5</v>
          </cell>
          <cell r="E906">
            <v>16.5</v>
          </cell>
          <cell r="F906">
            <v>34</v>
          </cell>
          <cell r="G906">
            <v>41.5</v>
          </cell>
          <cell r="H906" t="str">
            <v>Trak Racer</v>
          </cell>
          <cell r="I906" t="str">
            <v>Default</v>
          </cell>
          <cell r="J906" t="str">
            <v>Electronics</v>
          </cell>
          <cell r="K906" t="str">
            <v>NA</v>
          </cell>
          <cell r="L906" t="str">
            <v>/</v>
          </cell>
          <cell r="M906" t="str">
            <v>new</v>
          </cell>
          <cell r="N906" t="str">
            <v>DISCONTINUED</v>
          </cell>
          <cell r="O906" t="b">
            <v>0</v>
          </cell>
          <cell r="P906" t="str">
            <v>Cube Controls srl</v>
          </cell>
          <cell r="Q906">
            <v>1350.8148000000001</v>
          </cell>
        </row>
        <row r="907">
          <cell r="B907" t="str">
            <v>FCORECLUTCHES</v>
          </cell>
          <cell r="C907" t="str">
            <v>Cube F-CORE Clutches</v>
          </cell>
          <cell r="D907">
            <v>0.5</v>
          </cell>
          <cell r="E907">
            <v>5</v>
          </cell>
          <cell r="F907">
            <v>37</v>
          </cell>
          <cell r="G907">
            <v>53</v>
          </cell>
          <cell r="H907" t="str">
            <v>Trak Racer</v>
          </cell>
          <cell r="I907" t="str">
            <v>Electronics - 3P</v>
          </cell>
          <cell r="J907" t="str">
            <v>Electronics</v>
          </cell>
          <cell r="K907" t="str">
            <v>NA</v>
          </cell>
          <cell r="L907" t="str">
            <v>/</v>
          </cell>
          <cell r="M907" t="str">
            <v>new</v>
          </cell>
          <cell r="N907" t="str">
            <v>LIVE</v>
          </cell>
          <cell r="O907" t="b">
            <v>0</v>
          </cell>
          <cell r="P907" t="str">
            <v>Cube Controls srl</v>
          </cell>
          <cell r="Q907">
            <v>68.697599999999994</v>
          </cell>
        </row>
        <row r="908">
          <cell r="B908" t="str">
            <v>FCORENO2</v>
          </cell>
          <cell r="C908" t="str">
            <v>Cube F-CORE Formula Sim Racing Steering Wheel - 2 Paddles</v>
          </cell>
          <cell r="D908">
            <v>4.5</v>
          </cell>
          <cell r="E908">
            <v>16.5</v>
          </cell>
          <cell r="F908">
            <v>34</v>
          </cell>
          <cell r="G908">
            <v>41.5</v>
          </cell>
          <cell r="H908" t="str">
            <v>Trak Racer</v>
          </cell>
          <cell r="I908" t="str">
            <v>Electronics - 3P</v>
          </cell>
          <cell r="J908" t="str">
            <v>Electronics</v>
          </cell>
          <cell r="K908" t="str">
            <v>NA</v>
          </cell>
          <cell r="L908" t="str">
            <v>/</v>
          </cell>
          <cell r="M908" t="str">
            <v>new</v>
          </cell>
          <cell r="N908" t="str">
            <v>LIVE</v>
          </cell>
          <cell r="O908" t="b">
            <v>0</v>
          </cell>
          <cell r="P908" t="str">
            <v>Cube Controls srl</v>
          </cell>
          <cell r="Q908">
            <v>172.53100000000001</v>
          </cell>
        </row>
        <row r="909">
          <cell r="B909" t="str">
            <v>FCOREBLK2</v>
          </cell>
          <cell r="C909" t="str">
            <v>Cube F-CORE Formula Sim Racing Steering Wheel - 2 Paddles / Black Hub</v>
          </cell>
          <cell r="D909">
            <v>0.9</v>
          </cell>
          <cell r="E909">
            <v>0</v>
          </cell>
          <cell r="F909">
            <v>0</v>
          </cell>
          <cell r="G909">
            <v>0</v>
          </cell>
          <cell r="H909" t="str">
            <v>Trak Racer</v>
          </cell>
          <cell r="I909" t="str">
            <v>Electronics</v>
          </cell>
          <cell r="J909" t="str">
            <v>Electronics</v>
          </cell>
          <cell r="K909" t="str">
            <v>NA</v>
          </cell>
          <cell r="L909" t="str">
            <v>/</v>
          </cell>
          <cell r="M909" t="str">
            <v>new</v>
          </cell>
          <cell r="N909" t="str">
            <v>LIVE</v>
          </cell>
          <cell r="O909" t="b">
            <v>1</v>
          </cell>
          <cell r="P909" t="str">
            <v>Cube Controls srl</v>
          </cell>
          <cell r="Q909">
            <v>0</v>
          </cell>
        </row>
        <row r="910">
          <cell r="B910" t="str">
            <v>FCOREBLU2</v>
          </cell>
          <cell r="C910" t="str">
            <v>Cube F-CORE Formula Sim Racing Steering Wheel - 2 Paddles / Blue Hub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 t="str">
            <v>Trak Racer</v>
          </cell>
          <cell r="I910" t="str">
            <v>Electronics</v>
          </cell>
          <cell r="J910" t="str">
            <v>Electronics</v>
          </cell>
          <cell r="K910" t="str">
            <v>NA</v>
          </cell>
          <cell r="L910" t="str">
            <v>/</v>
          </cell>
          <cell r="M910" t="str">
            <v>new</v>
          </cell>
          <cell r="N910" t="str">
            <v>LIVE</v>
          </cell>
          <cell r="O910" t="b">
            <v>1</v>
          </cell>
          <cell r="P910" t="str">
            <v>Cube Controls srl</v>
          </cell>
          <cell r="Q910">
            <v>0</v>
          </cell>
        </row>
        <row r="911">
          <cell r="B911" t="str">
            <v>FCORERED2</v>
          </cell>
          <cell r="C911" t="str">
            <v>Cube F-CORE Formula Sim Racing Steering Wheel - 2 Paddles / Red Hub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 t="str">
            <v>Trak Racer</v>
          </cell>
          <cell r="I911" t="str">
            <v>Electronics</v>
          </cell>
          <cell r="J911" t="str">
            <v>Electronics</v>
          </cell>
          <cell r="K911" t="str">
            <v>NA</v>
          </cell>
          <cell r="L911" t="str">
            <v>/</v>
          </cell>
          <cell r="M911" t="str">
            <v>new</v>
          </cell>
          <cell r="N911" t="str">
            <v>LIVE</v>
          </cell>
          <cell r="O911" t="b">
            <v>1</v>
          </cell>
          <cell r="P911" t="str">
            <v>Cube Controls srl</v>
          </cell>
          <cell r="Q911">
            <v>0</v>
          </cell>
        </row>
        <row r="912">
          <cell r="B912" t="str">
            <v>FCORENO4</v>
          </cell>
          <cell r="C912" t="str">
            <v>Cube F-CORE Formula Sim Racing Steering Wheel - 4 Paddles</v>
          </cell>
          <cell r="D912">
            <v>4.5</v>
          </cell>
          <cell r="E912">
            <v>16.5</v>
          </cell>
          <cell r="F912">
            <v>34</v>
          </cell>
          <cell r="G912">
            <v>41.5</v>
          </cell>
          <cell r="H912" t="str">
            <v>Trak Racer</v>
          </cell>
          <cell r="I912" t="str">
            <v>Electronics - 3P</v>
          </cell>
          <cell r="J912" t="str">
            <v>Electronics</v>
          </cell>
          <cell r="K912" t="str">
            <v>NA</v>
          </cell>
          <cell r="L912" t="str">
            <v>/</v>
          </cell>
          <cell r="M912" t="str">
            <v>new</v>
          </cell>
          <cell r="N912" t="str">
            <v>LIVE</v>
          </cell>
          <cell r="O912" t="b">
            <v>0</v>
          </cell>
          <cell r="P912" t="str">
            <v>Cube Controls srl</v>
          </cell>
          <cell r="Q912">
            <v>547.51890000000003</v>
          </cell>
        </row>
        <row r="913">
          <cell r="B913" t="str">
            <v>FCOREBLK4</v>
          </cell>
          <cell r="C913" t="str">
            <v>Cube F-CORE Formula Sim Racing Steering Wheel - 4 Paddles / Black Hub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 t="str">
            <v>Trak Racer</v>
          </cell>
          <cell r="I913" t="str">
            <v>Electronics</v>
          </cell>
          <cell r="J913" t="str">
            <v>Electronics</v>
          </cell>
          <cell r="K913" t="str">
            <v>NA</v>
          </cell>
          <cell r="L913" t="str">
            <v>/</v>
          </cell>
          <cell r="M913" t="str">
            <v>new</v>
          </cell>
          <cell r="N913" t="str">
            <v>LIVE</v>
          </cell>
          <cell r="O913" t="b">
            <v>1</v>
          </cell>
          <cell r="P913" t="str">
            <v>Cube Controls srl</v>
          </cell>
          <cell r="Q913">
            <v>0</v>
          </cell>
        </row>
        <row r="914">
          <cell r="B914" t="str">
            <v>FCOREBLU4</v>
          </cell>
          <cell r="C914" t="str">
            <v>Cube F-CORE Formula Sim Racing Steering Wheel - 4 Paddles / Blue Hub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 t="str">
            <v>Trak Racer</v>
          </cell>
          <cell r="I914" t="str">
            <v>Electronics</v>
          </cell>
          <cell r="J914" t="str">
            <v>Electronics</v>
          </cell>
          <cell r="K914" t="str">
            <v>NA</v>
          </cell>
          <cell r="L914" t="str">
            <v>/</v>
          </cell>
          <cell r="M914" t="str">
            <v>new</v>
          </cell>
          <cell r="N914" t="str">
            <v>LIVE</v>
          </cell>
          <cell r="O914" t="b">
            <v>1</v>
          </cell>
          <cell r="P914" t="str">
            <v>Cube Controls srl</v>
          </cell>
          <cell r="Q914">
            <v>0</v>
          </cell>
        </row>
        <row r="915">
          <cell r="B915" t="str">
            <v>FCORERED4</v>
          </cell>
          <cell r="C915" t="str">
            <v>Cube F-CORE Formula Sim Racing Steering Wheel - 4 Paddles / Red Hub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 t="str">
            <v>Trak Racer</v>
          </cell>
          <cell r="I915" t="str">
            <v>Electronics</v>
          </cell>
          <cell r="J915" t="str">
            <v>Electronics</v>
          </cell>
          <cell r="K915" t="str">
            <v>NA</v>
          </cell>
          <cell r="L915" t="str">
            <v>/</v>
          </cell>
          <cell r="M915" t="str">
            <v>new</v>
          </cell>
          <cell r="N915" t="str">
            <v>LIVE</v>
          </cell>
          <cell r="O915" t="b">
            <v>1</v>
          </cell>
          <cell r="P915" t="str">
            <v>Cube Controls srl</v>
          </cell>
          <cell r="Q915">
            <v>0</v>
          </cell>
        </row>
        <row r="916">
          <cell r="B916" t="str">
            <v>FPROBLK</v>
          </cell>
          <cell r="C916" t="str">
            <v>Cube F-PRO-BLACK Formula Sim Racing Steering Wheel (comes with black hub)</v>
          </cell>
          <cell r="D916">
            <v>4.5</v>
          </cell>
          <cell r="E916">
            <v>16.5</v>
          </cell>
          <cell r="F916">
            <v>34</v>
          </cell>
          <cell r="G916">
            <v>41.5</v>
          </cell>
          <cell r="H916" t="str">
            <v>Trak Racer</v>
          </cell>
          <cell r="I916" t="str">
            <v>Default</v>
          </cell>
          <cell r="J916" t="str">
            <v>Electronics</v>
          </cell>
          <cell r="K916" t="str">
            <v>NA</v>
          </cell>
          <cell r="L916" t="str">
            <v>/</v>
          </cell>
          <cell r="M916" t="str">
            <v>new</v>
          </cell>
          <cell r="N916" t="str">
            <v>LIVE</v>
          </cell>
          <cell r="O916" t="b">
            <v>0</v>
          </cell>
          <cell r="P916" t="str">
            <v>Cube Controls srl</v>
          </cell>
          <cell r="Q916">
            <v>730.30269999999996</v>
          </cell>
        </row>
        <row r="917">
          <cell r="B917" t="str">
            <v>FPROBLU</v>
          </cell>
          <cell r="C917" t="str">
            <v>Cube F-PRO-BLUE Formula Sim Racing Steering Wheel (comes with blue hub)</v>
          </cell>
          <cell r="D917">
            <v>4.5</v>
          </cell>
          <cell r="E917">
            <v>16.5</v>
          </cell>
          <cell r="F917">
            <v>34</v>
          </cell>
          <cell r="G917">
            <v>41.5</v>
          </cell>
          <cell r="H917" t="str">
            <v>Trak Racer</v>
          </cell>
          <cell r="I917" t="str">
            <v>Default</v>
          </cell>
          <cell r="J917" t="str">
            <v>Electronics</v>
          </cell>
          <cell r="K917" t="str">
            <v>NA</v>
          </cell>
          <cell r="L917" t="str">
            <v>/</v>
          </cell>
          <cell r="M917" t="str">
            <v>new</v>
          </cell>
          <cell r="N917" t="str">
            <v>LIVE</v>
          </cell>
          <cell r="O917" t="b">
            <v>0</v>
          </cell>
          <cell r="P917" t="str">
            <v>Cube Controls srl</v>
          </cell>
          <cell r="Q917">
            <v>1093.6561999999999</v>
          </cell>
        </row>
        <row r="918">
          <cell r="B918" t="str">
            <v>GTTPROZERBLU</v>
          </cell>
          <cell r="C918" t="str">
            <v>Cube GT Pro USB Sim Racing Steering Wheel (with blue hub + cube rim)</v>
          </cell>
          <cell r="D918">
            <v>4.5</v>
          </cell>
          <cell r="E918">
            <v>16.5</v>
          </cell>
          <cell r="F918">
            <v>34</v>
          </cell>
          <cell r="G918">
            <v>41.5</v>
          </cell>
          <cell r="H918" t="str">
            <v>Trak Racer</v>
          </cell>
          <cell r="I918" t="str">
            <v>Default</v>
          </cell>
          <cell r="J918" t="str">
            <v>Electronics</v>
          </cell>
          <cell r="K918" t="str">
            <v>NA</v>
          </cell>
          <cell r="L918" t="str">
            <v>/</v>
          </cell>
          <cell r="M918" t="str">
            <v>new</v>
          </cell>
          <cell r="N918" t="str">
            <v>DISCONTINUED</v>
          </cell>
          <cell r="O918" t="b">
            <v>0</v>
          </cell>
          <cell r="P918" t="str">
            <v>Cube Controls srl</v>
          </cell>
          <cell r="Q918">
            <v>393.46890000000002</v>
          </cell>
        </row>
        <row r="919">
          <cell r="B919" t="str">
            <v>GTTSPOUSBBLK</v>
          </cell>
          <cell r="C919" t="str">
            <v>Cube GT Sport USB Sim Racing Steering Wheel</v>
          </cell>
          <cell r="D919">
            <v>4.5</v>
          </cell>
          <cell r="E919">
            <v>16.5</v>
          </cell>
          <cell r="F919">
            <v>34</v>
          </cell>
          <cell r="G919">
            <v>41.5</v>
          </cell>
          <cell r="H919" t="str">
            <v>Trak Racer</v>
          </cell>
          <cell r="I919" t="str">
            <v>Default</v>
          </cell>
          <cell r="J919" t="str">
            <v>Electronics</v>
          </cell>
          <cell r="K919" t="str">
            <v>NA</v>
          </cell>
          <cell r="L919" t="str">
            <v>/</v>
          </cell>
          <cell r="M919" t="str">
            <v>new</v>
          </cell>
          <cell r="N919" t="str">
            <v>DISCONTINUED</v>
          </cell>
          <cell r="O919" t="b">
            <v>0</v>
          </cell>
          <cell r="P919" t="str">
            <v>Cube Controls srl</v>
          </cell>
          <cell r="Q919">
            <v>465.95389999999998</v>
          </cell>
        </row>
        <row r="920">
          <cell r="B920" t="str">
            <v>QRXBLKCLA</v>
          </cell>
          <cell r="C920" t="str">
            <v>Cube QRX Full Set - Classic / Black</v>
          </cell>
          <cell r="D920">
            <v>1</v>
          </cell>
          <cell r="E920">
            <v>5</v>
          </cell>
          <cell r="F920">
            <v>37</v>
          </cell>
          <cell r="G920">
            <v>53</v>
          </cell>
          <cell r="H920" t="str">
            <v>Trak Racer</v>
          </cell>
          <cell r="I920" t="str">
            <v>Default</v>
          </cell>
          <cell r="J920" t="str">
            <v>Electronics</v>
          </cell>
          <cell r="K920" t="str">
            <v>NA</v>
          </cell>
          <cell r="L920" t="str">
            <v>/</v>
          </cell>
          <cell r="M920" t="str">
            <v>new</v>
          </cell>
          <cell r="N920" t="str">
            <v>LIVE</v>
          </cell>
          <cell r="O920" t="b">
            <v>0</v>
          </cell>
          <cell r="P920" t="str">
            <v>Cube Controls srl</v>
          </cell>
          <cell r="Q920">
            <v>0</v>
          </cell>
        </row>
        <row r="921">
          <cell r="B921" t="str">
            <v>QRXBLKMAG</v>
          </cell>
          <cell r="C921" t="str">
            <v>Cube QRX Full Set - Magnetic / Black</v>
          </cell>
          <cell r="D921">
            <v>1</v>
          </cell>
          <cell r="E921">
            <v>5</v>
          </cell>
          <cell r="F921">
            <v>37</v>
          </cell>
          <cell r="G921">
            <v>53</v>
          </cell>
          <cell r="H921" t="str">
            <v>Trak Racer</v>
          </cell>
          <cell r="I921" t="str">
            <v>Default</v>
          </cell>
          <cell r="J921" t="str">
            <v>Electronics</v>
          </cell>
          <cell r="K921" t="str">
            <v>NA</v>
          </cell>
          <cell r="L921" t="str">
            <v>/</v>
          </cell>
          <cell r="M921" t="str">
            <v>new</v>
          </cell>
          <cell r="N921" t="str">
            <v>LIVE</v>
          </cell>
          <cell r="O921" t="b">
            <v>0</v>
          </cell>
          <cell r="P921" t="str">
            <v>Cube Controls srl</v>
          </cell>
          <cell r="Q921">
            <v>0</v>
          </cell>
        </row>
        <row r="922">
          <cell r="B922" t="str">
            <v>QRXBLUCLA</v>
          </cell>
          <cell r="C922" t="str">
            <v>Cube QRX Full Set - Magnetic / Blue</v>
          </cell>
          <cell r="D922">
            <v>1</v>
          </cell>
          <cell r="E922">
            <v>5</v>
          </cell>
          <cell r="F922">
            <v>37</v>
          </cell>
          <cell r="G922">
            <v>53</v>
          </cell>
          <cell r="H922" t="str">
            <v>Trak Racer</v>
          </cell>
          <cell r="I922" t="str">
            <v>Default</v>
          </cell>
          <cell r="J922" t="str">
            <v>Electronics</v>
          </cell>
          <cell r="K922" t="str">
            <v>NA</v>
          </cell>
          <cell r="L922" t="str">
            <v>/</v>
          </cell>
          <cell r="M922" t="str">
            <v>new</v>
          </cell>
          <cell r="N922" t="str">
            <v>LIVE</v>
          </cell>
          <cell r="O922" t="b">
            <v>0</v>
          </cell>
          <cell r="P922" t="str">
            <v>Cube Controls srl</v>
          </cell>
          <cell r="Q922">
            <v>0</v>
          </cell>
        </row>
        <row r="923">
          <cell r="B923" t="str">
            <v>QRXSIMCUBEADA</v>
          </cell>
          <cell r="C923" t="str">
            <v>Cube QRX Simucube Adapter</v>
          </cell>
          <cell r="D923">
            <v>4.5</v>
          </cell>
          <cell r="E923">
            <v>16.5</v>
          </cell>
          <cell r="F923">
            <v>34</v>
          </cell>
          <cell r="G923">
            <v>41.5</v>
          </cell>
          <cell r="H923" t="str">
            <v>Trak Racer</v>
          </cell>
          <cell r="I923" t="str">
            <v>Default</v>
          </cell>
          <cell r="J923" t="str">
            <v>Electronics</v>
          </cell>
          <cell r="K923" t="str">
            <v>NA</v>
          </cell>
          <cell r="L923" t="str">
            <v>/</v>
          </cell>
          <cell r="M923" t="str">
            <v>new</v>
          </cell>
          <cell r="N923" t="str">
            <v>LIVE</v>
          </cell>
          <cell r="O923" t="b">
            <v>0</v>
          </cell>
          <cell r="P923" t="str">
            <v>Cube Controls srl</v>
          </cell>
          <cell r="Q923">
            <v>20.277799999999999</v>
          </cell>
        </row>
        <row r="924">
          <cell r="B924" t="str">
            <v>PESETSP01FOR</v>
          </cell>
          <cell r="C924" t="str">
            <v>Cube SP01 FORMULA STYLE SIM RACING PEDAL SET</v>
          </cell>
          <cell r="D924">
            <v>4.5</v>
          </cell>
          <cell r="E924">
            <v>16.5</v>
          </cell>
          <cell r="F924">
            <v>34</v>
          </cell>
          <cell r="G924">
            <v>41.5</v>
          </cell>
          <cell r="H924" t="str">
            <v>Trak Racer</v>
          </cell>
          <cell r="I924" t="str">
            <v>Default</v>
          </cell>
          <cell r="J924" t="str">
            <v>Electronics</v>
          </cell>
          <cell r="K924" t="str">
            <v>NA</v>
          </cell>
          <cell r="L924" t="str">
            <v>/</v>
          </cell>
          <cell r="M924" t="str">
            <v>new</v>
          </cell>
          <cell r="N924" t="str">
            <v>LIVE</v>
          </cell>
          <cell r="O924" t="b">
            <v>0</v>
          </cell>
          <cell r="P924" t="str">
            <v>Cube Controls srl</v>
          </cell>
          <cell r="Q924">
            <v>1314.56</v>
          </cell>
        </row>
        <row r="925">
          <cell r="B925" t="str">
            <v>UNIMAINHUBBLK</v>
          </cell>
          <cell r="C925" t="str">
            <v>Cube Universal Main Hub - Black</v>
          </cell>
          <cell r="D925">
            <v>0.5</v>
          </cell>
          <cell r="E925">
            <v>5</v>
          </cell>
          <cell r="F925">
            <v>37</v>
          </cell>
          <cell r="G925">
            <v>53</v>
          </cell>
          <cell r="H925" t="str">
            <v>Trak Racer</v>
          </cell>
          <cell r="I925" t="str">
            <v>Default</v>
          </cell>
          <cell r="J925" t="str">
            <v>shopify-products</v>
          </cell>
          <cell r="K925" t="str">
            <v>NA</v>
          </cell>
          <cell r="L925" t="str">
            <v>/</v>
          </cell>
          <cell r="M925" t="str">
            <v>new</v>
          </cell>
          <cell r="N925" t="str">
            <v>LIVE</v>
          </cell>
          <cell r="O925" t="b">
            <v>0</v>
          </cell>
          <cell r="P925" t="str">
            <v>Cube Controls srl</v>
          </cell>
          <cell r="Q925">
            <v>68.076599999999999</v>
          </cell>
        </row>
        <row r="926">
          <cell r="B926" t="str">
            <v>UNIMAINHUBBLU</v>
          </cell>
          <cell r="C926" t="str">
            <v>Cube Universal Main Hub - Blue</v>
          </cell>
          <cell r="D926">
            <v>0.5</v>
          </cell>
          <cell r="E926">
            <v>5</v>
          </cell>
          <cell r="F926">
            <v>37</v>
          </cell>
          <cell r="G926">
            <v>53</v>
          </cell>
          <cell r="H926" t="str">
            <v>Trak Racer</v>
          </cell>
          <cell r="I926" t="str">
            <v>Default</v>
          </cell>
          <cell r="J926" t="str">
            <v>shopify-products</v>
          </cell>
          <cell r="K926" t="str">
            <v>NA</v>
          </cell>
          <cell r="L926" t="str">
            <v>/</v>
          </cell>
          <cell r="M926" t="str">
            <v>new</v>
          </cell>
          <cell r="N926" t="str">
            <v>LIVE</v>
          </cell>
          <cell r="O926" t="b">
            <v>0</v>
          </cell>
          <cell r="P926" t="str">
            <v>Cube Controls srl</v>
          </cell>
          <cell r="Q926">
            <v>66.7</v>
          </cell>
        </row>
        <row r="927">
          <cell r="B927" t="str">
            <v>UNIMAINHUBRED</v>
          </cell>
          <cell r="C927" t="str">
            <v>Cube Universal Main Hub - Red</v>
          </cell>
          <cell r="D927">
            <v>0.5</v>
          </cell>
          <cell r="E927">
            <v>5</v>
          </cell>
          <cell r="F927">
            <v>37</v>
          </cell>
          <cell r="G927">
            <v>53</v>
          </cell>
          <cell r="H927" t="str">
            <v>Trak Racer</v>
          </cell>
          <cell r="I927" t="str">
            <v>Default</v>
          </cell>
          <cell r="J927" t="str">
            <v>shopify-products</v>
          </cell>
          <cell r="K927" t="str">
            <v>NA</v>
          </cell>
          <cell r="L927" t="str">
            <v>/</v>
          </cell>
          <cell r="M927" t="str">
            <v>new</v>
          </cell>
          <cell r="N927" t="str">
            <v>LIVE</v>
          </cell>
          <cell r="O927" t="b">
            <v>0</v>
          </cell>
          <cell r="P927" t="str">
            <v>Cube Controls srl</v>
          </cell>
          <cell r="Q927">
            <v>68.281599999999997</v>
          </cell>
        </row>
        <row r="928">
          <cell r="B928" t="str">
            <v>DBOX-2-BASE</v>
          </cell>
          <cell r="C928" t="str">
            <v>D-BOX - Motion System with 2 motors/actuators and Motion Sim Base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 t="str">
            <v>Trak Racer</v>
          </cell>
          <cell r="I928" t="str">
            <v>Electronics - 3P</v>
          </cell>
          <cell r="J928" t="str">
            <v>Electronics</v>
          </cell>
          <cell r="K928" t="str">
            <v>NA</v>
          </cell>
          <cell r="L928" t="str">
            <v>/</v>
          </cell>
          <cell r="M928" t="str">
            <v>new</v>
          </cell>
          <cell r="N928" t="str">
            <v>LIVE</v>
          </cell>
          <cell r="O928" t="b">
            <v>1</v>
          </cell>
          <cell r="P928" t="str">
            <v>NA</v>
          </cell>
          <cell r="Q928">
            <v>0</v>
          </cell>
        </row>
        <row r="929">
          <cell r="B929" t="str">
            <v>DBOX-2-BASE-AU</v>
          </cell>
          <cell r="C929" t="str">
            <v>D-BOX - Motion System with 2 motors/actuators and Motion Sim Base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 t="str">
            <v>Trak Racer</v>
          </cell>
          <cell r="I929" t="str">
            <v>Electronics - 3P</v>
          </cell>
          <cell r="J929" t="str">
            <v>Electronics</v>
          </cell>
          <cell r="K929" t="str">
            <v>NA</v>
          </cell>
          <cell r="L929" t="str">
            <v>/</v>
          </cell>
          <cell r="M929" t="str">
            <v>new</v>
          </cell>
          <cell r="N929" t="str">
            <v>LIVE</v>
          </cell>
          <cell r="O929" t="b">
            <v>1</v>
          </cell>
          <cell r="P929" t="str">
            <v>NA</v>
          </cell>
          <cell r="Q929">
            <v>0</v>
          </cell>
        </row>
        <row r="930">
          <cell r="B930" t="str">
            <v>DBOX-2-BASE-UK</v>
          </cell>
          <cell r="C930" t="str">
            <v>D-BOX - Motion System with 2 motors/actuators and Motion Sim Base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 t="str">
            <v>Trak Racer</v>
          </cell>
          <cell r="I930" t="str">
            <v>Electronics - 3P</v>
          </cell>
          <cell r="J930" t="str">
            <v>Electronics</v>
          </cell>
          <cell r="K930" t="str">
            <v>NA</v>
          </cell>
          <cell r="L930" t="str">
            <v>/</v>
          </cell>
          <cell r="M930" t="str">
            <v>new</v>
          </cell>
          <cell r="N930" t="str">
            <v>LIVE</v>
          </cell>
          <cell r="O930" t="b">
            <v>1</v>
          </cell>
          <cell r="P930" t="str">
            <v>NA</v>
          </cell>
          <cell r="Q930">
            <v>0</v>
          </cell>
        </row>
        <row r="931">
          <cell r="B931" t="str">
            <v>DBOX-2-BASE-EU</v>
          </cell>
          <cell r="C931" t="str">
            <v>D-BOX - Motion System with 2 motors/actuators and Motion Sim Base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 t="str">
            <v>Trak Racer</v>
          </cell>
          <cell r="I931" t="str">
            <v>Electronics - 3P</v>
          </cell>
          <cell r="J931" t="str">
            <v>Electronics</v>
          </cell>
          <cell r="K931" t="str">
            <v>NA</v>
          </cell>
          <cell r="L931" t="str">
            <v>/</v>
          </cell>
          <cell r="M931" t="str">
            <v>new</v>
          </cell>
          <cell r="N931" t="str">
            <v>LIVE</v>
          </cell>
          <cell r="O931" t="b">
            <v>1</v>
          </cell>
          <cell r="P931" t="str">
            <v>NA</v>
          </cell>
          <cell r="Q931">
            <v>0</v>
          </cell>
        </row>
        <row r="932">
          <cell r="B932" t="str">
            <v>DBOX-3-BASE</v>
          </cell>
          <cell r="C932" t="str">
            <v>D-BOX - Motion System with 3 motors/actuators and Motion Sim Base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 t="str">
            <v>Trak Racer</v>
          </cell>
          <cell r="I932" t="str">
            <v>Electronics - 3P</v>
          </cell>
          <cell r="J932" t="str">
            <v>Electronics</v>
          </cell>
          <cell r="K932" t="str">
            <v>NA</v>
          </cell>
          <cell r="L932" t="str">
            <v>/</v>
          </cell>
          <cell r="M932" t="str">
            <v>new</v>
          </cell>
          <cell r="N932" t="str">
            <v>LIVE</v>
          </cell>
          <cell r="O932" t="b">
            <v>1</v>
          </cell>
          <cell r="P932" t="str">
            <v>NA</v>
          </cell>
          <cell r="Q932">
            <v>0</v>
          </cell>
        </row>
        <row r="933">
          <cell r="B933" t="str">
            <v>DBOX-3-BASE-EU</v>
          </cell>
          <cell r="C933" t="str">
            <v>D-BOX - Motion System with 3 motors/actuators and Motion Sim Base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 t="str">
            <v>Trak Racer</v>
          </cell>
          <cell r="I933" t="str">
            <v>Electronics - 3P</v>
          </cell>
          <cell r="J933" t="str">
            <v>Electronics</v>
          </cell>
          <cell r="K933" t="str">
            <v>NA</v>
          </cell>
          <cell r="L933" t="str">
            <v>/</v>
          </cell>
          <cell r="M933" t="str">
            <v>new</v>
          </cell>
          <cell r="N933" t="str">
            <v>LIVE</v>
          </cell>
          <cell r="O933" t="b">
            <v>1</v>
          </cell>
          <cell r="P933" t="str">
            <v>NA</v>
          </cell>
          <cell r="Q933">
            <v>0</v>
          </cell>
        </row>
        <row r="934">
          <cell r="B934" t="str">
            <v>DBOX-3-BASE-UK</v>
          </cell>
          <cell r="C934" t="str">
            <v>D-BOX - Motion System with 3 motors/actuators and Motion Sim Base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 t="str">
            <v>Trak Racer</v>
          </cell>
          <cell r="I934" t="str">
            <v>Electronics - 3P</v>
          </cell>
          <cell r="J934" t="str">
            <v>Electronics</v>
          </cell>
          <cell r="K934" t="str">
            <v>NA</v>
          </cell>
          <cell r="L934" t="str">
            <v>/</v>
          </cell>
          <cell r="M934" t="str">
            <v>new</v>
          </cell>
          <cell r="N934" t="str">
            <v>LIVE</v>
          </cell>
          <cell r="O934" t="b">
            <v>1</v>
          </cell>
          <cell r="P934" t="str">
            <v>NA</v>
          </cell>
          <cell r="Q934">
            <v>0</v>
          </cell>
        </row>
        <row r="935">
          <cell r="B935" t="str">
            <v>DBOX-3-BASE-AU</v>
          </cell>
          <cell r="C935" t="str">
            <v>D-BOX - Motion System with 3 motors/actuators and Motion Sim Base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 t="str">
            <v>Trak Racer</v>
          </cell>
          <cell r="I935" t="str">
            <v>Electronics - 3P</v>
          </cell>
          <cell r="J935" t="str">
            <v>Electronics</v>
          </cell>
          <cell r="K935" t="str">
            <v>NA</v>
          </cell>
          <cell r="L935" t="str">
            <v>/</v>
          </cell>
          <cell r="M935" t="str">
            <v>new</v>
          </cell>
          <cell r="N935" t="str">
            <v>LIVE</v>
          </cell>
          <cell r="O935" t="b">
            <v>1</v>
          </cell>
          <cell r="P935" t="str">
            <v>NA</v>
          </cell>
          <cell r="Q935">
            <v>0</v>
          </cell>
        </row>
        <row r="936">
          <cell r="B936" t="str">
            <v>DBOX-3250i</v>
          </cell>
          <cell r="C936" t="str">
            <v>D-BOX - Motion System with 3 motors/actuators and Motion Sim Base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 t="str">
            <v>Trak Racer</v>
          </cell>
          <cell r="I936" t="str">
            <v>Electronics - 3P</v>
          </cell>
          <cell r="J936" t="str">
            <v>Electronics</v>
          </cell>
          <cell r="K936" t="str">
            <v>NA</v>
          </cell>
          <cell r="L936" t="str">
            <v>/</v>
          </cell>
          <cell r="M936" t="str">
            <v>new</v>
          </cell>
          <cell r="N936" t="str">
            <v>LIVE</v>
          </cell>
          <cell r="O936" t="b">
            <v>1</v>
          </cell>
          <cell r="P936" t="str">
            <v>NA</v>
          </cell>
          <cell r="Q936">
            <v>0</v>
          </cell>
        </row>
        <row r="937">
          <cell r="B937" t="str">
            <v>DBOX-3250i-EU</v>
          </cell>
          <cell r="C937" t="str">
            <v>D-BOX - Motion System with 3 motors/actuators and Motion Sim Base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 t="str">
            <v>Trak Racer</v>
          </cell>
          <cell r="I937" t="str">
            <v>Electronics - 3P</v>
          </cell>
          <cell r="J937" t="str">
            <v>Electronics</v>
          </cell>
          <cell r="K937" t="str">
            <v>NA</v>
          </cell>
          <cell r="L937" t="str">
            <v>/</v>
          </cell>
          <cell r="M937" t="str">
            <v>new</v>
          </cell>
          <cell r="N937" t="str">
            <v>LIVE</v>
          </cell>
          <cell r="O937" t="b">
            <v>1</v>
          </cell>
          <cell r="P937" t="str">
            <v>NA</v>
          </cell>
          <cell r="Q937">
            <v>0</v>
          </cell>
        </row>
        <row r="938">
          <cell r="B938" t="str">
            <v>DBOX-3250i-UK</v>
          </cell>
          <cell r="C938" t="str">
            <v>D-BOX - Motion System with 3 motors/actuators and Motion Sim Base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 t="str">
            <v>Trak Racer</v>
          </cell>
          <cell r="I938" t="str">
            <v>Electronics - 3P</v>
          </cell>
          <cell r="J938" t="str">
            <v>Electronics</v>
          </cell>
          <cell r="K938" t="str">
            <v>NA</v>
          </cell>
          <cell r="L938" t="str">
            <v>/</v>
          </cell>
          <cell r="M938" t="str">
            <v>new</v>
          </cell>
          <cell r="N938" t="str">
            <v>LIVE</v>
          </cell>
          <cell r="O938" t="b">
            <v>1</v>
          </cell>
          <cell r="P938" t="str">
            <v>NA</v>
          </cell>
          <cell r="Q938">
            <v>0</v>
          </cell>
        </row>
        <row r="939">
          <cell r="B939" t="str">
            <v>DBOX-3250i-AU</v>
          </cell>
          <cell r="C939" t="str">
            <v>D-BOX - Motion System with 3 motors/actuators and Motion Sim Base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 t="str">
            <v>Trak Racer</v>
          </cell>
          <cell r="I939" t="str">
            <v>Electronics - 3P</v>
          </cell>
          <cell r="J939" t="str">
            <v>Electronics</v>
          </cell>
          <cell r="K939" t="str">
            <v>NA</v>
          </cell>
          <cell r="L939" t="str">
            <v>/</v>
          </cell>
          <cell r="M939" t="str">
            <v>new</v>
          </cell>
          <cell r="N939" t="str">
            <v>LIVE</v>
          </cell>
          <cell r="O939" t="b">
            <v>1</v>
          </cell>
          <cell r="P939" t="str">
            <v>NA</v>
          </cell>
          <cell r="Q939">
            <v>0</v>
          </cell>
        </row>
        <row r="940">
          <cell r="B940" t="str">
            <v>DBOX-2250i</v>
          </cell>
          <cell r="C940" t="str">
            <v>D-BOX - Motion System with 4 motors/actuators and Motion Sim Base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 t="str">
            <v>Trak Racer</v>
          </cell>
          <cell r="I940" t="str">
            <v>Electronics - 3P</v>
          </cell>
          <cell r="J940" t="str">
            <v>Electronics</v>
          </cell>
          <cell r="K940" t="str">
            <v>NA</v>
          </cell>
          <cell r="L940" t="str">
            <v>/</v>
          </cell>
          <cell r="M940" t="str">
            <v>new</v>
          </cell>
          <cell r="N940" t="str">
            <v>LIVE</v>
          </cell>
          <cell r="O940" t="b">
            <v>1</v>
          </cell>
          <cell r="P940" t="str">
            <v>NA</v>
          </cell>
          <cell r="Q940">
            <v>0</v>
          </cell>
        </row>
        <row r="941">
          <cell r="B941" t="str">
            <v>DBOX-4-BASE-AU</v>
          </cell>
          <cell r="C941" t="str">
            <v>D-BOX - Motion System with 4 motors/actuators and Motion Sim Base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 t="str">
            <v>Trak Racer</v>
          </cell>
          <cell r="I941" t="str">
            <v>Electronics - 3P</v>
          </cell>
          <cell r="J941" t="str">
            <v>Electronics</v>
          </cell>
          <cell r="K941" t="str">
            <v>NA</v>
          </cell>
          <cell r="L941" t="str">
            <v>/</v>
          </cell>
          <cell r="M941" t="str">
            <v>new</v>
          </cell>
          <cell r="N941" t="str">
            <v>LIVE</v>
          </cell>
          <cell r="O941" t="b">
            <v>1</v>
          </cell>
          <cell r="P941" t="str">
            <v>NA</v>
          </cell>
          <cell r="Q941">
            <v>0</v>
          </cell>
        </row>
        <row r="942">
          <cell r="B942" t="str">
            <v>DBOX-4-BASE-UK</v>
          </cell>
          <cell r="C942" t="str">
            <v>D-BOX - Motion System with 4 motors/actuators and Motion Sim Base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 t="str">
            <v>Trak Racer</v>
          </cell>
          <cell r="I942" t="str">
            <v>Electronics - 3P</v>
          </cell>
          <cell r="J942" t="str">
            <v>Electronics</v>
          </cell>
          <cell r="K942" t="str">
            <v>NA</v>
          </cell>
          <cell r="L942" t="str">
            <v>/</v>
          </cell>
          <cell r="M942" t="str">
            <v>new</v>
          </cell>
          <cell r="N942" t="str">
            <v>LIVE</v>
          </cell>
          <cell r="O942" t="b">
            <v>1</v>
          </cell>
          <cell r="P942" t="str">
            <v>NA</v>
          </cell>
          <cell r="Q942">
            <v>0</v>
          </cell>
        </row>
        <row r="943">
          <cell r="B943" t="str">
            <v>DBOX-4-BASE-EU</v>
          </cell>
          <cell r="C943" t="str">
            <v>D-BOX - Motion System with 4 motors/actuators and Motion Sim Base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 t="str">
            <v>Trak Racer</v>
          </cell>
          <cell r="I943" t="str">
            <v>Electronics - 3P</v>
          </cell>
          <cell r="J943" t="str">
            <v>Electronics</v>
          </cell>
          <cell r="K943" t="str">
            <v>NA</v>
          </cell>
          <cell r="L943" t="str">
            <v>/</v>
          </cell>
          <cell r="M943" t="str">
            <v>new</v>
          </cell>
          <cell r="N943" t="str">
            <v>LIVE</v>
          </cell>
          <cell r="O943" t="b">
            <v>1</v>
          </cell>
          <cell r="P943" t="str">
            <v>NA</v>
          </cell>
          <cell r="Q943">
            <v>0</v>
          </cell>
        </row>
        <row r="944">
          <cell r="B944" t="str">
            <v>822-0037</v>
          </cell>
          <cell r="C944" t="str">
            <v>D-BOX accessory box - 2 ACTUATOR AU</v>
          </cell>
          <cell r="D944">
            <v>0.8</v>
          </cell>
          <cell r="E944">
            <v>11</v>
          </cell>
          <cell r="F944">
            <v>11</v>
          </cell>
          <cell r="G944">
            <v>38</v>
          </cell>
          <cell r="H944" t="str">
            <v>Trak Racer</v>
          </cell>
          <cell r="I944" t="str">
            <v>Default</v>
          </cell>
          <cell r="J944" t="str">
            <v>Electronics</v>
          </cell>
          <cell r="K944" t="str">
            <v>NA</v>
          </cell>
          <cell r="L944" t="str">
            <v>/</v>
          </cell>
          <cell r="M944" t="str">
            <v>new</v>
          </cell>
          <cell r="N944" t="str">
            <v>LIVE</v>
          </cell>
          <cell r="O944" t="b">
            <v>0</v>
          </cell>
          <cell r="P944" t="str">
            <v>D-BOX Technologies Inc.</v>
          </cell>
          <cell r="Q944">
            <v>81.073800000000006</v>
          </cell>
        </row>
        <row r="945">
          <cell r="B945" t="str">
            <v>822-0038</v>
          </cell>
          <cell r="C945" t="str">
            <v>D-BOX accessory box - 2 ACTUATOR EU</v>
          </cell>
          <cell r="D945">
            <v>0.8</v>
          </cell>
          <cell r="E945">
            <v>11</v>
          </cell>
          <cell r="F945">
            <v>11</v>
          </cell>
          <cell r="G945">
            <v>38</v>
          </cell>
          <cell r="H945" t="str">
            <v>Trak Racer</v>
          </cell>
          <cell r="I945" t="str">
            <v>Default</v>
          </cell>
          <cell r="J945" t="str">
            <v>Electronics</v>
          </cell>
          <cell r="K945" t="str">
            <v>NA</v>
          </cell>
          <cell r="L945" t="str">
            <v>/</v>
          </cell>
          <cell r="M945" t="str">
            <v>new</v>
          </cell>
          <cell r="N945" t="str">
            <v>LIVE</v>
          </cell>
          <cell r="O945" t="b">
            <v>0</v>
          </cell>
          <cell r="P945" t="str">
            <v>D-BOX Technologies Inc.</v>
          </cell>
          <cell r="Q945">
            <v>0</v>
          </cell>
        </row>
        <row r="946">
          <cell r="B946" t="str">
            <v>822-0036</v>
          </cell>
          <cell r="C946" t="str">
            <v>D-BOX accessory box - 2 ACTUATOR UK</v>
          </cell>
          <cell r="D946">
            <v>0.8</v>
          </cell>
          <cell r="E946">
            <v>11</v>
          </cell>
          <cell r="F946">
            <v>11</v>
          </cell>
          <cell r="G946">
            <v>38</v>
          </cell>
          <cell r="H946" t="str">
            <v>Trak Racer</v>
          </cell>
          <cell r="I946" t="str">
            <v>Default</v>
          </cell>
          <cell r="J946" t="str">
            <v>Electronics</v>
          </cell>
          <cell r="K946" t="str">
            <v>NA</v>
          </cell>
          <cell r="L946" t="str">
            <v>/</v>
          </cell>
          <cell r="M946" t="str">
            <v>new</v>
          </cell>
          <cell r="N946" t="str">
            <v>LIVE</v>
          </cell>
          <cell r="O946" t="b">
            <v>0</v>
          </cell>
          <cell r="P946" t="str">
            <v>D-BOX Technologies Inc.</v>
          </cell>
          <cell r="Q946">
            <v>9.7550000000000008</v>
          </cell>
        </row>
        <row r="947">
          <cell r="B947" t="str">
            <v>822-0035</v>
          </cell>
          <cell r="C947" t="str">
            <v>D-BOX accessory box - 2 ACTUATOR USA</v>
          </cell>
          <cell r="D947">
            <v>0.8</v>
          </cell>
          <cell r="E947">
            <v>11</v>
          </cell>
          <cell r="F947">
            <v>11</v>
          </cell>
          <cell r="G947">
            <v>38</v>
          </cell>
          <cell r="H947" t="str">
            <v>Trak Racer</v>
          </cell>
          <cell r="I947" t="str">
            <v>Default</v>
          </cell>
          <cell r="J947" t="str">
            <v>Electronics</v>
          </cell>
          <cell r="K947" t="str">
            <v>NA</v>
          </cell>
          <cell r="L947" t="str">
            <v>/</v>
          </cell>
          <cell r="M947" t="str">
            <v>new</v>
          </cell>
          <cell r="N947" t="str">
            <v>LIVE</v>
          </cell>
          <cell r="O947" t="b">
            <v>0</v>
          </cell>
          <cell r="P947" t="str">
            <v>D-BOX Technologies Inc.</v>
          </cell>
          <cell r="Q947">
            <v>81.039299999999997</v>
          </cell>
        </row>
        <row r="948">
          <cell r="B948" t="str">
            <v>822-0033</v>
          </cell>
          <cell r="C948" t="str">
            <v>D-BOX accessory box - 3-4 ACTUATOR AU</v>
          </cell>
          <cell r="D948">
            <v>1.2</v>
          </cell>
          <cell r="E948">
            <v>11</v>
          </cell>
          <cell r="F948">
            <v>11</v>
          </cell>
          <cell r="G948">
            <v>38</v>
          </cell>
          <cell r="H948" t="str">
            <v>Trak Racer</v>
          </cell>
          <cell r="I948" t="str">
            <v>Default</v>
          </cell>
          <cell r="J948" t="str">
            <v>Electronics</v>
          </cell>
          <cell r="K948" t="str">
            <v>NA</v>
          </cell>
          <cell r="L948" t="str">
            <v>/</v>
          </cell>
          <cell r="M948" t="str">
            <v>new</v>
          </cell>
          <cell r="N948" t="str">
            <v>LIVE</v>
          </cell>
          <cell r="O948" t="b">
            <v>0</v>
          </cell>
          <cell r="P948" t="str">
            <v>D-BOX Technologies Inc.</v>
          </cell>
          <cell r="Q948">
            <v>65.453400000000002</v>
          </cell>
        </row>
        <row r="949">
          <cell r="B949" t="str">
            <v>822-0034</v>
          </cell>
          <cell r="C949" t="str">
            <v>D-BOX accessory box - 3-4 ACTUATOR EU</v>
          </cell>
          <cell r="D949">
            <v>0.8</v>
          </cell>
          <cell r="E949">
            <v>11</v>
          </cell>
          <cell r="F949">
            <v>11</v>
          </cell>
          <cell r="G949">
            <v>38</v>
          </cell>
          <cell r="H949" t="str">
            <v>Trak Racer</v>
          </cell>
          <cell r="I949" t="str">
            <v>Default</v>
          </cell>
          <cell r="J949" t="str">
            <v>Electronics</v>
          </cell>
          <cell r="K949" t="str">
            <v>NA</v>
          </cell>
          <cell r="L949" t="str">
            <v>/</v>
          </cell>
          <cell r="M949" t="str">
            <v>new</v>
          </cell>
          <cell r="N949" t="str">
            <v>LIVE</v>
          </cell>
          <cell r="O949" t="b">
            <v>0</v>
          </cell>
          <cell r="P949" t="str">
            <v>D-BOX Technologies Inc.</v>
          </cell>
          <cell r="Q949">
            <v>62.608499999999999</v>
          </cell>
        </row>
        <row r="950">
          <cell r="B950" t="str">
            <v>822-0032</v>
          </cell>
          <cell r="C950" t="str">
            <v>D-BOX accessory box - 3-4 ACTUATOR UK</v>
          </cell>
          <cell r="D950">
            <v>1.2</v>
          </cell>
          <cell r="E950">
            <v>11</v>
          </cell>
          <cell r="F950">
            <v>11</v>
          </cell>
          <cell r="G950">
            <v>38</v>
          </cell>
          <cell r="H950" t="str">
            <v>Trak Racer</v>
          </cell>
          <cell r="I950" t="str">
            <v>Default</v>
          </cell>
          <cell r="J950" t="str">
            <v>Electronics</v>
          </cell>
          <cell r="K950" t="str">
            <v>NA</v>
          </cell>
          <cell r="L950" t="str">
            <v>/</v>
          </cell>
          <cell r="M950" t="str">
            <v>new</v>
          </cell>
          <cell r="N950" t="str">
            <v>LIVE</v>
          </cell>
          <cell r="O950" t="b">
            <v>0</v>
          </cell>
          <cell r="P950" t="str">
            <v>D-BOX Technologies Inc.</v>
          </cell>
          <cell r="Q950">
            <v>65.454300000000003</v>
          </cell>
        </row>
        <row r="951">
          <cell r="B951" t="str">
            <v>822-0031</v>
          </cell>
          <cell r="C951" t="str">
            <v>D-BOX accessory box - 3-4 ACTUATOR USA</v>
          </cell>
          <cell r="D951">
            <v>1.2</v>
          </cell>
          <cell r="E951">
            <v>11</v>
          </cell>
          <cell r="F951">
            <v>11</v>
          </cell>
          <cell r="G951">
            <v>38</v>
          </cell>
          <cell r="H951" t="str">
            <v>Trak Racer</v>
          </cell>
          <cell r="I951" t="str">
            <v>Default</v>
          </cell>
          <cell r="J951" t="str">
            <v>Electronics</v>
          </cell>
          <cell r="K951" t="str">
            <v>NA</v>
          </cell>
          <cell r="L951" t="str">
            <v>/</v>
          </cell>
          <cell r="M951" t="str">
            <v>new</v>
          </cell>
          <cell r="N951" t="str">
            <v>LIVE</v>
          </cell>
          <cell r="O951" t="b">
            <v>0</v>
          </cell>
          <cell r="P951" t="str">
            <v>D-BOX Technologies Inc.</v>
          </cell>
          <cell r="Q951">
            <v>65.451999999999998</v>
          </cell>
        </row>
        <row r="952">
          <cell r="B952" t="str">
            <v>TR-SWH2</v>
          </cell>
          <cell r="C952" t="str">
            <v>D-Shaped Wheel</v>
          </cell>
          <cell r="D952">
            <v>1.3</v>
          </cell>
          <cell r="E952">
            <v>52</v>
          </cell>
          <cell r="F952">
            <v>370</v>
          </cell>
          <cell r="G952">
            <v>365</v>
          </cell>
          <cell r="H952" t="str">
            <v>Trak Racer</v>
          </cell>
          <cell r="I952" t="str">
            <v>Spare Parts</v>
          </cell>
          <cell r="J952" t="str">
            <v>Spare Parts</v>
          </cell>
          <cell r="K952" t="str">
            <v>NA</v>
          </cell>
          <cell r="L952" t="str">
            <v>/</v>
          </cell>
          <cell r="M952" t="str">
            <v>new</v>
          </cell>
          <cell r="N952" t="str">
            <v>LIVE</v>
          </cell>
          <cell r="O952" t="b">
            <v>0</v>
          </cell>
          <cell r="P952" t="str">
            <v>Foshan Simu Technology Co.,Ltd</v>
          </cell>
          <cell r="Q952">
            <v>53.964500000000001</v>
          </cell>
        </row>
        <row r="953">
          <cell r="B953" t="str">
            <v>DABPLUS-AND</v>
          </cell>
          <cell r="C953" t="str">
            <v>DAB+ Digital Radio Module Android Plug IN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 t="str">
            <v>MASTEN</v>
          </cell>
          <cell r="I953" t="str">
            <v>Vehicle Accessories</v>
          </cell>
          <cell r="J953" t="str">
            <v>Vehicle Accessories</v>
          </cell>
          <cell r="K953" t="str">
            <v>Archived</v>
          </cell>
          <cell r="L953" t="str">
            <v>/</v>
          </cell>
          <cell r="M953" t="str">
            <v>new</v>
          </cell>
          <cell r="N953" t="str">
            <v>ARCHIVED</v>
          </cell>
          <cell r="O953" t="b">
            <v>0</v>
          </cell>
          <cell r="P953" t="str">
            <v>NA</v>
          </cell>
          <cell r="Q953">
            <v>0</v>
          </cell>
        </row>
        <row r="954">
          <cell r="B954" t="str">
            <v>DAB-USB02</v>
          </cell>
          <cell r="C954" t="str">
            <v>DAB+ Digital Radio Module Plug IN</v>
          </cell>
          <cell r="D954">
            <v>0.03</v>
          </cell>
          <cell r="E954">
            <v>0.1</v>
          </cell>
          <cell r="F954">
            <v>0.1</v>
          </cell>
          <cell r="G954">
            <v>0.1</v>
          </cell>
          <cell r="H954" t="str">
            <v>MASTEN</v>
          </cell>
          <cell r="I954" t="str">
            <v>Vehicle Accessories</v>
          </cell>
          <cell r="J954" t="str">
            <v>In Dash Navigation System Accessories</v>
          </cell>
          <cell r="K954" t="str">
            <v>Archived</v>
          </cell>
          <cell r="L954" t="str">
            <v>/</v>
          </cell>
          <cell r="M954" t="str">
            <v>new</v>
          </cell>
          <cell r="N954" t="str">
            <v>ARCHIVED</v>
          </cell>
          <cell r="O954" t="b">
            <v>0</v>
          </cell>
          <cell r="P954" t="str">
            <v>WISE SUCCESS(HK) TECHNOLOGY LIMITED</v>
          </cell>
          <cell r="Q954">
            <v>0</v>
          </cell>
        </row>
        <row r="955">
          <cell r="B955" t="str">
            <v>DVR-X3s</v>
          </cell>
          <cell r="C955" t="str">
            <v>Dash Cam Dual Camera Reversing Recorder Car DVR Video 170° FHD 1296P 30FPS 3 LCD 32GB</v>
          </cell>
          <cell r="D955">
            <v>0.5</v>
          </cell>
          <cell r="E955">
            <v>0.12</v>
          </cell>
          <cell r="F955">
            <v>0.15</v>
          </cell>
          <cell r="G955">
            <v>0.08</v>
          </cell>
          <cell r="H955" t="str">
            <v>MASTEN</v>
          </cell>
          <cell r="I955" t="str">
            <v>Vehicle Accessories</v>
          </cell>
          <cell r="J955" t="str">
            <v>DVR</v>
          </cell>
          <cell r="K955" t="str">
            <v>Live</v>
          </cell>
          <cell r="L955" t="str">
            <v>/</v>
          </cell>
          <cell r="M955" t="str">
            <v>new</v>
          </cell>
          <cell r="N955" t="str">
            <v>ARCHIVED</v>
          </cell>
          <cell r="O955" t="b">
            <v>1</v>
          </cell>
          <cell r="P955" t="str">
            <v>SHENZHEN SSS-CAR TECHNOLOGY Co.,LTD</v>
          </cell>
          <cell r="Q955">
            <v>0</v>
          </cell>
        </row>
        <row r="956">
          <cell r="B956" t="str">
            <v>DVR-X3</v>
          </cell>
          <cell r="C956" t="str">
            <v>Dash Cam Dual Camera Reversing Recorder Car DVR Video 170° FHD 30FPS 3 LCD 32GB</v>
          </cell>
          <cell r="D956">
            <v>0.5</v>
          </cell>
          <cell r="E956">
            <v>0.12</v>
          </cell>
          <cell r="F956">
            <v>0.15</v>
          </cell>
          <cell r="G956">
            <v>0.08</v>
          </cell>
          <cell r="H956" t="str">
            <v>MASTEN</v>
          </cell>
          <cell r="I956" t="str">
            <v>Vehicle Accessories</v>
          </cell>
          <cell r="J956" t="str">
            <v>DVR</v>
          </cell>
          <cell r="K956" t="str">
            <v>Live</v>
          </cell>
          <cell r="L956" t="str">
            <v>/</v>
          </cell>
          <cell r="M956" t="str">
            <v>new</v>
          </cell>
          <cell r="N956" t="str">
            <v>DISCONTINUED</v>
          </cell>
          <cell r="O956" t="b">
            <v>0</v>
          </cell>
          <cell r="P956" t="str">
            <v>SHENZHEN SSS-CAR TECHNOLOGY Co.,LTD</v>
          </cell>
          <cell r="Q956">
            <v>29.84</v>
          </cell>
        </row>
        <row r="957">
          <cell r="B957" t="str">
            <v>FS6-DDM</v>
          </cell>
          <cell r="C957" t="str">
            <v>Dash Display Mount for Alu, TRX, TR8, Flight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 t="str">
            <v>Trak Racer</v>
          </cell>
          <cell r="I957" t="str">
            <v>Addons</v>
          </cell>
          <cell r="J957" t="str">
            <v>Accessories - Accessories</v>
          </cell>
          <cell r="K957" t="str">
            <v>NA</v>
          </cell>
          <cell r="L957" t="str">
            <v>/</v>
          </cell>
          <cell r="M957" t="str">
            <v>new</v>
          </cell>
          <cell r="N957" t="str">
            <v>LIVE</v>
          </cell>
          <cell r="O957" t="b">
            <v>0</v>
          </cell>
          <cell r="P957" t="str">
            <v>Xiamen Trak Racer Industry and Trade Co., Ltd</v>
          </cell>
          <cell r="Q957">
            <v>0</v>
          </cell>
        </row>
        <row r="958">
          <cell r="B958" t="str">
            <v>DATABASE-TEST</v>
          </cell>
          <cell r="C958" t="str">
            <v>DATABASE TESTING PRODUCT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 t="str">
            <v>HIKEit</v>
          </cell>
          <cell r="I958" t="str">
            <v>Default</v>
          </cell>
          <cell r="J958" t="str">
            <v>shopify-products</v>
          </cell>
          <cell r="K958" t="str">
            <v>NA</v>
          </cell>
          <cell r="L958" t="str">
            <v>/</v>
          </cell>
          <cell r="M958" t="str">
            <v>new</v>
          </cell>
          <cell r="N958" t="str">
            <v>LIVE</v>
          </cell>
          <cell r="O958" t="b">
            <v>0</v>
          </cell>
          <cell r="P958" t="str">
            <v>NA</v>
          </cell>
          <cell r="Q958">
            <v>0</v>
          </cell>
        </row>
        <row r="959">
          <cell r="B959" t="str">
            <v>DBA-01</v>
          </cell>
          <cell r="C959" t="str">
            <v>DBA-01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 t="str">
            <v>MASTEN</v>
          </cell>
          <cell r="I959" t="str">
            <v>Vehicle Accessories</v>
          </cell>
          <cell r="J959" t="str">
            <v>Vehicle Accessories</v>
          </cell>
          <cell r="K959" t="str">
            <v>Archived</v>
          </cell>
          <cell r="L959" t="str">
            <v>/</v>
          </cell>
          <cell r="M959" t="str">
            <v>new</v>
          </cell>
          <cell r="N959" t="str">
            <v>ARCHIVED</v>
          </cell>
          <cell r="O959" t="b">
            <v>0</v>
          </cell>
          <cell r="P959" t="str">
            <v>Hifimax Industrial Limited (China)</v>
          </cell>
          <cell r="Q959">
            <v>0</v>
          </cell>
        </row>
        <row r="960">
          <cell r="B960" t="str">
            <v>TRMOVE-BRACKET</v>
          </cell>
          <cell r="C960" t="str">
            <v>DBOX Bracket for TR160 - 1pc set</v>
          </cell>
          <cell r="D960">
            <v>0.65</v>
          </cell>
          <cell r="E960">
            <v>10.5</v>
          </cell>
          <cell r="F960">
            <v>7.8</v>
          </cell>
          <cell r="G960">
            <v>16.5</v>
          </cell>
          <cell r="H960" t="str">
            <v>Trak Racer</v>
          </cell>
          <cell r="I960" t="str">
            <v>Default</v>
          </cell>
          <cell r="J960" t="str">
            <v>Accessories</v>
          </cell>
          <cell r="K960" t="str">
            <v>NA</v>
          </cell>
          <cell r="L960" t="str">
            <v>/</v>
          </cell>
          <cell r="M960" t="str">
            <v>new</v>
          </cell>
          <cell r="N960" t="str">
            <v>LIVE</v>
          </cell>
          <cell r="O960" t="b">
            <v>0</v>
          </cell>
          <cell r="P960" t="str">
            <v>Xiamen Trak Racer Industry and Trade Co., Ltd</v>
          </cell>
          <cell r="Q960">
            <v>6.8964999999999996</v>
          </cell>
        </row>
        <row r="961">
          <cell r="B961" t="str">
            <v>TRMOVE-BRACKET2</v>
          </cell>
          <cell r="C961" t="str">
            <v>DBOX Bracket for TR160 - 2pcs set</v>
          </cell>
          <cell r="D961">
            <v>1.47</v>
          </cell>
          <cell r="E961">
            <v>12</v>
          </cell>
          <cell r="F961">
            <v>8.6999999999999993</v>
          </cell>
          <cell r="G961">
            <v>16.5</v>
          </cell>
          <cell r="H961" t="str">
            <v>Trak Racer</v>
          </cell>
          <cell r="I961" t="str">
            <v>Default</v>
          </cell>
          <cell r="J961" t="str">
            <v>Accessories</v>
          </cell>
          <cell r="K961" t="str">
            <v>NA</v>
          </cell>
          <cell r="L961" t="str">
            <v>/</v>
          </cell>
          <cell r="M961" t="str">
            <v>new</v>
          </cell>
          <cell r="N961" t="str">
            <v>LIVE</v>
          </cell>
          <cell r="O961" t="b">
            <v>0</v>
          </cell>
          <cell r="P961" t="str">
            <v>Xiamen Trak Racer Industry and Trade Co., Ltd</v>
          </cell>
          <cell r="Q961">
            <v>14.507099999999999</v>
          </cell>
        </row>
        <row r="962">
          <cell r="B962" t="str">
            <v>TRMOVE-BRACKET-WIDE</v>
          </cell>
          <cell r="C962" t="str">
            <v>DBOX Bracket for TR160 - 2pcs set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 t="str">
            <v>Trak Racer</v>
          </cell>
          <cell r="I962" t="str">
            <v>Default</v>
          </cell>
          <cell r="J962" t="str">
            <v>Accessories</v>
          </cell>
          <cell r="K962" t="str">
            <v>NA</v>
          </cell>
          <cell r="L962" t="str">
            <v>/</v>
          </cell>
          <cell r="M962" t="str">
            <v>new</v>
          </cell>
          <cell r="N962" t="str">
            <v>LIVE</v>
          </cell>
          <cell r="O962" t="b">
            <v>0</v>
          </cell>
          <cell r="P962" t="str">
            <v>Xiamen Trak Racer Industry and Trade Co., Ltd</v>
          </cell>
          <cell r="Q962">
            <v>0</v>
          </cell>
        </row>
        <row r="963">
          <cell r="B963" t="str">
            <v>TR1603-DDPBNP</v>
          </cell>
          <cell r="C963" t="str">
            <v>DBOX-2250i - D-BOX GEN 5 2250i Haptic System with 2 motion actuators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 t="str">
            <v>Trak Racer</v>
          </cell>
          <cell r="I963" t="str">
            <v>Electronics - 3P</v>
          </cell>
          <cell r="J963" t="str">
            <v>Electronics</v>
          </cell>
          <cell r="K963" t="str">
            <v>NA</v>
          </cell>
          <cell r="L963" t="str">
            <v>/</v>
          </cell>
          <cell r="M963" t="str">
            <v>new</v>
          </cell>
          <cell r="N963" t="str">
            <v>LIVE</v>
          </cell>
          <cell r="O963" t="b">
            <v>1</v>
          </cell>
          <cell r="P963" t="str">
            <v>NA</v>
          </cell>
          <cell r="Q963">
            <v>0</v>
          </cell>
        </row>
        <row r="964">
          <cell r="B964" t="str">
            <v>DBOX-2250i-EU</v>
          </cell>
          <cell r="C964" t="str">
            <v>DBOX-2250i - D-BOX GEN 5 2250i Haptic System with 2 motion actuators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 t="str">
            <v>Trak Racer</v>
          </cell>
          <cell r="I964" t="str">
            <v>Electronics - 3P</v>
          </cell>
          <cell r="J964" t="str">
            <v>Electronics</v>
          </cell>
          <cell r="K964" t="str">
            <v>NA</v>
          </cell>
          <cell r="L964" t="str">
            <v>/</v>
          </cell>
          <cell r="M964" t="str">
            <v>new</v>
          </cell>
          <cell r="N964" t="str">
            <v>LIVE</v>
          </cell>
          <cell r="O964" t="b">
            <v>1</v>
          </cell>
          <cell r="P964" t="str">
            <v>NA</v>
          </cell>
          <cell r="Q964">
            <v>0</v>
          </cell>
        </row>
        <row r="965">
          <cell r="B965" t="str">
            <v>DBOX-2250i-AU</v>
          </cell>
          <cell r="C965" t="str">
            <v>DBOX-2250i - D-BOX GEN 5 2250i Haptic System with 2 motion actuators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 t="str">
            <v>Trak Racer</v>
          </cell>
          <cell r="I965" t="str">
            <v>Electronics - 3P</v>
          </cell>
          <cell r="J965" t="str">
            <v>Electronics</v>
          </cell>
          <cell r="K965" t="str">
            <v>NA</v>
          </cell>
          <cell r="L965" t="str">
            <v>/</v>
          </cell>
          <cell r="M965" t="str">
            <v>new</v>
          </cell>
          <cell r="N965" t="str">
            <v>LIVE</v>
          </cell>
          <cell r="O965" t="b">
            <v>1</v>
          </cell>
          <cell r="P965" t="str">
            <v>NA</v>
          </cell>
          <cell r="Q965">
            <v>0</v>
          </cell>
        </row>
        <row r="966">
          <cell r="B966" t="str">
            <v>DBOX-2250i-UK</v>
          </cell>
          <cell r="C966" t="str">
            <v>DBOX-2250i - D-BOX GEN 5 2250i Haptic System with 2 motion actuators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 t="str">
            <v>Trak Racer</v>
          </cell>
          <cell r="I966" t="str">
            <v>Electronics - 3P</v>
          </cell>
          <cell r="J966" t="str">
            <v>Electronics</v>
          </cell>
          <cell r="K966" t="str">
            <v>NA</v>
          </cell>
          <cell r="L966" t="str">
            <v>/</v>
          </cell>
          <cell r="M966" t="str">
            <v>new</v>
          </cell>
          <cell r="N966" t="str">
            <v>LIVE</v>
          </cell>
          <cell r="O966" t="b">
            <v>1</v>
          </cell>
          <cell r="P966" t="str">
            <v>NA</v>
          </cell>
          <cell r="Q966">
            <v>0</v>
          </cell>
        </row>
        <row r="967">
          <cell r="B967" t="str">
            <v>TR1603-4PBNP</v>
          </cell>
          <cell r="C967" t="str">
            <v>DBOX-4250i - D-BOX GEN 5 4250i Haptic System with 4 motion actuators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 t="str">
            <v>Trak Racer</v>
          </cell>
          <cell r="I967" t="str">
            <v>Electronics - 3P</v>
          </cell>
          <cell r="J967" t="str">
            <v>Electronics</v>
          </cell>
          <cell r="K967" t="str">
            <v>NA</v>
          </cell>
          <cell r="L967" t="str">
            <v>/</v>
          </cell>
          <cell r="M967" t="str">
            <v>new</v>
          </cell>
          <cell r="N967" t="str">
            <v>LIVE</v>
          </cell>
          <cell r="O967" t="b">
            <v>1</v>
          </cell>
          <cell r="P967" t="str">
            <v>NA</v>
          </cell>
          <cell r="Q967">
            <v>0</v>
          </cell>
        </row>
        <row r="968">
          <cell r="B968" t="str">
            <v>DBOX-4250i-EU</v>
          </cell>
          <cell r="C968" t="str">
            <v>DBOX-4250i - D-BOX GEN 5 4250i Haptic System with 4 motion actuators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 t="str">
            <v>Trak Racer</v>
          </cell>
          <cell r="I968" t="str">
            <v>Electronics - 3P</v>
          </cell>
          <cell r="J968" t="str">
            <v>Electronics</v>
          </cell>
          <cell r="K968" t="str">
            <v>NA</v>
          </cell>
          <cell r="L968" t="str">
            <v>/</v>
          </cell>
          <cell r="M968" t="str">
            <v>new</v>
          </cell>
          <cell r="N968" t="str">
            <v>LIVE</v>
          </cell>
          <cell r="O968" t="b">
            <v>1</v>
          </cell>
          <cell r="P968" t="str">
            <v>NA</v>
          </cell>
          <cell r="Q968">
            <v>0</v>
          </cell>
        </row>
        <row r="969">
          <cell r="B969" t="str">
            <v>DBOX-4250i-AU</v>
          </cell>
          <cell r="C969" t="str">
            <v>DBOX-4250i - D-BOX GEN 5 4250i Haptic System with 4 motion actuators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 t="str">
            <v>Trak Racer</v>
          </cell>
          <cell r="I969" t="str">
            <v>Electronics - 3P</v>
          </cell>
          <cell r="J969" t="str">
            <v>Electronics</v>
          </cell>
          <cell r="K969" t="str">
            <v>NA</v>
          </cell>
          <cell r="L969" t="str">
            <v>/</v>
          </cell>
          <cell r="M969" t="str">
            <v>new</v>
          </cell>
          <cell r="N969" t="str">
            <v>LIVE</v>
          </cell>
          <cell r="O969" t="b">
            <v>1</v>
          </cell>
          <cell r="P969" t="str">
            <v>NA</v>
          </cell>
          <cell r="Q969">
            <v>0</v>
          </cell>
        </row>
        <row r="970">
          <cell r="B970" t="str">
            <v>DBOX-4250i-UK</v>
          </cell>
          <cell r="C970" t="str">
            <v>DBOX-4250i - D-BOX GEN 5 4250i Haptic System with 4 motion actuators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 t="str">
            <v>Trak Racer</v>
          </cell>
          <cell r="I970" t="str">
            <v>Electronics - 3P</v>
          </cell>
          <cell r="J970" t="str">
            <v>Electronics</v>
          </cell>
          <cell r="K970" t="str">
            <v>NA</v>
          </cell>
          <cell r="L970" t="str">
            <v>/</v>
          </cell>
          <cell r="M970" t="str">
            <v>new</v>
          </cell>
          <cell r="N970" t="str">
            <v>LIVE</v>
          </cell>
          <cell r="O970" t="b">
            <v>1</v>
          </cell>
          <cell r="P970" t="str">
            <v>NA</v>
          </cell>
          <cell r="Q970">
            <v>0</v>
          </cell>
        </row>
        <row r="971">
          <cell r="B971" t="str">
            <v>AND-L07S-US</v>
          </cell>
          <cell r="C971" t="str">
            <v>DEMO - Android 16 GPS Bluetooth Car Player Navigation Radio Stereo For Toyota Landcruiser Sahara 200 Series 08-15</v>
          </cell>
          <cell r="D971">
            <v>5.8</v>
          </cell>
          <cell r="E971">
            <v>0.28999999999999998</v>
          </cell>
          <cell r="F971">
            <v>0.38</v>
          </cell>
          <cell r="G971">
            <v>0.28999999999999998</v>
          </cell>
          <cell r="H971" t="str">
            <v>MASTEN</v>
          </cell>
          <cell r="I971" t="str">
            <v>Navigation System</v>
          </cell>
          <cell r="J971" t="str">
            <v>In Dash Navigation System</v>
          </cell>
          <cell r="K971" t="str">
            <v>Archived</v>
          </cell>
          <cell r="L971" t="str">
            <v>/</v>
          </cell>
          <cell r="M971" t="str">
            <v>new</v>
          </cell>
          <cell r="N971" t="str">
            <v>ARCHIVED</v>
          </cell>
          <cell r="O971" t="b">
            <v>1</v>
          </cell>
          <cell r="P971" t="str">
            <v>ZhiFang</v>
          </cell>
          <cell r="Q971">
            <v>0</v>
          </cell>
        </row>
        <row r="972">
          <cell r="B972" t="str">
            <v>AND-L07C-US</v>
          </cell>
          <cell r="C972" t="str">
            <v>DEMO - Android 16 GPS Bluetooth Car Player Navigation Radio Stereo For Toyota Landcruiser Sahara 200 Series 08-15 with CAM</v>
          </cell>
          <cell r="D972">
            <v>5.8</v>
          </cell>
          <cell r="E972">
            <v>0.28999999999999998</v>
          </cell>
          <cell r="F972">
            <v>0.38</v>
          </cell>
          <cell r="G972">
            <v>0.28999999999999998</v>
          </cell>
          <cell r="H972" t="str">
            <v>MASTEN</v>
          </cell>
          <cell r="I972" t="str">
            <v>Navigation System</v>
          </cell>
          <cell r="J972" t="str">
            <v>In Dash Navigation System</v>
          </cell>
          <cell r="K972" t="str">
            <v>Archived</v>
          </cell>
          <cell r="L972" t="str">
            <v>/</v>
          </cell>
          <cell r="M972" t="str">
            <v>new</v>
          </cell>
          <cell r="N972" t="str">
            <v>ARCHIVED</v>
          </cell>
          <cell r="O972" t="b">
            <v>1</v>
          </cell>
          <cell r="P972" t="str">
            <v>ZhiFang</v>
          </cell>
          <cell r="Q972">
            <v>0</v>
          </cell>
        </row>
        <row r="973">
          <cell r="B973" t="str">
            <v>AND-H10C-US</v>
          </cell>
          <cell r="C973" t="str">
            <v>DEMO - Android For Holden Cruze JG JH 09-15 GPS Bluetooth Car Player Navigation Radio Stereo DVD</v>
          </cell>
          <cell r="D973">
            <v>4.8</v>
          </cell>
          <cell r="E973">
            <v>0.28999999999999998</v>
          </cell>
          <cell r="F973">
            <v>0.33</v>
          </cell>
          <cell r="G973">
            <v>0.23</v>
          </cell>
          <cell r="H973" t="str">
            <v>MASTEN</v>
          </cell>
          <cell r="I973" t="str">
            <v>Navigation System</v>
          </cell>
          <cell r="J973" t="str">
            <v>In Dash Navigation System</v>
          </cell>
          <cell r="K973" t="str">
            <v>Archived</v>
          </cell>
          <cell r="L973" t="str">
            <v>/</v>
          </cell>
          <cell r="M973" t="str">
            <v>new</v>
          </cell>
          <cell r="N973" t="str">
            <v>ARCHIVED</v>
          </cell>
          <cell r="O973" t="b">
            <v>1</v>
          </cell>
          <cell r="P973" t="str">
            <v>WISE SUCCESS(HK) TECHNOLOGY LIMITED</v>
          </cell>
          <cell r="Q973">
            <v>0</v>
          </cell>
        </row>
        <row r="974">
          <cell r="B974" t="str">
            <v>AND-M03C-US</v>
          </cell>
          <cell r="C974" t="str">
            <v>DEMO - Android For Mitsubishi Outlander Lancer ASX Triton Peugeot 4008 Challenger GPS Bluetooth Car Player</v>
          </cell>
          <cell r="D974">
            <v>4.0999999999999996</v>
          </cell>
          <cell r="E974">
            <v>0.28000000000000003</v>
          </cell>
          <cell r="F974">
            <v>0.28999999999999998</v>
          </cell>
          <cell r="G974">
            <v>0.2</v>
          </cell>
          <cell r="H974" t="str">
            <v>MASTEN</v>
          </cell>
          <cell r="I974" t="str">
            <v>Navigation System</v>
          </cell>
          <cell r="J974" t="str">
            <v>In Dash Navigation System</v>
          </cell>
          <cell r="K974" t="str">
            <v>Archived</v>
          </cell>
          <cell r="L974" t="str">
            <v>/</v>
          </cell>
          <cell r="M974" t="str">
            <v>new</v>
          </cell>
          <cell r="N974" t="str">
            <v>ARCHIVED</v>
          </cell>
          <cell r="O974" t="b">
            <v>1</v>
          </cell>
          <cell r="P974" t="str">
            <v>WISE SUCCESS(HK) TECHNOLOGY LIMITED</v>
          </cell>
          <cell r="Q974">
            <v>0</v>
          </cell>
        </row>
        <row r="975">
          <cell r="B975" t="str">
            <v>AVN-H04-GC-US</v>
          </cell>
          <cell r="C975" t="str">
            <v>DEMO - DEMO For Holden Colorado 7RG12-14 GPS Bluetooth Car Player Navigation Radio Stereo</v>
          </cell>
          <cell r="D975">
            <v>6.8</v>
          </cell>
          <cell r="E975">
            <v>0.28999999999999998</v>
          </cell>
          <cell r="F975">
            <v>0.38</v>
          </cell>
          <cell r="G975">
            <v>0.28999999999999998</v>
          </cell>
          <cell r="H975" t="str">
            <v>MASTEN</v>
          </cell>
          <cell r="I975" t="str">
            <v>Navigation System</v>
          </cell>
          <cell r="J975" t="str">
            <v>Navigation System</v>
          </cell>
          <cell r="K975" t="str">
            <v>Archived</v>
          </cell>
          <cell r="L975" t="str">
            <v>/</v>
          </cell>
          <cell r="M975" t="str">
            <v>new</v>
          </cell>
          <cell r="N975" t="str">
            <v>ARCHIVED</v>
          </cell>
          <cell r="O975" t="b">
            <v>1</v>
          </cell>
          <cell r="P975" t="str">
            <v>WISE SUCCESS(HK) TECHNOLOGY LIMITED</v>
          </cell>
          <cell r="Q975">
            <v>0</v>
          </cell>
        </row>
        <row r="976">
          <cell r="B976" t="str">
            <v>AVNP-NIC-US</v>
          </cell>
          <cell r="C976" t="str">
            <v>DEMO - For Nissan Universal 96-15 GPS Bluetooth Car Player Navigation Radio Stereo DVD Inc Cam</v>
          </cell>
          <cell r="D976">
            <v>4.0999999999999996</v>
          </cell>
          <cell r="E976">
            <v>0.28000000000000003</v>
          </cell>
          <cell r="F976">
            <v>0.28999999999999998</v>
          </cell>
          <cell r="G976">
            <v>0.2</v>
          </cell>
          <cell r="H976" t="str">
            <v>MASTEN</v>
          </cell>
          <cell r="I976" t="str">
            <v>Navigation System</v>
          </cell>
          <cell r="J976" t="str">
            <v>Navigation System</v>
          </cell>
          <cell r="K976" t="str">
            <v>Archived</v>
          </cell>
          <cell r="L976" t="str">
            <v>/</v>
          </cell>
          <cell r="M976" t="str">
            <v>new</v>
          </cell>
          <cell r="N976" t="str">
            <v>ARCHIVED</v>
          </cell>
          <cell r="O976" t="b">
            <v>1</v>
          </cell>
          <cell r="P976" t="str">
            <v>NA</v>
          </cell>
          <cell r="Q976">
            <v>0</v>
          </cell>
        </row>
        <row r="977">
          <cell r="B977" t="str">
            <v>AVN-V04C-US</v>
          </cell>
          <cell r="C977" t="str">
            <v>DEMO - For Volkswagen VW Universal 04-14 GPS Bluetooth Car Player Navigation Radio Stereo DVD Inc CAM</v>
          </cell>
          <cell r="D977">
            <v>4.0999999999999996</v>
          </cell>
          <cell r="E977">
            <v>0.28000000000000003</v>
          </cell>
          <cell r="F977">
            <v>0.28999999999999998</v>
          </cell>
          <cell r="G977">
            <v>0.2</v>
          </cell>
          <cell r="H977" t="str">
            <v>MASTEN</v>
          </cell>
          <cell r="I977" t="str">
            <v>Navigation System</v>
          </cell>
          <cell r="J977" t="str">
            <v>Navigation System</v>
          </cell>
          <cell r="K977" t="str">
            <v>Archived</v>
          </cell>
          <cell r="L977" t="str">
            <v>/</v>
          </cell>
          <cell r="M977" t="str">
            <v>new</v>
          </cell>
          <cell r="N977" t="str">
            <v>ARCHIVED</v>
          </cell>
          <cell r="O977" t="b">
            <v>1</v>
          </cell>
          <cell r="P977" t="str">
            <v>WISE SUCCESS(HK) TECHNOLOGY LIMITED</v>
          </cell>
          <cell r="Q977">
            <v>0</v>
          </cell>
        </row>
        <row r="978">
          <cell r="B978" t="str">
            <v>AVN-T02S</v>
          </cell>
          <cell r="C978" t="str">
            <v>DEMO - GPS Bluetooth Car Player Navigation Stereo DVD Radio For Toyota Hilux Prado Corolla</v>
          </cell>
          <cell r="D978">
            <v>4.0999999999999996</v>
          </cell>
          <cell r="E978">
            <v>0.28000000000000003</v>
          </cell>
          <cell r="F978">
            <v>0.28999999999999998</v>
          </cell>
          <cell r="G978">
            <v>0.2</v>
          </cell>
          <cell r="H978" t="str">
            <v>MASTEN</v>
          </cell>
          <cell r="I978" t="str">
            <v>Navigation System</v>
          </cell>
          <cell r="J978" t="str">
            <v>Navigation System</v>
          </cell>
          <cell r="K978" t="str">
            <v>Archived</v>
          </cell>
          <cell r="L978" t="str">
            <v>/</v>
          </cell>
          <cell r="M978" t="str">
            <v>new</v>
          </cell>
          <cell r="N978" t="str">
            <v>ARCHIVED</v>
          </cell>
          <cell r="O978" t="b">
            <v>1</v>
          </cell>
          <cell r="P978" t="str">
            <v>NA</v>
          </cell>
          <cell r="Q978">
            <v>0</v>
          </cell>
        </row>
        <row r="979">
          <cell r="B979" t="str">
            <v>AVN-B01S-US</v>
          </cell>
          <cell r="C979" t="str">
            <v>Demo - Platinum BMW 5 X5 E39 E53 Series 96-06 GPS Nav Bluetooth Car Player Navigation Radio Stereo DVD</v>
          </cell>
          <cell r="D979">
            <v>4.8</v>
          </cell>
          <cell r="E979">
            <v>0.28999999999999998</v>
          </cell>
          <cell r="F979">
            <v>0.33</v>
          </cell>
          <cell r="G979">
            <v>0.23</v>
          </cell>
          <cell r="H979" t="str">
            <v>MASTEN</v>
          </cell>
          <cell r="I979" t="str">
            <v>Navigation System</v>
          </cell>
          <cell r="J979" t="str">
            <v>Navigation System</v>
          </cell>
          <cell r="K979" t="str">
            <v>Archived</v>
          </cell>
          <cell r="L979" t="str">
            <v>/</v>
          </cell>
          <cell r="M979" t="str">
            <v>new</v>
          </cell>
          <cell r="N979" t="str">
            <v>ARCHIVED</v>
          </cell>
          <cell r="O979" t="b">
            <v>1</v>
          </cell>
          <cell r="P979" t="str">
            <v>WISE SUCCESS(HK) TECHNOLOGY LIMITED</v>
          </cell>
          <cell r="Q979">
            <v>0</v>
          </cell>
        </row>
        <row r="980">
          <cell r="B980" t="str">
            <v>AVN-B01C</v>
          </cell>
          <cell r="C980" t="str">
            <v>DEMO - Platinum BMW 5 X5 E39 E53 Series GPS Nav Bluetooth Car Player Navigation Radio Stereo DVD INC CAM</v>
          </cell>
          <cell r="D980">
            <v>4.8</v>
          </cell>
          <cell r="E980">
            <v>0.28999999999999998</v>
          </cell>
          <cell r="F980">
            <v>0.33</v>
          </cell>
          <cell r="G980">
            <v>0.23</v>
          </cell>
          <cell r="H980" t="str">
            <v>MASTEN</v>
          </cell>
          <cell r="I980" t="str">
            <v>Navigation System</v>
          </cell>
          <cell r="J980" t="str">
            <v>Navigation System</v>
          </cell>
          <cell r="K980" t="str">
            <v>Archived</v>
          </cell>
          <cell r="L980" t="str">
            <v>/</v>
          </cell>
          <cell r="M980" t="str">
            <v>new</v>
          </cell>
          <cell r="N980" t="str">
            <v>ARCHIVED</v>
          </cell>
          <cell r="O980" t="b">
            <v>1</v>
          </cell>
          <cell r="P980" t="str">
            <v>WISE SUCCESS(HK) TECHNOLOGY LIMITED</v>
          </cell>
          <cell r="Q980">
            <v>0</v>
          </cell>
        </row>
        <row r="981">
          <cell r="B981" t="str">
            <v>AVN-H04-GS-US</v>
          </cell>
          <cell r="C981" t="str">
            <v>DEMO - Platinum For Holden Colorado Colorado7 RG 12-14 GPS Nav Bluetooth Car Player Navigation Radio Stereo DVD</v>
          </cell>
          <cell r="D981">
            <v>6.8</v>
          </cell>
          <cell r="E981">
            <v>0.28999999999999998</v>
          </cell>
          <cell r="F981">
            <v>0.38</v>
          </cell>
          <cell r="G981">
            <v>0.28999999999999998</v>
          </cell>
          <cell r="H981" t="str">
            <v>MASTEN</v>
          </cell>
          <cell r="I981" t="str">
            <v>Navigation System</v>
          </cell>
          <cell r="J981" t="str">
            <v>Navigation System</v>
          </cell>
          <cell r="K981" t="str">
            <v>Archived</v>
          </cell>
          <cell r="L981" t="str">
            <v>/</v>
          </cell>
          <cell r="M981" t="str">
            <v>new</v>
          </cell>
          <cell r="N981" t="str">
            <v>ARCHIVED</v>
          </cell>
          <cell r="O981" t="b">
            <v>1</v>
          </cell>
          <cell r="P981" t="str">
            <v>WISE SUCCESS(HK) TECHNOLOGY LIMITED</v>
          </cell>
          <cell r="Q981">
            <v>0</v>
          </cell>
        </row>
        <row r="982">
          <cell r="B982" t="str">
            <v>AVNP-NI-US</v>
          </cell>
          <cell r="C982" t="str">
            <v>DEMO - Platinum For Nissan Universal 96-15 GPS Bluetooth Car Player Navigation Radio Stereo DVD</v>
          </cell>
          <cell r="D982">
            <v>4.0999999999999996</v>
          </cell>
          <cell r="E982">
            <v>0.28000000000000003</v>
          </cell>
          <cell r="F982">
            <v>0.28999999999999998</v>
          </cell>
          <cell r="G982">
            <v>0.2</v>
          </cell>
          <cell r="H982" t="str">
            <v>MASTEN</v>
          </cell>
          <cell r="I982" t="str">
            <v>Navigation System</v>
          </cell>
          <cell r="J982" t="str">
            <v>Navigation System</v>
          </cell>
          <cell r="K982" t="str">
            <v>Archived</v>
          </cell>
          <cell r="L982" t="str">
            <v>/</v>
          </cell>
          <cell r="M982" t="str">
            <v>new</v>
          </cell>
          <cell r="N982" t="str">
            <v>ARCHIVED</v>
          </cell>
          <cell r="O982" t="b">
            <v>1</v>
          </cell>
          <cell r="P982" t="str">
            <v>WISE SUCCESS(HK) TECHNOLOGY LIMITED</v>
          </cell>
          <cell r="Q982">
            <v>0</v>
          </cell>
        </row>
        <row r="983">
          <cell r="B983" t="str">
            <v>AVN-V04S-US</v>
          </cell>
          <cell r="C983" t="str">
            <v>DEMO - Platinum For Volkswagen VW Universal 04-14 GPS Bluetooth Car Player Navigation Radio Stereo DVD</v>
          </cell>
          <cell r="D983">
            <v>4.0999999999999996</v>
          </cell>
          <cell r="E983">
            <v>0.28000000000000003</v>
          </cell>
          <cell r="F983">
            <v>0.28999999999999998</v>
          </cell>
          <cell r="G983">
            <v>0.2</v>
          </cell>
          <cell r="H983" t="str">
            <v>MASTEN</v>
          </cell>
          <cell r="I983" t="str">
            <v>Navigation System</v>
          </cell>
          <cell r="J983" t="str">
            <v>Navigation System</v>
          </cell>
          <cell r="K983" t="str">
            <v>Archived</v>
          </cell>
          <cell r="L983" t="str">
            <v>/</v>
          </cell>
          <cell r="M983" t="str">
            <v>new</v>
          </cell>
          <cell r="N983" t="str">
            <v>ARCHIVED</v>
          </cell>
          <cell r="O983" t="b">
            <v>1</v>
          </cell>
          <cell r="P983" t="str">
            <v>NA</v>
          </cell>
          <cell r="Q983">
            <v>0</v>
          </cell>
        </row>
        <row r="984">
          <cell r="B984" t="str">
            <v>ANDT-FR1</v>
          </cell>
          <cell r="C984" t="str">
            <v>Demo Android 12.1 For Ford Ranger PX 12-15 GPS Nav Bluetooth Car Player Navigation Radio Stereo</v>
          </cell>
          <cell r="D984">
            <v>6.5</v>
          </cell>
          <cell r="E984">
            <v>0.34</v>
          </cell>
          <cell r="F984">
            <v>0.4</v>
          </cell>
          <cell r="G984">
            <v>0.28000000000000003</v>
          </cell>
          <cell r="H984" t="str">
            <v>MASTEN</v>
          </cell>
          <cell r="I984" t="str">
            <v>Navigation System</v>
          </cell>
          <cell r="J984" t="str">
            <v>In Dash Navigation System</v>
          </cell>
          <cell r="K984" t="str">
            <v>Live</v>
          </cell>
          <cell r="L984" t="str">
            <v>/</v>
          </cell>
          <cell r="M984" t="str">
            <v>new</v>
          </cell>
          <cell r="N984" t="str">
            <v>ARCHIVED</v>
          </cell>
          <cell r="O984" t="b">
            <v>0</v>
          </cell>
          <cell r="P984" t="str">
            <v>ZhiFang</v>
          </cell>
          <cell r="Q984">
            <v>0</v>
          </cell>
        </row>
        <row r="985">
          <cell r="B985" t="str">
            <v>AND2-H14-B</v>
          </cell>
          <cell r="C985" t="str">
            <v>Demo Android For Isuzu DMAX D-MAX MUX MU-X GPS Nav Bluetooth Car Player Navigation Radio</v>
          </cell>
          <cell r="D985">
            <v>5.8</v>
          </cell>
          <cell r="E985">
            <v>0.28999999999999998</v>
          </cell>
          <cell r="F985">
            <v>0.38</v>
          </cell>
          <cell r="G985">
            <v>0.28999999999999998</v>
          </cell>
          <cell r="H985" t="str">
            <v>MASTEN</v>
          </cell>
          <cell r="I985" t="str">
            <v>Navigation System</v>
          </cell>
          <cell r="J985" t="str">
            <v>In Dash Navigation System</v>
          </cell>
          <cell r="K985" t="str">
            <v>Live</v>
          </cell>
          <cell r="L985" t="str">
            <v>/</v>
          </cell>
          <cell r="M985" t="str">
            <v>new</v>
          </cell>
          <cell r="N985" t="str">
            <v>ARCHIVED</v>
          </cell>
          <cell r="O985" t="b">
            <v>0</v>
          </cell>
          <cell r="P985" t="str">
            <v>WISE SUCCESS(HK) TECHNOLOGY LIMITED</v>
          </cell>
          <cell r="Q985">
            <v>0</v>
          </cell>
        </row>
        <row r="986">
          <cell r="B986" t="str">
            <v>AVN-H09S</v>
          </cell>
          <cell r="C986" t="str">
            <v>Demo For Holden Captiva 7 CG Series 1 Epica EP 06-11GPS Nav Bluetooth Car Player Navigation Radio Stereo DVD</v>
          </cell>
          <cell r="D986">
            <v>4.0999999999999996</v>
          </cell>
          <cell r="E986">
            <v>0.28000000000000003</v>
          </cell>
          <cell r="F986">
            <v>0.28999999999999998</v>
          </cell>
          <cell r="G986">
            <v>0.2</v>
          </cell>
          <cell r="H986" t="str">
            <v>MASTEN</v>
          </cell>
          <cell r="I986" t="str">
            <v>Navigation System</v>
          </cell>
          <cell r="J986" t="str">
            <v>Navigation System</v>
          </cell>
          <cell r="K986" t="str">
            <v>Archived</v>
          </cell>
          <cell r="L986" t="str">
            <v>/</v>
          </cell>
          <cell r="M986" t="str">
            <v>new</v>
          </cell>
          <cell r="N986" t="str">
            <v>ARCHIVED</v>
          </cell>
          <cell r="O986" t="b">
            <v>1</v>
          </cell>
          <cell r="P986" t="str">
            <v>WISE SUCCESS(HK) TECHNOLOGY LIMITED</v>
          </cell>
          <cell r="Q986">
            <v>0</v>
          </cell>
        </row>
        <row r="987">
          <cell r="B987" t="str">
            <v>AVN-M06C-US</v>
          </cell>
          <cell r="C987" t="str">
            <v>DEMO For Mazda BT-50 2012+ GPS Bluetooth Car Player Navigation Radio Stereo DVD + Camera</v>
          </cell>
          <cell r="D987">
            <v>6</v>
          </cell>
          <cell r="E987">
            <v>0.36</v>
          </cell>
          <cell r="F987">
            <v>0.52</v>
          </cell>
          <cell r="G987">
            <v>0.23</v>
          </cell>
          <cell r="H987" t="str">
            <v>MASTEN</v>
          </cell>
          <cell r="I987" t="str">
            <v>Navigation System</v>
          </cell>
          <cell r="J987" t="str">
            <v>Navigation System</v>
          </cell>
          <cell r="K987" t="str">
            <v>Archived</v>
          </cell>
          <cell r="L987" t="str">
            <v>/</v>
          </cell>
          <cell r="M987" t="str">
            <v>new</v>
          </cell>
          <cell r="N987" t="str">
            <v>ARCHIVED</v>
          </cell>
          <cell r="O987" t="b">
            <v>1</v>
          </cell>
          <cell r="P987" t="str">
            <v>Guangzhou Hanghui Electronics Co.,ltd.</v>
          </cell>
          <cell r="Q987">
            <v>0</v>
          </cell>
        </row>
        <row r="988">
          <cell r="B988" t="str">
            <v>AVN-T12SC</v>
          </cell>
          <cell r="C988" t="str">
            <v>Demo GPS Bluetooth Car Player Navigation Radio Stereo DVD For Toyota Kluger 9 14-16</v>
          </cell>
          <cell r="D988">
            <v>5.8</v>
          </cell>
          <cell r="E988">
            <v>0.28999999999999998</v>
          </cell>
          <cell r="F988">
            <v>0.38</v>
          </cell>
          <cell r="G988">
            <v>0.28999999999999998</v>
          </cell>
          <cell r="H988" t="str">
            <v>MASTEN</v>
          </cell>
          <cell r="I988" t="str">
            <v>Navigation System</v>
          </cell>
          <cell r="J988" t="str">
            <v>Navigation System</v>
          </cell>
          <cell r="K988" t="str">
            <v>Archived</v>
          </cell>
          <cell r="L988" t="str">
            <v>/</v>
          </cell>
          <cell r="M988" t="str">
            <v>new</v>
          </cell>
          <cell r="N988" t="str">
            <v>ARCHIVED</v>
          </cell>
          <cell r="O988" t="b">
            <v>0</v>
          </cell>
          <cell r="P988" t="str">
            <v>NA</v>
          </cell>
          <cell r="Q988">
            <v>0</v>
          </cell>
        </row>
        <row r="989">
          <cell r="B989" t="str">
            <v>AVN-T12C-US</v>
          </cell>
          <cell r="C989" t="str">
            <v>Demo GPS Bluetooth Car Player Navigation Radio Stereo DVD For Toyota Kluger 9 14-16</v>
          </cell>
          <cell r="D989">
            <v>5.8</v>
          </cell>
          <cell r="E989">
            <v>0.28999999999999998</v>
          </cell>
          <cell r="F989">
            <v>0.38</v>
          </cell>
          <cell r="G989">
            <v>0.28999999999999998</v>
          </cell>
          <cell r="H989" t="str">
            <v>MASTEN</v>
          </cell>
          <cell r="I989" t="str">
            <v>Navigation System</v>
          </cell>
          <cell r="J989" t="str">
            <v>Navigation System</v>
          </cell>
          <cell r="K989" t="str">
            <v>Archived</v>
          </cell>
          <cell r="L989" t="str">
            <v>/</v>
          </cell>
          <cell r="M989" t="str">
            <v>new</v>
          </cell>
          <cell r="N989" t="str">
            <v>ARCHIVED</v>
          </cell>
          <cell r="O989" t="b">
            <v>1</v>
          </cell>
          <cell r="P989" t="str">
            <v>WISE SUCCESS(HK) TECHNOLOGY LIMITED</v>
          </cell>
          <cell r="Q989">
            <v>0</v>
          </cell>
        </row>
        <row r="990">
          <cell r="B990" t="str">
            <v>AVN-T12S-US</v>
          </cell>
          <cell r="C990" t="str">
            <v>Demo GPS Bluetooth Car Player Navigation Radio Stereo DVD For Toyota Kluger 9 14-16 US</v>
          </cell>
          <cell r="D990">
            <v>5.8</v>
          </cell>
          <cell r="E990">
            <v>0.28999999999999998</v>
          </cell>
          <cell r="F990">
            <v>0.38</v>
          </cell>
          <cell r="G990">
            <v>0.28999999999999998</v>
          </cell>
          <cell r="H990" t="str">
            <v>MASTEN</v>
          </cell>
          <cell r="I990" t="str">
            <v>Navigation System</v>
          </cell>
          <cell r="J990" t="str">
            <v>Navigation System</v>
          </cell>
          <cell r="K990" t="str">
            <v>Archived</v>
          </cell>
          <cell r="L990" t="str">
            <v>/</v>
          </cell>
          <cell r="M990" t="str">
            <v>new</v>
          </cell>
          <cell r="N990" t="str">
            <v>ARCHIVED</v>
          </cell>
          <cell r="O990" t="b">
            <v>1</v>
          </cell>
          <cell r="P990" t="str">
            <v>WISE SUCCESS(HK) TECHNOLOGY LIMITED</v>
          </cell>
          <cell r="Q990">
            <v>0</v>
          </cell>
        </row>
        <row r="991">
          <cell r="B991" t="str">
            <v>AND4-M092-3-US</v>
          </cell>
          <cell r="C991" t="str">
            <v>Demo Hyundai Elantra 2013-2015 IN DASH GPS DVD NAVIGATION BLUETOOTH STEREO AM/FM</v>
          </cell>
          <cell r="D991">
            <v>5.8</v>
          </cell>
          <cell r="E991">
            <v>0.38</v>
          </cell>
          <cell r="F991">
            <v>0.28999999999999998</v>
          </cell>
          <cell r="G991">
            <v>0.28999999999999998</v>
          </cell>
          <cell r="H991" t="str">
            <v>MASTEN</v>
          </cell>
          <cell r="I991" t="str">
            <v>Navigation System</v>
          </cell>
          <cell r="J991" t="str">
            <v>In Dash Navigation System</v>
          </cell>
          <cell r="K991" t="str">
            <v>Live</v>
          </cell>
          <cell r="L991" t="str">
            <v>/</v>
          </cell>
          <cell r="M991" t="str">
            <v>new</v>
          </cell>
          <cell r="N991" t="str">
            <v>ARCHIVED</v>
          </cell>
          <cell r="O991" t="b">
            <v>0</v>
          </cell>
          <cell r="P991" t="str">
            <v>WISE SUCCESS(HK) TECHNOLOGY LIMITED</v>
          </cell>
          <cell r="Q991">
            <v>0</v>
          </cell>
        </row>
        <row r="992">
          <cell r="B992" t="str">
            <v>AVN-B02S-US</v>
          </cell>
          <cell r="C992" t="str">
            <v>DEMO Platinum For BMW 3 Series E46 318 320 325 GPS Nav Bluetooth Car Player Navigation Radio Stereo DVD</v>
          </cell>
          <cell r="D992">
            <v>4.8</v>
          </cell>
          <cell r="E992">
            <v>0.28999999999999998</v>
          </cell>
          <cell r="F992">
            <v>0.33</v>
          </cell>
          <cell r="G992">
            <v>0.23</v>
          </cell>
          <cell r="H992" t="str">
            <v>MASTEN</v>
          </cell>
          <cell r="I992" t="str">
            <v>Navigation System</v>
          </cell>
          <cell r="J992" t="str">
            <v>Navigation System</v>
          </cell>
          <cell r="K992" t="str">
            <v>Archived</v>
          </cell>
          <cell r="L992" t="str">
            <v>/</v>
          </cell>
          <cell r="M992" t="str">
            <v>new</v>
          </cell>
          <cell r="N992" t="str">
            <v>ARCHIVED</v>
          </cell>
          <cell r="O992" t="b">
            <v>1</v>
          </cell>
          <cell r="P992" t="str">
            <v>WISE SUCCESS(HK) TECHNOLOGY LIMITED</v>
          </cell>
          <cell r="Q992">
            <v>0</v>
          </cell>
        </row>
        <row r="993">
          <cell r="B993" t="str">
            <v>AND4-U04S-US</v>
          </cell>
          <cell r="C993" t="str">
            <v>Demo Stock Android Universal Double DIN 2DIN GPS Bluetooth Car Player Navigation Radio Stereo DVD</v>
          </cell>
          <cell r="D993">
            <v>4.0999999999999996</v>
          </cell>
          <cell r="E993">
            <v>0.28000000000000003</v>
          </cell>
          <cell r="F993">
            <v>0.28999999999999998</v>
          </cell>
          <cell r="G993">
            <v>0.2</v>
          </cell>
          <cell r="H993" t="str">
            <v>MASTEN</v>
          </cell>
          <cell r="I993" t="str">
            <v>Navigation System</v>
          </cell>
          <cell r="J993" t="str">
            <v>In Dash Navigation System</v>
          </cell>
          <cell r="K993" t="str">
            <v>Live</v>
          </cell>
          <cell r="L993" t="str">
            <v>/</v>
          </cell>
          <cell r="M993" t="str">
            <v>new</v>
          </cell>
          <cell r="N993" t="str">
            <v>ARCHIVED</v>
          </cell>
          <cell r="O993" t="b">
            <v>1</v>
          </cell>
          <cell r="P993" t="str">
            <v>WISE SUCCESS(HK) TECHNOLOGY LIMITED</v>
          </cell>
          <cell r="Q993">
            <v>0</v>
          </cell>
        </row>
        <row r="994">
          <cell r="B994" t="str">
            <v>AVN-FR1C-US</v>
          </cell>
          <cell r="C994" t="str">
            <v>Demo Stock For Ford Ranger 8  PX 11-14 GPS Nav Bluetooth Car Player Navigation Radio Stereo DVD Inc CAM</v>
          </cell>
          <cell r="D994">
            <v>6.5</v>
          </cell>
          <cell r="E994">
            <v>0.27</v>
          </cell>
          <cell r="F994">
            <v>0.34</v>
          </cell>
          <cell r="G994">
            <v>0.55000000000000004</v>
          </cell>
          <cell r="H994" t="str">
            <v>MASTEN</v>
          </cell>
          <cell r="I994" t="str">
            <v>Navigation System</v>
          </cell>
          <cell r="J994" t="str">
            <v>Navigation System</v>
          </cell>
          <cell r="K994" t="str">
            <v>Archived</v>
          </cell>
          <cell r="L994" t="str">
            <v>/</v>
          </cell>
          <cell r="M994" t="str">
            <v>new</v>
          </cell>
          <cell r="N994" t="str">
            <v>ARCHIVED</v>
          </cell>
          <cell r="O994" t="b">
            <v>1</v>
          </cell>
          <cell r="P994" t="str">
            <v>WISE SUCCESS(HK) TECHNOLOGY LIMITED</v>
          </cell>
          <cell r="Q994">
            <v>0</v>
          </cell>
        </row>
        <row r="995">
          <cell r="B995" t="str">
            <v>AVN-U04S-US</v>
          </cell>
          <cell r="C995" t="str">
            <v>Demo stock Platinum  Demo Universal Double DIN 2DIN GPS Bluetooth Car Player Navigation Radio Stereo DVD</v>
          </cell>
          <cell r="D995">
            <v>4.0999999999999996</v>
          </cell>
          <cell r="E995">
            <v>0.28000000000000003</v>
          </cell>
          <cell r="F995">
            <v>0.28999999999999998</v>
          </cell>
          <cell r="G995">
            <v>0.2</v>
          </cell>
          <cell r="H995" t="str">
            <v>MASTEN</v>
          </cell>
          <cell r="I995" t="str">
            <v>Navigation System</v>
          </cell>
          <cell r="J995" t="str">
            <v>Navigation System</v>
          </cell>
          <cell r="K995" t="str">
            <v>Archived</v>
          </cell>
          <cell r="L995" t="str">
            <v>/</v>
          </cell>
          <cell r="M995" t="str">
            <v>new</v>
          </cell>
          <cell r="N995" t="str">
            <v>ARCHIVED</v>
          </cell>
          <cell r="O995" t="b">
            <v>1</v>
          </cell>
          <cell r="P995" t="str">
            <v>WISE SUCCESS(HK) TECHNOLOGY LIMITED</v>
          </cell>
          <cell r="Q995">
            <v>0</v>
          </cell>
        </row>
        <row r="996">
          <cell r="B996" t="str">
            <v>AVN-H14-BS-USX</v>
          </cell>
          <cell r="C996" t="str">
            <v>Demo Stock Platinum For Isuzu DMAX D-MAX MUX MU-X GPS Nav Bluetooth Car Player Navigation Radio Stereo DVD</v>
          </cell>
          <cell r="D996">
            <v>6.8</v>
          </cell>
          <cell r="E996">
            <v>0.28999999999999998</v>
          </cell>
          <cell r="F996">
            <v>0.38</v>
          </cell>
          <cell r="G996">
            <v>0.28999999999999998</v>
          </cell>
          <cell r="H996" t="str">
            <v>MASTEN</v>
          </cell>
          <cell r="I996" t="str">
            <v>Navigation System</v>
          </cell>
          <cell r="J996" t="str">
            <v>Navigation System</v>
          </cell>
          <cell r="K996" t="str">
            <v>Archived</v>
          </cell>
          <cell r="L996" t="str">
            <v>/</v>
          </cell>
          <cell r="M996" t="str">
            <v>new</v>
          </cell>
          <cell r="N996" t="str">
            <v>ARCHIVED</v>
          </cell>
          <cell r="O996" t="b">
            <v>1</v>
          </cell>
          <cell r="P996" t="str">
            <v>WISE SUCCESS(HK) TECHNOLOGY LIMITED</v>
          </cell>
          <cell r="Q996">
            <v>0</v>
          </cell>
        </row>
        <row r="997">
          <cell r="B997" t="str">
            <v>AVN-H14-BS-US</v>
          </cell>
          <cell r="C997" t="str">
            <v>Demo Stock Platinum For Isuzu DMAX D-MAX MUX MU-X GPS Nav Bluetooth Car Player Navigation Radio Stereo DVD AVN-H14-BS-US</v>
          </cell>
          <cell r="D997">
            <v>6.8</v>
          </cell>
          <cell r="E997">
            <v>0.28999999999999998</v>
          </cell>
          <cell r="F997">
            <v>0.38</v>
          </cell>
          <cell r="G997">
            <v>0.28999999999999998</v>
          </cell>
          <cell r="H997" t="str">
            <v>MASTEN</v>
          </cell>
          <cell r="I997" t="str">
            <v>Navigation System</v>
          </cell>
          <cell r="J997" t="str">
            <v>Navigation System</v>
          </cell>
          <cell r="K997" t="str">
            <v>Archived</v>
          </cell>
          <cell r="L997" t="str">
            <v>/</v>
          </cell>
          <cell r="M997" t="str">
            <v>new</v>
          </cell>
          <cell r="N997" t="str">
            <v>ARCHIVED</v>
          </cell>
          <cell r="O997" t="b">
            <v>1</v>
          </cell>
          <cell r="P997" t="str">
            <v>WISE SUCCESS(HK) TECHNOLOGY LIMITED</v>
          </cell>
          <cell r="Q997">
            <v>0</v>
          </cell>
        </row>
        <row r="998">
          <cell r="B998" t="str">
            <v>AVN-H14-BS-used</v>
          </cell>
          <cell r="C998" t="str">
            <v>Demo Stock Platinum For Isuzu DMAX D-MAX MUX MU-X GPS Nav Bluetooth Car Player Navigation Radio Stereo DVD AVN-H14-BS-used</v>
          </cell>
          <cell r="D998">
            <v>6.8</v>
          </cell>
          <cell r="E998">
            <v>0.28999999999999998</v>
          </cell>
          <cell r="F998">
            <v>0.38</v>
          </cell>
          <cell r="G998">
            <v>0.28999999999999998</v>
          </cell>
          <cell r="H998" t="str">
            <v>MASTEN</v>
          </cell>
          <cell r="I998" t="str">
            <v>Navigation System</v>
          </cell>
          <cell r="J998" t="str">
            <v>Navigation System</v>
          </cell>
          <cell r="K998" t="str">
            <v>Archived</v>
          </cell>
          <cell r="L998" t="str">
            <v>/</v>
          </cell>
          <cell r="M998" t="str">
            <v>new</v>
          </cell>
          <cell r="N998" t="str">
            <v>ARCHIVED</v>
          </cell>
          <cell r="O998" t="b">
            <v>0</v>
          </cell>
          <cell r="P998" t="str">
            <v>WISE SUCCESS(HK) TECHNOLOGY LIMITED</v>
          </cell>
          <cell r="Q998">
            <v>0</v>
          </cell>
        </row>
        <row r="999">
          <cell r="B999" t="str">
            <v>AVN-M02S-US</v>
          </cell>
          <cell r="C999" t="str">
            <v>Demo Stock Platinum For Mitsubishi Triton ML MN Challenger PB 06-14 GPS Bluetooth Car Player Navigation Radio Stereo DVD</v>
          </cell>
          <cell r="D999">
            <v>4.8</v>
          </cell>
          <cell r="E999">
            <v>0.28999999999999998</v>
          </cell>
          <cell r="F999">
            <v>0.33</v>
          </cell>
          <cell r="G999">
            <v>0.23</v>
          </cell>
          <cell r="H999" t="str">
            <v>MASTEN</v>
          </cell>
          <cell r="I999" t="str">
            <v>Navigation System</v>
          </cell>
          <cell r="J999" t="str">
            <v>Navigation System</v>
          </cell>
          <cell r="K999" t="str">
            <v>Archived</v>
          </cell>
          <cell r="L999" t="str">
            <v>/</v>
          </cell>
          <cell r="M999" t="str">
            <v>new</v>
          </cell>
          <cell r="N999" t="str">
            <v>ARCHIVED</v>
          </cell>
          <cell r="O999" t="b">
            <v>1</v>
          </cell>
          <cell r="P999" t="str">
            <v>WISE SUCCESS(HK) TECHNOLOGY LIMITED</v>
          </cell>
          <cell r="Q999">
            <v>0</v>
          </cell>
        </row>
        <row r="1000">
          <cell r="B1000" t="str">
            <v>AVN-M02C-US</v>
          </cell>
          <cell r="C1000" t="str">
            <v>Demo Stock Platinum For Mitsubishi Triton ML MN Challenger PB 06-14 Inc CAM</v>
          </cell>
          <cell r="D1000">
            <v>4.8</v>
          </cell>
          <cell r="E1000">
            <v>0.28999999999999998</v>
          </cell>
          <cell r="F1000">
            <v>0.33</v>
          </cell>
          <cell r="G1000">
            <v>0.23</v>
          </cell>
          <cell r="H1000" t="str">
            <v>MASTEN</v>
          </cell>
          <cell r="I1000" t="str">
            <v>Navigation System</v>
          </cell>
          <cell r="J1000" t="str">
            <v>Navigation System</v>
          </cell>
          <cell r="K1000" t="str">
            <v>Archived</v>
          </cell>
          <cell r="L1000" t="str">
            <v>/</v>
          </cell>
          <cell r="M1000" t="str">
            <v>new</v>
          </cell>
          <cell r="N1000" t="str">
            <v>ARCHIVED</v>
          </cell>
          <cell r="O1000" t="b">
            <v>1</v>
          </cell>
          <cell r="P1000" t="str">
            <v>WISE SUCCESS(HK) TECHNOLOGY LIMITED</v>
          </cell>
          <cell r="Q1000">
            <v>0</v>
          </cell>
        </row>
        <row r="1001">
          <cell r="B1001" t="str">
            <v>AND-FR1S-DEMO</v>
          </cell>
          <cell r="C1001" t="str">
            <v>Demo Unit Android 8 For Ford Ranger PX 11-15 GPS Nav Bluetooth Car Player Navigation Radio Stereo DVD</v>
          </cell>
          <cell r="D1001">
            <v>6.5</v>
          </cell>
          <cell r="E1001">
            <v>0.34</v>
          </cell>
          <cell r="F1001">
            <v>0.4</v>
          </cell>
          <cell r="G1001">
            <v>0.28000000000000003</v>
          </cell>
          <cell r="H1001" t="str">
            <v>MASTEN</v>
          </cell>
          <cell r="I1001" t="str">
            <v>Navigation System</v>
          </cell>
          <cell r="J1001" t="str">
            <v>In Dash Navigation System</v>
          </cell>
          <cell r="K1001" t="str">
            <v>Archived</v>
          </cell>
          <cell r="L1001" t="str">
            <v>/</v>
          </cell>
          <cell r="M1001" t="str">
            <v>new</v>
          </cell>
          <cell r="N1001" t="str">
            <v>ARCHIVED</v>
          </cell>
          <cell r="O1001" t="b">
            <v>0</v>
          </cell>
          <cell r="P1001" t="str">
            <v>WISE SUCCESS(HK) TECHNOLOGY LIMITED</v>
          </cell>
          <cell r="Q1001">
            <v>0</v>
          </cell>
        </row>
        <row r="1002">
          <cell r="B1002" t="str">
            <v>AND4-U04C-US</v>
          </cell>
          <cell r="C1002" t="str">
            <v>Demo Unit Android Universal Double DIN 2DIN GPS Bluetooth Car Player Navigation Radio Stereo DVD Inc CAM</v>
          </cell>
          <cell r="D1002">
            <v>4.0999999999999996</v>
          </cell>
          <cell r="E1002">
            <v>0.28000000000000003</v>
          </cell>
          <cell r="F1002">
            <v>0.28999999999999998</v>
          </cell>
          <cell r="G1002">
            <v>0.2</v>
          </cell>
          <cell r="H1002" t="str">
            <v>MASTEN</v>
          </cell>
          <cell r="I1002" t="str">
            <v>Navigation System</v>
          </cell>
          <cell r="J1002" t="str">
            <v>In Dash Navigation System</v>
          </cell>
          <cell r="K1002" t="str">
            <v>Live</v>
          </cell>
          <cell r="L1002" t="str">
            <v>/</v>
          </cell>
          <cell r="M1002" t="str">
            <v>new</v>
          </cell>
          <cell r="N1002" t="str">
            <v>ARCHIVED</v>
          </cell>
          <cell r="O1002" t="b">
            <v>1</v>
          </cell>
          <cell r="P1002" t="str">
            <v>WISE SUCCESS(HK) TECHNOLOGY LIMITED</v>
          </cell>
          <cell r="Q1002">
            <v>0</v>
          </cell>
        </row>
        <row r="1003">
          <cell r="B1003" t="str">
            <v>AND-FR1C-DEMO</v>
          </cell>
          <cell r="C1003" t="str">
            <v>Demo Unit For Ford Ranger 8  PX 11-14 GPS Nav Bluetooth Car Player Navigation Radio Stereo DVD Inc CAM</v>
          </cell>
          <cell r="D1003">
            <v>6.5</v>
          </cell>
          <cell r="E1003">
            <v>0.34</v>
          </cell>
          <cell r="F1003">
            <v>0.4</v>
          </cell>
          <cell r="G1003">
            <v>0.28000000000000003</v>
          </cell>
          <cell r="H1003" t="str">
            <v>MASTEN</v>
          </cell>
          <cell r="I1003" t="str">
            <v>Navigation System</v>
          </cell>
          <cell r="J1003" t="str">
            <v>In Dash Navigation System</v>
          </cell>
          <cell r="K1003" t="str">
            <v>Archived</v>
          </cell>
          <cell r="L1003" t="str">
            <v>/</v>
          </cell>
          <cell r="M1003" t="str">
            <v>new</v>
          </cell>
          <cell r="N1003" t="str">
            <v>ARCHIVED</v>
          </cell>
          <cell r="O1003" t="b">
            <v>1</v>
          </cell>
          <cell r="P1003" t="str">
            <v>WISE SUCCESS(HK) TECHNOLOGY LIMITED</v>
          </cell>
          <cell r="Q1003">
            <v>0</v>
          </cell>
        </row>
        <row r="1004">
          <cell r="B1004" t="str">
            <v>AND-FR2S-DEMO</v>
          </cell>
          <cell r="C1004" t="str">
            <v>Demo Unit For Ford Ranger MK2 PX 15+ GPS Bluetooth Car Player Navigation Radio Stereo DVD Series 2</v>
          </cell>
          <cell r="D1004">
            <v>6.5</v>
          </cell>
          <cell r="E1004">
            <v>0.34</v>
          </cell>
          <cell r="F1004">
            <v>0.4</v>
          </cell>
          <cell r="G1004">
            <v>0.28000000000000003</v>
          </cell>
          <cell r="H1004" t="str">
            <v>MASTEN</v>
          </cell>
          <cell r="I1004" t="str">
            <v>Navigation System</v>
          </cell>
          <cell r="J1004" t="str">
            <v>In Dash Navigation System</v>
          </cell>
          <cell r="K1004" t="str">
            <v>Archived</v>
          </cell>
          <cell r="L1004" t="str">
            <v>/</v>
          </cell>
          <cell r="M1004" t="str">
            <v>new</v>
          </cell>
          <cell r="N1004" t="str">
            <v>ARCHIVED</v>
          </cell>
          <cell r="O1004" t="b">
            <v>0</v>
          </cell>
          <cell r="P1004" t="str">
            <v>WISE SUCCESS(HK) TECHNOLOGY LIMITED</v>
          </cell>
          <cell r="Q1004">
            <v>0</v>
          </cell>
        </row>
        <row r="1005">
          <cell r="B1005" t="str">
            <v>AND-FR2C-DEMO</v>
          </cell>
          <cell r="C1005" t="str">
            <v>Demo Unit For Ford Ranger MK2 PX 15+ GPS Nav Bluetooth Car Player Navigation Radio Stereo DVD Series 2 Inc CAM</v>
          </cell>
          <cell r="D1005">
            <v>6.5</v>
          </cell>
          <cell r="E1005">
            <v>0.34</v>
          </cell>
          <cell r="F1005">
            <v>0.4</v>
          </cell>
          <cell r="G1005">
            <v>0.28000000000000003</v>
          </cell>
          <cell r="H1005" t="str">
            <v>MASTEN</v>
          </cell>
          <cell r="I1005" t="str">
            <v>Navigation System</v>
          </cell>
          <cell r="J1005" t="str">
            <v>In Dash Navigation System</v>
          </cell>
          <cell r="K1005" t="str">
            <v>Archived</v>
          </cell>
          <cell r="L1005" t="str">
            <v>/</v>
          </cell>
          <cell r="M1005" t="str">
            <v>new</v>
          </cell>
          <cell r="N1005" t="str">
            <v>ARCHIVED</v>
          </cell>
          <cell r="O1005" t="b">
            <v>1</v>
          </cell>
          <cell r="P1005" t="str">
            <v>WISE SUCCESS(HK) TECHNOLOGY LIMITED</v>
          </cell>
          <cell r="Q1005">
            <v>0</v>
          </cell>
        </row>
        <row r="1006">
          <cell r="B1006" t="str">
            <v>AND4-S09-US</v>
          </cell>
          <cell r="C1006" t="str">
            <v>Demo unit For Subaru Forester GPS Bluetooth Car Player Navigation Radio Stereo</v>
          </cell>
          <cell r="D1006">
            <v>4.8</v>
          </cell>
          <cell r="E1006">
            <v>0.28999999999999998</v>
          </cell>
          <cell r="F1006">
            <v>0.33</v>
          </cell>
          <cell r="G1006">
            <v>0.23</v>
          </cell>
          <cell r="H1006" t="str">
            <v>MASTEN</v>
          </cell>
          <cell r="I1006" t="str">
            <v>Navigation System</v>
          </cell>
          <cell r="J1006" t="str">
            <v>In Dash Navigation System</v>
          </cell>
          <cell r="K1006" t="str">
            <v>Live</v>
          </cell>
          <cell r="L1006" t="str">
            <v>/</v>
          </cell>
          <cell r="M1006" t="str">
            <v>new</v>
          </cell>
          <cell r="N1006" t="str">
            <v>ARCHIVED</v>
          </cell>
          <cell r="O1006" t="b">
            <v>0</v>
          </cell>
          <cell r="P1006" t="str">
            <v>SHEN ZHEN KLYDE ELECTRONICS CO.,LTD</v>
          </cell>
          <cell r="Q1006">
            <v>0</v>
          </cell>
        </row>
        <row r="1007">
          <cell r="B1007" t="str">
            <v>AVN-V05</v>
          </cell>
          <cell r="C1007" t="str">
            <v>Demo Volkswagen VW Transporter T5 01-09 Multivan Passat GP GPS Bluetooth Car Player Navigation Radio Stereo DVD</v>
          </cell>
          <cell r="D1007">
            <v>4.0999999999999996</v>
          </cell>
          <cell r="E1007">
            <v>0.28000000000000003</v>
          </cell>
          <cell r="F1007">
            <v>0.28999999999999998</v>
          </cell>
          <cell r="G1007">
            <v>0.2</v>
          </cell>
          <cell r="H1007" t="str">
            <v>MASTEN</v>
          </cell>
          <cell r="I1007" t="str">
            <v>Navigation System</v>
          </cell>
          <cell r="J1007" t="str">
            <v>Navigation System</v>
          </cell>
          <cell r="K1007" t="str">
            <v>Archived</v>
          </cell>
          <cell r="L1007" t="str">
            <v>/</v>
          </cell>
          <cell r="M1007" t="str">
            <v>new</v>
          </cell>
          <cell r="N1007" t="str">
            <v>ARCHIVED</v>
          </cell>
          <cell r="O1007" t="b">
            <v>0</v>
          </cell>
          <cell r="P1007" t="str">
            <v>NA</v>
          </cell>
          <cell r="Q1007">
            <v>0</v>
          </cell>
        </row>
        <row r="1008">
          <cell r="B1008" t="str">
            <v>AND2-L06S</v>
          </cell>
          <cell r="C1008" t="str">
            <v>Demo-Android 16 GPS Bluetooth Car Player Navigation Radio Stereo For Toyota Landcruiser 200 Series 08-15</v>
          </cell>
          <cell r="D1008">
            <v>5.8</v>
          </cell>
          <cell r="E1008">
            <v>0.28999999999999998</v>
          </cell>
          <cell r="F1008">
            <v>0.38</v>
          </cell>
          <cell r="G1008">
            <v>0.28999999999999998</v>
          </cell>
          <cell r="H1008" t="str">
            <v>MASTEN</v>
          </cell>
          <cell r="I1008" t="str">
            <v>Navigation System</v>
          </cell>
          <cell r="J1008" t="str">
            <v>In Dash Navigation System</v>
          </cell>
          <cell r="K1008" t="str">
            <v>Archived</v>
          </cell>
          <cell r="L1008" t="str">
            <v>/</v>
          </cell>
          <cell r="M1008" t="str">
            <v>new</v>
          </cell>
          <cell r="N1008" t="str">
            <v>ARCHIVED</v>
          </cell>
          <cell r="O1008" t="b">
            <v>1</v>
          </cell>
          <cell r="P1008" t="str">
            <v>ZhiFang</v>
          </cell>
          <cell r="Q1008">
            <v>0</v>
          </cell>
        </row>
        <row r="1009">
          <cell r="B1009" t="str">
            <v>AND2-L06C</v>
          </cell>
          <cell r="C1009" t="str">
            <v>Demo-Android 16 GPS Bluetooth Car Player Navigation Radio Stereo Inc Camera For Toyota Landcruiser 200 Series 08-15</v>
          </cell>
          <cell r="D1009">
            <v>5.8</v>
          </cell>
          <cell r="E1009">
            <v>0.28999999999999998</v>
          </cell>
          <cell r="F1009">
            <v>0.38</v>
          </cell>
          <cell r="G1009">
            <v>0.28999999999999998</v>
          </cell>
          <cell r="H1009" t="str">
            <v>MASTEN</v>
          </cell>
          <cell r="I1009" t="str">
            <v>Navigation System</v>
          </cell>
          <cell r="J1009" t="str">
            <v>In Dash Navigation System</v>
          </cell>
          <cell r="K1009" t="str">
            <v>Archived</v>
          </cell>
          <cell r="L1009" t="str">
            <v>/</v>
          </cell>
          <cell r="M1009" t="str">
            <v>new</v>
          </cell>
          <cell r="N1009" t="str">
            <v>ARCHIVED</v>
          </cell>
          <cell r="O1009" t="b">
            <v>1</v>
          </cell>
          <cell r="P1009" t="str">
            <v>ZhiFang</v>
          </cell>
          <cell r="Q1009">
            <v>0</v>
          </cell>
        </row>
        <row r="1010">
          <cell r="B1010" t="str">
            <v>KIT-23F2</v>
          </cell>
          <cell r="C1010" t="str">
            <v>DIG Options CAMERA HOUSING for Ford Focus (Hatch)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 t="str">
            <v>MASTEN</v>
          </cell>
          <cell r="I1010" t="str">
            <v>Reversing Camera</v>
          </cell>
          <cell r="J1010" t="str">
            <v>Reversing Camera Kits</v>
          </cell>
          <cell r="K1010" t="str">
            <v>Live</v>
          </cell>
          <cell r="L1010" t="str">
            <v>/</v>
          </cell>
          <cell r="M1010" t="str">
            <v>new</v>
          </cell>
          <cell r="N1010" t="str">
            <v>ARCHIVED</v>
          </cell>
          <cell r="O1010" t="b">
            <v>0</v>
          </cell>
          <cell r="P1010" t="str">
            <v>Broadya Industrial Group Limited</v>
          </cell>
          <cell r="Q1010">
            <v>0</v>
          </cell>
        </row>
        <row r="1011">
          <cell r="B1011" t="str">
            <v>AVN-L02S-US</v>
          </cell>
          <cell r="C1011" t="str">
            <v>DIG Options Platinum 9 GPS Bluetooth Car Player Navigation Radio Stereo DVD For Toyota Landcruiser 200 Series 07-15</v>
          </cell>
          <cell r="D1011">
            <v>5.8</v>
          </cell>
          <cell r="E1011">
            <v>0.28999999999999998</v>
          </cell>
          <cell r="F1011">
            <v>0.38</v>
          </cell>
          <cell r="G1011">
            <v>0.28999999999999998</v>
          </cell>
          <cell r="H1011" t="str">
            <v>MASTEN</v>
          </cell>
          <cell r="I1011" t="str">
            <v>Navigation System</v>
          </cell>
          <cell r="J1011" t="str">
            <v>Navigation System</v>
          </cell>
          <cell r="K1011" t="str">
            <v>Archived</v>
          </cell>
          <cell r="L1011" t="str">
            <v>/</v>
          </cell>
          <cell r="M1011" t="str">
            <v>new</v>
          </cell>
          <cell r="N1011" t="str">
            <v>ARCHIVED</v>
          </cell>
          <cell r="O1011" t="b">
            <v>1</v>
          </cell>
          <cell r="P1011" t="str">
            <v>WISE SUCCESS(HK) TECHNOLOGY LIMITED</v>
          </cell>
          <cell r="Q1011">
            <v>0</v>
          </cell>
        </row>
        <row r="1012">
          <cell r="B1012" t="str">
            <v>RK-WC770</v>
          </cell>
          <cell r="C1012" t="str">
            <v>Digital Wireless Waterproof 700 TVL HD Camera Reversing Rear View Kit for Car Truck Horse float</v>
          </cell>
          <cell r="D1012">
            <v>0.45</v>
          </cell>
          <cell r="E1012">
            <v>7.0000000000000007E-2</v>
          </cell>
          <cell r="F1012">
            <v>0.1</v>
          </cell>
          <cell r="G1012">
            <v>0.1</v>
          </cell>
          <cell r="H1012" t="str">
            <v>MASTEN</v>
          </cell>
          <cell r="I1012" t="str">
            <v>Reversing Camera</v>
          </cell>
          <cell r="J1012" t="str">
            <v>Reversing Camera Kits</v>
          </cell>
          <cell r="K1012" t="str">
            <v>Live</v>
          </cell>
          <cell r="L1012" t="str">
            <v>/</v>
          </cell>
          <cell r="M1012" t="str">
            <v>new</v>
          </cell>
          <cell r="N1012" t="str">
            <v>ARCHIVED</v>
          </cell>
          <cell r="O1012" t="b">
            <v>0</v>
          </cell>
          <cell r="P1012" t="str">
            <v>SHENZHEN CARLEADER ELECTRONICS CO.,LTD</v>
          </cell>
          <cell r="Q1012">
            <v>0</v>
          </cell>
        </row>
        <row r="1013">
          <cell r="B1013" t="str">
            <v>TR80-NWDD</v>
          </cell>
          <cell r="C1013" t="str">
            <v>Direct Drive Front Mount - Requires TR80-NWMA</v>
          </cell>
          <cell r="D1013">
            <v>1.5</v>
          </cell>
          <cell r="E1013">
            <v>2.5</v>
          </cell>
          <cell r="F1013">
            <v>19.100000000000001</v>
          </cell>
          <cell r="G1013">
            <v>19.600000000000001</v>
          </cell>
          <cell r="H1013" t="str">
            <v>Trak Racer</v>
          </cell>
          <cell r="I1013" t="str">
            <v/>
          </cell>
          <cell r="J1013" t="str">
            <v>Accessories</v>
          </cell>
          <cell r="K1013" t="str">
            <v>Live</v>
          </cell>
          <cell r="L1013" t="str">
            <v>/</v>
          </cell>
          <cell r="M1013" t="str">
            <v>new</v>
          </cell>
          <cell r="N1013" t="str">
            <v>LIVE</v>
          </cell>
          <cell r="O1013" t="b">
            <v>0</v>
          </cell>
          <cell r="P1013" t="str">
            <v>Xiamen Trak Racer Industry and Trade Co., Ltd</v>
          </cell>
          <cell r="Q1013">
            <v>0</v>
          </cell>
        </row>
        <row r="1014">
          <cell r="B1014" t="str">
            <v>TR80-DDASET</v>
          </cell>
          <cell r="C1014" t="str">
            <v>Direct Drive Front Mount for Asetek Direct Drive Wheelbases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 t="str">
            <v>Trak Racer</v>
          </cell>
          <cell r="I1014" t="str">
            <v>Default</v>
          </cell>
          <cell r="J1014" t="str">
            <v>Accessories - Add-ons</v>
          </cell>
          <cell r="K1014" t="str">
            <v>NA</v>
          </cell>
          <cell r="L1014" t="str">
            <v>/</v>
          </cell>
          <cell r="M1014" t="str">
            <v>new</v>
          </cell>
          <cell r="N1014" t="str">
            <v>LIVE</v>
          </cell>
          <cell r="O1014" t="b">
            <v>0</v>
          </cell>
          <cell r="P1014" t="str">
            <v>Xiamen Trak Racer Industry and Trade Co., Ltd</v>
          </cell>
          <cell r="Q1014">
            <v>0</v>
          </cell>
        </row>
        <row r="1015">
          <cell r="B1015" t="str">
            <v>TR-DDBR2</v>
          </cell>
          <cell r="C1015" t="str">
            <v>Direct Drive Side Mount</v>
          </cell>
          <cell r="D1015">
            <v>2</v>
          </cell>
          <cell r="E1015">
            <v>6</v>
          </cell>
          <cell r="F1015">
            <v>14</v>
          </cell>
          <cell r="G1015">
            <v>18.399999999999999</v>
          </cell>
          <cell r="H1015" t="str">
            <v>Trak Racer</v>
          </cell>
          <cell r="I1015" t="str">
            <v>Spare Parts</v>
          </cell>
          <cell r="J1015" t="str">
            <v>Spare Parts</v>
          </cell>
          <cell r="K1015" t="str">
            <v>NA</v>
          </cell>
          <cell r="L1015" t="str">
            <v>/</v>
          </cell>
          <cell r="M1015" t="str">
            <v>new</v>
          </cell>
          <cell r="N1015" t="str">
            <v>LIVE</v>
          </cell>
          <cell r="O1015" t="b">
            <v>0</v>
          </cell>
          <cell r="P1015" t="str">
            <v>Xiamen Trak Racer Industry and Trade Co., Ltd</v>
          </cell>
          <cell r="Q1015">
            <v>31.539400000000001</v>
          </cell>
        </row>
        <row r="1016">
          <cell r="B1016" t="str">
            <v>TR80-DDM2</v>
          </cell>
          <cell r="C1016" t="str">
            <v>Direct Fit Wheel Mount for OSW/MIGE</v>
          </cell>
          <cell r="D1016">
            <v>11</v>
          </cell>
          <cell r="E1016">
            <v>8</v>
          </cell>
          <cell r="F1016">
            <v>23</v>
          </cell>
          <cell r="G1016">
            <v>56</v>
          </cell>
          <cell r="H1016" t="str">
            <v>Trak Racer</v>
          </cell>
          <cell r="I1016" t="str">
            <v/>
          </cell>
          <cell r="J1016" t="str">
            <v>Accessories</v>
          </cell>
          <cell r="K1016" t="str">
            <v>Live</v>
          </cell>
          <cell r="L1016" t="str">
            <v>TR80-DDM3</v>
          </cell>
          <cell r="M1016" t="str">
            <v>new</v>
          </cell>
          <cell r="N1016" t="str">
            <v>LIVE</v>
          </cell>
          <cell r="O1016" t="b">
            <v>0</v>
          </cell>
          <cell r="P1016" t="str">
            <v>Hunan Lang Le Technology Co., Ltd</v>
          </cell>
          <cell r="Q1016">
            <v>106.57</v>
          </cell>
        </row>
        <row r="1017">
          <cell r="B1017" t="str">
            <v>TR80-DDM2-BLK</v>
          </cell>
          <cell r="C1017" t="str">
            <v>Direct Fit Wheel Mount for OSW/MIGE BLK</v>
          </cell>
          <cell r="D1017">
            <v>11</v>
          </cell>
          <cell r="E1017">
            <v>8</v>
          </cell>
          <cell r="F1017">
            <v>23</v>
          </cell>
          <cell r="G1017">
            <v>56</v>
          </cell>
          <cell r="H1017" t="str">
            <v>Trak Racer</v>
          </cell>
          <cell r="I1017" t="str">
            <v/>
          </cell>
          <cell r="J1017" t="str">
            <v>Accessories</v>
          </cell>
          <cell r="K1017" t="str">
            <v>Live</v>
          </cell>
          <cell r="L1017" t="str">
            <v>TR80-DDM3</v>
          </cell>
          <cell r="M1017" t="str">
            <v>new</v>
          </cell>
          <cell r="N1017" t="str">
            <v>LIVE</v>
          </cell>
          <cell r="O1017" t="b">
            <v>0</v>
          </cell>
          <cell r="P1017" t="str">
            <v>Hunan Lang Le Technology Co., Ltd</v>
          </cell>
          <cell r="Q1017">
            <v>0</v>
          </cell>
        </row>
        <row r="1018">
          <cell r="B1018" t="str">
            <v>Discount</v>
          </cell>
          <cell r="C1018" t="str">
            <v>Discount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 t="str">
            <v>Other</v>
          </cell>
          <cell r="I1018" t="str">
            <v>Default</v>
          </cell>
          <cell r="J1018" t="str">
            <v>Other</v>
          </cell>
          <cell r="K1018" t="str">
            <v>NA</v>
          </cell>
          <cell r="L1018" t="str">
            <v>/</v>
          </cell>
          <cell r="M1018" t="str">
            <v>new</v>
          </cell>
          <cell r="N1018" t="str">
            <v>LIVE</v>
          </cell>
          <cell r="O1018" t="b">
            <v>0</v>
          </cell>
          <cell r="P1018" t="str">
            <v>NA</v>
          </cell>
          <cell r="Q1018">
            <v>0</v>
          </cell>
        </row>
        <row r="1019">
          <cell r="B1019" t="str">
            <v>CP-01</v>
          </cell>
          <cell r="C1019" t="str">
            <v>Display Device USB Dongle Cable For Apple IOS iPhone Carplay Android Car Auto Navigation Player 12V Car play</v>
          </cell>
          <cell r="D1019">
            <v>0.25</v>
          </cell>
          <cell r="E1019">
            <v>0.1</v>
          </cell>
          <cell r="F1019">
            <v>0.18</v>
          </cell>
          <cell r="G1019">
            <v>0.06</v>
          </cell>
          <cell r="H1019" t="str">
            <v>MASTEN</v>
          </cell>
          <cell r="I1019" t="str">
            <v>Vehicle Accessories</v>
          </cell>
          <cell r="J1019" t="str">
            <v>In Dash Navigation System Accessories</v>
          </cell>
          <cell r="K1019" t="str">
            <v>Live</v>
          </cell>
          <cell r="L1019" t="str">
            <v>/</v>
          </cell>
          <cell r="M1019" t="str">
            <v>new</v>
          </cell>
          <cell r="N1019" t="str">
            <v>ARCHIVED</v>
          </cell>
          <cell r="O1019" t="b">
            <v>0</v>
          </cell>
          <cell r="P1019" t="str">
            <v>Witson Industrial Co Limited</v>
          </cell>
          <cell r="Q1019">
            <v>0</v>
          </cell>
        </row>
        <row r="1020">
          <cell r="B1020" t="str">
            <v>DISPLAYSTAND</v>
          </cell>
          <cell r="C1020" t="str">
            <v>DISPLAYSTAND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 t="str">
            <v>MASTEN</v>
          </cell>
          <cell r="I1020" t="str">
            <v>Vehicle Accessories</v>
          </cell>
          <cell r="J1020" t="str">
            <v>Vehicle Accessories</v>
          </cell>
          <cell r="K1020" t="str">
            <v>Archived</v>
          </cell>
          <cell r="L1020" t="str">
            <v>/</v>
          </cell>
          <cell r="M1020" t="str">
            <v>new</v>
          </cell>
          <cell r="N1020" t="str">
            <v>ARCHIVED</v>
          </cell>
          <cell r="O1020" t="b">
            <v>0</v>
          </cell>
          <cell r="P1020" t="str">
            <v>NA</v>
          </cell>
          <cell r="Q1020">
            <v>0</v>
          </cell>
        </row>
        <row r="1021">
          <cell r="B1021" t="str">
            <v>SF-M14</v>
          </cell>
          <cell r="C1021" t="str">
            <v>Double-din Facia Fascia Stereo Surround Kit Adapt For Mazda BT-50 2012-2017</v>
          </cell>
          <cell r="D1021">
            <v>2</v>
          </cell>
          <cell r="E1021">
            <v>0.17</v>
          </cell>
          <cell r="F1021">
            <v>0.55000000000000004</v>
          </cell>
          <cell r="G1021">
            <v>0.55000000000000004</v>
          </cell>
          <cell r="H1021" t="str">
            <v>MASTEN</v>
          </cell>
          <cell r="I1021" t="str">
            <v>Fascia</v>
          </cell>
          <cell r="J1021" t="str">
            <v>In Dash Navigation System Accessories</v>
          </cell>
          <cell r="K1021" t="str">
            <v>Live</v>
          </cell>
          <cell r="L1021" t="str">
            <v>/</v>
          </cell>
          <cell r="M1021" t="str">
            <v>new</v>
          </cell>
          <cell r="N1021" t="str">
            <v>ARCHIVED</v>
          </cell>
          <cell r="O1021" t="b">
            <v>0</v>
          </cell>
          <cell r="P1021" t="str">
            <v>Chii Sen Enterprise Co., Ltd.</v>
          </cell>
          <cell r="Q1021">
            <v>0</v>
          </cell>
        </row>
        <row r="1022">
          <cell r="B1022" t="str">
            <v>SF-M11</v>
          </cell>
          <cell r="C1022" t="str">
            <v>Double-din Facia Fascia Stereo Surround Kit Adapt For Mazda BT-50 and Ford Ranger .</v>
          </cell>
          <cell r="D1022">
            <v>1</v>
          </cell>
          <cell r="E1022">
            <v>0.23</v>
          </cell>
          <cell r="F1022">
            <v>0.31</v>
          </cell>
          <cell r="G1022">
            <v>0.05</v>
          </cell>
          <cell r="H1022" t="str">
            <v>MASTEN</v>
          </cell>
          <cell r="I1022" t="str">
            <v>Fascia</v>
          </cell>
          <cell r="J1022" t="str">
            <v>In Dash Navigation System Accessories</v>
          </cell>
          <cell r="K1022" t="str">
            <v>Live</v>
          </cell>
          <cell r="L1022" t="str">
            <v>/</v>
          </cell>
          <cell r="M1022" t="str">
            <v>new</v>
          </cell>
          <cell r="N1022" t="str">
            <v>ARCHIVED</v>
          </cell>
          <cell r="O1022" t="b">
            <v>0</v>
          </cell>
          <cell r="P1022" t="str">
            <v>Chii Sen Enterprise Co., Ltd.</v>
          </cell>
          <cell r="Q1022">
            <v>0</v>
          </cell>
        </row>
        <row r="1023">
          <cell r="B1023" t="str">
            <v>SF-T05</v>
          </cell>
          <cell r="C1023" t="str">
            <v>Double-din Radio Fascia Stereo Kit Adapter Dash Panel Trim For Toyota Aurion</v>
          </cell>
          <cell r="D1023">
            <v>0.7</v>
          </cell>
          <cell r="E1023">
            <v>0.26</v>
          </cell>
          <cell r="F1023">
            <v>0.3</v>
          </cell>
          <cell r="G1023">
            <v>0.08</v>
          </cell>
          <cell r="H1023" t="str">
            <v>MASTEN</v>
          </cell>
          <cell r="I1023" t="str">
            <v>Fascia</v>
          </cell>
          <cell r="J1023" t="str">
            <v>In Dash Navigation System Accessories</v>
          </cell>
          <cell r="K1023" t="str">
            <v>Live</v>
          </cell>
          <cell r="L1023" t="str">
            <v>/</v>
          </cell>
          <cell r="M1023" t="str">
            <v>new</v>
          </cell>
          <cell r="N1023" t="str">
            <v>ARCHIVED</v>
          </cell>
          <cell r="O1023" t="b">
            <v>0</v>
          </cell>
          <cell r="P1023" t="str">
            <v>JINLONG ELECTRONIC CO. LIMITED</v>
          </cell>
          <cell r="Q1023">
            <v>0</v>
          </cell>
        </row>
        <row r="1024">
          <cell r="B1024" t="str">
            <v>SF-T06</v>
          </cell>
          <cell r="C1024" t="str">
            <v>Double-din Radio Fascia Stereo Surround Adapter Dash Panel for For Toyota Rav4 Rav 4</v>
          </cell>
          <cell r="D1024">
            <v>0.11</v>
          </cell>
          <cell r="E1024">
            <v>0.15</v>
          </cell>
          <cell r="F1024">
            <v>0.28999999999999998</v>
          </cell>
          <cell r="G1024">
            <v>0.05</v>
          </cell>
          <cell r="H1024" t="str">
            <v>MASTEN</v>
          </cell>
          <cell r="I1024" t="str">
            <v>Fascia</v>
          </cell>
          <cell r="J1024" t="str">
            <v>In Dash Navigation System Accessories</v>
          </cell>
          <cell r="K1024" t="str">
            <v>Live</v>
          </cell>
          <cell r="L1024" t="str">
            <v>/</v>
          </cell>
          <cell r="M1024" t="str">
            <v>new</v>
          </cell>
          <cell r="N1024" t="str">
            <v>ARCHIVED</v>
          </cell>
          <cell r="O1024" t="b">
            <v>0</v>
          </cell>
          <cell r="P1024" t="str">
            <v>JINLONG ELECTRONIC CO. LIMITED</v>
          </cell>
          <cell r="Q1024">
            <v>0</v>
          </cell>
        </row>
        <row r="1025">
          <cell r="B1025" t="str">
            <v>SF-T03</v>
          </cell>
          <cell r="C1025" t="str">
            <v>Double-din Radio Fascia Stereo Surround Adapter Dash Panel Trim for For Toyota Prius</v>
          </cell>
          <cell r="D1025">
            <v>0.1</v>
          </cell>
          <cell r="E1025">
            <v>0.17</v>
          </cell>
          <cell r="F1025">
            <v>0.28999999999999998</v>
          </cell>
          <cell r="G1025">
            <v>0.05</v>
          </cell>
          <cell r="H1025" t="str">
            <v>MASTEN</v>
          </cell>
          <cell r="I1025" t="str">
            <v>Fascia</v>
          </cell>
          <cell r="J1025" t="str">
            <v>In Dash Navigation System Accessories</v>
          </cell>
          <cell r="K1025" t="str">
            <v>Live</v>
          </cell>
          <cell r="L1025" t="str">
            <v>/</v>
          </cell>
          <cell r="M1025" t="str">
            <v>new</v>
          </cell>
          <cell r="N1025" t="str">
            <v>ARCHIVED</v>
          </cell>
          <cell r="O1025" t="b">
            <v>0</v>
          </cell>
          <cell r="P1025" t="str">
            <v>JINLONG ELECTRONIC CO. LIMITED</v>
          </cell>
          <cell r="Q1025">
            <v>0</v>
          </cell>
        </row>
        <row r="1026">
          <cell r="B1026" t="str">
            <v>SF-T04</v>
          </cell>
          <cell r="C1026" t="str">
            <v>Double-din Radio Fascia Stereo Surround for For Toyota Land Cruiser LC200 Series</v>
          </cell>
          <cell r="D1026">
            <v>0.9</v>
          </cell>
          <cell r="E1026">
            <v>0.2</v>
          </cell>
          <cell r="F1026">
            <v>0.3</v>
          </cell>
          <cell r="G1026">
            <v>0.05</v>
          </cell>
          <cell r="H1026" t="str">
            <v>MASTEN</v>
          </cell>
          <cell r="I1026" t="str">
            <v>Fascia</v>
          </cell>
          <cell r="J1026" t="str">
            <v>In Dash Navigation System Accessories</v>
          </cell>
          <cell r="K1026" t="str">
            <v>Live</v>
          </cell>
          <cell r="L1026" t="str">
            <v>/</v>
          </cell>
          <cell r="M1026" t="str">
            <v>new</v>
          </cell>
          <cell r="N1026" t="str">
            <v>ARCHIVED</v>
          </cell>
          <cell r="O1026" t="b">
            <v>0</v>
          </cell>
          <cell r="P1026" t="str">
            <v>JINLONG ELECTRONIC CO. LIMITED</v>
          </cell>
          <cell r="Q1026">
            <v>0</v>
          </cell>
        </row>
        <row r="1027">
          <cell r="B1027" t="str">
            <v>SF-T02</v>
          </cell>
          <cell r="C1027" t="str">
            <v>Double-din Radio Fascia Stereo Surround Kit Dash Panel Trim For Toyota Camry</v>
          </cell>
          <cell r="D1027">
            <v>0.13500000000000001</v>
          </cell>
          <cell r="E1027">
            <v>0.16</v>
          </cell>
          <cell r="F1027">
            <v>0.31</v>
          </cell>
          <cell r="G1027">
            <v>0.08</v>
          </cell>
          <cell r="H1027" t="str">
            <v>MASTEN</v>
          </cell>
          <cell r="I1027" t="str">
            <v>Fascia</v>
          </cell>
          <cell r="J1027" t="str">
            <v>In Dash Navigation System Accessories</v>
          </cell>
          <cell r="K1027" t="str">
            <v>Live</v>
          </cell>
          <cell r="L1027" t="str">
            <v>/</v>
          </cell>
          <cell r="M1027" t="str">
            <v>new</v>
          </cell>
          <cell r="N1027" t="str">
            <v>ARCHIVED</v>
          </cell>
          <cell r="O1027" t="b">
            <v>0</v>
          </cell>
          <cell r="P1027" t="str">
            <v>JINLONG ELECTRONIC CO. LIMITED</v>
          </cell>
          <cell r="Q1027">
            <v>0</v>
          </cell>
        </row>
        <row r="1028">
          <cell r="B1028" t="str">
            <v>SF-S03</v>
          </cell>
          <cell r="C1028" t="str">
            <v>Double-din Radio Fascia Stereo Surround Trim Dash For Subaru Impreza Forester</v>
          </cell>
          <cell r="D1028">
            <v>0.2</v>
          </cell>
          <cell r="E1028">
            <v>0.11</v>
          </cell>
          <cell r="F1028">
            <v>0.21</v>
          </cell>
          <cell r="G1028">
            <v>0.04</v>
          </cell>
          <cell r="H1028" t="str">
            <v>MASTEN</v>
          </cell>
          <cell r="I1028" t="str">
            <v>Fascia</v>
          </cell>
          <cell r="J1028" t="str">
            <v>In Dash Navigation System Accessories</v>
          </cell>
          <cell r="K1028" t="str">
            <v>Live</v>
          </cell>
          <cell r="L1028" t="str">
            <v>/</v>
          </cell>
          <cell r="M1028" t="str">
            <v>new</v>
          </cell>
          <cell r="N1028" t="str">
            <v>ARCHIVED</v>
          </cell>
          <cell r="O1028" t="b">
            <v>0</v>
          </cell>
          <cell r="P1028" t="str">
            <v>JINLONG ELECTRONIC CO. LIMITED</v>
          </cell>
          <cell r="Q1028">
            <v>0</v>
          </cell>
        </row>
        <row r="1029">
          <cell r="B1029" t="str">
            <v>PAJE06PRPBB</v>
          </cell>
          <cell r="C1029" t="str">
            <v>Double-Stitching Waterproof Outback Poly Canvas SKU: PAJE06PRPBB</v>
          </cell>
          <cell r="D1029">
            <v>5</v>
          </cell>
          <cell r="E1029">
            <v>0.32</v>
          </cell>
          <cell r="F1029">
            <v>0.45</v>
          </cell>
          <cell r="G1029">
            <v>0.21</v>
          </cell>
          <cell r="H1029" t="str">
            <v>MASTEN</v>
          </cell>
          <cell r="I1029" t="str">
            <v>Miscellaneous</v>
          </cell>
          <cell r="J1029" t="str">
            <v>Miscellaneous</v>
          </cell>
          <cell r="K1029" t="str">
            <v>Archived</v>
          </cell>
          <cell r="L1029" t="str">
            <v>/</v>
          </cell>
          <cell r="M1029" t="str">
            <v>new</v>
          </cell>
          <cell r="N1029" t="str">
            <v>ARCHIVED</v>
          </cell>
          <cell r="O1029" t="b">
            <v>0</v>
          </cell>
          <cell r="P1029" t="str">
            <v>HANGZHOU KAISA CAR ACCESSORY CO. LTD.</v>
          </cell>
          <cell r="Q1029">
            <v>0</v>
          </cell>
        </row>
        <row r="1030">
          <cell r="B1030" t="str">
            <v>Dropship order fee</v>
          </cell>
          <cell r="C1030" t="str">
            <v>Dropship order fee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 t="str">
            <v>HIKEit</v>
          </cell>
          <cell r="I1030" t="str">
            <v>Default</v>
          </cell>
          <cell r="J1030" t="str">
            <v>Other</v>
          </cell>
          <cell r="K1030" t="str">
            <v>NA</v>
          </cell>
          <cell r="L1030" t="str">
            <v>/</v>
          </cell>
          <cell r="M1030" t="str">
            <v>new</v>
          </cell>
          <cell r="N1030" t="str">
            <v>LIVE</v>
          </cell>
          <cell r="O1030" t="b">
            <v>0</v>
          </cell>
          <cell r="P1030" t="str">
            <v>Shenzhen TROS Technology Co., Ltd</v>
          </cell>
          <cell r="Q1030">
            <v>0</v>
          </cell>
        </row>
        <row r="1031">
          <cell r="B1031" t="str">
            <v>RC-15</v>
          </cell>
          <cell r="C1031" t="str">
            <v>Dual 170° CCD Car Rear View Reverse Backup Camera Parking Kit Sensor</v>
          </cell>
          <cell r="D1031">
            <v>0.15</v>
          </cell>
          <cell r="E1031">
            <v>7.0000000000000007E-2</v>
          </cell>
          <cell r="F1031">
            <v>0.13</v>
          </cell>
          <cell r="G1031">
            <v>0.04</v>
          </cell>
          <cell r="H1031" t="str">
            <v>MASTEN</v>
          </cell>
          <cell r="I1031" t="str">
            <v>Reversing Camera</v>
          </cell>
          <cell r="J1031" t="str">
            <v>Reversing Camera</v>
          </cell>
          <cell r="K1031" t="str">
            <v>Live</v>
          </cell>
          <cell r="L1031" t="str">
            <v>/</v>
          </cell>
          <cell r="M1031" t="str">
            <v>new</v>
          </cell>
          <cell r="N1031" t="str">
            <v>ARCHIVED</v>
          </cell>
          <cell r="O1031" t="b">
            <v>0</v>
          </cell>
          <cell r="P1031" t="str">
            <v>Broadya Industrial Group Limited</v>
          </cell>
          <cell r="Q1031">
            <v>0</v>
          </cell>
        </row>
        <row r="1032">
          <cell r="B1032" t="str">
            <v>SP-2USB-B</v>
          </cell>
          <cell r="C1032" t="str">
            <v>Dual Blue-Lit 5V 3.1A USB Charger Dash-Mount Rocker Switch for Cars Trucks Boats</v>
          </cell>
          <cell r="D1032">
            <v>0.05</v>
          </cell>
          <cell r="E1032">
            <v>0.1</v>
          </cell>
          <cell r="F1032">
            <v>0.05</v>
          </cell>
          <cell r="G1032">
            <v>0.05</v>
          </cell>
          <cell r="H1032" t="str">
            <v>MASTEN</v>
          </cell>
          <cell r="I1032" t="str">
            <v>Miscellaneous</v>
          </cell>
          <cell r="J1032" t="str">
            <v>In Dash Navigation System Accessories</v>
          </cell>
          <cell r="K1032" t="str">
            <v>Live</v>
          </cell>
          <cell r="L1032" t="str">
            <v>/</v>
          </cell>
          <cell r="M1032" t="str">
            <v>new</v>
          </cell>
          <cell r="N1032" t="str">
            <v>ARCHIVED</v>
          </cell>
          <cell r="O1032" t="b">
            <v>0</v>
          </cell>
          <cell r="P1032" t="str">
            <v>YuJie Electronic Co., Ltd</v>
          </cell>
          <cell r="Q1032">
            <v>0</v>
          </cell>
        </row>
        <row r="1033">
          <cell r="B1033" t="str">
            <v>SC-F01</v>
          </cell>
          <cell r="C1033" t="str">
            <v>Dual Fakra European Antenna Adapter with AM FM Radio Amplifier Booster Plug</v>
          </cell>
          <cell r="D1033">
            <v>4.9000000000000002E-2</v>
          </cell>
          <cell r="E1033">
            <v>0.03</v>
          </cell>
          <cell r="F1033">
            <v>0.1</v>
          </cell>
          <cell r="G1033">
            <v>0.03</v>
          </cell>
          <cell r="H1033" t="str">
            <v>MASTEN</v>
          </cell>
          <cell r="I1033" t="str">
            <v>Harness</v>
          </cell>
          <cell r="J1033" t="str">
            <v>In Dash Navigation System Accessories</v>
          </cell>
          <cell r="K1033" t="str">
            <v>Live</v>
          </cell>
          <cell r="L1033" t="str">
            <v>/</v>
          </cell>
          <cell r="M1033" t="str">
            <v>new</v>
          </cell>
          <cell r="N1033" t="str">
            <v>ARCHIVED</v>
          </cell>
          <cell r="O1033" t="b">
            <v>0</v>
          </cell>
          <cell r="P1033" t="str">
            <v>Nello&amp;Matego</v>
          </cell>
          <cell r="Q1033">
            <v>0</v>
          </cell>
        </row>
        <row r="1034">
          <cell r="B1034" t="str">
            <v>SP-2USB-G</v>
          </cell>
          <cell r="C1034" t="str">
            <v>Dual Green-Lit 5V 3.1A USB Charger Dash-Mount Rocker Switch for Cars Trucks Boats</v>
          </cell>
          <cell r="D1034">
            <v>0.05</v>
          </cell>
          <cell r="E1034">
            <v>0.1</v>
          </cell>
          <cell r="F1034">
            <v>0.05</v>
          </cell>
          <cell r="G1034">
            <v>0.05</v>
          </cell>
          <cell r="H1034" t="str">
            <v>MASTEN</v>
          </cell>
          <cell r="I1034" t="str">
            <v>Miscellaneous</v>
          </cell>
          <cell r="J1034" t="str">
            <v>In Dash Navigation System Accessories</v>
          </cell>
          <cell r="K1034" t="str">
            <v>Live</v>
          </cell>
          <cell r="L1034" t="str">
            <v>/</v>
          </cell>
          <cell r="M1034" t="str">
            <v>new</v>
          </cell>
          <cell r="N1034" t="str">
            <v>ARCHIVED</v>
          </cell>
          <cell r="O1034" t="b">
            <v>0</v>
          </cell>
          <cell r="P1034" t="str">
            <v>YuJie Electronic Co., Ltd</v>
          </cell>
          <cell r="Q1034">
            <v>0</v>
          </cell>
        </row>
        <row r="1035">
          <cell r="B1035" t="str">
            <v>SP-2USB-R</v>
          </cell>
          <cell r="C1035" t="str">
            <v>Dual Red-Lit 5V 3.1A USB Charger Dash-Mount Rocker Switch for Cars Boats Trucks</v>
          </cell>
          <cell r="D1035">
            <v>0.05</v>
          </cell>
          <cell r="E1035">
            <v>0.1</v>
          </cell>
          <cell r="F1035">
            <v>0.05</v>
          </cell>
          <cell r="G1035">
            <v>0.05</v>
          </cell>
          <cell r="H1035" t="str">
            <v>MASTEN</v>
          </cell>
          <cell r="I1035" t="str">
            <v>Miscellaneous</v>
          </cell>
          <cell r="J1035" t="str">
            <v>In Dash Navigation System Accessories</v>
          </cell>
          <cell r="K1035" t="str">
            <v>Live</v>
          </cell>
          <cell r="L1035" t="str">
            <v>/</v>
          </cell>
          <cell r="M1035" t="str">
            <v>new</v>
          </cell>
          <cell r="N1035" t="str">
            <v>ARCHIVED</v>
          </cell>
          <cell r="O1035" t="b">
            <v>0</v>
          </cell>
          <cell r="P1035" t="str">
            <v>YuJie Electronic Co., Ltd</v>
          </cell>
          <cell r="Q1035">
            <v>0</v>
          </cell>
        </row>
        <row r="1036">
          <cell r="B1036" t="str">
            <v>MS-BDL-UK</v>
          </cell>
          <cell r="C1036" t="str">
            <v>Dual Tube Monitor Stand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 t="str">
            <v>Trak Racer</v>
          </cell>
          <cell r="I1036" t="str">
            <v>Monitor Stands</v>
          </cell>
          <cell r="J1036" t="str">
            <v>Monitor Stands - Bundles</v>
          </cell>
          <cell r="K1036" t="str">
            <v>NA</v>
          </cell>
          <cell r="L1036" t="str">
            <v>/</v>
          </cell>
          <cell r="M1036" t="str">
            <v>new</v>
          </cell>
          <cell r="N1036" t="str">
            <v>LIVE</v>
          </cell>
          <cell r="O1036" t="b">
            <v>1</v>
          </cell>
          <cell r="P1036" t="str">
            <v>NA</v>
          </cell>
          <cell r="Q1036">
            <v>0</v>
          </cell>
        </row>
        <row r="1037">
          <cell r="B1037" t="str">
            <v>MS-BDL-AE</v>
          </cell>
          <cell r="C1037" t="str">
            <v>Dual Tube Monitor Stand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 t="str">
            <v>Trak Racer</v>
          </cell>
          <cell r="I1037" t="str">
            <v>Monitor Stands</v>
          </cell>
          <cell r="J1037" t="str">
            <v>Monitor Stands - Bundles</v>
          </cell>
          <cell r="K1037" t="str">
            <v>NA</v>
          </cell>
          <cell r="L1037" t="str">
            <v>/</v>
          </cell>
          <cell r="M1037" t="str">
            <v>new</v>
          </cell>
          <cell r="N1037" t="str">
            <v>LIVE</v>
          </cell>
          <cell r="O1037" t="b">
            <v>1</v>
          </cell>
          <cell r="P1037" t="str">
            <v>NA</v>
          </cell>
          <cell r="Q1037">
            <v>0</v>
          </cell>
        </row>
        <row r="1038">
          <cell r="B1038" t="str">
            <v>MS-BDL-EU</v>
          </cell>
          <cell r="C1038" t="str">
            <v>Dual Tube Monitor Stand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 t="str">
            <v>Trak Racer</v>
          </cell>
          <cell r="I1038" t="str">
            <v>Monitor Stands</v>
          </cell>
          <cell r="J1038" t="str">
            <v>Monitor Stands - Bundles</v>
          </cell>
          <cell r="K1038" t="str">
            <v>NA</v>
          </cell>
          <cell r="L1038" t="str">
            <v>/</v>
          </cell>
          <cell r="M1038" t="str">
            <v>new</v>
          </cell>
          <cell r="N1038" t="str">
            <v>LIVE</v>
          </cell>
          <cell r="O1038" t="b">
            <v>1</v>
          </cell>
          <cell r="P1038" t="str">
            <v>NA</v>
          </cell>
          <cell r="Q1038">
            <v>0</v>
          </cell>
        </row>
        <row r="1039">
          <cell r="B1039" t="str">
            <v>MS-BDL-AU</v>
          </cell>
          <cell r="C1039" t="str">
            <v>Dual Tube Monitor Stand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 t="str">
            <v>Trak Racer</v>
          </cell>
          <cell r="I1039" t="str">
            <v>Monitor Stands</v>
          </cell>
          <cell r="J1039" t="str">
            <v>Monitor Stands - Bundles</v>
          </cell>
          <cell r="K1039" t="str">
            <v>NA</v>
          </cell>
          <cell r="L1039" t="str">
            <v>/</v>
          </cell>
          <cell r="M1039" t="str">
            <v>new</v>
          </cell>
          <cell r="N1039" t="str">
            <v>LIVE</v>
          </cell>
          <cell r="O1039" t="b">
            <v>1</v>
          </cell>
          <cell r="P1039" t="str">
            <v>NA</v>
          </cell>
          <cell r="Q1039">
            <v>0</v>
          </cell>
        </row>
        <row r="1040">
          <cell r="B1040" t="str">
            <v>MS-BDL-NZ</v>
          </cell>
          <cell r="C1040" t="str">
            <v>Dual Tube Monitor Stand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 t="str">
            <v>Trak Racer</v>
          </cell>
          <cell r="I1040" t="str">
            <v>Monitor Stands</v>
          </cell>
          <cell r="J1040" t="str">
            <v>Monitor Stands - Bundles</v>
          </cell>
          <cell r="K1040" t="str">
            <v>NA</v>
          </cell>
          <cell r="L1040" t="str">
            <v>/</v>
          </cell>
          <cell r="M1040" t="str">
            <v>new</v>
          </cell>
          <cell r="N1040" t="str">
            <v>LIVE</v>
          </cell>
          <cell r="O1040" t="b">
            <v>1</v>
          </cell>
          <cell r="P1040" t="str">
            <v>NA</v>
          </cell>
          <cell r="Q1040">
            <v>0</v>
          </cell>
        </row>
        <row r="1041">
          <cell r="B1041" t="str">
            <v>HC003288</v>
          </cell>
          <cell r="C1041" t="str">
            <v>Dust Cover for Alpha Yoke and Bravo Throttle</v>
          </cell>
          <cell r="D1041">
            <v>0.3</v>
          </cell>
          <cell r="E1041">
            <v>33</v>
          </cell>
          <cell r="F1041">
            <v>18</v>
          </cell>
          <cell r="G1041">
            <v>7</v>
          </cell>
          <cell r="H1041" t="str">
            <v>Trak Racer</v>
          </cell>
          <cell r="I1041" t="str">
            <v>Electronics - 3P</v>
          </cell>
          <cell r="J1041" t="str">
            <v>Electronics</v>
          </cell>
          <cell r="K1041" t="str">
            <v>NA</v>
          </cell>
          <cell r="L1041" t="str">
            <v>/</v>
          </cell>
          <cell r="M1041" t="str">
            <v>new</v>
          </cell>
          <cell r="N1041" t="str">
            <v>LIVE</v>
          </cell>
          <cell r="O1041" t="b">
            <v>0</v>
          </cell>
          <cell r="P1041" t="str">
            <v>NA</v>
          </cell>
          <cell r="Q1041">
            <v>0</v>
          </cell>
        </row>
        <row r="1042">
          <cell r="B1042" t="str">
            <v>OBP-SIMPB-01</v>
          </cell>
          <cell r="C1042" t="str">
            <v>E-Sports Pro-Race V2 3 Pedal System (Hydraulic Technology)</v>
          </cell>
          <cell r="D1042">
            <v>5</v>
          </cell>
          <cell r="E1042">
            <v>27.5</v>
          </cell>
          <cell r="F1042">
            <v>28.5</v>
          </cell>
          <cell r="G1042">
            <v>27.5</v>
          </cell>
          <cell r="H1042" t="str">
            <v>Trak Racer</v>
          </cell>
          <cell r="I1042" t="str">
            <v>Electronics - 3P</v>
          </cell>
          <cell r="J1042" t="str">
            <v>Electronics</v>
          </cell>
          <cell r="K1042" t="str">
            <v>NA</v>
          </cell>
          <cell r="L1042" t="str">
            <v>/</v>
          </cell>
          <cell r="M1042" t="str">
            <v>new</v>
          </cell>
          <cell r="N1042" t="str">
            <v>LIVE</v>
          </cell>
          <cell r="O1042" t="b">
            <v>0</v>
          </cell>
          <cell r="P1042" t="str">
            <v>Optimum Balance Products Ltd</v>
          </cell>
          <cell r="Q1042">
            <v>0</v>
          </cell>
        </row>
        <row r="1043">
          <cell r="B1043" t="str">
            <v>OBP-SIMPB-01B</v>
          </cell>
          <cell r="C1043" t="str">
            <v>E-Sports Pro-Race V2 3 Pedal System (Hydraulic Technology) (Black)</v>
          </cell>
          <cell r="D1043">
            <v>5</v>
          </cell>
          <cell r="E1043">
            <v>27.5</v>
          </cell>
          <cell r="F1043">
            <v>28.5</v>
          </cell>
          <cell r="G1043">
            <v>27.5</v>
          </cell>
          <cell r="H1043" t="str">
            <v>Trak Racer</v>
          </cell>
          <cell r="I1043" t="str">
            <v>Electronics - 3P</v>
          </cell>
          <cell r="J1043" t="str">
            <v>Electronics</v>
          </cell>
          <cell r="K1043" t="str">
            <v>NA</v>
          </cell>
          <cell r="L1043" t="str">
            <v>/</v>
          </cell>
          <cell r="M1043" t="str">
            <v>new</v>
          </cell>
          <cell r="N1043" t="str">
            <v>LIVE</v>
          </cell>
          <cell r="O1043" t="b">
            <v>0</v>
          </cell>
          <cell r="P1043" t="str">
            <v>Optimum Balance Products Ltd</v>
          </cell>
          <cell r="Q1043">
            <v>0</v>
          </cell>
        </row>
        <row r="1044">
          <cell r="B1044" t="str">
            <v>OBP-SIMPB-01B-BUND</v>
          </cell>
          <cell r="C1044" t="str">
            <v>E-Sports Pro-Race V2 3 Pedal System (Hydraulic Technology) (Black) with accessories</v>
          </cell>
          <cell r="D1044">
            <v>5</v>
          </cell>
          <cell r="E1044">
            <v>27.5</v>
          </cell>
          <cell r="F1044">
            <v>28.5</v>
          </cell>
          <cell r="G1044">
            <v>27.5</v>
          </cell>
          <cell r="H1044" t="str">
            <v>Trak Racer</v>
          </cell>
          <cell r="I1044" t="str">
            <v>Electronics - 3P</v>
          </cell>
          <cell r="J1044" t="str">
            <v>Electronics</v>
          </cell>
          <cell r="K1044" t="str">
            <v>NA</v>
          </cell>
          <cell r="L1044" t="str">
            <v>/</v>
          </cell>
          <cell r="M1044" t="str">
            <v>new</v>
          </cell>
          <cell r="N1044" t="str">
            <v>LIVE</v>
          </cell>
          <cell r="O1044" t="b">
            <v>1</v>
          </cell>
          <cell r="P1044" t="str">
            <v>Optimum Balance Products Ltd</v>
          </cell>
          <cell r="Q1044">
            <v>0</v>
          </cell>
        </row>
        <row r="1045">
          <cell r="B1045" t="str">
            <v>OBP-SIMPB-01-BUND</v>
          </cell>
          <cell r="C1045" t="str">
            <v>E-Sports Pro-Race V2 3 Pedal System (Hydraulic Technology) with accessories</v>
          </cell>
          <cell r="D1045">
            <v>5</v>
          </cell>
          <cell r="E1045">
            <v>27.5</v>
          </cell>
          <cell r="F1045">
            <v>28.5</v>
          </cell>
          <cell r="G1045">
            <v>27.5</v>
          </cell>
          <cell r="H1045" t="str">
            <v>Trak Racer</v>
          </cell>
          <cell r="I1045" t="str">
            <v>Electronics - 3P</v>
          </cell>
          <cell r="J1045" t="str">
            <v>Electronics</v>
          </cell>
          <cell r="K1045" t="str">
            <v>NA</v>
          </cell>
          <cell r="L1045" t="str">
            <v>/</v>
          </cell>
          <cell r="M1045" t="str">
            <v>new</v>
          </cell>
          <cell r="N1045" t="str">
            <v>LIVE</v>
          </cell>
          <cell r="O1045" t="b">
            <v>1</v>
          </cell>
          <cell r="P1045" t="str">
            <v>Optimum Balance Products Ltd</v>
          </cell>
          <cell r="Q1045">
            <v>0</v>
          </cell>
        </row>
        <row r="1046">
          <cell r="B1046" t="str">
            <v>AVNP-HCC</v>
          </cell>
          <cell r="C1046" t="str">
            <v>Early For Holden Rodeo Colorado For Isuzu D-MAX 08-12 LS GPS Bluetooth Car Player Navigation Radio Stereo DVD Inc CAM</v>
          </cell>
          <cell r="D1046">
            <v>4.0999999999999996</v>
          </cell>
          <cell r="E1046">
            <v>0.28000000000000003</v>
          </cell>
          <cell r="F1046">
            <v>0.28999999999999998</v>
          </cell>
          <cell r="G1046">
            <v>0.2</v>
          </cell>
          <cell r="H1046" t="str">
            <v>MASTEN</v>
          </cell>
          <cell r="I1046" t="str">
            <v>Navigation System</v>
          </cell>
          <cell r="J1046" t="str">
            <v>Navigation System</v>
          </cell>
          <cell r="K1046" t="str">
            <v>Archived</v>
          </cell>
          <cell r="L1046" t="str">
            <v>/</v>
          </cell>
          <cell r="M1046" t="str">
            <v>new</v>
          </cell>
          <cell r="N1046" t="str">
            <v>ARCHIVED</v>
          </cell>
          <cell r="O1046" t="b">
            <v>1</v>
          </cell>
          <cell r="P1046" t="str">
            <v>NA</v>
          </cell>
          <cell r="Q1046">
            <v>0</v>
          </cell>
        </row>
        <row r="1047">
          <cell r="B1047" t="str">
            <v>ANDP-HCC</v>
          </cell>
          <cell r="C1047" t="str">
            <v>Early For Holden Rodeo Colorado For Isuzu D-MAX 08-12 LS GPS Bluetooth Car Player Navigation Radio Stereo Inc CAM</v>
          </cell>
          <cell r="D1047">
            <v>4.0999999999999996</v>
          </cell>
          <cell r="E1047">
            <v>0.28000000000000003</v>
          </cell>
          <cell r="F1047">
            <v>0.28999999999999998</v>
          </cell>
          <cell r="G1047">
            <v>0.2</v>
          </cell>
          <cell r="H1047" t="str">
            <v>MASTEN</v>
          </cell>
          <cell r="I1047" t="str">
            <v>Navigation System</v>
          </cell>
          <cell r="J1047" t="str">
            <v>In Dash Navigation System</v>
          </cell>
          <cell r="K1047" t="str">
            <v>Live</v>
          </cell>
          <cell r="L1047" t="str">
            <v>/</v>
          </cell>
          <cell r="M1047" t="str">
            <v>new</v>
          </cell>
          <cell r="N1047" t="str">
            <v>ARCHIVED</v>
          </cell>
          <cell r="O1047" t="b">
            <v>1</v>
          </cell>
          <cell r="P1047" t="str">
            <v>WISE SUCCESS(HK) TECHNOLOGY LIMITED</v>
          </cell>
          <cell r="Q1047">
            <v>0</v>
          </cell>
        </row>
        <row r="1048">
          <cell r="B1048" t="str">
            <v>SC-H01-A</v>
          </cell>
          <cell r="C1048" t="str">
            <v>Early model European Antenna Adapter Adaptor Lead with AM FM Radio Amplifier Booster Audi Volkswagen</v>
          </cell>
          <cell r="D1048">
            <v>4.9000000000000002E-2</v>
          </cell>
          <cell r="E1048">
            <v>0.03</v>
          </cell>
          <cell r="F1048">
            <v>0.1</v>
          </cell>
          <cell r="G1048">
            <v>0.03</v>
          </cell>
          <cell r="H1048" t="str">
            <v>MASTEN</v>
          </cell>
          <cell r="I1048" t="str">
            <v>Harness</v>
          </cell>
          <cell r="J1048" t="str">
            <v>In Dash Navigation System Accessories</v>
          </cell>
          <cell r="K1048" t="str">
            <v>Live</v>
          </cell>
          <cell r="L1048" t="str">
            <v>/</v>
          </cell>
          <cell r="M1048" t="str">
            <v>new</v>
          </cell>
          <cell r="N1048" t="str">
            <v>ARCHIVED</v>
          </cell>
          <cell r="O1048" t="b">
            <v>0</v>
          </cell>
          <cell r="P1048" t="str">
            <v>TDJ Australia Pty Ltd</v>
          </cell>
          <cell r="Q1048">
            <v>0</v>
          </cell>
        </row>
        <row r="1049">
          <cell r="B1049" t="str">
            <v>SC-H01</v>
          </cell>
          <cell r="C1049" t="str">
            <v>Early Model European Antenna Adapter For Holden VY VZ Barina Astra VW Audi</v>
          </cell>
          <cell r="D1049">
            <v>4.9000000000000002E-2</v>
          </cell>
          <cell r="E1049">
            <v>0.03</v>
          </cell>
          <cell r="F1049">
            <v>0.1</v>
          </cell>
          <cell r="G1049">
            <v>0.03</v>
          </cell>
          <cell r="H1049" t="str">
            <v>MASTEN</v>
          </cell>
          <cell r="I1049" t="str">
            <v>Harness</v>
          </cell>
          <cell r="J1049" t="str">
            <v>In Dash Navigation System Accessories</v>
          </cell>
          <cell r="K1049" t="str">
            <v>Live</v>
          </cell>
          <cell r="L1049" t="str">
            <v>/</v>
          </cell>
          <cell r="M1049" t="str">
            <v>new</v>
          </cell>
          <cell r="N1049" t="str">
            <v>LIVE</v>
          </cell>
          <cell r="O1049" t="b">
            <v>0</v>
          </cell>
          <cell r="P1049" t="str">
            <v>NA</v>
          </cell>
          <cell r="Q1049">
            <v>0</v>
          </cell>
        </row>
        <row r="1050">
          <cell r="B1050" t="str">
            <v>SPA0049302</v>
          </cell>
          <cell r="C1050" t="str">
            <v>ECO SLIDER SPARCO</v>
          </cell>
          <cell r="D1050">
            <v>2.1800000000000002</v>
          </cell>
          <cell r="E1050">
            <v>44</v>
          </cell>
          <cell r="F1050">
            <v>40</v>
          </cell>
          <cell r="G1050">
            <v>4</v>
          </cell>
          <cell r="H1050" t="str">
            <v>Trak Racer</v>
          </cell>
          <cell r="I1050" t="str">
            <v>Default</v>
          </cell>
          <cell r="J1050" t="str">
            <v>Other</v>
          </cell>
          <cell r="K1050" t="str">
            <v>NA</v>
          </cell>
          <cell r="L1050" t="str">
            <v>/</v>
          </cell>
          <cell r="M1050" t="str">
            <v>new</v>
          </cell>
          <cell r="N1050" t="str">
            <v>LIVE</v>
          </cell>
          <cell r="O1050" t="b">
            <v>0</v>
          </cell>
          <cell r="P1050" t="str">
            <v>NA</v>
          </cell>
          <cell r="Q1050">
            <v>0</v>
          </cell>
        </row>
        <row r="1051">
          <cell r="B1051" t="str">
            <v>HE-ELAST</v>
          </cell>
          <cell r="C1051" t="str">
            <v>Elastomer Kit - Sim Pedals Sprint</v>
          </cell>
          <cell r="D1051">
            <v>0.5</v>
          </cell>
          <cell r="E1051">
            <v>4</v>
          </cell>
          <cell r="F1051">
            <v>15</v>
          </cell>
          <cell r="G1051">
            <v>21</v>
          </cell>
          <cell r="H1051" t="str">
            <v>Trak Racer</v>
          </cell>
          <cell r="I1051" t="str">
            <v>Default</v>
          </cell>
          <cell r="J1051" t="str">
            <v>Electronics</v>
          </cell>
          <cell r="K1051" t="str">
            <v>NA</v>
          </cell>
          <cell r="L1051" t="str">
            <v>/</v>
          </cell>
          <cell r="M1051" t="str">
            <v>new</v>
          </cell>
          <cell r="N1051" t="str">
            <v>LIVE</v>
          </cell>
          <cell r="O1051" t="b">
            <v>0</v>
          </cell>
          <cell r="P1051" t="str">
            <v>Heusinkveld Engineering B.V.</v>
          </cell>
          <cell r="Q1051">
            <v>20.435300000000002</v>
          </cell>
        </row>
        <row r="1052">
          <cell r="B1052" t="str">
            <v>End cap 40120</v>
          </cell>
          <cell r="C1052" t="str">
            <v>End cap 40120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 t="str">
            <v>Trak Racer</v>
          </cell>
          <cell r="I1052" t="str">
            <v>Spare Parts</v>
          </cell>
          <cell r="J1052" t="str">
            <v>Other</v>
          </cell>
          <cell r="K1052" t="str">
            <v>NA</v>
          </cell>
          <cell r="L1052" t="str">
            <v>/</v>
          </cell>
          <cell r="M1052" t="str">
            <v>new</v>
          </cell>
          <cell r="N1052" t="str">
            <v>LIVE</v>
          </cell>
          <cell r="O1052" t="b">
            <v>0</v>
          </cell>
          <cell r="P1052" t="str">
            <v>Xiamen Trak Racer Industry and Trade Co., Ltd</v>
          </cell>
          <cell r="Q1052">
            <v>0</v>
          </cell>
        </row>
        <row r="1053">
          <cell r="B1053" t="str">
            <v>End cap 40160</v>
          </cell>
          <cell r="C1053" t="str">
            <v>End cap 40160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 t="str">
            <v>Trak Racer</v>
          </cell>
          <cell r="I1053" t="str">
            <v>Spare Parts</v>
          </cell>
          <cell r="J1053" t="str">
            <v>Other</v>
          </cell>
          <cell r="K1053" t="str">
            <v>NA</v>
          </cell>
          <cell r="L1053" t="str">
            <v>/</v>
          </cell>
          <cell r="M1053" t="str">
            <v>new</v>
          </cell>
          <cell r="N1053" t="str">
            <v>LIVE</v>
          </cell>
          <cell r="O1053" t="b">
            <v>0</v>
          </cell>
          <cell r="P1053" t="str">
            <v>Xiamen Trak Racer Industry and Trade Co., Ltd</v>
          </cell>
          <cell r="Q1053">
            <v>0</v>
          </cell>
        </row>
        <row r="1054">
          <cell r="B1054" t="str">
            <v>End cap 4040</v>
          </cell>
          <cell r="C1054" t="str">
            <v>End cap 4040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 t="str">
            <v>Trak Racer</v>
          </cell>
          <cell r="I1054" t="str">
            <v>Spare Parts</v>
          </cell>
          <cell r="J1054" t="str">
            <v>Other</v>
          </cell>
          <cell r="K1054" t="str">
            <v>NA</v>
          </cell>
          <cell r="L1054" t="str">
            <v>/</v>
          </cell>
          <cell r="M1054" t="str">
            <v>new</v>
          </cell>
          <cell r="N1054" t="str">
            <v>LIVE</v>
          </cell>
          <cell r="O1054" t="b">
            <v>0</v>
          </cell>
          <cell r="P1054" t="str">
            <v>Xiamen Trak Racer Industry and Trade Co., Ltd</v>
          </cell>
          <cell r="Q1054">
            <v>0</v>
          </cell>
        </row>
        <row r="1055">
          <cell r="B1055" t="str">
            <v>End cap 4080</v>
          </cell>
          <cell r="C1055" t="str">
            <v>End cap 4080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 t="str">
            <v>Trak Racer</v>
          </cell>
          <cell r="I1055" t="str">
            <v>Spare Parts</v>
          </cell>
          <cell r="J1055" t="str">
            <v>Other</v>
          </cell>
          <cell r="K1055" t="str">
            <v>NA</v>
          </cell>
          <cell r="L1055" t="str">
            <v>/</v>
          </cell>
          <cell r="M1055" t="str">
            <v>new</v>
          </cell>
          <cell r="N1055" t="str">
            <v>LIVE</v>
          </cell>
          <cell r="O1055" t="b">
            <v>0</v>
          </cell>
          <cell r="P1055" t="str">
            <v>Xiamen Trak Racer Industry and Trade Co., Ltd</v>
          </cell>
          <cell r="Q1055">
            <v>0</v>
          </cell>
        </row>
        <row r="1056">
          <cell r="B1056" t="str">
            <v>Engine host sticker</v>
          </cell>
          <cell r="C1056" t="str">
            <v>Engine host sticker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 t="str">
            <v>HIKEit</v>
          </cell>
          <cell r="I1056" t="str">
            <v>Default</v>
          </cell>
          <cell r="J1056" t="str">
            <v>Other</v>
          </cell>
          <cell r="K1056" t="str">
            <v>NA</v>
          </cell>
          <cell r="L1056" t="str">
            <v>/</v>
          </cell>
          <cell r="M1056" t="str">
            <v>new</v>
          </cell>
          <cell r="N1056" t="str">
            <v>LIVE</v>
          </cell>
          <cell r="O1056" t="b">
            <v>0</v>
          </cell>
          <cell r="P1056" t="str">
            <v>Shenzhen TROS Technology Co., Ltd</v>
          </cell>
          <cell r="Q1056">
            <v>0.11940000000000001</v>
          </cell>
        </row>
        <row r="1057">
          <cell r="B1057" t="str">
            <v>FS3-EN-BLU-AU</v>
          </cell>
          <cell r="C1057" t="str">
            <v>Entry Level FS3 Bundle BLUE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 t="str">
            <v>Trak Racer</v>
          </cell>
          <cell r="I1057" t="str">
            <v>Default</v>
          </cell>
          <cell r="J1057" t="str">
            <v>Simulators - Bundles</v>
          </cell>
          <cell r="K1057" t="str">
            <v>NA</v>
          </cell>
          <cell r="L1057" t="str">
            <v>/</v>
          </cell>
          <cell r="M1057" t="str">
            <v>new</v>
          </cell>
          <cell r="N1057" t="str">
            <v>LIVE</v>
          </cell>
          <cell r="O1057" t="b">
            <v>1</v>
          </cell>
          <cell r="P1057" t="str">
            <v>NA</v>
          </cell>
          <cell r="Q1057">
            <v>0</v>
          </cell>
        </row>
        <row r="1058">
          <cell r="B1058" t="str">
            <v>FS3-EN-RED-AU</v>
          </cell>
          <cell r="C1058" t="str">
            <v>Entry Level FS3 Bundle RED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 t="str">
            <v>Trak Racer</v>
          </cell>
          <cell r="I1058" t="str">
            <v>Default</v>
          </cell>
          <cell r="J1058" t="str">
            <v>Simulators - Bundles</v>
          </cell>
          <cell r="K1058" t="str">
            <v>NA</v>
          </cell>
          <cell r="L1058" t="str">
            <v>/</v>
          </cell>
          <cell r="M1058" t="str">
            <v>new</v>
          </cell>
          <cell r="N1058" t="str">
            <v>LIVE</v>
          </cell>
          <cell r="O1058" t="b">
            <v>1</v>
          </cell>
          <cell r="P1058" t="str">
            <v>NA</v>
          </cell>
          <cell r="Q1058">
            <v>0</v>
          </cell>
        </row>
        <row r="1059">
          <cell r="B1059" t="str">
            <v>TR80-WMPLATE3</v>
          </cell>
          <cell r="C1059" t="str">
            <v>Entry-Level Universal Wheel Deck</v>
          </cell>
          <cell r="D1059">
            <v>6</v>
          </cell>
          <cell r="E1059">
            <v>6</v>
          </cell>
          <cell r="F1059">
            <v>23.3</v>
          </cell>
          <cell r="G1059">
            <v>63.6</v>
          </cell>
          <cell r="H1059" t="str">
            <v>Trak Racer</v>
          </cell>
          <cell r="I1059" t="str">
            <v/>
          </cell>
          <cell r="J1059" t="str">
            <v>Accessories</v>
          </cell>
          <cell r="K1059" t="str">
            <v>NA</v>
          </cell>
          <cell r="L1059" t="str">
            <v>/</v>
          </cell>
          <cell r="M1059" t="str">
            <v>new</v>
          </cell>
          <cell r="N1059" t="str">
            <v>LIVE</v>
          </cell>
          <cell r="O1059" t="b">
            <v>0</v>
          </cell>
          <cell r="P1059" t="str">
            <v>Xiamen Trak Racer Industry and Trade Co., Ltd</v>
          </cell>
          <cell r="Q1059">
            <v>45.916899999999998</v>
          </cell>
        </row>
        <row r="1060">
          <cell r="B1060" t="str">
            <v>ESDTT</v>
          </cell>
          <cell r="C1060" t="str">
            <v>ESDTT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 t="str">
            <v>MASTEN</v>
          </cell>
          <cell r="I1060" t="str">
            <v>Miscellaneous</v>
          </cell>
          <cell r="J1060" t="str">
            <v>Miscellaneous</v>
          </cell>
          <cell r="K1060" t="str">
            <v>Archived</v>
          </cell>
          <cell r="L1060" t="str">
            <v>/</v>
          </cell>
          <cell r="M1060" t="str">
            <v>new</v>
          </cell>
          <cell r="N1060" t="str">
            <v>ARCHIVED</v>
          </cell>
          <cell r="O1060" t="b">
            <v>0</v>
          </cell>
          <cell r="P1060" t="str">
            <v>Mailink SHENZHEN HONOR S&amp;T CO., LTD</v>
          </cell>
          <cell r="Q1060">
            <v>0</v>
          </cell>
        </row>
        <row r="1061">
          <cell r="B1061" t="str">
            <v>OBP-SIMPB-02B</v>
          </cell>
          <cell r="C1061" t="str">
            <v>eSports Pro Race V2 2 Pedal Hydraulic System Black</v>
          </cell>
          <cell r="D1061">
            <v>3</v>
          </cell>
          <cell r="E1061">
            <v>27.5</v>
          </cell>
          <cell r="F1061">
            <v>22.5</v>
          </cell>
          <cell r="G1061">
            <v>27.5</v>
          </cell>
          <cell r="H1061" t="str">
            <v>Trak Racer</v>
          </cell>
          <cell r="I1061" t="str">
            <v>Electronics - 3P</v>
          </cell>
          <cell r="J1061" t="str">
            <v>Electronics</v>
          </cell>
          <cell r="K1061" t="str">
            <v>NA</v>
          </cell>
          <cell r="L1061" t="str">
            <v>/</v>
          </cell>
          <cell r="M1061" t="str">
            <v>new</v>
          </cell>
          <cell r="N1061" t="str">
            <v>LIVE</v>
          </cell>
          <cell r="O1061" t="b">
            <v>0</v>
          </cell>
          <cell r="P1061" t="str">
            <v>Optimum Balance Products Ltd</v>
          </cell>
          <cell r="Q1061">
            <v>0</v>
          </cell>
        </row>
        <row r="1062">
          <cell r="B1062" t="str">
            <v>OBP-SIMPB-02</v>
          </cell>
          <cell r="C1062" t="str">
            <v>eSports Pro Race V2 2 Pedal Hydraulic System Silver</v>
          </cell>
          <cell r="D1062">
            <v>3</v>
          </cell>
          <cell r="E1062">
            <v>27.5</v>
          </cell>
          <cell r="F1062">
            <v>22.5</v>
          </cell>
          <cell r="G1062">
            <v>27.5</v>
          </cell>
          <cell r="H1062" t="str">
            <v>Trak Racer</v>
          </cell>
          <cell r="I1062" t="str">
            <v>Electronics - 3P</v>
          </cell>
          <cell r="J1062" t="str">
            <v>Electronics</v>
          </cell>
          <cell r="K1062" t="str">
            <v>NA</v>
          </cell>
          <cell r="L1062" t="str">
            <v>/</v>
          </cell>
          <cell r="M1062" t="str">
            <v>new</v>
          </cell>
          <cell r="N1062" t="str">
            <v>LIVE</v>
          </cell>
          <cell r="O1062" t="b">
            <v>0</v>
          </cell>
          <cell r="P1062" t="str">
            <v>Optimum Balance Products Ltd</v>
          </cell>
          <cell r="Q1062">
            <v>0</v>
          </cell>
        </row>
        <row r="1063">
          <cell r="B1063" t="str">
            <v>TP-11S</v>
          </cell>
          <cell r="C1063" t="str">
            <v>External Car TPMS Sensor for TP-11 AND TP-12</v>
          </cell>
          <cell r="D1063">
            <v>0.49</v>
          </cell>
          <cell r="E1063">
            <v>0.1</v>
          </cell>
          <cell r="F1063">
            <v>0.1</v>
          </cell>
          <cell r="G1063">
            <v>0.1</v>
          </cell>
          <cell r="H1063" t="str">
            <v>MASTEN</v>
          </cell>
          <cell r="I1063" t="str">
            <v>Tyre Pressure Monitoring System</v>
          </cell>
          <cell r="J1063" t="str">
            <v>Tyre Pressure Monitor</v>
          </cell>
          <cell r="K1063" t="str">
            <v>Live</v>
          </cell>
          <cell r="L1063" t="str">
            <v>/</v>
          </cell>
          <cell r="M1063" t="str">
            <v>new</v>
          </cell>
          <cell r="N1063" t="str">
            <v>ARCHIVED</v>
          </cell>
          <cell r="O1063" t="b">
            <v>0</v>
          </cell>
          <cell r="P1063" t="str">
            <v>ATBS</v>
          </cell>
          <cell r="Q1063">
            <v>0</v>
          </cell>
        </row>
        <row r="1064">
          <cell r="B1064" t="str">
            <v>TP-06S</v>
          </cell>
          <cell r="C1064" t="str">
            <v>External Sensor TPMS Tyre Pressure Monitoring System Car 4wdv for TP-05 TP06</v>
          </cell>
          <cell r="D1064">
            <v>4.9000000000000002E-2</v>
          </cell>
          <cell r="E1064">
            <v>0.05</v>
          </cell>
          <cell r="F1064">
            <v>0.05</v>
          </cell>
          <cell r="G1064">
            <v>0.05</v>
          </cell>
          <cell r="H1064" t="str">
            <v>MASTEN</v>
          </cell>
          <cell r="I1064" t="str">
            <v>Tyre Pressure Monitoring System</v>
          </cell>
          <cell r="J1064" t="str">
            <v>Tyre Pressure Monitor</v>
          </cell>
          <cell r="K1064" t="str">
            <v>Archived</v>
          </cell>
          <cell r="L1064" t="str">
            <v>/</v>
          </cell>
          <cell r="M1064" t="str">
            <v>new</v>
          </cell>
          <cell r="N1064" t="str">
            <v>ARCHIVED</v>
          </cell>
          <cell r="O1064" t="b">
            <v>0</v>
          </cell>
          <cell r="P1064" t="str">
            <v>Advanced Vehicle Electronic Technology Co., Ltd</v>
          </cell>
          <cell r="Q1064">
            <v>0</v>
          </cell>
        </row>
        <row r="1065">
          <cell r="B1065" t="str">
            <v>TP-24S</v>
          </cell>
          <cell r="C1065" t="str">
            <v>Extra TPMS Sensor for TP-10 to TP-24 Tyre Pressure Monitor Systems PSI Bar</v>
          </cell>
          <cell r="D1065">
            <v>0.04</v>
          </cell>
          <cell r="E1065">
            <v>0.1</v>
          </cell>
          <cell r="F1065">
            <v>0.2</v>
          </cell>
          <cell r="G1065">
            <v>0.1</v>
          </cell>
          <cell r="H1065" t="str">
            <v>MASTEN</v>
          </cell>
          <cell r="I1065" t="str">
            <v>Tyre Pressure Monitoring System</v>
          </cell>
          <cell r="J1065" t="str">
            <v>Sensors</v>
          </cell>
          <cell r="K1065" t="str">
            <v>Live</v>
          </cell>
          <cell r="L1065" t="str">
            <v>/</v>
          </cell>
          <cell r="M1065" t="str">
            <v>new</v>
          </cell>
          <cell r="N1065" t="str">
            <v>DISCONTINUED</v>
          </cell>
          <cell r="O1065" t="b">
            <v>0</v>
          </cell>
          <cell r="P1065" t="str">
            <v>Gobiz Electronics Limited</v>
          </cell>
          <cell r="Q1065">
            <v>9.2888999999999999</v>
          </cell>
        </row>
        <row r="1066">
          <cell r="B1066" t="str">
            <v>TP-25S</v>
          </cell>
          <cell r="C1066" t="str">
            <v>Extra TPMS Truck Internal Sensor for TP-25 Tyre Pressure Monitor Systems transport type</v>
          </cell>
          <cell r="D1066">
            <v>0.49</v>
          </cell>
          <cell r="E1066">
            <v>0.1</v>
          </cell>
          <cell r="F1066">
            <v>0.2</v>
          </cell>
          <cell r="G1066">
            <v>0.1</v>
          </cell>
          <cell r="H1066" t="str">
            <v>MASTEN</v>
          </cell>
          <cell r="I1066" t="str">
            <v>Tyre Pressure Monitoring System</v>
          </cell>
          <cell r="J1066" t="str">
            <v>Tyre Pressure Monitor</v>
          </cell>
          <cell r="K1066" t="str">
            <v>Live</v>
          </cell>
          <cell r="L1066" t="str">
            <v>/</v>
          </cell>
          <cell r="M1066" t="str">
            <v>new</v>
          </cell>
          <cell r="N1066" t="str">
            <v>DISCONTINUED</v>
          </cell>
          <cell r="O1066" t="b">
            <v>0</v>
          </cell>
          <cell r="P1066" t="str">
            <v>Gobiz Electronics Limited</v>
          </cell>
          <cell r="Q1066">
            <v>24.3825</v>
          </cell>
        </row>
        <row r="1067">
          <cell r="B1067" t="str">
            <v>TP-23S</v>
          </cell>
          <cell r="C1067" t="str">
            <v>Extra TPMS Truck Wheel Strap &amp; Sensor for TP-23 Tyre Pressure Monitor Systems</v>
          </cell>
          <cell r="D1067">
            <v>0.49</v>
          </cell>
          <cell r="E1067">
            <v>0.1</v>
          </cell>
          <cell r="F1067">
            <v>0.2</v>
          </cell>
          <cell r="G1067">
            <v>0.1</v>
          </cell>
          <cell r="H1067" t="str">
            <v>MASTEN</v>
          </cell>
          <cell r="I1067" t="str">
            <v>Tyre Pressure Monitoring System</v>
          </cell>
          <cell r="J1067" t="str">
            <v>Tyre Pressure Monitor</v>
          </cell>
          <cell r="K1067" t="str">
            <v>Live</v>
          </cell>
          <cell r="L1067" t="str">
            <v>/</v>
          </cell>
          <cell r="M1067" t="str">
            <v>new</v>
          </cell>
          <cell r="N1067" t="str">
            <v>ARCHIVED</v>
          </cell>
          <cell r="O1067" t="b">
            <v>0</v>
          </cell>
          <cell r="P1067" t="str">
            <v>Gobiz Electronics Limited</v>
          </cell>
          <cell r="Q1067">
            <v>0</v>
          </cell>
        </row>
        <row r="1068">
          <cell r="B1068" t="str">
            <v>EZTV3</v>
          </cell>
          <cell r="C1068" t="str">
            <v>EZTV3</v>
          </cell>
          <cell r="D1068">
            <v>1.5</v>
          </cell>
          <cell r="E1068">
            <v>0.33</v>
          </cell>
          <cell r="F1068">
            <v>0.43</v>
          </cell>
          <cell r="G1068">
            <v>0.38</v>
          </cell>
          <cell r="H1068" t="str">
            <v>MASTEN</v>
          </cell>
          <cell r="I1068" t="str">
            <v>Miscellaneous</v>
          </cell>
          <cell r="J1068" t="str">
            <v>Miscellaneous</v>
          </cell>
          <cell r="K1068" t="str">
            <v>Archived</v>
          </cell>
          <cell r="L1068" t="str">
            <v>/</v>
          </cell>
          <cell r="M1068" t="str">
            <v>new</v>
          </cell>
          <cell r="N1068" t="str">
            <v>ARCHIVED</v>
          </cell>
          <cell r="O1068" t="b">
            <v>0</v>
          </cell>
          <cell r="P1068" t="str">
            <v>Xiamen Trak Racer Industry and Trade Co., Ltd</v>
          </cell>
          <cell r="Q1068">
            <v>0</v>
          </cell>
        </row>
        <row r="1069">
          <cell r="B1069" t="str">
            <v>F1-01-RS</v>
          </cell>
          <cell r="C1069" t="str">
            <v>F1 Premium Driving Gaming Racing Simulator Cockpit - Black and Red</v>
          </cell>
          <cell r="D1069">
            <v>70</v>
          </cell>
          <cell r="E1069">
            <v>0.7</v>
          </cell>
          <cell r="F1069">
            <v>2</v>
          </cell>
          <cell r="G1069">
            <v>0.65</v>
          </cell>
          <cell r="H1069" t="str">
            <v>Trak Racer</v>
          </cell>
          <cell r="I1069" t="str">
            <v>Simulators</v>
          </cell>
          <cell r="J1069" t="str">
            <v>Simulators - Bundles</v>
          </cell>
          <cell r="K1069" t="str">
            <v>Archived</v>
          </cell>
          <cell r="L1069" t="str">
            <v>/</v>
          </cell>
          <cell r="M1069" t="str">
            <v>new</v>
          </cell>
          <cell r="N1069" t="str">
            <v>ARCHIVED</v>
          </cell>
          <cell r="O1069" t="b">
            <v>1</v>
          </cell>
          <cell r="P1069" t="str">
            <v>Xiamen Trak Racer Industry and Trade Co., Ltd</v>
          </cell>
          <cell r="Q1069">
            <v>0</v>
          </cell>
        </row>
        <row r="1070">
          <cell r="B1070" t="str">
            <v>FK-T08</v>
          </cell>
          <cell r="C1070" t="str">
            <v>Facia Fascia Kit Panel Radio Stereo Surround Trim Dash For Toyota Prado 150</v>
          </cell>
          <cell r="D1070">
            <v>0.5</v>
          </cell>
          <cell r="E1070">
            <v>0.24</v>
          </cell>
          <cell r="F1070">
            <v>0.34</v>
          </cell>
          <cell r="G1070">
            <v>0.06</v>
          </cell>
          <cell r="H1070" t="str">
            <v>MASTEN</v>
          </cell>
          <cell r="I1070" t="str">
            <v>Vehicle Accessories</v>
          </cell>
          <cell r="J1070" t="str">
            <v>In Dash Navigation System Accessories</v>
          </cell>
          <cell r="K1070" t="str">
            <v>Live</v>
          </cell>
          <cell r="L1070" t="str">
            <v>/</v>
          </cell>
          <cell r="M1070" t="str">
            <v>new</v>
          </cell>
          <cell r="N1070" t="str">
            <v>ARCHIVED</v>
          </cell>
          <cell r="O1070" t="b">
            <v>0</v>
          </cell>
          <cell r="P1070" t="str">
            <v>JINLONG ELECTRONIC CO. LIMITED</v>
          </cell>
          <cell r="Q1070">
            <v>0</v>
          </cell>
        </row>
        <row r="1071">
          <cell r="B1071" t="str">
            <v>FK-T07-B</v>
          </cell>
          <cell r="C1071" t="str">
            <v>Facia Fascia Stereo Surround - Brackets for Toyota Prado 150</v>
          </cell>
          <cell r="D1071">
            <v>0.85</v>
          </cell>
          <cell r="E1071">
            <v>0.25</v>
          </cell>
          <cell r="F1071">
            <v>0.3</v>
          </cell>
          <cell r="G1071">
            <v>0.08</v>
          </cell>
          <cell r="H1071" t="str">
            <v>MASTEN</v>
          </cell>
          <cell r="I1071" t="str">
            <v>Vehicle Accessories</v>
          </cell>
          <cell r="J1071" t="str">
            <v>In Dash Navigation System Accessories</v>
          </cell>
          <cell r="K1071" t="str">
            <v>Live</v>
          </cell>
          <cell r="L1071" t="str">
            <v>/</v>
          </cell>
          <cell r="M1071" t="str">
            <v>new</v>
          </cell>
          <cell r="N1071" t="str">
            <v>ARCHIVED</v>
          </cell>
          <cell r="O1071" t="b">
            <v>0</v>
          </cell>
          <cell r="P1071" t="str">
            <v>JINLONG ELECTRONIC CO. LIMITED</v>
          </cell>
          <cell r="Q1071">
            <v>0</v>
          </cell>
        </row>
        <row r="1072">
          <cell r="B1072" t="str">
            <v>FK-T07-SU</v>
          </cell>
          <cell r="C1072" t="str">
            <v>Facia Fascia Stereo Surround - Upper part only for Toyota Prado 150</v>
          </cell>
          <cell r="D1072">
            <v>0.5</v>
          </cell>
          <cell r="E1072">
            <v>0.27</v>
          </cell>
          <cell r="F1072">
            <v>0.33</v>
          </cell>
          <cell r="G1072">
            <v>0.14000000000000001</v>
          </cell>
          <cell r="H1072" t="str">
            <v>MASTEN</v>
          </cell>
          <cell r="I1072" t="str">
            <v>Vehicle Accessories</v>
          </cell>
          <cell r="J1072" t="str">
            <v>In Dash Navigation System Accessories</v>
          </cell>
          <cell r="K1072" t="str">
            <v>Live</v>
          </cell>
          <cell r="L1072" t="str">
            <v>/</v>
          </cell>
          <cell r="M1072" t="str">
            <v>new</v>
          </cell>
          <cell r="N1072" t="str">
            <v>ARCHIVED</v>
          </cell>
          <cell r="O1072" t="b">
            <v>0</v>
          </cell>
          <cell r="P1072" t="str">
            <v>JINLONG ELECTRONIC CO. LIMITED</v>
          </cell>
          <cell r="Q1072">
            <v>0</v>
          </cell>
        </row>
        <row r="1073">
          <cell r="B1073" t="str">
            <v>FK-T07</v>
          </cell>
          <cell r="C1073" t="str">
            <v>Facia Fascia Stereo Surround For all Toyota Prado GX, GXL &amp; VX Models</v>
          </cell>
          <cell r="D1073">
            <v>0.85</v>
          </cell>
          <cell r="E1073">
            <v>0.25</v>
          </cell>
          <cell r="F1073">
            <v>0.3</v>
          </cell>
          <cell r="G1073">
            <v>0.08</v>
          </cell>
          <cell r="H1073" t="str">
            <v>MASTEN</v>
          </cell>
          <cell r="I1073" t="str">
            <v>Vehicle Accessories</v>
          </cell>
          <cell r="J1073" t="str">
            <v>In Dash Navigation System Accessories</v>
          </cell>
          <cell r="K1073" t="str">
            <v>Live</v>
          </cell>
          <cell r="L1073" t="str">
            <v>/</v>
          </cell>
          <cell r="M1073" t="str">
            <v>new</v>
          </cell>
          <cell r="N1073" t="str">
            <v>ARCHIVED</v>
          </cell>
          <cell r="O1073" t="b">
            <v>0</v>
          </cell>
          <cell r="P1073" t="str">
            <v>JINLONG ELECTRONIC CO. LIMITED</v>
          </cell>
          <cell r="Q1073">
            <v>0</v>
          </cell>
        </row>
        <row r="1074">
          <cell r="B1074" t="str">
            <v>FK-T07-SL</v>
          </cell>
          <cell r="C1074" t="str">
            <v>Facia Stereo Surround Lower Part Only Stereo Fitment Accessory For Toyota Prado 150</v>
          </cell>
          <cell r="D1074">
            <v>0.5</v>
          </cell>
          <cell r="E1074">
            <v>0.14000000000000001</v>
          </cell>
          <cell r="F1074">
            <v>0.17</v>
          </cell>
          <cell r="G1074">
            <v>7.0000000000000007E-2</v>
          </cell>
          <cell r="H1074" t="str">
            <v>MASTEN</v>
          </cell>
          <cell r="I1074" t="str">
            <v>Vehicle Accessories</v>
          </cell>
          <cell r="J1074" t="str">
            <v>In Dash Navigation System Accessories</v>
          </cell>
          <cell r="K1074" t="str">
            <v>Live</v>
          </cell>
          <cell r="L1074" t="str">
            <v>/</v>
          </cell>
          <cell r="M1074" t="str">
            <v>new</v>
          </cell>
          <cell r="N1074" t="str">
            <v>ARCHIVED</v>
          </cell>
          <cell r="O1074" t="b">
            <v>0</v>
          </cell>
          <cell r="P1074" t="str">
            <v>JINLONG ELECTRONIC CO. LIMITED</v>
          </cell>
          <cell r="Q1074">
            <v>0</v>
          </cell>
        </row>
        <row r="1075">
          <cell r="B1075" t="str">
            <v>FP8019S</v>
          </cell>
          <cell r="C1075" t="str">
            <v>Facia to suit Fiat</v>
          </cell>
          <cell r="D1075">
            <v>0.5</v>
          </cell>
          <cell r="E1075">
            <v>0.5</v>
          </cell>
          <cell r="F1075">
            <v>0.3</v>
          </cell>
          <cell r="G1075">
            <v>0.1</v>
          </cell>
          <cell r="H1075" t="str">
            <v>MASTEN</v>
          </cell>
          <cell r="I1075" t="str">
            <v>Vehicle Accessories</v>
          </cell>
          <cell r="J1075" t="str">
            <v>In Dash Navigation System Accessories</v>
          </cell>
          <cell r="K1075" t="str">
            <v>Live</v>
          </cell>
          <cell r="L1075" t="str">
            <v>/</v>
          </cell>
          <cell r="M1075" t="str">
            <v>new</v>
          </cell>
          <cell r="N1075" t="str">
            <v>ARCHIVED</v>
          </cell>
          <cell r="O1075" t="b">
            <v>1</v>
          </cell>
          <cell r="P1075" t="str">
            <v>NA</v>
          </cell>
          <cell r="Q1075">
            <v>0</v>
          </cell>
        </row>
        <row r="1076">
          <cell r="B1076" t="str">
            <v>TR-DDBR</v>
          </cell>
          <cell r="C1076" t="str">
            <v>Fanatec DD Side Mount for Wheel Plates</v>
          </cell>
          <cell r="D1076">
            <v>2</v>
          </cell>
          <cell r="E1076">
            <v>6</v>
          </cell>
          <cell r="F1076">
            <v>14</v>
          </cell>
          <cell r="G1076">
            <v>18.399999999999999</v>
          </cell>
          <cell r="H1076" t="str">
            <v>Trak Racer</v>
          </cell>
          <cell r="I1076" t="str">
            <v>Spare Parts</v>
          </cell>
          <cell r="J1076" t="str">
            <v>Spare Parts</v>
          </cell>
          <cell r="K1076" t="str">
            <v>NA</v>
          </cell>
          <cell r="L1076" t="str">
            <v>TR-DDBR2</v>
          </cell>
          <cell r="M1076" t="str">
            <v>new</v>
          </cell>
          <cell r="N1076" t="str">
            <v>LIVE</v>
          </cell>
          <cell r="O1076" t="b">
            <v>0</v>
          </cell>
          <cell r="P1076" t="str">
            <v>Xiamen Trak Racer Industry and Trade Co., Ltd</v>
          </cell>
          <cell r="Q1076">
            <v>0</v>
          </cell>
        </row>
        <row r="1077">
          <cell r="B1077" t="str">
            <v>KIT-M05</v>
          </cell>
          <cell r="C1077" t="str">
            <v>Fascia Kit for Mitsubishi Triton and Challenger</v>
          </cell>
          <cell r="D1077">
            <v>0.2</v>
          </cell>
          <cell r="E1077">
            <v>0.19</v>
          </cell>
          <cell r="F1077">
            <v>0.38</v>
          </cell>
          <cell r="G1077">
            <v>0.35</v>
          </cell>
          <cell r="H1077" t="str">
            <v>MASTEN</v>
          </cell>
          <cell r="I1077" t="str">
            <v>Fascia Kit</v>
          </cell>
          <cell r="J1077" t="str">
            <v>In Dash Navigation System Accessories</v>
          </cell>
          <cell r="K1077" t="str">
            <v>Live</v>
          </cell>
          <cell r="L1077" t="str">
            <v>/</v>
          </cell>
          <cell r="M1077" t="str">
            <v>new</v>
          </cell>
          <cell r="N1077" t="str">
            <v>ARCHIVED</v>
          </cell>
          <cell r="O1077" t="b">
            <v>1</v>
          </cell>
          <cell r="P1077" t="str">
            <v>Chii Sen Enterprise Co., Ltd.</v>
          </cell>
          <cell r="Q1077">
            <v>0</v>
          </cell>
        </row>
        <row r="1078">
          <cell r="B1078" t="str">
            <v>SA-11</v>
          </cell>
          <cell r="C1078" t="str">
            <v>Fiberglass Bucket Seat - Black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 t="str">
            <v>Trak Racer</v>
          </cell>
          <cell r="I1078" t="str">
            <v>Seat</v>
          </cell>
          <cell r="J1078" t="str">
            <v>Seat</v>
          </cell>
          <cell r="K1078" t="str">
            <v>NA</v>
          </cell>
          <cell r="L1078" t="str">
            <v>/</v>
          </cell>
          <cell r="M1078" t="str">
            <v>new</v>
          </cell>
          <cell r="N1078" t="str">
            <v>LIVE</v>
          </cell>
          <cell r="O1078" t="b">
            <v>0</v>
          </cell>
          <cell r="P1078" t="str">
            <v>Xiamen Trak Racer Industry and Trade Co., Ltd</v>
          </cell>
          <cell r="Q1078">
            <v>0</v>
          </cell>
        </row>
        <row r="1079">
          <cell r="B1079" t="str">
            <v>SA-13</v>
          </cell>
          <cell r="C1079" t="str">
            <v>Fiberglass Bucket Seat - Blue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 t="str">
            <v>Trak Racer</v>
          </cell>
          <cell r="I1079" t="str">
            <v>Addons</v>
          </cell>
          <cell r="J1079" t="str">
            <v>Seat</v>
          </cell>
          <cell r="K1079" t="str">
            <v>NA</v>
          </cell>
          <cell r="L1079" t="str">
            <v>/</v>
          </cell>
          <cell r="M1079" t="str">
            <v>new</v>
          </cell>
          <cell r="N1079" t="str">
            <v>LIVE</v>
          </cell>
          <cell r="O1079" t="b">
            <v>0</v>
          </cell>
          <cell r="P1079" t="str">
            <v>Xiamen Trak Racer Industry and Trade Co., Ltd</v>
          </cell>
          <cell r="Q1079">
            <v>0</v>
          </cell>
        </row>
        <row r="1080">
          <cell r="B1080" t="str">
            <v>SA-12</v>
          </cell>
          <cell r="C1080" t="str">
            <v>Fiberglass Bucket Seat - Grey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 t="str">
            <v>Trak Racer</v>
          </cell>
          <cell r="I1080" t="str">
            <v>Addons</v>
          </cell>
          <cell r="J1080" t="str">
            <v>Seat</v>
          </cell>
          <cell r="K1080" t="str">
            <v>NA</v>
          </cell>
          <cell r="L1080" t="str">
            <v>/</v>
          </cell>
          <cell r="M1080" t="str">
            <v>new</v>
          </cell>
          <cell r="N1080" t="str">
            <v>LIVE</v>
          </cell>
          <cell r="O1080" t="b">
            <v>0</v>
          </cell>
          <cell r="P1080" t="str">
            <v>Xiamen Trak Racer Industry and Trade Co., Ltd</v>
          </cell>
          <cell r="Q1080">
            <v>0</v>
          </cell>
        </row>
        <row r="1081">
          <cell r="B1081" t="str">
            <v>SFR07A</v>
          </cell>
          <cell r="C1081" t="str">
            <v>Fit For Ford PK-PJ Ranger and For Mazda BT50 Snorkel Kit 2007- 2011 Turbo Air Intake 4x4 Offroad zx</v>
          </cell>
          <cell r="D1081">
            <v>5</v>
          </cell>
          <cell r="E1081">
            <v>0.16</v>
          </cell>
          <cell r="F1081">
            <v>1.1599999999999999</v>
          </cell>
          <cell r="G1081">
            <v>0.38</v>
          </cell>
          <cell r="H1081" t="str">
            <v>MASTEN</v>
          </cell>
          <cell r="I1081" t="str">
            <v>Miscellaneous</v>
          </cell>
          <cell r="J1081" t="str">
            <v>In Dash Navigation System Accessories</v>
          </cell>
          <cell r="K1081" t="str">
            <v>Live</v>
          </cell>
          <cell r="L1081" t="str">
            <v>/</v>
          </cell>
          <cell r="M1081" t="str">
            <v>new</v>
          </cell>
          <cell r="N1081" t="str">
            <v>ARCHIVED</v>
          </cell>
          <cell r="O1081" t="b">
            <v>0</v>
          </cell>
          <cell r="P1081" t="str">
            <v>JINLONG ELECTRONIC CO. LIMITED</v>
          </cell>
          <cell r="Q1081">
            <v>0</v>
          </cell>
        </row>
        <row r="1082">
          <cell r="B1082" t="str">
            <v>FR-FGR-LED-1214</v>
          </cell>
          <cell r="C1082" t="str">
            <v>Fit For Ford PX Ranger 2012- 2014 T6 DRL &amp; WILDTRAK - Grille Grill with LED Light Facelift MK wildtrak XLT PX</v>
          </cell>
          <cell r="D1082">
            <v>2</v>
          </cell>
          <cell r="E1082">
            <v>0</v>
          </cell>
          <cell r="F1082">
            <v>1.9</v>
          </cell>
          <cell r="G1082">
            <v>0</v>
          </cell>
          <cell r="H1082" t="str">
            <v>MASTEN</v>
          </cell>
          <cell r="I1082" t="str">
            <v>Vehicle Accessories</v>
          </cell>
          <cell r="J1082" t="str">
            <v>Flares and Shackles</v>
          </cell>
          <cell r="K1082" t="str">
            <v>Archived</v>
          </cell>
          <cell r="L1082" t="str">
            <v>/</v>
          </cell>
          <cell r="M1082" t="str">
            <v>new</v>
          </cell>
          <cell r="N1082" t="str">
            <v>ARCHIVED</v>
          </cell>
          <cell r="O1082" t="b">
            <v>0</v>
          </cell>
          <cell r="P1082" t="str">
            <v>Guangzhou Offroad Running Limited</v>
          </cell>
          <cell r="Q1082">
            <v>0</v>
          </cell>
        </row>
        <row r="1083">
          <cell r="B1083" t="str">
            <v>FR-FGR-LED-1214-R</v>
          </cell>
          <cell r="C1083" t="str">
            <v>Fit For Ford PX Ranger 2012- 2014 T6 DRL &amp; WILDTRAK - Grille Grill with LED Light Facelift MK wildtrak XLT PX zx</v>
          </cell>
          <cell r="D1083">
            <v>2</v>
          </cell>
          <cell r="E1083">
            <v>0</v>
          </cell>
          <cell r="F1083">
            <v>1.9</v>
          </cell>
          <cell r="G1083">
            <v>0</v>
          </cell>
          <cell r="H1083" t="str">
            <v>MASTEN</v>
          </cell>
          <cell r="I1083" t="str">
            <v>Vehicle Accessories</v>
          </cell>
          <cell r="J1083" t="str">
            <v>Flares and Shackles</v>
          </cell>
          <cell r="K1083" t="str">
            <v>Archived</v>
          </cell>
          <cell r="L1083" t="str">
            <v>/</v>
          </cell>
          <cell r="M1083" t="str">
            <v>new</v>
          </cell>
          <cell r="N1083" t="str">
            <v>ARCHIVED</v>
          </cell>
          <cell r="O1083" t="b">
            <v>0</v>
          </cell>
          <cell r="P1083" t="str">
            <v>Guangzhou Offroad Running Limited</v>
          </cell>
          <cell r="Q1083">
            <v>0</v>
          </cell>
        </row>
        <row r="1084">
          <cell r="B1084" t="str">
            <v>Ranger-FRS</v>
          </cell>
          <cell r="C1084" t="str">
            <v>Fit For Ford PX Ranger Front Roof Spoiler With LEDs Light Cap T6 Mk2 Wildtrak Ute 2012-2016 zx</v>
          </cell>
          <cell r="D1084">
            <v>15</v>
          </cell>
          <cell r="E1084">
            <v>0.18</v>
          </cell>
          <cell r="F1084">
            <v>0.28000000000000003</v>
          </cell>
          <cell r="G1084">
            <v>0.3</v>
          </cell>
          <cell r="H1084" t="str">
            <v>MASTEN</v>
          </cell>
          <cell r="I1084" t="str">
            <v>Vehicle Accessories</v>
          </cell>
          <cell r="J1084" t="str">
            <v>Vehicle Accessories</v>
          </cell>
          <cell r="K1084" t="str">
            <v>Archived</v>
          </cell>
          <cell r="L1084" t="str">
            <v>/</v>
          </cell>
          <cell r="M1084" t="str">
            <v>new</v>
          </cell>
          <cell r="N1084" t="str">
            <v>ARCHIVED</v>
          </cell>
          <cell r="O1084" t="b">
            <v>0</v>
          </cell>
          <cell r="P1084" t="str">
            <v>Guangzhou Offroad Running Limited</v>
          </cell>
          <cell r="Q1084">
            <v>0</v>
          </cell>
        </row>
        <row r="1085">
          <cell r="B1085" t="str">
            <v>FR-FG-1214</v>
          </cell>
          <cell r="C1085" t="str">
            <v>Fit For Ford PX Ranger T6 Grille Front Matte Black Bar T6 2012 - 2014 U.S Raptor Style grille zx</v>
          </cell>
          <cell r="D1085">
            <v>10</v>
          </cell>
          <cell r="E1085">
            <v>1.2</v>
          </cell>
          <cell r="F1085">
            <v>0.34</v>
          </cell>
          <cell r="G1085">
            <v>0.28000000000000003</v>
          </cell>
          <cell r="H1085" t="str">
            <v>MASTEN</v>
          </cell>
          <cell r="I1085" t="str">
            <v>Vehicle Accessories</v>
          </cell>
          <cell r="J1085" t="str">
            <v>Flares and Shackles</v>
          </cell>
          <cell r="K1085" t="str">
            <v>Archived</v>
          </cell>
          <cell r="L1085" t="str">
            <v>/</v>
          </cell>
          <cell r="M1085" t="str">
            <v>new</v>
          </cell>
          <cell r="N1085" t="str">
            <v>ARCHIVED</v>
          </cell>
          <cell r="O1085" t="b">
            <v>0</v>
          </cell>
          <cell r="P1085" t="str">
            <v>Guangzhou Offroad Running Limited</v>
          </cell>
          <cell r="Q1085">
            <v>0</v>
          </cell>
        </row>
        <row r="1086">
          <cell r="B1086" t="str">
            <v>FR-FG-1214-R</v>
          </cell>
          <cell r="C1086" t="str">
            <v>Fit For Ford PX Ranger T6 Grille Front Matte Red Bar T6 2012 - 2014 U.S Raptor Style grille zx</v>
          </cell>
          <cell r="D1086">
            <v>10</v>
          </cell>
          <cell r="E1086">
            <v>1.2</v>
          </cell>
          <cell r="F1086">
            <v>0.34</v>
          </cell>
          <cell r="G1086">
            <v>0.28000000000000003</v>
          </cell>
          <cell r="H1086" t="str">
            <v>MASTEN</v>
          </cell>
          <cell r="I1086" t="str">
            <v>Vehicle Accessories</v>
          </cell>
          <cell r="J1086" t="str">
            <v>Flares and Shackles</v>
          </cell>
          <cell r="K1086" t="str">
            <v>Archived</v>
          </cell>
          <cell r="L1086" t="str">
            <v>/</v>
          </cell>
          <cell r="M1086" t="str">
            <v>new</v>
          </cell>
          <cell r="N1086" t="str">
            <v>ARCHIVED</v>
          </cell>
          <cell r="O1086" t="b">
            <v>0</v>
          </cell>
          <cell r="P1086" t="str">
            <v>Guangzhou Offroad Running Limited</v>
          </cell>
          <cell r="Q1086">
            <v>0</v>
          </cell>
        </row>
        <row r="1087">
          <cell r="B1087" t="str">
            <v>FR-FF-1214</v>
          </cell>
          <cell r="C1087" t="str">
            <v>Fit For Ford Ranger 12-15 PX1 T6 Wide Body Wheel Arch Black Fender Flare ABS Off Road zx</v>
          </cell>
          <cell r="D1087">
            <v>9</v>
          </cell>
          <cell r="E1087">
            <v>136</v>
          </cell>
          <cell r="F1087">
            <v>78</v>
          </cell>
          <cell r="G1087">
            <v>22</v>
          </cell>
          <cell r="H1087" t="str">
            <v>MASTEN</v>
          </cell>
          <cell r="I1087" t="str">
            <v>Vehicle Accessories</v>
          </cell>
          <cell r="J1087" t="str">
            <v>Flares and Shackles</v>
          </cell>
          <cell r="K1087" t="str">
            <v>Archived</v>
          </cell>
          <cell r="L1087" t="str">
            <v>/</v>
          </cell>
          <cell r="M1087" t="str">
            <v>new</v>
          </cell>
          <cell r="N1087" t="str">
            <v>ARCHIVED</v>
          </cell>
          <cell r="O1087" t="b">
            <v>0</v>
          </cell>
          <cell r="P1087" t="str">
            <v>NA</v>
          </cell>
          <cell r="Q1087">
            <v>0</v>
          </cell>
        </row>
        <row r="1088">
          <cell r="B1088" t="str">
            <v>FR-FF-15</v>
          </cell>
          <cell r="C1088" t="str">
            <v>Fit For Ford Ranger 15-17 PX2 MKII T6 Wide Body Wheel Arch Black Fender Flare ABS Off Road zx</v>
          </cell>
          <cell r="D1088">
            <v>9</v>
          </cell>
          <cell r="E1088">
            <v>1.36</v>
          </cell>
          <cell r="F1088">
            <v>0.78</v>
          </cell>
          <cell r="G1088">
            <v>0.22</v>
          </cell>
          <cell r="H1088" t="str">
            <v>MASTEN</v>
          </cell>
          <cell r="I1088" t="str">
            <v>Vehicle Accessories</v>
          </cell>
          <cell r="J1088" t="str">
            <v>Flares and Shackles</v>
          </cell>
          <cell r="K1088" t="str">
            <v>Archived</v>
          </cell>
          <cell r="L1088" t="str">
            <v>/</v>
          </cell>
          <cell r="M1088" t="str">
            <v>new</v>
          </cell>
          <cell r="N1088" t="str">
            <v>ARCHIVED</v>
          </cell>
          <cell r="O1088" t="b">
            <v>0</v>
          </cell>
          <cell r="P1088" t="str">
            <v>Guangzhou Offroad Running Limited</v>
          </cell>
          <cell r="Q1088">
            <v>0</v>
          </cell>
        </row>
        <row r="1089">
          <cell r="B1089" t="str">
            <v>FR-FGN-LED-15</v>
          </cell>
          <cell r="C1089" t="str">
            <v>Fit For Ford Ranger 2015-2016 PX MK2 XL T6 Front Grille Grill Wildtrak Includes LED Lights Black ABS Black zx</v>
          </cell>
          <cell r="D1089">
            <v>5</v>
          </cell>
          <cell r="E1089">
            <v>1.04</v>
          </cell>
          <cell r="F1089">
            <v>0.27</v>
          </cell>
          <cell r="G1089">
            <v>0.47</v>
          </cell>
          <cell r="H1089" t="str">
            <v>MASTEN</v>
          </cell>
          <cell r="I1089" t="str">
            <v>Vehicle Accessories</v>
          </cell>
          <cell r="J1089" t="str">
            <v>Flares and Shackles</v>
          </cell>
          <cell r="K1089" t="str">
            <v>Archived</v>
          </cell>
          <cell r="L1089" t="str">
            <v>/</v>
          </cell>
          <cell r="M1089" t="str">
            <v>new</v>
          </cell>
          <cell r="N1089" t="str">
            <v>ARCHIVED</v>
          </cell>
          <cell r="O1089" t="b">
            <v>0</v>
          </cell>
          <cell r="P1089" t="str">
            <v>NA</v>
          </cell>
          <cell r="Q1089">
            <v>0</v>
          </cell>
        </row>
        <row r="1090">
          <cell r="B1090" t="str">
            <v>FR-FGN-LED-15-W</v>
          </cell>
          <cell r="C1090" t="str">
            <v>Fit For Ford Ranger 2015-2016 PX MK2 XL T6 Front Grille Grill Wildtrak Includes LED Lights Black ABS White zx</v>
          </cell>
          <cell r="D1090">
            <v>5</v>
          </cell>
          <cell r="E1090">
            <v>1.04</v>
          </cell>
          <cell r="F1090">
            <v>0.27</v>
          </cell>
          <cell r="G1090">
            <v>0.47</v>
          </cell>
          <cell r="H1090" t="str">
            <v>MASTEN</v>
          </cell>
          <cell r="I1090" t="str">
            <v>Vehicle Accessories</v>
          </cell>
          <cell r="J1090" t="str">
            <v>Flares and Shackles</v>
          </cell>
          <cell r="K1090" t="str">
            <v>Archived</v>
          </cell>
          <cell r="L1090" t="str">
            <v>/</v>
          </cell>
          <cell r="M1090" t="str">
            <v>new</v>
          </cell>
          <cell r="N1090" t="str">
            <v>ARCHIVED</v>
          </cell>
          <cell r="O1090" t="b">
            <v>0</v>
          </cell>
          <cell r="P1090" t="str">
            <v>NA</v>
          </cell>
          <cell r="Q1090">
            <v>0</v>
          </cell>
        </row>
        <row r="1091">
          <cell r="B1091" t="str">
            <v>FR-FGN-LED-15-Defect</v>
          </cell>
          <cell r="C1091" t="str">
            <v>Fit For Ford Ranger 2015-2018 px mkII - Defect</v>
          </cell>
          <cell r="D1091">
            <v>5</v>
          </cell>
          <cell r="E1091">
            <v>1.04</v>
          </cell>
          <cell r="F1091">
            <v>0.27</v>
          </cell>
          <cell r="G1091">
            <v>0.47</v>
          </cell>
          <cell r="H1091" t="str">
            <v>MASTEN</v>
          </cell>
          <cell r="I1091" t="str">
            <v>Vehicle Accessories</v>
          </cell>
          <cell r="J1091" t="str">
            <v>Flares and Shackles</v>
          </cell>
          <cell r="K1091" t="str">
            <v>Archived</v>
          </cell>
          <cell r="L1091" t="str">
            <v>/</v>
          </cell>
          <cell r="M1091" t="str">
            <v>new</v>
          </cell>
          <cell r="N1091" t="str">
            <v>ARCHIVED</v>
          </cell>
          <cell r="O1091" t="b">
            <v>0</v>
          </cell>
          <cell r="P1091" t="str">
            <v>Guangzhou Offroad Running Limited</v>
          </cell>
          <cell r="Q1091">
            <v>0</v>
          </cell>
        </row>
        <row r="1092">
          <cell r="B1092" t="str">
            <v>FR-FG-LED-15-R</v>
          </cell>
          <cell r="C1092" t="str">
            <v>Fit For Ford Ranger Front Grille Grill with 3 LED Lights - PX2 MK2 2015-2017 Red Colour Letters zx</v>
          </cell>
          <cell r="D1092">
            <v>5</v>
          </cell>
          <cell r="E1092">
            <v>1.04</v>
          </cell>
          <cell r="F1092">
            <v>0.27</v>
          </cell>
          <cell r="G1092">
            <v>0.47</v>
          </cell>
          <cell r="H1092" t="str">
            <v>MASTEN</v>
          </cell>
          <cell r="I1092" t="str">
            <v>Vehicle Accessories</v>
          </cell>
          <cell r="J1092" t="str">
            <v>Flares and Shackles</v>
          </cell>
          <cell r="K1092" t="str">
            <v>Archived</v>
          </cell>
          <cell r="L1092" t="str">
            <v>/</v>
          </cell>
          <cell r="M1092" t="str">
            <v>new</v>
          </cell>
          <cell r="N1092" t="str">
            <v>ARCHIVED</v>
          </cell>
          <cell r="O1092" t="b">
            <v>0</v>
          </cell>
          <cell r="P1092" t="str">
            <v>Guangzhou Offroad Running Limited</v>
          </cell>
          <cell r="Q1092">
            <v>0</v>
          </cell>
        </row>
        <row r="1093">
          <cell r="B1093" t="str">
            <v>SKP-FR</v>
          </cell>
          <cell r="C1093" t="str">
            <v>Fit For Ford Ranger T6 PX &amp; T7 PX2 Wildtrak Engine Sump Guard Bash Skid Plate zx</v>
          </cell>
          <cell r="D1093">
            <v>10</v>
          </cell>
          <cell r="E1093">
            <v>0.8</v>
          </cell>
          <cell r="F1093">
            <v>0.56000000000000005</v>
          </cell>
          <cell r="G1093">
            <v>0.7</v>
          </cell>
          <cell r="H1093" t="str">
            <v>MASTEN</v>
          </cell>
          <cell r="I1093" t="str">
            <v>Miscellaneous</v>
          </cell>
          <cell r="J1093" t="str">
            <v>Miscellaneous</v>
          </cell>
          <cell r="K1093" t="str">
            <v>Archived</v>
          </cell>
          <cell r="L1093" t="str">
            <v>/</v>
          </cell>
          <cell r="M1093" t="str">
            <v>new</v>
          </cell>
          <cell r="N1093" t="str">
            <v>ARCHIVED</v>
          </cell>
          <cell r="O1093" t="b">
            <v>0</v>
          </cell>
          <cell r="P1093" t="str">
            <v>I-WONDER</v>
          </cell>
          <cell r="Q1093">
            <v>0</v>
          </cell>
        </row>
        <row r="1094">
          <cell r="B1094" t="str">
            <v>DM-FG-121</v>
          </cell>
          <cell r="C1094" t="str">
            <v>Fit For Isuzu D-MAX Dmax Grill Chrome Ute 2012- 2016 New Upgrade Billet Style</v>
          </cell>
          <cell r="D1094">
            <v>10</v>
          </cell>
          <cell r="E1094">
            <v>1.2</v>
          </cell>
          <cell r="F1094">
            <v>0.34</v>
          </cell>
          <cell r="G1094">
            <v>0.28000000000000003</v>
          </cell>
          <cell r="H1094" t="str">
            <v>MASTEN</v>
          </cell>
          <cell r="I1094" t="str">
            <v>Vehicle Accessories</v>
          </cell>
          <cell r="J1094" t="str">
            <v>Vehicle Accessories</v>
          </cell>
          <cell r="K1094" t="str">
            <v>Archived</v>
          </cell>
          <cell r="L1094" t="str">
            <v>/</v>
          </cell>
          <cell r="M1094" t="str">
            <v>new</v>
          </cell>
          <cell r="N1094" t="str">
            <v>ARCHIVED</v>
          </cell>
          <cell r="O1094" t="b">
            <v>0</v>
          </cell>
          <cell r="P1094" t="str">
            <v>NA</v>
          </cell>
          <cell r="Q1094">
            <v>0</v>
          </cell>
        </row>
        <row r="1095">
          <cell r="B1095" t="str">
            <v>DM-FG-1215</v>
          </cell>
          <cell r="C1095" t="str">
            <v>Fit For Isuzu D-MAX Dmax Grille Grill Chrome Ute 2012- 2016 New Upgrade Billet Style</v>
          </cell>
          <cell r="D1095">
            <v>10</v>
          </cell>
          <cell r="E1095">
            <v>1.2</v>
          </cell>
          <cell r="F1095">
            <v>0.34</v>
          </cell>
          <cell r="G1095">
            <v>0.28000000000000003</v>
          </cell>
          <cell r="H1095" t="str">
            <v>MASTEN</v>
          </cell>
          <cell r="I1095" t="str">
            <v>Vehicle Accessories</v>
          </cell>
          <cell r="J1095" t="str">
            <v>Vehicle Accessories</v>
          </cell>
          <cell r="K1095" t="str">
            <v>Archived</v>
          </cell>
          <cell r="L1095" t="str">
            <v>/</v>
          </cell>
          <cell r="M1095" t="str">
            <v>new</v>
          </cell>
          <cell r="N1095" t="str">
            <v>ARCHIVED</v>
          </cell>
          <cell r="O1095" t="b">
            <v>0</v>
          </cell>
          <cell r="P1095" t="str">
            <v>NA</v>
          </cell>
          <cell r="Q1095">
            <v>0</v>
          </cell>
        </row>
        <row r="1096">
          <cell r="B1096" t="str">
            <v>SDMAXNA</v>
          </cell>
          <cell r="C1096" t="str">
            <v>Fit For ISUZU D-MAX MU-X 06/2012 onwards Snorkel Kit Air Intake 3.0 LITRE TURBO DIESEL RT50 DMAX 4x4 OffRoad</v>
          </cell>
          <cell r="D1096">
            <v>5</v>
          </cell>
          <cell r="E1096">
            <v>116</v>
          </cell>
          <cell r="F1096">
            <v>38</v>
          </cell>
          <cell r="G1096">
            <v>16</v>
          </cell>
          <cell r="H1096" t="str">
            <v>MASTEN</v>
          </cell>
          <cell r="I1096" t="str">
            <v>Miscellaneous</v>
          </cell>
          <cell r="J1096" t="str">
            <v>Miscellaneous</v>
          </cell>
          <cell r="K1096" t="str">
            <v>Archived</v>
          </cell>
          <cell r="L1096" t="str">
            <v>/</v>
          </cell>
          <cell r="M1096" t="str">
            <v>new</v>
          </cell>
          <cell r="N1096" t="str">
            <v>ARCHIVED</v>
          </cell>
          <cell r="O1096" t="b">
            <v>0</v>
          </cell>
          <cell r="P1096" t="str">
            <v>NA</v>
          </cell>
          <cell r="Q1096">
            <v>0</v>
          </cell>
        </row>
        <row r="1097">
          <cell r="B1097" t="str">
            <v>IDMX-FF-1215</v>
          </cell>
          <cell r="C1097" t="str">
            <v>Fit For Isuzu DMAX D-MAX 2012 - 2017 Widebody Wheel Arch Black Fender Flare ABS Off Road</v>
          </cell>
          <cell r="D1097">
            <v>9</v>
          </cell>
          <cell r="E1097">
            <v>135</v>
          </cell>
          <cell r="F1097">
            <v>78</v>
          </cell>
          <cell r="G1097">
            <v>22</v>
          </cell>
          <cell r="H1097" t="str">
            <v>MASTEN</v>
          </cell>
          <cell r="I1097" t="str">
            <v>Car Accessory</v>
          </cell>
          <cell r="J1097" t="str">
            <v>Flares and Shackles</v>
          </cell>
          <cell r="K1097" t="str">
            <v>Archived</v>
          </cell>
          <cell r="L1097" t="str">
            <v>/</v>
          </cell>
          <cell r="M1097" t="str">
            <v>new</v>
          </cell>
          <cell r="N1097" t="str">
            <v>ARCHIVED</v>
          </cell>
          <cell r="O1097" t="b">
            <v>0</v>
          </cell>
          <cell r="P1097" t="str">
            <v>XYUNS (HK) TECHNOLOGY CO., LIMITED</v>
          </cell>
          <cell r="Q1097">
            <v>0</v>
          </cell>
        </row>
        <row r="1098">
          <cell r="B1098" t="str">
            <v>IDMX-FF-1215-G</v>
          </cell>
          <cell r="C1098" t="str">
            <v>Fit For Isuzu DMAX D-MAX 2012-2017 Wheel Arch Black Fender Flare ABS Off Road BONUS FRONT GRILLE</v>
          </cell>
          <cell r="D1098">
            <v>9</v>
          </cell>
          <cell r="E1098">
            <v>135</v>
          </cell>
          <cell r="F1098">
            <v>78</v>
          </cell>
          <cell r="G1098">
            <v>22</v>
          </cell>
          <cell r="H1098" t="str">
            <v>MASTEN</v>
          </cell>
          <cell r="I1098" t="str">
            <v>Car Accessory</v>
          </cell>
          <cell r="J1098" t="str">
            <v>Flares and Shackles</v>
          </cell>
          <cell r="K1098" t="str">
            <v>Archived</v>
          </cell>
          <cell r="L1098" t="str">
            <v>/</v>
          </cell>
          <cell r="M1098" t="str">
            <v>new</v>
          </cell>
          <cell r="N1098" t="str">
            <v>ARCHIVED</v>
          </cell>
          <cell r="O1098" t="b">
            <v>1</v>
          </cell>
          <cell r="P1098" t="str">
            <v>Guangzhou Offroad Running Limited</v>
          </cell>
          <cell r="Q1098">
            <v>0</v>
          </cell>
        </row>
        <row r="1099">
          <cell r="B1099" t="str">
            <v>JWJK-FF-07</v>
          </cell>
          <cell r="C1099" t="str">
            <v>Fit For Jeep Wrangler JK Rubicon Widebody 2007-2018 Wheel Arch Black Fender Flare ABS Off Road x 4 Piece Kit</v>
          </cell>
          <cell r="D1099">
            <v>9</v>
          </cell>
          <cell r="E1099">
            <v>1.36</v>
          </cell>
          <cell r="F1099">
            <v>0.78</v>
          </cell>
          <cell r="G1099">
            <v>0.22</v>
          </cell>
          <cell r="H1099" t="str">
            <v>MASTEN</v>
          </cell>
          <cell r="I1099" t="str">
            <v>Car Accessory</v>
          </cell>
          <cell r="J1099" t="str">
            <v>Car Accessory</v>
          </cell>
          <cell r="K1099" t="str">
            <v>Archived</v>
          </cell>
          <cell r="L1099" t="str">
            <v>/</v>
          </cell>
          <cell r="M1099" t="str">
            <v>new</v>
          </cell>
          <cell r="N1099" t="str">
            <v>ARCHIVED</v>
          </cell>
          <cell r="O1099" t="b">
            <v>0</v>
          </cell>
          <cell r="P1099" t="str">
            <v>Shenzhen Southking Technology CO. LTD.</v>
          </cell>
          <cell r="Q1099">
            <v>0</v>
          </cell>
        </row>
        <row r="1100">
          <cell r="B1100" t="str">
            <v>JWTJ-FF-9707</v>
          </cell>
          <cell r="C1100" t="str">
            <v>Fit For Jeep Wrangler Rubicon Widebody 1997-2007 Wheel Arch Black Fender Flare ABS Off Road x 6 Piece Kit</v>
          </cell>
          <cell r="D1100">
            <v>9</v>
          </cell>
          <cell r="E1100">
            <v>1.36</v>
          </cell>
          <cell r="F1100">
            <v>0.78</v>
          </cell>
          <cell r="G1100">
            <v>0.22</v>
          </cell>
          <cell r="H1100" t="str">
            <v>MASTEN</v>
          </cell>
          <cell r="I1100" t="str">
            <v>Car Accessory</v>
          </cell>
          <cell r="J1100" t="str">
            <v>Car Accessory</v>
          </cell>
          <cell r="K1100" t="str">
            <v>Archived</v>
          </cell>
          <cell r="L1100" t="str">
            <v>/</v>
          </cell>
          <cell r="M1100" t="str">
            <v>new</v>
          </cell>
          <cell r="N1100" t="str">
            <v>ARCHIVED</v>
          </cell>
          <cell r="O1100" t="b">
            <v>0</v>
          </cell>
          <cell r="P1100" t="str">
            <v>NA</v>
          </cell>
          <cell r="Q1100">
            <v>0</v>
          </cell>
        </row>
        <row r="1101">
          <cell r="B1101" t="str">
            <v>MZB-FF-1214</v>
          </cell>
          <cell r="C1101" t="str">
            <v>Fit For Mazda BT50 BT-50 2011-2015 Widebody Wheel Arch Black Fender Flares ABS Off Road</v>
          </cell>
          <cell r="D1101">
            <v>9</v>
          </cell>
          <cell r="E1101">
            <v>1.36</v>
          </cell>
          <cell r="F1101">
            <v>0.78</v>
          </cell>
          <cell r="G1101">
            <v>0.22</v>
          </cell>
          <cell r="H1101" t="str">
            <v>MASTEN</v>
          </cell>
          <cell r="I1101" t="str">
            <v>Vehicle Accessories</v>
          </cell>
          <cell r="J1101" t="str">
            <v>Vehicle Accessories</v>
          </cell>
          <cell r="K1101" t="str">
            <v>Archived</v>
          </cell>
          <cell r="L1101" t="str">
            <v>/</v>
          </cell>
          <cell r="M1101" t="str">
            <v>new</v>
          </cell>
          <cell r="N1101" t="str">
            <v>ARCHIVED</v>
          </cell>
          <cell r="O1101" t="b">
            <v>0</v>
          </cell>
          <cell r="P1101" t="str">
            <v>Guangzhou Offroad Running Limited</v>
          </cell>
          <cell r="Q1101">
            <v>0</v>
          </cell>
        </row>
        <row r="1102">
          <cell r="B1102" t="str">
            <v>T-F-B3</v>
          </cell>
          <cell r="C1102" t="str">
            <v>Fit For Mitsubishi Triton 2006-2015 ML MN L200 Front Coil Shock Spacer Thickness 32 mm Shock Struts Lift Kid 4WD</v>
          </cell>
          <cell r="D1102">
            <v>3.2</v>
          </cell>
          <cell r="E1102">
            <v>0.15</v>
          </cell>
          <cell r="F1102">
            <v>0.55000000000000004</v>
          </cell>
          <cell r="G1102">
            <v>0.15</v>
          </cell>
          <cell r="H1102" t="str">
            <v>MASTEN</v>
          </cell>
          <cell r="I1102" t="str">
            <v>Flares and Shackles</v>
          </cell>
          <cell r="J1102" t="str">
            <v>Flares and Shackles</v>
          </cell>
          <cell r="K1102" t="str">
            <v>Archived</v>
          </cell>
          <cell r="L1102" t="str">
            <v>/</v>
          </cell>
          <cell r="M1102" t="str">
            <v>new</v>
          </cell>
          <cell r="N1102" t="str">
            <v>ARCHIVED</v>
          </cell>
          <cell r="O1102" t="b">
            <v>0</v>
          </cell>
          <cell r="P1102" t="str">
            <v>JINLONG ELECTRONIC CO. LIMITED</v>
          </cell>
          <cell r="Q1102">
            <v>0</v>
          </cell>
        </row>
        <row r="1103">
          <cell r="B1103" t="str">
            <v>MTL200-FF-15</v>
          </cell>
          <cell r="C1103" t="str">
            <v>Fit For Mitsubishi Triton L200 2015 2016 2017 Wide Body Wheel Arch Matte Fender Flare ABS Off Road</v>
          </cell>
          <cell r="D1103">
            <v>9</v>
          </cell>
          <cell r="E1103">
            <v>1.36</v>
          </cell>
          <cell r="F1103">
            <v>0.78</v>
          </cell>
          <cell r="G1103">
            <v>0.22</v>
          </cell>
          <cell r="H1103" t="str">
            <v>MASTEN</v>
          </cell>
          <cell r="I1103" t="str">
            <v>Vehicle Accessories</v>
          </cell>
          <cell r="J1103" t="str">
            <v>Vehicle Accessories</v>
          </cell>
          <cell r="K1103" t="str">
            <v>Archived</v>
          </cell>
          <cell r="L1103" t="str">
            <v>/</v>
          </cell>
          <cell r="M1103" t="str">
            <v>new</v>
          </cell>
          <cell r="N1103" t="str">
            <v>ARCHIVED</v>
          </cell>
          <cell r="O1103" t="b">
            <v>0</v>
          </cell>
          <cell r="P1103" t="str">
            <v>NA</v>
          </cell>
          <cell r="Q1103">
            <v>0</v>
          </cell>
        </row>
        <row r="1104">
          <cell r="B1104" t="str">
            <v>NN-FF-0514</v>
          </cell>
          <cell r="C1104" t="str">
            <v>Fit For Nissan Navara - D40 2005-2014 Wide Body Wheel Arch Black Fender Flare ABS Off Road</v>
          </cell>
          <cell r="D1104">
            <v>9</v>
          </cell>
          <cell r="E1104">
            <v>1.36</v>
          </cell>
          <cell r="F1104">
            <v>0.78</v>
          </cell>
          <cell r="G1104">
            <v>0.22</v>
          </cell>
          <cell r="H1104" t="str">
            <v>MASTEN</v>
          </cell>
          <cell r="I1104" t="str">
            <v>Vehicle Accessories</v>
          </cell>
          <cell r="J1104" t="str">
            <v>Vehicle Accessories</v>
          </cell>
          <cell r="K1104" t="str">
            <v>Archived</v>
          </cell>
          <cell r="L1104" t="str">
            <v>/</v>
          </cell>
          <cell r="M1104" t="str">
            <v>new</v>
          </cell>
          <cell r="N1104" t="str">
            <v>ARCHIVED</v>
          </cell>
          <cell r="O1104" t="b">
            <v>0</v>
          </cell>
          <cell r="P1104" t="str">
            <v>Guangzhou Offroad Running Limited</v>
          </cell>
          <cell r="Q1104">
            <v>0</v>
          </cell>
        </row>
        <row r="1105">
          <cell r="B1105" t="str">
            <v>NP300-D-L</v>
          </cell>
          <cell r="C1105" t="str">
            <v>Fit For Nissan Navara 2015-2017 Daytime Running Light DRL NP300 D2 OEM Frontier Chrome</v>
          </cell>
          <cell r="D1105">
            <v>2</v>
          </cell>
          <cell r="E1105">
            <v>0.6</v>
          </cell>
          <cell r="F1105">
            <v>0.4</v>
          </cell>
          <cell r="G1105">
            <v>0.35</v>
          </cell>
          <cell r="H1105" t="str">
            <v>MASTEN</v>
          </cell>
          <cell r="I1105" t="str">
            <v>Vehicle Accessories</v>
          </cell>
          <cell r="J1105" t="str">
            <v>Vehicle Accessories</v>
          </cell>
          <cell r="K1105" t="str">
            <v>Archived</v>
          </cell>
          <cell r="L1105" t="str">
            <v>/</v>
          </cell>
          <cell r="M1105" t="str">
            <v>new</v>
          </cell>
          <cell r="N1105" t="str">
            <v>ARCHIVED</v>
          </cell>
          <cell r="O1105" t="b">
            <v>0</v>
          </cell>
          <cell r="P1105" t="str">
            <v>Guangzhou Offroad Running Limited</v>
          </cell>
          <cell r="Q1105">
            <v>0</v>
          </cell>
        </row>
        <row r="1106">
          <cell r="B1106" t="str">
            <v>NN-FF-15</v>
          </cell>
          <cell r="C1106" t="str">
            <v>Fit For Nissan Navara D23 NP300 2015 - 2018 SL/ST/ST-X Wide Body Wheel Arch Black Fender Flare ABS Off Road</v>
          </cell>
          <cell r="D1106">
            <v>9</v>
          </cell>
          <cell r="E1106">
            <v>1.36</v>
          </cell>
          <cell r="F1106">
            <v>0.78</v>
          </cell>
          <cell r="G1106">
            <v>0.22</v>
          </cell>
          <cell r="H1106" t="str">
            <v>MASTEN</v>
          </cell>
          <cell r="I1106" t="str">
            <v>Vehicle Accessories</v>
          </cell>
          <cell r="J1106" t="str">
            <v>Vehicle Accessories</v>
          </cell>
          <cell r="K1106" t="str">
            <v>Archived</v>
          </cell>
          <cell r="L1106" t="str">
            <v>/</v>
          </cell>
          <cell r="M1106" t="str">
            <v>new</v>
          </cell>
          <cell r="N1106" t="str">
            <v>ARCHIVED</v>
          </cell>
          <cell r="O1106" t="b">
            <v>0</v>
          </cell>
          <cell r="P1106" t="str">
            <v>NA</v>
          </cell>
          <cell r="Q1106">
            <v>0</v>
          </cell>
        </row>
        <row r="1107">
          <cell r="B1107" t="str">
            <v>NN-FF-0514-USED</v>
          </cell>
          <cell r="C1107" t="str">
            <v>Fit For Nissan Navara D40 2005-2014 Wide Body Wheel Arch Black Fender Flare ABS Off Road</v>
          </cell>
          <cell r="D1107">
            <v>9</v>
          </cell>
          <cell r="E1107">
            <v>1.36</v>
          </cell>
          <cell r="F1107">
            <v>0.78</v>
          </cell>
          <cell r="G1107">
            <v>0.22</v>
          </cell>
          <cell r="H1107" t="str">
            <v>MASTEN</v>
          </cell>
          <cell r="I1107" t="str">
            <v>Vehicle Accessories</v>
          </cell>
          <cell r="J1107" t="str">
            <v>Vehicle Accessories</v>
          </cell>
          <cell r="K1107" t="str">
            <v>Archived</v>
          </cell>
          <cell r="L1107" t="str">
            <v>/</v>
          </cell>
          <cell r="M1107" t="str">
            <v>new</v>
          </cell>
          <cell r="N1107" t="str">
            <v>ARCHIVED</v>
          </cell>
          <cell r="O1107" t="b">
            <v>0</v>
          </cell>
          <cell r="P1107" t="str">
            <v>Guangzhou Offroad Running Limited</v>
          </cell>
          <cell r="Q1107">
            <v>0</v>
          </cell>
        </row>
        <row r="1108">
          <cell r="B1108" t="str">
            <v>FR-FFP-15</v>
          </cell>
          <cell r="C1108" t="str">
            <v>Fit Ford Ranger 15-17 PX2 T6 Wide Body Wheel Arch Matte Fender Flare ABS Off Road zx</v>
          </cell>
          <cell r="D1108">
            <v>9</v>
          </cell>
          <cell r="E1108">
            <v>1.36</v>
          </cell>
          <cell r="F1108">
            <v>0.78</v>
          </cell>
          <cell r="G1108">
            <v>2.2000000000000002</v>
          </cell>
          <cell r="H1108" t="str">
            <v>MASTEN</v>
          </cell>
          <cell r="I1108" t="str">
            <v>Vehicle Accessories</v>
          </cell>
          <cell r="J1108" t="str">
            <v>Flares and Shackles</v>
          </cell>
          <cell r="K1108" t="str">
            <v>Archived</v>
          </cell>
          <cell r="L1108" t="str">
            <v>/</v>
          </cell>
          <cell r="M1108" t="str">
            <v>new</v>
          </cell>
          <cell r="N1108" t="str">
            <v>ARCHIVED</v>
          </cell>
          <cell r="O1108" t="b">
            <v>0</v>
          </cell>
          <cell r="P1108" t="str">
            <v>Guangzhou Offroad Running Limited</v>
          </cell>
          <cell r="Q1108">
            <v>0</v>
          </cell>
        </row>
        <row r="1109">
          <cell r="B1109" t="str">
            <v>VNM-HBRLCFP</v>
          </cell>
          <cell r="C1109" t="str">
            <v>Fixing loadcell handbrake</v>
          </cell>
          <cell r="D1109">
            <v>0.06</v>
          </cell>
          <cell r="E1109">
            <v>2</v>
          </cell>
          <cell r="F1109">
            <v>11</v>
          </cell>
          <cell r="G1109">
            <v>14</v>
          </cell>
          <cell r="H1109" t="str">
            <v>Trak Racer</v>
          </cell>
          <cell r="I1109" t="str">
            <v>Electronics - 3P</v>
          </cell>
          <cell r="J1109" t="str">
            <v>Electronics</v>
          </cell>
          <cell r="K1109" t="str">
            <v>NA</v>
          </cell>
          <cell r="L1109" t="str">
            <v>/</v>
          </cell>
          <cell r="M1109" t="str">
            <v>new</v>
          </cell>
          <cell r="N1109" t="str">
            <v>LIVE</v>
          </cell>
          <cell r="O1109" t="b">
            <v>0</v>
          </cell>
          <cell r="P1109" t="str">
            <v>VNM Simulation JSC</v>
          </cell>
          <cell r="Q1109">
            <v>100.17829999999999</v>
          </cell>
        </row>
        <row r="1110">
          <cell r="B1110" t="str">
            <v>VNM-HBRL-CFP</v>
          </cell>
          <cell r="C1110" t="str">
            <v>Fixing loadcell handbrake (copy)</v>
          </cell>
          <cell r="D1110">
            <v>0.06</v>
          </cell>
          <cell r="E1110">
            <v>2</v>
          </cell>
          <cell r="F1110">
            <v>11</v>
          </cell>
          <cell r="G1110">
            <v>14</v>
          </cell>
          <cell r="H1110" t="str">
            <v>Trak Racer</v>
          </cell>
          <cell r="I1110" t="str">
            <v>Electronics - 3P</v>
          </cell>
          <cell r="J1110" t="str">
            <v>Electronics</v>
          </cell>
          <cell r="K1110" t="str">
            <v>NA</v>
          </cell>
          <cell r="L1110" t="str">
            <v>/</v>
          </cell>
          <cell r="M1110" t="str">
            <v>new</v>
          </cell>
          <cell r="N1110" t="str">
            <v>LIVE</v>
          </cell>
          <cell r="O1110" t="b">
            <v>0</v>
          </cell>
          <cell r="P1110" t="str">
            <v>VNM Simulation JSC</v>
          </cell>
          <cell r="Q1110">
            <v>0</v>
          </cell>
        </row>
        <row r="1111">
          <cell r="B1111" t="str">
            <v>HC003646</v>
          </cell>
          <cell r="C1111" t="str">
            <v>Flap Kit for Bravo Throttle Quadrant</v>
          </cell>
          <cell r="D1111">
            <v>12.4</v>
          </cell>
          <cell r="E1111">
            <v>11</v>
          </cell>
          <cell r="F1111">
            <v>20</v>
          </cell>
          <cell r="G1111">
            <v>61</v>
          </cell>
          <cell r="H1111" t="str">
            <v>Trak Racer</v>
          </cell>
          <cell r="I1111" t="str">
            <v>Electronics - 3P</v>
          </cell>
          <cell r="J1111" t="str">
            <v>Electronics</v>
          </cell>
          <cell r="K1111" t="str">
            <v>NA</v>
          </cell>
          <cell r="L1111" t="str">
            <v>/</v>
          </cell>
          <cell r="M1111" t="str">
            <v>new</v>
          </cell>
          <cell r="N1111" t="str">
            <v>LIVE</v>
          </cell>
          <cell r="O1111" t="b">
            <v>0</v>
          </cell>
          <cell r="P1111" t="str">
            <v>NA</v>
          </cell>
          <cell r="Q1111">
            <v>0</v>
          </cell>
        </row>
        <row r="1112">
          <cell r="B1112" t="str">
            <v>RS6-FW</v>
          </cell>
          <cell r="C1112" t="str">
            <v>Flat gasket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 t="str">
            <v>Trak Racer</v>
          </cell>
          <cell r="I1112" t="str">
            <v>Spare Parts</v>
          </cell>
          <cell r="J1112" t="str">
            <v>Spare Parts</v>
          </cell>
          <cell r="K1112" t="str">
            <v>NA</v>
          </cell>
          <cell r="L1112" t="str">
            <v>/</v>
          </cell>
          <cell r="M1112" t="str">
            <v>new</v>
          </cell>
          <cell r="N1112" t="str">
            <v>LIVE</v>
          </cell>
          <cell r="O1112" t="b">
            <v>0</v>
          </cell>
          <cell r="P1112" t="str">
            <v>NA</v>
          </cell>
          <cell r="Q1112">
            <v>0</v>
          </cell>
        </row>
        <row r="1113">
          <cell r="B1113" t="str">
            <v>SP-TR80-49</v>
          </cell>
          <cell r="C1113" t="str">
            <v>flat screw M8*20</v>
          </cell>
          <cell r="D1113">
            <v>0.5</v>
          </cell>
          <cell r="E1113">
            <v>1</v>
          </cell>
          <cell r="F1113">
            <v>1</v>
          </cell>
          <cell r="G1113">
            <v>8</v>
          </cell>
          <cell r="H1113" t="str">
            <v>Trak Racer</v>
          </cell>
          <cell r="I1113" t="str">
            <v>Spare Parts</v>
          </cell>
          <cell r="J1113" t="str">
            <v>Spare Parts</v>
          </cell>
          <cell r="K1113" t="str">
            <v>Live</v>
          </cell>
          <cell r="L1113" t="str">
            <v>/</v>
          </cell>
          <cell r="M1113" t="str">
            <v>new</v>
          </cell>
          <cell r="N1113" t="str">
            <v>LIVE</v>
          </cell>
          <cell r="O1113" t="b">
            <v>0</v>
          </cell>
          <cell r="P1113" t="str">
            <v>Hunan Lang Le Technology Co., Ltd</v>
          </cell>
          <cell r="Q1113">
            <v>0.81189999999999996</v>
          </cell>
        </row>
        <row r="1114">
          <cell r="B1114" t="str">
            <v>SP-TR80-38</v>
          </cell>
          <cell r="C1114" t="str">
            <v>flat screw M8*25</v>
          </cell>
          <cell r="D1114">
            <v>0.5</v>
          </cell>
          <cell r="E1114">
            <v>1</v>
          </cell>
          <cell r="F1114">
            <v>1</v>
          </cell>
          <cell r="G1114">
            <v>8</v>
          </cell>
          <cell r="H1114" t="str">
            <v>Trak Racer</v>
          </cell>
          <cell r="I1114" t="str">
            <v>Spare Parts</v>
          </cell>
          <cell r="J1114" t="str">
            <v>Spare Parts</v>
          </cell>
          <cell r="K1114" t="str">
            <v>NA</v>
          </cell>
          <cell r="L1114" t="str">
            <v>/</v>
          </cell>
          <cell r="M1114" t="str">
            <v>new</v>
          </cell>
          <cell r="N1114" t="str">
            <v>LIVE</v>
          </cell>
          <cell r="O1114" t="b">
            <v>0</v>
          </cell>
          <cell r="P1114" t="str">
            <v>Xiamen Trak Racer Industry and Trade Co., Ltd</v>
          </cell>
          <cell r="Q1114">
            <v>0.73509999999999998</v>
          </cell>
        </row>
        <row r="1115">
          <cell r="B1115" t="str">
            <v>SP-TR80-54</v>
          </cell>
          <cell r="C1115" t="str">
            <v>Flat washer M12 4pcsbag</v>
          </cell>
          <cell r="D1115">
            <v>0.5</v>
          </cell>
          <cell r="E1115">
            <v>1</v>
          </cell>
          <cell r="F1115">
            <v>1</v>
          </cell>
          <cell r="G1115">
            <v>8</v>
          </cell>
          <cell r="H1115" t="str">
            <v>Trak Racer</v>
          </cell>
          <cell r="I1115" t="str">
            <v>Spare Parts</v>
          </cell>
          <cell r="J1115" t="str">
            <v>Spare Parts</v>
          </cell>
          <cell r="K1115" t="str">
            <v>NA</v>
          </cell>
          <cell r="L1115" t="str">
            <v>/</v>
          </cell>
          <cell r="M1115" t="str">
            <v>new</v>
          </cell>
          <cell r="N1115" t="str">
            <v>LIVE</v>
          </cell>
          <cell r="O1115" t="b">
            <v>0</v>
          </cell>
          <cell r="P1115" t="str">
            <v>Xiamen Trak Racer Industry and Trade Co., Ltd</v>
          </cell>
          <cell r="Q1115">
            <v>0</v>
          </cell>
        </row>
        <row r="1116">
          <cell r="B1116" t="str">
            <v>TR80-SMFS-BLK</v>
          </cell>
          <cell r="C1116" t="str">
            <v>Flight Sim Mounts with 80mm x 40mm Alum. Profile</v>
          </cell>
          <cell r="D1116">
            <v>4.8</v>
          </cell>
          <cell r="E1116">
            <v>0</v>
          </cell>
          <cell r="F1116">
            <v>0</v>
          </cell>
          <cell r="G1116">
            <v>0</v>
          </cell>
          <cell r="H1116" t="str">
            <v>Trak Racer</v>
          </cell>
          <cell r="I1116" t="str">
            <v>Addons</v>
          </cell>
          <cell r="J1116" t="str">
            <v>Accessories</v>
          </cell>
          <cell r="K1116" t="str">
            <v>Live</v>
          </cell>
          <cell r="L1116" t="str">
            <v>/</v>
          </cell>
          <cell r="M1116" t="str">
            <v>new</v>
          </cell>
          <cell r="N1116" t="str">
            <v>LIVE</v>
          </cell>
          <cell r="O1116" t="b">
            <v>1</v>
          </cell>
          <cell r="P1116" t="str">
            <v>NA</v>
          </cell>
          <cell r="Q1116">
            <v>0</v>
          </cell>
        </row>
        <row r="1117">
          <cell r="B1117" t="str">
            <v>TR80-SMFS2-BLK</v>
          </cell>
          <cell r="C1117" t="str">
            <v>Flight Sim Mounts with 80mm x 40mm Alum. Profile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 t="str">
            <v>Trak Racer</v>
          </cell>
          <cell r="I1117" t="str">
            <v>Addons</v>
          </cell>
          <cell r="J1117" t="str">
            <v>Accessories</v>
          </cell>
          <cell r="K1117" t="str">
            <v>Live</v>
          </cell>
          <cell r="L1117" t="str">
            <v>/</v>
          </cell>
          <cell r="M1117" t="str">
            <v>new</v>
          </cell>
          <cell r="N1117" t="str">
            <v>LIVE</v>
          </cell>
          <cell r="O1117" t="b">
            <v>1</v>
          </cell>
          <cell r="P1117" t="str">
            <v>NA</v>
          </cell>
          <cell r="Q1117">
            <v>0</v>
          </cell>
        </row>
        <row r="1118">
          <cell r="B1118" t="str">
            <v>SA-FS01</v>
          </cell>
          <cell r="C1118" t="str">
            <v>Flight Sim Seat - RSB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 t="str">
            <v>Trak Racer</v>
          </cell>
          <cell r="I1118" t="str">
            <v>Seat</v>
          </cell>
          <cell r="J1118" t="str">
            <v>Seat</v>
          </cell>
          <cell r="K1118" t="str">
            <v>NA</v>
          </cell>
          <cell r="L1118" t="str">
            <v>/</v>
          </cell>
          <cell r="M1118" t="str">
            <v>new</v>
          </cell>
          <cell r="N1118" t="str">
            <v>LIVE</v>
          </cell>
          <cell r="O1118" t="b">
            <v>0</v>
          </cell>
          <cell r="P1118" t="str">
            <v>Xiamen Trak Racer Industry and Trade Co., Ltd</v>
          </cell>
          <cell r="Q1118">
            <v>0</v>
          </cell>
        </row>
        <row r="1119">
          <cell r="B1119" t="str">
            <v>TR-FS01</v>
          </cell>
          <cell r="C1119" t="str">
            <v>Flight Sim Upgrade Mount</v>
          </cell>
          <cell r="D1119">
            <v>5.6</v>
          </cell>
          <cell r="E1119">
            <v>9.5</v>
          </cell>
          <cell r="F1119">
            <v>28.5</v>
          </cell>
          <cell r="G1119">
            <v>38.5</v>
          </cell>
          <cell r="H1119" t="str">
            <v>Trak Racer</v>
          </cell>
          <cell r="I1119" t="str">
            <v/>
          </cell>
          <cell r="J1119" t="str">
            <v>Accessories</v>
          </cell>
          <cell r="K1119" t="str">
            <v>Live</v>
          </cell>
          <cell r="L1119" t="str">
            <v>TR-FS02</v>
          </cell>
          <cell r="M1119" t="str">
            <v>new</v>
          </cell>
          <cell r="N1119" t="str">
            <v>LIVE</v>
          </cell>
          <cell r="O1119" t="b">
            <v>0</v>
          </cell>
          <cell r="P1119" t="str">
            <v>Xiamen Trak Racer Industry and Trade Co., Ltd</v>
          </cell>
          <cell r="Q1119">
            <v>56.1</v>
          </cell>
        </row>
        <row r="1120">
          <cell r="B1120" t="str">
            <v>HC003837</v>
          </cell>
          <cell r="C1120" t="str">
            <v>Flight Sim USB HUB™ (Global)</v>
          </cell>
          <cell r="D1120">
            <v>0</v>
          </cell>
          <cell r="E1120">
            <v>10.199999999999999</v>
          </cell>
          <cell r="F1120">
            <v>18.100000000000001</v>
          </cell>
          <cell r="G1120">
            <v>9.5</v>
          </cell>
          <cell r="H1120" t="str">
            <v>Trak Racer</v>
          </cell>
          <cell r="I1120" t="str">
            <v>Electronics - 3P</v>
          </cell>
          <cell r="J1120" t="str">
            <v>Electronics</v>
          </cell>
          <cell r="K1120" t="str">
            <v>NA</v>
          </cell>
          <cell r="L1120" t="str">
            <v>/</v>
          </cell>
          <cell r="M1120" t="str">
            <v>new</v>
          </cell>
          <cell r="N1120" t="str">
            <v>LIVE</v>
          </cell>
          <cell r="O1120" t="b">
            <v>0</v>
          </cell>
          <cell r="P1120" t="str">
            <v>NA</v>
          </cell>
          <cell r="Q1120">
            <v>0</v>
          </cell>
        </row>
        <row r="1121">
          <cell r="B1121" t="str">
            <v>TR-FS02</v>
          </cell>
          <cell r="C1121" t="str">
            <v>Flight Simulator Mount for TR8 Pro and RS6</v>
          </cell>
          <cell r="D1121">
            <v>5.6</v>
          </cell>
          <cell r="E1121">
            <v>9</v>
          </cell>
          <cell r="F1121">
            <v>28.5</v>
          </cell>
          <cell r="G1121">
            <v>32</v>
          </cell>
          <cell r="H1121" t="str">
            <v>Trak Racer</v>
          </cell>
          <cell r="I1121" t="str">
            <v/>
          </cell>
          <cell r="J1121" t="str">
            <v>Accessories</v>
          </cell>
          <cell r="K1121" t="str">
            <v>Live</v>
          </cell>
          <cell r="L1121" t="str">
            <v>/</v>
          </cell>
          <cell r="M1121" t="str">
            <v>new</v>
          </cell>
          <cell r="N1121" t="str">
            <v>LIVE</v>
          </cell>
          <cell r="O1121" t="b">
            <v>0</v>
          </cell>
          <cell r="P1121" t="str">
            <v>Xiamen Trak Racer Industry and Trade Co., Ltd</v>
          </cell>
          <cell r="Q1121">
            <v>54.11</v>
          </cell>
        </row>
        <row r="1122">
          <cell r="B1122" t="str">
            <v>TRX-FS01</v>
          </cell>
          <cell r="C1122" t="str">
            <v>Flight Simulator Mount for TRX</v>
          </cell>
          <cell r="D1122">
            <v>10.16</v>
          </cell>
          <cell r="E1122">
            <v>17</v>
          </cell>
          <cell r="F1122">
            <v>34</v>
          </cell>
          <cell r="G1122">
            <v>54</v>
          </cell>
          <cell r="H1122" t="str">
            <v>Trak Racer</v>
          </cell>
          <cell r="I1122" t="str">
            <v>Addons</v>
          </cell>
          <cell r="J1122" t="str">
            <v>Accessories</v>
          </cell>
          <cell r="K1122" t="str">
            <v>NA</v>
          </cell>
          <cell r="L1122" t="str">
            <v>/</v>
          </cell>
          <cell r="M1122" t="str">
            <v>new</v>
          </cell>
          <cell r="N1122" t="str">
            <v>LIVE</v>
          </cell>
          <cell r="O1122" t="b">
            <v>0</v>
          </cell>
          <cell r="P1122" t="str">
            <v>Xiamen Trak Racer Industry and Trade Co., Ltd</v>
          </cell>
          <cell r="Q1122">
            <v>56.464300000000001</v>
          </cell>
        </row>
        <row r="1123">
          <cell r="B1123" t="str">
            <v>TR80-FS05</v>
          </cell>
          <cell r="C1123" t="str">
            <v>Flight Simulator Mount Set (Left and Right)</v>
          </cell>
          <cell r="D1123">
            <v>5.4</v>
          </cell>
          <cell r="E1123">
            <v>4.5</v>
          </cell>
          <cell r="F1123">
            <v>23</v>
          </cell>
          <cell r="G1123">
            <v>30</v>
          </cell>
          <cell r="H1123" t="str">
            <v>Trak Racer</v>
          </cell>
          <cell r="I1123" t="str">
            <v/>
          </cell>
          <cell r="J1123" t="str">
            <v>Accessories</v>
          </cell>
          <cell r="K1123" t="str">
            <v>NA</v>
          </cell>
          <cell r="L1123" t="str">
            <v>/</v>
          </cell>
          <cell r="M1123" t="str">
            <v>new</v>
          </cell>
          <cell r="N1123" t="str">
            <v>LIVE</v>
          </cell>
          <cell r="O1123" t="b">
            <v>0</v>
          </cell>
          <cell r="P1123" t="str">
            <v>Xiamen Trak Racer Industry and Trade Co., Ltd</v>
          </cell>
          <cell r="Q1123">
            <v>31.006599999999999</v>
          </cell>
        </row>
        <row r="1124">
          <cell r="B1124" t="str">
            <v>TR80-FS04</v>
          </cell>
          <cell r="C1124" t="str">
            <v>Flight Simulator Mount Set (Left and Right) - also attaches to TR80-SHIFTER3</v>
          </cell>
          <cell r="D1124">
            <v>1.8</v>
          </cell>
          <cell r="E1124">
            <v>13</v>
          </cell>
          <cell r="F1124">
            <v>23</v>
          </cell>
          <cell r="G1124">
            <v>30</v>
          </cell>
          <cell r="H1124" t="str">
            <v>Trak Racer</v>
          </cell>
          <cell r="I1124" t="str">
            <v>Addons</v>
          </cell>
          <cell r="J1124" t="str">
            <v>Accessories</v>
          </cell>
          <cell r="K1124" t="str">
            <v>NA</v>
          </cell>
          <cell r="L1124" t="str">
            <v>TR80-FS05</v>
          </cell>
          <cell r="M1124" t="str">
            <v>new</v>
          </cell>
          <cell r="N1124" t="str">
            <v>DISCONTINUED</v>
          </cell>
          <cell r="O1124" t="b">
            <v>0</v>
          </cell>
          <cell r="P1124" t="str">
            <v>Xiamen Trak Racer Industry and Trade Co., Ltd</v>
          </cell>
          <cell r="Q1124">
            <v>31.17</v>
          </cell>
        </row>
        <row r="1125">
          <cell r="B1125" t="str">
            <v>TR80-FS04-BUND</v>
          </cell>
          <cell r="C1125" t="str">
            <v>Flight Simulator Mount Set (Left and Right) Bundle with 2x</v>
          </cell>
          <cell r="D1125">
            <v>5.4</v>
          </cell>
          <cell r="E1125">
            <v>4.5</v>
          </cell>
          <cell r="F1125">
            <v>23</v>
          </cell>
          <cell r="G1125">
            <v>30</v>
          </cell>
          <cell r="H1125" t="str">
            <v>Trak Racer</v>
          </cell>
          <cell r="I1125" t="str">
            <v>Addons</v>
          </cell>
          <cell r="J1125" t="str">
            <v>Accessories</v>
          </cell>
          <cell r="K1125" t="str">
            <v>Live</v>
          </cell>
          <cell r="L1125" t="str">
            <v>/</v>
          </cell>
          <cell r="M1125" t="str">
            <v>new</v>
          </cell>
          <cell r="N1125" t="str">
            <v>LIVE</v>
          </cell>
          <cell r="O1125" t="b">
            <v>1</v>
          </cell>
          <cell r="P1125" t="str">
            <v>Xiamen Trak Racer Industry and Trade Co., Ltd</v>
          </cell>
          <cell r="Q1125">
            <v>0</v>
          </cell>
        </row>
        <row r="1126">
          <cell r="B1126" t="str">
            <v>TR80-FS04-EU</v>
          </cell>
          <cell r="C1126" t="str">
            <v>Flight Simulator Mount Set (Left and Right) Bundle with 2x</v>
          </cell>
          <cell r="D1126">
            <v>5.4</v>
          </cell>
          <cell r="E1126">
            <v>4.5</v>
          </cell>
          <cell r="F1126">
            <v>23</v>
          </cell>
          <cell r="G1126">
            <v>30</v>
          </cell>
          <cell r="H1126" t="str">
            <v>Trak Racer</v>
          </cell>
          <cell r="I1126" t="str">
            <v>Addons</v>
          </cell>
          <cell r="J1126" t="str">
            <v>Accessories</v>
          </cell>
          <cell r="K1126" t="str">
            <v>Live</v>
          </cell>
          <cell r="L1126" t="str">
            <v>/</v>
          </cell>
          <cell r="M1126" t="str">
            <v>new</v>
          </cell>
          <cell r="N1126" t="str">
            <v>LIVE</v>
          </cell>
          <cell r="O1126" t="b">
            <v>1</v>
          </cell>
          <cell r="P1126" t="str">
            <v>Xiamen Trak Racer Industry and Trade Co., Ltd</v>
          </cell>
          <cell r="Q1126">
            <v>0</v>
          </cell>
        </row>
        <row r="1127">
          <cell r="B1127" t="str">
            <v>TR80-FS04-NZ</v>
          </cell>
          <cell r="C1127" t="str">
            <v>Flight Simulator Mount Set (Left and Right) Bundle with 2x</v>
          </cell>
          <cell r="D1127">
            <v>5.4</v>
          </cell>
          <cell r="E1127">
            <v>4.5</v>
          </cell>
          <cell r="F1127">
            <v>23</v>
          </cell>
          <cell r="G1127">
            <v>30</v>
          </cell>
          <cell r="H1127" t="str">
            <v>Trak Racer</v>
          </cell>
          <cell r="I1127" t="str">
            <v>Addons</v>
          </cell>
          <cell r="J1127" t="str">
            <v>Accessories</v>
          </cell>
          <cell r="K1127" t="str">
            <v>Live</v>
          </cell>
          <cell r="L1127" t="str">
            <v>/</v>
          </cell>
          <cell r="M1127" t="str">
            <v>new</v>
          </cell>
          <cell r="N1127" t="str">
            <v>LIVE</v>
          </cell>
          <cell r="O1127" t="b">
            <v>1</v>
          </cell>
          <cell r="P1127" t="str">
            <v>Xiamen Trak Racer Industry and Trade Co., Ltd</v>
          </cell>
          <cell r="Q1127">
            <v>0</v>
          </cell>
        </row>
        <row r="1128">
          <cell r="B1128" t="str">
            <v>TR80-FS04-AU</v>
          </cell>
          <cell r="C1128" t="str">
            <v>Flight Simulator Mount Set (Left and Right) Bundle with 2x</v>
          </cell>
          <cell r="D1128">
            <v>5.4</v>
          </cell>
          <cell r="E1128">
            <v>4.5</v>
          </cell>
          <cell r="F1128">
            <v>23</v>
          </cell>
          <cell r="G1128">
            <v>30</v>
          </cell>
          <cell r="H1128" t="str">
            <v>Trak Racer</v>
          </cell>
          <cell r="I1128" t="str">
            <v>Addons</v>
          </cell>
          <cell r="J1128" t="str">
            <v>Accessories</v>
          </cell>
          <cell r="K1128" t="str">
            <v>Live</v>
          </cell>
          <cell r="L1128" t="str">
            <v>/</v>
          </cell>
          <cell r="M1128" t="str">
            <v>new</v>
          </cell>
          <cell r="N1128" t="str">
            <v>LIVE</v>
          </cell>
          <cell r="O1128" t="b">
            <v>1</v>
          </cell>
          <cell r="P1128" t="str">
            <v>Xiamen Trak Racer Industry and Trade Co., Ltd</v>
          </cell>
          <cell r="Q1128">
            <v>0</v>
          </cell>
        </row>
        <row r="1129">
          <cell r="B1129" t="str">
            <v>TR80-FS04-UK</v>
          </cell>
          <cell r="C1129" t="str">
            <v>Flight Simulator Mount Set (Left and Right) Bundle with 2x</v>
          </cell>
          <cell r="D1129">
            <v>5.4</v>
          </cell>
          <cell r="E1129">
            <v>4.5</v>
          </cell>
          <cell r="F1129">
            <v>23</v>
          </cell>
          <cell r="G1129">
            <v>30</v>
          </cell>
          <cell r="H1129" t="str">
            <v>Trak Racer</v>
          </cell>
          <cell r="I1129" t="str">
            <v>Addons</v>
          </cell>
          <cell r="J1129" t="str">
            <v>Accessories</v>
          </cell>
          <cell r="K1129" t="str">
            <v>Live</v>
          </cell>
          <cell r="L1129" t="str">
            <v>/</v>
          </cell>
          <cell r="M1129" t="str">
            <v>new</v>
          </cell>
          <cell r="N1129" t="str">
            <v>LIVE</v>
          </cell>
          <cell r="O1129" t="b">
            <v>1</v>
          </cell>
          <cell r="P1129" t="str">
            <v>Xiamen Trak Racer Industry and Trade Co., Ltd</v>
          </cell>
          <cell r="Q1129">
            <v>0</v>
          </cell>
        </row>
        <row r="1130">
          <cell r="B1130" t="str">
            <v>TR-FS3-FS</v>
          </cell>
          <cell r="C1130" t="str">
            <v>Flight Simulator Mounts for FS3</v>
          </cell>
          <cell r="D1130">
            <v>6.08</v>
          </cell>
          <cell r="E1130">
            <v>4.5</v>
          </cell>
          <cell r="F1130">
            <v>23</v>
          </cell>
          <cell r="G1130">
            <v>30</v>
          </cell>
          <cell r="H1130" t="str">
            <v>Trak Racer</v>
          </cell>
          <cell r="I1130" t="str">
            <v>Simulators</v>
          </cell>
          <cell r="J1130" t="str">
            <v>Simulators - Bundles</v>
          </cell>
          <cell r="K1130" t="str">
            <v>NA</v>
          </cell>
          <cell r="L1130" t="str">
            <v>/</v>
          </cell>
          <cell r="M1130" t="str">
            <v>new</v>
          </cell>
          <cell r="N1130" t="str">
            <v>LIVE</v>
          </cell>
          <cell r="O1130" t="b">
            <v>0</v>
          </cell>
          <cell r="P1130" t="str">
            <v>Xiamen Trak Racer Industry and Trade Co., Ltd</v>
          </cell>
          <cell r="Q1130">
            <v>31.2194</v>
          </cell>
        </row>
        <row r="1131">
          <cell r="B1131" t="str">
            <v>TM-B5-37</v>
          </cell>
          <cell r="C1131" t="str">
            <v>Floor Monitor Stand for 22-33 Monitor</v>
          </cell>
          <cell r="D1131">
            <v>22.8</v>
          </cell>
          <cell r="E1131">
            <v>21.5</v>
          </cell>
          <cell r="F1131">
            <v>86.5</v>
          </cell>
          <cell r="G1131">
            <v>96</v>
          </cell>
          <cell r="H1131" t="str">
            <v>Trak Racer</v>
          </cell>
          <cell r="I1131" t="str">
            <v>Monitor Stands</v>
          </cell>
          <cell r="J1131" t="str">
            <v>Monitor Stands</v>
          </cell>
          <cell r="K1131" t="str">
            <v>Live</v>
          </cell>
          <cell r="L1131" t="str">
            <v>/</v>
          </cell>
          <cell r="M1131" t="str">
            <v>new</v>
          </cell>
          <cell r="N1131" t="str">
            <v>LIVE</v>
          </cell>
          <cell r="O1131" t="b">
            <v>0</v>
          </cell>
          <cell r="P1131" t="str">
            <v>Xiamen Trak Racer Industry and Trade Co., Ltd</v>
          </cell>
          <cell r="Q1131">
            <v>121.3168</v>
          </cell>
        </row>
        <row r="1132">
          <cell r="B1132" t="str">
            <v>TM-B5-27</v>
          </cell>
          <cell r="C1132" t="str">
            <v>Floor Monitor Stand for 34-45 Monitor</v>
          </cell>
          <cell r="D1132">
            <v>22</v>
          </cell>
          <cell r="E1132">
            <v>21.5</v>
          </cell>
          <cell r="F1132">
            <v>86.5</v>
          </cell>
          <cell r="G1132">
            <v>96</v>
          </cell>
          <cell r="H1132" t="str">
            <v>Trak Racer</v>
          </cell>
          <cell r="I1132" t="str">
            <v>Monitor Stands</v>
          </cell>
          <cell r="J1132" t="str">
            <v>Monitor Stands</v>
          </cell>
          <cell r="K1132" t="str">
            <v>Live</v>
          </cell>
          <cell r="L1132" t="str">
            <v>TM-B6</v>
          </cell>
          <cell r="M1132" t="str">
            <v>new</v>
          </cell>
          <cell r="N1132" t="str">
            <v>LIVE</v>
          </cell>
          <cell r="O1132" t="b">
            <v>0</v>
          </cell>
          <cell r="P1132" t="str">
            <v>Xiamen Trak Racer Industry and Trade Co., Ltd</v>
          </cell>
          <cell r="Q1132">
            <v>121.56</v>
          </cell>
        </row>
        <row r="1133">
          <cell r="B1133" t="str">
            <v>TR-FLKBM</v>
          </cell>
          <cell r="C1133" t="str">
            <v>Floor Mounted Keyboard Mouse Tray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 t="str">
            <v>Trak Racer</v>
          </cell>
          <cell r="I1133" t="str">
            <v>Addons</v>
          </cell>
          <cell r="J1133" t="str">
            <v>Accessories - Accessories</v>
          </cell>
          <cell r="K1133" t="str">
            <v>NA</v>
          </cell>
          <cell r="L1133" t="str">
            <v>/</v>
          </cell>
          <cell r="M1133" t="str">
            <v>new</v>
          </cell>
          <cell r="N1133" t="str">
            <v>LIVE</v>
          </cell>
          <cell r="O1133" t="b">
            <v>0</v>
          </cell>
          <cell r="P1133" t="str">
            <v>Xiamen Trak Racer Industry and Trade Co., Ltd</v>
          </cell>
          <cell r="Q1133">
            <v>0</v>
          </cell>
        </row>
        <row r="1134">
          <cell r="B1134" t="str">
            <v>MS-FM-SML-AU</v>
          </cell>
          <cell r="C1134" t="str">
            <v>Floor Single Monitor Stand  800mm Profile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 t="str">
            <v>Trak Racer</v>
          </cell>
          <cell r="I1134" t="str">
            <v>Monitor Stands</v>
          </cell>
          <cell r="J1134" t="str">
            <v>Monitor Stands - Bundles</v>
          </cell>
          <cell r="K1134" t="str">
            <v>NA</v>
          </cell>
          <cell r="L1134" t="str">
            <v>/</v>
          </cell>
          <cell r="M1134" t="str">
            <v>new</v>
          </cell>
          <cell r="N1134" t="str">
            <v>LIVE</v>
          </cell>
          <cell r="O1134" t="b">
            <v>1</v>
          </cell>
          <cell r="P1134" t="str">
            <v>NA</v>
          </cell>
          <cell r="Q1134">
            <v>0</v>
          </cell>
        </row>
        <row r="1135">
          <cell r="B1135" t="str">
            <v>MS-FM-SML-AE</v>
          </cell>
          <cell r="C1135" t="str">
            <v>Floor Single Monitor Stand  800mm Profile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 t="str">
            <v>Trak Racer</v>
          </cell>
          <cell r="I1135" t="str">
            <v>Monitor Stands</v>
          </cell>
          <cell r="J1135" t="str">
            <v>Monitor Stands - Bundles</v>
          </cell>
          <cell r="K1135" t="str">
            <v>NA</v>
          </cell>
          <cell r="L1135" t="str">
            <v>/</v>
          </cell>
          <cell r="M1135" t="str">
            <v>new</v>
          </cell>
          <cell r="N1135" t="str">
            <v>LIVE</v>
          </cell>
          <cell r="O1135" t="b">
            <v>1</v>
          </cell>
          <cell r="P1135" t="str">
            <v>NA</v>
          </cell>
          <cell r="Q1135">
            <v>0</v>
          </cell>
        </row>
        <row r="1136">
          <cell r="B1136" t="str">
            <v>MS-FM-SML-EU</v>
          </cell>
          <cell r="C1136" t="str">
            <v>Floor Single Monitor Stand  800mm Profile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 t="str">
            <v>Trak Racer</v>
          </cell>
          <cell r="I1136" t="str">
            <v>Monitor Stands</v>
          </cell>
          <cell r="J1136" t="str">
            <v>Monitor Stands - Bundles</v>
          </cell>
          <cell r="K1136" t="str">
            <v>NA</v>
          </cell>
          <cell r="L1136" t="str">
            <v>/</v>
          </cell>
          <cell r="M1136" t="str">
            <v>new</v>
          </cell>
          <cell r="N1136" t="str">
            <v>LIVE</v>
          </cell>
          <cell r="O1136" t="b">
            <v>1</v>
          </cell>
          <cell r="P1136" t="str">
            <v>NA</v>
          </cell>
          <cell r="Q1136">
            <v>0</v>
          </cell>
        </row>
        <row r="1137">
          <cell r="B1137" t="str">
            <v>MS-FM-SML-UK</v>
          </cell>
          <cell r="C1137" t="str">
            <v>Floor Single Monitor Stand  800mm Profile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 t="str">
            <v>Trak Racer</v>
          </cell>
          <cell r="I1137" t="str">
            <v>Monitor Stands</v>
          </cell>
          <cell r="J1137" t="str">
            <v>Monitor Stands - Bundles</v>
          </cell>
          <cell r="K1137" t="str">
            <v>NA</v>
          </cell>
          <cell r="L1137" t="str">
            <v>/</v>
          </cell>
          <cell r="M1137" t="str">
            <v>new</v>
          </cell>
          <cell r="N1137" t="str">
            <v>LIVE</v>
          </cell>
          <cell r="O1137" t="b">
            <v>1</v>
          </cell>
          <cell r="P1137" t="str">
            <v>NA</v>
          </cell>
          <cell r="Q1137">
            <v>0</v>
          </cell>
        </row>
        <row r="1138">
          <cell r="B1138" t="str">
            <v>MS-FM-SML-NZ</v>
          </cell>
          <cell r="C1138" t="str">
            <v>Floor Single Monitor Stand  800mm Profile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 t="str">
            <v>Trak Racer</v>
          </cell>
          <cell r="I1138" t="str">
            <v>Monitor Stands</v>
          </cell>
          <cell r="J1138" t="str">
            <v>Monitor Stands - Bundles</v>
          </cell>
          <cell r="K1138" t="str">
            <v>NA</v>
          </cell>
          <cell r="L1138" t="str">
            <v>/</v>
          </cell>
          <cell r="M1138" t="str">
            <v>new</v>
          </cell>
          <cell r="N1138" t="str">
            <v>LIVE</v>
          </cell>
          <cell r="O1138" t="b">
            <v>1</v>
          </cell>
          <cell r="P1138" t="str">
            <v>NA</v>
          </cell>
          <cell r="Q1138">
            <v>0</v>
          </cell>
        </row>
        <row r="1139">
          <cell r="B1139" t="str">
            <v>KIT-TR80SMLSINFM3-BLK</v>
          </cell>
          <cell r="C1139" t="str">
            <v>Floor Single Monitor Stand – 800mm Profile</v>
          </cell>
          <cell r="D1139">
            <v>132.2774</v>
          </cell>
          <cell r="E1139">
            <v>0</v>
          </cell>
          <cell r="F1139">
            <v>0</v>
          </cell>
          <cell r="G1139">
            <v>0</v>
          </cell>
          <cell r="H1139" t="str">
            <v>Trak Racer</v>
          </cell>
          <cell r="I1139" t="str">
            <v>Monitor Stands</v>
          </cell>
          <cell r="J1139" t="str">
            <v>Monitor Stands - Bundles</v>
          </cell>
          <cell r="K1139" t="str">
            <v>NA</v>
          </cell>
          <cell r="L1139" t="str">
            <v>/</v>
          </cell>
          <cell r="M1139" t="str">
            <v>new</v>
          </cell>
          <cell r="N1139" t="str">
            <v>LIVE</v>
          </cell>
          <cell r="O1139" t="b">
            <v>0</v>
          </cell>
          <cell r="P1139" t="str">
            <v>NA</v>
          </cell>
          <cell r="Q1139">
            <v>0</v>
          </cell>
        </row>
        <row r="1140">
          <cell r="B1140" t="str">
            <v>MS-FM-DL-AE</v>
          </cell>
          <cell r="C1140" t="str">
            <v>Floor Standing Dual Monitor Mount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 t="str">
            <v>Trak Racer</v>
          </cell>
          <cell r="I1140" t="str">
            <v>Monitor Stands</v>
          </cell>
          <cell r="J1140" t="str">
            <v>Monitor Stands - Bundles</v>
          </cell>
          <cell r="K1140" t="str">
            <v>NA</v>
          </cell>
          <cell r="L1140" t="str">
            <v>/</v>
          </cell>
          <cell r="M1140" t="str">
            <v>new</v>
          </cell>
          <cell r="N1140" t="str">
            <v>LIVE</v>
          </cell>
          <cell r="O1140" t="b">
            <v>1</v>
          </cell>
          <cell r="P1140" t="str">
            <v>NA</v>
          </cell>
          <cell r="Q1140">
            <v>0</v>
          </cell>
        </row>
        <row r="1141">
          <cell r="B1141" t="str">
            <v>MS-FM-DL</v>
          </cell>
          <cell r="C1141" t="str">
            <v>Floor Standing Dual Monitor Mount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 t="str">
            <v>Trak Racer</v>
          </cell>
          <cell r="I1141" t="str">
            <v>Monitor Stands</v>
          </cell>
          <cell r="J1141" t="str">
            <v>Monitor Stands - Bundles</v>
          </cell>
          <cell r="K1141" t="str">
            <v>NA</v>
          </cell>
          <cell r="L1141" t="str">
            <v>/</v>
          </cell>
          <cell r="M1141" t="str">
            <v>new</v>
          </cell>
          <cell r="N1141" t="str">
            <v>LIVE</v>
          </cell>
          <cell r="O1141" t="b">
            <v>1</v>
          </cell>
          <cell r="P1141" t="str">
            <v>NA</v>
          </cell>
          <cell r="Q1141">
            <v>0</v>
          </cell>
        </row>
        <row r="1142">
          <cell r="B1142" t="str">
            <v>MS-FM-DL-AU</v>
          </cell>
          <cell r="C1142" t="str">
            <v>Floor Standing Dual Monitor Mount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 t="str">
            <v>Trak Racer</v>
          </cell>
          <cell r="I1142" t="str">
            <v>Monitor Stands</v>
          </cell>
          <cell r="J1142" t="str">
            <v>Monitor Stands - Bundles</v>
          </cell>
          <cell r="K1142" t="str">
            <v>NA</v>
          </cell>
          <cell r="L1142" t="str">
            <v>/</v>
          </cell>
          <cell r="M1142" t="str">
            <v>new</v>
          </cell>
          <cell r="N1142" t="str">
            <v>LIVE</v>
          </cell>
          <cell r="O1142" t="b">
            <v>1</v>
          </cell>
          <cell r="P1142" t="str">
            <v>NA</v>
          </cell>
          <cell r="Q1142">
            <v>0</v>
          </cell>
        </row>
        <row r="1143">
          <cell r="B1143" t="str">
            <v>MS-FM-DL-UK</v>
          </cell>
          <cell r="C1143" t="str">
            <v>Floor Standing Dual Monitor Mount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 t="str">
            <v>Trak Racer</v>
          </cell>
          <cell r="I1143" t="str">
            <v>Monitor Stands</v>
          </cell>
          <cell r="J1143" t="str">
            <v>Monitor Stands - Bundles</v>
          </cell>
          <cell r="K1143" t="str">
            <v>NA</v>
          </cell>
          <cell r="L1143" t="str">
            <v>/</v>
          </cell>
          <cell r="M1143" t="str">
            <v>new</v>
          </cell>
          <cell r="N1143" t="str">
            <v>LIVE</v>
          </cell>
          <cell r="O1143" t="b">
            <v>1</v>
          </cell>
          <cell r="P1143" t="str">
            <v>NA</v>
          </cell>
          <cell r="Q1143">
            <v>0</v>
          </cell>
        </row>
        <row r="1144">
          <cell r="B1144" t="str">
            <v>MS-FM-DL-NZ</v>
          </cell>
          <cell r="C1144" t="str">
            <v>Floor Standing Dual Monitor Mount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 t="str">
            <v>Trak Racer</v>
          </cell>
          <cell r="I1144" t="str">
            <v>Monitor Stands</v>
          </cell>
          <cell r="J1144" t="str">
            <v>Monitor Stands - Bundles</v>
          </cell>
          <cell r="K1144" t="str">
            <v>NA</v>
          </cell>
          <cell r="L1144" t="str">
            <v>/</v>
          </cell>
          <cell r="M1144" t="str">
            <v>new</v>
          </cell>
          <cell r="N1144" t="str">
            <v>LIVE</v>
          </cell>
          <cell r="O1144" t="b">
            <v>1</v>
          </cell>
          <cell r="P1144" t="str">
            <v>NA</v>
          </cell>
          <cell r="Q1144">
            <v>0</v>
          </cell>
        </row>
        <row r="1145">
          <cell r="B1145" t="str">
            <v>MS-FM-DL-EU</v>
          </cell>
          <cell r="C1145" t="str">
            <v>Floor Standing Dual Monitor Mount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 t="str">
            <v>Trak Racer</v>
          </cell>
          <cell r="I1145" t="str">
            <v>Monitor Stands</v>
          </cell>
          <cell r="J1145" t="str">
            <v>Monitor Stands - Bundles</v>
          </cell>
          <cell r="K1145" t="str">
            <v>NA</v>
          </cell>
          <cell r="L1145" t="str">
            <v>/</v>
          </cell>
          <cell r="M1145" t="str">
            <v>new</v>
          </cell>
          <cell r="N1145" t="str">
            <v>LIVE</v>
          </cell>
          <cell r="O1145" t="b">
            <v>1</v>
          </cell>
          <cell r="P1145" t="str">
            <v>NA</v>
          </cell>
          <cell r="Q1145">
            <v>0</v>
          </cell>
        </row>
        <row r="1146">
          <cell r="B1146" t="str">
            <v>TR160-R2R-BUN1</v>
          </cell>
          <cell r="C1146" t="str">
            <v>Floor standing quad monitor stand for upsell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 t="str">
            <v>Trak Racer</v>
          </cell>
          <cell r="I1146" t="str">
            <v>Simulators</v>
          </cell>
          <cell r="J1146" t="str">
            <v>Simulators - Bundles</v>
          </cell>
          <cell r="K1146" t="str">
            <v>NA</v>
          </cell>
          <cell r="L1146" t="str">
            <v>/</v>
          </cell>
          <cell r="M1146" t="str">
            <v>new</v>
          </cell>
          <cell r="N1146" t="str">
            <v>LIVE</v>
          </cell>
          <cell r="O1146" t="b">
            <v>1</v>
          </cell>
          <cell r="P1146" t="str">
            <v>NA</v>
          </cell>
          <cell r="Q1146">
            <v>0</v>
          </cell>
        </row>
        <row r="1147">
          <cell r="B1147" t="str">
            <v>MS-FM-QD-UPS-TR80-AE</v>
          </cell>
          <cell r="C1147" t="str">
            <v>Floor standing quad monitor stand for upsell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 t="str">
            <v>Trak Racer</v>
          </cell>
          <cell r="I1147" t="str">
            <v>Simulators</v>
          </cell>
          <cell r="J1147" t="str">
            <v>Simulators - Bundles</v>
          </cell>
          <cell r="K1147" t="str">
            <v>NA</v>
          </cell>
          <cell r="L1147" t="str">
            <v>/</v>
          </cell>
          <cell r="M1147" t="str">
            <v>new</v>
          </cell>
          <cell r="N1147" t="str">
            <v>LIVE</v>
          </cell>
          <cell r="O1147" t="b">
            <v>1</v>
          </cell>
          <cell r="P1147" t="str">
            <v>NA</v>
          </cell>
          <cell r="Q1147">
            <v>0</v>
          </cell>
        </row>
        <row r="1148">
          <cell r="B1148" t="str">
            <v>MS-FM-QD-UPS</v>
          </cell>
          <cell r="C1148" t="str">
            <v>Floor standing quad monitor stand for upsell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 t="str">
            <v>Trak Racer</v>
          </cell>
          <cell r="I1148" t="str">
            <v>Simulators</v>
          </cell>
          <cell r="J1148" t="str">
            <v>Simulators - Bundles</v>
          </cell>
          <cell r="K1148" t="str">
            <v>NA</v>
          </cell>
          <cell r="L1148" t="str">
            <v>/</v>
          </cell>
          <cell r="M1148" t="str">
            <v>new</v>
          </cell>
          <cell r="N1148" t="str">
            <v>LIVE</v>
          </cell>
          <cell r="O1148" t="b">
            <v>1</v>
          </cell>
          <cell r="P1148" t="str">
            <v>NA</v>
          </cell>
          <cell r="Q1148">
            <v>0</v>
          </cell>
        </row>
        <row r="1149">
          <cell r="B1149" t="str">
            <v>MS-FM-QD-UPS-AE</v>
          </cell>
          <cell r="C1149" t="str">
            <v>Floor standing quad monitor stand for upsell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 t="str">
            <v>Trak Racer</v>
          </cell>
          <cell r="I1149" t="str">
            <v>Simulators</v>
          </cell>
          <cell r="J1149" t="str">
            <v>Simulators - Bundles</v>
          </cell>
          <cell r="K1149" t="str">
            <v>NA</v>
          </cell>
          <cell r="L1149" t="str">
            <v>/</v>
          </cell>
          <cell r="M1149" t="str">
            <v>new</v>
          </cell>
          <cell r="N1149" t="str">
            <v>LIVE</v>
          </cell>
          <cell r="O1149" t="b">
            <v>1</v>
          </cell>
          <cell r="P1149" t="str">
            <v>NA</v>
          </cell>
          <cell r="Q1149">
            <v>0</v>
          </cell>
        </row>
        <row r="1150">
          <cell r="B1150" t="str">
            <v>MS-FM-QD-UPS-EU</v>
          </cell>
          <cell r="C1150" t="str">
            <v>Floor standing quad monitor stand for upsell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 t="str">
            <v>Trak Racer</v>
          </cell>
          <cell r="I1150" t="str">
            <v>Simulators</v>
          </cell>
          <cell r="J1150" t="str">
            <v>Simulators - Bundles</v>
          </cell>
          <cell r="K1150" t="str">
            <v>NA</v>
          </cell>
          <cell r="L1150" t="str">
            <v>/</v>
          </cell>
          <cell r="M1150" t="str">
            <v>new</v>
          </cell>
          <cell r="N1150" t="str">
            <v>LIVE</v>
          </cell>
          <cell r="O1150" t="b">
            <v>1</v>
          </cell>
          <cell r="P1150" t="str">
            <v>NA</v>
          </cell>
          <cell r="Q1150">
            <v>0</v>
          </cell>
        </row>
        <row r="1151">
          <cell r="B1151" t="str">
            <v>MS-FM-QD-UPS-TR80-NZ</v>
          </cell>
          <cell r="C1151" t="str">
            <v>Floor standing quad monitor stand for upsell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 t="str">
            <v>Trak Racer</v>
          </cell>
          <cell r="I1151" t="str">
            <v>Simulators</v>
          </cell>
          <cell r="J1151" t="str">
            <v>Simulators - Bundles</v>
          </cell>
          <cell r="K1151" t="str">
            <v>NA</v>
          </cell>
          <cell r="L1151" t="str">
            <v>/</v>
          </cell>
          <cell r="M1151" t="str">
            <v>new</v>
          </cell>
          <cell r="N1151" t="str">
            <v>LIVE</v>
          </cell>
          <cell r="O1151" t="b">
            <v>1</v>
          </cell>
          <cell r="P1151" t="str">
            <v>NA</v>
          </cell>
          <cell r="Q1151">
            <v>0</v>
          </cell>
        </row>
        <row r="1152">
          <cell r="B1152" t="str">
            <v>MS-FM-QD-UPS-UK</v>
          </cell>
          <cell r="C1152" t="str">
            <v>Floor standing quad monitor stand for upsell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 t="str">
            <v>Trak Racer</v>
          </cell>
          <cell r="I1152" t="str">
            <v>Simulators</v>
          </cell>
          <cell r="J1152" t="str">
            <v>Simulators - Bundles</v>
          </cell>
          <cell r="K1152" t="str">
            <v>NA</v>
          </cell>
          <cell r="L1152" t="str">
            <v>/</v>
          </cell>
          <cell r="M1152" t="str">
            <v>new</v>
          </cell>
          <cell r="N1152" t="str">
            <v>LIVE</v>
          </cell>
          <cell r="O1152" t="b">
            <v>1</v>
          </cell>
          <cell r="P1152" t="str">
            <v>NA</v>
          </cell>
          <cell r="Q1152">
            <v>0</v>
          </cell>
        </row>
        <row r="1153">
          <cell r="B1153" t="str">
            <v>MS-FM-QD-UPS-TR80-AU</v>
          </cell>
          <cell r="C1153" t="str">
            <v>Floor standing quad monitor stand for upsell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 t="str">
            <v>Trak Racer</v>
          </cell>
          <cell r="I1153" t="str">
            <v>Simulators</v>
          </cell>
          <cell r="J1153" t="str">
            <v>Simulators - Bundles</v>
          </cell>
          <cell r="K1153" t="str">
            <v>NA</v>
          </cell>
          <cell r="L1153" t="str">
            <v>/</v>
          </cell>
          <cell r="M1153" t="str">
            <v>new</v>
          </cell>
          <cell r="N1153" t="str">
            <v>LIVE</v>
          </cell>
          <cell r="O1153" t="b">
            <v>1</v>
          </cell>
          <cell r="P1153" t="str">
            <v>NA</v>
          </cell>
          <cell r="Q1153">
            <v>0</v>
          </cell>
        </row>
        <row r="1154">
          <cell r="B1154" t="str">
            <v>MS-FM-QD-UPS-AU</v>
          </cell>
          <cell r="C1154" t="str">
            <v>Floor standing quad monitor stand for upsell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 t="str">
            <v>Trak Racer</v>
          </cell>
          <cell r="I1154" t="str">
            <v>Simulators</v>
          </cell>
          <cell r="J1154" t="str">
            <v>Simulators - Bundles</v>
          </cell>
          <cell r="K1154" t="str">
            <v>NA</v>
          </cell>
          <cell r="L1154" t="str">
            <v>/</v>
          </cell>
          <cell r="M1154" t="str">
            <v>new</v>
          </cell>
          <cell r="N1154" t="str">
            <v>LIVE</v>
          </cell>
          <cell r="O1154" t="b">
            <v>1</v>
          </cell>
          <cell r="P1154" t="str">
            <v>NA</v>
          </cell>
          <cell r="Q1154">
            <v>0</v>
          </cell>
        </row>
        <row r="1155">
          <cell r="B1155" t="str">
            <v>MS-FM-QD-UPS-TR80-UK</v>
          </cell>
          <cell r="C1155" t="str">
            <v>Floor standing quad monitor stand for upsell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 t="str">
            <v>Trak Racer</v>
          </cell>
          <cell r="I1155" t="str">
            <v>Simulators</v>
          </cell>
          <cell r="J1155" t="str">
            <v>Simulators - Bundles</v>
          </cell>
          <cell r="K1155" t="str">
            <v>NA</v>
          </cell>
          <cell r="L1155" t="str">
            <v>/</v>
          </cell>
          <cell r="M1155" t="str">
            <v>new</v>
          </cell>
          <cell r="N1155" t="str">
            <v>LIVE</v>
          </cell>
          <cell r="O1155" t="b">
            <v>1</v>
          </cell>
          <cell r="P1155" t="str">
            <v>NA</v>
          </cell>
          <cell r="Q1155">
            <v>0</v>
          </cell>
        </row>
        <row r="1156">
          <cell r="B1156" t="str">
            <v>MS-FM-QD-UPS-NZ</v>
          </cell>
          <cell r="C1156" t="str">
            <v>Floor standing quad monitor stand for upsell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 t="str">
            <v>Trak Racer</v>
          </cell>
          <cell r="I1156" t="str">
            <v>Simulators</v>
          </cell>
          <cell r="J1156" t="str">
            <v>Simulators - Bundles</v>
          </cell>
          <cell r="K1156" t="str">
            <v>NA</v>
          </cell>
          <cell r="L1156" t="str">
            <v>/</v>
          </cell>
          <cell r="M1156" t="str">
            <v>new</v>
          </cell>
          <cell r="N1156" t="str">
            <v>LIVE</v>
          </cell>
          <cell r="O1156" t="b">
            <v>1</v>
          </cell>
          <cell r="P1156" t="str">
            <v>NA</v>
          </cell>
          <cell r="Q1156">
            <v>0</v>
          </cell>
        </row>
        <row r="1157">
          <cell r="B1157" t="str">
            <v>MS-FM-QD-UPS-TR80-EU</v>
          </cell>
          <cell r="C1157" t="str">
            <v>Floor standing quad monitor stand for upsell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 t="str">
            <v>Trak Racer</v>
          </cell>
          <cell r="I1157" t="str">
            <v>Simulators</v>
          </cell>
          <cell r="J1157" t="str">
            <v>Simulators - Bundles</v>
          </cell>
          <cell r="K1157" t="str">
            <v>NA</v>
          </cell>
          <cell r="L1157" t="str">
            <v>/</v>
          </cell>
          <cell r="M1157" t="str">
            <v>new</v>
          </cell>
          <cell r="N1157" t="str">
            <v>LIVE</v>
          </cell>
          <cell r="O1157" t="b">
            <v>1</v>
          </cell>
          <cell r="P1157" t="str">
            <v>NA</v>
          </cell>
          <cell r="Q1157">
            <v>0</v>
          </cell>
        </row>
        <row r="1158">
          <cell r="B1158" t="str">
            <v>MS-FM-SIN-UPS</v>
          </cell>
          <cell r="C1158" t="str">
            <v>Floor standing single monitor stand for upsell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 t="str">
            <v>Trak Racer</v>
          </cell>
          <cell r="I1158" t="str">
            <v>Monitor Stands</v>
          </cell>
          <cell r="J1158" t="str">
            <v>Monitor Stands - Bundles</v>
          </cell>
          <cell r="K1158" t="str">
            <v>NA</v>
          </cell>
          <cell r="L1158" t="str">
            <v>/</v>
          </cell>
          <cell r="M1158" t="str">
            <v>new</v>
          </cell>
          <cell r="N1158" t="str">
            <v>LIVE</v>
          </cell>
          <cell r="O1158" t="b">
            <v>1</v>
          </cell>
          <cell r="P1158" t="str">
            <v>NA</v>
          </cell>
          <cell r="Q1158">
            <v>0</v>
          </cell>
        </row>
        <row r="1159">
          <cell r="B1159" t="str">
            <v>MS-FM-SIN-UPS-TR80-AE</v>
          </cell>
          <cell r="C1159" t="str">
            <v>Floor standing single monitor stand for upsell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 t="str">
            <v>Trak Racer</v>
          </cell>
          <cell r="I1159" t="str">
            <v>Monitor Stands</v>
          </cell>
          <cell r="J1159" t="str">
            <v>Monitor Stands - Bundles</v>
          </cell>
          <cell r="K1159" t="str">
            <v>NA</v>
          </cell>
          <cell r="L1159" t="str">
            <v>/</v>
          </cell>
          <cell r="M1159" t="str">
            <v>new</v>
          </cell>
          <cell r="N1159" t="str">
            <v>LIVE</v>
          </cell>
          <cell r="O1159" t="b">
            <v>1</v>
          </cell>
          <cell r="P1159" t="str">
            <v>NA</v>
          </cell>
          <cell r="Q1159">
            <v>0</v>
          </cell>
        </row>
        <row r="1160">
          <cell r="B1160" t="str">
            <v>MS-FM-SIN-UPS-EU</v>
          </cell>
          <cell r="C1160" t="str">
            <v>Floor standing single monitor stand for upsell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 t="str">
            <v>Trak Racer</v>
          </cell>
          <cell r="I1160" t="str">
            <v>Monitor Stands</v>
          </cell>
          <cell r="J1160" t="str">
            <v>Monitor Stands - Bundles</v>
          </cell>
          <cell r="K1160" t="str">
            <v>NA</v>
          </cell>
          <cell r="L1160" t="str">
            <v>/</v>
          </cell>
          <cell r="M1160" t="str">
            <v>new</v>
          </cell>
          <cell r="N1160" t="str">
            <v>LIVE</v>
          </cell>
          <cell r="O1160" t="b">
            <v>1</v>
          </cell>
          <cell r="P1160" t="str">
            <v>NA</v>
          </cell>
          <cell r="Q1160">
            <v>0</v>
          </cell>
        </row>
        <row r="1161">
          <cell r="B1161" t="str">
            <v>MS-FM-SIN-UPS-AE</v>
          </cell>
          <cell r="C1161" t="str">
            <v>Floor standing single monitor stand for upsell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 t="str">
            <v>Trak Racer</v>
          </cell>
          <cell r="I1161" t="str">
            <v>Monitor Stands</v>
          </cell>
          <cell r="J1161" t="str">
            <v>Monitor Stands - Bundles</v>
          </cell>
          <cell r="K1161" t="str">
            <v>NA</v>
          </cell>
          <cell r="L1161" t="str">
            <v>/</v>
          </cell>
          <cell r="M1161" t="str">
            <v>new</v>
          </cell>
          <cell r="N1161" t="str">
            <v>LIVE</v>
          </cell>
          <cell r="O1161" t="b">
            <v>1</v>
          </cell>
          <cell r="P1161" t="str">
            <v>NA</v>
          </cell>
          <cell r="Q1161">
            <v>0</v>
          </cell>
        </row>
        <row r="1162">
          <cell r="B1162" t="str">
            <v>MS-FM-SIN-UPS-UK</v>
          </cell>
          <cell r="C1162" t="str">
            <v>Floor standing single monitor stand for upsell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 t="str">
            <v>Trak Racer</v>
          </cell>
          <cell r="I1162" t="str">
            <v>Monitor Stands</v>
          </cell>
          <cell r="J1162" t="str">
            <v>Monitor Stands - Bundles</v>
          </cell>
          <cell r="K1162" t="str">
            <v>NA</v>
          </cell>
          <cell r="L1162" t="str">
            <v>/</v>
          </cell>
          <cell r="M1162" t="str">
            <v>new</v>
          </cell>
          <cell r="N1162" t="str">
            <v>LIVE</v>
          </cell>
          <cell r="O1162" t="b">
            <v>1</v>
          </cell>
          <cell r="P1162" t="str">
            <v>NA</v>
          </cell>
          <cell r="Q1162">
            <v>0</v>
          </cell>
        </row>
        <row r="1163">
          <cell r="B1163" t="str">
            <v>MS-FM-SIN-UPS-TR80-NZ</v>
          </cell>
          <cell r="C1163" t="str">
            <v>Floor standing single monitor stand for upsell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 t="str">
            <v>Trak Racer</v>
          </cell>
          <cell r="I1163" t="str">
            <v>Monitor Stands</v>
          </cell>
          <cell r="J1163" t="str">
            <v>Monitor Stands - Bundles</v>
          </cell>
          <cell r="K1163" t="str">
            <v>NA</v>
          </cell>
          <cell r="L1163" t="str">
            <v>/</v>
          </cell>
          <cell r="M1163" t="str">
            <v>new</v>
          </cell>
          <cell r="N1163" t="str">
            <v>LIVE</v>
          </cell>
          <cell r="O1163" t="b">
            <v>1</v>
          </cell>
          <cell r="P1163" t="str">
            <v>NA</v>
          </cell>
          <cell r="Q1163">
            <v>0</v>
          </cell>
        </row>
        <row r="1164">
          <cell r="B1164" t="str">
            <v>MS-FM-SIN-UPS-AU</v>
          </cell>
          <cell r="C1164" t="str">
            <v>Floor standing single monitor stand for upsell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 t="str">
            <v>Trak Racer</v>
          </cell>
          <cell r="I1164" t="str">
            <v>Monitor Stands</v>
          </cell>
          <cell r="J1164" t="str">
            <v>Monitor Stands - Bundles</v>
          </cell>
          <cell r="K1164" t="str">
            <v>NA</v>
          </cell>
          <cell r="L1164" t="str">
            <v>/</v>
          </cell>
          <cell r="M1164" t="str">
            <v>new</v>
          </cell>
          <cell r="N1164" t="str">
            <v>LIVE</v>
          </cell>
          <cell r="O1164" t="b">
            <v>1</v>
          </cell>
          <cell r="P1164" t="str">
            <v>NA</v>
          </cell>
          <cell r="Q1164">
            <v>0</v>
          </cell>
        </row>
        <row r="1165">
          <cell r="B1165" t="str">
            <v>MS-FM-SIN-UPS-TR80-AU</v>
          </cell>
          <cell r="C1165" t="str">
            <v>Floor standing single monitor stand for upsell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 t="str">
            <v>Trak Racer</v>
          </cell>
          <cell r="I1165" t="str">
            <v>Monitor Stands</v>
          </cell>
          <cell r="J1165" t="str">
            <v>Monitor Stands - Bundles</v>
          </cell>
          <cell r="K1165" t="str">
            <v>NA</v>
          </cell>
          <cell r="L1165" t="str">
            <v>/</v>
          </cell>
          <cell r="M1165" t="str">
            <v>new</v>
          </cell>
          <cell r="N1165" t="str">
            <v>LIVE</v>
          </cell>
          <cell r="O1165" t="b">
            <v>1</v>
          </cell>
          <cell r="P1165" t="str">
            <v>NA</v>
          </cell>
          <cell r="Q1165">
            <v>0</v>
          </cell>
        </row>
        <row r="1166">
          <cell r="B1166" t="str">
            <v>MS-FM-SIN-UPS-NZ</v>
          </cell>
          <cell r="C1166" t="str">
            <v>Floor standing single monitor stand for upsell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 t="str">
            <v>Trak Racer</v>
          </cell>
          <cell r="I1166" t="str">
            <v>Monitor Stands</v>
          </cell>
          <cell r="J1166" t="str">
            <v>Monitor Stands - Bundles</v>
          </cell>
          <cell r="K1166" t="str">
            <v>NA</v>
          </cell>
          <cell r="L1166" t="str">
            <v>/</v>
          </cell>
          <cell r="M1166" t="str">
            <v>new</v>
          </cell>
          <cell r="N1166" t="str">
            <v>LIVE</v>
          </cell>
          <cell r="O1166" t="b">
            <v>1</v>
          </cell>
          <cell r="P1166" t="str">
            <v>NA</v>
          </cell>
          <cell r="Q1166">
            <v>0</v>
          </cell>
        </row>
        <row r="1167">
          <cell r="B1167" t="str">
            <v>MS-FM-SIN-UPS-TR80-UK</v>
          </cell>
          <cell r="C1167" t="str">
            <v>Floor standing single monitor stand for upsell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 t="str">
            <v>Trak Racer</v>
          </cell>
          <cell r="I1167" t="str">
            <v>Monitor Stands</v>
          </cell>
          <cell r="J1167" t="str">
            <v>Monitor Stands - Bundles</v>
          </cell>
          <cell r="K1167" t="str">
            <v>NA</v>
          </cell>
          <cell r="L1167" t="str">
            <v>/</v>
          </cell>
          <cell r="M1167" t="str">
            <v>new</v>
          </cell>
          <cell r="N1167" t="str">
            <v>LIVE</v>
          </cell>
          <cell r="O1167" t="b">
            <v>1</v>
          </cell>
          <cell r="P1167" t="str">
            <v>NA</v>
          </cell>
          <cell r="Q1167">
            <v>0</v>
          </cell>
        </row>
        <row r="1168">
          <cell r="B1168" t="str">
            <v>MS-FM-SIN-UPS-TR80</v>
          </cell>
          <cell r="C1168" t="str">
            <v>Floor standing single monitor stand for upsell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 t="str">
            <v>Trak Racer</v>
          </cell>
          <cell r="I1168" t="str">
            <v>Monitor Stands</v>
          </cell>
          <cell r="J1168" t="str">
            <v>Monitor Stands - Bundles</v>
          </cell>
          <cell r="K1168" t="str">
            <v>NA</v>
          </cell>
          <cell r="L1168" t="str">
            <v>/</v>
          </cell>
          <cell r="M1168" t="str">
            <v>new</v>
          </cell>
          <cell r="N1168" t="str">
            <v>LIVE</v>
          </cell>
          <cell r="O1168" t="b">
            <v>1</v>
          </cell>
          <cell r="P1168" t="str">
            <v>NA</v>
          </cell>
          <cell r="Q1168">
            <v>0</v>
          </cell>
        </row>
        <row r="1169">
          <cell r="B1169" t="str">
            <v>MS-FM-SIN-UPS-TR80-EU</v>
          </cell>
          <cell r="C1169" t="str">
            <v>Floor standing single monitor stand for upsell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 t="str">
            <v>Trak Racer</v>
          </cell>
          <cell r="I1169" t="str">
            <v>Monitor Stands</v>
          </cell>
          <cell r="J1169" t="str">
            <v>Monitor Stands - Bundles</v>
          </cell>
          <cell r="K1169" t="str">
            <v>NA</v>
          </cell>
          <cell r="L1169" t="str">
            <v>/</v>
          </cell>
          <cell r="M1169" t="str">
            <v>new</v>
          </cell>
          <cell r="N1169" t="str">
            <v>LIVE</v>
          </cell>
          <cell r="O1169" t="b">
            <v>1</v>
          </cell>
          <cell r="P1169" t="str">
            <v>NA</v>
          </cell>
          <cell r="Q1169">
            <v>0</v>
          </cell>
        </row>
        <row r="1170">
          <cell r="B1170" t="str">
            <v>TR8PRO-R2R-BUN2</v>
          </cell>
          <cell r="C1170" t="str">
            <v>Floor standing triple monitor stand for upsell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 t="str">
            <v>Trak Racer</v>
          </cell>
          <cell r="I1170" t="str">
            <v>Simulators</v>
          </cell>
          <cell r="J1170" t="str">
            <v>Simulators - Bundles</v>
          </cell>
          <cell r="K1170" t="str">
            <v>NA</v>
          </cell>
          <cell r="L1170" t="str">
            <v>/</v>
          </cell>
          <cell r="M1170" t="str">
            <v>new</v>
          </cell>
          <cell r="N1170" t="str">
            <v>LIVE</v>
          </cell>
          <cell r="O1170" t="b">
            <v>1</v>
          </cell>
          <cell r="P1170" t="str">
            <v>NA</v>
          </cell>
          <cell r="Q1170">
            <v>0</v>
          </cell>
        </row>
        <row r="1171">
          <cell r="B1171" t="str">
            <v>MS-FM-SIN-TR-UPS-TR80-AE</v>
          </cell>
          <cell r="C1171" t="str">
            <v>Floor standing triple monitor stand for upsell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 t="str">
            <v>Trak Racer</v>
          </cell>
          <cell r="I1171" t="str">
            <v>Simulators</v>
          </cell>
          <cell r="J1171" t="str">
            <v>Simulators - Bundles</v>
          </cell>
          <cell r="K1171" t="str">
            <v>NA</v>
          </cell>
          <cell r="L1171" t="str">
            <v>/</v>
          </cell>
          <cell r="M1171" t="str">
            <v>new</v>
          </cell>
          <cell r="N1171" t="str">
            <v>LIVE</v>
          </cell>
          <cell r="O1171" t="b">
            <v>1</v>
          </cell>
          <cell r="P1171" t="str">
            <v>NA</v>
          </cell>
          <cell r="Q1171">
            <v>0</v>
          </cell>
        </row>
        <row r="1172">
          <cell r="B1172" t="str">
            <v>MS-CM-SIN-TR-UPS</v>
          </cell>
          <cell r="C1172" t="str">
            <v>Floor standing triple monitor stand for upsell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 t="str">
            <v>Trak Racer</v>
          </cell>
          <cell r="I1172" t="str">
            <v>Simulators</v>
          </cell>
          <cell r="J1172" t="str">
            <v>Simulators - Bundles</v>
          </cell>
          <cell r="K1172" t="str">
            <v>NA</v>
          </cell>
          <cell r="L1172" t="str">
            <v>/</v>
          </cell>
          <cell r="M1172" t="str">
            <v>new</v>
          </cell>
          <cell r="N1172" t="str">
            <v>LIVE</v>
          </cell>
          <cell r="O1172" t="b">
            <v>1</v>
          </cell>
          <cell r="P1172" t="str">
            <v>NA</v>
          </cell>
          <cell r="Q1172">
            <v>0</v>
          </cell>
        </row>
        <row r="1173">
          <cell r="B1173" t="str">
            <v>MS-FM-SIN-TR-UPS-AE</v>
          </cell>
          <cell r="C1173" t="str">
            <v>Floor standing triple monitor stand for upsell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 t="str">
            <v>Trak Racer</v>
          </cell>
          <cell r="I1173" t="str">
            <v>Simulators</v>
          </cell>
          <cell r="J1173" t="str">
            <v>Simulators - Bundles</v>
          </cell>
          <cell r="K1173" t="str">
            <v>NA</v>
          </cell>
          <cell r="L1173" t="str">
            <v>/</v>
          </cell>
          <cell r="M1173" t="str">
            <v>new</v>
          </cell>
          <cell r="N1173" t="str">
            <v>LIVE</v>
          </cell>
          <cell r="O1173" t="b">
            <v>1</v>
          </cell>
          <cell r="P1173" t="str">
            <v>NA</v>
          </cell>
          <cell r="Q1173">
            <v>0</v>
          </cell>
        </row>
        <row r="1174">
          <cell r="B1174" t="str">
            <v>MS-FM-SIN-TR-UPS-EU</v>
          </cell>
          <cell r="C1174" t="str">
            <v>Floor standing triple monitor stand for upsell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 t="str">
            <v>Trak Racer</v>
          </cell>
          <cell r="I1174" t="str">
            <v>Simulators</v>
          </cell>
          <cell r="J1174" t="str">
            <v>Simulators - Bundles</v>
          </cell>
          <cell r="K1174" t="str">
            <v>NA</v>
          </cell>
          <cell r="L1174" t="str">
            <v>/</v>
          </cell>
          <cell r="M1174" t="str">
            <v>new</v>
          </cell>
          <cell r="N1174" t="str">
            <v>LIVE</v>
          </cell>
          <cell r="O1174" t="b">
            <v>1</v>
          </cell>
          <cell r="P1174" t="str">
            <v>NA</v>
          </cell>
          <cell r="Q1174">
            <v>0</v>
          </cell>
        </row>
        <row r="1175">
          <cell r="B1175" t="str">
            <v>MS-FM-SIN-TR-UPS-TR80-NZ</v>
          </cell>
          <cell r="C1175" t="str">
            <v>Floor standing triple monitor stand for upsell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 t="str">
            <v>Trak Racer</v>
          </cell>
          <cell r="I1175" t="str">
            <v>Simulators</v>
          </cell>
          <cell r="J1175" t="str">
            <v>Simulators - Bundles</v>
          </cell>
          <cell r="K1175" t="str">
            <v>NA</v>
          </cell>
          <cell r="L1175" t="str">
            <v>/</v>
          </cell>
          <cell r="M1175" t="str">
            <v>new</v>
          </cell>
          <cell r="N1175" t="str">
            <v>LIVE</v>
          </cell>
          <cell r="O1175" t="b">
            <v>1</v>
          </cell>
          <cell r="P1175" t="str">
            <v>NA</v>
          </cell>
          <cell r="Q1175">
            <v>0</v>
          </cell>
        </row>
        <row r="1176">
          <cell r="B1176" t="str">
            <v>MS-FM-SIN-TR-UPS-UK</v>
          </cell>
          <cell r="C1176" t="str">
            <v>Floor standing triple monitor stand for upsell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 t="str">
            <v>Trak Racer</v>
          </cell>
          <cell r="I1176" t="str">
            <v>Simulators</v>
          </cell>
          <cell r="J1176" t="str">
            <v>Simulators - Bundles</v>
          </cell>
          <cell r="K1176" t="str">
            <v>NA</v>
          </cell>
          <cell r="L1176" t="str">
            <v>/</v>
          </cell>
          <cell r="M1176" t="str">
            <v>new</v>
          </cell>
          <cell r="N1176" t="str">
            <v>LIVE</v>
          </cell>
          <cell r="O1176" t="b">
            <v>1</v>
          </cell>
          <cell r="P1176" t="str">
            <v>NA</v>
          </cell>
          <cell r="Q1176">
            <v>0</v>
          </cell>
        </row>
        <row r="1177">
          <cell r="B1177" t="str">
            <v>MS-FM-SIN-TR-UPS-TR80-AU</v>
          </cell>
          <cell r="C1177" t="str">
            <v>Floor standing triple monitor stand for upsell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 t="str">
            <v>Trak Racer</v>
          </cell>
          <cell r="I1177" t="str">
            <v>Simulators</v>
          </cell>
          <cell r="J1177" t="str">
            <v>Simulators - Bundles</v>
          </cell>
          <cell r="K1177" t="str">
            <v>NA</v>
          </cell>
          <cell r="L1177" t="str">
            <v>/</v>
          </cell>
          <cell r="M1177" t="str">
            <v>new</v>
          </cell>
          <cell r="N1177" t="str">
            <v>LIVE</v>
          </cell>
          <cell r="O1177" t="b">
            <v>1</v>
          </cell>
          <cell r="P1177" t="str">
            <v>NA</v>
          </cell>
          <cell r="Q1177">
            <v>0</v>
          </cell>
        </row>
        <row r="1178">
          <cell r="B1178" t="str">
            <v>MS-FM-SIN-TR-UPS-AU</v>
          </cell>
          <cell r="C1178" t="str">
            <v>Floor standing triple monitor stand for upsell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 t="str">
            <v>Trak Racer</v>
          </cell>
          <cell r="I1178" t="str">
            <v>Simulators</v>
          </cell>
          <cell r="J1178" t="str">
            <v>Simulators - Bundles</v>
          </cell>
          <cell r="K1178" t="str">
            <v>NA</v>
          </cell>
          <cell r="L1178" t="str">
            <v>/</v>
          </cell>
          <cell r="M1178" t="str">
            <v>new</v>
          </cell>
          <cell r="N1178" t="str">
            <v>LIVE</v>
          </cell>
          <cell r="O1178" t="b">
            <v>1</v>
          </cell>
          <cell r="P1178" t="str">
            <v>NA</v>
          </cell>
          <cell r="Q1178">
            <v>0</v>
          </cell>
        </row>
        <row r="1179">
          <cell r="B1179" t="str">
            <v>MS-FM-SIN-TR-UPS-TR80-UK</v>
          </cell>
          <cell r="C1179" t="str">
            <v>Floor standing triple monitor stand for upsell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 t="str">
            <v>Trak Racer</v>
          </cell>
          <cell r="I1179" t="str">
            <v>Simulators</v>
          </cell>
          <cell r="J1179" t="str">
            <v>Simulators - Bundles</v>
          </cell>
          <cell r="K1179" t="str">
            <v>NA</v>
          </cell>
          <cell r="L1179" t="str">
            <v>/</v>
          </cell>
          <cell r="M1179" t="str">
            <v>new</v>
          </cell>
          <cell r="N1179" t="str">
            <v>LIVE</v>
          </cell>
          <cell r="O1179" t="b">
            <v>1</v>
          </cell>
          <cell r="P1179" t="str">
            <v>NA</v>
          </cell>
          <cell r="Q1179">
            <v>0</v>
          </cell>
        </row>
        <row r="1180">
          <cell r="B1180" t="str">
            <v>MS-FM-SIN-TR-UPS-NZ</v>
          </cell>
          <cell r="C1180" t="str">
            <v>Floor standing triple monitor stand for upsell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 t="str">
            <v>Trak Racer</v>
          </cell>
          <cell r="I1180" t="str">
            <v>Simulators</v>
          </cell>
          <cell r="J1180" t="str">
            <v>Simulators - Bundles</v>
          </cell>
          <cell r="K1180" t="str">
            <v>NA</v>
          </cell>
          <cell r="L1180" t="str">
            <v>/</v>
          </cell>
          <cell r="M1180" t="str">
            <v>new</v>
          </cell>
          <cell r="N1180" t="str">
            <v>LIVE</v>
          </cell>
          <cell r="O1180" t="b">
            <v>1</v>
          </cell>
          <cell r="P1180" t="str">
            <v>NA</v>
          </cell>
          <cell r="Q1180">
            <v>0</v>
          </cell>
        </row>
        <row r="1181">
          <cell r="B1181" t="str">
            <v>MS-FM-SIN-TR-UPS-TR80-EU</v>
          </cell>
          <cell r="C1181" t="str">
            <v>Floor standing triple monitor stand for upsell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 t="str">
            <v>Trak Racer</v>
          </cell>
          <cell r="I1181" t="str">
            <v>Simulators</v>
          </cell>
          <cell r="J1181" t="str">
            <v>Simulators - Bundles</v>
          </cell>
          <cell r="K1181" t="str">
            <v>NA</v>
          </cell>
          <cell r="L1181" t="str">
            <v>/</v>
          </cell>
          <cell r="M1181" t="str">
            <v>new</v>
          </cell>
          <cell r="N1181" t="str">
            <v>LIVE</v>
          </cell>
          <cell r="O1181" t="b">
            <v>1</v>
          </cell>
          <cell r="P1181" t="str">
            <v>NA</v>
          </cell>
          <cell r="Q1181">
            <v>0</v>
          </cell>
        </row>
        <row r="1182">
          <cell r="B1182" t="str">
            <v>MS-FM-SIN2-AU</v>
          </cell>
          <cell r="C1182" t="str">
            <v>Flow Mounted Monitor Stand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 t="str">
            <v>Trak Racer</v>
          </cell>
          <cell r="I1182" t="str">
            <v>Monitor Stand</v>
          </cell>
          <cell r="J1182" t="str">
            <v>Monitor Stands - Bundles</v>
          </cell>
          <cell r="K1182" t="str">
            <v>NA</v>
          </cell>
          <cell r="L1182" t="str">
            <v>/</v>
          </cell>
          <cell r="M1182" t="str">
            <v>new</v>
          </cell>
          <cell r="N1182" t="str">
            <v>LIVE</v>
          </cell>
          <cell r="O1182" t="b">
            <v>1</v>
          </cell>
          <cell r="P1182" t="str">
            <v>NA</v>
          </cell>
          <cell r="Q1182">
            <v>0</v>
          </cell>
        </row>
        <row r="1183">
          <cell r="B1183" t="str">
            <v>FM-1-B</v>
          </cell>
          <cell r="C1183" t="str">
            <v>FM-1-B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 t="str">
            <v>MASTEN</v>
          </cell>
          <cell r="I1183" t="str">
            <v>Vehicle Accessories</v>
          </cell>
          <cell r="J1183" t="str">
            <v>In Dash Navigation System Accessories</v>
          </cell>
          <cell r="K1183" t="str">
            <v>Live</v>
          </cell>
          <cell r="L1183" t="str">
            <v>/</v>
          </cell>
          <cell r="M1183" t="str">
            <v>new</v>
          </cell>
          <cell r="N1183" t="str">
            <v>ARCHIVED</v>
          </cell>
          <cell r="O1183" t="b">
            <v>0</v>
          </cell>
          <cell r="P1183" t="str">
            <v>JINLONG ELECTRONIC CO. LIMITED</v>
          </cell>
          <cell r="Q1183">
            <v>0</v>
          </cell>
        </row>
        <row r="1184">
          <cell r="B1184" t="str">
            <v>REVO-F-L</v>
          </cell>
          <cell r="C1184" t="str">
            <v>Fog Light Lamp Light Spot Set - OEM Line Australia-Specific Model Fit For Toyota Hilux 2015-2017</v>
          </cell>
          <cell r="D1184">
            <v>1.8</v>
          </cell>
          <cell r="E1184">
            <v>50</v>
          </cell>
          <cell r="F1184">
            <v>30</v>
          </cell>
          <cell r="G1184">
            <v>30</v>
          </cell>
          <cell r="H1184" t="str">
            <v>MASTEN</v>
          </cell>
          <cell r="I1184" t="str">
            <v>Vehicle Accessories</v>
          </cell>
          <cell r="J1184" t="str">
            <v>Lights</v>
          </cell>
          <cell r="K1184" t="str">
            <v>Live</v>
          </cell>
          <cell r="L1184" t="str">
            <v>/</v>
          </cell>
          <cell r="M1184" t="str">
            <v>new</v>
          </cell>
          <cell r="N1184" t="str">
            <v>ARCHIVED</v>
          </cell>
          <cell r="O1184" t="b">
            <v>0</v>
          </cell>
          <cell r="P1184" t="str">
            <v>Guangzhou Offroad Running Limited</v>
          </cell>
          <cell r="Q1184">
            <v>0</v>
          </cell>
        </row>
        <row r="1185">
          <cell r="B1185" t="str">
            <v>TR4</v>
          </cell>
          <cell r="C1185" t="str">
            <v>Folding Sim Frame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 t="str">
            <v>Trak Racer</v>
          </cell>
          <cell r="I1185" t="str">
            <v>Simulators | Component</v>
          </cell>
          <cell r="J1185" t="str">
            <v>Simulators - Component</v>
          </cell>
          <cell r="K1185" t="str">
            <v>NA</v>
          </cell>
          <cell r="L1185" t="str">
            <v>/</v>
          </cell>
          <cell r="M1185" t="str">
            <v>new</v>
          </cell>
          <cell r="N1185" t="str">
            <v>LIVE</v>
          </cell>
          <cell r="O1185" t="b">
            <v>0</v>
          </cell>
          <cell r="P1185" t="str">
            <v>Xiamen Trak Racer Industry and Trade Co., Ltd</v>
          </cell>
          <cell r="Q1185">
            <v>0</v>
          </cell>
        </row>
        <row r="1186">
          <cell r="B1186" t="str">
            <v>TR80-INVFOOT</v>
          </cell>
          <cell r="C1186" t="str">
            <v>Foot Plate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 t="str">
            <v>Trak Racer</v>
          </cell>
          <cell r="I1186" t="str">
            <v>Addons</v>
          </cell>
          <cell r="J1186" t="str">
            <v>Addons</v>
          </cell>
          <cell r="K1186" t="str">
            <v>NA</v>
          </cell>
          <cell r="L1186" t="str">
            <v>/</v>
          </cell>
          <cell r="M1186" t="str">
            <v>new</v>
          </cell>
          <cell r="N1186" t="str">
            <v>ARCHIVED</v>
          </cell>
          <cell r="O1186" t="b">
            <v>0</v>
          </cell>
          <cell r="P1186" t="str">
            <v>Xiamen Trak Racer Industry and Trade Co., Ltd</v>
          </cell>
          <cell r="Q1186">
            <v>0</v>
          </cell>
        </row>
        <row r="1187">
          <cell r="B1187" t="str">
            <v>TR80-FSUPPORT</v>
          </cell>
          <cell r="C1187" t="str">
            <v>Footsupport</v>
          </cell>
          <cell r="D1187">
            <v>3.5</v>
          </cell>
          <cell r="E1187">
            <v>45</v>
          </cell>
          <cell r="F1187">
            <v>400</v>
          </cell>
          <cell r="G1187">
            <v>580</v>
          </cell>
          <cell r="H1187" t="str">
            <v>Trak Racer</v>
          </cell>
          <cell r="I1187" t="str">
            <v>Addons</v>
          </cell>
          <cell r="J1187" t="str">
            <v>Accessories</v>
          </cell>
          <cell r="K1187" t="str">
            <v>NA</v>
          </cell>
          <cell r="L1187" t="str">
            <v>TR80-FSUPPORT2</v>
          </cell>
          <cell r="M1187" t="str">
            <v>new</v>
          </cell>
          <cell r="N1187" t="str">
            <v>LIVE</v>
          </cell>
          <cell r="O1187" t="b">
            <v>0</v>
          </cell>
          <cell r="P1187" t="str">
            <v>Hunan Lang Le Technology Co., Ltd</v>
          </cell>
          <cell r="Q1187">
            <v>19.637899999999998</v>
          </cell>
        </row>
        <row r="1188">
          <cell r="B1188" t="str">
            <v>TR80-FSUPPORT2</v>
          </cell>
          <cell r="C1188" t="str">
            <v>Footsupport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 t="str">
            <v>Trak Racer</v>
          </cell>
          <cell r="I1188" t="str">
            <v>Addons</v>
          </cell>
          <cell r="J1188" t="str">
            <v>Accessories</v>
          </cell>
          <cell r="K1188" t="str">
            <v>NA</v>
          </cell>
          <cell r="L1188" t="str">
            <v>TR80-FSUPPORT2</v>
          </cell>
          <cell r="M1188" t="str">
            <v>new</v>
          </cell>
          <cell r="N1188" t="str">
            <v>LIVE</v>
          </cell>
          <cell r="O1188" t="b">
            <v>0</v>
          </cell>
          <cell r="P1188" t="str">
            <v>Xiamen Trak Racer Industry and Trade Co., Ltd</v>
          </cell>
          <cell r="Q1188">
            <v>0</v>
          </cell>
        </row>
        <row r="1189">
          <cell r="B1189" t="str">
            <v>AND4-M049C</v>
          </cell>
          <cell r="C1189" t="str">
            <v>For  Audi A3 GPS Bluetooth Car Player Navigation Stereo DVD Radio</v>
          </cell>
          <cell r="D1189">
            <v>4.8</v>
          </cell>
          <cell r="E1189">
            <v>0.33</v>
          </cell>
          <cell r="F1189">
            <v>0.28999999999999998</v>
          </cell>
          <cell r="G1189">
            <v>0.23</v>
          </cell>
          <cell r="H1189" t="str">
            <v>MASTEN</v>
          </cell>
          <cell r="I1189" t="str">
            <v>Navigation System</v>
          </cell>
          <cell r="J1189" t="str">
            <v>In Dash Navigation System</v>
          </cell>
          <cell r="K1189" t="str">
            <v>Live</v>
          </cell>
          <cell r="L1189" t="str">
            <v>/</v>
          </cell>
          <cell r="M1189" t="str">
            <v>new</v>
          </cell>
          <cell r="N1189" t="str">
            <v>ARCHIVED</v>
          </cell>
          <cell r="O1189" t="b">
            <v>1</v>
          </cell>
          <cell r="P1189" t="str">
            <v>WISE SUCCESS(HK) TECHNOLOGY LIMITED</v>
          </cell>
          <cell r="Q1189">
            <v>0</v>
          </cell>
        </row>
        <row r="1190">
          <cell r="B1190" t="str">
            <v>AND4-M049S</v>
          </cell>
          <cell r="C1190" t="str">
            <v>For Audi A3  GPS Bluetooth Car Player Navigation Stereo DVD Radio</v>
          </cell>
          <cell r="D1190">
            <v>4.8</v>
          </cell>
          <cell r="E1190">
            <v>0.33</v>
          </cell>
          <cell r="F1190">
            <v>0.28999999999999998</v>
          </cell>
          <cell r="G1190">
            <v>0.23</v>
          </cell>
          <cell r="H1190" t="str">
            <v>MASTEN</v>
          </cell>
          <cell r="I1190" t="str">
            <v>Navigation System</v>
          </cell>
          <cell r="J1190" t="str">
            <v>In Dash Navigation System</v>
          </cell>
          <cell r="K1190" t="str">
            <v>Live</v>
          </cell>
          <cell r="L1190" t="str">
            <v>/</v>
          </cell>
          <cell r="M1190" t="str">
            <v>new</v>
          </cell>
          <cell r="N1190" t="str">
            <v>ARCHIVED</v>
          </cell>
          <cell r="O1190" t="b">
            <v>1</v>
          </cell>
          <cell r="P1190" t="str">
            <v>WISE SUCCESS(HK) TECHNOLOGY LIMITED</v>
          </cell>
          <cell r="Q1190">
            <v>0</v>
          </cell>
        </row>
        <row r="1191">
          <cell r="B1191" t="str">
            <v>AND4-M049</v>
          </cell>
          <cell r="C1191" t="str">
            <v>For Audi A3 GPS Bluetooth Car Player Navigation Stereo DVD Radio</v>
          </cell>
          <cell r="D1191">
            <v>4.8</v>
          </cell>
          <cell r="E1191">
            <v>0.33</v>
          </cell>
          <cell r="F1191">
            <v>0.28999999999999998</v>
          </cell>
          <cell r="G1191">
            <v>0.23</v>
          </cell>
          <cell r="H1191" t="str">
            <v>MASTEN</v>
          </cell>
          <cell r="I1191" t="str">
            <v>Navigation System</v>
          </cell>
          <cell r="J1191" t="str">
            <v>In Dash Navigation System</v>
          </cell>
          <cell r="K1191" t="str">
            <v>Live</v>
          </cell>
          <cell r="L1191" t="str">
            <v>/</v>
          </cell>
          <cell r="M1191" t="str">
            <v>new</v>
          </cell>
          <cell r="N1191" t="str">
            <v>ARCHIVED</v>
          </cell>
          <cell r="O1191" t="b">
            <v>0</v>
          </cell>
          <cell r="P1191" t="str">
            <v>WISE SUCCESS(HK) TECHNOLOGY LIMITED</v>
          </cell>
          <cell r="Q1191">
            <v>0</v>
          </cell>
        </row>
        <row r="1192">
          <cell r="B1192" t="str">
            <v>AND3-AA4C</v>
          </cell>
          <cell r="C1192" t="str">
            <v>For Audi A4 02-07 B6 B7 GPS Bluetooth Car Player Navigation Radio Stereo DVD</v>
          </cell>
          <cell r="D1192">
            <v>4.2</v>
          </cell>
          <cell r="E1192">
            <v>0.23</v>
          </cell>
          <cell r="F1192">
            <v>0.33</v>
          </cell>
          <cell r="G1192">
            <v>0.28999999999999998</v>
          </cell>
          <cell r="H1192" t="str">
            <v>MASTEN</v>
          </cell>
          <cell r="I1192" t="str">
            <v>Navigation System</v>
          </cell>
          <cell r="J1192" t="str">
            <v>In Dash Navigation System</v>
          </cell>
          <cell r="K1192" t="str">
            <v>Archived</v>
          </cell>
          <cell r="L1192" t="str">
            <v>/</v>
          </cell>
          <cell r="M1192" t="str">
            <v>new</v>
          </cell>
          <cell r="N1192" t="str">
            <v>ARCHIVED</v>
          </cell>
          <cell r="O1192" t="b">
            <v>1</v>
          </cell>
          <cell r="P1192" t="str">
            <v>Witson Industrial Co Limited</v>
          </cell>
          <cell r="Q1192">
            <v>0</v>
          </cell>
        </row>
        <row r="1193">
          <cell r="B1193" t="str">
            <v>AVN-AA4S</v>
          </cell>
          <cell r="C1193" t="str">
            <v>For Audi A4 02-07 B6 B7 GPS Bluetooth Car Player Navigation Radio Stereo DVD</v>
          </cell>
          <cell r="D1193">
            <v>4.8</v>
          </cell>
          <cell r="E1193">
            <v>0.28999999999999998</v>
          </cell>
          <cell r="F1193">
            <v>0.33</v>
          </cell>
          <cell r="G1193">
            <v>0.2</v>
          </cell>
          <cell r="H1193" t="str">
            <v>MASTEN</v>
          </cell>
          <cell r="I1193" t="str">
            <v>Navigation System</v>
          </cell>
          <cell r="J1193" t="str">
            <v>Navigation System</v>
          </cell>
          <cell r="K1193" t="str">
            <v>Archived</v>
          </cell>
          <cell r="L1193" t="str">
            <v>/</v>
          </cell>
          <cell r="M1193" t="str">
            <v>new</v>
          </cell>
          <cell r="N1193" t="str">
            <v>ARCHIVED</v>
          </cell>
          <cell r="O1193" t="b">
            <v>1</v>
          </cell>
          <cell r="P1193" t="str">
            <v>WISE SUCCESS(HK) TECHNOLOGY LIMITED</v>
          </cell>
          <cell r="Q1193">
            <v>0</v>
          </cell>
        </row>
        <row r="1194">
          <cell r="B1194" t="str">
            <v>AND3-AA4</v>
          </cell>
          <cell r="C1194" t="str">
            <v>For Audi A4 02-07 B6 B7 GPS Bluetooth Car Player Navigation Radio Stereo DVD</v>
          </cell>
          <cell r="D1194">
            <v>4.2</v>
          </cell>
          <cell r="E1194">
            <v>0.23</v>
          </cell>
          <cell r="F1194">
            <v>0.33</v>
          </cell>
          <cell r="G1194">
            <v>0.28999999999999998</v>
          </cell>
          <cell r="H1194" t="str">
            <v>MASTEN</v>
          </cell>
          <cell r="I1194" t="str">
            <v>Navigation System</v>
          </cell>
          <cell r="J1194" t="str">
            <v>In Dash Navigation System</v>
          </cell>
          <cell r="K1194" t="str">
            <v>Archived</v>
          </cell>
          <cell r="L1194" t="str">
            <v>/</v>
          </cell>
          <cell r="M1194" t="str">
            <v>new</v>
          </cell>
          <cell r="N1194" t="str">
            <v>ARCHIVED</v>
          </cell>
          <cell r="O1194" t="b">
            <v>0</v>
          </cell>
          <cell r="P1194" t="str">
            <v>Witson Industrial Co Limited</v>
          </cell>
          <cell r="Q1194">
            <v>0</v>
          </cell>
        </row>
        <row r="1195">
          <cell r="B1195" t="str">
            <v>AND4-AA4</v>
          </cell>
          <cell r="C1195" t="str">
            <v>For Audi A4 02-07 B6 B7 GPS Bluetooth Car Player Navigation Radio Stereo DVD</v>
          </cell>
          <cell r="D1195">
            <v>4.8</v>
          </cell>
          <cell r="E1195">
            <v>0.23</v>
          </cell>
          <cell r="F1195">
            <v>0.33</v>
          </cell>
          <cell r="G1195">
            <v>0.28999999999999998</v>
          </cell>
          <cell r="H1195" t="str">
            <v>MASTEN</v>
          </cell>
          <cell r="I1195" t="str">
            <v>Navigation System</v>
          </cell>
          <cell r="J1195" t="str">
            <v>In Dash Navigation System</v>
          </cell>
          <cell r="K1195" t="str">
            <v>Live</v>
          </cell>
          <cell r="L1195" t="str">
            <v>/</v>
          </cell>
          <cell r="M1195" t="str">
            <v>new</v>
          </cell>
          <cell r="N1195" t="str">
            <v>ARCHIVED</v>
          </cell>
          <cell r="O1195" t="b">
            <v>0</v>
          </cell>
          <cell r="P1195" t="str">
            <v>WISE SUCCESS(HK) TECHNOLOGY LIMITED</v>
          </cell>
          <cell r="Q1195">
            <v>0</v>
          </cell>
        </row>
        <row r="1196">
          <cell r="B1196" t="str">
            <v>AND4-AA4S</v>
          </cell>
          <cell r="C1196" t="str">
            <v>For Audi A4 02-07 B6 B7 GPS Bluetooth Car Player Navigation Radio Stereo DVD</v>
          </cell>
          <cell r="D1196">
            <v>3.2</v>
          </cell>
          <cell r="E1196">
            <v>0.23</v>
          </cell>
          <cell r="F1196">
            <v>0.33</v>
          </cell>
          <cell r="G1196">
            <v>0.28999999999999998</v>
          </cell>
          <cell r="H1196" t="str">
            <v>MASTEN</v>
          </cell>
          <cell r="I1196" t="str">
            <v>Navigation System</v>
          </cell>
          <cell r="J1196" t="str">
            <v>In Dash Navigation System</v>
          </cell>
          <cell r="K1196" t="str">
            <v>Live</v>
          </cell>
          <cell r="L1196" t="str">
            <v>/</v>
          </cell>
          <cell r="M1196" t="str">
            <v>new</v>
          </cell>
          <cell r="N1196" t="str">
            <v>ARCHIVED</v>
          </cell>
          <cell r="O1196" t="b">
            <v>1</v>
          </cell>
          <cell r="P1196" t="str">
            <v>WISE SUCCESS(HK) TECHNOLOGY LIMITED</v>
          </cell>
          <cell r="Q1196">
            <v>0</v>
          </cell>
        </row>
        <row r="1197">
          <cell r="B1197" t="str">
            <v>AVN-AA4</v>
          </cell>
          <cell r="C1197" t="str">
            <v>For Audi A4 02-07 B6 B7 GPS Bluetooth Car Player Navigation Radio Stereo DVD</v>
          </cell>
          <cell r="D1197">
            <v>4.8</v>
          </cell>
          <cell r="E1197">
            <v>0.28999999999999998</v>
          </cell>
          <cell r="F1197">
            <v>0.33</v>
          </cell>
          <cell r="G1197">
            <v>0.2</v>
          </cell>
          <cell r="H1197" t="str">
            <v>MASTEN</v>
          </cell>
          <cell r="I1197" t="str">
            <v>Navigation System</v>
          </cell>
          <cell r="J1197" t="str">
            <v>Navigation System</v>
          </cell>
          <cell r="K1197" t="str">
            <v>Archived</v>
          </cell>
          <cell r="L1197" t="str">
            <v>/</v>
          </cell>
          <cell r="M1197" t="str">
            <v>new</v>
          </cell>
          <cell r="N1197" t="str">
            <v>ARCHIVED</v>
          </cell>
          <cell r="O1197" t="b">
            <v>0</v>
          </cell>
          <cell r="P1197" t="str">
            <v>WISE SUCCESS(HK) TECHNOLOGY LIMITED</v>
          </cell>
          <cell r="Q1197">
            <v>0</v>
          </cell>
        </row>
        <row r="1198">
          <cell r="B1198" t="str">
            <v>AND4-XC90</v>
          </cell>
          <cell r="C1198" t="str">
            <v>For Audi A4 02-07 B6 B7 GPS Bluetooth Car Player Navigation Radio Stereo DVD AND4-XC90</v>
          </cell>
          <cell r="D1198">
            <v>4.8</v>
          </cell>
          <cell r="E1198">
            <v>0.23</v>
          </cell>
          <cell r="F1198">
            <v>0.33</v>
          </cell>
          <cell r="G1198">
            <v>0.28999999999999998</v>
          </cell>
          <cell r="H1198" t="str">
            <v>MASTEN</v>
          </cell>
          <cell r="I1198" t="str">
            <v>Navigation System</v>
          </cell>
          <cell r="J1198" t="str">
            <v>In Dash Navigation System</v>
          </cell>
          <cell r="K1198" t="str">
            <v>Live</v>
          </cell>
          <cell r="L1198" t="str">
            <v>/</v>
          </cell>
          <cell r="M1198" t="str">
            <v>new</v>
          </cell>
          <cell r="N1198" t="str">
            <v>ARCHIVED</v>
          </cell>
          <cell r="O1198" t="b">
            <v>0</v>
          </cell>
          <cell r="P1198" t="str">
            <v>WISE SUCCESS(HK) TECHNOLOGY LIMITED</v>
          </cell>
          <cell r="Q1198">
            <v>0</v>
          </cell>
        </row>
        <row r="1199">
          <cell r="B1199" t="str">
            <v>AND4-AA4C</v>
          </cell>
          <cell r="C1199" t="str">
            <v>For Audi A4 02-07 B6 B7 GPS Bluetooth Car Player Navigation Radio Stereo DVD Inc Cam</v>
          </cell>
          <cell r="D1199">
            <v>4.0999999999999996</v>
          </cell>
          <cell r="E1199">
            <v>0.23</v>
          </cell>
          <cell r="F1199">
            <v>0.33</v>
          </cell>
          <cell r="G1199">
            <v>0.28999999999999998</v>
          </cell>
          <cell r="H1199" t="str">
            <v>MASTEN</v>
          </cell>
          <cell r="I1199" t="str">
            <v>Navigation System</v>
          </cell>
          <cell r="J1199" t="str">
            <v>In Dash Navigation System</v>
          </cell>
          <cell r="K1199" t="str">
            <v>Live</v>
          </cell>
          <cell r="L1199" t="str">
            <v>/</v>
          </cell>
          <cell r="M1199" t="str">
            <v>new</v>
          </cell>
          <cell r="N1199" t="str">
            <v>ARCHIVED</v>
          </cell>
          <cell r="O1199" t="b">
            <v>1</v>
          </cell>
          <cell r="P1199" t="str">
            <v>WISE SUCCESS(HK) TECHNOLOGY LIMITED</v>
          </cell>
          <cell r="Q1199">
            <v>0</v>
          </cell>
        </row>
        <row r="1200">
          <cell r="B1200" t="str">
            <v>AVN-AA4C</v>
          </cell>
          <cell r="C1200" t="str">
            <v>For Audi A4 02-07 B6 B7 GPS Bluetooth Car Player Navigation Radio Stereo DVD Inc Cam</v>
          </cell>
          <cell r="D1200">
            <v>4.8</v>
          </cell>
          <cell r="E1200">
            <v>0.28999999999999998</v>
          </cell>
          <cell r="F1200">
            <v>0.33</v>
          </cell>
          <cell r="G1200">
            <v>0.2</v>
          </cell>
          <cell r="H1200" t="str">
            <v>MASTEN</v>
          </cell>
          <cell r="I1200" t="str">
            <v>Navigation System</v>
          </cell>
          <cell r="J1200" t="str">
            <v>Navigation System</v>
          </cell>
          <cell r="K1200" t="str">
            <v>Archived</v>
          </cell>
          <cell r="L1200" t="str">
            <v>/</v>
          </cell>
          <cell r="M1200" t="str">
            <v>new</v>
          </cell>
          <cell r="N1200" t="str">
            <v>ARCHIVED</v>
          </cell>
          <cell r="O1200" t="b">
            <v>1</v>
          </cell>
          <cell r="P1200" t="str">
            <v>WISE SUCCESS(HK) TECHNOLOGY LIMITED</v>
          </cell>
          <cell r="Q1200">
            <v>0</v>
          </cell>
        </row>
        <row r="1201">
          <cell r="B1201" t="str">
            <v>AND4-M221S</v>
          </cell>
          <cell r="C1201" t="str">
            <v>For Audi A8  GPS Bluetooth Car Player Navigation Stereo DVD Radio</v>
          </cell>
          <cell r="D1201">
            <v>4.0999999999999996</v>
          </cell>
          <cell r="E1201">
            <v>0.12</v>
          </cell>
          <cell r="F1201">
            <v>0.24</v>
          </cell>
          <cell r="G1201">
            <v>0.22</v>
          </cell>
          <cell r="H1201" t="str">
            <v>MASTEN</v>
          </cell>
          <cell r="I1201" t="str">
            <v>Navigation System</v>
          </cell>
          <cell r="J1201" t="str">
            <v>In Dash Navigation System</v>
          </cell>
          <cell r="K1201" t="str">
            <v>Live</v>
          </cell>
          <cell r="L1201" t="str">
            <v>/</v>
          </cell>
          <cell r="M1201" t="str">
            <v>new</v>
          </cell>
          <cell r="N1201" t="str">
            <v>ARCHIVED</v>
          </cell>
          <cell r="O1201" t="b">
            <v>1</v>
          </cell>
          <cell r="P1201" t="str">
            <v>WISE SUCCESS(HK) TECHNOLOGY LIMITED</v>
          </cell>
          <cell r="Q1201">
            <v>0</v>
          </cell>
        </row>
        <row r="1202">
          <cell r="B1202" t="str">
            <v>AND4-M221C</v>
          </cell>
          <cell r="C1202" t="str">
            <v>For Audi A8  GPS Bluetooth Car Player Navigation Stereo DVD Radio Inc Camera</v>
          </cell>
          <cell r="D1202">
            <v>4.0999999999999996</v>
          </cell>
          <cell r="E1202">
            <v>0.12</v>
          </cell>
          <cell r="F1202">
            <v>0.24</v>
          </cell>
          <cell r="G1202">
            <v>0.22</v>
          </cell>
          <cell r="H1202" t="str">
            <v>MASTEN</v>
          </cell>
          <cell r="I1202" t="str">
            <v>Navigation System</v>
          </cell>
          <cell r="J1202" t="str">
            <v>In Dash Navigation System</v>
          </cell>
          <cell r="K1202" t="str">
            <v>Live</v>
          </cell>
          <cell r="L1202" t="str">
            <v>/</v>
          </cell>
          <cell r="M1202" t="str">
            <v>new</v>
          </cell>
          <cell r="N1202" t="str">
            <v>ARCHIVED</v>
          </cell>
          <cell r="O1202" t="b">
            <v>1</v>
          </cell>
          <cell r="P1202" t="str">
            <v>WISE SUCCESS(HK) TECHNOLOGY LIMITED</v>
          </cell>
          <cell r="Q1202">
            <v>0</v>
          </cell>
        </row>
        <row r="1203">
          <cell r="B1203" t="str">
            <v>AND4-M221</v>
          </cell>
          <cell r="C1203" t="str">
            <v>For Audi A8 GPS Bluetooth Car Player Navigation Stereo DVD Radio</v>
          </cell>
          <cell r="D1203">
            <v>4.0999999999999996</v>
          </cell>
          <cell r="E1203">
            <v>0.22</v>
          </cell>
          <cell r="F1203">
            <v>0.12</v>
          </cell>
          <cell r="G1203">
            <v>0.24</v>
          </cell>
          <cell r="H1203" t="str">
            <v>MASTEN</v>
          </cell>
          <cell r="I1203" t="str">
            <v>Navigation System</v>
          </cell>
          <cell r="J1203" t="str">
            <v>In Dash Navigation System</v>
          </cell>
          <cell r="K1203" t="str">
            <v>Live</v>
          </cell>
          <cell r="L1203" t="str">
            <v>/</v>
          </cell>
          <cell r="M1203" t="str">
            <v>new</v>
          </cell>
          <cell r="N1203" t="str">
            <v>ARCHIVED</v>
          </cell>
          <cell r="O1203" t="b">
            <v>0</v>
          </cell>
          <cell r="P1203" t="str">
            <v>WISE SUCCESS(HK) TECHNOLOGY LIMITED</v>
          </cell>
          <cell r="Q1203">
            <v>0</v>
          </cell>
        </row>
        <row r="1204">
          <cell r="B1204" t="str">
            <v>AVN-AQ5C</v>
          </cell>
          <cell r="C1204" t="str">
            <v>For Audi For Audi A4 A5 Q5 3G Concert GPS Bluetooth Car Player Navigation Radio Stereo DVD INC CAM</v>
          </cell>
          <cell r="D1204">
            <v>4.8</v>
          </cell>
          <cell r="E1204">
            <v>0.28999999999999998</v>
          </cell>
          <cell r="F1204">
            <v>0.33</v>
          </cell>
          <cell r="G1204">
            <v>0.2</v>
          </cell>
          <cell r="H1204" t="str">
            <v>MASTEN</v>
          </cell>
          <cell r="I1204" t="str">
            <v>Navigation System</v>
          </cell>
          <cell r="J1204" t="str">
            <v>Navigation System</v>
          </cell>
          <cell r="K1204" t="str">
            <v>Archived</v>
          </cell>
          <cell r="L1204" t="str">
            <v>/</v>
          </cell>
          <cell r="M1204" t="str">
            <v>new</v>
          </cell>
          <cell r="N1204" t="str">
            <v>ARCHIVED</v>
          </cell>
          <cell r="O1204" t="b">
            <v>1</v>
          </cell>
          <cell r="P1204" t="str">
            <v>WISE SUCCESS(HK) TECHNOLOGY LIMITED</v>
          </cell>
          <cell r="Q1204">
            <v>0</v>
          </cell>
        </row>
        <row r="1205">
          <cell r="B1205" t="str">
            <v>AVN-AQ5S</v>
          </cell>
          <cell r="C1205" t="str">
            <v>For Audi For Audi A4 A5 Q5 3G Concert GPS Nav Bluetooth Car Player Navigation Radio Stereo DVD</v>
          </cell>
          <cell r="D1205">
            <v>4.8</v>
          </cell>
          <cell r="E1205">
            <v>0.28999999999999998</v>
          </cell>
          <cell r="F1205">
            <v>0.33</v>
          </cell>
          <cell r="G1205">
            <v>0.2</v>
          </cell>
          <cell r="H1205" t="str">
            <v>MASTEN</v>
          </cell>
          <cell r="I1205" t="str">
            <v>Navigation System</v>
          </cell>
          <cell r="J1205" t="str">
            <v>Navigation System</v>
          </cell>
          <cell r="K1205" t="str">
            <v>Archived</v>
          </cell>
          <cell r="L1205" t="str">
            <v>/</v>
          </cell>
          <cell r="M1205" t="str">
            <v>new</v>
          </cell>
          <cell r="N1205" t="str">
            <v>ARCHIVED</v>
          </cell>
          <cell r="O1205" t="b">
            <v>1</v>
          </cell>
          <cell r="P1205" t="str">
            <v>WISE SUCCESS(HK) TECHNOLOGY LIMITED</v>
          </cell>
          <cell r="Q1205">
            <v>0</v>
          </cell>
        </row>
        <row r="1206">
          <cell r="B1206" t="str">
            <v>AVN-ATTC</v>
          </cell>
          <cell r="C1206" t="str">
            <v>For Audi TT 8J 06-14 GPS Bluetooth Car Player Navigation Radio Stereo DVD INC CAM Dmax Touch</v>
          </cell>
          <cell r="D1206">
            <v>4.8</v>
          </cell>
          <cell r="E1206">
            <v>0.28999999999999998</v>
          </cell>
          <cell r="F1206">
            <v>0.33</v>
          </cell>
          <cell r="G1206">
            <v>0.2</v>
          </cell>
          <cell r="H1206" t="str">
            <v>MASTEN</v>
          </cell>
          <cell r="I1206" t="str">
            <v>Navigation System</v>
          </cell>
          <cell r="J1206" t="str">
            <v>Navigation System</v>
          </cell>
          <cell r="K1206" t="str">
            <v>Archived</v>
          </cell>
          <cell r="L1206" t="str">
            <v>/</v>
          </cell>
          <cell r="M1206" t="str">
            <v>new</v>
          </cell>
          <cell r="N1206" t="str">
            <v>ARCHIVED</v>
          </cell>
          <cell r="O1206" t="b">
            <v>1</v>
          </cell>
          <cell r="P1206" t="str">
            <v>WISE SUCCESS(HK) TECHNOLOGY LIMITED</v>
          </cell>
          <cell r="Q1206">
            <v>0</v>
          </cell>
        </row>
        <row r="1207">
          <cell r="B1207" t="str">
            <v>AND3-ATTZ</v>
          </cell>
          <cell r="C1207" t="str">
            <v>For Audi TT 8J 06-14 GPS Nav Bluetooth Car Player Navigation Radio Stereo DVD</v>
          </cell>
          <cell r="D1207">
            <v>4.8</v>
          </cell>
          <cell r="E1207">
            <v>0.28999999999999998</v>
          </cell>
          <cell r="F1207">
            <v>0.33</v>
          </cell>
          <cell r="G1207">
            <v>0.2</v>
          </cell>
          <cell r="H1207" t="str">
            <v>MASTEN</v>
          </cell>
          <cell r="I1207" t="str">
            <v>Navigation System</v>
          </cell>
          <cell r="J1207" t="str">
            <v>In Dash Navigation System</v>
          </cell>
          <cell r="K1207" t="str">
            <v>live</v>
          </cell>
          <cell r="L1207" t="str">
            <v>/</v>
          </cell>
          <cell r="M1207" t="str">
            <v>new</v>
          </cell>
          <cell r="N1207" t="str">
            <v>ARCHIVED</v>
          </cell>
          <cell r="O1207" t="b">
            <v>1</v>
          </cell>
          <cell r="P1207" t="str">
            <v>WISE SUCCESS(HK) TECHNOLOGY LIMITED</v>
          </cell>
          <cell r="Q1207">
            <v>0</v>
          </cell>
        </row>
        <row r="1208">
          <cell r="B1208" t="str">
            <v>AVN-ATTS-US</v>
          </cell>
          <cell r="C1208" t="str">
            <v>For Audi TT 8J 06-14 GPS Nav Bluetooth Car Player Navigation Radio Stereo DVD</v>
          </cell>
          <cell r="D1208">
            <v>4.8</v>
          </cell>
          <cell r="E1208">
            <v>0.28999999999999998</v>
          </cell>
          <cell r="F1208">
            <v>0.33</v>
          </cell>
          <cell r="G1208">
            <v>0.2</v>
          </cell>
          <cell r="H1208" t="str">
            <v>MASTEN</v>
          </cell>
          <cell r="I1208" t="str">
            <v>Navigation System</v>
          </cell>
          <cell r="J1208" t="str">
            <v>Navigation System</v>
          </cell>
          <cell r="K1208" t="str">
            <v>Archived</v>
          </cell>
          <cell r="L1208" t="str">
            <v>/</v>
          </cell>
          <cell r="M1208" t="str">
            <v>new</v>
          </cell>
          <cell r="N1208" t="str">
            <v>ARCHIVED</v>
          </cell>
          <cell r="O1208" t="b">
            <v>1</v>
          </cell>
          <cell r="P1208" t="str">
            <v>WISE SUCCESS(HK) TECHNOLOGY LIMITED</v>
          </cell>
          <cell r="Q1208">
            <v>0</v>
          </cell>
        </row>
        <row r="1209">
          <cell r="B1209" t="str">
            <v>AND3-ATTS</v>
          </cell>
          <cell r="C1209" t="str">
            <v>For Audi TT 8J 06-14 GPS Nav Bluetooth Car Player Navigation Radio Stereo DVD</v>
          </cell>
          <cell r="D1209">
            <v>4.8</v>
          </cell>
          <cell r="E1209">
            <v>0.28999999999999998</v>
          </cell>
          <cell r="F1209">
            <v>0.33</v>
          </cell>
          <cell r="G1209">
            <v>0.2</v>
          </cell>
          <cell r="H1209" t="str">
            <v>MASTEN</v>
          </cell>
          <cell r="I1209" t="str">
            <v>Navigation System</v>
          </cell>
          <cell r="J1209" t="str">
            <v>In Dash Navigation System</v>
          </cell>
          <cell r="K1209" t="str">
            <v>live</v>
          </cell>
          <cell r="L1209" t="str">
            <v>/</v>
          </cell>
          <cell r="M1209" t="str">
            <v>new</v>
          </cell>
          <cell r="N1209" t="str">
            <v>ARCHIVED</v>
          </cell>
          <cell r="O1209" t="b">
            <v>1</v>
          </cell>
          <cell r="P1209" t="str">
            <v>WISE SUCCESS(HK) TECHNOLOGY LIMITED</v>
          </cell>
          <cell r="Q1209">
            <v>0</v>
          </cell>
        </row>
        <row r="1210">
          <cell r="B1210" t="str">
            <v>AND3-ATTC</v>
          </cell>
          <cell r="C1210" t="str">
            <v>For Audi TT 8J 2006-2014 GPS Bluetooth Car Player Navigation Radio Stereo DVD INC CAM Dmax Touch</v>
          </cell>
          <cell r="D1210">
            <v>4.8</v>
          </cell>
          <cell r="E1210">
            <v>0.28999999999999998</v>
          </cell>
          <cell r="F1210">
            <v>0.33</v>
          </cell>
          <cell r="G1210">
            <v>0.2</v>
          </cell>
          <cell r="H1210" t="str">
            <v>MASTEN</v>
          </cell>
          <cell r="I1210" t="str">
            <v>Navigation System</v>
          </cell>
          <cell r="J1210" t="str">
            <v>In Dash Navigation System</v>
          </cell>
          <cell r="K1210" t="str">
            <v>live</v>
          </cell>
          <cell r="L1210" t="str">
            <v>/</v>
          </cell>
          <cell r="M1210" t="str">
            <v>new</v>
          </cell>
          <cell r="N1210" t="str">
            <v>ARCHIVED</v>
          </cell>
          <cell r="O1210" t="b">
            <v>1</v>
          </cell>
          <cell r="P1210" t="str">
            <v>WISE SUCCESS(HK) TECHNOLOGY LIMITED</v>
          </cell>
          <cell r="Q1210">
            <v>0</v>
          </cell>
        </row>
        <row r="1211">
          <cell r="B1211" t="str">
            <v>SF-A01</v>
          </cell>
          <cell r="C1211" t="str">
            <v>For Audi TT2006 Onwards Facia Fascia Stereo Surround Dash Trim Black Matched</v>
          </cell>
          <cell r="D1211">
            <v>0.3</v>
          </cell>
          <cell r="E1211">
            <v>0.2</v>
          </cell>
          <cell r="F1211">
            <v>0.2</v>
          </cell>
          <cell r="G1211">
            <v>0.1</v>
          </cell>
          <cell r="H1211" t="str">
            <v>MASTEN</v>
          </cell>
          <cell r="I1211" t="str">
            <v>Fascia</v>
          </cell>
          <cell r="J1211" t="str">
            <v>In Dash Navigation System Accessories</v>
          </cell>
          <cell r="K1211" t="str">
            <v>Live</v>
          </cell>
          <cell r="L1211" t="str">
            <v>/</v>
          </cell>
          <cell r="M1211" t="str">
            <v>new</v>
          </cell>
          <cell r="N1211" t="str">
            <v>ARCHIVED</v>
          </cell>
          <cell r="O1211" t="b">
            <v>0</v>
          </cell>
          <cell r="P1211" t="str">
            <v>JINLONG ELECTRONIC CO. LIMITED</v>
          </cell>
          <cell r="Q1211">
            <v>0</v>
          </cell>
        </row>
        <row r="1212">
          <cell r="B1212" t="str">
            <v>AND4-M112-AUTO</v>
          </cell>
          <cell r="C1212" t="str">
            <v>For Auto Aircon BMW E81 /E82 / E87 / E88 GPS Bluetooth Car Player Navigation Stereo DVD Radio</v>
          </cell>
          <cell r="D1212">
            <v>4.0999999999999996</v>
          </cell>
          <cell r="E1212">
            <v>0.27</v>
          </cell>
          <cell r="F1212">
            <v>0.17</v>
          </cell>
          <cell r="G1212">
            <v>0.28000000000000003</v>
          </cell>
          <cell r="H1212" t="str">
            <v>MASTEN</v>
          </cell>
          <cell r="I1212" t="str">
            <v>Navigation System</v>
          </cell>
          <cell r="J1212" t="str">
            <v>In Dash Navigation System</v>
          </cell>
          <cell r="K1212" t="str">
            <v>Live</v>
          </cell>
          <cell r="L1212" t="str">
            <v>/</v>
          </cell>
          <cell r="M1212" t="str">
            <v>new</v>
          </cell>
          <cell r="N1212" t="str">
            <v>ARCHIVED</v>
          </cell>
          <cell r="O1212" t="b">
            <v>0</v>
          </cell>
          <cell r="P1212" t="str">
            <v>WISE SUCCESS(HK) TECHNOLOGY LIMITED</v>
          </cell>
          <cell r="Q1212">
            <v>0</v>
          </cell>
        </row>
        <row r="1213">
          <cell r="B1213" t="str">
            <v>AND4-M112-AUTOS</v>
          </cell>
          <cell r="C1213" t="str">
            <v>For Auto Aircon BMW E81 /E82 / E87 / E88 GPS Bluetooth Car Player Navigation Stereo DVD Radio</v>
          </cell>
          <cell r="D1213">
            <v>4.0999999999999996</v>
          </cell>
          <cell r="E1213">
            <v>0.17</v>
          </cell>
          <cell r="F1213">
            <v>0.28000000000000003</v>
          </cell>
          <cell r="G1213">
            <v>0.27</v>
          </cell>
          <cell r="H1213" t="str">
            <v>MASTEN</v>
          </cell>
          <cell r="I1213" t="str">
            <v>Navigation System</v>
          </cell>
          <cell r="J1213" t="str">
            <v>In Dash Navigation System</v>
          </cell>
          <cell r="K1213" t="str">
            <v>Live</v>
          </cell>
          <cell r="L1213" t="str">
            <v>/</v>
          </cell>
          <cell r="M1213" t="str">
            <v>new</v>
          </cell>
          <cell r="N1213" t="str">
            <v>ARCHIVED</v>
          </cell>
          <cell r="O1213" t="b">
            <v>1</v>
          </cell>
          <cell r="P1213" t="str">
            <v>WISE SUCCESS(HK) TECHNOLOGY LIMITED</v>
          </cell>
          <cell r="Q1213">
            <v>0</v>
          </cell>
        </row>
        <row r="1214">
          <cell r="B1214" t="str">
            <v>AND4-M112-AUTOC</v>
          </cell>
          <cell r="C1214" t="str">
            <v>For Auto Aircon BMW E81 /E82 / E87 / E88 GPS Bluetooth Car Player Navigation Stereo DVD Radio Camera</v>
          </cell>
          <cell r="D1214">
            <v>4.0999999999999996</v>
          </cell>
          <cell r="E1214">
            <v>0.17</v>
          </cell>
          <cell r="F1214">
            <v>0.28000000000000003</v>
          </cell>
          <cell r="G1214">
            <v>0.27</v>
          </cell>
          <cell r="H1214" t="str">
            <v>MASTEN</v>
          </cell>
          <cell r="I1214" t="str">
            <v>Navigation System</v>
          </cell>
          <cell r="J1214" t="str">
            <v>In Dash Navigation System</v>
          </cell>
          <cell r="K1214" t="str">
            <v>Live</v>
          </cell>
          <cell r="L1214" t="str">
            <v>/</v>
          </cell>
          <cell r="M1214" t="str">
            <v>new</v>
          </cell>
          <cell r="N1214" t="str">
            <v>ARCHIVED</v>
          </cell>
          <cell r="O1214" t="b">
            <v>1</v>
          </cell>
          <cell r="P1214" t="str">
            <v>WISE SUCCESS(HK) TECHNOLOGY LIMITED</v>
          </cell>
          <cell r="Q1214">
            <v>0</v>
          </cell>
        </row>
        <row r="1215">
          <cell r="B1215" t="str">
            <v>SF-B01</v>
          </cell>
          <cell r="C1215" t="str">
            <v>For BMW 3Series E90 E91 E92 E93 2 Din Fascia Fitting Kid Dash Stereo Panel</v>
          </cell>
          <cell r="D1215">
            <v>0.34</v>
          </cell>
          <cell r="E1215">
            <v>0.06</v>
          </cell>
          <cell r="F1215">
            <v>0.28999999999999998</v>
          </cell>
          <cell r="G1215">
            <v>0.2</v>
          </cell>
          <cell r="H1215" t="str">
            <v>MASTEN</v>
          </cell>
          <cell r="I1215" t="str">
            <v>Fascia</v>
          </cell>
          <cell r="J1215" t="str">
            <v>In Dash Navigation System Accessories</v>
          </cell>
          <cell r="K1215" t="str">
            <v>Live</v>
          </cell>
          <cell r="L1215" t="str">
            <v>/</v>
          </cell>
          <cell r="M1215" t="str">
            <v>new</v>
          </cell>
          <cell r="N1215" t="str">
            <v>ARCHIVED</v>
          </cell>
          <cell r="O1215" t="b">
            <v>0</v>
          </cell>
          <cell r="P1215" t="str">
            <v>JINLONG ELECTRONIC CO. LIMITED</v>
          </cell>
          <cell r="Q1215">
            <v>0</v>
          </cell>
        </row>
        <row r="1216">
          <cell r="B1216" t="str">
            <v>AND4-M095-AUTO</v>
          </cell>
          <cell r="C1216" t="str">
            <v>For BMW E90 /91/92/93 GPS Bluetooth Car Player Navigation Stereo DVD Radio</v>
          </cell>
          <cell r="D1216">
            <v>4.8</v>
          </cell>
          <cell r="E1216">
            <v>0.33</v>
          </cell>
          <cell r="F1216">
            <v>0.28999999999999998</v>
          </cell>
          <cell r="G1216">
            <v>0.23</v>
          </cell>
          <cell r="H1216" t="str">
            <v>MASTEN</v>
          </cell>
          <cell r="I1216" t="str">
            <v>Navigation System</v>
          </cell>
          <cell r="J1216" t="str">
            <v>In Dash Navigation System</v>
          </cell>
          <cell r="K1216" t="str">
            <v>Live</v>
          </cell>
          <cell r="L1216" t="str">
            <v>/</v>
          </cell>
          <cell r="M1216" t="str">
            <v>new</v>
          </cell>
          <cell r="N1216" t="str">
            <v>ARCHIVED</v>
          </cell>
          <cell r="O1216" t="b">
            <v>0</v>
          </cell>
          <cell r="P1216" t="str">
            <v>WISE SUCCESS(HK) TECHNOLOGY LIMITED</v>
          </cell>
          <cell r="Q1216">
            <v>0</v>
          </cell>
        </row>
        <row r="1217">
          <cell r="B1217" t="str">
            <v>AND4-M095</v>
          </cell>
          <cell r="C1217" t="str">
            <v>For BMW E90 /91/92/93 GPS Bluetooth Car Player Navigation Stereo DVD Radio AND4-M095</v>
          </cell>
          <cell r="D1217">
            <v>4.8</v>
          </cell>
          <cell r="E1217">
            <v>0.33</v>
          </cell>
          <cell r="F1217">
            <v>0.28999999999999998</v>
          </cell>
          <cell r="G1217">
            <v>0.23</v>
          </cell>
          <cell r="H1217" t="str">
            <v>MASTEN</v>
          </cell>
          <cell r="I1217" t="str">
            <v>Navigation System</v>
          </cell>
          <cell r="J1217" t="str">
            <v>In Dash Navigation System</v>
          </cell>
          <cell r="K1217" t="str">
            <v>Live</v>
          </cell>
          <cell r="L1217" t="str">
            <v>/</v>
          </cell>
          <cell r="M1217" t="str">
            <v>new</v>
          </cell>
          <cell r="N1217" t="str">
            <v>ARCHIVED</v>
          </cell>
          <cell r="O1217" t="b">
            <v>0</v>
          </cell>
          <cell r="P1217" t="str">
            <v>WISE SUCCESS(HK) TECHNOLOGY LIMITED</v>
          </cell>
          <cell r="Q1217">
            <v>0</v>
          </cell>
        </row>
        <row r="1218">
          <cell r="B1218" t="str">
            <v>AND4-M095-AUTOC</v>
          </cell>
          <cell r="C1218" t="str">
            <v>For BMW E90 /91/92/93 GPS Bluetooth Car Player Navigation Stereo DVD Radio Inc Camera</v>
          </cell>
          <cell r="D1218">
            <v>4.8</v>
          </cell>
          <cell r="E1218">
            <v>0.33</v>
          </cell>
          <cell r="F1218">
            <v>0.28999999999999998</v>
          </cell>
          <cell r="G1218">
            <v>0.23</v>
          </cell>
          <cell r="H1218" t="str">
            <v>MASTEN</v>
          </cell>
          <cell r="I1218" t="str">
            <v>Navigation System</v>
          </cell>
          <cell r="J1218" t="str">
            <v>In Dash Navigation System</v>
          </cell>
          <cell r="K1218" t="str">
            <v>Live</v>
          </cell>
          <cell r="L1218" t="str">
            <v>/</v>
          </cell>
          <cell r="M1218" t="str">
            <v>new</v>
          </cell>
          <cell r="N1218" t="str">
            <v>ARCHIVED</v>
          </cell>
          <cell r="O1218" t="b">
            <v>1</v>
          </cell>
          <cell r="P1218" t="str">
            <v>Canying Industrial Co., Ltd.</v>
          </cell>
          <cell r="Q1218">
            <v>0</v>
          </cell>
        </row>
        <row r="1219">
          <cell r="B1219" t="str">
            <v>AND4-M095C</v>
          </cell>
          <cell r="C1219" t="str">
            <v>For BMW E90 /91/92/93 GPS Bluetooth Car Player Navigation Stereo DVD Radio Inc Camera AND4-M095C</v>
          </cell>
          <cell r="D1219">
            <v>4.8</v>
          </cell>
          <cell r="E1219">
            <v>0.33</v>
          </cell>
          <cell r="F1219">
            <v>0.28999999999999998</v>
          </cell>
          <cell r="G1219">
            <v>0.23</v>
          </cell>
          <cell r="H1219" t="str">
            <v>MASTEN</v>
          </cell>
          <cell r="I1219" t="str">
            <v>Navigation System</v>
          </cell>
          <cell r="J1219" t="str">
            <v>In Dash Navigation System</v>
          </cell>
          <cell r="K1219" t="str">
            <v>Live</v>
          </cell>
          <cell r="L1219" t="str">
            <v>/</v>
          </cell>
          <cell r="M1219" t="str">
            <v>new</v>
          </cell>
          <cell r="N1219" t="str">
            <v>ARCHIVED</v>
          </cell>
          <cell r="O1219" t="b">
            <v>1</v>
          </cell>
          <cell r="P1219" t="str">
            <v>WISE SUCCESS(HK) TECHNOLOGY LIMITED</v>
          </cell>
          <cell r="Q1219">
            <v>0</v>
          </cell>
        </row>
        <row r="1220">
          <cell r="B1220" t="str">
            <v>AND4-M219C</v>
          </cell>
          <cell r="C1220" t="str">
            <v>For BMW X1 GPS Bluetooth Car Player Navigation Stereo DVD Radio</v>
          </cell>
          <cell r="D1220">
            <v>4.0999999999999996</v>
          </cell>
          <cell r="E1220">
            <v>0.7</v>
          </cell>
          <cell r="F1220">
            <v>0.27</v>
          </cell>
          <cell r="G1220">
            <v>0.37</v>
          </cell>
          <cell r="H1220" t="str">
            <v>MASTEN</v>
          </cell>
          <cell r="I1220" t="str">
            <v>Navigation System</v>
          </cell>
          <cell r="J1220" t="str">
            <v>In Dash Navigation System</v>
          </cell>
          <cell r="K1220" t="str">
            <v>Live</v>
          </cell>
          <cell r="L1220" t="str">
            <v>/</v>
          </cell>
          <cell r="M1220" t="str">
            <v>new</v>
          </cell>
          <cell r="N1220" t="str">
            <v>ARCHIVED</v>
          </cell>
          <cell r="O1220" t="b">
            <v>1</v>
          </cell>
          <cell r="P1220" t="str">
            <v>eTuxcar Co. Ltd</v>
          </cell>
          <cell r="Q1220">
            <v>0</v>
          </cell>
        </row>
        <row r="1221">
          <cell r="B1221" t="str">
            <v>AND4-M219</v>
          </cell>
          <cell r="C1221" t="str">
            <v>For BMW X1 GPS Bluetooth Car Player Navigation Stereo DVD Radio</v>
          </cell>
          <cell r="D1221">
            <v>4.0999999999999996</v>
          </cell>
          <cell r="E1221">
            <v>0.37</v>
          </cell>
          <cell r="F1221">
            <v>0.7</v>
          </cell>
          <cell r="G1221">
            <v>0.27</v>
          </cell>
          <cell r="H1221" t="str">
            <v>MASTEN</v>
          </cell>
          <cell r="I1221" t="str">
            <v>Navigation System</v>
          </cell>
          <cell r="J1221" t="str">
            <v>In Dash Navigation System</v>
          </cell>
          <cell r="K1221" t="str">
            <v>Live</v>
          </cell>
          <cell r="L1221" t="str">
            <v>/</v>
          </cell>
          <cell r="M1221" t="str">
            <v>new</v>
          </cell>
          <cell r="N1221" t="str">
            <v>ARCHIVED</v>
          </cell>
          <cell r="O1221" t="b">
            <v>0</v>
          </cell>
          <cell r="P1221" t="str">
            <v>eTuxcar Co. Ltd</v>
          </cell>
          <cell r="Q1221">
            <v>0</v>
          </cell>
        </row>
        <row r="1222">
          <cell r="B1222" t="str">
            <v>AND4-M219S</v>
          </cell>
          <cell r="C1222" t="str">
            <v>For BMW X1 GPS Bluetooth Car Player Navigation Stereo DVD Radio</v>
          </cell>
          <cell r="D1222">
            <v>4.0999999999999996</v>
          </cell>
          <cell r="E1222">
            <v>0.7</v>
          </cell>
          <cell r="F1222">
            <v>0.27</v>
          </cell>
          <cell r="G1222">
            <v>0.37</v>
          </cell>
          <cell r="H1222" t="str">
            <v>MASTEN</v>
          </cell>
          <cell r="I1222" t="str">
            <v>Navigation System</v>
          </cell>
          <cell r="J1222" t="str">
            <v>In Dash Navigation System</v>
          </cell>
          <cell r="K1222" t="str">
            <v>Live</v>
          </cell>
          <cell r="L1222" t="str">
            <v>/</v>
          </cell>
          <cell r="M1222" t="str">
            <v>new</v>
          </cell>
          <cell r="N1222" t="str">
            <v>ARCHIVED</v>
          </cell>
          <cell r="O1222" t="b">
            <v>1</v>
          </cell>
          <cell r="P1222" t="str">
            <v>eTuxcar Co. Ltd</v>
          </cell>
          <cell r="Q1222">
            <v>0</v>
          </cell>
        </row>
        <row r="1223">
          <cell r="B1223" t="str">
            <v>KIT-M01</v>
          </cell>
          <cell r="C1223" t="str">
            <v>For BT-50 Mazda For Ford Ranger PK Facia Fascia 2007-2011 Kit &amp; ISO Cable Surround</v>
          </cell>
          <cell r="D1223">
            <v>0.15</v>
          </cell>
          <cell r="E1223">
            <v>0.3</v>
          </cell>
          <cell r="F1223">
            <v>0.13</v>
          </cell>
          <cell r="G1223">
            <v>0.13</v>
          </cell>
          <cell r="H1223" t="str">
            <v>MASTEN</v>
          </cell>
          <cell r="I1223" t="str">
            <v>Fascia Kit</v>
          </cell>
          <cell r="J1223" t="str">
            <v>In Dash Navigation System Accessories</v>
          </cell>
          <cell r="K1223" t="str">
            <v>Live</v>
          </cell>
          <cell r="L1223" t="str">
            <v>/</v>
          </cell>
          <cell r="M1223" t="str">
            <v>new</v>
          </cell>
          <cell r="N1223" t="str">
            <v>ARCHIVED</v>
          </cell>
          <cell r="O1223" t="b">
            <v>1</v>
          </cell>
          <cell r="P1223" t="str">
            <v>JINLONG ELECTRONIC CO. LIMITED</v>
          </cell>
          <cell r="Q1223">
            <v>0</v>
          </cell>
        </row>
        <row r="1224">
          <cell r="B1224" t="str">
            <v>AND4-M021C</v>
          </cell>
          <cell r="C1224" t="str">
            <v>For Chevy / Buick - Silverado 2007-2013 GPS Bluetooth Car Player Navigation Stereo DVD Radio</v>
          </cell>
          <cell r="D1224">
            <v>4.0999999999999996</v>
          </cell>
          <cell r="E1224">
            <v>0.28999999999999998</v>
          </cell>
          <cell r="F1224">
            <v>0.28000000000000003</v>
          </cell>
          <cell r="G1224">
            <v>0.2</v>
          </cell>
          <cell r="H1224" t="str">
            <v>MASTEN</v>
          </cell>
          <cell r="I1224" t="str">
            <v>Navigation System</v>
          </cell>
          <cell r="J1224" t="str">
            <v>In Dash Navigation System</v>
          </cell>
          <cell r="K1224" t="str">
            <v>Live</v>
          </cell>
          <cell r="L1224" t="str">
            <v>/</v>
          </cell>
          <cell r="M1224" t="str">
            <v>new</v>
          </cell>
          <cell r="N1224" t="str">
            <v>ARCHIVED</v>
          </cell>
          <cell r="O1224" t="b">
            <v>1</v>
          </cell>
          <cell r="P1224" t="str">
            <v>WISE SUCCESS(HK) TECHNOLOGY LIMITED</v>
          </cell>
          <cell r="Q1224">
            <v>0</v>
          </cell>
        </row>
        <row r="1225">
          <cell r="B1225" t="str">
            <v>AND4-M021</v>
          </cell>
          <cell r="C1225" t="str">
            <v>For Chevy / Buick - Silverado 2007-2013 GPS Bluetooth Car Player Navigation Stereo DVD Radio</v>
          </cell>
          <cell r="D1225">
            <v>4.0999999999999996</v>
          </cell>
          <cell r="E1225">
            <v>0.28999999999999998</v>
          </cell>
          <cell r="F1225">
            <v>0.28000000000000003</v>
          </cell>
          <cell r="G1225">
            <v>0.2</v>
          </cell>
          <cell r="H1225" t="str">
            <v>MASTEN</v>
          </cell>
          <cell r="I1225" t="str">
            <v>Navigation System</v>
          </cell>
          <cell r="J1225" t="str">
            <v>In Dash Navigation System</v>
          </cell>
          <cell r="K1225" t="str">
            <v>Live</v>
          </cell>
          <cell r="L1225" t="str">
            <v>/</v>
          </cell>
          <cell r="M1225" t="str">
            <v>new</v>
          </cell>
          <cell r="N1225" t="str">
            <v>ARCHIVED</v>
          </cell>
          <cell r="O1225" t="b">
            <v>0</v>
          </cell>
          <cell r="P1225" t="str">
            <v>WISE SUCCESS(HK) TECHNOLOGY LIMITED</v>
          </cell>
          <cell r="Q1225">
            <v>0</v>
          </cell>
        </row>
        <row r="1226">
          <cell r="B1226" t="str">
            <v>AND4-M021S</v>
          </cell>
          <cell r="C1226" t="str">
            <v>For Chevy / Buick - Silverado 2007-2013 GPS Bluetooth Car Player Navigation Stereo DVD Radio</v>
          </cell>
          <cell r="D1226">
            <v>4.0999999999999996</v>
          </cell>
          <cell r="E1226">
            <v>0.28999999999999998</v>
          </cell>
          <cell r="F1226">
            <v>0.28000000000000003</v>
          </cell>
          <cell r="G1226">
            <v>0.2</v>
          </cell>
          <cell r="H1226" t="str">
            <v>MASTEN</v>
          </cell>
          <cell r="I1226" t="str">
            <v>Navigation System</v>
          </cell>
          <cell r="J1226" t="str">
            <v>In Dash Navigation System</v>
          </cell>
          <cell r="K1226" t="str">
            <v>Live</v>
          </cell>
          <cell r="L1226" t="str">
            <v>/</v>
          </cell>
          <cell r="M1226" t="str">
            <v>new</v>
          </cell>
          <cell r="N1226" t="str">
            <v>ARCHIVED</v>
          </cell>
          <cell r="O1226" t="b">
            <v>1</v>
          </cell>
          <cell r="P1226" t="str">
            <v>WISE SUCCESS(HK) TECHNOLOGY LIMITED</v>
          </cell>
          <cell r="Q1226">
            <v>0</v>
          </cell>
        </row>
        <row r="1227">
          <cell r="B1227" t="str">
            <v>AND4-M241</v>
          </cell>
          <cell r="C1227" t="str">
            <v>For Citroen C4 2011-2015 GPS Bluetooth Car Player Navigation Stereo DVD Radio</v>
          </cell>
          <cell r="D1227">
            <v>4.0999999999999996</v>
          </cell>
          <cell r="E1227">
            <v>0.23</v>
          </cell>
          <cell r="F1227">
            <v>0.11</v>
          </cell>
          <cell r="G1227">
            <v>0.24</v>
          </cell>
          <cell r="H1227" t="str">
            <v>MASTEN</v>
          </cell>
          <cell r="I1227" t="str">
            <v>Navigation System</v>
          </cell>
          <cell r="J1227" t="str">
            <v>In Dash Navigation System</v>
          </cell>
          <cell r="K1227" t="str">
            <v>Live</v>
          </cell>
          <cell r="L1227" t="str">
            <v>/</v>
          </cell>
          <cell r="M1227" t="str">
            <v>new</v>
          </cell>
          <cell r="N1227" t="str">
            <v>ARCHIVED</v>
          </cell>
          <cell r="O1227" t="b">
            <v>0</v>
          </cell>
          <cell r="P1227" t="str">
            <v>WISE SUCCESS(HK) TECHNOLOGY LIMITED</v>
          </cell>
          <cell r="Q1227">
            <v>0</v>
          </cell>
        </row>
        <row r="1228">
          <cell r="B1228" t="str">
            <v>AND4-M241S</v>
          </cell>
          <cell r="C1228" t="str">
            <v>For Citroen C4 2011-2015 GPS Bluetooth Car Player Navigation Stereo DVD Radio</v>
          </cell>
          <cell r="D1228">
            <v>4.0999999999999996</v>
          </cell>
          <cell r="E1228">
            <v>0.11</v>
          </cell>
          <cell r="F1228">
            <v>0.24</v>
          </cell>
          <cell r="G1228">
            <v>0.23</v>
          </cell>
          <cell r="H1228" t="str">
            <v>MASTEN</v>
          </cell>
          <cell r="I1228" t="str">
            <v>Navigation System</v>
          </cell>
          <cell r="J1228" t="str">
            <v>In Dash Navigation System</v>
          </cell>
          <cell r="K1228" t="str">
            <v>Live</v>
          </cell>
          <cell r="L1228" t="str">
            <v>/</v>
          </cell>
          <cell r="M1228" t="str">
            <v>new</v>
          </cell>
          <cell r="N1228" t="str">
            <v>ARCHIVED</v>
          </cell>
          <cell r="O1228" t="b">
            <v>1</v>
          </cell>
          <cell r="P1228" t="str">
            <v>WISE SUCCESS(HK) TECHNOLOGY LIMITED</v>
          </cell>
          <cell r="Q1228">
            <v>0</v>
          </cell>
        </row>
        <row r="1229">
          <cell r="B1229" t="str">
            <v>AND4-M241C</v>
          </cell>
          <cell r="C1229" t="str">
            <v>For Citroen C4 2011-2015 GPS Bluetooth Car Player Navigation Stereo DVD Radio Inc Camera</v>
          </cell>
          <cell r="D1229">
            <v>4.0999999999999996</v>
          </cell>
          <cell r="E1229">
            <v>0.11</v>
          </cell>
          <cell r="F1229">
            <v>0.24</v>
          </cell>
          <cell r="G1229">
            <v>0.23</v>
          </cell>
          <cell r="H1229" t="str">
            <v>MASTEN</v>
          </cell>
          <cell r="I1229" t="str">
            <v>Navigation System</v>
          </cell>
          <cell r="J1229" t="str">
            <v>In Dash Navigation System</v>
          </cell>
          <cell r="K1229" t="str">
            <v>Live</v>
          </cell>
          <cell r="L1229" t="str">
            <v>/</v>
          </cell>
          <cell r="M1229" t="str">
            <v>new</v>
          </cell>
          <cell r="N1229" t="str">
            <v>ARCHIVED</v>
          </cell>
          <cell r="O1229" t="b">
            <v>1</v>
          </cell>
          <cell r="P1229" t="str">
            <v>WISE SUCCESS(HK) TECHNOLOGY LIMITED</v>
          </cell>
          <cell r="Q1229">
            <v>0</v>
          </cell>
        </row>
        <row r="1230">
          <cell r="B1230" t="str">
            <v>AWH3064S</v>
          </cell>
          <cell r="C1230" t="str">
            <v>For Commodore Calais Monaro 2002 - 2006 VY VZ Cable Harness ISO</v>
          </cell>
          <cell r="D1230">
            <v>4.9000000000000002E-2</v>
          </cell>
          <cell r="E1230">
            <v>7.0000000000000007E-2</v>
          </cell>
          <cell r="F1230">
            <v>0.13</v>
          </cell>
          <cell r="G1230">
            <v>0.04</v>
          </cell>
          <cell r="H1230" t="str">
            <v>MASTEN</v>
          </cell>
          <cell r="I1230" t="str">
            <v>Harness</v>
          </cell>
          <cell r="J1230" t="str">
            <v>In Dash Navigation System Accessories</v>
          </cell>
          <cell r="K1230" t="str">
            <v>Live</v>
          </cell>
          <cell r="L1230" t="str">
            <v>/</v>
          </cell>
          <cell r="M1230" t="str">
            <v>new</v>
          </cell>
          <cell r="N1230" t="str">
            <v>ARCHIVED</v>
          </cell>
          <cell r="O1230" t="b">
            <v>1</v>
          </cell>
          <cell r="P1230" t="str">
            <v>TDJ Australia Pty Ltd</v>
          </cell>
          <cell r="Q1230">
            <v>0</v>
          </cell>
        </row>
        <row r="1231">
          <cell r="B1231" t="str">
            <v>DM-FG-1215B</v>
          </cell>
          <cell r="C1231" t="str">
            <v>For D-MAX DMax Grille Grill Suits Isuzu DMax Ute 2012 - 2016 New Upgrade Billet Style Silver Finish Colour Used</v>
          </cell>
          <cell r="D1231">
            <v>10</v>
          </cell>
          <cell r="E1231">
            <v>0.28000000000000003</v>
          </cell>
          <cell r="F1231">
            <v>1.2</v>
          </cell>
          <cell r="G1231">
            <v>0.34</v>
          </cell>
          <cell r="H1231" t="str">
            <v>MASTEN</v>
          </cell>
          <cell r="I1231" t="str">
            <v>Vehicle Accessories</v>
          </cell>
          <cell r="J1231" t="str">
            <v>Vehicle Accessories</v>
          </cell>
          <cell r="K1231" t="str">
            <v>Archived</v>
          </cell>
          <cell r="L1231" t="str">
            <v>/</v>
          </cell>
          <cell r="M1231" t="str">
            <v>new</v>
          </cell>
          <cell r="N1231" t="str">
            <v>ARCHIVED</v>
          </cell>
          <cell r="O1231" t="b">
            <v>0</v>
          </cell>
          <cell r="P1231" t="str">
            <v>Guangzhou Offroad Running Limited</v>
          </cell>
          <cell r="Q1231">
            <v>0</v>
          </cell>
        </row>
        <row r="1232">
          <cell r="B1232" t="str">
            <v>AND4-H20</v>
          </cell>
          <cell r="C1232" t="str">
            <v>For Elantra MD3 2013 - 14 GPS Bluetooth Car Player Navigation Radio Stereo DVD</v>
          </cell>
          <cell r="D1232">
            <v>6</v>
          </cell>
          <cell r="E1232">
            <v>0.36</v>
          </cell>
          <cell r="F1232">
            <v>0.52</v>
          </cell>
          <cell r="G1232">
            <v>0.23</v>
          </cell>
          <cell r="H1232" t="str">
            <v>MASTEN</v>
          </cell>
          <cell r="I1232" t="str">
            <v>Navigation System</v>
          </cell>
          <cell r="J1232" t="str">
            <v>In Dash Navigation System</v>
          </cell>
          <cell r="K1232" t="str">
            <v>Live</v>
          </cell>
          <cell r="L1232" t="str">
            <v>/</v>
          </cell>
          <cell r="M1232" t="str">
            <v>new</v>
          </cell>
          <cell r="N1232" t="str">
            <v>ARCHIVED</v>
          </cell>
          <cell r="O1232" t="b">
            <v>0</v>
          </cell>
          <cell r="P1232" t="str">
            <v>WISE SUCCESS(HK) TECHNOLOGY LIMITED</v>
          </cell>
          <cell r="Q1232">
            <v>0</v>
          </cell>
        </row>
        <row r="1233">
          <cell r="B1233" t="str">
            <v>AND4-H20S</v>
          </cell>
          <cell r="C1233" t="str">
            <v>For Elantra MD3 2013 - 14 GPS Bluetooth Car Player Navigation Radio Stereo DVD</v>
          </cell>
          <cell r="D1233">
            <v>6</v>
          </cell>
          <cell r="E1233">
            <v>0.36</v>
          </cell>
          <cell r="F1233">
            <v>0.52</v>
          </cell>
          <cell r="G1233">
            <v>0.23</v>
          </cell>
          <cell r="H1233" t="str">
            <v>MASTEN</v>
          </cell>
          <cell r="I1233" t="str">
            <v>Navigation System</v>
          </cell>
          <cell r="J1233" t="str">
            <v>In Dash Navigation System</v>
          </cell>
          <cell r="K1233" t="str">
            <v>Live</v>
          </cell>
          <cell r="L1233" t="str">
            <v>/</v>
          </cell>
          <cell r="M1233" t="str">
            <v>new</v>
          </cell>
          <cell r="N1233" t="str">
            <v>ARCHIVED</v>
          </cell>
          <cell r="O1233" t="b">
            <v>1</v>
          </cell>
          <cell r="P1233" t="str">
            <v>WISE SUCCESS(HK) TECHNOLOGY LIMITED</v>
          </cell>
          <cell r="Q1233">
            <v>0</v>
          </cell>
        </row>
        <row r="1234">
          <cell r="B1234" t="str">
            <v>AVN-H20</v>
          </cell>
          <cell r="C1234" t="str">
            <v>For Elantra MD3 2013 - 14 GPS Bluetooth Car Player Navigation Radio Stereo DVD</v>
          </cell>
          <cell r="D1234">
            <v>4.8</v>
          </cell>
          <cell r="E1234">
            <v>0.28999999999999998</v>
          </cell>
          <cell r="F1234">
            <v>0.33</v>
          </cell>
          <cell r="G1234">
            <v>0.23</v>
          </cell>
          <cell r="H1234" t="str">
            <v>MASTEN</v>
          </cell>
          <cell r="I1234" t="str">
            <v>Navigation System</v>
          </cell>
          <cell r="J1234" t="str">
            <v>Navigation System</v>
          </cell>
          <cell r="K1234" t="str">
            <v>Archived</v>
          </cell>
          <cell r="L1234" t="str">
            <v>/</v>
          </cell>
          <cell r="M1234" t="str">
            <v>new</v>
          </cell>
          <cell r="N1234" t="str">
            <v>ARCHIVED</v>
          </cell>
          <cell r="O1234" t="b">
            <v>0</v>
          </cell>
          <cell r="P1234" t="str">
            <v>WISE SUCCESS(HK) TECHNOLOGY LIMITED</v>
          </cell>
          <cell r="Q1234">
            <v>0</v>
          </cell>
        </row>
        <row r="1235">
          <cell r="B1235" t="str">
            <v>AND4-H20C</v>
          </cell>
          <cell r="C1235" t="str">
            <v>For Elantra MD3 2013 - 14 GPS Bluetooth Car Player Navigation Radio Stereo DVD Inc Camera</v>
          </cell>
          <cell r="D1235">
            <v>6</v>
          </cell>
          <cell r="E1235">
            <v>0.36</v>
          </cell>
          <cell r="F1235">
            <v>0.52</v>
          </cell>
          <cell r="G1235">
            <v>0.23</v>
          </cell>
          <cell r="H1235" t="str">
            <v>MASTEN</v>
          </cell>
          <cell r="I1235" t="str">
            <v>Navigation System</v>
          </cell>
          <cell r="J1235" t="str">
            <v>In Dash Navigation System</v>
          </cell>
          <cell r="K1235" t="str">
            <v>Live</v>
          </cell>
          <cell r="L1235" t="str">
            <v>/</v>
          </cell>
          <cell r="M1235" t="str">
            <v>new</v>
          </cell>
          <cell r="N1235" t="str">
            <v>ARCHIVED</v>
          </cell>
          <cell r="O1235" t="b">
            <v>1</v>
          </cell>
          <cell r="P1235" t="str">
            <v>WISE SUCCESS(HK) TECHNOLOGY LIMITED</v>
          </cell>
          <cell r="Q1235">
            <v>0</v>
          </cell>
        </row>
        <row r="1236">
          <cell r="B1236" t="str">
            <v>AND4-FESC</v>
          </cell>
          <cell r="C1236" t="str">
            <v>For Ford Eco Sport BK 13-14 GPS Bluetooth Car Player Navigation Stereo Camera</v>
          </cell>
          <cell r="D1236">
            <v>5.8</v>
          </cell>
          <cell r="E1236">
            <v>0.28999999999999998</v>
          </cell>
          <cell r="F1236">
            <v>0.47</v>
          </cell>
          <cell r="G1236">
            <v>0.35</v>
          </cell>
          <cell r="H1236" t="str">
            <v>MASTEN</v>
          </cell>
          <cell r="I1236" t="str">
            <v>Navigation System</v>
          </cell>
          <cell r="J1236" t="str">
            <v>In Dash Navigation System</v>
          </cell>
          <cell r="K1236" t="str">
            <v>Live</v>
          </cell>
          <cell r="L1236" t="str">
            <v>/</v>
          </cell>
          <cell r="M1236" t="str">
            <v>new</v>
          </cell>
          <cell r="N1236" t="str">
            <v>ARCHIVED</v>
          </cell>
          <cell r="O1236" t="b">
            <v>1</v>
          </cell>
          <cell r="P1236" t="str">
            <v>WISE SUCCESS(HK) TECHNOLOGY LIMITED</v>
          </cell>
          <cell r="Q1236">
            <v>0</v>
          </cell>
        </row>
        <row r="1237">
          <cell r="B1237" t="str">
            <v>AVN-FESC</v>
          </cell>
          <cell r="C1237" t="str">
            <v>For Ford Eco Sport BK 13-14 GPS Bluetooth Car Player Navigation Stereo Camera</v>
          </cell>
          <cell r="D1237">
            <v>6.8</v>
          </cell>
          <cell r="E1237">
            <v>0.28999999999999998</v>
          </cell>
          <cell r="F1237">
            <v>0.38</v>
          </cell>
          <cell r="G1237">
            <v>0.28999999999999998</v>
          </cell>
          <cell r="H1237" t="str">
            <v>MASTEN</v>
          </cell>
          <cell r="I1237" t="str">
            <v>Navigation System</v>
          </cell>
          <cell r="J1237" t="str">
            <v>Navigation System</v>
          </cell>
          <cell r="K1237" t="str">
            <v>Archived</v>
          </cell>
          <cell r="L1237" t="str">
            <v>/</v>
          </cell>
          <cell r="M1237" t="str">
            <v>new</v>
          </cell>
          <cell r="N1237" t="str">
            <v>ARCHIVED</v>
          </cell>
          <cell r="O1237" t="b">
            <v>1</v>
          </cell>
          <cell r="P1237" t="str">
            <v>WISE SUCCESS(HK) TECHNOLOGY LIMITED</v>
          </cell>
          <cell r="Q1237">
            <v>0</v>
          </cell>
        </row>
        <row r="1238">
          <cell r="B1238" t="str">
            <v>AND4-FES</v>
          </cell>
          <cell r="C1238" t="str">
            <v>For Ford Eco Sport BK 13-14 GPS Nav Bluetooth Car Player Navigation Radio Stereo DVD</v>
          </cell>
          <cell r="D1238">
            <v>5.8</v>
          </cell>
          <cell r="E1238">
            <v>0.28999999999999998</v>
          </cell>
          <cell r="F1238">
            <v>0.47</v>
          </cell>
          <cell r="G1238">
            <v>0.35</v>
          </cell>
          <cell r="H1238" t="str">
            <v>MASTEN</v>
          </cell>
          <cell r="I1238" t="str">
            <v>Navigation System</v>
          </cell>
          <cell r="J1238" t="str">
            <v>In Dash Navigation System</v>
          </cell>
          <cell r="K1238" t="str">
            <v>Live</v>
          </cell>
          <cell r="L1238" t="str">
            <v>/</v>
          </cell>
          <cell r="M1238" t="str">
            <v>new</v>
          </cell>
          <cell r="N1238" t="str">
            <v>ARCHIVED</v>
          </cell>
          <cell r="O1238" t="b">
            <v>0</v>
          </cell>
          <cell r="P1238" t="str">
            <v>WISE SUCCESS(HK) TECHNOLOGY LIMITED</v>
          </cell>
          <cell r="Q1238">
            <v>0</v>
          </cell>
        </row>
        <row r="1239">
          <cell r="B1239" t="str">
            <v>AVN-FESS</v>
          </cell>
          <cell r="C1239" t="str">
            <v>For Ford Eco Sport BK 13-14 GPS Nav Bluetooth Car Player Navigation Radio Stereo DVD</v>
          </cell>
          <cell r="D1239">
            <v>6.8</v>
          </cell>
          <cell r="E1239">
            <v>0.28999999999999998</v>
          </cell>
          <cell r="F1239">
            <v>0.38</v>
          </cell>
          <cell r="G1239">
            <v>0.28999999999999998</v>
          </cell>
          <cell r="H1239" t="str">
            <v>MASTEN</v>
          </cell>
          <cell r="I1239" t="str">
            <v>Navigation System</v>
          </cell>
          <cell r="J1239" t="str">
            <v>Navigation System</v>
          </cell>
          <cell r="K1239" t="str">
            <v>Archived</v>
          </cell>
          <cell r="L1239" t="str">
            <v>/</v>
          </cell>
          <cell r="M1239" t="str">
            <v>new</v>
          </cell>
          <cell r="N1239" t="str">
            <v>ARCHIVED</v>
          </cell>
          <cell r="O1239" t="b">
            <v>1</v>
          </cell>
          <cell r="P1239" t="str">
            <v>WISE SUCCESS(HK) TECHNOLOGY LIMITED</v>
          </cell>
          <cell r="Q1239">
            <v>0</v>
          </cell>
        </row>
        <row r="1240">
          <cell r="B1240" t="str">
            <v>AND4-FESS</v>
          </cell>
          <cell r="C1240" t="str">
            <v>For Ford Eco Sport BK 13-14 GPS Nav Bluetooth Car Player Navigation Radio Stereo DVD AND4-FESS</v>
          </cell>
          <cell r="D1240">
            <v>5.8</v>
          </cell>
          <cell r="E1240">
            <v>0.28999999999999998</v>
          </cell>
          <cell r="F1240">
            <v>0.38</v>
          </cell>
          <cell r="G1240">
            <v>0.28999999999999998</v>
          </cell>
          <cell r="H1240" t="str">
            <v>MASTEN</v>
          </cell>
          <cell r="I1240" t="str">
            <v>Navigation System</v>
          </cell>
          <cell r="J1240" t="str">
            <v>In Dash Navigation System</v>
          </cell>
          <cell r="K1240" t="str">
            <v>Live</v>
          </cell>
          <cell r="L1240" t="str">
            <v>/</v>
          </cell>
          <cell r="M1240" t="str">
            <v>new</v>
          </cell>
          <cell r="N1240" t="str">
            <v>ARCHIVED</v>
          </cell>
          <cell r="O1240" t="b">
            <v>1</v>
          </cell>
          <cell r="P1240" t="str">
            <v>WISE SUCCESS(HK) TECHNOLOGY LIMITED</v>
          </cell>
          <cell r="Q1240">
            <v>0</v>
          </cell>
        </row>
        <row r="1241">
          <cell r="B1241" t="str">
            <v>AVN-FES</v>
          </cell>
          <cell r="C1241" t="str">
            <v>For Ford Eco Sport BK 13-14 GPS Nav Bluetooth Car Player Navigation Radio Stereo DVD AVN-FES</v>
          </cell>
          <cell r="D1241">
            <v>6.8</v>
          </cell>
          <cell r="E1241">
            <v>0.28999999999999998</v>
          </cell>
          <cell r="F1241">
            <v>0.38</v>
          </cell>
          <cell r="G1241">
            <v>0.28999999999999998</v>
          </cell>
          <cell r="H1241" t="str">
            <v>MASTEN</v>
          </cell>
          <cell r="I1241" t="str">
            <v>Navigation System</v>
          </cell>
          <cell r="J1241" t="str">
            <v>Navigation System</v>
          </cell>
          <cell r="K1241" t="str">
            <v>Archived</v>
          </cell>
          <cell r="L1241" t="str">
            <v>/</v>
          </cell>
          <cell r="M1241" t="str">
            <v>new</v>
          </cell>
          <cell r="N1241" t="str">
            <v>ARCHIVED</v>
          </cell>
          <cell r="O1241" t="b">
            <v>0</v>
          </cell>
          <cell r="P1241" t="str">
            <v>WISE SUCCESS(HK) TECHNOLOGY LIMITED</v>
          </cell>
          <cell r="Q1241">
            <v>0</v>
          </cell>
        </row>
        <row r="1242">
          <cell r="B1242" t="str">
            <v>AND4-M148</v>
          </cell>
          <cell r="C1242" t="str">
            <v>For Ford F Series XLT Explorer GPS Bluetooth Car Player Navigation Stereo DVD Radio AM/FM HD</v>
          </cell>
          <cell r="D1242">
            <v>4.0999999999999996</v>
          </cell>
          <cell r="E1242">
            <v>0.22</v>
          </cell>
          <cell r="F1242">
            <v>0.12</v>
          </cell>
          <cell r="G1242">
            <v>0.22</v>
          </cell>
          <cell r="H1242" t="str">
            <v>MASTEN</v>
          </cell>
          <cell r="I1242" t="str">
            <v>Navigation System</v>
          </cell>
          <cell r="J1242" t="str">
            <v>In Dash Navigation System</v>
          </cell>
          <cell r="K1242" t="str">
            <v>Live</v>
          </cell>
          <cell r="L1242" t="str">
            <v>/</v>
          </cell>
          <cell r="M1242" t="str">
            <v>new</v>
          </cell>
          <cell r="N1242" t="str">
            <v>ARCHIVED</v>
          </cell>
          <cell r="O1242" t="b">
            <v>0</v>
          </cell>
          <cell r="P1242" t="str">
            <v>WISE SUCCESS(HK) TECHNOLOGY LIMITED</v>
          </cell>
          <cell r="Q1242">
            <v>0</v>
          </cell>
        </row>
        <row r="1243">
          <cell r="B1243" t="str">
            <v>AND4-M148S</v>
          </cell>
          <cell r="C1243" t="str">
            <v>For Ford F Series XLT Explorer GPS Bluetooth Car Player Navigation Stereo DVD Radio AM/FM HD</v>
          </cell>
          <cell r="D1243">
            <v>4.0999999999999996</v>
          </cell>
          <cell r="E1243">
            <v>0.12</v>
          </cell>
          <cell r="F1243">
            <v>0.22</v>
          </cell>
          <cell r="G1243">
            <v>0.22</v>
          </cell>
          <cell r="H1243" t="str">
            <v>MASTEN</v>
          </cell>
          <cell r="I1243" t="str">
            <v>Navigation System</v>
          </cell>
          <cell r="J1243" t="str">
            <v>In Dash Navigation System</v>
          </cell>
          <cell r="K1243" t="str">
            <v>Live</v>
          </cell>
          <cell r="L1243" t="str">
            <v>/</v>
          </cell>
          <cell r="M1243" t="str">
            <v>new</v>
          </cell>
          <cell r="N1243" t="str">
            <v>ARCHIVED</v>
          </cell>
          <cell r="O1243" t="b">
            <v>1</v>
          </cell>
          <cell r="P1243" t="str">
            <v>WISE SUCCESS(HK) TECHNOLOGY LIMITED</v>
          </cell>
          <cell r="Q1243">
            <v>0</v>
          </cell>
        </row>
        <row r="1244">
          <cell r="B1244" t="str">
            <v>AND4-M148C</v>
          </cell>
          <cell r="C1244" t="str">
            <v>For Ford F Series XLT Explorer GPS Bluetooth Car Player Navigation Stereo DVD Radio AM/FM HD Inc Camera</v>
          </cell>
          <cell r="D1244">
            <v>4.0999999999999996</v>
          </cell>
          <cell r="E1244">
            <v>0.12</v>
          </cell>
          <cell r="F1244">
            <v>0.22</v>
          </cell>
          <cell r="G1244">
            <v>0.22</v>
          </cell>
          <cell r="H1244" t="str">
            <v>MASTEN</v>
          </cell>
          <cell r="I1244" t="str">
            <v>Navigation System</v>
          </cell>
          <cell r="J1244" t="str">
            <v>In Dash Navigation System</v>
          </cell>
          <cell r="K1244" t="str">
            <v>Live</v>
          </cell>
          <cell r="L1244" t="str">
            <v>/</v>
          </cell>
          <cell r="M1244" t="str">
            <v>new</v>
          </cell>
          <cell r="N1244" t="str">
            <v>ARCHIVED</v>
          </cell>
          <cell r="O1244" t="b">
            <v>1</v>
          </cell>
          <cell r="P1244" t="str">
            <v>WISE SUCCESS(HK) TECHNOLOGY LIMITED</v>
          </cell>
          <cell r="Q1244">
            <v>0</v>
          </cell>
        </row>
        <row r="1245">
          <cell r="B1245" t="str">
            <v>AND4-M267</v>
          </cell>
          <cell r="C1245" t="str">
            <v>For Ford F150 GPS Bluetooth Car Player Navigation Stereo DVD Radio AM/FM HD</v>
          </cell>
          <cell r="D1245">
            <v>4.0999999999999996</v>
          </cell>
          <cell r="E1245">
            <v>0.32</v>
          </cell>
          <cell r="F1245">
            <v>0.38</v>
          </cell>
          <cell r="G1245">
            <v>0.24</v>
          </cell>
          <cell r="H1245" t="str">
            <v>MASTEN</v>
          </cell>
          <cell r="I1245" t="str">
            <v>Navigation System</v>
          </cell>
          <cell r="J1245" t="str">
            <v>In Dash Navigation System</v>
          </cell>
          <cell r="K1245" t="str">
            <v>Live</v>
          </cell>
          <cell r="L1245" t="str">
            <v>/</v>
          </cell>
          <cell r="M1245" t="str">
            <v>new</v>
          </cell>
          <cell r="N1245" t="str">
            <v>ARCHIVED</v>
          </cell>
          <cell r="O1245" t="b">
            <v>0</v>
          </cell>
          <cell r="P1245" t="str">
            <v>WISE SUCCESS(HK) TECHNOLOGY LIMITED</v>
          </cell>
          <cell r="Q1245">
            <v>0</v>
          </cell>
        </row>
        <row r="1246">
          <cell r="B1246" t="str">
            <v>AND4-M267S</v>
          </cell>
          <cell r="C1246" t="str">
            <v>For Ford F150 GPS Bluetooth Car Player Navigation Stereo DVD Radio AM/FM HD</v>
          </cell>
          <cell r="D1246">
            <v>4.0999999999999996</v>
          </cell>
          <cell r="E1246">
            <v>0.38</v>
          </cell>
          <cell r="F1246">
            <v>0.24</v>
          </cell>
          <cell r="G1246">
            <v>0.32</v>
          </cell>
          <cell r="H1246" t="str">
            <v>MASTEN</v>
          </cell>
          <cell r="I1246" t="str">
            <v>Navigation System</v>
          </cell>
          <cell r="J1246" t="str">
            <v>In Dash Navigation System</v>
          </cell>
          <cell r="K1246" t="str">
            <v>Live</v>
          </cell>
          <cell r="L1246" t="str">
            <v>/</v>
          </cell>
          <cell r="M1246" t="str">
            <v>new</v>
          </cell>
          <cell r="N1246" t="str">
            <v>ARCHIVED</v>
          </cell>
          <cell r="O1246" t="b">
            <v>1</v>
          </cell>
          <cell r="P1246" t="str">
            <v>WISE SUCCESS(HK) TECHNOLOGY LIMITED</v>
          </cell>
          <cell r="Q1246">
            <v>0</v>
          </cell>
        </row>
        <row r="1247">
          <cell r="B1247" t="str">
            <v>AND4-M267C</v>
          </cell>
          <cell r="C1247" t="str">
            <v>For Ford F150 GPS Bluetooth Car Player Navigation Stereo DVD Radio AM/FM HD Camera</v>
          </cell>
          <cell r="D1247">
            <v>4.0999999999999996</v>
          </cell>
          <cell r="E1247">
            <v>0.38</v>
          </cell>
          <cell r="F1247">
            <v>0.24</v>
          </cell>
          <cell r="G1247">
            <v>0.32</v>
          </cell>
          <cell r="H1247" t="str">
            <v>MASTEN</v>
          </cell>
          <cell r="I1247" t="str">
            <v>Navigation System</v>
          </cell>
          <cell r="J1247" t="str">
            <v>In Dash Navigation System</v>
          </cell>
          <cell r="K1247" t="str">
            <v>Live</v>
          </cell>
          <cell r="L1247" t="str">
            <v>/</v>
          </cell>
          <cell r="M1247" t="str">
            <v>new</v>
          </cell>
          <cell r="N1247" t="str">
            <v>ARCHIVED</v>
          </cell>
          <cell r="O1247" t="b">
            <v>1</v>
          </cell>
          <cell r="P1247" t="str">
            <v>WISE SUCCESS(HK) TECHNOLOGY LIMITED</v>
          </cell>
          <cell r="Q1247">
            <v>0</v>
          </cell>
        </row>
        <row r="1248">
          <cell r="B1248" t="str">
            <v>SF-F03</v>
          </cell>
          <cell r="C1248" t="str">
            <v>For Ford Fiesta Focus Transit 2 Din Fascia GPS Install Stereo Surround 2006 Vehicles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 t="str">
            <v>MASTEN</v>
          </cell>
          <cell r="I1248" t="str">
            <v>Fascia</v>
          </cell>
          <cell r="J1248" t="str">
            <v>In Dash Navigation System Accessories</v>
          </cell>
          <cell r="K1248" t="str">
            <v>Live</v>
          </cell>
          <cell r="L1248" t="str">
            <v>/</v>
          </cell>
          <cell r="M1248" t="str">
            <v>new</v>
          </cell>
          <cell r="N1248" t="str">
            <v>ARCHIVED</v>
          </cell>
          <cell r="O1248" t="b">
            <v>0</v>
          </cell>
          <cell r="P1248" t="str">
            <v>JINLONG ELECTRONIC CO. LIMITED</v>
          </cell>
          <cell r="Q1248">
            <v>0</v>
          </cell>
        </row>
        <row r="1249">
          <cell r="B1249" t="str">
            <v>SF-F02</v>
          </cell>
          <cell r="C1249" t="str">
            <v>For Ford Fiesta Focus Transit 2 Din Fascia GPS Install Stereo Surround 2006 Vehicles.</v>
          </cell>
          <cell r="D1249">
            <v>0.2</v>
          </cell>
          <cell r="E1249">
            <v>0.13</v>
          </cell>
          <cell r="F1249">
            <v>0.25</v>
          </cell>
          <cell r="G1249">
            <v>0.03</v>
          </cell>
          <cell r="H1249" t="str">
            <v>MASTEN</v>
          </cell>
          <cell r="I1249" t="str">
            <v>Fascia</v>
          </cell>
          <cell r="J1249" t="str">
            <v>In Dash Navigation System Accessories</v>
          </cell>
          <cell r="K1249" t="str">
            <v>Live</v>
          </cell>
          <cell r="L1249" t="str">
            <v>/</v>
          </cell>
          <cell r="M1249" t="str">
            <v>new</v>
          </cell>
          <cell r="N1249" t="str">
            <v>ARCHIVED</v>
          </cell>
          <cell r="O1249" t="b">
            <v>0</v>
          </cell>
          <cell r="P1249" t="str">
            <v>JINLONG ELECTRONIC CO. LIMITED</v>
          </cell>
          <cell r="Q1249">
            <v>0</v>
          </cell>
        </row>
        <row r="1250">
          <cell r="B1250" t="str">
            <v>AND4-M150C</v>
          </cell>
          <cell r="C1250" t="str">
            <v>For Ford Focus / Focus 2011- 2015  GPS Bluetooth Car Player Navigation Stereo DVD Radio</v>
          </cell>
          <cell r="D1250">
            <v>4.0999999999999996</v>
          </cell>
          <cell r="E1250">
            <v>0.28999999999999998</v>
          </cell>
          <cell r="F1250">
            <v>0.34</v>
          </cell>
          <cell r="G1250">
            <v>0.34</v>
          </cell>
          <cell r="H1250" t="str">
            <v>MASTEN</v>
          </cell>
          <cell r="I1250" t="str">
            <v>Navigation System</v>
          </cell>
          <cell r="J1250" t="str">
            <v>In Dash Navigation System</v>
          </cell>
          <cell r="K1250" t="str">
            <v>Live</v>
          </cell>
          <cell r="L1250" t="str">
            <v>/</v>
          </cell>
          <cell r="M1250" t="str">
            <v>new</v>
          </cell>
          <cell r="N1250" t="str">
            <v>ARCHIVED</v>
          </cell>
          <cell r="O1250" t="b">
            <v>1</v>
          </cell>
          <cell r="P1250" t="str">
            <v>WISE SUCCESS(HK) TECHNOLOGY LIMITED</v>
          </cell>
          <cell r="Q1250">
            <v>0</v>
          </cell>
        </row>
        <row r="1251">
          <cell r="B1251" t="str">
            <v>AND4-M150S</v>
          </cell>
          <cell r="C1251" t="str">
            <v>For Ford Focus / Focus 2011- 2015  GPS Bluetooth Car Player Navigation Stereo DVD Radio</v>
          </cell>
          <cell r="D1251">
            <v>4.0999999999999996</v>
          </cell>
          <cell r="E1251">
            <v>0.28999999999999998</v>
          </cell>
          <cell r="F1251">
            <v>0.34</v>
          </cell>
          <cell r="G1251">
            <v>0.34</v>
          </cell>
          <cell r="H1251" t="str">
            <v>MASTEN</v>
          </cell>
          <cell r="I1251" t="str">
            <v>Navigation System</v>
          </cell>
          <cell r="J1251" t="str">
            <v>In Dash Navigation System</v>
          </cell>
          <cell r="K1251" t="str">
            <v>Live</v>
          </cell>
          <cell r="L1251" t="str">
            <v>/</v>
          </cell>
          <cell r="M1251" t="str">
            <v>new</v>
          </cell>
          <cell r="N1251" t="str">
            <v>ARCHIVED</v>
          </cell>
          <cell r="O1251" t="b">
            <v>1</v>
          </cell>
          <cell r="P1251" t="str">
            <v>WISE SUCCESS(HK) TECHNOLOGY LIMITED</v>
          </cell>
          <cell r="Q1251">
            <v>0</v>
          </cell>
        </row>
        <row r="1252">
          <cell r="B1252" t="str">
            <v>AND4-M150</v>
          </cell>
          <cell r="C1252" t="str">
            <v>For Ford Focus / Focus 2011- 2015 GPS Bluetooth Car Player Navigation Stereo DVD Radio</v>
          </cell>
          <cell r="D1252">
            <v>4.0999999999999996</v>
          </cell>
          <cell r="E1252">
            <v>0.34</v>
          </cell>
          <cell r="F1252">
            <v>0.28999999999999998</v>
          </cell>
          <cell r="G1252">
            <v>0.34</v>
          </cell>
          <cell r="H1252" t="str">
            <v>MASTEN</v>
          </cell>
          <cell r="I1252" t="str">
            <v>Navigation System</v>
          </cell>
          <cell r="J1252" t="str">
            <v>In Dash Navigation System</v>
          </cell>
          <cell r="K1252" t="str">
            <v>Live</v>
          </cell>
          <cell r="L1252" t="str">
            <v>/</v>
          </cell>
          <cell r="M1252" t="str">
            <v>new</v>
          </cell>
          <cell r="N1252" t="str">
            <v>ARCHIVED</v>
          </cell>
          <cell r="O1252" t="b">
            <v>0</v>
          </cell>
          <cell r="P1252" t="str">
            <v>WISE SUCCESS(HK) TECHNOLOGY LIMITED</v>
          </cell>
          <cell r="Q1252">
            <v>0</v>
          </cell>
        </row>
        <row r="1253">
          <cell r="B1253" t="str">
            <v>AND4-M236C</v>
          </cell>
          <cell r="C1253" t="str">
            <v>For Ford Kuga Ambiente / Trend GPS Bluetooth Car Player Navigation Stereo DVD Radio AM/FM HD</v>
          </cell>
          <cell r="D1253">
            <v>4.0999999999999996</v>
          </cell>
          <cell r="E1253">
            <v>0.76</v>
          </cell>
          <cell r="F1253">
            <v>0.18</v>
          </cell>
          <cell r="G1253">
            <v>0.13</v>
          </cell>
          <cell r="H1253" t="str">
            <v>MASTEN</v>
          </cell>
          <cell r="I1253" t="str">
            <v>Navigation System</v>
          </cell>
          <cell r="J1253" t="str">
            <v>In Dash Navigation System</v>
          </cell>
          <cell r="K1253" t="str">
            <v>Live</v>
          </cell>
          <cell r="L1253" t="str">
            <v>/</v>
          </cell>
          <cell r="M1253" t="str">
            <v>new</v>
          </cell>
          <cell r="N1253" t="str">
            <v>ARCHIVED</v>
          </cell>
          <cell r="O1253" t="b">
            <v>1</v>
          </cell>
          <cell r="P1253" t="str">
            <v>WISE SUCCESS(HK) TECHNOLOGY LIMITED</v>
          </cell>
          <cell r="Q1253">
            <v>0</v>
          </cell>
        </row>
        <row r="1254">
          <cell r="B1254" t="str">
            <v>AND4-M236S</v>
          </cell>
          <cell r="C1254" t="str">
            <v>For Ford Kuga Ambiente / Trend GPS Bluetooth Car Player Navigation Stereo DVD Radio AM/FM HD</v>
          </cell>
          <cell r="D1254">
            <v>4.0999999999999996</v>
          </cell>
          <cell r="E1254">
            <v>0.76</v>
          </cell>
          <cell r="F1254">
            <v>0.18</v>
          </cell>
          <cell r="G1254">
            <v>0.13</v>
          </cell>
          <cell r="H1254" t="str">
            <v>MASTEN</v>
          </cell>
          <cell r="I1254" t="str">
            <v>Navigation System</v>
          </cell>
          <cell r="J1254" t="str">
            <v>In Dash Navigation System</v>
          </cell>
          <cell r="K1254" t="str">
            <v>Live</v>
          </cell>
          <cell r="L1254" t="str">
            <v>/</v>
          </cell>
          <cell r="M1254" t="str">
            <v>new</v>
          </cell>
          <cell r="N1254" t="str">
            <v>ARCHIVED</v>
          </cell>
          <cell r="O1254" t="b">
            <v>1</v>
          </cell>
          <cell r="P1254" t="str">
            <v>WISE SUCCESS(HK) TECHNOLOGY LIMITED</v>
          </cell>
          <cell r="Q1254">
            <v>0</v>
          </cell>
        </row>
        <row r="1255">
          <cell r="B1255" t="str">
            <v>AND4-M236</v>
          </cell>
          <cell r="C1255" t="str">
            <v>For Ford Kuga Ambiente / Trend GPS Bluetooth Car Player Navigation Stereo DVD Radio AM/FM HD</v>
          </cell>
          <cell r="D1255">
            <v>4.0999999999999996</v>
          </cell>
          <cell r="E1255">
            <v>0.13</v>
          </cell>
          <cell r="F1255">
            <v>0.76</v>
          </cell>
          <cell r="G1255">
            <v>0.18</v>
          </cell>
          <cell r="H1255" t="str">
            <v>MASTEN</v>
          </cell>
          <cell r="I1255" t="str">
            <v>Navigation System</v>
          </cell>
          <cell r="J1255" t="str">
            <v>In Dash Navigation System</v>
          </cell>
          <cell r="K1255" t="str">
            <v>Live</v>
          </cell>
          <cell r="L1255" t="str">
            <v>/</v>
          </cell>
          <cell r="M1255" t="str">
            <v>new</v>
          </cell>
          <cell r="N1255" t="str">
            <v>ARCHIVED</v>
          </cell>
          <cell r="O1255" t="b">
            <v>0</v>
          </cell>
          <cell r="P1255" t="str">
            <v>WISE SUCCESS(HK) TECHNOLOGY LIMITED</v>
          </cell>
          <cell r="Q1255">
            <v>0</v>
          </cell>
        </row>
        <row r="1256">
          <cell r="B1256" t="str">
            <v>SF-F01</v>
          </cell>
          <cell r="C1256" t="str">
            <v>For Ford Mondeo Facia 2Din Fascia GPS Install Kit Stereo Surround Radio 2007</v>
          </cell>
          <cell r="D1256">
            <v>0.16</v>
          </cell>
          <cell r="E1256">
            <v>0.13</v>
          </cell>
          <cell r="F1256">
            <v>0.25</v>
          </cell>
          <cell r="G1256">
            <v>0.03</v>
          </cell>
          <cell r="H1256" t="str">
            <v>MASTEN</v>
          </cell>
          <cell r="I1256" t="str">
            <v>Fascia</v>
          </cell>
          <cell r="J1256" t="str">
            <v>In Dash Navigation System Accessories</v>
          </cell>
          <cell r="K1256" t="str">
            <v>Live</v>
          </cell>
          <cell r="L1256" t="str">
            <v>/</v>
          </cell>
          <cell r="M1256" t="str">
            <v>new</v>
          </cell>
          <cell r="N1256" t="str">
            <v>ARCHIVED</v>
          </cell>
          <cell r="O1256" t="b">
            <v>0</v>
          </cell>
          <cell r="P1256" t="str">
            <v>JINLONG ELECTRONIC CO. LIMITED</v>
          </cell>
          <cell r="Q1256">
            <v>0</v>
          </cell>
        </row>
        <row r="1257">
          <cell r="B1257" t="str">
            <v>SF-F03-B</v>
          </cell>
          <cell r="C1257" t="str">
            <v>For Ford Ranger 2011 On PX Facia Fascia Stereo Surround 2011 Black Car Dash</v>
          </cell>
          <cell r="D1257">
            <v>0.7</v>
          </cell>
          <cell r="E1257">
            <v>0.5</v>
          </cell>
          <cell r="F1257">
            <v>0.4</v>
          </cell>
          <cell r="G1257">
            <v>0.1</v>
          </cell>
          <cell r="H1257" t="str">
            <v>MASTEN</v>
          </cell>
          <cell r="I1257" t="str">
            <v>Fascia</v>
          </cell>
          <cell r="J1257" t="str">
            <v>In Dash Navigation System Accessories</v>
          </cell>
          <cell r="K1257" t="str">
            <v>Live</v>
          </cell>
          <cell r="L1257" t="str">
            <v>/</v>
          </cell>
          <cell r="M1257" t="str">
            <v>new</v>
          </cell>
          <cell r="N1257" t="str">
            <v>ARCHIVED</v>
          </cell>
          <cell r="O1257" t="b">
            <v>0</v>
          </cell>
          <cell r="P1257" t="str">
            <v>JINLONG ELECTRONIC CO. LIMITED</v>
          </cell>
          <cell r="Q1257">
            <v>0</v>
          </cell>
        </row>
        <row r="1258">
          <cell r="B1258" t="str">
            <v>SF-F03-S</v>
          </cell>
          <cell r="C1258" t="str">
            <v>For Ford Ranger 2011 On PX Facia Fascia Stereo Surround 2011 Silver Dash</v>
          </cell>
          <cell r="D1258">
            <v>0.7</v>
          </cell>
          <cell r="E1258">
            <v>0.5</v>
          </cell>
          <cell r="F1258">
            <v>0.4</v>
          </cell>
          <cell r="G1258">
            <v>0.1</v>
          </cell>
          <cell r="H1258" t="str">
            <v>MASTEN</v>
          </cell>
          <cell r="I1258" t="str">
            <v>Fascia</v>
          </cell>
          <cell r="J1258" t="str">
            <v>In Dash Navigation System Accessories</v>
          </cell>
          <cell r="K1258" t="str">
            <v>Live</v>
          </cell>
          <cell r="L1258" t="str">
            <v>/</v>
          </cell>
          <cell r="M1258" t="str">
            <v>new</v>
          </cell>
          <cell r="N1258" t="str">
            <v>ARCHIVED</v>
          </cell>
          <cell r="O1258" t="b">
            <v>0</v>
          </cell>
          <cell r="P1258" t="str">
            <v>JINLONG ELECTRONIC CO. LIMITED</v>
          </cell>
          <cell r="Q1258">
            <v>0</v>
          </cell>
        </row>
        <row r="1259">
          <cell r="B1259" t="str">
            <v>AVN-FR1C</v>
          </cell>
          <cell r="C1259" t="str">
            <v>For Ford Ranger 8  PX 11-14 GPS Nav Bluetooth Car Player Navigation Radio Stereo DVD Inc CAM</v>
          </cell>
          <cell r="D1259">
            <v>6.5</v>
          </cell>
          <cell r="E1259">
            <v>0.27</v>
          </cell>
          <cell r="F1259">
            <v>0.34</v>
          </cell>
          <cell r="G1259">
            <v>0.55000000000000004</v>
          </cell>
          <cell r="H1259" t="str">
            <v>MASTEN</v>
          </cell>
          <cell r="I1259" t="str">
            <v>Navigation System</v>
          </cell>
          <cell r="J1259" t="str">
            <v>Navigation System</v>
          </cell>
          <cell r="K1259" t="str">
            <v>Archived</v>
          </cell>
          <cell r="L1259" t="str">
            <v>/</v>
          </cell>
          <cell r="M1259" t="str">
            <v>new</v>
          </cell>
          <cell r="N1259" t="str">
            <v>ARCHIVED</v>
          </cell>
          <cell r="O1259" t="b">
            <v>1</v>
          </cell>
          <cell r="P1259" t="str">
            <v>WISE SUCCESS(HK) TECHNOLOGY LIMITED</v>
          </cell>
          <cell r="Q1259">
            <v>0</v>
          </cell>
        </row>
        <row r="1260">
          <cell r="B1260" t="str">
            <v>R-F-B3</v>
          </cell>
          <cell r="C1260" t="str">
            <v>For Ford Ranger Everest Endeavour 2007-2018 Mazda BT-50 2012-2018 Front Coil Shock Spacer Thickness 32 mm Front</v>
          </cell>
          <cell r="D1260">
            <v>2.2000000000000002</v>
          </cell>
          <cell r="E1260">
            <v>0.15</v>
          </cell>
          <cell r="F1260">
            <v>0.51</v>
          </cell>
          <cell r="G1260">
            <v>0.15</v>
          </cell>
          <cell r="H1260" t="str">
            <v>MASTEN</v>
          </cell>
          <cell r="I1260" t="str">
            <v>Vehicle Accessories</v>
          </cell>
          <cell r="J1260" t="str">
            <v>Vehicle Accessories</v>
          </cell>
          <cell r="K1260" t="str">
            <v>Archived</v>
          </cell>
          <cell r="L1260" t="str">
            <v>/</v>
          </cell>
          <cell r="M1260" t="str">
            <v>new</v>
          </cell>
          <cell r="N1260" t="str">
            <v>ARCHIVED</v>
          </cell>
          <cell r="O1260" t="b">
            <v>0</v>
          </cell>
          <cell r="P1260" t="str">
            <v>Guangzhou Offroad Running Limited</v>
          </cell>
          <cell r="Q1260">
            <v>0</v>
          </cell>
        </row>
        <row r="1261">
          <cell r="B1261" t="str">
            <v>AND4-FR2S</v>
          </cell>
          <cell r="C1261" t="str">
            <v>For Ford Ranger MK2 PX 15+ GPS Bluetooth Car Player Navigation Radio Stereo DVD Series 2 zx</v>
          </cell>
          <cell r="D1261">
            <v>6.5</v>
          </cell>
          <cell r="E1261">
            <v>0.34</v>
          </cell>
          <cell r="F1261">
            <v>0.4</v>
          </cell>
          <cell r="G1261">
            <v>0.28000000000000003</v>
          </cell>
          <cell r="H1261" t="str">
            <v>MASTEN</v>
          </cell>
          <cell r="I1261" t="str">
            <v>Navigation System</v>
          </cell>
          <cell r="J1261" t="str">
            <v>In Dash Navigation System</v>
          </cell>
          <cell r="K1261" t="str">
            <v>Live</v>
          </cell>
          <cell r="L1261" t="str">
            <v>/</v>
          </cell>
          <cell r="M1261" t="str">
            <v>new</v>
          </cell>
          <cell r="N1261" t="str">
            <v>ARCHIVED</v>
          </cell>
          <cell r="O1261" t="b">
            <v>1</v>
          </cell>
          <cell r="P1261" t="str">
            <v>WISE SUCCESS(HK) TECHNOLOGY LIMITED</v>
          </cell>
          <cell r="Q1261">
            <v>0</v>
          </cell>
        </row>
        <row r="1262">
          <cell r="B1262" t="str">
            <v>AND5-FR2</v>
          </cell>
          <cell r="C1262" t="str">
            <v>For Ford Ranger MK2 PX 15+ GPS Nav Bluetooth Car Player Navigation Radio Stereo DVD Series 2</v>
          </cell>
          <cell r="D1262">
            <v>5.8</v>
          </cell>
          <cell r="E1262">
            <v>0.34</v>
          </cell>
          <cell r="F1262">
            <v>0.4</v>
          </cell>
          <cell r="G1262">
            <v>0.28000000000000003</v>
          </cell>
          <cell r="H1262" t="str">
            <v>MASTEN</v>
          </cell>
          <cell r="I1262" t="str">
            <v>Navigation System</v>
          </cell>
          <cell r="J1262" t="str">
            <v>In Dash Navigation System</v>
          </cell>
          <cell r="K1262" t="str">
            <v>Live</v>
          </cell>
          <cell r="L1262" t="str">
            <v>/</v>
          </cell>
          <cell r="M1262" t="str">
            <v>new</v>
          </cell>
          <cell r="N1262" t="str">
            <v>ARCHIVED</v>
          </cell>
          <cell r="O1262" t="b">
            <v>0</v>
          </cell>
          <cell r="P1262" t="str">
            <v>WISE SUCCESS(HK) TECHNOLOGY LIMITED</v>
          </cell>
          <cell r="Q1262">
            <v>0</v>
          </cell>
        </row>
        <row r="1263">
          <cell r="B1263" t="str">
            <v>AND4-FR2C</v>
          </cell>
          <cell r="C1263" t="str">
            <v>For Ford Ranger MK2 PX 15+ GPS Nav Bluetooth Car Player Navigation Radio Stereo DVD Series 2 Inc CAM zx</v>
          </cell>
          <cell r="D1263">
            <v>6.5</v>
          </cell>
          <cell r="E1263">
            <v>0.34</v>
          </cell>
          <cell r="F1263">
            <v>0.4</v>
          </cell>
          <cell r="G1263">
            <v>0.28000000000000003</v>
          </cell>
          <cell r="H1263" t="str">
            <v>MASTEN</v>
          </cell>
          <cell r="I1263" t="str">
            <v>Navigation System</v>
          </cell>
          <cell r="J1263" t="str">
            <v>In Dash Navigation System</v>
          </cell>
          <cell r="K1263" t="str">
            <v>Live</v>
          </cell>
          <cell r="L1263" t="str">
            <v>/</v>
          </cell>
          <cell r="M1263" t="str">
            <v>new</v>
          </cell>
          <cell r="N1263" t="str">
            <v>ARCHIVED</v>
          </cell>
          <cell r="O1263" t="b">
            <v>1</v>
          </cell>
          <cell r="P1263" t="str">
            <v>WISE SUCCESS(HK) TECHNOLOGY LIMITED</v>
          </cell>
          <cell r="Q1263">
            <v>0</v>
          </cell>
        </row>
        <row r="1264">
          <cell r="B1264" t="str">
            <v>AVNP-GWC</v>
          </cell>
          <cell r="C1264" t="str">
            <v>For Great Wall SA 220 V200 V240 GPS Bluetooth Car Player Navigation Radio Stereo DVD Inc CAM</v>
          </cell>
          <cell r="D1264">
            <v>4.0999999999999996</v>
          </cell>
          <cell r="E1264">
            <v>0.28000000000000003</v>
          </cell>
          <cell r="F1264">
            <v>0.28999999999999998</v>
          </cell>
          <cell r="G1264">
            <v>0.2</v>
          </cell>
          <cell r="H1264" t="str">
            <v>MASTEN</v>
          </cell>
          <cell r="I1264" t="str">
            <v>Navigation System</v>
          </cell>
          <cell r="J1264" t="str">
            <v>Navigation System</v>
          </cell>
          <cell r="K1264" t="str">
            <v>Archived</v>
          </cell>
          <cell r="L1264" t="str">
            <v>/</v>
          </cell>
          <cell r="M1264" t="str">
            <v>new</v>
          </cell>
          <cell r="N1264" t="str">
            <v>ARCHIVED</v>
          </cell>
          <cell r="O1264" t="b">
            <v>1</v>
          </cell>
          <cell r="P1264" t="str">
            <v>WISE SUCCESS(HK) TECHNOLOGY LIMITED</v>
          </cell>
          <cell r="Q1264">
            <v>0</v>
          </cell>
        </row>
        <row r="1265">
          <cell r="B1265" t="str">
            <v>ANDP-GWC</v>
          </cell>
          <cell r="C1265" t="str">
            <v>For Great Wall SA 220 V200 V240 GPS Bluetooth Car Player Navigation Radio Stereo Inc CAM</v>
          </cell>
          <cell r="D1265">
            <v>4.0999999999999996</v>
          </cell>
          <cell r="E1265">
            <v>0.28000000000000003</v>
          </cell>
          <cell r="F1265">
            <v>0.28999999999999998</v>
          </cell>
          <cell r="G1265">
            <v>0.2</v>
          </cell>
          <cell r="H1265" t="str">
            <v>MASTEN</v>
          </cell>
          <cell r="I1265" t="str">
            <v>Navigation System</v>
          </cell>
          <cell r="J1265" t="str">
            <v>In Dash Navigation System</v>
          </cell>
          <cell r="K1265" t="str">
            <v>Live</v>
          </cell>
          <cell r="L1265" t="str">
            <v>/</v>
          </cell>
          <cell r="M1265" t="str">
            <v>new</v>
          </cell>
          <cell r="N1265" t="str">
            <v>ARCHIVED</v>
          </cell>
          <cell r="O1265" t="b">
            <v>1</v>
          </cell>
          <cell r="P1265" t="str">
            <v>WISE SUCCESS(HK) TECHNOLOGY LIMITED</v>
          </cell>
          <cell r="Q1265">
            <v>0</v>
          </cell>
        </row>
        <row r="1266">
          <cell r="B1266" t="str">
            <v>AND4-M435S</v>
          </cell>
          <cell r="C1266" t="str">
            <v>For Holden  RG Colorado 2012-2015  GPS Bluetooth Car Player Navigation Stereo DVD Radio AM/FM HD</v>
          </cell>
          <cell r="D1266">
            <v>4.0999999999999996</v>
          </cell>
          <cell r="E1266">
            <v>0.22</v>
          </cell>
          <cell r="F1266">
            <v>0.25</v>
          </cell>
          <cell r="G1266">
            <v>0.2</v>
          </cell>
          <cell r="H1266" t="str">
            <v>MASTEN</v>
          </cell>
          <cell r="I1266" t="str">
            <v>Navigation System</v>
          </cell>
          <cell r="J1266" t="str">
            <v>In Dash Navigation System</v>
          </cell>
          <cell r="K1266" t="str">
            <v>Live</v>
          </cell>
          <cell r="L1266" t="str">
            <v>/</v>
          </cell>
          <cell r="M1266" t="str">
            <v>new</v>
          </cell>
          <cell r="N1266" t="str">
            <v>ARCHIVED</v>
          </cell>
          <cell r="O1266" t="b">
            <v>1</v>
          </cell>
          <cell r="P1266" t="str">
            <v>WISE SUCCESS(HK) TECHNOLOGY LIMITED</v>
          </cell>
          <cell r="Q1266">
            <v>0</v>
          </cell>
        </row>
        <row r="1267">
          <cell r="B1267" t="str">
            <v>AND4-M435C</v>
          </cell>
          <cell r="C1267" t="str">
            <v>For Holden  RG Colorado 2012-2015  GPS Bluetooth Car Player Navigation Stereo DVD Radio AM/FM HD Inc Camera</v>
          </cell>
          <cell r="D1267">
            <v>4.0999999999999996</v>
          </cell>
          <cell r="E1267">
            <v>0.22</v>
          </cell>
          <cell r="F1267">
            <v>0.25</v>
          </cell>
          <cell r="G1267">
            <v>0.2</v>
          </cell>
          <cell r="H1267" t="str">
            <v>MASTEN</v>
          </cell>
          <cell r="I1267" t="str">
            <v>Navigation System</v>
          </cell>
          <cell r="J1267" t="str">
            <v>In Dash Navigation System</v>
          </cell>
          <cell r="K1267" t="str">
            <v>Live</v>
          </cell>
          <cell r="L1267" t="str">
            <v>/</v>
          </cell>
          <cell r="M1267" t="str">
            <v>new</v>
          </cell>
          <cell r="N1267" t="str">
            <v>ARCHIVED</v>
          </cell>
          <cell r="O1267" t="b">
            <v>1</v>
          </cell>
          <cell r="P1267" t="str">
            <v>WISE SUCCESS(HK) TECHNOLOGY LIMITED</v>
          </cell>
          <cell r="Q1267">
            <v>0</v>
          </cell>
        </row>
        <row r="1268">
          <cell r="B1268" t="str">
            <v>AND4-H06C</v>
          </cell>
          <cell r="C1268" t="str">
            <v>For Holden Astra Captiva 5 Vectra GPS Car Player Navigation Radio Stereo Camera</v>
          </cell>
          <cell r="D1268">
            <v>4.8</v>
          </cell>
          <cell r="E1268">
            <v>0.28999999999999998</v>
          </cell>
          <cell r="F1268">
            <v>0.33</v>
          </cell>
          <cell r="G1268">
            <v>0.23</v>
          </cell>
          <cell r="H1268" t="str">
            <v>MASTEN</v>
          </cell>
          <cell r="I1268" t="str">
            <v>Navigation System</v>
          </cell>
          <cell r="J1268" t="str">
            <v>In Dash Navigation System</v>
          </cell>
          <cell r="K1268" t="str">
            <v>Live</v>
          </cell>
          <cell r="L1268" t="str">
            <v>/</v>
          </cell>
          <cell r="M1268" t="str">
            <v>new</v>
          </cell>
          <cell r="N1268" t="str">
            <v>ARCHIVED</v>
          </cell>
          <cell r="O1268" t="b">
            <v>1</v>
          </cell>
          <cell r="P1268" t="str">
            <v>Yincaa Eagle Vision</v>
          </cell>
          <cell r="Q1268">
            <v>0</v>
          </cell>
        </row>
        <row r="1269">
          <cell r="B1269" t="str">
            <v>AVN-H06C</v>
          </cell>
          <cell r="C1269" t="str">
            <v>For Holden Astra Captiva 5 Vectra GPS Car Player Navigation Radio Stereo Camera</v>
          </cell>
          <cell r="D1269">
            <v>4.8</v>
          </cell>
          <cell r="E1269">
            <v>0.28999999999999998</v>
          </cell>
          <cell r="F1269">
            <v>0.33</v>
          </cell>
          <cell r="G1269">
            <v>0.23</v>
          </cell>
          <cell r="H1269" t="str">
            <v>MASTEN</v>
          </cell>
          <cell r="I1269" t="str">
            <v>Navigation System</v>
          </cell>
          <cell r="J1269" t="str">
            <v>Navigation System</v>
          </cell>
          <cell r="K1269" t="str">
            <v>Archived</v>
          </cell>
          <cell r="L1269" t="str">
            <v>/</v>
          </cell>
          <cell r="M1269" t="str">
            <v>new</v>
          </cell>
          <cell r="N1269" t="str">
            <v>ARCHIVED</v>
          </cell>
          <cell r="O1269" t="b">
            <v>1</v>
          </cell>
          <cell r="P1269" t="str">
            <v>WISE SUCCESS(HK) TECHNOLOGY LIMITED</v>
          </cell>
          <cell r="Q1269">
            <v>0</v>
          </cell>
        </row>
        <row r="1270">
          <cell r="B1270" t="str">
            <v>SF-H12</v>
          </cell>
          <cell r="C1270" t="str">
            <v>For Holden Captiva 5 Maxx Astra Double-Din Radio Fascia Stereo Adapter Panel</v>
          </cell>
          <cell r="D1270">
            <v>0.21</v>
          </cell>
          <cell r="E1270">
            <v>0.13</v>
          </cell>
          <cell r="F1270">
            <v>0.22</v>
          </cell>
          <cell r="G1270">
            <v>0.03</v>
          </cell>
          <cell r="H1270" t="str">
            <v>MASTEN</v>
          </cell>
          <cell r="I1270" t="str">
            <v>Fascia</v>
          </cell>
          <cell r="J1270" t="str">
            <v>In Dash Navigation System Accessories</v>
          </cell>
          <cell r="K1270" t="str">
            <v>Live</v>
          </cell>
          <cell r="L1270" t="str">
            <v>/</v>
          </cell>
          <cell r="M1270" t="str">
            <v>new</v>
          </cell>
          <cell r="N1270" t="str">
            <v>ARCHIVED</v>
          </cell>
          <cell r="O1270" t="b">
            <v>0</v>
          </cell>
          <cell r="P1270" t="str">
            <v>JINLONG ELECTRONIC CO. LIMITED</v>
          </cell>
          <cell r="Q1270">
            <v>0</v>
          </cell>
        </row>
        <row r="1271">
          <cell r="B1271" t="str">
            <v>AND4-H09S</v>
          </cell>
          <cell r="C1271" t="str">
            <v>For Holden Captiva 7 CG Series 1 Epica EP 06-11GPS Nav Bluetooth Car Player Navigation Radio Stereo DVD</v>
          </cell>
          <cell r="D1271">
            <v>4.0999999999999996</v>
          </cell>
          <cell r="E1271">
            <v>0.28000000000000003</v>
          </cell>
          <cell r="F1271">
            <v>0.28999999999999998</v>
          </cell>
          <cell r="G1271">
            <v>0.2</v>
          </cell>
          <cell r="H1271" t="str">
            <v>MASTEN</v>
          </cell>
          <cell r="I1271" t="str">
            <v>Navigation System</v>
          </cell>
          <cell r="J1271" t="str">
            <v>In Dash Navigation System</v>
          </cell>
          <cell r="K1271" t="str">
            <v>Live</v>
          </cell>
          <cell r="L1271" t="str">
            <v>/</v>
          </cell>
          <cell r="M1271" t="str">
            <v>new</v>
          </cell>
          <cell r="N1271" t="str">
            <v>ARCHIVED</v>
          </cell>
          <cell r="O1271" t="b">
            <v>1</v>
          </cell>
          <cell r="P1271" t="str">
            <v>WISE SUCCESS(HK) TECHNOLOGY LIMITED</v>
          </cell>
          <cell r="Q1271">
            <v>0</v>
          </cell>
        </row>
        <row r="1272">
          <cell r="B1272" t="str">
            <v>AND4-H08S</v>
          </cell>
          <cell r="C1272" t="str">
            <v>For Holden Captiva 7 CG Series 2 11-14 GPS Nav Bluetooth Car Player Navigation Radio Stereo DVD</v>
          </cell>
          <cell r="D1272">
            <v>6</v>
          </cell>
          <cell r="E1272">
            <v>0.28000000000000003</v>
          </cell>
          <cell r="F1272">
            <v>0.33</v>
          </cell>
          <cell r="G1272">
            <v>0.2</v>
          </cell>
          <cell r="H1272" t="str">
            <v>MASTEN</v>
          </cell>
          <cell r="I1272" t="str">
            <v>Navigation System</v>
          </cell>
          <cell r="J1272" t="str">
            <v>In Dash Navigation System</v>
          </cell>
          <cell r="K1272" t="str">
            <v>Live</v>
          </cell>
          <cell r="L1272" t="str">
            <v>/</v>
          </cell>
          <cell r="M1272" t="str">
            <v>new</v>
          </cell>
          <cell r="N1272" t="str">
            <v>ARCHIVED</v>
          </cell>
          <cell r="O1272" t="b">
            <v>1</v>
          </cell>
          <cell r="P1272" t="str">
            <v>WISE SUCCESS(HK) TECHNOLOGY LIMITED</v>
          </cell>
          <cell r="Q1272">
            <v>0</v>
          </cell>
        </row>
        <row r="1273">
          <cell r="B1273" t="str">
            <v>AVN-H08S</v>
          </cell>
          <cell r="C1273" t="str">
            <v>For Holden Captiva 7 CG Series 2 11-14 GPS Nav Bluetooth Car Player Navigation Radio Stereo DVD</v>
          </cell>
          <cell r="D1273">
            <v>6</v>
          </cell>
          <cell r="E1273">
            <v>0.28000000000000003</v>
          </cell>
          <cell r="F1273">
            <v>0.33</v>
          </cell>
          <cell r="G1273">
            <v>0.2</v>
          </cell>
          <cell r="H1273" t="str">
            <v>MASTEN</v>
          </cell>
          <cell r="I1273" t="str">
            <v>Navigation System</v>
          </cell>
          <cell r="J1273" t="str">
            <v>Navigation System</v>
          </cell>
          <cell r="K1273" t="str">
            <v>Archived</v>
          </cell>
          <cell r="L1273" t="str">
            <v>/</v>
          </cell>
          <cell r="M1273" t="str">
            <v>new</v>
          </cell>
          <cell r="N1273" t="str">
            <v>ARCHIVED</v>
          </cell>
          <cell r="O1273" t="b">
            <v>1</v>
          </cell>
          <cell r="P1273" t="str">
            <v>WISE SUCCESS(HK) TECHNOLOGY LIMITED</v>
          </cell>
          <cell r="Q1273">
            <v>0</v>
          </cell>
        </row>
        <row r="1274">
          <cell r="B1274" t="str">
            <v>SF-HC-P</v>
          </cell>
          <cell r="C1274" t="str">
            <v>For Holden Captiva 7 CG Series Double-Din Radio Fascia Stereo Adapter Panel Premium</v>
          </cell>
          <cell r="D1274">
            <v>0.21</v>
          </cell>
          <cell r="E1274">
            <v>0.13</v>
          </cell>
          <cell r="F1274">
            <v>0.22</v>
          </cell>
          <cell r="G1274">
            <v>0.03</v>
          </cell>
          <cell r="H1274" t="str">
            <v>MASTEN</v>
          </cell>
          <cell r="I1274" t="str">
            <v>Fascia</v>
          </cell>
          <cell r="J1274" t="str">
            <v>In Dash Navigation System Accessories</v>
          </cell>
          <cell r="K1274" t="str">
            <v>Live</v>
          </cell>
          <cell r="L1274" t="str">
            <v>/</v>
          </cell>
          <cell r="M1274" t="str">
            <v>new</v>
          </cell>
          <cell r="N1274" t="str">
            <v>ARCHIVED</v>
          </cell>
          <cell r="O1274" t="b">
            <v>0</v>
          </cell>
          <cell r="P1274" t="str">
            <v>JINLONG ELECTRONIC CO. LIMITED</v>
          </cell>
          <cell r="Q1274">
            <v>0</v>
          </cell>
        </row>
        <row r="1275">
          <cell r="B1275" t="str">
            <v>SF-H03</v>
          </cell>
          <cell r="C1275" t="str">
            <v>For Holden Captiva Barina Epica 2Din Fascia Stereo Adapter Dash Surround</v>
          </cell>
          <cell r="D1275">
            <v>0.26</v>
          </cell>
          <cell r="E1275">
            <v>0.13</v>
          </cell>
          <cell r="F1275">
            <v>0.2</v>
          </cell>
          <cell r="G1275">
            <v>0.03</v>
          </cell>
          <cell r="H1275" t="str">
            <v>MASTEN</v>
          </cell>
          <cell r="I1275" t="str">
            <v>Fascia</v>
          </cell>
          <cell r="J1275" t="str">
            <v>In Dash Navigation System Accessories</v>
          </cell>
          <cell r="K1275" t="str">
            <v>Live</v>
          </cell>
          <cell r="L1275" t="str">
            <v>/</v>
          </cell>
          <cell r="M1275" t="str">
            <v>new</v>
          </cell>
          <cell r="N1275" t="str">
            <v>ARCHIVED</v>
          </cell>
          <cell r="O1275" t="b">
            <v>0</v>
          </cell>
          <cell r="P1275" t="str">
            <v>JINLONG ELECTRONIC CO. LIMITED</v>
          </cell>
          <cell r="Q1275">
            <v>0</v>
          </cell>
        </row>
        <row r="1276">
          <cell r="B1276" t="str">
            <v>AND4-H04-G</v>
          </cell>
          <cell r="C1276" t="str">
            <v>For Holden Colorado 7 RG 12-14 GPS Bluetooth Car Player Navigation Radio Stereo</v>
          </cell>
          <cell r="D1276">
            <v>5.8</v>
          </cell>
          <cell r="E1276">
            <v>0.28999999999999998</v>
          </cell>
          <cell r="F1276">
            <v>0.38</v>
          </cell>
          <cell r="G1276">
            <v>0.28999999999999998</v>
          </cell>
          <cell r="H1276" t="str">
            <v>MASTEN</v>
          </cell>
          <cell r="I1276" t="str">
            <v>Navigation System</v>
          </cell>
          <cell r="J1276" t="str">
            <v>In Dash Navigation System</v>
          </cell>
          <cell r="K1276" t="str">
            <v>Live</v>
          </cell>
          <cell r="L1276" t="str">
            <v>/</v>
          </cell>
          <cell r="M1276" t="str">
            <v>new</v>
          </cell>
          <cell r="N1276" t="str">
            <v>ARCHIVED</v>
          </cell>
          <cell r="O1276" t="b">
            <v>0</v>
          </cell>
          <cell r="P1276" t="str">
            <v>WISE SUCCESS(HK) TECHNOLOGY LIMITED</v>
          </cell>
          <cell r="Q1276">
            <v>0</v>
          </cell>
        </row>
        <row r="1277">
          <cell r="B1277" t="str">
            <v>AVN-H04-G</v>
          </cell>
          <cell r="C1277" t="str">
            <v>For Holden Colorado 7 RG 12-14 GPS Bluetooth Car Player Navigation Radio Stereo</v>
          </cell>
          <cell r="D1277">
            <v>6.8</v>
          </cell>
          <cell r="E1277">
            <v>0.28999999999999998</v>
          </cell>
          <cell r="F1277">
            <v>0.38</v>
          </cell>
          <cell r="G1277">
            <v>0.28999999999999998</v>
          </cell>
          <cell r="H1277" t="str">
            <v>MASTEN</v>
          </cell>
          <cell r="I1277" t="str">
            <v>Navigation System</v>
          </cell>
          <cell r="J1277" t="str">
            <v>Navigation System</v>
          </cell>
          <cell r="K1277" t="str">
            <v>Archived</v>
          </cell>
          <cell r="L1277" t="str">
            <v>/</v>
          </cell>
          <cell r="M1277" t="str">
            <v>new</v>
          </cell>
          <cell r="N1277" t="str">
            <v>LIVE</v>
          </cell>
          <cell r="O1277" t="b">
            <v>0</v>
          </cell>
          <cell r="P1277" t="str">
            <v>WISE SUCCESS(HK) TECHNOLOGY LIMITED</v>
          </cell>
          <cell r="Q1277">
            <v>0</v>
          </cell>
        </row>
        <row r="1278">
          <cell r="B1278" t="str">
            <v>AVN-H04-GC</v>
          </cell>
          <cell r="C1278" t="str">
            <v>For Holden Colorado 7RG12-14 GPS Bluetooth Car Player Navigation Radio Stereo</v>
          </cell>
          <cell r="D1278">
            <v>6.8</v>
          </cell>
          <cell r="E1278">
            <v>0.28999999999999998</v>
          </cell>
          <cell r="F1278">
            <v>0.38</v>
          </cell>
          <cell r="G1278">
            <v>0.28999999999999998</v>
          </cell>
          <cell r="H1278" t="str">
            <v>MASTEN</v>
          </cell>
          <cell r="I1278" t="str">
            <v>Navigation System</v>
          </cell>
          <cell r="J1278" t="str">
            <v>Navigation System</v>
          </cell>
          <cell r="K1278" t="str">
            <v>Archived</v>
          </cell>
          <cell r="L1278" t="str">
            <v>/</v>
          </cell>
          <cell r="M1278" t="str">
            <v>new</v>
          </cell>
          <cell r="N1278" t="str">
            <v>ARCHIVED</v>
          </cell>
          <cell r="O1278" t="b">
            <v>1</v>
          </cell>
          <cell r="P1278" t="str">
            <v>WISE SUCCESS(HK) TECHNOLOGY LIMITED</v>
          </cell>
          <cell r="Q1278">
            <v>0</v>
          </cell>
        </row>
        <row r="1279">
          <cell r="B1279" t="str">
            <v>AND4-H04-GC</v>
          </cell>
          <cell r="C1279" t="str">
            <v>For Holden Colorado 7RG12-14 GPS Bluetooth Car Player Navigation Radio Stereo Inc Camera</v>
          </cell>
          <cell r="D1279">
            <v>5.8</v>
          </cell>
          <cell r="E1279">
            <v>0.28999999999999998</v>
          </cell>
          <cell r="F1279">
            <v>0.38</v>
          </cell>
          <cell r="G1279">
            <v>0.28999999999999998</v>
          </cell>
          <cell r="H1279" t="str">
            <v>MASTEN</v>
          </cell>
          <cell r="I1279" t="str">
            <v>Navigation System</v>
          </cell>
          <cell r="J1279" t="str">
            <v>In Dash Navigation System</v>
          </cell>
          <cell r="K1279" t="str">
            <v>Live</v>
          </cell>
          <cell r="L1279" t="str">
            <v>/</v>
          </cell>
          <cell r="M1279" t="str">
            <v>new</v>
          </cell>
          <cell r="N1279" t="str">
            <v>ARCHIVED</v>
          </cell>
          <cell r="O1279" t="b">
            <v>1</v>
          </cell>
          <cell r="P1279" t="str">
            <v>WISE SUCCESS(HK) TECHNOLOGY LIMITED</v>
          </cell>
          <cell r="Q1279">
            <v>0</v>
          </cell>
        </row>
        <row r="1280">
          <cell r="B1280" t="str">
            <v>SF-I02-G</v>
          </cell>
          <cell r="C1280" t="str">
            <v>For Holden Colorado Double-Din Radio Fascia Stereo Kit Adapter Dash Panel Trim</v>
          </cell>
          <cell r="D1280">
            <v>0.13500000000000001</v>
          </cell>
          <cell r="E1280">
            <v>0.13</v>
          </cell>
          <cell r="F1280">
            <v>0.25</v>
          </cell>
          <cell r="G1280">
            <v>0.03</v>
          </cell>
          <cell r="H1280" t="str">
            <v>MASTEN</v>
          </cell>
          <cell r="I1280" t="str">
            <v>Fascia</v>
          </cell>
          <cell r="J1280" t="str">
            <v>In Dash Navigation System Accessories</v>
          </cell>
          <cell r="K1280" t="str">
            <v>Live</v>
          </cell>
          <cell r="L1280" t="str">
            <v>/</v>
          </cell>
          <cell r="M1280" t="str">
            <v>new</v>
          </cell>
          <cell r="N1280" t="str">
            <v>ARCHIVED</v>
          </cell>
          <cell r="O1280" t="b">
            <v>0</v>
          </cell>
          <cell r="P1280" t="str">
            <v>JINLONG ELECTRONIC CO. LIMITED</v>
          </cell>
          <cell r="Q1280">
            <v>0</v>
          </cell>
        </row>
        <row r="1281">
          <cell r="B1281" t="str">
            <v>ANDP-HC2</v>
          </cell>
          <cell r="C1281" t="str">
            <v>For Holden Colorado For Isuzu MUX D-Max GPS Nav Bluetooth Car Player Navigation Radio Stereo DVD</v>
          </cell>
          <cell r="D1281">
            <v>4.0999999999999996</v>
          </cell>
          <cell r="E1281">
            <v>0.28000000000000003</v>
          </cell>
          <cell r="F1281">
            <v>0.28999999999999998</v>
          </cell>
          <cell r="G1281">
            <v>0.2</v>
          </cell>
          <cell r="H1281" t="str">
            <v>MASTEN</v>
          </cell>
          <cell r="I1281" t="str">
            <v>Navigation System</v>
          </cell>
          <cell r="J1281" t="str">
            <v>In Dash Navigation System</v>
          </cell>
          <cell r="K1281" t="str">
            <v>Live</v>
          </cell>
          <cell r="L1281" t="str">
            <v>/</v>
          </cell>
          <cell r="M1281" t="str">
            <v>new</v>
          </cell>
          <cell r="N1281" t="str">
            <v>ARCHIVED</v>
          </cell>
          <cell r="O1281" t="b">
            <v>1</v>
          </cell>
          <cell r="P1281" t="str">
            <v>WISE SUCCESS(HK) TECHNOLOGY LIMITED</v>
          </cell>
          <cell r="Q1281">
            <v>0</v>
          </cell>
        </row>
        <row r="1282">
          <cell r="B1282" t="str">
            <v>AVNP-HC2</v>
          </cell>
          <cell r="C1282" t="str">
            <v>For Holden Colorado For Isuzu MUX D-Max GPS Nav Bluetooth Car Player Navigation Radio Stereo DVD</v>
          </cell>
          <cell r="D1282">
            <v>4.0999999999999996</v>
          </cell>
          <cell r="E1282">
            <v>0.28000000000000003</v>
          </cell>
          <cell r="F1282">
            <v>0.28999999999999998</v>
          </cell>
          <cell r="G1282">
            <v>0.2</v>
          </cell>
          <cell r="H1282" t="str">
            <v>MASTEN</v>
          </cell>
          <cell r="I1282" t="str">
            <v>Navigation System</v>
          </cell>
          <cell r="J1282" t="str">
            <v>Navigation System</v>
          </cell>
          <cell r="K1282" t="str">
            <v>Archived</v>
          </cell>
          <cell r="L1282" t="str">
            <v>/</v>
          </cell>
          <cell r="M1282" t="str">
            <v>new</v>
          </cell>
          <cell r="N1282" t="str">
            <v>ARCHIVED</v>
          </cell>
          <cell r="O1282" t="b">
            <v>1</v>
          </cell>
          <cell r="P1282" t="str">
            <v>WISE SUCCESS(HK) TECHNOLOGY LIMITED</v>
          </cell>
          <cell r="Q1282">
            <v>0</v>
          </cell>
        </row>
        <row r="1283">
          <cell r="B1283" t="str">
            <v>SF-H04</v>
          </cell>
          <cell r="C1283" t="str">
            <v>For Holden Commodore VT VX Fascia Double Din Stereo Facia DVD GPS Car Black</v>
          </cell>
          <cell r="D1283">
            <v>0.12</v>
          </cell>
          <cell r="E1283">
            <v>0.13</v>
          </cell>
          <cell r="F1283">
            <v>0.2</v>
          </cell>
          <cell r="G1283">
            <v>0.03</v>
          </cell>
          <cell r="H1283" t="str">
            <v>MASTEN</v>
          </cell>
          <cell r="I1283" t="str">
            <v>Fascia</v>
          </cell>
          <cell r="J1283" t="str">
            <v>In Dash Navigation System Accessories</v>
          </cell>
          <cell r="K1283" t="str">
            <v>Live</v>
          </cell>
          <cell r="L1283" t="str">
            <v>/</v>
          </cell>
          <cell r="M1283" t="str">
            <v>new</v>
          </cell>
          <cell r="N1283" t="str">
            <v>ARCHIVED</v>
          </cell>
          <cell r="O1283" t="b">
            <v>0</v>
          </cell>
          <cell r="P1283" t="str">
            <v>JINLONG ELECTRONIC CO. LIMITED</v>
          </cell>
          <cell r="Q1283">
            <v>0</v>
          </cell>
        </row>
        <row r="1284">
          <cell r="B1284" t="str">
            <v>KIT-H03</v>
          </cell>
          <cell r="C1284" t="str">
            <v>For Holden Commodore VT VX Fascia Kit Double Din Stereo DVD GPS Car 2DIN Black</v>
          </cell>
          <cell r="D1284">
            <v>0.15</v>
          </cell>
          <cell r="E1284">
            <v>7.0000000000000007E-2</v>
          </cell>
          <cell r="F1284">
            <v>0.13</v>
          </cell>
          <cell r="G1284">
            <v>0.04</v>
          </cell>
          <cell r="H1284" t="str">
            <v>MASTEN</v>
          </cell>
          <cell r="I1284" t="str">
            <v>Fascia Kit</v>
          </cell>
          <cell r="J1284" t="str">
            <v>In Dash Navigation System Accessories</v>
          </cell>
          <cell r="K1284" t="str">
            <v>Live</v>
          </cell>
          <cell r="L1284" t="str">
            <v>/</v>
          </cell>
          <cell r="M1284" t="str">
            <v>new</v>
          </cell>
          <cell r="N1284" t="str">
            <v>ARCHIVED</v>
          </cell>
          <cell r="O1284" t="b">
            <v>1</v>
          </cell>
          <cell r="P1284" t="str">
            <v>JINLONG ELECTRONIC CO. LIMITED</v>
          </cell>
          <cell r="Q1284">
            <v>0</v>
          </cell>
        </row>
        <row r="1285">
          <cell r="B1285" t="str">
            <v>SF-H01-G</v>
          </cell>
          <cell r="C1285" t="str">
            <v>For Holden Commodore VY VZ Fascia Kit Double DIN Stereo Facia GPS Car Grey 2Din</v>
          </cell>
          <cell r="D1285">
            <v>0.12</v>
          </cell>
          <cell r="E1285">
            <v>0.13</v>
          </cell>
          <cell r="F1285">
            <v>0.2</v>
          </cell>
          <cell r="G1285">
            <v>0.03</v>
          </cell>
          <cell r="H1285" t="str">
            <v>MASTEN</v>
          </cell>
          <cell r="I1285" t="str">
            <v>Fascia</v>
          </cell>
          <cell r="J1285" t="str">
            <v>In Dash Navigation System Accessories</v>
          </cell>
          <cell r="K1285" t="str">
            <v>Live</v>
          </cell>
          <cell r="L1285" t="str">
            <v>/</v>
          </cell>
          <cell r="M1285" t="str">
            <v>new</v>
          </cell>
          <cell r="N1285" t="str">
            <v>ARCHIVED</v>
          </cell>
          <cell r="O1285" t="b">
            <v>0</v>
          </cell>
          <cell r="P1285" t="str">
            <v>JINLONG ELECTRONIC CO. LIMITED</v>
          </cell>
          <cell r="Q1285">
            <v>0</v>
          </cell>
        </row>
        <row r="1286">
          <cell r="B1286" t="str">
            <v>SF-H01-B</v>
          </cell>
          <cell r="C1286" t="str">
            <v>For Holden Commodore VY VZ Fascia Kit DoubleDin Stereo DVD GPS Car Trim Black</v>
          </cell>
          <cell r="D1286">
            <v>0.12</v>
          </cell>
          <cell r="E1286">
            <v>0.13</v>
          </cell>
          <cell r="F1286">
            <v>0.2</v>
          </cell>
          <cell r="G1286">
            <v>0.03</v>
          </cell>
          <cell r="H1286" t="str">
            <v>MASTEN</v>
          </cell>
          <cell r="I1286" t="str">
            <v>Fascia</v>
          </cell>
          <cell r="J1286" t="str">
            <v>In Dash Navigation System Accessories</v>
          </cell>
          <cell r="K1286" t="str">
            <v>Live</v>
          </cell>
          <cell r="L1286" t="str">
            <v>/</v>
          </cell>
          <cell r="M1286" t="str">
            <v>new</v>
          </cell>
          <cell r="N1286" t="str">
            <v>ARCHIVED</v>
          </cell>
          <cell r="O1286" t="b">
            <v>0</v>
          </cell>
          <cell r="P1286" t="str">
            <v>JINLONG ELECTRONIC CO. LIMITED</v>
          </cell>
          <cell r="Q1286">
            <v>0</v>
          </cell>
        </row>
        <row r="1287">
          <cell r="B1287" t="str">
            <v>SC3-H08</v>
          </cell>
          <cell r="C1287" t="str">
            <v>For Holden Commodore VY VZ ISO Cable Harness Plug &amp; Play Steering Wheel Control</v>
          </cell>
          <cell r="D1287">
            <v>4.9000000000000002E-2</v>
          </cell>
          <cell r="E1287">
            <v>0.03</v>
          </cell>
          <cell r="F1287">
            <v>0.1</v>
          </cell>
          <cell r="G1287">
            <v>0.03</v>
          </cell>
          <cell r="H1287" t="str">
            <v>MASTEN</v>
          </cell>
          <cell r="I1287" t="str">
            <v>Harness</v>
          </cell>
          <cell r="J1287" t="str">
            <v>In Dash Navigation System Accessories</v>
          </cell>
          <cell r="K1287" t="str">
            <v>Live</v>
          </cell>
          <cell r="L1287" t="str">
            <v>/</v>
          </cell>
          <cell r="M1287" t="str">
            <v>new</v>
          </cell>
          <cell r="N1287" t="str">
            <v>ARCHIVED</v>
          </cell>
          <cell r="O1287" t="b">
            <v>0</v>
          </cell>
          <cell r="P1287" t="str">
            <v>WISE SUCCESS(HK) TECHNOLOGY LIMITED</v>
          </cell>
          <cell r="Q1287">
            <v>0</v>
          </cell>
        </row>
        <row r="1288">
          <cell r="B1288" t="str">
            <v>AND4-H07-B</v>
          </cell>
          <cell r="C1288" t="str">
            <v>For Holden Commodore VY VZ Monaro V2 VZ 02-06 GPS Nav Bluetooth Car Player Navigation Radio Stereo DVD</v>
          </cell>
          <cell r="D1288">
            <v>4.8</v>
          </cell>
          <cell r="E1288">
            <v>0.28999999999999998</v>
          </cell>
          <cell r="F1288">
            <v>0.33</v>
          </cell>
          <cell r="G1288">
            <v>0.23</v>
          </cell>
          <cell r="H1288" t="str">
            <v>MASTEN</v>
          </cell>
          <cell r="I1288" t="str">
            <v>Navigation System</v>
          </cell>
          <cell r="J1288" t="str">
            <v>In Dash Navigation System</v>
          </cell>
          <cell r="K1288" t="str">
            <v>Live</v>
          </cell>
          <cell r="L1288" t="str">
            <v>/</v>
          </cell>
          <cell r="M1288" t="str">
            <v>new</v>
          </cell>
          <cell r="N1288" t="str">
            <v>ARCHIVED</v>
          </cell>
          <cell r="O1288" t="b">
            <v>0</v>
          </cell>
          <cell r="P1288" t="str">
            <v>WISE SUCCESS(HK) TECHNOLOGY LIMITED</v>
          </cell>
          <cell r="Q1288">
            <v>0</v>
          </cell>
        </row>
        <row r="1289">
          <cell r="B1289" t="str">
            <v>AVN-H07-BS</v>
          </cell>
          <cell r="C1289" t="str">
            <v>For Holden Commodore VY VZ Monaro V2 VZ 02-06 GPS Nav Bluetooth Car Player Navigation Radio Stereo DVD</v>
          </cell>
          <cell r="D1289">
            <v>5</v>
          </cell>
          <cell r="E1289">
            <v>0.28999999999999998</v>
          </cell>
          <cell r="F1289">
            <v>0.33</v>
          </cell>
          <cell r="G1289">
            <v>0.23</v>
          </cell>
          <cell r="H1289" t="str">
            <v>MASTEN</v>
          </cell>
          <cell r="I1289" t="str">
            <v>Navigation System</v>
          </cell>
          <cell r="J1289" t="str">
            <v>Navigation System</v>
          </cell>
          <cell r="K1289" t="str">
            <v>Archived</v>
          </cell>
          <cell r="L1289" t="str">
            <v>/</v>
          </cell>
          <cell r="M1289" t="str">
            <v>new</v>
          </cell>
          <cell r="N1289" t="str">
            <v>ARCHIVED</v>
          </cell>
          <cell r="O1289" t="b">
            <v>1</v>
          </cell>
          <cell r="P1289" t="str">
            <v>WISE SUCCESS(HK) TECHNOLOGY LIMITED</v>
          </cell>
          <cell r="Q1289">
            <v>0</v>
          </cell>
        </row>
        <row r="1290">
          <cell r="B1290" t="str">
            <v>AND4-H07-BS</v>
          </cell>
          <cell r="C1290" t="str">
            <v>For Holden Commodore VY VZ Monaro V2 VZ 02-06 GPS Nav Bluetooth Car Player Navigation Radio Stereo DVD</v>
          </cell>
          <cell r="D1290">
            <v>4.8</v>
          </cell>
          <cell r="E1290">
            <v>0.28999999999999998</v>
          </cell>
          <cell r="F1290">
            <v>0.33</v>
          </cell>
          <cell r="G1290">
            <v>0.23</v>
          </cell>
          <cell r="H1290" t="str">
            <v>MASTEN</v>
          </cell>
          <cell r="I1290" t="str">
            <v>Navigation System</v>
          </cell>
          <cell r="J1290" t="str">
            <v>In Dash Navigation System</v>
          </cell>
          <cell r="K1290" t="str">
            <v>Live</v>
          </cell>
          <cell r="L1290" t="str">
            <v>/</v>
          </cell>
          <cell r="M1290" t="str">
            <v>new</v>
          </cell>
          <cell r="N1290" t="str">
            <v>ARCHIVED</v>
          </cell>
          <cell r="O1290" t="b">
            <v>1</v>
          </cell>
          <cell r="P1290" t="str">
            <v>WISE SUCCESS(HK) TECHNOLOGY LIMITED</v>
          </cell>
          <cell r="Q1290">
            <v>0</v>
          </cell>
        </row>
        <row r="1291">
          <cell r="B1291" t="str">
            <v>CHVYVZC</v>
          </cell>
          <cell r="C1291" t="str">
            <v>For HOLDEN COMMODORE VY-VZ OEM STEERING WHEEL INTERFACE CONTROL HARNESS MONARO CHVYVZC</v>
          </cell>
          <cell r="D1291">
            <v>4.9000000000000002E-2</v>
          </cell>
          <cell r="E1291">
            <v>0.03</v>
          </cell>
          <cell r="F1291">
            <v>0.1</v>
          </cell>
          <cell r="G1291">
            <v>0.03</v>
          </cell>
          <cell r="H1291" t="str">
            <v>MASTEN</v>
          </cell>
          <cell r="I1291" t="str">
            <v>Harness</v>
          </cell>
          <cell r="J1291" t="str">
            <v>Monitors</v>
          </cell>
          <cell r="K1291" t="str">
            <v>Archived</v>
          </cell>
          <cell r="L1291" t="str">
            <v>/</v>
          </cell>
          <cell r="M1291" t="str">
            <v>new</v>
          </cell>
          <cell r="N1291" t="str">
            <v>ARCHIVED</v>
          </cell>
          <cell r="O1291" t="b">
            <v>0</v>
          </cell>
          <cell r="P1291" t="str">
            <v>TDJ Australia Pty Ltd</v>
          </cell>
          <cell r="Q1291">
            <v>0</v>
          </cell>
        </row>
        <row r="1292">
          <cell r="B1292" t="str">
            <v>AND4-H10S</v>
          </cell>
          <cell r="C1292" t="str">
            <v>For Holden Cruze JG JH 09-15 GPS Bluetooth Car Player Navigation Radio Stereo DVD</v>
          </cell>
          <cell r="D1292">
            <v>4.8</v>
          </cell>
          <cell r="E1292">
            <v>0.28999999999999998</v>
          </cell>
          <cell r="F1292">
            <v>0.33</v>
          </cell>
          <cell r="G1292">
            <v>0.23</v>
          </cell>
          <cell r="H1292" t="str">
            <v>MASTEN</v>
          </cell>
          <cell r="I1292" t="str">
            <v>Navigation System</v>
          </cell>
          <cell r="J1292" t="str">
            <v>In Dash Navigation System</v>
          </cell>
          <cell r="K1292" t="str">
            <v>Live</v>
          </cell>
          <cell r="L1292" t="str">
            <v>/</v>
          </cell>
          <cell r="M1292" t="str">
            <v>new</v>
          </cell>
          <cell r="N1292" t="str">
            <v>ARCHIVED</v>
          </cell>
          <cell r="O1292" t="b">
            <v>1</v>
          </cell>
          <cell r="P1292" t="str">
            <v>WISE SUCCESS(HK) TECHNOLOGY LIMITED</v>
          </cell>
          <cell r="Q1292">
            <v>0</v>
          </cell>
        </row>
        <row r="1293">
          <cell r="B1293" t="str">
            <v>AVN-H10S-US</v>
          </cell>
          <cell r="C1293" t="str">
            <v>For Holden Cruze JG JH 09-15 GPS Bluetooth Car Player Navigation Radio Stereo DVD</v>
          </cell>
          <cell r="D1293">
            <v>4.8</v>
          </cell>
          <cell r="E1293">
            <v>0.28999999999999998</v>
          </cell>
          <cell r="F1293">
            <v>0.33</v>
          </cell>
          <cell r="G1293">
            <v>0.23</v>
          </cell>
          <cell r="H1293" t="str">
            <v>MASTEN</v>
          </cell>
          <cell r="I1293" t="str">
            <v>Navigation System</v>
          </cell>
          <cell r="J1293" t="str">
            <v>Navigation System</v>
          </cell>
          <cell r="K1293" t="str">
            <v>Archived</v>
          </cell>
          <cell r="L1293" t="str">
            <v>/</v>
          </cell>
          <cell r="M1293" t="str">
            <v>new</v>
          </cell>
          <cell r="N1293" t="str">
            <v>ARCHIVED</v>
          </cell>
          <cell r="O1293" t="b">
            <v>0</v>
          </cell>
          <cell r="P1293" t="str">
            <v>WISE SUCCESS(HK) TECHNOLOGY LIMITED</v>
          </cell>
          <cell r="Q1293">
            <v>0</v>
          </cell>
        </row>
        <row r="1294">
          <cell r="B1294" t="str">
            <v>ANDT-H10C</v>
          </cell>
          <cell r="C1294" t="str">
            <v>For Holden Cruze JG JH 09-15 with My Link 9.7 Inch  screen GPS Bluetooth Car Player Navigation Radio Stereo Reverse Camera</v>
          </cell>
          <cell r="D1294">
            <v>4.8</v>
          </cell>
          <cell r="E1294">
            <v>0.28999999999999998</v>
          </cell>
          <cell r="F1294">
            <v>0.33</v>
          </cell>
          <cell r="G1294">
            <v>0.23</v>
          </cell>
          <cell r="H1294" t="str">
            <v>MASTEN</v>
          </cell>
          <cell r="I1294" t="str">
            <v>Navigation System</v>
          </cell>
          <cell r="J1294" t="str">
            <v>In Dash Navigation System</v>
          </cell>
          <cell r="K1294" t="str">
            <v>Live</v>
          </cell>
          <cell r="L1294" t="str">
            <v>/</v>
          </cell>
          <cell r="M1294" t="str">
            <v>new</v>
          </cell>
          <cell r="N1294" t="str">
            <v>ARCHIVED</v>
          </cell>
          <cell r="O1294" t="b">
            <v>1</v>
          </cell>
          <cell r="P1294" t="str">
            <v>ZhiFang</v>
          </cell>
          <cell r="Q1294">
            <v>0</v>
          </cell>
        </row>
        <row r="1295">
          <cell r="B1295" t="str">
            <v>ANDT-H10S</v>
          </cell>
          <cell r="C1295" t="str">
            <v>For Holden Cruze JG JH 09-16 with My Link GPS Bluetooth Car Player Navigation Radio Stereo</v>
          </cell>
          <cell r="D1295">
            <v>4.8</v>
          </cell>
          <cell r="E1295">
            <v>0.28999999999999998</v>
          </cell>
          <cell r="F1295">
            <v>0.33</v>
          </cell>
          <cell r="G1295">
            <v>0.23</v>
          </cell>
          <cell r="H1295" t="str">
            <v>MASTEN</v>
          </cell>
          <cell r="I1295" t="str">
            <v>Navigation System</v>
          </cell>
          <cell r="J1295" t="str">
            <v>In Dash Navigation System</v>
          </cell>
          <cell r="K1295" t="str">
            <v>Live</v>
          </cell>
          <cell r="L1295" t="str">
            <v>/</v>
          </cell>
          <cell r="M1295" t="str">
            <v>new</v>
          </cell>
          <cell r="N1295" t="str">
            <v>ARCHIVED</v>
          </cell>
          <cell r="O1295" t="b">
            <v>1</v>
          </cell>
          <cell r="P1295" t="str">
            <v>ZhiFang</v>
          </cell>
          <cell r="Q1295">
            <v>0</v>
          </cell>
        </row>
        <row r="1296">
          <cell r="B1296" t="str">
            <v>AND4-M169</v>
          </cell>
          <cell r="C1296" t="str">
            <v>For Holden Malibu GPS DVD Navi Bluetooth Stereo Head Unit AM/FM Satellite</v>
          </cell>
          <cell r="D1296">
            <v>4.0999999999999996</v>
          </cell>
          <cell r="E1296">
            <v>0.22</v>
          </cell>
          <cell r="F1296">
            <v>0.21</v>
          </cell>
          <cell r="G1296">
            <v>0.25</v>
          </cell>
          <cell r="H1296" t="str">
            <v>MASTEN</v>
          </cell>
          <cell r="I1296" t="str">
            <v>Navigation System</v>
          </cell>
          <cell r="J1296" t="str">
            <v>In Dash Navigation System</v>
          </cell>
          <cell r="K1296" t="str">
            <v>Live</v>
          </cell>
          <cell r="L1296" t="str">
            <v>/</v>
          </cell>
          <cell r="M1296" t="str">
            <v>new</v>
          </cell>
          <cell r="N1296" t="str">
            <v>ARCHIVED</v>
          </cell>
          <cell r="O1296" t="b">
            <v>0</v>
          </cell>
          <cell r="P1296" t="str">
            <v>WISE SUCCESS(HK) TECHNOLOGY LIMITED</v>
          </cell>
          <cell r="Q1296">
            <v>0</v>
          </cell>
        </row>
        <row r="1297">
          <cell r="B1297" t="str">
            <v>AND4-M169S</v>
          </cell>
          <cell r="C1297" t="str">
            <v>For Holden Malibu GPS DVD Navi Bluetooth Stereo Head Unit AM/FM Satellite</v>
          </cell>
          <cell r="D1297">
            <v>4.0999999999999996</v>
          </cell>
          <cell r="E1297">
            <v>0.21</v>
          </cell>
          <cell r="F1297">
            <v>0.25</v>
          </cell>
          <cell r="G1297">
            <v>0.22</v>
          </cell>
          <cell r="H1297" t="str">
            <v>MASTEN</v>
          </cell>
          <cell r="I1297" t="str">
            <v>Navigation System</v>
          </cell>
          <cell r="J1297" t="str">
            <v>In Dash Navigation System</v>
          </cell>
          <cell r="K1297" t="str">
            <v>Live</v>
          </cell>
          <cell r="L1297" t="str">
            <v>/</v>
          </cell>
          <cell r="M1297" t="str">
            <v>new</v>
          </cell>
          <cell r="N1297" t="str">
            <v>ARCHIVED</v>
          </cell>
          <cell r="O1297" t="b">
            <v>1</v>
          </cell>
          <cell r="P1297" t="str">
            <v>WISE SUCCESS(HK) TECHNOLOGY LIMITED</v>
          </cell>
          <cell r="Q1297">
            <v>0</v>
          </cell>
        </row>
        <row r="1298">
          <cell r="B1298" t="str">
            <v>AND4-M169C</v>
          </cell>
          <cell r="C1298" t="str">
            <v>For Holden Malibu GPS DVD Navi Bluetooth Stereo Head Unit AM/FM Satellite Camera</v>
          </cell>
          <cell r="D1298">
            <v>4.0999999999999996</v>
          </cell>
          <cell r="E1298">
            <v>0.21</v>
          </cell>
          <cell r="F1298">
            <v>0.25</v>
          </cell>
          <cell r="G1298">
            <v>0.22</v>
          </cell>
          <cell r="H1298" t="str">
            <v>MASTEN</v>
          </cell>
          <cell r="I1298" t="str">
            <v>Navigation System</v>
          </cell>
          <cell r="J1298" t="str">
            <v>In Dash Navigation System</v>
          </cell>
          <cell r="K1298" t="str">
            <v>Live</v>
          </cell>
          <cell r="L1298" t="str">
            <v>/</v>
          </cell>
          <cell r="M1298" t="str">
            <v>new</v>
          </cell>
          <cell r="N1298" t="str">
            <v>ARCHIVED</v>
          </cell>
          <cell r="O1298" t="b">
            <v>1</v>
          </cell>
          <cell r="P1298" t="str">
            <v>WISE SUCCESS(HK) TECHNOLOGY LIMITED</v>
          </cell>
          <cell r="Q1298">
            <v>0</v>
          </cell>
        </row>
        <row r="1299">
          <cell r="B1299" t="str">
            <v>AND4-M435</v>
          </cell>
          <cell r="C1299" t="str">
            <v>For Holden RG Colorado 2012-2015 GPS Bluetooth Car Player Navigation Stereo DVD Radio AM/FM HD</v>
          </cell>
          <cell r="D1299">
            <v>4.0999999999999996</v>
          </cell>
          <cell r="E1299">
            <v>0.2</v>
          </cell>
          <cell r="F1299">
            <v>0.22</v>
          </cell>
          <cell r="G1299">
            <v>0.25</v>
          </cell>
          <cell r="H1299" t="str">
            <v>MASTEN</v>
          </cell>
          <cell r="I1299" t="str">
            <v>Navigation System</v>
          </cell>
          <cell r="J1299" t="str">
            <v>In Dash Navigation System</v>
          </cell>
          <cell r="K1299" t="str">
            <v>Live</v>
          </cell>
          <cell r="L1299" t="str">
            <v>/</v>
          </cell>
          <cell r="M1299" t="str">
            <v>new</v>
          </cell>
          <cell r="N1299" t="str">
            <v>ARCHIVED</v>
          </cell>
          <cell r="O1299" t="b">
            <v>0</v>
          </cell>
          <cell r="P1299" t="str">
            <v>WISE SUCCESS(HK) TECHNOLOGY LIMITED</v>
          </cell>
          <cell r="Q1299">
            <v>0</v>
          </cell>
        </row>
        <row r="1300">
          <cell r="B1300" t="str">
            <v>KIT-H06-B</v>
          </cell>
          <cell r="C1300" t="str">
            <v>FOR HOLDEN VY-VZ COMMODORE BLACK 2DIN FACIA KIT STEERING WHEEL CONTROL HARNESS ISO WIRING</v>
          </cell>
          <cell r="D1300">
            <v>4.9000000000000002E-2</v>
          </cell>
          <cell r="E1300">
            <v>0.1</v>
          </cell>
          <cell r="F1300">
            <v>0.1</v>
          </cell>
          <cell r="G1300">
            <v>0.1</v>
          </cell>
          <cell r="H1300" t="str">
            <v>MASTEN</v>
          </cell>
          <cell r="I1300" t="str">
            <v>Fascia Kit</v>
          </cell>
          <cell r="J1300" t="str">
            <v>In Dash Navigation System Accessories</v>
          </cell>
          <cell r="K1300" t="str">
            <v>Live</v>
          </cell>
          <cell r="L1300" t="str">
            <v>/</v>
          </cell>
          <cell r="M1300" t="str">
            <v>new</v>
          </cell>
          <cell r="N1300" t="str">
            <v>ARCHIVED</v>
          </cell>
          <cell r="O1300" t="b">
            <v>1</v>
          </cell>
          <cell r="P1300" t="str">
            <v>JINLONG ELECTRONIC CO. LIMITED</v>
          </cell>
          <cell r="Q1300">
            <v>0</v>
          </cell>
        </row>
        <row r="1301">
          <cell r="B1301" t="str">
            <v>KIT-H06-G</v>
          </cell>
          <cell r="C1301" t="str">
            <v>FOR HOLDEN VY-VZ COMMODORE GREY 2DIN FACIA KIT STEERING WHEEL CONTROL HARNESS ISO WIRING</v>
          </cell>
          <cell r="D1301">
            <v>4.9000000000000002E-2</v>
          </cell>
          <cell r="E1301">
            <v>0.1</v>
          </cell>
          <cell r="F1301">
            <v>0.1</v>
          </cell>
          <cell r="G1301">
            <v>0.1</v>
          </cell>
          <cell r="H1301" t="str">
            <v>MASTEN</v>
          </cell>
          <cell r="I1301" t="str">
            <v>Fascia Kit</v>
          </cell>
          <cell r="J1301" t="str">
            <v>In Dash Navigation System Accessories</v>
          </cell>
          <cell r="K1301" t="str">
            <v>Live</v>
          </cell>
          <cell r="L1301" t="str">
            <v>/</v>
          </cell>
          <cell r="M1301" t="str">
            <v>new</v>
          </cell>
          <cell r="N1301" t="str">
            <v>ARCHIVED</v>
          </cell>
          <cell r="O1301" t="b">
            <v>1</v>
          </cell>
          <cell r="P1301" t="str">
            <v>JINLONG ELECTRONIC CO. LIMITED</v>
          </cell>
          <cell r="Q1301">
            <v>0</v>
          </cell>
        </row>
        <row r="1302">
          <cell r="B1302" t="str">
            <v>SF-H14</v>
          </cell>
          <cell r="C1302" t="str">
            <v>For Honda Accord 2-Din Radio Fascia Stereo Surround Adapter Dash Panel Trim</v>
          </cell>
          <cell r="D1302">
            <v>0.5</v>
          </cell>
          <cell r="E1302">
            <v>0.25</v>
          </cell>
          <cell r="F1302">
            <v>0.3</v>
          </cell>
          <cell r="G1302">
            <v>0.1</v>
          </cell>
          <cell r="H1302" t="str">
            <v>MASTEN</v>
          </cell>
          <cell r="I1302" t="str">
            <v>Fascia</v>
          </cell>
          <cell r="J1302" t="str">
            <v>In Dash Navigation System Accessories</v>
          </cell>
          <cell r="K1302" t="str">
            <v>Live</v>
          </cell>
          <cell r="L1302" t="str">
            <v>/</v>
          </cell>
          <cell r="M1302" t="str">
            <v>new</v>
          </cell>
          <cell r="N1302" t="str">
            <v>ARCHIVED</v>
          </cell>
          <cell r="O1302" t="b">
            <v>0</v>
          </cell>
          <cell r="P1302" t="str">
            <v>JINLONG ELECTRONIC CO. LIMITED</v>
          </cell>
          <cell r="Q1302">
            <v>0</v>
          </cell>
        </row>
        <row r="1303">
          <cell r="B1303" t="str">
            <v>SF-H13</v>
          </cell>
          <cell r="C1303" t="str">
            <v>For Honda Accord Euro Double-Din Radio Facia Stereo Surround Adapter Dash Trim</v>
          </cell>
          <cell r="D1303">
            <v>0.21</v>
          </cell>
          <cell r="E1303">
            <v>0.25</v>
          </cell>
          <cell r="F1303">
            <v>0.3</v>
          </cell>
          <cell r="G1303">
            <v>0.1</v>
          </cell>
          <cell r="H1303" t="str">
            <v>MASTEN</v>
          </cell>
          <cell r="I1303" t="str">
            <v>Fascia</v>
          </cell>
          <cell r="J1303" t="str">
            <v>In Dash Navigation System Accessories</v>
          </cell>
          <cell r="K1303" t="str">
            <v>Live</v>
          </cell>
          <cell r="L1303" t="str">
            <v>/</v>
          </cell>
          <cell r="M1303" t="str">
            <v>new</v>
          </cell>
          <cell r="N1303" t="str">
            <v>ARCHIVED</v>
          </cell>
          <cell r="O1303" t="b">
            <v>0</v>
          </cell>
          <cell r="P1303" t="str">
            <v>JINLONG ELECTRONIC CO. LIMITED</v>
          </cell>
          <cell r="Q1303">
            <v>0</v>
          </cell>
        </row>
        <row r="1304">
          <cell r="B1304" t="str">
            <v>AND4-M396</v>
          </cell>
          <cell r="C1304" t="str">
            <v>For Honda CITY 2014-2016 IN DASH GPS DVD NAVIGATION BLUETOOTH STEREO AM/FM</v>
          </cell>
          <cell r="D1304">
            <v>4.0999999999999996</v>
          </cell>
          <cell r="E1304">
            <v>0.35</v>
          </cell>
          <cell r="F1304">
            <v>0.17</v>
          </cell>
          <cell r="G1304">
            <v>0.38</v>
          </cell>
          <cell r="H1304" t="str">
            <v>MASTEN</v>
          </cell>
          <cell r="I1304" t="str">
            <v>Navigation System</v>
          </cell>
          <cell r="J1304" t="str">
            <v>In Dash Navigation System</v>
          </cell>
          <cell r="K1304" t="str">
            <v>Live</v>
          </cell>
          <cell r="L1304" t="str">
            <v>/</v>
          </cell>
          <cell r="M1304" t="str">
            <v>new</v>
          </cell>
          <cell r="N1304" t="str">
            <v>ARCHIVED</v>
          </cell>
          <cell r="O1304" t="b">
            <v>0</v>
          </cell>
          <cell r="P1304" t="str">
            <v>WISE SUCCESS(HK) TECHNOLOGY LIMITED</v>
          </cell>
          <cell r="Q1304">
            <v>0</v>
          </cell>
        </row>
        <row r="1305">
          <cell r="B1305" t="str">
            <v>AND4-M396C</v>
          </cell>
          <cell r="C1305" t="str">
            <v>For Honda CITY 2014-2019 IN DASH GPS DVD NAVIGATION BLUETOOTH STEREO AM/FM</v>
          </cell>
          <cell r="D1305">
            <v>4.0999999999999996</v>
          </cell>
          <cell r="E1305">
            <v>0.17</v>
          </cell>
          <cell r="F1305">
            <v>0.38</v>
          </cell>
          <cell r="G1305">
            <v>0.35</v>
          </cell>
          <cell r="H1305" t="str">
            <v>MASTEN</v>
          </cell>
          <cell r="I1305" t="str">
            <v>Navigation System</v>
          </cell>
          <cell r="J1305" t="str">
            <v>In Dash Navigation System</v>
          </cell>
          <cell r="K1305" t="str">
            <v>Live</v>
          </cell>
          <cell r="L1305" t="str">
            <v>/</v>
          </cell>
          <cell r="M1305" t="str">
            <v>new</v>
          </cell>
          <cell r="N1305" t="str">
            <v>ARCHIVED</v>
          </cell>
          <cell r="O1305" t="b">
            <v>1</v>
          </cell>
          <cell r="P1305" t="str">
            <v>WISE SUCCESS(HK) TECHNOLOGY LIMITED</v>
          </cell>
          <cell r="Q1305">
            <v>0</v>
          </cell>
        </row>
        <row r="1306">
          <cell r="B1306" t="str">
            <v>AND4-M396S</v>
          </cell>
          <cell r="C1306" t="str">
            <v>For Honda CITY 2014-2019 IN DASH GPS DVD NAVIGATION BLUETOOTH STEREO AM/FM</v>
          </cell>
          <cell r="D1306">
            <v>4.0999999999999996</v>
          </cell>
          <cell r="E1306">
            <v>0.17</v>
          </cell>
          <cell r="F1306">
            <v>0.38</v>
          </cell>
          <cell r="G1306">
            <v>0.35</v>
          </cell>
          <cell r="H1306" t="str">
            <v>MASTEN</v>
          </cell>
          <cell r="I1306" t="str">
            <v>Navigation System</v>
          </cell>
          <cell r="J1306" t="str">
            <v>In Dash Navigation System</v>
          </cell>
          <cell r="K1306" t="str">
            <v>Live</v>
          </cell>
          <cell r="L1306" t="str">
            <v>/</v>
          </cell>
          <cell r="M1306" t="str">
            <v>new</v>
          </cell>
          <cell r="N1306" t="str">
            <v>ARCHIVED</v>
          </cell>
          <cell r="O1306" t="b">
            <v>1</v>
          </cell>
          <cell r="P1306" t="str">
            <v>WISE SUCCESS(HK) TECHNOLOGY LIMITED</v>
          </cell>
          <cell r="Q1306">
            <v>0</v>
          </cell>
        </row>
        <row r="1307">
          <cell r="B1307" t="str">
            <v>SF-H16</v>
          </cell>
          <cell r="C1307" t="str">
            <v>For Honda City Double-Din Radio Fascia Stereo Surround Adapter Dash Panel Trim</v>
          </cell>
          <cell r="D1307">
            <v>0.5</v>
          </cell>
          <cell r="E1307">
            <v>0.25</v>
          </cell>
          <cell r="F1307">
            <v>0.4</v>
          </cell>
          <cell r="G1307">
            <v>0.1</v>
          </cell>
          <cell r="H1307" t="str">
            <v>MASTEN</v>
          </cell>
          <cell r="I1307" t="str">
            <v>Fascia</v>
          </cell>
          <cell r="J1307" t="str">
            <v>In Dash Navigation System Accessories</v>
          </cell>
          <cell r="K1307" t="str">
            <v>Live</v>
          </cell>
          <cell r="L1307" t="str">
            <v>/</v>
          </cell>
          <cell r="M1307" t="str">
            <v>new</v>
          </cell>
          <cell r="N1307" t="str">
            <v>ARCHIVED</v>
          </cell>
          <cell r="O1307" t="b">
            <v>0</v>
          </cell>
          <cell r="P1307" t="str">
            <v>JINLONG ELECTRONIC CO. LIMITED</v>
          </cell>
          <cell r="Q1307">
            <v>0</v>
          </cell>
        </row>
        <row r="1308">
          <cell r="B1308" t="str">
            <v>SF-H15</v>
          </cell>
          <cell r="C1308" t="str">
            <v>For Honda City Double-Din Radio Fascia Stereo Surround Adapter Dash Trim Panel</v>
          </cell>
          <cell r="D1308">
            <v>0.5</v>
          </cell>
          <cell r="E1308">
            <v>0.25</v>
          </cell>
          <cell r="F1308">
            <v>0.4</v>
          </cell>
          <cell r="G1308">
            <v>0.1</v>
          </cell>
          <cell r="H1308" t="str">
            <v>MASTEN</v>
          </cell>
          <cell r="I1308" t="str">
            <v>Fascia</v>
          </cell>
          <cell r="J1308" t="str">
            <v>In Dash Navigation System Accessories</v>
          </cell>
          <cell r="K1308" t="str">
            <v>Live</v>
          </cell>
          <cell r="L1308" t="str">
            <v>/</v>
          </cell>
          <cell r="M1308" t="str">
            <v>new</v>
          </cell>
          <cell r="N1308" t="str">
            <v>ARCHIVED</v>
          </cell>
          <cell r="O1308" t="b">
            <v>0</v>
          </cell>
          <cell r="P1308" t="str">
            <v>JINLONG ELECTRONIC CO. LIMITED</v>
          </cell>
          <cell r="Q1308">
            <v>0</v>
          </cell>
        </row>
        <row r="1309">
          <cell r="B1309" t="str">
            <v>AND4-M101</v>
          </cell>
          <cell r="C1309" t="str">
            <v>For Honda City GM 2009 - 2013 GPS DVD Navi Bluetooth Stereo Head Unit AM/FM</v>
          </cell>
          <cell r="D1309">
            <v>4.0999999999999996</v>
          </cell>
          <cell r="E1309">
            <v>0.15</v>
          </cell>
          <cell r="F1309">
            <v>0.15</v>
          </cell>
          <cell r="G1309">
            <v>0.18</v>
          </cell>
          <cell r="H1309" t="str">
            <v>MASTEN</v>
          </cell>
          <cell r="I1309" t="str">
            <v>Navigation System</v>
          </cell>
          <cell r="J1309" t="str">
            <v>In Dash Navigation System</v>
          </cell>
          <cell r="K1309" t="str">
            <v>Live</v>
          </cell>
          <cell r="L1309" t="str">
            <v>/</v>
          </cell>
          <cell r="M1309" t="str">
            <v>new</v>
          </cell>
          <cell r="N1309" t="str">
            <v>ARCHIVED</v>
          </cell>
          <cell r="O1309" t="b">
            <v>0</v>
          </cell>
          <cell r="P1309" t="str">
            <v>WISE SUCCESS(HK) TECHNOLOGY LIMITED</v>
          </cell>
          <cell r="Q1309">
            <v>0</v>
          </cell>
        </row>
        <row r="1310">
          <cell r="B1310" t="str">
            <v>AND4-M101C</v>
          </cell>
          <cell r="C1310" t="str">
            <v>For Honda City GM 2009 - 2013 GPS DVD Navi Bluetooth Stereo Head Unit AM/FM Inc Camera</v>
          </cell>
          <cell r="D1310">
            <v>4.0999999999999996</v>
          </cell>
          <cell r="E1310">
            <v>0.15</v>
          </cell>
          <cell r="F1310">
            <v>0.18</v>
          </cell>
          <cell r="G1310">
            <v>0.15</v>
          </cell>
          <cell r="H1310" t="str">
            <v>MASTEN</v>
          </cell>
          <cell r="I1310" t="str">
            <v>Navigation System</v>
          </cell>
          <cell r="J1310" t="str">
            <v>In Dash Navigation System</v>
          </cell>
          <cell r="K1310" t="str">
            <v>Live</v>
          </cell>
          <cell r="L1310" t="str">
            <v>/</v>
          </cell>
          <cell r="M1310" t="str">
            <v>new</v>
          </cell>
          <cell r="N1310" t="str">
            <v>ARCHIVED</v>
          </cell>
          <cell r="O1310" t="b">
            <v>1</v>
          </cell>
          <cell r="P1310" t="str">
            <v>WISE SUCCESS(HK) TECHNOLOGY LIMITED</v>
          </cell>
          <cell r="Q1310">
            <v>0</v>
          </cell>
        </row>
        <row r="1311">
          <cell r="B1311" t="str">
            <v>AND4-M101S</v>
          </cell>
          <cell r="C1311" t="str">
            <v>For Honda City GM 2009 - 2013 GPS DVD Navigation Bluetooth Stereo Head Unit AM/FM HD</v>
          </cell>
          <cell r="D1311">
            <v>4.0999999999999996</v>
          </cell>
          <cell r="E1311">
            <v>0.15</v>
          </cell>
          <cell r="F1311">
            <v>0.18</v>
          </cell>
          <cell r="G1311">
            <v>0.15</v>
          </cell>
          <cell r="H1311" t="str">
            <v>MASTEN</v>
          </cell>
          <cell r="I1311" t="str">
            <v>Navigation System</v>
          </cell>
          <cell r="J1311" t="str">
            <v>In Dash Navigation System</v>
          </cell>
          <cell r="K1311" t="str">
            <v>Live</v>
          </cell>
          <cell r="L1311" t="str">
            <v>/</v>
          </cell>
          <cell r="M1311" t="str">
            <v>new</v>
          </cell>
          <cell r="N1311" t="str">
            <v>ARCHIVED</v>
          </cell>
          <cell r="O1311" t="b">
            <v>1</v>
          </cell>
          <cell r="P1311" t="str">
            <v>WISE SUCCESS(HK) TECHNOLOGY LIMITED</v>
          </cell>
          <cell r="Q1311">
            <v>0</v>
          </cell>
        </row>
        <row r="1312">
          <cell r="B1312" t="str">
            <v>SF-H06</v>
          </cell>
          <cell r="C1312" t="str">
            <v>For Honda Civic Double-din Radio Fascia Stereo Surround Adapter Dash Panel Trim</v>
          </cell>
          <cell r="D1312">
            <v>0.9</v>
          </cell>
          <cell r="E1312">
            <v>0.28999999999999998</v>
          </cell>
          <cell r="F1312">
            <v>0.4</v>
          </cell>
          <cell r="G1312">
            <v>0.1</v>
          </cell>
          <cell r="H1312" t="str">
            <v>MASTEN</v>
          </cell>
          <cell r="I1312" t="str">
            <v>Fascia</v>
          </cell>
          <cell r="J1312" t="str">
            <v>In Dash Navigation System Accessories</v>
          </cell>
          <cell r="K1312" t="str">
            <v>Live</v>
          </cell>
          <cell r="L1312" t="str">
            <v>/</v>
          </cell>
          <cell r="M1312" t="str">
            <v>new</v>
          </cell>
          <cell r="N1312" t="str">
            <v>ARCHIVED</v>
          </cell>
          <cell r="O1312" t="b">
            <v>0</v>
          </cell>
          <cell r="P1312" t="str">
            <v>JINLONG ELECTRONIC CO. LIMITED</v>
          </cell>
          <cell r="Q1312">
            <v>0</v>
          </cell>
        </row>
        <row r="1313">
          <cell r="B1313" t="str">
            <v>AND4-H12S</v>
          </cell>
          <cell r="C1313" t="str">
            <v>For Honda CR-V RE 07-12 GPS Bluetooth Car Player Navigation Radio Stereo DVD</v>
          </cell>
          <cell r="D1313">
            <v>4.8</v>
          </cell>
          <cell r="E1313">
            <v>0.28999999999999998</v>
          </cell>
          <cell r="F1313">
            <v>0.33</v>
          </cell>
          <cell r="G1313">
            <v>0.23</v>
          </cell>
          <cell r="H1313" t="str">
            <v>MASTEN</v>
          </cell>
          <cell r="I1313" t="str">
            <v>Navigation System</v>
          </cell>
          <cell r="J1313" t="str">
            <v>In Dash Navigation System</v>
          </cell>
          <cell r="K1313" t="str">
            <v>Live</v>
          </cell>
          <cell r="L1313" t="str">
            <v>/</v>
          </cell>
          <cell r="M1313" t="str">
            <v>new</v>
          </cell>
          <cell r="N1313" t="str">
            <v>ARCHIVED</v>
          </cell>
          <cell r="O1313" t="b">
            <v>1</v>
          </cell>
          <cell r="P1313" t="str">
            <v>WISE SUCCESS(HK) TECHNOLOGY LIMITED</v>
          </cell>
          <cell r="Q1313">
            <v>0</v>
          </cell>
        </row>
        <row r="1314">
          <cell r="B1314" t="str">
            <v>AVN-H12S</v>
          </cell>
          <cell r="C1314" t="str">
            <v>For Honda CR-V RE 07-12 GPS Bluetooth Car Player Navigation Radio Stereo DVD</v>
          </cell>
          <cell r="D1314">
            <v>4.8</v>
          </cell>
          <cell r="E1314">
            <v>0.28999999999999998</v>
          </cell>
          <cell r="F1314">
            <v>0.33</v>
          </cell>
          <cell r="G1314">
            <v>0.23</v>
          </cell>
          <cell r="H1314" t="str">
            <v>MASTEN</v>
          </cell>
          <cell r="I1314" t="str">
            <v>Navigation System</v>
          </cell>
          <cell r="J1314" t="str">
            <v>Navigation System</v>
          </cell>
          <cell r="K1314" t="str">
            <v>Archived</v>
          </cell>
          <cell r="L1314" t="str">
            <v>/</v>
          </cell>
          <cell r="M1314" t="str">
            <v>new</v>
          </cell>
          <cell r="N1314" t="str">
            <v>ARCHIVED</v>
          </cell>
          <cell r="O1314" t="b">
            <v>1</v>
          </cell>
          <cell r="P1314" t="str">
            <v>WISE SUCCESS(HK) TECHNOLOGY LIMITED</v>
          </cell>
          <cell r="Q1314">
            <v>0</v>
          </cell>
        </row>
        <row r="1315">
          <cell r="B1315" t="str">
            <v>SF-H07</v>
          </cell>
          <cell r="C1315" t="str">
            <v>For Honda CRV CR-V Double-din Radio Fascia Stereo Surround Adapter Dash Panel</v>
          </cell>
          <cell r="D1315">
            <v>0.15</v>
          </cell>
          <cell r="E1315">
            <v>0.16</v>
          </cell>
          <cell r="F1315">
            <v>0.25</v>
          </cell>
          <cell r="G1315">
            <v>0.04</v>
          </cell>
          <cell r="H1315" t="str">
            <v>MASTEN</v>
          </cell>
          <cell r="I1315" t="str">
            <v>Fascia</v>
          </cell>
          <cell r="J1315" t="str">
            <v>In Dash Navigation System Accessories</v>
          </cell>
          <cell r="K1315" t="str">
            <v>Live</v>
          </cell>
          <cell r="L1315" t="str">
            <v>/</v>
          </cell>
          <cell r="M1315" t="str">
            <v>new</v>
          </cell>
          <cell r="N1315" t="str">
            <v>ARCHIVED</v>
          </cell>
          <cell r="O1315" t="b">
            <v>0</v>
          </cell>
          <cell r="P1315" t="str">
            <v>JINLONG ELECTRONIC CO. LIMITED</v>
          </cell>
          <cell r="Q1315">
            <v>0</v>
          </cell>
        </row>
        <row r="1316">
          <cell r="B1316" t="str">
            <v>APA55</v>
          </cell>
          <cell r="C1316" t="str">
            <v>For Honda Mazda Isuzu Radio cable connector lead loom plug Radio stereo adapter 2015 onwards</v>
          </cell>
          <cell r="D1316">
            <v>0.01</v>
          </cell>
          <cell r="E1316">
            <v>7.0000000000000007E-2</v>
          </cell>
          <cell r="F1316">
            <v>0.01</v>
          </cell>
          <cell r="G1316">
            <v>0.04</v>
          </cell>
          <cell r="H1316" t="str">
            <v>MASTEN</v>
          </cell>
          <cell r="I1316" t="str">
            <v>Harness</v>
          </cell>
          <cell r="J1316" t="str">
            <v>In Dash Navigation System Accessories</v>
          </cell>
          <cell r="K1316" t="str">
            <v>Live</v>
          </cell>
          <cell r="L1316" t="str">
            <v>/</v>
          </cell>
          <cell r="M1316" t="str">
            <v>new</v>
          </cell>
          <cell r="N1316" t="str">
            <v>ARCHIVED</v>
          </cell>
          <cell r="O1316" t="b">
            <v>0</v>
          </cell>
          <cell r="P1316" t="str">
            <v>TDJ Australia Pty Ltd</v>
          </cell>
          <cell r="Q1316">
            <v>0</v>
          </cell>
        </row>
        <row r="1317">
          <cell r="B1317" t="str">
            <v>SF-H08</v>
          </cell>
          <cell r="C1317" t="str">
            <v>For Honda Universal double-din Radio Fascia Stereo Surround Adapter Dash Panel</v>
          </cell>
          <cell r="D1317">
            <v>0.35</v>
          </cell>
          <cell r="E1317">
            <v>0.1</v>
          </cell>
          <cell r="F1317">
            <v>0.15</v>
          </cell>
          <cell r="G1317">
            <v>0.01</v>
          </cell>
          <cell r="H1317" t="str">
            <v>MASTEN</v>
          </cell>
          <cell r="I1317" t="str">
            <v>Fascia</v>
          </cell>
          <cell r="J1317" t="str">
            <v>In Dash Navigation System Accessories</v>
          </cell>
          <cell r="K1317" t="str">
            <v>Live</v>
          </cell>
          <cell r="L1317" t="str">
            <v>/</v>
          </cell>
          <cell r="M1317" t="str">
            <v>new</v>
          </cell>
          <cell r="N1317" t="str">
            <v>ARCHIVED</v>
          </cell>
          <cell r="O1317" t="b">
            <v>0</v>
          </cell>
          <cell r="P1317" t="str">
            <v>JINLONG ELECTRONIC CO. LIMITED</v>
          </cell>
          <cell r="Q1317">
            <v>0</v>
          </cell>
        </row>
        <row r="1318">
          <cell r="B1318" t="str">
            <v>AND4-M067</v>
          </cell>
          <cell r="C1318" t="str">
            <v>For Hyundai Accent RB 2011 - 2019 GPS Bluetooth Car Player Navigation Stereo DVD Radio AM/FM HD</v>
          </cell>
          <cell r="D1318">
            <v>5.8</v>
          </cell>
          <cell r="E1318">
            <v>0.38</v>
          </cell>
          <cell r="F1318">
            <v>0.28999999999999998</v>
          </cell>
          <cell r="G1318">
            <v>0.28999999999999998</v>
          </cell>
          <cell r="H1318" t="str">
            <v>MASTEN</v>
          </cell>
          <cell r="I1318" t="str">
            <v>Navigation System</v>
          </cell>
          <cell r="J1318" t="str">
            <v>In Dash Navigation System</v>
          </cell>
          <cell r="K1318" t="str">
            <v>Live</v>
          </cell>
          <cell r="L1318" t="str">
            <v>/</v>
          </cell>
          <cell r="M1318" t="str">
            <v>new</v>
          </cell>
          <cell r="N1318" t="str">
            <v>ARCHIVED</v>
          </cell>
          <cell r="O1318" t="b">
            <v>0</v>
          </cell>
          <cell r="P1318" t="str">
            <v>WISE SUCCESS(HK) TECHNOLOGY LIMITED</v>
          </cell>
          <cell r="Q1318">
            <v>0</v>
          </cell>
        </row>
        <row r="1319">
          <cell r="B1319" t="str">
            <v>AND4-M067S</v>
          </cell>
          <cell r="C1319" t="str">
            <v>For Hyundai Accent RB 2011 - 2019 GPS Bluetooth Car Player Navigation Stereo DVD Radio AM/FM HD</v>
          </cell>
          <cell r="D1319">
            <v>5.8</v>
          </cell>
          <cell r="E1319">
            <v>0.38</v>
          </cell>
          <cell r="F1319">
            <v>0.28999999999999998</v>
          </cell>
          <cell r="G1319">
            <v>0.28999999999999998</v>
          </cell>
          <cell r="H1319" t="str">
            <v>MASTEN</v>
          </cell>
          <cell r="I1319" t="str">
            <v>Navigation System</v>
          </cell>
          <cell r="J1319" t="str">
            <v>In Dash Navigation System</v>
          </cell>
          <cell r="K1319" t="str">
            <v>Live</v>
          </cell>
          <cell r="L1319" t="str">
            <v>/</v>
          </cell>
          <cell r="M1319" t="str">
            <v>new</v>
          </cell>
          <cell r="N1319" t="str">
            <v>ARCHIVED</v>
          </cell>
          <cell r="O1319" t="b">
            <v>1</v>
          </cell>
          <cell r="P1319" t="str">
            <v>WISE SUCCESS(HK) TECHNOLOGY LIMITED</v>
          </cell>
          <cell r="Q1319">
            <v>0</v>
          </cell>
        </row>
        <row r="1320">
          <cell r="B1320" t="str">
            <v>AND4-M067C</v>
          </cell>
          <cell r="C1320" t="str">
            <v>For Hyundai Accent RB 2011 - 2019 GPS Bluetooth Car Player Navigation Stereo DVD Radio Camera AM/FM HD</v>
          </cell>
          <cell r="D1320">
            <v>5.8</v>
          </cell>
          <cell r="E1320">
            <v>0.38</v>
          </cell>
          <cell r="F1320">
            <v>0.28999999999999998</v>
          </cell>
          <cell r="G1320">
            <v>0.28999999999999998</v>
          </cell>
          <cell r="H1320" t="str">
            <v>MASTEN</v>
          </cell>
          <cell r="I1320" t="str">
            <v>Navigation System</v>
          </cell>
          <cell r="J1320" t="str">
            <v>In Dash Navigation System</v>
          </cell>
          <cell r="K1320" t="str">
            <v>Live</v>
          </cell>
          <cell r="L1320" t="str">
            <v>/</v>
          </cell>
          <cell r="M1320" t="str">
            <v>new</v>
          </cell>
          <cell r="N1320" t="str">
            <v>ARCHIVED</v>
          </cell>
          <cell r="O1320" t="b">
            <v>1</v>
          </cell>
          <cell r="P1320" t="str">
            <v>WISE SUCCESS(HK) TECHNOLOGY LIMITED</v>
          </cell>
          <cell r="Q1320">
            <v>0</v>
          </cell>
        </row>
        <row r="1321">
          <cell r="B1321" t="str">
            <v>AND4-M092</v>
          </cell>
          <cell r="C1321" t="str">
            <v>For Hyundai Elantra 2013-2014 IN DASH GPS DVD NAVIGATION BLUETOOTH STEREO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 t="str">
            <v>MASTEN</v>
          </cell>
          <cell r="I1321" t="str">
            <v>Navigation System</v>
          </cell>
          <cell r="J1321" t="str">
            <v>In Dash Navigation System</v>
          </cell>
          <cell r="K1321" t="str">
            <v>Live</v>
          </cell>
          <cell r="L1321" t="str">
            <v>/</v>
          </cell>
          <cell r="M1321" t="str">
            <v>new</v>
          </cell>
          <cell r="N1321" t="str">
            <v>ARCHIVED</v>
          </cell>
          <cell r="O1321" t="b">
            <v>0</v>
          </cell>
          <cell r="P1321" t="str">
            <v>WISE SUCCESS(HK) TECHNOLOGY LIMITED</v>
          </cell>
          <cell r="Q1321">
            <v>0</v>
          </cell>
        </row>
        <row r="1322">
          <cell r="B1322" t="str">
            <v>AND4-M092-3</v>
          </cell>
          <cell r="C1322" t="str">
            <v>For Hyundai Elantra 2013-2014 IN DASH GPS DVD NAVIGATION BLUETOOTH STEREO AM/FM</v>
          </cell>
          <cell r="D1322">
            <v>5.8</v>
          </cell>
          <cell r="E1322">
            <v>0.38</v>
          </cell>
          <cell r="F1322">
            <v>0.28999999999999998</v>
          </cell>
          <cell r="G1322">
            <v>0.28999999999999998</v>
          </cell>
          <cell r="H1322" t="str">
            <v>MASTEN</v>
          </cell>
          <cell r="I1322" t="str">
            <v>Navigation System</v>
          </cell>
          <cell r="J1322" t="str">
            <v>In Dash Navigation System</v>
          </cell>
          <cell r="K1322" t="str">
            <v>Live</v>
          </cell>
          <cell r="L1322" t="str">
            <v>/</v>
          </cell>
          <cell r="M1322" t="str">
            <v>new</v>
          </cell>
          <cell r="N1322" t="str">
            <v>ARCHIVED</v>
          </cell>
          <cell r="O1322" t="b">
            <v>0</v>
          </cell>
          <cell r="P1322" t="str">
            <v>WISE SUCCESS(HK) TECHNOLOGY LIMITED</v>
          </cell>
          <cell r="Q1322">
            <v>0</v>
          </cell>
        </row>
        <row r="1323">
          <cell r="B1323" t="str">
            <v>AND4-M092-3S</v>
          </cell>
          <cell r="C1323" t="str">
            <v>For Hyundai Elantra 2013-2015 IN DASH GPS DVD NAVIGATION BLUETOOTH STEREO AM/FM</v>
          </cell>
          <cell r="D1323">
            <v>5.8</v>
          </cell>
          <cell r="E1323">
            <v>0.38</v>
          </cell>
          <cell r="F1323">
            <v>0.28999999999999998</v>
          </cell>
          <cell r="G1323">
            <v>0.28999999999999998</v>
          </cell>
          <cell r="H1323" t="str">
            <v>MASTEN</v>
          </cell>
          <cell r="I1323" t="str">
            <v>Navigation System</v>
          </cell>
          <cell r="J1323" t="str">
            <v>In Dash Navigation System</v>
          </cell>
          <cell r="K1323" t="str">
            <v>Live</v>
          </cell>
          <cell r="L1323" t="str">
            <v>/</v>
          </cell>
          <cell r="M1323" t="str">
            <v>new</v>
          </cell>
          <cell r="N1323" t="str">
            <v>ARCHIVED</v>
          </cell>
          <cell r="O1323" t="b">
            <v>1</v>
          </cell>
          <cell r="P1323" t="str">
            <v>WISE SUCCESS(HK) TECHNOLOGY LIMITED</v>
          </cell>
          <cell r="Q1323">
            <v>0</v>
          </cell>
        </row>
        <row r="1324">
          <cell r="B1324" t="str">
            <v>AND4-M092-3C</v>
          </cell>
          <cell r="C1324" t="str">
            <v>For Hyundai Elantra 2013-2015 IN DASH GPS DVD NAVIGATION BLUETOOTH STEREO AM/FM INC CAMERA</v>
          </cell>
          <cell r="D1324">
            <v>5.8</v>
          </cell>
          <cell r="E1324">
            <v>0.38</v>
          </cell>
          <cell r="F1324">
            <v>0.28999999999999998</v>
          </cell>
          <cell r="G1324">
            <v>0.28999999999999998</v>
          </cell>
          <cell r="H1324" t="str">
            <v>MASTEN</v>
          </cell>
          <cell r="I1324" t="str">
            <v>Navigation System</v>
          </cell>
          <cell r="J1324" t="str">
            <v>In Dash Navigation System</v>
          </cell>
          <cell r="K1324" t="str">
            <v>Live</v>
          </cell>
          <cell r="L1324" t="str">
            <v>/</v>
          </cell>
          <cell r="M1324" t="str">
            <v>new</v>
          </cell>
          <cell r="N1324" t="str">
            <v>ARCHIVED</v>
          </cell>
          <cell r="O1324" t="b">
            <v>1</v>
          </cell>
          <cell r="P1324" t="str">
            <v>WISE SUCCESS(HK) TECHNOLOGY LIMITED</v>
          </cell>
          <cell r="Q1324">
            <v>0</v>
          </cell>
        </row>
        <row r="1325">
          <cell r="B1325" t="str">
            <v>SF-H17</v>
          </cell>
          <cell r="C1325" t="str">
            <v>For Hyundai i30 Double-Din Radio Fascia Stereo Surround Kit Adapter Dash Panel</v>
          </cell>
          <cell r="D1325">
            <v>0.5</v>
          </cell>
          <cell r="E1325">
            <v>0.5</v>
          </cell>
          <cell r="F1325">
            <v>0.3</v>
          </cell>
          <cell r="G1325">
            <v>0.1</v>
          </cell>
          <cell r="H1325" t="str">
            <v>MASTEN</v>
          </cell>
          <cell r="I1325" t="str">
            <v>Fascia</v>
          </cell>
          <cell r="J1325" t="str">
            <v>In Dash Navigation System Accessories</v>
          </cell>
          <cell r="K1325" t="str">
            <v>Live</v>
          </cell>
          <cell r="L1325" t="str">
            <v>/</v>
          </cell>
          <cell r="M1325" t="str">
            <v>new</v>
          </cell>
          <cell r="N1325" t="str">
            <v>ARCHIVED</v>
          </cell>
          <cell r="O1325" t="b">
            <v>0</v>
          </cell>
          <cell r="P1325" t="str">
            <v>JINLONG ELECTRONIC CO. LIMITED</v>
          </cell>
          <cell r="Q1325">
            <v>0</v>
          </cell>
        </row>
        <row r="1326">
          <cell r="B1326" t="str">
            <v>AND4-M172C</v>
          </cell>
          <cell r="C1326" t="str">
            <v>For Hyundai i40  2011 - 2015 GPS Bluetooth Car Player Navigation Inc Camera Stereo DVD Radio AM/FM HD</v>
          </cell>
          <cell r="D1326">
            <v>4.0999999999999996</v>
          </cell>
          <cell r="E1326">
            <v>0.11</v>
          </cell>
          <cell r="F1326">
            <v>0.18</v>
          </cell>
          <cell r="G1326">
            <v>0.18</v>
          </cell>
          <cell r="H1326" t="str">
            <v>MASTEN</v>
          </cell>
          <cell r="I1326" t="str">
            <v>Navigation System</v>
          </cell>
          <cell r="J1326" t="str">
            <v>In Dash Navigation System</v>
          </cell>
          <cell r="K1326" t="str">
            <v>Live</v>
          </cell>
          <cell r="L1326" t="str">
            <v>/</v>
          </cell>
          <cell r="M1326" t="str">
            <v>new</v>
          </cell>
          <cell r="N1326" t="str">
            <v>ARCHIVED</v>
          </cell>
          <cell r="O1326" t="b">
            <v>1</v>
          </cell>
          <cell r="P1326" t="str">
            <v>WISE SUCCESS(HK) TECHNOLOGY LIMITED</v>
          </cell>
          <cell r="Q1326">
            <v>0</v>
          </cell>
        </row>
        <row r="1327">
          <cell r="B1327" t="str">
            <v>AND4-M172S</v>
          </cell>
          <cell r="C1327" t="str">
            <v>For Hyundai i40  2011 - 2015 GPS Bluetooth Car Player Navigation Stereo DVD Radio AM/FM HD</v>
          </cell>
          <cell r="D1327">
            <v>4.0999999999999996</v>
          </cell>
          <cell r="E1327">
            <v>0.11</v>
          </cell>
          <cell r="F1327">
            <v>0.18</v>
          </cell>
          <cell r="G1327">
            <v>0.18</v>
          </cell>
          <cell r="H1327" t="str">
            <v>MASTEN</v>
          </cell>
          <cell r="I1327" t="str">
            <v>Navigation System</v>
          </cell>
          <cell r="J1327" t="str">
            <v>In Dash Navigation System</v>
          </cell>
          <cell r="K1327" t="str">
            <v>Live</v>
          </cell>
          <cell r="L1327" t="str">
            <v>/</v>
          </cell>
          <cell r="M1327" t="str">
            <v>new</v>
          </cell>
          <cell r="N1327" t="str">
            <v>ARCHIVED</v>
          </cell>
          <cell r="O1327" t="b">
            <v>1</v>
          </cell>
          <cell r="P1327" t="str">
            <v>WISE SUCCESS(HK) TECHNOLOGY LIMITED</v>
          </cell>
          <cell r="Q1327">
            <v>0</v>
          </cell>
        </row>
        <row r="1328">
          <cell r="B1328" t="str">
            <v>AND4-M172</v>
          </cell>
          <cell r="C1328" t="str">
            <v>For Hyundai i40 2011 - 2015 GPS Bluetooth Car Player Navigation Stereo DVD Radio AM/FM HD</v>
          </cell>
          <cell r="D1328">
            <v>4.0999999999999996</v>
          </cell>
          <cell r="E1328">
            <v>0.18</v>
          </cell>
          <cell r="F1328">
            <v>0.11</v>
          </cell>
          <cell r="G1328">
            <v>0.18</v>
          </cell>
          <cell r="H1328" t="str">
            <v>MASTEN</v>
          </cell>
          <cell r="I1328" t="str">
            <v>Navigation System</v>
          </cell>
          <cell r="J1328" t="str">
            <v>In Dash Navigation System</v>
          </cell>
          <cell r="K1328" t="str">
            <v>Live</v>
          </cell>
          <cell r="L1328" t="str">
            <v>/</v>
          </cell>
          <cell r="M1328" t="str">
            <v>new</v>
          </cell>
          <cell r="N1328" t="str">
            <v>ARCHIVED</v>
          </cell>
          <cell r="O1328" t="b">
            <v>0</v>
          </cell>
          <cell r="P1328" t="str">
            <v>WISE SUCCESS(HK) TECHNOLOGY LIMITED</v>
          </cell>
          <cell r="Q1328">
            <v>0</v>
          </cell>
        </row>
        <row r="1329">
          <cell r="B1329" t="str">
            <v>AND4-M259C</v>
          </cell>
          <cell r="C1329" t="str">
            <v>For Hyundai i45 Sonata 2010 - 2012 GPS Bluetooth Camera Car Player Navigation Stereo DVD Radio AM/FM HD</v>
          </cell>
          <cell r="D1329">
            <v>4.0999999999999996</v>
          </cell>
          <cell r="E1329">
            <v>0.31</v>
          </cell>
          <cell r="F1329">
            <v>0.47</v>
          </cell>
          <cell r="G1329">
            <v>0.24</v>
          </cell>
          <cell r="H1329" t="str">
            <v>MASTEN</v>
          </cell>
          <cell r="I1329" t="str">
            <v>Navigation System</v>
          </cell>
          <cell r="J1329" t="str">
            <v>In Dash Navigation System</v>
          </cell>
          <cell r="K1329" t="str">
            <v>Live</v>
          </cell>
          <cell r="L1329" t="str">
            <v>/</v>
          </cell>
          <cell r="M1329" t="str">
            <v>new</v>
          </cell>
          <cell r="N1329" t="str">
            <v>ARCHIVED</v>
          </cell>
          <cell r="O1329" t="b">
            <v>1</v>
          </cell>
          <cell r="P1329" t="str">
            <v>WISE SUCCESS(HK) TECHNOLOGY LIMITED</v>
          </cell>
          <cell r="Q1329">
            <v>0</v>
          </cell>
        </row>
        <row r="1330">
          <cell r="B1330" t="str">
            <v>AND4-M259</v>
          </cell>
          <cell r="C1330" t="str">
            <v>For Hyundai i45 Sonata 2010 - 2012 GPS Bluetooth Car Player Navigation Stereo DVD Radio AM/FM HD</v>
          </cell>
          <cell r="D1330">
            <v>4.0999999999999996</v>
          </cell>
          <cell r="E1330">
            <v>0.24</v>
          </cell>
          <cell r="F1330">
            <v>0.31</v>
          </cell>
          <cell r="G1330">
            <v>0.47</v>
          </cell>
          <cell r="H1330" t="str">
            <v>MASTEN</v>
          </cell>
          <cell r="I1330" t="str">
            <v>Navigation System</v>
          </cell>
          <cell r="J1330" t="str">
            <v>In Dash Navigation System</v>
          </cell>
          <cell r="K1330" t="str">
            <v>Live</v>
          </cell>
          <cell r="L1330" t="str">
            <v>/</v>
          </cell>
          <cell r="M1330" t="str">
            <v>new</v>
          </cell>
          <cell r="N1330" t="str">
            <v>ARCHIVED</v>
          </cell>
          <cell r="O1330" t="b">
            <v>0</v>
          </cell>
          <cell r="P1330" t="str">
            <v>Canying Industrial Co., Ltd.</v>
          </cell>
          <cell r="Q1330">
            <v>0</v>
          </cell>
        </row>
        <row r="1331">
          <cell r="B1331" t="str">
            <v>AND4-M259S</v>
          </cell>
          <cell r="C1331" t="str">
            <v>For Hyundai i45 Sonata 2010 - 2012 GPS Bluetooth Car Player Navigation Stereo DVD Radio AM/FM HD</v>
          </cell>
          <cell r="D1331">
            <v>4.0999999999999996</v>
          </cell>
          <cell r="E1331">
            <v>0.31</v>
          </cell>
          <cell r="F1331">
            <v>0.47</v>
          </cell>
          <cell r="G1331">
            <v>0.24</v>
          </cell>
          <cell r="H1331" t="str">
            <v>MASTEN</v>
          </cell>
          <cell r="I1331" t="str">
            <v>Navigation System</v>
          </cell>
          <cell r="J1331" t="str">
            <v>In Dash Navigation System</v>
          </cell>
          <cell r="K1331" t="str">
            <v>Live</v>
          </cell>
          <cell r="L1331" t="str">
            <v>/</v>
          </cell>
          <cell r="M1331" t="str">
            <v>new</v>
          </cell>
          <cell r="N1331" t="str">
            <v>ARCHIVED</v>
          </cell>
          <cell r="O1331" t="b">
            <v>1</v>
          </cell>
          <cell r="P1331" t="str">
            <v>WISE SUCCESS(HK) TECHNOLOGY LIMITED</v>
          </cell>
          <cell r="Q1331">
            <v>0</v>
          </cell>
        </row>
        <row r="1332">
          <cell r="B1332" t="str">
            <v>SF-H05</v>
          </cell>
          <cell r="C1332" t="str">
            <v>For Hyundai iLoad 2008 Onwards H1 Facia Double Din Fascia GPS Install Black Trim</v>
          </cell>
          <cell r="D1332">
            <v>0.12</v>
          </cell>
          <cell r="E1332">
            <v>0.13</v>
          </cell>
          <cell r="F1332">
            <v>0.2</v>
          </cell>
          <cell r="G1332">
            <v>0.03</v>
          </cell>
          <cell r="H1332" t="str">
            <v>MASTEN</v>
          </cell>
          <cell r="I1332" t="str">
            <v>Fascia</v>
          </cell>
          <cell r="J1332" t="str">
            <v>In Dash Navigation System Accessories</v>
          </cell>
          <cell r="K1332" t="str">
            <v>Live</v>
          </cell>
          <cell r="L1332" t="str">
            <v>/</v>
          </cell>
          <cell r="M1332" t="str">
            <v>new</v>
          </cell>
          <cell r="N1332" t="str">
            <v>ARCHIVED</v>
          </cell>
          <cell r="O1332" t="b">
            <v>0</v>
          </cell>
          <cell r="P1332" t="str">
            <v>JINLONG ELECTRONIC CO. LIMITED</v>
          </cell>
          <cell r="Q1332">
            <v>0</v>
          </cell>
        </row>
        <row r="1333">
          <cell r="B1333" t="str">
            <v>SF-H02</v>
          </cell>
          <cell r="C1333" t="str">
            <v>For Hyundai iLoad iMax H1 2din Radio Fascia Surround Dash Trim Panel Adapter</v>
          </cell>
          <cell r="D1333">
            <v>0.7</v>
          </cell>
          <cell r="E1333">
            <v>0.13</v>
          </cell>
          <cell r="F1333">
            <v>0.2</v>
          </cell>
          <cell r="G1333">
            <v>0.03</v>
          </cell>
          <cell r="H1333" t="str">
            <v>MASTEN</v>
          </cell>
          <cell r="I1333" t="str">
            <v>Fascia</v>
          </cell>
          <cell r="J1333" t="str">
            <v>In Dash Navigation System Accessories</v>
          </cell>
          <cell r="K1333" t="str">
            <v>Live</v>
          </cell>
          <cell r="L1333" t="str">
            <v>/</v>
          </cell>
          <cell r="M1333" t="str">
            <v>new</v>
          </cell>
          <cell r="N1333" t="str">
            <v>ARCHIVED</v>
          </cell>
          <cell r="O1333" t="b">
            <v>0</v>
          </cell>
          <cell r="P1333" t="str">
            <v>JINLONG ELECTRONIC CO. LIMITED</v>
          </cell>
          <cell r="Q1333">
            <v>0</v>
          </cell>
        </row>
        <row r="1334">
          <cell r="B1334" t="str">
            <v>SF-H09</v>
          </cell>
          <cell r="C1334" t="str">
            <v>For Hyundai IX35 IX-35 2 Din Radio Fascia Stereo Adapter Dash Panel Surround</v>
          </cell>
          <cell r="D1334">
            <v>0.1</v>
          </cell>
          <cell r="E1334">
            <v>0.16</v>
          </cell>
          <cell r="F1334">
            <v>0.28000000000000003</v>
          </cell>
          <cell r="G1334">
            <v>0.06</v>
          </cell>
          <cell r="H1334" t="str">
            <v>MASTEN</v>
          </cell>
          <cell r="I1334" t="str">
            <v>Fascia</v>
          </cell>
          <cell r="J1334" t="str">
            <v>In Dash Navigation System Accessories</v>
          </cell>
          <cell r="K1334" t="str">
            <v>Live</v>
          </cell>
          <cell r="L1334" t="str">
            <v>/</v>
          </cell>
          <cell r="M1334" t="str">
            <v>new</v>
          </cell>
          <cell r="N1334" t="str">
            <v>ARCHIVED</v>
          </cell>
          <cell r="O1334" t="b">
            <v>0</v>
          </cell>
          <cell r="P1334" t="str">
            <v>JINLONG ELECTRONIC CO. LIMITED</v>
          </cell>
          <cell r="Q1334">
            <v>0</v>
          </cell>
        </row>
        <row r="1335">
          <cell r="B1335" t="str">
            <v>AVN-H20C</v>
          </cell>
          <cell r="C1335" t="str">
            <v>For Hyundai MD 2010 - 12 GPS Bluetooth Car Player Navigation Radio Stereo DVD Inc Camera</v>
          </cell>
          <cell r="D1335">
            <v>4.8</v>
          </cell>
          <cell r="E1335">
            <v>0.28999999999999998</v>
          </cell>
          <cell r="F1335">
            <v>0.33</v>
          </cell>
          <cell r="G1335">
            <v>0.23</v>
          </cell>
          <cell r="H1335" t="str">
            <v>MASTEN</v>
          </cell>
          <cell r="I1335" t="str">
            <v>Navigation System</v>
          </cell>
          <cell r="J1335" t="str">
            <v>Navigation System</v>
          </cell>
          <cell r="K1335" t="str">
            <v>Archived</v>
          </cell>
          <cell r="L1335" t="str">
            <v>/</v>
          </cell>
          <cell r="M1335" t="str">
            <v>new</v>
          </cell>
          <cell r="N1335" t="str">
            <v>ARCHIVED</v>
          </cell>
          <cell r="O1335" t="b">
            <v>1</v>
          </cell>
          <cell r="P1335" t="str">
            <v>WISE SUCCESS(HK) TECHNOLOGY LIMITED</v>
          </cell>
          <cell r="Q1335">
            <v>0</v>
          </cell>
        </row>
        <row r="1336">
          <cell r="B1336" t="str">
            <v>AND3-NW008S</v>
          </cell>
          <cell r="C1336" t="str">
            <v>For Hyundai Santa Fe CM  2006 - 2012 GPS Bluetooth Car Player Navigation Stereo DVD Radio AM/FM HD</v>
          </cell>
          <cell r="D1336">
            <v>4.0999999999999996</v>
          </cell>
          <cell r="E1336">
            <v>0.28999999999999998</v>
          </cell>
          <cell r="F1336">
            <v>0.28000000000000003</v>
          </cell>
          <cell r="G1336">
            <v>0.2</v>
          </cell>
          <cell r="H1336" t="str">
            <v>MASTEN</v>
          </cell>
          <cell r="I1336" t="str">
            <v>Navigation System</v>
          </cell>
          <cell r="J1336" t="str">
            <v>In Dash Navigation System</v>
          </cell>
          <cell r="K1336" t="str">
            <v>Live</v>
          </cell>
          <cell r="L1336" t="str">
            <v>/</v>
          </cell>
          <cell r="M1336" t="str">
            <v>new</v>
          </cell>
          <cell r="N1336" t="str">
            <v>ARCHIVED</v>
          </cell>
          <cell r="O1336" t="b">
            <v>1</v>
          </cell>
          <cell r="P1336" t="str">
            <v>WISE SUCCESS(HK) TECHNOLOGY LIMITED</v>
          </cell>
          <cell r="Q1336">
            <v>0</v>
          </cell>
        </row>
        <row r="1337">
          <cell r="B1337" t="str">
            <v>AND3-NW008C</v>
          </cell>
          <cell r="C1337" t="str">
            <v>For Hyundai Santa Fe CM  2006 - 2012 GPS Camera Bluetooth Car Player Navigation Stereo DVD Radio AM/FM HD</v>
          </cell>
          <cell r="D1337">
            <v>4.0999999999999996</v>
          </cell>
          <cell r="E1337">
            <v>0.28999999999999998</v>
          </cell>
          <cell r="F1337">
            <v>0.28000000000000003</v>
          </cell>
          <cell r="G1337">
            <v>0.2</v>
          </cell>
          <cell r="H1337" t="str">
            <v>MASTEN</v>
          </cell>
          <cell r="I1337" t="str">
            <v>Navigation System</v>
          </cell>
          <cell r="J1337" t="str">
            <v>In Dash Navigation System</v>
          </cell>
          <cell r="K1337" t="str">
            <v>Live</v>
          </cell>
          <cell r="L1337" t="str">
            <v>/</v>
          </cell>
          <cell r="M1337" t="str">
            <v>new</v>
          </cell>
          <cell r="N1337" t="str">
            <v>ARCHIVED</v>
          </cell>
          <cell r="O1337" t="b">
            <v>1</v>
          </cell>
          <cell r="P1337" t="str">
            <v>WISE SUCCESS(HK) TECHNOLOGY LIMITED</v>
          </cell>
          <cell r="Q1337">
            <v>0</v>
          </cell>
        </row>
        <row r="1338">
          <cell r="B1338" t="str">
            <v>ANDT-NW008</v>
          </cell>
          <cell r="C1338" t="str">
            <v>For Hyundai Santa Fe CM 2006 - 2012 9 GPS Bluetooth Car Player Navigation Stereo Radio AM/FM HD no DVD Drive</v>
          </cell>
          <cell r="D1338">
            <v>4.0999999999999996</v>
          </cell>
          <cell r="E1338">
            <v>0.28999999999999998</v>
          </cell>
          <cell r="F1338">
            <v>0.28000000000000003</v>
          </cell>
          <cell r="G1338">
            <v>0.2</v>
          </cell>
          <cell r="H1338" t="str">
            <v>MASTEN</v>
          </cell>
          <cell r="I1338" t="str">
            <v>Navigation System</v>
          </cell>
          <cell r="J1338" t="str">
            <v>In Dash Navigation System</v>
          </cell>
          <cell r="K1338" t="str">
            <v>Live</v>
          </cell>
          <cell r="L1338" t="str">
            <v>/</v>
          </cell>
          <cell r="M1338" t="str">
            <v>new</v>
          </cell>
          <cell r="N1338" t="str">
            <v>ARCHIVED</v>
          </cell>
          <cell r="O1338" t="b">
            <v>0</v>
          </cell>
          <cell r="P1338" t="str">
            <v>WISE SUCCESS(HK) TECHNOLOGY LIMITED</v>
          </cell>
          <cell r="Q1338">
            <v>0</v>
          </cell>
        </row>
        <row r="1339">
          <cell r="B1339" t="str">
            <v>AND3-NW008</v>
          </cell>
          <cell r="C1339" t="str">
            <v>For Hyundai Santa Fe CM 2006 - 2012 GPS Bluetooth Car Player Navigation Stereo DVD Radio AM/FM HD</v>
          </cell>
          <cell r="D1339">
            <v>4.0999999999999996</v>
          </cell>
          <cell r="E1339">
            <v>0.28999999999999998</v>
          </cell>
          <cell r="F1339">
            <v>0.28000000000000003</v>
          </cell>
          <cell r="G1339">
            <v>0.2</v>
          </cell>
          <cell r="H1339" t="str">
            <v>MASTEN</v>
          </cell>
          <cell r="I1339" t="str">
            <v>Navigation System</v>
          </cell>
          <cell r="J1339" t="str">
            <v>In Dash Navigation System</v>
          </cell>
          <cell r="K1339" t="str">
            <v>Live</v>
          </cell>
          <cell r="L1339" t="str">
            <v>/</v>
          </cell>
          <cell r="M1339" t="str">
            <v>new</v>
          </cell>
          <cell r="N1339" t="str">
            <v>ARCHIVED</v>
          </cell>
          <cell r="O1339" t="b">
            <v>0</v>
          </cell>
          <cell r="P1339" t="str">
            <v>WISE SUCCESS(HK) TECHNOLOGY LIMITED</v>
          </cell>
          <cell r="Q1339">
            <v>0</v>
          </cell>
        </row>
        <row r="1340">
          <cell r="B1340" t="str">
            <v>AND4-H22</v>
          </cell>
          <cell r="C1340" t="str">
            <v>For Hyundai Santafe 8 2012 - 2014 inch in Dash GPS DVD Navigation Sat Bluetooth AM FM</v>
          </cell>
          <cell r="D1340">
            <v>5.8</v>
          </cell>
          <cell r="E1340">
            <v>0.38</v>
          </cell>
          <cell r="F1340">
            <v>0.28999999999999998</v>
          </cell>
          <cell r="G1340">
            <v>0.28999999999999998</v>
          </cell>
          <cell r="H1340" t="str">
            <v>MASTEN</v>
          </cell>
          <cell r="I1340" t="str">
            <v>Navigation System</v>
          </cell>
          <cell r="J1340" t="str">
            <v>In Dash Navigation System</v>
          </cell>
          <cell r="K1340" t="str">
            <v>Live</v>
          </cell>
          <cell r="L1340" t="str">
            <v>/</v>
          </cell>
          <cell r="M1340" t="str">
            <v>new</v>
          </cell>
          <cell r="N1340" t="str">
            <v>ARCHIVED</v>
          </cell>
          <cell r="O1340" t="b">
            <v>0</v>
          </cell>
          <cell r="P1340" t="str">
            <v>WISE SUCCESS(HK) TECHNOLOGY LIMITED</v>
          </cell>
          <cell r="Q1340">
            <v>0</v>
          </cell>
        </row>
        <row r="1341">
          <cell r="B1341" t="str">
            <v>AND4-M546</v>
          </cell>
          <cell r="C1341" t="str">
            <v>For Hyundai Tucson 2015 - 2018 GPS Bluetooth Car Player Navigation Stereo DVD Radio AM/FM HD</v>
          </cell>
          <cell r="D1341">
            <v>4.0999999999999996</v>
          </cell>
          <cell r="E1341">
            <v>0.62</v>
          </cell>
          <cell r="F1341">
            <v>0.21</v>
          </cell>
          <cell r="G1341">
            <v>0.43</v>
          </cell>
          <cell r="H1341" t="str">
            <v>MASTEN</v>
          </cell>
          <cell r="I1341" t="str">
            <v>Navigation System</v>
          </cell>
          <cell r="J1341" t="str">
            <v>In Dash Navigation System</v>
          </cell>
          <cell r="K1341" t="str">
            <v>Live</v>
          </cell>
          <cell r="L1341" t="str">
            <v>/</v>
          </cell>
          <cell r="M1341" t="str">
            <v>new</v>
          </cell>
          <cell r="N1341" t="str">
            <v>ARCHIVED</v>
          </cell>
          <cell r="O1341" t="b">
            <v>0</v>
          </cell>
          <cell r="P1341" t="str">
            <v>WISE SUCCESS(HK) TECHNOLOGY LIMITED</v>
          </cell>
          <cell r="Q1341">
            <v>0</v>
          </cell>
        </row>
        <row r="1342">
          <cell r="B1342" t="str">
            <v>AND4-M546S</v>
          </cell>
          <cell r="C1342" t="str">
            <v>For Hyundai Tucson 2015 - 2018 GPS Bluetooth Car Player Navigation Stereo DVD Radio AM/FM HD</v>
          </cell>
          <cell r="D1342">
            <v>4.0999999999999996</v>
          </cell>
          <cell r="E1342">
            <v>0.21</v>
          </cell>
          <cell r="F1342">
            <v>0.43</v>
          </cell>
          <cell r="G1342">
            <v>0.62</v>
          </cell>
          <cell r="H1342" t="str">
            <v>MASTEN</v>
          </cell>
          <cell r="I1342" t="str">
            <v>Navigation System</v>
          </cell>
          <cell r="J1342" t="str">
            <v>In Dash Navigation System</v>
          </cell>
          <cell r="K1342" t="str">
            <v>Live</v>
          </cell>
          <cell r="L1342" t="str">
            <v>/</v>
          </cell>
          <cell r="M1342" t="str">
            <v>new</v>
          </cell>
          <cell r="N1342" t="str">
            <v>ARCHIVED</v>
          </cell>
          <cell r="O1342" t="b">
            <v>1</v>
          </cell>
          <cell r="P1342" t="str">
            <v>WISE SUCCESS(HK) TECHNOLOGY LIMITED</v>
          </cell>
          <cell r="Q1342">
            <v>0</v>
          </cell>
        </row>
        <row r="1343">
          <cell r="B1343" t="str">
            <v>AND4-M546C</v>
          </cell>
          <cell r="C1343" t="str">
            <v>For Hyundai Tucson 2015 - 2018 GPS Inc Camera Bluetooth Car Player Navigation Stereo DVD Radio AM/FM HD</v>
          </cell>
          <cell r="D1343">
            <v>4.0999999999999996</v>
          </cell>
          <cell r="E1343">
            <v>0.21</v>
          </cell>
          <cell r="F1343">
            <v>0.43</v>
          </cell>
          <cell r="G1343">
            <v>0.62</v>
          </cell>
          <cell r="H1343" t="str">
            <v>MASTEN</v>
          </cell>
          <cell r="I1343" t="str">
            <v>Navigation System</v>
          </cell>
          <cell r="J1343" t="str">
            <v>In Dash Navigation System</v>
          </cell>
          <cell r="K1343" t="str">
            <v>Live</v>
          </cell>
          <cell r="L1343" t="str">
            <v>/</v>
          </cell>
          <cell r="M1343" t="str">
            <v>new</v>
          </cell>
          <cell r="N1343" t="str">
            <v>ARCHIVED</v>
          </cell>
          <cell r="O1343" t="b">
            <v>1</v>
          </cell>
          <cell r="P1343" t="str">
            <v>WISE SUCCESS(HK) TECHNOLOGY LIMITED</v>
          </cell>
          <cell r="Q1343">
            <v>0</v>
          </cell>
        </row>
        <row r="1344">
          <cell r="B1344" t="str">
            <v>SF-I02-B</v>
          </cell>
          <cell r="C1344" t="str">
            <v>For Isuzu D-Max For Holden Colorado Double-Din Radio Fascia Facia Stereo Surround</v>
          </cell>
          <cell r="D1344">
            <v>0.13500000000000001</v>
          </cell>
          <cell r="E1344">
            <v>0.13</v>
          </cell>
          <cell r="F1344">
            <v>0.25</v>
          </cell>
          <cell r="G1344">
            <v>0.03</v>
          </cell>
          <cell r="H1344" t="str">
            <v>MASTEN</v>
          </cell>
          <cell r="I1344" t="str">
            <v>Fascia</v>
          </cell>
          <cell r="J1344" t="str">
            <v>In Dash Navigation System Accessories</v>
          </cell>
          <cell r="K1344" t="str">
            <v>Live</v>
          </cell>
          <cell r="L1344" t="str">
            <v>/</v>
          </cell>
          <cell r="M1344" t="str">
            <v>new</v>
          </cell>
          <cell r="N1344" t="str">
            <v>ARCHIVED</v>
          </cell>
          <cell r="O1344" t="b">
            <v>0</v>
          </cell>
          <cell r="P1344" t="str">
            <v>JINLONG ELECTRONIC CO. LIMITED</v>
          </cell>
          <cell r="Q1344">
            <v>0</v>
          </cell>
        </row>
        <row r="1345">
          <cell r="B1345" t="str">
            <v>KIT-I02-B</v>
          </cell>
          <cell r="C1345" t="str">
            <v>For Isuzu D-Max For Holden Colorado Facia Fascia Stereo Surround 2012 onwards Black</v>
          </cell>
          <cell r="D1345">
            <v>0.15</v>
          </cell>
          <cell r="E1345">
            <v>0.3</v>
          </cell>
          <cell r="F1345">
            <v>0.13</v>
          </cell>
          <cell r="G1345">
            <v>0.13</v>
          </cell>
          <cell r="H1345" t="str">
            <v>MASTEN</v>
          </cell>
          <cell r="I1345" t="str">
            <v>Fascia Kit</v>
          </cell>
          <cell r="J1345" t="str">
            <v>In Dash Navigation System Accessories</v>
          </cell>
          <cell r="K1345" t="str">
            <v>Live</v>
          </cell>
          <cell r="L1345" t="str">
            <v>/</v>
          </cell>
          <cell r="M1345" t="str">
            <v>new</v>
          </cell>
          <cell r="N1345" t="str">
            <v>ARCHIVED</v>
          </cell>
          <cell r="O1345" t="b">
            <v>1</v>
          </cell>
          <cell r="P1345" t="str">
            <v>JINLONG ELECTRONIC CO. LIMITED</v>
          </cell>
          <cell r="Q1345">
            <v>0</v>
          </cell>
        </row>
        <row r="1346">
          <cell r="B1346" t="str">
            <v>KIT-I02-G</v>
          </cell>
          <cell r="C1346" t="str">
            <v>For Isuzu D-Max For Holden Colorado Facia Fascia Stereo Surround 2012 onwards Grey</v>
          </cell>
          <cell r="D1346">
            <v>0.15</v>
          </cell>
          <cell r="E1346">
            <v>0.3</v>
          </cell>
          <cell r="F1346">
            <v>0.13</v>
          </cell>
          <cell r="G1346">
            <v>0.13</v>
          </cell>
          <cell r="H1346" t="str">
            <v>MASTEN</v>
          </cell>
          <cell r="I1346" t="str">
            <v>Fascia Kit</v>
          </cell>
          <cell r="J1346" t="str">
            <v>In Dash Navigation System Accessories</v>
          </cell>
          <cell r="K1346" t="str">
            <v>Live</v>
          </cell>
          <cell r="L1346" t="str">
            <v>/</v>
          </cell>
          <cell r="M1346" t="str">
            <v>new</v>
          </cell>
          <cell r="N1346" t="str">
            <v>ARCHIVED</v>
          </cell>
          <cell r="O1346" t="b">
            <v>1</v>
          </cell>
          <cell r="P1346" t="str">
            <v>JINLONG ELECTRONIC CO. LIMITED</v>
          </cell>
          <cell r="Q1346">
            <v>0</v>
          </cell>
        </row>
        <row r="1347">
          <cell r="B1347" t="str">
            <v>D-F-B3</v>
          </cell>
          <cell r="C1347" t="str">
            <v>For Isuzu DMAX D-MAX 2012-2015 Front Coil Spring Shock Spacers 32 mm Thickness Lift</v>
          </cell>
          <cell r="D1347">
            <v>2.1</v>
          </cell>
          <cell r="E1347">
            <v>0.15</v>
          </cell>
          <cell r="F1347">
            <v>0.51</v>
          </cell>
          <cell r="G1347">
            <v>0.15</v>
          </cell>
          <cell r="H1347" t="str">
            <v>MASTEN</v>
          </cell>
          <cell r="I1347" t="str">
            <v>Vehicle Accessories</v>
          </cell>
          <cell r="J1347" t="str">
            <v>Vehicle Accessories</v>
          </cell>
          <cell r="K1347" t="str">
            <v>Archived</v>
          </cell>
          <cell r="L1347" t="str">
            <v>/</v>
          </cell>
          <cell r="M1347" t="str">
            <v>new</v>
          </cell>
          <cell r="N1347" t="str">
            <v>ARCHIVED</v>
          </cell>
          <cell r="O1347" t="b">
            <v>0</v>
          </cell>
          <cell r="P1347" t="str">
            <v>NA</v>
          </cell>
          <cell r="Q1347">
            <v>0</v>
          </cell>
        </row>
        <row r="1348">
          <cell r="B1348" t="str">
            <v>APVIZ01</v>
          </cell>
          <cell r="C1348" t="str">
            <v>For Isuzu DMX 2012+ MUX2013+ Factory Reverse Camera Retention Harness</v>
          </cell>
          <cell r="D1348">
            <v>0.01</v>
          </cell>
          <cell r="E1348">
            <v>7.0000000000000007E-2</v>
          </cell>
          <cell r="F1348">
            <v>0.01</v>
          </cell>
          <cell r="G1348">
            <v>0.04</v>
          </cell>
          <cell r="H1348" t="str">
            <v>MASTEN</v>
          </cell>
          <cell r="I1348" t="str">
            <v>Harness</v>
          </cell>
          <cell r="J1348" t="str">
            <v>In Dash Navigation System Accessories</v>
          </cell>
          <cell r="K1348" t="str">
            <v>Live</v>
          </cell>
          <cell r="L1348" t="str">
            <v>/</v>
          </cell>
          <cell r="M1348" t="str">
            <v>new</v>
          </cell>
          <cell r="N1348" t="str">
            <v>ARCHIVED</v>
          </cell>
          <cell r="O1348" t="b">
            <v>0</v>
          </cell>
          <cell r="P1348" t="str">
            <v>NA</v>
          </cell>
          <cell r="Q1348">
            <v>0</v>
          </cell>
        </row>
        <row r="1349">
          <cell r="B1349" t="str">
            <v>FP-8133S</v>
          </cell>
          <cell r="C1349" t="str">
            <v>For Iveco Daily 2014+ Double-Din Radio Fascia Facia Stereo Surround KIT Adapter Dash   Panel Trim</v>
          </cell>
          <cell r="D1349">
            <v>0.5</v>
          </cell>
          <cell r="E1349">
            <v>0.5</v>
          </cell>
          <cell r="F1349">
            <v>0.3</v>
          </cell>
          <cell r="G1349">
            <v>0.1</v>
          </cell>
          <cell r="H1349" t="str">
            <v>MASTEN</v>
          </cell>
          <cell r="I1349" t="str">
            <v>Vehicle Accessories</v>
          </cell>
          <cell r="J1349" t="str">
            <v>In Dash Navigation System Accessories</v>
          </cell>
          <cell r="K1349" t="str">
            <v>Live</v>
          </cell>
          <cell r="L1349" t="str">
            <v>/</v>
          </cell>
          <cell r="M1349" t="str">
            <v>new</v>
          </cell>
          <cell r="N1349" t="str">
            <v>ARCHIVED</v>
          </cell>
          <cell r="O1349" t="b">
            <v>1</v>
          </cell>
          <cell r="P1349" t="str">
            <v>TDJ Australia Pty Ltd</v>
          </cell>
          <cell r="Q1349">
            <v>0</v>
          </cell>
        </row>
        <row r="1350">
          <cell r="B1350" t="str">
            <v>ANDP-NFDFC</v>
          </cell>
          <cell r="C1350" t="str">
            <v>For Iveco Daily 2014+ GPS Bluetooth Car Player Navigation Radio Stereo DVD Inc CAM &amp; Fas</v>
          </cell>
          <cell r="D1350">
            <v>4.0999999999999996</v>
          </cell>
          <cell r="E1350">
            <v>0.48</v>
          </cell>
          <cell r="F1350">
            <v>0.28999999999999998</v>
          </cell>
          <cell r="G1350">
            <v>0.2</v>
          </cell>
          <cell r="H1350" t="str">
            <v>MASTEN</v>
          </cell>
          <cell r="I1350" t="str">
            <v>Navigation System</v>
          </cell>
          <cell r="J1350" t="str">
            <v>In Dash Navigation System</v>
          </cell>
          <cell r="K1350" t="str">
            <v>Live</v>
          </cell>
          <cell r="L1350" t="str">
            <v>/</v>
          </cell>
          <cell r="M1350" t="str">
            <v>new</v>
          </cell>
          <cell r="N1350" t="str">
            <v>ARCHIVED</v>
          </cell>
          <cell r="O1350" t="b">
            <v>1</v>
          </cell>
          <cell r="P1350" t="str">
            <v>WISE SUCCESS(HK) TECHNOLOGY LIMITED</v>
          </cell>
          <cell r="Q1350">
            <v>0</v>
          </cell>
        </row>
        <row r="1351">
          <cell r="B1351" t="str">
            <v>AVNP-NFDFC</v>
          </cell>
          <cell r="C1351" t="str">
            <v>For Iveco Daily 2014+ GPS Bluetooth Car Player Navigation Radio Stereo DVD Inc CAM &amp; Fas</v>
          </cell>
          <cell r="D1351">
            <v>4.0999999999999996</v>
          </cell>
          <cell r="E1351">
            <v>0.3</v>
          </cell>
          <cell r="F1351">
            <v>0.3</v>
          </cell>
          <cell r="G1351">
            <v>0.23</v>
          </cell>
          <cell r="H1351" t="str">
            <v>MASTEN</v>
          </cell>
          <cell r="I1351" t="str">
            <v>Navigation System</v>
          </cell>
          <cell r="J1351" t="str">
            <v>Navigation System</v>
          </cell>
          <cell r="K1351" t="str">
            <v>Archived</v>
          </cell>
          <cell r="L1351" t="str">
            <v>/</v>
          </cell>
          <cell r="M1351" t="str">
            <v>new</v>
          </cell>
          <cell r="N1351" t="str">
            <v>ARCHIVED</v>
          </cell>
          <cell r="O1351" t="b">
            <v>1</v>
          </cell>
          <cell r="P1351" t="str">
            <v>WISE SUCCESS(HK) TECHNOLOGY LIMITED</v>
          </cell>
          <cell r="Q1351">
            <v>0</v>
          </cell>
        </row>
        <row r="1352">
          <cell r="B1352" t="str">
            <v>AND4-U07</v>
          </cell>
          <cell r="C1352" t="str">
            <v>For Iveco Daily 2014+ GPS Bluetooth Car Player Navigation Radio Stereo DVD Inc Fas</v>
          </cell>
          <cell r="D1352">
            <v>4.0999999999999996</v>
          </cell>
          <cell r="E1352">
            <v>0.28000000000000003</v>
          </cell>
          <cell r="F1352">
            <v>0.28999999999999998</v>
          </cell>
          <cell r="G1352">
            <v>0.2</v>
          </cell>
          <cell r="H1352" t="str">
            <v>MASTEN</v>
          </cell>
          <cell r="I1352" t="str">
            <v>Navigation System</v>
          </cell>
          <cell r="J1352" t="str">
            <v>In Dash Navigation System</v>
          </cell>
          <cell r="K1352" t="str">
            <v>Live</v>
          </cell>
          <cell r="L1352" t="str">
            <v>/</v>
          </cell>
          <cell r="M1352" t="str">
            <v>new</v>
          </cell>
          <cell r="N1352" t="str">
            <v>ARCHIVED</v>
          </cell>
          <cell r="O1352" t="b">
            <v>0</v>
          </cell>
          <cell r="P1352" t="str">
            <v>Canying Industrial Co., Ltd.</v>
          </cell>
          <cell r="Q1352">
            <v>0</v>
          </cell>
        </row>
        <row r="1353">
          <cell r="B1353" t="str">
            <v>AVNP-NFDF</v>
          </cell>
          <cell r="C1353" t="str">
            <v>For Iveco Daily 2014+ GPS Bluetooth Car Player Navigation Radio Stereo DVD Inc Fas</v>
          </cell>
          <cell r="D1353">
            <v>4.0999999999999996</v>
          </cell>
          <cell r="E1353">
            <v>0.3</v>
          </cell>
          <cell r="F1353">
            <v>0.3</v>
          </cell>
          <cell r="G1353">
            <v>0.23</v>
          </cell>
          <cell r="H1353" t="str">
            <v>MASTEN</v>
          </cell>
          <cell r="I1353" t="str">
            <v>Navigation System</v>
          </cell>
          <cell r="J1353" t="str">
            <v>Navigation System</v>
          </cell>
          <cell r="K1353" t="str">
            <v>Archived</v>
          </cell>
          <cell r="L1353" t="str">
            <v>/</v>
          </cell>
          <cell r="M1353" t="str">
            <v>new</v>
          </cell>
          <cell r="N1353" t="str">
            <v>ARCHIVED</v>
          </cell>
          <cell r="O1353" t="b">
            <v>1</v>
          </cell>
          <cell r="P1353" t="str">
            <v>NA</v>
          </cell>
          <cell r="Q1353">
            <v>0</v>
          </cell>
        </row>
        <row r="1354">
          <cell r="B1354" t="str">
            <v>ANDP-NFDF</v>
          </cell>
          <cell r="C1354" t="str">
            <v>For Iveco Daily 2014+ GPS Bluetooth Car Player Navigation Radio Stereo DVD Inc Fas</v>
          </cell>
          <cell r="D1354">
            <v>4.0999999999999996</v>
          </cell>
          <cell r="E1354">
            <v>0.48</v>
          </cell>
          <cell r="F1354">
            <v>0.28999999999999998</v>
          </cell>
          <cell r="G1354">
            <v>0.2</v>
          </cell>
          <cell r="H1354" t="str">
            <v>MASTEN</v>
          </cell>
          <cell r="I1354" t="str">
            <v>Navigation System</v>
          </cell>
          <cell r="J1354" t="str">
            <v>In Dash Navigation System</v>
          </cell>
          <cell r="K1354" t="str">
            <v>Live</v>
          </cell>
          <cell r="L1354" t="str">
            <v>/</v>
          </cell>
          <cell r="M1354" t="str">
            <v>new</v>
          </cell>
          <cell r="N1354" t="str">
            <v>ARCHIVED</v>
          </cell>
          <cell r="O1354" t="b">
            <v>1</v>
          </cell>
          <cell r="P1354" t="str">
            <v>WISE SUCCESS(HK) TECHNOLOGY LIMITED</v>
          </cell>
          <cell r="Q1354">
            <v>0</v>
          </cell>
        </row>
        <row r="1355">
          <cell r="B1355" t="str">
            <v>SF-I05</v>
          </cell>
          <cell r="C1355" t="str">
            <v>For Iveco Daily Double-Din Radio Black Facia Stereo Surround Adapter Dash Panel Trim</v>
          </cell>
          <cell r="D1355">
            <v>0.9</v>
          </cell>
          <cell r="E1355">
            <v>0.12</v>
          </cell>
          <cell r="F1355">
            <v>0.15</v>
          </cell>
          <cell r="G1355">
            <v>0.03</v>
          </cell>
          <cell r="H1355" t="str">
            <v>MASTEN</v>
          </cell>
          <cell r="I1355" t="str">
            <v>Fascia</v>
          </cell>
          <cell r="J1355" t="str">
            <v>In Dash Navigation System Accessories</v>
          </cell>
          <cell r="K1355" t="str">
            <v>Live</v>
          </cell>
          <cell r="L1355" t="str">
            <v>/</v>
          </cell>
          <cell r="M1355" t="str">
            <v>new</v>
          </cell>
          <cell r="N1355" t="str">
            <v>ARCHIVED</v>
          </cell>
          <cell r="O1355" t="b">
            <v>0</v>
          </cell>
          <cell r="P1355" t="str">
            <v>JINLONG ELECTRONIC CO. LIMITED</v>
          </cell>
          <cell r="Q1355">
            <v>0</v>
          </cell>
        </row>
        <row r="1356">
          <cell r="B1356" t="str">
            <v>SF-I03</v>
          </cell>
          <cell r="C1356" t="str">
            <v>For Iveco Daily Double-Din Radio Facia Stereo Surround Adapter Dash Panel Trim 2007 - 2013</v>
          </cell>
          <cell r="D1356">
            <v>0.9</v>
          </cell>
          <cell r="E1356">
            <v>0.12</v>
          </cell>
          <cell r="F1356">
            <v>0.15</v>
          </cell>
          <cell r="G1356">
            <v>0.03</v>
          </cell>
          <cell r="H1356" t="str">
            <v>MASTEN</v>
          </cell>
          <cell r="I1356" t="str">
            <v>Fascia</v>
          </cell>
          <cell r="J1356" t="str">
            <v>In Dash Navigation System Accessories</v>
          </cell>
          <cell r="K1356" t="str">
            <v>Live</v>
          </cell>
          <cell r="L1356" t="str">
            <v>/</v>
          </cell>
          <cell r="M1356" t="str">
            <v>new</v>
          </cell>
          <cell r="N1356" t="str">
            <v>ARCHIVED</v>
          </cell>
          <cell r="O1356" t="b">
            <v>0</v>
          </cell>
          <cell r="P1356" t="str">
            <v>JINLONG ELECTRONIC CO. LIMITED</v>
          </cell>
          <cell r="Q1356">
            <v>0</v>
          </cell>
        </row>
        <row r="1357">
          <cell r="B1357" t="str">
            <v>AND4-M349C</v>
          </cell>
          <cell r="C1357" t="str">
            <v>For Jeep KL Cherokee 2014 - 2015 GPS Bluetooth Car Player Navigation Stereo DVD Inc Camera Radio AM/FM HD</v>
          </cell>
          <cell r="D1357">
            <v>4.0999999999999996</v>
          </cell>
          <cell r="E1357">
            <v>0.13</v>
          </cell>
          <cell r="F1357">
            <v>0.22</v>
          </cell>
          <cell r="G1357">
            <v>0.18</v>
          </cell>
          <cell r="H1357" t="str">
            <v>MASTEN</v>
          </cell>
          <cell r="I1357" t="str">
            <v>Navigation System</v>
          </cell>
          <cell r="J1357" t="str">
            <v>In Dash Navigation System</v>
          </cell>
          <cell r="K1357" t="str">
            <v>Live</v>
          </cell>
          <cell r="L1357" t="str">
            <v>/</v>
          </cell>
          <cell r="M1357" t="str">
            <v>new</v>
          </cell>
          <cell r="N1357" t="str">
            <v>ARCHIVED</v>
          </cell>
          <cell r="O1357" t="b">
            <v>1</v>
          </cell>
          <cell r="P1357" t="str">
            <v>WISE SUCCESS(HK) TECHNOLOGY LIMITED</v>
          </cell>
          <cell r="Q1357">
            <v>0</v>
          </cell>
        </row>
        <row r="1358">
          <cell r="B1358" t="str">
            <v>AND4-M349</v>
          </cell>
          <cell r="C1358" t="str">
            <v>For Jeep KL Cherokee 2014 - 2015 GPS Bluetooth Car Player Navigation Stereo DVD Radio AM/FM HD</v>
          </cell>
          <cell r="D1358">
            <v>4.0999999999999996</v>
          </cell>
          <cell r="E1358">
            <v>0.18</v>
          </cell>
          <cell r="F1358">
            <v>0.13</v>
          </cell>
          <cell r="G1358">
            <v>0.22</v>
          </cell>
          <cell r="H1358" t="str">
            <v>MASTEN</v>
          </cell>
          <cell r="I1358" t="str">
            <v>Navigation System</v>
          </cell>
          <cell r="J1358" t="str">
            <v>In Dash Navigation System</v>
          </cell>
          <cell r="K1358" t="str">
            <v>Live</v>
          </cell>
          <cell r="L1358" t="str">
            <v>/</v>
          </cell>
          <cell r="M1358" t="str">
            <v>new</v>
          </cell>
          <cell r="N1358" t="str">
            <v>ARCHIVED</v>
          </cell>
          <cell r="O1358" t="b">
            <v>0</v>
          </cell>
          <cell r="P1358" t="str">
            <v>WISE SUCCESS(HK) TECHNOLOGY LIMITED</v>
          </cell>
          <cell r="Q1358">
            <v>0</v>
          </cell>
        </row>
        <row r="1359">
          <cell r="B1359" t="str">
            <v>AND4-M349S</v>
          </cell>
          <cell r="C1359" t="str">
            <v>For Jeep KL Cherokee 2014 - 2015 GPS Bluetooth Car Player Navigation Stereo DVD Radio AM/FM HD</v>
          </cell>
          <cell r="D1359">
            <v>4.0999999999999996</v>
          </cell>
          <cell r="E1359">
            <v>0.13</v>
          </cell>
          <cell r="F1359">
            <v>0.22</v>
          </cell>
          <cell r="G1359">
            <v>0.18</v>
          </cell>
          <cell r="H1359" t="str">
            <v>MASTEN</v>
          </cell>
          <cell r="I1359" t="str">
            <v>Navigation System</v>
          </cell>
          <cell r="J1359" t="str">
            <v>In Dash Navigation System</v>
          </cell>
          <cell r="K1359" t="str">
            <v>Live</v>
          </cell>
          <cell r="L1359" t="str">
            <v>/</v>
          </cell>
          <cell r="M1359" t="str">
            <v>new</v>
          </cell>
          <cell r="N1359" t="str">
            <v>ARCHIVED</v>
          </cell>
          <cell r="O1359" t="b">
            <v>1</v>
          </cell>
          <cell r="P1359" t="str">
            <v>WISE SUCCESS(HK) TECHNOLOGY LIMITED</v>
          </cell>
          <cell r="Q1359">
            <v>0</v>
          </cell>
        </row>
        <row r="1360">
          <cell r="B1360" t="str">
            <v>AND4-M263</v>
          </cell>
          <cell r="C1360" t="str">
            <v>For Jeep WK Grand Cherokee 2011 - 2013 GPS Bluetooth Car Player Navigation Stereo DVD Radio AM/FM HD</v>
          </cell>
          <cell r="D1360">
            <v>4.0999999999999996</v>
          </cell>
          <cell r="E1360">
            <v>0.17</v>
          </cell>
          <cell r="F1360">
            <v>0.11</v>
          </cell>
          <cell r="G1360">
            <v>0.21</v>
          </cell>
          <cell r="H1360" t="str">
            <v>MASTEN</v>
          </cell>
          <cell r="I1360" t="str">
            <v>Navigation System</v>
          </cell>
          <cell r="J1360" t="str">
            <v>In Dash Navigation System</v>
          </cell>
          <cell r="K1360" t="str">
            <v>Live</v>
          </cell>
          <cell r="L1360" t="str">
            <v>/</v>
          </cell>
          <cell r="M1360" t="str">
            <v>new</v>
          </cell>
          <cell r="N1360" t="str">
            <v>ARCHIVED</v>
          </cell>
          <cell r="O1360" t="b">
            <v>0</v>
          </cell>
          <cell r="P1360" t="str">
            <v>WISE SUCCESS(HK) TECHNOLOGY LIMITED</v>
          </cell>
          <cell r="Q1360">
            <v>0</v>
          </cell>
        </row>
        <row r="1361">
          <cell r="B1361" t="str">
            <v>AND4-M263S</v>
          </cell>
          <cell r="C1361" t="str">
            <v>For Jeep WK Grand Cherokee 2011 - 2013 GPS Bluetooth Car Player Navigation Stereo DVD Radio AM/FM HD</v>
          </cell>
          <cell r="D1361">
            <v>4.0999999999999996</v>
          </cell>
          <cell r="E1361">
            <v>0.11</v>
          </cell>
          <cell r="F1361">
            <v>0.21</v>
          </cell>
          <cell r="G1361">
            <v>0.17</v>
          </cell>
          <cell r="H1361" t="str">
            <v>MASTEN</v>
          </cell>
          <cell r="I1361" t="str">
            <v>Navigation System</v>
          </cell>
          <cell r="J1361" t="str">
            <v>In Dash Navigation System</v>
          </cell>
          <cell r="K1361" t="str">
            <v>Live</v>
          </cell>
          <cell r="L1361" t="str">
            <v>/</v>
          </cell>
          <cell r="M1361" t="str">
            <v>new</v>
          </cell>
          <cell r="N1361" t="str">
            <v>ARCHIVED</v>
          </cell>
          <cell r="O1361" t="b">
            <v>1</v>
          </cell>
          <cell r="P1361" t="str">
            <v>WISE SUCCESS(HK) TECHNOLOGY LIMITED</v>
          </cell>
          <cell r="Q1361">
            <v>0</v>
          </cell>
        </row>
        <row r="1362">
          <cell r="B1362" t="str">
            <v>AND4-M263C</v>
          </cell>
          <cell r="C1362" t="str">
            <v>For Jeep WK Grand Cherokee 2011 - 2013 GPS Bluetooth Car Player Navigation Stereo DVD Radio AM/FM HD Inc Camera Camera</v>
          </cell>
          <cell r="D1362">
            <v>4.0999999999999996</v>
          </cell>
          <cell r="E1362">
            <v>0.11</v>
          </cell>
          <cell r="F1362">
            <v>0.21</v>
          </cell>
          <cell r="G1362">
            <v>0.17</v>
          </cell>
          <cell r="H1362" t="str">
            <v>MASTEN</v>
          </cell>
          <cell r="I1362" t="str">
            <v>Navigation System</v>
          </cell>
          <cell r="J1362" t="str">
            <v>In Dash Navigation System</v>
          </cell>
          <cell r="K1362" t="str">
            <v>Live</v>
          </cell>
          <cell r="L1362" t="str">
            <v>/</v>
          </cell>
          <cell r="M1362" t="str">
            <v>new</v>
          </cell>
          <cell r="N1362" t="str">
            <v>ARCHIVED</v>
          </cell>
          <cell r="O1362" t="b">
            <v>1</v>
          </cell>
          <cell r="P1362" t="str">
            <v>WISE SUCCESS(HK) TECHNOLOGY LIMITED</v>
          </cell>
          <cell r="Q1362">
            <v>0</v>
          </cell>
        </row>
        <row r="1363">
          <cell r="B1363" t="str">
            <v>AND4-M264</v>
          </cell>
          <cell r="C1363" t="str">
            <v>For Jeep WK Grand Cherokee 2014 - 2015 GPS Bluetooth Car Player Navigation Stereo Radio AM/FM HD</v>
          </cell>
          <cell r="D1363">
            <v>4.0999999999999996</v>
          </cell>
          <cell r="E1363">
            <v>0.17</v>
          </cell>
          <cell r="F1363">
            <v>0.11</v>
          </cell>
          <cell r="G1363">
            <v>0.21</v>
          </cell>
          <cell r="H1363" t="str">
            <v>MASTEN</v>
          </cell>
          <cell r="I1363" t="str">
            <v>Navigation System</v>
          </cell>
          <cell r="J1363" t="str">
            <v>In Dash Navigation System</v>
          </cell>
          <cell r="K1363" t="str">
            <v>Live</v>
          </cell>
          <cell r="L1363" t="str">
            <v>/</v>
          </cell>
          <cell r="M1363" t="str">
            <v>new</v>
          </cell>
          <cell r="N1363" t="str">
            <v>ARCHIVED</v>
          </cell>
          <cell r="O1363" t="b">
            <v>0</v>
          </cell>
          <cell r="P1363" t="str">
            <v>Canying Industrial Co., Ltd.</v>
          </cell>
          <cell r="Q1363">
            <v>0</v>
          </cell>
        </row>
        <row r="1364">
          <cell r="B1364" t="str">
            <v>AND4-M264S</v>
          </cell>
          <cell r="C1364" t="str">
            <v>For Jeep WK Grand Cherokee 2014 - 2015 GPS Bluetooth Car Player Navigation Stereo Radio AM/FM HD</v>
          </cell>
          <cell r="D1364">
            <v>4.0999999999999996</v>
          </cell>
          <cell r="E1364">
            <v>0.17</v>
          </cell>
          <cell r="F1364">
            <v>0.11</v>
          </cell>
          <cell r="G1364">
            <v>0.21</v>
          </cell>
          <cell r="H1364" t="str">
            <v>MASTEN</v>
          </cell>
          <cell r="I1364" t="str">
            <v>Navigation System</v>
          </cell>
          <cell r="J1364" t="str">
            <v>In Dash Navigation System</v>
          </cell>
          <cell r="K1364" t="str">
            <v>Live</v>
          </cell>
          <cell r="L1364" t="str">
            <v>/</v>
          </cell>
          <cell r="M1364" t="str">
            <v>new</v>
          </cell>
          <cell r="N1364" t="str">
            <v>ARCHIVED</v>
          </cell>
          <cell r="O1364" t="b">
            <v>1</v>
          </cell>
          <cell r="P1364" t="str">
            <v>Canying Industrial Co., Ltd.</v>
          </cell>
          <cell r="Q1364">
            <v>0</v>
          </cell>
        </row>
        <row r="1365">
          <cell r="B1365" t="str">
            <v>AND4-M264C</v>
          </cell>
          <cell r="C1365" t="str">
            <v>For Jeep WK Grand Cherokee 2014-2015 GPS BT Navi Stereo Radio AM/FM HD Camera</v>
          </cell>
          <cell r="D1365">
            <v>4.0999999999999996</v>
          </cell>
          <cell r="E1365">
            <v>0.17</v>
          </cell>
          <cell r="F1365">
            <v>0.11</v>
          </cell>
          <cell r="G1365">
            <v>0.21</v>
          </cell>
          <cell r="H1365" t="str">
            <v>MASTEN</v>
          </cell>
          <cell r="I1365" t="str">
            <v>Navigation System</v>
          </cell>
          <cell r="J1365" t="str">
            <v>In Dash Navigation System</v>
          </cell>
          <cell r="K1365" t="str">
            <v>Live</v>
          </cell>
          <cell r="L1365" t="str">
            <v>/</v>
          </cell>
          <cell r="M1365" t="str">
            <v>new</v>
          </cell>
          <cell r="N1365" t="str">
            <v>ARCHIVED</v>
          </cell>
          <cell r="O1365" t="b">
            <v>1</v>
          </cell>
          <cell r="P1365" t="str">
            <v>Canying Industrial Co., Ltd.</v>
          </cell>
          <cell r="Q1365">
            <v>0</v>
          </cell>
        </row>
        <row r="1366">
          <cell r="B1366" t="str">
            <v>SF-J01</v>
          </cell>
          <cell r="C1366" t="str">
            <v>For Jeep Wrangler Grand Cherokee Chrysler Voyager Single-Din Radio Fascia Dash</v>
          </cell>
          <cell r="D1366">
            <v>0.2</v>
          </cell>
          <cell r="E1366">
            <v>0.1</v>
          </cell>
          <cell r="F1366">
            <v>0.1</v>
          </cell>
          <cell r="G1366">
            <v>0.05</v>
          </cell>
          <cell r="H1366" t="str">
            <v>MASTEN</v>
          </cell>
          <cell r="I1366" t="str">
            <v>Fascia</v>
          </cell>
          <cell r="J1366" t="str">
            <v>In Dash Navigation System Accessories</v>
          </cell>
          <cell r="K1366" t="str">
            <v>Live</v>
          </cell>
          <cell r="L1366" t="str">
            <v>/</v>
          </cell>
          <cell r="M1366" t="str">
            <v>new</v>
          </cell>
          <cell r="N1366" t="str">
            <v>ARCHIVED</v>
          </cell>
          <cell r="O1366" t="b">
            <v>0</v>
          </cell>
          <cell r="P1366" t="str">
            <v>JINLONG ELECTRONIC CO. LIMITED</v>
          </cell>
          <cell r="Q1366">
            <v>0</v>
          </cell>
        </row>
        <row r="1367">
          <cell r="B1367" t="str">
            <v>AND3-K01</v>
          </cell>
          <cell r="C1367" t="str">
            <v>For Kia Carnival VQ 06-11 Cerato Sportage GPS Bluetooth Car Player Navigation Radio Stereo DVD</v>
          </cell>
          <cell r="D1367">
            <v>4.0999999999999996</v>
          </cell>
          <cell r="E1367">
            <v>0.2</v>
          </cell>
          <cell r="F1367">
            <v>0.28999999999999998</v>
          </cell>
          <cell r="G1367">
            <v>0.28000000000000003</v>
          </cell>
          <cell r="H1367" t="str">
            <v>MASTEN</v>
          </cell>
          <cell r="I1367" t="str">
            <v>Navigation System</v>
          </cell>
          <cell r="J1367" t="str">
            <v>In Dash Navigation System</v>
          </cell>
          <cell r="K1367" t="str">
            <v>live</v>
          </cell>
          <cell r="L1367" t="str">
            <v>/</v>
          </cell>
          <cell r="M1367" t="str">
            <v>new</v>
          </cell>
          <cell r="N1367" t="str">
            <v>ARCHIVED</v>
          </cell>
          <cell r="O1367" t="b">
            <v>0</v>
          </cell>
          <cell r="P1367" t="str">
            <v>WISE SUCCESS(HK) TECHNOLOGY LIMITED</v>
          </cell>
          <cell r="Q1367">
            <v>0</v>
          </cell>
        </row>
        <row r="1368">
          <cell r="B1368" t="str">
            <v>AND3-K01S</v>
          </cell>
          <cell r="C1368" t="str">
            <v>For Kia Carnival VQ 06-11 Cerato Sportage GPS Bluetooth Car Player Navigation Radio Stereo DVD</v>
          </cell>
          <cell r="D1368">
            <v>4.0999999999999996</v>
          </cell>
          <cell r="E1368">
            <v>0.28999999999999998</v>
          </cell>
          <cell r="F1368">
            <v>0.38</v>
          </cell>
          <cell r="G1368">
            <v>0.28999999999999998</v>
          </cell>
          <cell r="H1368" t="str">
            <v>MASTEN</v>
          </cell>
          <cell r="I1368" t="str">
            <v>Navigation System</v>
          </cell>
          <cell r="J1368" t="str">
            <v>In Dash Navigation System</v>
          </cell>
          <cell r="K1368" t="str">
            <v>live</v>
          </cell>
          <cell r="L1368" t="str">
            <v>/</v>
          </cell>
          <cell r="M1368" t="str">
            <v>new</v>
          </cell>
          <cell r="N1368" t="str">
            <v>ARCHIVED</v>
          </cell>
          <cell r="O1368" t="b">
            <v>1</v>
          </cell>
          <cell r="P1368" t="str">
            <v>WISE SUCCESS(HK) TECHNOLOGY LIMITED</v>
          </cell>
          <cell r="Q1368">
            <v>0</v>
          </cell>
        </row>
        <row r="1369">
          <cell r="B1369" t="str">
            <v>AVN-K01</v>
          </cell>
          <cell r="C1369" t="str">
            <v>For Kia Carnival VQ 06-11 Cerato Sportage GPS Bluetooth Car Player Navigation Radio Stereo DVD</v>
          </cell>
          <cell r="D1369">
            <v>5.8</v>
          </cell>
          <cell r="E1369">
            <v>0.28999999999999998</v>
          </cell>
          <cell r="F1369">
            <v>0.38</v>
          </cell>
          <cell r="G1369">
            <v>0.28999999999999998</v>
          </cell>
          <cell r="H1369" t="str">
            <v>MASTEN</v>
          </cell>
          <cell r="I1369" t="str">
            <v>Navigation System</v>
          </cell>
          <cell r="J1369" t="str">
            <v>Navigation System</v>
          </cell>
          <cell r="K1369" t="str">
            <v>Archived</v>
          </cell>
          <cell r="L1369" t="str">
            <v>/</v>
          </cell>
          <cell r="M1369" t="str">
            <v>new</v>
          </cell>
          <cell r="N1369" t="str">
            <v>ARCHIVED</v>
          </cell>
          <cell r="O1369" t="b">
            <v>0</v>
          </cell>
          <cell r="P1369" t="str">
            <v>WISE SUCCESS(HK) TECHNOLOGY LIMITED</v>
          </cell>
          <cell r="Q1369">
            <v>0</v>
          </cell>
        </row>
        <row r="1370">
          <cell r="B1370" t="str">
            <v>AND3-K01C</v>
          </cell>
          <cell r="C1370" t="str">
            <v>For Kia Carnival VQ 06-11 Cerato Sportage GPS Bluetooth Car Player Navigation Radio Stereo DVD Inc CAM</v>
          </cell>
          <cell r="D1370">
            <v>4.0999999999999996</v>
          </cell>
          <cell r="E1370">
            <v>0.28999999999999998</v>
          </cell>
          <cell r="F1370">
            <v>0.38</v>
          </cell>
          <cell r="G1370">
            <v>0.28999999999999998</v>
          </cell>
          <cell r="H1370" t="str">
            <v>MASTEN</v>
          </cell>
          <cell r="I1370" t="str">
            <v>Navigation System</v>
          </cell>
          <cell r="J1370" t="str">
            <v>In Dash Navigation System</v>
          </cell>
          <cell r="K1370" t="str">
            <v>live</v>
          </cell>
          <cell r="L1370" t="str">
            <v>/</v>
          </cell>
          <cell r="M1370" t="str">
            <v>new</v>
          </cell>
          <cell r="N1370" t="str">
            <v>ARCHIVED</v>
          </cell>
          <cell r="O1370" t="b">
            <v>1</v>
          </cell>
          <cell r="P1370" t="str">
            <v>WISE SUCCESS(HK) TECHNOLOGY LIMITED</v>
          </cell>
          <cell r="Q1370">
            <v>0</v>
          </cell>
        </row>
        <row r="1371">
          <cell r="B1371" t="str">
            <v>AND4-K02C</v>
          </cell>
          <cell r="C1371" t="str">
            <v>For Kia Sorento Bluetooth Car Player Navigation Radio Stereo DVD Inc CAM</v>
          </cell>
          <cell r="D1371">
            <v>4.0999999999999996</v>
          </cell>
          <cell r="E1371">
            <v>0.28999999999999998</v>
          </cell>
          <cell r="F1371">
            <v>0.28000000000000003</v>
          </cell>
          <cell r="G1371">
            <v>0.2</v>
          </cell>
          <cell r="H1371" t="str">
            <v>MASTEN</v>
          </cell>
          <cell r="I1371" t="str">
            <v>Navigation System</v>
          </cell>
          <cell r="J1371" t="str">
            <v>In Dash Navigation System</v>
          </cell>
          <cell r="K1371" t="str">
            <v>Live</v>
          </cell>
          <cell r="L1371" t="str">
            <v>/</v>
          </cell>
          <cell r="M1371" t="str">
            <v>new</v>
          </cell>
          <cell r="N1371" t="str">
            <v>ARCHIVED</v>
          </cell>
          <cell r="O1371" t="b">
            <v>1</v>
          </cell>
          <cell r="P1371" t="str">
            <v>Canying Industrial Co., Ltd.</v>
          </cell>
          <cell r="Q1371">
            <v>0</v>
          </cell>
        </row>
        <row r="1372">
          <cell r="B1372" t="str">
            <v>AND4-M112-MANUALC</v>
          </cell>
          <cell r="C1372" t="str">
            <v>For Manual Aircon BMW E81 /E82 / E87 / E88 GPS Bluetooth Car Player Navigation Stereo DVD Radio Camera</v>
          </cell>
          <cell r="D1372">
            <v>4.0999999999999996</v>
          </cell>
          <cell r="E1372">
            <v>0.17</v>
          </cell>
          <cell r="F1372">
            <v>0.28000000000000003</v>
          </cell>
          <cell r="G1372">
            <v>0.27</v>
          </cell>
          <cell r="H1372" t="str">
            <v>MASTEN</v>
          </cell>
          <cell r="I1372" t="str">
            <v>Navigation System</v>
          </cell>
          <cell r="J1372" t="str">
            <v>In Dash Navigation System</v>
          </cell>
          <cell r="K1372" t="str">
            <v>Live</v>
          </cell>
          <cell r="L1372" t="str">
            <v>/</v>
          </cell>
          <cell r="M1372" t="str">
            <v>new</v>
          </cell>
          <cell r="N1372" t="str">
            <v>ARCHIVED</v>
          </cell>
          <cell r="O1372" t="b">
            <v>1</v>
          </cell>
          <cell r="P1372" t="str">
            <v>WISE SUCCESS(HK) TECHNOLOGY LIMITED</v>
          </cell>
          <cell r="Q1372">
            <v>0</v>
          </cell>
        </row>
        <row r="1373">
          <cell r="B1373" t="str">
            <v>AND4-M112-MANUAL</v>
          </cell>
          <cell r="C1373" t="str">
            <v>For Manual Aircon For BMW E81 /E82 / E87 / E88 GPS Bluetooth Car Player Navigation Stereo DVD Radio</v>
          </cell>
          <cell r="D1373">
            <v>4.0999999999999996</v>
          </cell>
          <cell r="E1373">
            <v>0.27</v>
          </cell>
          <cell r="F1373">
            <v>0.17</v>
          </cell>
          <cell r="G1373">
            <v>0.28000000000000003</v>
          </cell>
          <cell r="H1373" t="str">
            <v>MASTEN</v>
          </cell>
          <cell r="I1373" t="str">
            <v>Navigation System</v>
          </cell>
          <cell r="J1373" t="str">
            <v>In Dash Navigation System</v>
          </cell>
          <cell r="K1373" t="str">
            <v>Live</v>
          </cell>
          <cell r="L1373" t="str">
            <v>/</v>
          </cell>
          <cell r="M1373" t="str">
            <v>new</v>
          </cell>
          <cell r="N1373" t="str">
            <v>ARCHIVED</v>
          </cell>
          <cell r="O1373" t="b">
            <v>0</v>
          </cell>
          <cell r="P1373" t="str">
            <v>WISE SUCCESS(HK) TECHNOLOGY LIMITED</v>
          </cell>
          <cell r="Q1373">
            <v>0</v>
          </cell>
        </row>
        <row r="1374">
          <cell r="B1374" t="str">
            <v>AND4-M112-MANUALS</v>
          </cell>
          <cell r="C1374" t="str">
            <v>For Manual Aircon For BMW E81 /E82 / E87 / E88 GPS Bluetooth Car Player Navigation Stereo DVD Radio</v>
          </cell>
          <cell r="D1374">
            <v>4.0999999999999996</v>
          </cell>
          <cell r="E1374">
            <v>0.27</v>
          </cell>
          <cell r="F1374">
            <v>0.17</v>
          </cell>
          <cell r="G1374">
            <v>0.28000000000000003</v>
          </cell>
          <cell r="H1374" t="str">
            <v>MASTEN</v>
          </cell>
          <cell r="I1374" t="str">
            <v>Navigation System</v>
          </cell>
          <cell r="J1374" t="str">
            <v>In Dash Navigation System</v>
          </cell>
          <cell r="K1374" t="str">
            <v>Live</v>
          </cell>
          <cell r="L1374" t="str">
            <v>/</v>
          </cell>
          <cell r="M1374" t="str">
            <v>new</v>
          </cell>
          <cell r="N1374" t="str">
            <v>ARCHIVED</v>
          </cell>
          <cell r="O1374" t="b">
            <v>1</v>
          </cell>
          <cell r="P1374" t="str">
            <v>WISE SUCCESS(HK) TECHNOLOGY LIMITED</v>
          </cell>
          <cell r="Q1374">
            <v>0</v>
          </cell>
        </row>
        <row r="1375">
          <cell r="B1375" t="str">
            <v>AND-M112</v>
          </cell>
          <cell r="C1375" t="str">
            <v>For Manual Aircon For BMW E81 /E82 / E87 / E88 GPS Bluetooth Car Player Navigation Stereo DVD Radio.</v>
          </cell>
          <cell r="D1375">
            <v>4.0999999999999996</v>
          </cell>
          <cell r="E1375">
            <v>0.27</v>
          </cell>
          <cell r="F1375">
            <v>0.17</v>
          </cell>
          <cell r="G1375">
            <v>0.28000000000000003</v>
          </cell>
          <cell r="H1375" t="str">
            <v>MASTEN</v>
          </cell>
          <cell r="I1375" t="str">
            <v>Navigation System</v>
          </cell>
          <cell r="J1375" t="str">
            <v>In Dash Navigation System</v>
          </cell>
          <cell r="K1375" t="str">
            <v>Archived</v>
          </cell>
          <cell r="L1375" t="str">
            <v>/</v>
          </cell>
          <cell r="M1375" t="str">
            <v>new</v>
          </cell>
          <cell r="N1375" t="str">
            <v>ARCHIVED</v>
          </cell>
          <cell r="O1375" t="b">
            <v>0</v>
          </cell>
          <cell r="P1375" t="str">
            <v>WISE SUCCESS(HK) TECHNOLOGY LIMITED</v>
          </cell>
          <cell r="Q1375">
            <v>0</v>
          </cell>
        </row>
        <row r="1376">
          <cell r="B1376" t="str">
            <v>AND4-M09C</v>
          </cell>
          <cell r="C1376" t="str">
            <v>For Mazda 3 BK 2004-09 GPS Bluetooth Car Player Navigation Radio Stereo DVD</v>
          </cell>
          <cell r="D1376">
            <v>4.8</v>
          </cell>
          <cell r="E1376">
            <v>0.23</v>
          </cell>
          <cell r="F1376">
            <v>0.33</v>
          </cell>
          <cell r="G1376">
            <v>0.28999999999999998</v>
          </cell>
          <cell r="H1376" t="str">
            <v>MASTEN</v>
          </cell>
          <cell r="I1376" t="str">
            <v>Navigation System</v>
          </cell>
          <cell r="J1376" t="str">
            <v>In Dash Navigation System</v>
          </cell>
          <cell r="K1376" t="str">
            <v>Live</v>
          </cell>
          <cell r="L1376" t="str">
            <v>/</v>
          </cell>
          <cell r="M1376" t="str">
            <v>new</v>
          </cell>
          <cell r="N1376" t="str">
            <v>ARCHIVED</v>
          </cell>
          <cell r="O1376" t="b">
            <v>1</v>
          </cell>
          <cell r="P1376" t="str">
            <v>SHEN ZHEN KLYDE ELECTRONICS CO.,LTD</v>
          </cell>
          <cell r="Q1376">
            <v>0</v>
          </cell>
        </row>
        <row r="1377">
          <cell r="B1377" t="str">
            <v>AND4-M09</v>
          </cell>
          <cell r="C1377" t="str">
            <v>For Mazda 3 BK 2004-09 GPS Bluetooth Car Player Navigation Radio Stereo DVD</v>
          </cell>
          <cell r="D1377">
            <v>4.8</v>
          </cell>
          <cell r="E1377">
            <v>0.28999999999999998</v>
          </cell>
          <cell r="F1377">
            <v>0.23</v>
          </cell>
          <cell r="G1377">
            <v>0.33</v>
          </cell>
          <cell r="H1377" t="str">
            <v>MASTEN</v>
          </cell>
          <cell r="I1377" t="str">
            <v>Navigation System</v>
          </cell>
          <cell r="J1377" t="str">
            <v>In Dash Navigation System</v>
          </cell>
          <cell r="K1377" t="str">
            <v>Live</v>
          </cell>
          <cell r="L1377" t="str">
            <v>/</v>
          </cell>
          <cell r="M1377" t="str">
            <v>new</v>
          </cell>
          <cell r="N1377" t="str">
            <v>ARCHIVED</v>
          </cell>
          <cell r="O1377" t="b">
            <v>0</v>
          </cell>
          <cell r="P1377" t="str">
            <v>WISE SUCCESS(HK) TECHNOLOGY LIMITED</v>
          </cell>
          <cell r="Q1377">
            <v>0</v>
          </cell>
        </row>
        <row r="1378">
          <cell r="B1378" t="str">
            <v>AND4-M09S</v>
          </cell>
          <cell r="C1378" t="str">
            <v>For Mazda 3 BK 2004-09 GPS Bluetooth Car Player Navigation Radio Stereo DVD</v>
          </cell>
          <cell r="D1378">
            <v>4.8</v>
          </cell>
          <cell r="E1378">
            <v>0.23</v>
          </cell>
          <cell r="F1378">
            <v>0.33</v>
          </cell>
          <cell r="G1378">
            <v>0.28999999999999998</v>
          </cell>
          <cell r="H1378" t="str">
            <v>MASTEN</v>
          </cell>
          <cell r="I1378" t="str">
            <v>Navigation System</v>
          </cell>
          <cell r="J1378" t="str">
            <v>In Dash Navigation System</v>
          </cell>
          <cell r="K1378" t="str">
            <v>Live</v>
          </cell>
          <cell r="L1378" t="str">
            <v>/</v>
          </cell>
          <cell r="M1378" t="str">
            <v>new</v>
          </cell>
          <cell r="N1378" t="str">
            <v>ARCHIVED</v>
          </cell>
          <cell r="O1378" t="b">
            <v>1</v>
          </cell>
          <cell r="P1378" t="str">
            <v>SHEN ZHEN KLYDE ELECTRONICS CO.,LTD</v>
          </cell>
          <cell r="Q1378">
            <v>0</v>
          </cell>
        </row>
        <row r="1379">
          <cell r="B1379" t="str">
            <v>AND3-M07</v>
          </cell>
          <cell r="C1379" t="str">
            <v>For Mazda 3 BL 2009-13 GPS Bluetooth Car Player Navigation Radio Stereo DVD</v>
          </cell>
          <cell r="D1379">
            <v>4.8</v>
          </cell>
          <cell r="E1379">
            <v>0.23</v>
          </cell>
          <cell r="F1379">
            <v>0.33</v>
          </cell>
          <cell r="G1379">
            <v>0.28999999999999998</v>
          </cell>
          <cell r="H1379" t="str">
            <v>MASTEN</v>
          </cell>
          <cell r="I1379" t="str">
            <v>Navigation System</v>
          </cell>
          <cell r="J1379" t="str">
            <v>In Dash Navigation System</v>
          </cell>
          <cell r="K1379" t="str">
            <v>Live</v>
          </cell>
          <cell r="L1379" t="str">
            <v>/</v>
          </cell>
          <cell r="M1379" t="str">
            <v>new</v>
          </cell>
          <cell r="N1379" t="str">
            <v>ARCHIVED</v>
          </cell>
          <cell r="O1379" t="b">
            <v>0</v>
          </cell>
          <cell r="P1379" t="str">
            <v>WISE SUCCESS(HK) TECHNOLOGY LIMITED</v>
          </cell>
          <cell r="Q1379">
            <v>0</v>
          </cell>
        </row>
        <row r="1380">
          <cell r="B1380" t="str">
            <v>AVN-M07S</v>
          </cell>
          <cell r="C1380" t="str">
            <v>For Mazda 3 BL 2009-13 GPS Bluetooth Car Player Navigation Radio Stereo DVD</v>
          </cell>
          <cell r="D1380">
            <v>0.75</v>
          </cell>
          <cell r="E1380">
            <v>0.36</v>
          </cell>
          <cell r="F1380">
            <v>0.52</v>
          </cell>
          <cell r="G1380">
            <v>0.23</v>
          </cell>
          <cell r="H1380" t="str">
            <v>MASTEN</v>
          </cell>
          <cell r="I1380" t="str">
            <v>Navigation System</v>
          </cell>
          <cell r="J1380" t="str">
            <v>Navigation System</v>
          </cell>
          <cell r="K1380" t="str">
            <v>Archived</v>
          </cell>
          <cell r="L1380" t="str">
            <v>/</v>
          </cell>
          <cell r="M1380" t="str">
            <v>new</v>
          </cell>
          <cell r="N1380" t="str">
            <v>ARCHIVED</v>
          </cell>
          <cell r="O1380" t="b">
            <v>1</v>
          </cell>
          <cell r="P1380" t="str">
            <v>WISE SUCCESS(HK) TECHNOLOGY LIMITED</v>
          </cell>
          <cell r="Q1380">
            <v>0</v>
          </cell>
        </row>
        <row r="1381">
          <cell r="B1381" t="str">
            <v>AVN-M07</v>
          </cell>
          <cell r="C1381" t="str">
            <v>For Mazda 3 BL 2009-13 GPS Bluetooth Car Player Navigation Radio Stereo DVD</v>
          </cell>
          <cell r="D1381">
            <v>0</v>
          </cell>
          <cell r="E1381">
            <v>0.36</v>
          </cell>
          <cell r="F1381">
            <v>0.52</v>
          </cell>
          <cell r="G1381">
            <v>0.23</v>
          </cell>
          <cell r="H1381" t="str">
            <v>MASTEN</v>
          </cell>
          <cell r="I1381" t="str">
            <v>Navigation System</v>
          </cell>
          <cell r="J1381" t="str">
            <v>Navigation System</v>
          </cell>
          <cell r="K1381" t="str">
            <v>Archived</v>
          </cell>
          <cell r="L1381" t="str">
            <v>/</v>
          </cell>
          <cell r="M1381" t="str">
            <v>new</v>
          </cell>
          <cell r="N1381" t="str">
            <v>ARCHIVED</v>
          </cell>
          <cell r="O1381" t="b">
            <v>0</v>
          </cell>
          <cell r="P1381" t="str">
            <v>Guangzhou Hanghui Electronics Co.,ltd.</v>
          </cell>
          <cell r="Q1381">
            <v>0</v>
          </cell>
        </row>
        <row r="1382">
          <cell r="B1382" t="str">
            <v>AND4-M07S</v>
          </cell>
          <cell r="C1382" t="str">
            <v>For Mazda 3 BL 2009-13 GPS Bluetooth Car Player Navigation Radio Stereo DVD</v>
          </cell>
          <cell r="D1382">
            <v>4.8</v>
          </cell>
          <cell r="E1382">
            <v>0.23</v>
          </cell>
          <cell r="F1382">
            <v>0.33</v>
          </cell>
          <cell r="G1382">
            <v>0.28999999999999998</v>
          </cell>
          <cell r="H1382" t="str">
            <v>MASTEN</v>
          </cell>
          <cell r="I1382" t="str">
            <v>Navigation System</v>
          </cell>
          <cell r="J1382" t="str">
            <v>In Dash Navigation System</v>
          </cell>
          <cell r="K1382" t="str">
            <v>Live</v>
          </cell>
          <cell r="L1382" t="str">
            <v>/</v>
          </cell>
          <cell r="M1382" t="str">
            <v>new</v>
          </cell>
          <cell r="N1382" t="str">
            <v>ARCHIVED</v>
          </cell>
          <cell r="O1382" t="b">
            <v>1</v>
          </cell>
          <cell r="P1382" t="str">
            <v>WISE SUCCESS(HK) TECHNOLOGY LIMITED</v>
          </cell>
          <cell r="Q1382">
            <v>0</v>
          </cell>
        </row>
        <row r="1383">
          <cell r="B1383" t="str">
            <v>AND4-M07C</v>
          </cell>
          <cell r="C1383" t="str">
            <v>For Mazda 3 BL 2009-13 GPS Bluetooth Car Player Navigation Radio Stereo DVD Inc CAM</v>
          </cell>
          <cell r="D1383">
            <v>4.8</v>
          </cell>
          <cell r="E1383">
            <v>0.23</v>
          </cell>
          <cell r="F1383">
            <v>0.33</v>
          </cell>
          <cell r="G1383">
            <v>0.28999999999999998</v>
          </cell>
          <cell r="H1383" t="str">
            <v>MASTEN</v>
          </cell>
          <cell r="I1383" t="str">
            <v>Navigation System</v>
          </cell>
          <cell r="J1383" t="str">
            <v>In Dash Navigation System</v>
          </cell>
          <cell r="K1383" t="str">
            <v>Live</v>
          </cell>
          <cell r="L1383" t="str">
            <v>/</v>
          </cell>
          <cell r="M1383" t="str">
            <v>new</v>
          </cell>
          <cell r="N1383" t="str">
            <v>ARCHIVED</v>
          </cell>
          <cell r="O1383" t="b">
            <v>1</v>
          </cell>
          <cell r="P1383" t="str">
            <v>WISE SUCCESS(HK) TECHNOLOGY LIMITED</v>
          </cell>
          <cell r="Q1383">
            <v>0</v>
          </cell>
        </row>
        <row r="1384">
          <cell r="B1384" t="str">
            <v>AVN-M07C</v>
          </cell>
          <cell r="C1384" t="str">
            <v>For Mazda 3 BL 2009-13 GPS Bluetooth Car Player Navigation Radio Stereo DVD Inc CAM</v>
          </cell>
          <cell r="D1384">
            <v>0.75</v>
          </cell>
          <cell r="E1384">
            <v>0.36</v>
          </cell>
          <cell r="F1384">
            <v>0.52</v>
          </cell>
          <cell r="G1384">
            <v>0.23</v>
          </cell>
          <cell r="H1384" t="str">
            <v>MASTEN</v>
          </cell>
          <cell r="I1384" t="str">
            <v>Navigation System</v>
          </cell>
          <cell r="J1384" t="str">
            <v>Navigation System</v>
          </cell>
          <cell r="K1384" t="str">
            <v>Archived</v>
          </cell>
          <cell r="L1384" t="str">
            <v>/</v>
          </cell>
          <cell r="M1384" t="str">
            <v>new</v>
          </cell>
          <cell r="N1384" t="str">
            <v>ARCHIVED</v>
          </cell>
          <cell r="O1384" t="b">
            <v>1</v>
          </cell>
          <cell r="P1384" t="str">
            <v>WISE SUCCESS(HK) TECHNOLOGY LIMITED</v>
          </cell>
          <cell r="Q1384">
            <v>0</v>
          </cell>
        </row>
        <row r="1385">
          <cell r="B1385" t="str">
            <v>AND4-M403</v>
          </cell>
          <cell r="C1385" t="str">
            <v>For Mazda 3 BM Series 2013, 2014, 2015, 2016 onwards GPS Bluetooth Car Player Navigation Stereo DVD Radio AM/FM HD</v>
          </cell>
          <cell r="D1385">
            <v>4.0999999999999996</v>
          </cell>
          <cell r="E1385">
            <v>0.2</v>
          </cell>
          <cell r="F1385">
            <v>0.22</v>
          </cell>
          <cell r="G1385">
            <v>0.25</v>
          </cell>
          <cell r="H1385" t="str">
            <v>MASTEN</v>
          </cell>
          <cell r="I1385" t="str">
            <v>Navigation System</v>
          </cell>
          <cell r="J1385" t="str">
            <v>In Dash Navigation System</v>
          </cell>
          <cell r="K1385" t="str">
            <v>Live</v>
          </cell>
          <cell r="L1385" t="str">
            <v>/</v>
          </cell>
          <cell r="M1385" t="str">
            <v>new</v>
          </cell>
          <cell r="N1385" t="str">
            <v>ARCHIVED</v>
          </cell>
          <cell r="O1385" t="b">
            <v>0</v>
          </cell>
          <cell r="P1385" t="str">
            <v>SHEN ZHEN KLYDE ELECTRONICS CO.,LTD</v>
          </cell>
          <cell r="Q1385">
            <v>0</v>
          </cell>
        </row>
        <row r="1386">
          <cell r="B1386" t="str">
            <v>AND4-M403S</v>
          </cell>
          <cell r="C1386" t="str">
            <v>For Mazda 3 BM Series 2013, 2014, 2015, 2016 onwards GPS Bluetooth Car Player Navigation Stereo DVD Radio AM/FM HD</v>
          </cell>
          <cell r="D1386">
            <v>4.0999999999999996</v>
          </cell>
          <cell r="E1386">
            <v>0.2</v>
          </cell>
          <cell r="F1386">
            <v>0.22</v>
          </cell>
          <cell r="G1386">
            <v>0.25</v>
          </cell>
          <cell r="H1386" t="str">
            <v>MASTEN</v>
          </cell>
          <cell r="I1386" t="str">
            <v>Navigation System</v>
          </cell>
          <cell r="J1386" t="str">
            <v>In Dash Navigation System</v>
          </cell>
          <cell r="K1386" t="str">
            <v>Live</v>
          </cell>
          <cell r="L1386" t="str">
            <v>/</v>
          </cell>
          <cell r="M1386" t="str">
            <v>new</v>
          </cell>
          <cell r="N1386" t="str">
            <v>ARCHIVED</v>
          </cell>
          <cell r="O1386" t="b">
            <v>1</v>
          </cell>
          <cell r="P1386" t="str">
            <v>WISE SUCCESS(HK) TECHNOLOGY LIMITED</v>
          </cell>
          <cell r="Q1386">
            <v>0</v>
          </cell>
        </row>
        <row r="1387">
          <cell r="B1387" t="str">
            <v>AND4-M403C</v>
          </cell>
          <cell r="C1387" t="str">
            <v>For Mazda 3 BM Series 2013, 2014, 2015, 2016 onwards GPS Bluetooth Car Player Navigation Stereo DVD Radio AM/FM HD Inc Camera</v>
          </cell>
          <cell r="D1387">
            <v>4.0999999999999996</v>
          </cell>
          <cell r="E1387">
            <v>0.2</v>
          </cell>
          <cell r="F1387">
            <v>0.22</v>
          </cell>
          <cell r="G1387">
            <v>0.25</v>
          </cell>
          <cell r="H1387" t="str">
            <v>MASTEN</v>
          </cell>
          <cell r="I1387" t="str">
            <v>Navigation System</v>
          </cell>
          <cell r="J1387" t="str">
            <v>In Dash Navigation System</v>
          </cell>
          <cell r="K1387" t="str">
            <v>Live</v>
          </cell>
          <cell r="L1387" t="str">
            <v>/</v>
          </cell>
          <cell r="M1387" t="str">
            <v>new</v>
          </cell>
          <cell r="N1387" t="str">
            <v>ARCHIVED</v>
          </cell>
          <cell r="O1387" t="b">
            <v>1</v>
          </cell>
          <cell r="P1387" t="str">
            <v>WISE SUCCESS(HK) TECHNOLOGY LIMITED</v>
          </cell>
          <cell r="Q1387">
            <v>0</v>
          </cell>
        </row>
        <row r="1388">
          <cell r="B1388" t="str">
            <v>SF-M04</v>
          </cell>
          <cell r="C1388" t="str">
            <v>For Mazda 6 double-din Radio Fascia Facia Stereo Surround Adapter Dash Panel</v>
          </cell>
          <cell r="D1388">
            <v>0.9</v>
          </cell>
          <cell r="E1388">
            <v>0.18</v>
          </cell>
          <cell r="F1388">
            <v>0.3</v>
          </cell>
          <cell r="G1388">
            <v>0.08</v>
          </cell>
          <cell r="H1388" t="str">
            <v>MASTEN</v>
          </cell>
          <cell r="I1388" t="str">
            <v>Fascia</v>
          </cell>
          <cell r="J1388" t="str">
            <v>In Dash Navigation System Accessories</v>
          </cell>
          <cell r="K1388" t="str">
            <v>Live</v>
          </cell>
          <cell r="L1388" t="str">
            <v>/</v>
          </cell>
          <cell r="M1388" t="str">
            <v>new</v>
          </cell>
          <cell r="N1388" t="str">
            <v>ARCHIVED</v>
          </cell>
          <cell r="O1388" t="b">
            <v>0</v>
          </cell>
          <cell r="P1388" t="str">
            <v>JINLONG ELECTRONIC CO. LIMITED</v>
          </cell>
          <cell r="Q1388">
            <v>0</v>
          </cell>
        </row>
        <row r="1389">
          <cell r="B1389" t="str">
            <v>AND4-M08</v>
          </cell>
          <cell r="C1389" t="str">
            <v>For Mazda 6 GH 08-12 GPS Bluetooth Car Player Navigation Radio Stereo DVD</v>
          </cell>
          <cell r="D1389">
            <v>6.8</v>
          </cell>
          <cell r="E1389">
            <v>0.36</v>
          </cell>
          <cell r="F1389">
            <v>0.52</v>
          </cell>
          <cell r="G1389">
            <v>0.23</v>
          </cell>
          <cell r="H1389" t="str">
            <v>MASTEN</v>
          </cell>
          <cell r="I1389" t="str">
            <v>Navigation System</v>
          </cell>
          <cell r="J1389" t="str">
            <v>In Dash Navigation System</v>
          </cell>
          <cell r="K1389" t="str">
            <v>Live</v>
          </cell>
          <cell r="L1389" t="str">
            <v>/</v>
          </cell>
          <cell r="M1389" t="str">
            <v>new</v>
          </cell>
          <cell r="N1389" t="str">
            <v>ARCHIVED</v>
          </cell>
          <cell r="O1389" t="b">
            <v>0</v>
          </cell>
          <cell r="P1389" t="str">
            <v>WISE SUCCESS(HK) TECHNOLOGY LIMITED</v>
          </cell>
          <cell r="Q1389">
            <v>0</v>
          </cell>
        </row>
        <row r="1390">
          <cell r="B1390" t="str">
            <v>AVN-M09</v>
          </cell>
          <cell r="C1390" t="str">
            <v>For Mazda 6 GH 08-12 GPS Bluetooth Car Player Navigation Radio Stereo DVD</v>
          </cell>
          <cell r="D1390">
            <v>6.8</v>
          </cell>
          <cell r="E1390">
            <v>0.36</v>
          </cell>
          <cell r="F1390">
            <v>0.52</v>
          </cell>
          <cell r="G1390">
            <v>0.23</v>
          </cell>
          <cell r="H1390" t="str">
            <v>MASTEN</v>
          </cell>
          <cell r="I1390" t="str">
            <v>Navigation System</v>
          </cell>
          <cell r="J1390" t="str">
            <v>Navigation System</v>
          </cell>
          <cell r="K1390" t="str">
            <v>Archived</v>
          </cell>
          <cell r="L1390" t="str">
            <v>/</v>
          </cell>
          <cell r="M1390" t="str">
            <v>new</v>
          </cell>
          <cell r="N1390" t="str">
            <v>ARCHIVED</v>
          </cell>
          <cell r="O1390" t="b">
            <v>0</v>
          </cell>
          <cell r="P1390" t="str">
            <v>WISE SUCCESS(HK) TECHNOLOGY LIMITED</v>
          </cell>
          <cell r="Q1390">
            <v>0</v>
          </cell>
        </row>
        <row r="1391">
          <cell r="B1391" t="str">
            <v>AVN-M08</v>
          </cell>
          <cell r="C1391" t="str">
            <v>For Mazda 6 GH 08-12 GPS Bluetooth Car Player Navigation Radio Stereo DVD AVN-M08</v>
          </cell>
          <cell r="D1391">
            <v>6.8</v>
          </cell>
          <cell r="E1391">
            <v>0.36</v>
          </cell>
          <cell r="F1391">
            <v>0.52</v>
          </cell>
          <cell r="G1391">
            <v>0.23</v>
          </cell>
          <cell r="H1391" t="str">
            <v>MASTEN</v>
          </cell>
          <cell r="I1391" t="str">
            <v>Navigation System</v>
          </cell>
          <cell r="J1391" t="str">
            <v>Navigation System</v>
          </cell>
          <cell r="K1391" t="str">
            <v>Archived</v>
          </cell>
          <cell r="L1391" t="str">
            <v>/</v>
          </cell>
          <cell r="M1391" t="str">
            <v>new</v>
          </cell>
          <cell r="N1391" t="str">
            <v>ARCHIVED</v>
          </cell>
          <cell r="O1391" t="b">
            <v>0</v>
          </cell>
          <cell r="P1391" t="str">
            <v>WISE SUCCESS(HK) TECHNOLOGY LIMITED</v>
          </cell>
          <cell r="Q1391">
            <v>0</v>
          </cell>
        </row>
        <row r="1392">
          <cell r="B1392" t="str">
            <v>AND4-M08S</v>
          </cell>
          <cell r="C1392" t="str">
            <v>For Mazda 6 GH 08-12 GPS GPS Bluetooth Car Player Navigation Radio Stereo DVD</v>
          </cell>
          <cell r="D1392">
            <v>4.8</v>
          </cell>
          <cell r="E1392">
            <v>0.36</v>
          </cell>
          <cell r="F1392">
            <v>0.52</v>
          </cell>
          <cell r="G1392">
            <v>0.23</v>
          </cell>
          <cell r="H1392" t="str">
            <v>MASTEN</v>
          </cell>
          <cell r="I1392" t="str">
            <v>Navigation System</v>
          </cell>
          <cell r="J1392" t="str">
            <v>In Dash Navigation System</v>
          </cell>
          <cell r="K1392" t="str">
            <v>Live</v>
          </cell>
          <cell r="L1392" t="str">
            <v>/</v>
          </cell>
          <cell r="M1392" t="str">
            <v>new</v>
          </cell>
          <cell r="N1392" t="str">
            <v>ARCHIVED</v>
          </cell>
          <cell r="O1392" t="b">
            <v>1</v>
          </cell>
          <cell r="P1392" t="str">
            <v>WISE SUCCESS(HK) TECHNOLOGY LIMITED</v>
          </cell>
          <cell r="Q1392">
            <v>0</v>
          </cell>
        </row>
        <row r="1393">
          <cell r="B1393" t="str">
            <v>AVN-M08S</v>
          </cell>
          <cell r="C1393" t="str">
            <v>For Mazda 6 GH 08-12 GPS GPS Bluetooth Car Player Navigation Radio Stereo DVD</v>
          </cell>
          <cell r="D1393">
            <v>0.7</v>
          </cell>
          <cell r="E1393">
            <v>0.36</v>
          </cell>
          <cell r="F1393">
            <v>0.52</v>
          </cell>
          <cell r="G1393">
            <v>0.23</v>
          </cell>
          <cell r="H1393" t="str">
            <v>MASTEN</v>
          </cell>
          <cell r="I1393" t="str">
            <v>Navigation System</v>
          </cell>
          <cell r="J1393" t="str">
            <v>Navigation System</v>
          </cell>
          <cell r="K1393" t="str">
            <v>Archived</v>
          </cell>
          <cell r="L1393" t="str">
            <v>/</v>
          </cell>
          <cell r="M1393" t="str">
            <v>new</v>
          </cell>
          <cell r="N1393" t="str">
            <v>ARCHIVED</v>
          </cell>
          <cell r="O1393" t="b">
            <v>1</v>
          </cell>
          <cell r="P1393" t="str">
            <v>WISE SUCCESS(HK) TECHNOLOGY LIMITED</v>
          </cell>
          <cell r="Q1393">
            <v>0</v>
          </cell>
        </row>
        <row r="1394">
          <cell r="B1394" t="str">
            <v>AND4-M08C</v>
          </cell>
          <cell r="C1394" t="str">
            <v>For Mazda 6 GH 08-12 GPS GPS Bluetooth Car Player Navigation Radio Stereo DVD Inc CAM</v>
          </cell>
          <cell r="D1394">
            <v>4.8</v>
          </cell>
          <cell r="E1394">
            <v>0.36</v>
          </cell>
          <cell r="F1394">
            <v>0.52</v>
          </cell>
          <cell r="G1394">
            <v>0.23</v>
          </cell>
          <cell r="H1394" t="str">
            <v>MASTEN</v>
          </cell>
          <cell r="I1394" t="str">
            <v>Navigation System</v>
          </cell>
          <cell r="J1394" t="str">
            <v>In Dash Navigation System</v>
          </cell>
          <cell r="K1394" t="str">
            <v>Live</v>
          </cell>
          <cell r="L1394" t="str">
            <v>/</v>
          </cell>
          <cell r="M1394" t="str">
            <v>new</v>
          </cell>
          <cell r="N1394" t="str">
            <v>ARCHIVED</v>
          </cell>
          <cell r="O1394" t="b">
            <v>1</v>
          </cell>
          <cell r="P1394" t="str">
            <v>WISE SUCCESS(HK) TECHNOLOGY LIMITED</v>
          </cell>
          <cell r="Q1394">
            <v>0</v>
          </cell>
        </row>
        <row r="1395">
          <cell r="B1395" t="str">
            <v>AVN-M08C</v>
          </cell>
          <cell r="C1395" t="str">
            <v>For Mazda 6 GH 08-12 GPS GPS Bluetooth Car Player Navigation Radio Stereo DVD Inc CAM</v>
          </cell>
          <cell r="D1395">
            <v>0.7</v>
          </cell>
          <cell r="E1395">
            <v>0.36</v>
          </cell>
          <cell r="F1395">
            <v>0.52</v>
          </cell>
          <cell r="G1395">
            <v>0.23</v>
          </cell>
          <cell r="H1395" t="str">
            <v>MASTEN</v>
          </cell>
          <cell r="I1395" t="str">
            <v>Navigation System</v>
          </cell>
          <cell r="J1395" t="str">
            <v>Navigation System</v>
          </cell>
          <cell r="K1395" t="str">
            <v>Archived</v>
          </cell>
          <cell r="L1395" t="str">
            <v>/</v>
          </cell>
          <cell r="M1395" t="str">
            <v>new</v>
          </cell>
          <cell r="N1395" t="str">
            <v>ARCHIVED</v>
          </cell>
          <cell r="O1395" t="b">
            <v>1</v>
          </cell>
          <cell r="P1395" t="str">
            <v>WISE SUCCESS(HK) TECHNOLOGY LIMITED</v>
          </cell>
          <cell r="Q1395">
            <v>0</v>
          </cell>
        </row>
        <row r="1396">
          <cell r="B1396" t="str">
            <v>SF-M05</v>
          </cell>
          <cell r="C1396" t="str">
            <v>For Mazda 6 Single Din Radio Fascia Stereo Surround Adapter Dash Panel Trim</v>
          </cell>
          <cell r="D1396">
            <v>0.6</v>
          </cell>
          <cell r="E1396">
            <v>0.19</v>
          </cell>
          <cell r="F1396">
            <v>0.28999999999999998</v>
          </cell>
          <cell r="G1396">
            <v>0.18</v>
          </cell>
          <cell r="H1396" t="str">
            <v>MASTEN</v>
          </cell>
          <cell r="I1396" t="str">
            <v>Fascia</v>
          </cell>
          <cell r="J1396" t="str">
            <v>In Dash Navigation System Accessories</v>
          </cell>
          <cell r="K1396" t="str">
            <v>Live</v>
          </cell>
          <cell r="L1396" t="str">
            <v>/</v>
          </cell>
          <cell r="M1396" t="str">
            <v>new</v>
          </cell>
          <cell r="N1396" t="str">
            <v>ARCHIVED</v>
          </cell>
          <cell r="O1396" t="b">
            <v>0</v>
          </cell>
          <cell r="P1396" t="str">
            <v>JINLONG ELECTRONIC CO. LIMITED</v>
          </cell>
          <cell r="Q1396">
            <v>0</v>
          </cell>
        </row>
        <row r="1397">
          <cell r="B1397" t="str">
            <v>AND4-M06</v>
          </cell>
          <cell r="C1397" t="str">
            <v>For Mazda BT-50 2012+ GPS Bluetooth Car Player Navigation Radio Stereo</v>
          </cell>
          <cell r="D1397">
            <v>6</v>
          </cell>
          <cell r="E1397">
            <v>0.36</v>
          </cell>
          <cell r="F1397">
            <v>0.52</v>
          </cell>
          <cell r="G1397">
            <v>0.23</v>
          </cell>
          <cell r="H1397" t="str">
            <v>MASTEN</v>
          </cell>
          <cell r="I1397" t="str">
            <v>Navigation System</v>
          </cell>
          <cell r="J1397" t="str">
            <v>In Dash Navigation System</v>
          </cell>
          <cell r="K1397" t="str">
            <v>Live</v>
          </cell>
          <cell r="L1397" t="str">
            <v>/</v>
          </cell>
          <cell r="M1397" t="str">
            <v>new</v>
          </cell>
          <cell r="N1397" t="str">
            <v>ARCHIVED</v>
          </cell>
          <cell r="O1397" t="b">
            <v>0</v>
          </cell>
          <cell r="P1397" t="str">
            <v>Canying Industrial Co., Ltd.</v>
          </cell>
          <cell r="Q1397">
            <v>0</v>
          </cell>
        </row>
        <row r="1398">
          <cell r="B1398" t="str">
            <v>AND4-M06S</v>
          </cell>
          <cell r="C1398" t="str">
            <v>For Mazda BT-50 2012+ GPS Bluetooth Car Player Navigation Radio Stereo</v>
          </cell>
          <cell r="D1398">
            <v>6</v>
          </cell>
          <cell r="E1398">
            <v>0.36</v>
          </cell>
          <cell r="F1398">
            <v>0.52</v>
          </cell>
          <cell r="G1398">
            <v>0.23</v>
          </cell>
          <cell r="H1398" t="str">
            <v>MASTEN</v>
          </cell>
          <cell r="I1398" t="str">
            <v>Navigation System</v>
          </cell>
          <cell r="J1398" t="str">
            <v>In Dash Navigation System</v>
          </cell>
          <cell r="K1398" t="str">
            <v>Live</v>
          </cell>
          <cell r="L1398" t="str">
            <v>/</v>
          </cell>
          <cell r="M1398" t="str">
            <v>new</v>
          </cell>
          <cell r="N1398" t="str">
            <v>ARCHIVED</v>
          </cell>
          <cell r="O1398" t="b">
            <v>1</v>
          </cell>
          <cell r="P1398" t="str">
            <v>Canying Industrial Co., Ltd.</v>
          </cell>
          <cell r="Q1398">
            <v>0</v>
          </cell>
        </row>
        <row r="1399">
          <cell r="B1399" t="str">
            <v>AND4-M06C</v>
          </cell>
          <cell r="C1399" t="str">
            <v>For Mazda BT-50 2012+ GPS Bluetooth Car Player Navigation Radio Stereo + Camera</v>
          </cell>
          <cell r="D1399">
            <v>6</v>
          </cell>
          <cell r="E1399">
            <v>0.36</v>
          </cell>
          <cell r="F1399">
            <v>0.52</v>
          </cell>
          <cell r="G1399">
            <v>0.23</v>
          </cell>
          <cell r="H1399" t="str">
            <v>MASTEN</v>
          </cell>
          <cell r="I1399" t="str">
            <v>Navigation System</v>
          </cell>
          <cell r="J1399" t="str">
            <v>In Dash Navigation System</v>
          </cell>
          <cell r="K1399" t="str">
            <v>Live</v>
          </cell>
          <cell r="L1399" t="str">
            <v>/</v>
          </cell>
          <cell r="M1399" t="str">
            <v>new</v>
          </cell>
          <cell r="N1399" t="str">
            <v>ARCHIVED</v>
          </cell>
          <cell r="O1399" t="b">
            <v>1</v>
          </cell>
          <cell r="P1399" t="str">
            <v>Canying Industrial Co., Ltd.</v>
          </cell>
          <cell r="Q1399">
            <v>0</v>
          </cell>
        </row>
        <row r="1400">
          <cell r="B1400" t="str">
            <v>AND4-M06-DVD</v>
          </cell>
          <cell r="C1400" t="str">
            <v>For Mazda BT-50 2012+ GPS Bluetooth Car Player Navigation Radio Stereo DVD</v>
          </cell>
          <cell r="D1400">
            <v>6</v>
          </cell>
          <cell r="E1400">
            <v>0.36</v>
          </cell>
          <cell r="F1400">
            <v>0.52</v>
          </cell>
          <cell r="G1400">
            <v>0.23</v>
          </cell>
          <cell r="H1400" t="str">
            <v>MASTEN</v>
          </cell>
          <cell r="I1400" t="str">
            <v>Navigation System</v>
          </cell>
          <cell r="J1400" t="str">
            <v>In Dash Navigation System</v>
          </cell>
          <cell r="K1400" t="str">
            <v>Live</v>
          </cell>
          <cell r="L1400" t="str">
            <v>/</v>
          </cell>
          <cell r="M1400" t="str">
            <v>new</v>
          </cell>
          <cell r="N1400" t="str">
            <v>ARCHIVED</v>
          </cell>
          <cell r="O1400" t="b">
            <v>0</v>
          </cell>
          <cell r="P1400" t="str">
            <v>Canying Industrial Co., Ltd.</v>
          </cell>
          <cell r="Q1400">
            <v>0</v>
          </cell>
        </row>
        <row r="1401">
          <cell r="B1401" t="str">
            <v>AND4-M06-DVDS</v>
          </cell>
          <cell r="C1401" t="str">
            <v>For Mazda BT-50 2012+ GPS Bluetooth Car Player Navigation Radio Stereo DVD</v>
          </cell>
          <cell r="D1401">
            <v>6</v>
          </cell>
          <cell r="E1401">
            <v>0.36</v>
          </cell>
          <cell r="F1401">
            <v>0.52</v>
          </cell>
          <cell r="G1401">
            <v>0.23</v>
          </cell>
          <cell r="H1401" t="str">
            <v>MASTEN</v>
          </cell>
          <cell r="I1401" t="str">
            <v>Navigation System</v>
          </cell>
          <cell r="J1401" t="str">
            <v>In Dash Navigation System</v>
          </cell>
          <cell r="K1401" t="str">
            <v>Live</v>
          </cell>
          <cell r="L1401" t="str">
            <v>/</v>
          </cell>
          <cell r="M1401" t="str">
            <v>new</v>
          </cell>
          <cell r="N1401" t="str">
            <v>ARCHIVED</v>
          </cell>
          <cell r="O1401" t="b">
            <v>1</v>
          </cell>
          <cell r="P1401" t="str">
            <v>Canying Industrial Co., Ltd.</v>
          </cell>
          <cell r="Q1401">
            <v>0</v>
          </cell>
        </row>
        <row r="1402">
          <cell r="B1402" t="str">
            <v>AND4-M06-DVDC</v>
          </cell>
          <cell r="C1402" t="str">
            <v>For Mazda BT-50 2012+ GPS Bluetooth Car Player Navigation Radio Stereo DVD + Camera</v>
          </cell>
          <cell r="D1402">
            <v>6</v>
          </cell>
          <cell r="E1402">
            <v>0.36</v>
          </cell>
          <cell r="F1402">
            <v>0.52</v>
          </cell>
          <cell r="G1402">
            <v>0.23</v>
          </cell>
          <cell r="H1402" t="str">
            <v>MASTEN</v>
          </cell>
          <cell r="I1402" t="str">
            <v>Navigation System</v>
          </cell>
          <cell r="J1402" t="str">
            <v>In Dash Navigation System</v>
          </cell>
          <cell r="K1402" t="str">
            <v>Live</v>
          </cell>
          <cell r="L1402" t="str">
            <v>/</v>
          </cell>
          <cell r="M1402" t="str">
            <v>new</v>
          </cell>
          <cell r="N1402" t="str">
            <v>ARCHIVED</v>
          </cell>
          <cell r="O1402" t="b">
            <v>1</v>
          </cell>
          <cell r="P1402" t="str">
            <v>Canying Industrial Co., Ltd.</v>
          </cell>
          <cell r="Q1402">
            <v>0</v>
          </cell>
        </row>
        <row r="1403">
          <cell r="B1403" t="str">
            <v>AVN-M06C</v>
          </cell>
          <cell r="C1403" t="str">
            <v>For Mazda BT-50 2012+ GPS Bluetooth Car Player Navigation Radio Stereo DVD + Camera</v>
          </cell>
          <cell r="D1403">
            <v>6</v>
          </cell>
          <cell r="E1403">
            <v>0.36</v>
          </cell>
          <cell r="F1403">
            <v>0.52</v>
          </cell>
          <cell r="G1403">
            <v>0.23</v>
          </cell>
          <cell r="H1403" t="str">
            <v>MASTEN</v>
          </cell>
          <cell r="I1403" t="str">
            <v>Navigation System</v>
          </cell>
          <cell r="J1403" t="str">
            <v>Navigation System</v>
          </cell>
          <cell r="K1403" t="str">
            <v>Archived</v>
          </cell>
          <cell r="L1403" t="str">
            <v>/</v>
          </cell>
          <cell r="M1403" t="str">
            <v>new</v>
          </cell>
          <cell r="N1403" t="str">
            <v>ARCHIVED</v>
          </cell>
          <cell r="O1403" t="b">
            <v>1</v>
          </cell>
          <cell r="P1403" t="str">
            <v>WISE SUCCESS(HK) TECHNOLOGY LIMITED</v>
          </cell>
          <cell r="Q1403">
            <v>0</v>
          </cell>
        </row>
        <row r="1404">
          <cell r="B1404" t="str">
            <v>AVN-M06S</v>
          </cell>
          <cell r="C1404" t="str">
            <v>For Mazda BT-50 2012+ GPS Bluetooth Car Player Navigation Radio Stereo DVD Map</v>
          </cell>
          <cell r="D1404">
            <v>6</v>
          </cell>
          <cell r="E1404">
            <v>0.36</v>
          </cell>
          <cell r="F1404">
            <v>0.52</v>
          </cell>
          <cell r="G1404">
            <v>0.23</v>
          </cell>
          <cell r="H1404" t="str">
            <v>MASTEN</v>
          </cell>
          <cell r="I1404" t="str">
            <v>Navigation System</v>
          </cell>
          <cell r="J1404" t="str">
            <v>Navigation System</v>
          </cell>
          <cell r="K1404" t="str">
            <v>Archived</v>
          </cell>
          <cell r="L1404" t="str">
            <v>/</v>
          </cell>
          <cell r="M1404" t="str">
            <v>new</v>
          </cell>
          <cell r="N1404" t="str">
            <v>ARCHIVED</v>
          </cell>
          <cell r="O1404" t="b">
            <v>1</v>
          </cell>
          <cell r="P1404" t="str">
            <v>WISE SUCCESS(HK) TECHNOLOGY LIMITED</v>
          </cell>
          <cell r="Q1404">
            <v>0</v>
          </cell>
        </row>
        <row r="1405">
          <cell r="B1405" t="str">
            <v>SF-M01</v>
          </cell>
          <cell r="C1405" t="str">
            <v>For Mazda BT-50 For Ford Ranger Double-Din Radio Fascia Stereo Surround Dash Trim</v>
          </cell>
          <cell r="D1405">
            <v>0.1</v>
          </cell>
          <cell r="E1405">
            <v>0.25</v>
          </cell>
          <cell r="F1405">
            <v>0.32</v>
          </cell>
          <cell r="G1405">
            <v>0.11</v>
          </cell>
          <cell r="H1405" t="str">
            <v>MASTEN</v>
          </cell>
          <cell r="I1405" t="str">
            <v>Fascia</v>
          </cell>
          <cell r="J1405" t="str">
            <v>In Dash Navigation System Accessories</v>
          </cell>
          <cell r="K1405" t="str">
            <v>Live</v>
          </cell>
          <cell r="L1405" t="str">
            <v>/</v>
          </cell>
          <cell r="M1405" t="str">
            <v>new</v>
          </cell>
          <cell r="N1405" t="str">
            <v>ARCHIVED</v>
          </cell>
          <cell r="O1405" t="b">
            <v>0</v>
          </cell>
          <cell r="P1405" t="str">
            <v>JINLONG ELECTRONIC CO. LIMITED</v>
          </cell>
          <cell r="Q1405">
            <v>0</v>
          </cell>
        </row>
        <row r="1406">
          <cell r="B1406" t="str">
            <v>SF-M03</v>
          </cell>
          <cell r="C1406" t="str">
            <v>For Mazda CX-7 double-din Radio Fascia Facia Stereo Adapter Dash Panel Trim</v>
          </cell>
          <cell r="D1406">
            <v>0.7</v>
          </cell>
          <cell r="E1406">
            <v>0.17</v>
          </cell>
          <cell r="F1406">
            <v>0.31</v>
          </cell>
          <cell r="G1406">
            <v>0.09</v>
          </cell>
          <cell r="H1406" t="str">
            <v>MASTEN</v>
          </cell>
          <cell r="I1406" t="str">
            <v>Fascia</v>
          </cell>
          <cell r="J1406" t="str">
            <v>In Dash Navigation System Accessories</v>
          </cell>
          <cell r="K1406" t="str">
            <v>Live</v>
          </cell>
          <cell r="L1406" t="str">
            <v>/</v>
          </cell>
          <cell r="M1406" t="str">
            <v>new</v>
          </cell>
          <cell r="N1406" t="str">
            <v>ARCHIVED</v>
          </cell>
          <cell r="O1406" t="b">
            <v>0</v>
          </cell>
          <cell r="P1406" t="str">
            <v>JINLONG ELECTRONIC CO. LIMITED</v>
          </cell>
          <cell r="Q1406">
            <v>0</v>
          </cell>
        </row>
        <row r="1407">
          <cell r="B1407" t="str">
            <v>AWH3072S</v>
          </cell>
          <cell r="C1407" t="str">
            <v>For Mazda For Ford 2000 On To  Harness Wiring Mazda Plug &amp; Play ISO Cable</v>
          </cell>
          <cell r="D1407">
            <v>4.9000000000000002E-2</v>
          </cell>
          <cell r="E1407">
            <v>7.0000000000000007E-2</v>
          </cell>
          <cell r="F1407">
            <v>0.13</v>
          </cell>
          <cell r="G1407">
            <v>0.04</v>
          </cell>
          <cell r="H1407" t="str">
            <v>MASTEN</v>
          </cell>
          <cell r="I1407" t="str">
            <v>Harness</v>
          </cell>
          <cell r="J1407" t="str">
            <v>In Dash Navigation System Accessories</v>
          </cell>
          <cell r="K1407" t="str">
            <v>Live</v>
          </cell>
          <cell r="L1407" t="str">
            <v>/</v>
          </cell>
          <cell r="M1407" t="str">
            <v>new</v>
          </cell>
          <cell r="N1407" t="str">
            <v>ARCHIVED</v>
          </cell>
          <cell r="O1407" t="b">
            <v>1</v>
          </cell>
          <cell r="P1407" t="str">
            <v>Shanghai STAR Electronic Technology CO., LTD</v>
          </cell>
          <cell r="Q1407">
            <v>0</v>
          </cell>
        </row>
        <row r="1408">
          <cell r="B1408" t="str">
            <v>AWH3072</v>
          </cell>
          <cell r="C1408" t="str">
            <v>For Mazda Ford 2000 On To Harness Wiring Mazda Plug &amp; Play ISO Cable</v>
          </cell>
          <cell r="D1408">
            <v>4.9000000000000002E-2</v>
          </cell>
          <cell r="E1408">
            <v>7.0000000000000007E-2</v>
          </cell>
          <cell r="F1408">
            <v>0.13</v>
          </cell>
          <cell r="G1408">
            <v>0.04</v>
          </cell>
          <cell r="H1408" t="str">
            <v>MASTEN</v>
          </cell>
          <cell r="I1408" t="str">
            <v>Harness</v>
          </cell>
          <cell r="J1408" t="str">
            <v>In Dash Navigation System Accessories</v>
          </cell>
          <cell r="K1408" t="str">
            <v>Live</v>
          </cell>
          <cell r="L1408" t="str">
            <v>/</v>
          </cell>
          <cell r="M1408" t="str">
            <v>new</v>
          </cell>
          <cell r="N1408" t="str">
            <v>DISCONTINUED</v>
          </cell>
          <cell r="O1408" t="b">
            <v>0</v>
          </cell>
          <cell r="P1408" t="str">
            <v>TDJ Australia Pty Ltd</v>
          </cell>
          <cell r="Q1408">
            <v>1.82</v>
          </cell>
        </row>
        <row r="1409">
          <cell r="B1409" t="str">
            <v>AND4-MB02C</v>
          </cell>
          <cell r="C1409" t="str">
            <v>For MERCEDES C CLASS W203 04 -08 GPS Bluetooth Car Player Navigation Radio Stereo CAM</v>
          </cell>
          <cell r="D1409">
            <v>4.8</v>
          </cell>
          <cell r="E1409">
            <v>0.28999999999999998</v>
          </cell>
          <cell r="F1409">
            <v>0.33</v>
          </cell>
          <cell r="G1409">
            <v>0.23</v>
          </cell>
          <cell r="H1409" t="str">
            <v>MASTEN</v>
          </cell>
          <cell r="I1409" t="str">
            <v>Navigation System</v>
          </cell>
          <cell r="J1409" t="str">
            <v>In Dash Navigation System</v>
          </cell>
          <cell r="K1409" t="str">
            <v>Live</v>
          </cell>
          <cell r="L1409" t="str">
            <v>/</v>
          </cell>
          <cell r="M1409" t="str">
            <v>new</v>
          </cell>
          <cell r="N1409" t="str">
            <v>ARCHIVED</v>
          </cell>
          <cell r="O1409" t="b">
            <v>1</v>
          </cell>
          <cell r="P1409" t="str">
            <v>WISE SUCCESS(HK) TECHNOLOGY LIMITED</v>
          </cell>
          <cell r="Q1409">
            <v>0</v>
          </cell>
        </row>
        <row r="1410">
          <cell r="B1410" t="str">
            <v>AVN-MB02C</v>
          </cell>
          <cell r="C1410" t="str">
            <v>For MERCEDES C CLASS W203 04 -08 GPS Bluetooth Car Player Navigation Radio Stereo CAM</v>
          </cell>
          <cell r="D1410">
            <v>4.8</v>
          </cell>
          <cell r="E1410">
            <v>0.28999999999999998</v>
          </cell>
          <cell r="F1410">
            <v>0.33</v>
          </cell>
          <cell r="G1410">
            <v>0.23</v>
          </cell>
          <cell r="H1410" t="str">
            <v>MASTEN</v>
          </cell>
          <cell r="I1410" t="str">
            <v>Navigation System</v>
          </cell>
          <cell r="J1410" t="str">
            <v>Navigation System</v>
          </cell>
          <cell r="K1410" t="str">
            <v>Archived</v>
          </cell>
          <cell r="L1410" t="str">
            <v>/</v>
          </cell>
          <cell r="M1410" t="str">
            <v>new</v>
          </cell>
          <cell r="N1410" t="str">
            <v>ARCHIVED</v>
          </cell>
          <cell r="O1410" t="b">
            <v>1</v>
          </cell>
          <cell r="P1410" t="str">
            <v>WISE SUCCESS(HK) TECHNOLOGY LIMITED</v>
          </cell>
          <cell r="Q1410">
            <v>0</v>
          </cell>
        </row>
        <row r="1411">
          <cell r="B1411" t="str">
            <v>AND4-MB02</v>
          </cell>
          <cell r="C1411" t="str">
            <v>For MERCEDES C CLASS W203 04 -08 GPS Bluetooth Car Player Navigation Radio Stereo DVD</v>
          </cell>
          <cell r="D1411">
            <v>4.8</v>
          </cell>
          <cell r="E1411">
            <v>0.28999999999999998</v>
          </cell>
          <cell r="F1411">
            <v>0.33</v>
          </cell>
          <cell r="G1411">
            <v>0.23</v>
          </cell>
          <cell r="H1411" t="str">
            <v>MASTEN</v>
          </cell>
          <cell r="I1411" t="str">
            <v>Navigation System</v>
          </cell>
          <cell r="J1411" t="str">
            <v>Navigation System</v>
          </cell>
          <cell r="K1411" t="str">
            <v>Archived</v>
          </cell>
          <cell r="L1411" t="str">
            <v>/</v>
          </cell>
          <cell r="M1411" t="str">
            <v>new</v>
          </cell>
          <cell r="N1411" t="str">
            <v>ARCHIVED</v>
          </cell>
          <cell r="O1411" t="b">
            <v>0</v>
          </cell>
          <cell r="P1411" t="str">
            <v>WISE SUCCESS(HK) TECHNOLOGY LIMITED</v>
          </cell>
          <cell r="Q1411">
            <v>0</v>
          </cell>
        </row>
        <row r="1412">
          <cell r="B1412" t="str">
            <v>AVN-MB02S</v>
          </cell>
          <cell r="C1412" t="str">
            <v>For MERCEDES C CLASS W203 04 -08 GPS Bluetooth Car Player Navigation Radio Stereo DVD</v>
          </cell>
          <cell r="D1412">
            <v>4.8</v>
          </cell>
          <cell r="E1412">
            <v>0.28999999999999998</v>
          </cell>
          <cell r="F1412">
            <v>0.33</v>
          </cell>
          <cell r="G1412">
            <v>0.23</v>
          </cell>
          <cell r="H1412" t="str">
            <v>MASTEN</v>
          </cell>
          <cell r="I1412" t="str">
            <v>Navigation System</v>
          </cell>
          <cell r="J1412" t="str">
            <v>Navigation System</v>
          </cell>
          <cell r="K1412" t="str">
            <v>Archived</v>
          </cell>
          <cell r="L1412" t="str">
            <v>/</v>
          </cell>
          <cell r="M1412" t="str">
            <v>new</v>
          </cell>
          <cell r="N1412" t="str">
            <v>ARCHIVED</v>
          </cell>
          <cell r="O1412" t="b">
            <v>1</v>
          </cell>
          <cell r="P1412" t="str">
            <v>WISE SUCCESS(HK) TECHNOLOGY LIMITED</v>
          </cell>
          <cell r="Q1412">
            <v>0</v>
          </cell>
        </row>
        <row r="1413">
          <cell r="B1413" t="str">
            <v>AVN-MB02</v>
          </cell>
          <cell r="C1413" t="str">
            <v>For MERCEDES C CLASS W203 04 -08 GPS Bluetooth Car Player Navigation Radio Stereo DVD</v>
          </cell>
          <cell r="D1413">
            <v>4.8</v>
          </cell>
          <cell r="E1413">
            <v>0.28999999999999998</v>
          </cell>
          <cell r="F1413">
            <v>0.33</v>
          </cell>
          <cell r="G1413">
            <v>0.23</v>
          </cell>
          <cell r="H1413" t="str">
            <v>MASTEN</v>
          </cell>
          <cell r="I1413" t="str">
            <v>Navigation System</v>
          </cell>
          <cell r="J1413" t="str">
            <v>Navigation System</v>
          </cell>
          <cell r="K1413" t="str">
            <v>Archived</v>
          </cell>
          <cell r="L1413" t="str">
            <v>/</v>
          </cell>
          <cell r="M1413" t="str">
            <v>new</v>
          </cell>
          <cell r="N1413" t="str">
            <v>ARCHIVED</v>
          </cell>
          <cell r="O1413" t="b">
            <v>1</v>
          </cell>
          <cell r="P1413" t="str">
            <v>WISE SUCCESS(HK) TECHNOLOGY LIMITED</v>
          </cell>
          <cell r="Q1413">
            <v>0</v>
          </cell>
        </row>
        <row r="1414">
          <cell r="B1414" t="str">
            <v>AND4-MB02S</v>
          </cell>
          <cell r="C1414" t="str">
            <v>For MERCEDES C CLASS W203 04 -08 GPS Bluetooth Car Player Navigation Radio Stereo DVD</v>
          </cell>
          <cell r="D1414">
            <v>4.8</v>
          </cell>
          <cell r="E1414">
            <v>0.28999999999999998</v>
          </cell>
          <cell r="F1414">
            <v>0.33</v>
          </cell>
          <cell r="G1414">
            <v>0.23</v>
          </cell>
          <cell r="H1414" t="str">
            <v>MASTEN</v>
          </cell>
          <cell r="I1414" t="str">
            <v>Navigation System</v>
          </cell>
          <cell r="J1414" t="str">
            <v>Navigation System</v>
          </cell>
          <cell r="K1414" t="str">
            <v>Archived</v>
          </cell>
          <cell r="L1414" t="str">
            <v>/</v>
          </cell>
          <cell r="M1414" t="str">
            <v>new</v>
          </cell>
          <cell r="N1414" t="str">
            <v>ARCHIVED</v>
          </cell>
          <cell r="O1414" t="b">
            <v>1</v>
          </cell>
          <cell r="P1414" t="str">
            <v>WISE SUCCESS(HK) TECHNOLOGY LIMITED</v>
          </cell>
          <cell r="Q1414">
            <v>0</v>
          </cell>
        </row>
        <row r="1415">
          <cell r="B1415" t="str">
            <v>AND4-M090</v>
          </cell>
          <cell r="C1415" t="str">
            <v>For MERCEDES E CLASS W211 2002-2009 GPS Bluetooth Car Player Navigation Radio Stereo DVD</v>
          </cell>
          <cell r="D1415">
            <v>4.8</v>
          </cell>
          <cell r="E1415">
            <v>0.28999999999999998</v>
          </cell>
          <cell r="F1415">
            <v>0.33</v>
          </cell>
          <cell r="G1415">
            <v>0.23</v>
          </cell>
          <cell r="H1415" t="str">
            <v>MASTEN</v>
          </cell>
          <cell r="I1415" t="str">
            <v>Navigation System</v>
          </cell>
          <cell r="J1415" t="str">
            <v>In Dash Navigation System</v>
          </cell>
          <cell r="K1415" t="str">
            <v>Live</v>
          </cell>
          <cell r="L1415" t="str">
            <v>/</v>
          </cell>
          <cell r="M1415" t="str">
            <v>new</v>
          </cell>
          <cell r="N1415" t="str">
            <v>ARCHIVED</v>
          </cell>
          <cell r="O1415" t="b">
            <v>0</v>
          </cell>
          <cell r="P1415" t="str">
            <v>WISE SUCCESS(HK) TECHNOLOGY LIMITED</v>
          </cell>
          <cell r="Q1415">
            <v>0</v>
          </cell>
        </row>
        <row r="1416">
          <cell r="B1416" t="str">
            <v>AND4-M090S</v>
          </cell>
          <cell r="C1416" t="str">
            <v>For MERCEDES E CLASS W211 2002-2009 GPS Bluetooth Car Player Navigation Radio Stereo DVD</v>
          </cell>
          <cell r="D1416">
            <v>4.8</v>
          </cell>
          <cell r="E1416">
            <v>0.28999999999999998</v>
          </cell>
          <cell r="F1416">
            <v>0.33</v>
          </cell>
          <cell r="G1416">
            <v>0.23</v>
          </cell>
          <cell r="H1416" t="str">
            <v>MASTEN</v>
          </cell>
          <cell r="I1416" t="str">
            <v>Navigation System</v>
          </cell>
          <cell r="J1416" t="str">
            <v>In Dash Navigation System</v>
          </cell>
          <cell r="K1416" t="str">
            <v>Live</v>
          </cell>
          <cell r="L1416" t="str">
            <v>/</v>
          </cell>
          <cell r="M1416" t="str">
            <v>new</v>
          </cell>
          <cell r="N1416" t="str">
            <v>ARCHIVED</v>
          </cell>
          <cell r="O1416" t="b">
            <v>1</v>
          </cell>
          <cell r="P1416" t="str">
            <v>WISE SUCCESS(HK) TECHNOLOGY LIMITED</v>
          </cell>
          <cell r="Q1416">
            <v>0</v>
          </cell>
        </row>
        <row r="1417">
          <cell r="B1417" t="str">
            <v>AND4-M090C</v>
          </cell>
          <cell r="C1417" t="str">
            <v>For MERCEDES E CLASS W211 2002-2009 GPS Bluetooth Car Player Navigation Radio Stereo DVD CAM</v>
          </cell>
          <cell r="D1417">
            <v>4.8</v>
          </cell>
          <cell r="E1417">
            <v>0.28999999999999998</v>
          </cell>
          <cell r="F1417">
            <v>0.33</v>
          </cell>
          <cell r="G1417">
            <v>0.23</v>
          </cell>
          <cell r="H1417" t="str">
            <v>MASTEN</v>
          </cell>
          <cell r="I1417" t="str">
            <v>Navigation System</v>
          </cell>
          <cell r="J1417" t="str">
            <v>In Dash Navigation System</v>
          </cell>
          <cell r="K1417" t="str">
            <v>Live</v>
          </cell>
          <cell r="L1417" t="str">
            <v>/</v>
          </cell>
          <cell r="M1417" t="str">
            <v>new</v>
          </cell>
          <cell r="N1417" t="str">
            <v>ARCHIVED</v>
          </cell>
          <cell r="O1417" t="b">
            <v>1</v>
          </cell>
          <cell r="P1417" t="str">
            <v>WISE SUCCESS(HK) TECHNOLOGY LIMITED</v>
          </cell>
          <cell r="Q1417">
            <v>0</v>
          </cell>
        </row>
        <row r="1418">
          <cell r="B1418" t="str">
            <v>AND4-M213</v>
          </cell>
          <cell r="C1418" t="str">
            <v>For MERCEDES M CLASS ML 05 - 11 GPS Bluetooth Car Player Navigation Radio Stereo DVD</v>
          </cell>
          <cell r="D1418">
            <v>4.8</v>
          </cell>
          <cell r="E1418">
            <v>0.28999999999999998</v>
          </cell>
          <cell r="F1418">
            <v>0.33</v>
          </cell>
          <cell r="G1418">
            <v>0.23</v>
          </cell>
          <cell r="H1418" t="str">
            <v>MASTEN</v>
          </cell>
          <cell r="I1418" t="str">
            <v>Navigation System</v>
          </cell>
          <cell r="J1418" t="str">
            <v>In Dash Navigation System</v>
          </cell>
          <cell r="K1418" t="str">
            <v>Live</v>
          </cell>
          <cell r="L1418" t="str">
            <v>/</v>
          </cell>
          <cell r="M1418" t="str">
            <v>new</v>
          </cell>
          <cell r="N1418" t="str">
            <v>ARCHIVED</v>
          </cell>
          <cell r="O1418" t="b">
            <v>0</v>
          </cell>
          <cell r="P1418" t="str">
            <v>WISE SUCCESS(HK) TECHNOLOGY LIMITED</v>
          </cell>
          <cell r="Q1418">
            <v>0</v>
          </cell>
        </row>
        <row r="1419">
          <cell r="B1419" t="str">
            <v>AND4-M213S</v>
          </cell>
          <cell r="C1419" t="str">
            <v>For MERCEDES M CLASS ML 05 - 11 GPS Bluetooth Car Player Navigation Radio Stereo DVD</v>
          </cell>
          <cell r="D1419">
            <v>4.8</v>
          </cell>
          <cell r="E1419">
            <v>0.28999999999999998</v>
          </cell>
          <cell r="F1419">
            <v>0.33</v>
          </cell>
          <cell r="G1419">
            <v>0.23</v>
          </cell>
          <cell r="H1419" t="str">
            <v>MASTEN</v>
          </cell>
          <cell r="I1419" t="str">
            <v>Navigation System</v>
          </cell>
          <cell r="J1419" t="str">
            <v>In Dash Navigation System</v>
          </cell>
          <cell r="K1419" t="str">
            <v>Live</v>
          </cell>
          <cell r="L1419" t="str">
            <v>/</v>
          </cell>
          <cell r="M1419" t="str">
            <v>new</v>
          </cell>
          <cell r="N1419" t="str">
            <v>ARCHIVED</v>
          </cell>
          <cell r="O1419" t="b">
            <v>1</v>
          </cell>
          <cell r="P1419" t="str">
            <v>WISE SUCCESS(HK) TECHNOLOGY LIMITED</v>
          </cell>
          <cell r="Q1419">
            <v>0</v>
          </cell>
        </row>
        <row r="1420">
          <cell r="B1420" t="str">
            <v>AND4-M213C</v>
          </cell>
          <cell r="C1420" t="str">
            <v>For MERCEDES M CLASS ML 05 - 11 GPS Bluetooth Car Player Navigation Radio Stereo DVD including Reverse Camera</v>
          </cell>
          <cell r="D1420">
            <v>4.8</v>
          </cell>
          <cell r="E1420">
            <v>0.28999999999999998</v>
          </cell>
          <cell r="F1420">
            <v>0.33</v>
          </cell>
          <cell r="G1420">
            <v>0.23</v>
          </cell>
          <cell r="H1420" t="str">
            <v>MASTEN</v>
          </cell>
          <cell r="I1420" t="str">
            <v>Navigation System</v>
          </cell>
          <cell r="J1420" t="str">
            <v>In Dash Navigation System</v>
          </cell>
          <cell r="K1420" t="str">
            <v>Live</v>
          </cell>
          <cell r="L1420" t="str">
            <v>/</v>
          </cell>
          <cell r="M1420" t="str">
            <v>new</v>
          </cell>
          <cell r="N1420" t="str">
            <v>ARCHIVED</v>
          </cell>
          <cell r="O1420" t="b">
            <v>1</v>
          </cell>
          <cell r="P1420" t="str">
            <v>WISE SUCCESS(HK) TECHNOLOGY LIMITED</v>
          </cell>
          <cell r="Q1420">
            <v>0</v>
          </cell>
        </row>
        <row r="1421">
          <cell r="B1421" t="str">
            <v>AND5-MB01C</v>
          </cell>
          <cell r="C1421" t="str">
            <v>For Mercedes-Benz A B Class Sprinter Viano Vito For Volkswagen VW Crafter 05-13 GPS Bluetooth CarDVD Inc CAM</v>
          </cell>
          <cell r="D1421">
            <v>4.8</v>
          </cell>
          <cell r="E1421">
            <v>0.28999999999999998</v>
          </cell>
          <cell r="F1421">
            <v>0.33</v>
          </cell>
          <cell r="G1421">
            <v>0.23</v>
          </cell>
          <cell r="H1421" t="str">
            <v>MASTEN</v>
          </cell>
          <cell r="I1421" t="str">
            <v>Navigation System</v>
          </cell>
          <cell r="J1421" t="str">
            <v>In Dash Navigation System</v>
          </cell>
          <cell r="K1421" t="str">
            <v>Live</v>
          </cell>
          <cell r="L1421" t="str">
            <v>/</v>
          </cell>
          <cell r="M1421" t="str">
            <v>new</v>
          </cell>
          <cell r="N1421" t="str">
            <v>ARCHIVED</v>
          </cell>
          <cell r="O1421" t="b">
            <v>1</v>
          </cell>
          <cell r="P1421" t="str">
            <v>WISE SUCCESS(HK) TECHNOLOGY LIMITED</v>
          </cell>
          <cell r="Q1421">
            <v>0</v>
          </cell>
        </row>
        <row r="1422">
          <cell r="B1422" t="str">
            <v>AND4-M220C</v>
          </cell>
          <cell r="C1422" t="str">
            <v>For Mercedes-Benz S Class 98-05 GPS Bluetooth Car Player Navigation Stereo DVD Radio</v>
          </cell>
          <cell r="D1422">
            <v>4.0999999999999996</v>
          </cell>
          <cell r="E1422">
            <v>0.28000000000000003</v>
          </cell>
          <cell r="F1422">
            <v>0.28999999999999998</v>
          </cell>
          <cell r="G1422">
            <v>0.2</v>
          </cell>
          <cell r="H1422" t="str">
            <v>MASTEN</v>
          </cell>
          <cell r="I1422" t="str">
            <v>Navigation System</v>
          </cell>
          <cell r="J1422" t="str">
            <v>In Dash Navigation System</v>
          </cell>
          <cell r="K1422" t="str">
            <v>Live</v>
          </cell>
          <cell r="L1422" t="str">
            <v>/</v>
          </cell>
          <cell r="M1422" t="str">
            <v>new</v>
          </cell>
          <cell r="N1422" t="str">
            <v>ARCHIVED</v>
          </cell>
          <cell r="O1422" t="b">
            <v>1</v>
          </cell>
          <cell r="P1422" t="str">
            <v>WISE SUCCESS(HK) TECHNOLOGY LIMITED</v>
          </cell>
          <cell r="Q1422">
            <v>0</v>
          </cell>
        </row>
        <row r="1423">
          <cell r="B1423" t="str">
            <v>AND4-M220S</v>
          </cell>
          <cell r="C1423" t="str">
            <v>For Mercedes-Benz S Class 98-05 GPS Bluetooth Car Player Navigation Stereo DVD Radio</v>
          </cell>
          <cell r="D1423">
            <v>4.0999999999999996</v>
          </cell>
          <cell r="E1423">
            <v>0.28000000000000003</v>
          </cell>
          <cell r="F1423">
            <v>0.28999999999999998</v>
          </cell>
          <cell r="G1423">
            <v>0.2</v>
          </cell>
          <cell r="H1423" t="str">
            <v>MASTEN</v>
          </cell>
          <cell r="I1423" t="str">
            <v>Navigation System</v>
          </cell>
          <cell r="J1423" t="str">
            <v>In Dash Navigation System</v>
          </cell>
          <cell r="K1423" t="str">
            <v>Live</v>
          </cell>
          <cell r="L1423" t="str">
            <v>/</v>
          </cell>
          <cell r="M1423" t="str">
            <v>new</v>
          </cell>
          <cell r="N1423" t="str">
            <v>ARCHIVED</v>
          </cell>
          <cell r="O1423" t="b">
            <v>1</v>
          </cell>
          <cell r="P1423" t="str">
            <v>WISE SUCCESS(HK) TECHNOLOGY LIMITED</v>
          </cell>
          <cell r="Q1423">
            <v>0</v>
          </cell>
        </row>
        <row r="1424">
          <cell r="B1424" t="str">
            <v>AND4-M220</v>
          </cell>
          <cell r="C1424" t="str">
            <v>For Mercedes-Benz S Class 98-05 GPS Bluetooth Car Player Navigation Stereo DVD Radio</v>
          </cell>
          <cell r="D1424">
            <v>4.0999999999999996</v>
          </cell>
          <cell r="E1424">
            <v>0.2</v>
          </cell>
          <cell r="F1424">
            <v>0.28000000000000003</v>
          </cell>
          <cell r="G1424">
            <v>0.28999999999999998</v>
          </cell>
          <cell r="H1424" t="str">
            <v>MASTEN</v>
          </cell>
          <cell r="I1424" t="str">
            <v>Navigation System</v>
          </cell>
          <cell r="J1424" t="str">
            <v>In Dash Navigation System</v>
          </cell>
          <cell r="K1424" t="str">
            <v>Live</v>
          </cell>
          <cell r="L1424" t="str">
            <v>/</v>
          </cell>
          <cell r="M1424" t="str">
            <v>new</v>
          </cell>
          <cell r="N1424" t="str">
            <v>ARCHIVED</v>
          </cell>
          <cell r="O1424" t="b">
            <v>0</v>
          </cell>
          <cell r="P1424" t="str">
            <v>WISE SUCCESS(HK) TECHNOLOGY LIMITED</v>
          </cell>
          <cell r="Q1424">
            <v>0</v>
          </cell>
        </row>
        <row r="1425">
          <cell r="B1425" t="str">
            <v>SF-M09</v>
          </cell>
          <cell r="C1425" t="str">
            <v>For Mitsubishi Lancer double-din Radio Fascia Stereo Surround Adapter Dash Trim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 t="str">
            <v>MASTEN</v>
          </cell>
          <cell r="I1425" t="str">
            <v>Fascia</v>
          </cell>
          <cell r="J1425" t="str">
            <v>In Dash Navigation System Accessories</v>
          </cell>
          <cell r="K1425" t="str">
            <v>Live</v>
          </cell>
          <cell r="L1425" t="str">
            <v>/</v>
          </cell>
          <cell r="M1425" t="str">
            <v>new</v>
          </cell>
          <cell r="N1425" t="str">
            <v>ARCHIVED</v>
          </cell>
          <cell r="O1425" t="b">
            <v>0</v>
          </cell>
          <cell r="P1425" t="str">
            <v>JINLONG ELECTRONIC CO. LIMITED</v>
          </cell>
          <cell r="Q1425">
            <v>0</v>
          </cell>
        </row>
        <row r="1426">
          <cell r="B1426" t="str">
            <v>SF-M08</v>
          </cell>
          <cell r="C1426" t="str">
            <v>For Mitsubishi Lancer double-din Radio Fascia Stereo Surround Adapter Dash Trim.</v>
          </cell>
          <cell r="D1426">
            <v>0.7</v>
          </cell>
          <cell r="E1426">
            <v>0.24</v>
          </cell>
          <cell r="F1426">
            <v>0.35</v>
          </cell>
          <cell r="G1426">
            <v>7.0000000000000007E-2</v>
          </cell>
          <cell r="H1426" t="str">
            <v>MASTEN</v>
          </cell>
          <cell r="I1426" t="str">
            <v>Fascia</v>
          </cell>
          <cell r="J1426" t="str">
            <v>In Dash Navigation System Accessories</v>
          </cell>
          <cell r="K1426" t="str">
            <v>Live</v>
          </cell>
          <cell r="L1426" t="str">
            <v>/</v>
          </cell>
          <cell r="M1426" t="str">
            <v>new</v>
          </cell>
          <cell r="N1426" t="str">
            <v>ARCHIVED</v>
          </cell>
          <cell r="O1426" t="b">
            <v>0</v>
          </cell>
          <cell r="P1426" t="str">
            <v>JINLONG ELECTRONIC CO. LIMITED</v>
          </cell>
          <cell r="Q1426">
            <v>0</v>
          </cell>
        </row>
        <row r="1427">
          <cell r="B1427" t="str">
            <v>SF-M07</v>
          </cell>
          <cell r="C1427" t="str">
            <v>For Mitsubishi Outlander Double-din Radio Facia Fascia Stereo Surround Kit Adapter</v>
          </cell>
          <cell r="D1427">
            <v>0.8</v>
          </cell>
          <cell r="E1427">
            <v>0.12</v>
          </cell>
          <cell r="F1427">
            <v>0.22</v>
          </cell>
          <cell r="G1427">
            <v>0.05</v>
          </cell>
          <cell r="H1427" t="str">
            <v>MASTEN</v>
          </cell>
          <cell r="I1427" t="str">
            <v>Fascia</v>
          </cell>
          <cell r="J1427" t="str">
            <v>In Dash Navigation System Accessories</v>
          </cell>
          <cell r="K1427" t="str">
            <v>Live</v>
          </cell>
          <cell r="L1427" t="str">
            <v>/</v>
          </cell>
          <cell r="M1427" t="str">
            <v>new</v>
          </cell>
          <cell r="N1427" t="str">
            <v>ARCHIVED</v>
          </cell>
          <cell r="O1427" t="b">
            <v>0</v>
          </cell>
          <cell r="P1427" t="str">
            <v>JINLONG ELECTRONIC CO. LIMITED</v>
          </cell>
          <cell r="Q1427">
            <v>0</v>
          </cell>
        </row>
        <row r="1428">
          <cell r="B1428" t="str">
            <v>SF-M13</v>
          </cell>
          <cell r="C1428" t="str">
            <v>For Mitsubishi Outlander Pajero Lancer Triton Double-din Radio Facia Stereo Surround Dash Adapter</v>
          </cell>
          <cell r="D1428">
            <v>0.18</v>
          </cell>
          <cell r="E1428">
            <v>0.03</v>
          </cell>
          <cell r="F1428">
            <v>0.23</v>
          </cell>
          <cell r="G1428">
            <v>0.12</v>
          </cell>
          <cell r="H1428" t="str">
            <v>MASTEN</v>
          </cell>
          <cell r="I1428" t="str">
            <v>Fascia</v>
          </cell>
          <cell r="J1428" t="str">
            <v>In Dash Navigation System Accessories</v>
          </cell>
          <cell r="K1428" t="str">
            <v>Live</v>
          </cell>
          <cell r="L1428" t="str">
            <v>/</v>
          </cell>
          <cell r="M1428" t="str">
            <v>new</v>
          </cell>
          <cell r="N1428" t="str">
            <v>ARCHIVED</v>
          </cell>
          <cell r="O1428" t="b">
            <v>0</v>
          </cell>
          <cell r="P1428" t="str">
            <v>Chii Sen Enterprise Co., Ltd.</v>
          </cell>
          <cell r="Q1428">
            <v>0</v>
          </cell>
        </row>
        <row r="1429">
          <cell r="B1429" t="str">
            <v>SF-M06</v>
          </cell>
          <cell r="C1429" t="str">
            <v>For Mitsubishi Pajero Double-Din Radio Fascia Facia Stereo Surround Trim Panel</v>
          </cell>
          <cell r="D1429">
            <v>0.13</v>
          </cell>
          <cell r="E1429">
            <v>0.23</v>
          </cell>
          <cell r="F1429">
            <v>0.28999999999999998</v>
          </cell>
          <cell r="G1429">
            <v>0.06</v>
          </cell>
          <cell r="H1429" t="str">
            <v>MASTEN</v>
          </cell>
          <cell r="I1429" t="str">
            <v>Fascia</v>
          </cell>
          <cell r="J1429" t="str">
            <v>In Dash Navigation System Accessories</v>
          </cell>
          <cell r="K1429" t="str">
            <v>Live</v>
          </cell>
          <cell r="L1429" t="str">
            <v>/</v>
          </cell>
          <cell r="M1429" t="str">
            <v>new</v>
          </cell>
          <cell r="N1429" t="str">
            <v>ARCHIVED</v>
          </cell>
          <cell r="O1429" t="b">
            <v>0</v>
          </cell>
          <cell r="P1429" t="str">
            <v>JINLONG ELECTRONIC CO. LIMITED</v>
          </cell>
          <cell r="Q1429">
            <v>0</v>
          </cell>
        </row>
        <row r="1430">
          <cell r="B1430" t="str">
            <v>AVNP-MPB</v>
          </cell>
          <cell r="C1430" t="str">
            <v>For Mitsubishi Pajero NW NS NT NW NX 06 -15 GPS Nav Bluetooth Car Player Navigation Radio Stereo DVD</v>
          </cell>
          <cell r="D1430">
            <v>4.0999999999999996</v>
          </cell>
          <cell r="E1430">
            <v>0.28000000000000003</v>
          </cell>
          <cell r="F1430">
            <v>0.28999999999999998</v>
          </cell>
          <cell r="G1430">
            <v>0.2</v>
          </cell>
          <cell r="H1430" t="str">
            <v>MASTEN</v>
          </cell>
          <cell r="I1430" t="str">
            <v>Navigation System</v>
          </cell>
          <cell r="J1430" t="str">
            <v>Navigation System</v>
          </cell>
          <cell r="K1430" t="str">
            <v>Archived</v>
          </cell>
          <cell r="L1430" t="str">
            <v>/</v>
          </cell>
          <cell r="M1430" t="str">
            <v>new</v>
          </cell>
          <cell r="N1430" t="str">
            <v>ARCHIVED</v>
          </cell>
          <cell r="O1430" t="b">
            <v>0</v>
          </cell>
          <cell r="P1430" t="str">
            <v>WISE SUCCESS(HK) TECHNOLOGY LIMITED</v>
          </cell>
          <cell r="Q1430">
            <v>0</v>
          </cell>
        </row>
        <row r="1431">
          <cell r="B1431" t="str">
            <v>AVNP-MPBC</v>
          </cell>
          <cell r="C1431" t="str">
            <v>For Mitsubishi Pajero NW NS NT NW NX 06-15 GPS Nav Bluetooth Car Player Navigation Radio Stereo DVD</v>
          </cell>
          <cell r="D1431">
            <v>4.0999999999999996</v>
          </cell>
          <cell r="E1431">
            <v>0.28000000000000003</v>
          </cell>
          <cell r="F1431">
            <v>0.28999999999999998</v>
          </cell>
          <cell r="G1431">
            <v>0.2</v>
          </cell>
          <cell r="H1431" t="str">
            <v>MASTEN</v>
          </cell>
          <cell r="I1431" t="str">
            <v>Navigation System</v>
          </cell>
          <cell r="J1431" t="str">
            <v>Navigation System</v>
          </cell>
          <cell r="K1431" t="str">
            <v>Archived</v>
          </cell>
          <cell r="L1431" t="str">
            <v>/</v>
          </cell>
          <cell r="M1431" t="str">
            <v>new</v>
          </cell>
          <cell r="N1431" t="str">
            <v>ARCHIVED</v>
          </cell>
          <cell r="O1431" t="b">
            <v>0</v>
          </cell>
          <cell r="P1431" t="str">
            <v>WISE SUCCESS(HK) TECHNOLOGY LIMITED</v>
          </cell>
          <cell r="Q1431">
            <v>0</v>
          </cell>
        </row>
        <row r="1432">
          <cell r="B1432" t="str">
            <v>AVNP-MP</v>
          </cell>
          <cell r="C1432" t="str">
            <v>For Mitsubishi Pajero NW NS NT NW NX 06-15 GPS Nav Bluetooth Car Player Navigation Radio Stereo DVD</v>
          </cell>
          <cell r="D1432">
            <v>4.8</v>
          </cell>
          <cell r="E1432">
            <v>0.28999999999999998</v>
          </cell>
          <cell r="F1432">
            <v>0.33</v>
          </cell>
          <cell r="G1432">
            <v>0.2</v>
          </cell>
          <cell r="H1432" t="str">
            <v>MASTEN</v>
          </cell>
          <cell r="I1432" t="str">
            <v>Navigation System</v>
          </cell>
          <cell r="J1432" t="str">
            <v>Navigation System</v>
          </cell>
          <cell r="K1432" t="str">
            <v>Archived</v>
          </cell>
          <cell r="L1432" t="str">
            <v>/</v>
          </cell>
          <cell r="M1432" t="str">
            <v>new</v>
          </cell>
          <cell r="N1432" t="str">
            <v>ARCHIVED</v>
          </cell>
          <cell r="O1432" t="b">
            <v>1</v>
          </cell>
          <cell r="P1432" t="str">
            <v>NA</v>
          </cell>
          <cell r="Q1432">
            <v>0</v>
          </cell>
        </row>
        <row r="1433">
          <cell r="B1433" t="str">
            <v>ANDP-MP</v>
          </cell>
          <cell r="C1433" t="str">
            <v>For Mitsubishi Pajero NW NS NT NW NX 06-15 GPS Nav Bluetooth Car Player Navigation Radio Stereo DVD</v>
          </cell>
          <cell r="D1433">
            <v>4.0999999999999996</v>
          </cell>
          <cell r="E1433">
            <v>0.56000000000000005</v>
          </cell>
          <cell r="F1433">
            <v>0.28999999999999998</v>
          </cell>
          <cell r="G1433">
            <v>0.2</v>
          </cell>
          <cell r="H1433" t="str">
            <v>MASTEN</v>
          </cell>
          <cell r="I1433" t="str">
            <v>Navigation System</v>
          </cell>
          <cell r="J1433" t="str">
            <v>In Dash Navigation System</v>
          </cell>
          <cell r="K1433" t="str">
            <v>Live</v>
          </cell>
          <cell r="L1433" t="str">
            <v>/</v>
          </cell>
          <cell r="M1433" t="str">
            <v>new</v>
          </cell>
          <cell r="N1433" t="str">
            <v>ARCHIVED</v>
          </cell>
          <cell r="O1433" t="b">
            <v>1</v>
          </cell>
          <cell r="P1433" t="str">
            <v>WISE SUCCESS(HK) TECHNOLOGY LIMITED</v>
          </cell>
          <cell r="Q1433">
            <v>0</v>
          </cell>
        </row>
        <row r="1434">
          <cell r="B1434" t="str">
            <v>ANDP-MPC</v>
          </cell>
          <cell r="C1434" t="str">
            <v>For Mitsubishi Pajero NW NS NT NW NX 06-15 GPS Nav Bluetooth Car Player Navigation Radio Stereo DVD INC CAM</v>
          </cell>
          <cell r="D1434">
            <v>4.0999999999999996</v>
          </cell>
          <cell r="E1434">
            <v>0.56000000000000005</v>
          </cell>
          <cell r="F1434">
            <v>0.28999999999999998</v>
          </cell>
          <cell r="G1434">
            <v>0.2</v>
          </cell>
          <cell r="H1434" t="str">
            <v>MASTEN</v>
          </cell>
          <cell r="I1434" t="str">
            <v>Navigation System</v>
          </cell>
          <cell r="J1434" t="str">
            <v>In Dash Navigation System</v>
          </cell>
          <cell r="K1434" t="str">
            <v>Live</v>
          </cell>
          <cell r="L1434" t="str">
            <v>/</v>
          </cell>
          <cell r="M1434" t="str">
            <v>new</v>
          </cell>
          <cell r="N1434" t="str">
            <v>ARCHIVED</v>
          </cell>
          <cell r="O1434" t="b">
            <v>1</v>
          </cell>
          <cell r="P1434" t="str">
            <v>WISE SUCCESS(HK) TECHNOLOGY LIMITED</v>
          </cell>
          <cell r="Q1434">
            <v>0</v>
          </cell>
        </row>
        <row r="1435">
          <cell r="B1435" t="str">
            <v>AVNP-MPC</v>
          </cell>
          <cell r="C1435" t="str">
            <v>For Mitsubishi Pajero NW NS NT NW NX 06-15 GPS Nav Bluetooth Car Player Navigation Radio Stereo DVD INC CAM</v>
          </cell>
          <cell r="D1435">
            <v>4.8</v>
          </cell>
          <cell r="E1435">
            <v>0.28999999999999998</v>
          </cell>
          <cell r="F1435">
            <v>0.33</v>
          </cell>
          <cell r="G1435">
            <v>0.2</v>
          </cell>
          <cell r="H1435" t="str">
            <v>MASTEN</v>
          </cell>
          <cell r="I1435" t="str">
            <v>Navigation System</v>
          </cell>
          <cell r="J1435" t="str">
            <v>Navigation System</v>
          </cell>
          <cell r="K1435" t="str">
            <v>Archived</v>
          </cell>
          <cell r="L1435" t="str">
            <v>/</v>
          </cell>
          <cell r="M1435" t="str">
            <v>new</v>
          </cell>
          <cell r="N1435" t="str">
            <v>ARCHIVED</v>
          </cell>
          <cell r="O1435" t="b">
            <v>1</v>
          </cell>
          <cell r="P1435" t="str">
            <v>WISE SUCCESS(HK) TECHNOLOGY LIMITED</v>
          </cell>
          <cell r="Q1435">
            <v>0</v>
          </cell>
        </row>
        <row r="1436">
          <cell r="B1436" t="str">
            <v>AND4-PP01C</v>
          </cell>
          <cell r="C1436" t="str">
            <v>For Mitsubishi Pajero NW NS NT NW NX 06-19 GPS Bluetooth Car Player Navi Radio + Cam Stereo DVD</v>
          </cell>
          <cell r="D1436">
            <v>5</v>
          </cell>
          <cell r="E1436">
            <v>0.31</v>
          </cell>
          <cell r="F1436">
            <v>0.34</v>
          </cell>
          <cell r="G1436">
            <v>0.33</v>
          </cell>
          <cell r="H1436" t="str">
            <v>MASTEN</v>
          </cell>
          <cell r="I1436" t="str">
            <v>Navigation System</v>
          </cell>
          <cell r="J1436" t="str">
            <v>In Dash Navigation System</v>
          </cell>
          <cell r="K1436" t="str">
            <v>Live</v>
          </cell>
          <cell r="L1436" t="str">
            <v>/</v>
          </cell>
          <cell r="M1436" t="str">
            <v>new</v>
          </cell>
          <cell r="N1436" t="str">
            <v>ARCHIVED</v>
          </cell>
          <cell r="O1436" t="b">
            <v>1</v>
          </cell>
          <cell r="P1436" t="str">
            <v>SHEN ZHEN KLYDE ELECTRONICS CO.,LTD</v>
          </cell>
          <cell r="Q1436">
            <v>0</v>
          </cell>
        </row>
        <row r="1437">
          <cell r="B1437" t="str">
            <v>AND3-PP01</v>
          </cell>
          <cell r="C1437" t="str">
            <v>For Mitsubishi pajero with Rocksford Fosgatre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 t="str">
            <v>MASTEN</v>
          </cell>
          <cell r="I1437" t="str">
            <v>Navigation System</v>
          </cell>
          <cell r="J1437" t="str">
            <v>In Dash Navigation System</v>
          </cell>
          <cell r="K1437" t="str">
            <v>Live</v>
          </cell>
          <cell r="L1437" t="str">
            <v>/</v>
          </cell>
          <cell r="M1437" t="str">
            <v>new</v>
          </cell>
          <cell r="N1437" t="str">
            <v>ARCHIVED</v>
          </cell>
          <cell r="O1437" t="b">
            <v>0</v>
          </cell>
          <cell r="P1437" t="str">
            <v>SHEN ZHEN KLYDE ELECTRONICS CO.,LTD</v>
          </cell>
          <cell r="Q1437">
            <v>0</v>
          </cell>
        </row>
        <row r="1438">
          <cell r="B1438" t="str">
            <v>SF-M02</v>
          </cell>
          <cell r="C1438" t="str">
            <v>For Mitsubishi Triton Challenger HoodSurround Dash KIT Adapter Panel Trim Panel</v>
          </cell>
          <cell r="D1438">
            <v>0.2</v>
          </cell>
          <cell r="E1438">
            <v>0.19</v>
          </cell>
          <cell r="F1438">
            <v>0.38</v>
          </cell>
          <cell r="G1438">
            <v>0.35</v>
          </cell>
          <cell r="H1438" t="str">
            <v>MASTEN</v>
          </cell>
          <cell r="I1438" t="str">
            <v>Fascia</v>
          </cell>
          <cell r="J1438" t="str">
            <v>In Dash Navigation System Accessories</v>
          </cell>
          <cell r="K1438" t="str">
            <v>Live</v>
          </cell>
          <cell r="L1438" t="str">
            <v>/</v>
          </cell>
          <cell r="M1438" t="str">
            <v>new</v>
          </cell>
          <cell r="N1438" t="str">
            <v>ARCHIVED</v>
          </cell>
          <cell r="O1438" t="b">
            <v>0</v>
          </cell>
          <cell r="P1438" t="str">
            <v>JINLONG ELECTRONIC CO. LIMITED</v>
          </cell>
          <cell r="Q1438">
            <v>0</v>
          </cell>
        </row>
        <row r="1439">
          <cell r="B1439" t="str">
            <v>SF-M10</v>
          </cell>
          <cell r="C1439" t="str">
            <v>For Mitsubishi Triton Hood 2-Din Radio Fascia Stereo Dash Panel Trim Surround (does not include the clips)</v>
          </cell>
          <cell r="D1439">
            <v>2</v>
          </cell>
          <cell r="E1439">
            <v>0.19</v>
          </cell>
          <cell r="F1439">
            <v>0.35</v>
          </cell>
          <cell r="G1439">
            <v>0.38</v>
          </cell>
          <cell r="H1439" t="str">
            <v>MASTEN</v>
          </cell>
          <cell r="I1439" t="str">
            <v>Fascia</v>
          </cell>
          <cell r="J1439" t="str">
            <v>In Dash Navigation System Accessories</v>
          </cell>
          <cell r="K1439" t="str">
            <v>Live</v>
          </cell>
          <cell r="L1439" t="str">
            <v>/</v>
          </cell>
          <cell r="M1439" t="str">
            <v>new</v>
          </cell>
          <cell r="N1439" t="str">
            <v>ARCHIVED</v>
          </cell>
          <cell r="O1439" t="b">
            <v>0</v>
          </cell>
          <cell r="P1439" t="str">
            <v>JINLONG ELECTRONIC CO. LIMITED</v>
          </cell>
          <cell r="Q1439">
            <v>0</v>
          </cell>
        </row>
        <row r="1440">
          <cell r="B1440" t="str">
            <v>ANDP-2MTF</v>
          </cell>
          <cell r="C1440" t="str">
            <v>For Mitsubishi Triton ML MN Challenger PB 06-14 GPS Bluetooth Car Player Navigation Radio Stereo DVD</v>
          </cell>
          <cell r="D1440">
            <v>4.0999999999999996</v>
          </cell>
          <cell r="E1440">
            <v>0.66</v>
          </cell>
          <cell r="F1440">
            <v>0.28999999999999998</v>
          </cell>
          <cell r="G1440">
            <v>0.2</v>
          </cell>
          <cell r="H1440" t="str">
            <v>MASTEN</v>
          </cell>
          <cell r="I1440" t="str">
            <v>Navigation System</v>
          </cell>
          <cell r="J1440" t="str">
            <v>In Dash Navigation System</v>
          </cell>
          <cell r="K1440" t="str">
            <v>Live</v>
          </cell>
          <cell r="L1440" t="str">
            <v>/</v>
          </cell>
          <cell r="M1440" t="str">
            <v>new</v>
          </cell>
          <cell r="N1440" t="str">
            <v>ARCHIVED</v>
          </cell>
          <cell r="O1440" t="b">
            <v>1</v>
          </cell>
          <cell r="P1440" t="str">
            <v>WISE SUCCESS(HK) TECHNOLOGY LIMITED</v>
          </cell>
          <cell r="Q1440">
            <v>0</v>
          </cell>
        </row>
        <row r="1441">
          <cell r="B1441" t="str">
            <v>AVNP-MTFC</v>
          </cell>
          <cell r="C1441" t="str">
            <v>For Mitsubishi Triton ML MN Challenger PB 06-14 GPS Bluetooth Car Player Navigation Radio Stereo DVD Inc CAM &amp; FAS</v>
          </cell>
          <cell r="D1441">
            <v>4.22</v>
          </cell>
          <cell r="E1441">
            <v>0.23</v>
          </cell>
          <cell r="F1441">
            <v>0.23</v>
          </cell>
          <cell r="G1441">
            <v>0.23</v>
          </cell>
          <cell r="H1441" t="str">
            <v>MASTEN</v>
          </cell>
          <cell r="I1441" t="str">
            <v>Navigation System</v>
          </cell>
          <cell r="J1441" t="str">
            <v>Navigation System</v>
          </cell>
          <cell r="K1441" t="str">
            <v>Archived</v>
          </cell>
          <cell r="L1441" t="str">
            <v>/</v>
          </cell>
          <cell r="M1441" t="str">
            <v>new</v>
          </cell>
          <cell r="N1441" t="str">
            <v>ARCHIVED</v>
          </cell>
          <cell r="O1441" t="b">
            <v>1</v>
          </cell>
          <cell r="P1441" t="str">
            <v>NA</v>
          </cell>
          <cell r="Q1441">
            <v>0</v>
          </cell>
        </row>
        <row r="1442">
          <cell r="B1442" t="str">
            <v>ANDP-MTFC</v>
          </cell>
          <cell r="C1442" t="str">
            <v>For Mitsubishi Triton ML MN Challenger PB 06-14 GPS Bluetooth Car Player Navigation Radio Stereo Inc CAM &amp; FAS</v>
          </cell>
          <cell r="D1442">
            <v>4.0999999999999996</v>
          </cell>
          <cell r="E1442">
            <v>0.66</v>
          </cell>
          <cell r="F1442">
            <v>0.28999999999999998</v>
          </cell>
          <cell r="G1442">
            <v>0.2</v>
          </cell>
          <cell r="H1442" t="str">
            <v>MASTEN</v>
          </cell>
          <cell r="I1442" t="str">
            <v>Navigation System</v>
          </cell>
          <cell r="J1442" t="str">
            <v>In Dash Navigation System</v>
          </cell>
          <cell r="K1442" t="str">
            <v>Live</v>
          </cell>
          <cell r="L1442" t="str">
            <v>/</v>
          </cell>
          <cell r="M1442" t="str">
            <v>new</v>
          </cell>
          <cell r="N1442" t="str">
            <v>ARCHIVED</v>
          </cell>
          <cell r="O1442" t="b">
            <v>1</v>
          </cell>
          <cell r="P1442" t="str">
            <v>WISE SUCCESS(HK) TECHNOLOGY LIMITED</v>
          </cell>
          <cell r="Q1442">
            <v>0</v>
          </cell>
        </row>
        <row r="1443">
          <cell r="B1443" t="str">
            <v>SC-N06</v>
          </cell>
          <cell r="C1443" t="str">
            <v>For New Nissan Radio Adapter Type 2</v>
          </cell>
          <cell r="D1443">
            <v>4.9000000000000002E-2</v>
          </cell>
          <cell r="E1443">
            <v>0.03</v>
          </cell>
          <cell r="F1443">
            <v>0.1</v>
          </cell>
          <cell r="G1443">
            <v>0.03</v>
          </cell>
          <cell r="H1443" t="str">
            <v>MASTEN</v>
          </cell>
          <cell r="I1443" t="str">
            <v>Harness</v>
          </cell>
          <cell r="J1443" t="str">
            <v>In Dash Navigation System Accessories</v>
          </cell>
          <cell r="K1443" t="str">
            <v>Live</v>
          </cell>
          <cell r="L1443" t="str">
            <v>/</v>
          </cell>
          <cell r="M1443" t="str">
            <v>new</v>
          </cell>
          <cell r="N1443" t="str">
            <v>ARCHIVED</v>
          </cell>
          <cell r="O1443" t="b">
            <v>0</v>
          </cell>
          <cell r="P1443" t="str">
            <v>WISE SUCCESS(HK) TECHNOLOGY LIMITED</v>
          </cell>
          <cell r="Q1443">
            <v>0</v>
          </cell>
        </row>
        <row r="1444">
          <cell r="B1444" t="str">
            <v>SC-N04</v>
          </cell>
          <cell r="C1444" t="str">
            <v>For Nissan 1986-1996 Stereo Harness Cable ISO Radio Plug &amp; Play Harness Fit</v>
          </cell>
          <cell r="D1444">
            <v>4.9000000000000002E-2</v>
          </cell>
          <cell r="E1444">
            <v>0.03</v>
          </cell>
          <cell r="F1444">
            <v>0.1</v>
          </cell>
          <cell r="G1444">
            <v>0.03</v>
          </cell>
          <cell r="H1444" t="str">
            <v>MASTEN</v>
          </cell>
          <cell r="I1444" t="str">
            <v>Harness</v>
          </cell>
          <cell r="J1444" t="str">
            <v>In Dash Navigation System Accessories</v>
          </cell>
          <cell r="K1444" t="str">
            <v>Live</v>
          </cell>
          <cell r="L1444" t="str">
            <v>/</v>
          </cell>
          <cell r="M1444" t="str">
            <v>new</v>
          </cell>
          <cell r="N1444" t="str">
            <v>ARCHIVED</v>
          </cell>
          <cell r="O1444" t="b">
            <v>0</v>
          </cell>
          <cell r="P1444" t="str">
            <v>WISE SUCCESS(HK) TECHNOLOGY LIMITED</v>
          </cell>
          <cell r="Q1444">
            <v>0</v>
          </cell>
        </row>
        <row r="1445">
          <cell r="B1445" t="str">
            <v>SC-N05</v>
          </cell>
          <cell r="C1445" t="str">
            <v>For Nissan 1996-2000 Stereo Harness Cable ISO</v>
          </cell>
          <cell r="D1445">
            <v>4.9000000000000002E-2</v>
          </cell>
          <cell r="E1445">
            <v>0.03</v>
          </cell>
          <cell r="F1445">
            <v>0.1</v>
          </cell>
          <cell r="G1445">
            <v>0.03</v>
          </cell>
          <cell r="H1445" t="str">
            <v>MASTEN</v>
          </cell>
          <cell r="I1445" t="str">
            <v>Harness</v>
          </cell>
          <cell r="J1445" t="str">
            <v>In Dash Navigation System Accessories</v>
          </cell>
          <cell r="K1445" t="str">
            <v>Live</v>
          </cell>
          <cell r="L1445" t="str">
            <v>/</v>
          </cell>
          <cell r="M1445" t="str">
            <v>new</v>
          </cell>
          <cell r="N1445" t="str">
            <v>ARCHIVED</v>
          </cell>
          <cell r="O1445" t="b">
            <v>0</v>
          </cell>
          <cell r="P1445" t="str">
            <v>WISE SUCCESS(HK) TECHNOLOGY LIMITED</v>
          </cell>
          <cell r="Q1445">
            <v>0</v>
          </cell>
        </row>
        <row r="1446">
          <cell r="B1446" t="str">
            <v>SF-N01</v>
          </cell>
          <cell r="C1446" t="str">
            <v>For Nissan Murano Double-din Radio Fascia Surround KIT Adapter Dash Panel Trim</v>
          </cell>
          <cell r="D1446">
            <v>0.11</v>
          </cell>
          <cell r="E1446">
            <v>0.15</v>
          </cell>
          <cell r="F1446">
            <v>0.28999999999999998</v>
          </cell>
          <cell r="G1446">
            <v>0.05</v>
          </cell>
          <cell r="H1446" t="str">
            <v>MASTEN</v>
          </cell>
          <cell r="I1446" t="str">
            <v>Fascia</v>
          </cell>
          <cell r="J1446" t="str">
            <v>In Dash Navigation System Accessories</v>
          </cell>
          <cell r="K1446" t="str">
            <v>Live</v>
          </cell>
          <cell r="L1446" t="str">
            <v>/</v>
          </cell>
          <cell r="M1446" t="str">
            <v>new</v>
          </cell>
          <cell r="N1446" t="str">
            <v>ARCHIVED</v>
          </cell>
          <cell r="O1446" t="b">
            <v>0</v>
          </cell>
          <cell r="P1446" t="str">
            <v>JINLONG ELECTRONIC CO. LIMITED</v>
          </cell>
          <cell r="Q1446">
            <v>0</v>
          </cell>
        </row>
        <row r="1447">
          <cell r="B1447" t="str">
            <v>KIT-N03</v>
          </cell>
          <cell r="C1447" t="str">
            <v>For NISSAN NAVARA D23 NP300 2015+ BLACK fascia panel GPS DOUBLE-DIN FACIA KIT</v>
          </cell>
          <cell r="D1447">
            <v>0.25</v>
          </cell>
          <cell r="E1447">
            <v>0.05</v>
          </cell>
          <cell r="F1447">
            <v>0.34</v>
          </cell>
          <cell r="G1447">
            <v>0.18</v>
          </cell>
          <cell r="H1447" t="str">
            <v>MASTEN</v>
          </cell>
          <cell r="I1447" t="str">
            <v>Fascia Kit</v>
          </cell>
          <cell r="J1447" t="str">
            <v>In Dash Navigation System Accessories</v>
          </cell>
          <cell r="K1447" t="str">
            <v>Live</v>
          </cell>
          <cell r="L1447" t="str">
            <v>/</v>
          </cell>
          <cell r="M1447" t="str">
            <v>new</v>
          </cell>
          <cell r="N1447" t="str">
            <v>ARCHIVED</v>
          </cell>
          <cell r="O1447" t="b">
            <v>1</v>
          </cell>
          <cell r="P1447" t="str">
            <v>JINLONG ELECTRONIC CO. LIMITED</v>
          </cell>
          <cell r="Q1447">
            <v>0</v>
          </cell>
        </row>
        <row r="1448">
          <cell r="B1448" t="str">
            <v>SF-N03</v>
          </cell>
          <cell r="C1448" t="str">
            <v>For NISSAN NAVARA D23 NP300 2015+ BLACK fascia panel GPS DOUBLE-DIN FACIA KIT dash</v>
          </cell>
          <cell r="D1448">
            <v>0.25</v>
          </cell>
          <cell r="E1448">
            <v>0.05</v>
          </cell>
          <cell r="F1448">
            <v>0.34</v>
          </cell>
          <cell r="G1448">
            <v>0.18</v>
          </cell>
          <cell r="H1448" t="str">
            <v>MASTEN</v>
          </cell>
          <cell r="I1448" t="str">
            <v>Fascia</v>
          </cell>
          <cell r="J1448" t="str">
            <v>In Dash Navigation System Accessories</v>
          </cell>
          <cell r="K1448" t="str">
            <v>Live</v>
          </cell>
          <cell r="L1448" t="str">
            <v>/</v>
          </cell>
          <cell r="M1448" t="str">
            <v>new</v>
          </cell>
          <cell r="N1448" t="str">
            <v>ARCHIVED</v>
          </cell>
          <cell r="O1448" t="b">
            <v>0</v>
          </cell>
          <cell r="P1448" t="str">
            <v>JINLONG ELECTRONIC CO. LIMITED</v>
          </cell>
          <cell r="Q1448">
            <v>0</v>
          </cell>
        </row>
        <row r="1449">
          <cell r="B1449" t="str">
            <v>AND4-M196</v>
          </cell>
          <cell r="C1449" t="str">
            <v>For Nissan Pulsar 2012 - 2018 GPS Nav Bluetooth Car Player Navigation Radio Stereo DVD</v>
          </cell>
          <cell r="D1449">
            <v>5.8</v>
          </cell>
          <cell r="E1449">
            <v>0.28999999999999998</v>
          </cell>
          <cell r="F1449">
            <v>0.38</v>
          </cell>
          <cell r="G1449">
            <v>0.28999999999999998</v>
          </cell>
          <cell r="H1449" t="str">
            <v>MASTEN</v>
          </cell>
          <cell r="I1449" t="str">
            <v>Navigation System</v>
          </cell>
          <cell r="J1449" t="str">
            <v>In Dash Navigation System</v>
          </cell>
          <cell r="K1449" t="str">
            <v>Live</v>
          </cell>
          <cell r="L1449" t="str">
            <v>/</v>
          </cell>
          <cell r="M1449" t="str">
            <v>new</v>
          </cell>
          <cell r="N1449" t="str">
            <v>ARCHIVED</v>
          </cell>
          <cell r="O1449" t="b">
            <v>0</v>
          </cell>
          <cell r="P1449" t="str">
            <v>WISE SUCCESS(HK) TECHNOLOGY LIMITED</v>
          </cell>
          <cell r="Q1449">
            <v>0</v>
          </cell>
        </row>
        <row r="1450">
          <cell r="B1450" t="str">
            <v>AND4-M196S</v>
          </cell>
          <cell r="C1450" t="str">
            <v>For Nissan Pulsar 2012 - 2018 GPS Nav Bluetooth Car Player Navigation Radio Stereo DVD</v>
          </cell>
          <cell r="D1450">
            <v>5.8</v>
          </cell>
          <cell r="E1450">
            <v>0.28999999999999998</v>
          </cell>
          <cell r="F1450">
            <v>0.38</v>
          </cell>
          <cell r="G1450">
            <v>0.28999999999999998</v>
          </cell>
          <cell r="H1450" t="str">
            <v>MASTEN</v>
          </cell>
          <cell r="I1450" t="str">
            <v>Navigation System</v>
          </cell>
          <cell r="J1450" t="str">
            <v>In Dash Navigation System</v>
          </cell>
          <cell r="K1450" t="str">
            <v>Live</v>
          </cell>
          <cell r="L1450" t="str">
            <v>/</v>
          </cell>
          <cell r="M1450" t="str">
            <v>new</v>
          </cell>
          <cell r="N1450" t="str">
            <v>ARCHIVED</v>
          </cell>
          <cell r="O1450" t="b">
            <v>1</v>
          </cell>
          <cell r="P1450" t="str">
            <v>WISE SUCCESS(HK) TECHNOLOGY LIMITED</v>
          </cell>
          <cell r="Q1450">
            <v>0</v>
          </cell>
        </row>
        <row r="1451">
          <cell r="B1451" t="str">
            <v>AND4-M196C</v>
          </cell>
          <cell r="C1451" t="str">
            <v>For Nissan Pulsar 2012 - 2018 GPS Nav Bluetooth Car Player Navigation Radio Stereo DVD INC CAM</v>
          </cell>
          <cell r="D1451">
            <v>5.8</v>
          </cell>
          <cell r="E1451">
            <v>0.28999999999999998</v>
          </cell>
          <cell r="F1451">
            <v>0.38</v>
          </cell>
          <cell r="G1451">
            <v>0.28999999999999998</v>
          </cell>
          <cell r="H1451" t="str">
            <v>MASTEN</v>
          </cell>
          <cell r="I1451" t="str">
            <v>Navigation System</v>
          </cell>
          <cell r="J1451" t="str">
            <v>In Dash Navigation System</v>
          </cell>
          <cell r="K1451" t="str">
            <v>Live</v>
          </cell>
          <cell r="L1451" t="str">
            <v>/</v>
          </cell>
          <cell r="M1451" t="str">
            <v>new</v>
          </cell>
          <cell r="N1451" t="str">
            <v>ARCHIVED</v>
          </cell>
          <cell r="O1451" t="b">
            <v>1</v>
          </cell>
          <cell r="P1451" t="str">
            <v>WISE SUCCESS(HK) TECHNOLOGY LIMITED</v>
          </cell>
          <cell r="Q1451">
            <v>0</v>
          </cell>
        </row>
        <row r="1452">
          <cell r="B1452" t="str">
            <v>SC-N01</v>
          </cell>
          <cell r="C1452" t="str">
            <v>For Nissan Radio Antenna Adapter Type1 Diversity Antenna Adapter 1987 - 2011</v>
          </cell>
          <cell r="D1452">
            <v>4.9000000000000002E-2</v>
          </cell>
          <cell r="E1452">
            <v>0.03</v>
          </cell>
          <cell r="F1452">
            <v>0.1</v>
          </cell>
          <cell r="G1452">
            <v>0.03</v>
          </cell>
          <cell r="H1452" t="str">
            <v>MASTEN</v>
          </cell>
          <cell r="I1452" t="str">
            <v>Harness</v>
          </cell>
          <cell r="J1452" t="str">
            <v>In Dash Navigation System Accessories</v>
          </cell>
          <cell r="K1452" t="str">
            <v>Live</v>
          </cell>
          <cell r="L1452" t="str">
            <v>/</v>
          </cell>
          <cell r="M1452" t="str">
            <v>new</v>
          </cell>
          <cell r="N1452" t="str">
            <v>ARCHIVED</v>
          </cell>
          <cell r="O1452" t="b">
            <v>0</v>
          </cell>
          <cell r="P1452" t="str">
            <v>NA</v>
          </cell>
          <cell r="Q1452">
            <v>0</v>
          </cell>
        </row>
        <row r="1453">
          <cell r="B1453" t="str">
            <v>SF-N02</v>
          </cell>
          <cell r="C1453" t="str">
            <v>For NISSAN Tiida Xtrail Pathfinder Patrol Navara Double-din Radio Fascia Dash</v>
          </cell>
          <cell r="D1453">
            <v>0.7</v>
          </cell>
          <cell r="E1453">
            <v>0.05</v>
          </cell>
          <cell r="F1453">
            <v>0.4</v>
          </cell>
          <cell r="G1453">
            <v>0.1</v>
          </cell>
          <cell r="H1453" t="str">
            <v>MASTEN</v>
          </cell>
          <cell r="I1453" t="str">
            <v>Fascia</v>
          </cell>
          <cell r="J1453" t="str">
            <v>In Dash Navigation System Accessories</v>
          </cell>
          <cell r="K1453" t="str">
            <v>Live</v>
          </cell>
          <cell r="L1453" t="str">
            <v>/</v>
          </cell>
          <cell r="M1453" t="str">
            <v>new</v>
          </cell>
          <cell r="N1453" t="str">
            <v>ARCHIVED</v>
          </cell>
          <cell r="O1453" t="b">
            <v>0</v>
          </cell>
          <cell r="P1453" t="str">
            <v>JINLONG ELECTRONIC CO. LIMITED</v>
          </cell>
          <cell r="Q1453">
            <v>0</v>
          </cell>
        </row>
        <row r="1454">
          <cell r="B1454" t="str">
            <v>ANDP-NIC</v>
          </cell>
          <cell r="C1454" t="str">
            <v>For Nissan Universal 96-15 GPS Bluetooth Car Player Navigation Radio Stereo DVD Inc Cam</v>
          </cell>
          <cell r="D1454">
            <v>4.0999999999999996</v>
          </cell>
          <cell r="E1454">
            <v>0.28000000000000003</v>
          </cell>
          <cell r="F1454">
            <v>0.28999999999999998</v>
          </cell>
          <cell r="G1454">
            <v>0.2</v>
          </cell>
          <cell r="H1454" t="str">
            <v>MASTEN</v>
          </cell>
          <cell r="I1454" t="str">
            <v>Navigation System</v>
          </cell>
          <cell r="J1454" t="str">
            <v>In Dash Navigation System</v>
          </cell>
          <cell r="K1454" t="str">
            <v>Live</v>
          </cell>
          <cell r="L1454" t="str">
            <v>/</v>
          </cell>
          <cell r="M1454" t="str">
            <v>new</v>
          </cell>
          <cell r="N1454" t="str">
            <v>ARCHIVED</v>
          </cell>
          <cell r="O1454" t="b">
            <v>1</v>
          </cell>
          <cell r="P1454" t="str">
            <v>WISE SUCCESS(HK) TECHNOLOGY LIMITED</v>
          </cell>
          <cell r="Q1454">
            <v>0</v>
          </cell>
        </row>
        <row r="1455">
          <cell r="B1455" t="str">
            <v>APP091</v>
          </cell>
          <cell r="C1455" t="str">
            <v>For NIssan Universal ISO</v>
          </cell>
          <cell r="D1455">
            <v>0.01</v>
          </cell>
          <cell r="E1455">
            <v>7.0000000000000007E-2</v>
          </cell>
          <cell r="F1455">
            <v>0.01</v>
          </cell>
          <cell r="G1455">
            <v>0.04</v>
          </cell>
          <cell r="H1455" t="str">
            <v>MASTEN</v>
          </cell>
          <cell r="I1455" t="str">
            <v>Harness</v>
          </cell>
          <cell r="J1455" t="str">
            <v>In Dash Navigation System Accessories</v>
          </cell>
          <cell r="K1455" t="str">
            <v>Live</v>
          </cell>
          <cell r="L1455" t="str">
            <v>/</v>
          </cell>
          <cell r="M1455" t="str">
            <v>new</v>
          </cell>
          <cell r="N1455" t="str">
            <v>ARCHIVED</v>
          </cell>
          <cell r="O1455" t="b">
            <v>0</v>
          </cell>
          <cell r="P1455" t="str">
            <v>TDJ Australia Pty Ltd</v>
          </cell>
          <cell r="Q1455">
            <v>0</v>
          </cell>
        </row>
        <row r="1456">
          <cell r="B1456" t="str">
            <v>AND4-N01</v>
          </cell>
          <cell r="C1456" t="str">
            <v>For Nissan X-Trail T32 GPS Nav Bluetooth Car Player Navigation Radio Stereo DVD</v>
          </cell>
          <cell r="D1456">
            <v>5.8</v>
          </cell>
          <cell r="E1456">
            <v>0.28999999999999998</v>
          </cell>
          <cell r="F1456">
            <v>0.38</v>
          </cell>
          <cell r="G1456">
            <v>0.28999999999999998</v>
          </cell>
          <cell r="H1456" t="str">
            <v>MASTEN</v>
          </cell>
          <cell r="I1456" t="str">
            <v>Navigation System</v>
          </cell>
          <cell r="J1456" t="str">
            <v>In Dash Navigation System</v>
          </cell>
          <cell r="K1456" t="str">
            <v>Live</v>
          </cell>
          <cell r="L1456" t="str">
            <v>/</v>
          </cell>
          <cell r="M1456" t="str">
            <v>new</v>
          </cell>
          <cell r="N1456" t="str">
            <v>ARCHIVED</v>
          </cell>
          <cell r="O1456" t="b">
            <v>0</v>
          </cell>
          <cell r="P1456" t="str">
            <v>WISE SUCCESS(HK) TECHNOLOGY LIMITED</v>
          </cell>
          <cell r="Q1456">
            <v>0</v>
          </cell>
        </row>
        <row r="1457">
          <cell r="B1457" t="str">
            <v>AVN-N01S</v>
          </cell>
          <cell r="C1457" t="str">
            <v>For Nissan X-Trail T32 GPS Nav Bluetooth Car Player Navigation Radio Stereo DVD</v>
          </cell>
          <cell r="D1457">
            <v>4.8</v>
          </cell>
          <cell r="E1457">
            <v>0.28999999999999998</v>
          </cell>
          <cell r="F1457">
            <v>0.33</v>
          </cell>
          <cell r="G1457">
            <v>0.2</v>
          </cell>
          <cell r="H1457" t="str">
            <v>MASTEN</v>
          </cell>
          <cell r="I1457" t="str">
            <v>Navigation System</v>
          </cell>
          <cell r="J1457" t="str">
            <v>Navigation System</v>
          </cell>
          <cell r="K1457" t="str">
            <v>Archived</v>
          </cell>
          <cell r="L1457" t="str">
            <v>/</v>
          </cell>
          <cell r="M1457" t="str">
            <v>new</v>
          </cell>
          <cell r="N1457" t="str">
            <v>ARCHIVED</v>
          </cell>
          <cell r="O1457" t="b">
            <v>1</v>
          </cell>
          <cell r="P1457" t="str">
            <v>WISE SUCCESS(HK) TECHNOLOGY LIMITED</v>
          </cell>
          <cell r="Q1457">
            <v>0</v>
          </cell>
        </row>
        <row r="1458">
          <cell r="B1458" t="str">
            <v>AVN-N01</v>
          </cell>
          <cell r="C1458" t="str">
            <v>For Nissan X-Trail T32 GPS Nav Bluetooth Car Player Navigation Radio Stereo DVD</v>
          </cell>
          <cell r="D1458">
            <v>4.8</v>
          </cell>
          <cell r="E1458">
            <v>0.28999999999999998</v>
          </cell>
          <cell r="F1458">
            <v>0.33</v>
          </cell>
          <cell r="G1458">
            <v>0.2</v>
          </cell>
          <cell r="H1458" t="str">
            <v>MASTEN</v>
          </cell>
          <cell r="I1458" t="str">
            <v>Navigation System</v>
          </cell>
          <cell r="J1458" t="str">
            <v>Navigation System</v>
          </cell>
          <cell r="K1458" t="str">
            <v>Archived</v>
          </cell>
          <cell r="L1458" t="str">
            <v>/</v>
          </cell>
          <cell r="M1458" t="str">
            <v>new</v>
          </cell>
          <cell r="N1458" t="str">
            <v>ARCHIVED</v>
          </cell>
          <cell r="O1458" t="b">
            <v>0</v>
          </cell>
          <cell r="P1458" t="str">
            <v>WISE SUCCESS(HK) TECHNOLOGY LIMITED</v>
          </cell>
          <cell r="Q1458">
            <v>0</v>
          </cell>
        </row>
        <row r="1459">
          <cell r="B1459" t="str">
            <v>AND4-N01S</v>
          </cell>
          <cell r="C1459" t="str">
            <v>For Nissan X-Trail T32 GPS Nav Bluetooth Car Player Navigation Radio Stereo DVD</v>
          </cell>
          <cell r="D1459">
            <v>5.8</v>
          </cell>
          <cell r="E1459">
            <v>0.28999999999999998</v>
          </cell>
          <cell r="F1459">
            <v>0.38</v>
          </cell>
          <cell r="G1459">
            <v>0.28999999999999998</v>
          </cell>
          <cell r="H1459" t="str">
            <v>MASTEN</v>
          </cell>
          <cell r="I1459" t="str">
            <v>Navigation System</v>
          </cell>
          <cell r="J1459" t="str">
            <v>In Dash Navigation System</v>
          </cell>
          <cell r="K1459" t="str">
            <v>Live</v>
          </cell>
          <cell r="L1459" t="str">
            <v>/</v>
          </cell>
          <cell r="M1459" t="str">
            <v>new</v>
          </cell>
          <cell r="N1459" t="str">
            <v>ARCHIVED</v>
          </cell>
          <cell r="O1459" t="b">
            <v>1</v>
          </cell>
          <cell r="P1459" t="str">
            <v>WISE SUCCESS(HK) TECHNOLOGY LIMITED</v>
          </cell>
          <cell r="Q1459">
            <v>0</v>
          </cell>
        </row>
        <row r="1460">
          <cell r="B1460" t="str">
            <v>AND4-N01C</v>
          </cell>
          <cell r="C1460" t="str">
            <v>For Nissan X-Trail T32 GPS Nav Bluetooth Car Player Navigation Radio Stereo DVD INC CAM</v>
          </cell>
          <cell r="D1460">
            <v>5.8</v>
          </cell>
          <cell r="E1460">
            <v>0.28999999999999998</v>
          </cell>
          <cell r="F1460">
            <v>0.38</v>
          </cell>
          <cell r="G1460">
            <v>0.28999999999999998</v>
          </cell>
          <cell r="H1460" t="str">
            <v>MASTEN</v>
          </cell>
          <cell r="I1460" t="str">
            <v>Navigation System</v>
          </cell>
          <cell r="J1460" t="str">
            <v>In Dash Navigation System</v>
          </cell>
          <cell r="K1460" t="str">
            <v>Live</v>
          </cell>
          <cell r="L1460" t="str">
            <v>/</v>
          </cell>
          <cell r="M1460" t="str">
            <v>new</v>
          </cell>
          <cell r="N1460" t="str">
            <v>ARCHIVED</v>
          </cell>
          <cell r="O1460" t="b">
            <v>1</v>
          </cell>
          <cell r="P1460" t="str">
            <v>WISE SUCCESS(HK) TECHNOLOGY LIMITED</v>
          </cell>
          <cell r="Q1460">
            <v>0</v>
          </cell>
        </row>
        <row r="1461">
          <cell r="B1461" t="str">
            <v>AVN-N01C</v>
          </cell>
          <cell r="C1461" t="str">
            <v>For Nissan X-Trail T32 GPS Nav Bluetooth Car Player Navigation Radio Stereo DVD INC CAM</v>
          </cell>
          <cell r="D1461">
            <v>4.8</v>
          </cell>
          <cell r="E1461">
            <v>0.28999999999999998</v>
          </cell>
          <cell r="F1461">
            <v>0.33</v>
          </cell>
          <cell r="G1461">
            <v>0.2</v>
          </cell>
          <cell r="H1461" t="str">
            <v>MASTEN</v>
          </cell>
          <cell r="I1461" t="str">
            <v>Navigation System</v>
          </cell>
          <cell r="J1461" t="str">
            <v>Navigation System</v>
          </cell>
          <cell r="K1461" t="str">
            <v>Archived</v>
          </cell>
          <cell r="L1461" t="str">
            <v>/</v>
          </cell>
          <cell r="M1461" t="str">
            <v>new</v>
          </cell>
          <cell r="N1461" t="str">
            <v>ARCHIVED</v>
          </cell>
          <cell r="O1461" t="b">
            <v>1</v>
          </cell>
          <cell r="P1461" t="str">
            <v>WISE SUCCESS(HK) TECHNOLOGY LIMITED</v>
          </cell>
          <cell r="Q1461">
            <v>0</v>
          </cell>
        </row>
        <row r="1462">
          <cell r="B1462" t="str">
            <v>NP300-F-G3</v>
          </cell>
          <cell r="C1462" t="str">
            <v>For NP-300 Navara Grille Grill Suits Nissan Navara 2015+ 4x4 New Upgrade Billet Style Black Finish</v>
          </cell>
          <cell r="D1462">
            <v>10</v>
          </cell>
          <cell r="E1462">
            <v>0.28000000000000003</v>
          </cell>
          <cell r="F1462">
            <v>1.2</v>
          </cell>
          <cell r="G1462">
            <v>0.34</v>
          </cell>
          <cell r="H1462" t="str">
            <v>MASTEN</v>
          </cell>
          <cell r="I1462" t="str">
            <v>Vehicle Accessories</v>
          </cell>
          <cell r="J1462" t="str">
            <v>Vehicle Accessories</v>
          </cell>
          <cell r="K1462" t="str">
            <v>Archived</v>
          </cell>
          <cell r="L1462" t="str">
            <v>/</v>
          </cell>
          <cell r="M1462" t="str">
            <v>new</v>
          </cell>
          <cell r="N1462" t="str">
            <v>ARCHIVED</v>
          </cell>
          <cell r="O1462" t="b">
            <v>0</v>
          </cell>
          <cell r="P1462" t="str">
            <v>Guangzhou Offroad Running Limited</v>
          </cell>
          <cell r="Q1462">
            <v>0</v>
          </cell>
        </row>
        <row r="1463">
          <cell r="B1463" t="str">
            <v>APP090</v>
          </cell>
          <cell r="C1463" t="str">
            <v>For Old Subaru ISO Stereo Harness</v>
          </cell>
          <cell r="D1463">
            <v>4.9000000000000002E-2</v>
          </cell>
          <cell r="E1463">
            <v>7.0000000000000007E-2</v>
          </cell>
          <cell r="F1463">
            <v>0.01</v>
          </cell>
          <cell r="G1463">
            <v>0.04</v>
          </cell>
          <cell r="H1463" t="str">
            <v>MASTEN</v>
          </cell>
          <cell r="I1463" t="str">
            <v>Harness</v>
          </cell>
          <cell r="J1463" t="str">
            <v>In Dash Navigation System Accessories</v>
          </cell>
          <cell r="K1463" t="str">
            <v>Live</v>
          </cell>
          <cell r="L1463" t="str">
            <v>/</v>
          </cell>
          <cell r="M1463" t="str">
            <v>new</v>
          </cell>
          <cell r="N1463" t="str">
            <v>ARCHIVED</v>
          </cell>
          <cell r="O1463" t="b">
            <v>0</v>
          </cell>
          <cell r="P1463" t="str">
            <v>TDJ Australia Pty Ltd</v>
          </cell>
          <cell r="Q1463">
            <v>0</v>
          </cell>
        </row>
        <row r="1464">
          <cell r="B1464" t="str">
            <v>SF-S06</v>
          </cell>
          <cell r="C1464" t="str">
            <v>For Ssanyong Korando Double-din Radio Fascia Stereo Surround Adapter Dash Panel</v>
          </cell>
          <cell r="D1464">
            <v>0.7</v>
          </cell>
          <cell r="E1464">
            <v>0.24</v>
          </cell>
          <cell r="F1464">
            <v>0.28000000000000003</v>
          </cell>
          <cell r="G1464">
            <v>0.1</v>
          </cell>
          <cell r="H1464" t="str">
            <v>MASTEN</v>
          </cell>
          <cell r="I1464" t="str">
            <v>Fascia</v>
          </cell>
          <cell r="J1464" t="str">
            <v>In Dash Navigation System Accessories</v>
          </cell>
          <cell r="K1464" t="str">
            <v>Live</v>
          </cell>
          <cell r="L1464" t="str">
            <v>/</v>
          </cell>
          <cell r="M1464" t="str">
            <v>new</v>
          </cell>
          <cell r="N1464" t="str">
            <v>ARCHIVED</v>
          </cell>
          <cell r="O1464" t="b">
            <v>0</v>
          </cell>
          <cell r="P1464" t="str">
            <v>JINLONG ELECTRONIC CO. LIMITED</v>
          </cell>
          <cell r="Q1464">
            <v>0</v>
          </cell>
        </row>
        <row r="1465">
          <cell r="B1465" t="str">
            <v>ANDP-SFEC</v>
          </cell>
          <cell r="C1465" t="str">
            <v>For Subaru Forester Impreza (early models) Android Series Navigation/Multimedia System</v>
          </cell>
          <cell r="D1465">
            <v>4.0999999999999996</v>
          </cell>
          <cell r="E1465">
            <v>0.28000000000000003</v>
          </cell>
          <cell r="F1465">
            <v>0.28999999999999998</v>
          </cell>
          <cell r="G1465">
            <v>0.2</v>
          </cell>
          <cell r="H1465" t="str">
            <v>MASTEN</v>
          </cell>
          <cell r="I1465" t="str">
            <v>Navigation System</v>
          </cell>
          <cell r="J1465" t="str">
            <v>In Dash Navigation System</v>
          </cell>
          <cell r="K1465" t="str">
            <v>Live</v>
          </cell>
          <cell r="L1465" t="str">
            <v>/</v>
          </cell>
          <cell r="M1465" t="str">
            <v>new</v>
          </cell>
          <cell r="N1465" t="str">
            <v>ARCHIVED</v>
          </cell>
          <cell r="O1465" t="b">
            <v>1</v>
          </cell>
          <cell r="P1465" t="str">
            <v>WISE SUCCESS(HK) TECHNOLOGY LIMITED</v>
          </cell>
          <cell r="Q1465">
            <v>0</v>
          </cell>
        </row>
        <row r="1466">
          <cell r="B1466" t="str">
            <v>ANDP-SFE</v>
          </cell>
          <cell r="C1466" t="str">
            <v>For Subaru Forester Impreza (early models) Android Series Navigation/Multimedia System</v>
          </cell>
          <cell r="D1466">
            <v>4.0999999999999996</v>
          </cell>
          <cell r="E1466">
            <v>0.28000000000000003</v>
          </cell>
          <cell r="F1466">
            <v>0.28999999999999998</v>
          </cell>
          <cell r="G1466">
            <v>0.2</v>
          </cell>
          <cell r="H1466" t="str">
            <v>MASTEN</v>
          </cell>
          <cell r="I1466" t="str">
            <v>Navigation System</v>
          </cell>
          <cell r="J1466" t="str">
            <v>In Dash Navigation System</v>
          </cell>
          <cell r="K1466" t="str">
            <v>Live</v>
          </cell>
          <cell r="L1466" t="str">
            <v>/</v>
          </cell>
          <cell r="M1466" t="str">
            <v>new</v>
          </cell>
          <cell r="N1466" t="str">
            <v>ARCHIVED</v>
          </cell>
          <cell r="O1466" t="b">
            <v>1</v>
          </cell>
          <cell r="P1466" t="str">
            <v>WISE SUCCESS(HK) TECHNOLOGY LIMITED</v>
          </cell>
          <cell r="Q1466">
            <v>0</v>
          </cell>
        </row>
        <row r="1467">
          <cell r="B1467" t="str">
            <v>AVNP-SFEC</v>
          </cell>
          <cell r="C1467" t="str">
            <v>For Subaru Forester Impreza (early models) Platinum Series Navigation/Multimedia System</v>
          </cell>
          <cell r="D1467">
            <v>4.0999999999999996</v>
          </cell>
          <cell r="E1467">
            <v>0.28000000000000003</v>
          </cell>
          <cell r="F1467">
            <v>0.28999999999999998</v>
          </cell>
          <cell r="G1467">
            <v>0.2</v>
          </cell>
          <cell r="H1467" t="str">
            <v>MASTEN</v>
          </cell>
          <cell r="I1467" t="str">
            <v>Navigation System</v>
          </cell>
          <cell r="J1467" t="str">
            <v>Navigation System</v>
          </cell>
          <cell r="K1467" t="str">
            <v>Archived</v>
          </cell>
          <cell r="L1467" t="str">
            <v>/</v>
          </cell>
          <cell r="M1467" t="str">
            <v>new</v>
          </cell>
          <cell r="N1467" t="str">
            <v>ARCHIVED</v>
          </cell>
          <cell r="O1467" t="b">
            <v>0</v>
          </cell>
          <cell r="P1467" t="str">
            <v>NA</v>
          </cell>
          <cell r="Q1467">
            <v>0</v>
          </cell>
        </row>
        <row r="1468">
          <cell r="B1468" t="str">
            <v>AVNP-SFE</v>
          </cell>
          <cell r="C1468" t="str">
            <v>For Subaru Forester Impreza (early models) Platinum Series Navigation/Multimedia System</v>
          </cell>
          <cell r="D1468">
            <v>4.0999999999999996</v>
          </cell>
          <cell r="E1468">
            <v>0.28000000000000003</v>
          </cell>
          <cell r="F1468">
            <v>0.28999999999999998</v>
          </cell>
          <cell r="G1468">
            <v>0.2</v>
          </cell>
          <cell r="H1468" t="str">
            <v>MASTEN</v>
          </cell>
          <cell r="I1468" t="str">
            <v>Navigation System</v>
          </cell>
          <cell r="J1468" t="str">
            <v>Navigation System</v>
          </cell>
          <cell r="K1468" t="str">
            <v>Archived</v>
          </cell>
          <cell r="L1468" t="str">
            <v>/</v>
          </cell>
          <cell r="M1468" t="str">
            <v>new</v>
          </cell>
          <cell r="N1468" t="str">
            <v>ARCHIVED</v>
          </cell>
          <cell r="O1468" t="b">
            <v>1</v>
          </cell>
          <cell r="P1468" t="str">
            <v>NA</v>
          </cell>
          <cell r="Q1468">
            <v>0</v>
          </cell>
        </row>
        <row r="1469">
          <cell r="B1469" t="str">
            <v>AND4-S06C</v>
          </cell>
          <cell r="C1469" t="str">
            <v>For Subaru Forester Impreza WRX 07-13 GPS Bluetooth Car Player Navigation Radio Stereo DVD Inc CAM</v>
          </cell>
          <cell r="D1469">
            <v>4.0999999999999996</v>
          </cell>
          <cell r="E1469">
            <v>0.28000000000000003</v>
          </cell>
          <cell r="F1469">
            <v>0.28999999999999998</v>
          </cell>
          <cell r="G1469">
            <v>0.2</v>
          </cell>
          <cell r="H1469" t="str">
            <v>MASTEN</v>
          </cell>
          <cell r="I1469" t="str">
            <v>Navigation System</v>
          </cell>
          <cell r="J1469" t="str">
            <v>In Dash Navigation System</v>
          </cell>
          <cell r="K1469" t="str">
            <v>Live</v>
          </cell>
          <cell r="L1469" t="str">
            <v>/</v>
          </cell>
          <cell r="M1469" t="str">
            <v>new</v>
          </cell>
          <cell r="N1469" t="str">
            <v>ARCHIVED</v>
          </cell>
          <cell r="O1469" t="b">
            <v>1</v>
          </cell>
          <cell r="P1469" t="str">
            <v>WISE SUCCESS(HK) TECHNOLOGY LIMITED</v>
          </cell>
          <cell r="Q1469">
            <v>0</v>
          </cell>
        </row>
        <row r="1470">
          <cell r="B1470" t="str">
            <v>AVN-S06C</v>
          </cell>
          <cell r="C1470" t="str">
            <v>For Subaru Forester Impreza WRX 07-13 GPS Bluetooth Car Player Navigation Radio Stereo DVD Inc CAM</v>
          </cell>
          <cell r="D1470">
            <v>4.0999999999999996</v>
          </cell>
          <cell r="E1470">
            <v>0.28000000000000003</v>
          </cell>
          <cell r="F1470">
            <v>0.28999999999999998</v>
          </cell>
          <cell r="G1470">
            <v>0.2</v>
          </cell>
          <cell r="H1470" t="str">
            <v>MASTEN</v>
          </cell>
          <cell r="I1470" t="str">
            <v>Navigation System</v>
          </cell>
          <cell r="J1470" t="str">
            <v>Navigation System</v>
          </cell>
          <cell r="K1470" t="str">
            <v>Archived</v>
          </cell>
          <cell r="L1470" t="str">
            <v>/</v>
          </cell>
          <cell r="M1470" t="str">
            <v>new</v>
          </cell>
          <cell r="N1470" t="str">
            <v>ARCHIVED</v>
          </cell>
          <cell r="O1470" t="b">
            <v>1</v>
          </cell>
          <cell r="P1470" t="str">
            <v>WISE SUCCESS(HK) TECHNOLOGY LIMITED</v>
          </cell>
          <cell r="Q1470">
            <v>0</v>
          </cell>
        </row>
        <row r="1471">
          <cell r="B1471" t="str">
            <v>SF-S04</v>
          </cell>
          <cell r="C1471" t="str">
            <v>For Subaru Outback Liberty Double-din Radio Fascia Stereo Surround Dash Adapter</v>
          </cell>
          <cell r="D1471">
            <v>0.5</v>
          </cell>
          <cell r="E1471">
            <v>0.14000000000000001</v>
          </cell>
          <cell r="F1471">
            <v>0.22</v>
          </cell>
          <cell r="G1471">
            <v>0.12</v>
          </cell>
          <cell r="H1471" t="str">
            <v>MASTEN</v>
          </cell>
          <cell r="I1471" t="str">
            <v>Fascia</v>
          </cell>
          <cell r="J1471" t="str">
            <v>In Dash Navigation System Accessories</v>
          </cell>
          <cell r="K1471" t="str">
            <v>Live</v>
          </cell>
          <cell r="L1471" t="str">
            <v>/</v>
          </cell>
          <cell r="M1471" t="str">
            <v>new</v>
          </cell>
          <cell r="N1471" t="str">
            <v>ARCHIVED</v>
          </cell>
          <cell r="O1471" t="b">
            <v>0</v>
          </cell>
          <cell r="P1471" t="str">
            <v>JINLONG ELECTRONIC CO. LIMITED</v>
          </cell>
          <cell r="Q1471">
            <v>0</v>
          </cell>
        </row>
        <row r="1472">
          <cell r="B1472" t="str">
            <v>SF-S07</v>
          </cell>
          <cell r="C1472" t="str">
            <v>For Suzuki Grand Vitara Double-din Radio Fascia Fasia Stereo Surround Adapter</v>
          </cell>
          <cell r="D1472">
            <v>0.1</v>
          </cell>
          <cell r="E1472">
            <v>0.14000000000000001</v>
          </cell>
          <cell r="F1472">
            <v>0.22</v>
          </cell>
          <cell r="G1472">
            <v>0.12</v>
          </cell>
          <cell r="H1472" t="str">
            <v>MASTEN</v>
          </cell>
          <cell r="I1472" t="str">
            <v>Fascia</v>
          </cell>
          <cell r="J1472" t="str">
            <v>In Dash Navigation System Accessories</v>
          </cell>
          <cell r="K1472" t="str">
            <v>Live</v>
          </cell>
          <cell r="L1472" t="str">
            <v>/</v>
          </cell>
          <cell r="M1472" t="str">
            <v>new</v>
          </cell>
          <cell r="N1472" t="str">
            <v>ARCHIVED</v>
          </cell>
          <cell r="O1472" t="b">
            <v>0</v>
          </cell>
          <cell r="P1472" t="str">
            <v>JINLONG ELECTRONIC CO. LIMITED</v>
          </cell>
          <cell r="Q1472">
            <v>0</v>
          </cell>
        </row>
        <row r="1473">
          <cell r="B1473" t="str">
            <v>SF-S05</v>
          </cell>
          <cell r="C1473" t="str">
            <v>For Suzuki Kizashi Double-din Radio Fascia Surround Adapter Dash Panel Stereo</v>
          </cell>
          <cell r="D1473">
            <v>0.3</v>
          </cell>
          <cell r="E1473">
            <v>0.2</v>
          </cell>
          <cell r="F1473">
            <v>0.25</v>
          </cell>
          <cell r="G1473">
            <v>7.0000000000000007E-2</v>
          </cell>
          <cell r="H1473" t="str">
            <v>MASTEN</v>
          </cell>
          <cell r="I1473" t="str">
            <v>Fascia</v>
          </cell>
          <cell r="J1473" t="str">
            <v>In Dash Navigation System Accessories</v>
          </cell>
          <cell r="K1473" t="str">
            <v>Live</v>
          </cell>
          <cell r="L1473" t="str">
            <v>/</v>
          </cell>
          <cell r="M1473" t="str">
            <v>new</v>
          </cell>
          <cell r="N1473" t="str">
            <v>ARCHIVED</v>
          </cell>
          <cell r="O1473" t="b">
            <v>0</v>
          </cell>
          <cell r="P1473" t="str">
            <v>JINLONG ELECTRONIC CO. LIMITED</v>
          </cell>
          <cell r="Q1473">
            <v>0</v>
          </cell>
        </row>
        <row r="1474">
          <cell r="B1474" t="str">
            <v>SF-S01</v>
          </cell>
          <cell r="C1474" t="str">
            <v>For Suzuki Swift Double-din Radio Fascia Stereo Surround KIT Adapter Dash Panel</v>
          </cell>
          <cell r="D1474">
            <v>0.15</v>
          </cell>
          <cell r="E1474">
            <v>0.17</v>
          </cell>
          <cell r="F1474">
            <v>0.28999999999999998</v>
          </cell>
          <cell r="G1474">
            <v>7.0000000000000007E-2</v>
          </cell>
          <cell r="H1474" t="str">
            <v>MASTEN</v>
          </cell>
          <cell r="I1474" t="str">
            <v>Fascia</v>
          </cell>
          <cell r="J1474" t="str">
            <v>In Dash Navigation System Accessories</v>
          </cell>
          <cell r="K1474" t="str">
            <v>Live</v>
          </cell>
          <cell r="L1474" t="str">
            <v>/</v>
          </cell>
          <cell r="M1474" t="str">
            <v>new</v>
          </cell>
          <cell r="N1474" t="str">
            <v>ARCHIVED</v>
          </cell>
          <cell r="O1474" t="b">
            <v>0</v>
          </cell>
          <cell r="P1474" t="str">
            <v>JINLONG ELECTRONIC CO. LIMITED</v>
          </cell>
          <cell r="Q1474">
            <v>0</v>
          </cell>
        </row>
        <row r="1475">
          <cell r="B1475" t="str">
            <v>SF-S02</v>
          </cell>
          <cell r="C1475" t="str">
            <v>For Suzuki Swift Double-din Radio Fascia Stereo Surround Kit Adapter Panel Dash</v>
          </cell>
          <cell r="D1475">
            <v>0.155</v>
          </cell>
          <cell r="E1475">
            <v>0.26</v>
          </cell>
          <cell r="F1475">
            <v>0.3</v>
          </cell>
          <cell r="G1475">
            <v>0.08</v>
          </cell>
          <cell r="H1475" t="str">
            <v>MASTEN</v>
          </cell>
          <cell r="I1475" t="str">
            <v>Fascia</v>
          </cell>
          <cell r="J1475" t="str">
            <v>In Dash Navigation System Accessories</v>
          </cell>
          <cell r="K1475" t="str">
            <v>Live</v>
          </cell>
          <cell r="L1475" t="str">
            <v>/</v>
          </cell>
          <cell r="M1475" t="str">
            <v>new</v>
          </cell>
          <cell r="N1475" t="str">
            <v>ARCHIVED</v>
          </cell>
          <cell r="O1475" t="b">
            <v>0</v>
          </cell>
          <cell r="P1475" t="str">
            <v>JINLONG ELECTRONIC CO. LIMITED</v>
          </cell>
          <cell r="Q1475">
            <v>0</v>
          </cell>
        </row>
        <row r="1476">
          <cell r="B1476" t="str">
            <v>AND4-S04C</v>
          </cell>
          <cell r="C1476" t="str">
            <v>For Suzuki Swift FZ 11-15 GPS Bluetooth Car Player Navigation Radio Stereo DVD Inc CAM</v>
          </cell>
          <cell r="D1476">
            <v>4.8</v>
          </cell>
          <cell r="E1476">
            <v>0.28999999999999998</v>
          </cell>
          <cell r="F1476">
            <v>0.33</v>
          </cell>
          <cell r="G1476">
            <v>0.23</v>
          </cell>
          <cell r="H1476" t="str">
            <v>MASTEN</v>
          </cell>
          <cell r="I1476" t="str">
            <v>Navigation System</v>
          </cell>
          <cell r="J1476" t="str">
            <v>In Dash Navigation System</v>
          </cell>
          <cell r="K1476" t="str">
            <v>Live</v>
          </cell>
          <cell r="L1476" t="str">
            <v>/</v>
          </cell>
          <cell r="M1476" t="str">
            <v>new</v>
          </cell>
          <cell r="N1476" t="str">
            <v>ARCHIVED</v>
          </cell>
          <cell r="O1476" t="b">
            <v>1</v>
          </cell>
          <cell r="P1476" t="str">
            <v>WISE SUCCESS(HK) TECHNOLOGY LIMITED</v>
          </cell>
          <cell r="Q1476">
            <v>0</v>
          </cell>
        </row>
        <row r="1477">
          <cell r="B1477" t="str">
            <v>AVN-S04C</v>
          </cell>
          <cell r="C1477" t="str">
            <v>For Suzuki Swift FZ 11-15 GPS Bluetooth Car Player Navigation Radio Stereo DVD Inc CAM</v>
          </cell>
          <cell r="D1477">
            <v>4.8</v>
          </cell>
          <cell r="E1477">
            <v>0.28999999999999998</v>
          </cell>
          <cell r="F1477">
            <v>0.33</v>
          </cell>
          <cell r="G1477">
            <v>0.23</v>
          </cell>
          <cell r="H1477" t="str">
            <v>MASTEN</v>
          </cell>
          <cell r="I1477" t="str">
            <v>Navigation System</v>
          </cell>
          <cell r="J1477" t="str">
            <v>Navigation System</v>
          </cell>
          <cell r="K1477" t="str">
            <v>Archived</v>
          </cell>
          <cell r="L1477" t="str">
            <v>/</v>
          </cell>
          <cell r="M1477" t="str">
            <v>new</v>
          </cell>
          <cell r="N1477" t="str">
            <v>ARCHIVED</v>
          </cell>
          <cell r="O1477" t="b">
            <v>1</v>
          </cell>
          <cell r="P1477" t="str">
            <v>WISE SUCCESS(HK) TECHNOLOGY LIMITED</v>
          </cell>
          <cell r="Q1477">
            <v>0</v>
          </cell>
        </row>
        <row r="1478">
          <cell r="B1478" t="str">
            <v>RC-HD09-BS</v>
          </cell>
          <cell r="C1478" t="str">
            <v>For Truck Ute Canopy CMOS 420TVL Camera Kit with Night Vision Cable Reverse Heavy Duty</v>
          </cell>
          <cell r="D1478">
            <v>0.15</v>
          </cell>
          <cell r="E1478">
            <v>7.0000000000000007E-2</v>
          </cell>
          <cell r="F1478">
            <v>0.13</v>
          </cell>
          <cell r="G1478">
            <v>0.04</v>
          </cell>
          <cell r="H1478" t="str">
            <v>MASTEN</v>
          </cell>
          <cell r="I1478" t="str">
            <v>Reversing Camera</v>
          </cell>
          <cell r="J1478" t="str">
            <v>Reversing Camera</v>
          </cell>
          <cell r="K1478" t="str">
            <v>Live</v>
          </cell>
          <cell r="L1478" t="str">
            <v>/</v>
          </cell>
          <cell r="M1478" t="str">
            <v>new</v>
          </cell>
          <cell r="N1478" t="str">
            <v>ARCHIVED</v>
          </cell>
          <cell r="O1478" t="b">
            <v>1</v>
          </cell>
          <cell r="P1478" t="str">
            <v>PJ Auto</v>
          </cell>
          <cell r="Q1478">
            <v>0</v>
          </cell>
        </row>
        <row r="1479">
          <cell r="B1479" t="str">
            <v>SF-V02</v>
          </cell>
          <cell r="C1479" t="str">
            <v>For Volkswagen Touareg 2-Din Radio Fascia Stereo Surround Dash Adapter Trim</v>
          </cell>
          <cell r="D1479">
            <v>0.3</v>
          </cell>
          <cell r="E1479">
            <v>0.14000000000000001</v>
          </cell>
          <cell r="F1479">
            <v>0.22</v>
          </cell>
          <cell r="G1479">
            <v>0.04</v>
          </cell>
          <cell r="H1479" t="str">
            <v>MASTEN</v>
          </cell>
          <cell r="I1479" t="str">
            <v>Fascia</v>
          </cell>
          <cell r="J1479" t="str">
            <v>In Dash Navigation System Accessories</v>
          </cell>
          <cell r="K1479" t="str">
            <v>Live</v>
          </cell>
          <cell r="L1479" t="str">
            <v>/</v>
          </cell>
          <cell r="M1479" t="str">
            <v>new</v>
          </cell>
          <cell r="N1479" t="str">
            <v>ARCHIVED</v>
          </cell>
          <cell r="O1479" t="b">
            <v>0</v>
          </cell>
          <cell r="P1479" t="str">
            <v>JINLONG ELECTRONIC CO. LIMITED</v>
          </cell>
          <cell r="Q1479">
            <v>0</v>
          </cell>
        </row>
        <row r="1480">
          <cell r="B1480" t="str">
            <v>SF-V01</v>
          </cell>
          <cell r="C1480" t="str">
            <v>For Volkswagen VW Golf Passat Polo Amarok Double-din Radio Fascia Stereo Surround</v>
          </cell>
          <cell r="D1480">
            <v>0.2</v>
          </cell>
          <cell r="E1480">
            <v>0.14000000000000001</v>
          </cell>
          <cell r="F1480">
            <v>0.22</v>
          </cell>
          <cell r="G1480">
            <v>0.04</v>
          </cell>
          <cell r="H1480" t="str">
            <v>MASTEN</v>
          </cell>
          <cell r="I1480" t="str">
            <v>Fascia</v>
          </cell>
          <cell r="J1480" t="str">
            <v>In Dash Navigation System Accessories</v>
          </cell>
          <cell r="K1480" t="str">
            <v>Live</v>
          </cell>
          <cell r="L1480" t="str">
            <v>/</v>
          </cell>
          <cell r="M1480" t="str">
            <v>new</v>
          </cell>
          <cell r="N1480" t="str">
            <v>ARCHIVED</v>
          </cell>
          <cell r="O1480" t="b">
            <v>0</v>
          </cell>
          <cell r="P1480" t="str">
            <v>JINLONG ELECTRONIC CO. LIMITED</v>
          </cell>
          <cell r="Q1480">
            <v>0</v>
          </cell>
        </row>
        <row r="1481">
          <cell r="B1481" t="str">
            <v>AND4-V06C</v>
          </cell>
          <cell r="C1481" t="str">
            <v>For Volkswagen VW Touareg 7L 03-10 GPS Bluetooth Car Player Navigation Radio Stereo DVD Inc CAM</v>
          </cell>
          <cell r="D1481">
            <v>4.0999999999999996</v>
          </cell>
          <cell r="E1481">
            <v>0.28000000000000003</v>
          </cell>
          <cell r="F1481">
            <v>0.28999999999999998</v>
          </cell>
          <cell r="G1481">
            <v>0.2</v>
          </cell>
          <cell r="H1481" t="str">
            <v>MASTEN</v>
          </cell>
          <cell r="I1481" t="str">
            <v>Navigation System</v>
          </cell>
          <cell r="J1481" t="str">
            <v>In Dash Navigation System</v>
          </cell>
          <cell r="K1481" t="str">
            <v>Live</v>
          </cell>
          <cell r="L1481" t="str">
            <v>/</v>
          </cell>
          <cell r="M1481" t="str">
            <v>new</v>
          </cell>
          <cell r="N1481" t="str">
            <v>ARCHIVED</v>
          </cell>
          <cell r="O1481" t="b">
            <v>1</v>
          </cell>
          <cell r="P1481" t="str">
            <v>WISE SUCCESS(HK) TECHNOLOGY LIMITED</v>
          </cell>
          <cell r="Q1481">
            <v>0</v>
          </cell>
        </row>
        <row r="1482">
          <cell r="B1482" t="str">
            <v>AND4-V09C</v>
          </cell>
          <cell r="C1482" t="str">
            <v>For Volkswagen VW Touareg 7P 11-18 GPS Bluetooth Car Player Navigation Radio Stereo DVD Inc CAM</v>
          </cell>
          <cell r="D1482">
            <v>4.0999999999999996</v>
          </cell>
          <cell r="E1482">
            <v>0.28000000000000003</v>
          </cell>
          <cell r="F1482">
            <v>0.28999999999999998</v>
          </cell>
          <cell r="G1482">
            <v>0.2</v>
          </cell>
          <cell r="H1482" t="str">
            <v>MASTEN</v>
          </cell>
          <cell r="I1482" t="str">
            <v>Navigation System</v>
          </cell>
          <cell r="J1482" t="str">
            <v>In Dash Navigation System</v>
          </cell>
          <cell r="K1482" t="str">
            <v>Live</v>
          </cell>
          <cell r="L1482" t="str">
            <v>/</v>
          </cell>
          <cell r="M1482" t="str">
            <v>new</v>
          </cell>
          <cell r="N1482" t="str">
            <v>ARCHIVED</v>
          </cell>
          <cell r="O1482" t="b">
            <v>1</v>
          </cell>
          <cell r="P1482" t="str">
            <v>WISE SUCCESS(HK) TECHNOLOGY LIMITED</v>
          </cell>
          <cell r="Q1482">
            <v>0</v>
          </cell>
        </row>
        <row r="1483">
          <cell r="B1483" t="str">
            <v>AND4-V04C</v>
          </cell>
          <cell r="C1483" t="str">
            <v>For Volkswagen VW Universal 04-18 GPS Bluetooth Car Player Navigation Radio Stereo DVD Inc CAM</v>
          </cell>
          <cell r="D1483">
            <v>4.0999999999999996</v>
          </cell>
          <cell r="E1483">
            <v>0.28000000000000003</v>
          </cell>
          <cell r="F1483">
            <v>0.28999999999999998</v>
          </cell>
          <cell r="G1483">
            <v>0.2</v>
          </cell>
          <cell r="H1483" t="str">
            <v>MASTEN</v>
          </cell>
          <cell r="I1483" t="str">
            <v>Navigation System</v>
          </cell>
          <cell r="J1483" t="str">
            <v>In Dash Navigation System</v>
          </cell>
          <cell r="K1483" t="str">
            <v>Live</v>
          </cell>
          <cell r="L1483" t="str">
            <v>/</v>
          </cell>
          <cell r="M1483" t="str">
            <v>new</v>
          </cell>
          <cell r="N1483" t="str">
            <v>ARCHIVED</v>
          </cell>
          <cell r="O1483" t="b">
            <v>1</v>
          </cell>
          <cell r="P1483" t="str">
            <v>WISE SUCCESS(HK) TECHNOLOGY LIMITED</v>
          </cell>
          <cell r="Q1483">
            <v>0</v>
          </cell>
        </row>
        <row r="1484">
          <cell r="B1484" t="str">
            <v>AND4-XC90S</v>
          </cell>
          <cell r="C1484" t="str">
            <v>For VOLVO XC90 GPS Bluetooth Car Player Navigation Radio Stereo DVD</v>
          </cell>
          <cell r="D1484">
            <v>3.2</v>
          </cell>
          <cell r="E1484">
            <v>0.23</v>
          </cell>
          <cell r="F1484">
            <v>0.33</v>
          </cell>
          <cell r="G1484">
            <v>0.28999999999999998</v>
          </cell>
          <cell r="H1484" t="str">
            <v>MASTEN</v>
          </cell>
          <cell r="I1484" t="str">
            <v>Navigation System</v>
          </cell>
          <cell r="J1484" t="str">
            <v>In Dash Navigation System</v>
          </cell>
          <cell r="K1484" t="str">
            <v>Live</v>
          </cell>
          <cell r="L1484" t="str">
            <v>/</v>
          </cell>
          <cell r="M1484" t="str">
            <v>new</v>
          </cell>
          <cell r="N1484" t="str">
            <v>ARCHIVED</v>
          </cell>
          <cell r="O1484" t="b">
            <v>1</v>
          </cell>
          <cell r="P1484" t="str">
            <v>WISE SUCCESS(HK) TECHNOLOGY LIMITED</v>
          </cell>
          <cell r="Q1484">
            <v>0</v>
          </cell>
        </row>
        <row r="1485">
          <cell r="B1485" t="str">
            <v>AND4-XC90C</v>
          </cell>
          <cell r="C1485" t="str">
            <v>For VOLVO XC90 GPS REVERSE CAMERA Bluetooth Car Player Navigation Radio Stereo DVD</v>
          </cell>
          <cell r="D1485">
            <v>3.2</v>
          </cell>
          <cell r="E1485">
            <v>0.23</v>
          </cell>
          <cell r="F1485">
            <v>0.33</v>
          </cell>
          <cell r="G1485">
            <v>0.28999999999999998</v>
          </cell>
          <cell r="H1485" t="str">
            <v>MASTEN</v>
          </cell>
          <cell r="I1485" t="str">
            <v>Navigation System</v>
          </cell>
          <cell r="J1485" t="str">
            <v>In Dash Navigation System</v>
          </cell>
          <cell r="K1485" t="str">
            <v>Live</v>
          </cell>
          <cell r="L1485" t="str">
            <v>/</v>
          </cell>
          <cell r="M1485" t="str">
            <v>new</v>
          </cell>
          <cell r="N1485" t="str">
            <v>ARCHIVED</v>
          </cell>
          <cell r="O1485" t="b">
            <v>1</v>
          </cell>
          <cell r="P1485" t="str">
            <v>WISE SUCCESS(HK) TECHNOLOGY LIMITED</v>
          </cell>
          <cell r="Q1485">
            <v>0</v>
          </cell>
        </row>
        <row r="1486">
          <cell r="B1486" t="str">
            <v>AND4-FR1C</v>
          </cell>
          <cell r="C1486" t="str">
            <v>Ford Ranger 9  PX 11-14 GPS Nav Bluetooth Car Player Navigation Radio Stereo Inc CAM zx</v>
          </cell>
          <cell r="D1486">
            <v>6.5</v>
          </cell>
          <cell r="E1486">
            <v>0.34</v>
          </cell>
          <cell r="F1486">
            <v>0.4</v>
          </cell>
          <cell r="G1486">
            <v>0.28000000000000003</v>
          </cell>
          <cell r="H1486" t="str">
            <v>MASTEN</v>
          </cell>
          <cell r="I1486" t="str">
            <v>Navigation System</v>
          </cell>
          <cell r="J1486" t="str">
            <v>In Dash Navigation System</v>
          </cell>
          <cell r="K1486" t="str">
            <v>Live</v>
          </cell>
          <cell r="L1486" t="str">
            <v>/</v>
          </cell>
          <cell r="M1486" t="str">
            <v>new</v>
          </cell>
          <cell r="N1486" t="str">
            <v>ARCHIVED</v>
          </cell>
          <cell r="O1486" t="b">
            <v>1</v>
          </cell>
          <cell r="P1486" t="str">
            <v>WISE SUCCESS(HK) TECHNOLOGY LIMITED</v>
          </cell>
          <cell r="Q1486">
            <v>0</v>
          </cell>
        </row>
        <row r="1487">
          <cell r="B1487" t="str">
            <v>HC003707</v>
          </cell>
          <cell r="C1487" t="str">
            <v>Foxtrot Flight Stick</v>
          </cell>
          <cell r="D1487">
            <v>2.4940000000000002</v>
          </cell>
          <cell r="E1487">
            <v>25.4</v>
          </cell>
          <cell r="F1487">
            <v>20.3</v>
          </cell>
          <cell r="G1487">
            <v>10.199999999999999</v>
          </cell>
          <cell r="H1487" t="str">
            <v>Trak Racer</v>
          </cell>
          <cell r="I1487" t="str">
            <v>Electronics - 3P</v>
          </cell>
          <cell r="J1487" t="str">
            <v>Electronics</v>
          </cell>
          <cell r="K1487" t="str">
            <v>NA</v>
          </cell>
          <cell r="L1487" t="str">
            <v>/</v>
          </cell>
          <cell r="M1487" t="str">
            <v>new</v>
          </cell>
          <cell r="N1487" t="str">
            <v>LIVE</v>
          </cell>
          <cell r="O1487" t="b">
            <v>0</v>
          </cell>
          <cell r="P1487" t="str">
            <v>NA</v>
          </cell>
          <cell r="Q1487">
            <v>0</v>
          </cell>
        </row>
        <row r="1488">
          <cell r="B1488" t="str">
            <v>HC003363</v>
          </cell>
          <cell r="C1488" t="str">
            <v>Foxtrot Flight Stick XPC</v>
          </cell>
          <cell r="D1488">
            <v>2.4940000000000002</v>
          </cell>
          <cell r="E1488">
            <v>25.4</v>
          </cell>
          <cell r="F1488">
            <v>20.3</v>
          </cell>
          <cell r="G1488">
            <v>10.199999999999999</v>
          </cell>
          <cell r="H1488" t="str">
            <v>Trak Racer</v>
          </cell>
          <cell r="I1488" t="str">
            <v>Electronics - 3P</v>
          </cell>
          <cell r="J1488" t="str">
            <v>Electronics</v>
          </cell>
          <cell r="K1488" t="str">
            <v>NA</v>
          </cell>
          <cell r="L1488" t="str">
            <v>/</v>
          </cell>
          <cell r="M1488" t="str">
            <v>new</v>
          </cell>
          <cell r="N1488" t="str">
            <v>LIVE</v>
          </cell>
          <cell r="O1488" t="b">
            <v>0</v>
          </cell>
          <cell r="P1488" t="str">
            <v>NA</v>
          </cell>
          <cell r="Q1488">
            <v>0</v>
          </cell>
        </row>
        <row r="1489">
          <cell r="B1489" t="str">
            <v>FP8019</v>
          </cell>
          <cell r="C1489" t="str">
            <v>FP8019 Facia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 t="str">
            <v>MASTEN</v>
          </cell>
          <cell r="I1489" t="str">
            <v>Vehicle Accessories</v>
          </cell>
          <cell r="J1489" t="str">
            <v>In Dash Navigation System Accessories</v>
          </cell>
          <cell r="K1489" t="str">
            <v>Live</v>
          </cell>
          <cell r="L1489" t="str">
            <v>/</v>
          </cell>
          <cell r="M1489" t="str">
            <v>new</v>
          </cell>
          <cell r="N1489" t="str">
            <v>ARCHIVED</v>
          </cell>
          <cell r="O1489" t="b">
            <v>0</v>
          </cell>
          <cell r="P1489" t="str">
            <v>NA</v>
          </cell>
          <cell r="Q1489">
            <v>0</v>
          </cell>
        </row>
        <row r="1490">
          <cell r="B1490" t="str">
            <v>FP9110S</v>
          </cell>
          <cell r="C1490" t="str">
            <v>FP8019 Facia to suit Fiat</v>
          </cell>
          <cell r="D1490">
            <v>0.5</v>
          </cell>
          <cell r="E1490">
            <v>0.5</v>
          </cell>
          <cell r="F1490">
            <v>0.3</v>
          </cell>
          <cell r="G1490">
            <v>0.1</v>
          </cell>
          <cell r="H1490" t="str">
            <v>MASTEN</v>
          </cell>
          <cell r="I1490" t="str">
            <v>Vehicle Accessories</v>
          </cell>
          <cell r="J1490" t="str">
            <v>In Dash Navigation System Accessories</v>
          </cell>
          <cell r="K1490" t="str">
            <v>Live</v>
          </cell>
          <cell r="L1490" t="str">
            <v>/</v>
          </cell>
          <cell r="M1490" t="str">
            <v>new</v>
          </cell>
          <cell r="N1490" t="str">
            <v>ARCHIVED</v>
          </cell>
          <cell r="O1490" t="b">
            <v>1</v>
          </cell>
          <cell r="P1490" t="str">
            <v>NA</v>
          </cell>
          <cell r="Q1490">
            <v>0</v>
          </cell>
        </row>
        <row r="1491">
          <cell r="B1491" t="str">
            <v>FP8032</v>
          </cell>
          <cell r="C1491" t="str">
            <v>FP8032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 t="str">
            <v>MASTEN</v>
          </cell>
          <cell r="I1491" t="str">
            <v>Vehicle Accessories</v>
          </cell>
          <cell r="J1491" t="str">
            <v>In Dash Navigation System Accessories</v>
          </cell>
          <cell r="K1491" t="str">
            <v>Live</v>
          </cell>
          <cell r="L1491" t="str">
            <v>/</v>
          </cell>
          <cell r="M1491" t="str">
            <v>new</v>
          </cell>
          <cell r="N1491" t="str">
            <v>ARCHIVED</v>
          </cell>
          <cell r="O1491" t="b">
            <v>0</v>
          </cell>
          <cell r="P1491" t="str">
            <v>NA</v>
          </cell>
          <cell r="Q1491">
            <v>0</v>
          </cell>
        </row>
        <row r="1492">
          <cell r="B1492" t="str">
            <v>FP9110</v>
          </cell>
          <cell r="C1492" t="str">
            <v>FP9110 Facia to suit mitsu, Peugeot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 t="str">
            <v>MASTEN</v>
          </cell>
          <cell r="I1492" t="str">
            <v>Vehicle Accessories</v>
          </cell>
          <cell r="J1492" t="str">
            <v>In Dash Navigation System Accessories</v>
          </cell>
          <cell r="K1492" t="str">
            <v>Live</v>
          </cell>
          <cell r="L1492" t="str">
            <v>/</v>
          </cell>
          <cell r="M1492" t="str">
            <v>new</v>
          </cell>
          <cell r="N1492" t="str">
            <v>ARCHIVED</v>
          </cell>
          <cell r="O1492" t="b">
            <v>0</v>
          </cell>
          <cell r="P1492" t="str">
            <v>NA</v>
          </cell>
          <cell r="Q1492">
            <v>0</v>
          </cell>
        </row>
        <row r="1493">
          <cell r="B1493" t="str">
            <v>FP9241</v>
          </cell>
          <cell r="C1493" t="str">
            <v>FP9241 Facia to suit Ford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 t="str">
            <v>MASTEN</v>
          </cell>
          <cell r="I1493" t="str">
            <v>Vehicle Accessories</v>
          </cell>
          <cell r="J1493" t="str">
            <v>In Dash Navigation System Accessories</v>
          </cell>
          <cell r="K1493" t="str">
            <v>Live</v>
          </cell>
          <cell r="L1493" t="str">
            <v>/</v>
          </cell>
          <cell r="M1493" t="str">
            <v>new</v>
          </cell>
          <cell r="N1493" t="str">
            <v>ARCHIVED</v>
          </cell>
          <cell r="O1493" t="b">
            <v>0</v>
          </cell>
          <cell r="P1493" t="str">
            <v>NA</v>
          </cell>
          <cell r="Q1493">
            <v>0</v>
          </cell>
        </row>
        <row r="1494">
          <cell r="B1494" t="str">
            <v>TR-GLFR-2XL</v>
          </cell>
          <cell r="C1494" t="str">
            <v>FreeM Racing Gloves 2XL</v>
          </cell>
          <cell r="D1494">
            <v>0.2</v>
          </cell>
          <cell r="E1494">
            <v>2</v>
          </cell>
          <cell r="F1494">
            <v>4</v>
          </cell>
          <cell r="G1494">
            <v>8</v>
          </cell>
          <cell r="H1494" t="str">
            <v>Trak Racer</v>
          </cell>
          <cell r="I1494" t="str">
            <v>Merch</v>
          </cell>
          <cell r="J1494" t="str">
            <v>Merch - Bundles</v>
          </cell>
          <cell r="K1494" t="str">
            <v>Live</v>
          </cell>
          <cell r="L1494" t="str">
            <v>/</v>
          </cell>
          <cell r="M1494" t="str">
            <v>new</v>
          </cell>
          <cell r="N1494" t="str">
            <v>LIVE</v>
          </cell>
          <cell r="O1494" t="b">
            <v>0</v>
          </cell>
          <cell r="P1494" t="str">
            <v>HIKEIT TRAK RACER B.V.</v>
          </cell>
          <cell r="Q1494">
            <v>0</v>
          </cell>
        </row>
        <row r="1495">
          <cell r="B1495" t="str">
            <v>TR-GLFR-2XS</v>
          </cell>
          <cell r="C1495" t="str">
            <v>FreeM Racing Gloves 2XS</v>
          </cell>
          <cell r="D1495">
            <v>0.2</v>
          </cell>
          <cell r="E1495">
            <v>2</v>
          </cell>
          <cell r="F1495">
            <v>4</v>
          </cell>
          <cell r="G1495">
            <v>8</v>
          </cell>
          <cell r="H1495" t="str">
            <v>Trak Racer</v>
          </cell>
          <cell r="I1495" t="str">
            <v>Merch</v>
          </cell>
          <cell r="J1495" t="str">
            <v>Merch - Bundles</v>
          </cell>
          <cell r="K1495" t="str">
            <v>Live</v>
          </cell>
          <cell r="L1495" t="str">
            <v>/</v>
          </cell>
          <cell r="M1495" t="str">
            <v>new</v>
          </cell>
          <cell r="N1495" t="str">
            <v>DISCONTINUED</v>
          </cell>
          <cell r="O1495" t="b">
            <v>0</v>
          </cell>
          <cell r="P1495" t="str">
            <v>TRADING AUTOBUS AND AUTOMOBILES COMPANY</v>
          </cell>
          <cell r="Q1495">
            <v>0</v>
          </cell>
        </row>
        <row r="1496">
          <cell r="B1496" t="str">
            <v>TR-GLFR-L</v>
          </cell>
          <cell r="C1496" t="str">
            <v>FreeM Racing Gloves L</v>
          </cell>
          <cell r="D1496">
            <v>0.35</v>
          </cell>
          <cell r="E1496">
            <v>4.3</v>
          </cell>
          <cell r="F1496">
            <v>7.5</v>
          </cell>
          <cell r="G1496">
            <v>11</v>
          </cell>
          <cell r="H1496" t="str">
            <v>Trak Racer</v>
          </cell>
          <cell r="I1496" t="str">
            <v>Merch</v>
          </cell>
          <cell r="J1496" t="str">
            <v>Merch - Bundles</v>
          </cell>
          <cell r="K1496" t="str">
            <v>Live</v>
          </cell>
          <cell r="L1496" t="str">
            <v>/</v>
          </cell>
          <cell r="M1496" t="str">
            <v>new</v>
          </cell>
          <cell r="N1496" t="str">
            <v>LIVE</v>
          </cell>
          <cell r="O1496" t="b">
            <v>0</v>
          </cell>
          <cell r="P1496" t="str">
            <v>TRADING AUTOBUS AND AUTOMOBILES COMPANY</v>
          </cell>
          <cell r="Q1496">
            <v>0</v>
          </cell>
        </row>
        <row r="1497">
          <cell r="B1497" t="str">
            <v>TR-GLFR-M</v>
          </cell>
          <cell r="C1497" t="str">
            <v>FreeM Racing Gloves M</v>
          </cell>
          <cell r="D1497">
            <v>0.2</v>
          </cell>
          <cell r="E1497">
            <v>2</v>
          </cell>
          <cell r="F1497">
            <v>4</v>
          </cell>
          <cell r="G1497">
            <v>8</v>
          </cell>
          <cell r="H1497" t="str">
            <v>Trak Racer</v>
          </cell>
          <cell r="I1497" t="str">
            <v>Merch</v>
          </cell>
          <cell r="J1497" t="str">
            <v>Merch - Bundles</v>
          </cell>
          <cell r="K1497" t="str">
            <v>Live</v>
          </cell>
          <cell r="L1497" t="str">
            <v>/</v>
          </cell>
          <cell r="M1497" t="str">
            <v>new</v>
          </cell>
          <cell r="N1497" t="str">
            <v>LIVE</v>
          </cell>
          <cell r="O1497" t="b">
            <v>0</v>
          </cell>
          <cell r="P1497" t="str">
            <v>TRADING AUTOBUS AND AUTOMOBILES COMPANY</v>
          </cell>
          <cell r="Q1497">
            <v>0</v>
          </cell>
        </row>
        <row r="1498">
          <cell r="B1498" t="str">
            <v>TR-GLFR-S</v>
          </cell>
          <cell r="C1498" t="str">
            <v>FreeM Racing Gloves S</v>
          </cell>
          <cell r="D1498">
            <v>0.2</v>
          </cell>
          <cell r="E1498">
            <v>2</v>
          </cell>
          <cell r="F1498">
            <v>4</v>
          </cell>
          <cell r="G1498">
            <v>8</v>
          </cell>
          <cell r="H1498" t="str">
            <v>Trak Racer</v>
          </cell>
          <cell r="I1498" t="str">
            <v>Merch</v>
          </cell>
          <cell r="J1498" t="str">
            <v>Merch - Bundles</v>
          </cell>
          <cell r="K1498" t="str">
            <v>Live</v>
          </cell>
          <cell r="L1498" t="str">
            <v>/</v>
          </cell>
          <cell r="M1498" t="str">
            <v>new</v>
          </cell>
          <cell r="N1498" t="str">
            <v>LIVE</v>
          </cell>
          <cell r="O1498" t="b">
            <v>0</v>
          </cell>
          <cell r="P1498" t="str">
            <v>TRADING AUTOBUS AND AUTOMOBILES COMPANY</v>
          </cell>
          <cell r="Q1498">
            <v>0</v>
          </cell>
        </row>
        <row r="1499">
          <cell r="B1499" t="str">
            <v>TR-GLFR-XL</v>
          </cell>
          <cell r="C1499" t="str">
            <v>FreeM Racing Gloves XL</v>
          </cell>
          <cell r="D1499">
            <v>0.2</v>
          </cell>
          <cell r="E1499">
            <v>2</v>
          </cell>
          <cell r="F1499">
            <v>4</v>
          </cell>
          <cell r="G1499">
            <v>8</v>
          </cell>
          <cell r="H1499" t="str">
            <v>Trak Racer</v>
          </cell>
          <cell r="I1499" t="str">
            <v>Merch</v>
          </cell>
          <cell r="J1499" t="str">
            <v>Merch - Bundles</v>
          </cell>
          <cell r="K1499" t="str">
            <v>Live</v>
          </cell>
          <cell r="L1499" t="str">
            <v>/</v>
          </cell>
          <cell r="M1499" t="str">
            <v>new</v>
          </cell>
          <cell r="N1499" t="str">
            <v>ARCHIVED</v>
          </cell>
          <cell r="O1499" t="b">
            <v>0</v>
          </cell>
          <cell r="P1499" t="str">
            <v>TRADING AUTOBUS AND AUTOMOBILES COMPANY</v>
          </cell>
          <cell r="Q1499">
            <v>0</v>
          </cell>
        </row>
        <row r="1500">
          <cell r="B1500" t="str">
            <v>TR-GLFR-XS</v>
          </cell>
          <cell r="C1500" t="str">
            <v>FreeM Racing Gloves XS</v>
          </cell>
          <cell r="D1500">
            <v>0.2</v>
          </cell>
          <cell r="E1500">
            <v>2</v>
          </cell>
          <cell r="F1500">
            <v>4</v>
          </cell>
          <cell r="G1500">
            <v>8</v>
          </cell>
          <cell r="H1500" t="str">
            <v>Trak Racer</v>
          </cell>
          <cell r="I1500" t="str">
            <v>Merch</v>
          </cell>
          <cell r="J1500" t="str">
            <v>Merch - Bundles</v>
          </cell>
          <cell r="K1500" t="str">
            <v>Live</v>
          </cell>
          <cell r="L1500" t="str">
            <v>/</v>
          </cell>
          <cell r="M1500" t="str">
            <v>new</v>
          </cell>
          <cell r="N1500" t="str">
            <v>DISCONTINUED</v>
          </cell>
          <cell r="O1500" t="b">
            <v>0</v>
          </cell>
          <cell r="P1500" t="str">
            <v>TRADING AUTOBUS AND AUTOMOBILES COMPANY</v>
          </cell>
          <cell r="Q1500">
            <v>0</v>
          </cell>
        </row>
        <row r="1501">
          <cell r="B1501" t="str">
            <v>MS-FS-SIN6</v>
          </cell>
          <cell r="C1501" t="str">
            <v>Freestanding Single Monitor Stand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 t="str">
            <v>Trak Racer</v>
          </cell>
          <cell r="I1501" t="str">
            <v>Monitor Stand</v>
          </cell>
          <cell r="J1501" t="str">
            <v>Monitor Stand</v>
          </cell>
          <cell r="K1501" t="str">
            <v>NA</v>
          </cell>
          <cell r="L1501" t="str">
            <v>/</v>
          </cell>
          <cell r="M1501" t="str">
            <v>new</v>
          </cell>
          <cell r="N1501" t="str">
            <v>LIVE</v>
          </cell>
          <cell r="O1501" t="b">
            <v>0</v>
          </cell>
          <cell r="P1501" t="str">
            <v>Xiamen Trak Racer Industry and Trade Co., Ltd</v>
          </cell>
          <cell r="Q1501">
            <v>0</v>
          </cell>
        </row>
        <row r="1502">
          <cell r="B1502" t="str">
            <v>KIT-PS-8PL-BG</v>
          </cell>
          <cell r="C1502" t="str">
            <v>Front &amp;  Black Gloss Sensor Kit with Buzzer for Plastic Bumpers Reverse ABS</v>
          </cell>
          <cell r="D1502">
            <v>0.15</v>
          </cell>
          <cell r="E1502">
            <v>7.0000000000000007E-2</v>
          </cell>
          <cell r="F1502">
            <v>0.13</v>
          </cell>
          <cell r="G1502">
            <v>0.04</v>
          </cell>
          <cell r="H1502" t="str">
            <v>MASTEN</v>
          </cell>
          <cell r="I1502" t="str">
            <v>Parking Sensors</v>
          </cell>
          <cell r="J1502" t="str">
            <v>Sensors</v>
          </cell>
          <cell r="K1502" t="str">
            <v>Live</v>
          </cell>
          <cell r="L1502" t="str">
            <v>/</v>
          </cell>
          <cell r="M1502" t="str">
            <v>new</v>
          </cell>
          <cell r="N1502" t="str">
            <v>ARCHIVED</v>
          </cell>
          <cell r="O1502" t="b">
            <v>1</v>
          </cell>
          <cell r="P1502" t="str">
            <v>Tipi Electronics Technology Co., Ltd</v>
          </cell>
          <cell r="Q1502">
            <v>0</v>
          </cell>
        </row>
        <row r="1503">
          <cell r="B1503" t="str">
            <v>N-F-B3</v>
          </cell>
          <cell r="C1503" t="str">
            <v>Front 32 mm Thickness Shock Lift Kit Spacer Coil Fit For Nissan Navara D40 2008- 2017 Strut</v>
          </cell>
          <cell r="D1503">
            <v>2.2000000000000002</v>
          </cell>
          <cell r="E1503">
            <v>0.15</v>
          </cell>
          <cell r="F1503">
            <v>0.51</v>
          </cell>
          <cell r="G1503">
            <v>0.15</v>
          </cell>
          <cell r="H1503" t="str">
            <v>MASTEN</v>
          </cell>
          <cell r="I1503" t="str">
            <v>Vehicle Accessories</v>
          </cell>
          <cell r="J1503" t="str">
            <v>Vehicle Accessories</v>
          </cell>
          <cell r="K1503" t="str">
            <v>Live</v>
          </cell>
          <cell r="L1503" t="str">
            <v>/</v>
          </cell>
          <cell r="M1503" t="str">
            <v>new</v>
          </cell>
          <cell r="N1503" t="str">
            <v>ARCHIVED</v>
          </cell>
          <cell r="O1503" t="b">
            <v>0</v>
          </cell>
          <cell r="P1503" t="str">
            <v>Guangzhou Offroad Running Limited</v>
          </cell>
          <cell r="Q1503">
            <v>0</v>
          </cell>
        </row>
        <row r="1504">
          <cell r="B1504" t="str">
            <v>FC-02TP</v>
          </cell>
          <cell r="C1504" t="str">
            <v>Front CCD Camera Car Rear View Reverse Parking Cam Reverse For Toyota Prado 150</v>
          </cell>
          <cell r="D1504">
            <v>0.1</v>
          </cell>
          <cell r="E1504">
            <v>0.03</v>
          </cell>
          <cell r="F1504">
            <v>0.1</v>
          </cell>
          <cell r="G1504">
            <v>0.05</v>
          </cell>
          <cell r="H1504" t="str">
            <v>MASTEN</v>
          </cell>
          <cell r="I1504" t="str">
            <v>Vehicle Accessories</v>
          </cell>
          <cell r="J1504" t="str">
            <v>Vehicle Accessories</v>
          </cell>
          <cell r="K1504" t="str">
            <v>Archived</v>
          </cell>
          <cell r="L1504" t="str">
            <v>/</v>
          </cell>
          <cell r="M1504" t="str">
            <v>new</v>
          </cell>
          <cell r="N1504" t="str">
            <v>ARCHIVED</v>
          </cell>
          <cell r="O1504" t="b">
            <v>0</v>
          </cell>
          <cell r="P1504" t="str">
            <v>Broadya Industrial Group Limited</v>
          </cell>
          <cell r="Q1504">
            <v>0</v>
          </cell>
        </row>
        <row r="1505">
          <cell r="B1505" t="str">
            <v>FC-01TP</v>
          </cell>
          <cell r="C1505" t="str">
            <v>Front CMOS Camera Grille Reversing Parking Cam View Reverse For Toyota Prado 150</v>
          </cell>
          <cell r="D1505">
            <v>0.1</v>
          </cell>
          <cell r="E1505">
            <v>0.03</v>
          </cell>
          <cell r="F1505">
            <v>0.1</v>
          </cell>
          <cell r="G1505">
            <v>0.05</v>
          </cell>
          <cell r="H1505" t="str">
            <v>MASTEN</v>
          </cell>
          <cell r="I1505" t="str">
            <v>Camera</v>
          </cell>
          <cell r="J1505" t="str">
            <v>Camera</v>
          </cell>
          <cell r="K1505" t="str">
            <v>Archived</v>
          </cell>
          <cell r="L1505" t="str">
            <v>/</v>
          </cell>
          <cell r="M1505" t="str">
            <v>new</v>
          </cell>
          <cell r="N1505" t="str">
            <v>ARCHIVED</v>
          </cell>
          <cell r="O1505" t="b">
            <v>0</v>
          </cell>
          <cell r="P1505" t="str">
            <v>Xiamen Trak Racer Industry and Trade Co., Ltd</v>
          </cell>
          <cell r="Q1505">
            <v>0</v>
          </cell>
        </row>
        <row r="1506">
          <cell r="B1506" t="str">
            <v>V-F-B3</v>
          </cell>
          <cell r="C1506" t="str">
            <v>Front Coil Spring Shock Struts Spacer Lift Kit Thickness 32mm Fit For Toyota Hilux 2005-2015 4WD</v>
          </cell>
          <cell r="D1506">
            <v>2.2000000000000002</v>
          </cell>
          <cell r="E1506">
            <v>0.15</v>
          </cell>
          <cell r="F1506">
            <v>0.51</v>
          </cell>
          <cell r="G1506">
            <v>0.15</v>
          </cell>
          <cell r="H1506" t="str">
            <v>MASTEN</v>
          </cell>
          <cell r="I1506" t="str">
            <v>Vehicle Accessories</v>
          </cell>
          <cell r="J1506" t="str">
            <v>Accessories</v>
          </cell>
          <cell r="K1506" t="str">
            <v>Archived</v>
          </cell>
          <cell r="L1506" t="str">
            <v>/</v>
          </cell>
          <cell r="M1506" t="str">
            <v>new</v>
          </cell>
          <cell r="N1506" t="str">
            <v>ARCHIVED</v>
          </cell>
          <cell r="O1506" t="b">
            <v>0</v>
          </cell>
          <cell r="P1506" t="str">
            <v>Guangzhou Offroad Running Limited</v>
          </cell>
          <cell r="Q1506">
            <v>0</v>
          </cell>
        </row>
        <row r="1507">
          <cell r="B1507" t="str">
            <v>REVO-F-G2</v>
          </cell>
          <cell r="C1507" t="str">
            <v>Front Grille Grill Black Upgrade Billet DRL Non-LED-Model Fit For Toyota Hilux 2015+ Onwards M70 M80 SR SR5</v>
          </cell>
          <cell r="D1507">
            <v>10</v>
          </cell>
          <cell r="E1507">
            <v>0.28000000000000003</v>
          </cell>
          <cell r="F1507">
            <v>1.2</v>
          </cell>
          <cell r="G1507">
            <v>0.34</v>
          </cell>
          <cell r="H1507" t="str">
            <v>MASTEN</v>
          </cell>
          <cell r="I1507" t="str">
            <v>Vehicle Accessories</v>
          </cell>
          <cell r="J1507" t="str">
            <v>Grill</v>
          </cell>
          <cell r="K1507" t="str">
            <v>Archived</v>
          </cell>
          <cell r="L1507" t="str">
            <v>/</v>
          </cell>
          <cell r="M1507" t="str">
            <v>new</v>
          </cell>
          <cell r="N1507" t="str">
            <v>ARCHIVED</v>
          </cell>
          <cell r="O1507" t="b">
            <v>0</v>
          </cell>
          <cell r="P1507" t="str">
            <v>Guangzhou Offroad Running Limited</v>
          </cell>
          <cell r="Q1507">
            <v>0</v>
          </cell>
        </row>
        <row r="1508">
          <cell r="B1508" t="str">
            <v>REVO-F-G2-LED</v>
          </cell>
          <cell r="C1508" t="str">
            <v>Front Grille Grill Black Upgrade Billet LED Light Included DRL Fit For Toyota Hilux 2015+ Onwards M70 M80 SR SR5</v>
          </cell>
          <cell r="D1508">
            <v>10</v>
          </cell>
          <cell r="E1508">
            <v>0.28000000000000003</v>
          </cell>
          <cell r="F1508">
            <v>1.2</v>
          </cell>
          <cell r="G1508">
            <v>0.34</v>
          </cell>
          <cell r="H1508" t="str">
            <v>MASTEN</v>
          </cell>
          <cell r="I1508" t="str">
            <v>Vehicle Accessories</v>
          </cell>
          <cell r="J1508" t="str">
            <v>Grill</v>
          </cell>
          <cell r="K1508" t="str">
            <v>Archived</v>
          </cell>
          <cell r="L1508" t="str">
            <v>/</v>
          </cell>
          <cell r="M1508" t="str">
            <v>new</v>
          </cell>
          <cell r="N1508" t="str">
            <v>ARCHIVED</v>
          </cell>
          <cell r="O1508" t="b">
            <v>0</v>
          </cell>
          <cell r="P1508" t="str">
            <v>Guangzhou Offroad Running Limited</v>
          </cell>
          <cell r="Q1508">
            <v>0</v>
          </cell>
        </row>
        <row r="1509">
          <cell r="B1509" t="str">
            <v>REVO-F-G5</v>
          </cell>
          <cell r="C1509" t="str">
            <v>Front Grille Grill Matte Black Upgrade Australian-Specific Version Fit For Toyota Hilux 2015+ Onwards SR SR5</v>
          </cell>
          <cell r="D1509">
            <v>10</v>
          </cell>
          <cell r="E1509">
            <v>0.28000000000000003</v>
          </cell>
          <cell r="F1509">
            <v>1.2</v>
          </cell>
          <cell r="G1509">
            <v>0.34</v>
          </cell>
          <cell r="H1509" t="str">
            <v>MASTEN</v>
          </cell>
          <cell r="I1509" t="str">
            <v>Vehicle Accessories</v>
          </cell>
          <cell r="J1509" t="str">
            <v>Grill</v>
          </cell>
          <cell r="K1509" t="str">
            <v>Archived</v>
          </cell>
          <cell r="L1509" t="str">
            <v>/</v>
          </cell>
          <cell r="M1509" t="str">
            <v>new</v>
          </cell>
          <cell r="N1509" t="str">
            <v>ARCHIVED</v>
          </cell>
          <cell r="O1509" t="b">
            <v>0</v>
          </cell>
          <cell r="P1509" t="str">
            <v>Guangzhou Offroad Running Limited</v>
          </cell>
          <cell r="Q1509">
            <v>0</v>
          </cell>
        </row>
        <row r="1510">
          <cell r="B1510" t="str">
            <v>TR80-FANDDWM2</v>
          </cell>
          <cell r="C1510" t="str">
            <v>Front-Mount Direct Fit Wheel Mnt - FANATEC PODIUM DD1/2</v>
          </cell>
          <cell r="D1510">
            <v>8</v>
          </cell>
          <cell r="E1510">
            <v>14</v>
          </cell>
          <cell r="F1510">
            <v>23.5</v>
          </cell>
          <cell r="G1510">
            <v>26</v>
          </cell>
          <cell r="H1510" t="str">
            <v>Trak Racer</v>
          </cell>
          <cell r="I1510" t="str">
            <v>Addons</v>
          </cell>
          <cell r="J1510" t="str">
            <v>Accessories</v>
          </cell>
          <cell r="K1510" t="str">
            <v>Live</v>
          </cell>
          <cell r="L1510" t="str">
            <v>TR80-FANDDWM3</v>
          </cell>
          <cell r="M1510" t="str">
            <v>new</v>
          </cell>
          <cell r="N1510" t="str">
            <v>ARCHIVED</v>
          </cell>
          <cell r="O1510" t="b">
            <v>0</v>
          </cell>
          <cell r="P1510" t="str">
            <v>Hunan Lang Le Technology Co., Ltd</v>
          </cell>
          <cell r="Q1510">
            <v>0</v>
          </cell>
        </row>
        <row r="1511">
          <cell r="B1511" t="str">
            <v>TR-SPMT-FS3-1</v>
          </cell>
          <cell r="C1511" t="str">
            <v>FS3 Speaker mounts (3pcs)</v>
          </cell>
          <cell r="D1511">
            <v>1</v>
          </cell>
          <cell r="E1511">
            <v>14</v>
          </cell>
          <cell r="F1511">
            <v>8.5</v>
          </cell>
          <cell r="G1511">
            <v>15.5</v>
          </cell>
          <cell r="H1511" t="str">
            <v>Trak Racer</v>
          </cell>
          <cell r="I1511" t="str">
            <v>Addons</v>
          </cell>
          <cell r="J1511" t="str">
            <v>Accessories</v>
          </cell>
          <cell r="K1511" t="str">
            <v>Live</v>
          </cell>
          <cell r="L1511" t="str">
            <v>/</v>
          </cell>
          <cell r="M1511" t="str">
            <v>new</v>
          </cell>
          <cell r="N1511" t="str">
            <v>DISCONTINUED</v>
          </cell>
          <cell r="O1511" t="b">
            <v>0</v>
          </cell>
          <cell r="P1511" t="str">
            <v>Xiamen Trak Racer Industry and Trade Co., Ltd</v>
          </cell>
          <cell r="Q1511">
            <v>12.0428</v>
          </cell>
        </row>
        <row r="1512">
          <cell r="B1512" t="str">
            <v>TR-SPMT-FS3-01</v>
          </cell>
          <cell r="C1512" t="str">
            <v>FS3 Speaker mounts (3pcs) UK</v>
          </cell>
          <cell r="D1512">
            <v>1</v>
          </cell>
          <cell r="E1512">
            <v>14</v>
          </cell>
          <cell r="F1512">
            <v>8.5</v>
          </cell>
          <cell r="G1512">
            <v>15.5</v>
          </cell>
          <cell r="H1512" t="str">
            <v>Trak Racer</v>
          </cell>
          <cell r="I1512" t="str">
            <v>Addons</v>
          </cell>
          <cell r="J1512" t="str">
            <v>Accessories</v>
          </cell>
          <cell r="K1512" t="str">
            <v>Live</v>
          </cell>
          <cell r="L1512" t="str">
            <v>/</v>
          </cell>
          <cell r="M1512" t="str">
            <v>new</v>
          </cell>
          <cell r="N1512" t="str">
            <v>ARCHIVED</v>
          </cell>
          <cell r="O1512" t="b">
            <v>0</v>
          </cell>
          <cell r="P1512" t="str">
            <v>Xiamen Trak Racer Industry and Trade Co., Ltd</v>
          </cell>
          <cell r="Q1512">
            <v>0</v>
          </cell>
        </row>
        <row r="1513">
          <cell r="B1513" t="str">
            <v>TR-SPMT-FS3</v>
          </cell>
          <cell r="C1513" t="str">
            <v>FS3 Speaker mounts (3pcs) UK</v>
          </cell>
          <cell r="D1513">
            <v>0.95</v>
          </cell>
          <cell r="E1513">
            <v>12</v>
          </cell>
          <cell r="F1513">
            <v>17.5</v>
          </cell>
          <cell r="G1513">
            <v>17.3</v>
          </cell>
          <cell r="H1513" t="str">
            <v>Trak Racer</v>
          </cell>
          <cell r="I1513" t="str">
            <v>Addons</v>
          </cell>
          <cell r="J1513" t="str">
            <v>Accessories</v>
          </cell>
          <cell r="K1513" t="str">
            <v>Live</v>
          </cell>
          <cell r="L1513" t="str">
            <v>/</v>
          </cell>
          <cell r="M1513" t="str">
            <v>new</v>
          </cell>
          <cell r="N1513" t="str">
            <v>LIVE</v>
          </cell>
          <cell r="O1513" t="b">
            <v>0</v>
          </cell>
          <cell r="P1513" t="str">
            <v>Xiamen Trak Racer Industry and Trade Co., Ltd</v>
          </cell>
          <cell r="Q1513">
            <v>0</v>
          </cell>
        </row>
        <row r="1514">
          <cell r="B1514" t="str">
            <v>FS3-02-G29-SHIFT</v>
          </cell>
          <cell r="C1514" t="str">
            <v>FS3 STEERING WHEEL STAND With Logitech Shifter &amp; G29 Driving Force Racing Wheel for PS5, PS4, PS3 &amp; PC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 t="str">
            <v>Trak Racer</v>
          </cell>
          <cell r="I1514" t="str">
            <v>Simulators</v>
          </cell>
          <cell r="J1514" t="str">
            <v>Simulators - Bundles</v>
          </cell>
          <cell r="K1514" t="str">
            <v>NA</v>
          </cell>
          <cell r="L1514" t="str">
            <v>/</v>
          </cell>
          <cell r="M1514" t="str">
            <v>new</v>
          </cell>
          <cell r="N1514" t="str">
            <v>LIVE</v>
          </cell>
          <cell r="O1514" t="b">
            <v>1</v>
          </cell>
          <cell r="P1514" t="str">
            <v>NA</v>
          </cell>
          <cell r="Q1514">
            <v>0</v>
          </cell>
        </row>
        <row r="1515">
          <cell r="B1515" t="str">
            <v>FS3-02-G920-SHIFT</v>
          </cell>
          <cell r="C1515" t="str">
            <v>FS3 STEERING WHEEL STAND With Logitech Shifter &amp; G920 Driving Force Racing Wheel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 t="str">
            <v>Trak Racer</v>
          </cell>
          <cell r="I1515" t="str">
            <v>Simulators</v>
          </cell>
          <cell r="J1515" t="str">
            <v>Simulators - Bundles</v>
          </cell>
          <cell r="K1515" t="str">
            <v>NA</v>
          </cell>
          <cell r="L1515" t="str">
            <v>/</v>
          </cell>
          <cell r="M1515" t="str">
            <v>new</v>
          </cell>
          <cell r="N1515" t="str">
            <v>LIVE</v>
          </cell>
          <cell r="O1515" t="b">
            <v>1</v>
          </cell>
          <cell r="P1515" t="str">
            <v>NA</v>
          </cell>
          <cell r="Q1515">
            <v>0</v>
          </cell>
        </row>
        <row r="1516">
          <cell r="B1516" t="str">
            <v>FS3-FLT-CA</v>
          </cell>
          <cell r="C1516" t="str">
            <v>FS3 Steering Wheel Stand/Simulator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 t="str">
            <v>Trak Racer</v>
          </cell>
          <cell r="I1516" t="str">
            <v>Electronics - 3P</v>
          </cell>
          <cell r="J1516" t="str">
            <v>Simulators - Bundles</v>
          </cell>
          <cell r="K1516" t="str">
            <v>NA</v>
          </cell>
          <cell r="L1516" t="str">
            <v>/</v>
          </cell>
          <cell r="M1516" t="str">
            <v>new</v>
          </cell>
          <cell r="N1516" t="str">
            <v>LIVE</v>
          </cell>
          <cell r="O1516" t="b">
            <v>1</v>
          </cell>
          <cell r="P1516" t="str">
            <v>NA</v>
          </cell>
          <cell r="Q1516">
            <v>0</v>
          </cell>
        </row>
        <row r="1517">
          <cell r="B1517" t="str">
            <v>FS3-01</v>
          </cell>
          <cell r="C1517" t="str">
            <v>FS3 Steering Wheel Stand/Simulator</v>
          </cell>
          <cell r="D1517">
            <v>20</v>
          </cell>
          <cell r="E1517">
            <v>27.5</v>
          </cell>
          <cell r="F1517">
            <v>44.5</v>
          </cell>
          <cell r="G1517">
            <v>74.5</v>
          </cell>
          <cell r="H1517" t="str">
            <v>Trak Racer</v>
          </cell>
          <cell r="I1517" t="str">
            <v>Electronics - 3P</v>
          </cell>
          <cell r="J1517" t="str">
            <v>Simulators - Bundles</v>
          </cell>
          <cell r="K1517" t="str">
            <v>NA</v>
          </cell>
          <cell r="L1517" t="str">
            <v>/</v>
          </cell>
          <cell r="M1517" t="str">
            <v>new</v>
          </cell>
          <cell r="N1517" t="str">
            <v>ARCHIVED</v>
          </cell>
          <cell r="O1517" t="b">
            <v>0</v>
          </cell>
          <cell r="P1517" t="str">
            <v>Xiamen Trak Racer Industry and Trade Co., Ltd</v>
          </cell>
          <cell r="Q1517">
            <v>0</v>
          </cell>
        </row>
        <row r="1518">
          <cell r="B1518" t="str">
            <v>FS3-CA</v>
          </cell>
          <cell r="C1518" t="str">
            <v>FS3 Steering Wheel Stand/Simulator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 t="str">
            <v>Trak Racer</v>
          </cell>
          <cell r="I1518" t="str">
            <v>Simulators</v>
          </cell>
          <cell r="J1518" t="str">
            <v>Simulators</v>
          </cell>
          <cell r="K1518" t="str">
            <v>NA</v>
          </cell>
          <cell r="L1518" t="str">
            <v>/</v>
          </cell>
          <cell r="M1518" t="str">
            <v>new</v>
          </cell>
          <cell r="N1518" t="str">
            <v>LIVE</v>
          </cell>
          <cell r="O1518" t="b">
            <v>1</v>
          </cell>
          <cell r="P1518" t="str">
            <v>NA</v>
          </cell>
          <cell r="Q1518">
            <v>0</v>
          </cell>
        </row>
        <row r="1519">
          <cell r="B1519" t="str">
            <v>FS3-B</v>
          </cell>
          <cell r="C1519" t="str">
            <v>FS3 Steering Wheel Stand/Simulator</v>
          </cell>
          <cell r="D1519">
            <v>19.3</v>
          </cell>
          <cell r="E1519">
            <v>27.5</v>
          </cell>
          <cell r="F1519">
            <v>44.5</v>
          </cell>
          <cell r="G1519">
            <v>74.5</v>
          </cell>
          <cell r="H1519" t="str">
            <v>Trak Racer</v>
          </cell>
          <cell r="I1519" t="str">
            <v>Electronics - 3P</v>
          </cell>
          <cell r="J1519" t="str">
            <v>Simulators - Bundles</v>
          </cell>
          <cell r="K1519" t="str">
            <v>NA</v>
          </cell>
          <cell r="L1519" t="str">
            <v>/</v>
          </cell>
          <cell r="M1519" t="str">
            <v>new</v>
          </cell>
          <cell r="N1519" t="str">
            <v>LIVE</v>
          </cell>
          <cell r="O1519" t="b">
            <v>0</v>
          </cell>
          <cell r="P1519" t="str">
            <v>Xiamen Trak Racer Industry and Trade Co., Ltd</v>
          </cell>
          <cell r="Q1519">
            <v>0</v>
          </cell>
        </row>
        <row r="1520">
          <cell r="B1520" t="str">
            <v>FS3-GRAN-AU</v>
          </cell>
          <cell r="C1520" t="str">
            <v>FS3 Wheel Stand - Gran Turismo Bundle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 t="str">
            <v>Trak Racer</v>
          </cell>
          <cell r="I1520" t="str">
            <v>Default</v>
          </cell>
          <cell r="J1520" t="str">
            <v>Electronics</v>
          </cell>
          <cell r="K1520" t="str">
            <v>NA</v>
          </cell>
          <cell r="L1520" t="str">
            <v>/</v>
          </cell>
          <cell r="M1520" t="str">
            <v>new</v>
          </cell>
          <cell r="N1520" t="str">
            <v>LIVE</v>
          </cell>
          <cell r="O1520" t="b">
            <v>1</v>
          </cell>
          <cell r="P1520" t="str">
            <v>NA</v>
          </cell>
          <cell r="Q1520">
            <v>0</v>
          </cell>
        </row>
        <row r="1521">
          <cell r="B1521" t="str">
            <v>FS3-GRAN-UK</v>
          </cell>
          <cell r="C1521" t="str">
            <v>FS3 Wheel Stand - Gran Turismo Bundle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 t="str">
            <v>Trak Racer</v>
          </cell>
          <cell r="I1521" t="str">
            <v>Default</v>
          </cell>
          <cell r="J1521" t="str">
            <v>Electronics</v>
          </cell>
          <cell r="K1521" t="str">
            <v>NA</v>
          </cell>
          <cell r="L1521" t="str">
            <v>/</v>
          </cell>
          <cell r="M1521" t="str">
            <v>new</v>
          </cell>
          <cell r="N1521" t="str">
            <v>LIVE</v>
          </cell>
          <cell r="O1521" t="b">
            <v>1</v>
          </cell>
          <cell r="P1521" t="str">
            <v>NA</v>
          </cell>
          <cell r="Q1521">
            <v>0</v>
          </cell>
        </row>
        <row r="1522">
          <cell r="B1522" t="str">
            <v>FS3-GRAN</v>
          </cell>
          <cell r="C1522" t="str">
            <v>FS3 Wheel Stand - Gran Turismo Bundle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 t="str">
            <v>Trak Racer</v>
          </cell>
          <cell r="I1522" t="str">
            <v>Default</v>
          </cell>
          <cell r="J1522" t="str">
            <v>Electronics</v>
          </cell>
          <cell r="K1522" t="str">
            <v>NA</v>
          </cell>
          <cell r="L1522" t="str">
            <v>/</v>
          </cell>
          <cell r="M1522" t="str">
            <v>new</v>
          </cell>
          <cell r="N1522" t="str">
            <v>LIVE</v>
          </cell>
          <cell r="O1522" t="b">
            <v>1</v>
          </cell>
          <cell r="P1522" t="str">
            <v>NA</v>
          </cell>
          <cell r="Q1522">
            <v>0</v>
          </cell>
        </row>
        <row r="1523">
          <cell r="B1523" t="str">
            <v>FS3-GRAN-EU</v>
          </cell>
          <cell r="C1523" t="str">
            <v>FS3 Wheel Stand - Gran Turismo Bundle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 t="str">
            <v>Trak Racer</v>
          </cell>
          <cell r="I1523" t="str">
            <v>Default</v>
          </cell>
          <cell r="J1523" t="str">
            <v>Electronics</v>
          </cell>
          <cell r="K1523" t="str">
            <v>NA</v>
          </cell>
          <cell r="L1523" t="str">
            <v>/</v>
          </cell>
          <cell r="M1523" t="str">
            <v>new</v>
          </cell>
          <cell r="N1523" t="str">
            <v>LIVE</v>
          </cell>
          <cell r="O1523" t="b">
            <v>1</v>
          </cell>
          <cell r="P1523" t="str">
            <v>NA</v>
          </cell>
          <cell r="Q1523">
            <v>0</v>
          </cell>
        </row>
        <row r="1524">
          <cell r="B1524" t="str">
            <v>FS3-03</v>
          </cell>
          <cell r="C1524" t="str">
            <v>FS3 Wheel, Pedal and Shifter Stand</v>
          </cell>
          <cell r="D1524">
            <v>23.5</v>
          </cell>
          <cell r="E1524">
            <v>27.5</v>
          </cell>
          <cell r="F1524">
            <v>44.5</v>
          </cell>
          <cell r="G1524">
            <v>74.5</v>
          </cell>
          <cell r="H1524" t="str">
            <v>Trak Racer</v>
          </cell>
          <cell r="I1524" t="str">
            <v>Simulators | Component</v>
          </cell>
          <cell r="J1524" t="str">
            <v>Accessories - Accessories</v>
          </cell>
          <cell r="K1524" t="str">
            <v>NA</v>
          </cell>
          <cell r="L1524" t="str">
            <v>/</v>
          </cell>
          <cell r="M1524" t="str">
            <v>new</v>
          </cell>
          <cell r="N1524" t="str">
            <v>LIVE</v>
          </cell>
          <cell r="O1524" t="b">
            <v>0</v>
          </cell>
          <cell r="P1524" t="str">
            <v>Xiamen Trak Racer Industry and Trade Co., Ltd</v>
          </cell>
          <cell r="Q1524">
            <v>104.0467</v>
          </cell>
        </row>
        <row r="1525">
          <cell r="B1525" t="str">
            <v>FS3-G29</v>
          </cell>
          <cell r="C1525" t="str">
            <v>FS3 with Logitech G29 for Play Station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 t="str">
            <v>Trak Racer</v>
          </cell>
          <cell r="I1525" t="str">
            <v>Simulators</v>
          </cell>
          <cell r="J1525" t="str">
            <v>Simulators - Bundles</v>
          </cell>
          <cell r="K1525" t="str">
            <v>NA</v>
          </cell>
          <cell r="L1525" t="str">
            <v>/</v>
          </cell>
          <cell r="M1525" t="str">
            <v>new</v>
          </cell>
          <cell r="N1525" t="str">
            <v>LIVE</v>
          </cell>
          <cell r="O1525" t="b">
            <v>1</v>
          </cell>
          <cell r="P1525" t="str">
            <v>NA</v>
          </cell>
          <cell r="Q1525">
            <v>0</v>
          </cell>
        </row>
        <row r="1526">
          <cell r="B1526" t="str">
            <v>FS3-G29-AU</v>
          </cell>
          <cell r="C1526" t="str">
            <v>FS3 with Logitech G29 for Play Station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 t="str">
            <v>Trak Racer</v>
          </cell>
          <cell r="I1526" t="str">
            <v>Simulators</v>
          </cell>
          <cell r="J1526" t="str">
            <v>Simulators - Bundles</v>
          </cell>
          <cell r="K1526" t="str">
            <v>NA</v>
          </cell>
          <cell r="L1526" t="str">
            <v>/</v>
          </cell>
          <cell r="M1526" t="str">
            <v>new</v>
          </cell>
          <cell r="N1526" t="str">
            <v>LIVE</v>
          </cell>
          <cell r="O1526" t="b">
            <v>1</v>
          </cell>
          <cell r="P1526" t="str">
            <v>NA</v>
          </cell>
          <cell r="Q1526">
            <v>0</v>
          </cell>
        </row>
        <row r="1527">
          <cell r="B1527" t="str">
            <v>FS3-G920-AU</v>
          </cell>
          <cell r="C1527" t="str">
            <v>FS3 with Logitech G920 for PC XBOX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 t="str">
            <v>Trak Racer</v>
          </cell>
          <cell r="I1527" t="str">
            <v>Simulators</v>
          </cell>
          <cell r="J1527" t="str">
            <v>Simulators - Bundles</v>
          </cell>
          <cell r="K1527" t="str">
            <v>NA</v>
          </cell>
          <cell r="L1527" t="str">
            <v>/</v>
          </cell>
          <cell r="M1527" t="str">
            <v>new</v>
          </cell>
          <cell r="N1527" t="str">
            <v>LIVE</v>
          </cell>
          <cell r="O1527" t="b">
            <v>1</v>
          </cell>
          <cell r="P1527" t="str">
            <v>NA</v>
          </cell>
          <cell r="Q1527">
            <v>0</v>
          </cell>
        </row>
        <row r="1528">
          <cell r="B1528" t="str">
            <v>FS3-G920</v>
          </cell>
          <cell r="C1528" t="str">
            <v>FS3 with Logitech G920 for PC XBOX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 t="str">
            <v>Trak Racer</v>
          </cell>
          <cell r="I1528" t="str">
            <v>Simulators</v>
          </cell>
          <cell r="J1528" t="str">
            <v>Simulators - Bundles</v>
          </cell>
          <cell r="K1528" t="str">
            <v>NA</v>
          </cell>
          <cell r="L1528" t="str">
            <v>/</v>
          </cell>
          <cell r="M1528" t="str">
            <v>new</v>
          </cell>
          <cell r="N1528" t="str">
            <v>LIVE</v>
          </cell>
          <cell r="O1528" t="b">
            <v>1</v>
          </cell>
          <cell r="P1528" t="str">
            <v>NA</v>
          </cell>
          <cell r="Q1528">
            <v>0</v>
          </cell>
        </row>
        <row r="1529">
          <cell r="B1529" t="str">
            <v>FS3-TM-B6-AU</v>
          </cell>
          <cell r="C1529" t="str">
            <v>FS3 with PC Wheel pedals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 t="str">
            <v>Trak Racer</v>
          </cell>
          <cell r="I1529" t="str">
            <v>Default</v>
          </cell>
          <cell r="J1529" t="str">
            <v>Simulators - Bundles</v>
          </cell>
          <cell r="K1529" t="str">
            <v>NA</v>
          </cell>
          <cell r="L1529" t="str">
            <v>/</v>
          </cell>
          <cell r="M1529" t="str">
            <v>new</v>
          </cell>
          <cell r="N1529" t="str">
            <v>LIVE</v>
          </cell>
          <cell r="O1529" t="b">
            <v>1</v>
          </cell>
          <cell r="P1529" t="str">
            <v>NA</v>
          </cell>
          <cell r="Q1529">
            <v>0</v>
          </cell>
        </row>
        <row r="1530">
          <cell r="B1530" t="str">
            <v>FS3-FLT</v>
          </cell>
          <cell r="C1530" t="str">
            <v>FS3-FLT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 t="str">
            <v>Trak Racer</v>
          </cell>
          <cell r="I1530" t="str">
            <v>Simulators</v>
          </cell>
          <cell r="J1530" t="str">
            <v>Simulators - Bundles</v>
          </cell>
          <cell r="K1530" t="str">
            <v>NA</v>
          </cell>
          <cell r="L1530" t="str">
            <v>/</v>
          </cell>
          <cell r="M1530" t="str">
            <v>new</v>
          </cell>
          <cell r="N1530" t="str">
            <v>LIVE</v>
          </cell>
          <cell r="O1530" t="b">
            <v>1</v>
          </cell>
          <cell r="P1530" t="str">
            <v>NA</v>
          </cell>
          <cell r="Q1530">
            <v>0</v>
          </cell>
        </row>
        <row r="1531">
          <cell r="B1531" t="str">
            <v>FSW-3-EGH-PC</v>
          </cell>
          <cell r="C1531" t="str">
            <v>FSW Series 3 with Esportsim General Hub</v>
          </cell>
          <cell r="D1531">
            <v>3.5</v>
          </cell>
          <cell r="E1531">
            <v>25</v>
          </cell>
          <cell r="F1531">
            <v>30</v>
          </cell>
          <cell r="G1531">
            <v>40</v>
          </cell>
          <cell r="H1531" t="str">
            <v>Trak Racer</v>
          </cell>
          <cell r="I1531" t="str">
            <v>Default</v>
          </cell>
          <cell r="J1531" t="str">
            <v>Electronics</v>
          </cell>
          <cell r="K1531" t="str">
            <v>NA</v>
          </cell>
          <cell r="L1531" t="str">
            <v>/</v>
          </cell>
          <cell r="M1531" t="str">
            <v>new</v>
          </cell>
          <cell r="N1531" t="str">
            <v>LIVE</v>
          </cell>
          <cell r="O1531" t="b">
            <v>0</v>
          </cell>
          <cell r="P1531" t="str">
            <v>Esportsim srl</v>
          </cell>
          <cell r="Q1531">
            <v>0</v>
          </cell>
        </row>
        <row r="1532">
          <cell r="B1532" t="str">
            <v>FSW-3-FN-XBOX</v>
          </cell>
          <cell r="C1532" t="str">
            <v>FSW Series 3 with Fanatec ClubSport</v>
          </cell>
          <cell r="D1532">
            <v>4</v>
          </cell>
          <cell r="E1532">
            <v>25</v>
          </cell>
          <cell r="F1532">
            <v>30</v>
          </cell>
          <cell r="G1532">
            <v>40</v>
          </cell>
          <cell r="H1532" t="str">
            <v>Trak Racer</v>
          </cell>
          <cell r="I1532" t="str">
            <v>Default</v>
          </cell>
          <cell r="J1532" t="str">
            <v>Electronics</v>
          </cell>
          <cell r="K1532" t="str">
            <v>NA</v>
          </cell>
          <cell r="L1532" t="str">
            <v>/</v>
          </cell>
          <cell r="M1532" t="str">
            <v>new</v>
          </cell>
          <cell r="N1532" t="str">
            <v>LIVE</v>
          </cell>
          <cell r="O1532" t="b">
            <v>0</v>
          </cell>
          <cell r="P1532" t="str">
            <v>Esportsim srl</v>
          </cell>
          <cell r="Q1532">
            <v>2043.771</v>
          </cell>
        </row>
        <row r="1533">
          <cell r="B1533" t="str">
            <v>KIT-T01</v>
          </cell>
          <cell r="C1533" t="str">
            <v>Full Kit Fascia Side Trims Stereo Fitting Harness Wiring Mount Fascia For Toyota cars</v>
          </cell>
          <cell r="D1533">
            <v>0.15</v>
          </cell>
          <cell r="E1533">
            <v>7.0000000000000007E-2</v>
          </cell>
          <cell r="F1533">
            <v>0.13</v>
          </cell>
          <cell r="G1533">
            <v>0.04</v>
          </cell>
          <cell r="H1533" t="str">
            <v>MASTEN</v>
          </cell>
          <cell r="I1533" t="str">
            <v>Fascia Kit</v>
          </cell>
          <cell r="J1533" t="str">
            <v>In Dash Navigation System Accessories</v>
          </cell>
          <cell r="K1533" t="str">
            <v>Live</v>
          </cell>
          <cell r="L1533" t="str">
            <v>/</v>
          </cell>
          <cell r="M1533" t="str">
            <v>new</v>
          </cell>
          <cell r="N1533" t="str">
            <v>ARCHIVED</v>
          </cell>
          <cell r="O1533" t="b">
            <v>1</v>
          </cell>
          <cell r="P1533" t="str">
            <v>Tipi Electronics Technology Co., Ltd</v>
          </cell>
          <cell r="Q1533">
            <v>0</v>
          </cell>
        </row>
        <row r="1534">
          <cell r="B1534" t="str">
            <v>KIT-I01</v>
          </cell>
          <cell r="C1534" t="str">
            <v>Full Kit For Isuzu D-MAX DMAX LS Fascia Kit Install DVD Stereo 2Din Double Din</v>
          </cell>
          <cell r="D1534">
            <v>0.15</v>
          </cell>
          <cell r="E1534">
            <v>7.0000000000000007E-2</v>
          </cell>
          <cell r="F1534">
            <v>0.13</v>
          </cell>
          <cell r="G1534">
            <v>0.13</v>
          </cell>
          <cell r="H1534" t="str">
            <v>MASTEN</v>
          </cell>
          <cell r="I1534" t="str">
            <v>Fascia Kit</v>
          </cell>
          <cell r="J1534" t="str">
            <v>In Dash Navigation System Accessories</v>
          </cell>
          <cell r="K1534" t="str">
            <v>Live</v>
          </cell>
          <cell r="L1534" t="str">
            <v>/</v>
          </cell>
          <cell r="M1534" t="str">
            <v>new</v>
          </cell>
          <cell r="N1534" t="str">
            <v>ARCHIVED</v>
          </cell>
          <cell r="O1534" t="b">
            <v>1</v>
          </cell>
          <cell r="P1534" t="str">
            <v>FUNMODERN ELECTRONIC TECHNOLOGY CO.,LIMITED (echoelectronics20@g</v>
          </cell>
          <cell r="Q1534">
            <v>0</v>
          </cell>
        </row>
        <row r="1535">
          <cell r="B1535" t="str">
            <v>SP-TMFULSC</v>
          </cell>
          <cell r="C1535" t="str">
            <v>Full Screw set for TM-B Monitor Stand</v>
          </cell>
          <cell r="D1535">
            <v>0.5</v>
          </cell>
          <cell r="E1535">
            <v>5</v>
          </cell>
          <cell r="F1535">
            <v>5</v>
          </cell>
          <cell r="G1535">
            <v>5</v>
          </cell>
          <cell r="H1535" t="str">
            <v>Trak Racer</v>
          </cell>
          <cell r="I1535" t="str">
            <v>Spare Parts</v>
          </cell>
          <cell r="J1535" t="str">
            <v>Spare Parts</v>
          </cell>
          <cell r="K1535" t="str">
            <v>Live</v>
          </cell>
          <cell r="L1535" t="str">
            <v>/</v>
          </cell>
          <cell r="M1535" t="str">
            <v>new</v>
          </cell>
          <cell r="N1535" t="str">
            <v>LIVE</v>
          </cell>
          <cell r="O1535" t="b">
            <v>0</v>
          </cell>
          <cell r="P1535" t="str">
            <v>NA</v>
          </cell>
          <cell r="Q1535">
            <v>0</v>
          </cell>
        </row>
        <row r="1536">
          <cell r="B1536" t="str">
            <v>SOCKS-BLKL</v>
          </cell>
          <cell r="C1536" t="str">
            <v>G+ Sim Racing Socks - L, Black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 t="str">
            <v>Trak Racer</v>
          </cell>
          <cell r="I1536" t="str">
            <v>Merch</v>
          </cell>
          <cell r="J1536" t="str">
            <v>Merch</v>
          </cell>
          <cell r="K1536" t="str">
            <v>NA</v>
          </cell>
          <cell r="L1536" t="str">
            <v>/</v>
          </cell>
          <cell r="M1536" t="str">
            <v>new</v>
          </cell>
          <cell r="N1536" t="str">
            <v>DISCONTINUED</v>
          </cell>
          <cell r="O1536" t="b">
            <v>0</v>
          </cell>
          <cell r="P1536" t="str">
            <v>Cube Controls srl</v>
          </cell>
          <cell r="Q1536">
            <v>0</v>
          </cell>
        </row>
        <row r="1537">
          <cell r="B1537" t="str">
            <v>SOCKS-BLKXL</v>
          </cell>
          <cell r="C1537" t="str">
            <v>G+ Sim Racing Socks - XL, Black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 t="str">
            <v>Trak Racer</v>
          </cell>
          <cell r="I1537" t="str">
            <v>Merch</v>
          </cell>
          <cell r="J1537" t="str">
            <v>Merch</v>
          </cell>
          <cell r="K1537" t="str">
            <v>NA</v>
          </cell>
          <cell r="L1537" t="str">
            <v>/</v>
          </cell>
          <cell r="M1537" t="str">
            <v>new</v>
          </cell>
          <cell r="N1537" t="str">
            <v>DISCONTINUED</v>
          </cell>
          <cell r="O1537" t="b">
            <v>0</v>
          </cell>
          <cell r="P1537" t="str">
            <v>Cube Controls srl</v>
          </cell>
          <cell r="Q1537">
            <v>0</v>
          </cell>
        </row>
        <row r="1538">
          <cell r="B1538" t="str">
            <v>SOCKS-BLUXL</v>
          </cell>
          <cell r="C1538" t="str">
            <v>G+ Sim Racing Socks - XL, Blue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 t="str">
            <v>Trak Racer</v>
          </cell>
          <cell r="I1538" t="str">
            <v>Default</v>
          </cell>
          <cell r="J1538" t="str">
            <v>Merch</v>
          </cell>
          <cell r="K1538" t="str">
            <v>NA</v>
          </cell>
          <cell r="L1538" t="str">
            <v>/</v>
          </cell>
          <cell r="M1538" t="str">
            <v>new</v>
          </cell>
          <cell r="N1538" t="str">
            <v>ARCHIVED</v>
          </cell>
          <cell r="O1538" t="b">
            <v>0</v>
          </cell>
          <cell r="P1538" t="str">
            <v>Cube Controls srl</v>
          </cell>
          <cell r="Q1538">
            <v>0</v>
          </cell>
        </row>
        <row r="1539">
          <cell r="B1539" t="str">
            <v>SOCKS-BLKXXL</v>
          </cell>
          <cell r="C1539" t="str">
            <v>G+ Sim Racing Socks - XXL, Black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 t="str">
            <v>Trak Racer</v>
          </cell>
          <cell r="I1539" t="str">
            <v>Merch</v>
          </cell>
          <cell r="J1539" t="str">
            <v>Merch</v>
          </cell>
          <cell r="K1539" t="str">
            <v>NA</v>
          </cell>
          <cell r="L1539" t="str">
            <v>/</v>
          </cell>
          <cell r="M1539" t="str">
            <v>new</v>
          </cell>
          <cell r="N1539" t="str">
            <v>DISCONTINUED</v>
          </cell>
          <cell r="O1539" t="b">
            <v>0</v>
          </cell>
          <cell r="P1539" t="str">
            <v>Cube Controls srl</v>
          </cell>
          <cell r="Q1539">
            <v>0</v>
          </cell>
        </row>
        <row r="1540">
          <cell r="B1540" t="str">
            <v>DIAB-B</v>
          </cell>
          <cell r="C1540" t="str">
            <v>Game Chair with Budget Base and 4-Way Adjustable Armrests - BLUE</v>
          </cell>
          <cell r="D1540">
            <v>30</v>
          </cell>
          <cell r="E1540">
            <v>36</v>
          </cell>
          <cell r="F1540">
            <v>67</v>
          </cell>
          <cell r="G1540">
            <v>83</v>
          </cell>
          <cell r="H1540" t="str">
            <v>Trak Racer</v>
          </cell>
          <cell r="I1540" t="str">
            <v>Seat</v>
          </cell>
          <cell r="J1540" t="str">
            <v>Seat</v>
          </cell>
          <cell r="K1540" t="str">
            <v>NA</v>
          </cell>
          <cell r="L1540" t="str">
            <v>/</v>
          </cell>
          <cell r="M1540" t="str">
            <v>new</v>
          </cell>
          <cell r="N1540" t="str">
            <v>LIVE</v>
          </cell>
          <cell r="O1540" t="b">
            <v>0</v>
          </cell>
          <cell r="P1540" t="str">
            <v>NA</v>
          </cell>
          <cell r="Q1540">
            <v>0</v>
          </cell>
        </row>
        <row r="1541">
          <cell r="B1541" t="str">
            <v>DIAB-W</v>
          </cell>
          <cell r="C1541" t="str">
            <v>Game Chair with Budget Base and 4-Way Adjustable Armrests - RED</v>
          </cell>
          <cell r="D1541">
            <v>30</v>
          </cell>
          <cell r="E1541">
            <v>36</v>
          </cell>
          <cell r="F1541">
            <v>67</v>
          </cell>
          <cell r="G1541">
            <v>83</v>
          </cell>
          <cell r="H1541" t="str">
            <v>Trak Racer</v>
          </cell>
          <cell r="I1541" t="str">
            <v>Seat</v>
          </cell>
          <cell r="J1541" t="str">
            <v>Seat</v>
          </cell>
          <cell r="K1541" t="str">
            <v>Live</v>
          </cell>
          <cell r="L1541" t="str">
            <v>/</v>
          </cell>
          <cell r="M1541" t="str">
            <v>new</v>
          </cell>
          <cell r="N1541" t="str">
            <v>LIVE</v>
          </cell>
          <cell r="O1541" t="b">
            <v>0</v>
          </cell>
          <cell r="P1541" t="str">
            <v>ANJI FENGGE FURNITURE CO.,LTD</v>
          </cell>
          <cell r="Q1541">
            <v>0</v>
          </cell>
        </row>
        <row r="1542">
          <cell r="B1542" t="str">
            <v>DIAB-L</v>
          </cell>
          <cell r="C1542" t="str">
            <v>Game Chair with Budget Base and 4-Way Adjustable Armrests - RED</v>
          </cell>
          <cell r="D1542">
            <v>30</v>
          </cell>
          <cell r="E1542">
            <v>36</v>
          </cell>
          <cell r="F1542">
            <v>67</v>
          </cell>
          <cell r="G1542">
            <v>83</v>
          </cell>
          <cell r="H1542" t="str">
            <v>Trak Racer</v>
          </cell>
          <cell r="I1542" t="str">
            <v>Seat</v>
          </cell>
          <cell r="J1542" t="str">
            <v>Seat</v>
          </cell>
          <cell r="K1542" t="str">
            <v>Live</v>
          </cell>
          <cell r="L1542" t="str">
            <v>/</v>
          </cell>
          <cell r="M1542" t="str">
            <v>new</v>
          </cell>
          <cell r="N1542" t="str">
            <v>LIVE</v>
          </cell>
          <cell r="O1542" t="b">
            <v>0</v>
          </cell>
          <cell r="P1542" t="str">
            <v>ANJI FENGGE FURNITURE CO.,LTD</v>
          </cell>
          <cell r="Q1542">
            <v>0</v>
          </cell>
        </row>
        <row r="1543">
          <cell r="B1543" t="str">
            <v>DIAB-R</v>
          </cell>
          <cell r="C1543" t="str">
            <v>Game Chair with Budget Base and 4-Way Adjustable Armrests - RED</v>
          </cell>
          <cell r="D1543">
            <v>25</v>
          </cell>
          <cell r="E1543">
            <v>360</v>
          </cell>
          <cell r="F1543">
            <v>670</v>
          </cell>
          <cell r="G1543">
            <v>830</v>
          </cell>
          <cell r="H1543" t="str">
            <v>Trak Racer</v>
          </cell>
          <cell r="I1543" t="str">
            <v>Seat</v>
          </cell>
          <cell r="J1543" t="str">
            <v>Seat</v>
          </cell>
          <cell r="K1543" t="str">
            <v>Live</v>
          </cell>
          <cell r="L1543" t="str">
            <v>/</v>
          </cell>
          <cell r="M1543" t="str">
            <v>new</v>
          </cell>
          <cell r="N1543" t="str">
            <v>LIVE</v>
          </cell>
          <cell r="O1543" t="b">
            <v>0</v>
          </cell>
          <cell r="P1543" t="str">
            <v>ANJI FENGGE FURNITURE CO.,LTD</v>
          </cell>
          <cell r="Q1543">
            <v>0</v>
          </cell>
        </row>
        <row r="1544">
          <cell r="B1544" t="str">
            <v>KNIGHT-B</v>
          </cell>
          <cell r="C1544" t="str">
            <v>Game Chair with Recline Base and 4-Way Adjustable Armrests - Vailable in Different Colours</v>
          </cell>
          <cell r="D1544">
            <v>30</v>
          </cell>
          <cell r="E1544">
            <v>36</v>
          </cell>
          <cell r="F1544">
            <v>67</v>
          </cell>
          <cell r="G1544">
            <v>83</v>
          </cell>
          <cell r="H1544" t="str">
            <v>Trak Racer</v>
          </cell>
          <cell r="I1544" t="str">
            <v>Seat</v>
          </cell>
          <cell r="J1544" t="str">
            <v>Seat</v>
          </cell>
          <cell r="K1544" t="str">
            <v>Live</v>
          </cell>
          <cell r="L1544" t="str">
            <v>/</v>
          </cell>
          <cell r="M1544" t="str">
            <v>new</v>
          </cell>
          <cell r="N1544" t="str">
            <v>LIVE</v>
          </cell>
          <cell r="O1544" t="b">
            <v>0</v>
          </cell>
          <cell r="P1544" t="str">
            <v>ANJI FENGGE FURNITURE CO.,LTD</v>
          </cell>
          <cell r="Q1544">
            <v>0</v>
          </cell>
        </row>
        <row r="1545">
          <cell r="B1545" t="str">
            <v>KNIGHT-L</v>
          </cell>
          <cell r="C1545" t="str">
            <v>Game Chair with Recline Base and 4-Way Adjustable Armrests - Vailable in Different Colours</v>
          </cell>
          <cell r="D1545">
            <v>30</v>
          </cell>
          <cell r="E1545">
            <v>36</v>
          </cell>
          <cell r="F1545">
            <v>67</v>
          </cell>
          <cell r="G1545">
            <v>83</v>
          </cell>
          <cell r="H1545" t="str">
            <v>Trak Racer</v>
          </cell>
          <cell r="I1545" t="str">
            <v>Seat</v>
          </cell>
          <cell r="J1545" t="str">
            <v>Seat</v>
          </cell>
          <cell r="K1545" t="str">
            <v>Live</v>
          </cell>
          <cell r="L1545" t="str">
            <v>/</v>
          </cell>
          <cell r="M1545" t="str">
            <v>new</v>
          </cell>
          <cell r="N1545" t="str">
            <v>LIVE</v>
          </cell>
          <cell r="O1545" t="b">
            <v>0</v>
          </cell>
          <cell r="P1545" t="str">
            <v>ANJI FENGGE FURNITURE CO.,LTD</v>
          </cell>
          <cell r="Q1545">
            <v>0</v>
          </cell>
        </row>
        <row r="1546">
          <cell r="B1546" t="str">
            <v>KNIGHT-G</v>
          </cell>
          <cell r="C1546" t="str">
            <v>Game Chair with Recline Base and 4-Way Adjustable Armrests - Vailable in Different Colours</v>
          </cell>
          <cell r="D1546">
            <v>30</v>
          </cell>
          <cell r="E1546">
            <v>36</v>
          </cell>
          <cell r="F1546">
            <v>67</v>
          </cell>
          <cell r="G1546">
            <v>83</v>
          </cell>
          <cell r="H1546" t="str">
            <v>Trak Racer</v>
          </cell>
          <cell r="I1546" t="str">
            <v>Seat</v>
          </cell>
          <cell r="J1546" t="str">
            <v>Seat</v>
          </cell>
          <cell r="K1546" t="str">
            <v>Live</v>
          </cell>
          <cell r="L1546" t="str">
            <v>/</v>
          </cell>
          <cell r="M1546" t="str">
            <v>new</v>
          </cell>
          <cell r="N1546" t="str">
            <v>LIVE</v>
          </cell>
          <cell r="O1546" t="b">
            <v>0</v>
          </cell>
          <cell r="P1546" t="str">
            <v>ANJI FENGGE FURNITURE CO.,LTD</v>
          </cell>
          <cell r="Q1546">
            <v>0</v>
          </cell>
        </row>
        <row r="1547">
          <cell r="B1547" t="str">
            <v>SP-LS2</v>
          </cell>
          <cell r="C1547" t="str">
            <v>GAS LIFT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 t="str">
            <v>MASTEN</v>
          </cell>
          <cell r="I1547" t="str">
            <v>Miscellaneous</v>
          </cell>
          <cell r="J1547" t="str">
            <v>Miscellaneous</v>
          </cell>
          <cell r="K1547" t="str">
            <v>Archived</v>
          </cell>
          <cell r="L1547" t="str">
            <v>/</v>
          </cell>
          <cell r="M1547" t="str">
            <v>new</v>
          </cell>
          <cell r="N1547" t="str">
            <v>ARCHIVED</v>
          </cell>
          <cell r="O1547" t="b">
            <v>0</v>
          </cell>
          <cell r="P1547" t="str">
            <v>NA</v>
          </cell>
          <cell r="Q1547">
            <v>0</v>
          </cell>
        </row>
        <row r="1548">
          <cell r="B1548" t="str">
            <v>SP-LS6</v>
          </cell>
          <cell r="C1548" t="str">
            <v>GAS LIFT LEVER AND BASE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 t="str">
            <v>MASTEN</v>
          </cell>
          <cell r="I1548" t="str">
            <v>Miscellaneous</v>
          </cell>
          <cell r="J1548" t="str">
            <v>Miscellaneous</v>
          </cell>
          <cell r="K1548" t="str">
            <v>Archived</v>
          </cell>
          <cell r="L1548" t="str">
            <v>/</v>
          </cell>
          <cell r="M1548" t="str">
            <v>new</v>
          </cell>
          <cell r="N1548" t="str">
            <v>ARCHIVED</v>
          </cell>
          <cell r="O1548" t="b">
            <v>0</v>
          </cell>
          <cell r="P1548" t="str">
            <v>NA</v>
          </cell>
          <cell r="Q1548">
            <v>0</v>
          </cell>
        </row>
        <row r="1549">
          <cell r="B1549" t="str">
            <v>RS6-GDZ</v>
          </cell>
          <cell r="C1549" t="str">
            <v>gear seat</v>
          </cell>
          <cell r="D1549">
            <v>0.95</v>
          </cell>
          <cell r="E1549">
            <v>11</v>
          </cell>
          <cell r="F1549">
            <v>12.5</v>
          </cell>
          <cell r="G1549">
            <v>16.5</v>
          </cell>
          <cell r="H1549" t="str">
            <v>Trak Racer</v>
          </cell>
          <cell r="I1549" t="str">
            <v>Spare Parts</v>
          </cell>
          <cell r="J1549" t="str">
            <v>Spare Parts</v>
          </cell>
          <cell r="K1549" t="str">
            <v>NA</v>
          </cell>
          <cell r="L1549" t="str">
            <v>/</v>
          </cell>
          <cell r="M1549" t="str">
            <v>new</v>
          </cell>
          <cell r="N1549" t="str">
            <v>LIVE</v>
          </cell>
          <cell r="O1549" t="b">
            <v>0</v>
          </cell>
          <cell r="P1549" t="str">
            <v>NA</v>
          </cell>
          <cell r="Q1549">
            <v>0</v>
          </cell>
        </row>
        <row r="1550">
          <cell r="B1550" t="str">
            <v>RS6-GDG</v>
          </cell>
          <cell r="C1550" t="str">
            <v>gear tube</v>
          </cell>
          <cell r="D1550">
            <v>1.1499999999999999</v>
          </cell>
          <cell r="E1550">
            <v>7</v>
          </cell>
          <cell r="F1550">
            <v>24</v>
          </cell>
          <cell r="G1550">
            <v>51</v>
          </cell>
          <cell r="H1550" t="str">
            <v>Trak Racer</v>
          </cell>
          <cell r="I1550" t="str">
            <v>Spare Parts</v>
          </cell>
          <cell r="J1550" t="str">
            <v>Spare Parts</v>
          </cell>
          <cell r="K1550" t="str">
            <v>NA</v>
          </cell>
          <cell r="L1550" t="str">
            <v>/</v>
          </cell>
          <cell r="M1550" t="str">
            <v>new</v>
          </cell>
          <cell r="N1550" t="str">
            <v>LIVE</v>
          </cell>
          <cell r="O1550" t="b">
            <v>0</v>
          </cell>
          <cell r="P1550" t="str">
            <v>NA</v>
          </cell>
          <cell r="Q1550">
            <v>0</v>
          </cell>
        </row>
        <row r="1551">
          <cell r="B1551" t="str">
            <v>CHNI9C</v>
          </cell>
          <cell r="C1551" t="str">
            <v>Genuine Camera to Aftermarket Monitor Video Reverse Camera Adapter for Nissan Navara Np300 St Stx 2015-On</v>
          </cell>
          <cell r="D1551">
            <v>4.9000000000000002E-2</v>
          </cell>
          <cell r="E1551">
            <v>7.0000000000000007E-2</v>
          </cell>
          <cell r="F1551">
            <v>0.13</v>
          </cell>
          <cell r="G1551">
            <v>0.04</v>
          </cell>
          <cell r="H1551" t="str">
            <v>MASTEN</v>
          </cell>
          <cell r="I1551" t="str">
            <v>Vehicle Accessories</v>
          </cell>
          <cell r="J1551" t="str">
            <v>In Dash Navigation System Accessories</v>
          </cell>
          <cell r="K1551" t="str">
            <v>Archived</v>
          </cell>
          <cell r="L1551" t="str">
            <v>/</v>
          </cell>
          <cell r="M1551" t="str">
            <v>new</v>
          </cell>
          <cell r="N1551" t="str">
            <v>ARCHIVED</v>
          </cell>
          <cell r="O1551" t="b">
            <v>0</v>
          </cell>
          <cell r="P1551" t="str">
            <v>NA</v>
          </cell>
          <cell r="Q1551">
            <v>0</v>
          </cell>
        </row>
        <row r="1552">
          <cell r="B1552" t="str">
            <v>HAZARD-M035</v>
          </cell>
          <cell r="C1552" t="str">
            <v>GENUINE Toyota Kluger Hazard Switch Grande or Aftermarket Screen 06-14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 t="str">
            <v>MASTEN</v>
          </cell>
          <cell r="I1552" t="str">
            <v>Vehicle Accessories</v>
          </cell>
          <cell r="J1552" t="str">
            <v>In Dash Navigation System Accessories</v>
          </cell>
          <cell r="K1552" t="str">
            <v>Live</v>
          </cell>
          <cell r="L1552" t="str">
            <v>/</v>
          </cell>
          <cell r="M1552" t="str">
            <v>new</v>
          </cell>
          <cell r="N1552" t="str">
            <v>ARCHIVED</v>
          </cell>
          <cell r="O1552" t="b">
            <v>0</v>
          </cell>
          <cell r="P1552" t="str">
            <v>Brash Import</v>
          </cell>
          <cell r="Q1552">
            <v>0</v>
          </cell>
        </row>
        <row r="1553">
          <cell r="B1553" t="str">
            <v>GIFT100</v>
          </cell>
          <cell r="C1553" t="str">
            <v>GIFT100</v>
          </cell>
          <cell r="D1553">
            <v>0</v>
          </cell>
          <cell r="E1553">
            <v>0</v>
          </cell>
          <cell r="F1553">
            <v>0</v>
          </cell>
          <cell r="G1553">
            <v>0</v>
          </cell>
          <cell r="H1553" t="str">
            <v>Trak Racer</v>
          </cell>
          <cell r="I1553" t="str">
            <v>Merch</v>
          </cell>
          <cell r="J1553" t="str">
            <v>Merch</v>
          </cell>
          <cell r="K1553" t="str">
            <v>NA</v>
          </cell>
          <cell r="L1553" t="str">
            <v>/</v>
          </cell>
          <cell r="M1553" t="str">
            <v>new</v>
          </cell>
          <cell r="N1553" t="str">
            <v>LIVE</v>
          </cell>
          <cell r="O1553" t="b">
            <v>0</v>
          </cell>
          <cell r="P1553" t="str">
            <v>NA</v>
          </cell>
          <cell r="Q1553">
            <v>0</v>
          </cell>
        </row>
        <row r="1554">
          <cell r="B1554" t="str">
            <v>GIFT300</v>
          </cell>
          <cell r="C1554" t="str">
            <v>GIFT300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 t="str">
            <v>Trak Racer</v>
          </cell>
          <cell r="I1554" t="str">
            <v>Merch</v>
          </cell>
          <cell r="J1554" t="str">
            <v>Merch</v>
          </cell>
          <cell r="K1554" t="str">
            <v>NA</v>
          </cell>
          <cell r="L1554" t="str">
            <v>/</v>
          </cell>
          <cell r="M1554" t="str">
            <v>new</v>
          </cell>
          <cell r="N1554" t="str">
            <v>LIVE</v>
          </cell>
          <cell r="O1554" t="b">
            <v>0</v>
          </cell>
          <cell r="P1554" t="str">
            <v>NA</v>
          </cell>
          <cell r="Q1554">
            <v>0</v>
          </cell>
        </row>
        <row r="1555">
          <cell r="B1555" t="str">
            <v>SQ1745922</v>
          </cell>
          <cell r="C1555" t="str">
            <v>GOMEZ SIM INDUSTRIES Formual Pro Elite Prime DC Sim Racing Steering Wheel multi color/dual clutch</v>
          </cell>
          <cell r="D1555">
            <v>1.9</v>
          </cell>
          <cell r="E1555">
            <v>14</v>
          </cell>
          <cell r="F1555">
            <v>32</v>
          </cell>
          <cell r="G1555">
            <v>33</v>
          </cell>
          <cell r="H1555" t="str">
            <v>Trak Racer</v>
          </cell>
          <cell r="I1555" t="str">
            <v>Electronics - 3P</v>
          </cell>
          <cell r="J1555" t="str">
            <v>Electronics</v>
          </cell>
          <cell r="K1555" t="str">
            <v>NA</v>
          </cell>
          <cell r="L1555" t="str">
            <v>/</v>
          </cell>
          <cell r="M1555" t="str">
            <v>new</v>
          </cell>
          <cell r="N1555" t="str">
            <v>LIVE</v>
          </cell>
          <cell r="O1555" t="b">
            <v>0</v>
          </cell>
          <cell r="P1555" t="str">
            <v>Gomez Sim Industries (GSI)</v>
          </cell>
          <cell r="Q1555">
            <v>1567.63</v>
          </cell>
        </row>
        <row r="1556">
          <cell r="B1556" t="str">
            <v>SQ5969361</v>
          </cell>
          <cell r="C1556" t="str">
            <v>GOMEZ SIM INDUSTRIES GSI AH50 Hub Black</v>
          </cell>
          <cell r="D1556">
            <v>0.45</v>
          </cell>
          <cell r="E1556">
            <v>10.199999999999999</v>
          </cell>
          <cell r="F1556">
            <v>10.199999999999999</v>
          </cell>
          <cell r="G1556">
            <v>10.199999999999999</v>
          </cell>
          <cell r="H1556" t="str">
            <v>Trak Racer</v>
          </cell>
          <cell r="I1556" t="str">
            <v>Electronics - 3P</v>
          </cell>
          <cell r="J1556" t="str">
            <v>Electronics</v>
          </cell>
          <cell r="K1556" t="str">
            <v>NA</v>
          </cell>
          <cell r="L1556" t="str">
            <v>/</v>
          </cell>
          <cell r="M1556" t="str">
            <v>new</v>
          </cell>
          <cell r="N1556" t="str">
            <v>LIVE</v>
          </cell>
          <cell r="O1556" t="b">
            <v>0</v>
          </cell>
          <cell r="P1556" t="str">
            <v>Gomez Sim Industries (GSI)</v>
          </cell>
          <cell r="Q1556">
            <v>0</v>
          </cell>
        </row>
        <row r="1557">
          <cell r="B1557" t="str">
            <v>SQ2581774</v>
          </cell>
          <cell r="C1557" t="str">
            <v>GOMEZ SIM INDUSTRIES GXL Pro Prime Sim Racing Steering Wheel multi color/no clutch</v>
          </cell>
          <cell r="D1557">
            <v>1.9</v>
          </cell>
          <cell r="E1557">
            <v>14</v>
          </cell>
          <cell r="F1557">
            <v>32</v>
          </cell>
          <cell r="G1557">
            <v>33</v>
          </cell>
          <cell r="H1557" t="str">
            <v>Trak Racer</v>
          </cell>
          <cell r="I1557" t="str">
            <v>Electronics - 3P</v>
          </cell>
          <cell r="J1557" t="str">
            <v>Electronics</v>
          </cell>
          <cell r="K1557" t="str">
            <v>NA</v>
          </cell>
          <cell r="L1557" t="str">
            <v>/</v>
          </cell>
          <cell r="M1557" t="str">
            <v>new</v>
          </cell>
          <cell r="N1557" t="str">
            <v>LIVE</v>
          </cell>
          <cell r="O1557" t="b">
            <v>0</v>
          </cell>
          <cell r="P1557" t="str">
            <v>Gomez Sim Industries (GSI)</v>
          </cell>
          <cell r="Q1557">
            <v>947.21680000000003</v>
          </cell>
        </row>
        <row r="1558">
          <cell r="B1558" t="str">
            <v>TR80L-1-TK</v>
          </cell>
          <cell r="C1558" t="str">
            <v>GOOD SIMULATOR TURNKEY - Formula</v>
          </cell>
          <cell r="D1558">
            <v>0</v>
          </cell>
          <cell r="E1558">
            <v>0</v>
          </cell>
          <cell r="F1558">
            <v>0</v>
          </cell>
          <cell r="G1558">
            <v>0</v>
          </cell>
          <cell r="H1558" t="str">
            <v>Trak Racer</v>
          </cell>
          <cell r="I1558" t="str">
            <v>Default</v>
          </cell>
          <cell r="J1558" t="str">
            <v>Electronics</v>
          </cell>
          <cell r="K1558" t="str">
            <v>NA</v>
          </cell>
          <cell r="L1558" t="str">
            <v>/</v>
          </cell>
          <cell r="M1558" t="str">
            <v>new</v>
          </cell>
          <cell r="N1558" t="str">
            <v>LIVE</v>
          </cell>
          <cell r="O1558" t="b">
            <v>1</v>
          </cell>
          <cell r="P1558" t="str">
            <v>NA</v>
          </cell>
          <cell r="Q1558">
            <v>0</v>
          </cell>
        </row>
        <row r="1559">
          <cell r="B1559" t="str">
            <v>AVN-T10C</v>
          </cell>
          <cell r="C1559" t="str">
            <v>GPS  FAS 8 inch INC Camera For Toyota Land Cruiser Prado 150 09-15 GX GR KD</v>
          </cell>
          <cell r="D1559">
            <v>4.22</v>
          </cell>
          <cell r="E1559">
            <v>0.51</v>
          </cell>
          <cell r="F1559">
            <v>0.4</v>
          </cell>
          <cell r="G1559">
            <v>0.23</v>
          </cell>
          <cell r="H1559" t="str">
            <v>MASTEN</v>
          </cell>
          <cell r="I1559" t="str">
            <v>Navigation System</v>
          </cell>
          <cell r="J1559" t="str">
            <v>Navigation System</v>
          </cell>
          <cell r="K1559" t="str">
            <v>Archived</v>
          </cell>
          <cell r="L1559" t="str">
            <v>/</v>
          </cell>
          <cell r="M1559" t="str">
            <v>new</v>
          </cell>
          <cell r="N1559" t="str">
            <v>ARCHIVED</v>
          </cell>
          <cell r="O1559" t="b">
            <v>1</v>
          </cell>
          <cell r="P1559" t="str">
            <v>WISE SUCCESS(HK) TECHNOLOGY LIMITED</v>
          </cell>
          <cell r="Q1559">
            <v>0</v>
          </cell>
        </row>
        <row r="1560">
          <cell r="B1560" t="str">
            <v>AND4-K02S</v>
          </cell>
          <cell r="C1560" t="str">
            <v>GPS  For Kia Sorento Bluetooth Car Player Navigation Radio Stereo DVD 2009-2012</v>
          </cell>
          <cell r="D1560">
            <v>4.0999999999999996</v>
          </cell>
          <cell r="E1560">
            <v>0.28999999999999998</v>
          </cell>
          <cell r="F1560">
            <v>0.28000000000000003</v>
          </cell>
          <cell r="G1560">
            <v>0.2</v>
          </cell>
          <cell r="H1560" t="str">
            <v>MASTEN</v>
          </cell>
          <cell r="I1560" t="str">
            <v>Navigation System</v>
          </cell>
          <cell r="J1560" t="str">
            <v>In Dash Navigation System</v>
          </cell>
          <cell r="K1560" t="str">
            <v>Live</v>
          </cell>
          <cell r="L1560" t="str">
            <v>/</v>
          </cell>
          <cell r="M1560" t="str">
            <v>new</v>
          </cell>
          <cell r="N1560" t="str">
            <v>ARCHIVED</v>
          </cell>
          <cell r="O1560" t="b">
            <v>1</v>
          </cell>
          <cell r="P1560" t="str">
            <v>Canying Industrial Co., Ltd.</v>
          </cell>
          <cell r="Q1560">
            <v>0</v>
          </cell>
        </row>
        <row r="1561">
          <cell r="B1561" t="str">
            <v>AVN-K02S</v>
          </cell>
          <cell r="C1561" t="str">
            <v>GPS  For Kia Sorento Bluetooth Car Player Navigation Radio Stereo DVD 2009-2012 AVN-K02S</v>
          </cell>
          <cell r="D1561">
            <v>5.8</v>
          </cell>
          <cell r="E1561">
            <v>0.28999999999999998</v>
          </cell>
          <cell r="F1561">
            <v>0.38</v>
          </cell>
          <cell r="G1561">
            <v>0.28999999999999998</v>
          </cell>
          <cell r="H1561" t="str">
            <v>MASTEN</v>
          </cell>
          <cell r="I1561" t="str">
            <v>Navigation System</v>
          </cell>
          <cell r="J1561" t="str">
            <v>Navigation System</v>
          </cell>
          <cell r="K1561" t="str">
            <v>Archived</v>
          </cell>
          <cell r="L1561" t="str">
            <v>/</v>
          </cell>
          <cell r="M1561" t="str">
            <v>new</v>
          </cell>
          <cell r="N1561" t="str">
            <v>ARCHIVED</v>
          </cell>
          <cell r="O1561" t="b">
            <v>1</v>
          </cell>
          <cell r="P1561" t="str">
            <v>WISE SUCCESS(HK) TECHNOLOGY LIMITED</v>
          </cell>
          <cell r="Q1561">
            <v>0</v>
          </cell>
        </row>
        <row r="1562">
          <cell r="B1562" t="str">
            <v>DVR-GPS</v>
          </cell>
          <cell r="C1562" t="str">
            <v>GPS add on to MAVR9804 and MAVR9844 Analogue and Digital DVR Kits</v>
          </cell>
          <cell r="D1562">
            <v>0.5</v>
          </cell>
          <cell r="E1562">
            <v>0.1</v>
          </cell>
          <cell r="F1562">
            <v>0.15</v>
          </cell>
          <cell r="G1562">
            <v>0.09</v>
          </cell>
          <cell r="H1562" t="str">
            <v>MASTEN</v>
          </cell>
          <cell r="I1562" t="str">
            <v>Vehicle Accessories</v>
          </cell>
          <cell r="J1562" t="str">
            <v>DVR</v>
          </cell>
          <cell r="K1562" t="str">
            <v>Live</v>
          </cell>
          <cell r="L1562" t="str">
            <v>/</v>
          </cell>
          <cell r="M1562" t="str">
            <v>new</v>
          </cell>
          <cell r="N1562" t="str">
            <v>ARCHIVED</v>
          </cell>
          <cell r="O1562" t="b">
            <v>0</v>
          </cell>
          <cell r="P1562" t="str">
            <v>NA</v>
          </cell>
          <cell r="Q1562">
            <v>0</v>
          </cell>
        </row>
        <row r="1563">
          <cell r="B1563" t="str">
            <v>SP-01</v>
          </cell>
          <cell r="C1563" t="str">
            <v>GPS Antenna to suit Lifestyle S60 Model - brass plug</v>
          </cell>
          <cell r="D1563">
            <v>0.1</v>
          </cell>
          <cell r="E1563">
            <v>0.1</v>
          </cell>
          <cell r="F1563">
            <v>0.1</v>
          </cell>
          <cell r="G1563">
            <v>0.1</v>
          </cell>
          <cell r="H1563" t="str">
            <v>MASTEN</v>
          </cell>
          <cell r="I1563" t="str">
            <v>Harness</v>
          </cell>
          <cell r="J1563" t="str">
            <v>In Dash Navigation System Accessories</v>
          </cell>
          <cell r="K1563" t="str">
            <v>Archived</v>
          </cell>
          <cell r="L1563" t="str">
            <v>/</v>
          </cell>
          <cell r="M1563" t="str">
            <v>new</v>
          </cell>
          <cell r="N1563" t="str">
            <v>ARCHIVED</v>
          </cell>
          <cell r="O1563" t="b">
            <v>0</v>
          </cell>
          <cell r="P1563" t="str">
            <v>Guangzhou Offroad Running Limited</v>
          </cell>
          <cell r="Q1563">
            <v>0</v>
          </cell>
        </row>
        <row r="1564">
          <cell r="B1564" t="str">
            <v>SP-07</v>
          </cell>
          <cell r="C1564" t="str">
            <v>GPS Antenna to suit Platinum S100 Model - Blue plug connector</v>
          </cell>
          <cell r="D1564">
            <v>0.1</v>
          </cell>
          <cell r="E1564">
            <v>0.1</v>
          </cell>
          <cell r="F1564">
            <v>0.1</v>
          </cell>
          <cell r="G1564">
            <v>0.1</v>
          </cell>
          <cell r="H1564" t="str">
            <v>MASTEN</v>
          </cell>
          <cell r="I1564" t="str">
            <v>Harness</v>
          </cell>
          <cell r="J1564" t="str">
            <v>In Dash Navigation System Accessories</v>
          </cell>
          <cell r="K1564" t="str">
            <v>Live</v>
          </cell>
          <cell r="L1564" t="str">
            <v>/</v>
          </cell>
          <cell r="M1564" t="str">
            <v>new</v>
          </cell>
          <cell r="N1564" t="str">
            <v>ARCHIVED</v>
          </cell>
          <cell r="O1564" t="b">
            <v>0</v>
          </cell>
          <cell r="P1564" t="str">
            <v>WISE SUCCESS(HK) TECHNOLOGY LIMITED</v>
          </cell>
          <cell r="Q1564">
            <v>0</v>
          </cell>
        </row>
        <row r="1565">
          <cell r="B1565" t="str">
            <v>SP-14</v>
          </cell>
          <cell r="C1565" t="str">
            <v>GPS Antenna to suit S200/300 Model - Silver/Gold plug connector</v>
          </cell>
          <cell r="D1565">
            <v>0.1</v>
          </cell>
          <cell r="E1565">
            <v>0.1</v>
          </cell>
          <cell r="F1565">
            <v>0.1</v>
          </cell>
          <cell r="G1565">
            <v>0.1</v>
          </cell>
          <cell r="H1565" t="str">
            <v>MASTEN</v>
          </cell>
          <cell r="I1565" t="str">
            <v>Harness</v>
          </cell>
          <cell r="J1565" t="str">
            <v>In Dash Navigation System Accessories</v>
          </cell>
          <cell r="K1565" t="str">
            <v>Live</v>
          </cell>
          <cell r="L1565" t="str">
            <v>/</v>
          </cell>
          <cell r="M1565" t="str">
            <v>new</v>
          </cell>
          <cell r="N1565" t="str">
            <v>ARCHIVED</v>
          </cell>
          <cell r="O1565" t="b">
            <v>0</v>
          </cell>
          <cell r="P1565" t="str">
            <v>WISE SUCCESS(HK) TECHNOLOGY LIMITED</v>
          </cell>
          <cell r="Q1565">
            <v>0</v>
          </cell>
        </row>
        <row r="1566">
          <cell r="B1566" t="str">
            <v>RoadmasterTest_final</v>
          </cell>
          <cell r="C1566" t="str">
            <v>GPS Bluetooth Car Player Navigation  Hilux Prado Corolla</v>
          </cell>
          <cell r="D1566">
            <v>4.0999999999999996</v>
          </cell>
          <cell r="E1566">
            <v>0.28000000000000003</v>
          </cell>
          <cell r="F1566">
            <v>0.28999999999999998</v>
          </cell>
          <cell r="G1566">
            <v>0.2</v>
          </cell>
          <cell r="H1566" t="str">
            <v>MASTEN</v>
          </cell>
          <cell r="I1566" t="str">
            <v>Miscellaneous</v>
          </cell>
          <cell r="J1566" t="str">
            <v>Miscellaneous</v>
          </cell>
          <cell r="K1566" t="str">
            <v>Archived</v>
          </cell>
          <cell r="L1566" t="str">
            <v>/</v>
          </cell>
          <cell r="M1566" t="str">
            <v>new</v>
          </cell>
          <cell r="N1566" t="str">
            <v>ARCHIVED</v>
          </cell>
          <cell r="O1566" t="b">
            <v>1</v>
          </cell>
          <cell r="P1566" t="str">
            <v>WISE SUCCESS(HK) TECHNOLOGY LIMITED</v>
          </cell>
          <cell r="Q1566">
            <v>0</v>
          </cell>
        </row>
        <row r="1567">
          <cell r="B1567" t="str">
            <v>AND4-T10C</v>
          </cell>
          <cell r="C1567" t="str">
            <v>GPS Bluetooth Car Player Navigation Inc FAS 8 inch INC Camera For Toyota Land Cruiser Prado 150 09-15 GX GR KD</v>
          </cell>
          <cell r="D1567">
            <v>4.22</v>
          </cell>
          <cell r="E1567">
            <v>0.51</v>
          </cell>
          <cell r="F1567">
            <v>0.4</v>
          </cell>
          <cell r="G1567">
            <v>0.23</v>
          </cell>
          <cell r="H1567" t="str">
            <v>MASTEN</v>
          </cell>
          <cell r="I1567" t="str">
            <v>Navigation System</v>
          </cell>
          <cell r="J1567" t="str">
            <v>In Dash Navigation System</v>
          </cell>
          <cell r="K1567" t="str">
            <v>Live</v>
          </cell>
          <cell r="L1567" t="str">
            <v>/</v>
          </cell>
          <cell r="M1567" t="str">
            <v>new</v>
          </cell>
          <cell r="N1567" t="str">
            <v>ARCHIVED</v>
          </cell>
          <cell r="O1567" t="b">
            <v>1</v>
          </cell>
          <cell r="P1567" t="str">
            <v>Canying Industrial Co., Ltd.</v>
          </cell>
          <cell r="Q1567">
            <v>0</v>
          </cell>
        </row>
        <row r="1568">
          <cell r="B1568" t="str">
            <v>AVN-T02C</v>
          </cell>
          <cell r="C1568" t="str">
            <v>GPS Bluetooth Car Player Navigation Radio Stereo DVD For Toyota</v>
          </cell>
          <cell r="D1568">
            <v>0</v>
          </cell>
          <cell r="E1568">
            <v>0</v>
          </cell>
          <cell r="F1568">
            <v>0</v>
          </cell>
          <cell r="G1568">
            <v>0</v>
          </cell>
          <cell r="H1568" t="str">
            <v>MASTEN</v>
          </cell>
          <cell r="I1568" t="str">
            <v>Navigation System</v>
          </cell>
          <cell r="J1568" t="str">
            <v>Navigation System</v>
          </cell>
          <cell r="K1568" t="str">
            <v>Archived</v>
          </cell>
          <cell r="L1568" t="str">
            <v>/</v>
          </cell>
          <cell r="M1568" t="str">
            <v>new</v>
          </cell>
          <cell r="N1568" t="str">
            <v>ARCHIVED</v>
          </cell>
          <cell r="O1568" t="b">
            <v>0</v>
          </cell>
          <cell r="P1568" t="str">
            <v>WISE SUCCESS(HK) TECHNOLOGY LIMITED</v>
          </cell>
          <cell r="Q1568">
            <v>0</v>
          </cell>
        </row>
        <row r="1569">
          <cell r="B1569" t="str">
            <v>AND4-T12</v>
          </cell>
          <cell r="C1569" t="str">
            <v>GPS Bluetooth Car Player Navigation Radio Stereo DVD For Toyota Kluger 9 14-16</v>
          </cell>
          <cell r="D1569">
            <v>5.8</v>
          </cell>
          <cell r="E1569">
            <v>0.28999999999999998</v>
          </cell>
          <cell r="F1569">
            <v>0.38</v>
          </cell>
          <cell r="G1569">
            <v>0.28999999999999998</v>
          </cell>
          <cell r="H1569" t="str">
            <v>MASTEN</v>
          </cell>
          <cell r="I1569" t="str">
            <v>Navigation System</v>
          </cell>
          <cell r="J1569" t="str">
            <v>In Dash Navigation System</v>
          </cell>
          <cell r="K1569" t="str">
            <v>Live</v>
          </cell>
          <cell r="L1569" t="str">
            <v>/</v>
          </cell>
          <cell r="M1569" t="str">
            <v>new</v>
          </cell>
          <cell r="N1569" t="str">
            <v>ARCHIVED</v>
          </cell>
          <cell r="O1569" t="b">
            <v>0</v>
          </cell>
          <cell r="P1569" t="str">
            <v>WISE SUCCESS(HK) TECHNOLOGY LIMITED</v>
          </cell>
          <cell r="Q1569">
            <v>0</v>
          </cell>
        </row>
        <row r="1570">
          <cell r="B1570" t="str">
            <v>AVN-T12</v>
          </cell>
          <cell r="C1570" t="str">
            <v>GPS Bluetooth Car Player Navigation Radio Stereo DVD For Toyota Kluger 9 14-16</v>
          </cell>
          <cell r="D1570">
            <v>5.8</v>
          </cell>
          <cell r="E1570">
            <v>0.28999999999999998</v>
          </cell>
          <cell r="F1570">
            <v>0.38</v>
          </cell>
          <cell r="G1570">
            <v>0.28999999999999998</v>
          </cell>
          <cell r="H1570" t="str">
            <v>MASTEN</v>
          </cell>
          <cell r="I1570" t="str">
            <v>Navigation System</v>
          </cell>
          <cell r="J1570" t="str">
            <v>Navigation System</v>
          </cell>
          <cell r="K1570" t="str">
            <v>Archived</v>
          </cell>
          <cell r="L1570" t="str">
            <v>/</v>
          </cell>
          <cell r="M1570" t="str">
            <v>new</v>
          </cell>
          <cell r="N1570" t="str">
            <v>ARCHIVED</v>
          </cell>
          <cell r="O1570" t="b">
            <v>0</v>
          </cell>
          <cell r="P1570" t="str">
            <v>NA</v>
          </cell>
          <cell r="Q1570">
            <v>0</v>
          </cell>
        </row>
        <row r="1571">
          <cell r="B1571" t="str">
            <v>AVN-T12S</v>
          </cell>
          <cell r="C1571" t="str">
            <v>GPS Bluetooth Car Player Navigation Radio Stereo DVD For Toyota Kluger 9 2014 onwards</v>
          </cell>
          <cell r="D1571">
            <v>5.8</v>
          </cell>
          <cell r="E1571">
            <v>0.28999999999999998</v>
          </cell>
          <cell r="F1571">
            <v>0.38</v>
          </cell>
          <cell r="G1571">
            <v>0.28999999999999998</v>
          </cell>
          <cell r="H1571" t="str">
            <v>MASTEN</v>
          </cell>
          <cell r="I1571" t="str">
            <v>Navigation System</v>
          </cell>
          <cell r="J1571" t="str">
            <v>Navigation System</v>
          </cell>
          <cell r="K1571" t="str">
            <v>Archived</v>
          </cell>
          <cell r="L1571" t="str">
            <v>/</v>
          </cell>
          <cell r="M1571" t="str">
            <v>new</v>
          </cell>
          <cell r="N1571" t="str">
            <v>ARCHIVED</v>
          </cell>
          <cell r="O1571" t="b">
            <v>1</v>
          </cell>
          <cell r="P1571" t="str">
            <v>NA</v>
          </cell>
          <cell r="Q1571">
            <v>0</v>
          </cell>
        </row>
        <row r="1572">
          <cell r="B1572" t="str">
            <v>AVN-L03</v>
          </cell>
          <cell r="C1572" t="str">
            <v>GPS Bluetooth Car Player Navigation Radio Stereo DVD For Toyota Landcruiser 200 Series VX 07-15</v>
          </cell>
          <cell r="D1572">
            <v>5.8</v>
          </cell>
          <cell r="E1572">
            <v>0.28999999999999998</v>
          </cell>
          <cell r="F1572">
            <v>0.38</v>
          </cell>
          <cell r="G1572">
            <v>0.28999999999999998</v>
          </cell>
          <cell r="H1572" t="str">
            <v>MASTEN</v>
          </cell>
          <cell r="I1572" t="str">
            <v>Navigation System</v>
          </cell>
          <cell r="J1572" t="str">
            <v>Navigation System</v>
          </cell>
          <cell r="K1572" t="str">
            <v>Archived</v>
          </cell>
          <cell r="L1572" t="str">
            <v>/</v>
          </cell>
          <cell r="M1572" t="str">
            <v>new</v>
          </cell>
          <cell r="N1572" t="str">
            <v>ARCHIVED</v>
          </cell>
          <cell r="O1572" t="b">
            <v>1</v>
          </cell>
          <cell r="P1572" t="str">
            <v>WISE SUCCESS(HK) TECHNOLOGY LIMITED</v>
          </cell>
          <cell r="Q1572">
            <v>0</v>
          </cell>
        </row>
        <row r="1573">
          <cell r="B1573" t="str">
            <v>AVN-L03S</v>
          </cell>
          <cell r="C1573" t="str">
            <v>GPS Bluetooth Car Player Navigation Radio Stereo DVD for Toyota Landcruiser 200 Series VX 07-15</v>
          </cell>
          <cell r="D1573">
            <v>5.8</v>
          </cell>
          <cell r="E1573">
            <v>0.28999999999999998</v>
          </cell>
          <cell r="F1573">
            <v>0.38</v>
          </cell>
          <cell r="G1573">
            <v>0.28999999999999998</v>
          </cell>
          <cell r="H1573" t="str">
            <v>MASTEN</v>
          </cell>
          <cell r="I1573" t="str">
            <v>Navigation System</v>
          </cell>
          <cell r="J1573" t="str">
            <v>Navigation System</v>
          </cell>
          <cell r="K1573" t="str">
            <v>Archived</v>
          </cell>
          <cell r="L1573" t="str">
            <v>/</v>
          </cell>
          <cell r="M1573" t="str">
            <v>new</v>
          </cell>
          <cell r="N1573" t="str">
            <v>ARCHIVED</v>
          </cell>
          <cell r="O1573" t="b">
            <v>1</v>
          </cell>
          <cell r="P1573" t="str">
            <v>WISE SUCCESS(HK) TECHNOLOGY LIMITED</v>
          </cell>
          <cell r="Q1573">
            <v>0</v>
          </cell>
        </row>
        <row r="1574">
          <cell r="B1574" t="str">
            <v>AVN-T02</v>
          </cell>
          <cell r="C1574" t="str">
            <v>GPS Bluetooth Car Player Navigation Radio Stereo DVD For Toyota Prado</v>
          </cell>
          <cell r="D1574">
            <v>4.0999999999999996</v>
          </cell>
          <cell r="E1574">
            <v>0.28000000000000003</v>
          </cell>
          <cell r="F1574">
            <v>0.28999999999999998</v>
          </cell>
          <cell r="G1574">
            <v>0.2</v>
          </cell>
          <cell r="H1574" t="str">
            <v>MASTEN</v>
          </cell>
          <cell r="I1574" t="str">
            <v>Navigation System</v>
          </cell>
          <cell r="J1574" t="str">
            <v>Navigation System</v>
          </cell>
          <cell r="K1574" t="str">
            <v>Archived</v>
          </cell>
          <cell r="L1574" t="str">
            <v>/</v>
          </cell>
          <cell r="M1574" t="str">
            <v>new</v>
          </cell>
          <cell r="N1574" t="str">
            <v>ARCHIVED</v>
          </cell>
          <cell r="O1574" t="b">
            <v>0</v>
          </cell>
          <cell r="P1574" t="str">
            <v>WISE SUCCESS(HK) TECHNOLOGY LIMITED</v>
          </cell>
          <cell r="Q1574">
            <v>0</v>
          </cell>
        </row>
        <row r="1575">
          <cell r="B1575" t="str">
            <v>AND4-T08</v>
          </cell>
          <cell r="C1575" t="str">
            <v>GPS Bluetooth Car Player Navigation Radio Stereo DVD For Toyota RAV4 15-16</v>
          </cell>
          <cell r="D1575">
            <v>5.8</v>
          </cell>
          <cell r="E1575">
            <v>0.28999999999999998</v>
          </cell>
          <cell r="F1575">
            <v>0.38</v>
          </cell>
          <cell r="G1575">
            <v>0.28999999999999998</v>
          </cell>
          <cell r="H1575" t="str">
            <v>MASTEN</v>
          </cell>
          <cell r="I1575" t="str">
            <v>Navigation System</v>
          </cell>
          <cell r="J1575" t="str">
            <v>In Dash Navigation System</v>
          </cell>
          <cell r="K1575" t="str">
            <v>Live</v>
          </cell>
          <cell r="L1575" t="str">
            <v>/</v>
          </cell>
          <cell r="M1575" t="str">
            <v>new</v>
          </cell>
          <cell r="N1575" t="str">
            <v>ARCHIVED</v>
          </cell>
          <cell r="O1575" t="b">
            <v>0</v>
          </cell>
          <cell r="P1575" t="str">
            <v>WISE SUCCESS(HK) TECHNOLOGY LIMITED</v>
          </cell>
          <cell r="Q1575">
            <v>0</v>
          </cell>
        </row>
        <row r="1576">
          <cell r="B1576" t="str">
            <v>AVN-T08</v>
          </cell>
          <cell r="C1576" t="str">
            <v>GPS Bluetooth Car Player Navigation Radio Stereo DVD For Toyota RAV4 15-16</v>
          </cell>
          <cell r="D1576">
            <v>6</v>
          </cell>
          <cell r="E1576">
            <v>0.28999999999999998</v>
          </cell>
          <cell r="F1576">
            <v>0.38</v>
          </cell>
          <cell r="G1576">
            <v>0.3</v>
          </cell>
          <cell r="H1576" t="str">
            <v>MASTEN</v>
          </cell>
          <cell r="I1576" t="str">
            <v>Navigation System</v>
          </cell>
          <cell r="J1576" t="str">
            <v>Navigation System</v>
          </cell>
          <cell r="K1576" t="str">
            <v>Archived</v>
          </cell>
          <cell r="L1576" t="str">
            <v>/</v>
          </cell>
          <cell r="M1576" t="str">
            <v>new</v>
          </cell>
          <cell r="N1576" t="str">
            <v>ARCHIVED</v>
          </cell>
          <cell r="O1576" t="b">
            <v>0</v>
          </cell>
          <cell r="P1576" t="str">
            <v>NA</v>
          </cell>
          <cell r="Q1576">
            <v>0</v>
          </cell>
        </row>
        <row r="1577">
          <cell r="B1577" t="str">
            <v>AND4-T11C</v>
          </cell>
          <cell r="C1577" t="str">
            <v>GPS Bluetooth Car Player Navigation Radio Stereo DVD Inc Cam For Toyota Camry 12-16</v>
          </cell>
          <cell r="D1577">
            <v>5.8</v>
          </cell>
          <cell r="E1577">
            <v>0.28999999999999998</v>
          </cell>
          <cell r="F1577">
            <v>0.38</v>
          </cell>
          <cell r="G1577">
            <v>0.28999999999999998</v>
          </cell>
          <cell r="H1577" t="str">
            <v>MASTEN</v>
          </cell>
          <cell r="I1577" t="str">
            <v>Navigation System</v>
          </cell>
          <cell r="J1577" t="str">
            <v>In Dash Navigation System</v>
          </cell>
          <cell r="K1577" t="str">
            <v>Live</v>
          </cell>
          <cell r="L1577" t="str">
            <v>/</v>
          </cell>
          <cell r="M1577" t="str">
            <v>new</v>
          </cell>
          <cell r="N1577" t="str">
            <v>ARCHIVED</v>
          </cell>
          <cell r="O1577" t="b">
            <v>1</v>
          </cell>
          <cell r="P1577" t="str">
            <v>WISE SUCCESS(HK) TECHNOLOGY LIMITED</v>
          </cell>
          <cell r="Q1577">
            <v>0</v>
          </cell>
        </row>
        <row r="1578">
          <cell r="B1578" t="str">
            <v>AVN-T11C</v>
          </cell>
          <cell r="C1578" t="str">
            <v>GPS Bluetooth Car Player Navigation Radio Stereo DVD Inc Cam For Toyota Camry 12-16</v>
          </cell>
          <cell r="D1578">
            <v>6.5</v>
          </cell>
          <cell r="E1578">
            <v>0.27</v>
          </cell>
          <cell r="F1578">
            <v>0.34</v>
          </cell>
          <cell r="G1578">
            <v>0.55000000000000004</v>
          </cell>
          <cell r="H1578" t="str">
            <v>MASTEN</v>
          </cell>
          <cell r="I1578" t="str">
            <v>Navigation System</v>
          </cell>
          <cell r="J1578" t="str">
            <v>Navigation System</v>
          </cell>
          <cell r="K1578" t="str">
            <v>Archived</v>
          </cell>
          <cell r="L1578" t="str">
            <v>/</v>
          </cell>
          <cell r="M1578" t="str">
            <v>new</v>
          </cell>
          <cell r="N1578" t="str">
            <v>ARCHIVED</v>
          </cell>
          <cell r="O1578" t="b">
            <v>1</v>
          </cell>
          <cell r="P1578" t="str">
            <v>NA</v>
          </cell>
          <cell r="Q1578">
            <v>0</v>
          </cell>
        </row>
        <row r="1579">
          <cell r="B1579" t="str">
            <v>AVNP-STLC</v>
          </cell>
          <cell r="C1579" t="str">
            <v>GPS Bluetooth Car Player Navigation Radio Stereo DVD Inc CAM For Toyota General (pre 2002 Small)</v>
          </cell>
          <cell r="D1579">
            <v>4.0999999999999996</v>
          </cell>
          <cell r="E1579">
            <v>0.28000000000000003</v>
          </cell>
          <cell r="F1579">
            <v>0.28999999999999998</v>
          </cell>
          <cell r="G1579">
            <v>0.2</v>
          </cell>
          <cell r="H1579" t="str">
            <v>MASTEN</v>
          </cell>
          <cell r="I1579" t="str">
            <v>Navigation System</v>
          </cell>
          <cell r="J1579" t="str">
            <v>Navigation System</v>
          </cell>
          <cell r="K1579" t="str">
            <v>Archived</v>
          </cell>
          <cell r="L1579" t="str">
            <v>/</v>
          </cell>
          <cell r="M1579" t="str">
            <v>new</v>
          </cell>
          <cell r="N1579" t="str">
            <v>ARCHIVED</v>
          </cell>
          <cell r="O1579" t="b">
            <v>1</v>
          </cell>
          <cell r="P1579" t="str">
            <v>WISE SUCCESS(HK) TECHNOLOGY LIMITED</v>
          </cell>
          <cell r="Q1579">
            <v>0</v>
          </cell>
        </row>
        <row r="1580">
          <cell r="B1580" t="str">
            <v>AND-T02C-US</v>
          </cell>
          <cell r="C1580" t="str">
            <v>GPS Bluetooth Car Player Navigation Radio Stereo DVD Inc Cam For Toyota Land Cruiser Hilux DEMO</v>
          </cell>
          <cell r="D1580">
            <v>4.0999999999999996</v>
          </cell>
          <cell r="E1580">
            <v>0.28000000000000003</v>
          </cell>
          <cell r="F1580">
            <v>0.28999999999999998</v>
          </cell>
          <cell r="G1580">
            <v>0.2</v>
          </cell>
          <cell r="H1580" t="str">
            <v>MASTEN</v>
          </cell>
          <cell r="I1580" t="str">
            <v>Navigation System</v>
          </cell>
          <cell r="J1580" t="str">
            <v>In Dash Navigation System</v>
          </cell>
          <cell r="K1580" t="str">
            <v>Archived</v>
          </cell>
          <cell r="L1580" t="str">
            <v>/</v>
          </cell>
          <cell r="M1580" t="str">
            <v>new</v>
          </cell>
          <cell r="N1580" t="str">
            <v>ARCHIVED</v>
          </cell>
          <cell r="O1580" t="b">
            <v>1</v>
          </cell>
          <cell r="P1580" t="str">
            <v>WISE SUCCESS(HK) TECHNOLOGY LIMITED</v>
          </cell>
          <cell r="Q1580">
            <v>0</v>
          </cell>
        </row>
        <row r="1581">
          <cell r="B1581" t="str">
            <v>AND4-T02C</v>
          </cell>
          <cell r="C1581" t="str">
            <v>GPS Bluetooth Car Player Navigation Radio Stereo DVD Inc Cam For Toyota Land Cruiser Hilux Estima</v>
          </cell>
          <cell r="D1581">
            <v>4.0999999999999996</v>
          </cell>
          <cell r="E1581">
            <v>0.28000000000000003</v>
          </cell>
          <cell r="F1581">
            <v>0.28999999999999998</v>
          </cell>
          <cell r="G1581">
            <v>0.2</v>
          </cell>
          <cell r="H1581" t="str">
            <v>MASTEN</v>
          </cell>
          <cell r="I1581" t="str">
            <v>Navigation System</v>
          </cell>
          <cell r="J1581" t="str">
            <v>In Dash Navigation System</v>
          </cell>
          <cell r="K1581" t="str">
            <v>Live</v>
          </cell>
          <cell r="L1581" t="str">
            <v>/</v>
          </cell>
          <cell r="M1581" t="str">
            <v>new</v>
          </cell>
          <cell r="N1581" t="str">
            <v>ARCHIVED</v>
          </cell>
          <cell r="O1581" t="b">
            <v>1</v>
          </cell>
          <cell r="P1581" t="str">
            <v>WISE SUCCESS(HK) TECHNOLOGY LIMITED</v>
          </cell>
          <cell r="Q1581">
            <v>0</v>
          </cell>
        </row>
        <row r="1582">
          <cell r="B1582" t="str">
            <v>AND3-T018</v>
          </cell>
          <cell r="C1582" t="str">
            <v>GPS Bluetooth Car Player Navigation Radio Stereo DVD Inc Cam For Toyota Land Cruiser Hilux Estima</v>
          </cell>
          <cell r="D1582">
            <v>0</v>
          </cell>
          <cell r="E1582">
            <v>0</v>
          </cell>
          <cell r="F1582">
            <v>0</v>
          </cell>
          <cell r="G1582">
            <v>0</v>
          </cell>
          <cell r="H1582" t="str">
            <v>MASTEN</v>
          </cell>
          <cell r="I1582" t="str">
            <v>Navigation System</v>
          </cell>
          <cell r="J1582" t="str">
            <v>In Dash Navigation System</v>
          </cell>
          <cell r="K1582" t="str">
            <v>Live</v>
          </cell>
          <cell r="L1582" t="str">
            <v>/</v>
          </cell>
          <cell r="M1582" t="str">
            <v>new</v>
          </cell>
          <cell r="N1582" t="str">
            <v>ARCHIVED</v>
          </cell>
          <cell r="O1582" t="b">
            <v>0</v>
          </cell>
          <cell r="P1582" t="str">
            <v>Canying Industrial Co., Ltd.</v>
          </cell>
          <cell r="Q1582">
            <v>0</v>
          </cell>
        </row>
        <row r="1583">
          <cell r="B1583" t="str">
            <v>AVN-L03C</v>
          </cell>
          <cell r="C1583" t="str">
            <v>GPS Bluetooth Car Player Navigation Radio Stereo DVD Inc CAM for Toyota Landcruiser 200 Series VX 07-15</v>
          </cell>
          <cell r="D1583">
            <v>5.8</v>
          </cell>
          <cell r="E1583">
            <v>0.28999999999999998</v>
          </cell>
          <cell r="F1583">
            <v>0.38</v>
          </cell>
          <cell r="G1583">
            <v>0.28999999999999998</v>
          </cell>
          <cell r="H1583" t="str">
            <v>MASTEN</v>
          </cell>
          <cell r="I1583" t="str">
            <v>Navigation System</v>
          </cell>
          <cell r="J1583" t="str">
            <v>Navigation System</v>
          </cell>
          <cell r="K1583" t="str">
            <v>Archived</v>
          </cell>
          <cell r="L1583" t="str">
            <v>/</v>
          </cell>
          <cell r="M1583" t="str">
            <v>new</v>
          </cell>
          <cell r="N1583" t="str">
            <v>ARCHIVED</v>
          </cell>
          <cell r="O1583" t="b">
            <v>1</v>
          </cell>
          <cell r="P1583" t="str">
            <v>WISE SUCCESS(HK) TECHNOLOGY LIMITED</v>
          </cell>
          <cell r="Q1583">
            <v>0</v>
          </cell>
        </row>
        <row r="1584">
          <cell r="B1584" t="str">
            <v>AND3_T018C</v>
          </cell>
          <cell r="C1584" t="str">
            <v>GPS Bluetooth Car Player Navigation Radio Stereo DVD Inc Cam For Toyota RAV 4</v>
          </cell>
          <cell r="D1584">
            <v>4.0999999999999996</v>
          </cell>
          <cell r="E1584">
            <v>0.28000000000000003</v>
          </cell>
          <cell r="F1584">
            <v>0.28999999999999998</v>
          </cell>
          <cell r="G1584">
            <v>0.2</v>
          </cell>
          <cell r="H1584" t="str">
            <v>MASTEN</v>
          </cell>
          <cell r="I1584" t="str">
            <v>Navigation System</v>
          </cell>
          <cell r="J1584" t="str">
            <v>In Dash Navigation System</v>
          </cell>
          <cell r="K1584" t="str">
            <v>Live</v>
          </cell>
          <cell r="L1584" t="str">
            <v>/</v>
          </cell>
          <cell r="M1584" t="str">
            <v>new</v>
          </cell>
          <cell r="N1584" t="str">
            <v>ARCHIVED</v>
          </cell>
          <cell r="O1584" t="b">
            <v>0</v>
          </cell>
          <cell r="P1584" t="str">
            <v>WISE SUCCESS(HK) TECHNOLOGY LIMITED</v>
          </cell>
          <cell r="Q1584">
            <v>0</v>
          </cell>
        </row>
        <row r="1585">
          <cell r="B1585" t="str">
            <v>AVN-T12C</v>
          </cell>
          <cell r="C1585" t="str">
            <v>GPS Bluetooth Car Player Navigation Radio Stereo DVD Inc Camera for For Toyota Kluger 9 14-16</v>
          </cell>
          <cell r="D1585">
            <v>5.8</v>
          </cell>
          <cell r="E1585">
            <v>0.28999999999999998</v>
          </cell>
          <cell r="F1585">
            <v>0.38</v>
          </cell>
          <cell r="G1585">
            <v>0.28999999999999998</v>
          </cell>
          <cell r="H1585" t="str">
            <v>MASTEN</v>
          </cell>
          <cell r="I1585" t="str">
            <v>Navigation System</v>
          </cell>
          <cell r="J1585" t="str">
            <v>Navigation System</v>
          </cell>
          <cell r="K1585" t="str">
            <v>Archived</v>
          </cell>
          <cell r="L1585" t="str">
            <v>/</v>
          </cell>
          <cell r="M1585" t="str">
            <v>new</v>
          </cell>
          <cell r="N1585" t="str">
            <v>ARCHIVED</v>
          </cell>
          <cell r="O1585" t="b">
            <v>1</v>
          </cell>
          <cell r="P1585" t="str">
            <v>WISE SUCCESS(HK) TECHNOLOGY LIMITED</v>
          </cell>
          <cell r="Q1585">
            <v>0</v>
          </cell>
        </row>
        <row r="1586">
          <cell r="B1586" t="str">
            <v>AND4-T12C</v>
          </cell>
          <cell r="C1586" t="str">
            <v>GPS Bluetooth Car Player Navigation Radio Stereo DVD Inc Camera For Toyota Kluger 9 14-18</v>
          </cell>
          <cell r="D1586">
            <v>5.8</v>
          </cell>
          <cell r="E1586">
            <v>0.28999999999999998</v>
          </cell>
          <cell r="F1586">
            <v>0.38</v>
          </cell>
          <cell r="G1586">
            <v>0.28999999999999998</v>
          </cell>
          <cell r="H1586" t="str">
            <v>MASTEN</v>
          </cell>
          <cell r="I1586" t="str">
            <v>Navigation System</v>
          </cell>
          <cell r="J1586" t="str">
            <v>In Dash Navigation System</v>
          </cell>
          <cell r="K1586" t="str">
            <v>Live</v>
          </cell>
          <cell r="L1586" t="str">
            <v>/</v>
          </cell>
          <cell r="M1586" t="str">
            <v>new</v>
          </cell>
          <cell r="N1586" t="str">
            <v>ARCHIVED</v>
          </cell>
          <cell r="O1586" t="b">
            <v>1</v>
          </cell>
          <cell r="P1586" t="str">
            <v>WISE SUCCESS(HK) TECHNOLOGY LIMITED</v>
          </cell>
          <cell r="Q1586">
            <v>0</v>
          </cell>
        </row>
        <row r="1587">
          <cell r="B1587" t="str">
            <v>AND4-T11S</v>
          </cell>
          <cell r="C1587" t="str">
            <v>GPS Bluetooth Car Player Navigation Radio Stereo DVD Inc FAS 8 inch for For Toyota Camry 12-16</v>
          </cell>
          <cell r="D1587">
            <v>5.8</v>
          </cell>
          <cell r="E1587">
            <v>0.28999999999999998</v>
          </cell>
          <cell r="F1587">
            <v>0.38</v>
          </cell>
          <cell r="G1587">
            <v>0.28999999999999998</v>
          </cell>
          <cell r="H1587" t="str">
            <v>MASTEN</v>
          </cell>
          <cell r="I1587" t="str">
            <v>Navigation System</v>
          </cell>
          <cell r="J1587" t="str">
            <v>In Dash Navigation System</v>
          </cell>
          <cell r="K1587" t="str">
            <v>Live</v>
          </cell>
          <cell r="L1587" t="str">
            <v>/</v>
          </cell>
          <cell r="M1587" t="str">
            <v>new</v>
          </cell>
          <cell r="N1587" t="str">
            <v>ARCHIVED</v>
          </cell>
          <cell r="O1587" t="b">
            <v>1</v>
          </cell>
          <cell r="P1587" t="str">
            <v>WISE SUCCESS(HK) TECHNOLOGY LIMITED</v>
          </cell>
          <cell r="Q1587">
            <v>0</v>
          </cell>
        </row>
        <row r="1588">
          <cell r="B1588" t="str">
            <v>AVN-T11S</v>
          </cell>
          <cell r="C1588" t="str">
            <v>GPS Bluetooth Car Player Navigation Radio Stereo DVD Inc FAS 8 inch for For Toyota Camry 12-16</v>
          </cell>
          <cell r="D1588">
            <v>6.5</v>
          </cell>
          <cell r="E1588">
            <v>0.27</v>
          </cell>
          <cell r="F1588">
            <v>0.34</v>
          </cell>
          <cell r="G1588">
            <v>0.55000000000000004</v>
          </cell>
          <cell r="H1588" t="str">
            <v>MASTEN</v>
          </cell>
          <cell r="I1588" t="str">
            <v>Navigation System</v>
          </cell>
          <cell r="J1588" t="str">
            <v>Navigation System</v>
          </cell>
          <cell r="K1588" t="str">
            <v>Archived</v>
          </cell>
          <cell r="L1588" t="str">
            <v>/</v>
          </cell>
          <cell r="M1588" t="str">
            <v>new</v>
          </cell>
          <cell r="N1588" t="str">
            <v>ARCHIVED</v>
          </cell>
          <cell r="O1588" t="b">
            <v>1</v>
          </cell>
          <cell r="P1588" t="str">
            <v>NA</v>
          </cell>
          <cell r="Q1588">
            <v>0</v>
          </cell>
        </row>
        <row r="1589">
          <cell r="B1589" t="str">
            <v>AND4-T14</v>
          </cell>
          <cell r="C1589" t="str">
            <v>GPS Bluetooth Car Player Navigation Radio Stereo DVD Inc FAS 8 inch For Toyota Aurion 12-14</v>
          </cell>
          <cell r="D1589">
            <v>5.8</v>
          </cell>
          <cell r="E1589">
            <v>0.28999999999999998</v>
          </cell>
          <cell r="F1589">
            <v>0.38</v>
          </cell>
          <cell r="G1589">
            <v>0.28999999999999998</v>
          </cell>
          <cell r="H1589" t="str">
            <v>MASTEN</v>
          </cell>
          <cell r="I1589" t="str">
            <v>Navigation System</v>
          </cell>
          <cell r="J1589" t="str">
            <v>In Dash Navigation System</v>
          </cell>
          <cell r="K1589" t="str">
            <v>Live</v>
          </cell>
          <cell r="L1589" t="str">
            <v>/</v>
          </cell>
          <cell r="M1589" t="str">
            <v>new</v>
          </cell>
          <cell r="N1589" t="str">
            <v>ARCHIVED</v>
          </cell>
          <cell r="O1589" t="b">
            <v>0</v>
          </cell>
          <cell r="P1589" t="str">
            <v>WISE SUCCESS(HK) TECHNOLOGY LIMITED</v>
          </cell>
          <cell r="Q1589">
            <v>0</v>
          </cell>
        </row>
        <row r="1590">
          <cell r="B1590" t="str">
            <v>AND4-T11</v>
          </cell>
          <cell r="C1590" t="str">
            <v>GPS Bluetooth Car Player Navigation Radio Stereo DVD Inc FAS 8 inch For Toyota Camry 12-16</v>
          </cell>
          <cell r="D1590">
            <v>5.8</v>
          </cell>
          <cell r="E1590">
            <v>0.28999999999999998</v>
          </cell>
          <cell r="F1590">
            <v>0.38</v>
          </cell>
          <cell r="G1590">
            <v>0.28999999999999998</v>
          </cell>
          <cell r="H1590" t="str">
            <v>MASTEN</v>
          </cell>
          <cell r="I1590" t="str">
            <v>Navigation System</v>
          </cell>
          <cell r="J1590" t="str">
            <v>In Dash Navigation System</v>
          </cell>
          <cell r="K1590" t="str">
            <v>Live</v>
          </cell>
          <cell r="L1590" t="str">
            <v>/</v>
          </cell>
          <cell r="M1590" t="str">
            <v>new</v>
          </cell>
          <cell r="N1590" t="str">
            <v>ARCHIVED</v>
          </cell>
          <cell r="O1590" t="b">
            <v>0</v>
          </cell>
          <cell r="P1590" t="str">
            <v>WISE SUCCESS(HK) TECHNOLOGY LIMITED</v>
          </cell>
          <cell r="Q1590">
            <v>0</v>
          </cell>
        </row>
        <row r="1591">
          <cell r="B1591" t="str">
            <v>AVN-T11</v>
          </cell>
          <cell r="C1591" t="str">
            <v>GPS Bluetooth Car Player Navigation Radio Stereo DVD Inc FAS 8 inch For Toyota Camry 12-16</v>
          </cell>
          <cell r="D1591">
            <v>6.5</v>
          </cell>
          <cell r="E1591">
            <v>0.27</v>
          </cell>
          <cell r="F1591">
            <v>0.34</v>
          </cell>
          <cell r="G1591">
            <v>0.55000000000000004</v>
          </cell>
          <cell r="H1591" t="str">
            <v>MASTEN</v>
          </cell>
          <cell r="I1591" t="str">
            <v>Navigation System</v>
          </cell>
          <cell r="J1591" t="str">
            <v>Navigation System</v>
          </cell>
          <cell r="K1591" t="str">
            <v>Archived</v>
          </cell>
          <cell r="L1591" t="str">
            <v>/</v>
          </cell>
          <cell r="M1591" t="str">
            <v>new</v>
          </cell>
          <cell r="N1591" t="str">
            <v>ARCHIVED</v>
          </cell>
          <cell r="O1591" t="b">
            <v>0</v>
          </cell>
          <cell r="P1591" t="str">
            <v>NA</v>
          </cell>
          <cell r="Q1591">
            <v>0</v>
          </cell>
        </row>
        <row r="1592">
          <cell r="B1592" t="str">
            <v>AND4-T10</v>
          </cell>
          <cell r="C1592" t="str">
            <v>GPS Bluetooth Car Player Navigation Radio Stereo DVD Inc FAS 8 inch For Toyota Land Cruiser Prado 150 09-15 GX GR KD</v>
          </cell>
          <cell r="D1592">
            <v>4.22</v>
          </cell>
          <cell r="E1592">
            <v>0.51</v>
          </cell>
          <cell r="F1592">
            <v>0.4</v>
          </cell>
          <cell r="G1592">
            <v>0.23</v>
          </cell>
          <cell r="H1592" t="str">
            <v>MASTEN</v>
          </cell>
          <cell r="I1592" t="str">
            <v>Navigation System</v>
          </cell>
          <cell r="J1592" t="str">
            <v>In Dash Navigation System</v>
          </cell>
          <cell r="K1592" t="str">
            <v>Live</v>
          </cell>
          <cell r="L1592" t="str">
            <v>/</v>
          </cell>
          <cell r="M1592" t="str">
            <v>new</v>
          </cell>
          <cell r="N1592" t="str">
            <v>ARCHIVED</v>
          </cell>
          <cell r="O1592" t="b">
            <v>0</v>
          </cell>
          <cell r="P1592" t="str">
            <v>Canying Industrial Co., Ltd.</v>
          </cell>
          <cell r="Q1592">
            <v>0</v>
          </cell>
        </row>
        <row r="1593">
          <cell r="B1593" t="str">
            <v>AVN-T10S</v>
          </cell>
          <cell r="C1593" t="str">
            <v>GPS Bluetooth Car Player Navigation Radio Stereo DVD Inc FAS 8 inch For Toyota Land Cruiser Prado 150 09-15 GX GR KD</v>
          </cell>
          <cell r="D1593">
            <v>4.22</v>
          </cell>
          <cell r="E1593">
            <v>0.51</v>
          </cell>
          <cell r="F1593">
            <v>0.4</v>
          </cell>
          <cell r="G1593">
            <v>0.23</v>
          </cell>
          <cell r="H1593" t="str">
            <v>MASTEN</v>
          </cell>
          <cell r="I1593" t="str">
            <v>Navigation System</v>
          </cell>
          <cell r="J1593" t="str">
            <v>Navigation System</v>
          </cell>
          <cell r="K1593" t="str">
            <v>Archived</v>
          </cell>
          <cell r="L1593" t="str">
            <v>/</v>
          </cell>
          <cell r="M1593" t="str">
            <v>new</v>
          </cell>
          <cell r="N1593" t="str">
            <v>ARCHIVED</v>
          </cell>
          <cell r="O1593" t="b">
            <v>1</v>
          </cell>
          <cell r="P1593" t="str">
            <v>NA</v>
          </cell>
          <cell r="Q1593">
            <v>0</v>
          </cell>
        </row>
        <row r="1594">
          <cell r="B1594" t="str">
            <v>AVN-T10</v>
          </cell>
          <cell r="C1594" t="str">
            <v>GPS Bluetooth Car Player Navigation Radio Stereo DVD Inc FAS 8 inch For Toyota Land Cruiser Prado 150 09-15 GX GR KD</v>
          </cell>
          <cell r="D1594">
            <v>4.22</v>
          </cell>
          <cell r="E1594">
            <v>0.51</v>
          </cell>
          <cell r="F1594">
            <v>0.4</v>
          </cell>
          <cell r="G1594">
            <v>0.23</v>
          </cell>
          <cell r="H1594" t="str">
            <v>MASTEN</v>
          </cell>
          <cell r="I1594" t="str">
            <v>Navigation System</v>
          </cell>
          <cell r="J1594" t="str">
            <v>Navigation System</v>
          </cell>
          <cell r="K1594" t="str">
            <v>Archived</v>
          </cell>
          <cell r="L1594" t="str">
            <v>/</v>
          </cell>
          <cell r="M1594" t="str">
            <v>new</v>
          </cell>
          <cell r="N1594" t="str">
            <v>ARCHIVED</v>
          </cell>
          <cell r="O1594" t="b">
            <v>0</v>
          </cell>
          <cell r="P1594" t="str">
            <v>NA</v>
          </cell>
          <cell r="Q1594">
            <v>0</v>
          </cell>
        </row>
        <row r="1595">
          <cell r="B1595" t="str">
            <v>AND4-T10S</v>
          </cell>
          <cell r="C1595" t="str">
            <v>GPS Bluetooth Car Player Navigation Radio Stereo DVD Inc FAS 8 inch For Toyota Land Cruiser Prado 150 09-15 GX GR KD</v>
          </cell>
          <cell r="D1595">
            <v>4.22</v>
          </cell>
          <cell r="E1595">
            <v>0.51</v>
          </cell>
          <cell r="F1595">
            <v>0.4</v>
          </cell>
          <cell r="G1595">
            <v>0.23</v>
          </cell>
          <cell r="H1595" t="str">
            <v>MASTEN</v>
          </cell>
          <cell r="I1595" t="str">
            <v>Navigation System</v>
          </cell>
          <cell r="J1595" t="str">
            <v>In Dash Navigation System</v>
          </cell>
          <cell r="K1595" t="str">
            <v>Live</v>
          </cell>
          <cell r="L1595" t="str">
            <v>/</v>
          </cell>
          <cell r="M1595" t="str">
            <v>new</v>
          </cell>
          <cell r="N1595" t="str">
            <v>ARCHIVED</v>
          </cell>
          <cell r="O1595" t="b">
            <v>1</v>
          </cell>
          <cell r="P1595" t="str">
            <v>Canying Industrial Co., Ltd.</v>
          </cell>
          <cell r="Q1595">
            <v>0</v>
          </cell>
        </row>
        <row r="1596">
          <cell r="B1596" t="str">
            <v>AND4-T09</v>
          </cell>
          <cell r="C1596" t="str">
            <v>GPS Bluetooth Car Player Navigation Radio Stereo DVD Inc FAS 8 inch For Toyota Land Cruiser Prado 150 GXL</v>
          </cell>
          <cell r="D1596">
            <v>4.22</v>
          </cell>
          <cell r="E1596">
            <v>0.51</v>
          </cell>
          <cell r="F1596">
            <v>0.4</v>
          </cell>
          <cell r="G1596">
            <v>0.23</v>
          </cell>
          <cell r="H1596" t="str">
            <v>MASTEN</v>
          </cell>
          <cell r="I1596" t="str">
            <v>Navigation System</v>
          </cell>
          <cell r="J1596" t="str">
            <v>In Dash Navigation System</v>
          </cell>
          <cell r="K1596" t="str">
            <v>Live</v>
          </cell>
          <cell r="L1596" t="str">
            <v>/</v>
          </cell>
          <cell r="M1596" t="str">
            <v>new</v>
          </cell>
          <cell r="N1596" t="str">
            <v>ARCHIVED</v>
          </cell>
          <cell r="O1596" t="b">
            <v>0</v>
          </cell>
          <cell r="P1596" t="str">
            <v>Canying Industrial Co., Ltd.</v>
          </cell>
          <cell r="Q1596">
            <v>0</v>
          </cell>
        </row>
        <row r="1597">
          <cell r="B1597" t="str">
            <v>AVN-T09S</v>
          </cell>
          <cell r="C1597" t="str">
            <v>GPS Bluetooth Car Player Navigation Radio Stereo DVD Inc FAS 8 inch For Toyota Land Cruiser Prado 150 GXL</v>
          </cell>
          <cell r="D1597">
            <v>4.22</v>
          </cell>
          <cell r="E1597">
            <v>0.51</v>
          </cell>
          <cell r="F1597">
            <v>0.4</v>
          </cell>
          <cell r="G1597">
            <v>0.23</v>
          </cell>
          <cell r="H1597" t="str">
            <v>MASTEN</v>
          </cell>
          <cell r="I1597" t="str">
            <v>Navigation System</v>
          </cell>
          <cell r="J1597" t="str">
            <v>Navigation System</v>
          </cell>
          <cell r="K1597" t="str">
            <v>Archived</v>
          </cell>
          <cell r="L1597" t="str">
            <v>/</v>
          </cell>
          <cell r="M1597" t="str">
            <v>new</v>
          </cell>
          <cell r="N1597" t="str">
            <v>ARCHIVED</v>
          </cell>
          <cell r="O1597" t="b">
            <v>1</v>
          </cell>
          <cell r="P1597" t="str">
            <v>NA</v>
          </cell>
          <cell r="Q1597">
            <v>0</v>
          </cell>
        </row>
        <row r="1598">
          <cell r="B1598" t="str">
            <v>AVN-T09</v>
          </cell>
          <cell r="C1598" t="str">
            <v>GPS Bluetooth Car Player Navigation Radio Stereo DVD Inc FAS 8 inch For Toyota Land Cruiser Prado 150 GXL</v>
          </cell>
          <cell r="D1598">
            <v>4.22</v>
          </cell>
          <cell r="E1598">
            <v>0.51</v>
          </cell>
          <cell r="F1598">
            <v>0.4</v>
          </cell>
          <cell r="G1598">
            <v>0.23</v>
          </cell>
          <cell r="H1598" t="str">
            <v>MASTEN</v>
          </cell>
          <cell r="I1598" t="str">
            <v>Navigation System</v>
          </cell>
          <cell r="J1598" t="str">
            <v>Navigation System</v>
          </cell>
          <cell r="K1598" t="str">
            <v>Archived</v>
          </cell>
          <cell r="L1598" t="str">
            <v>/</v>
          </cell>
          <cell r="M1598" t="str">
            <v>new</v>
          </cell>
          <cell r="N1598" t="str">
            <v>ARCHIVED</v>
          </cell>
          <cell r="O1598" t="b">
            <v>0</v>
          </cell>
          <cell r="P1598" t="str">
            <v>NA</v>
          </cell>
          <cell r="Q1598">
            <v>0</v>
          </cell>
        </row>
        <row r="1599">
          <cell r="B1599" t="str">
            <v>AND4-T09S</v>
          </cell>
          <cell r="C1599" t="str">
            <v>GPS Bluetooth Car Player Navigation Radio Stereo DVD Inc FAS 8 inch For Toyota Land Cruiser Prado 150 GXL</v>
          </cell>
          <cell r="D1599">
            <v>4.22</v>
          </cell>
          <cell r="E1599">
            <v>0.51</v>
          </cell>
          <cell r="F1599">
            <v>0.4</v>
          </cell>
          <cell r="G1599">
            <v>0.23</v>
          </cell>
          <cell r="H1599" t="str">
            <v>MASTEN</v>
          </cell>
          <cell r="I1599" t="str">
            <v>Navigation System</v>
          </cell>
          <cell r="J1599" t="str">
            <v>In Dash Navigation System</v>
          </cell>
          <cell r="K1599" t="str">
            <v>Live</v>
          </cell>
          <cell r="L1599" t="str">
            <v>/</v>
          </cell>
          <cell r="M1599" t="str">
            <v>new</v>
          </cell>
          <cell r="N1599" t="str">
            <v>ARCHIVED</v>
          </cell>
          <cell r="O1599" t="b">
            <v>1</v>
          </cell>
          <cell r="P1599" t="str">
            <v>Canying Industrial Co., Ltd.</v>
          </cell>
          <cell r="Q1599">
            <v>0</v>
          </cell>
        </row>
        <row r="1600">
          <cell r="B1600" t="str">
            <v>AND4-T09C</v>
          </cell>
          <cell r="C1600" t="str">
            <v>GPS Bluetooth Car Player Navigation Radio Stereo DVD Inc FAS 8 inch INC Camera For Toyota Land Cruiser Prado 150 GXL</v>
          </cell>
          <cell r="D1600">
            <v>4.22</v>
          </cell>
          <cell r="E1600">
            <v>0.51</v>
          </cell>
          <cell r="F1600">
            <v>0.4</v>
          </cell>
          <cell r="G1600">
            <v>0.23</v>
          </cell>
          <cell r="H1600" t="str">
            <v>MASTEN</v>
          </cell>
          <cell r="I1600" t="str">
            <v>Navigation System</v>
          </cell>
          <cell r="J1600" t="str">
            <v>In Dash Navigation System</v>
          </cell>
          <cell r="K1600" t="str">
            <v>Live</v>
          </cell>
          <cell r="L1600" t="str">
            <v>/</v>
          </cell>
          <cell r="M1600" t="str">
            <v>new</v>
          </cell>
          <cell r="N1600" t="str">
            <v>ARCHIVED</v>
          </cell>
          <cell r="O1600" t="b">
            <v>1</v>
          </cell>
          <cell r="P1600" t="str">
            <v>Canying Industrial Co., Ltd.</v>
          </cell>
          <cell r="Q1600">
            <v>0</v>
          </cell>
        </row>
        <row r="1601">
          <cell r="B1601" t="str">
            <v>AVN-T09C</v>
          </cell>
          <cell r="C1601" t="str">
            <v>GPS Bluetooth Car Player Navigation Radio Stereo DVD Inc FAS 8 inch INC Camera For Toyota Land Cruiser Prado 150 GXL</v>
          </cell>
          <cell r="D1601">
            <v>4.22</v>
          </cell>
          <cell r="E1601">
            <v>0.51</v>
          </cell>
          <cell r="F1601">
            <v>0.4</v>
          </cell>
          <cell r="G1601">
            <v>0.23</v>
          </cell>
          <cell r="H1601" t="str">
            <v>MASTEN</v>
          </cell>
          <cell r="I1601" t="str">
            <v>Navigation System</v>
          </cell>
          <cell r="J1601" t="str">
            <v>Navigation System</v>
          </cell>
          <cell r="K1601" t="str">
            <v>Archived</v>
          </cell>
          <cell r="L1601" t="str">
            <v>/</v>
          </cell>
          <cell r="M1601" t="str">
            <v>new</v>
          </cell>
          <cell r="N1601" t="str">
            <v>ARCHIVED</v>
          </cell>
          <cell r="O1601" t="b">
            <v>1</v>
          </cell>
          <cell r="P1601" t="str">
            <v>NA</v>
          </cell>
          <cell r="Q1601">
            <v>0</v>
          </cell>
        </row>
        <row r="1602">
          <cell r="B1602" t="str">
            <v>ANDP-STLC</v>
          </cell>
          <cell r="C1602" t="str">
            <v>GPS Bluetooth Car Player Navigation Radio Stereo Inc CAM for For Toyota General (pre 2002)</v>
          </cell>
          <cell r="D1602">
            <v>4.0999999999999996</v>
          </cell>
          <cell r="E1602">
            <v>0.28000000000000003</v>
          </cell>
          <cell r="F1602">
            <v>0.28999999999999998</v>
          </cell>
          <cell r="G1602">
            <v>0.2</v>
          </cell>
          <cell r="H1602" t="str">
            <v>MASTEN</v>
          </cell>
          <cell r="I1602" t="str">
            <v>Navigation System</v>
          </cell>
          <cell r="J1602" t="str">
            <v>In Dash Navigation System</v>
          </cell>
          <cell r="K1602" t="str">
            <v>Live</v>
          </cell>
          <cell r="L1602" t="str">
            <v>/</v>
          </cell>
          <cell r="M1602" t="str">
            <v>new</v>
          </cell>
          <cell r="N1602" t="str">
            <v>ARCHIVED</v>
          </cell>
          <cell r="O1602" t="b">
            <v>1</v>
          </cell>
          <cell r="P1602" t="str">
            <v>WISE SUCCESS(HK) TECHNOLOGY LIMITED</v>
          </cell>
          <cell r="Q1602">
            <v>0</v>
          </cell>
        </row>
        <row r="1603">
          <cell r="B1603" t="str">
            <v>RoadmasterTest</v>
          </cell>
          <cell r="C1603" t="str">
            <v>GPS Bluetooth Car Player Navigation Stereo DVD Radio For Toyota Hilux Prado  Corolla</v>
          </cell>
          <cell r="D1603">
            <v>4.0999999999999996</v>
          </cell>
          <cell r="E1603">
            <v>0.28000000000000003</v>
          </cell>
          <cell r="F1603">
            <v>0.28999999999999998</v>
          </cell>
          <cell r="G1603">
            <v>0.2</v>
          </cell>
          <cell r="H1603" t="str">
            <v>MASTEN</v>
          </cell>
          <cell r="I1603" t="str">
            <v>Miscellaneous</v>
          </cell>
          <cell r="J1603" t="str">
            <v>Miscellaneous</v>
          </cell>
          <cell r="K1603" t="str">
            <v>Archived</v>
          </cell>
          <cell r="L1603" t="str">
            <v>/</v>
          </cell>
          <cell r="M1603" t="str">
            <v>new</v>
          </cell>
          <cell r="N1603" t="str">
            <v>ARCHIVED</v>
          </cell>
          <cell r="O1603" t="b">
            <v>1</v>
          </cell>
          <cell r="P1603" t="str">
            <v>WISE SUCCESS(HK) TECHNOLOGY LIMITED</v>
          </cell>
          <cell r="Q1603">
            <v>0</v>
          </cell>
        </row>
        <row r="1604">
          <cell r="B1604" t="str">
            <v>AND4-T02S</v>
          </cell>
          <cell r="C1604" t="str">
            <v>GPS Bluetooth Car Player Navigation Stereo DVD Radio For Toyota Hilux Prado Corolla</v>
          </cell>
          <cell r="D1604">
            <v>4.0999999999999996</v>
          </cell>
          <cell r="E1604">
            <v>0.28000000000000003</v>
          </cell>
          <cell r="F1604">
            <v>0.28999999999999998</v>
          </cell>
          <cell r="G1604">
            <v>0.2</v>
          </cell>
          <cell r="H1604" t="str">
            <v>MASTEN</v>
          </cell>
          <cell r="I1604" t="str">
            <v>Navigation System</v>
          </cell>
          <cell r="J1604" t="str">
            <v>In Dash Navigation System</v>
          </cell>
          <cell r="K1604" t="str">
            <v>Live</v>
          </cell>
          <cell r="L1604" t="str">
            <v>/</v>
          </cell>
          <cell r="M1604" t="str">
            <v>new</v>
          </cell>
          <cell r="N1604" t="str">
            <v>ARCHIVED</v>
          </cell>
          <cell r="O1604" t="b">
            <v>1</v>
          </cell>
          <cell r="P1604" t="str">
            <v>WISE SUCCESS(HK) TECHNOLOGY LIMITED</v>
          </cell>
          <cell r="Q1604">
            <v>0</v>
          </cell>
        </row>
        <row r="1605">
          <cell r="B1605" t="str">
            <v>AND-T02S-US</v>
          </cell>
          <cell r="C1605" t="str">
            <v>GPS Bluetooth Car Player Navigation Stereo DVD Radio For Toyota Hilux Prado Corolla DEMO</v>
          </cell>
          <cell r="D1605">
            <v>4.0999999999999996</v>
          </cell>
          <cell r="E1605">
            <v>0.28000000000000003</v>
          </cell>
          <cell r="F1605">
            <v>0.28999999999999998</v>
          </cell>
          <cell r="G1605">
            <v>0.2</v>
          </cell>
          <cell r="H1605" t="str">
            <v>MASTEN</v>
          </cell>
          <cell r="I1605" t="str">
            <v>Navigation System</v>
          </cell>
          <cell r="J1605" t="str">
            <v>In Dash Navigation System</v>
          </cell>
          <cell r="K1605" t="str">
            <v>Archived</v>
          </cell>
          <cell r="L1605" t="str">
            <v>/</v>
          </cell>
          <cell r="M1605" t="str">
            <v>new</v>
          </cell>
          <cell r="N1605" t="str">
            <v>ARCHIVED</v>
          </cell>
          <cell r="O1605" t="b">
            <v>1</v>
          </cell>
          <cell r="P1605" t="str">
            <v>WISE SUCCESS(HK) TECHNOLOGY LIMITED</v>
          </cell>
          <cell r="Q1605">
            <v>0</v>
          </cell>
        </row>
        <row r="1606">
          <cell r="B1606" t="str">
            <v>roadmaster2</v>
          </cell>
          <cell r="C1606" t="str">
            <v>GPS Car Player Navigation Inc Cam For Toyota Land Cruiser Hilux Estima</v>
          </cell>
          <cell r="D1606">
            <v>4.0999999999999996</v>
          </cell>
          <cell r="E1606">
            <v>0.28000000000000003</v>
          </cell>
          <cell r="F1606">
            <v>0.28999999999999998</v>
          </cell>
          <cell r="G1606">
            <v>0.2</v>
          </cell>
          <cell r="H1606" t="str">
            <v>MASTEN</v>
          </cell>
          <cell r="I1606" t="str">
            <v>Miscellaneous</v>
          </cell>
          <cell r="J1606" t="str">
            <v>Miscellaneous</v>
          </cell>
          <cell r="K1606" t="str">
            <v>Archived</v>
          </cell>
          <cell r="L1606" t="str">
            <v>/</v>
          </cell>
          <cell r="M1606" t="str">
            <v>new</v>
          </cell>
          <cell r="N1606" t="str">
            <v>ARCHIVED</v>
          </cell>
          <cell r="O1606" t="b">
            <v>1</v>
          </cell>
          <cell r="P1606" t="str">
            <v>WISE SUCCESS(HK) TECHNOLOGY LIMITED</v>
          </cell>
          <cell r="Q1606">
            <v>0</v>
          </cell>
        </row>
        <row r="1607">
          <cell r="B1607" t="str">
            <v>AND4-B02C</v>
          </cell>
          <cell r="C1607" t="str">
            <v>GPS For BMW 3 Series E46 318 320 325 Nav Bluetooth Car Player Navigation Radio Stereo DVD INC CAM</v>
          </cell>
          <cell r="D1607">
            <v>4.8</v>
          </cell>
          <cell r="E1607">
            <v>0.28999999999999998</v>
          </cell>
          <cell r="F1607">
            <v>0.33</v>
          </cell>
          <cell r="G1607">
            <v>0.23</v>
          </cell>
          <cell r="H1607" t="str">
            <v>MASTEN</v>
          </cell>
          <cell r="I1607" t="str">
            <v>Navigation System</v>
          </cell>
          <cell r="J1607" t="str">
            <v>In Dash Navigation System</v>
          </cell>
          <cell r="K1607" t="str">
            <v>Live</v>
          </cell>
          <cell r="L1607" t="str">
            <v>/</v>
          </cell>
          <cell r="M1607" t="str">
            <v>new</v>
          </cell>
          <cell r="N1607" t="str">
            <v>ARCHIVED</v>
          </cell>
          <cell r="O1607" t="b">
            <v>1</v>
          </cell>
          <cell r="P1607" t="str">
            <v>WISE SUCCESS(HK) TECHNOLOGY LIMITED</v>
          </cell>
          <cell r="Q1607">
            <v>0</v>
          </cell>
        </row>
        <row r="1608">
          <cell r="B1608" t="str">
            <v>AVN-B02C</v>
          </cell>
          <cell r="C1608" t="str">
            <v>GPS For BMW 3 Series E46 318 320 325 Nav Bluetooth Car Player Navigation Radio Stereo DVD INC CAM</v>
          </cell>
          <cell r="D1608">
            <v>4.8</v>
          </cell>
          <cell r="E1608">
            <v>0.28999999999999998</v>
          </cell>
          <cell r="F1608">
            <v>0.33</v>
          </cell>
          <cell r="G1608">
            <v>0.23</v>
          </cell>
          <cell r="H1608" t="str">
            <v>MASTEN</v>
          </cell>
          <cell r="I1608" t="str">
            <v>Navigation System</v>
          </cell>
          <cell r="J1608" t="str">
            <v>Navigation System</v>
          </cell>
          <cell r="K1608" t="str">
            <v>Archived</v>
          </cell>
          <cell r="L1608" t="str">
            <v>/</v>
          </cell>
          <cell r="M1608" t="str">
            <v>new</v>
          </cell>
          <cell r="N1608" t="str">
            <v>ARCHIVED</v>
          </cell>
          <cell r="O1608" t="b">
            <v>1</v>
          </cell>
          <cell r="P1608" t="str">
            <v>WISE SUCCESS(HK) TECHNOLOGY LIMITED</v>
          </cell>
          <cell r="Q1608">
            <v>0</v>
          </cell>
        </row>
        <row r="1609">
          <cell r="B1609" t="str">
            <v>AND4-FF2-BS</v>
          </cell>
          <cell r="C1609" t="str">
            <v>GPS For Ford Focus Mondeo Nav Bluetooth Car Player Navigation Radio Stereo DVD</v>
          </cell>
          <cell r="D1609">
            <v>4.0999999999999996</v>
          </cell>
          <cell r="E1609">
            <v>0.28000000000000003</v>
          </cell>
          <cell r="F1609">
            <v>0.28999999999999998</v>
          </cell>
          <cell r="G1609">
            <v>0.2</v>
          </cell>
          <cell r="H1609" t="str">
            <v>MASTEN</v>
          </cell>
          <cell r="I1609" t="str">
            <v>Navigation System</v>
          </cell>
          <cell r="J1609" t="str">
            <v>In Dash Navigation System</v>
          </cell>
          <cell r="K1609" t="str">
            <v>Live</v>
          </cell>
          <cell r="L1609" t="str">
            <v>/</v>
          </cell>
          <cell r="M1609" t="str">
            <v>new</v>
          </cell>
          <cell r="N1609" t="str">
            <v>ARCHIVED</v>
          </cell>
          <cell r="O1609" t="b">
            <v>1</v>
          </cell>
          <cell r="P1609" t="str">
            <v>Canying Industrial Co., Ltd.</v>
          </cell>
          <cell r="Q1609">
            <v>0</v>
          </cell>
        </row>
        <row r="1610">
          <cell r="B1610" t="str">
            <v>AVN-FF2-BS</v>
          </cell>
          <cell r="C1610" t="str">
            <v>GPS For Ford Focus Mondeo Nav Bluetooth Car Player Navigation Radio Stereo DVD</v>
          </cell>
          <cell r="D1610">
            <v>4.0999999999999996</v>
          </cell>
          <cell r="E1610">
            <v>0.28000000000000003</v>
          </cell>
          <cell r="F1610">
            <v>0.28999999999999998</v>
          </cell>
          <cell r="G1610">
            <v>0.2</v>
          </cell>
          <cell r="H1610" t="str">
            <v>MASTEN</v>
          </cell>
          <cell r="I1610" t="str">
            <v>Navigation System</v>
          </cell>
          <cell r="J1610" t="str">
            <v>Navigation System</v>
          </cell>
          <cell r="K1610" t="str">
            <v>Archived</v>
          </cell>
          <cell r="L1610" t="str">
            <v>/</v>
          </cell>
          <cell r="M1610" t="str">
            <v>new</v>
          </cell>
          <cell r="N1610" t="str">
            <v>ARCHIVED</v>
          </cell>
          <cell r="O1610" t="b">
            <v>1</v>
          </cell>
          <cell r="P1610" t="str">
            <v>WISE SUCCESS(HK) TECHNOLOGY LIMITED</v>
          </cell>
          <cell r="Q1610">
            <v>0</v>
          </cell>
        </row>
        <row r="1611">
          <cell r="B1611" t="str">
            <v>AND4-FF2-SS</v>
          </cell>
          <cell r="C1611" t="str">
            <v>GPS For Ford Focus Mondeo Nav Bluetooth Car Player Navigation Radio Stereo DVD AND4-FF2-SS</v>
          </cell>
          <cell r="D1611">
            <v>4.0999999999999996</v>
          </cell>
          <cell r="E1611">
            <v>0.28000000000000003</v>
          </cell>
          <cell r="F1611">
            <v>0.28999999999999998</v>
          </cell>
          <cell r="G1611">
            <v>0.2</v>
          </cell>
          <cell r="H1611" t="str">
            <v>MASTEN</v>
          </cell>
          <cell r="I1611" t="str">
            <v>Navigation System</v>
          </cell>
          <cell r="J1611" t="str">
            <v>In Dash Navigation System</v>
          </cell>
          <cell r="K1611" t="str">
            <v>Live</v>
          </cell>
          <cell r="L1611" t="str">
            <v>/</v>
          </cell>
          <cell r="M1611" t="str">
            <v>new</v>
          </cell>
          <cell r="N1611" t="str">
            <v>ARCHIVED</v>
          </cell>
          <cell r="O1611" t="b">
            <v>1</v>
          </cell>
          <cell r="P1611" t="str">
            <v>Canying Industrial Co., Ltd.</v>
          </cell>
          <cell r="Q1611">
            <v>0</v>
          </cell>
        </row>
        <row r="1612">
          <cell r="B1612" t="str">
            <v>AVN-FF2-SS</v>
          </cell>
          <cell r="C1612" t="str">
            <v>GPS For Ford Focus Mondeo Nav Bluetooth Car Player Navigation Radio Stereo DVD AVN-FF2-SS</v>
          </cell>
          <cell r="D1612">
            <v>4.0999999999999996</v>
          </cell>
          <cell r="E1612">
            <v>0.28000000000000003</v>
          </cell>
          <cell r="F1612">
            <v>0.28999999999999998</v>
          </cell>
          <cell r="G1612">
            <v>0.2</v>
          </cell>
          <cell r="H1612" t="str">
            <v>MASTEN</v>
          </cell>
          <cell r="I1612" t="str">
            <v>Navigation System</v>
          </cell>
          <cell r="J1612" t="str">
            <v>Navigation System</v>
          </cell>
          <cell r="K1612" t="str">
            <v>Archived</v>
          </cell>
          <cell r="L1612" t="str">
            <v>/</v>
          </cell>
          <cell r="M1612" t="str">
            <v>new</v>
          </cell>
          <cell r="N1612" t="str">
            <v>ARCHIVED</v>
          </cell>
          <cell r="O1612" t="b">
            <v>1</v>
          </cell>
          <cell r="P1612" t="str">
            <v>WISE SUCCESS(HK) TECHNOLOGY LIMITED</v>
          </cell>
          <cell r="Q1612">
            <v>0</v>
          </cell>
        </row>
        <row r="1613">
          <cell r="B1613" t="str">
            <v>AND4-FF2-BC</v>
          </cell>
          <cell r="C1613" t="str">
            <v>GPS For Ford Focus Mondeo Nav Bluetooth Car Player Navigation Radio Stereo DVD INC CAM</v>
          </cell>
          <cell r="D1613">
            <v>4.0999999999999996</v>
          </cell>
          <cell r="E1613">
            <v>0.28000000000000003</v>
          </cell>
          <cell r="F1613">
            <v>0.28999999999999998</v>
          </cell>
          <cell r="G1613">
            <v>0.2</v>
          </cell>
          <cell r="H1613" t="str">
            <v>MASTEN</v>
          </cell>
          <cell r="I1613" t="str">
            <v>Navigation System</v>
          </cell>
          <cell r="J1613" t="str">
            <v>In Dash Navigation System</v>
          </cell>
          <cell r="K1613" t="str">
            <v>Live</v>
          </cell>
          <cell r="L1613" t="str">
            <v>/</v>
          </cell>
          <cell r="M1613" t="str">
            <v>new</v>
          </cell>
          <cell r="N1613" t="str">
            <v>ARCHIVED</v>
          </cell>
          <cell r="O1613" t="b">
            <v>1</v>
          </cell>
          <cell r="P1613" t="str">
            <v>Canying Industrial Co., Ltd.</v>
          </cell>
          <cell r="Q1613">
            <v>0</v>
          </cell>
        </row>
        <row r="1614">
          <cell r="B1614" t="str">
            <v>AVN-FF2-BC</v>
          </cell>
          <cell r="C1614" t="str">
            <v>GPS For Ford Focus Mondeo Nav Bluetooth Car Player Navigation Radio Stereo DVD INC CAM</v>
          </cell>
          <cell r="D1614">
            <v>4.0999999999999996</v>
          </cell>
          <cell r="E1614">
            <v>0.28000000000000003</v>
          </cell>
          <cell r="F1614">
            <v>0.28999999999999998</v>
          </cell>
          <cell r="G1614">
            <v>0.2</v>
          </cell>
          <cell r="H1614" t="str">
            <v>MASTEN</v>
          </cell>
          <cell r="I1614" t="str">
            <v>Navigation System</v>
          </cell>
          <cell r="J1614" t="str">
            <v>Navigation System</v>
          </cell>
          <cell r="K1614" t="str">
            <v>Archived</v>
          </cell>
          <cell r="L1614" t="str">
            <v>/</v>
          </cell>
          <cell r="M1614" t="str">
            <v>new</v>
          </cell>
          <cell r="N1614" t="str">
            <v>ARCHIVED</v>
          </cell>
          <cell r="O1614" t="b">
            <v>1</v>
          </cell>
          <cell r="P1614" t="str">
            <v>WISE SUCCESS(HK) TECHNOLOGY LIMITED</v>
          </cell>
          <cell r="Q1614">
            <v>0</v>
          </cell>
        </row>
        <row r="1615">
          <cell r="B1615" t="str">
            <v>AND4-FF2-SC</v>
          </cell>
          <cell r="C1615" t="str">
            <v>GPS For Ford Focus Mondeo Nav Bluetooth Car Player Navigation Radio Stereo DVD INC CAM AND4-FF2-SC</v>
          </cell>
          <cell r="D1615">
            <v>4.0999999999999996</v>
          </cell>
          <cell r="E1615">
            <v>0.28000000000000003</v>
          </cell>
          <cell r="F1615">
            <v>0.28999999999999998</v>
          </cell>
          <cell r="G1615">
            <v>0.2</v>
          </cell>
          <cell r="H1615" t="str">
            <v>MASTEN</v>
          </cell>
          <cell r="I1615" t="str">
            <v>Navigation System</v>
          </cell>
          <cell r="J1615" t="str">
            <v>In Dash Navigation System</v>
          </cell>
          <cell r="K1615" t="str">
            <v>Live</v>
          </cell>
          <cell r="L1615" t="str">
            <v>/</v>
          </cell>
          <cell r="M1615" t="str">
            <v>new</v>
          </cell>
          <cell r="N1615" t="str">
            <v>ARCHIVED</v>
          </cell>
          <cell r="O1615" t="b">
            <v>1</v>
          </cell>
          <cell r="P1615" t="str">
            <v>Canying Industrial Co., Ltd.</v>
          </cell>
          <cell r="Q1615">
            <v>0</v>
          </cell>
        </row>
        <row r="1616">
          <cell r="B1616" t="str">
            <v>AVN-FF2-SC</v>
          </cell>
          <cell r="C1616" t="str">
            <v>GPS For Ford Focus Mondeo Nav Bluetooth Car Player Navigation Radio Stereo DVD INC CAM AVN-FF2-SC</v>
          </cell>
          <cell r="D1616">
            <v>4.0999999999999996</v>
          </cell>
          <cell r="E1616">
            <v>0.28000000000000003</v>
          </cell>
          <cell r="F1616">
            <v>0.28999999999999998</v>
          </cell>
          <cell r="G1616">
            <v>0.2</v>
          </cell>
          <cell r="H1616" t="str">
            <v>MASTEN</v>
          </cell>
          <cell r="I1616" t="str">
            <v>Navigation System</v>
          </cell>
          <cell r="J1616" t="str">
            <v>Navigation System</v>
          </cell>
          <cell r="K1616" t="str">
            <v>Archived</v>
          </cell>
          <cell r="L1616" t="str">
            <v>/</v>
          </cell>
          <cell r="M1616" t="str">
            <v>new</v>
          </cell>
          <cell r="N1616" t="str">
            <v>ARCHIVED</v>
          </cell>
          <cell r="O1616" t="b">
            <v>1</v>
          </cell>
          <cell r="P1616" t="str">
            <v>WISE SUCCESS(HK) TECHNOLOGY LIMITED</v>
          </cell>
          <cell r="Q1616">
            <v>0</v>
          </cell>
        </row>
        <row r="1617">
          <cell r="B1617" t="str">
            <v>AND4-J03</v>
          </cell>
          <cell r="C1617" t="str">
            <v>GPS For Jeep TJ Wrangler Cherokee Grand Bluetooth Car Player Navigation Radio Stereo DVD</v>
          </cell>
          <cell r="D1617">
            <v>5.8</v>
          </cell>
          <cell r="E1617">
            <v>0.28999999999999998</v>
          </cell>
          <cell r="F1617">
            <v>0.38</v>
          </cell>
          <cell r="G1617">
            <v>0.28999999999999998</v>
          </cell>
          <cell r="H1617" t="str">
            <v>MASTEN</v>
          </cell>
          <cell r="I1617" t="str">
            <v>Navigation System</v>
          </cell>
          <cell r="J1617" t="str">
            <v>In Dash Navigation System</v>
          </cell>
          <cell r="K1617" t="str">
            <v>Live</v>
          </cell>
          <cell r="L1617" t="str">
            <v>/</v>
          </cell>
          <cell r="M1617" t="str">
            <v>new</v>
          </cell>
          <cell r="N1617" t="str">
            <v>ARCHIVED</v>
          </cell>
          <cell r="O1617" t="b">
            <v>0</v>
          </cell>
          <cell r="P1617" t="str">
            <v>Canying Industrial Co., Ltd.</v>
          </cell>
          <cell r="Q1617">
            <v>0</v>
          </cell>
        </row>
        <row r="1618">
          <cell r="B1618" t="str">
            <v>AND4-J03S</v>
          </cell>
          <cell r="C1618" t="str">
            <v>GPS For Jeep TJ Wrangler Cherokee Grand Bluetooth Car Player Navigation Radio Stereo DVD</v>
          </cell>
          <cell r="D1618">
            <v>5.8</v>
          </cell>
          <cell r="E1618">
            <v>0.28999999999999998</v>
          </cell>
          <cell r="F1618">
            <v>0.38</v>
          </cell>
          <cell r="G1618">
            <v>0.28999999999999998</v>
          </cell>
          <cell r="H1618" t="str">
            <v>MASTEN</v>
          </cell>
          <cell r="I1618" t="str">
            <v>Navigation System</v>
          </cell>
          <cell r="J1618" t="str">
            <v>In Dash Navigation System</v>
          </cell>
          <cell r="K1618" t="str">
            <v>Live</v>
          </cell>
          <cell r="L1618" t="str">
            <v>/</v>
          </cell>
          <cell r="M1618" t="str">
            <v>new</v>
          </cell>
          <cell r="N1618" t="str">
            <v>ARCHIVED</v>
          </cell>
          <cell r="O1618" t="b">
            <v>1</v>
          </cell>
          <cell r="P1618" t="str">
            <v>Canying Industrial Co., Ltd.</v>
          </cell>
          <cell r="Q1618">
            <v>0</v>
          </cell>
        </row>
        <row r="1619">
          <cell r="B1619" t="str">
            <v>AND4-J03C</v>
          </cell>
          <cell r="C1619" t="str">
            <v>GPS For Jeep TJ Wrangler Cherokee Grand Bluetooth Car Player Navigation Radio Stereo DVD Inc Camera</v>
          </cell>
          <cell r="D1619">
            <v>5.8</v>
          </cell>
          <cell r="E1619">
            <v>0.28999999999999998</v>
          </cell>
          <cell r="F1619">
            <v>0.38</v>
          </cell>
          <cell r="G1619">
            <v>0.28999999999999998</v>
          </cell>
          <cell r="H1619" t="str">
            <v>MASTEN</v>
          </cell>
          <cell r="I1619" t="str">
            <v>Navigation System</v>
          </cell>
          <cell r="J1619" t="str">
            <v>In Dash Navigation System</v>
          </cell>
          <cell r="K1619" t="str">
            <v>Live</v>
          </cell>
          <cell r="L1619" t="str">
            <v>/</v>
          </cell>
          <cell r="M1619" t="str">
            <v>new</v>
          </cell>
          <cell r="N1619" t="str">
            <v>ARCHIVED</v>
          </cell>
          <cell r="O1619" t="b">
            <v>1</v>
          </cell>
          <cell r="P1619" t="str">
            <v>Canying Industrial Co., Ltd.</v>
          </cell>
          <cell r="Q1619">
            <v>0</v>
          </cell>
        </row>
        <row r="1620">
          <cell r="B1620" t="str">
            <v>AND3-J01</v>
          </cell>
          <cell r="C1620" t="str">
            <v>GPS For Jeep Wrangler Cherokee Patriot Compass Bluetooth Car Player Navigation Radio Stereo DVD</v>
          </cell>
          <cell r="D1620">
            <v>5.8</v>
          </cell>
          <cell r="E1620">
            <v>0.28999999999999998</v>
          </cell>
          <cell r="F1620">
            <v>0.38</v>
          </cell>
          <cell r="G1620">
            <v>0.28999999999999998</v>
          </cell>
          <cell r="H1620" t="str">
            <v>MASTEN</v>
          </cell>
          <cell r="I1620" t="str">
            <v>Navigation System</v>
          </cell>
          <cell r="J1620" t="str">
            <v>In Dash Navigation System</v>
          </cell>
          <cell r="K1620" t="str">
            <v>live</v>
          </cell>
          <cell r="L1620" t="str">
            <v>/</v>
          </cell>
          <cell r="M1620" t="str">
            <v>new</v>
          </cell>
          <cell r="N1620" t="str">
            <v>ARCHIVED</v>
          </cell>
          <cell r="O1620" t="b">
            <v>0</v>
          </cell>
          <cell r="P1620" t="str">
            <v>WISE SUCCESS(HK) TECHNOLOGY LIMITED</v>
          </cell>
          <cell r="Q1620">
            <v>0</v>
          </cell>
        </row>
        <row r="1621">
          <cell r="B1621" t="str">
            <v>AVN-J01S</v>
          </cell>
          <cell r="C1621" t="str">
            <v>GPS For Jeep Wrangler Cherokee Patriot Compass Bluetooth Car Player Navigation Radio Stereo DVD</v>
          </cell>
          <cell r="D1621">
            <v>5.8</v>
          </cell>
          <cell r="E1621">
            <v>0.28999999999999998</v>
          </cell>
          <cell r="F1621">
            <v>0.38</v>
          </cell>
          <cell r="G1621">
            <v>0.28999999999999998</v>
          </cell>
          <cell r="H1621" t="str">
            <v>MASTEN</v>
          </cell>
          <cell r="I1621" t="str">
            <v>Navigation System</v>
          </cell>
          <cell r="J1621" t="str">
            <v>Navigation System</v>
          </cell>
          <cell r="K1621" t="str">
            <v>Archived</v>
          </cell>
          <cell r="L1621" t="str">
            <v>/</v>
          </cell>
          <cell r="M1621" t="str">
            <v>new</v>
          </cell>
          <cell r="N1621" t="str">
            <v>ARCHIVED</v>
          </cell>
          <cell r="O1621" t="b">
            <v>1</v>
          </cell>
          <cell r="P1621" t="str">
            <v>WISE SUCCESS(HK) TECHNOLOGY LIMITED</v>
          </cell>
          <cell r="Q1621">
            <v>0</v>
          </cell>
        </row>
        <row r="1622">
          <cell r="B1622" t="str">
            <v>AVN-J01</v>
          </cell>
          <cell r="C1622" t="str">
            <v>GPS For Jeep Wrangler Cherokee Patriot Compass Bluetooth Car Player Navigation Radio Stereo DVD</v>
          </cell>
          <cell r="D1622">
            <v>5.8</v>
          </cell>
          <cell r="E1622">
            <v>0.28999999999999998</v>
          </cell>
          <cell r="F1622">
            <v>0.38</v>
          </cell>
          <cell r="G1622">
            <v>0.28999999999999998</v>
          </cell>
          <cell r="H1622" t="str">
            <v>MASTEN</v>
          </cell>
          <cell r="I1622" t="str">
            <v>Navigation System</v>
          </cell>
          <cell r="J1622" t="str">
            <v>Navigation System</v>
          </cell>
          <cell r="K1622" t="str">
            <v>Archived</v>
          </cell>
          <cell r="L1622" t="str">
            <v>/</v>
          </cell>
          <cell r="M1622" t="str">
            <v>new</v>
          </cell>
          <cell r="N1622" t="str">
            <v>ARCHIVED</v>
          </cell>
          <cell r="O1622" t="b">
            <v>0</v>
          </cell>
          <cell r="P1622" t="str">
            <v>WISE SUCCESS(HK) TECHNOLOGY LIMITED</v>
          </cell>
          <cell r="Q1622">
            <v>0</v>
          </cell>
        </row>
        <row r="1623">
          <cell r="B1623" t="str">
            <v>AND4-J01S</v>
          </cell>
          <cell r="C1623" t="str">
            <v>GPS For Jeep Wrangler Cherokee Patriot Compass Bluetooth Car Player Navigation Radio Stereo DVD</v>
          </cell>
          <cell r="D1623">
            <v>5.8</v>
          </cell>
          <cell r="E1623">
            <v>0.28999999999999998</v>
          </cell>
          <cell r="F1623">
            <v>0.38</v>
          </cell>
          <cell r="G1623">
            <v>0.28999999999999998</v>
          </cell>
          <cell r="H1623" t="str">
            <v>MASTEN</v>
          </cell>
          <cell r="I1623" t="str">
            <v>Navigation System</v>
          </cell>
          <cell r="J1623" t="str">
            <v>In Dash Navigation System</v>
          </cell>
          <cell r="K1623" t="str">
            <v>Live</v>
          </cell>
          <cell r="L1623" t="str">
            <v>/</v>
          </cell>
          <cell r="M1623" t="str">
            <v>new</v>
          </cell>
          <cell r="N1623" t="str">
            <v>ARCHIVED</v>
          </cell>
          <cell r="O1623" t="b">
            <v>1</v>
          </cell>
          <cell r="P1623" t="str">
            <v>WISE SUCCESS(HK) TECHNOLOGY LIMITED</v>
          </cell>
          <cell r="Q1623">
            <v>0</v>
          </cell>
        </row>
        <row r="1624">
          <cell r="B1624" t="str">
            <v>AND4-J01C</v>
          </cell>
          <cell r="C1624" t="str">
            <v>GPS For Jeep Wrangler Cherokee Patriot Compass Bluetooth Car Player Navigation Radio Stereo DVD Inc CAM</v>
          </cell>
          <cell r="D1624">
            <v>5.8</v>
          </cell>
          <cell r="E1624">
            <v>0.28999999999999998</v>
          </cell>
          <cell r="F1624">
            <v>0.38</v>
          </cell>
          <cell r="G1624">
            <v>0.28999999999999998</v>
          </cell>
          <cell r="H1624" t="str">
            <v>MASTEN</v>
          </cell>
          <cell r="I1624" t="str">
            <v>Navigation System</v>
          </cell>
          <cell r="J1624" t="str">
            <v>In Dash Navigation System</v>
          </cell>
          <cell r="K1624" t="str">
            <v>Live</v>
          </cell>
          <cell r="L1624" t="str">
            <v>/</v>
          </cell>
          <cell r="M1624" t="str">
            <v>new</v>
          </cell>
          <cell r="N1624" t="str">
            <v>ARCHIVED</v>
          </cell>
          <cell r="O1624" t="b">
            <v>1</v>
          </cell>
          <cell r="P1624" t="str">
            <v>WISE SUCCESS(HK) TECHNOLOGY LIMITED</v>
          </cell>
          <cell r="Q1624">
            <v>0</v>
          </cell>
        </row>
        <row r="1625">
          <cell r="B1625" t="str">
            <v>AVN-J01C</v>
          </cell>
          <cell r="C1625" t="str">
            <v>GPS For Jeep Wrangler Cherokee Patriot Compass Bluetooth Car Player Navigation Radio Stereo DVD Inc CAM</v>
          </cell>
          <cell r="D1625">
            <v>5.8</v>
          </cell>
          <cell r="E1625">
            <v>0.28999999999999998</v>
          </cell>
          <cell r="F1625">
            <v>0.38</v>
          </cell>
          <cell r="G1625">
            <v>0.28999999999999998</v>
          </cell>
          <cell r="H1625" t="str">
            <v>MASTEN</v>
          </cell>
          <cell r="I1625" t="str">
            <v>Navigation System</v>
          </cell>
          <cell r="J1625" t="str">
            <v>Navigation System</v>
          </cell>
          <cell r="K1625" t="str">
            <v>Archived</v>
          </cell>
          <cell r="L1625" t="str">
            <v>/</v>
          </cell>
          <cell r="M1625" t="str">
            <v>new</v>
          </cell>
          <cell r="N1625" t="str">
            <v>ARCHIVED</v>
          </cell>
          <cell r="O1625" t="b">
            <v>1</v>
          </cell>
          <cell r="P1625" t="str">
            <v>WISE SUCCESS(HK) TECHNOLOGY LIMITED</v>
          </cell>
          <cell r="Q1625">
            <v>0</v>
          </cell>
        </row>
        <row r="1626">
          <cell r="B1626" t="str">
            <v>AND4-K07S</v>
          </cell>
          <cell r="C1626" t="str">
            <v>GPS For Kia CARNIVAL Bluetooth Car Player Sat Navigation Radio Stereo DVD</v>
          </cell>
          <cell r="D1626">
            <v>4.8</v>
          </cell>
          <cell r="E1626">
            <v>0.36</v>
          </cell>
          <cell r="F1626">
            <v>0.52</v>
          </cell>
          <cell r="G1626">
            <v>0.23</v>
          </cell>
          <cell r="H1626" t="str">
            <v>MASTEN</v>
          </cell>
          <cell r="I1626" t="str">
            <v>Navigation System</v>
          </cell>
          <cell r="J1626" t="str">
            <v>In Dash Navigation System</v>
          </cell>
          <cell r="K1626" t="str">
            <v>Live</v>
          </cell>
          <cell r="L1626" t="str">
            <v>/</v>
          </cell>
          <cell r="M1626" t="str">
            <v>new</v>
          </cell>
          <cell r="N1626" t="str">
            <v>ARCHIVED</v>
          </cell>
          <cell r="O1626" t="b">
            <v>1</v>
          </cell>
          <cell r="P1626" t="str">
            <v>WISE SUCCESS(HK) TECHNOLOGY LIMITED</v>
          </cell>
          <cell r="Q1626">
            <v>0</v>
          </cell>
        </row>
        <row r="1627">
          <cell r="B1627" t="str">
            <v>AND4-K07C</v>
          </cell>
          <cell r="C1627" t="str">
            <v>GPS For Kia CARNIVAL YP Bluetooth Car Player Sat Navigation Radio Stereo DVD Inc Cam</v>
          </cell>
          <cell r="D1627">
            <v>4.8</v>
          </cell>
          <cell r="E1627">
            <v>0.36</v>
          </cell>
          <cell r="F1627">
            <v>0.52</v>
          </cell>
          <cell r="G1627">
            <v>0.23</v>
          </cell>
          <cell r="H1627" t="str">
            <v>MASTEN</v>
          </cell>
          <cell r="I1627" t="str">
            <v>Navigation System</v>
          </cell>
          <cell r="J1627" t="str">
            <v>In Dash Navigation System</v>
          </cell>
          <cell r="K1627" t="str">
            <v>Live</v>
          </cell>
          <cell r="L1627" t="str">
            <v>/</v>
          </cell>
          <cell r="M1627" t="str">
            <v>new</v>
          </cell>
          <cell r="N1627" t="str">
            <v>ARCHIVED</v>
          </cell>
          <cell r="O1627" t="b">
            <v>1</v>
          </cell>
          <cell r="P1627" t="str">
            <v>WISE SUCCESS(HK) TECHNOLOGY LIMITED</v>
          </cell>
          <cell r="Q1627">
            <v>0</v>
          </cell>
        </row>
        <row r="1628">
          <cell r="B1628" t="str">
            <v>AND4-K06</v>
          </cell>
          <cell r="C1628" t="str">
            <v>GPS For Kia Cerato Bluetooth Car Player Sat Navigation Radio Stereo DVD</v>
          </cell>
          <cell r="D1628">
            <v>4.8</v>
          </cell>
          <cell r="E1628">
            <v>0.36</v>
          </cell>
          <cell r="F1628">
            <v>0.52</v>
          </cell>
          <cell r="G1628">
            <v>0.23</v>
          </cell>
          <cell r="H1628" t="str">
            <v>MASTEN</v>
          </cell>
          <cell r="I1628" t="str">
            <v>Navigation System</v>
          </cell>
          <cell r="J1628" t="str">
            <v>In Dash Navigation System</v>
          </cell>
          <cell r="K1628" t="str">
            <v>Live</v>
          </cell>
          <cell r="L1628" t="str">
            <v>/</v>
          </cell>
          <cell r="M1628" t="str">
            <v>new</v>
          </cell>
          <cell r="N1628" t="str">
            <v>ARCHIVED</v>
          </cell>
          <cell r="O1628" t="b">
            <v>0</v>
          </cell>
          <cell r="P1628" t="str">
            <v>WISE SUCCESS(HK) TECHNOLOGY LIMITED</v>
          </cell>
          <cell r="Q1628">
            <v>0</v>
          </cell>
        </row>
        <row r="1629">
          <cell r="B1629" t="str">
            <v>AND4-K06S</v>
          </cell>
          <cell r="C1629" t="str">
            <v>GPS For Kia Cerato Bluetooth Car Player Sat Navigation Radio Stereo DVD</v>
          </cell>
          <cell r="D1629">
            <v>4.8</v>
          </cell>
          <cell r="E1629">
            <v>0.36</v>
          </cell>
          <cell r="F1629">
            <v>0.52</v>
          </cell>
          <cell r="G1629">
            <v>0.23</v>
          </cell>
          <cell r="H1629" t="str">
            <v>MASTEN</v>
          </cell>
          <cell r="I1629" t="str">
            <v>Navigation System</v>
          </cell>
          <cell r="J1629" t="str">
            <v>In Dash Navigation System</v>
          </cell>
          <cell r="K1629" t="str">
            <v>Live</v>
          </cell>
          <cell r="L1629" t="str">
            <v>/</v>
          </cell>
          <cell r="M1629" t="str">
            <v>new</v>
          </cell>
          <cell r="N1629" t="str">
            <v>ARCHIVED</v>
          </cell>
          <cell r="O1629" t="b">
            <v>1</v>
          </cell>
          <cell r="P1629" t="str">
            <v>WISE SUCCESS(HK) TECHNOLOGY LIMITED</v>
          </cell>
          <cell r="Q1629">
            <v>0</v>
          </cell>
        </row>
        <row r="1630">
          <cell r="B1630" t="str">
            <v>AND4-K06C</v>
          </cell>
          <cell r="C1630" t="str">
            <v>GPS For Kia Cerato Bluetooth Car Player Sat Navigation Radio Stereo DVD Inc Cam</v>
          </cell>
          <cell r="D1630">
            <v>4.8</v>
          </cell>
          <cell r="E1630">
            <v>0.36</v>
          </cell>
          <cell r="F1630">
            <v>0.52</v>
          </cell>
          <cell r="G1630">
            <v>0.23</v>
          </cell>
          <cell r="H1630" t="str">
            <v>MASTEN</v>
          </cell>
          <cell r="I1630" t="str">
            <v>Navigation System</v>
          </cell>
          <cell r="J1630" t="str">
            <v>In Dash Navigation System</v>
          </cell>
          <cell r="K1630" t="str">
            <v>Live</v>
          </cell>
          <cell r="L1630" t="str">
            <v>/</v>
          </cell>
          <cell r="M1630" t="str">
            <v>new</v>
          </cell>
          <cell r="N1630" t="str">
            <v>ARCHIVED</v>
          </cell>
          <cell r="O1630" t="b">
            <v>1</v>
          </cell>
          <cell r="P1630" t="str">
            <v>WISE SUCCESS(HK) TECHNOLOGY LIMITED</v>
          </cell>
          <cell r="Q1630">
            <v>0</v>
          </cell>
        </row>
        <row r="1631">
          <cell r="B1631" t="str">
            <v>AND4-K07</v>
          </cell>
          <cell r="C1631" t="str">
            <v>GPS For Kia GRAND CARNIVAL Bluetooth Car Player Sat Navigation Radio Stereo DVD</v>
          </cell>
          <cell r="D1631">
            <v>4.8</v>
          </cell>
          <cell r="E1631">
            <v>0.36</v>
          </cell>
          <cell r="F1631">
            <v>0.52</v>
          </cell>
          <cell r="G1631">
            <v>0.23</v>
          </cell>
          <cell r="H1631" t="str">
            <v>MASTEN</v>
          </cell>
          <cell r="I1631" t="str">
            <v>Navigation System</v>
          </cell>
          <cell r="J1631" t="str">
            <v>In Dash Navigation System</v>
          </cell>
          <cell r="K1631" t="str">
            <v>Live</v>
          </cell>
          <cell r="L1631" t="str">
            <v>/</v>
          </cell>
          <cell r="M1631" t="str">
            <v>new</v>
          </cell>
          <cell r="N1631" t="str">
            <v>ARCHIVED</v>
          </cell>
          <cell r="O1631" t="b">
            <v>0</v>
          </cell>
          <cell r="P1631" t="str">
            <v>WISE SUCCESS(HK) TECHNOLOGY LIMITED</v>
          </cell>
          <cell r="Q1631">
            <v>0</v>
          </cell>
        </row>
        <row r="1632">
          <cell r="B1632" t="str">
            <v>AND4-K05C</v>
          </cell>
          <cell r="C1632" t="str">
            <v>GPS For Kia Optima Bluetooth Car Player Sat Navigation Radio Stereo DVD</v>
          </cell>
          <cell r="D1632">
            <v>4.8</v>
          </cell>
          <cell r="E1632">
            <v>0.36</v>
          </cell>
          <cell r="F1632">
            <v>0.52</v>
          </cell>
          <cell r="G1632">
            <v>0.23</v>
          </cell>
          <cell r="H1632" t="str">
            <v>MASTEN</v>
          </cell>
          <cell r="I1632" t="str">
            <v>Navigation System</v>
          </cell>
          <cell r="J1632" t="str">
            <v>In Dash Navigation System</v>
          </cell>
          <cell r="K1632" t="str">
            <v>Live</v>
          </cell>
          <cell r="L1632" t="str">
            <v>/</v>
          </cell>
          <cell r="M1632" t="str">
            <v>new</v>
          </cell>
          <cell r="N1632" t="str">
            <v>ARCHIVED</v>
          </cell>
          <cell r="O1632" t="b">
            <v>1</v>
          </cell>
          <cell r="P1632" t="str">
            <v>WISE SUCCESS(HK) TECHNOLOGY LIMITED</v>
          </cell>
          <cell r="Q1632">
            <v>0</v>
          </cell>
        </row>
        <row r="1633">
          <cell r="B1633" t="str">
            <v>AND4-K05S</v>
          </cell>
          <cell r="C1633" t="str">
            <v>GPS For Kia Optima Bluetooth Car Player Sat Navigation Radio Stereo DVD</v>
          </cell>
          <cell r="D1633">
            <v>4.8</v>
          </cell>
          <cell r="E1633">
            <v>0.36</v>
          </cell>
          <cell r="F1633">
            <v>0.52</v>
          </cell>
          <cell r="G1633">
            <v>0.23</v>
          </cell>
          <cell r="H1633" t="str">
            <v>MASTEN</v>
          </cell>
          <cell r="I1633" t="str">
            <v>Navigation System</v>
          </cell>
          <cell r="J1633" t="str">
            <v>In Dash Navigation System</v>
          </cell>
          <cell r="K1633" t="str">
            <v>Live</v>
          </cell>
          <cell r="L1633" t="str">
            <v>/</v>
          </cell>
          <cell r="M1633" t="str">
            <v>new</v>
          </cell>
          <cell r="N1633" t="str">
            <v>ARCHIVED</v>
          </cell>
          <cell r="O1633" t="b">
            <v>1</v>
          </cell>
          <cell r="P1633" t="str">
            <v>WISE SUCCESS(HK) TECHNOLOGY LIMITED</v>
          </cell>
          <cell r="Q1633">
            <v>0</v>
          </cell>
        </row>
        <row r="1634">
          <cell r="B1634" t="str">
            <v>AND4-K05</v>
          </cell>
          <cell r="C1634" t="str">
            <v>GPS For Kia Optima Bluetooth Car Player Sat Navigation Radio Stereo DVD 2014 and 2015</v>
          </cell>
          <cell r="D1634">
            <v>4.8</v>
          </cell>
          <cell r="E1634">
            <v>0.36</v>
          </cell>
          <cell r="F1634">
            <v>0.52</v>
          </cell>
          <cell r="G1634">
            <v>0.23</v>
          </cell>
          <cell r="H1634" t="str">
            <v>MASTEN</v>
          </cell>
          <cell r="I1634" t="str">
            <v>Navigation System</v>
          </cell>
          <cell r="J1634" t="str">
            <v>In Dash Navigation System</v>
          </cell>
          <cell r="K1634" t="str">
            <v>Live</v>
          </cell>
          <cell r="L1634" t="str">
            <v>/</v>
          </cell>
          <cell r="M1634" t="str">
            <v>new</v>
          </cell>
          <cell r="N1634" t="str">
            <v>ARCHIVED</v>
          </cell>
          <cell r="O1634" t="b">
            <v>0</v>
          </cell>
          <cell r="P1634" t="str">
            <v>WISE SUCCESS(HK) TECHNOLOGY LIMITED</v>
          </cell>
          <cell r="Q1634">
            <v>0</v>
          </cell>
        </row>
        <row r="1635">
          <cell r="B1635" t="str">
            <v>AND3-W224</v>
          </cell>
          <cell r="C1635" t="str">
            <v>GPS For Kia Sorento 2013-2014 XM Bluetooth Car Player Navigation Radio Stereo DVD</v>
          </cell>
          <cell r="D1635">
            <v>4.0999999999999996</v>
          </cell>
          <cell r="E1635">
            <v>0.28999999999999998</v>
          </cell>
          <cell r="F1635">
            <v>0.28000000000000003</v>
          </cell>
          <cell r="G1635">
            <v>0.2</v>
          </cell>
          <cell r="H1635" t="str">
            <v>MASTEN</v>
          </cell>
          <cell r="I1635" t="str">
            <v>Navigation System</v>
          </cell>
          <cell r="J1635" t="str">
            <v>In Dash Navigation System</v>
          </cell>
          <cell r="K1635" t="str">
            <v>Live</v>
          </cell>
          <cell r="L1635" t="str">
            <v>/</v>
          </cell>
          <cell r="M1635" t="str">
            <v>new</v>
          </cell>
          <cell r="N1635" t="str">
            <v>ARCHIVED</v>
          </cell>
          <cell r="O1635" t="b">
            <v>0</v>
          </cell>
          <cell r="P1635" t="str">
            <v>WISE SUCCESS(HK) TECHNOLOGY LIMITED</v>
          </cell>
          <cell r="Q1635">
            <v>0</v>
          </cell>
        </row>
        <row r="1636">
          <cell r="B1636" t="str">
            <v>AND3-W224S</v>
          </cell>
          <cell r="C1636" t="str">
            <v>GPS For Kia Sorento 2013-2014 XM Bluetooth Car Player Navigation Radio Stereo DVD</v>
          </cell>
          <cell r="D1636">
            <v>4.0999999999999996</v>
          </cell>
          <cell r="E1636">
            <v>0.28999999999999998</v>
          </cell>
          <cell r="F1636">
            <v>0.28000000000000003</v>
          </cell>
          <cell r="G1636">
            <v>0.2</v>
          </cell>
          <cell r="H1636" t="str">
            <v>MASTEN</v>
          </cell>
          <cell r="I1636" t="str">
            <v>Navigation System</v>
          </cell>
          <cell r="J1636" t="str">
            <v>In Dash Navigation System</v>
          </cell>
          <cell r="K1636" t="str">
            <v>Live</v>
          </cell>
          <cell r="L1636" t="str">
            <v>/</v>
          </cell>
          <cell r="M1636" t="str">
            <v>new</v>
          </cell>
          <cell r="N1636" t="str">
            <v>ARCHIVED</v>
          </cell>
          <cell r="O1636" t="b">
            <v>1</v>
          </cell>
          <cell r="P1636" t="str">
            <v>WISE SUCCESS(HK) TECHNOLOGY LIMITED</v>
          </cell>
          <cell r="Q1636">
            <v>0</v>
          </cell>
        </row>
        <row r="1637">
          <cell r="B1637" t="str">
            <v>AND3-W224C</v>
          </cell>
          <cell r="C1637" t="str">
            <v>GPS For Kia Sorento 2013-2014 XM Bluetooth Car Player Navigation Radio Stereo DVD Inc CAM</v>
          </cell>
          <cell r="D1637">
            <v>4.0999999999999996</v>
          </cell>
          <cell r="E1637">
            <v>0.28999999999999998</v>
          </cell>
          <cell r="F1637">
            <v>0.28000000000000003</v>
          </cell>
          <cell r="G1637">
            <v>0.2</v>
          </cell>
          <cell r="H1637" t="str">
            <v>MASTEN</v>
          </cell>
          <cell r="I1637" t="str">
            <v>Navigation System</v>
          </cell>
          <cell r="J1637" t="str">
            <v>In Dash Navigation System</v>
          </cell>
          <cell r="K1637" t="str">
            <v>Live</v>
          </cell>
          <cell r="L1637" t="str">
            <v>/</v>
          </cell>
          <cell r="M1637" t="str">
            <v>new</v>
          </cell>
          <cell r="N1637" t="str">
            <v>ARCHIVED</v>
          </cell>
          <cell r="O1637" t="b">
            <v>1</v>
          </cell>
          <cell r="P1637" t="str">
            <v>WISE SUCCESS(HK) TECHNOLOGY LIMITED</v>
          </cell>
          <cell r="Q1637">
            <v>0</v>
          </cell>
        </row>
        <row r="1638">
          <cell r="B1638" t="str">
            <v>AND4-K02</v>
          </cell>
          <cell r="C1638" t="str">
            <v>GPS For Kia Sorento Bluetooth Car Player Navigation Radio Stereo DVD</v>
          </cell>
          <cell r="D1638">
            <v>4.0999999999999996</v>
          </cell>
          <cell r="E1638">
            <v>0.28999999999999998</v>
          </cell>
          <cell r="F1638">
            <v>0.28000000000000003</v>
          </cell>
          <cell r="G1638">
            <v>0.2</v>
          </cell>
          <cell r="H1638" t="str">
            <v>MASTEN</v>
          </cell>
          <cell r="I1638" t="str">
            <v>Navigation System</v>
          </cell>
          <cell r="J1638" t="str">
            <v>In Dash Navigation System</v>
          </cell>
          <cell r="K1638" t="str">
            <v>Live</v>
          </cell>
          <cell r="L1638" t="str">
            <v>/</v>
          </cell>
          <cell r="M1638" t="str">
            <v>new</v>
          </cell>
          <cell r="N1638" t="str">
            <v>ARCHIVED</v>
          </cell>
          <cell r="O1638" t="b">
            <v>0</v>
          </cell>
          <cell r="P1638" t="str">
            <v>Canying Industrial Co., Ltd.</v>
          </cell>
          <cell r="Q1638">
            <v>0</v>
          </cell>
        </row>
        <row r="1639">
          <cell r="B1639" t="str">
            <v>AVN-K02</v>
          </cell>
          <cell r="C1639" t="str">
            <v>GPS For Kia Sorento Bluetooth Car Player Navigation Radio Stereo DVD</v>
          </cell>
          <cell r="D1639">
            <v>5.8</v>
          </cell>
          <cell r="E1639">
            <v>0.28999999999999998</v>
          </cell>
          <cell r="F1639">
            <v>0.38</v>
          </cell>
          <cell r="G1639">
            <v>0.28999999999999998</v>
          </cell>
          <cell r="H1639" t="str">
            <v>MASTEN</v>
          </cell>
          <cell r="I1639" t="str">
            <v>Navigation System</v>
          </cell>
          <cell r="J1639" t="str">
            <v>Navigation System</v>
          </cell>
          <cell r="K1639" t="str">
            <v>Archived</v>
          </cell>
          <cell r="L1639" t="str">
            <v>/</v>
          </cell>
          <cell r="M1639" t="str">
            <v>new</v>
          </cell>
          <cell r="N1639" t="str">
            <v>ARCHIVED</v>
          </cell>
          <cell r="O1639" t="b">
            <v>0</v>
          </cell>
          <cell r="P1639" t="str">
            <v>WISE SUCCESS(HK) TECHNOLOGY LIMITED</v>
          </cell>
          <cell r="Q1639">
            <v>0</v>
          </cell>
        </row>
        <row r="1640">
          <cell r="B1640" t="str">
            <v>AVN-PP03</v>
          </cell>
          <cell r="C1640" t="str">
            <v>GPS For Mitsubishi Pajero</v>
          </cell>
          <cell r="D1640">
            <v>5</v>
          </cell>
          <cell r="E1640">
            <v>0.33</v>
          </cell>
          <cell r="F1640">
            <v>0.34</v>
          </cell>
          <cell r="G1640">
            <v>0.31</v>
          </cell>
          <cell r="H1640" t="str">
            <v>MASTEN</v>
          </cell>
          <cell r="I1640" t="str">
            <v>Navigation System</v>
          </cell>
          <cell r="J1640" t="str">
            <v>Navigation System</v>
          </cell>
          <cell r="K1640" t="str">
            <v>Archived</v>
          </cell>
          <cell r="L1640" t="str">
            <v>/</v>
          </cell>
          <cell r="M1640" t="str">
            <v>new</v>
          </cell>
          <cell r="N1640" t="str">
            <v>ARCHIVED</v>
          </cell>
          <cell r="O1640" t="b">
            <v>0</v>
          </cell>
          <cell r="P1640" t="str">
            <v>NA</v>
          </cell>
          <cell r="Q1640">
            <v>0</v>
          </cell>
        </row>
        <row r="1641">
          <cell r="B1641" t="str">
            <v>AVN-PP02</v>
          </cell>
          <cell r="C1641" t="str">
            <v>GPS For Mitsubishi Pajero AVN-PP02</v>
          </cell>
          <cell r="D1641">
            <v>5</v>
          </cell>
          <cell r="E1641">
            <v>0.31</v>
          </cell>
          <cell r="F1641">
            <v>0.34</v>
          </cell>
          <cell r="G1641">
            <v>0.33</v>
          </cell>
          <cell r="H1641" t="str">
            <v>MASTEN</v>
          </cell>
          <cell r="I1641" t="str">
            <v>Navigation System</v>
          </cell>
          <cell r="J1641" t="str">
            <v>Navigation System</v>
          </cell>
          <cell r="K1641" t="str">
            <v>Archived</v>
          </cell>
          <cell r="L1641" t="str">
            <v>/</v>
          </cell>
          <cell r="M1641" t="str">
            <v>new</v>
          </cell>
          <cell r="N1641" t="str">
            <v>ARCHIVED</v>
          </cell>
          <cell r="O1641" t="b">
            <v>0</v>
          </cell>
          <cell r="P1641" t="str">
            <v>NA</v>
          </cell>
          <cell r="Q1641">
            <v>0</v>
          </cell>
        </row>
        <row r="1642">
          <cell r="B1642" t="str">
            <v>AND4-N02C</v>
          </cell>
          <cell r="C1642" t="str">
            <v>GPS For Nissan NAVARA D23 NP300 2015+ Nav Bluetooth Car Player Navigation Radio Stereo DVD</v>
          </cell>
          <cell r="D1642">
            <v>5.8</v>
          </cell>
          <cell r="E1642">
            <v>0.28999999999999998</v>
          </cell>
          <cell r="F1642">
            <v>0.38</v>
          </cell>
          <cell r="G1642">
            <v>0.28999999999999998</v>
          </cell>
          <cell r="H1642" t="str">
            <v>MASTEN</v>
          </cell>
          <cell r="I1642" t="str">
            <v>Navigation System</v>
          </cell>
          <cell r="J1642" t="str">
            <v>In Dash Navigation System</v>
          </cell>
          <cell r="K1642" t="str">
            <v>Live</v>
          </cell>
          <cell r="L1642" t="str">
            <v>/</v>
          </cell>
          <cell r="M1642" t="str">
            <v>new</v>
          </cell>
          <cell r="N1642" t="str">
            <v>ARCHIVED</v>
          </cell>
          <cell r="O1642" t="b">
            <v>1</v>
          </cell>
          <cell r="P1642" t="str">
            <v>WISE SUCCESS(HK) TECHNOLOGY LIMITED</v>
          </cell>
          <cell r="Q1642">
            <v>0</v>
          </cell>
        </row>
        <row r="1643">
          <cell r="B1643" t="str">
            <v>AVN-N02C</v>
          </cell>
          <cell r="C1643" t="str">
            <v>GPS For NISSAN NAVARA D23 NP300 2015+ Nav Bluetooth Car Player Navigation Radio Stereo DVD</v>
          </cell>
          <cell r="D1643">
            <v>4.8</v>
          </cell>
          <cell r="E1643">
            <v>0.28999999999999998</v>
          </cell>
          <cell r="F1643">
            <v>0.33</v>
          </cell>
          <cell r="G1643">
            <v>0.2</v>
          </cell>
          <cell r="H1643" t="str">
            <v>MASTEN</v>
          </cell>
          <cell r="I1643" t="str">
            <v>Navigation System</v>
          </cell>
          <cell r="J1643" t="str">
            <v>Navigation System</v>
          </cell>
          <cell r="K1643" t="str">
            <v>Archived</v>
          </cell>
          <cell r="L1643" t="str">
            <v>/</v>
          </cell>
          <cell r="M1643" t="str">
            <v>new</v>
          </cell>
          <cell r="N1643" t="str">
            <v>ARCHIVED</v>
          </cell>
          <cell r="O1643" t="b">
            <v>1</v>
          </cell>
          <cell r="P1643" t="str">
            <v>WISE SUCCESS(HK) TECHNOLOGY LIMITED</v>
          </cell>
          <cell r="Q1643">
            <v>0</v>
          </cell>
        </row>
        <row r="1644">
          <cell r="B1644" t="str">
            <v>AVN-N02S</v>
          </cell>
          <cell r="C1644" t="str">
            <v>GPS For NISSAN NAVARA D23 NP300 2015+ Nav Bluetooth Car Player Navigation Radio Stereo DVD</v>
          </cell>
          <cell r="D1644">
            <v>4.8</v>
          </cell>
          <cell r="E1644">
            <v>0.28999999999999998</v>
          </cell>
          <cell r="F1644">
            <v>0.33</v>
          </cell>
          <cell r="G1644">
            <v>0.2</v>
          </cell>
          <cell r="H1644" t="str">
            <v>MASTEN</v>
          </cell>
          <cell r="I1644" t="str">
            <v>Navigation System</v>
          </cell>
          <cell r="J1644" t="str">
            <v>Navigation System</v>
          </cell>
          <cell r="K1644" t="str">
            <v>Archived</v>
          </cell>
          <cell r="L1644" t="str">
            <v>/</v>
          </cell>
          <cell r="M1644" t="str">
            <v>new</v>
          </cell>
          <cell r="N1644" t="str">
            <v>ARCHIVED</v>
          </cell>
          <cell r="O1644" t="b">
            <v>1</v>
          </cell>
          <cell r="P1644" t="str">
            <v>NA</v>
          </cell>
          <cell r="Q1644">
            <v>0</v>
          </cell>
        </row>
        <row r="1645">
          <cell r="B1645" t="str">
            <v>AVN-N02</v>
          </cell>
          <cell r="C1645" t="str">
            <v>GPS For NISSAN NAVARA D23 NP300 2015+ Nav Bluetooth Car Player Navigation Radio Stereo DVD</v>
          </cell>
          <cell r="D1645">
            <v>4.8</v>
          </cell>
          <cell r="E1645">
            <v>0.28999999999999998</v>
          </cell>
          <cell r="F1645">
            <v>0.33</v>
          </cell>
          <cell r="G1645">
            <v>0.2</v>
          </cell>
          <cell r="H1645" t="str">
            <v>MASTEN</v>
          </cell>
          <cell r="I1645" t="str">
            <v>Navigation System</v>
          </cell>
          <cell r="J1645" t="str">
            <v>Navigation System</v>
          </cell>
          <cell r="K1645" t="str">
            <v>Archived</v>
          </cell>
          <cell r="L1645" t="str">
            <v>/</v>
          </cell>
          <cell r="M1645" t="str">
            <v>new</v>
          </cell>
          <cell r="N1645" t="str">
            <v>ARCHIVED</v>
          </cell>
          <cell r="O1645" t="b">
            <v>0</v>
          </cell>
          <cell r="P1645" t="str">
            <v>WISE SUCCESS(HK) TECHNOLOGY LIMITED</v>
          </cell>
          <cell r="Q1645">
            <v>0</v>
          </cell>
        </row>
        <row r="1646">
          <cell r="B1646" t="str">
            <v>AND4-N02S</v>
          </cell>
          <cell r="C1646" t="str">
            <v>GPS For Nissan NAVARA D23 NP300 2015+ Nav Bluetooth Car Player Navigation Radio Stereo DVD</v>
          </cell>
          <cell r="D1646">
            <v>5.8</v>
          </cell>
          <cell r="E1646">
            <v>0.28999999999999998</v>
          </cell>
          <cell r="F1646">
            <v>0.38</v>
          </cell>
          <cell r="G1646">
            <v>0.28999999999999998</v>
          </cell>
          <cell r="H1646" t="str">
            <v>MASTEN</v>
          </cell>
          <cell r="I1646" t="str">
            <v>Navigation System</v>
          </cell>
          <cell r="J1646" t="str">
            <v>In Dash Navigation System</v>
          </cell>
          <cell r="K1646" t="str">
            <v>Live</v>
          </cell>
          <cell r="L1646" t="str">
            <v>/</v>
          </cell>
          <cell r="M1646" t="str">
            <v>new</v>
          </cell>
          <cell r="N1646" t="str">
            <v>ARCHIVED</v>
          </cell>
          <cell r="O1646" t="b">
            <v>1</v>
          </cell>
          <cell r="P1646" t="str">
            <v>WISE SUCCESS(HK) TECHNOLOGY LIMITED</v>
          </cell>
          <cell r="Q1646">
            <v>0</v>
          </cell>
        </row>
        <row r="1647">
          <cell r="B1647" t="str">
            <v>AND4-S09S</v>
          </cell>
          <cell r="C1647" t="str">
            <v>GPS For Subaru Forester Impreza Liberty Levorg Outback WRX VX GPS Bluetooth Car Player Navigation Radio Stereo</v>
          </cell>
          <cell r="D1647">
            <v>4.8</v>
          </cell>
          <cell r="E1647">
            <v>0.28999999999999998</v>
          </cell>
          <cell r="F1647">
            <v>0.33</v>
          </cell>
          <cell r="G1647">
            <v>0.23</v>
          </cell>
          <cell r="H1647" t="str">
            <v>MASTEN</v>
          </cell>
          <cell r="I1647" t="str">
            <v>Navigation System</v>
          </cell>
          <cell r="J1647" t="str">
            <v>In Dash Navigation System</v>
          </cell>
          <cell r="K1647" t="str">
            <v>Live</v>
          </cell>
          <cell r="L1647" t="str">
            <v>/</v>
          </cell>
          <cell r="M1647" t="str">
            <v>new</v>
          </cell>
          <cell r="N1647" t="str">
            <v>ARCHIVED</v>
          </cell>
          <cell r="O1647" t="b">
            <v>1</v>
          </cell>
          <cell r="P1647" t="str">
            <v>SHEN ZHEN KLYDE ELECTRONICS CO.,LTD</v>
          </cell>
          <cell r="Q1647">
            <v>0</v>
          </cell>
        </row>
        <row r="1648">
          <cell r="B1648" t="str">
            <v>AND4-S09C</v>
          </cell>
          <cell r="C1648" t="str">
            <v>GPS For Subaru Forester Impreza Liberty Levorg Outback WRX VX GPS Bluetooth Car Player Navigation Radio Stereo Inc CAM</v>
          </cell>
          <cell r="D1648">
            <v>4.8</v>
          </cell>
          <cell r="E1648">
            <v>0.28999999999999998</v>
          </cell>
          <cell r="F1648">
            <v>0.33</v>
          </cell>
          <cell r="G1648">
            <v>0.23</v>
          </cell>
          <cell r="H1648" t="str">
            <v>MASTEN</v>
          </cell>
          <cell r="I1648" t="str">
            <v>Navigation System</v>
          </cell>
          <cell r="J1648" t="str">
            <v>In Dash Navigation System</v>
          </cell>
          <cell r="K1648" t="str">
            <v>Live</v>
          </cell>
          <cell r="L1648" t="str">
            <v>/</v>
          </cell>
          <cell r="M1648" t="str">
            <v>new</v>
          </cell>
          <cell r="N1648" t="str">
            <v>ARCHIVED</v>
          </cell>
          <cell r="O1648" t="b">
            <v>1</v>
          </cell>
          <cell r="P1648" t="str">
            <v>SHEN ZHEN KLYDE ELECTRONICS CO.,LTD</v>
          </cell>
          <cell r="Q1648">
            <v>0</v>
          </cell>
        </row>
        <row r="1649">
          <cell r="B1649" t="str">
            <v>AND4-S09</v>
          </cell>
          <cell r="C1649" t="str">
            <v>GPS For Subaru Forester S4 2014 on GPS Bluetooth Car Player Navigation Radio Stereo DVD</v>
          </cell>
          <cell r="D1649">
            <v>4.8</v>
          </cell>
          <cell r="E1649">
            <v>0.28999999999999998</v>
          </cell>
          <cell r="F1649">
            <v>0.33</v>
          </cell>
          <cell r="G1649">
            <v>0.23</v>
          </cell>
          <cell r="H1649" t="str">
            <v>MASTEN</v>
          </cell>
          <cell r="I1649" t="str">
            <v>Navigation System</v>
          </cell>
          <cell r="J1649" t="str">
            <v>In Dash Navigation System</v>
          </cell>
          <cell r="K1649" t="str">
            <v>Live</v>
          </cell>
          <cell r="L1649" t="str">
            <v>/</v>
          </cell>
          <cell r="M1649" t="str">
            <v>new</v>
          </cell>
          <cell r="N1649" t="str">
            <v>ARCHIVED</v>
          </cell>
          <cell r="O1649" t="b">
            <v>0</v>
          </cell>
          <cell r="P1649" t="str">
            <v>SHEN ZHEN KLYDE ELECTRONICS CO.,LTD</v>
          </cell>
          <cell r="Q1649">
            <v>0</v>
          </cell>
        </row>
        <row r="1650">
          <cell r="B1650" t="str">
            <v>AND4-S08</v>
          </cell>
          <cell r="C1650" t="str">
            <v>GPS For Suzuki Swift 05-10 GPS Bluetooth Car Player Navigation Radio Stereo DVD</v>
          </cell>
          <cell r="D1650">
            <v>4.8</v>
          </cell>
          <cell r="E1650">
            <v>0.28999999999999998</v>
          </cell>
          <cell r="F1650">
            <v>0.33</v>
          </cell>
          <cell r="G1650">
            <v>0.23</v>
          </cell>
          <cell r="H1650" t="str">
            <v>MASTEN</v>
          </cell>
          <cell r="I1650" t="str">
            <v>Navigation System</v>
          </cell>
          <cell r="J1650" t="str">
            <v>In Dash Navigation System</v>
          </cell>
          <cell r="K1650" t="str">
            <v>Live</v>
          </cell>
          <cell r="L1650" t="str">
            <v>/</v>
          </cell>
          <cell r="M1650" t="str">
            <v>new</v>
          </cell>
          <cell r="N1650" t="str">
            <v>ARCHIVED</v>
          </cell>
          <cell r="O1650" t="b">
            <v>0</v>
          </cell>
          <cell r="P1650" t="str">
            <v>Canying Industrial Co., Ltd.</v>
          </cell>
          <cell r="Q1650">
            <v>0</v>
          </cell>
        </row>
        <row r="1651">
          <cell r="B1651" t="str">
            <v>AVN-S08S</v>
          </cell>
          <cell r="C1651" t="str">
            <v>GPS For Suzuki Swift 05-10 GPS Bluetooth Car Player Navigation Radio Stereo DVD</v>
          </cell>
          <cell r="D1651">
            <v>4.8</v>
          </cell>
          <cell r="E1651">
            <v>0.28999999999999998</v>
          </cell>
          <cell r="F1651">
            <v>0.33</v>
          </cell>
          <cell r="G1651">
            <v>0.23</v>
          </cell>
          <cell r="H1651" t="str">
            <v>MASTEN</v>
          </cell>
          <cell r="I1651" t="str">
            <v>Navigation System</v>
          </cell>
          <cell r="J1651" t="str">
            <v>Navigation System</v>
          </cell>
          <cell r="K1651" t="str">
            <v>Archived</v>
          </cell>
          <cell r="L1651" t="str">
            <v>/</v>
          </cell>
          <cell r="M1651" t="str">
            <v>new</v>
          </cell>
          <cell r="N1651" t="str">
            <v>ARCHIVED</v>
          </cell>
          <cell r="O1651" t="b">
            <v>1</v>
          </cell>
          <cell r="P1651" t="str">
            <v>WISE SUCCESS(HK) TECHNOLOGY LIMITED</v>
          </cell>
          <cell r="Q1651">
            <v>0</v>
          </cell>
        </row>
        <row r="1652">
          <cell r="B1652" t="str">
            <v>AVN-S08</v>
          </cell>
          <cell r="C1652" t="str">
            <v>GPS For Suzuki Swift 05-10 GPS Bluetooth Car Player Navigation Radio Stereo DVD</v>
          </cell>
          <cell r="D1652">
            <v>4.8</v>
          </cell>
          <cell r="E1652">
            <v>0.28999999999999998</v>
          </cell>
          <cell r="F1652">
            <v>0.33</v>
          </cell>
          <cell r="G1652">
            <v>0.23</v>
          </cell>
          <cell r="H1652" t="str">
            <v>MASTEN</v>
          </cell>
          <cell r="I1652" t="str">
            <v>Navigation System</v>
          </cell>
          <cell r="J1652" t="str">
            <v>Navigation System</v>
          </cell>
          <cell r="K1652" t="str">
            <v>Archived</v>
          </cell>
          <cell r="L1652" t="str">
            <v>/</v>
          </cell>
          <cell r="M1652" t="str">
            <v>new</v>
          </cell>
          <cell r="N1652" t="str">
            <v>ARCHIVED</v>
          </cell>
          <cell r="O1652" t="b">
            <v>0</v>
          </cell>
          <cell r="P1652" t="str">
            <v>NA</v>
          </cell>
          <cell r="Q1652">
            <v>0</v>
          </cell>
        </row>
        <row r="1653">
          <cell r="B1653" t="str">
            <v>AND4-S08S</v>
          </cell>
          <cell r="C1653" t="str">
            <v>GPS For Suzuki Swift 05-10 GPS Bluetooth Car Player Navigation Radio Stereo DVD</v>
          </cell>
          <cell r="D1653">
            <v>4.8</v>
          </cell>
          <cell r="E1653">
            <v>0.28999999999999998</v>
          </cell>
          <cell r="F1653">
            <v>0.33</v>
          </cell>
          <cell r="G1653">
            <v>0.23</v>
          </cell>
          <cell r="H1653" t="str">
            <v>MASTEN</v>
          </cell>
          <cell r="I1653" t="str">
            <v>Navigation System</v>
          </cell>
          <cell r="J1653" t="str">
            <v>In Dash Navigation System</v>
          </cell>
          <cell r="K1653" t="str">
            <v>Live</v>
          </cell>
          <cell r="L1653" t="str">
            <v>/</v>
          </cell>
          <cell r="M1653" t="str">
            <v>new</v>
          </cell>
          <cell r="N1653" t="str">
            <v>ARCHIVED</v>
          </cell>
          <cell r="O1653" t="b">
            <v>1</v>
          </cell>
          <cell r="P1653" t="str">
            <v>Canying Industrial Co., Ltd.</v>
          </cell>
          <cell r="Q1653">
            <v>0</v>
          </cell>
        </row>
        <row r="1654">
          <cell r="B1654" t="str">
            <v>AND4-S08C</v>
          </cell>
          <cell r="C1654" t="str">
            <v>GPS For Suzuki Swift 05-10 GPS Bluetooth Car Player Navigation Radio Stereo DVD Inc CAM</v>
          </cell>
          <cell r="D1654">
            <v>4.8</v>
          </cell>
          <cell r="E1654">
            <v>0.28999999999999998</v>
          </cell>
          <cell r="F1654">
            <v>0.33</v>
          </cell>
          <cell r="G1654">
            <v>0.23</v>
          </cell>
          <cell r="H1654" t="str">
            <v>MASTEN</v>
          </cell>
          <cell r="I1654" t="str">
            <v>Navigation System</v>
          </cell>
          <cell r="J1654" t="str">
            <v>In Dash Navigation System</v>
          </cell>
          <cell r="K1654" t="str">
            <v>Live</v>
          </cell>
          <cell r="L1654" t="str">
            <v>/</v>
          </cell>
          <cell r="M1654" t="str">
            <v>new</v>
          </cell>
          <cell r="N1654" t="str">
            <v>ARCHIVED</v>
          </cell>
          <cell r="O1654" t="b">
            <v>1</v>
          </cell>
          <cell r="P1654" t="str">
            <v>Canying Industrial Co., Ltd.</v>
          </cell>
          <cell r="Q1654">
            <v>0</v>
          </cell>
        </row>
        <row r="1655">
          <cell r="B1655" t="str">
            <v>AVN-S08C</v>
          </cell>
          <cell r="C1655" t="str">
            <v>GPS For Suzuki Swift 05-10 GPS Bluetooth Car Player Navigation Radio Stereo DVD Inc CAM</v>
          </cell>
          <cell r="D1655">
            <v>4.8</v>
          </cell>
          <cell r="E1655">
            <v>0.28999999999999998</v>
          </cell>
          <cell r="F1655">
            <v>0.33</v>
          </cell>
          <cell r="G1655">
            <v>0.23</v>
          </cell>
          <cell r="H1655" t="str">
            <v>MASTEN</v>
          </cell>
          <cell r="I1655" t="str">
            <v>Navigation System</v>
          </cell>
          <cell r="J1655" t="str">
            <v>Navigation System</v>
          </cell>
          <cell r="K1655" t="str">
            <v>Archived</v>
          </cell>
          <cell r="L1655" t="str">
            <v>/</v>
          </cell>
          <cell r="M1655" t="str">
            <v>new</v>
          </cell>
          <cell r="N1655" t="str">
            <v>ARCHIVED</v>
          </cell>
          <cell r="O1655" t="b">
            <v>1</v>
          </cell>
          <cell r="P1655" t="str">
            <v>WISE SUCCESS(HK) TECHNOLOGY LIMITED</v>
          </cell>
          <cell r="Q1655">
            <v>0</v>
          </cell>
        </row>
        <row r="1656">
          <cell r="B1656" t="str">
            <v>AND4-T06</v>
          </cell>
          <cell r="C1656" t="str">
            <v>GPS Nav Bluetooth Car Player Navigation Radio Stereo DVD For Toyota Prado 150 2014 2015</v>
          </cell>
          <cell r="D1656">
            <v>5.8</v>
          </cell>
          <cell r="E1656">
            <v>0.28999999999999998</v>
          </cell>
          <cell r="F1656">
            <v>0.47</v>
          </cell>
          <cell r="G1656">
            <v>0.35</v>
          </cell>
          <cell r="H1656" t="str">
            <v>MASTEN</v>
          </cell>
          <cell r="I1656" t="str">
            <v>Navigation System</v>
          </cell>
          <cell r="J1656" t="str">
            <v>In Dash Navigation System</v>
          </cell>
          <cell r="K1656" t="str">
            <v>Live</v>
          </cell>
          <cell r="L1656" t="str">
            <v>/</v>
          </cell>
          <cell r="M1656" t="str">
            <v>new</v>
          </cell>
          <cell r="N1656" t="str">
            <v>ARCHIVED</v>
          </cell>
          <cell r="O1656" t="b">
            <v>0</v>
          </cell>
          <cell r="P1656" t="str">
            <v>WISE SUCCESS(HK) TECHNOLOGY LIMITED</v>
          </cell>
          <cell r="Q1656">
            <v>0</v>
          </cell>
        </row>
        <row r="1657">
          <cell r="B1657" t="str">
            <v>AVN-T06S</v>
          </cell>
          <cell r="C1657" t="str">
            <v>GPS Nav Bluetooth Car Player Navigation Radio Stereo DVD for Toyota Prado 150 2014 2015</v>
          </cell>
          <cell r="D1657">
            <v>4.8</v>
          </cell>
          <cell r="E1657">
            <v>0.28999999999999998</v>
          </cell>
          <cell r="F1657">
            <v>0.33</v>
          </cell>
          <cell r="G1657">
            <v>0.2</v>
          </cell>
          <cell r="H1657" t="str">
            <v>MASTEN</v>
          </cell>
          <cell r="I1657" t="str">
            <v>Navigation System</v>
          </cell>
          <cell r="J1657" t="str">
            <v>Navigation System</v>
          </cell>
          <cell r="K1657" t="str">
            <v>Archived</v>
          </cell>
          <cell r="L1657" t="str">
            <v>/</v>
          </cell>
          <cell r="M1657" t="str">
            <v>new</v>
          </cell>
          <cell r="N1657" t="str">
            <v>ARCHIVED</v>
          </cell>
          <cell r="O1657" t="b">
            <v>1</v>
          </cell>
          <cell r="P1657" t="str">
            <v>NA</v>
          </cell>
          <cell r="Q1657">
            <v>0</v>
          </cell>
        </row>
        <row r="1658">
          <cell r="B1658" t="str">
            <v>AVN-T06</v>
          </cell>
          <cell r="C1658" t="str">
            <v>GPS Nav Bluetooth Car Player Navigation Radio Stereo DVD for Toyota Prado 150 2014 2015</v>
          </cell>
          <cell r="D1658">
            <v>4.8</v>
          </cell>
          <cell r="E1658">
            <v>0.28999999999999998</v>
          </cell>
          <cell r="F1658">
            <v>0.33</v>
          </cell>
          <cell r="G1658">
            <v>0.2</v>
          </cell>
          <cell r="H1658" t="str">
            <v>MASTEN</v>
          </cell>
          <cell r="I1658" t="str">
            <v>Navigation System</v>
          </cell>
          <cell r="J1658" t="str">
            <v>Navigation System</v>
          </cell>
          <cell r="K1658" t="str">
            <v>Archived</v>
          </cell>
          <cell r="L1658" t="str">
            <v>/</v>
          </cell>
          <cell r="M1658" t="str">
            <v>new</v>
          </cell>
          <cell r="N1658" t="str">
            <v>ARCHIVED</v>
          </cell>
          <cell r="O1658" t="b">
            <v>0</v>
          </cell>
          <cell r="P1658" t="str">
            <v>NA</v>
          </cell>
          <cell r="Q1658">
            <v>0</v>
          </cell>
        </row>
        <row r="1659">
          <cell r="B1659" t="str">
            <v>AVN-T06C</v>
          </cell>
          <cell r="C1659" t="str">
            <v>GPS Nav Bluetooth Car Player Navigation Radio Stereo DVD INC CAM for Toyota Prado 150 2014 2015</v>
          </cell>
          <cell r="D1659">
            <v>4.8</v>
          </cell>
          <cell r="E1659">
            <v>0.28999999999999998</v>
          </cell>
          <cell r="F1659">
            <v>0.33</v>
          </cell>
          <cell r="G1659">
            <v>0.2</v>
          </cell>
          <cell r="H1659" t="str">
            <v>MASTEN</v>
          </cell>
          <cell r="I1659" t="str">
            <v>Navigation System</v>
          </cell>
          <cell r="J1659" t="str">
            <v>Navigation System</v>
          </cell>
          <cell r="K1659" t="str">
            <v>Archived</v>
          </cell>
          <cell r="L1659" t="str">
            <v>/</v>
          </cell>
          <cell r="M1659" t="str">
            <v>new</v>
          </cell>
          <cell r="N1659" t="str">
            <v>ARCHIVED</v>
          </cell>
          <cell r="O1659" t="b">
            <v>1</v>
          </cell>
          <cell r="P1659" t="str">
            <v>NA</v>
          </cell>
          <cell r="Q1659">
            <v>0</v>
          </cell>
        </row>
        <row r="1660">
          <cell r="B1660" t="str">
            <v>AND4-T06S</v>
          </cell>
          <cell r="C1660" t="str">
            <v>GPS Nav Bluetooth Car Player Navigation Radio Stereo For Toyota Prado 150 '14-17</v>
          </cell>
          <cell r="D1660">
            <v>4.8</v>
          </cell>
          <cell r="E1660">
            <v>0.28999999999999998</v>
          </cell>
          <cell r="F1660">
            <v>0.47</v>
          </cell>
          <cell r="G1660">
            <v>0.35</v>
          </cell>
          <cell r="H1660" t="str">
            <v>MASTEN</v>
          </cell>
          <cell r="I1660" t="str">
            <v>Navigation System</v>
          </cell>
          <cell r="J1660" t="str">
            <v>In Dash Navigation System</v>
          </cell>
          <cell r="K1660" t="str">
            <v>Live</v>
          </cell>
          <cell r="L1660" t="str">
            <v>/</v>
          </cell>
          <cell r="M1660" t="str">
            <v>new</v>
          </cell>
          <cell r="N1660" t="str">
            <v>ARCHIVED</v>
          </cell>
          <cell r="O1660" t="b">
            <v>1</v>
          </cell>
          <cell r="P1660" t="str">
            <v>WISE SUCCESS(HK) TECHNOLOGY LIMITED</v>
          </cell>
          <cell r="Q1660">
            <v>0</v>
          </cell>
        </row>
        <row r="1661">
          <cell r="B1661" t="str">
            <v>AND4-T06C</v>
          </cell>
          <cell r="C1661" t="str">
            <v>GPS Nav Bluetooth Car Player Navigation Radio Stereo INC CAM For Toyota Prado 150 14-17</v>
          </cell>
          <cell r="D1661">
            <v>5.8</v>
          </cell>
          <cell r="E1661">
            <v>0.28999999999999998</v>
          </cell>
          <cell r="F1661">
            <v>0.47</v>
          </cell>
          <cell r="G1661">
            <v>0.35</v>
          </cell>
          <cell r="H1661" t="str">
            <v>MASTEN</v>
          </cell>
          <cell r="I1661" t="str">
            <v>Navigation System</v>
          </cell>
          <cell r="J1661" t="str">
            <v>In Dash Navigation System</v>
          </cell>
          <cell r="K1661" t="str">
            <v>Live</v>
          </cell>
          <cell r="L1661" t="str">
            <v>/</v>
          </cell>
          <cell r="M1661" t="str">
            <v>new</v>
          </cell>
          <cell r="N1661" t="str">
            <v>ARCHIVED</v>
          </cell>
          <cell r="O1661" t="b">
            <v>1</v>
          </cell>
          <cell r="P1661" t="str">
            <v>WISE SUCCESS(HK) TECHNOLOGY LIMITED</v>
          </cell>
          <cell r="Q1661">
            <v>0</v>
          </cell>
        </row>
        <row r="1662">
          <cell r="B1662" t="str">
            <v>GT7-DIG</v>
          </cell>
          <cell r="C1662" t="str">
            <v>Gran Turismo 7 Digital Edition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  <cell r="H1662" t="str">
            <v>Trak Racer</v>
          </cell>
          <cell r="I1662" t="str">
            <v>Electronics - 3P</v>
          </cell>
          <cell r="J1662" t="str">
            <v>Electronics</v>
          </cell>
          <cell r="K1662" t="str">
            <v>Live</v>
          </cell>
          <cell r="L1662" t="str">
            <v>/</v>
          </cell>
          <cell r="M1662" t="str">
            <v>new</v>
          </cell>
          <cell r="N1662" t="str">
            <v>LIVE</v>
          </cell>
          <cell r="O1662" t="b">
            <v>0</v>
          </cell>
          <cell r="P1662" t="str">
            <v>NA</v>
          </cell>
          <cell r="Q1662">
            <v>0</v>
          </cell>
        </row>
        <row r="1663">
          <cell r="B1663" t="str">
            <v>GTPROV2-ZER2BLU</v>
          </cell>
          <cell r="C1663" t="str">
            <v>GT PRO V2 - GT Zero suede rim 2 paddles blue</v>
          </cell>
          <cell r="D1663">
            <v>4.5</v>
          </cell>
          <cell r="E1663">
            <v>16.5</v>
          </cell>
          <cell r="F1663">
            <v>34</v>
          </cell>
          <cell r="G1663">
            <v>41.5</v>
          </cell>
          <cell r="H1663" t="str">
            <v>Trak Racer</v>
          </cell>
          <cell r="I1663" t="str">
            <v>Default</v>
          </cell>
          <cell r="J1663" t="str">
            <v>Electronics</v>
          </cell>
          <cell r="K1663" t="str">
            <v>NA</v>
          </cell>
          <cell r="L1663" t="str">
            <v>/</v>
          </cell>
          <cell r="M1663" t="str">
            <v>new</v>
          </cell>
          <cell r="N1663" t="str">
            <v>LIVE</v>
          </cell>
          <cell r="O1663" t="b">
            <v>0</v>
          </cell>
          <cell r="P1663" t="str">
            <v>Cube Controls srl</v>
          </cell>
          <cell r="Q1663">
            <v>1014.5383</v>
          </cell>
        </row>
        <row r="1664">
          <cell r="B1664" t="str">
            <v>GTPROV2-BUTTONBOX-2BLK</v>
          </cell>
          <cell r="C1664" t="str">
            <v>GT PRO V2 – Button Box 2 paddles black</v>
          </cell>
          <cell r="D1664">
            <v>0</v>
          </cell>
          <cell r="E1664">
            <v>14.4</v>
          </cell>
          <cell r="F1664">
            <v>25.7</v>
          </cell>
          <cell r="G1664">
            <v>6.8</v>
          </cell>
          <cell r="H1664" t="str">
            <v>Trak Racer</v>
          </cell>
          <cell r="I1664" t="str">
            <v>Default</v>
          </cell>
          <cell r="J1664" t="str">
            <v>Electronics</v>
          </cell>
          <cell r="K1664" t="str">
            <v>NA</v>
          </cell>
          <cell r="L1664" t="str">
            <v>/</v>
          </cell>
          <cell r="M1664" t="str">
            <v>new</v>
          </cell>
          <cell r="N1664" t="str">
            <v>LIVE</v>
          </cell>
          <cell r="O1664" t="b">
            <v>0</v>
          </cell>
          <cell r="P1664" t="str">
            <v>Cube Controls srl</v>
          </cell>
          <cell r="Q1664">
            <v>0</v>
          </cell>
        </row>
        <row r="1665">
          <cell r="B1665" t="str">
            <v>GTPROV2-BUTTONBOX-2BLU</v>
          </cell>
          <cell r="C1665" t="str">
            <v>GT PRO V2 – Button Box 2 paddles blue</v>
          </cell>
          <cell r="D1665">
            <v>0</v>
          </cell>
          <cell r="E1665">
            <v>14.4</v>
          </cell>
          <cell r="F1665">
            <v>25.7</v>
          </cell>
          <cell r="G1665">
            <v>6.8</v>
          </cell>
          <cell r="H1665" t="str">
            <v>Trak Racer</v>
          </cell>
          <cell r="I1665" t="str">
            <v>Default</v>
          </cell>
          <cell r="J1665" t="str">
            <v>Electronics</v>
          </cell>
          <cell r="K1665" t="str">
            <v>NA</v>
          </cell>
          <cell r="L1665" t="str">
            <v>/</v>
          </cell>
          <cell r="M1665" t="str">
            <v>new</v>
          </cell>
          <cell r="N1665" t="str">
            <v>LIVE</v>
          </cell>
          <cell r="O1665" t="b">
            <v>0</v>
          </cell>
          <cell r="P1665" t="str">
            <v>Cube Controls srl</v>
          </cell>
          <cell r="Q1665">
            <v>0</v>
          </cell>
        </row>
        <row r="1666">
          <cell r="B1666" t="str">
            <v>GTPROV2-SPO2BLK</v>
          </cell>
          <cell r="C1666" t="str">
            <v>GT PRO V2 – GT Sport rim (D-shape stitched) 2 paddles black</v>
          </cell>
          <cell r="D1666">
            <v>4.5</v>
          </cell>
          <cell r="E1666">
            <v>16.5</v>
          </cell>
          <cell r="F1666">
            <v>34</v>
          </cell>
          <cell r="G1666">
            <v>41.5</v>
          </cell>
          <cell r="H1666" t="str">
            <v>Trak Racer</v>
          </cell>
          <cell r="I1666" t="str">
            <v>Default</v>
          </cell>
          <cell r="J1666" t="str">
            <v>Electronics</v>
          </cell>
          <cell r="K1666" t="str">
            <v>NA</v>
          </cell>
          <cell r="L1666" t="str">
            <v>/</v>
          </cell>
          <cell r="M1666" t="str">
            <v>new</v>
          </cell>
          <cell r="N1666" t="str">
            <v>LIVE</v>
          </cell>
          <cell r="O1666" t="b">
            <v>0</v>
          </cell>
          <cell r="P1666" t="str">
            <v>Cube Controls srl</v>
          </cell>
          <cell r="Q1666">
            <v>776.17679999999996</v>
          </cell>
        </row>
        <row r="1667">
          <cell r="B1667" t="str">
            <v>SA-10-UPS-TR8PRO-ERROR</v>
          </cell>
          <cell r="C1667" t="str">
            <v>GT Seat NO Bracket for Upsell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 t="str">
            <v>Trak Racer</v>
          </cell>
          <cell r="I1667" t="str">
            <v>Seat</v>
          </cell>
          <cell r="J1667" t="str">
            <v>Seat - Bundles</v>
          </cell>
          <cell r="K1667" t="str">
            <v>NA</v>
          </cell>
          <cell r="L1667" t="str">
            <v>/</v>
          </cell>
          <cell r="M1667" t="str">
            <v>new</v>
          </cell>
          <cell r="N1667" t="str">
            <v>LIVE</v>
          </cell>
          <cell r="O1667" t="b">
            <v>1</v>
          </cell>
          <cell r="P1667" t="str">
            <v>NA</v>
          </cell>
          <cell r="Q1667">
            <v>0</v>
          </cell>
        </row>
        <row r="1668">
          <cell r="B1668" t="str">
            <v>SA-10-UPS-TR8PRO-ES</v>
          </cell>
          <cell r="C1668" t="str">
            <v>GT Seat NO Bracket for Upsell</v>
          </cell>
          <cell r="D1668">
            <v>0</v>
          </cell>
          <cell r="E1668">
            <v>0</v>
          </cell>
          <cell r="F1668">
            <v>0</v>
          </cell>
          <cell r="G1668">
            <v>0</v>
          </cell>
          <cell r="H1668" t="str">
            <v>Trak Racer</v>
          </cell>
          <cell r="I1668" t="str">
            <v>Seat</v>
          </cell>
          <cell r="J1668" t="str">
            <v>Seat - Bundles</v>
          </cell>
          <cell r="K1668" t="str">
            <v>NA</v>
          </cell>
          <cell r="L1668" t="str">
            <v>/</v>
          </cell>
          <cell r="M1668" t="str">
            <v>new</v>
          </cell>
          <cell r="N1668" t="str">
            <v>LIVE</v>
          </cell>
          <cell r="O1668" t="b">
            <v>1</v>
          </cell>
          <cell r="P1668" t="str">
            <v>NA</v>
          </cell>
          <cell r="Q1668">
            <v>0</v>
          </cell>
        </row>
        <row r="1669">
          <cell r="B1669" t="str">
            <v>SA-10-UPS-TR8PRO-EU</v>
          </cell>
          <cell r="C1669" t="str">
            <v>GT Seat NO Bracket for Upsell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 t="str">
            <v>Trak Racer</v>
          </cell>
          <cell r="I1669" t="str">
            <v>Seat</v>
          </cell>
          <cell r="J1669" t="str">
            <v>Seat - Bundles</v>
          </cell>
          <cell r="K1669" t="str">
            <v>NA</v>
          </cell>
          <cell r="L1669" t="str">
            <v>/</v>
          </cell>
          <cell r="M1669" t="str">
            <v>new</v>
          </cell>
          <cell r="N1669" t="str">
            <v>LIVE</v>
          </cell>
          <cell r="O1669" t="b">
            <v>1</v>
          </cell>
          <cell r="P1669" t="str">
            <v>NA</v>
          </cell>
          <cell r="Q1669">
            <v>0</v>
          </cell>
        </row>
        <row r="1670">
          <cell r="B1670" t="str">
            <v>SA-10-UPS-TR8PRO-NZ</v>
          </cell>
          <cell r="C1670" t="str">
            <v>GT Seat NO Bracket for Upsell</v>
          </cell>
          <cell r="D1670">
            <v>0</v>
          </cell>
          <cell r="E1670">
            <v>0</v>
          </cell>
          <cell r="F1670">
            <v>0</v>
          </cell>
          <cell r="G1670">
            <v>0</v>
          </cell>
          <cell r="H1670" t="str">
            <v>Trak Racer</v>
          </cell>
          <cell r="I1670" t="str">
            <v>Seat</v>
          </cell>
          <cell r="J1670" t="str">
            <v>Seat - Bundles</v>
          </cell>
          <cell r="K1670" t="str">
            <v>NA</v>
          </cell>
          <cell r="L1670" t="str">
            <v>/</v>
          </cell>
          <cell r="M1670" t="str">
            <v>new</v>
          </cell>
          <cell r="N1670" t="str">
            <v>LIVE</v>
          </cell>
          <cell r="O1670" t="b">
            <v>1</v>
          </cell>
          <cell r="P1670" t="str">
            <v>NA</v>
          </cell>
          <cell r="Q1670">
            <v>0</v>
          </cell>
        </row>
        <row r="1671">
          <cell r="B1671" t="str">
            <v>SA-10-UPS-TR8PRO-UK</v>
          </cell>
          <cell r="C1671" t="str">
            <v>GT Seat NO Bracket for Upsell</v>
          </cell>
          <cell r="D1671">
            <v>0</v>
          </cell>
          <cell r="E1671">
            <v>0</v>
          </cell>
          <cell r="F1671">
            <v>0</v>
          </cell>
          <cell r="G1671">
            <v>0</v>
          </cell>
          <cell r="H1671" t="str">
            <v>Trak Racer</v>
          </cell>
          <cell r="I1671" t="str">
            <v>Seat</v>
          </cell>
          <cell r="J1671" t="str">
            <v>Seat - Bundles</v>
          </cell>
          <cell r="K1671" t="str">
            <v>NA</v>
          </cell>
          <cell r="L1671" t="str">
            <v>/</v>
          </cell>
          <cell r="M1671" t="str">
            <v>new</v>
          </cell>
          <cell r="N1671" t="str">
            <v>LIVE</v>
          </cell>
          <cell r="O1671" t="b">
            <v>1</v>
          </cell>
          <cell r="P1671" t="str">
            <v>NA</v>
          </cell>
          <cell r="Q1671">
            <v>0</v>
          </cell>
        </row>
        <row r="1672">
          <cell r="B1672" t="str">
            <v>SA-10-UPS-TR8PRO-AU</v>
          </cell>
          <cell r="C1672" t="str">
            <v>GT Seat NO Bracket for Upsell</v>
          </cell>
          <cell r="D1672">
            <v>0</v>
          </cell>
          <cell r="E1672">
            <v>0</v>
          </cell>
          <cell r="F1672">
            <v>0</v>
          </cell>
          <cell r="G1672">
            <v>0</v>
          </cell>
          <cell r="H1672" t="str">
            <v>Trak Racer</v>
          </cell>
          <cell r="I1672" t="str">
            <v>Seat</v>
          </cell>
          <cell r="J1672" t="str">
            <v>Seat - Bundles</v>
          </cell>
          <cell r="K1672" t="str">
            <v>NA</v>
          </cell>
          <cell r="L1672" t="str">
            <v>/</v>
          </cell>
          <cell r="M1672" t="str">
            <v>new</v>
          </cell>
          <cell r="N1672" t="str">
            <v>LIVE</v>
          </cell>
          <cell r="O1672" t="b">
            <v>1</v>
          </cell>
          <cell r="P1672" t="str">
            <v>NA</v>
          </cell>
          <cell r="Q1672">
            <v>0</v>
          </cell>
        </row>
        <row r="1673">
          <cell r="B1673" t="str">
            <v>SA-10-UPS-ERROR</v>
          </cell>
          <cell r="C1673" t="str">
            <v>GT Seat NO BRACKET for upsell</v>
          </cell>
          <cell r="D1673">
            <v>16.5</v>
          </cell>
          <cell r="E1673">
            <v>0</v>
          </cell>
          <cell r="F1673">
            <v>0</v>
          </cell>
          <cell r="G1673">
            <v>0</v>
          </cell>
          <cell r="H1673" t="str">
            <v>Trak Racer</v>
          </cell>
          <cell r="I1673" t="str">
            <v>Seat</v>
          </cell>
          <cell r="J1673" t="str">
            <v>Seat - Bundles</v>
          </cell>
          <cell r="K1673" t="str">
            <v>NA</v>
          </cell>
          <cell r="L1673" t="str">
            <v>/</v>
          </cell>
          <cell r="M1673" t="str">
            <v>new</v>
          </cell>
          <cell r="N1673" t="str">
            <v>LIVE</v>
          </cell>
          <cell r="O1673" t="b">
            <v>1</v>
          </cell>
          <cell r="P1673" t="str">
            <v>NA</v>
          </cell>
          <cell r="Q1673">
            <v>0</v>
          </cell>
        </row>
        <row r="1674">
          <cell r="B1674" t="str">
            <v>SA-10-UPS-TR8PRO</v>
          </cell>
          <cell r="C1674" t="str">
            <v>GT Seat NO BRACKET for upsell PRO</v>
          </cell>
          <cell r="D1674">
            <v>16.5</v>
          </cell>
          <cell r="E1674">
            <v>0</v>
          </cell>
          <cell r="F1674">
            <v>0</v>
          </cell>
          <cell r="G1674">
            <v>0</v>
          </cell>
          <cell r="H1674" t="str">
            <v>Trak Racer</v>
          </cell>
          <cell r="I1674" t="str">
            <v>Seat</v>
          </cell>
          <cell r="J1674" t="str">
            <v>Seat - Bundles</v>
          </cell>
          <cell r="K1674" t="str">
            <v>Live</v>
          </cell>
          <cell r="L1674" t="str">
            <v>/</v>
          </cell>
          <cell r="M1674" t="str">
            <v>new</v>
          </cell>
          <cell r="N1674" t="str">
            <v>LIVE</v>
          </cell>
          <cell r="O1674" t="b">
            <v>1</v>
          </cell>
          <cell r="P1674" t="str">
            <v>NA</v>
          </cell>
          <cell r="Q1674">
            <v>0</v>
          </cell>
        </row>
        <row r="1675">
          <cell r="B1675" t="str">
            <v>SA-10-UPS-TR8PRO-AE</v>
          </cell>
          <cell r="C1675" t="str">
            <v>GT Seat NO BRACKET for upsell PRO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 t="str">
            <v>Trak Racer</v>
          </cell>
          <cell r="I1675" t="str">
            <v>Seat</v>
          </cell>
          <cell r="J1675" t="str">
            <v>Seat - Bundles</v>
          </cell>
          <cell r="K1675" t="str">
            <v>Live</v>
          </cell>
          <cell r="L1675" t="str">
            <v>/</v>
          </cell>
          <cell r="M1675" t="str">
            <v>new</v>
          </cell>
          <cell r="N1675" t="str">
            <v>LIVE</v>
          </cell>
          <cell r="O1675" t="b">
            <v>1</v>
          </cell>
          <cell r="P1675" t="str">
            <v>NA</v>
          </cell>
          <cell r="Q1675">
            <v>0</v>
          </cell>
        </row>
        <row r="1676">
          <cell r="B1676" t="str">
            <v>SA-05R</v>
          </cell>
          <cell r="C1676" t="str">
            <v>GT Seat with Bracket</v>
          </cell>
          <cell r="D1676">
            <v>16.5</v>
          </cell>
          <cell r="E1676">
            <v>0</v>
          </cell>
          <cell r="F1676">
            <v>0</v>
          </cell>
          <cell r="G1676">
            <v>0</v>
          </cell>
          <cell r="H1676" t="str">
            <v>Trak Racer</v>
          </cell>
          <cell r="I1676" t="str">
            <v>Seat</v>
          </cell>
          <cell r="J1676" t="str">
            <v>Seat - Bundles</v>
          </cell>
          <cell r="K1676" t="str">
            <v>Live</v>
          </cell>
          <cell r="L1676" t="str">
            <v>/</v>
          </cell>
          <cell r="M1676" t="str">
            <v>new</v>
          </cell>
          <cell r="N1676" t="str">
            <v>LIVE</v>
          </cell>
          <cell r="O1676" t="b">
            <v>1</v>
          </cell>
          <cell r="P1676" t="str">
            <v>NA</v>
          </cell>
          <cell r="Q1676">
            <v>0</v>
          </cell>
        </row>
        <row r="1677">
          <cell r="B1677" t="str">
            <v>SA-10 BUNDLE</v>
          </cell>
          <cell r="C1677" t="str">
            <v>GT Seat with Bracket</v>
          </cell>
          <cell r="D1677">
            <v>16.5</v>
          </cell>
          <cell r="E1677">
            <v>0</v>
          </cell>
          <cell r="F1677">
            <v>0</v>
          </cell>
          <cell r="G1677">
            <v>0</v>
          </cell>
          <cell r="H1677" t="str">
            <v>Trak Racer</v>
          </cell>
          <cell r="I1677" t="str">
            <v>Seat</v>
          </cell>
          <cell r="J1677" t="str">
            <v>Seat - Bundles</v>
          </cell>
          <cell r="K1677" t="str">
            <v>Live</v>
          </cell>
          <cell r="L1677" t="str">
            <v>/</v>
          </cell>
          <cell r="M1677" t="str">
            <v>new</v>
          </cell>
          <cell r="N1677" t="str">
            <v>LIVE</v>
          </cell>
          <cell r="O1677" t="b">
            <v>1</v>
          </cell>
          <cell r="P1677" t="str">
            <v>NA</v>
          </cell>
          <cell r="Q1677">
            <v>0</v>
          </cell>
        </row>
        <row r="1678">
          <cell r="B1678" t="str">
            <v>SA-10 BUNDLE-SB</v>
          </cell>
          <cell r="C1678" t="str">
            <v>GT Seat with Bracket (copy)</v>
          </cell>
          <cell r="D1678">
            <v>16.5</v>
          </cell>
          <cell r="E1678">
            <v>0</v>
          </cell>
          <cell r="F1678">
            <v>0</v>
          </cell>
          <cell r="G1678">
            <v>0</v>
          </cell>
          <cell r="H1678" t="str">
            <v>Trak Racer</v>
          </cell>
          <cell r="I1678" t="str">
            <v>Seat</v>
          </cell>
          <cell r="J1678" t="str">
            <v>Seat - Bundles</v>
          </cell>
          <cell r="K1678" t="str">
            <v>Live</v>
          </cell>
          <cell r="L1678" t="str">
            <v>/</v>
          </cell>
          <cell r="M1678" t="str">
            <v>new</v>
          </cell>
          <cell r="N1678" t="str">
            <v>LIVE</v>
          </cell>
          <cell r="O1678" t="b">
            <v>1</v>
          </cell>
          <cell r="P1678" t="str">
            <v>NA</v>
          </cell>
          <cell r="Q1678">
            <v>0</v>
          </cell>
        </row>
        <row r="1679">
          <cell r="B1679" t="str">
            <v>SA-10-UPS-EU</v>
          </cell>
          <cell r="C1679" t="str">
            <v>GT Seat with Bracket for Upsell</v>
          </cell>
          <cell r="D1679">
            <v>0</v>
          </cell>
          <cell r="E1679">
            <v>0</v>
          </cell>
          <cell r="F1679">
            <v>0</v>
          </cell>
          <cell r="G1679">
            <v>0</v>
          </cell>
          <cell r="H1679" t="str">
            <v>Trak Racer</v>
          </cell>
          <cell r="I1679" t="str">
            <v>Seat</v>
          </cell>
          <cell r="J1679" t="str">
            <v>Seat - Bundles</v>
          </cell>
          <cell r="K1679" t="str">
            <v>NA</v>
          </cell>
          <cell r="L1679" t="str">
            <v>/</v>
          </cell>
          <cell r="M1679" t="str">
            <v>new</v>
          </cell>
          <cell r="N1679" t="str">
            <v>LIVE</v>
          </cell>
          <cell r="O1679" t="b">
            <v>1</v>
          </cell>
          <cell r="P1679" t="str">
            <v>NA</v>
          </cell>
          <cell r="Q1679">
            <v>0</v>
          </cell>
        </row>
        <row r="1680">
          <cell r="B1680" t="str">
            <v>SA-10-UPS-ES</v>
          </cell>
          <cell r="C1680" t="str">
            <v>GT Seat with Bracket for Upsell</v>
          </cell>
          <cell r="D1680">
            <v>0</v>
          </cell>
          <cell r="E1680">
            <v>0</v>
          </cell>
          <cell r="F1680">
            <v>0</v>
          </cell>
          <cell r="G1680">
            <v>0</v>
          </cell>
          <cell r="H1680" t="str">
            <v>Trak Racer</v>
          </cell>
          <cell r="I1680" t="str">
            <v>Seat</v>
          </cell>
          <cell r="J1680" t="str">
            <v>Seat - Bundles</v>
          </cell>
          <cell r="K1680" t="str">
            <v>NA</v>
          </cell>
          <cell r="L1680" t="str">
            <v>/</v>
          </cell>
          <cell r="M1680" t="str">
            <v>new</v>
          </cell>
          <cell r="N1680" t="str">
            <v>LIVE</v>
          </cell>
          <cell r="O1680" t="b">
            <v>1</v>
          </cell>
          <cell r="P1680" t="str">
            <v>NA</v>
          </cell>
          <cell r="Q1680">
            <v>0</v>
          </cell>
        </row>
        <row r="1681">
          <cell r="B1681" t="str">
            <v>SA-10-UPS-UK</v>
          </cell>
          <cell r="C1681" t="str">
            <v>GT Seat with Bracket for Upsell</v>
          </cell>
          <cell r="D1681">
            <v>0</v>
          </cell>
          <cell r="E1681">
            <v>0</v>
          </cell>
          <cell r="F1681">
            <v>0</v>
          </cell>
          <cell r="G1681">
            <v>0</v>
          </cell>
          <cell r="H1681" t="str">
            <v>Trak Racer</v>
          </cell>
          <cell r="I1681" t="str">
            <v>Seat</v>
          </cell>
          <cell r="J1681" t="str">
            <v>Seat - Bundles</v>
          </cell>
          <cell r="K1681" t="str">
            <v>NA</v>
          </cell>
          <cell r="L1681" t="str">
            <v>/</v>
          </cell>
          <cell r="M1681" t="str">
            <v>new</v>
          </cell>
          <cell r="N1681" t="str">
            <v>LIVE</v>
          </cell>
          <cell r="O1681" t="b">
            <v>1</v>
          </cell>
          <cell r="P1681" t="str">
            <v>NA</v>
          </cell>
          <cell r="Q1681">
            <v>0</v>
          </cell>
        </row>
        <row r="1682">
          <cell r="B1682" t="str">
            <v>SA-10-UPS-AE</v>
          </cell>
          <cell r="C1682" t="str">
            <v>GT Seat with Bracket for Upsell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 t="str">
            <v>Trak Racer</v>
          </cell>
          <cell r="I1682" t="str">
            <v>Seat</v>
          </cell>
          <cell r="J1682" t="str">
            <v>Seat - Bundles</v>
          </cell>
          <cell r="K1682" t="str">
            <v>NA</v>
          </cell>
          <cell r="L1682" t="str">
            <v>/</v>
          </cell>
          <cell r="M1682" t="str">
            <v>new</v>
          </cell>
          <cell r="N1682" t="str">
            <v>LIVE</v>
          </cell>
          <cell r="O1682" t="b">
            <v>1</v>
          </cell>
          <cell r="P1682" t="str">
            <v>NA</v>
          </cell>
          <cell r="Q1682">
            <v>0</v>
          </cell>
        </row>
        <row r="1683">
          <cell r="B1683" t="str">
            <v>SA-10-UPS-AU</v>
          </cell>
          <cell r="C1683" t="str">
            <v>GT Seat with Bracket for Upsell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  <cell r="H1683" t="str">
            <v>Trak Racer</v>
          </cell>
          <cell r="I1683" t="str">
            <v>Seat</v>
          </cell>
          <cell r="J1683" t="str">
            <v>Seat - Bundles</v>
          </cell>
          <cell r="K1683" t="str">
            <v>NA</v>
          </cell>
          <cell r="L1683" t="str">
            <v>/</v>
          </cell>
          <cell r="M1683" t="str">
            <v>new</v>
          </cell>
          <cell r="N1683" t="str">
            <v>LIVE</v>
          </cell>
          <cell r="O1683" t="b">
            <v>1</v>
          </cell>
          <cell r="P1683" t="str">
            <v>NA</v>
          </cell>
          <cell r="Q1683">
            <v>0</v>
          </cell>
        </row>
        <row r="1684">
          <cell r="B1684" t="str">
            <v>SA-10-UPS-NZ</v>
          </cell>
          <cell r="C1684" t="str">
            <v>GT Seat with Bracket for Upsell</v>
          </cell>
          <cell r="D1684">
            <v>0</v>
          </cell>
          <cell r="E1684">
            <v>0</v>
          </cell>
          <cell r="F1684">
            <v>0</v>
          </cell>
          <cell r="G1684">
            <v>0</v>
          </cell>
          <cell r="H1684" t="str">
            <v>Trak Racer</v>
          </cell>
          <cell r="I1684" t="str">
            <v>Seat</v>
          </cell>
          <cell r="J1684" t="str">
            <v>Seat - Bundles</v>
          </cell>
          <cell r="K1684" t="str">
            <v>NA</v>
          </cell>
          <cell r="L1684" t="str">
            <v>/</v>
          </cell>
          <cell r="M1684" t="str">
            <v>new</v>
          </cell>
          <cell r="N1684" t="str">
            <v>LIVE</v>
          </cell>
          <cell r="O1684" t="b">
            <v>1</v>
          </cell>
          <cell r="P1684" t="str">
            <v>NA</v>
          </cell>
          <cell r="Q1684">
            <v>0</v>
          </cell>
        </row>
        <row r="1685">
          <cell r="B1685" t="str">
            <v>SA-10-UPS</v>
          </cell>
          <cell r="C1685" t="str">
            <v>GT Seat with Bracket for Upsell</v>
          </cell>
          <cell r="D1685">
            <v>16.5</v>
          </cell>
          <cell r="E1685">
            <v>0</v>
          </cell>
          <cell r="F1685">
            <v>0</v>
          </cell>
          <cell r="G1685">
            <v>0</v>
          </cell>
          <cell r="H1685" t="str">
            <v>Trak Racer</v>
          </cell>
          <cell r="I1685" t="str">
            <v>Seat</v>
          </cell>
          <cell r="J1685" t="str">
            <v>Seat - Bundles</v>
          </cell>
          <cell r="K1685" t="str">
            <v>NA</v>
          </cell>
          <cell r="L1685" t="str">
            <v>/</v>
          </cell>
          <cell r="M1685" t="str">
            <v>new</v>
          </cell>
          <cell r="N1685" t="str">
            <v>LIVE</v>
          </cell>
          <cell r="O1685" t="b">
            <v>1</v>
          </cell>
          <cell r="P1685" t="str">
            <v>NA</v>
          </cell>
          <cell r="Q1685">
            <v>0</v>
          </cell>
        </row>
        <row r="1686">
          <cell r="B1686" t="str">
            <v>SA-05-UPS</v>
          </cell>
          <cell r="C1686" t="str">
            <v>GT Seat WITH Bracket for upsell</v>
          </cell>
          <cell r="D1686">
            <v>16.5</v>
          </cell>
          <cell r="E1686">
            <v>0</v>
          </cell>
          <cell r="F1686">
            <v>0</v>
          </cell>
          <cell r="G1686">
            <v>0</v>
          </cell>
          <cell r="H1686" t="str">
            <v>Trak Racer</v>
          </cell>
          <cell r="I1686" t="str">
            <v>Seat</v>
          </cell>
          <cell r="J1686" t="str">
            <v>Seat - Bundles</v>
          </cell>
          <cell r="K1686" t="str">
            <v>NA</v>
          </cell>
          <cell r="L1686" t="str">
            <v>/</v>
          </cell>
          <cell r="M1686" t="str">
            <v>new</v>
          </cell>
          <cell r="N1686" t="str">
            <v>LIVE</v>
          </cell>
          <cell r="O1686" t="b">
            <v>1</v>
          </cell>
          <cell r="P1686" t="str">
            <v>NA</v>
          </cell>
          <cell r="Q1686">
            <v>0</v>
          </cell>
        </row>
        <row r="1687">
          <cell r="B1687" t="str">
            <v>SA-10-UPS-NEW-EU</v>
          </cell>
          <cell r="C1687" t="str">
            <v>GT Seat with Bracket for Upsell (copy)</v>
          </cell>
          <cell r="D1687">
            <v>0</v>
          </cell>
          <cell r="E1687">
            <v>0</v>
          </cell>
          <cell r="F1687">
            <v>0</v>
          </cell>
          <cell r="G1687">
            <v>0</v>
          </cell>
          <cell r="H1687" t="str">
            <v>Trak Racer</v>
          </cell>
          <cell r="I1687" t="str">
            <v>Seat</v>
          </cell>
          <cell r="J1687" t="str">
            <v>Seat - Bundles</v>
          </cell>
          <cell r="K1687" t="str">
            <v>NA</v>
          </cell>
          <cell r="L1687" t="str">
            <v>/</v>
          </cell>
          <cell r="M1687" t="str">
            <v>new</v>
          </cell>
          <cell r="N1687" t="str">
            <v>LIVE</v>
          </cell>
          <cell r="O1687" t="b">
            <v>1</v>
          </cell>
          <cell r="P1687" t="str">
            <v>NA</v>
          </cell>
          <cell r="Q1687">
            <v>0</v>
          </cell>
        </row>
        <row r="1688">
          <cell r="B1688" t="str">
            <v>SA-10-UPS-NEW</v>
          </cell>
          <cell r="C1688" t="str">
            <v>GT Seat with Bracket for Upsell (copy)</v>
          </cell>
          <cell r="D1688">
            <v>16.5</v>
          </cell>
          <cell r="E1688">
            <v>0</v>
          </cell>
          <cell r="F1688">
            <v>0</v>
          </cell>
          <cell r="G1688">
            <v>0</v>
          </cell>
          <cell r="H1688" t="str">
            <v>Trak Racer</v>
          </cell>
          <cell r="I1688" t="str">
            <v>Seat</v>
          </cell>
          <cell r="J1688" t="str">
            <v>Seat - Bundles</v>
          </cell>
          <cell r="K1688" t="str">
            <v>NA</v>
          </cell>
          <cell r="L1688" t="str">
            <v>/</v>
          </cell>
          <cell r="M1688" t="str">
            <v>new</v>
          </cell>
          <cell r="N1688" t="str">
            <v>LIVE</v>
          </cell>
          <cell r="O1688" t="b">
            <v>1</v>
          </cell>
          <cell r="P1688" t="str">
            <v>NA</v>
          </cell>
          <cell r="Q1688">
            <v>0</v>
          </cell>
        </row>
        <row r="1689">
          <cell r="B1689" t="str">
            <v>SA-05</v>
          </cell>
          <cell r="C1689" t="str">
            <v>GT Style Fixed Fiberglass Seat</v>
          </cell>
          <cell r="D1689">
            <v>11</v>
          </cell>
          <cell r="E1689">
            <v>97</v>
          </cell>
          <cell r="F1689">
            <v>64</v>
          </cell>
          <cell r="G1689">
            <v>58</v>
          </cell>
          <cell r="H1689" t="str">
            <v>Trak Racer</v>
          </cell>
          <cell r="I1689" t="str">
            <v>Seat</v>
          </cell>
          <cell r="J1689" t="str">
            <v>Seat</v>
          </cell>
          <cell r="K1689" t="str">
            <v>Live</v>
          </cell>
          <cell r="L1689" t="str">
            <v>SA-10</v>
          </cell>
          <cell r="M1689" t="str">
            <v>new</v>
          </cell>
          <cell r="N1689" t="str">
            <v>ARCHIVED</v>
          </cell>
          <cell r="O1689" t="b">
            <v>0</v>
          </cell>
          <cell r="P1689" t="str">
            <v>Viktri Co., Ltd</v>
          </cell>
          <cell r="Q1689">
            <v>0</v>
          </cell>
        </row>
        <row r="1690">
          <cell r="B1690" t="str">
            <v>SA-05-R3</v>
          </cell>
          <cell r="C1690" t="str">
            <v>GT Style Seat - Daniel Ricciardo n?3</v>
          </cell>
          <cell r="D1690">
            <v>0</v>
          </cell>
          <cell r="E1690">
            <v>0</v>
          </cell>
          <cell r="F1690">
            <v>0</v>
          </cell>
          <cell r="G1690">
            <v>0</v>
          </cell>
          <cell r="H1690" t="str">
            <v>Trak Racer</v>
          </cell>
          <cell r="I1690" t="str">
            <v>Seat</v>
          </cell>
          <cell r="J1690" t="str">
            <v>Seat</v>
          </cell>
          <cell r="K1690" t="str">
            <v>Archived</v>
          </cell>
          <cell r="L1690" t="str">
            <v>/</v>
          </cell>
          <cell r="M1690" t="str">
            <v>new</v>
          </cell>
          <cell r="N1690" t="str">
            <v>ARCHIVED</v>
          </cell>
          <cell r="O1690" t="b">
            <v>0</v>
          </cell>
          <cell r="P1690" t="str">
            <v>Viktri Co., Ltd</v>
          </cell>
          <cell r="Q1690">
            <v>0</v>
          </cell>
        </row>
        <row r="1691">
          <cell r="B1691" t="str">
            <v>SA-05-R31</v>
          </cell>
          <cell r="C1691" t="str">
            <v>GT Style Seat - Esteban Ocon n?31</v>
          </cell>
          <cell r="D1691">
            <v>0</v>
          </cell>
          <cell r="E1691">
            <v>0</v>
          </cell>
          <cell r="F1691">
            <v>0</v>
          </cell>
          <cell r="G1691">
            <v>0</v>
          </cell>
          <cell r="H1691" t="str">
            <v>Trak Racer</v>
          </cell>
          <cell r="I1691" t="str">
            <v>Seat</v>
          </cell>
          <cell r="J1691" t="str">
            <v>Seat</v>
          </cell>
          <cell r="K1691" t="str">
            <v>Archived</v>
          </cell>
          <cell r="L1691" t="str">
            <v>/</v>
          </cell>
          <cell r="M1691" t="str">
            <v>new</v>
          </cell>
          <cell r="N1691" t="str">
            <v>ARCHIVED</v>
          </cell>
          <cell r="O1691" t="b">
            <v>0</v>
          </cell>
          <cell r="P1691" t="str">
            <v>Viktri Co., Ltd</v>
          </cell>
          <cell r="Q1691">
            <v>0</v>
          </cell>
        </row>
        <row r="1692">
          <cell r="B1692" t="str">
            <v>GTX2-BLK300BLK</v>
          </cell>
          <cell r="C1692" t="str">
            <v>GTX2 – Black front 300 black paddles</v>
          </cell>
          <cell r="D1692">
            <v>0</v>
          </cell>
          <cell r="E1692">
            <v>0</v>
          </cell>
          <cell r="F1692">
            <v>0</v>
          </cell>
          <cell r="G1692">
            <v>0</v>
          </cell>
          <cell r="H1692" t="str">
            <v>Trak Racer</v>
          </cell>
          <cell r="I1692" t="str">
            <v>Default</v>
          </cell>
          <cell r="J1692" t="str">
            <v>Electronics</v>
          </cell>
          <cell r="K1692" t="str">
            <v>NA</v>
          </cell>
          <cell r="L1692" t="str">
            <v>/</v>
          </cell>
          <cell r="M1692" t="str">
            <v>new</v>
          </cell>
          <cell r="N1692" t="str">
            <v>LIVE</v>
          </cell>
          <cell r="O1692" t="b">
            <v>0</v>
          </cell>
          <cell r="P1692" t="str">
            <v>Cube Controls srl</v>
          </cell>
          <cell r="Q1692">
            <v>0</v>
          </cell>
        </row>
        <row r="1693">
          <cell r="B1693" t="str">
            <v>BU-VNM3</v>
          </cell>
          <cell r="C1693" t="str">
            <v>H-Pattern/Sequential Shifter and V1.5 Handbrake</v>
          </cell>
          <cell r="D1693">
            <v>0</v>
          </cell>
          <cell r="E1693">
            <v>0</v>
          </cell>
          <cell r="F1693">
            <v>0</v>
          </cell>
          <cell r="G1693">
            <v>0</v>
          </cell>
          <cell r="H1693" t="str">
            <v>Trak Racer</v>
          </cell>
          <cell r="I1693" t="str">
            <v>Default</v>
          </cell>
          <cell r="J1693" t="str">
            <v>Simulators - Bundles</v>
          </cell>
          <cell r="K1693" t="str">
            <v>NA</v>
          </cell>
          <cell r="L1693" t="str">
            <v>/</v>
          </cell>
          <cell r="M1693" t="str">
            <v>new</v>
          </cell>
          <cell r="N1693" t="str">
            <v>LIVE</v>
          </cell>
          <cell r="O1693" t="b">
            <v>1</v>
          </cell>
          <cell r="P1693" t="str">
            <v>NA</v>
          </cell>
          <cell r="Q1693">
            <v>0</v>
          </cell>
        </row>
        <row r="1694">
          <cell r="B1694" t="str">
            <v>TR-HBMN2-L</v>
          </cell>
          <cell r="C1694" t="str">
            <v>Handbrake mount (left side)</v>
          </cell>
          <cell r="D1694">
            <v>1</v>
          </cell>
          <cell r="E1694">
            <v>4</v>
          </cell>
          <cell r="F1694">
            <v>18.7</v>
          </cell>
          <cell r="G1694">
            <v>21</v>
          </cell>
          <cell r="H1694" t="str">
            <v>Trak Racer</v>
          </cell>
          <cell r="I1694" t="str">
            <v/>
          </cell>
          <cell r="J1694" t="str">
            <v>Accessories</v>
          </cell>
          <cell r="K1694" t="str">
            <v>Live</v>
          </cell>
          <cell r="L1694" t="str">
            <v>/</v>
          </cell>
          <cell r="M1694" t="str">
            <v>new</v>
          </cell>
          <cell r="N1694" t="str">
            <v>LIVE</v>
          </cell>
          <cell r="O1694" t="b">
            <v>0</v>
          </cell>
          <cell r="P1694" t="str">
            <v>Xiamen Trak Racer Industry and Trade Co., Ltd</v>
          </cell>
          <cell r="Q1694">
            <v>13.8469</v>
          </cell>
        </row>
        <row r="1695">
          <cell r="B1695" t="str">
            <v>TR-HBMN2-R</v>
          </cell>
          <cell r="C1695" t="str">
            <v>Handbrake mount (right side)</v>
          </cell>
          <cell r="D1695">
            <v>1</v>
          </cell>
          <cell r="E1695">
            <v>4</v>
          </cell>
          <cell r="F1695">
            <v>18.7</v>
          </cell>
          <cell r="G1695">
            <v>21</v>
          </cell>
          <cell r="H1695" t="str">
            <v>Trak Racer</v>
          </cell>
          <cell r="I1695" t="str">
            <v/>
          </cell>
          <cell r="J1695" t="str">
            <v>Accessories</v>
          </cell>
          <cell r="K1695" t="str">
            <v>Live</v>
          </cell>
          <cell r="L1695" t="str">
            <v>/</v>
          </cell>
          <cell r="M1695" t="str">
            <v>new</v>
          </cell>
          <cell r="N1695" t="str">
            <v>LIVE</v>
          </cell>
          <cell r="O1695" t="b">
            <v>0</v>
          </cell>
          <cell r="P1695" t="str">
            <v>Xiamen Trak Racer Industry and Trade Co., Ltd</v>
          </cell>
          <cell r="Q1695">
            <v>14.027200000000001</v>
          </cell>
        </row>
        <row r="1696">
          <cell r="B1696" t="str">
            <v>TR80-HB4</v>
          </cell>
          <cell r="C1696" t="str">
            <v>Handbrake Mount - also attaches to TR80-SHIFTER3</v>
          </cell>
          <cell r="D1696">
            <v>1.3</v>
          </cell>
          <cell r="E1696">
            <v>5</v>
          </cell>
          <cell r="F1696">
            <v>16</v>
          </cell>
          <cell r="G1696">
            <v>18.100000000000001</v>
          </cell>
          <cell r="H1696" t="str">
            <v>Trak Racer</v>
          </cell>
          <cell r="I1696" t="str">
            <v>Addons</v>
          </cell>
          <cell r="J1696" t="str">
            <v>Accessories</v>
          </cell>
          <cell r="K1696" t="str">
            <v>Live</v>
          </cell>
          <cell r="L1696" t="str">
            <v>TR80-HB5</v>
          </cell>
          <cell r="M1696" t="str">
            <v>new</v>
          </cell>
          <cell r="N1696" t="str">
            <v>LIVE</v>
          </cell>
          <cell r="O1696" t="b">
            <v>0</v>
          </cell>
          <cell r="P1696" t="str">
            <v>Xiamen Trak Racer Industry and Trade Co., Ltd</v>
          </cell>
          <cell r="Q1696">
            <v>10.130000000000001</v>
          </cell>
        </row>
        <row r="1697">
          <cell r="B1697" t="str">
            <v>TR-HBMN2-RL</v>
          </cell>
          <cell r="C1697" t="str">
            <v>Handbrake Mount and Shifter Mount - Left &amp; Right Side</v>
          </cell>
          <cell r="D1697">
            <v>3.1</v>
          </cell>
          <cell r="E1697">
            <v>11</v>
          </cell>
          <cell r="F1697">
            <v>25</v>
          </cell>
          <cell r="G1697">
            <v>35</v>
          </cell>
          <cell r="H1697" t="str">
            <v>Trak Racer</v>
          </cell>
          <cell r="I1697" t="str">
            <v/>
          </cell>
          <cell r="J1697" t="str">
            <v>Accessories</v>
          </cell>
          <cell r="K1697" t="str">
            <v>Live</v>
          </cell>
          <cell r="L1697" t="str">
            <v>/</v>
          </cell>
          <cell r="M1697" t="str">
            <v>new</v>
          </cell>
          <cell r="N1697" t="str">
            <v>LIVE</v>
          </cell>
          <cell r="O1697" t="b">
            <v>0</v>
          </cell>
          <cell r="P1697" t="str">
            <v>Xiamen Trak Racer Industry and Trade Co., Ltd</v>
          </cell>
          <cell r="Q1697">
            <v>47.8947</v>
          </cell>
        </row>
        <row r="1698">
          <cell r="B1698" t="str">
            <v>TRX-HB</v>
          </cell>
          <cell r="C1698" t="str">
            <v>Handbrake Mount for TRX</v>
          </cell>
          <cell r="D1698">
            <v>0</v>
          </cell>
          <cell r="E1698">
            <v>0</v>
          </cell>
          <cell r="F1698">
            <v>0</v>
          </cell>
          <cell r="G1698">
            <v>0</v>
          </cell>
          <cell r="H1698" t="str">
            <v>Trak Racer</v>
          </cell>
          <cell r="I1698" t="str">
            <v>Addons</v>
          </cell>
          <cell r="J1698" t="str">
            <v>Accessories - Accessories</v>
          </cell>
          <cell r="K1698" t="str">
            <v>NA</v>
          </cell>
          <cell r="L1698" t="str">
            <v>/</v>
          </cell>
          <cell r="M1698" t="str">
            <v>new</v>
          </cell>
          <cell r="N1698" t="str">
            <v>LIVE</v>
          </cell>
          <cell r="O1698" t="b">
            <v>0</v>
          </cell>
          <cell r="P1698" t="str">
            <v>Xiamen Trak Racer Industry and Trade Co., Ltd</v>
          </cell>
          <cell r="Q1698">
            <v>0</v>
          </cell>
        </row>
        <row r="1699">
          <cell r="B1699" t="str">
            <v>TR80-HB5</v>
          </cell>
          <cell r="C1699" t="str">
            <v>Handbrake Mount V5</v>
          </cell>
          <cell r="D1699">
            <v>1.3</v>
          </cell>
          <cell r="E1699">
            <v>5</v>
          </cell>
          <cell r="F1699">
            <v>16</v>
          </cell>
          <cell r="G1699">
            <v>18.100000000000001</v>
          </cell>
          <cell r="H1699" t="str">
            <v>Trak Racer</v>
          </cell>
          <cell r="I1699" t="str">
            <v>Addons</v>
          </cell>
          <cell r="J1699" t="str">
            <v>Accessories</v>
          </cell>
          <cell r="K1699" t="str">
            <v>NA</v>
          </cell>
          <cell r="L1699" t="str">
            <v>/</v>
          </cell>
          <cell r="M1699" t="str">
            <v>new</v>
          </cell>
          <cell r="N1699" t="str">
            <v>LIVE</v>
          </cell>
          <cell r="O1699" t="b">
            <v>0</v>
          </cell>
          <cell r="P1699" t="str">
            <v>Xiamen Trak Racer Industry and Trade Co., Ltd</v>
          </cell>
          <cell r="Q1699">
            <v>10.121499999999999</v>
          </cell>
        </row>
        <row r="1700">
          <cell r="B1700" t="str">
            <v>TR-HBMN-L</v>
          </cell>
          <cell r="C1700" t="str">
            <v>Handbrake mount(left side)</v>
          </cell>
          <cell r="D1700">
            <v>1.1000000000000001</v>
          </cell>
          <cell r="E1700">
            <v>3.5</v>
          </cell>
          <cell r="F1700">
            <v>18.2</v>
          </cell>
          <cell r="G1700">
            <v>19.5</v>
          </cell>
          <cell r="H1700" t="str">
            <v>Trak Racer</v>
          </cell>
          <cell r="I1700" t="str">
            <v/>
          </cell>
          <cell r="J1700" t="str">
            <v>Accessories</v>
          </cell>
          <cell r="K1700" t="str">
            <v>Live</v>
          </cell>
          <cell r="L1700" t="str">
            <v>TR-HBMN2-L</v>
          </cell>
          <cell r="M1700" t="str">
            <v>new</v>
          </cell>
          <cell r="N1700" t="str">
            <v>LIVE</v>
          </cell>
          <cell r="O1700" t="b">
            <v>0</v>
          </cell>
          <cell r="P1700" t="str">
            <v>Xiamen Trak Racer Industry and Trade Co., Ltd</v>
          </cell>
          <cell r="Q1700">
            <v>14.03</v>
          </cell>
        </row>
        <row r="1701">
          <cell r="B1701" t="str">
            <v>TR-HBMN-R</v>
          </cell>
          <cell r="C1701" t="str">
            <v>Handbrake mount(right side)</v>
          </cell>
          <cell r="D1701">
            <v>1.1000000000000001</v>
          </cell>
          <cell r="E1701">
            <v>3.5</v>
          </cell>
          <cell r="F1701">
            <v>18.2</v>
          </cell>
          <cell r="G1701">
            <v>19.5</v>
          </cell>
          <cell r="H1701" t="str">
            <v>Trak Racer</v>
          </cell>
          <cell r="I1701" t="str">
            <v/>
          </cell>
          <cell r="J1701" t="str">
            <v>Accessories</v>
          </cell>
          <cell r="K1701" t="str">
            <v>Live</v>
          </cell>
          <cell r="L1701" t="str">
            <v>TR-HBMN2-R</v>
          </cell>
          <cell r="M1701" t="str">
            <v>new</v>
          </cell>
          <cell r="N1701" t="str">
            <v>LIVE</v>
          </cell>
          <cell r="O1701" t="b">
            <v>0</v>
          </cell>
          <cell r="P1701" t="str">
            <v>Xiamen Trak Racer Industry and Trade Co., Ltd</v>
          </cell>
          <cell r="Q1701">
            <v>14.03</v>
          </cell>
        </row>
        <row r="1702">
          <cell r="B1702" t="str">
            <v>VHB-HB2R</v>
          </cell>
          <cell r="C1702" t="str">
            <v>Handbrake only</v>
          </cell>
          <cell r="D1702">
            <v>0</v>
          </cell>
          <cell r="E1702">
            <v>0</v>
          </cell>
          <cell r="F1702">
            <v>0</v>
          </cell>
          <cell r="G1702">
            <v>0</v>
          </cell>
          <cell r="H1702" t="str">
            <v>Trak Racer</v>
          </cell>
          <cell r="I1702" t="str">
            <v>Default</v>
          </cell>
          <cell r="J1702" t="str">
            <v>Electronics</v>
          </cell>
          <cell r="K1702" t="str">
            <v>NA</v>
          </cell>
          <cell r="L1702" t="str">
            <v>/</v>
          </cell>
          <cell r="M1702" t="str">
            <v>new</v>
          </cell>
          <cell r="N1702" t="str">
            <v>LIVE</v>
          </cell>
          <cell r="O1702" t="b">
            <v>1</v>
          </cell>
          <cell r="P1702" t="str">
            <v>NA</v>
          </cell>
          <cell r="Q1702">
            <v>0</v>
          </cell>
        </row>
        <row r="1703">
          <cell r="B1703" t="str">
            <v>Meca Handbrake</v>
          </cell>
          <cell r="C1703" t="str">
            <v>Handbrake with loadcell</v>
          </cell>
          <cell r="D1703">
            <v>3</v>
          </cell>
          <cell r="E1703">
            <v>17</v>
          </cell>
          <cell r="F1703">
            <v>30</v>
          </cell>
          <cell r="G1703">
            <v>40</v>
          </cell>
          <cell r="H1703" t="str">
            <v>Trak Racer</v>
          </cell>
          <cell r="I1703" t="str">
            <v>Addons</v>
          </cell>
          <cell r="J1703" t="str">
            <v>Addons</v>
          </cell>
          <cell r="K1703" t="str">
            <v>NA</v>
          </cell>
          <cell r="L1703" t="str">
            <v>/</v>
          </cell>
          <cell r="M1703" t="str">
            <v>new</v>
          </cell>
          <cell r="N1703" t="str">
            <v>ARCHIVED</v>
          </cell>
          <cell r="O1703" t="b">
            <v>0</v>
          </cell>
          <cell r="P1703" t="str">
            <v>MECA-SIM-HARDWARE s.r.o</v>
          </cell>
          <cell r="Q1703">
            <v>0</v>
          </cell>
        </row>
        <row r="1704">
          <cell r="B1704" t="str">
            <v>VHB-HB2R-TR80HB4-TR120SMX</v>
          </cell>
          <cell r="C1704" t="str">
            <v>Handbreak with mount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  <cell r="H1704" t="str">
            <v>Trak Racer</v>
          </cell>
          <cell r="I1704" t="str">
            <v>Default</v>
          </cell>
          <cell r="J1704" t="str">
            <v>Electronics</v>
          </cell>
          <cell r="K1704" t="str">
            <v>NA</v>
          </cell>
          <cell r="L1704" t="str">
            <v>/</v>
          </cell>
          <cell r="M1704" t="str">
            <v>new</v>
          </cell>
          <cell r="N1704" t="str">
            <v>LIVE</v>
          </cell>
          <cell r="O1704" t="b">
            <v>1</v>
          </cell>
          <cell r="P1704" t="str">
            <v>NA</v>
          </cell>
          <cell r="Q1704">
            <v>0</v>
          </cell>
        </row>
        <row r="1705">
          <cell r="B1705" t="str">
            <v>VHB-TR80HB4</v>
          </cell>
          <cell r="C1705" t="str">
            <v>Handbreak with Mount</v>
          </cell>
          <cell r="D1705">
            <v>0</v>
          </cell>
          <cell r="E1705">
            <v>0</v>
          </cell>
          <cell r="F1705">
            <v>0</v>
          </cell>
          <cell r="G1705">
            <v>0</v>
          </cell>
          <cell r="H1705" t="str">
            <v>Trak Racer</v>
          </cell>
          <cell r="I1705" t="str">
            <v>Default</v>
          </cell>
          <cell r="J1705" t="str">
            <v>Electronics</v>
          </cell>
          <cell r="K1705" t="str">
            <v>NA</v>
          </cell>
          <cell r="L1705" t="str">
            <v>/</v>
          </cell>
          <cell r="M1705" t="str">
            <v>new</v>
          </cell>
          <cell r="N1705" t="str">
            <v>LIVE</v>
          </cell>
          <cell r="O1705" t="b">
            <v>1</v>
          </cell>
          <cell r="P1705" t="str">
            <v>NA</v>
          </cell>
          <cell r="Q1705">
            <v>0</v>
          </cell>
        </row>
        <row r="1706">
          <cell r="B1706" t="str">
            <v>DBOX-2250i-CA</v>
          </cell>
          <cell r="C1706" t="str">
            <v>HAPTIC ACTUATOR G5 - HA201 (M1-250  AC218 63)</v>
          </cell>
          <cell r="D1706">
            <v>0</v>
          </cell>
          <cell r="E1706">
            <v>0</v>
          </cell>
          <cell r="F1706">
            <v>0</v>
          </cell>
          <cell r="G1706">
            <v>0</v>
          </cell>
          <cell r="H1706" t="str">
            <v>Trak Racer</v>
          </cell>
          <cell r="I1706" t="str">
            <v>Default</v>
          </cell>
          <cell r="J1706" t="str">
            <v>Accessories</v>
          </cell>
          <cell r="K1706" t="str">
            <v>NA</v>
          </cell>
          <cell r="L1706" t="str">
            <v>/</v>
          </cell>
          <cell r="M1706" t="str">
            <v>new</v>
          </cell>
          <cell r="N1706" t="str">
            <v>LIVE</v>
          </cell>
          <cell r="O1706" t="b">
            <v>1</v>
          </cell>
          <cell r="P1706" t="str">
            <v>NA</v>
          </cell>
          <cell r="Q1706">
            <v>0</v>
          </cell>
        </row>
        <row r="1707">
          <cell r="B1707" t="str">
            <v>DBOX-3250i-CA</v>
          </cell>
          <cell r="C1707" t="str">
            <v>HAPTIC ACTUATOR G5 - HA201 (M1-250  AC218 63)</v>
          </cell>
          <cell r="D1707">
            <v>0</v>
          </cell>
          <cell r="E1707">
            <v>0</v>
          </cell>
          <cell r="F1707">
            <v>0</v>
          </cell>
          <cell r="G1707">
            <v>0</v>
          </cell>
          <cell r="H1707" t="str">
            <v>Trak Racer</v>
          </cell>
          <cell r="I1707" t="str">
            <v>Default</v>
          </cell>
          <cell r="J1707" t="str">
            <v>Accessories</v>
          </cell>
          <cell r="K1707" t="str">
            <v>NA</v>
          </cell>
          <cell r="L1707" t="str">
            <v>/</v>
          </cell>
          <cell r="M1707" t="str">
            <v>new</v>
          </cell>
          <cell r="N1707" t="str">
            <v>LIVE</v>
          </cell>
          <cell r="O1707" t="b">
            <v>1</v>
          </cell>
          <cell r="P1707" t="str">
            <v>NA</v>
          </cell>
          <cell r="Q1707">
            <v>0</v>
          </cell>
        </row>
        <row r="1708">
          <cell r="B1708" t="str">
            <v>DBOX-4250i-CA</v>
          </cell>
          <cell r="C1708" t="str">
            <v>HAPTIC ACTUATOR G5 - HA201 (M1-250 AC218 63)</v>
          </cell>
          <cell r="D1708">
            <v>0</v>
          </cell>
          <cell r="E1708">
            <v>0</v>
          </cell>
          <cell r="F1708">
            <v>0</v>
          </cell>
          <cell r="G1708">
            <v>0</v>
          </cell>
          <cell r="H1708" t="str">
            <v>Trak Racer</v>
          </cell>
          <cell r="I1708" t="str">
            <v>Default</v>
          </cell>
          <cell r="J1708" t="str">
            <v>Accessories</v>
          </cell>
          <cell r="K1708" t="str">
            <v>NA</v>
          </cell>
          <cell r="L1708" t="str">
            <v>/</v>
          </cell>
          <cell r="M1708" t="str">
            <v>new</v>
          </cell>
          <cell r="N1708" t="str">
            <v>LIVE</v>
          </cell>
          <cell r="O1708" t="b">
            <v>1</v>
          </cell>
          <cell r="P1708" t="str">
            <v>NA</v>
          </cell>
          <cell r="Q1708">
            <v>0</v>
          </cell>
        </row>
        <row r="1709">
          <cell r="B1709" t="str">
            <v>822-N002</v>
          </cell>
          <cell r="C1709" t="str">
            <v>HAPTIC BRIDGE G5 - HB140</v>
          </cell>
          <cell r="D1709">
            <v>1</v>
          </cell>
          <cell r="E1709">
            <v>7</v>
          </cell>
          <cell r="F1709">
            <v>16</v>
          </cell>
          <cell r="G1709">
            <v>25</v>
          </cell>
          <cell r="H1709" t="str">
            <v>Trak Racer</v>
          </cell>
          <cell r="I1709" t="str">
            <v>Default</v>
          </cell>
          <cell r="J1709" t="str">
            <v>Electronics</v>
          </cell>
          <cell r="K1709" t="str">
            <v>NA</v>
          </cell>
          <cell r="L1709" t="str">
            <v>/</v>
          </cell>
          <cell r="M1709" t="str">
            <v>new</v>
          </cell>
          <cell r="N1709" t="str">
            <v>LIVE</v>
          </cell>
          <cell r="O1709" t="b">
            <v>0</v>
          </cell>
          <cell r="P1709" t="str">
            <v>D-BOX Technologies Inc.</v>
          </cell>
          <cell r="Q1709">
            <v>420.68849999999998</v>
          </cell>
        </row>
        <row r="1710">
          <cell r="B1710" t="str">
            <v>HC-102</v>
          </cell>
          <cell r="C1710" t="str">
            <v>HC-102</v>
          </cell>
          <cell r="D1710">
            <v>0</v>
          </cell>
          <cell r="E1710">
            <v>0</v>
          </cell>
          <cell r="F1710">
            <v>0</v>
          </cell>
          <cell r="G1710">
            <v>0</v>
          </cell>
          <cell r="H1710" t="str">
            <v>MASTEN</v>
          </cell>
          <cell r="I1710" t="str">
            <v>Miscellaneous</v>
          </cell>
          <cell r="J1710" t="str">
            <v>Miscellaneous</v>
          </cell>
          <cell r="K1710" t="str">
            <v>Archived</v>
          </cell>
          <cell r="L1710" t="str">
            <v>/</v>
          </cell>
          <cell r="M1710" t="str">
            <v>new</v>
          </cell>
          <cell r="N1710" t="str">
            <v>ARCHIVED</v>
          </cell>
          <cell r="O1710" t="b">
            <v>0</v>
          </cell>
          <cell r="P1710" t="str">
            <v>Shenzhen Longzhiyuan Technology Co. Ltd.</v>
          </cell>
          <cell r="Q1710">
            <v>0</v>
          </cell>
        </row>
        <row r="1711">
          <cell r="B1711" t="str">
            <v>HC-853</v>
          </cell>
          <cell r="C1711" t="str">
            <v>HC-853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  <cell r="H1711" t="str">
            <v>MASTEN</v>
          </cell>
          <cell r="I1711" t="str">
            <v>Miscellaneous</v>
          </cell>
          <cell r="J1711" t="str">
            <v>Miscellaneous</v>
          </cell>
          <cell r="K1711" t="str">
            <v>Archived</v>
          </cell>
          <cell r="L1711" t="str">
            <v>/</v>
          </cell>
          <cell r="M1711" t="str">
            <v>new</v>
          </cell>
          <cell r="N1711" t="str">
            <v>ARCHIVED</v>
          </cell>
          <cell r="O1711" t="b">
            <v>0</v>
          </cell>
          <cell r="P1711" t="str">
            <v>NA</v>
          </cell>
          <cell r="Q1711">
            <v>0</v>
          </cell>
        </row>
        <row r="1712">
          <cell r="B1712" t="str">
            <v>DVR-04S</v>
          </cell>
          <cell r="C1712" t="str">
            <v>HD DVR Car Vehicle Dash Camera Video Recorder Single Input Off Road Driving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  <cell r="H1712" t="str">
            <v>MASTEN</v>
          </cell>
          <cell r="I1712" t="str">
            <v>Vehicle Accessories</v>
          </cell>
          <cell r="J1712" t="str">
            <v>DVR</v>
          </cell>
          <cell r="K1712" t="str">
            <v>Live</v>
          </cell>
          <cell r="L1712" t="str">
            <v>/</v>
          </cell>
          <cell r="M1712" t="str">
            <v>new</v>
          </cell>
          <cell r="N1712" t="str">
            <v>ARCHIVED</v>
          </cell>
          <cell r="O1712" t="b">
            <v>0</v>
          </cell>
          <cell r="P1712" t="str">
            <v>Branding Worldwide PTY LTD</v>
          </cell>
          <cell r="Q1712">
            <v>0</v>
          </cell>
        </row>
        <row r="1713">
          <cell r="B1713" t="str">
            <v>DVR-04</v>
          </cell>
          <cell r="C1713" t="str">
            <v>HD DVR Car Vehicle Dash Camera Video Single Input Off Road Driving</v>
          </cell>
          <cell r="D1713">
            <v>0.4</v>
          </cell>
          <cell r="E1713">
            <v>0.1</v>
          </cell>
          <cell r="F1713">
            <v>0.15</v>
          </cell>
          <cell r="G1713">
            <v>0.09</v>
          </cell>
          <cell r="H1713" t="str">
            <v>MASTEN</v>
          </cell>
          <cell r="I1713" t="str">
            <v>Vehicle Accessories</v>
          </cell>
          <cell r="J1713" t="str">
            <v>DVR</v>
          </cell>
          <cell r="K1713" t="str">
            <v>Live</v>
          </cell>
          <cell r="L1713" t="str">
            <v>/</v>
          </cell>
          <cell r="M1713" t="str">
            <v>new</v>
          </cell>
          <cell r="N1713" t="str">
            <v>ARCHIVED</v>
          </cell>
          <cell r="O1713" t="b">
            <v>0</v>
          </cell>
          <cell r="P1713" t="str">
            <v>SHENZHEN LUVIEW CO. LTD.</v>
          </cell>
          <cell r="Q1713">
            <v>0</v>
          </cell>
        </row>
        <row r="1714">
          <cell r="B1714" t="str">
            <v>HE-MAN-WIG</v>
          </cell>
          <cell r="C1714" t="str">
            <v>He-Man Prince Adam Licensed Wig by Smiffys 1980s retro cartoon superhero</v>
          </cell>
          <cell r="D1714">
            <v>1</v>
          </cell>
          <cell r="E1714">
            <v>0.1</v>
          </cell>
          <cell r="F1714">
            <v>0.1</v>
          </cell>
          <cell r="G1714">
            <v>0.1</v>
          </cell>
          <cell r="H1714" t="str">
            <v>MASTEN</v>
          </cell>
          <cell r="I1714" t="str">
            <v>Miscellaneous</v>
          </cell>
          <cell r="J1714" t="str">
            <v>Miscellaneous</v>
          </cell>
          <cell r="K1714" t="str">
            <v>Archived</v>
          </cell>
          <cell r="L1714" t="str">
            <v>/</v>
          </cell>
          <cell r="M1714" t="str">
            <v>new</v>
          </cell>
          <cell r="N1714" t="str">
            <v>ARCHIVED</v>
          </cell>
          <cell r="O1714" t="b">
            <v>0</v>
          </cell>
          <cell r="P1714" t="str">
            <v>NA</v>
          </cell>
          <cell r="Q1714">
            <v>0</v>
          </cell>
        </row>
        <row r="1715">
          <cell r="B1715" t="str">
            <v>KIT-HM-06B</v>
          </cell>
          <cell r="C1715" t="str">
            <v>headrest monitor kit</v>
          </cell>
          <cell r="D1715">
            <v>0</v>
          </cell>
          <cell r="E1715">
            <v>0</v>
          </cell>
          <cell r="F1715">
            <v>0</v>
          </cell>
          <cell r="G1715">
            <v>0</v>
          </cell>
          <cell r="H1715" t="str">
            <v>MASTEN</v>
          </cell>
          <cell r="I1715" t="str">
            <v>Headrest Monitor</v>
          </cell>
          <cell r="J1715" t="str">
            <v>Car DVD Player</v>
          </cell>
          <cell r="K1715" t="str">
            <v>Live</v>
          </cell>
          <cell r="L1715" t="str">
            <v>/</v>
          </cell>
          <cell r="M1715" t="str">
            <v>new</v>
          </cell>
          <cell r="N1715" t="str">
            <v>ARCHIVED</v>
          </cell>
          <cell r="O1715" t="b">
            <v>0</v>
          </cell>
          <cell r="P1715" t="str">
            <v>FUNMODERN ELECTRONIC TECHNOLOGY CO.,LIMITED (echoelectronics20@g</v>
          </cell>
          <cell r="Q1715">
            <v>0</v>
          </cell>
        </row>
        <row r="1716">
          <cell r="B1716" t="str">
            <v>KIT-HM-05B</v>
          </cell>
          <cell r="C1716" t="str">
            <v>headrest monitor kits</v>
          </cell>
          <cell r="D1716">
            <v>0</v>
          </cell>
          <cell r="E1716">
            <v>0</v>
          </cell>
          <cell r="F1716">
            <v>0</v>
          </cell>
          <cell r="G1716">
            <v>0</v>
          </cell>
          <cell r="H1716" t="str">
            <v>MASTEN</v>
          </cell>
          <cell r="I1716" t="str">
            <v>Headrest Monitor</v>
          </cell>
          <cell r="J1716" t="str">
            <v>Car DVD Player</v>
          </cell>
          <cell r="K1716" t="str">
            <v>Live</v>
          </cell>
          <cell r="L1716" t="str">
            <v>/</v>
          </cell>
          <cell r="M1716" t="str">
            <v>new</v>
          </cell>
          <cell r="N1716" t="str">
            <v>ARCHIVED</v>
          </cell>
          <cell r="O1716" t="b">
            <v>0</v>
          </cell>
          <cell r="P1716" t="str">
            <v>FUNMODERN ELECTRONIC TECHNOLOGY CO.,LIMITED (echoelectronics20@g</v>
          </cell>
          <cell r="Q1716">
            <v>0</v>
          </cell>
        </row>
        <row r="1717">
          <cell r="B1717" t="str">
            <v>K47W box</v>
          </cell>
          <cell r="C1717" t="str">
            <v>Headset box - Package： Gift Box+Blister+Manual</v>
          </cell>
          <cell r="D1717">
            <v>0</v>
          </cell>
          <cell r="E1717">
            <v>0</v>
          </cell>
          <cell r="F1717">
            <v>0</v>
          </cell>
          <cell r="G1717">
            <v>0</v>
          </cell>
          <cell r="H1717" t="str">
            <v>Trak Racer</v>
          </cell>
          <cell r="I1717" t="str">
            <v>Default</v>
          </cell>
          <cell r="J1717" t="str">
            <v>Other</v>
          </cell>
          <cell r="K1717" t="str">
            <v>NA</v>
          </cell>
          <cell r="L1717" t="str">
            <v>/</v>
          </cell>
          <cell r="M1717" t="str">
            <v>new</v>
          </cell>
          <cell r="N1717" t="str">
            <v>ARCHIVED</v>
          </cell>
          <cell r="O1717" t="b">
            <v>0</v>
          </cell>
          <cell r="P1717" t="str">
            <v>Dongguan Tonsion Electronic Co., Ltd</v>
          </cell>
          <cell r="Q1717">
            <v>0</v>
          </cell>
        </row>
        <row r="1718">
          <cell r="B1718" t="str">
            <v>KIT-CAM8</v>
          </cell>
          <cell r="C1718" t="str">
            <v>Heavy Duty CCD Cam Kit RCA Adapter 7.5/15m Cable Woza Suzi Coil Spiral Hitch</v>
          </cell>
          <cell r="D1718">
            <v>0.15</v>
          </cell>
          <cell r="E1718">
            <v>7.0000000000000007E-2</v>
          </cell>
          <cell r="F1718">
            <v>0.13</v>
          </cell>
          <cell r="G1718">
            <v>0.04</v>
          </cell>
          <cell r="H1718" t="str">
            <v>MASTEN</v>
          </cell>
          <cell r="I1718" t="str">
            <v>Reversing Camera</v>
          </cell>
          <cell r="J1718" t="str">
            <v>Reversing Camera Kits</v>
          </cell>
          <cell r="K1718" t="str">
            <v>Live</v>
          </cell>
          <cell r="L1718" t="str">
            <v>/</v>
          </cell>
          <cell r="M1718" t="str">
            <v>new</v>
          </cell>
          <cell r="N1718" t="str">
            <v>ARCHIVED</v>
          </cell>
          <cell r="O1718" t="b">
            <v>1</v>
          </cell>
          <cell r="P1718" t="str">
            <v>SHENZHEN LUVIEW CO. LTD.</v>
          </cell>
          <cell r="Q1718">
            <v>0</v>
          </cell>
        </row>
        <row r="1719">
          <cell r="B1719" t="str">
            <v>DVR-03</v>
          </cell>
          <cell r="C1719" t="str">
            <v>Heavy Duty DVR for Heavy Vehicles 4 Channel Video &amp; Audio Recording Alarm</v>
          </cell>
          <cell r="D1719">
            <v>3</v>
          </cell>
          <cell r="E1719">
            <v>0.25</v>
          </cell>
          <cell r="F1719">
            <v>0.25</v>
          </cell>
          <cell r="G1719">
            <v>0.1</v>
          </cell>
          <cell r="H1719" t="str">
            <v>MASTEN</v>
          </cell>
          <cell r="I1719" t="str">
            <v>Vehicle Accessories</v>
          </cell>
          <cell r="J1719" t="str">
            <v>DVR</v>
          </cell>
          <cell r="K1719" t="str">
            <v>Live</v>
          </cell>
          <cell r="L1719" t="str">
            <v>/</v>
          </cell>
          <cell r="M1719" t="str">
            <v>new</v>
          </cell>
          <cell r="N1719" t="str">
            <v>DISCONTINUED</v>
          </cell>
          <cell r="O1719" t="b">
            <v>0</v>
          </cell>
          <cell r="P1719" t="str">
            <v>Easy Storage Technologies Co., Ltd</v>
          </cell>
          <cell r="Q1719">
            <v>431.4975</v>
          </cell>
        </row>
        <row r="1720">
          <cell r="B1720" t="str">
            <v>DVR-03s</v>
          </cell>
          <cell r="C1720" t="str">
            <v>Heavy Duty DVR for Heavy Vehicles 4 Channel Video &amp; Audio Recording Motion</v>
          </cell>
          <cell r="D1720">
            <v>3</v>
          </cell>
          <cell r="E1720">
            <v>0.25</v>
          </cell>
          <cell r="F1720">
            <v>0.25</v>
          </cell>
          <cell r="G1720">
            <v>0.1</v>
          </cell>
          <cell r="H1720" t="str">
            <v>MASTEN</v>
          </cell>
          <cell r="I1720" t="str">
            <v>Vehicle Accessories</v>
          </cell>
          <cell r="J1720" t="str">
            <v>DVR</v>
          </cell>
          <cell r="K1720" t="str">
            <v>Live</v>
          </cell>
          <cell r="L1720" t="str">
            <v>/</v>
          </cell>
          <cell r="M1720" t="str">
            <v>new</v>
          </cell>
          <cell r="N1720" t="str">
            <v>ARCHIVED</v>
          </cell>
          <cell r="O1720" t="b">
            <v>1</v>
          </cell>
          <cell r="P1720" t="str">
            <v>Easy Storage Technologies Co., Ltd</v>
          </cell>
          <cell r="Q1720">
            <v>0</v>
          </cell>
        </row>
        <row r="1721">
          <cell r="B1721" t="str">
            <v>DVR-06</v>
          </cell>
          <cell r="C1721" t="str">
            <v>Heavy Duty DVR Made for Heavy Vehicles 4 Channel Video &amp; Audio Recording Alarm</v>
          </cell>
          <cell r="D1721">
            <v>3</v>
          </cell>
          <cell r="E1721">
            <v>0.25</v>
          </cell>
          <cell r="F1721">
            <v>0.25</v>
          </cell>
          <cell r="G1721">
            <v>0.1</v>
          </cell>
          <cell r="H1721" t="str">
            <v>MASTEN</v>
          </cell>
          <cell r="I1721" t="str">
            <v>Vehicle Accessories</v>
          </cell>
          <cell r="J1721" t="str">
            <v>DVR</v>
          </cell>
          <cell r="K1721" t="str">
            <v>Live</v>
          </cell>
          <cell r="L1721" t="str">
            <v>/</v>
          </cell>
          <cell r="M1721" t="str">
            <v>new</v>
          </cell>
          <cell r="N1721" t="str">
            <v>ARCHIVED</v>
          </cell>
          <cell r="O1721" t="b">
            <v>0</v>
          </cell>
          <cell r="P1721" t="str">
            <v>Branding Worldwide PTY LTD</v>
          </cell>
          <cell r="Q1721">
            <v>0</v>
          </cell>
        </row>
        <row r="1722">
          <cell r="B1722" t="str">
            <v>DVR-06S</v>
          </cell>
          <cell r="C1722" t="str">
            <v>Heavy Duty DVR Made for Heavy Vehicles 4 Channel Video &amp; Audio Recording Motion</v>
          </cell>
          <cell r="D1722">
            <v>3</v>
          </cell>
          <cell r="E1722">
            <v>0.25</v>
          </cell>
          <cell r="F1722">
            <v>0.25</v>
          </cell>
          <cell r="G1722">
            <v>0.1</v>
          </cell>
          <cell r="H1722" t="str">
            <v>MASTEN</v>
          </cell>
          <cell r="I1722" t="str">
            <v>Vehicle Accessories</v>
          </cell>
          <cell r="J1722" t="str">
            <v>DVR</v>
          </cell>
          <cell r="K1722" t="str">
            <v>Live</v>
          </cell>
          <cell r="L1722" t="str">
            <v>/</v>
          </cell>
          <cell r="M1722" t="str">
            <v>new</v>
          </cell>
          <cell r="N1722" t="str">
            <v>ARCHIVED</v>
          </cell>
          <cell r="O1722" t="b">
            <v>1</v>
          </cell>
          <cell r="P1722" t="str">
            <v>NA</v>
          </cell>
          <cell r="Q1722">
            <v>0</v>
          </cell>
        </row>
        <row r="1723">
          <cell r="B1723" t="str">
            <v>KIT-CAM6</v>
          </cell>
          <cell r="C1723" t="str">
            <v>Heavy Duty Premium CCD 700TVL Camera Kit with RCA Adapter 7.5m 15m Cables Heavy</v>
          </cell>
          <cell r="D1723">
            <v>0.15</v>
          </cell>
          <cell r="E1723">
            <v>7.0000000000000007E-2</v>
          </cell>
          <cell r="F1723">
            <v>0.13</v>
          </cell>
          <cell r="G1723">
            <v>0.04</v>
          </cell>
          <cell r="H1723" t="str">
            <v>MASTEN</v>
          </cell>
          <cell r="I1723" t="str">
            <v>Reversing Camera</v>
          </cell>
          <cell r="J1723" t="str">
            <v>Reversing Camera Kits</v>
          </cell>
          <cell r="K1723" t="str">
            <v>Live</v>
          </cell>
          <cell r="L1723" t="str">
            <v>/</v>
          </cell>
          <cell r="M1723" t="str">
            <v>new</v>
          </cell>
          <cell r="N1723" t="str">
            <v>ARCHIVED</v>
          </cell>
          <cell r="O1723" t="b">
            <v>1</v>
          </cell>
          <cell r="P1723" t="str">
            <v>SHENZHEN LUVIEW CO. LTD.</v>
          </cell>
          <cell r="Q1723">
            <v>0</v>
          </cell>
        </row>
        <row r="1724">
          <cell r="B1724" t="str">
            <v>BU-HEU1</v>
          </cell>
          <cell r="C1724" t="str">
            <v>Heusinkveld Sprint 3-Pedal Set and VNM Sequential Shifter</v>
          </cell>
          <cell r="D1724">
            <v>0</v>
          </cell>
          <cell r="E1724">
            <v>0</v>
          </cell>
          <cell r="F1724">
            <v>0</v>
          </cell>
          <cell r="G1724">
            <v>0</v>
          </cell>
          <cell r="H1724" t="str">
            <v>Trak Racer</v>
          </cell>
          <cell r="I1724" t="str">
            <v>Default</v>
          </cell>
          <cell r="J1724" t="str">
            <v>Simulators - Bundles</v>
          </cell>
          <cell r="K1724" t="str">
            <v>NA</v>
          </cell>
          <cell r="L1724" t="str">
            <v>/</v>
          </cell>
          <cell r="M1724" t="str">
            <v>new</v>
          </cell>
          <cell r="N1724" t="str">
            <v>LIVE</v>
          </cell>
          <cell r="O1724" t="b">
            <v>1</v>
          </cell>
          <cell r="P1724" t="str">
            <v>NA</v>
          </cell>
          <cell r="Q1724">
            <v>0</v>
          </cell>
        </row>
        <row r="1725">
          <cell r="B1725" t="str">
            <v>BU-HEU2</v>
          </cell>
          <cell r="C1725" t="str">
            <v>Heusinkveld Sprint 3-Pedal Set, Heusinkveld Handbrake and VNM Sequential Shifter</v>
          </cell>
          <cell r="D1725">
            <v>0</v>
          </cell>
          <cell r="E1725">
            <v>0</v>
          </cell>
          <cell r="F1725">
            <v>0</v>
          </cell>
          <cell r="G1725">
            <v>0</v>
          </cell>
          <cell r="H1725" t="str">
            <v>Trak Racer</v>
          </cell>
          <cell r="I1725" t="str">
            <v>Default</v>
          </cell>
          <cell r="J1725" t="str">
            <v>Simulators - Component</v>
          </cell>
          <cell r="K1725" t="str">
            <v>NA</v>
          </cell>
          <cell r="L1725" t="str">
            <v>/</v>
          </cell>
          <cell r="M1725" t="str">
            <v>new</v>
          </cell>
          <cell r="N1725" t="str">
            <v>LIVE</v>
          </cell>
          <cell r="O1725" t="b">
            <v>1</v>
          </cell>
          <cell r="P1725" t="str">
            <v>NA</v>
          </cell>
          <cell r="Q1725">
            <v>0</v>
          </cell>
        </row>
        <row r="1726">
          <cell r="B1726" t="str">
            <v>SP-TR80-50</v>
          </cell>
          <cell r="C1726" t="str">
            <v>hex screw M8*30</v>
          </cell>
          <cell r="D1726">
            <v>0.5</v>
          </cell>
          <cell r="E1726">
            <v>1</v>
          </cell>
          <cell r="F1726">
            <v>1</v>
          </cell>
          <cell r="G1726">
            <v>8</v>
          </cell>
          <cell r="H1726" t="str">
            <v>Trak Racer</v>
          </cell>
          <cell r="I1726" t="str">
            <v>Spare Parts</v>
          </cell>
          <cell r="J1726" t="str">
            <v>Spare Parts</v>
          </cell>
          <cell r="K1726" t="str">
            <v>NA</v>
          </cell>
          <cell r="L1726" t="str">
            <v>/</v>
          </cell>
          <cell r="M1726" t="str">
            <v>new</v>
          </cell>
          <cell r="N1726" t="str">
            <v>LIVE</v>
          </cell>
          <cell r="O1726" t="b">
            <v>0</v>
          </cell>
          <cell r="P1726" t="str">
            <v>Xiamen Trak Racer Industry and Trade Co., Ltd</v>
          </cell>
          <cell r="Q1726">
            <v>0.71279999999999999</v>
          </cell>
        </row>
        <row r="1727">
          <cell r="B1727" t="str">
            <v>RS6-HM815</v>
          </cell>
          <cell r="C1727" t="str">
            <v>Hexagon socket head screw</v>
          </cell>
          <cell r="D1727">
            <v>0</v>
          </cell>
          <cell r="E1727">
            <v>0</v>
          </cell>
          <cell r="F1727">
            <v>0</v>
          </cell>
          <cell r="G1727">
            <v>0</v>
          </cell>
          <cell r="H1727" t="str">
            <v>Trak Racer</v>
          </cell>
          <cell r="I1727" t="str">
            <v>Spare Parts</v>
          </cell>
          <cell r="J1727" t="str">
            <v>Spare Parts</v>
          </cell>
          <cell r="K1727" t="str">
            <v>NA</v>
          </cell>
          <cell r="L1727" t="str">
            <v>/</v>
          </cell>
          <cell r="M1727" t="str">
            <v>new</v>
          </cell>
          <cell r="N1727" t="str">
            <v>LIVE</v>
          </cell>
          <cell r="O1727" t="b">
            <v>0</v>
          </cell>
          <cell r="P1727" t="str">
            <v>NA</v>
          </cell>
          <cell r="Q1727">
            <v>0</v>
          </cell>
        </row>
        <row r="1728">
          <cell r="B1728" t="str">
            <v>RS6-HM615</v>
          </cell>
          <cell r="C1728" t="str">
            <v>Hexagon socket pan head screws</v>
          </cell>
          <cell r="D1728">
            <v>0</v>
          </cell>
          <cell r="E1728">
            <v>0</v>
          </cell>
          <cell r="F1728">
            <v>0</v>
          </cell>
          <cell r="G1728">
            <v>0</v>
          </cell>
          <cell r="H1728" t="str">
            <v>Trak Racer</v>
          </cell>
          <cell r="I1728" t="str">
            <v>Spare Parts</v>
          </cell>
          <cell r="J1728" t="str">
            <v>Spare Parts</v>
          </cell>
          <cell r="K1728" t="str">
            <v>NA</v>
          </cell>
          <cell r="L1728" t="str">
            <v>/</v>
          </cell>
          <cell r="M1728" t="str">
            <v>new</v>
          </cell>
          <cell r="N1728" t="str">
            <v>LIVE</v>
          </cell>
          <cell r="O1728" t="b">
            <v>0</v>
          </cell>
          <cell r="P1728" t="str">
            <v>NA</v>
          </cell>
          <cell r="Q1728">
            <v>0</v>
          </cell>
        </row>
        <row r="1729">
          <cell r="B1729" t="str">
            <v>RS6-HM860</v>
          </cell>
          <cell r="C1729" t="str">
            <v>Hexagon socket pan head screws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  <cell r="H1729" t="str">
            <v>Trak Racer</v>
          </cell>
          <cell r="I1729" t="str">
            <v>Spare Parts</v>
          </cell>
          <cell r="J1729" t="str">
            <v>Spare Parts</v>
          </cell>
          <cell r="K1729" t="str">
            <v>NA</v>
          </cell>
          <cell r="L1729" t="str">
            <v>/</v>
          </cell>
          <cell r="M1729" t="str">
            <v>new</v>
          </cell>
          <cell r="N1729" t="str">
            <v>LIVE</v>
          </cell>
          <cell r="O1729" t="b">
            <v>0</v>
          </cell>
          <cell r="P1729" t="str">
            <v>NA</v>
          </cell>
          <cell r="Q1729">
            <v>0</v>
          </cell>
        </row>
        <row r="1730">
          <cell r="B1730" t="str">
            <v>RS6-HM620</v>
          </cell>
          <cell r="C1730" t="str">
            <v>Hexagon socket pan head screws</v>
          </cell>
          <cell r="D1730">
            <v>0</v>
          </cell>
          <cell r="E1730">
            <v>0</v>
          </cell>
          <cell r="F1730">
            <v>0</v>
          </cell>
          <cell r="G1730">
            <v>0</v>
          </cell>
          <cell r="H1730" t="str">
            <v>Trak Racer</v>
          </cell>
          <cell r="I1730" t="str">
            <v>Spare Parts</v>
          </cell>
          <cell r="J1730" t="str">
            <v>Spare Parts</v>
          </cell>
          <cell r="K1730" t="str">
            <v>NA</v>
          </cell>
          <cell r="L1730" t="str">
            <v>/</v>
          </cell>
          <cell r="M1730" t="str">
            <v>new</v>
          </cell>
          <cell r="N1730" t="str">
            <v>LIVE</v>
          </cell>
          <cell r="O1730" t="b">
            <v>0</v>
          </cell>
          <cell r="P1730" t="str">
            <v>NA</v>
          </cell>
          <cell r="Q1730">
            <v>0</v>
          </cell>
        </row>
        <row r="1731">
          <cell r="B1731" t="str">
            <v>RS6-HM825</v>
          </cell>
          <cell r="C1731" t="str">
            <v>Hexagon socket pan head screws</v>
          </cell>
          <cell r="D1731">
            <v>0</v>
          </cell>
          <cell r="E1731">
            <v>0</v>
          </cell>
          <cell r="F1731">
            <v>0</v>
          </cell>
          <cell r="G1731">
            <v>0</v>
          </cell>
          <cell r="H1731" t="str">
            <v>Trak Racer</v>
          </cell>
          <cell r="I1731" t="str">
            <v>Spare Parts</v>
          </cell>
          <cell r="J1731" t="str">
            <v>Spare Parts</v>
          </cell>
          <cell r="K1731" t="str">
            <v>NA</v>
          </cell>
          <cell r="L1731" t="str">
            <v>/</v>
          </cell>
          <cell r="M1731" t="str">
            <v>new</v>
          </cell>
          <cell r="N1731" t="str">
            <v>LIVE</v>
          </cell>
          <cell r="O1731" t="b">
            <v>0</v>
          </cell>
          <cell r="P1731" t="str">
            <v>NA</v>
          </cell>
          <cell r="Q1731">
            <v>0</v>
          </cell>
        </row>
        <row r="1732">
          <cell r="B1732" t="str">
            <v>RS6-HM816</v>
          </cell>
          <cell r="C1732" t="str">
            <v>Hexagon socket pan head screws</v>
          </cell>
          <cell r="D1732">
            <v>0</v>
          </cell>
          <cell r="E1732">
            <v>0</v>
          </cell>
          <cell r="F1732">
            <v>0</v>
          </cell>
          <cell r="G1732">
            <v>0</v>
          </cell>
          <cell r="H1732" t="str">
            <v>Trak Racer</v>
          </cell>
          <cell r="I1732" t="str">
            <v>Spare Parts</v>
          </cell>
          <cell r="J1732" t="str">
            <v>Spare Parts</v>
          </cell>
          <cell r="K1732" t="str">
            <v>NA</v>
          </cell>
          <cell r="L1732" t="str">
            <v>/</v>
          </cell>
          <cell r="M1732" t="str">
            <v>new</v>
          </cell>
          <cell r="N1732" t="str">
            <v>LIVE</v>
          </cell>
          <cell r="O1732" t="b">
            <v>0</v>
          </cell>
          <cell r="P1732" t="str">
            <v>NA</v>
          </cell>
          <cell r="Q1732">
            <v>0</v>
          </cell>
        </row>
        <row r="1733">
          <cell r="B1733" t="str">
            <v>RS6-HM820</v>
          </cell>
          <cell r="C1733" t="str">
            <v>Hexagon socket pan head screws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  <cell r="H1733" t="str">
            <v>Trak Racer</v>
          </cell>
          <cell r="I1733" t="str">
            <v>Spare Parts</v>
          </cell>
          <cell r="J1733" t="str">
            <v>Spare Parts</v>
          </cell>
          <cell r="K1733" t="str">
            <v>NA</v>
          </cell>
          <cell r="L1733" t="str">
            <v>/</v>
          </cell>
          <cell r="M1733" t="str">
            <v>new</v>
          </cell>
          <cell r="N1733" t="str">
            <v>LIVE</v>
          </cell>
          <cell r="O1733" t="b">
            <v>0</v>
          </cell>
          <cell r="P1733" t="str">
            <v>NA</v>
          </cell>
          <cell r="Q1733">
            <v>0</v>
          </cell>
        </row>
        <row r="1734">
          <cell r="B1734" t="str">
            <v>HFE-6500E</v>
          </cell>
          <cell r="C1734" t="str">
            <v>HFE-6500E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  <cell r="H1734" t="str">
            <v>MASTEN</v>
          </cell>
          <cell r="I1734" t="str">
            <v>Miscellaneous</v>
          </cell>
          <cell r="J1734" t="str">
            <v>Miscellaneous</v>
          </cell>
          <cell r="K1734" t="str">
            <v>Archived</v>
          </cell>
          <cell r="L1734" t="str">
            <v>/</v>
          </cell>
          <cell r="M1734" t="str">
            <v>new</v>
          </cell>
          <cell r="N1734" t="str">
            <v>ARCHIVED</v>
          </cell>
          <cell r="O1734" t="b">
            <v>0</v>
          </cell>
          <cell r="P1734" t="str">
            <v>NA</v>
          </cell>
          <cell r="Q1734">
            <v>0</v>
          </cell>
        </row>
        <row r="1735">
          <cell r="B1735" t="str">
            <v>HI-028B</v>
          </cell>
          <cell r="C1735" t="str">
            <v>HI-028B</v>
          </cell>
          <cell r="D1735">
            <v>0</v>
          </cell>
          <cell r="E1735">
            <v>0</v>
          </cell>
          <cell r="F1735">
            <v>0</v>
          </cell>
          <cell r="G1735">
            <v>0</v>
          </cell>
          <cell r="H1735" t="str">
            <v>HIKEit</v>
          </cell>
          <cell r="I1735" t="str">
            <v>Default</v>
          </cell>
          <cell r="J1735" t="str">
            <v>X9</v>
          </cell>
          <cell r="K1735" t="str">
            <v>NA</v>
          </cell>
          <cell r="L1735" t="str">
            <v>/</v>
          </cell>
          <cell r="M1735" t="str">
            <v>new</v>
          </cell>
          <cell r="N1735" t="str">
            <v>LIVE</v>
          </cell>
          <cell r="O1735" t="b">
            <v>0</v>
          </cell>
          <cell r="P1735" t="str">
            <v>NA</v>
          </cell>
          <cell r="Q1735">
            <v>0</v>
          </cell>
        </row>
        <row r="1736">
          <cell r="B1736" t="str">
            <v>HI-089B</v>
          </cell>
          <cell r="C1736" t="str">
            <v>HI-089B</v>
          </cell>
          <cell r="D1736">
            <v>0</v>
          </cell>
          <cell r="E1736">
            <v>0</v>
          </cell>
          <cell r="F1736">
            <v>0</v>
          </cell>
          <cell r="G1736">
            <v>0</v>
          </cell>
          <cell r="H1736" t="str">
            <v>HIKEit</v>
          </cell>
          <cell r="I1736" t="str">
            <v>Default</v>
          </cell>
          <cell r="J1736" t="str">
            <v>X9</v>
          </cell>
          <cell r="K1736" t="str">
            <v>NA</v>
          </cell>
          <cell r="L1736" t="str">
            <v>/</v>
          </cell>
          <cell r="M1736" t="str">
            <v>new</v>
          </cell>
          <cell r="N1736" t="str">
            <v>LIVE</v>
          </cell>
          <cell r="O1736" t="b">
            <v>0</v>
          </cell>
          <cell r="P1736" t="str">
            <v>NA</v>
          </cell>
          <cell r="Q1736">
            <v>0</v>
          </cell>
        </row>
        <row r="1737">
          <cell r="B1737" t="str">
            <v>HI-1028B</v>
          </cell>
          <cell r="C1737" t="str">
            <v>HI-1028B</v>
          </cell>
          <cell r="D1737">
            <v>0</v>
          </cell>
          <cell r="E1737">
            <v>0</v>
          </cell>
          <cell r="F1737">
            <v>0</v>
          </cell>
          <cell r="G1737">
            <v>0</v>
          </cell>
          <cell r="H1737" t="str">
            <v>HIKEit</v>
          </cell>
          <cell r="I1737" t="str">
            <v>Default</v>
          </cell>
          <cell r="J1737" t="str">
            <v>X5</v>
          </cell>
          <cell r="K1737" t="str">
            <v>NA</v>
          </cell>
          <cell r="L1737" t="str">
            <v>/</v>
          </cell>
          <cell r="M1737" t="str">
            <v>new</v>
          </cell>
          <cell r="N1737" t="str">
            <v>LIVE</v>
          </cell>
          <cell r="O1737" t="b">
            <v>0</v>
          </cell>
          <cell r="P1737" t="str">
            <v>NA</v>
          </cell>
          <cell r="Q1737">
            <v>0</v>
          </cell>
        </row>
        <row r="1738">
          <cell r="B1738" t="str">
            <v>HI-1089B</v>
          </cell>
          <cell r="C1738" t="str">
            <v>HI-1089B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  <cell r="H1738" t="str">
            <v>HIKEit</v>
          </cell>
          <cell r="I1738" t="str">
            <v>Default</v>
          </cell>
          <cell r="J1738" t="str">
            <v>X5</v>
          </cell>
          <cell r="K1738" t="str">
            <v>NA</v>
          </cell>
          <cell r="L1738" t="str">
            <v>/</v>
          </cell>
          <cell r="M1738" t="str">
            <v>new</v>
          </cell>
          <cell r="N1738" t="str">
            <v>LIVE</v>
          </cell>
          <cell r="O1738" t="b">
            <v>0</v>
          </cell>
          <cell r="P1738" t="str">
            <v>NA</v>
          </cell>
          <cell r="Q1738">
            <v>0</v>
          </cell>
        </row>
        <row r="1739">
          <cell r="B1739" t="str">
            <v>HI-226</v>
          </cell>
          <cell r="C1739" t="str">
            <v>HI-226</v>
          </cell>
          <cell r="D1739">
            <v>0</v>
          </cell>
          <cell r="E1739">
            <v>0</v>
          </cell>
          <cell r="F1739">
            <v>0</v>
          </cell>
          <cell r="G1739">
            <v>0</v>
          </cell>
          <cell r="H1739" t="str">
            <v>HIKEit</v>
          </cell>
          <cell r="I1739" t="str">
            <v>Default</v>
          </cell>
          <cell r="J1739" t="str">
            <v>Vehicle Accessories</v>
          </cell>
          <cell r="K1739" t="str">
            <v>NA</v>
          </cell>
          <cell r="L1739" t="str">
            <v>/</v>
          </cell>
          <cell r="M1739" t="str">
            <v>new</v>
          </cell>
          <cell r="N1739" t="str">
            <v>LIVE</v>
          </cell>
          <cell r="O1739" t="b">
            <v>0</v>
          </cell>
          <cell r="P1739" t="str">
            <v>Shenzhen TROS Technology Co., Ltd</v>
          </cell>
          <cell r="Q1739">
            <v>44.03</v>
          </cell>
        </row>
        <row r="1740">
          <cell r="B1740" t="str">
            <v>HI-226B</v>
          </cell>
          <cell r="C1740" t="str">
            <v>HI-226B</v>
          </cell>
          <cell r="D1740">
            <v>0</v>
          </cell>
          <cell r="E1740">
            <v>0</v>
          </cell>
          <cell r="F1740">
            <v>0</v>
          </cell>
          <cell r="G1740">
            <v>0</v>
          </cell>
          <cell r="H1740" t="str">
            <v>HIKEit</v>
          </cell>
          <cell r="I1740" t="str">
            <v>Default</v>
          </cell>
          <cell r="J1740" t="str">
            <v>X9</v>
          </cell>
          <cell r="K1740" t="str">
            <v>NA</v>
          </cell>
          <cell r="L1740" t="str">
            <v>/</v>
          </cell>
          <cell r="M1740" t="str">
            <v>new</v>
          </cell>
          <cell r="N1740" t="str">
            <v>LIVE</v>
          </cell>
          <cell r="O1740" t="b">
            <v>0</v>
          </cell>
          <cell r="P1740" t="str">
            <v>Shenzhen TROS Technology Co., Ltd</v>
          </cell>
          <cell r="Q1740">
            <v>44.025799999999997</v>
          </cell>
        </row>
        <row r="1741">
          <cell r="B1741" t="str">
            <v>HI-232B</v>
          </cell>
          <cell r="C1741" t="str">
            <v>HI-232B</v>
          </cell>
          <cell r="D1741">
            <v>0</v>
          </cell>
          <cell r="E1741">
            <v>0</v>
          </cell>
          <cell r="F1741">
            <v>0</v>
          </cell>
          <cell r="G1741">
            <v>0</v>
          </cell>
          <cell r="H1741" t="str">
            <v>HIKEit</v>
          </cell>
          <cell r="I1741" t="str">
            <v>Throttle Controller</v>
          </cell>
          <cell r="J1741" t="str">
            <v>X9</v>
          </cell>
          <cell r="K1741" t="str">
            <v>NA</v>
          </cell>
          <cell r="L1741" t="str">
            <v>/</v>
          </cell>
          <cell r="M1741" t="str">
            <v>new</v>
          </cell>
          <cell r="N1741" t="str">
            <v>LIVE</v>
          </cell>
          <cell r="O1741" t="b">
            <v>0</v>
          </cell>
          <cell r="P1741" t="str">
            <v>Shenzhen TROS Technology Co., Ltd</v>
          </cell>
          <cell r="Q1741">
            <v>0</v>
          </cell>
        </row>
        <row r="1742">
          <cell r="B1742" t="str">
            <v>HI-606B</v>
          </cell>
          <cell r="C1742" t="str">
            <v>HI-606B</v>
          </cell>
          <cell r="D1742">
            <v>0</v>
          </cell>
          <cell r="E1742">
            <v>0</v>
          </cell>
          <cell r="F1742">
            <v>0</v>
          </cell>
          <cell r="G1742">
            <v>0</v>
          </cell>
          <cell r="H1742" t="str">
            <v>HIKEit</v>
          </cell>
          <cell r="I1742" t="str">
            <v>Default</v>
          </cell>
          <cell r="J1742" t="str">
            <v>Accessories</v>
          </cell>
          <cell r="K1742" t="str">
            <v>NA</v>
          </cell>
          <cell r="L1742" t="str">
            <v>/</v>
          </cell>
          <cell r="M1742" t="str">
            <v>new</v>
          </cell>
          <cell r="N1742" t="str">
            <v>LIVE</v>
          </cell>
          <cell r="O1742" t="b">
            <v>0</v>
          </cell>
          <cell r="P1742" t="str">
            <v>NA</v>
          </cell>
          <cell r="Q1742">
            <v>0</v>
          </cell>
        </row>
        <row r="1743">
          <cell r="B1743" t="str">
            <v>HI-606B</v>
          </cell>
          <cell r="C1743" t="str">
            <v>HI-606B</v>
          </cell>
          <cell r="D1743">
            <v>0</v>
          </cell>
          <cell r="E1743">
            <v>0</v>
          </cell>
          <cell r="F1743">
            <v>0</v>
          </cell>
          <cell r="G1743">
            <v>0</v>
          </cell>
          <cell r="H1743" t="str">
            <v>HIKEit</v>
          </cell>
          <cell r="I1743" t="str">
            <v>Default</v>
          </cell>
          <cell r="J1743" t="str">
            <v>Accessories</v>
          </cell>
          <cell r="K1743" t="str">
            <v>NA</v>
          </cell>
          <cell r="L1743" t="str">
            <v>/</v>
          </cell>
          <cell r="M1743" t="str">
            <v>new</v>
          </cell>
          <cell r="N1743" t="str">
            <v>LIVE</v>
          </cell>
          <cell r="O1743" t="b">
            <v>0</v>
          </cell>
          <cell r="P1743" t="str">
            <v>Shenzhen TROS Technology Co., Ltd</v>
          </cell>
          <cell r="Q1743">
            <v>0</v>
          </cell>
        </row>
        <row r="1744">
          <cell r="B1744" t="str">
            <v>HI-606B</v>
          </cell>
          <cell r="C1744" t="str">
            <v>HI-606B</v>
          </cell>
          <cell r="D1744">
            <v>0.3</v>
          </cell>
          <cell r="E1744">
            <v>0.16</v>
          </cell>
          <cell r="F1744">
            <v>0.06</v>
          </cell>
          <cell r="G1744">
            <v>0.1</v>
          </cell>
          <cell r="H1744" t="str">
            <v>HIKEit</v>
          </cell>
          <cell r="I1744" t="str">
            <v>Default</v>
          </cell>
          <cell r="J1744" t="str">
            <v>X9</v>
          </cell>
          <cell r="K1744" t="str">
            <v>NA</v>
          </cell>
          <cell r="L1744" t="str">
            <v>/</v>
          </cell>
          <cell r="M1744" t="str">
            <v>new</v>
          </cell>
          <cell r="N1744" t="str">
            <v>LIVE</v>
          </cell>
          <cell r="O1744" t="b">
            <v>0</v>
          </cell>
          <cell r="P1744" t="str">
            <v>NA</v>
          </cell>
          <cell r="Q1744">
            <v>0</v>
          </cell>
        </row>
        <row r="1745">
          <cell r="B1745" t="str">
            <v>HI-606B</v>
          </cell>
          <cell r="C1745" t="str">
            <v>HI-606B</v>
          </cell>
          <cell r="D1745">
            <v>0.3</v>
          </cell>
          <cell r="E1745">
            <v>0.16</v>
          </cell>
          <cell r="F1745">
            <v>0.06</v>
          </cell>
          <cell r="G1745">
            <v>0.1</v>
          </cell>
          <cell r="H1745" t="str">
            <v>HIKEit</v>
          </cell>
          <cell r="I1745" t="str">
            <v>Default</v>
          </cell>
          <cell r="J1745" t="str">
            <v>X9</v>
          </cell>
          <cell r="K1745" t="str">
            <v>NA</v>
          </cell>
          <cell r="L1745" t="str">
            <v>/</v>
          </cell>
          <cell r="M1745" t="str">
            <v>new</v>
          </cell>
          <cell r="N1745" t="str">
            <v>LIVE</v>
          </cell>
          <cell r="O1745" t="b">
            <v>0</v>
          </cell>
          <cell r="P1745" t="str">
            <v>Shenzhen TROS Technology Co., Ltd</v>
          </cell>
          <cell r="Q1745">
            <v>0</v>
          </cell>
        </row>
        <row r="1746">
          <cell r="B1746" t="str">
            <v>HI-608B</v>
          </cell>
          <cell r="C1746" t="str">
            <v>HI-608B</v>
          </cell>
          <cell r="D1746">
            <v>0</v>
          </cell>
          <cell r="E1746">
            <v>0</v>
          </cell>
          <cell r="F1746">
            <v>0</v>
          </cell>
          <cell r="G1746">
            <v>0</v>
          </cell>
          <cell r="H1746" t="str">
            <v>HIKEit</v>
          </cell>
          <cell r="I1746" t="str">
            <v>Default</v>
          </cell>
          <cell r="J1746" t="str">
            <v>X9</v>
          </cell>
          <cell r="K1746" t="str">
            <v>NA</v>
          </cell>
          <cell r="L1746" t="str">
            <v>/</v>
          </cell>
          <cell r="M1746" t="str">
            <v>new</v>
          </cell>
          <cell r="N1746" t="str">
            <v>LIVE</v>
          </cell>
          <cell r="O1746" t="b">
            <v>0</v>
          </cell>
          <cell r="P1746" t="str">
            <v>Shenzhen TROS Technology Co., Ltd</v>
          </cell>
          <cell r="Q1746">
            <v>0</v>
          </cell>
        </row>
        <row r="1747">
          <cell r="B1747" t="str">
            <v>HI-617B</v>
          </cell>
          <cell r="C1747" t="str">
            <v>HI-617B</v>
          </cell>
          <cell r="D1747">
            <v>0</v>
          </cell>
          <cell r="E1747">
            <v>0</v>
          </cell>
          <cell r="F1747">
            <v>0</v>
          </cell>
          <cell r="G1747">
            <v>0</v>
          </cell>
          <cell r="H1747" t="str">
            <v>HIKEit</v>
          </cell>
          <cell r="I1747" t="str">
            <v>Default</v>
          </cell>
          <cell r="J1747" t="str">
            <v>X9</v>
          </cell>
          <cell r="K1747" t="str">
            <v>NA</v>
          </cell>
          <cell r="L1747" t="str">
            <v>/</v>
          </cell>
          <cell r="M1747" t="str">
            <v>new</v>
          </cell>
          <cell r="N1747" t="str">
            <v>LIVE</v>
          </cell>
          <cell r="O1747" t="b">
            <v>0</v>
          </cell>
          <cell r="P1747" t="str">
            <v>Shenzhen TROS Technology Co., Ltd</v>
          </cell>
          <cell r="Q1747">
            <v>0</v>
          </cell>
        </row>
        <row r="1748">
          <cell r="B1748" t="str">
            <v>HI-722B</v>
          </cell>
          <cell r="C1748" t="str">
            <v>HI-722B</v>
          </cell>
          <cell r="D1748">
            <v>0</v>
          </cell>
          <cell r="E1748">
            <v>0</v>
          </cell>
          <cell r="F1748">
            <v>0</v>
          </cell>
          <cell r="G1748">
            <v>0</v>
          </cell>
          <cell r="H1748" t="str">
            <v>HIKEit</v>
          </cell>
          <cell r="I1748" t="str">
            <v>Throttle Controller</v>
          </cell>
          <cell r="J1748" t="str">
            <v>X9</v>
          </cell>
          <cell r="K1748" t="str">
            <v>NA</v>
          </cell>
          <cell r="L1748" t="str">
            <v>/</v>
          </cell>
          <cell r="M1748" t="str">
            <v>new</v>
          </cell>
          <cell r="N1748" t="str">
            <v>LIVE</v>
          </cell>
          <cell r="O1748" t="b">
            <v>0</v>
          </cell>
          <cell r="P1748" t="str">
            <v>Shenzhen TROS Technology Co., Ltd</v>
          </cell>
          <cell r="Q1748">
            <v>44.028799999999997</v>
          </cell>
        </row>
        <row r="1749">
          <cell r="B1749" t="str">
            <v>HI-815B</v>
          </cell>
          <cell r="C1749" t="str">
            <v>HI-815B</v>
          </cell>
          <cell r="D1749">
            <v>0</v>
          </cell>
          <cell r="E1749">
            <v>0</v>
          </cell>
          <cell r="F1749">
            <v>0</v>
          </cell>
          <cell r="G1749">
            <v>0</v>
          </cell>
          <cell r="H1749" t="str">
            <v>HIKEit</v>
          </cell>
          <cell r="I1749" t="str">
            <v>Throttle Controller</v>
          </cell>
          <cell r="J1749" t="str">
            <v>X9</v>
          </cell>
          <cell r="K1749" t="str">
            <v>NA</v>
          </cell>
          <cell r="L1749" t="str">
            <v>/</v>
          </cell>
          <cell r="M1749" t="str">
            <v>new</v>
          </cell>
          <cell r="N1749" t="str">
            <v>LIVE</v>
          </cell>
          <cell r="O1749" t="b">
            <v>0</v>
          </cell>
          <cell r="P1749" t="str">
            <v>Shenzhen TROS Technology Co., Ltd</v>
          </cell>
          <cell r="Q1749">
            <v>44.025799999999997</v>
          </cell>
        </row>
        <row r="1750">
          <cell r="B1750" t="str">
            <v>HI-86TB</v>
          </cell>
          <cell r="C1750" t="str">
            <v>HI-86TB</v>
          </cell>
          <cell r="D1750">
            <v>0</v>
          </cell>
          <cell r="E1750">
            <v>0</v>
          </cell>
          <cell r="F1750">
            <v>0</v>
          </cell>
          <cell r="G1750">
            <v>0</v>
          </cell>
          <cell r="H1750" t="str">
            <v>HIKEit</v>
          </cell>
          <cell r="I1750" t="str">
            <v>Default</v>
          </cell>
          <cell r="J1750" t="str">
            <v>X9</v>
          </cell>
          <cell r="K1750" t="str">
            <v>NA</v>
          </cell>
          <cell r="L1750" t="str">
            <v>/</v>
          </cell>
          <cell r="M1750" t="str">
            <v>new</v>
          </cell>
          <cell r="N1750" t="str">
            <v>LIVE</v>
          </cell>
          <cell r="O1750" t="b">
            <v>0</v>
          </cell>
          <cell r="P1750" t="str">
            <v>Shenzhen TROS Technology Co., Ltd</v>
          </cell>
          <cell r="Q1750">
            <v>0</v>
          </cell>
        </row>
        <row r="1751">
          <cell r="B1751" t="str">
            <v>HI-DECAL</v>
          </cell>
          <cell r="C1751" t="str">
            <v>HI-DECAL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  <cell r="H1751" t="str">
            <v>HIKEit</v>
          </cell>
          <cell r="I1751" t="str">
            <v>Default</v>
          </cell>
          <cell r="J1751" t="str">
            <v>Accessories</v>
          </cell>
          <cell r="K1751" t="str">
            <v>NA</v>
          </cell>
          <cell r="L1751" t="str">
            <v>/</v>
          </cell>
          <cell r="M1751" t="str">
            <v>new</v>
          </cell>
          <cell r="N1751" t="str">
            <v>LIVE</v>
          </cell>
          <cell r="O1751" t="b">
            <v>0</v>
          </cell>
          <cell r="P1751" t="str">
            <v>NA</v>
          </cell>
          <cell r="Q1751">
            <v>0</v>
          </cell>
        </row>
        <row r="1752">
          <cell r="B1752" t="str">
            <v>HI-DISPLAY3</v>
          </cell>
          <cell r="C1752" t="str">
            <v>HI-DISPLAY3</v>
          </cell>
          <cell r="D1752">
            <v>0</v>
          </cell>
          <cell r="E1752">
            <v>0</v>
          </cell>
          <cell r="F1752">
            <v>0</v>
          </cell>
          <cell r="G1752">
            <v>0</v>
          </cell>
          <cell r="H1752" t="str">
            <v>HIKEit</v>
          </cell>
          <cell r="I1752" t="str">
            <v>Default</v>
          </cell>
          <cell r="J1752" t="str">
            <v>Spare Parts</v>
          </cell>
          <cell r="K1752" t="str">
            <v>NA</v>
          </cell>
          <cell r="L1752" t="str">
            <v>/</v>
          </cell>
          <cell r="M1752" t="str">
            <v>new</v>
          </cell>
          <cell r="N1752" t="str">
            <v>LIVE</v>
          </cell>
          <cell r="O1752" t="b">
            <v>0</v>
          </cell>
          <cell r="P1752" t="str">
            <v>NA</v>
          </cell>
          <cell r="Q1752">
            <v>0</v>
          </cell>
        </row>
        <row r="1753">
          <cell r="B1753" t="str">
            <v>SC-N10</v>
          </cell>
          <cell r="C1753" t="str">
            <v>High Car Cable for Nissan Navara</v>
          </cell>
          <cell r="D1753">
            <v>4.9000000000000002E-2</v>
          </cell>
          <cell r="E1753">
            <v>0.03</v>
          </cell>
          <cell r="F1753">
            <v>0.1</v>
          </cell>
          <cell r="G1753">
            <v>0.03</v>
          </cell>
          <cell r="H1753" t="str">
            <v>MASTEN</v>
          </cell>
          <cell r="I1753" t="str">
            <v>Harness</v>
          </cell>
          <cell r="J1753" t="str">
            <v>In Dash Navigation System Accessories</v>
          </cell>
          <cell r="K1753" t="str">
            <v>Live</v>
          </cell>
          <cell r="L1753" t="str">
            <v>/</v>
          </cell>
          <cell r="M1753" t="str">
            <v>new</v>
          </cell>
          <cell r="N1753" t="str">
            <v>ARCHIVED</v>
          </cell>
          <cell r="O1753" t="b">
            <v>0</v>
          </cell>
          <cell r="P1753" t="str">
            <v>WISE SUCCESS(HK) TECHNOLOGY LIMITED</v>
          </cell>
          <cell r="Q1753">
            <v>0</v>
          </cell>
        </row>
        <row r="1754">
          <cell r="B1754" t="str">
            <v>SC-T06</v>
          </cell>
          <cell r="C1754" t="str">
            <v>High Car Cable for Toyota Hilux 2014</v>
          </cell>
          <cell r="D1754">
            <v>4.9000000000000002E-2</v>
          </cell>
          <cell r="E1754">
            <v>0.03</v>
          </cell>
          <cell r="F1754">
            <v>0.1</v>
          </cell>
          <cell r="G1754">
            <v>0.03</v>
          </cell>
          <cell r="H1754" t="str">
            <v>MASTEN</v>
          </cell>
          <cell r="I1754" t="str">
            <v>Harness</v>
          </cell>
          <cell r="J1754" t="str">
            <v>In Dash Navigation System Accessories</v>
          </cell>
          <cell r="K1754" t="str">
            <v>Live</v>
          </cell>
          <cell r="L1754" t="str">
            <v>/</v>
          </cell>
          <cell r="M1754" t="str">
            <v>new</v>
          </cell>
          <cell r="N1754" t="str">
            <v>ARCHIVED</v>
          </cell>
          <cell r="O1754" t="b">
            <v>0</v>
          </cell>
          <cell r="P1754" t="str">
            <v>WISE SUCCESS(HK) TECHNOLOGY LIMITED</v>
          </cell>
          <cell r="Q1754">
            <v>0</v>
          </cell>
        </row>
        <row r="1755">
          <cell r="B1755" t="str">
            <v>HIGH-SPEC-PC</v>
          </cell>
          <cell r="C1755" t="str">
            <v>HIGH SPEC PC</v>
          </cell>
          <cell r="D1755">
            <v>12.4</v>
          </cell>
          <cell r="E1755">
            <v>11</v>
          </cell>
          <cell r="F1755">
            <v>20</v>
          </cell>
          <cell r="G1755">
            <v>61</v>
          </cell>
          <cell r="H1755" t="str">
            <v>Trak Racer</v>
          </cell>
          <cell r="I1755" t="str">
            <v>Electronics - 3P</v>
          </cell>
          <cell r="J1755" t="str">
            <v>Electronics</v>
          </cell>
          <cell r="K1755" t="str">
            <v>NA</v>
          </cell>
          <cell r="L1755" t="str">
            <v>/</v>
          </cell>
          <cell r="M1755" t="str">
            <v>new</v>
          </cell>
          <cell r="N1755" t="str">
            <v>LIVE</v>
          </cell>
          <cell r="O1755" t="b">
            <v>0</v>
          </cell>
          <cell r="P1755" t="str">
            <v>NA</v>
          </cell>
          <cell r="Q1755">
            <v>0</v>
          </cell>
        </row>
        <row r="1756">
          <cell r="B1756" t="str">
            <v>HI-136TB</v>
          </cell>
          <cell r="C1756" t="str">
            <v>HIKE IT-X5 Premium Vehicle Specific Pedal Controller with 3 Driving Modes - HI-136TB Engine - ALL ENGINES Make - Toyota Model -</v>
          </cell>
          <cell r="D1756">
            <v>0.2</v>
          </cell>
          <cell r="E1756">
            <v>10</v>
          </cell>
          <cell r="F1756">
            <v>6</v>
          </cell>
          <cell r="G1756">
            <v>16</v>
          </cell>
          <cell r="H1756" t="str">
            <v>HIKEit</v>
          </cell>
          <cell r="I1756" t="str">
            <v>Throttle Controller</v>
          </cell>
          <cell r="J1756" t="str">
            <v>X5</v>
          </cell>
          <cell r="K1756" t="str">
            <v>NA</v>
          </cell>
          <cell r="L1756" t="str">
            <v>/</v>
          </cell>
          <cell r="M1756" t="str">
            <v>new</v>
          </cell>
          <cell r="N1756" t="str">
            <v>LIVE</v>
          </cell>
          <cell r="O1756" t="b">
            <v>0</v>
          </cell>
          <cell r="P1756" t="str">
            <v>Shenzhen TROS Technology Co., Ltd</v>
          </cell>
          <cell r="Q1756">
            <v>41.49</v>
          </cell>
        </row>
        <row r="1757">
          <cell r="B1757" t="str">
            <v>HI-325B</v>
          </cell>
          <cell r="C1757" t="str">
            <v>HIKE IT-X9 Premium Vehicle Specific Pedal Controller with 4 Driving Modes</v>
          </cell>
          <cell r="D1757">
            <v>0.2</v>
          </cell>
          <cell r="E1757">
            <v>0.1</v>
          </cell>
          <cell r="F1757">
            <v>0.06</v>
          </cell>
          <cell r="G1757">
            <v>0.16</v>
          </cell>
          <cell r="H1757" t="str">
            <v>HIKEit</v>
          </cell>
          <cell r="I1757" t="str">
            <v>Throttle Controller</v>
          </cell>
          <cell r="J1757" t="str">
            <v>X9</v>
          </cell>
          <cell r="K1757" t="str">
            <v>Live</v>
          </cell>
          <cell r="L1757" t="str">
            <v>/</v>
          </cell>
          <cell r="M1757" t="str">
            <v>new</v>
          </cell>
          <cell r="N1757" t="str">
            <v>LIVE</v>
          </cell>
          <cell r="O1757" t="b">
            <v>0</v>
          </cell>
          <cell r="P1757" t="str">
            <v>Shenzhen TROS Technology Co., Ltd</v>
          </cell>
          <cell r="Q1757">
            <v>0</v>
          </cell>
        </row>
        <row r="1758">
          <cell r="B1758" t="str">
            <v>HXS-325</v>
          </cell>
          <cell r="C1758" t="str">
            <v>HIKE IT-XS Premium Pedal Controller</v>
          </cell>
          <cell r="D1758">
            <v>0</v>
          </cell>
          <cell r="E1758">
            <v>0</v>
          </cell>
          <cell r="F1758">
            <v>0</v>
          </cell>
          <cell r="G1758">
            <v>0</v>
          </cell>
          <cell r="H1758" t="str">
            <v>HIKEit</v>
          </cell>
          <cell r="I1758" t="str">
            <v>Throttle Controller</v>
          </cell>
          <cell r="J1758" t="str">
            <v>X9</v>
          </cell>
          <cell r="K1758" t="str">
            <v>NA</v>
          </cell>
          <cell r="L1758" t="str">
            <v>/</v>
          </cell>
          <cell r="M1758" t="str">
            <v>new</v>
          </cell>
          <cell r="N1758" t="str">
            <v>LIVE</v>
          </cell>
          <cell r="O1758" t="b">
            <v>0</v>
          </cell>
          <cell r="P1758" t="str">
            <v>Shenzhen TROS Technology Co., Ltd</v>
          </cell>
          <cell r="Q1758">
            <v>52.21</v>
          </cell>
        </row>
        <row r="1759">
          <cell r="B1759" t="str">
            <v>HXS-015</v>
          </cell>
          <cell r="C1759" t="str">
            <v>HIKE IT-XS Premium Pedal Controller</v>
          </cell>
          <cell r="D1759">
            <v>0</v>
          </cell>
          <cell r="E1759">
            <v>0</v>
          </cell>
          <cell r="F1759">
            <v>0</v>
          </cell>
          <cell r="G1759">
            <v>0</v>
          </cell>
          <cell r="H1759" t="str">
            <v>HIKEit</v>
          </cell>
          <cell r="I1759" t="str">
            <v>Throttle Controller</v>
          </cell>
          <cell r="J1759" t="str">
            <v>X9</v>
          </cell>
          <cell r="K1759" t="str">
            <v>NA</v>
          </cell>
          <cell r="L1759" t="str">
            <v>/</v>
          </cell>
          <cell r="M1759" t="str">
            <v>new</v>
          </cell>
          <cell r="N1759" t="str">
            <v>LIVE</v>
          </cell>
          <cell r="O1759" t="b">
            <v>0</v>
          </cell>
          <cell r="P1759" t="str">
            <v>Shenzhen TROS Technology Co., Ltd</v>
          </cell>
          <cell r="Q1759">
            <v>51.765500000000003</v>
          </cell>
        </row>
        <row r="1760">
          <cell r="B1760" t="str">
            <v>HXS-117</v>
          </cell>
          <cell r="C1760" t="str">
            <v>HIKE IT-XS Premium Pedal Controller ACURA Honda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  <cell r="H1760" t="str">
            <v>HIKEit</v>
          </cell>
          <cell r="I1760" t="str">
            <v>Default</v>
          </cell>
          <cell r="J1760" t="str">
            <v>X9</v>
          </cell>
          <cell r="K1760" t="str">
            <v>NA</v>
          </cell>
          <cell r="L1760" t="str">
            <v>/</v>
          </cell>
          <cell r="M1760" t="str">
            <v>new</v>
          </cell>
          <cell r="N1760" t="str">
            <v>LIVE</v>
          </cell>
          <cell r="O1760" t="b">
            <v>0</v>
          </cell>
          <cell r="P1760" t="str">
            <v>Shenzhen TROS Technology Co., Ltd</v>
          </cell>
          <cell r="Q1760">
            <v>52.207599999999999</v>
          </cell>
        </row>
        <row r="1761">
          <cell r="B1761" t="str">
            <v>HXS-807</v>
          </cell>
          <cell r="C1761" t="str">
            <v>HIKE IT-XS Premium Pedal Controller ACURA Honda</v>
          </cell>
          <cell r="D1761">
            <v>0</v>
          </cell>
          <cell r="E1761">
            <v>0</v>
          </cell>
          <cell r="F1761">
            <v>0</v>
          </cell>
          <cell r="G1761">
            <v>0</v>
          </cell>
          <cell r="H1761" t="str">
            <v>HIKEit</v>
          </cell>
          <cell r="I1761" t="str">
            <v>Default</v>
          </cell>
          <cell r="J1761" t="str">
            <v>XS</v>
          </cell>
          <cell r="K1761" t="str">
            <v>NA</v>
          </cell>
          <cell r="L1761" t="str">
            <v>/</v>
          </cell>
          <cell r="M1761" t="str">
            <v>new</v>
          </cell>
          <cell r="N1761" t="str">
            <v>LIVE</v>
          </cell>
          <cell r="O1761" t="b">
            <v>0</v>
          </cell>
          <cell r="P1761" t="str">
            <v>Shenzhen TROS Technology Co., Ltd</v>
          </cell>
          <cell r="Q1761">
            <v>52.208399999999997</v>
          </cell>
        </row>
        <row r="1762">
          <cell r="B1762" t="str">
            <v>HXS-508</v>
          </cell>
          <cell r="C1762" t="str">
            <v>HIKE IT-XS Premium Pedal Controller Alfa Romeo Chery Chevrolet Citroen Fiat Hyundai Kia Lancia Mahindra Mg Peugeot Ssangyong Tat</v>
          </cell>
          <cell r="D1762">
            <v>0</v>
          </cell>
          <cell r="E1762">
            <v>0</v>
          </cell>
          <cell r="F1762">
            <v>0</v>
          </cell>
          <cell r="G1762">
            <v>0</v>
          </cell>
          <cell r="H1762" t="str">
            <v>HIKEit</v>
          </cell>
          <cell r="I1762" t="str">
            <v>Default</v>
          </cell>
          <cell r="J1762" t="str">
            <v>X9</v>
          </cell>
          <cell r="K1762" t="str">
            <v>NA</v>
          </cell>
          <cell r="L1762" t="str">
            <v>/</v>
          </cell>
          <cell r="M1762" t="str">
            <v>new</v>
          </cell>
          <cell r="N1762" t="str">
            <v>LIVE</v>
          </cell>
          <cell r="O1762" t="b">
            <v>0</v>
          </cell>
          <cell r="P1762" t="str">
            <v>Shenzhen TROS Technology Co., Ltd</v>
          </cell>
          <cell r="Q1762">
            <v>52.207599999999999</v>
          </cell>
        </row>
        <row r="1763">
          <cell r="B1763" t="str">
            <v>HXS-902</v>
          </cell>
          <cell r="C1763" t="str">
            <v>HIKE IT-XS Premium Pedal Controller Audi</v>
          </cell>
          <cell r="D1763">
            <v>0</v>
          </cell>
          <cell r="E1763">
            <v>0</v>
          </cell>
          <cell r="F1763">
            <v>0</v>
          </cell>
          <cell r="G1763">
            <v>0</v>
          </cell>
          <cell r="H1763" t="str">
            <v>HIKEit</v>
          </cell>
          <cell r="I1763" t="str">
            <v>Default</v>
          </cell>
          <cell r="J1763" t="str">
            <v>XS</v>
          </cell>
          <cell r="K1763" t="str">
            <v>NA</v>
          </cell>
          <cell r="L1763" t="str">
            <v>/</v>
          </cell>
          <cell r="M1763" t="str">
            <v>new</v>
          </cell>
          <cell r="N1763" t="str">
            <v>LIVE</v>
          </cell>
          <cell r="O1763" t="b">
            <v>0</v>
          </cell>
          <cell r="P1763" t="str">
            <v>Shenzhen TROS Technology Co., Ltd</v>
          </cell>
          <cell r="Q1763">
            <v>0</v>
          </cell>
        </row>
        <row r="1764">
          <cell r="B1764" t="str">
            <v>HXS-151</v>
          </cell>
          <cell r="C1764" t="str">
            <v>HIKE IT-XS Premium Pedal Controller Audi Bentley Ford Greatwall HAVAL LDV Maxus Porsche Seat Skoda Volkswagen</v>
          </cell>
          <cell r="D1764">
            <v>0</v>
          </cell>
          <cell r="E1764">
            <v>0</v>
          </cell>
          <cell r="F1764">
            <v>0</v>
          </cell>
          <cell r="G1764">
            <v>0</v>
          </cell>
          <cell r="H1764" t="str">
            <v>HIKEit</v>
          </cell>
          <cell r="I1764" t="str">
            <v>Default</v>
          </cell>
          <cell r="J1764" t="str">
            <v>X9</v>
          </cell>
          <cell r="K1764" t="str">
            <v>NA</v>
          </cell>
          <cell r="L1764" t="str">
            <v>/</v>
          </cell>
          <cell r="M1764" t="str">
            <v>new</v>
          </cell>
          <cell r="N1764" t="str">
            <v>LIVE</v>
          </cell>
          <cell r="O1764" t="b">
            <v>0</v>
          </cell>
          <cell r="P1764" t="str">
            <v>Shenzhen TROS Technology Co., Ltd</v>
          </cell>
          <cell r="Q1764">
            <v>52.207599999999999</v>
          </cell>
        </row>
        <row r="1765">
          <cell r="B1765" t="str">
            <v>HXS-102</v>
          </cell>
          <cell r="C1765" t="str">
            <v>HIKE IT-XS Premium Pedal Controller Audi Porsche Seat Skoda Volkswagen</v>
          </cell>
          <cell r="D1765">
            <v>0</v>
          </cell>
          <cell r="E1765">
            <v>0</v>
          </cell>
          <cell r="F1765">
            <v>0</v>
          </cell>
          <cell r="G1765">
            <v>0</v>
          </cell>
          <cell r="H1765" t="str">
            <v>HIKEit</v>
          </cell>
          <cell r="I1765" t="str">
            <v>Default</v>
          </cell>
          <cell r="J1765" t="str">
            <v>X9</v>
          </cell>
          <cell r="K1765" t="str">
            <v>NA</v>
          </cell>
          <cell r="L1765" t="str">
            <v>/</v>
          </cell>
          <cell r="M1765" t="str">
            <v>new</v>
          </cell>
          <cell r="N1765" t="str">
            <v>LIVE</v>
          </cell>
          <cell r="O1765" t="b">
            <v>0</v>
          </cell>
          <cell r="P1765" t="str">
            <v>Shenzhen TROS Technology Co., Ltd</v>
          </cell>
          <cell r="Q1765">
            <v>52.208799999999997</v>
          </cell>
        </row>
        <row r="1766">
          <cell r="B1766" t="str">
            <v>HXS-702</v>
          </cell>
          <cell r="C1766" t="str">
            <v>HIKE IT-XS Premium Pedal Controller Audi Volkswagen</v>
          </cell>
          <cell r="D1766">
            <v>0</v>
          </cell>
          <cell r="E1766">
            <v>0</v>
          </cell>
          <cell r="F1766">
            <v>0</v>
          </cell>
          <cell r="G1766">
            <v>0</v>
          </cell>
          <cell r="H1766" t="str">
            <v>HIKEit</v>
          </cell>
          <cell r="I1766" t="str">
            <v>Default</v>
          </cell>
          <cell r="J1766" t="str">
            <v>X9</v>
          </cell>
          <cell r="K1766" t="str">
            <v>NA</v>
          </cell>
          <cell r="L1766" t="str">
            <v>/</v>
          </cell>
          <cell r="M1766" t="str">
            <v>new</v>
          </cell>
          <cell r="N1766" t="str">
            <v>LIVE</v>
          </cell>
          <cell r="O1766" t="b">
            <v>0</v>
          </cell>
          <cell r="P1766" t="str">
            <v>Shenzhen TROS Technology Co., Ltd</v>
          </cell>
          <cell r="Q1766">
            <v>0</v>
          </cell>
        </row>
        <row r="1767">
          <cell r="B1767" t="str">
            <v>HXS-889</v>
          </cell>
          <cell r="C1767" t="str">
            <v>HIKE IT-XS Premium Pedal Controller Bmw Hyundai Land Rover Mini</v>
          </cell>
          <cell r="D1767">
            <v>0</v>
          </cell>
          <cell r="E1767">
            <v>0</v>
          </cell>
          <cell r="F1767">
            <v>0</v>
          </cell>
          <cell r="G1767">
            <v>0</v>
          </cell>
          <cell r="H1767" t="str">
            <v>HIKEit</v>
          </cell>
          <cell r="I1767" t="str">
            <v>Default</v>
          </cell>
          <cell r="J1767" t="str">
            <v>X9</v>
          </cell>
          <cell r="K1767" t="str">
            <v>NA</v>
          </cell>
          <cell r="L1767" t="str">
            <v>/</v>
          </cell>
          <cell r="M1767" t="str">
            <v>new</v>
          </cell>
          <cell r="N1767" t="str">
            <v>LIVE</v>
          </cell>
          <cell r="O1767" t="b">
            <v>0</v>
          </cell>
          <cell r="P1767" t="str">
            <v>Shenzhen TROS Technology Co., Ltd</v>
          </cell>
          <cell r="Q1767">
            <v>52.207599999999999</v>
          </cell>
        </row>
        <row r="1768">
          <cell r="B1768" t="str">
            <v>HXS-025</v>
          </cell>
          <cell r="C1768" t="str">
            <v>HIKE IT-XS Premium Pedal Controller Buick Cadillac Chevrolet Ford Holden</v>
          </cell>
          <cell r="D1768">
            <v>0</v>
          </cell>
          <cell r="E1768">
            <v>0</v>
          </cell>
          <cell r="F1768">
            <v>0</v>
          </cell>
          <cell r="G1768">
            <v>0</v>
          </cell>
          <cell r="H1768" t="str">
            <v>HIKEit</v>
          </cell>
          <cell r="I1768" t="str">
            <v>Default</v>
          </cell>
          <cell r="J1768" t="str">
            <v>X9</v>
          </cell>
          <cell r="K1768" t="str">
            <v>NA</v>
          </cell>
          <cell r="L1768" t="str">
            <v>/</v>
          </cell>
          <cell r="M1768" t="str">
            <v>new</v>
          </cell>
          <cell r="N1768" t="str">
            <v>LIVE</v>
          </cell>
          <cell r="O1768" t="b">
            <v>0</v>
          </cell>
          <cell r="P1768" t="str">
            <v>Shenzhen TROS Technology Co., Ltd</v>
          </cell>
          <cell r="Q1768">
            <v>52.207599999999999</v>
          </cell>
        </row>
        <row r="1769">
          <cell r="B1769" t="str">
            <v>HXS-217</v>
          </cell>
          <cell r="C1769" t="str">
            <v>HIKE IT-XS Premium Pedal Controller Buick Cadillac Chevrolet GMC</v>
          </cell>
          <cell r="D1769">
            <v>0</v>
          </cell>
          <cell r="E1769">
            <v>0</v>
          </cell>
          <cell r="F1769">
            <v>0</v>
          </cell>
          <cell r="G1769">
            <v>0</v>
          </cell>
          <cell r="H1769" t="str">
            <v>HIKEit</v>
          </cell>
          <cell r="I1769" t="str">
            <v>Default</v>
          </cell>
          <cell r="J1769" t="str">
            <v>X9</v>
          </cell>
          <cell r="K1769" t="str">
            <v>NA</v>
          </cell>
          <cell r="L1769" t="str">
            <v>/</v>
          </cell>
          <cell r="M1769" t="str">
            <v>new</v>
          </cell>
          <cell r="N1769" t="str">
            <v>LIVE</v>
          </cell>
          <cell r="O1769" t="b">
            <v>0</v>
          </cell>
          <cell r="P1769" t="str">
            <v>Shenzhen TROS Technology Co., Ltd</v>
          </cell>
          <cell r="Q1769">
            <v>52.207599999999999</v>
          </cell>
        </row>
        <row r="1770">
          <cell r="B1770" t="str">
            <v>HXS-196</v>
          </cell>
          <cell r="C1770" t="str">
            <v>HIKE IT-XS Premium Pedal Controller Buick Cadillac Chevrolet GMC Holden Opel Vauxhall</v>
          </cell>
          <cell r="D1770">
            <v>0</v>
          </cell>
          <cell r="E1770">
            <v>0</v>
          </cell>
          <cell r="F1770">
            <v>0</v>
          </cell>
          <cell r="G1770">
            <v>0</v>
          </cell>
          <cell r="H1770" t="str">
            <v>HIKEit</v>
          </cell>
          <cell r="I1770" t="str">
            <v>Default</v>
          </cell>
          <cell r="J1770" t="str">
            <v>X9</v>
          </cell>
          <cell r="K1770" t="str">
            <v>NA</v>
          </cell>
          <cell r="L1770" t="str">
            <v>/</v>
          </cell>
          <cell r="M1770" t="str">
            <v>new</v>
          </cell>
          <cell r="N1770" t="str">
            <v>LIVE</v>
          </cell>
          <cell r="O1770" t="b">
            <v>0</v>
          </cell>
          <cell r="P1770" t="str">
            <v>Shenzhen TROS Technology Co., Ltd</v>
          </cell>
          <cell r="Q1770">
            <v>0</v>
          </cell>
        </row>
        <row r="1771">
          <cell r="B1771" t="str">
            <v>HXS-057</v>
          </cell>
          <cell r="C1771" t="str">
            <v>HIKE IT-XS Premium Pedal Controller Byd</v>
          </cell>
          <cell r="D1771">
            <v>0</v>
          </cell>
          <cell r="E1771">
            <v>0</v>
          </cell>
          <cell r="F1771">
            <v>0</v>
          </cell>
          <cell r="G1771">
            <v>0</v>
          </cell>
          <cell r="H1771" t="str">
            <v>HIKEit</v>
          </cell>
          <cell r="I1771" t="str">
            <v>Default</v>
          </cell>
          <cell r="J1771" t="str">
            <v>X9</v>
          </cell>
          <cell r="K1771" t="str">
            <v>NA</v>
          </cell>
          <cell r="L1771" t="str">
            <v>/</v>
          </cell>
          <cell r="M1771" t="str">
            <v>new</v>
          </cell>
          <cell r="N1771" t="str">
            <v>LIVE</v>
          </cell>
          <cell r="O1771" t="b">
            <v>0</v>
          </cell>
          <cell r="P1771" t="str">
            <v>Shenzhen TROS Technology Co., Ltd</v>
          </cell>
          <cell r="Q1771">
            <v>0</v>
          </cell>
        </row>
        <row r="1772">
          <cell r="B1772" t="str">
            <v>HXS-126</v>
          </cell>
          <cell r="C1772" t="str">
            <v>HIKE IT-XS Premium Pedal Controller Cadillac Chevrolet GMC Hummer</v>
          </cell>
          <cell r="D1772">
            <v>0</v>
          </cell>
          <cell r="E1772">
            <v>0</v>
          </cell>
          <cell r="F1772">
            <v>0</v>
          </cell>
          <cell r="G1772">
            <v>0</v>
          </cell>
          <cell r="H1772" t="str">
            <v>HIKEit</v>
          </cell>
          <cell r="I1772" t="str">
            <v>Default</v>
          </cell>
          <cell r="J1772" t="str">
            <v>X9</v>
          </cell>
          <cell r="K1772" t="str">
            <v>NA</v>
          </cell>
          <cell r="L1772" t="str">
            <v>/</v>
          </cell>
          <cell r="M1772" t="str">
            <v>new</v>
          </cell>
          <cell r="N1772" t="str">
            <v>LIVE</v>
          </cell>
          <cell r="O1772" t="b">
            <v>0</v>
          </cell>
          <cell r="P1772" t="str">
            <v>Shenzhen TROS Technology Co., Ltd</v>
          </cell>
          <cell r="Q1772">
            <v>52.207900000000002</v>
          </cell>
        </row>
        <row r="1773">
          <cell r="B1773" t="str">
            <v>HXS-203</v>
          </cell>
          <cell r="C1773" t="str">
            <v>HIKE IT-XS Premium Pedal Controller Changan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  <cell r="H1773" t="str">
            <v>HIKEit</v>
          </cell>
          <cell r="I1773" t="str">
            <v>Default</v>
          </cell>
          <cell r="J1773" t="str">
            <v>X9</v>
          </cell>
          <cell r="K1773" t="str">
            <v>NA</v>
          </cell>
          <cell r="L1773" t="str">
            <v>/</v>
          </cell>
          <cell r="M1773" t="str">
            <v>new</v>
          </cell>
          <cell r="N1773" t="str">
            <v>LIVE</v>
          </cell>
          <cell r="O1773" t="b">
            <v>0</v>
          </cell>
          <cell r="P1773" t="str">
            <v>Shenzhen TROS Technology Co., Ltd</v>
          </cell>
          <cell r="Q1773">
            <v>0</v>
          </cell>
        </row>
        <row r="1774">
          <cell r="B1774" t="str">
            <v>HXS-328</v>
          </cell>
          <cell r="C1774" t="str">
            <v>HIKE IT-XS Premium Pedal Controller Changan Hyundai Kia</v>
          </cell>
          <cell r="D1774">
            <v>0</v>
          </cell>
          <cell r="E1774">
            <v>0</v>
          </cell>
          <cell r="F1774">
            <v>0</v>
          </cell>
          <cell r="G1774">
            <v>0</v>
          </cell>
          <cell r="H1774" t="str">
            <v>HIKEit</v>
          </cell>
          <cell r="I1774" t="str">
            <v>Default</v>
          </cell>
          <cell r="J1774" t="str">
            <v>X9</v>
          </cell>
          <cell r="K1774" t="str">
            <v>NA</v>
          </cell>
          <cell r="L1774" t="str">
            <v>/</v>
          </cell>
          <cell r="M1774" t="str">
            <v>new</v>
          </cell>
          <cell r="N1774" t="str">
            <v>LIVE</v>
          </cell>
          <cell r="O1774" t="b">
            <v>0</v>
          </cell>
          <cell r="P1774" t="str">
            <v>Shenzhen TROS Technology Co., Ltd</v>
          </cell>
          <cell r="Q1774">
            <v>0</v>
          </cell>
        </row>
        <row r="1775">
          <cell r="B1775" t="str">
            <v>HXS-912</v>
          </cell>
          <cell r="C1775" t="str">
            <v>HIKE IT-XS Premium Pedal Controller Changan Jmc</v>
          </cell>
          <cell r="D1775">
            <v>0</v>
          </cell>
          <cell r="E1775">
            <v>0</v>
          </cell>
          <cell r="F1775">
            <v>0</v>
          </cell>
          <cell r="G1775">
            <v>0</v>
          </cell>
          <cell r="H1775" t="str">
            <v>HIKEit</v>
          </cell>
          <cell r="I1775" t="str">
            <v>Default</v>
          </cell>
          <cell r="J1775" t="str">
            <v>X9</v>
          </cell>
          <cell r="K1775" t="str">
            <v>NA</v>
          </cell>
          <cell r="L1775" t="str">
            <v>/</v>
          </cell>
          <cell r="M1775" t="str">
            <v>new</v>
          </cell>
          <cell r="N1775" t="str">
            <v>LIVE</v>
          </cell>
          <cell r="O1775" t="b">
            <v>0</v>
          </cell>
          <cell r="P1775" t="str">
            <v>Shenzhen TROS Technology Co., Ltd</v>
          </cell>
          <cell r="Q1775">
            <v>0</v>
          </cell>
        </row>
        <row r="1776">
          <cell r="B1776" t="str">
            <v>HXS-886</v>
          </cell>
          <cell r="C1776" t="str">
            <v>HIKE IT-XS Premium Pedal Controller Changan Kia</v>
          </cell>
          <cell r="D1776">
            <v>0</v>
          </cell>
          <cell r="E1776">
            <v>0</v>
          </cell>
          <cell r="F1776">
            <v>0</v>
          </cell>
          <cell r="G1776">
            <v>0</v>
          </cell>
          <cell r="H1776" t="str">
            <v>HIKEit</v>
          </cell>
          <cell r="I1776" t="str">
            <v>Default</v>
          </cell>
          <cell r="J1776" t="str">
            <v>X9</v>
          </cell>
          <cell r="K1776" t="str">
            <v>NA</v>
          </cell>
          <cell r="L1776" t="str">
            <v>/</v>
          </cell>
          <cell r="M1776" t="str">
            <v>new</v>
          </cell>
          <cell r="N1776" t="str">
            <v>LIVE</v>
          </cell>
          <cell r="O1776" t="b">
            <v>0</v>
          </cell>
          <cell r="P1776" t="str">
            <v>Shenzhen TROS Technology Co., Ltd</v>
          </cell>
          <cell r="Q1776">
            <v>52.208799999999997</v>
          </cell>
        </row>
        <row r="1777">
          <cell r="B1777" t="str">
            <v>HXS-815</v>
          </cell>
          <cell r="C1777" t="str">
            <v>HIKE IT-XS Premium Pedal Controller Chery Chrysler Citroen Dodge Fiat Jeep Mitsubishi Peugeot PROTON</v>
          </cell>
          <cell r="D1777">
            <v>0</v>
          </cell>
          <cell r="E1777">
            <v>0</v>
          </cell>
          <cell r="F1777">
            <v>0</v>
          </cell>
          <cell r="G1777">
            <v>0</v>
          </cell>
          <cell r="H1777" t="str">
            <v>HIKEit</v>
          </cell>
          <cell r="I1777" t="str">
            <v>Default</v>
          </cell>
          <cell r="J1777" t="str">
            <v>X9</v>
          </cell>
          <cell r="K1777" t="str">
            <v>NA</v>
          </cell>
          <cell r="L1777" t="str">
            <v>/</v>
          </cell>
          <cell r="M1777" t="str">
            <v>new</v>
          </cell>
          <cell r="N1777" t="str">
            <v>LIVE</v>
          </cell>
          <cell r="O1777" t="b">
            <v>0</v>
          </cell>
          <cell r="P1777" t="str">
            <v>Shenzhen TROS Technology Co., Ltd</v>
          </cell>
          <cell r="Q1777">
            <v>52.21</v>
          </cell>
        </row>
        <row r="1778">
          <cell r="B1778" t="str">
            <v>HXS-517</v>
          </cell>
          <cell r="C1778" t="str">
            <v>HIKE IT-XS Premium Pedal Controller Chevrolet Ford Jaguar Land Rover Mazda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  <cell r="H1778" t="str">
            <v>HIKEit</v>
          </cell>
          <cell r="I1778" t="str">
            <v>Default</v>
          </cell>
          <cell r="J1778" t="str">
            <v>X9</v>
          </cell>
          <cell r="K1778" t="str">
            <v>NA</v>
          </cell>
          <cell r="L1778" t="str">
            <v>/</v>
          </cell>
          <cell r="M1778" t="str">
            <v>new</v>
          </cell>
          <cell r="N1778" t="str">
            <v>LIVE</v>
          </cell>
          <cell r="O1778" t="b">
            <v>0</v>
          </cell>
          <cell r="P1778" t="str">
            <v>Shenzhen TROS Technology Co., Ltd</v>
          </cell>
          <cell r="Q1778">
            <v>51.788600000000002</v>
          </cell>
        </row>
        <row r="1779">
          <cell r="B1779" t="str">
            <v>HXS-119</v>
          </cell>
          <cell r="C1779" t="str">
            <v>HIKE IT-XS Premium Pedal Controller Chevrolet Holden Opel Vauxhall</v>
          </cell>
          <cell r="D1779">
            <v>0</v>
          </cell>
          <cell r="E1779">
            <v>0</v>
          </cell>
          <cell r="F1779">
            <v>0</v>
          </cell>
          <cell r="G1779">
            <v>0</v>
          </cell>
          <cell r="H1779" t="str">
            <v>HIKEit</v>
          </cell>
          <cell r="I1779" t="str">
            <v>Default</v>
          </cell>
          <cell r="J1779" t="str">
            <v>X9</v>
          </cell>
          <cell r="K1779" t="str">
            <v>NA</v>
          </cell>
          <cell r="L1779" t="str">
            <v>/</v>
          </cell>
          <cell r="M1779" t="str">
            <v>new</v>
          </cell>
          <cell r="N1779" t="str">
            <v>LIVE</v>
          </cell>
          <cell r="O1779" t="b">
            <v>0</v>
          </cell>
          <cell r="P1779" t="str">
            <v>Shenzhen TROS Technology Co., Ltd</v>
          </cell>
          <cell r="Q1779">
            <v>0</v>
          </cell>
        </row>
        <row r="1780">
          <cell r="B1780" t="str">
            <v>HXS-122</v>
          </cell>
          <cell r="C1780" t="str">
            <v>HIKE IT-XS Premium Pedal Controller Chevrolet Jmc LDV Maxus Mg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  <cell r="H1780" t="str">
            <v>HIKEit</v>
          </cell>
          <cell r="I1780" t="str">
            <v>Default</v>
          </cell>
          <cell r="J1780" t="str">
            <v>X9</v>
          </cell>
          <cell r="K1780" t="str">
            <v>NA</v>
          </cell>
          <cell r="L1780" t="str">
            <v>/</v>
          </cell>
          <cell r="M1780" t="str">
            <v>new</v>
          </cell>
          <cell r="N1780" t="str">
            <v>LIVE</v>
          </cell>
          <cell r="O1780" t="b">
            <v>0</v>
          </cell>
          <cell r="P1780" t="str">
            <v>Shenzhen TROS Technology Co., Ltd</v>
          </cell>
          <cell r="Q1780">
            <v>52.207599999999999</v>
          </cell>
        </row>
        <row r="1781">
          <cell r="B1781" t="str">
            <v>HXS-105</v>
          </cell>
          <cell r="C1781" t="str">
            <v>HIKE IT-XS Premium Pedal Controller Chrysler</v>
          </cell>
          <cell r="D1781">
            <v>0</v>
          </cell>
          <cell r="E1781">
            <v>0</v>
          </cell>
          <cell r="F1781">
            <v>0</v>
          </cell>
          <cell r="G1781">
            <v>0</v>
          </cell>
          <cell r="H1781" t="str">
            <v>HIKEit</v>
          </cell>
          <cell r="I1781" t="str">
            <v>Default</v>
          </cell>
          <cell r="J1781" t="str">
            <v>X9</v>
          </cell>
          <cell r="K1781" t="str">
            <v>NA</v>
          </cell>
          <cell r="L1781" t="str">
            <v>/</v>
          </cell>
          <cell r="M1781" t="str">
            <v>new</v>
          </cell>
          <cell r="N1781" t="str">
            <v>LIVE</v>
          </cell>
          <cell r="O1781" t="b">
            <v>0</v>
          </cell>
          <cell r="P1781" t="str">
            <v>Shenzhen TROS Technology Co., Ltd</v>
          </cell>
          <cell r="Q1781">
            <v>52.207599999999999</v>
          </cell>
        </row>
        <row r="1782">
          <cell r="B1782" t="str">
            <v>HXS-589</v>
          </cell>
          <cell r="C1782" t="str">
            <v>HIKE IT-XS Premium Pedal Controller Chrysler Dodge Jeep MASERATI</v>
          </cell>
          <cell r="D1782">
            <v>0</v>
          </cell>
          <cell r="E1782">
            <v>0</v>
          </cell>
          <cell r="F1782">
            <v>0</v>
          </cell>
          <cell r="G1782">
            <v>0</v>
          </cell>
          <cell r="H1782" t="str">
            <v>HIKEit</v>
          </cell>
          <cell r="I1782" t="str">
            <v>Default</v>
          </cell>
          <cell r="J1782" t="str">
            <v>X9</v>
          </cell>
          <cell r="K1782" t="str">
            <v>NA</v>
          </cell>
          <cell r="L1782" t="str">
            <v>/</v>
          </cell>
          <cell r="M1782" t="str">
            <v>new</v>
          </cell>
          <cell r="N1782" t="str">
            <v>LIVE</v>
          </cell>
          <cell r="O1782" t="b">
            <v>0</v>
          </cell>
          <cell r="P1782" t="str">
            <v>Shenzhen TROS Technology Co., Ltd</v>
          </cell>
          <cell r="Q1782">
            <v>52.207599999999999</v>
          </cell>
        </row>
        <row r="1783">
          <cell r="B1783" t="str">
            <v>HXS-989</v>
          </cell>
          <cell r="C1783" t="str">
            <v>HIKE IT-XS Premium Pedal Controller Chrysler Maybach Mercedes-Benz</v>
          </cell>
          <cell r="D1783">
            <v>0</v>
          </cell>
          <cell r="E1783">
            <v>0</v>
          </cell>
          <cell r="F1783">
            <v>0</v>
          </cell>
          <cell r="G1783">
            <v>0</v>
          </cell>
          <cell r="H1783" t="str">
            <v>HIKEit</v>
          </cell>
          <cell r="I1783" t="str">
            <v>Default</v>
          </cell>
          <cell r="J1783" t="str">
            <v>X9</v>
          </cell>
          <cell r="K1783" t="str">
            <v>NA</v>
          </cell>
          <cell r="L1783" t="str">
            <v>/</v>
          </cell>
          <cell r="M1783" t="str">
            <v>new</v>
          </cell>
          <cell r="N1783" t="str">
            <v>LIVE</v>
          </cell>
          <cell r="O1783" t="b">
            <v>0</v>
          </cell>
          <cell r="P1783" t="str">
            <v>Shenzhen TROS Technology Co., Ltd</v>
          </cell>
          <cell r="Q1783">
            <v>52.207599999999999</v>
          </cell>
        </row>
        <row r="1784">
          <cell r="B1784" t="str">
            <v>HXS-137</v>
          </cell>
          <cell r="C1784" t="str">
            <v>HIKE IT-XS Premium Pedal Controller Citroen Fiat Lancia Opel Vauxhall Peugeot Toyota</v>
          </cell>
          <cell r="D1784">
            <v>0</v>
          </cell>
          <cell r="E1784">
            <v>0</v>
          </cell>
          <cell r="F1784">
            <v>0</v>
          </cell>
          <cell r="G1784">
            <v>0</v>
          </cell>
          <cell r="H1784" t="str">
            <v>HIKEit</v>
          </cell>
          <cell r="I1784" t="str">
            <v>Default</v>
          </cell>
          <cell r="J1784" t="str">
            <v>X9</v>
          </cell>
          <cell r="K1784" t="str">
            <v>NA</v>
          </cell>
          <cell r="L1784" t="str">
            <v>/</v>
          </cell>
          <cell r="M1784" t="str">
            <v>new</v>
          </cell>
          <cell r="N1784" t="str">
            <v>LIVE</v>
          </cell>
          <cell r="O1784" t="b">
            <v>0</v>
          </cell>
          <cell r="P1784" t="str">
            <v>Shenzhen TROS Technology Co., Ltd</v>
          </cell>
          <cell r="Q1784">
            <v>0</v>
          </cell>
        </row>
        <row r="1785">
          <cell r="B1785" t="str">
            <v>HXS-227</v>
          </cell>
          <cell r="C1785" t="str">
            <v>HIKE IT-XS Premium Pedal Controller Citroen Peugeot</v>
          </cell>
          <cell r="D1785">
            <v>0</v>
          </cell>
          <cell r="E1785">
            <v>0</v>
          </cell>
          <cell r="F1785">
            <v>0</v>
          </cell>
          <cell r="G1785">
            <v>0</v>
          </cell>
          <cell r="H1785" t="str">
            <v>HIKEit</v>
          </cell>
          <cell r="I1785" t="str">
            <v>Default</v>
          </cell>
          <cell r="J1785" t="str">
            <v>XS</v>
          </cell>
          <cell r="K1785" t="str">
            <v>NA</v>
          </cell>
          <cell r="L1785" t="str">
            <v>/</v>
          </cell>
          <cell r="M1785" t="str">
            <v>new</v>
          </cell>
          <cell r="N1785" t="str">
            <v>LIVE</v>
          </cell>
          <cell r="O1785" t="b">
            <v>0</v>
          </cell>
          <cell r="P1785" t="str">
            <v>Shenzhen TROS Technology Co., Ltd</v>
          </cell>
          <cell r="Q1785">
            <v>0</v>
          </cell>
        </row>
        <row r="1786">
          <cell r="B1786" t="str">
            <v>HXS-837</v>
          </cell>
          <cell r="C1786" t="str">
            <v>HIKE IT-XS Premium Pedal Controller Citroen Peugeot Toyota</v>
          </cell>
          <cell r="D1786">
            <v>0</v>
          </cell>
          <cell r="E1786">
            <v>0</v>
          </cell>
          <cell r="F1786">
            <v>0</v>
          </cell>
          <cell r="G1786">
            <v>0</v>
          </cell>
          <cell r="H1786" t="str">
            <v>HIKEit</v>
          </cell>
          <cell r="I1786" t="str">
            <v>Default</v>
          </cell>
          <cell r="J1786" t="str">
            <v>X9</v>
          </cell>
          <cell r="K1786" t="str">
            <v>NA</v>
          </cell>
          <cell r="L1786" t="str">
            <v>/</v>
          </cell>
          <cell r="M1786" t="str">
            <v>new</v>
          </cell>
          <cell r="N1786" t="str">
            <v>LIVE</v>
          </cell>
          <cell r="O1786" t="b">
            <v>0</v>
          </cell>
          <cell r="P1786" t="str">
            <v>Shenzhen TROS Technology Co., Ltd</v>
          </cell>
          <cell r="Q1786">
            <v>52.21</v>
          </cell>
        </row>
        <row r="1787">
          <cell r="B1787" t="str">
            <v>HXS-108</v>
          </cell>
          <cell r="C1787" t="str">
            <v>HIKE IT-XS Premium Pedal Controller Dacia Nissan Renault</v>
          </cell>
          <cell r="D1787">
            <v>0</v>
          </cell>
          <cell r="E1787">
            <v>0</v>
          </cell>
          <cell r="F1787">
            <v>0</v>
          </cell>
          <cell r="G1787">
            <v>0</v>
          </cell>
          <cell r="H1787" t="str">
            <v>HIKEit</v>
          </cell>
          <cell r="I1787" t="str">
            <v>Default</v>
          </cell>
          <cell r="J1787" t="str">
            <v>X9</v>
          </cell>
          <cell r="K1787" t="str">
            <v>NA</v>
          </cell>
          <cell r="L1787" t="str">
            <v>/</v>
          </cell>
          <cell r="M1787" t="str">
            <v>new</v>
          </cell>
          <cell r="N1787" t="str">
            <v>LIVE</v>
          </cell>
          <cell r="O1787" t="b">
            <v>0</v>
          </cell>
          <cell r="P1787" t="str">
            <v>Shenzhen TROS Technology Co., Ltd</v>
          </cell>
          <cell r="Q1787">
            <v>52.207599999999999</v>
          </cell>
        </row>
        <row r="1788">
          <cell r="B1788" t="str">
            <v>HXS-505</v>
          </cell>
          <cell r="C1788" t="str">
            <v>HIKE IT-XS Premium Pedal Controller Dongfeng Greatwall Kia LOTUS Mitsubishi</v>
          </cell>
          <cell r="D1788">
            <v>0</v>
          </cell>
          <cell r="E1788">
            <v>0</v>
          </cell>
          <cell r="F1788">
            <v>0</v>
          </cell>
          <cell r="G1788">
            <v>0</v>
          </cell>
          <cell r="H1788" t="str">
            <v>HIKEit</v>
          </cell>
          <cell r="I1788" t="str">
            <v>Default</v>
          </cell>
          <cell r="J1788" t="str">
            <v>X9</v>
          </cell>
          <cell r="K1788" t="str">
            <v>NA</v>
          </cell>
          <cell r="L1788" t="str">
            <v>/</v>
          </cell>
          <cell r="M1788" t="str">
            <v>new</v>
          </cell>
          <cell r="N1788" t="str">
            <v>LIVE</v>
          </cell>
          <cell r="O1788" t="b">
            <v>0</v>
          </cell>
          <cell r="P1788" t="str">
            <v>Shenzhen TROS Technology Co., Ltd</v>
          </cell>
          <cell r="Q1788">
            <v>0</v>
          </cell>
        </row>
        <row r="1789">
          <cell r="B1789" t="str">
            <v>HXS-606</v>
          </cell>
          <cell r="C1789" t="str">
            <v>HIKE IT-XS Premium Pedal Controller Ford Mazda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  <cell r="H1789" t="str">
            <v>HIKEit</v>
          </cell>
          <cell r="I1789" t="str">
            <v>Default</v>
          </cell>
          <cell r="J1789" t="str">
            <v>XS</v>
          </cell>
          <cell r="K1789" t="str">
            <v>NA</v>
          </cell>
          <cell r="L1789" t="str">
            <v>/</v>
          </cell>
          <cell r="M1789" t="str">
            <v>new</v>
          </cell>
          <cell r="N1789" t="str">
            <v>LIVE</v>
          </cell>
          <cell r="O1789" t="b">
            <v>0</v>
          </cell>
          <cell r="P1789" t="str">
            <v>Shenzhen TROS Technology Co., Ltd</v>
          </cell>
          <cell r="Q1789">
            <v>0</v>
          </cell>
        </row>
        <row r="1790">
          <cell r="B1790" t="str">
            <v>HXS-54T</v>
          </cell>
          <cell r="C1790" t="str">
            <v>HIKE IT-XS Premium Pedal Controller Ford Mazda</v>
          </cell>
          <cell r="D1790">
            <v>0</v>
          </cell>
          <cell r="E1790">
            <v>0</v>
          </cell>
          <cell r="F1790">
            <v>0</v>
          </cell>
          <cell r="G1790">
            <v>0</v>
          </cell>
          <cell r="H1790" t="str">
            <v>HIKEit</v>
          </cell>
          <cell r="I1790" t="str">
            <v>Default</v>
          </cell>
          <cell r="J1790" t="str">
            <v>X9</v>
          </cell>
          <cell r="K1790" t="str">
            <v>NA</v>
          </cell>
          <cell r="L1790" t="str">
            <v>/</v>
          </cell>
          <cell r="M1790" t="str">
            <v>new</v>
          </cell>
          <cell r="N1790" t="str">
            <v>LIVE</v>
          </cell>
          <cell r="O1790" t="b">
            <v>0</v>
          </cell>
          <cell r="P1790" t="str">
            <v>Shenzhen TROS Technology Co., Ltd</v>
          </cell>
          <cell r="Q1790">
            <v>52.21</v>
          </cell>
        </row>
        <row r="1791">
          <cell r="B1791" t="str">
            <v>HXS-208</v>
          </cell>
          <cell r="C1791" t="str">
            <v>HIKE IT-XS Premium Pedal Controller Ford Mazda Volvo</v>
          </cell>
          <cell r="D1791">
            <v>0</v>
          </cell>
          <cell r="E1791">
            <v>0</v>
          </cell>
          <cell r="F1791">
            <v>0</v>
          </cell>
          <cell r="G1791">
            <v>0</v>
          </cell>
          <cell r="H1791" t="str">
            <v>HIKEit</v>
          </cell>
          <cell r="I1791" t="str">
            <v>Default</v>
          </cell>
          <cell r="J1791" t="str">
            <v>XS</v>
          </cell>
          <cell r="K1791" t="str">
            <v>NA</v>
          </cell>
          <cell r="L1791" t="str">
            <v>/</v>
          </cell>
          <cell r="M1791" t="str">
            <v>new</v>
          </cell>
          <cell r="N1791" t="str">
            <v>LIVE</v>
          </cell>
          <cell r="O1791" t="b">
            <v>0</v>
          </cell>
          <cell r="P1791" t="str">
            <v>Shenzhen TROS Technology Co., Ltd</v>
          </cell>
          <cell r="Q1791">
            <v>0</v>
          </cell>
        </row>
        <row r="1792">
          <cell r="B1792" t="str">
            <v>HXS-917</v>
          </cell>
          <cell r="C1792" t="str">
            <v>HIKE IT-XS Premium Pedal Controller Ford Nissan Renault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  <cell r="H1792" t="str">
            <v>HIKEit</v>
          </cell>
          <cell r="I1792" t="str">
            <v>Default</v>
          </cell>
          <cell r="J1792" t="str">
            <v>X9</v>
          </cell>
          <cell r="K1792" t="str">
            <v>NA</v>
          </cell>
          <cell r="L1792" t="str">
            <v>/</v>
          </cell>
          <cell r="M1792" t="str">
            <v>new</v>
          </cell>
          <cell r="N1792" t="str">
            <v>LIVE</v>
          </cell>
          <cell r="O1792" t="b">
            <v>0</v>
          </cell>
          <cell r="P1792" t="str">
            <v>Shenzhen TROS Technology Co., Ltd</v>
          </cell>
          <cell r="Q1792">
            <v>51.648899999999998</v>
          </cell>
        </row>
        <row r="1793">
          <cell r="B1793" t="str">
            <v>HXS-622</v>
          </cell>
          <cell r="C1793" t="str">
            <v>HIKE IT-XS Premium Pedal Controller FOTON HAWTAI</v>
          </cell>
          <cell r="D1793">
            <v>0</v>
          </cell>
          <cell r="E1793">
            <v>0</v>
          </cell>
          <cell r="F1793">
            <v>0</v>
          </cell>
          <cell r="G1793">
            <v>0</v>
          </cell>
          <cell r="H1793" t="str">
            <v>HIKEit</v>
          </cell>
          <cell r="I1793" t="str">
            <v>Default</v>
          </cell>
          <cell r="J1793" t="str">
            <v>X9</v>
          </cell>
          <cell r="K1793" t="str">
            <v>NA</v>
          </cell>
          <cell r="L1793" t="str">
            <v>/</v>
          </cell>
          <cell r="M1793" t="str">
            <v>new</v>
          </cell>
          <cell r="N1793" t="str">
            <v>LIVE</v>
          </cell>
          <cell r="O1793" t="b">
            <v>0</v>
          </cell>
          <cell r="P1793" t="str">
            <v>Shenzhen TROS Technology Co., Ltd</v>
          </cell>
          <cell r="Q1793">
            <v>52.21</v>
          </cell>
        </row>
        <row r="1794">
          <cell r="B1794" t="str">
            <v>HXS-97T</v>
          </cell>
          <cell r="C1794" t="str">
            <v>HIKE IT-XS Premium Pedal Controller Holden Isuzu</v>
          </cell>
          <cell r="D1794">
            <v>0</v>
          </cell>
          <cell r="E1794">
            <v>0</v>
          </cell>
          <cell r="F1794">
            <v>0</v>
          </cell>
          <cell r="G1794">
            <v>0</v>
          </cell>
          <cell r="H1794" t="str">
            <v>HIKEit</v>
          </cell>
          <cell r="I1794" t="str">
            <v>Default</v>
          </cell>
          <cell r="J1794" t="str">
            <v>XS</v>
          </cell>
          <cell r="K1794" t="str">
            <v>NA</v>
          </cell>
          <cell r="L1794" t="str">
            <v>/</v>
          </cell>
          <cell r="M1794" t="str">
            <v>new</v>
          </cell>
          <cell r="N1794" t="str">
            <v>LIVE</v>
          </cell>
          <cell r="O1794" t="b">
            <v>0</v>
          </cell>
          <cell r="P1794" t="str">
            <v>Shenzhen TROS Technology Co., Ltd</v>
          </cell>
          <cell r="Q1794">
            <v>52.21</v>
          </cell>
        </row>
        <row r="1795">
          <cell r="B1795" t="str">
            <v>HXS-708</v>
          </cell>
          <cell r="C1795" t="str">
            <v>HIKE IT-XS Premium Pedal Controller Holden Mg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  <cell r="H1795" t="str">
            <v>HIKEit</v>
          </cell>
          <cell r="I1795" t="str">
            <v>Default</v>
          </cell>
          <cell r="J1795" t="str">
            <v>X9</v>
          </cell>
          <cell r="K1795" t="str">
            <v>NA</v>
          </cell>
          <cell r="L1795" t="str">
            <v>/</v>
          </cell>
          <cell r="M1795" t="str">
            <v>new</v>
          </cell>
          <cell r="N1795" t="str">
            <v>LIVE</v>
          </cell>
          <cell r="O1795" t="b">
            <v>0</v>
          </cell>
          <cell r="P1795" t="str">
            <v>Shenzhen TROS Technology Co., Ltd</v>
          </cell>
          <cell r="Q1795">
            <v>0</v>
          </cell>
        </row>
        <row r="1796">
          <cell r="B1796" t="str">
            <v>HXS-907</v>
          </cell>
          <cell r="C1796" t="str">
            <v>HIKE IT-XS Premium Pedal Controller Honda</v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  <cell r="H1796" t="str">
            <v>HIKEit</v>
          </cell>
          <cell r="I1796" t="str">
            <v>Default</v>
          </cell>
          <cell r="J1796" t="str">
            <v>X9</v>
          </cell>
          <cell r="K1796" t="str">
            <v>NA</v>
          </cell>
          <cell r="L1796" t="str">
            <v>/</v>
          </cell>
          <cell r="M1796" t="str">
            <v>new</v>
          </cell>
          <cell r="N1796" t="str">
            <v>LIVE</v>
          </cell>
          <cell r="O1796" t="b">
            <v>0</v>
          </cell>
          <cell r="P1796" t="str">
            <v>Shenzhen TROS Technology Co., Ltd</v>
          </cell>
          <cell r="Q1796">
            <v>0</v>
          </cell>
        </row>
        <row r="1797">
          <cell r="B1797" t="str">
            <v>HXS-722</v>
          </cell>
          <cell r="C1797" t="str">
            <v>HIKE IT-XS Premium Pedal Controller Hyundai Kia</v>
          </cell>
          <cell r="D1797">
            <v>0</v>
          </cell>
          <cell r="E1797">
            <v>0</v>
          </cell>
          <cell r="F1797">
            <v>0</v>
          </cell>
          <cell r="G1797">
            <v>0</v>
          </cell>
          <cell r="H1797" t="str">
            <v>HIKEit</v>
          </cell>
          <cell r="I1797" t="str">
            <v>Default</v>
          </cell>
          <cell r="J1797" t="str">
            <v>X9</v>
          </cell>
          <cell r="K1797" t="str">
            <v>NA</v>
          </cell>
          <cell r="L1797" t="str">
            <v>/</v>
          </cell>
          <cell r="M1797" t="str">
            <v>new</v>
          </cell>
          <cell r="N1797" t="str">
            <v>LIVE</v>
          </cell>
          <cell r="O1797" t="b">
            <v>0</v>
          </cell>
          <cell r="P1797" t="str">
            <v>Shenzhen TROS Technology Co., Ltd</v>
          </cell>
          <cell r="Q1797">
            <v>51.0901</v>
          </cell>
        </row>
        <row r="1798">
          <cell r="B1798" t="str">
            <v>HXS-808</v>
          </cell>
          <cell r="C1798" t="str">
            <v>HIKE IT-XS Premium Pedal Controller Hyundai Kia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  <cell r="H1798" t="str">
            <v>HIKEit</v>
          </cell>
          <cell r="I1798" t="str">
            <v>Default</v>
          </cell>
          <cell r="J1798" t="str">
            <v>X9</v>
          </cell>
          <cell r="K1798" t="str">
            <v>NA</v>
          </cell>
          <cell r="L1798" t="str">
            <v>/</v>
          </cell>
          <cell r="M1798" t="str">
            <v>new</v>
          </cell>
          <cell r="N1798" t="str">
            <v>LIVE</v>
          </cell>
          <cell r="O1798" t="b">
            <v>0</v>
          </cell>
          <cell r="P1798" t="str">
            <v>Shenzhen TROS Technology Co., Ltd</v>
          </cell>
          <cell r="Q1798">
            <v>0</v>
          </cell>
        </row>
        <row r="1799">
          <cell r="B1799" t="str">
            <v>HXS-306</v>
          </cell>
          <cell r="C1799" t="str">
            <v>HIKE IT-XS Premium Pedal Controller Hyundai Kia</v>
          </cell>
          <cell r="D1799">
            <v>0</v>
          </cell>
          <cell r="E1799">
            <v>0</v>
          </cell>
          <cell r="F1799">
            <v>0</v>
          </cell>
          <cell r="G1799">
            <v>0</v>
          </cell>
          <cell r="H1799" t="str">
            <v>HIKEit</v>
          </cell>
          <cell r="I1799" t="str">
            <v>Default</v>
          </cell>
          <cell r="J1799" t="str">
            <v>X9</v>
          </cell>
          <cell r="K1799" t="str">
            <v>NA</v>
          </cell>
          <cell r="L1799" t="str">
            <v>/</v>
          </cell>
          <cell r="M1799" t="str">
            <v>new</v>
          </cell>
          <cell r="N1799" t="str">
            <v>LIVE</v>
          </cell>
          <cell r="O1799" t="b">
            <v>0</v>
          </cell>
          <cell r="P1799" t="str">
            <v>Shenzhen TROS Technology Co., Ltd</v>
          </cell>
          <cell r="Q1799">
            <v>52.207599999999999</v>
          </cell>
        </row>
        <row r="1800">
          <cell r="B1800" t="str">
            <v>HXS-296</v>
          </cell>
          <cell r="C1800" t="str">
            <v>HIKE IT-XS Premium Pedal Controller Hyundai Kia</v>
          </cell>
          <cell r="D1800">
            <v>0</v>
          </cell>
          <cell r="E1800">
            <v>0</v>
          </cell>
          <cell r="F1800">
            <v>0</v>
          </cell>
          <cell r="G1800">
            <v>0</v>
          </cell>
          <cell r="H1800" t="str">
            <v>HIKEit</v>
          </cell>
          <cell r="I1800" t="str">
            <v>Default</v>
          </cell>
          <cell r="J1800" t="str">
            <v>X9</v>
          </cell>
          <cell r="K1800" t="str">
            <v>NA</v>
          </cell>
          <cell r="L1800" t="str">
            <v>/</v>
          </cell>
          <cell r="M1800" t="str">
            <v>new</v>
          </cell>
          <cell r="N1800" t="str">
            <v>LIVE</v>
          </cell>
          <cell r="O1800" t="b">
            <v>0</v>
          </cell>
          <cell r="P1800" t="str">
            <v>Shenzhen TROS Technology Co., Ltd</v>
          </cell>
          <cell r="Q1800">
            <v>0</v>
          </cell>
        </row>
        <row r="1801">
          <cell r="B1801" t="str">
            <v>HXS-219</v>
          </cell>
          <cell r="C1801" t="str">
            <v>HIKE IT-XS Premium Pedal Controller Infiniti</v>
          </cell>
          <cell r="D1801">
            <v>0</v>
          </cell>
          <cell r="E1801">
            <v>0</v>
          </cell>
          <cell r="F1801">
            <v>0</v>
          </cell>
          <cell r="G1801">
            <v>0</v>
          </cell>
          <cell r="H1801" t="str">
            <v>HIKEit</v>
          </cell>
          <cell r="I1801" t="str">
            <v>Default</v>
          </cell>
          <cell r="J1801" t="str">
            <v>X9</v>
          </cell>
          <cell r="K1801" t="str">
            <v>NA</v>
          </cell>
          <cell r="L1801" t="str">
            <v>/</v>
          </cell>
          <cell r="M1801" t="str">
            <v>new</v>
          </cell>
          <cell r="N1801" t="str">
            <v>LIVE</v>
          </cell>
          <cell r="O1801" t="b">
            <v>0</v>
          </cell>
          <cell r="P1801" t="str">
            <v>Shenzhen TROS Technology Co., Ltd</v>
          </cell>
          <cell r="Q1801">
            <v>0</v>
          </cell>
        </row>
        <row r="1802">
          <cell r="B1802" t="str">
            <v>HXS-189</v>
          </cell>
          <cell r="C1802" t="str">
            <v>HIKE IT-XS Premium Pedal Controller Infiniti Nissan</v>
          </cell>
          <cell r="D1802">
            <v>0</v>
          </cell>
          <cell r="E1802">
            <v>0</v>
          </cell>
          <cell r="F1802">
            <v>0</v>
          </cell>
          <cell r="G1802">
            <v>0</v>
          </cell>
          <cell r="H1802" t="str">
            <v>HIKEit</v>
          </cell>
          <cell r="I1802" t="str">
            <v>Default</v>
          </cell>
          <cell r="J1802" t="str">
            <v>X9</v>
          </cell>
          <cell r="K1802" t="str">
            <v>NA</v>
          </cell>
          <cell r="L1802" t="str">
            <v>/</v>
          </cell>
          <cell r="M1802" t="str">
            <v>new</v>
          </cell>
          <cell r="N1802" t="str">
            <v>LIVE</v>
          </cell>
          <cell r="O1802" t="b">
            <v>0</v>
          </cell>
          <cell r="P1802" t="str">
            <v>Shenzhen TROS Technology Co., Ltd</v>
          </cell>
          <cell r="Q1802">
            <v>52.207599999999999</v>
          </cell>
        </row>
        <row r="1803">
          <cell r="B1803" t="str">
            <v>HXS-038</v>
          </cell>
          <cell r="C1803" t="str">
            <v>HIKE IT-XS Premium Pedal Controller Isuzu Lexus Mazda PROTON Scion Suzuki Toyota</v>
          </cell>
          <cell r="D1803">
            <v>0</v>
          </cell>
          <cell r="E1803">
            <v>0</v>
          </cell>
          <cell r="F1803">
            <v>0</v>
          </cell>
          <cell r="G1803">
            <v>0</v>
          </cell>
          <cell r="H1803" t="str">
            <v>HIKEit</v>
          </cell>
          <cell r="I1803" t="str">
            <v>Default</v>
          </cell>
          <cell r="J1803" t="str">
            <v>X9</v>
          </cell>
          <cell r="K1803" t="str">
            <v>NA</v>
          </cell>
          <cell r="L1803" t="str">
            <v>/</v>
          </cell>
          <cell r="M1803" t="str">
            <v>new</v>
          </cell>
          <cell r="N1803" t="str">
            <v>LIVE</v>
          </cell>
          <cell r="O1803" t="b">
            <v>0</v>
          </cell>
          <cell r="P1803" t="str">
            <v>Shenzhen TROS Technology Co., Ltd</v>
          </cell>
          <cell r="Q1803">
            <v>52.209099999999999</v>
          </cell>
        </row>
        <row r="1804">
          <cell r="B1804" t="str">
            <v>HXS-109</v>
          </cell>
          <cell r="C1804" t="str">
            <v>HIKE IT-XS Premium Pedal Controller Jaguar</v>
          </cell>
          <cell r="D1804">
            <v>0</v>
          </cell>
          <cell r="E1804">
            <v>0</v>
          </cell>
          <cell r="F1804">
            <v>0</v>
          </cell>
          <cell r="G1804">
            <v>0</v>
          </cell>
          <cell r="H1804" t="str">
            <v>HIKEit</v>
          </cell>
          <cell r="I1804" t="str">
            <v>Default</v>
          </cell>
          <cell r="J1804" t="str">
            <v>XS</v>
          </cell>
          <cell r="K1804" t="str">
            <v>NA</v>
          </cell>
          <cell r="L1804" t="str">
            <v>/</v>
          </cell>
          <cell r="M1804" t="str">
            <v>new</v>
          </cell>
          <cell r="N1804" t="str">
            <v>LIVE</v>
          </cell>
          <cell r="O1804" t="b">
            <v>0</v>
          </cell>
          <cell r="P1804" t="str">
            <v>Shenzhen TROS Technology Co., Ltd</v>
          </cell>
          <cell r="Q1804">
            <v>0</v>
          </cell>
        </row>
        <row r="1805">
          <cell r="B1805" t="str">
            <v>HXS-501</v>
          </cell>
          <cell r="C1805" t="str">
            <v>HIKE IT-XS Premium Pedal Controller Jaguar Land Rover</v>
          </cell>
          <cell r="D1805">
            <v>0</v>
          </cell>
          <cell r="E1805">
            <v>0</v>
          </cell>
          <cell r="F1805">
            <v>0</v>
          </cell>
          <cell r="G1805">
            <v>0</v>
          </cell>
          <cell r="H1805" t="str">
            <v>HIKEit</v>
          </cell>
          <cell r="I1805" t="str">
            <v>Default</v>
          </cell>
          <cell r="J1805" t="str">
            <v>X9</v>
          </cell>
          <cell r="K1805" t="str">
            <v>NA</v>
          </cell>
          <cell r="L1805" t="str">
            <v>/</v>
          </cell>
          <cell r="M1805" t="str">
            <v>new</v>
          </cell>
          <cell r="N1805" t="str">
            <v>LIVE</v>
          </cell>
          <cell r="O1805" t="b">
            <v>0</v>
          </cell>
          <cell r="P1805" t="str">
            <v>Shenzhen TROS Technology Co., Ltd</v>
          </cell>
          <cell r="Q1805">
            <v>52.208799999999997</v>
          </cell>
        </row>
        <row r="1806">
          <cell r="B1806" t="str">
            <v>HXS-335</v>
          </cell>
          <cell r="C1806" t="str">
            <v>HIKE IT-XS Premium Pedal Controller Jmc</v>
          </cell>
          <cell r="D1806">
            <v>0</v>
          </cell>
          <cell r="E1806">
            <v>0</v>
          </cell>
          <cell r="F1806">
            <v>0</v>
          </cell>
          <cell r="G1806">
            <v>0</v>
          </cell>
          <cell r="H1806" t="str">
            <v>HIKEit</v>
          </cell>
          <cell r="I1806" t="str">
            <v>Default</v>
          </cell>
          <cell r="J1806" t="str">
            <v>X9</v>
          </cell>
          <cell r="K1806" t="str">
            <v>NA</v>
          </cell>
          <cell r="L1806" t="str">
            <v>/</v>
          </cell>
          <cell r="M1806" t="str">
            <v>new</v>
          </cell>
          <cell r="N1806" t="str">
            <v>LIVE</v>
          </cell>
          <cell r="O1806" t="b">
            <v>0</v>
          </cell>
          <cell r="P1806" t="str">
            <v>Shenzhen TROS Technology Co., Ltd</v>
          </cell>
          <cell r="Q1806">
            <v>0</v>
          </cell>
        </row>
        <row r="1807">
          <cell r="B1807" t="str">
            <v>HXS-018</v>
          </cell>
          <cell r="C1807" t="str">
            <v>HIKE IT-XS Premium Pedal Controller Kia</v>
          </cell>
          <cell r="D1807">
            <v>0</v>
          </cell>
          <cell r="E1807">
            <v>0</v>
          </cell>
          <cell r="F1807">
            <v>0</v>
          </cell>
          <cell r="G1807">
            <v>0</v>
          </cell>
          <cell r="H1807" t="str">
            <v>HIKEit</v>
          </cell>
          <cell r="I1807" t="str">
            <v>Default</v>
          </cell>
          <cell r="J1807" t="str">
            <v>XS</v>
          </cell>
          <cell r="K1807" t="str">
            <v>NA</v>
          </cell>
          <cell r="L1807" t="str">
            <v>/</v>
          </cell>
          <cell r="M1807" t="str">
            <v>new</v>
          </cell>
          <cell r="N1807" t="str">
            <v>LIVE</v>
          </cell>
          <cell r="O1807" t="b">
            <v>0</v>
          </cell>
          <cell r="P1807" t="str">
            <v>Shenzhen TROS Technology Co., Ltd</v>
          </cell>
          <cell r="Q1807">
            <v>0</v>
          </cell>
        </row>
        <row r="1808">
          <cell r="B1808" t="str">
            <v>HXS-979</v>
          </cell>
          <cell r="C1808" t="str">
            <v>HIKE IT-XS Premium Pedal Controller Land Rover</v>
          </cell>
          <cell r="D1808">
            <v>0</v>
          </cell>
          <cell r="E1808">
            <v>0</v>
          </cell>
          <cell r="F1808">
            <v>0</v>
          </cell>
          <cell r="G1808">
            <v>0</v>
          </cell>
          <cell r="H1808" t="str">
            <v>HIKEit</v>
          </cell>
          <cell r="I1808" t="str">
            <v>Default</v>
          </cell>
          <cell r="J1808" t="str">
            <v>X9</v>
          </cell>
          <cell r="K1808" t="str">
            <v>NA</v>
          </cell>
          <cell r="L1808" t="str">
            <v>/</v>
          </cell>
          <cell r="M1808" t="str">
            <v>new</v>
          </cell>
          <cell r="N1808" t="str">
            <v>LIVE</v>
          </cell>
          <cell r="O1808" t="b">
            <v>0</v>
          </cell>
          <cell r="P1808" t="str">
            <v>Shenzhen TROS Technology Co., Ltd</v>
          </cell>
          <cell r="Q1808">
            <v>52.207599999999999</v>
          </cell>
        </row>
        <row r="1809">
          <cell r="B1809" t="str">
            <v>HXS-001</v>
          </cell>
          <cell r="C1809" t="str">
            <v>HIKE IT-XS Premium Pedal Controller Land Rover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  <cell r="H1809" t="str">
            <v>HIKEit</v>
          </cell>
          <cell r="I1809" t="str">
            <v>Default</v>
          </cell>
          <cell r="J1809" t="str">
            <v>X9</v>
          </cell>
          <cell r="K1809" t="str">
            <v>NA</v>
          </cell>
          <cell r="L1809" t="str">
            <v>/</v>
          </cell>
          <cell r="M1809" t="str">
            <v>new</v>
          </cell>
          <cell r="N1809" t="str">
            <v>LIVE</v>
          </cell>
          <cell r="O1809" t="b">
            <v>0</v>
          </cell>
          <cell r="P1809" t="str">
            <v>Shenzhen TROS Technology Co., Ltd</v>
          </cell>
          <cell r="Q1809">
            <v>0</v>
          </cell>
        </row>
        <row r="1810">
          <cell r="B1810" t="str">
            <v>HXS-311</v>
          </cell>
          <cell r="C1810" t="str">
            <v>HIKE IT-XS Premium Pedal Controller Land Rover</v>
          </cell>
          <cell r="D1810">
            <v>0</v>
          </cell>
          <cell r="E1810">
            <v>0</v>
          </cell>
          <cell r="F1810">
            <v>0</v>
          </cell>
          <cell r="G1810">
            <v>0</v>
          </cell>
          <cell r="H1810" t="str">
            <v>HIKEit</v>
          </cell>
          <cell r="I1810" t="str">
            <v>Default</v>
          </cell>
          <cell r="J1810" t="str">
            <v>XS</v>
          </cell>
          <cell r="K1810" t="str">
            <v>NA</v>
          </cell>
          <cell r="L1810" t="str">
            <v>/</v>
          </cell>
          <cell r="M1810" t="str">
            <v>new</v>
          </cell>
          <cell r="N1810" t="str">
            <v>LIVE</v>
          </cell>
          <cell r="O1810" t="b">
            <v>0</v>
          </cell>
          <cell r="P1810" t="str">
            <v>Shenzhen TROS Technology Co., Ltd</v>
          </cell>
          <cell r="Q1810">
            <v>0</v>
          </cell>
        </row>
        <row r="1811">
          <cell r="B1811" t="str">
            <v>HXS-765</v>
          </cell>
          <cell r="C1811" t="str">
            <v>HIKE IT-XS Premium Pedal Controller Lexus Subaru Suzuki Toyota</v>
          </cell>
          <cell r="D1811">
            <v>0</v>
          </cell>
          <cell r="E1811">
            <v>0</v>
          </cell>
          <cell r="F1811">
            <v>0</v>
          </cell>
          <cell r="G1811">
            <v>0</v>
          </cell>
          <cell r="H1811" t="str">
            <v>HIKEit</v>
          </cell>
          <cell r="I1811" t="str">
            <v>Default</v>
          </cell>
          <cell r="J1811" t="str">
            <v>X9</v>
          </cell>
          <cell r="K1811" t="str">
            <v>NA</v>
          </cell>
          <cell r="L1811" t="str">
            <v>/</v>
          </cell>
          <cell r="M1811" t="str">
            <v>new</v>
          </cell>
          <cell r="N1811" t="str">
            <v>LIVE</v>
          </cell>
          <cell r="O1811" t="b">
            <v>0</v>
          </cell>
          <cell r="P1811" t="str">
            <v>Shenzhen TROS Technology Co., Ltd</v>
          </cell>
          <cell r="Q1811">
            <v>51.489600000000003</v>
          </cell>
        </row>
        <row r="1812">
          <cell r="B1812" t="str">
            <v>HXS-138</v>
          </cell>
          <cell r="C1812" t="str">
            <v>HIKE IT-XS Premium Pedal Controller Lexus Toyota</v>
          </cell>
          <cell r="D1812">
            <v>0</v>
          </cell>
          <cell r="E1812">
            <v>0</v>
          </cell>
          <cell r="F1812">
            <v>0</v>
          </cell>
          <cell r="G1812">
            <v>0</v>
          </cell>
          <cell r="H1812" t="str">
            <v>HIKEit</v>
          </cell>
          <cell r="I1812" t="str">
            <v>Default</v>
          </cell>
          <cell r="J1812" t="str">
            <v>X9</v>
          </cell>
          <cell r="K1812" t="str">
            <v>NA</v>
          </cell>
          <cell r="L1812" t="str">
            <v>/</v>
          </cell>
          <cell r="M1812" t="str">
            <v>new</v>
          </cell>
          <cell r="N1812" t="str">
            <v>LIVE</v>
          </cell>
          <cell r="O1812" t="b">
            <v>0</v>
          </cell>
          <cell r="P1812" t="str">
            <v>Shenzhen TROS Technology Co., Ltd</v>
          </cell>
          <cell r="Q1812">
            <v>52.21</v>
          </cell>
        </row>
        <row r="1813">
          <cell r="B1813" t="str">
            <v>HXS-515</v>
          </cell>
          <cell r="C1813" t="str">
            <v>HIKE IT-XS Premium Pedal Controller LOTUS PROTON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  <cell r="H1813" t="str">
            <v>HIKEit</v>
          </cell>
          <cell r="I1813" t="str">
            <v>Default</v>
          </cell>
          <cell r="J1813" t="str">
            <v>XS</v>
          </cell>
          <cell r="K1813" t="str">
            <v>NA</v>
          </cell>
          <cell r="L1813" t="str">
            <v>/</v>
          </cell>
          <cell r="M1813" t="str">
            <v>new</v>
          </cell>
          <cell r="N1813" t="str">
            <v>LIVE</v>
          </cell>
          <cell r="O1813" t="b">
            <v>0</v>
          </cell>
          <cell r="P1813" t="str">
            <v>Shenzhen TROS Technology Co., Ltd</v>
          </cell>
          <cell r="Q1813">
            <v>0</v>
          </cell>
        </row>
        <row r="1814">
          <cell r="B1814" t="str">
            <v>HXS-209</v>
          </cell>
          <cell r="C1814" t="str">
            <v>HIKE IT-XS Premium Pedal Controller MASERATI</v>
          </cell>
          <cell r="D1814">
            <v>0</v>
          </cell>
          <cell r="E1814">
            <v>0</v>
          </cell>
          <cell r="F1814">
            <v>0</v>
          </cell>
          <cell r="G1814">
            <v>0</v>
          </cell>
          <cell r="H1814" t="str">
            <v>HIKEit</v>
          </cell>
          <cell r="I1814" t="str">
            <v>Default</v>
          </cell>
          <cell r="J1814" t="str">
            <v>X9</v>
          </cell>
          <cell r="K1814" t="str">
            <v>NA</v>
          </cell>
          <cell r="L1814" t="str">
            <v>/</v>
          </cell>
          <cell r="M1814" t="str">
            <v>new</v>
          </cell>
          <cell r="N1814" t="str">
            <v>LIVE</v>
          </cell>
          <cell r="O1814" t="b">
            <v>0</v>
          </cell>
          <cell r="P1814" t="str">
            <v>Shenzhen TROS Technology Co., Ltd</v>
          </cell>
          <cell r="Q1814">
            <v>0</v>
          </cell>
        </row>
        <row r="1815">
          <cell r="B1815" t="str">
            <v>HXS-608</v>
          </cell>
          <cell r="C1815" t="str">
            <v>HIKE IT-XS Premium Pedal Controller Mazda</v>
          </cell>
          <cell r="D1815">
            <v>0</v>
          </cell>
          <cell r="E1815">
            <v>0</v>
          </cell>
          <cell r="F1815">
            <v>0</v>
          </cell>
          <cell r="G1815">
            <v>0</v>
          </cell>
          <cell r="H1815" t="str">
            <v>HIKEit</v>
          </cell>
          <cell r="I1815" t="str">
            <v>Default</v>
          </cell>
          <cell r="J1815" t="str">
            <v>X9</v>
          </cell>
          <cell r="K1815" t="str">
            <v>NA</v>
          </cell>
          <cell r="L1815" t="str">
            <v>/</v>
          </cell>
          <cell r="M1815" t="str">
            <v>new</v>
          </cell>
          <cell r="N1815" t="str">
            <v>LIVE</v>
          </cell>
          <cell r="O1815" t="b">
            <v>0</v>
          </cell>
          <cell r="P1815" t="str">
            <v>Shenzhen TROS Technology Co., Ltd</v>
          </cell>
          <cell r="Q1815">
            <v>0</v>
          </cell>
        </row>
        <row r="1816">
          <cell r="B1816" t="str">
            <v>HXS-226</v>
          </cell>
          <cell r="C1816" t="str">
            <v>HIKE IT-XS Premium Pedal Controller Mazda</v>
          </cell>
          <cell r="D1816">
            <v>0</v>
          </cell>
          <cell r="E1816">
            <v>0</v>
          </cell>
          <cell r="F1816">
            <v>0</v>
          </cell>
          <cell r="G1816">
            <v>0</v>
          </cell>
          <cell r="H1816" t="str">
            <v>HIKEit</v>
          </cell>
          <cell r="I1816" t="str">
            <v>Default</v>
          </cell>
          <cell r="J1816" t="str">
            <v>X9</v>
          </cell>
          <cell r="K1816" t="str">
            <v>NA</v>
          </cell>
          <cell r="L1816" t="str">
            <v>/</v>
          </cell>
          <cell r="M1816" t="str">
            <v>new</v>
          </cell>
          <cell r="N1816" t="str">
            <v>LIVE</v>
          </cell>
          <cell r="O1816" t="b">
            <v>0</v>
          </cell>
          <cell r="P1816" t="str">
            <v>Shenzhen TROS Technology Co., Ltd</v>
          </cell>
          <cell r="Q1816">
            <v>52.21</v>
          </cell>
        </row>
        <row r="1817">
          <cell r="B1817" t="str">
            <v>HXS-518</v>
          </cell>
          <cell r="C1817" t="str">
            <v>HIKE IT-XS Premium Pedal Controller Mazda Volvo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  <cell r="H1817" t="str">
            <v>HIKEit</v>
          </cell>
          <cell r="I1817" t="str">
            <v>Default</v>
          </cell>
          <cell r="J1817" t="str">
            <v>X9</v>
          </cell>
          <cell r="K1817" t="str">
            <v>NA</v>
          </cell>
          <cell r="L1817" t="str">
            <v>/</v>
          </cell>
          <cell r="M1817" t="str">
            <v>new</v>
          </cell>
          <cell r="N1817" t="str">
            <v>LIVE</v>
          </cell>
          <cell r="O1817" t="b">
            <v>0</v>
          </cell>
          <cell r="P1817" t="str">
            <v>Shenzhen TROS Technology Co., Ltd</v>
          </cell>
          <cell r="Q1817">
            <v>0</v>
          </cell>
        </row>
        <row r="1818">
          <cell r="B1818" t="str">
            <v>HXS-999</v>
          </cell>
          <cell r="C1818" t="str">
            <v>HIKE IT-XS Premium Pedal Controller Mercedes-Benz SMART Volkswagen</v>
          </cell>
          <cell r="D1818">
            <v>0</v>
          </cell>
          <cell r="E1818">
            <v>0</v>
          </cell>
          <cell r="F1818">
            <v>0</v>
          </cell>
          <cell r="G1818">
            <v>0</v>
          </cell>
          <cell r="H1818" t="str">
            <v>HIKEit</v>
          </cell>
          <cell r="I1818" t="str">
            <v>Default</v>
          </cell>
          <cell r="J1818" t="str">
            <v>X9</v>
          </cell>
          <cell r="K1818" t="str">
            <v>NA</v>
          </cell>
          <cell r="L1818" t="str">
            <v>/</v>
          </cell>
          <cell r="M1818" t="str">
            <v>new</v>
          </cell>
          <cell r="N1818" t="str">
            <v>LIVE</v>
          </cell>
          <cell r="O1818" t="b">
            <v>0</v>
          </cell>
          <cell r="P1818" t="str">
            <v>Shenzhen TROS Technology Co., Ltd</v>
          </cell>
          <cell r="Q1818">
            <v>52.207599999999999</v>
          </cell>
        </row>
        <row r="1819">
          <cell r="B1819" t="str">
            <v>HXS-099</v>
          </cell>
          <cell r="C1819" t="str">
            <v>HIKE IT-XS Premium Pedal Controller Mercedez</v>
          </cell>
          <cell r="D1819">
            <v>0</v>
          </cell>
          <cell r="E1819">
            <v>0</v>
          </cell>
          <cell r="F1819">
            <v>0</v>
          </cell>
          <cell r="G1819">
            <v>0</v>
          </cell>
          <cell r="H1819" t="str">
            <v>HIKEit</v>
          </cell>
          <cell r="I1819" t="str">
            <v>Default</v>
          </cell>
          <cell r="J1819" t="str">
            <v>X9</v>
          </cell>
          <cell r="K1819" t="str">
            <v>NA</v>
          </cell>
          <cell r="L1819" t="str">
            <v>/</v>
          </cell>
          <cell r="M1819" t="str">
            <v>new</v>
          </cell>
          <cell r="N1819" t="str">
            <v>LIVE</v>
          </cell>
          <cell r="O1819" t="b">
            <v>0</v>
          </cell>
          <cell r="P1819" t="str">
            <v>Shenzhen TROS Technology Co., Ltd</v>
          </cell>
          <cell r="Q1819">
            <v>0</v>
          </cell>
        </row>
        <row r="1820">
          <cell r="B1820" t="str">
            <v>HXS-028</v>
          </cell>
          <cell r="C1820" t="str">
            <v>HIKE IT-XS Premium Pedal Controller Mg</v>
          </cell>
          <cell r="D1820">
            <v>0</v>
          </cell>
          <cell r="E1820">
            <v>0</v>
          </cell>
          <cell r="F1820">
            <v>0</v>
          </cell>
          <cell r="G1820">
            <v>0</v>
          </cell>
          <cell r="H1820" t="str">
            <v>HIKEit</v>
          </cell>
          <cell r="I1820" t="str">
            <v>Default</v>
          </cell>
          <cell r="J1820" t="str">
            <v>X9</v>
          </cell>
          <cell r="K1820" t="str">
            <v>NA</v>
          </cell>
          <cell r="L1820" t="str">
            <v>/</v>
          </cell>
          <cell r="M1820" t="str">
            <v>new</v>
          </cell>
          <cell r="N1820" t="str">
            <v>LIVE</v>
          </cell>
          <cell r="O1820" t="b">
            <v>0</v>
          </cell>
          <cell r="P1820" t="str">
            <v>Shenzhen TROS Technology Co., Ltd</v>
          </cell>
          <cell r="Q1820">
            <v>0</v>
          </cell>
        </row>
        <row r="1821">
          <cell r="B1821" t="str">
            <v>HXS-701</v>
          </cell>
          <cell r="C1821" t="str">
            <v>HIKE IT-XS Premium Pedal Controller Mitsubishi</v>
          </cell>
          <cell r="D1821">
            <v>0</v>
          </cell>
          <cell r="E1821">
            <v>0</v>
          </cell>
          <cell r="F1821">
            <v>0</v>
          </cell>
          <cell r="G1821">
            <v>0</v>
          </cell>
          <cell r="H1821" t="str">
            <v>HIKEit</v>
          </cell>
          <cell r="I1821" t="str">
            <v>Default</v>
          </cell>
          <cell r="J1821" t="str">
            <v>XS</v>
          </cell>
          <cell r="K1821" t="str">
            <v>NA</v>
          </cell>
          <cell r="L1821" t="str">
            <v>/</v>
          </cell>
          <cell r="M1821" t="str">
            <v>new</v>
          </cell>
          <cell r="N1821" t="str">
            <v>LIVE</v>
          </cell>
          <cell r="O1821" t="b">
            <v>0</v>
          </cell>
          <cell r="P1821" t="str">
            <v>Shenzhen TROS Technology Co., Ltd</v>
          </cell>
          <cell r="Q1821">
            <v>0</v>
          </cell>
        </row>
        <row r="1822">
          <cell r="B1822" t="str">
            <v>HXS-157</v>
          </cell>
          <cell r="C1822" t="str">
            <v>HIKE IT-XS Premium Pedal Controller Mitsubishi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  <cell r="H1822" t="str">
            <v>HIKEit</v>
          </cell>
          <cell r="I1822" t="str">
            <v>Default</v>
          </cell>
          <cell r="J1822" t="str">
            <v>X9</v>
          </cell>
          <cell r="K1822" t="str">
            <v>NA</v>
          </cell>
          <cell r="L1822" t="str">
            <v>/</v>
          </cell>
          <cell r="M1822" t="str">
            <v>new</v>
          </cell>
          <cell r="N1822" t="str">
            <v>LIVE</v>
          </cell>
          <cell r="O1822" t="b">
            <v>0</v>
          </cell>
          <cell r="P1822" t="str">
            <v>Shenzhen TROS Technology Co., Ltd</v>
          </cell>
          <cell r="Q1822">
            <v>52.207599999999999</v>
          </cell>
        </row>
        <row r="1823">
          <cell r="B1823" t="str">
            <v>HXS-106</v>
          </cell>
          <cell r="C1823" t="str">
            <v>HIKE IT-XS Premium Pedal Controller Mitsubishi Suzuki</v>
          </cell>
          <cell r="D1823">
            <v>0</v>
          </cell>
          <cell r="E1823">
            <v>0</v>
          </cell>
          <cell r="F1823">
            <v>0</v>
          </cell>
          <cell r="G1823">
            <v>0</v>
          </cell>
          <cell r="H1823" t="str">
            <v>HIKEit</v>
          </cell>
          <cell r="I1823" t="str">
            <v>Default</v>
          </cell>
          <cell r="J1823" t="str">
            <v>X9</v>
          </cell>
          <cell r="K1823" t="str">
            <v>NA</v>
          </cell>
          <cell r="L1823" t="str">
            <v>/</v>
          </cell>
          <cell r="M1823" t="str">
            <v>new</v>
          </cell>
          <cell r="N1823" t="str">
            <v>LIVE</v>
          </cell>
          <cell r="O1823" t="b">
            <v>0</v>
          </cell>
          <cell r="P1823" t="str">
            <v>Shenzhen TROS Technology Co., Ltd</v>
          </cell>
          <cell r="Q1823">
            <v>51.4358</v>
          </cell>
        </row>
        <row r="1824">
          <cell r="B1824" t="str">
            <v>HXS-906</v>
          </cell>
          <cell r="C1824" t="str">
            <v>HIKE IT-XS Premium Pedal Controller Mitsubishi Suzuki</v>
          </cell>
          <cell r="D1824">
            <v>0</v>
          </cell>
          <cell r="E1824">
            <v>0</v>
          </cell>
          <cell r="F1824">
            <v>0</v>
          </cell>
          <cell r="G1824">
            <v>0</v>
          </cell>
          <cell r="H1824" t="str">
            <v>HIKEit</v>
          </cell>
          <cell r="I1824" t="str">
            <v>Default</v>
          </cell>
          <cell r="J1824" t="str">
            <v>X9</v>
          </cell>
          <cell r="K1824" t="str">
            <v>NA</v>
          </cell>
          <cell r="L1824" t="str">
            <v>/</v>
          </cell>
          <cell r="M1824" t="str">
            <v>new</v>
          </cell>
          <cell r="N1824" t="str">
            <v>LIVE</v>
          </cell>
          <cell r="O1824" t="b">
            <v>0</v>
          </cell>
          <cell r="P1824" t="str">
            <v>Shenzhen TROS Technology Co., Ltd</v>
          </cell>
          <cell r="Q1824">
            <v>52.209899999999998</v>
          </cell>
        </row>
        <row r="1825">
          <cell r="B1825" t="str">
            <v>HXS-238</v>
          </cell>
          <cell r="C1825" t="str">
            <v>HIKE IT-XS Premium Pedal Controller Scion Subaru Toyota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  <cell r="H1825" t="str">
            <v>HIKEit</v>
          </cell>
          <cell r="I1825" t="str">
            <v>Default</v>
          </cell>
          <cell r="J1825" t="str">
            <v>X9</v>
          </cell>
          <cell r="K1825" t="str">
            <v>NA</v>
          </cell>
          <cell r="L1825" t="str">
            <v>/</v>
          </cell>
          <cell r="M1825" t="str">
            <v>new</v>
          </cell>
          <cell r="N1825" t="str">
            <v>LIVE</v>
          </cell>
          <cell r="O1825" t="b">
            <v>0</v>
          </cell>
          <cell r="P1825" t="str">
            <v>Shenzhen TROS Technology Co., Ltd</v>
          </cell>
          <cell r="Q1825">
            <v>52.21</v>
          </cell>
        </row>
        <row r="1826">
          <cell r="B1826" t="str">
            <v>HXS-396</v>
          </cell>
          <cell r="C1826" t="str">
            <v>HIKE IT-XS Premium Pedal Controller Ssangyong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  <cell r="H1826" t="str">
            <v>HIKEit</v>
          </cell>
          <cell r="I1826" t="str">
            <v>Default</v>
          </cell>
          <cell r="J1826" t="str">
            <v>X9</v>
          </cell>
          <cell r="K1826" t="str">
            <v>NA</v>
          </cell>
          <cell r="L1826" t="str">
            <v>/</v>
          </cell>
          <cell r="M1826" t="str">
            <v>new</v>
          </cell>
          <cell r="N1826" t="str">
            <v>LIVE</v>
          </cell>
          <cell r="O1826" t="b">
            <v>0</v>
          </cell>
          <cell r="P1826" t="str">
            <v>Shenzhen TROS Technology Co., Ltd</v>
          </cell>
          <cell r="Q1826">
            <v>0</v>
          </cell>
        </row>
        <row r="1827">
          <cell r="B1827" t="str">
            <v>HXS-617</v>
          </cell>
          <cell r="C1827" t="str">
            <v>HIKE IT-XS Premium Pedal Controller Ssangyong</v>
          </cell>
          <cell r="D1827">
            <v>0</v>
          </cell>
          <cell r="E1827">
            <v>0</v>
          </cell>
          <cell r="F1827">
            <v>0</v>
          </cell>
          <cell r="G1827">
            <v>0</v>
          </cell>
          <cell r="H1827" t="str">
            <v>HIKEit</v>
          </cell>
          <cell r="I1827" t="str">
            <v>Default</v>
          </cell>
          <cell r="J1827" t="str">
            <v>XS</v>
          </cell>
          <cell r="K1827" t="str">
            <v>NA</v>
          </cell>
          <cell r="L1827" t="str">
            <v>/</v>
          </cell>
          <cell r="M1827" t="str">
            <v>new</v>
          </cell>
          <cell r="N1827" t="str">
            <v>LIVE</v>
          </cell>
          <cell r="O1827" t="b">
            <v>0</v>
          </cell>
          <cell r="P1827" t="str">
            <v>Shenzhen TROS Technology Co., Ltd</v>
          </cell>
          <cell r="Q1827">
            <v>0</v>
          </cell>
        </row>
        <row r="1828">
          <cell r="B1828" t="str">
            <v>HXS-053</v>
          </cell>
          <cell r="C1828" t="str">
            <v>HIKE IT-XS Premium Pedal Controller Subaru</v>
          </cell>
          <cell r="D1828">
            <v>0</v>
          </cell>
          <cell r="E1828">
            <v>0</v>
          </cell>
          <cell r="F1828">
            <v>0</v>
          </cell>
          <cell r="G1828">
            <v>0</v>
          </cell>
          <cell r="H1828" t="str">
            <v>HIKEit</v>
          </cell>
          <cell r="I1828" t="str">
            <v>Default</v>
          </cell>
          <cell r="J1828" t="str">
            <v>X9</v>
          </cell>
          <cell r="K1828" t="str">
            <v>NA</v>
          </cell>
          <cell r="L1828" t="str">
            <v>/</v>
          </cell>
          <cell r="M1828" t="str">
            <v>new</v>
          </cell>
          <cell r="N1828" t="str">
            <v>LIVE</v>
          </cell>
          <cell r="O1828" t="b">
            <v>0</v>
          </cell>
          <cell r="P1828" t="str">
            <v>Shenzhen TROS Technology Co., Ltd</v>
          </cell>
          <cell r="Q1828">
            <v>52.21</v>
          </cell>
        </row>
        <row r="1829">
          <cell r="B1829" t="str">
            <v>HXS-853</v>
          </cell>
          <cell r="C1829" t="str">
            <v>HIKE IT-XS Premium Pedal Controller Subaru</v>
          </cell>
          <cell r="D1829">
            <v>0</v>
          </cell>
          <cell r="E1829">
            <v>0</v>
          </cell>
          <cell r="F1829">
            <v>0</v>
          </cell>
          <cell r="G1829">
            <v>0</v>
          </cell>
          <cell r="H1829" t="str">
            <v>HIKEit</v>
          </cell>
          <cell r="I1829" t="str">
            <v>Default</v>
          </cell>
          <cell r="J1829" t="str">
            <v>X9</v>
          </cell>
          <cell r="K1829" t="str">
            <v>NA</v>
          </cell>
          <cell r="L1829" t="str">
            <v>/</v>
          </cell>
          <cell r="M1829" t="str">
            <v>new</v>
          </cell>
          <cell r="N1829" t="str">
            <v>LIVE</v>
          </cell>
          <cell r="O1829" t="b">
            <v>0</v>
          </cell>
          <cell r="P1829" t="str">
            <v>Shenzhen TROS Technology Co., Ltd</v>
          </cell>
          <cell r="Q1829">
            <v>52.207599999999999</v>
          </cell>
        </row>
        <row r="1830">
          <cell r="B1830" t="str">
            <v>HXS-012</v>
          </cell>
          <cell r="C1830" t="str">
            <v>HIKE IT-XS Premium Pedal Controller Suzuki</v>
          </cell>
          <cell r="D1830">
            <v>0</v>
          </cell>
          <cell r="E1830">
            <v>0</v>
          </cell>
          <cell r="F1830">
            <v>0</v>
          </cell>
          <cell r="G1830">
            <v>0</v>
          </cell>
          <cell r="H1830" t="str">
            <v>HIKEit</v>
          </cell>
          <cell r="I1830" t="str">
            <v>Default</v>
          </cell>
          <cell r="J1830" t="str">
            <v>XS</v>
          </cell>
          <cell r="K1830" t="str">
            <v>NA</v>
          </cell>
          <cell r="L1830" t="str">
            <v>/</v>
          </cell>
          <cell r="M1830" t="str">
            <v>new</v>
          </cell>
          <cell r="N1830" t="str">
            <v>LIVE</v>
          </cell>
          <cell r="O1830" t="b">
            <v>0</v>
          </cell>
          <cell r="P1830" t="str">
            <v>Shenzhen TROS Technology Co., Ltd</v>
          </cell>
          <cell r="Q1830">
            <v>0</v>
          </cell>
        </row>
        <row r="1831">
          <cell r="B1831" t="str">
            <v>HXS-175</v>
          </cell>
          <cell r="C1831" t="str">
            <v>HIKE IT-XS Premium Pedal Controller Suzuki</v>
          </cell>
          <cell r="D1831">
            <v>0</v>
          </cell>
          <cell r="E1831">
            <v>0</v>
          </cell>
          <cell r="F1831">
            <v>0</v>
          </cell>
          <cell r="G1831">
            <v>0</v>
          </cell>
          <cell r="H1831" t="str">
            <v>HIKEit</v>
          </cell>
          <cell r="I1831" t="str">
            <v>Default</v>
          </cell>
          <cell r="J1831" t="str">
            <v>X9</v>
          </cell>
          <cell r="K1831" t="str">
            <v>NA</v>
          </cell>
          <cell r="L1831" t="str">
            <v>/</v>
          </cell>
          <cell r="M1831" t="str">
            <v>new</v>
          </cell>
          <cell r="N1831" t="str">
            <v>LIVE</v>
          </cell>
          <cell r="O1831" t="b">
            <v>0</v>
          </cell>
          <cell r="P1831" t="str">
            <v>Shenzhen TROS Technology Co., Ltd</v>
          </cell>
          <cell r="Q1831">
            <v>50.531399999999998</v>
          </cell>
        </row>
        <row r="1832">
          <cell r="B1832" t="str">
            <v>HXS-36T</v>
          </cell>
          <cell r="C1832" t="str">
            <v>HIKE IT-XS Premium Pedal Controller Toyota</v>
          </cell>
          <cell r="D1832">
            <v>0</v>
          </cell>
          <cell r="E1832">
            <v>0</v>
          </cell>
          <cell r="F1832">
            <v>0</v>
          </cell>
          <cell r="G1832">
            <v>0</v>
          </cell>
          <cell r="H1832" t="str">
            <v>HIKEit</v>
          </cell>
          <cell r="I1832" t="str">
            <v>Default</v>
          </cell>
          <cell r="J1832" t="str">
            <v>X9</v>
          </cell>
          <cell r="K1832" t="str">
            <v>NA</v>
          </cell>
          <cell r="L1832" t="str">
            <v>/</v>
          </cell>
          <cell r="M1832" t="str">
            <v>new</v>
          </cell>
          <cell r="N1832" t="str">
            <v>LIVE</v>
          </cell>
          <cell r="O1832" t="b">
            <v>0</v>
          </cell>
          <cell r="P1832" t="str">
            <v>Shenzhen TROS Technology Co., Ltd</v>
          </cell>
          <cell r="Q1832">
            <v>48.855200000000004</v>
          </cell>
        </row>
        <row r="1833">
          <cell r="B1833" t="str">
            <v>HI-HAT</v>
          </cell>
          <cell r="C1833" t="str">
            <v>HIKEIT CAP</v>
          </cell>
          <cell r="D1833">
            <v>0</v>
          </cell>
          <cell r="E1833">
            <v>0</v>
          </cell>
          <cell r="F1833">
            <v>0</v>
          </cell>
          <cell r="G1833">
            <v>0</v>
          </cell>
          <cell r="H1833" t="str">
            <v>HIKEit</v>
          </cell>
          <cell r="I1833" t="str">
            <v>Merch</v>
          </cell>
          <cell r="J1833" t="str">
            <v>Merch</v>
          </cell>
          <cell r="K1833" t="str">
            <v>NA</v>
          </cell>
          <cell r="L1833" t="str">
            <v>/</v>
          </cell>
          <cell r="M1833" t="str">
            <v>new</v>
          </cell>
          <cell r="N1833" t="str">
            <v>LIVE</v>
          </cell>
          <cell r="O1833" t="b">
            <v>0</v>
          </cell>
          <cell r="P1833" t="str">
            <v>Shenzhen TROS Technology Co., Ltd</v>
          </cell>
          <cell r="Q1833">
            <v>0</v>
          </cell>
        </row>
        <row r="1834">
          <cell r="B1834" t="str">
            <v>HI-DISPLAY</v>
          </cell>
          <cell r="C1834" t="str">
            <v>HIKEit Display</v>
          </cell>
          <cell r="D1834">
            <v>0</v>
          </cell>
          <cell r="E1834">
            <v>0</v>
          </cell>
          <cell r="F1834">
            <v>0</v>
          </cell>
          <cell r="G1834">
            <v>0</v>
          </cell>
          <cell r="H1834" t="str">
            <v>HIKEit</v>
          </cell>
          <cell r="I1834" t="str">
            <v>Display material</v>
          </cell>
          <cell r="J1834" t="str">
            <v>Display material</v>
          </cell>
          <cell r="K1834" t="str">
            <v>Live</v>
          </cell>
          <cell r="L1834" t="str">
            <v>/</v>
          </cell>
          <cell r="M1834" t="str">
            <v>new</v>
          </cell>
          <cell r="N1834" t="str">
            <v>LIVE</v>
          </cell>
          <cell r="O1834" t="b">
            <v>0</v>
          </cell>
          <cell r="P1834" t="str">
            <v>Shenzhen TROS Technology Co., Ltd</v>
          </cell>
          <cell r="Q1834">
            <v>1.39</v>
          </cell>
        </row>
        <row r="1835">
          <cell r="B1835" t="str">
            <v>HI-DISPLAY2</v>
          </cell>
          <cell r="C1835" t="str">
            <v>HIKEit Display2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  <cell r="H1835" t="str">
            <v>HIKEit</v>
          </cell>
          <cell r="I1835" t="str">
            <v>Display material</v>
          </cell>
          <cell r="J1835" t="str">
            <v>Display material</v>
          </cell>
          <cell r="K1835" t="str">
            <v>Live</v>
          </cell>
          <cell r="L1835" t="str">
            <v>/</v>
          </cell>
          <cell r="M1835" t="str">
            <v>new</v>
          </cell>
          <cell r="N1835" t="str">
            <v>LIVE</v>
          </cell>
          <cell r="O1835" t="b">
            <v>0</v>
          </cell>
          <cell r="P1835" t="str">
            <v>Shenzhen TROS Technology Co., Ltd</v>
          </cell>
          <cell r="Q1835">
            <v>1.4467000000000001</v>
          </cell>
        </row>
        <row r="1836">
          <cell r="B1836" t="str">
            <v>HI-DHOLDER</v>
          </cell>
          <cell r="C1836" t="str">
            <v>HIKEIT Drink Holder</v>
          </cell>
          <cell r="D1836">
            <v>0</v>
          </cell>
          <cell r="E1836">
            <v>0</v>
          </cell>
          <cell r="F1836">
            <v>0</v>
          </cell>
          <cell r="G1836">
            <v>0</v>
          </cell>
          <cell r="H1836" t="str">
            <v>HIKEit</v>
          </cell>
          <cell r="I1836" t="str">
            <v>Default</v>
          </cell>
          <cell r="J1836" t="str">
            <v>Merch</v>
          </cell>
          <cell r="K1836" t="str">
            <v>NA</v>
          </cell>
          <cell r="L1836" t="str">
            <v>/</v>
          </cell>
          <cell r="M1836" t="str">
            <v>new</v>
          </cell>
          <cell r="N1836" t="str">
            <v>LIVE</v>
          </cell>
          <cell r="O1836" t="b">
            <v>0</v>
          </cell>
          <cell r="P1836" t="str">
            <v>Shenzhen TROS Technology Co., Ltd</v>
          </cell>
          <cell r="Q1836">
            <v>0</v>
          </cell>
        </row>
        <row r="1837">
          <cell r="B1837" t="str">
            <v>HI-FLAG</v>
          </cell>
          <cell r="C1837" t="str">
            <v>HIKEit Flag</v>
          </cell>
          <cell r="D1837">
            <v>0</v>
          </cell>
          <cell r="E1837">
            <v>0</v>
          </cell>
          <cell r="F1837">
            <v>0</v>
          </cell>
          <cell r="G1837">
            <v>0</v>
          </cell>
          <cell r="H1837" t="str">
            <v>HIKEit</v>
          </cell>
          <cell r="I1837" t="str">
            <v>Display material</v>
          </cell>
          <cell r="J1837" t="str">
            <v>Display material</v>
          </cell>
          <cell r="K1837" t="str">
            <v>Live</v>
          </cell>
          <cell r="L1837" t="str">
            <v>/</v>
          </cell>
          <cell r="M1837" t="str">
            <v>new</v>
          </cell>
          <cell r="N1837" t="str">
            <v>LIVE</v>
          </cell>
          <cell r="O1837" t="b">
            <v>0</v>
          </cell>
          <cell r="P1837" t="str">
            <v>Shenzhen TROS Technology Co., Ltd</v>
          </cell>
          <cell r="Q1837">
            <v>0</v>
          </cell>
        </row>
        <row r="1838">
          <cell r="B1838" t="str">
            <v>HI-FLYER</v>
          </cell>
          <cell r="C1838" t="str">
            <v>HIKEit Flyer</v>
          </cell>
          <cell r="D1838">
            <v>0</v>
          </cell>
          <cell r="E1838">
            <v>0</v>
          </cell>
          <cell r="F1838">
            <v>0</v>
          </cell>
          <cell r="G1838">
            <v>0</v>
          </cell>
          <cell r="H1838" t="str">
            <v>HIKEit</v>
          </cell>
          <cell r="I1838" t="str">
            <v>Default</v>
          </cell>
          <cell r="J1838" t="str">
            <v>Merch</v>
          </cell>
          <cell r="K1838" t="str">
            <v>NA</v>
          </cell>
          <cell r="L1838" t="str">
            <v>/</v>
          </cell>
          <cell r="M1838" t="str">
            <v>new</v>
          </cell>
          <cell r="N1838" t="str">
            <v>LIVE</v>
          </cell>
          <cell r="O1838" t="b">
            <v>0</v>
          </cell>
          <cell r="P1838" t="str">
            <v>Shenzhen TROS Technology Co., Ltd</v>
          </cell>
          <cell r="Q1838">
            <v>0</v>
          </cell>
        </row>
        <row r="1839">
          <cell r="B1839" t="str">
            <v>HIKEIT FLYER (pack of 50)</v>
          </cell>
          <cell r="C1839" t="str">
            <v>HikeIt Flyer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  <cell r="H1839" t="str">
            <v>HIKEit</v>
          </cell>
          <cell r="I1839" t="str">
            <v>Default</v>
          </cell>
          <cell r="J1839" t="str">
            <v>Merch</v>
          </cell>
          <cell r="K1839" t="str">
            <v>NA</v>
          </cell>
          <cell r="L1839" t="str">
            <v>/</v>
          </cell>
          <cell r="M1839" t="str">
            <v>new</v>
          </cell>
          <cell r="N1839" t="str">
            <v>LIVE</v>
          </cell>
          <cell r="O1839" t="b">
            <v>0</v>
          </cell>
          <cell r="P1839" t="str">
            <v>NA</v>
          </cell>
          <cell r="Q1839">
            <v>0</v>
          </cell>
        </row>
        <row r="1840">
          <cell r="B1840" t="str">
            <v>HI-1117B</v>
          </cell>
          <cell r="C1840" t="str">
            <v>HIKEit X5 Electronic Drive Throttle Pedal Accelerator Controller - ACURA Honda</v>
          </cell>
          <cell r="D1840">
            <v>0.2</v>
          </cell>
          <cell r="E1840">
            <v>0.1</v>
          </cell>
          <cell r="F1840">
            <v>0.06</v>
          </cell>
          <cell r="G1840">
            <v>0.16</v>
          </cell>
          <cell r="H1840" t="str">
            <v>HIKEit</v>
          </cell>
          <cell r="I1840" t="str">
            <v>Throttle Controller</v>
          </cell>
          <cell r="J1840" t="str">
            <v>X5</v>
          </cell>
          <cell r="K1840" t="str">
            <v>Live</v>
          </cell>
          <cell r="L1840" t="str">
            <v>/</v>
          </cell>
          <cell r="M1840" t="str">
            <v>new</v>
          </cell>
          <cell r="N1840" t="str">
            <v>LIVE</v>
          </cell>
          <cell r="O1840" t="b">
            <v>0</v>
          </cell>
          <cell r="P1840" t="str">
            <v>Shenzhen TROS Technology Co., Ltd</v>
          </cell>
          <cell r="Q1840">
            <v>0</v>
          </cell>
        </row>
        <row r="1841">
          <cell r="B1841" t="str">
            <v>HI-115_X5Test</v>
          </cell>
          <cell r="C1841" t="str">
            <v>HIKEit X5 Electronic Drive Throttle Pedal Accelerator Controller - Hyundai Kia</v>
          </cell>
          <cell r="D1841">
            <v>0.2</v>
          </cell>
          <cell r="E1841">
            <v>0.1</v>
          </cell>
          <cell r="F1841">
            <v>0.06</v>
          </cell>
          <cell r="G1841">
            <v>0.16</v>
          </cell>
          <cell r="H1841" t="str">
            <v>HIKEit</v>
          </cell>
          <cell r="I1841" t="str">
            <v>Throttle Controller</v>
          </cell>
          <cell r="J1841" t="str">
            <v>X5</v>
          </cell>
          <cell r="K1841" t="str">
            <v>Live</v>
          </cell>
          <cell r="L1841" t="str">
            <v>/</v>
          </cell>
          <cell r="M1841" t="str">
            <v>new</v>
          </cell>
          <cell r="N1841" t="str">
            <v>LIVE</v>
          </cell>
          <cell r="O1841" t="b">
            <v>0</v>
          </cell>
          <cell r="P1841" t="str">
            <v>Shenzhen TROS Technology Co., Ltd</v>
          </cell>
          <cell r="Q1841">
            <v>0</v>
          </cell>
        </row>
        <row r="1842">
          <cell r="B1842" t="str">
            <v>HI-1106B</v>
          </cell>
          <cell r="C1842" t="str">
            <v>HIKEit X5 Electronic Drive Throttle Pedal Accelerator Controller - Mitsubishi Suzuki</v>
          </cell>
          <cell r="D1842">
            <v>0.2</v>
          </cell>
          <cell r="E1842">
            <v>0.1</v>
          </cell>
          <cell r="F1842">
            <v>0.06</v>
          </cell>
          <cell r="G1842">
            <v>0.16</v>
          </cell>
          <cell r="H1842" t="str">
            <v>HIKEit</v>
          </cell>
          <cell r="I1842" t="str">
            <v>Throttle Controller</v>
          </cell>
          <cell r="J1842" t="str">
            <v>X5</v>
          </cell>
          <cell r="K1842" t="str">
            <v>Live</v>
          </cell>
          <cell r="L1842" t="str">
            <v>/</v>
          </cell>
          <cell r="M1842" t="str">
            <v>new</v>
          </cell>
          <cell r="N1842" t="str">
            <v>LIVE</v>
          </cell>
          <cell r="O1842" t="b">
            <v>0</v>
          </cell>
          <cell r="P1842" t="str">
            <v>Shenzhen TROS Technology Co., Ltd</v>
          </cell>
          <cell r="Q1842">
            <v>0</v>
          </cell>
        </row>
        <row r="1843">
          <cell r="B1843" t="str">
            <v>HI-1807B</v>
          </cell>
          <cell r="C1843" t="str">
            <v>Hikeit X5 Electronic Drive Throttle Pedal Accelerator Controller for Acura Honda</v>
          </cell>
          <cell r="D1843">
            <v>0.2</v>
          </cell>
          <cell r="E1843">
            <v>0.1</v>
          </cell>
          <cell r="F1843">
            <v>0.06</v>
          </cell>
          <cell r="G1843">
            <v>0.16</v>
          </cell>
          <cell r="H1843" t="str">
            <v>HIKEit</v>
          </cell>
          <cell r="I1843" t="str">
            <v>Throttle Controller</v>
          </cell>
          <cell r="J1843" t="str">
            <v>X5</v>
          </cell>
          <cell r="K1843" t="str">
            <v>Live</v>
          </cell>
          <cell r="L1843" t="str">
            <v>/</v>
          </cell>
          <cell r="M1843" t="str">
            <v>new</v>
          </cell>
          <cell r="N1843" t="str">
            <v>LIVE</v>
          </cell>
          <cell r="O1843" t="b">
            <v>0</v>
          </cell>
          <cell r="P1843" t="str">
            <v>Shenzhen TROS Technology Co., Ltd</v>
          </cell>
          <cell r="Q1843">
            <v>44.57</v>
          </cell>
        </row>
        <row r="1844">
          <cell r="B1844" t="str">
            <v>HI-1015B</v>
          </cell>
          <cell r="C1844" t="str">
            <v>HIKEit X5 Electronic Drive Throttle Pedal Accelerator Controller for Alfa Romeo Buick Cadillac</v>
          </cell>
          <cell r="D1844">
            <v>0.2</v>
          </cell>
          <cell r="E1844">
            <v>0.1</v>
          </cell>
          <cell r="F1844">
            <v>0.06</v>
          </cell>
          <cell r="G1844">
            <v>0.16</v>
          </cell>
          <cell r="H1844" t="str">
            <v>HIKEit</v>
          </cell>
          <cell r="I1844" t="str">
            <v>Throttle Controller</v>
          </cell>
          <cell r="J1844" t="str">
            <v>X5</v>
          </cell>
          <cell r="K1844" t="str">
            <v>Live</v>
          </cell>
          <cell r="L1844" t="str">
            <v>/</v>
          </cell>
          <cell r="M1844" t="str">
            <v>new</v>
          </cell>
          <cell r="N1844" t="str">
            <v>LIVE</v>
          </cell>
          <cell r="O1844" t="b">
            <v>0</v>
          </cell>
          <cell r="P1844" t="str">
            <v>Shenzhen TROS Technology Co., Ltd</v>
          </cell>
          <cell r="Q1844">
            <v>0</v>
          </cell>
        </row>
        <row r="1845">
          <cell r="B1845" t="str">
            <v>HI-1508B</v>
          </cell>
          <cell r="C1845" t="str">
            <v>HIKEit X5 Electronic Drive Throttle Pedal Accelerator Controller for Alfa Romeo Chery Citroen</v>
          </cell>
          <cell r="D1845">
            <v>0.2</v>
          </cell>
          <cell r="E1845">
            <v>0.1</v>
          </cell>
          <cell r="F1845">
            <v>0.06</v>
          </cell>
          <cell r="G1845">
            <v>0.16</v>
          </cell>
          <cell r="H1845" t="str">
            <v>HIKEit</v>
          </cell>
          <cell r="I1845" t="str">
            <v>Throttle Controller</v>
          </cell>
          <cell r="J1845" t="str">
            <v>X5</v>
          </cell>
          <cell r="K1845" t="str">
            <v>Live</v>
          </cell>
          <cell r="L1845" t="str">
            <v>/</v>
          </cell>
          <cell r="M1845" t="str">
            <v>new</v>
          </cell>
          <cell r="N1845" t="str">
            <v>LIVE</v>
          </cell>
          <cell r="O1845" t="b">
            <v>0</v>
          </cell>
          <cell r="P1845" t="str">
            <v>Shenzhen TROS Technology Co., Ltd</v>
          </cell>
          <cell r="Q1845">
            <v>0</v>
          </cell>
        </row>
        <row r="1846">
          <cell r="B1846" t="str">
            <v>HI-1902B</v>
          </cell>
          <cell r="C1846" t="str">
            <v>Hikeit X5 Electronic Drive Throttle Pedal Accelerator Controller for Audi A5 S5</v>
          </cell>
          <cell r="D1846">
            <v>0.2</v>
          </cell>
          <cell r="E1846">
            <v>0.1</v>
          </cell>
          <cell r="F1846">
            <v>0.06</v>
          </cell>
          <cell r="G1846">
            <v>0.16</v>
          </cell>
          <cell r="H1846" t="str">
            <v>HIKEit</v>
          </cell>
          <cell r="I1846" t="str">
            <v>Throttle Controller</v>
          </cell>
          <cell r="J1846" t="str">
            <v>X5</v>
          </cell>
          <cell r="K1846" t="str">
            <v>Live</v>
          </cell>
          <cell r="L1846" t="str">
            <v>/</v>
          </cell>
          <cell r="M1846" t="str">
            <v>new</v>
          </cell>
          <cell r="N1846" t="str">
            <v>LIVE</v>
          </cell>
          <cell r="O1846" t="b">
            <v>0</v>
          </cell>
          <cell r="P1846" t="str">
            <v>Shenzhen TROS Technology Co., Ltd</v>
          </cell>
          <cell r="Q1846">
            <v>0</v>
          </cell>
        </row>
        <row r="1847">
          <cell r="B1847" t="str">
            <v>HI-1151B</v>
          </cell>
          <cell r="C1847" t="str">
            <v>HIKEit X5 Electronic Drive Throttle Pedal Accelerator Controller for Audi Bentley Ford</v>
          </cell>
          <cell r="D1847">
            <v>0.2</v>
          </cell>
          <cell r="E1847">
            <v>0.1</v>
          </cell>
          <cell r="F1847">
            <v>0.06</v>
          </cell>
          <cell r="G1847">
            <v>0.16</v>
          </cell>
          <cell r="H1847" t="str">
            <v>HIKEit</v>
          </cell>
          <cell r="I1847" t="str">
            <v>Throttle Controller</v>
          </cell>
          <cell r="J1847" t="str">
            <v>X5</v>
          </cell>
          <cell r="K1847" t="str">
            <v>Live</v>
          </cell>
          <cell r="L1847" t="str">
            <v>/</v>
          </cell>
          <cell r="M1847" t="str">
            <v>new</v>
          </cell>
          <cell r="N1847" t="str">
            <v>LIVE</v>
          </cell>
          <cell r="O1847" t="b">
            <v>0</v>
          </cell>
          <cell r="P1847" t="str">
            <v>Shenzhen TROS Technology Co., Ltd</v>
          </cell>
          <cell r="Q1847">
            <v>0</v>
          </cell>
        </row>
        <row r="1848">
          <cell r="B1848" t="str">
            <v>HI-1102B</v>
          </cell>
          <cell r="C1848" t="str">
            <v>HIKEit X5 Electronic Drive Throttle Pedal Accelerator Controller for Audi Porsche Skoda</v>
          </cell>
          <cell r="D1848">
            <v>0.2</v>
          </cell>
          <cell r="E1848">
            <v>0.1</v>
          </cell>
          <cell r="F1848">
            <v>0.06</v>
          </cell>
          <cell r="G1848">
            <v>0.16</v>
          </cell>
          <cell r="H1848" t="str">
            <v>HIKEit</v>
          </cell>
          <cell r="I1848" t="str">
            <v>Throttle Controller</v>
          </cell>
          <cell r="J1848" t="str">
            <v>X5</v>
          </cell>
          <cell r="K1848" t="str">
            <v>Live</v>
          </cell>
          <cell r="L1848" t="str">
            <v>/</v>
          </cell>
          <cell r="M1848" t="str">
            <v>new</v>
          </cell>
          <cell r="N1848" t="str">
            <v>LIVE</v>
          </cell>
          <cell r="O1848" t="b">
            <v>0</v>
          </cell>
          <cell r="P1848" t="str">
            <v>Shenzhen TROS Technology Co., Ltd</v>
          </cell>
          <cell r="Q1848">
            <v>0</v>
          </cell>
        </row>
        <row r="1849">
          <cell r="B1849" t="str">
            <v>HI-1889B</v>
          </cell>
          <cell r="C1849" t="str">
            <v>Hikeit X5 Electronic Drive Throttle Pedal Accelerator Controller for Bmw Hyundai</v>
          </cell>
          <cell r="D1849">
            <v>0.2</v>
          </cell>
          <cell r="E1849">
            <v>0.1</v>
          </cell>
          <cell r="F1849">
            <v>0.06</v>
          </cell>
          <cell r="G1849">
            <v>0.16</v>
          </cell>
          <cell r="H1849" t="str">
            <v>HIKEit</v>
          </cell>
          <cell r="I1849" t="str">
            <v>Throttle Controller</v>
          </cell>
          <cell r="J1849" t="str">
            <v>X5</v>
          </cell>
          <cell r="K1849" t="str">
            <v>Live</v>
          </cell>
          <cell r="L1849" t="str">
            <v>/</v>
          </cell>
          <cell r="M1849" t="str">
            <v>new</v>
          </cell>
          <cell r="N1849" t="str">
            <v>LIVE</v>
          </cell>
          <cell r="O1849" t="b">
            <v>0</v>
          </cell>
          <cell r="P1849" t="str">
            <v>Shenzhen TROS Technology Co., Ltd</v>
          </cell>
          <cell r="Q1849">
            <v>0</v>
          </cell>
        </row>
        <row r="1850">
          <cell r="B1850" t="str">
            <v>HI-1025B</v>
          </cell>
          <cell r="C1850" t="str">
            <v>HIKEit X5 Electronic Drive Throttle Pedal Accelerator Controller for Buick Cadillac Chevrolet Ford Holden</v>
          </cell>
          <cell r="D1850">
            <v>0.2</v>
          </cell>
          <cell r="E1850">
            <v>0.1</v>
          </cell>
          <cell r="F1850">
            <v>0.06</v>
          </cell>
          <cell r="G1850">
            <v>0.16</v>
          </cell>
          <cell r="H1850" t="str">
            <v>HIKEit</v>
          </cell>
          <cell r="I1850" t="str">
            <v>Throttle Controller</v>
          </cell>
          <cell r="J1850" t="str">
            <v>X5</v>
          </cell>
          <cell r="K1850" t="str">
            <v>Live</v>
          </cell>
          <cell r="L1850" t="str">
            <v>/</v>
          </cell>
          <cell r="M1850" t="str">
            <v>new</v>
          </cell>
          <cell r="N1850" t="str">
            <v>LIVE</v>
          </cell>
          <cell r="O1850" t="b">
            <v>0</v>
          </cell>
          <cell r="P1850" t="str">
            <v>Shenzhen TROS Technology Co., Ltd</v>
          </cell>
          <cell r="Q1850">
            <v>44.57</v>
          </cell>
        </row>
        <row r="1851">
          <cell r="B1851" t="str">
            <v>HI-1196B</v>
          </cell>
          <cell r="C1851" t="str">
            <v>HIKEit X5 Electronic Drive Throttle Pedal Accelerator Controller for Buick Cadillac Chevrolet SKU: HI-1196B</v>
          </cell>
          <cell r="D1851">
            <v>0.2</v>
          </cell>
          <cell r="E1851">
            <v>0.1</v>
          </cell>
          <cell r="F1851">
            <v>0.06</v>
          </cell>
          <cell r="G1851">
            <v>0.16</v>
          </cell>
          <cell r="H1851" t="str">
            <v>HIKEit</v>
          </cell>
          <cell r="I1851" t="str">
            <v>Throttle Controller</v>
          </cell>
          <cell r="J1851" t="str">
            <v>X5</v>
          </cell>
          <cell r="K1851" t="str">
            <v>Live</v>
          </cell>
          <cell r="L1851" t="str">
            <v>/</v>
          </cell>
          <cell r="M1851" t="str">
            <v>new</v>
          </cell>
          <cell r="N1851" t="str">
            <v>LIVE</v>
          </cell>
          <cell r="O1851" t="b">
            <v>0</v>
          </cell>
          <cell r="P1851" t="str">
            <v>Shenzhen TROS Technology Co., Ltd</v>
          </cell>
          <cell r="Q1851">
            <v>41.49</v>
          </cell>
        </row>
        <row r="1852">
          <cell r="B1852" t="str">
            <v>HI-1217B</v>
          </cell>
          <cell r="C1852" t="str">
            <v>Hikeit X5 Electronic Drive Throttle Pedal Accelerator Controller For Buick Cadillac Chevrolet SKU: HI-1217B</v>
          </cell>
          <cell r="D1852">
            <v>0.2</v>
          </cell>
          <cell r="E1852">
            <v>0.1</v>
          </cell>
          <cell r="F1852">
            <v>0.06</v>
          </cell>
          <cell r="G1852">
            <v>0.16</v>
          </cell>
          <cell r="H1852" t="str">
            <v>HIKEit</v>
          </cell>
          <cell r="I1852" t="str">
            <v>Throttle Controller</v>
          </cell>
          <cell r="J1852" t="str">
            <v>X5</v>
          </cell>
          <cell r="K1852" t="str">
            <v>Live</v>
          </cell>
          <cell r="L1852" t="str">
            <v>/</v>
          </cell>
          <cell r="M1852" t="str">
            <v>new</v>
          </cell>
          <cell r="N1852" t="str">
            <v>LIVE</v>
          </cell>
          <cell r="O1852" t="b">
            <v>0</v>
          </cell>
          <cell r="P1852" t="str">
            <v>Shenzhen TROS Technology Co., Ltd</v>
          </cell>
          <cell r="Q1852">
            <v>44.57</v>
          </cell>
        </row>
        <row r="1853">
          <cell r="B1853" t="str">
            <v>HI-1126B</v>
          </cell>
          <cell r="C1853" t="str">
            <v>HIKEit X5 Electronic Drive Throttle Pedal Accelerator Controller for Cadillac Chevrolet Gmc</v>
          </cell>
          <cell r="D1853">
            <v>0.2</v>
          </cell>
          <cell r="E1853">
            <v>0.1</v>
          </cell>
          <cell r="F1853">
            <v>0.06</v>
          </cell>
          <cell r="G1853">
            <v>0.16</v>
          </cell>
          <cell r="H1853" t="str">
            <v>HIKEit</v>
          </cell>
          <cell r="I1853" t="str">
            <v>Throttle Controller</v>
          </cell>
          <cell r="J1853" t="str">
            <v>X5</v>
          </cell>
          <cell r="K1853" t="str">
            <v>Live</v>
          </cell>
          <cell r="L1853" t="str">
            <v>/</v>
          </cell>
          <cell r="M1853" t="str">
            <v>new</v>
          </cell>
          <cell r="N1853" t="str">
            <v>LIVE</v>
          </cell>
          <cell r="O1853" t="b">
            <v>0</v>
          </cell>
          <cell r="P1853" t="str">
            <v>Shenzhen TROS Technology Co., Ltd</v>
          </cell>
          <cell r="Q1853">
            <v>41.49</v>
          </cell>
        </row>
        <row r="1854">
          <cell r="B1854" t="str">
            <v>HI-1203B</v>
          </cell>
          <cell r="C1854" t="str">
            <v>HIKEit X5 Electronic Drive Throttle Pedal Accelerator Controller for Changan Alsvin</v>
          </cell>
          <cell r="D1854">
            <v>0.2</v>
          </cell>
          <cell r="E1854">
            <v>0.1</v>
          </cell>
          <cell r="F1854">
            <v>0.06</v>
          </cell>
          <cell r="G1854">
            <v>0.16</v>
          </cell>
          <cell r="H1854" t="str">
            <v>HIKEit</v>
          </cell>
          <cell r="I1854" t="str">
            <v>Throttle Controller</v>
          </cell>
          <cell r="J1854" t="str">
            <v>X5</v>
          </cell>
          <cell r="K1854" t="str">
            <v>Live</v>
          </cell>
          <cell r="L1854" t="str">
            <v>/</v>
          </cell>
          <cell r="M1854" t="str">
            <v>new</v>
          </cell>
          <cell r="N1854" t="str">
            <v>LIVE</v>
          </cell>
          <cell r="O1854" t="b">
            <v>0</v>
          </cell>
          <cell r="P1854" t="str">
            <v>Shenzhen TROS Technology Co., Ltd</v>
          </cell>
          <cell r="Q1854">
            <v>0</v>
          </cell>
        </row>
        <row r="1855">
          <cell r="B1855" t="str">
            <v>HI-1328B</v>
          </cell>
          <cell r="C1855" t="str">
            <v>HIKEit X5 Electronic Drive Throttle Pedal Accelerator Controller for Changan Hyundai Kia</v>
          </cell>
          <cell r="D1855">
            <v>0.2</v>
          </cell>
          <cell r="E1855">
            <v>0.1</v>
          </cell>
          <cell r="F1855">
            <v>0.06</v>
          </cell>
          <cell r="G1855">
            <v>0.16</v>
          </cell>
          <cell r="H1855" t="str">
            <v>HIKEit</v>
          </cell>
          <cell r="I1855" t="str">
            <v>Throttle Controller</v>
          </cell>
          <cell r="J1855" t="str">
            <v>X5</v>
          </cell>
          <cell r="K1855" t="str">
            <v>Live</v>
          </cell>
          <cell r="L1855" t="str">
            <v>/</v>
          </cell>
          <cell r="M1855" t="str">
            <v>new</v>
          </cell>
          <cell r="N1855" t="str">
            <v>LIVE</v>
          </cell>
          <cell r="O1855" t="b">
            <v>0</v>
          </cell>
          <cell r="P1855" t="str">
            <v>Shenzhen TROS Technology Co., Ltd</v>
          </cell>
          <cell r="Q1855">
            <v>0</v>
          </cell>
        </row>
        <row r="1856">
          <cell r="B1856" t="str">
            <v>HI-1912B</v>
          </cell>
          <cell r="C1856" t="str">
            <v>Hikeit X5 Electronic Drive Throttle Pedal Accelerator Controller for Changan Jmc</v>
          </cell>
          <cell r="D1856">
            <v>0.2</v>
          </cell>
          <cell r="E1856">
            <v>0.1</v>
          </cell>
          <cell r="F1856">
            <v>0.06</v>
          </cell>
          <cell r="G1856">
            <v>0.16</v>
          </cell>
          <cell r="H1856" t="str">
            <v>HIKEit</v>
          </cell>
          <cell r="I1856" t="str">
            <v>Throttle Controller</v>
          </cell>
          <cell r="J1856" t="str">
            <v>X5</v>
          </cell>
          <cell r="K1856" t="str">
            <v>Live</v>
          </cell>
          <cell r="L1856" t="str">
            <v>/</v>
          </cell>
          <cell r="M1856" t="str">
            <v>new</v>
          </cell>
          <cell r="N1856" t="str">
            <v>LIVE</v>
          </cell>
          <cell r="O1856" t="b">
            <v>0</v>
          </cell>
          <cell r="P1856" t="str">
            <v>Shenzhen TROS Technology Co., Ltd</v>
          </cell>
          <cell r="Q1856">
            <v>0</v>
          </cell>
        </row>
        <row r="1857">
          <cell r="B1857" t="str">
            <v>HI-1886B</v>
          </cell>
          <cell r="C1857" t="str">
            <v>Hikeit X5 Electronic Drive Throttle Pedal Accelerator Controller for Changan Kia</v>
          </cell>
          <cell r="D1857">
            <v>0.2</v>
          </cell>
          <cell r="E1857">
            <v>0.1</v>
          </cell>
          <cell r="F1857">
            <v>0.06</v>
          </cell>
          <cell r="G1857">
            <v>0.16</v>
          </cell>
          <cell r="H1857" t="str">
            <v>HIKEit</v>
          </cell>
          <cell r="I1857" t="str">
            <v>Throttle Controller</v>
          </cell>
          <cell r="J1857" t="str">
            <v>X5</v>
          </cell>
          <cell r="K1857" t="str">
            <v>Live</v>
          </cell>
          <cell r="L1857" t="str">
            <v>/</v>
          </cell>
          <cell r="M1857" t="str">
            <v>new</v>
          </cell>
          <cell r="N1857" t="str">
            <v>LIVE</v>
          </cell>
          <cell r="O1857" t="b">
            <v>0</v>
          </cell>
          <cell r="P1857" t="str">
            <v>Shenzhen TROS Technology Co., Ltd</v>
          </cell>
          <cell r="Q1857">
            <v>41.49</v>
          </cell>
        </row>
        <row r="1858">
          <cell r="B1858" t="str">
            <v>HI-1815B</v>
          </cell>
          <cell r="C1858" t="str">
            <v>HIKEit X5 Electronic Drive Throttle Pedal Accelerator Controller for Chery Chrysler Dodge Fiat</v>
          </cell>
          <cell r="D1858">
            <v>0.2</v>
          </cell>
          <cell r="E1858">
            <v>0.1</v>
          </cell>
          <cell r="F1858">
            <v>0.06</v>
          </cell>
          <cell r="G1858">
            <v>0.16</v>
          </cell>
          <cell r="H1858" t="str">
            <v>HIKEit</v>
          </cell>
          <cell r="I1858" t="str">
            <v>Throttle Controller</v>
          </cell>
          <cell r="J1858" t="str">
            <v>X5</v>
          </cell>
          <cell r="K1858" t="str">
            <v>Live</v>
          </cell>
          <cell r="L1858" t="str">
            <v>/</v>
          </cell>
          <cell r="M1858" t="str">
            <v>new</v>
          </cell>
          <cell r="N1858" t="str">
            <v>LIVE</v>
          </cell>
          <cell r="O1858" t="b">
            <v>0</v>
          </cell>
          <cell r="P1858" t="str">
            <v>Shenzhen TROS Technology Co., Ltd</v>
          </cell>
          <cell r="Q1858">
            <v>43.8</v>
          </cell>
        </row>
        <row r="1859">
          <cell r="B1859" t="str">
            <v>HI-1517B</v>
          </cell>
          <cell r="C1859" t="str">
            <v>Hikeit X5 Electronic Drive Throttle Pedal Accelerator Controller for Chevrolet Ford Jaguar</v>
          </cell>
          <cell r="D1859">
            <v>0.2</v>
          </cell>
          <cell r="E1859">
            <v>0.1</v>
          </cell>
          <cell r="F1859">
            <v>0.06</v>
          </cell>
          <cell r="G1859">
            <v>0.16</v>
          </cell>
          <cell r="H1859" t="str">
            <v>HIKEit</v>
          </cell>
          <cell r="I1859" t="str">
            <v>Throttle Controller</v>
          </cell>
          <cell r="J1859" t="str">
            <v>X5</v>
          </cell>
          <cell r="K1859" t="str">
            <v>Live</v>
          </cell>
          <cell r="L1859" t="str">
            <v>/</v>
          </cell>
          <cell r="M1859" t="str">
            <v>new</v>
          </cell>
          <cell r="N1859" t="str">
            <v>LIVE</v>
          </cell>
          <cell r="O1859" t="b">
            <v>0</v>
          </cell>
          <cell r="P1859" t="str">
            <v>Shenzhen TROS Technology Co., Ltd</v>
          </cell>
          <cell r="Q1859">
            <v>44.1</v>
          </cell>
        </row>
        <row r="1860">
          <cell r="B1860" t="str">
            <v>HI-1119B</v>
          </cell>
          <cell r="C1860" t="str">
            <v>HIKEit X5 Electronic Drive Throttle Pedal Accelerator Controller for Chevrolet Holden Opel Vauxhall</v>
          </cell>
          <cell r="D1860">
            <v>0.2</v>
          </cell>
          <cell r="E1860">
            <v>0.1</v>
          </cell>
          <cell r="F1860">
            <v>0.06</v>
          </cell>
          <cell r="G1860">
            <v>0.16</v>
          </cell>
          <cell r="H1860" t="str">
            <v>HIKEit</v>
          </cell>
          <cell r="I1860" t="str">
            <v>Throttle Controller</v>
          </cell>
          <cell r="J1860" t="str">
            <v>X5</v>
          </cell>
          <cell r="K1860" t="str">
            <v>Live</v>
          </cell>
          <cell r="L1860" t="str">
            <v>/</v>
          </cell>
          <cell r="M1860" t="str">
            <v>new</v>
          </cell>
          <cell r="N1860" t="str">
            <v>LIVE</v>
          </cell>
          <cell r="O1860" t="b">
            <v>0</v>
          </cell>
          <cell r="P1860" t="str">
            <v>Shenzhen TROS Technology Co., Ltd</v>
          </cell>
          <cell r="Q1860">
            <v>0</v>
          </cell>
        </row>
        <row r="1861">
          <cell r="B1861" t="str">
            <v>HI-1122B</v>
          </cell>
          <cell r="C1861" t="str">
            <v>HIKEit X5 Electronic Drive Throttle Pedal Accelerator Controller for Chevrolet Jmc LDV Maxus</v>
          </cell>
          <cell r="D1861">
            <v>0.2</v>
          </cell>
          <cell r="E1861">
            <v>0.1</v>
          </cell>
          <cell r="F1861">
            <v>0.06</v>
          </cell>
          <cell r="G1861">
            <v>0.16</v>
          </cell>
          <cell r="H1861" t="str">
            <v>HIKEit</v>
          </cell>
          <cell r="I1861" t="str">
            <v>Throttle Controller</v>
          </cell>
          <cell r="J1861" t="str">
            <v>X5</v>
          </cell>
          <cell r="K1861" t="str">
            <v>Live</v>
          </cell>
          <cell r="L1861" t="str">
            <v>/</v>
          </cell>
          <cell r="M1861" t="str">
            <v>new</v>
          </cell>
          <cell r="N1861" t="str">
            <v>LIVE</v>
          </cell>
          <cell r="O1861" t="b">
            <v>0</v>
          </cell>
          <cell r="P1861" t="str">
            <v>Shenzhen TROS Technology Co., Ltd</v>
          </cell>
          <cell r="Q1861">
            <v>0</v>
          </cell>
        </row>
        <row r="1862">
          <cell r="B1862" t="str">
            <v>HI-1105B</v>
          </cell>
          <cell r="C1862" t="str">
            <v>HIKEit X5 Electronic Drive Throttle Pedal Accelerator Controller for Chrysler 300C</v>
          </cell>
          <cell r="D1862">
            <v>0.2</v>
          </cell>
          <cell r="E1862">
            <v>0.1</v>
          </cell>
          <cell r="F1862">
            <v>0.06</v>
          </cell>
          <cell r="G1862">
            <v>0.16</v>
          </cell>
          <cell r="H1862" t="str">
            <v>HIKEit</v>
          </cell>
          <cell r="I1862" t="str">
            <v>Throttle Controller</v>
          </cell>
          <cell r="J1862" t="str">
            <v>X5</v>
          </cell>
          <cell r="K1862" t="str">
            <v>Live</v>
          </cell>
          <cell r="L1862" t="str">
            <v>/</v>
          </cell>
          <cell r="M1862" t="str">
            <v>new</v>
          </cell>
          <cell r="N1862" t="str">
            <v>LIVE</v>
          </cell>
          <cell r="O1862" t="b">
            <v>0</v>
          </cell>
          <cell r="P1862" t="str">
            <v>Shenzhen TROS Technology Co., Ltd</v>
          </cell>
          <cell r="Q1862">
            <v>0</v>
          </cell>
        </row>
        <row r="1863">
          <cell r="B1863" t="str">
            <v>HI-1589B</v>
          </cell>
          <cell r="C1863" t="str">
            <v>Hikeit X5 Electronic Drive Throttle Pedal Accelerator Controller for Chrysler Dodge</v>
          </cell>
          <cell r="D1863">
            <v>0.2</v>
          </cell>
          <cell r="E1863">
            <v>0.1</v>
          </cell>
          <cell r="F1863">
            <v>0.06</v>
          </cell>
          <cell r="G1863">
            <v>0.16</v>
          </cell>
          <cell r="H1863" t="str">
            <v>HIKEit</v>
          </cell>
          <cell r="I1863" t="str">
            <v>Throttle Controller</v>
          </cell>
          <cell r="J1863" t="str">
            <v>X5</v>
          </cell>
          <cell r="K1863" t="str">
            <v>Live</v>
          </cell>
          <cell r="L1863" t="str">
            <v>/</v>
          </cell>
          <cell r="M1863" t="str">
            <v>new</v>
          </cell>
          <cell r="N1863" t="str">
            <v>LIVE</v>
          </cell>
          <cell r="O1863" t="b">
            <v>0</v>
          </cell>
          <cell r="P1863" t="str">
            <v>Shenzhen TROS Technology Co., Ltd</v>
          </cell>
          <cell r="Q1863">
            <v>44.542400000000001</v>
          </cell>
        </row>
        <row r="1864">
          <cell r="B1864" t="str">
            <v>HI-1989B</v>
          </cell>
          <cell r="C1864" t="str">
            <v>Hikeit X5 Electronic Drive Throttle Pedal Accelerator Controller for Chrysler Maybach Mercedes-Benz</v>
          </cell>
          <cell r="D1864">
            <v>0.2</v>
          </cell>
          <cell r="E1864">
            <v>0.1</v>
          </cell>
          <cell r="F1864">
            <v>0.06</v>
          </cell>
          <cell r="G1864">
            <v>0.16</v>
          </cell>
          <cell r="H1864" t="str">
            <v>HIKEit</v>
          </cell>
          <cell r="I1864" t="str">
            <v>Throttle Controller</v>
          </cell>
          <cell r="J1864" t="str">
            <v>X5</v>
          </cell>
          <cell r="K1864" t="str">
            <v>Live</v>
          </cell>
          <cell r="L1864" t="str">
            <v>/</v>
          </cell>
          <cell r="M1864" t="str">
            <v>new</v>
          </cell>
          <cell r="N1864" t="str">
            <v>LIVE</v>
          </cell>
          <cell r="O1864" t="b">
            <v>0</v>
          </cell>
          <cell r="P1864" t="str">
            <v>Shenzhen TROS Technology Co., Ltd</v>
          </cell>
          <cell r="Q1864">
            <v>0</v>
          </cell>
        </row>
        <row r="1865">
          <cell r="B1865" t="str">
            <v>HI-1137B</v>
          </cell>
          <cell r="C1865" t="str">
            <v>HIKEit X5 Electronic Drive Throttle Pedal Accelerator Controller for Citroen Fiat</v>
          </cell>
          <cell r="D1865">
            <v>0.2</v>
          </cell>
          <cell r="E1865">
            <v>0.1</v>
          </cell>
          <cell r="F1865">
            <v>0.06</v>
          </cell>
          <cell r="G1865">
            <v>0.16</v>
          </cell>
          <cell r="H1865" t="str">
            <v>HIKEit</v>
          </cell>
          <cell r="I1865" t="str">
            <v>Throttle Controller</v>
          </cell>
          <cell r="J1865" t="str">
            <v>X5</v>
          </cell>
          <cell r="K1865" t="str">
            <v>Live</v>
          </cell>
          <cell r="L1865" t="str">
            <v>/</v>
          </cell>
          <cell r="M1865" t="str">
            <v>new</v>
          </cell>
          <cell r="N1865" t="str">
            <v>LIVE</v>
          </cell>
          <cell r="O1865" t="b">
            <v>0</v>
          </cell>
          <cell r="P1865" t="str">
            <v>Shenzhen TROS Technology Co., Ltd</v>
          </cell>
          <cell r="Q1865">
            <v>0</v>
          </cell>
        </row>
        <row r="1866">
          <cell r="B1866" t="str">
            <v>HI-1837B</v>
          </cell>
          <cell r="C1866" t="str">
            <v>HIKEit X5 Electronic Drive Throttle Pedal Accelerator Controller for Citroen Peugeot</v>
          </cell>
          <cell r="D1866">
            <v>0.2</v>
          </cell>
          <cell r="E1866">
            <v>0.1</v>
          </cell>
          <cell r="F1866">
            <v>0.06</v>
          </cell>
          <cell r="G1866">
            <v>0.16</v>
          </cell>
          <cell r="H1866" t="str">
            <v>HIKEit</v>
          </cell>
          <cell r="I1866" t="str">
            <v>Throttle Controller</v>
          </cell>
          <cell r="J1866" t="str">
            <v>X5</v>
          </cell>
          <cell r="K1866" t="str">
            <v>Live</v>
          </cell>
          <cell r="L1866" t="str">
            <v>/</v>
          </cell>
          <cell r="M1866" t="str">
            <v>new</v>
          </cell>
          <cell r="N1866" t="str">
            <v>LIVE</v>
          </cell>
          <cell r="O1866" t="b">
            <v>0</v>
          </cell>
          <cell r="P1866" t="str">
            <v>Shenzhen TROS Technology Co., Ltd</v>
          </cell>
          <cell r="Q1866">
            <v>0</v>
          </cell>
        </row>
        <row r="1867">
          <cell r="B1867" t="str">
            <v>HI-1227B</v>
          </cell>
          <cell r="C1867" t="str">
            <v>HIKEit X5 Electronic Drive Throttle Pedal Accelerator Controller for Citroen Peugeot SKU: HI-1227B</v>
          </cell>
          <cell r="D1867">
            <v>0.2</v>
          </cell>
          <cell r="E1867">
            <v>0.1</v>
          </cell>
          <cell r="F1867">
            <v>0.06</v>
          </cell>
          <cell r="G1867">
            <v>0.16</v>
          </cell>
          <cell r="H1867" t="str">
            <v>HIKEit</v>
          </cell>
          <cell r="I1867" t="str">
            <v>Throttle Controller</v>
          </cell>
          <cell r="J1867" t="str">
            <v>X5</v>
          </cell>
          <cell r="K1867" t="str">
            <v>Live</v>
          </cell>
          <cell r="L1867" t="str">
            <v>/</v>
          </cell>
          <cell r="M1867" t="str">
            <v>new</v>
          </cell>
          <cell r="N1867" t="str">
            <v>LIVE</v>
          </cell>
          <cell r="O1867" t="b">
            <v>0</v>
          </cell>
          <cell r="P1867" t="str">
            <v>Shenzhen TROS Technology Co., Ltd</v>
          </cell>
          <cell r="Q1867">
            <v>0</v>
          </cell>
        </row>
        <row r="1868">
          <cell r="B1868" t="str">
            <v>HI-1108B</v>
          </cell>
          <cell r="C1868" t="str">
            <v>HIKEit X5 Electronic Drive Throttle Pedal Accelerator Controller for Dacia Nissan Renault</v>
          </cell>
          <cell r="D1868">
            <v>0.2</v>
          </cell>
          <cell r="E1868">
            <v>0.1</v>
          </cell>
          <cell r="F1868">
            <v>0.06</v>
          </cell>
          <cell r="G1868">
            <v>0.16</v>
          </cell>
          <cell r="H1868" t="str">
            <v>HIKEit</v>
          </cell>
          <cell r="I1868" t="str">
            <v>Throttle Controller</v>
          </cell>
          <cell r="J1868" t="str">
            <v>X5</v>
          </cell>
          <cell r="K1868" t="str">
            <v>Live</v>
          </cell>
          <cell r="L1868" t="str">
            <v>/</v>
          </cell>
          <cell r="M1868" t="str">
            <v>new</v>
          </cell>
          <cell r="N1868" t="str">
            <v>LIVE</v>
          </cell>
          <cell r="O1868" t="b">
            <v>0</v>
          </cell>
          <cell r="P1868" t="str">
            <v>Shenzhen TROS Technology Co., Ltd</v>
          </cell>
          <cell r="Q1868">
            <v>41.49</v>
          </cell>
        </row>
        <row r="1869">
          <cell r="B1869" t="str">
            <v>HI-1505B</v>
          </cell>
          <cell r="C1869" t="str">
            <v>HIKEit X5 Electronic Drive Throttle Pedal Accelerator Controller for Dongfeng Greatwall Kia</v>
          </cell>
          <cell r="D1869">
            <v>0.2</v>
          </cell>
          <cell r="E1869">
            <v>0.1</v>
          </cell>
          <cell r="F1869">
            <v>0.06</v>
          </cell>
          <cell r="G1869">
            <v>0.16</v>
          </cell>
          <cell r="H1869" t="str">
            <v>HIKEit</v>
          </cell>
          <cell r="I1869" t="str">
            <v>Throttle Controller</v>
          </cell>
          <cell r="J1869" t="str">
            <v>X5</v>
          </cell>
          <cell r="K1869" t="str">
            <v>Live</v>
          </cell>
          <cell r="L1869" t="str">
            <v>/</v>
          </cell>
          <cell r="M1869" t="str">
            <v>new</v>
          </cell>
          <cell r="N1869" t="str">
            <v>LIVE</v>
          </cell>
          <cell r="O1869" t="b">
            <v>0</v>
          </cell>
          <cell r="P1869" t="str">
            <v>Shenzhen TROS Technology Co., Ltd</v>
          </cell>
          <cell r="Q1869">
            <v>0</v>
          </cell>
        </row>
        <row r="1870">
          <cell r="B1870" t="str">
            <v>HI-1606B</v>
          </cell>
          <cell r="C1870" t="str">
            <v>Hikeit X5 Electronic Drive Throttle Pedal Accelerator Controller for Ford Mazda</v>
          </cell>
          <cell r="D1870">
            <v>0.2</v>
          </cell>
          <cell r="E1870">
            <v>0.1</v>
          </cell>
          <cell r="F1870">
            <v>0.06</v>
          </cell>
          <cell r="G1870">
            <v>0.16</v>
          </cell>
          <cell r="H1870" t="str">
            <v>HIKEit</v>
          </cell>
          <cell r="I1870" t="str">
            <v>Throttle Controller</v>
          </cell>
          <cell r="J1870" t="str">
            <v>X5</v>
          </cell>
          <cell r="K1870" t="str">
            <v>Live</v>
          </cell>
          <cell r="L1870" t="str">
            <v>/</v>
          </cell>
          <cell r="M1870" t="str">
            <v>new</v>
          </cell>
          <cell r="N1870" t="str">
            <v>LIVE</v>
          </cell>
          <cell r="O1870" t="b">
            <v>0</v>
          </cell>
          <cell r="P1870" t="str">
            <v>Shenzhen TROS Technology Co., Ltd</v>
          </cell>
          <cell r="Q1870">
            <v>0</v>
          </cell>
        </row>
        <row r="1871">
          <cell r="B1871" t="str">
            <v>HI-154TB</v>
          </cell>
          <cell r="C1871" t="str">
            <v>Hikeit X5 Electronic Drive Throttle Pedal Accelerator Controller for Ford Mazda SKU: HI-154TB</v>
          </cell>
          <cell r="D1871">
            <v>0.2</v>
          </cell>
          <cell r="E1871">
            <v>0.1</v>
          </cell>
          <cell r="F1871">
            <v>0.06</v>
          </cell>
          <cell r="G1871">
            <v>0.16</v>
          </cell>
          <cell r="H1871" t="str">
            <v>HIKEit</v>
          </cell>
          <cell r="I1871" t="str">
            <v>Throttle Controller</v>
          </cell>
          <cell r="J1871" t="str">
            <v>X5</v>
          </cell>
          <cell r="K1871" t="str">
            <v>Live</v>
          </cell>
          <cell r="L1871" t="str">
            <v>/</v>
          </cell>
          <cell r="M1871" t="str">
            <v>new</v>
          </cell>
          <cell r="N1871" t="str">
            <v>LIVE</v>
          </cell>
          <cell r="O1871" t="b">
            <v>0</v>
          </cell>
          <cell r="P1871" t="str">
            <v>Shenzhen TROS Technology Co., Ltd</v>
          </cell>
          <cell r="Q1871">
            <v>0</v>
          </cell>
        </row>
        <row r="1872">
          <cell r="B1872" t="str">
            <v>HI-1208B</v>
          </cell>
          <cell r="C1872" t="str">
            <v>HIKEit X5 Electronic Drive Throttle Pedal Accelerator Controller for Ford Mazda Volvo</v>
          </cell>
          <cell r="D1872">
            <v>0.2</v>
          </cell>
          <cell r="E1872">
            <v>0.1</v>
          </cell>
          <cell r="F1872">
            <v>0.06</v>
          </cell>
          <cell r="G1872">
            <v>0.16</v>
          </cell>
          <cell r="H1872" t="str">
            <v>HIKEit</v>
          </cell>
          <cell r="I1872" t="str">
            <v>Throttle Controller</v>
          </cell>
          <cell r="J1872" t="str">
            <v>X5</v>
          </cell>
          <cell r="K1872" t="str">
            <v>Live</v>
          </cell>
          <cell r="L1872" t="str">
            <v>/</v>
          </cell>
          <cell r="M1872" t="str">
            <v>new</v>
          </cell>
          <cell r="N1872" t="str">
            <v>LIVE</v>
          </cell>
          <cell r="O1872" t="b">
            <v>0</v>
          </cell>
          <cell r="P1872" t="str">
            <v>Shenzhen TROS Technology Co., Ltd</v>
          </cell>
          <cell r="Q1872">
            <v>0</v>
          </cell>
        </row>
        <row r="1873">
          <cell r="B1873" t="str">
            <v>HI-1917B</v>
          </cell>
          <cell r="C1873" t="str">
            <v>Hikeit X5 Electronic Drive Throttle Pedal Accelerator Controller for Ford Nissan Renault</v>
          </cell>
          <cell r="D1873">
            <v>0.2</v>
          </cell>
          <cell r="E1873">
            <v>0.1</v>
          </cell>
          <cell r="F1873">
            <v>0.06</v>
          </cell>
          <cell r="G1873">
            <v>0.16</v>
          </cell>
          <cell r="H1873" t="str">
            <v>HIKEit</v>
          </cell>
          <cell r="I1873" t="str">
            <v>Throttle Controller</v>
          </cell>
          <cell r="J1873" t="str">
            <v>X5</v>
          </cell>
          <cell r="K1873" t="str">
            <v>Live</v>
          </cell>
          <cell r="L1873" t="str">
            <v>/</v>
          </cell>
          <cell r="M1873" t="str">
            <v>new</v>
          </cell>
          <cell r="N1873" t="str">
            <v>LIVE</v>
          </cell>
          <cell r="O1873" t="b">
            <v>0</v>
          </cell>
          <cell r="P1873" t="str">
            <v>Shenzhen TROS Technology Co., Ltd</v>
          </cell>
          <cell r="Q1873">
            <v>0</v>
          </cell>
        </row>
        <row r="1874">
          <cell r="B1874" t="str">
            <v>HI-1622B</v>
          </cell>
          <cell r="C1874" t="str">
            <v>Hikeit X5 Electronic Drive Throttle Pedal Accelerator Controller For Foton Hawtai</v>
          </cell>
          <cell r="D1874">
            <v>0.2</v>
          </cell>
          <cell r="E1874">
            <v>0.1</v>
          </cell>
          <cell r="F1874">
            <v>0.06</v>
          </cell>
          <cell r="G1874">
            <v>0.16</v>
          </cell>
          <cell r="H1874" t="str">
            <v>HIKEit</v>
          </cell>
          <cell r="I1874" t="str">
            <v>Throttle Controller</v>
          </cell>
          <cell r="J1874" t="str">
            <v>X5</v>
          </cell>
          <cell r="K1874" t="str">
            <v>Live</v>
          </cell>
          <cell r="L1874" t="str">
            <v>/</v>
          </cell>
          <cell r="M1874" t="str">
            <v>new</v>
          </cell>
          <cell r="N1874" t="str">
            <v>LIVE</v>
          </cell>
          <cell r="O1874" t="b">
            <v>0</v>
          </cell>
          <cell r="P1874" t="str">
            <v>Shenzhen TROS Technology Co., Ltd</v>
          </cell>
          <cell r="Q1874">
            <v>0</v>
          </cell>
        </row>
        <row r="1875">
          <cell r="B1875" t="str">
            <v>HI-1708B</v>
          </cell>
          <cell r="C1875" t="str">
            <v>HIKEit X5 Electronic Drive Throttle Pedal Accelerator Controller for Holden Mg</v>
          </cell>
          <cell r="D1875">
            <v>0.2</v>
          </cell>
          <cell r="E1875">
            <v>0.1</v>
          </cell>
          <cell r="F1875">
            <v>0.06</v>
          </cell>
          <cell r="G1875">
            <v>0.16</v>
          </cell>
          <cell r="H1875" t="str">
            <v>HIKEit</v>
          </cell>
          <cell r="I1875" t="str">
            <v>Throttle Controller</v>
          </cell>
          <cell r="J1875" t="str">
            <v>X5</v>
          </cell>
          <cell r="K1875" t="str">
            <v>Live</v>
          </cell>
          <cell r="L1875" t="str">
            <v>/</v>
          </cell>
          <cell r="M1875" t="str">
            <v>new</v>
          </cell>
          <cell r="N1875" t="str">
            <v>LIVE</v>
          </cell>
          <cell r="O1875" t="b">
            <v>0</v>
          </cell>
          <cell r="P1875" t="str">
            <v>Shenzhen TROS Technology Co., Ltd</v>
          </cell>
          <cell r="Q1875">
            <v>0</v>
          </cell>
        </row>
        <row r="1876">
          <cell r="B1876" t="str">
            <v>HI-1907B</v>
          </cell>
          <cell r="C1876" t="str">
            <v>Hikeit X5 Electronic Drive Throttle Pedal Accelerator Controller for Honda Jazz</v>
          </cell>
          <cell r="D1876">
            <v>0.2</v>
          </cell>
          <cell r="E1876">
            <v>0.1</v>
          </cell>
          <cell r="F1876">
            <v>0.06</v>
          </cell>
          <cell r="G1876">
            <v>0.16</v>
          </cell>
          <cell r="H1876" t="str">
            <v>HIKEit</v>
          </cell>
          <cell r="I1876" t="str">
            <v>Throttle Controller</v>
          </cell>
          <cell r="J1876" t="str">
            <v>X5</v>
          </cell>
          <cell r="K1876" t="str">
            <v>Live</v>
          </cell>
          <cell r="L1876" t="str">
            <v>/</v>
          </cell>
          <cell r="M1876" t="str">
            <v>new</v>
          </cell>
          <cell r="N1876" t="str">
            <v>LIVE</v>
          </cell>
          <cell r="O1876" t="b">
            <v>0</v>
          </cell>
          <cell r="P1876" t="str">
            <v>Shenzhen TROS Technology Co., Ltd</v>
          </cell>
          <cell r="Q1876">
            <v>0</v>
          </cell>
        </row>
        <row r="1877">
          <cell r="B1877" t="str">
            <v>HI-1296B</v>
          </cell>
          <cell r="C1877" t="str">
            <v>HIKEit X5 Electronic Drive Throttle Pedal Accelerator Controller for Hyundai Kia SKU: HI-1296B</v>
          </cell>
          <cell r="D1877">
            <v>0.2</v>
          </cell>
          <cell r="E1877">
            <v>0.1</v>
          </cell>
          <cell r="F1877">
            <v>0.06</v>
          </cell>
          <cell r="G1877">
            <v>0.16</v>
          </cell>
          <cell r="H1877" t="str">
            <v>HIKEit</v>
          </cell>
          <cell r="I1877" t="str">
            <v>Throttle Controller</v>
          </cell>
          <cell r="J1877" t="str">
            <v>X5</v>
          </cell>
          <cell r="K1877" t="str">
            <v>Live</v>
          </cell>
          <cell r="L1877" t="str">
            <v>/</v>
          </cell>
          <cell r="M1877" t="str">
            <v>new</v>
          </cell>
          <cell r="N1877" t="str">
            <v>LIVE</v>
          </cell>
          <cell r="O1877" t="b">
            <v>0</v>
          </cell>
          <cell r="P1877" t="str">
            <v>Shenzhen TROS Technology Co., Ltd</v>
          </cell>
          <cell r="Q1877">
            <v>0</v>
          </cell>
        </row>
        <row r="1878">
          <cell r="B1878" t="str">
            <v>HI-1306B</v>
          </cell>
          <cell r="C1878" t="str">
            <v>HIKEit X5 Electronic Drive Throttle Pedal Accelerator Controller for Hyundai Kia SKU: HI-1306B</v>
          </cell>
          <cell r="D1878">
            <v>0.2</v>
          </cell>
          <cell r="E1878">
            <v>0.1</v>
          </cell>
          <cell r="F1878">
            <v>0.06</v>
          </cell>
          <cell r="G1878">
            <v>0.16</v>
          </cell>
          <cell r="H1878" t="str">
            <v>HIKEit</v>
          </cell>
          <cell r="I1878" t="str">
            <v>Throttle Controller</v>
          </cell>
          <cell r="J1878" t="str">
            <v>X5</v>
          </cell>
          <cell r="K1878" t="str">
            <v>Live</v>
          </cell>
          <cell r="L1878" t="str">
            <v>/</v>
          </cell>
          <cell r="M1878" t="str">
            <v>new</v>
          </cell>
          <cell r="N1878" t="str">
            <v>LIVE</v>
          </cell>
          <cell r="O1878" t="b">
            <v>0</v>
          </cell>
          <cell r="P1878" t="str">
            <v>Shenzhen TROS Technology Co., Ltd</v>
          </cell>
          <cell r="Q1878">
            <v>0</v>
          </cell>
        </row>
        <row r="1879">
          <cell r="B1879" t="str">
            <v>HI-1722B</v>
          </cell>
          <cell r="C1879" t="str">
            <v>HIKEit X5 Electronic Drive Throttle Pedal Accelerator Controller for Hyundai Kia SKU: HI-1722B</v>
          </cell>
          <cell r="D1879">
            <v>0.2</v>
          </cell>
          <cell r="E1879">
            <v>0.1</v>
          </cell>
          <cell r="F1879">
            <v>0.06</v>
          </cell>
          <cell r="G1879">
            <v>0.16</v>
          </cell>
          <cell r="H1879" t="str">
            <v>HIKEit</v>
          </cell>
          <cell r="I1879" t="str">
            <v>Throttle Controller</v>
          </cell>
          <cell r="J1879" t="str">
            <v>X5</v>
          </cell>
          <cell r="K1879" t="str">
            <v>Live</v>
          </cell>
          <cell r="L1879" t="str">
            <v>/</v>
          </cell>
          <cell r="M1879" t="str">
            <v>new</v>
          </cell>
          <cell r="N1879" t="str">
            <v>LIVE</v>
          </cell>
          <cell r="O1879" t="b">
            <v>0</v>
          </cell>
          <cell r="P1879" t="str">
            <v>Shenzhen TROS Technology Co., Ltd</v>
          </cell>
          <cell r="Q1879">
            <v>42.246699999999997</v>
          </cell>
        </row>
        <row r="1880">
          <cell r="B1880" t="str">
            <v>HI-1808B</v>
          </cell>
          <cell r="C1880" t="str">
            <v>HIKEit X5 Electronic Drive Throttle Pedal Accelerator Controller for Hyundai Kia SKU: HI-1808B</v>
          </cell>
          <cell r="D1880">
            <v>0.2</v>
          </cell>
          <cell r="E1880">
            <v>0.1</v>
          </cell>
          <cell r="F1880">
            <v>0.06</v>
          </cell>
          <cell r="G1880">
            <v>0.16</v>
          </cell>
          <cell r="H1880" t="str">
            <v>HIKEit</v>
          </cell>
          <cell r="I1880" t="str">
            <v>Throttle Controller</v>
          </cell>
          <cell r="J1880" t="str">
            <v>X5</v>
          </cell>
          <cell r="K1880" t="str">
            <v>Live</v>
          </cell>
          <cell r="L1880" t="str">
            <v>/</v>
          </cell>
          <cell r="M1880" t="str">
            <v>new</v>
          </cell>
          <cell r="N1880" t="str">
            <v>LIVE</v>
          </cell>
          <cell r="O1880" t="b">
            <v>0</v>
          </cell>
          <cell r="P1880" t="str">
            <v>Shenzhen TROS Technology Co., Ltd</v>
          </cell>
          <cell r="Q1880">
            <v>0</v>
          </cell>
        </row>
        <row r="1881">
          <cell r="B1881" t="str">
            <v>HI-1189B</v>
          </cell>
          <cell r="C1881" t="str">
            <v>HIKEit X5 Electronic Drive Throttle Pedal Accelerator Controller for Infiniti Nissan</v>
          </cell>
          <cell r="D1881">
            <v>0.2</v>
          </cell>
          <cell r="E1881">
            <v>0.1</v>
          </cell>
          <cell r="F1881">
            <v>0.06</v>
          </cell>
          <cell r="G1881">
            <v>0.16</v>
          </cell>
          <cell r="H1881" t="str">
            <v>HIKEit</v>
          </cell>
          <cell r="I1881" t="str">
            <v>Throttle Controller</v>
          </cell>
          <cell r="J1881" t="str">
            <v>X5</v>
          </cell>
          <cell r="K1881" t="str">
            <v>Live</v>
          </cell>
          <cell r="L1881" t="str">
            <v>/</v>
          </cell>
          <cell r="M1881" t="str">
            <v>new</v>
          </cell>
          <cell r="N1881" t="str">
            <v>LIVE</v>
          </cell>
          <cell r="O1881" t="b">
            <v>0</v>
          </cell>
          <cell r="P1881" t="str">
            <v>Shenzhen TROS Technology Co., Ltd</v>
          </cell>
          <cell r="Q1881">
            <v>41.49</v>
          </cell>
        </row>
        <row r="1882">
          <cell r="B1882" t="str">
            <v>HI-1219B</v>
          </cell>
          <cell r="C1882" t="str">
            <v>HIKEit X5 Electronic Drive Throttle Pedal Accelerator Controller for Infiniti Qx60 Qx50 SKU: HI-1219B</v>
          </cell>
          <cell r="D1882">
            <v>0.2</v>
          </cell>
          <cell r="E1882">
            <v>0.1</v>
          </cell>
          <cell r="F1882">
            <v>0.06</v>
          </cell>
          <cell r="G1882">
            <v>0.16</v>
          </cell>
          <cell r="H1882" t="str">
            <v>HIKEit</v>
          </cell>
          <cell r="I1882" t="str">
            <v>Throttle Controller</v>
          </cell>
          <cell r="J1882" t="str">
            <v>X5</v>
          </cell>
          <cell r="K1882" t="str">
            <v>Live</v>
          </cell>
          <cell r="L1882" t="str">
            <v>/</v>
          </cell>
          <cell r="M1882" t="str">
            <v>new</v>
          </cell>
          <cell r="N1882" t="str">
            <v>LIVE</v>
          </cell>
          <cell r="O1882" t="b">
            <v>0</v>
          </cell>
          <cell r="P1882" t="str">
            <v>Shenzhen TROS Technology Co., Ltd</v>
          </cell>
          <cell r="Q1882">
            <v>0</v>
          </cell>
        </row>
        <row r="1883">
          <cell r="B1883" t="str">
            <v>HI-219B</v>
          </cell>
          <cell r="C1883" t="str">
            <v>Hikeit X5 Electronic Drive Throttle Pedal Accelerator Controller For Infiniti Qx60 Qx50 SKU: HI-219B</v>
          </cell>
          <cell r="D1883">
            <v>0.3</v>
          </cell>
          <cell r="E1883">
            <v>0.16</v>
          </cell>
          <cell r="F1883">
            <v>0.06</v>
          </cell>
          <cell r="G1883">
            <v>0.1</v>
          </cell>
          <cell r="H1883" t="str">
            <v>HIKEit</v>
          </cell>
          <cell r="I1883" t="str">
            <v>Throttle Controller</v>
          </cell>
          <cell r="J1883" t="str">
            <v>X9</v>
          </cell>
          <cell r="K1883" t="str">
            <v>Live</v>
          </cell>
          <cell r="L1883" t="str">
            <v>/</v>
          </cell>
          <cell r="M1883" t="str">
            <v>new</v>
          </cell>
          <cell r="N1883" t="str">
            <v>LIVE</v>
          </cell>
          <cell r="O1883" t="b">
            <v>0</v>
          </cell>
          <cell r="P1883" t="str">
            <v>Shenzhen TROS Technology Co., Ltd</v>
          </cell>
          <cell r="Q1883">
            <v>0</v>
          </cell>
        </row>
        <row r="1884">
          <cell r="B1884" t="str">
            <v>HI-1038B</v>
          </cell>
          <cell r="C1884" t="str">
            <v>HIKEit X5 Electronic Drive Throttle Pedal Accelerator Controller for Isuzu Lexus Scion</v>
          </cell>
          <cell r="D1884">
            <v>0.2</v>
          </cell>
          <cell r="E1884">
            <v>0.1</v>
          </cell>
          <cell r="F1884">
            <v>0.06</v>
          </cell>
          <cell r="G1884">
            <v>0.16</v>
          </cell>
          <cell r="H1884" t="str">
            <v>HIKEit</v>
          </cell>
          <cell r="I1884" t="str">
            <v>Throttle Controller</v>
          </cell>
          <cell r="J1884" t="str">
            <v>X5</v>
          </cell>
          <cell r="K1884" t="str">
            <v>Live</v>
          </cell>
          <cell r="L1884" t="str">
            <v>/</v>
          </cell>
          <cell r="M1884" t="str">
            <v>new</v>
          </cell>
          <cell r="N1884" t="str">
            <v>LIVE</v>
          </cell>
          <cell r="O1884" t="b">
            <v>0</v>
          </cell>
          <cell r="P1884" t="str">
            <v>Shenzhen TROS Technology Co., Ltd</v>
          </cell>
          <cell r="Q1884">
            <v>0</v>
          </cell>
        </row>
        <row r="1885">
          <cell r="B1885" t="str">
            <v>HI-1501B</v>
          </cell>
          <cell r="C1885" t="str">
            <v>HIKEit X5 Electronic Drive Throttle Pedal Accelerator Controller for Jaguar Land Rover</v>
          </cell>
          <cell r="D1885">
            <v>0.2</v>
          </cell>
          <cell r="E1885">
            <v>0.1</v>
          </cell>
          <cell r="F1885">
            <v>0.06</v>
          </cell>
          <cell r="G1885">
            <v>0.16</v>
          </cell>
          <cell r="H1885" t="str">
            <v>HIKEit</v>
          </cell>
          <cell r="I1885" t="str">
            <v>Throttle Controller</v>
          </cell>
          <cell r="J1885" t="str">
            <v>X5</v>
          </cell>
          <cell r="K1885" t="str">
            <v>Live</v>
          </cell>
          <cell r="L1885" t="str">
            <v>/</v>
          </cell>
          <cell r="M1885" t="str">
            <v>new</v>
          </cell>
          <cell r="N1885" t="str">
            <v>LIVE</v>
          </cell>
          <cell r="O1885" t="b">
            <v>0</v>
          </cell>
          <cell r="P1885" t="str">
            <v>Shenzhen TROS Technology Co., Ltd</v>
          </cell>
          <cell r="Q1885">
            <v>0</v>
          </cell>
        </row>
        <row r="1886">
          <cell r="B1886" t="str">
            <v>HI-1109B</v>
          </cell>
          <cell r="C1886" t="str">
            <v>HIKEit X5 Electronic Drive Throttle Pedal Accelerator Controller for Jaguar XK</v>
          </cell>
          <cell r="D1886">
            <v>0.2</v>
          </cell>
          <cell r="E1886">
            <v>0.1</v>
          </cell>
          <cell r="F1886">
            <v>0.06</v>
          </cell>
          <cell r="G1886">
            <v>0.16</v>
          </cell>
          <cell r="H1886" t="str">
            <v>HIKEit</v>
          </cell>
          <cell r="I1886" t="str">
            <v>Throttle Controller</v>
          </cell>
          <cell r="J1886" t="str">
            <v>X5</v>
          </cell>
          <cell r="K1886" t="str">
            <v>Live</v>
          </cell>
          <cell r="L1886" t="str">
            <v>/</v>
          </cell>
          <cell r="M1886" t="str">
            <v>new</v>
          </cell>
          <cell r="N1886" t="str">
            <v>LIVE</v>
          </cell>
          <cell r="O1886" t="b">
            <v>0</v>
          </cell>
          <cell r="P1886" t="str">
            <v>Shenzhen TROS Technology Co., Ltd</v>
          </cell>
          <cell r="Q1886">
            <v>0</v>
          </cell>
        </row>
        <row r="1887">
          <cell r="B1887" t="str">
            <v>HI-1335B</v>
          </cell>
          <cell r="C1887" t="str">
            <v>HIKEit X5 Electronic Drive Throttle Pedal Accelerator Controller for Jmc Yuhu</v>
          </cell>
          <cell r="D1887">
            <v>0.2</v>
          </cell>
          <cell r="E1887">
            <v>0.1</v>
          </cell>
          <cell r="F1887">
            <v>0.06</v>
          </cell>
          <cell r="G1887">
            <v>0.16</v>
          </cell>
          <cell r="H1887" t="str">
            <v>HIKEit</v>
          </cell>
          <cell r="I1887" t="str">
            <v>Throttle Controller</v>
          </cell>
          <cell r="J1887" t="str">
            <v>X5</v>
          </cell>
          <cell r="K1887" t="str">
            <v>Live</v>
          </cell>
          <cell r="L1887" t="str">
            <v>/</v>
          </cell>
          <cell r="M1887" t="str">
            <v>new</v>
          </cell>
          <cell r="N1887" t="str">
            <v>LIVE</v>
          </cell>
          <cell r="O1887" t="b">
            <v>0</v>
          </cell>
          <cell r="P1887" t="str">
            <v>Shenzhen TROS Technology Co., Ltd</v>
          </cell>
          <cell r="Q1887">
            <v>0</v>
          </cell>
        </row>
        <row r="1888">
          <cell r="B1888" t="str">
            <v>HI-1018B</v>
          </cell>
          <cell r="C1888" t="str">
            <v>HIKEit X5 Electronic Drive Throttle Pedal Accelerator Controller for Kia FORTE</v>
          </cell>
          <cell r="D1888">
            <v>0.2</v>
          </cell>
          <cell r="E1888">
            <v>0.1</v>
          </cell>
          <cell r="F1888">
            <v>0.06</v>
          </cell>
          <cell r="G1888">
            <v>0.16</v>
          </cell>
          <cell r="H1888" t="str">
            <v>HIKEit</v>
          </cell>
          <cell r="I1888" t="str">
            <v>Throttle Controller</v>
          </cell>
          <cell r="J1888" t="str">
            <v>X5</v>
          </cell>
          <cell r="K1888" t="str">
            <v>Live</v>
          </cell>
          <cell r="L1888" t="str">
            <v>/</v>
          </cell>
          <cell r="M1888" t="str">
            <v>new</v>
          </cell>
          <cell r="N1888" t="str">
            <v>LIVE</v>
          </cell>
          <cell r="O1888" t="b">
            <v>0</v>
          </cell>
          <cell r="P1888" t="str">
            <v>Shenzhen TROS Technology Co., Ltd</v>
          </cell>
          <cell r="Q1888">
            <v>0</v>
          </cell>
        </row>
        <row r="1889">
          <cell r="B1889" t="str">
            <v>HI-1979B</v>
          </cell>
          <cell r="C1889" t="str">
            <v>Hikeit X5 Electronic Drive Throttle Pedal Accelerator Controller for Land Rover Discovery 3</v>
          </cell>
          <cell r="D1889">
            <v>0.2</v>
          </cell>
          <cell r="E1889">
            <v>0.1</v>
          </cell>
          <cell r="F1889">
            <v>0.06</v>
          </cell>
          <cell r="G1889">
            <v>0.16</v>
          </cell>
          <cell r="H1889" t="str">
            <v>HIKEit</v>
          </cell>
          <cell r="I1889" t="str">
            <v>Throttle Controller</v>
          </cell>
          <cell r="J1889" t="str">
            <v>X5</v>
          </cell>
          <cell r="K1889" t="str">
            <v>Live</v>
          </cell>
          <cell r="L1889" t="str">
            <v>/</v>
          </cell>
          <cell r="M1889" t="str">
            <v>new</v>
          </cell>
          <cell r="N1889" t="str">
            <v>LIVE</v>
          </cell>
          <cell r="O1889" t="b">
            <v>0</v>
          </cell>
          <cell r="P1889" t="str">
            <v>Shenzhen TROS Technology Co., Ltd</v>
          </cell>
          <cell r="Q1889">
            <v>0</v>
          </cell>
        </row>
        <row r="1890">
          <cell r="B1890" t="str">
            <v>HI-197TB</v>
          </cell>
          <cell r="C1890" t="str">
            <v>Hikeit X5 Electronic Drive Throttle Pedal Accelerator Controller for Land Rover Discovery 3</v>
          </cell>
          <cell r="D1890">
            <v>0.2</v>
          </cell>
          <cell r="E1890">
            <v>0.1</v>
          </cell>
          <cell r="F1890">
            <v>0.06</v>
          </cell>
          <cell r="G1890">
            <v>0.16</v>
          </cell>
          <cell r="H1890" t="str">
            <v>HIKEit</v>
          </cell>
          <cell r="I1890" t="str">
            <v>Throttle Controller</v>
          </cell>
          <cell r="J1890" t="str">
            <v>X5</v>
          </cell>
          <cell r="K1890" t="str">
            <v>Live</v>
          </cell>
          <cell r="L1890" t="str">
            <v>/</v>
          </cell>
          <cell r="M1890" t="str">
            <v>new</v>
          </cell>
          <cell r="N1890" t="str">
            <v>LIVE</v>
          </cell>
          <cell r="O1890" t="b">
            <v>0</v>
          </cell>
          <cell r="P1890" t="str">
            <v>Shenzhen TROS Technology Co., Ltd</v>
          </cell>
          <cell r="Q1890">
            <v>0</v>
          </cell>
        </row>
        <row r="1891">
          <cell r="B1891" t="str">
            <v>HI-1311B</v>
          </cell>
          <cell r="C1891" t="str">
            <v>HIKEit X5 Electronic Drive Throttle Pedal Accelerator Controller for Land Rover Evoque</v>
          </cell>
          <cell r="D1891">
            <v>0.2</v>
          </cell>
          <cell r="E1891">
            <v>0.1</v>
          </cell>
          <cell r="F1891">
            <v>0.06</v>
          </cell>
          <cell r="G1891">
            <v>0.16</v>
          </cell>
          <cell r="H1891" t="str">
            <v>HIKEit</v>
          </cell>
          <cell r="I1891" t="str">
            <v>Throttle Controller</v>
          </cell>
          <cell r="J1891" t="str">
            <v>X5</v>
          </cell>
          <cell r="K1891" t="str">
            <v>Live</v>
          </cell>
          <cell r="L1891" t="str">
            <v>/</v>
          </cell>
          <cell r="M1891" t="str">
            <v>new</v>
          </cell>
          <cell r="N1891" t="str">
            <v>LIVE</v>
          </cell>
          <cell r="O1891" t="b">
            <v>0</v>
          </cell>
          <cell r="P1891" t="str">
            <v>Shenzhen TROS Technology Co., Ltd</v>
          </cell>
          <cell r="Q1891">
            <v>0</v>
          </cell>
        </row>
        <row r="1892">
          <cell r="B1892" t="str">
            <v>HI-1001B</v>
          </cell>
          <cell r="C1892" t="str">
            <v>HIKEit X5 Electronic Drive Throttle Pedal Accelerator Controller for Land Rover Freelander 2</v>
          </cell>
          <cell r="D1892">
            <v>0.2</v>
          </cell>
          <cell r="E1892">
            <v>0.1</v>
          </cell>
          <cell r="F1892">
            <v>0.06</v>
          </cell>
          <cell r="G1892">
            <v>0.16</v>
          </cell>
          <cell r="H1892" t="str">
            <v>HIKEit</v>
          </cell>
          <cell r="I1892" t="str">
            <v>Throttle Controller</v>
          </cell>
          <cell r="J1892" t="str">
            <v>X5</v>
          </cell>
          <cell r="K1892" t="str">
            <v>Live</v>
          </cell>
          <cell r="L1892" t="str">
            <v>/</v>
          </cell>
          <cell r="M1892" t="str">
            <v>new</v>
          </cell>
          <cell r="N1892" t="str">
            <v>LIVE</v>
          </cell>
          <cell r="O1892" t="b">
            <v>0</v>
          </cell>
          <cell r="P1892" t="str">
            <v>Shenzhen TROS Technology Co., Ltd</v>
          </cell>
          <cell r="Q1892">
            <v>0</v>
          </cell>
        </row>
        <row r="1893">
          <cell r="B1893" t="str">
            <v>HI-1765B</v>
          </cell>
          <cell r="C1893" t="str">
            <v>HIKEit X5 Electronic Drive Throttle Pedal Accelerator Controller for Lexus Suzuki</v>
          </cell>
          <cell r="D1893">
            <v>0.2</v>
          </cell>
          <cell r="E1893">
            <v>0.1</v>
          </cell>
          <cell r="F1893">
            <v>0.06</v>
          </cell>
          <cell r="G1893">
            <v>0.16</v>
          </cell>
          <cell r="H1893" t="str">
            <v>HIKEit</v>
          </cell>
          <cell r="I1893" t="str">
            <v>Throttle Controller</v>
          </cell>
          <cell r="J1893" t="str">
            <v>X5</v>
          </cell>
          <cell r="K1893" t="str">
            <v>Live</v>
          </cell>
          <cell r="L1893" t="str">
            <v>/</v>
          </cell>
          <cell r="M1893" t="str">
            <v>new</v>
          </cell>
          <cell r="N1893" t="str">
            <v>LIVE</v>
          </cell>
          <cell r="O1893" t="b">
            <v>0</v>
          </cell>
          <cell r="P1893" t="str">
            <v>Shenzhen TROS Technology Co., Ltd</v>
          </cell>
          <cell r="Q1893">
            <v>43.63</v>
          </cell>
        </row>
        <row r="1894">
          <cell r="B1894" t="str">
            <v>HI-1138B</v>
          </cell>
          <cell r="C1894" t="str">
            <v>HIKEit X5 Electronic Drive Throttle Pedal Accelerator Controller for Lexus Toyota</v>
          </cell>
          <cell r="D1894">
            <v>0.2</v>
          </cell>
          <cell r="E1894">
            <v>0.1</v>
          </cell>
          <cell r="F1894">
            <v>0.06</v>
          </cell>
          <cell r="G1894">
            <v>0.16</v>
          </cell>
          <cell r="H1894" t="str">
            <v>HIKEit</v>
          </cell>
          <cell r="I1894" t="str">
            <v>Throttle Controller</v>
          </cell>
          <cell r="J1894" t="str">
            <v>X5</v>
          </cell>
          <cell r="K1894" t="str">
            <v>Live</v>
          </cell>
          <cell r="L1894" t="str">
            <v>/</v>
          </cell>
          <cell r="M1894" t="str">
            <v>new</v>
          </cell>
          <cell r="N1894" t="str">
            <v>LIVE</v>
          </cell>
          <cell r="O1894" t="b">
            <v>0</v>
          </cell>
          <cell r="P1894" t="str">
            <v>Shenzhen TROS Technology Co., Ltd</v>
          </cell>
          <cell r="Q1894">
            <v>0</v>
          </cell>
        </row>
        <row r="1895">
          <cell r="B1895" t="str">
            <v>HI-1515B</v>
          </cell>
          <cell r="C1895" t="str">
            <v>Hikeit X5 Electronic Drive Throttle Pedal Accelerator Controller For Lotus Proton</v>
          </cell>
          <cell r="D1895">
            <v>0.2</v>
          </cell>
          <cell r="E1895">
            <v>0.1</v>
          </cell>
          <cell r="F1895">
            <v>0.06</v>
          </cell>
          <cell r="G1895">
            <v>0.16</v>
          </cell>
          <cell r="H1895" t="str">
            <v>HIKEit</v>
          </cell>
          <cell r="I1895" t="str">
            <v>Throttle Controller</v>
          </cell>
          <cell r="J1895" t="str">
            <v>X5</v>
          </cell>
          <cell r="K1895" t="str">
            <v>Live</v>
          </cell>
          <cell r="L1895" t="str">
            <v>/</v>
          </cell>
          <cell r="M1895" t="str">
            <v>new</v>
          </cell>
          <cell r="N1895" t="str">
            <v>LIVE</v>
          </cell>
          <cell r="O1895" t="b">
            <v>0</v>
          </cell>
          <cell r="P1895" t="str">
            <v>Shenzhen TROS Technology Co., Ltd</v>
          </cell>
          <cell r="Q1895">
            <v>0</v>
          </cell>
        </row>
        <row r="1896">
          <cell r="B1896" t="str">
            <v>HI-1057B</v>
          </cell>
          <cell r="C1896" t="str">
            <v>HIKEit X5 Electronic Drive Throttle Pedal Accelerator Controller for M6 F3 G6 Surui S7 G5</v>
          </cell>
          <cell r="D1896">
            <v>0.2</v>
          </cell>
          <cell r="E1896">
            <v>0.1</v>
          </cell>
          <cell r="F1896">
            <v>0.06</v>
          </cell>
          <cell r="G1896">
            <v>0.16</v>
          </cell>
          <cell r="H1896" t="str">
            <v>HIKEit</v>
          </cell>
          <cell r="I1896" t="str">
            <v>Throttle Controller</v>
          </cell>
          <cell r="J1896" t="str">
            <v>X5</v>
          </cell>
          <cell r="K1896" t="str">
            <v>Live</v>
          </cell>
          <cell r="L1896" t="str">
            <v>/</v>
          </cell>
          <cell r="M1896" t="str">
            <v>new</v>
          </cell>
          <cell r="N1896" t="str">
            <v>LIVE</v>
          </cell>
          <cell r="O1896" t="b">
            <v>0</v>
          </cell>
          <cell r="P1896" t="str">
            <v>Shenzhen TROS Technology Co., Ltd</v>
          </cell>
          <cell r="Q1896">
            <v>0</v>
          </cell>
        </row>
        <row r="1897">
          <cell r="B1897" t="str">
            <v>HI-1209B</v>
          </cell>
          <cell r="C1897" t="str">
            <v>Hikeit X5 Electronic Drive Throttle Pedal Accelerator Controller For Maserati Granturismo</v>
          </cell>
          <cell r="D1897">
            <v>0.2</v>
          </cell>
          <cell r="E1897">
            <v>0.1</v>
          </cell>
          <cell r="F1897">
            <v>0.06</v>
          </cell>
          <cell r="G1897">
            <v>0.16</v>
          </cell>
          <cell r="H1897" t="str">
            <v>HIKEit</v>
          </cell>
          <cell r="I1897" t="str">
            <v>Throttle Controller</v>
          </cell>
          <cell r="J1897" t="str">
            <v>X5</v>
          </cell>
          <cell r="K1897" t="str">
            <v>Live</v>
          </cell>
          <cell r="L1897" t="str">
            <v>/</v>
          </cell>
          <cell r="M1897" t="str">
            <v>new</v>
          </cell>
          <cell r="N1897" t="str">
            <v>LIVE</v>
          </cell>
          <cell r="O1897" t="b">
            <v>0</v>
          </cell>
          <cell r="P1897" t="str">
            <v>Shenzhen TROS Technology Co., Ltd</v>
          </cell>
          <cell r="Q1897">
            <v>0</v>
          </cell>
        </row>
        <row r="1898">
          <cell r="B1898" t="str">
            <v>HI-1226B</v>
          </cell>
          <cell r="C1898" t="str">
            <v>Hikeit X5 Electronic Drive Throttle Pedal Accelerator Controller For Mazda Axela Cx-3</v>
          </cell>
          <cell r="D1898">
            <v>0.2</v>
          </cell>
          <cell r="E1898">
            <v>0.1</v>
          </cell>
          <cell r="F1898">
            <v>0.06</v>
          </cell>
          <cell r="G1898">
            <v>0.16</v>
          </cell>
          <cell r="H1898" t="str">
            <v>HIKEit</v>
          </cell>
          <cell r="I1898" t="str">
            <v>Throttle Controller</v>
          </cell>
          <cell r="J1898" t="str">
            <v>X5</v>
          </cell>
          <cell r="K1898" t="str">
            <v>Live</v>
          </cell>
          <cell r="L1898" t="str">
            <v>/</v>
          </cell>
          <cell r="M1898" t="str">
            <v>new</v>
          </cell>
          <cell r="N1898" t="str">
            <v>LIVE</v>
          </cell>
          <cell r="O1898" t="b">
            <v>0</v>
          </cell>
          <cell r="P1898" t="str">
            <v>Shenzhen TROS Technology Co., Ltd</v>
          </cell>
          <cell r="Q1898">
            <v>41.49</v>
          </cell>
        </row>
        <row r="1899">
          <cell r="B1899" t="str">
            <v>HI-1608B</v>
          </cell>
          <cell r="C1899" t="str">
            <v>HIKEit X5 Electronic Drive Throttle Pedal Accelerator Controller for Mazda Mx-5</v>
          </cell>
          <cell r="D1899">
            <v>0.2</v>
          </cell>
          <cell r="E1899">
            <v>0.1</v>
          </cell>
          <cell r="F1899">
            <v>0.06</v>
          </cell>
          <cell r="G1899">
            <v>0.16</v>
          </cell>
          <cell r="H1899" t="str">
            <v>HIKEit</v>
          </cell>
          <cell r="I1899" t="str">
            <v>Throttle Controller</v>
          </cell>
          <cell r="J1899" t="str">
            <v>X5</v>
          </cell>
          <cell r="K1899" t="str">
            <v>Live</v>
          </cell>
          <cell r="L1899" t="str">
            <v>/</v>
          </cell>
          <cell r="M1899" t="str">
            <v>new</v>
          </cell>
          <cell r="N1899" t="str">
            <v>LIVE</v>
          </cell>
          <cell r="O1899" t="b">
            <v>0</v>
          </cell>
          <cell r="P1899" t="str">
            <v>Shenzhen TROS Technology Co., Ltd</v>
          </cell>
          <cell r="Q1899">
            <v>0</v>
          </cell>
        </row>
        <row r="1900">
          <cell r="B1900" t="str">
            <v>HI-1518B</v>
          </cell>
          <cell r="C1900" t="str">
            <v>HIKEit X5 Electronic Drive Throttle Pedal Accelerator Controller for Mazda Volvo</v>
          </cell>
          <cell r="D1900">
            <v>0.2</v>
          </cell>
          <cell r="E1900">
            <v>0.1</v>
          </cell>
          <cell r="F1900">
            <v>0.06</v>
          </cell>
          <cell r="G1900">
            <v>0.16</v>
          </cell>
          <cell r="H1900" t="str">
            <v>HIKEit</v>
          </cell>
          <cell r="I1900" t="str">
            <v>Throttle Controller</v>
          </cell>
          <cell r="J1900" t="str">
            <v>X5</v>
          </cell>
          <cell r="K1900" t="str">
            <v>Live</v>
          </cell>
          <cell r="L1900" t="str">
            <v>/</v>
          </cell>
          <cell r="M1900" t="str">
            <v>new</v>
          </cell>
          <cell r="N1900" t="str">
            <v>LIVE</v>
          </cell>
          <cell r="O1900" t="b">
            <v>0</v>
          </cell>
          <cell r="P1900" t="str">
            <v>Shenzhen TROS Technology Co., Ltd</v>
          </cell>
          <cell r="Q1900">
            <v>41.49</v>
          </cell>
        </row>
        <row r="1901">
          <cell r="B1901" t="str">
            <v>HI-1999B</v>
          </cell>
          <cell r="C1901" t="str">
            <v>HIKEit X5 Electronic Drive Throttle Pedal Accelerator Controller for Mercedes-Benz Volkswagen</v>
          </cell>
          <cell r="D1901">
            <v>0.2</v>
          </cell>
          <cell r="E1901">
            <v>0.1</v>
          </cell>
          <cell r="F1901">
            <v>0.06</v>
          </cell>
          <cell r="G1901">
            <v>0.16</v>
          </cell>
          <cell r="H1901" t="str">
            <v>HIKEit</v>
          </cell>
          <cell r="I1901" t="str">
            <v>Throttle Controller</v>
          </cell>
          <cell r="J1901" t="str">
            <v>X5</v>
          </cell>
          <cell r="K1901" t="str">
            <v>Live</v>
          </cell>
          <cell r="L1901" t="str">
            <v>/</v>
          </cell>
          <cell r="M1901" t="str">
            <v>new</v>
          </cell>
          <cell r="N1901" t="str">
            <v>LIVE</v>
          </cell>
          <cell r="O1901" t="b">
            <v>0</v>
          </cell>
          <cell r="P1901" t="str">
            <v>Shenzhen TROS Technology Co., Ltd</v>
          </cell>
          <cell r="Q1901">
            <v>43.786700000000003</v>
          </cell>
        </row>
        <row r="1902">
          <cell r="B1902" t="str">
            <v>HI-1701B</v>
          </cell>
          <cell r="C1902" t="str">
            <v>HIKEit X5 Electronic Drive Throttle Pedal Accelerator Controller for Mitsubishi Galant</v>
          </cell>
          <cell r="D1902">
            <v>0.2</v>
          </cell>
          <cell r="E1902">
            <v>0.1</v>
          </cell>
          <cell r="F1902">
            <v>0.06</v>
          </cell>
          <cell r="G1902">
            <v>0.16</v>
          </cell>
          <cell r="H1902" t="str">
            <v>HIKEit</v>
          </cell>
          <cell r="I1902" t="str">
            <v>Throttle Controller</v>
          </cell>
          <cell r="J1902" t="str">
            <v>X5</v>
          </cell>
          <cell r="K1902" t="str">
            <v>Live</v>
          </cell>
          <cell r="L1902" t="str">
            <v>/</v>
          </cell>
          <cell r="M1902" t="str">
            <v>new</v>
          </cell>
          <cell r="N1902" t="str">
            <v>LIVE</v>
          </cell>
          <cell r="O1902" t="b">
            <v>0</v>
          </cell>
          <cell r="P1902" t="str">
            <v>Shenzhen TROS Technology Co., Ltd</v>
          </cell>
          <cell r="Q1902">
            <v>0</v>
          </cell>
        </row>
        <row r="1903">
          <cell r="B1903" t="str">
            <v>HI-1157B</v>
          </cell>
          <cell r="C1903" t="str">
            <v>HIKEit X5 Electronic Drive Throttle Pedal Accelerator Controller for Mitsubishi Pajero</v>
          </cell>
          <cell r="D1903">
            <v>0.2</v>
          </cell>
          <cell r="E1903">
            <v>0.1</v>
          </cell>
          <cell r="F1903">
            <v>0.06</v>
          </cell>
          <cell r="G1903">
            <v>0.16</v>
          </cell>
          <cell r="H1903" t="str">
            <v>HIKEit</v>
          </cell>
          <cell r="I1903" t="str">
            <v>Throttle Controller</v>
          </cell>
          <cell r="J1903" t="str">
            <v>X5</v>
          </cell>
          <cell r="K1903" t="str">
            <v>Live</v>
          </cell>
          <cell r="L1903" t="str">
            <v>/</v>
          </cell>
          <cell r="M1903" t="str">
            <v>new</v>
          </cell>
          <cell r="N1903" t="str">
            <v>LIVE</v>
          </cell>
          <cell r="O1903" t="b">
            <v>0</v>
          </cell>
          <cell r="P1903" t="str">
            <v>Shenzhen TROS Technology Co., Ltd</v>
          </cell>
          <cell r="Q1903">
            <v>0</v>
          </cell>
        </row>
        <row r="1904">
          <cell r="B1904" t="str">
            <v>HI-1906B</v>
          </cell>
          <cell r="C1904" t="str">
            <v>Hikeit X5 Electronic Drive Throttle Pedal Accelerator Controller for Mitsubishi Suzuki</v>
          </cell>
          <cell r="D1904">
            <v>0.2</v>
          </cell>
          <cell r="E1904">
            <v>0.1</v>
          </cell>
          <cell r="F1904">
            <v>0.06</v>
          </cell>
          <cell r="G1904">
            <v>0.16</v>
          </cell>
          <cell r="H1904" t="str">
            <v>HIKEit</v>
          </cell>
          <cell r="I1904" t="str">
            <v>Throttle Controller</v>
          </cell>
          <cell r="J1904" t="str">
            <v>X5</v>
          </cell>
          <cell r="K1904" t="str">
            <v>Live</v>
          </cell>
          <cell r="L1904" t="str">
            <v>/</v>
          </cell>
          <cell r="M1904" t="str">
            <v>new</v>
          </cell>
          <cell r="N1904" t="str">
            <v>LIVE</v>
          </cell>
          <cell r="O1904" t="b">
            <v>0</v>
          </cell>
          <cell r="P1904" t="str">
            <v>Shenzhen TROS Technology Co., Ltd</v>
          </cell>
          <cell r="Q1904">
            <v>42.5167</v>
          </cell>
        </row>
        <row r="1905">
          <cell r="B1905" t="str">
            <v>HI-1238B</v>
          </cell>
          <cell r="C1905" t="str">
            <v>HIKEit X5 Electronic Drive Throttle Pedal Accelerator Controller for Scion Subaru Toyota</v>
          </cell>
          <cell r="D1905">
            <v>0.2</v>
          </cell>
          <cell r="E1905">
            <v>0.1</v>
          </cell>
          <cell r="F1905">
            <v>0.06</v>
          </cell>
          <cell r="G1905">
            <v>0.16</v>
          </cell>
          <cell r="H1905" t="str">
            <v>HIKEit</v>
          </cell>
          <cell r="I1905" t="str">
            <v>Throttle Controller</v>
          </cell>
          <cell r="J1905" t="str">
            <v>X5</v>
          </cell>
          <cell r="K1905" t="str">
            <v>Live</v>
          </cell>
          <cell r="L1905" t="str">
            <v>/</v>
          </cell>
          <cell r="M1905" t="str">
            <v>new</v>
          </cell>
          <cell r="N1905" t="str">
            <v>LIVE</v>
          </cell>
          <cell r="O1905" t="b">
            <v>0</v>
          </cell>
          <cell r="P1905" t="str">
            <v>Shenzhen TROS Technology Co., Ltd</v>
          </cell>
          <cell r="Q1905">
            <v>0</v>
          </cell>
        </row>
        <row r="1906">
          <cell r="B1906" t="str">
            <v>HI-1396B</v>
          </cell>
          <cell r="C1906" t="str">
            <v>HIKEit X5 Electronic Drive Throttle Pedal Accelerator Controller for Ssangyong ACTYON</v>
          </cell>
          <cell r="D1906">
            <v>0.2</v>
          </cell>
          <cell r="E1906">
            <v>0.1</v>
          </cell>
          <cell r="F1906">
            <v>0.06</v>
          </cell>
          <cell r="G1906">
            <v>0.16</v>
          </cell>
          <cell r="H1906" t="str">
            <v>HIKEit</v>
          </cell>
          <cell r="I1906" t="str">
            <v>Throttle Controller</v>
          </cell>
          <cell r="J1906" t="str">
            <v>X5</v>
          </cell>
          <cell r="K1906" t="str">
            <v>Live</v>
          </cell>
          <cell r="L1906" t="str">
            <v>/</v>
          </cell>
          <cell r="M1906" t="str">
            <v>new</v>
          </cell>
          <cell r="N1906" t="str">
            <v>LIVE</v>
          </cell>
          <cell r="O1906" t="b">
            <v>0</v>
          </cell>
          <cell r="P1906" t="str">
            <v>Shenzhen TROS Technology Co., Ltd</v>
          </cell>
          <cell r="Q1906">
            <v>0</v>
          </cell>
        </row>
        <row r="1907">
          <cell r="B1907" t="str">
            <v>HI-1053B</v>
          </cell>
          <cell r="C1907" t="str">
            <v>HIKEit X5 Electronic Drive Throttle Pedal Accelerator Controller for Subaru Forester Outback Legacy</v>
          </cell>
          <cell r="D1907">
            <v>0.2</v>
          </cell>
          <cell r="E1907">
            <v>0.1</v>
          </cell>
          <cell r="F1907">
            <v>0.06</v>
          </cell>
          <cell r="G1907">
            <v>0.16</v>
          </cell>
          <cell r="H1907" t="str">
            <v>HIKEit</v>
          </cell>
          <cell r="I1907" t="str">
            <v>Throttle Controller</v>
          </cell>
          <cell r="J1907" t="str">
            <v>X5</v>
          </cell>
          <cell r="K1907" t="str">
            <v>Live</v>
          </cell>
          <cell r="L1907" t="str">
            <v>/</v>
          </cell>
          <cell r="M1907" t="str">
            <v>new</v>
          </cell>
          <cell r="N1907" t="str">
            <v>LIVE</v>
          </cell>
          <cell r="O1907" t="b">
            <v>0</v>
          </cell>
          <cell r="P1907" t="str">
            <v>Shenzhen TROS Technology Co., Ltd</v>
          </cell>
          <cell r="Q1907">
            <v>41.49</v>
          </cell>
        </row>
        <row r="1908">
          <cell r="B1908" t="str">
            <v>HI-1853B</v>
          </cell>
          <cell r="C1908" t="str">
            <v>Hikeit X5 Electronic Drive Throttle Pedal Accelerator Controller For Subaru Levorg</v>
          </cell>
          <cell r="D1908">
            <v>0.2</v>
          </cell>
          <cell r="E1908">
            <v>0.1</v>
          </cell>
          <cell r="F1908">
            <v>0.06</v>
          </cell>
          <cell r="G1908">
            <v>0.16</v>
          </cell>
          <cell r="H1908" t="str">
            <v>HIKEit</v>
          </cell>
          <cell r="I1908" t="str">
            <v>Throttle Controller</v>
          </cell>
          <cell r="J1908" t="str">
            <v>X5</v>
          </cell>
          <cell r="K1908" t="str">
            <v>Live</v>
          </cell>
          <cell r="L1908" t="str">
            <v>/</v>
          </cell>
          <cell r="M1908" t="str">
            <v>new</v>
          </cell>
          <cell r="N1908" t="str">
            <v>LIVE</v>
          </cell>
          <cell r="O1908" t="b">
            <v>0</v>
          </cell>
          <cell r="P1908" t="str">
            <v>Shenzhen TROS Technology Co., Ltd</v>
          </cell>
          <cell r="Q1908">
            <v>0</v>
          </cell>
        </row>
        <row r="1909">
          <cell r="B1909" t="str">
            <v>HI-1012B</v>
          </cell>
          <cell r="C1909" t="str">
            <v>HIKEit X5 Electronic Drive Throttle Pedal Accelerator Controller for Suzuki LIANA A6</v>
          </cell>
          <cell r="D1909">
            <v>0.2</v>
          </cell>
          <cell r="E1909">
            <v>0.1</v>
          </cell>
          <cell r="F1909">
            <v>0.06</v>
          </cell>
          <cell r="G1909">
            <v>0.16</v>
          </cell>
          <cell r="H1909" t="str">
            <v>HIKEit</v>
          </cell>
          <cell r="I1909" t="str">
            <v>Throttle Controller</v>
          </cell>
          <cell r="J1909" t="str">
            <v>X5</v>
          </cell>
          <cell r="K1909" t="str">
            <v>Live</v>
          </cell>
          <cell r="L1909" t="str">
            <v>/</v>
          </cell>
          <cell r="M1909" t="str">
            <v>new</v>
          </cell>
          <cell r="N1909" t="str">
            <v>LIVE</v>
          </cell>
          <cell r="O1909" t="b">
            <v>0</v>
          </cell>
          <cell r="P1909" t="str">
            <v>Shenzhen TROS Technology Co., Ltd</v>
          </cell>
          <cell r="Q1909">
            <v>0</v>
          </cell>
        </row>
        <row r="1910">
          <cell r="B1910" t="str">
            <v>HI-1175B</v>
          </cell>
          <cell r="C1910" t="str">
            <v>HIKEit X5 Electronic Drive Throttle Pedal Accelerator Controller for Suzuki Mehran Jimny Swift Ignis</v>
          </cell>
          <cell r="D1910">
            <v>0.2</v>
          </cell>
          <cell r="E1910">
            <v>0.1</v>
          </cell>
          <cell r="F1910">
            <v>0.06</v>
          </cell>
          <cell r="G1910">
            <v>0.16</v>
          </cell>
          <cell r="H1910" t="str">
            <v>HIKEit</v>
          </cell>
          <cell r="I1910" t="str">
            <v>Throttle Controller</v>
          </cell>
          <cell r="J1910" t="str">
            <v>X5</v>
          </cell>
          <cell r="K1910" t="str">
            <v>Live</v>
          </cell>
          <cell r="L1910" t="str">
            <v>/</v>
          </cell>
          <cell r="M1910" t="str">
            <v>new</v>
          </cell>
          <cell r="N1910" t="str">
            <v>LIVE</v>
          </cell>
          <cell r="O1910" t="b">
            <v>0</v>
          </cell>
          <cell r="P1910" t="str">
            <v>Shenzhen TROS Technology Co., Ltd</v>
          </cell>
          <cell r="Q1910">
            <v>0</v>
          </cell>
        </row>
        <row r="1911">
          <cell r="B1911" t="str">
            <v>HI-015</v>
          </cell>
          <cell r="C1911" t="str">
            <v>HIKEit X9 ALFA ROMEO BUICK CADILLAC CHEVROLET DODGE HOLDEN JEEP MITSUBISHI NISSAN OPEL</v>
          </cell>
          <cell r="D1911">
            <v>0.2</v>
          </cell>
          <cell r="E1911">
            <v>0.1</v>
          </cell>
          <cell r="F1911">
            <v>0.06</v>
          </cell>
          <cell r="G1911">
            <v>0.16</v>
          </cell>
          <cell r="H1911" t="str">
            <v>HIKEit</v>
          </cell>
          <cell r="I1911" t="str">
            <v>Throttle Controller</v>
          </cell>
          <cell r="J1911" t="str">
            <v>X9</v>
          </cell>
          <cell r="K1911" t="str">
            <v>Live</v>
          </cell>
          <cell r="L1911" t="str">
            <v>/</v>
          </cell>
          <cell r="M1911" t="str">
            <v>new</v>
          </cell>
          <cell r="N1911" t="str">
            <v>LIVE</v>
          </cell>
          <cell r="O1911" t="b">
            <v>0</v>
          </cell>
          <cell r="P1911" t="str">
            <v>Shenzhen TROS Technology Co., Ltd</v>
          </cell>
          <cell r="Q1911">
            <v>44.03</v>
          </cell>
        </row>
        <row r="1912">
          <cell r="B1912" t="str">
            <v>HI-907B-US</v>
          </cell>
          <cell r="C1912" t="str">
            <v>HIKEit X9 Electronic Drive Throttle Pedal Accelerator Controller - Honda Jazz Civic City</v>
          </cell>
          <cell r="D1912">
            <v>0.3</v>
          </cell>
          <cell r="E1912">
            <v>0.16</v>
          </cell>
          <cell r="F1912">
            <v>0.06</v>
          </cell>
          <cell r="G1912">
            <v>0.1</v>
          </cell>
          <cell r="H1912" t="str">
            <v>HIKEit</v>
          </cell>
          <cell r="I1912" t="str">
            <v>Throttle Controller</v>
          </cell>
          <cell r="J1912" t="str">
            <v>X9</v>
          </cell>
          <cell r="K1912" t="str">
            <v>Live</v>
          </cell>
          <cell r="L1912" t="str">
            <v>/</v>
          </cell>
          <cell r="M1912" t="str">
            <v>new</v>
          </cell>
          <cell r="N1912" t="str">
            <v>LIVE</v>
          </cell>
          <cell r="O1912" t="b">
            <v>0</v>
          </cell>
          <cell r="P1912" t="str">
            <v>Shenzhen TROS Technology Co., Ltd</v>
          </cell>
          <cell r="Q1912">
            <v>0</v>
          </cell>
        </row>
        <row r="1913">
          <cell r="B1913" t="str">
            <v>HI-902B</v>
          </cell>
          <cell r="C1913" t="str">
            <v>HIKEit X9 Electronic Drive Throttle Pedal Accelerator Controller for Audi A5 S5</v>
          </cell>
          <cell r="D1913">
            <v>0.3</v>
          </cell>
          <cell r="E1913">
            <v>0.16</v>
          </cell>
          <cell r="F1913">
            <v>0.06</v>
          </cell>
          <cell r="G1913">
            <v>0.1</v>
          </cell>
          <cell r="H1913" t="str">
            <v>HIKEit</v>
          </cell>
          <cell r="I1913" t="str">
            <v>Throttle Controller</v>
          </cell>
          <cell r="J1913" t="str">
            <v>X9</v>
          </cell>
          <cell r="K1913" t="str">
            <v>Live</v>
          </cell>
          <cell r="L1913" t="str">
            <v>/</v>
          </cell>
          <cell r="M1913" t="str">
            <v>new</v>
          </cell>
          <cell r="N1913" t="str">
            <v>LIVE</v>
          </cell>
          <cell r="O1913" t="b">
            <v>0</v>
          </cell>
          <cell r="P1913" t="str">
            <v>Shenzhen TROS Technology Co., Ltd</v>
          </cell>
          <cell r="Q1913">
            <v>0</v>
          </cell>
        </row>
        <row r="1914">
          <cell r="B1914" t="str">
            <v>HI-151</v>
          </cell>
          <cell r="C1914" t="str">
            <v>HIKEit X9 Electronic Drive Throttle Pedal Accelerator Controller for AUDI BENTLEY FORD PORSCHE SEAT SKODA VW</v>
          </cell>
          <cell r="D1914">
            <v>0</v>
          </cell>
          <cell r="E1914">
            <v>0</v>
          </cell>
          <cell r="F1914">
            <v>0</v>
          </cell>
          <cell r="G1914">
            <v>0</v>
          </cell>
          <cell r="H1914" t="str">
            <v>HIKEit</v>
          </cell>
          <cell r="I1914" t="str">
            <v>Throttle Controller</v>
          </cell>
          <cell r="J1914" t="str">
            <v>X9</v>
          </cell>
          <cell r="K1914" t="str">
            <v>Live</v>
          </cell>
          <cell r="L1914" t="str">
            <v>/</v>
          </cell>
          <cell r="M1914" t="str">
            <v>new</v>
          </cell>
          <cell r="N1914" t="str">
            <v>LIVE</v>
          </cell>
          <cell r="O1914" t="b">
            <v>0</v>
          </cell>
          <cell r="P1914" t="str">
            <v>Shenzhen TROS Technology Co., Ltd</v>
          </cell>
          <cell r="Q1914">
            <v>44.57</v>
          </cell>
        </row>
        <row r="1915">
          <cell r="B1915" t="str">
            <v>HI-217B</v>
          </cell>
          <cell r="C1915" t="str">
            <v>HIKEit X9 Electronic Drive Throttle Pedal Accelerator Controller for Buick Cadillac Chevrolet Gmc</v>
          </cell>
          <cell r="D1915">
            <v>0.3</v>
          </cell>
          <cell r="E1915">
            <v>0.16</v>
          </cell>
          <cell r="F1915">
            <v>0.06</v>
          </cell>
          <cell r="G1915">
            <v>0.1</v>
          </cell>
          <cell r="H1915" t="str">
            <v>HIKEit</v>
          </cell>
          <cell r="I1915" t="str">
            <v>Throttle Controller</v>
          </cell>
          <cell r="J1915" t="str">
            <v>X9</v>
          </cell>
          <cell r="K1915" t="str">
            <v>Live</v>
          </cell>
          <cell r="L1915" t="str">
            <v>/</v>
          </cell>
          <cell r="M1915" t="str">
            <v>new</v>
          </cell>
          <cell r="N1915" t="str">
            <v>LIVE</v>
          </cell>
          <cell r="O1915" t="b">
            <v>0</v>
          </cell>
          <cell r="P1915" t="str">
            <v>Shenzhen TROS Technology Co., Ltd</v>
          </cell>
          <cell r="Q1915">
            <v>44.03</v>
          </cell>
        </row>
        <row r="1916">
          <cell r="B1916" t="str">
            <v>HI-057B</v>
          </cell>
          <cell r="C1916" t="str">
            <v>HIKEit X9 Electronic Drive Throttle Pedal Accelerator Controller for Byd M6 F3 Surui</v>
          </cell>
          <cell r="D1916">
            <v>0.3</v>
          </cell>
          <cell r="E1916">
            <v>0.16</v>
          </cell>
          <cell r="F1916">
            <v>0.06</v>
          </cell>
          <cell r="G1916">
            <v>0.1</v>
          </cell>
          <cell r="H1916" t="str">
            <v>HIKEit</v>
          </cell>
          <cell r="I1916" t="str">
            <v>Throttle Controller</v>
          </cell>
          <cell r="J1916" t="str">
            <v>X9</v>
          </cell>
          <cell r="K1916" t="str">
            <v>Live</v>
          </cell>
          <cell r="L1916" t="str">
            <v>/</v>
          </cell>
          <cell r="M1916" t="str">
            <v>new</v>
          </cell>
          <cell r="N1916" t="str">
            <v>LIVE</v>
          </cell>
          <cell r="O1916" t="b">
            <v>0</v>
          </cell>
          <cell r="P1916" t="str">
            <v>Shenzhen TROS Technology Co., Ltd</v>
          </cell>
          <cell r="Q1916">
            <v>0</v>
          </cell>
        </row>
        <row r="1917">
          <cell r="B1917" t="str">
            <v>HI-203B</v>
          </cell>
          <cell r="C1917" t="str">
            <v>HIKEit X9 Electronic Drive Throttle Pedal Accelerator Controller for Changan Alsvin</v>
          </cell>
          <cell r="D1917">
            <v>0.3</v>
          </cell>
          <cell r="E1917">
            <v>0.16</v>
          </cell>
          <cell r="F1917">
            <v>0.06</v>
          </cell>
          <cell r="G1917">
            <v>0.1</v>
          </cell>
          <cell r="H1917" t="str">
            <v>HIKEit</v>
          </cell>
          <cell r="I1917" t="str">
            <v>Throttle Controller</v>
          </cell>
          <cell r="J1917" t="str">
            <v>X9</v>
          </cell>
          <cell r="K1917" t="str">
            <v>Live</v>
          </cell>
          <cell r="L1917" t="str">
            <v>/</v>
          </cell>
          <cell r="M1917" t="str">
            <v>new</v>
          </cell>
          <cell r="N1917" t="str">
            <v>LIVE</v>
          </cell>
          <cell r="O1917" t="b">
            <v>0</v>
          </cell>
          <cell r="P1917" t="str">
            <v>Shenzhen TROS Technology Co., Ltd</v>
          </cell>
          <cell r="Q1917">
            <v>0</v>
          </cell>
        </row>
        <row r="1918">
          <cell r="B1918" t="str">
            <v>HI-328B</v>
          </cell>
          <cell r="C1918" t="str">
            <v>HIKEit X9 Electronic Drive Throttle Pedal Accelerator Controller for Changan Hyundai Kia</v>
          </cell>
          <cell r="D1918">
            <v>0.3</v>
          </cell>
          <cell r="E1918">
            <v>0.16</v>
          </cell>
          <cell r="F1918">
            <v>0.06</v>
          </cell>
          <cell r="G1918">
            <v>0.1</v>
          </cell>
          <cell r="H1918" t="str">
            <v>HIKEit</v>
          </cell>
          <cell r="I1918" t="str">
            <v>Throttle Controller</v>
          </cell>
          <cell r="J1918" t="str">
            <v>X9</v>
          </cell>
          <cell r="K1918" t="str">
            <v>Live</v>
          </cell>
          <cell r="L1918" t="str">
            <v>/</v>
          </cell>
          <cell r="M1918" t="str">
            <v>new</v>
          </cell>
          <cell r="N1918" t="str">
            <v>LIVE</v>
          </cell>
          <cell r="O1918" t="b">
            <v>0</v>
          </cell>
          <cell r="P1918" t="str">
            <v>Shenzhen TROS Technology Co., Ltd</v>
          </cell>
          <cell r="Q1918">
            <v>0</v>
          </cell>
        </row>
        <row r="1919">
          <cell r="B1919" t="str">
            <v>HI-912B</v>
          </cell>
          <cell r="C1919" t="str">
            <v>HIKEit X9 Electronic Drive Throttle Pedal Accelerator Controller for Changan Jmc</v>
          </cell>
          <cell r="D1919">
            <v>0.3</v>
          </cell>
          <cell r="E1919">
            <v>0.16</v>
          </cell>
          <cell r="F1919">
            <v>0.06</v>
          </cell>
          <cell r="G1919">
            <v>0.1</v>
          </cell>
          <cell r="H1919" t="str">
            <v>HIKEit</v>
          </cell>
          <cell r="I1919" t="str">
            <v>Throttle Controller</v>
          </cell>
          <cell r="J1919" t="str">
            <v>X9</v>
          </cell>
          <cell r="K1919" t="str">
            <v>Live</v>
          </cell>
          <cell r="L1919" t="str">
            <v>/</v>
          </cell>
          <cell r="M1919" t="str">
            <v>new</v>
          </cell>
          <cell r="N1919" t="str">
            <v>LIVE</v>
          </cell>
          <cell r="O1919" t="b">
            <v>0</v>
          </cell>
          <cell r="P1919" t="str">
            <v>Shenzhen TROS Technology Co., Ltd</v>
          </cell>
          <cell r="Q1919">
            <v>0</v>
          </cell>
        </row>
        <row r="1920">
          <cell r="B1920" t="str">
            <v>HI-122</v>
          </cell>
          <cell r="C1920" t="str">
            <v>HIKEit X9 Electronic Drive Throttle Pedal Accelerator Controller for CHEVROLET JMC LDV MAXUS</v>
          </cell>
          <cell r="D1920">
            <v>0.3</v>
          </cell>
          <cell r="E1920">
            <v>0.16</v>
          </cell>
          <cell r="F1920">
            <v>0.06</v>
          </cell>
          <cell r="G1920">
            <v>0.1</v>
          </cell>
          <cell r="H1920" t="str">
            <v>HIKEit</v>
          </cell>
          <cell r="I1920" t="str">
            <v>Throttle Controller</v>
          </cell>
          <cell r="J1920" t="str">
            <v>X9</v>
          </cell>
          <cell r="K1920" t="str">
            <v>Live</v>
          </cell>
          <cell r="L1920" t="str">
            <v>/</v>
          </cell>
          <cell r="M1920" t="str">
            <v>new</v>
          </cell>
          <cell r="N1920" t="str">
            <v>LIVE</v>
          </cell>
          <cell r="O1920" t="b">
            <v>0</v>
          </cell>
          <cell r="P1920" t="str">
            <v>Shenzhen TROS Technology Co., Ltd</v>
          </cell>
          <cell r="Q1920">
            <v>0</v>
          </cell>
        </row>
        <row r="1921">
          <cell r="B1921" t="str">
            <v>HI-137B</v>
          </cell>
          <cell r="C1921" t="str">
            <v>HIKEit X9 Electronic Drive Throttle Pedal Accelerator Controller for Citroen Fiat Lancia Opel Vauxhall Peugeot Toyota</v>
          </cell>
          <cell r="D1921">
            <v>0.3</v>
          </cell>
          <cell r="E1921">
            <v>0.16</v>
          </cell>
          <cell r="F1921">
            <v>0.06</v>
          </cell>
          <cell r="G1921">
            <v>0.1</v>
          </cell>
          <cell r="H1921" t="str">
            <v>HIKEit</v>
          </cell>
          <cell r="I1921" t="str">
            <v>Throttle Controller</v>
          </cell>
          <cell r="J1921" t="str">
            <v>X9</v>
          </cell>
          <cell r="K1921" t="str">
            <v>Live</v>
          </cell>
          <cell r="L1921" t="str">
            <v>/</v>
          </cell>
          <cell r="M1921" t="str">
            <v>new</v>
          </cell>
          <cell r="N1921" t="str">
            <v>LIVE</v>
          </cell>
          <cell r="O1921" t="b">
            <v>0</v>
          </cell>
          <cell r="P1921" t="str">
            <v>Shenzhen TROS Technology Co., Ltd</v>
          </cell>
          <cell r="Q1921">
            <v>44.03</v>
          </cell>
        </row>
        <row r="1922">
          <cell r="B1922" t="str">
            <v>HI-227B</v>
          </cell>
          <cell r="C1922" t="str">
            <v>HIKEit X9 Electronic Drive Throttle Pedal Accelerator Controller for Citroen Peugeot</v>
          </cell>
          <cell r="D1922">
            <v>0.3</v>
          </cell>
          <cell r="E1922">
            <v>0.16</v>
          </cell>
          <cell r="F1922">
            <v>0.06</v>
          </cell>
          <cell r="G1922">
            <v>0.1</v>
          </cell>
          <cell r="H1922" t="str">
            <v>HIKEit</v>
          </cell>
          <cell r="I1922" t="str">
            <v>Throttle Controller</v>
          </cell>
          <cell r="J1922" t="str">
            <v>X9</v>
          </cell>
          <cell r="K1922" t="str">
            <v>Live</v>
          </cell>
          <cell r="L1922" t="str">
            <v>/</v>
          </cell>
          <cell r="M1922" t="str">
            <v>new</v>
          </cell>
          <cell r="N1922" t="str">
            <v>LIVE</v>
          </cell>
          <cell r="O1922" t="b">
            <v>1</v>
          </cell>
          <cell r="P1922" t="str">
            <v>Shenzhen TROS Technology Co., Ltd</v>
          </cell>
          <cell r="Q1922">
            <v>0</v>
          </cell>
        </row>
        <row r="1923">
          <cell r="B1923" t="str">
            <v>HI-837B</v>
          </cell>
          <cell r="C1923" t="str">
            <v>HIKEit X9 Electronic Drive Throttle Pedal Accelerator Controller for Citroen Peugeot Toyota</v>
          </cell>
          <cell r="D1923">
            <v>0.3</v>
          </cell>
          <cell r="E1923">
            <v>0.16</v>
          </cell>
          <cell r="F1923">
            <v>0.06</v>
          </cell>
          <cell r="G1923">
            <v>0.1</v>
          </cell>
          <cell r="H1923" t="str">
            <v>HIKEit</v>
          </cell>
          <cell r="I1923" t="str">
            <v>Throttle Controller</v>
          </cell>
          <cell r="J1923" t="str">
            <v>X9</v>
          </cell>
          <cell r="K1923" t="str">
            <v>Live</v>
          </cell>
          <cell r="L1923" t="str">
            <v>/</v>
          </cell>
          <cell r="M1923" t="str">
            <v>new</v>
          </cell>
          <cell r="N1923" t="str">
            <v>LIVE</v>
          </cell>
          <cell r="O1923" t="b">
            <v>0</v>
          </cell>
          <cell r="P1923" t="str">
            <v>Shenzhen TROS Technology Co., Ltd</v>
          </cell>
          <cell r="Q1923">
            <v>0</v>
          </cell>
        </row>
        <row r="1924">
          <cell r="B1924" t="str">
            <v>HI-208</v>
          </cell>
          <cell r="C1924" t="str">
            <v>HIKEit X9 Electronic Drive Throttle Pedal Accelerator Controller for FORD TRANSIT FIESTA ECOSPORT FOCUS</v>
          </cell>
          <cell r="D1924">
            <v>0</v>
          </cell>
          <cell r="E1924">
            <v>0</v>
          </cell>
          <cell r="F1924">
            <v>0</v>
          </cell>
          <cell r="G1924">
            <v>0</v>
          </cell>
          <cell r="H1924" t="str">
            <v>HIKEit</v>
          </cell>
          <cell r="I1924" t="str">
            <v>Throttle Controller</v>
          </cell>
          <cell r="J1924" t="str">
            <v>X9</v>
          </cell>
          <cell r="K1924" t="str">
            <v>Live</v>
          </cell>
          <cell r="L1924" t="str">
            <v>/</v>
          </cell>
          <cell r="M1924" t="str">
            <v>new</v>
          </cell>
          <cell r="N1924" t="str">
            <v>LIVE</v>
          </cell>
          <cell r="O1924" t="b">
            <v>0</v>
          </cell>
          <cell r="P1924" t="str">
            <v>Shenzhen TROS Technology Co., Ltd</v>
          </cell>
          <cell r="Q1924">
            <v>0</v>
          </cell>
        </row>
        <row r="1925">
          <cell r="B1925" t="str">
            <v>HI-36TB</v>
          </cell>
          <cell r="C1925" t="str">
            <v>HIKEit X9 Electronic Drive Throttle Pedal Accelerator Controller for Holden Colorado and Rodeo</v>
          </cell>
          <cell r="D1925">
            <v>0</v>
          </cell>
          <cell r="E1925">
            <v>0</v>
          </cell>
          <cell r="F1925">
            <v>0</v>
          </cell>
          <cell r="G1925">
            <v>0</v>
          </cell>
          <cell r="H1925" t="str">
            <v>HIKEit</v>
          </cell>
          <cell r="I1925" t="str">
            <v>Default</v>
          </cell>
          <cell r="J1925" t="str">
            <v>X9</v>
          </cell>
          <cell r="K1925" t="str">
            <v>NA</v>
          </cell>
          <cell r="L1925" t="str">
            <v>/</v>
          </cell>
          <cell r="M1925" t="str">
            <v>new</v>
          </cell>
          <cell r="N1925" t="str">
            <v>LIVE</v>
          </cell>
          <cell r="O1925" t="b">
            <v>0</v>
          </cell>
          <cell r="P1925" t="str">
            <v>Shenzhen TROS Technology Co., Ltd</v>
          </cell>
          <cell r="Q1925">
            <v>44.025799999999997</v>
          </cell>
        </row>
        <row r="1926">
          <cell r="B1926" t="str">
            <v>HI-97TB</v>
          </cell>
          <cell r="C1926" t="str">
            <v>HIKEit X9 Electronic Drive Throttle Pedal Accelerator Controller for Holden Colorado and Rodeo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  <cell r="H1926" t="str">
            <v>HIKEit</v>
          </cell>
          <cell r="I1926" t="str">
            <v>Default</v>
          </cell>
          <cell r="J1926" t="str">
            <v>X9</v>
          </cell>
          <cell r="K1926" t="str">
            <v>NA</v>
          </cell>
          <cell r="L1926" t="str">
            <v>/</v>
          </cell>
          <cell r="M1926" t="str">
            <v>new</v>
          </cell>
          <cell r="N1926" t="str">
            <v>LIVE</v>
          </cell>
          <cell r="O1926" t="b">
            <v>0</v>
          </cell>
          <cell r="P1926" t="str">
            <v>Shenzhen TROS Technology Co., Ltd</v>
          </cell>
          <cell r="Q1926">
            <v>44.025799999999997</v>
          </cell>
        </row>
        <row r="1927">
          <cell r="B1927" t="str">
            <v>HI-708B</v>
          </cell>
          <cell r="C1927" t="str">
            <v>HIKEit X9 Electronic Drive Throttle Pedal Accelerator Controller for Holden Mg</v>
          </cell>
          <cell r="D1927">
            <v>0.3</v>
          </cell>
          <cell r="E1927">
            <v>0.16</v>
          </cell>
          <cell r="F1927">
            <v>0.06</v>
          </cell>
          <cell r="G1927">
            <v>0.1</v>
          </cell>
          <cell r="H1927" t="str">
            <v>HIKEit</v>
          </cell>
          <cell r="I1927" t="str">
            <v>Throttle Controller</v>
          </cell>
          <cell r="J1927" t="str">
            <v>X9</v>
          </cell>
          <cell r="K1927" t="str">
            <v>Live</v>
          </cell>
          <cell r="L1927" t="str">
            <v>/</v>
          </cell>
          <cell r="M1927" t="str">
            <v>new</v>
          </cell>
          <cell r="N1927" t="str">
            <v>LIVE</v>
          </cell>
          <cell r="O1927" t="b">
            <v>0</v>
          </cell>
          <cell r="P1927" t="str">
            <v>Shenzhen TROS Technology Co., Ltd</v>
          </cell>
          <cell r="Q1927">
            <v>44.025799999999997</v>
          </cell>
        </row>
        <row r="1928">
          <cell r="B1928" t="str">
            <v>HI-907B</v>
          </cell>
          <cell r="C1928" t="str">
            <v>HIKEit X9 Electronic Drive Throttle Pedal Accelerator Controller for Honda Jazz Civic City</v>
          </cell>
          <cell r="D1928">
            <v>0.3</v>
          </cell>
          <cell r="E1928">
            <v>0.16</v>
          </cell>
          <cell r="F1928">
            <v>0.06</v>
          </cell>
          <cell r="G1928">
            <v>0.1</v>
          </cell>
          <cell r="H1928" t="str">
            <v>HIKEit</v>
          </cell>
          <cell r="I1928" t="str">
            <v>Throttle Controller</v>
          </cell>
          <cell r="J1928" t="str">
            <v>X9</v>
          </cell>
          <cell r="K1928" t="str">
            <v>Live</v>
          </cell>
          <cell r="L1928" t="str">
            <v>/</v>
          </cell>
          <cell r="M1928" t="str">
            <v>new</v>
          </cell>
          <cell r="N1928" t="str">
            <v>LIVE</v>
          </cell>
          <cell r="O1928" t="b">
            <v>0</v>
          </cell>
          <cell r="P1928" t="str">
            <v>Shenzhen TROS Technology Co., Ltd</v>
          </cell>
          <cell r="Q1928">
            <v>44.025799999999997</v>
          </cell>
        </row>
        <row r="1929">
          <cell r="B1929" t="str">
            <v>HI-296B</v>
          </cell>
          <cell r="C1929" t="str">
            <v>HIKEit X9 Electronic Drive Throttle Pedal Accelerator Controller for Hyundai Kia SKU: HI-296B</v>
          </cell>
          <cell r="D1929">
            <v>0.3</v>
          </cell>
          <cell r="E1929">
            <v>0.16</v>
          </cell>
          <cell r="F1929">
            <v>0.06</v>
          </cell>
          <cell r="G1929">
            <v>0.1</v>
          </cell>
          <cell r="H1929" t="str">
            <v>HIKEit</v>
          </cell>
          <cell r="I1929" t="str">
            <v>Throttle Controller</v>
          </cell>
          <cell r="J1929" t="str">
            <v>X9</v>
          </cell>
          <cell r="K1929" t="str">
            <v>Live</v>
          </cell>
          <cell r="L1929" t="str">
            <v>/</v>
          </cell>
          <cell r="M1929" t="str">
            <v>new</v>
          </cell>
          <cell r="N1929" t="str">
            <v>LIVE</v>
          </cell>
          <cell r="O1929" t="b">
            <v>0</v>
          </cell>
          <cell r="P1929" t="str">
            <v>Shenzhen TROS Technology Co., Ltd</v>
          </cell>
          <cell r="Q1929">
            <v>0</v>
          </cell>
        </row>
        <row r="1930">
          <cell r="B1930" t="str">
            <v>HI-808B</v>
          </cell>
          <cell r="C1930" t="str">
            <v>HIKEit X9 Electronic Drive Throttle Pedal Accelerator Controller for Hyundai Kia SKU: HI-808B</v>
          </cell>
          <cell r="D1930">
            <v>0.3</v>
          </cell>
          <cell r="E1930">
            <v>0.16</v>
          </cell>
          <cell r="F1930">
            <v>0.06</v>
          </cell>
          <cell r="G1930">
            <v>0.1</v>
          </cell>
          <cell r="H1930" t="str">
            <v>HIKEit</v>
          </cell>
          <cell r="I1930" t="str">
            <v>Throttle Controller</v>
          </cell>
          <cell r="J1930" t="str">
            <v>X9</v>
          </cell>
          <cell r="K1930" t="str">
            <v>Live</v>
          </cell>
          <cell r="L1930" t="str">
            <v>/</v>
          </cell>
          <cell r="M1930" t="str">
            <v>new</v>
          </cell>
          <cell r="N1930" t="str">
            <v>LIVE</v>
          </cell>
          <cell r="O1930" t="b">
            <v>0</v>
          </cell>
          <cell r="P1930" t="str">
            <v>Shenzhen TROS Technology Co., Ltd</v>
          </cell>
          <cell r="Q1930">
            <v>0</v>
          </cell>
        </row>
        <row r="1931">
          <cell r="B1931" t="str">
            <v>HI-109B</v>
          </cell>
          <cell r="C1931" t="str">
            <v>HIKEit X9 Electronic Drive Throttle Pedal Accelerator Controller for Jaguar XK</v>
          </cell>
          <cell r="D1931">
            <v>0.3</v>
          </cell>
          <cell r="E1931">
            <v>0.16</v>
          </cell>
          <cell r="F1931">
            <v>0.06</v>
          </cell>
          <cell r="G1931">
            <v>0.1</v>
          </cell>
          <cell r="H1931" t="str">
            <v>HIKEit</v>
          </cell>
          <cell r="I1931" t="str">
            <v>Throttle Controller</v>
          </cell>
          <cell r="J1931" t="str">
            <v>X9</v>
          </cell>
          <cell r="K1931" t="str">
            <v>Live</v>
          </cell>
          <cell r="L1931" t="str">
            <v>/</v>
          </cell>
          <cell r="M1931" t="str">
            <v>new</v>
          </cell>
          <cell r="N1931" t="str">
            <v>LIVE</v>
          </cell>
          <cell r="O1931" t="b">
            <v>0</v>
          </cell>
          <cell r="P1931" t="str">
            <v>Shenzhen TROS Technology Co., Ltd</v>
          </cell>
          <cell r="Q1931">
            <v>0</v>
          </cell>
        </row>
        <row r="1932">
          <cell r="B1932" t="str">
            <v>HI-335B</v>
          </cell>
          <cell r="C1932" t="str">
            <v>HIKEit X9 Electronic Drive Throttle Pedal Accelerator Controller for Jmc Yuhu</v>
          </cell>
          <cell r="D1932">
            <v>0.3</v>
          </cell>
          <cell r="E1932">
            <v>0.16</v>
          </cell>
          <cell r="F1932">
            <v>0.06</v>
          </cell>
          <cell r="G1932">
            <v>0.1</v>
          </cell>
          <cell r="H1932" t="str">
            <v>HIKEit</v>
          </cell>
          <cell r="I1932" t="str">
            <v>Throttle Controller</v>
          </cell>
          <cell r="J1932" t="str">
            <v>X9</v>
          </cell>
          <cell r="K1932" t="str">
            <v>Live</v>
          </cell>
          <cell r="L1932" t="str">
            <v>/</v>
          </cell>
          <cell r="M1932" t="str">
            <v>new</v>
          </cell>
          <cell r="N1932" t="str">
            <v>LIVE</v>
          </cell>
          <cell r="O1932" t="b">
            <v>0</v>
          </cell>
          <cell r="P1932" t="str">
            <v>Shenzhen TROS Technology Co., Ltd</v>
          </cell>
          <cell r="Q1932">
            <v>0</v>
          </cell>
        </row>
        <row r="1933">
          <cell r="B1933" t="str">
            <v>HI-018B</v>
          </cell>
          <cell r="C1933" t="str">
            <v>HIKEit X9 Electronic Drive Throttle Pedal Accelerator Controller for Kia FORTE</v>
          </cell>
          <cell r="D1933">
            <v>0.3</v>
          </cell>
          <cell r="E1933">
            <v>0.16</v>
          </cell>
          <cell r="F1933">
            <v>0.06</v>
          </cell>
          <cell r="G1933">
            <v>0.1</v>
          </cell>
          <cell r="H1933" t="str">
            <v>HIKEit</v>
          </cell>
          <cell r="I1933" t="str">
            <v>Throttle Controller</v>
          </cell>
          <cell r="J1933" t="str">
            <v>X9</v>
          </cell>
          <cell r="K1933" t="str">
            <v>Live</v>
          </cell>
          <cell r="L1933" t="str">
            <v>/</v>
          </cell>
          <cell r="M1933" t="str">
            <v>new</v>
          </cell>
          <cell r="N1933" t="str">
            <v>LIVE</v>
          </cell>
          <cell r="O1933" t="b">
            <v>0</v>
          </cell>
          <cell r="P1933" t="str">
            <v>Shenzhen TROS Technology Co., Ltd</v>
          </cell>
          <cell r="Q1933">
            <v>0</v>
          </cell>
        </row>
        <row r="1934">
          <cell r="B1934" t="str">
            <v>HI-311B</v>
          </cell>
          <cell r="C1934" t="str">
            <v>HIKEit X9 Electronic Drive Throttle Pedal Accelerator Controller for Land Rover Evoque</v>
          </cell>
          <cell r="D1934">
            <v>0.3</v>
          </cell>
          <cell r="E1934">
            <v>0.16</v>
          </cell>
          <cell r="F1934">
            <v>0.06</v>
          </cell>
          <cell r="G1934">
            <v>0.1</v>
          </cell>
          <cell r="H1934" t="str">
            <v>HIKEit</v>
          </cell>
          <cell r="I1934" t="str">
            <v>Throttle Controller</v>
          </cell>
          <cell r="J1934" t="str">
            <v>X9</v>
          </cell>
          <cell r="K1934" t="str">
            <v>Live</v>
          </cell>
          <cell r="L1934" t="str">
            <v>/</v>
          </cell>
          <cell r="M1934" t="str">
            <v>new</v>
          </cell>
          <cell r="N1934" t="str">
            <v>LIVE</v>
          </cell>
          <cell r="O1934" t="b">
            <v>0</v>
          </cell>
          <cell r="P1934" t="str">
            <v>Shenzhen TROS Technology Co., Ltd</v>
          </cell>
          <cell r="Q1934">
            <v>0</v>
          </cell>
        </row>
        <row r="1935">
          <cell r="B1935" t="str">
            <v>HI-209B</v>
          </cell>
          <cell r="C1935" t="str">
            <v>HIKEit X9 Electronic Drive Throttle Pedal Accelerator Controller for MASERATI GRANTURISMO GRANCABRIO QUATTROPORTE</v>
          </cell>
          <cell r="D1935">
            <v>0.3</v>
          </cell>
          <cell r="E1935">
            <v>0.16</v>
          </cell>
          <cell r="F1935">
            <v>0.06</v>
          </cell>
          <cell r="G1935">
            <v>0.1</v>
          </cell>
          <cell r="H1935" t="str">
            <v>HIKEit</v>
          </cell>
          <cell r="I1935" t="str">
            <v>Throttle Controller</v>
          </cell>
          <cell r="J1935" t="str">
            <v>X9</v>
          </cell>
          <cell r="K1935" t="str">
            <v>Live</v>
          </cell>
          <cell r="L1935" t="str">
            <v>/</v>
          </cell>
          <cell r="M1935" t="str">
            <v>new</v>
          </cell>
          <cell r="N1935" t="str">
            <v>LIVE</v>
          </cell>
          <cell r="O1935" t="b">
            <v>0</v>
          </cell>
          <cell r="P1935" t="str">
            <v>Shenzhen TROS Technology Co., Ltd</v>
          </cell>
          <cell r="Q1935">
            <v>0</v>
          </cell>
        </row>
        <row r="1936">
          <cell r="B1936" t="str">
            <v>HI-518B</v>
          </cell>
          <cell r="C1936" t="str">
            <v>HIKEit X9 Electronic Drive Throttle Pedal Accelerator Controller for Mazda Volvo</v>
          </cell>
          <cell r="D1936">
            <v>0.3</v>
          </cell>
          <cell r="E1936">
            <v>0.16</v>
          </cell>
          <cell r="F1936">
            <v>0.06</v>
          </cell>
          <cell r="G1936">
            <v>0.1</v>
          </cell>
          <cell r="H1936" t="str">
            <v>HIKEit</v>
          </cell>
          <cell r="I1936" t="str">
            <v>Throttle Controller</v>
          </cell>
          <cell r="J1936" t="str">
            <v>X9</v>
          </cell>
          <cell r="K1936" t="str">
            <v>Live</v>
          </cell>
          <cell r="L1936" t="str">
            <v>/</v>
          </cell>
          <cell r="M1936" t="str">
            <v>new</v>
          </cell>
          <cell r="N1936" t="str">
            <v>LIVE</v>
          </cell>
          <cell r="O1936" t="b">
            <v>0</v>
          </cell>
          <cell r="P1936" t="str">
            <v>Shenzhen TROS Technology Co., Ltd</v>
          </cell>
          <cell r="Q1936">
            <v>44.03</v>
          </cell>
        </row>
        <row r="1937">
          <cell r="B1937" t="str">
            <v>HI-999B</v>
          </cell>
          <cell r="C1937" t="str">
            <v>HIKEit X9 Electronic Drive Throttle Pedal Accelerator Controller for Mercedes-Benz SMART</v>
          </cell>
          <cell r="D1937">
            <v>0.3</v>
          </cell>
          <cell r="E1937">
            <v>0.16</v>
          </cell>
          <cell r="F1937">
            <v>0.06</v>
          </cell>
          <cell r="G1937">
            <v>0.1</v>
          </cell>
          <cell r="H1937" t="str">
            <v>HIKEit</v>
          </cell>
          <cell r="I1937" t="str">
            <v>Throttle Controller</v>
          </cell>
          <cell r="J1937" t="str">
            <v>X9</v>
          </cell>
          <cell r="K1937" t="str">
            <v>Live</v>
          </cell>
          <cell r="L1937" t="str">
            <v>/</v>
          </cell>
          <cell r="M1937" t="str">
            <v>new</v>
          </cell>
          <cell r="N1937" t="str">
            <v>LIVE</v>
          </cell>
          <cell r="O1937" t="b">
            <v>0</v>
          </cell>
          <cell r="P1937" t="str">
            <v>Shenzhen TROS Technology Co., Ltd</v>
          </cell>
          <cell r="Q1937">
            <v>43.4604</v>
          </cell>
        </row>
        <row r="1938">
          <cell r="B1938" t="str">
            <v>HI-157</v>
          </cell>
          <cell r="C1938" t="str">
            <v>HIKEit X9 Electronic Drive Throttle Pedal Accelerator Controller for Mitsubishi</v>
          </cell>
          <cell r="D1938">
            <v>0.2</v>
          </cell>
          <cell r="E1938">
            <v>0.1</v>
          </cell>
          <cell r="F1938">
            <v>0.06</v>
          </cell>
          <cell r="G1938">
            <v>0.16</v>
          </cell>
          <cell r="H1938" t="str">
            <v>HIKEit</v>
          </cell>
          <cell r="I1938" t="str">
            <v>Throttle Controller</v>
          </cell>
          <cell r="J1938" t="str">
            <v>X9</v>
          </cell>
          <cell r="K1938" t="str">
            <v>Live</v>
          </cell>
          <cell r="L1938" t="str">
            <v>/</v>
          </cell>
          <cell r="M1938" t="str">
            <v>new</v>
          </cell>
          <cell r="N1938" t="str">
            <v>LIVE</v>
          </cell>
          <cell r="O1938" t="b">
            <v>0</v>
          </cell>
          <cell r="P1938" t="str">
            <v>Shenzhen TROS Technology Co., Ltd</v>
          </cell>
          <cell r="Q1938">
            <v>0</v>
          </cell>
        </row>
        <row r="1939">
          <cell r="B1939" t="str">
            <v>HI-701B</v>
          </cell>
          <cell r="C1939" t="str">
            <v>HIKEit X9 Electronic Drive Throttle Pedal Accelerator Controller for Mitsubishi Galant</v>
          </cell>
          <cell r="D1939">
            <v>0.3</v>
          </cell>
          <cell r="E1939">
            <v>0.16</v>
          </cell>
          <cell r="F1939">
            <v>0.06</v>
          </cell>
          <cell r="G1939">
            <v>0.1</v>
          </cell>
          <cell r="H1939" t="str">
            <v>HIKEit</v>
          </cell>
          <cell r="I1939" t="str">
            <v>Throttle Controller</v>
          </cell>
          <cell r="J1939" t="str">
            <v>X9</v>
          </cell>
          <cell r="K1939" t="str">
            <v>Live</v>
          </cell>
          <cell r="L1939" t="str">
            <v>/</v>
          </cell>
          <cell r="M1939" t="str">
            <v>new</v>
          </cell>
          <cell r="N1939" t="str">
            <v>LIVE</v>
          </cell>
          <cell r="O1939" t="b">
            <v>0</v>
          </cell>
          <cell r="P1939" t="str">
            <v>Shenzhen TROS Technology Co., Ltd</v>
          </cell>
          <cell r="Q1939">
            <v>0</v>
          </cell>
        </row>
        <row r="1940">
          <cell r="B1940" t="str">
            <v>HI-106B</v>
          </cell>
          <cell r="C1940" t="str">
            <v>HIKEit X9 Electronic Drive Throttle Pedal Accelerator Controller for MITSUBISHI SUZUKI</v>
          </cell>
          <cell r="D1940">
            <v>0</v>
          </cell>
          <cell r="E1940">
            <v>0</v>
          </cell>
          <cell r="F1940">
            <v>0</v>
          </cell>
          <cell r="G1940">
            <v>0</v>
          </cell>
          <cell r="H1940" t="str">
            <v>HIKEit</v>
          </cell>
          <cell r="I1940" t="str">
            <v>Throttle Controller</v>
          </cell>
          <cell r="J1940" t="str">
            <v>X9</v>
          </cell>
          <cell r="K1940" t="str">
            <v>Live</v>
          </cell>
          <cell r="L1940" t="str">
            <v>/</v>
          </cell>
          <cell r="M1940" t="str">
            <v>new</v>
          </cell>
          <cell r="N1940" t="str">
            <v>LIVE</v>
          </cell>
          <cell r="O1940" t="b">
            <v>0</v>
          </cell>
          <cell r="P1940" t="str">
            <v>Shenzhen TROS Technology Co., Ltd</v>
          </cell>
          <cell r="Q1940">
            <v>43.7301</v>
          </cell>
        </row>
        <row r="1941">
          <cell r="B1941" t="str">
            <v>HI-012B</v>
          </cell>
          <cell r="C1941" t="str">
            <v>HIKEit X9 Electronic Drive Throttle Pedal Accelerator Controller for Suzuki LIANA A6</v>
          </cell>
          <cell r="D1941">
            <v>0.2</v>
          </cell>
          <cell r="E1941">
            <v>0.1</v>
          </cell>
          <cell r="F1941">
            <v>0.06</v>
          </cell>
          <cell r="G1941">
            <v>0.16</v>
          </cell>
          <cell r="H1941" t="str">
            <v>HIKEit</v>
          </cell>
          <cell r="I1941" t="str">
            <v>Throttle Controller</v>
          </cell>
          <cell r="J1941" t="str">
            <v>X9</v>
          </cell>
          <cell r="K1941" t="str">
            <v>Live</v>
          </cell>
          <cell r="L1941" t="str">
            <v>/</v>
          </cell>
          <cell r="M1941" t="str">
            <v>new</v>
          </cell>
          <cell r="N1941" t="str">
            <v>LIVE</v>
          </cell>
          <cell r="O1941" t="b">
            <v>0</v>
          </cell>
          <cell r="P1941" t="str">
            <v>Shenzhen TROS Technology Co., Ltd</v>
          </cell>
          <cell r="Q1941">
            <v>0</v>
          </cell>
        </row>
        <row r="1942">
          <cell r="B1942" t="str">
            <v>HI-015B</v>
          </cell>
          <cell r="C1942" t="str">
            <v>HIKEit X9 for ALFA ROMEO BUICK CADILLAC CHEVROLET DODGE HOLDEN JEEP MITSUBISHI NISSAN OPEL</v>
          </cell>
          <cell r="D1942">
            <v>0.2</v>
          </cell>
          <cell r="E1942">
            <v>0.1</v>
          </cell>
          <cell r="F1942">
            <v>0.06</v>
          </cell>
          <cell r="G1942">
            <v>0.16</v>
          </cell>
          <cell r="H1942" t="str">
            <v>HIKEit</v>
          </cell>
          <cell r="I1942" t="str">
            <v>Throttle Controller</v>
          </cell>
          <cell r="J1942" t="str">
            <v>X9</v>
          </cell>
          <cell r="K1942" t="str">
            <v>Live</v>
          </cell>
          <cell r="L1942" t="str">
            <v>/</v>
          </cell>
          <cell r="M1942" t="str">
            <v>new</v>
          </cell>
          <cell r="N1942" t="str">
            <v>LIVE</v>
          </cell>
          <cell r="O1942" t="b">
            <v>0</v>
          </cell>
          <cell r="P1942" t="str">
            <v>Shenzhen TROS Technology Co., Ltd</v>
          </cell>
          <cell r="Q1942">
            <v>43.649099999999997</v>
          </cell>
        </row>
        <row r="1943">
          <cell r="B1943" t="str">
            <v>HI-501</v>
          </cell>
          <cell r="C1943" t="str">
            <v>HIKEit X9 for Jaguar Xf Land Rover Discovery Land Rover Evoque Range Rover Sport</v>
          </cell>
          <cell r="D1943">
            <v>0.3</v>
          </cell>
          <cell r="E1943">
            <v>0.16</v>
          </cell>
          <cell r="F1943">
            <v>0.06</v>
          </cell>
          <cell r="G1943">
            <v>0.1</v>
          </cell>
          <cell r="H1943" t="str">
            <v>HIKEit</v>
          </cell>
          <cell r="I1943" t="str">
            <v>Throttle Controller</v>
          </cell>
          <cell r="J1943" t="str">
            <v>X9</v>
          </cell>
          <cell r="K1943" t="str">
            <v>Live</v>
          </cell>
          <cell r="L1943" t="str">
            <v>/</v>
          </cell>
          <cell r="M1943" t="str">
            <v>new</v>
          </cell>
          <cell r="N1943" t="str">
            <v>LIVE</v>
          </cell>
          <cell r="O1943" t="b">
            <v>0</v>
          </cell>
          <cell r="P1943" t="str">
            <v>Shenzhen TROS Technology Co., Ltd</v>
          </cell>
          <cell r="Q1943">
            <v>44.415700000000001</v>
          </cell>
        </row>
        <row r="1944">
          <cell r="B1944" t="str">
            <v>HI-138B</v>
          </cell>
          <cell r="C1944" t="str">
            <v>HIKEit X9 for Toyota Camry Toyota Matrix Toyota Wish Lexus LS430 Lexus Lc430</v>
          </cell>
          <cell r="D1944">
            <v>0.2</v>
          </cell>
          <cell r="E1944">
            <v>0.1</v>
          </cell>
          <cell r="F1944">
            <v>0.06</v>
          </cell>
          <cell r="G1944">
            <v>0.16</v>
          </cell>
          <cell r="H1944" t="str">
            <v>HIKEit</v>
          </cell>
          <cell r="I1944" t="str">
            <v>Throttle Controller</v>
          </cell>
          <cell r="J1944" t="str">
            <v>X9</v>
          </cell>
          <cell r="K1944" t="str">
            <v>Live</v>
          </cell>
          <cell r="L1944" t="str">
            <v>/</v>
          </cell>
          <cell r="M1944" t="str">
            <v>new</v>
          </cell>
          <cell r="N1944" t="str">
            <v>LIVE</v>
          </cell>
          <cell r="O1944" t="b">
            <v>0</v>
          </cell>
          <cell r="P1944" t="str">
            <v>Shenzhen TROS Technology Co., Ltd</v>
          </cell>
          <cell r="Q1944">
            <v>44.025799999999997</v>
          </cell>
        </row>
        <row r="1945">
          <cell r="B1945" t="str">
            <v>HI-138</v>
          </cell>
          <cell r="C1945" t="str">
            <v>HIKEit X9 for Toyota Camry, Toyota Matrix Toyota Wish Lexus LS430 Lexus Lc430</v>
          </cell>
          <cell r="D1945">
            <v>0.2</v>
          </cell>
          <cell r="E1945">
            <v>0.1</v>
          </cell>
          <cell r="F1945">
            <v>0.06</v>
          </cell>
          <cell r="G1945">
            <v>0.16</v>
          </cell>
          <cell r="H1945" t="str">
            <v>HIKEit</v>
          </cell>
          <cell r="I1945" t="str">
            <v>Throttle Controller</v>
          </cell>
          <cell r="J1945" t="str">
            <v>X9</v>
          </cell>
          <cell r="K1945" t="str">
            <v>Live</v>
          </cell>
          <cell r="L1945" t="str">
            <v>/</v>
          </cell>
          <cell r="M1945" t="str">
            <v>new</v>
          </cell>
          <cell r="N1945" t="str">
            <v>LIVE</v>
          </cell>
          <cell r="O1945" t="b">
            <v>0</v>
          </cell>
          <cell r="P1945" t="str">
            <v>Shenzhen TROS Technology Co., Ltd</v>
          </cell>
          <cell r="Q1945">
            <v>44.03</v>
          </cell>
        </row>
        <row r="1946">
          <cell r="B1946" t="str">
            <v>HI-501B</v>
          </cell>
          <cell r="C1946" t="str">
            <v>HIKEit X9 forJaguar Xf Land Rover Discovery Land Rover Evoque Range Rover Sport</v>
          </cell>
          <cell r="D1946">
            <v>0.3</v>
          </cell>
          <cell r="E1946">
            <v>0.16</v>
          </cell>
          <cell r="F1946">
            <v>0.06</v>
          </cell>
          <cell r="G1946">
            <v>0.1</v>
          </cell>
          <cell r="H1946" t="str">
            <v>HIKEit</v>
          </cell>
          <cell r="I1946" t="str">
            <v>Throttle Controller</v>
          </cell>
          <cell r="J1946" t="str">
            <v>X9</v>
          </cell>
          <cell r="K1946" t="str">
            <v>Live</v>
          </cell>
          <cell r="L1946" t="str">
            <v>/</v>
          </cell>
          <cell r="M1946" t="str">
            <v>new</v>
          </cell>
          <cell r="N1946" t="str">
            <v>LIVE</v>
          </cell>
          <cell r="O1946" t="b">
            <v>0</v>
          </cell>
          <cell r="P1946" t="str">
            <v>Shenzhen TROS Technology Co., Ltd</v>
          </cell>
          <cell r="Q1946">
            <v>44.027500000000003</v>
          </cell>
        </row>
        <row r="1947">
          <cell r="B1947" t="str">
            <v>HI-889</v>
          </cell>
          <cell r="C1947" t="str">
            <v>HIKEit X9 i Electronic Drive Throttle Pedal Accelerator Controller - BMW HYUNDAI MINI</v>
          </cell>
          <cell r="D1947">
            <v>0.2</v>
          </cell>
          <cell r="E1947">
            <v>0.1</v>
          </cell>
          <cell r="F1947">
            <v>0.06</v>
          </cell>
          <cell r="G1947">
            <v>0.16</v>
          </cell>
          <cell r="H1947" t="str">
            <v>HIKEit</v>
          </cell>
          <cell r="I1947" t="str">
            <v>Throttle Controller</v>
          </cell>
          <cell r="J1947" t="str">
            <v>X9</v>
          </cell>
          <cell r="K1947" t="str">
            <v>Live</v>
          </cell>
          <cell r="L1947" t="str">
            <v>/</v>
          </cell>
          <cell r="M1947" t="str">
            <v>new</v>
          </cell>
          <cell r="N1947" t="str">
            <v>LIVE</v>
          </cell>
          <cell r="O1947" t="b">
            <v>0</v>
          </cell>
          <cell r="P1947" t="str">
            <v>Shenzhen TROS Technology Co., Ltd</v>
          </cell>
          <cell r="Q1947">
            <v>44.03</v>
          </cell>
        </row>
        <row r="1948">
          <cell r="B1948" t="str">
            <v>HI-989</v>
          </cell>
          <cell r="C1948" t="str">
            <v>HIKEit X9 i Electronic Drive Throttle Pedal Accelerator Controller - Chrysler / Maybach / Mercedes-benz</v>
          </cell>
          <cell r="D1948">
            <v>0.2</v>
          </cell>
          <cell r="E1948">
            <v>0.1</v>
          </cell>
          <cell r="F1948">
            <v>0.06</v>
          </cell>
          <cell r="G1948">
            <v>0.16</v>
          </cell>
          <cell r="H1948" t="str">
            <v>HIKEit</v>
          </cell>
          <cell r="I1948" t="str">
            <v>Throttle Controller</v>
          </cell>
          <cell r="J1948" t="str">
            <v>X9</v>
          </cell>
          <cell r="K1948" t="str">
            <v>Live</v>
          </cell>
          <cell r="L1948" t="str">
            <v>/</v>
          </cell>
          <cell r="M1948" t="str">
            <v>new</v>
          </cell>
          <cell r="N1948" t="str">
            <v>LIVE</v>
          </cell>
          <cell r="O1948" t="b">
            <v>0</v>
          </cell>
          <cell r="P1948" t="str">
            <v>Shenzhen TROS Technology Co., Ltd</v>
          </cell>
          <cell r="Q1948">
            <v>0</v>
          </cell>
        </row>
        <row r="1949">
          <cell r="B1949" t="str">
            <v>HI-589</v>
          </cell>
          <cell r="C1949" t="str">
            <v>HIKEit X9 i Electronic Drive Throttle Pedal Accelerator Controller - CHRYSLER DODGE FORD JEEP MASERATI</v>
          </cell>
          <cell r="D1949">
            <v>0</v>
          </cell>
          <cell r="E1949">
            <v>0</v>
          </cell>
          <cell r="F1949">
            <v>0</v>
          </cell>
          <cell r="G1949">
            <v>0</v>
          </cell>
          <cell r="H1949" t="str">
            <v>HIKEit</v>
          </cell>
          <cell r="I1949" t="str">
            <v>Throttle Controller</v>
          </cell>
          <cell r="J1949" t="str">
            <v>X9</v>
          </cell>
          <cell r="K1949" t="str">
            <v>Live</v>
          </cell>
          <cell r="L1949" t="str">
            <v>/</v>
          </cell>
          <cell r="M1949" t="str">
            <v>new</v>
          </cell>
          <cell r="N1949" t="str">
            <v>LIVE</v>
          </cell>
          <cell r="O1949" t="b">
            <v>0</v>
          </cell>
          <cell r="P1949" t="str">
            <v>Shenzhen TROS Technology Co., Ltd</v>
          </cell>
          <cell r="Q1949">
            <v>44.03</v>
          </cell>
        </row>
        <row r="1950">
          <cell r="B1950" t="str">
            <v>HI-508</v>
          </cell>
          <cell r="C1950" t="str">
            <v>HIKEit X9 i Electronic Drive Throttle Pedal Accelerator Controller - FIAT HYUNDAI KIA TATA CITROEN ALFA ROMEO SSANGYONG</v>
          </cell>
          <cell r="D1950">
            <v>0.2</v>
          </cell>
          <cell r="E1950">
            <v>0.1</v>
          </cell>
          <cell r="F1950">
            <v>0.06</v>
          </cell>
          <cell r="G1950">
            <v>0.16</v>
          </cell>
          <cell r="H1950" t="str">
            <v>HIKEit</v>
          </cell>
          <cell r="I1950" t="str">
            <v>Throttle Controller</v>
          </cell>
          <cell r="J1950" t="str">
            <v>X9</v>
          </cell>
          <cell r="K1950" t="str">
            <v>Live</v>
          </cell>
          <cell r="L1950" t="str">
            <v>/</v>
          </cell>
          <cell r="M1950" t="str">
            <v>new</v>
          </cell>
          <cell r="N1950" t="str">
            <v>LIVE</v>
          </cell>
          <cell r="O1950" t="b">
            <v>0</v>
          </cell>
          <cell r="P1950" t="str">
            <v>Shenzhen TROS Technology Co., Ltd</v>
          </cell>
          <cell r="Q1950">
            <v>0</v>
          </cell>
        </row>
        <row r="1951">
          <cell r="B1951" t="str">
            <v>HI-917</v>
          </cell>
          <cell r="C1951" t="str">
            <v>HIKEit X9 i Electronic Drive Throttle Pedal Accelerator Controller - FORD NISSAN RENAULT</v>
          </cell>
          <cell r="D1951">
            <v>0</v>
          </cell>
          <cell r="E1951">
            <v>0</v>
          </cell>
          <cell r="F1951">
            <v>0</v>
          </cell>
          <cell r="G1951">
            <v>0</v>
          </cell>
          <cell r="H1951" t="str">
            <v>HIKEit</v>
          </cell>
          <cell r="I1951" t="str">
            <v>Throttle Controller</v>
          </cell>
          <cell r="J1951" t="str">
            <v>X9</v>
          </cell>
          <cell r="K1951" t="str">
            <v>Live</v>
          </cell>
          <cell r="L1951" t="str">
            <v>/</v>
          </cell>
          <cell r="M1951" t="str">
            <v>new</v>
          </cell>
          <cell r="N1951" t="str">
            <v>LIVE</v>
          </cell>
          <cell r="O1951" t="b">
            <v>0</v>
          </cell>
          <cell r="P1951" t="str">
            <v>Shenzhen TROS Technology Co., Ltd</v>
          </cell>
          <cell r="Q1951">
            <v>0</v>
          </cell>
        </row>
        <row r="1952">
          <cell r="B1952" t="str">
            <v>HI-54T</v>
          </cell>
          <cell r="C1952" t="str">
            <v>HIKEit X9 i Electronic Drive Throttle Pedal Accelerator Controller - Ford Ranger PJ PK Mazda BT-50</v>
          </cell>
          <cell r="D1952">
            <v>0</v>
          </cell>
          <cell r="E1952">
            <v>0</v>
          </cell>
          <cell r="F1952">
            <v>0</v>
          </cell>
          <cell r="G1952">
            <v>0</v>
          </cell>
          <cell r="H1952" t="str">
            <v>HIKEit</v>
          </cell>
          <cell r="I1952" t="str">
            <v>Throttle Controller</v>
          </cell>
          <cell r="J1952" t="str">
            <v>X9</v>
          </cell>
          <cell r="K1952" t="str">
            <v>Live</v>
          </cell>
          <cell r="L1952" t="str">
            <v>/</v>
          </cell>
          <cell r="M1952" t="str">
            <v>new</v>
          </cell>
          <cell r="N1952" t="str">
            <v>LIVE</v>
          </cell>
          <cell r="O1952" t="b">
            <v>0</v>
          </cell>
          <cell r="P1952" t="str">
            <v>Shenzhen TROS Technology Co., Ltd</v>
          </cell>
          <cell r="Q1952">
            <v>0</v>
          </cell>
        </row>
        <row r="1953">
          <cell r="B1953" t="str">
            <v>HI-622</v>
          </cell>
          <cell r="C1953" t="str">
            <v>HIKEit X9 i Electronic Drive Throttle Pedal Accelerator Controller - FOTON HAWTAI</v>
          </cell>
          <cell r="D1953">
            <v>0.2</v>
          </cell>
          <cell r="E1953">
            <v>0.1</v>
          </cell>
          <cell r="F1953">
            <v>0.06</v>
          </cell>
          <cell r="G1953">
            <v>0.16</v>
          </cell>
          <cell r="H1953" t="str">
            <v>HIKEit</v>
          </cell>
          <cell r="I1953" t="str">
            <v>Throttle Controller</v>
          </cell>
          <cell r="J1953" t="str">
            <v>X9</v>
          </cell>
          <cell r="K1953" t="str">
            <v>Live</v>
          </cell>
          <cell r="L1953" t="str">
            <v>/</v>
          </cell>
          <cell r="M1953" t="str">
            <v>new</v>
          </cell>
          <cell r="N1953" t="str">
            <v>LIVE</v>
          </cell>
          <cell r="O1953" t="b">
            <v>0</v>
          </cell>
          <cell r="P1953" t="str">
            <v>Shenzhen TROS Technology Co., Ltd</v>
          </cell>
          <cell r="Q1953">
            <v>0</v>
          </cell>
        </row>
        <row r="1954">
          <cell r="B1954" t="str">
            <v>HI-306</v>
          </cell>
          <cell r="C1954" t="str">
            <v>HIKEit X9 i Electronic Drive Throttle Pedal Accelerator Controller - HYUNDAI ELANTRA SONATA TUCSON KIA SPORTAGE</v>
          </cell>
          <cell r="D1954">
            <v>0</v>
          </cell>
          <cell r="E1954">
            <v>0</v>
          </cell>
          <cell r="F1954">
            <v>0</v>
          </cell>
          <cell r="G1954">
            <v>0</v>
          </cell>
          <cell r="H1954" t="str">
            <v>HIKEit</v>
          </cell>
          <cell r="I1954" t="str">
            <v>Throttle Controller</v>
          </cell>
          <cell r="J1954" t="str">
            <v>X9</v>
          </cell>
          <cell r="K1954" t="str">
            <v>Live</v>
          </cell>
          <cell r="L1954" t="str">
            <v>/</v>
          </cell>
          <cell r="M1954" t="str">
            <v>new</v>
          </cell>
          <cell r="N1954" t="str">
            <v>LIVE</v>
          </cell>
          <cell r="O1954" t="b">
            <v>0</v>
          </cell>
          <cell r="P1954" t="str">
            <v>Shenzhen TROS Technology Co., Ltd</v>
          </cell>
          <cell r="Q1954">
            <v>0</v>
          </cell>
        </row>
        <row r="1955">
          <cell r="B1955" t="str">
            <v>HI-979</v>
          </cell>
          <cell r="C1955" t="str">
            <v>HIKEit X9 i Electronic Drive Throttle Pedal Accelerator Controller - Landrover Discovery3 Rangeroversport (1St Gen)</v>
          </cell>
          <cell r="D1955">
            <v>0</v>
          </cell>
          <cell r="E1955">
            <v>0</v>
          </cell>
          <cell r="F1955">
            <v>0.06</v>
          </cell>
          <cell r="G1955">
            <v>0</v>
          </cell>
          <cell r="H1955" t="str">
            <v>HIKEit</v>
          </cell>
          <cell r="I1955" t="str">
            <v>Throttle Controller</v>
          </cell>
          <cell r="J1955" t="str">
            <v>X9</v>
          </cell>
          <cell r="K1955" t="str">
            <v>Live</v>
          </cell>
          <cell r="L1955" t="str">
            <v>/</v>
          </cell>
          <cell r="M1955" t="str">
            <v>new</v>
          </cell>
          <cell r="N1955" t="str">
            <v>LIVE</v>
          </cell>
          <cell r="O1955" t="b">
            <v>0</v>
          </cell>
          <cell r="P1955" t="str">
            <v>Shenzhen TROS Technology Co., Ltd</v>
          </cell>
          <cell r="Q1955">
            <v>0</v>
          </cell>
        </row>
        <row r="1956">
          <cell r="B1956" t="str">
            <v>HI-765</v>
          </cell>
          <cell r="C1956" t="str">
            <v>HIKEit X9 i Electronic Drive Throttle Pedal Accelerator Controller - LEXUS SUBARU TOYOTA</v>
          </cell>
          <cell r="D1956">
            <v>0.2</v>
          </cell>
          <cell r="E1956">
            <v>0.1</v>
          </cell>
          <cell r="F1956">
            <v>0.06</v>
          </cell>
          <cell r="G1956">
            <v>0.16</v>
          </cell>
          <cell r="H1956" t="str">
            <v>HIKEit</v>
          </cell>
          <cell r="I1956" t="str">
            <v>Throttle Controller</v>
          </cell>
          <cell r="J1956" t="str">
            <v>X9</v>
          </cell>
          <cell r="K1956" t="str">
            <v>Live</v>
          </cell>
          <cell r="L1956" t="str">
            <v>/</v>
          </cell>
          <cell r="M1956" t="str">
            <v>new</v>
          </cell>
          <cell r="N1956" t="str">
            <v>LIVE</v>
          </cell>
          <cell r="O1956" t="b">
            <v>0</v>
          </cell>
          <cell r="P1956" t="str">
            <v>Shenzhen TROS Technology Co., Ltd</v>
          </cell>
          <cell r="Q1956">
            <v>44.03</v>
          </cell>
        </row>
        <row r="1957">
          <cell r="B1957" t="str">
            <v>HI-505</v>
          </cell>
          <cell r="C1957" t="str">
            <v>HIKEit X9 i Electronic Drive Throttle Pedal Accelerator Controller - MITSUBISHI SUZUKI SKU: HI-505</v>
          </cell>
          <cell r="D1957">
            <v>0</v>
          </cell>
          <cell r="E1957">
            <v>0</v>
          </cell>
          <cell r="F1957">
            <v>0</v>
          </cell>
          <cell r="G1957">
            <v>0</v>
          </cell>
          <cell r="H1957" t="str">
            <v>HIKEit</v>
          </cell>
          <cell r="I1957" t="str">
            <v>Throttle Controller</v>
          </cell>
          <cell r="J1957" t="str">
            <v>X9</v>
          </cell>
          <cell r="K1957" t="str">
            <v>Live</v>
          </cell>
          <cell r="L1957" t="str">
            <v>/</v>
          </cell>
          <cell r="M1957" t="str">
            <v>new</v>
          </cell>
          <cell r="N1957" t="str">
            <v>LIVE</v>
          </cell>
          <cell r="O1957" t="b">
            <v>0</v>
          </cell>
          <cell r="P1957" t="str">
            <v>Shenzhen TROS Technology Co., Ltd</v>
          </cell>
          <cell r="Q1957">
            <v>0</v>
          </cell>
        </row>
        <row r="1958">
          <cell r="B1958" t="str">
            <v>HI-906</v>
          </cell>
          <cell r="C1958" t="str">
            <v>HIKEit X9 i Electronic Drive Throttle Pedal Accelerator Controller - MITSUBISHI SUZUKI SKU: HI-906</v>
          </cell>
          <cell r="D1958">
            <v>0.2</v>
          </cell>
          <cell r="E1958">
            <v>0.1</v>
          </cell>
          <cell r="F1958">
            <v>0.06</v>
          </cell>
          <cell r="G1958">
            <v>0.16</v>
          </cell>
          <cell r="H1958" t="str">
            <v>HIKEit</v>
          </cell>
          <cell r="I1958" t="str">
            <v>Throttle Controller</v>
          </cell>
          <cell r="J1958" t="str">
            <v>X9</v>
          </cell>
          <cell r="K1958" t="str">
            <v>Live</v>
          </cell>
          <cell r="L1958" t="str">
            <v>/</v>
          </cell>
          <cell r="M1958" t="str">
            <v>new</v>
          </cell>
          <cell r="N1958" t="str">
            <v>LIVE</v>
          </cell>
          <cell r="O1958" t="b">
            <v>0</v>
          </cell>
          <cell r="P1958" t="str">
            <v>Shenzhen TROS Technology Co., Ltd</v>
          </cell>
          <cell r="Q1958">
            <v>0</v>
          </cell>
        </row>
        <row r="1959">
          <cell r="B1959" t="str">
            <v>HI-108</v>
          </cell>
          <cell r="C1959" t="str">
            <v>HIKEit X9 i Electronic Drive Throttle Pedal Accelerator Controller - NISSAN RENAULT</v>
          </cell>
          <cell r="D1959">
            <v>0.2</v>
          </cell>
          <cell r="E1959">
            <v>0.1</v>
          </cell>
          <cell r="F1959">
            <v>0.06</v>
          </cell>
          <cell r="G1959">
            <v>0.16</v>
          </cell>
          <cell r="H1959" t="str">
            <v>HIKEit</v>
          </cell>
          <cell r="I1959" t="str">
            <v>Throttle Controller</v>
          </cell>
          <cell r="J1959" t="str">
            <v>X9</v>
          </cell>
          <cell r="K1959" t="str">
            <v>Live</v>
          </cell>
          <cell r="L1959" t="str">
            <v>/</v>
          </cell>
          <cell r="M1959" t="str">
            <v>new</v>
          </cell>
          <cell r="N1959" t="str">
            <v>LIVE</v>
          </cell>
          <cell r="O1959" t="b">
            <v>0</v>
          </cell>
          <cell r="P1959" t="str">
            <v>Shenzhen TROS Technology Co., Ltd</v>
          </cell>
          <cell r="Q1959">
            <v>44.03</v>
          </cell>
        </row>
        <row r="1960">
          <cell r="B1960" t="str">
            <v>HI-151B</v>
          </cell>
          <cell r="C1960" t="str">
            <v>HIKEit X9 i Electronic Drive Throttle Pedal Accelerator Controller for AUDI BENTLEY FORD PORSCHE SEAT SKODA VW</v>
          </cell>
          <cell r="D1960">
            <v>0</v>
          </cell>
          <cell r="E1960">
            <v>0</v>
          </cell>
          <cell r="F1960">
            <v>0</v>
          </cell>
          <cell r="G1960">
            <v>0</v>
          </cell>
          <cell r="H1960" t="str">
            <v>HIKEit</v>
          </cell>
          <cell r="I1960" t="str">
            <v>Throttle Controller</v>
          </cell>
          <cell r="J1960" t="str">
            <v>X9</v>
          </cell>
          <cell r="K1960" t="str">
            <v>Live</v>
          </cell>
          <cell r="L1960" t="str">
            <v>/</v>
          </cell>
          <cell r="M1960" t="str">
            <v>new</v>
          </cell>
          <cell r="N1960" t="str">
            <v>LIVE</v>
          </cell>
          <cell r="O1960" t="b">
            <v>0</v>
          </cell>
          <cell r="P1960" t="str">
            <v>Shenzhen TROS Technology Co., Ltd</v>
          </cell>
          <cell r="Q1960">
            <v>42.887099999999997</v>
          </cell>
        </row>
        <row r="1961">
          <cell r="B1961" t="str">
            <v>HI-889B</v>
          </cell>
          <cell r="C1961" t="str">
            <v>HIKEit X9 i Electronic Drive Throttle Pedal Accelerator Controller for BMW HYUNDAI MINI</v>
          </cell>
          <cell r="D1961">
            <v>0.2</v>
          </cell>
          <cell r="E1961">
            <v>0.1</v>
          </cell>
          <cell r="F1961">
            <v>0.06</v>
          </cell>
          <cell r="G1961">
            <v>0.16</v>
          </cell>
          <cell r="H1961" t="str">
            <v>HIKEit</v>
          </cell>
          <cell r="I1961" t="str">
            <v>Throttle Controller</v>
          </cell>
          <cell r="J1961" t="str">
            <v>X9</v>
          </cell>
          <cell r="K1961" t="str">
            <v>Live</v>
          </cell>
          <cell r="L1961" t="str">
            <v>/</v>
          </cell>
          <cell r="M1961" t="str">
            <v>new</v>
          </cell>
          <cell r="N1961" t="str">
            <v>LIVE</v>
          </cell>
          <cell r="O1961" t="b">
            <v>0</v>
          </cell>
          <cell r="P1961" t="str">
            <v>Shenzhen TROS Technology Co., Ltd</v>
          </cell>
          <cell r="Q1961">
            <v>44.026899999999998</v>
          </cell>
        </row>
        <row r="1962">
          <cell r="B1962" t="str">
            <v>HI-196</v>
          </cell>
          <cell r="C1962" t="str">
            <v>HIKEit X9 i Electronic Drive Throttle Pedal Accelerator Controller for Buick Cadillac Chevrolet</v>
          </cell>
          <cell r="D1962">
            <v>0.2</v>
          </cell>
          <cell r="E1962">
            <v>0.1</v>
          </cell>
          <cell r="F1962">
            <v>0.06</v>
          </cell>
          <cell r="G1962">
            <v>0.16</v>
          </cell>
          <cell r="H1962" t="str">
            <v>HIKEit</v>
          </cell>
          <cell r="I1962" t="str">
            <v>Throttle Controller</v>
          </cell>
          <cell r="J1962" t="str">
            <v>X9</v>
          </cell>
          <cell r="K1962" t="str">
            <v>Live</v>
          </cell>
          <cell r="L1962" t="str">
            <v>/</v>
          </cell>
          <cell r="M1962" t="str">
            <v>new</v>
          </cell>
          <cell r="N1962" t="str">
            <v>LIVE</v>
          </cell>
          <cell r="O1962" t="b">
            <v>0</v>
          </cell>
          <cell r="P1962" t="str">
            <v>Shenzhen TROS Technology Co., Ltd</v>
          </cell>
          <cell r="Q1962">
            <v>0</v>
          </cell>
        </row>
        <row r="1963">
          <cell r="B1963" t="str">
            <v>HI-196B</v>
          </cell>
          <cell r="C1963" t="str">
            <v>HIKEit X9 i Electronic Drive Throttle Pedal Accelerator Controller for Buick Chevrolet Cadillac</v>
          </cell>
          <cell r="D1963">
            <v>0.2</v>
          </cell>
          <cell r="E1963">
            <v>0.1</v>
          </cell>
          <cell r="F1963">
            <v>0.06</v>
          </cell>
          <cell r="G1963">
            <v>0.16</v>
          </cell>
          <cell r="H1963" t="str">
            <v>HIKEit</v>
          </cell>
          <cell r="I1963" t="str">
            <v>Throttle Controller</v>
          </cell>
          <cell r="J1963" t="str">
            <v>X9</v>
          </cell>
          <cell r="K1963" t="str">
            <v>Live</v>
          </cell>
          <cell r="L1963" t="str">
            <v>/</v>
          </cell>
          <cell r="M1963" t="str">
            <v>new</v>
          </cell>
          <cell r="N1963" t="str">
            <v>LIVE</v>
          </cell>
          <cell r="O1963" t="b">
            <v>0</v>
          </cell>
          <cell r="P1963" t="str">
            <v>Shenzhen TROS Technology Co., Ltd</v>
          </cell>
          <cell r="Q1963">
            <v>44.025799999999997</v>
          </cell>
        </row>
        <row r="1964">
          <cell r="B1964" t="str">
            <v>HI-886B</v>
          </cell>
          <cell r="C1964" t="str">
            <v>HIKEit X9 i Electronic Drive Throttle Pedal Accelerator Controller for Changan Kia</v>
          </cell>
          <cell r="D1964">
            <v>0.2</v>
          </cell>
          <cell r="E1964">
            <v>0.1</v>
          </cell>
          <cell r="F1964">
            <v>0.06</v>
          </cell>
          <cell r="G1964">
            <v>0.16</v>
          </cell>
          <cell r="H1964" t="str">
            <v>HIKEit</v>
          </cell>
          <cell r="I1964" t="str">
            <v>Throttle Controller</v>
          </cell>
          <cell r="J1964" t="str">
            <v>X9</v>
          </cell>
          <cell r="K1964" t="str">
            <v>Live</v>
          </cell>
          <cell r="L1964" t="str">
            <v>/</v>
          </cell>
          <cell r="M1964" t="str">
            <v>new</v>
          </cell>
          <cell r="N1964" t="str">
            <v>LIVE</v>
          </cell>
          <cell r="O1964" t="b">
            <v>0</v>
          </cell>
          <cell r="P1964" t="str">
            <v>Shenzhen TROS Technology Co., Ltd</v>
          </cell>
          <cell r="Q1964">
            <v>44.03</v>
          </cell>
        </row>
        <row r="1965">
          <cell r="B1965" t="str">
            <v>HI-122B</v>
          </cell>
          <cell r="C1965" t="str">
            <v>HIKEit X9 i Electronic Drive Throttle Pedal Accelerator Controller for CHEVROLET JMC LDV MAXUS</v>
          </cell>
          <cell r="D1965">
            <v>0.3</v>
          </cell>
          <cell r="E1965">
            <v>0.16</v>
          </cell>
          <cell r="F1965">
            <v>0.06</v>
          </cell>
          <cell r="G1965">
            <v>0.1</v>
          </cell>
          <cell r="H1965" t="str">
            <v>HIKEit</v>
          </cell>
          <cell r="I1965" t="str">
            <v>Throttle Controller</v>
          </cell>
          <cell r="J1965" t="str">
            <v>X9</v>
          </cell>
          <cell r="K1965" t="str">
            <v>Live</v>
          </cell>
          <cell r="L1965" t="str">
            <v>/</v>
          </cell>
          <cell r="M1965" t="str">
            <v>new</v>
          </cell>
          <cell r="N1965" t="str">
            <v>LIVE</v>
          </cell>
          <cell r="O1965" t="b">
            <v>0</v>
          </cell>
          <cell r="P1965" t="str">
            <v>Shenzhen TROS Technology Co., Ltd</v>
          </cell>
          <cell r="Q1965">
            <v>0</v>
          </cell>
        </row>
        <row r="1966">
          <cell r="B1966" t="str">
            <v>HI-989B</v>
          </cell>
          <cell r="C1966" t="str">
            <v>HIKEit X9 i Electronic Drive Throttle Pedal Accelerator Controller for Chrysler / Maybach / Mercedes-benz</v>
          </cell>
          <cell r="D1966">
            <v>0.2</v>
          </cell>
          <cell r="E1966">
            <v>0.1</v>
          </cell>
          <cell r="F1966">
            <v>0.06</v>
          </cell>
          <cell r="G1966">
            <v>0.16</v>
          </cell>
          <cell r="H1966" t="str">
            <v>HIKEit</v>
          </cell>
          <cell r="I1966" t="str">
            <v>Throttle Controller</v>
          </cell>
          <cell r="J1966" t="str">
            <v>X9</v>
          </cell>
          <cell r="K1966" t="str">
            <v>Live</v>
          </cell>
          <cell r="L1966" t="str">
            <v>/</v>
          </cell>
          <cell r="M1966" t="str">
            <v>new</v>
          </cell>
          <cell r="N1966" t="str">
            <v>LIVE</v>
          </cell>
          <cell r="O1966" t="b">
            <v>0</v>
          </cell>
          <cell r="P1966" t="str">
            <v>Shenzhen TROS Technology Co., Ltd</v>
          </cell>
          <cell r="Q1966">
            <v>44.026400000000002</v>
          </cell>
        </row>
        <row r="1967">
          <cell r="B1967" t="str">
            <v>HI-589B</v>
          </cell>
          <cell r="C1967" t="str">
            <v>HIKEit X9 i Electronic Drive Throttle Pedal Accelerator Controller for CHRYSLER DODGE FORD JEEP MASERATI</v>
          </cell>
          <cell r="D1967">
            <v>0</v>
          </cell>
          <cell r="E1967">
            <v>0</v>
          </cell>
          <cell r="F1967">
            <v>0</v>
          </cell>
          <cell r="G1967">
            <v>0</v>
          </cell>
          <cell r="H1967" t="str">
            <v>HIKEit</v>
          </cell>
          <cell r="I1967" t="str">
            <v>Throttle Controller</v>
          </cell>
          <cell r="J1967" t="str">
            <v>X9</v>
          </cell>
          <cell r="K1967" t="str">
            <v>Live</v>
          </cell>
          <cell r="L1967" t="str">
            <v>/</v>
          </cell>
          <cell r="M1967" t="str">
            <v>new</v>
          </cell>
          <cell r="N1967" t="str">
            <v>LIVE</v>
          </cell>
          <cell r="O1967" t="b">
            <v>0</v>
          </cell>
          <cell r="P1967" t="str">
            <v>Shenzhen TROS Technology Co., Ltd</v>
          </cell>
          <cell r="Q1967">
            <v>43.924799999999998</v>
          </cell>
        </row>
        <row r="1968">
          <cell r="B1968" t="str">
            <v>HI-117B</v>
          </cell>
          <cell r="C1968" t="str">
            <v>HIKEit X9 i Electronic Drive Throttle Pedal Accelerator Controller for CHRYSLER DODGE FORD JEEP MASERATI (copy) (copy)</v>
          </cell>
          <cell r="D1968">
            <v>0</v>
          </cell>
          <cell r="E1968">
            <v>0</v>
          </cell>
          <cell r="F1968">
            <v>0</v>
          </cell>
          <cell r="G1968">
            <v>0</v>
          </cell>
          <cell r="H1968" t="str">
            <v>HIKEit</v>
          </cell>
          <cell r="I1968" t="str">
            <v>Throttle Controller</v>
          </cell>
          <cell r="J1968" t="str">
            <v>X9</v>
          </cell>
          <cell r="K1968" t="str">
            <v>Live</v>
          </cell>
          <cell r="L1968" t="str">
            <v>/</v>
          </cell>
          <cell r="M1968" t="str">
            <v>new</v>
          </cell>
          <cell r="N1968" t="str">
            <v>LIVE</v>
          </cell>
          <cell r="O1968" t="b">
            <v>0</v>
          </cell>
          <cell r="P1968" t="str">
            <v>Shenzhen TROS Technology Co., Ltd</v>
          </cell>
          <cell r="Q1968">
            <v>44.025799999999997</v>
          </cell>
        </row>
        <row r="1969">
          <cell r="B1969" t="str">
            <v>HI-589-US</v>
          </cell>
          <cell r="C1969" t="str">
            <v>HIKEit X9 i Electronic Drive Throttle Pedal Accelerator Controller for CHRYSLER DODGE FORD JEEP MASERATI US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  <cell r="H1969" t="str">
            <v>HIKEit</v>
          </cell>
          <cell r="I1969" t="str">
            <v>Throttle Controller</v>
          </cell>
          <cell r="J1969" t="str">
            <v>X9</v>
          </cell>
          <cell r="K1969" t="str">
            <v>Live</v>
          </cell>
          <cell r="L1969" t="str">
            <v>/</v>
          </cell>
          <cell r="M1969" t="str">
            <v>new</v>
          </cell>
          <cell r="N1969" t="str">
            <v>LIVE</v>
          </cell>
          <cell r="O1969" t="b">
            <v>0</v>
          </cell>
          <cell r="P1969" t="str">
            <v>Shenzhen TROS Technology Co., Ltd</v>
          </cell>
          <cell r="Q1969">
            <v>0</v>
          </cell>
        </row>
        <row r="1970">
          <cell r="B1970" t="str">
            <v>HI-505B</v>
          </cell>
          <cell r="C1970" t="str">
            <v>Hikeit X9 I Electronic Drive Throttle Pedal Accelerator Controller for Dongfeng Mitsubishi</v>
          </cell>
          <cell r="D1970">
            <v>0</v>
          </cell>
          <cell r="E1970">
            <v>0</v>
          </cell>
          <cell r="F1970">
            <v>0</v>
          </cell>
          <cell r="G1970">
            <v>0</v>
          </cell>
          <cell r="H1970" t="str">
            <v>HIKEit</v>
          </cell>
          <cell r="I1970" t="str">
            <v>Throttle Controller</v>
          </cell>
          <cell r="J1970" t="str">
            <v>X9</v>
          </cell>
          <cell r="K1970" t="str">
            <v>Live</v>
          </cell>
          <cell r="L1970" t="str">
            <v>/</v>
          </cell>
          <cell r="M1970" t="str">
            <v>new</v>
          </cell>
          <cell r="N1970" t="str">
            <v>LIVE</v>
          </cell>
          <cell r="O1970" t="b">
            <v>0</v>
          </cell>
          <cell r="P1970" t="str">
            <v>Shenzhen TROS Technology Co., Ltd</v>
          </cell>
          <cell r="Q1970">
            <v>44.025799999999997</v>
          </cell>
        </row>
        <row r="1971">
          <cell r="B1971" t="str">
            <v>HI-508B</v>
          </cell>
          <cell r="C1971" t="str">
            <v>HIKEit X9 i Electronic Drive Throttle Pedal Accelerator Controller for FIAT HYUNDAI KIA TATA CITROEN ALFA ROMEO SSANGYONG</v>
          </cell>
          <cell r="D1971">
            <v>0.2</v>
          </cell>
          <cell r="E1971">
            <v>0.1</v>
          </cell>
          <cell r="F1971">
            <v>0.06</v>
          </cell>
          <cell r="G1971">
            <v>0.16</v>
          </cell>
          <cell r="H1971" t="str">
            <v>HIKEit</v>
          </cell>
          <cell r="I1971" t="str">
            <v>Throttle Controller</v>
          </cell>
          <cell r="J1971" t="str">
            <v>X9</v>
          </cell>
          <cell r="K1971" t="str">
            <v>Live</v>
          </cell>
          <cell r="L1971" t="str">
            <v>/</v>
          </cell>
          <cell r="M1971" t="str">
            <v>new</v>
          </cell>
          <cell r="N1971" t="str">
            <v>LIVE</v>
          </cell>
          <cell r="O1971" t="b">
            <v>0</v>
          </cell>
          <cell r="P1971" t="str">
            <v>Shenzhen TROS Technology Co., Ltd</v>
          </cell>
          <cell r="Q1971">
            <v>43.632199999999997</v>
          </cell>
        </row>
        <row r="1972">
          <cell r="B1972" t="str">
            <v>HI-517</v>
          </cell>
          <cell r="C1972" t="str">
            <v>HIKEit X9 i Electronic Drive Throttle Pedal Accelerator Controller for Ford Land Rover	Mazda</v>
          </cell>
          <cell r="D1972">
            <v>0</v>
          </cell>
          <cell r="E1972">
            <v>0</v>
          </cell>
          <cell r="F1972">
            <v>0</v>
          </cell>
          <cell r="G1972">
            <v>0</v>
          </cell>
          <cell r="H1972" t="str">
            <v>HIKEit</v>
          </cell>
          <cell r="I1972" t="str">
            <v>Throttle Controller</v>
          </cell>
          <cell r="J1972" t="str">
            <v>X9</v>
          </cell>
          <cell r="K1972" t="str">
            <v>Live</v>
          </cell>
          <cell r="L1972" t="str">
            <v>/</v>
          </cell>
          <cell r="M1972" t="str">
            <v>new</v>
          </cell>
          <cell r="N1972" t="str">
            <v>LIVE</v>
          </cell>
          <cell r="O1972" t="b">
            <v>0</v>
          </cell>
          <cell r="P1972" t="str">
            <v>Shenzhen TROS Technology Co., Ltd</v>
          </cell>
          <cell r="Q1972">
            <v>44.03</v>
          </cell>
        </row>
        <row r="1973">
          <cell r="B1973" t="str">
            <v>HI-517B</v>
          </cell>
          <cell r="C1973" t="str">
            <v>Hikeit X9 i Electronic Drive Throttle Pedal Accelerator Controller for Ford Land Rover Mazda</v>
          </cell>
          <cell r="D1973">
            <v>0</v>
          </cell>
          <cell r="E1973">
            <v>0</v>
          </cell>
          <cell r="F1973">
            <v>0</v>
          </cell>
          <cell r="G1973">
            <v>0</v>
          </cell>
          <cell r="H1973" t="str">
            <v>HIKEit</v>
          </cell>
          <cell r="I1973" t="str">
            <v>Throttle Controller</v>
          </cell>
          <cell r="J1973" t="str">
            <v>X9</v>
          </cell>
          <cell r="K1973" t="str">
            <v>Live</v>
          </cell>
          <cell r="L1973" t="str">
            <v>/</v>
          </cell>
          <cell r="M1973" t="str">
            <v>new</v>
          </cell>
          <cell r="N1973" t="str">
            <v>LIVE</v>
          </cell>
          <cell r="O1973" t="b">
            <v>0</v>
          </cell>
          <cell r="P1973" t="str">
            <v>Shenzhen TROS Technology Co., Ltd</v>
          </cell>
          <cell r="Q1973">
            <v>41.434399999999997</v>
          </cell>
        </row>
        <row r="1974">
          <cell r="B1974" t="str">
            <v>HI-917B</v>
          </cell>
          <cell r="C1974" t="str">
            <v>HIKEit X9 i Electronic Drive Throttle Pedal Accelerator Controller for FORD NISSAN RENAULT</v>
          </cell>
          <cell r="D1974">
            <v>0</v>
          </cell>
          <cell r="E1974">
            <v>0</v>
          </cell>
          <cell r="F1974">
            <v>0</v>
          </cell>
          <cell r="G1974">
            <v>0</v>
          </cell>
          <cell r="H1974" t="str">
            <v>HIKEit</v>
          </cell>
          <cell r="I1974" t="str">
            <v>Throttle Controller</v>
          </cell>
          <cell r="J1974" t="str">
            <v>X9</v>
          </cell>
          <cell r="K1974" t="str">
            <v>Live</v>
          </cell>
          <cell r="L1974" t="str">
            <v>/</v>
          </cell>
          <cell r="M1974" t="str">
            <v>new</v>
          </cell>
          <cell r="N1974" t="str">
            <v>LIVE</v>
          </cell>
          <cell r="O1974" t="b">
            <v>0</v>
          </cell>
          <cell r="P1974" t="str">
            <v>Shenzhen TROS Technology Co., Ltd</v>
          </cell>
          <cell r="Q1974">
            <v>44.025799999999997</v>
          </cell>
        </row>
        <row r="1975">
          <cell r="B1975" t="str">
            <v>HI-54TB</v>
          </cell>
          <cell r="C1975" t="str">
            <v>HIKEit X9 i Electronic Drive Throttle Pedal Accelerator Controller for Ford Ranger PJ PK Mazda BT-50</v>
          </cell>
          <cell r="D1975">
            <v>0</v>
          </cell>
          <cell r="E1975">
            <v>0</v>
          </cell>
          <cell r="F1975">
            <v>0</v>
          </cell>
          <cell r="G1975">
            <v>0</v>
          </cell>
          <cell r="H1975" t="str">
            <v>HIKEit</v>
          </cell>
          <cell r="I1975" t="str">
            <v>Throttle Controller</v>
          </cell>
          <cell r="J1975" t="str">
            <v>X9</v>
          </cell>
          <cell r="K1975" t="str">
            <v>Live</v>
          </cell>
          <cell r="L1975" t="str">
            <v>/</v>
          </cell>
          <cell r="M1975" t="str">
            <v>new</v>
          </cell>
          <cell r="N1975" t="str">
            <v>LIVE</v>
          </cell>
          <cell r="O1975" t="b">
            <v>0</v>
          </cell>
          <cell r="P1975" t="str">
            <v>Shenzhen TROS Technology Co., Ltd</v>
          </cell>
          <cell r="Q1975">
            <v>44.025799999999997</v>
          </cell>
        </row>
        <row r="1976">
          <cell r="B1976" t="str">
            <v>HI-208B</v>
          </cell>
          <cell r="C1976" t="str">
            <v>HIKEit X9 i Electronic Drive Throttle Pedal Accelerator Controller for FORD TRANSIT FIESTA ECOSPORT FOCUS</v>
          </cell>
          <cell r="D1976">
            <v>0</v>
          </cell>
          <cell r="E1976">
            <v>0</v>
          </cell>
          <cell r="F1976">
            <v>0</v>
          </cell>
          <cell r="G1976">
            <v>0</v>
          </cell>
          <cell r="H1976" t="str">
            <v>HIKEit</v>
          </cell>
          <cell r="I1976" t="str">
            <v>Throttle Controller</v>
          </cell>
          <cell r="J1976" t="str">
            <v>X9</v>
          </cell>
          <cell r="K1976" t="str">
            <v>Live</v>
          </cell>
          <cell r="L1976" t="str">
            <v>/</v>
          </cell>
          <cell r="M1976" t="str">
            <v>new</v>
          </cell>
          <cell r="N1976" t="str">
            <v>LIVE</v>
          </cell>
          <cell r="O1976" t="b">
            <v>0</v>
          </cell>
          <cell r="P1976" t="str">
            <v>Shenzhen TROS Technology Co., Ltd</v>
          </cell>
          <cell r="Q1976">
            <v>0</v>
          </cell>
        </row>
        <row r="1977">
          <cell r="B1977" t="str">
            <v>HI-622B</v>
          </cell>
          <cell r="C1977" t="str">
            <v>HIKEit X9 i Electronic Drive Throttle Pedal Accelerator Controller for FOTON HAWTAI</v>
          </cell>
          <cell r="D1977">
            <v>0.2</v>
          </cell>
          <cell r="E1977">
            <v>0.1</v>
          </cell>
          <cell r="F1977">
            <v>0.06</v>
          </cell>
          <cell r="G1977">
            <v>0.16</v>
          </cell>
          <cell r="H1977" t="str">
            <v>HIKEit</v>
          </cell>
          <cell r="I1977" t="str">
            <v>Throttle Controller</v>
          </cell>
          <cell r="J1977" t="str">
            <v>X9</v>
          </cell>
          <cell r="K1977" t="str">
            <v>Live</v>
          </cell>
          <cell r="L1977" t="str">
            <v>/</v>
          </cell>
          <cell r="M1977" t="str">
            <v>new</v>
          </cell>
          <cell r="N1977" t="str">
            <v>LIVE</v>
          </cell>
          <cell r="O1977" t="b">
            <v>0</v>
          </cell>
          <cell r="P1977" t="str">
            <v>Shenzhen TROS Technology Co., Ltd</v>
          </cell>
          <cell r="Q1977">
            <v>0</v>
          </cell>
        </row>
        <row r="1978">
          <cell r="B1978" t="str">
            <v>HI-025B</v>
          </cell>
          <cell r="C1978" t="str">
            <v>HIKEit X9 i Electronic Drive Throttle Pedal Accelerator Controller for HOLDEN COMMODORE VF</v>
          </cell>
          <cell r="D1978">
            <v>0.2</v>
          </cell>
          <cell r="E1978">
            <v>0.1</v>
          </cell>
          <cell r="F1978">
            <v>0.06</v>
          </cell>
          <cell r="G1978">
            <v>0.16</v>
          </cell>
          <cell r="H1978" t="str">
            <v>HIKEit</v>
          </cell>
          <cell r="I1978" t="str">
            <v>Throttle Controller</v>
          </cell>
          <cell r="J1978" t="str">
            <v>X9</v>
          </cell>
          <cell r="K1978" t="str">
            <v>Live</v>
          </cell>
          <cell r="L1978" t="str">
            <v>/</v>
          </cell>
          <cell r="M1978" t="str">
            <v>new</v>
          </cell>
          <cell r="N1978" t="str">
            <v>LIVE</v>
          </cell>
          <cell r="O1978" t="b">
            <v>0</v>
          </cell>
          <cell r="P1978" t="str">
            <v>Shenzhen TROS Technology Co., Ltd</v>
          </cell>
          <cell r="Q1978">
            <v>42.612299999999998</v>
          </cell>
        </row>
        <row r="1979">
          <cell r="B1979" t="str">
            <v>HI-306B</v>
          </cell>
          <cell r="C1979" t="str">
            <v>HIKEit X9 i Electronic Drive Throttle Pedal Accelerator Controller for HYUNDAI ELANTRA SONATA TUCSON KIA SPORTAGE</v>
          </cell>
          <cell r="D1979">
            <v>0</v>
          </cell>
          <cell r="E1979">
            <v>0</v>
          </cell>
          <cell r="F1979">
            <v>0</v>
          </cell>
          <cell r="G1979">
            <v>0</v>
          </cell>
          <cell r="H1979" t="str">
            <v>HIKEit</v>
          </cell>
          <cell r="I1979" t="str">
            <v>Throttle Controller</v>
          </cell>
          <cell r="J1979" t="str">
            <v>X9</v>
          </cell>
          <cell r="K1979" t="str">
            <v>Live</v>
          </cell>
          <cell r="L1979" t="str">
            <v>/</v>
          </cell>
          <cell r="M1979" t="str">
            <v>new</v>
          </cell>
          <cell r="N1979" t="str">
            <v>LIVE</v>
          </cell>
          <cell r="O1979" t="b">
            <v>0</v>
          </cell>
          <cell r="P1979" t="str">
            <v>Shenzhen TROS Technology Co., Ltd</v>
          </cell>
          <cell r="Q1979">
            <v>44.03</v>
          </cell>
        </row>
        <row r="1980">
          <cell r="B1980" t="str">
            <v>HI-886</v>
          </cell>
          <cell r="C1980" t="str">
            <v>HIKEit X9 i Electronic Drive Throttle Pedal Accelerator Controller for HYUNDAI/KIA</v>
          </cell>
          <cell r="D1980">
            <v>0.2</v>
          </cell>
          <cell r="E1980">
            <v>0.1</v>
          </cell>
          <cell r="F1980">
            <v>0.06</v>
          </cell>
          <cell r="G1980">
            <v>0.16</v>
          </cell>
          <cell r="H1980" t="str">
            <v>HIKEit</v>
          </cell>
          <cell r="I1980" t="str">
            <v>Throttle Controller</v>
          </cell>
          <cell r="J1980" t="str">
            <v>X9</v>
          </cell>
          <cell r="K1980" t="str">
            <v>Live</v>
          </cell>
          <cell r="L1980" t="str">
            <v>/</v>
          </cell>
          <cell r="M1980" t="str">
            <v>new</v>
          </cell>
          <cell r="N1980" t="str">
            <v>LIVE</v>
          </cell>
          <cell r="O1980" t="b">
            <v>0</v>
          </cell>
          <cell r="P1980" t="str">
            <v>Shenzhen TROS Technology Co., Ltd</v>
          </cell>
          <cell r="Q1980">
            <v>44.03</v>
          </cell>
        </row>
        <row r="1981">
          <cell r="B1981" t="str">
            <v>HI-038B</v>
          </cell>
          <cell r="C1981" t="str">
            <v>HIKEit X9 i Electronic Drive Throttle Pedal Accelerator Controller for ISUZU LEXUS PROTON TOYOTA</v>
          </cell>
          <cell r="D1981">
            <v>0.3</v>
          </cell>
          <cell r="E1981">
            <v>0.16</v>
          </cell>
          <cell r="F1981">
            <v>0.06</v>
          </cell>
          <cell r="G1981">
            <v>0.1</v>
          </cell>
          <cell r="H1981" t="str">
            <v>HIKEit</v>
          </cell>
          <cell r="I1981" t="str">
            <v>Throttle Controller</v>
          </cell>
          <cell r="J1981" t="str">
            <v>X9</v>
          </cell>
          <cell r="K1981" t="str">
            <v>Live</v>
          </cell>
          <cell r="L1981" t="str">
            <v>/</v>
          </cell>
          <cell r="M1981" t="str">
            <v>new</v>
          </cell>
          <cell r="N1981" t="str">
            <v>LIVE</v>
          </cell>
          <cell r="O1981" t="b">
            <v>0</v>
          </cell>
          <cell r="P1981" t="str">
            <v>Shenzhen TROS Technology Co., Ltd</v>
          </cell>
          <cell r="Q1981">
            <v>42.733600000000003</v>
          </cell>
        </row>
        <row r="1982">
          <cell r="B1982" t="str">
            <v>HI-979B</v>
          </cell>
          <cell r="C1982" t="str">
            <v>HIKEit X9 i Electronic Drive Throttle Pedal Accelerator Controller for Landrover Discovery3 Rangeroversport (1St Gen)</v>
          </cell>
          <cell r="D1982">
            <v>0</v>
          </cell>
          <cell r="E1982">
            <v>0</v>
          </cell>
          <cell r="F1982">
            <v>0.06</v>
          </cell>
          <cell r="G1982">
            <v>0</v>
          </cell>
          <cell r="H1982" t="str">
            <v>HIKEit</v>
          </cell>
          <cell r="I1982" t="str">
            <v>Throttle Controller</v>
          </cell>
          <cell r="J1982" t="str">
            <v>X9</v>
          </cell>
          <cell r="K1982" t="str">
            <v>Live</v>
          </cell>
          <cell r="L1982" t="str">
            <v>/</v>
          </cell>
          <cell r="M1982" t="str">
            <v>new</v>
          </cell>
          <cell r="N1982" t="str">
            <v>LIVE</v>
          </cell>
          <cell r="O1982" t="b">
            <v>0</v>
          </cell>
          <cell r="P1982" t="str">
            <v>Shenzhen TROS Technology Co., Ltd</v>
          </cell>
          <cell r="Q1982">
            <v>44.025799999999997</v>
          </cell>
        </row>
        <row r="1983">
          <cell r="B1983" t="str">
            <v>HI-765B</v>
          </cell>
          <cell r="C1983" t="str">
            <v>HIKEit X9 i Electronic Drive Throttle Pedal Accelerator Controller for LEXUS SUBARU TOYOTA</v>
          </cell>
          <cell r="D1983">
            <v>0.2</v>
          </cell>
          <cell r="E1983">
            <v>0.1</v>
          </cell>
          <cell r="F1983">
            <v>0.06</v>
          </cell>
          <cell r="G1983">
            <v>0.16</v>
          </cell>
          <cell r="H1983" t="str">
            <v>HIKEit</v>
          </cell>
          <cell r="I1983" t="str">
            <v>Throttle Controller</v>
          </cell>
          <cell r="J1983" t="str">
            <v>X9</v>
          </cell>
          <cell r="K1983" t="str">
            <v>Live</v>
          </cell>
          <cell r="L1983" t="str">
            <v>/</v>
          </cell>
          <cell r="M1983" t="str">
            <v>new</v>
          </cell>
          <cell r="N1983" t="str">
            <v>LIVE</v>
          </cell>
          <cell r="O1983" t="b">
            <v>0</v>
          </cell>
          <cell r="P1983" t="str">
            <v>Shenzhen TROS Technology Co., Ltd</v>
          </cell>
          <cell r="Q1983">
            <v>43.721400000000003</v>
          </cell>
        </row>
        <row r="1984">
          <cell r="B1984" t="str">
            <v>HI-157B</v>
          </cell>
          <cell r="C1984" t="str">
            <v>HIKEit X9 i Electronic Drive Throttle Pedal Accelerator Controller for Mitsubishi</v>
          </cell>
          <cell r="D1984">
            <v>0.2</v>
          </cell>
          <cell r="E1984">
            <v>0.1</v>
          </cell>
          <cell r="F1984">
            <v>0.06</v>
          </cell>
          <cell r="G1984">
            <v>0.16</v>
          </cell>
          <cell r="H1984" t="str">
            <v>HIKEit</v>
          </cell>
          <cell r="I1984" t="str">
            <v>Throttle Controller</v>
          </cell>
          <cell r="J1984" t="str">
            <v>X9</v>
          </cell>
          <cell r="K1984" t="str">
            <v>Live</v>
          </cell>
          <cell r="L1984" t="str">
            <v>/</v>
          </cell>
          <cell r="M1984" t="str">
            <v>new</v>
          </cell>
          <cell r="N1984" t="str">
            <v>LIVE</v>
          </cell>
          <cell r="O1984" t="b">
            <v>0</v>
          </cell>
          <cell r="P1984" t="str">
            <v>Shenzhen TROS Technology Co., Ltd</v>
          </cell>
          <cell r="Q1984">
            <v>44.025799999999997</v>
          </cell>
        </row>
        <row r="1985">
          <cell r="B1985" t="str">
            <v>HI-906B</v>
          </cell>
          <cell r="C1985" t="str">
            <v>HIKEit X9 i Electronic Drive Throttle Pedal Accelerator Controller for MITSUBISHI SUZUKI</v>
          </cell>
          <cell r="D1985">
            <v>0.2</v>
          </cell>
          <cell r="E1985">
            <v>0.1</v>
          </cell>
          <cell r="F1985">
            <v>0.06</v>
          </cell>
          <cell r="G1985">
            <v>0.16</v>
          </cell>
          <cell r="H1985" t="str">
            <v>HIKEit</v>
          </cell>
          <cell r="I1985" t="str">
            <v>Throttle Controller</v>
          </cell>
          <cell r="J1985" t="str">
            <v>X9</v>
          </cell>
          <cell r="K1985" t="str">
            <v>Live</v>
          </cell>
          <cell r="L1985" t="str">
            <v>/</v>
          </cell>
          <cell r="M1985" t="str">
            <v>new</v>
          </cell>
          <cell r="N1985" t="str">
            <v>LIVE</v>
          </cell>
          <cell r="O1985" t="b">
            <v>0</v>
          </cell>
          <cell r="P1985" t="str">
            <v>Shenzhen TROS Technology Co., Ltd</v>
          </cell>
          <cell r="Q1985">
            <v>42.848100000000002</v>
          </cell>
        </row>
        <row r="1986">
          <cell r="B1986" t="str">
            <v>HI-108B</v>
          </cell>
          <cell r="C1986" t="str">
            <v>HIKEit X9 i Electronic Drive Throttle Pedal Accelerator Controller for NISSAN RENAULT</v>
          </cell>
          <cell r="D1986">
            <v>0.2</v>
          </cell>
          <cell r="E1986">
            <v>0.1</v>
          </cell>
          <cell r="F1986">
            <v>0.06</v>
          </cell>
          <cell r="G1986">
            <v>0.16</v>
          </cell>
          <cell r="H1986" t="str">
            <v>HIKEit</v>
          </cell>
          <cell r="I1986" t="str">
            <v>Throttle Controller</v>
          </cell>
          <cell r="J1986" t="str">
            <v>X9</v>
          </cell>
          <cell r="K1986" t="str">
            <v>Live</v>
          </cell>
          <cell r="L1986" t="str">
            <v>/</v>
          </cell>
          <cell r="M1986" t="str">
            <v>new</v>
          </cell>
          <cell r="N1986" t="str">
            <v>LIVE</v>
          </cell>
          <cell r="O1986" t="b">
            <v>0</v>
          </cell>
          <cell r="P1986" t="str">
            <v>Shenzhen TROS Technology Co., Ltd</v>
          </cell>
          <cell r="Q1986">
            <v>43.17</v>
          </cell>
        </row>
        <row r="1987">
          <cell r="B1987" t="str">
            <v>HI-025</v>
          </cell>
          <cell r="C1987" t="str">
            <v>HIKEit X9 i Electronic Drive Throttle Pedal Accelerator Controller HOLDEN COMMODORE VF</v>
          </cell>
          <cell r="D1987">
            <v>0.2</v>
          </cell>
          <cell r="E1987">
            <v>0.1</v>
          </cell>
          <cell r="F1987">
            <v>0.06</v>
          </cell>
          <cell r="G1987">
            <v>0.16</v>
          </cell>
          <cell r="H1987" t="str">
            <v>HIKEit</v>
          </cell>
          <cell r="I1987" t="str">
            <v>Throttle Controller</v>
          </cell>
          <cell r="J1987" t="str">
            <v>X9</v>
          </cell>
          <cell r="K1987" t="str">
            <v>Live</v>
          </cell>
          <cell r="L1987" t="str">
            <v>/</v>
          </cell>
          <cell r="M1987" t="str">
            <v>new</v>
          </cell>
          <cell r="N1987" t="str">
            <v>LIVE</v>
          </cell>
          <cell r="O1987" t="b">
            <v>0</v>
          </cell>
          <cell r="P1987" t="str">
            <v>Shenzhen TROS Technology Co., Ltd</v>
          </cell>
          <cell r="Q1987">
            <v>0</v>
          </cell>
        </row>
        <row r="1988">
          <cell r="B1988" t="str">
            <v>HI-038</v>
          </cell>
          <cell r="C1988" t="str">
            <v>HIKEit X9 i Electronic Drive Throttle Pedal Accelerator Controller ISUZU LEXUS PROTON TOYOTA</v>
          </cell>
          <cell r="D1988">
            <v>0.3</v>
          </cell>
          <cell r="E1988">
            <v>0.16</v>
          </cell>
          <cell r="F1988">
            <v>0.06</v>
          </cell>
          <cell r="G1988">
            <v>0.1</v>
          </cell>
          <cell r="H1988" t="str">
            <v>HIKEit</v>
          </cell>
          <cell r="I1988" t="str">
            <v>Throttle Controller</v>
          </cell>
          <cell r="J1988" t="str">
            <v>X9</v>
          </cell>
          <cell r="K1988" t="str">
            <v>Live</v>
          </cell>
          <cell r="L1988" t="str">
            <v>/</v>
          </cell>
          <cell r="M1988" t="str">
            <v>new</v>
          </cell>
          <cell r="N1988" t="str">
            <v>LIVE</v>
          </cell>
          <cell r="O1988" t="b">
            <v>0</v>
          </cell>
          <cell r="P1988" t="str">
            <v>Shenzhen TROS Technology Co., Ltd</v>
          </cell>
          <cell r="Q1988">
            <v>44.03</v>
          </cell>
        </row>
        <row r="1989">
          <cell r="B1989" t="str">
            <v>HI-106</v>
          </cell>
          <cell r="C1989" t="str">
            <v>HIKEit X9 i Electronic Drive Throttle Pedal Accelerator Controller MITSUBISHI SUZUKI</v>
          </cell>
          <cell r="D1989">
            <v>0</v>
          </cell>
          <cell r="E1989">
            <v>0</v>
          </cell>
          <cell r="F1989">
            <v>0</v>
          </cell>
          <cell r="G1989">
            <v>0</v>
          </cell>
          <cell r="H1989" t="str">
            <v>HIKEit</v>
          </cell>
          <cell r="I1989" t="str">
            <v>Throttle Controller</v>
          </cell>
          <cell r="J1989" t="str">
            <v>X9</v>
          </cell>
          <cell r="K1989" t="str">
            <v>Live</v>
          </cell>
          <cell r="L1989" t="str">
            <v>/</v>
          </cell>
          <cell r="M1989" t="str">
            <v>new</v>
          </cell>
          <cell r="N1989" t="str">
            <v>LIVE</v>
          </cell>
          <cell r="O1989" t="b">
            <v>0</v>
          </cell>
          <cell r="P1989" t="str">
            <v>Shenzhen TROS Technology Co., Ltd</v>
          </cell>
          <cell r="Q1989">
            <v>0</v>
          </cell>
        </row>
        <row r="1990">
          <cell r="B1990" t="str">
            <v>HI-119</v>
          </cell>
          <cell r="C1990" t="str">
            <v>HIKEit X9 Throttle Controller - Holden/Chevrolet Equinox &amp; Captiva/ Opel Vauxhall</v>
          </cell>
          <cell r="D1990">
            <v>0.2</v>
          </cell>
          <cell r="E1990">
            <v>0.1</v>
          </cell>
          <cell r="F1990">
            <v>0.06</v>
          </cell>
          <cell r="G1990">
            <v>0.16</v>
          </cell>
          <cell r="H1990" t="str">
            <v>HIKEit</v>
          </cell>
          <cell r="I1990" t="str">
            <v>Throttle Controller</v>
          </cell>
          <cell r="J1990" t="str">
            <v>X9</v>
          </cell>
          <cell r="K1990" t="str">
            <v>Live</v>
          </cell>
          <cell r="L1990" t="str">
            <v>/</v>
          </cell>
          <cell r="M1990" t="str">
            <v>new</v>
          </cell>
          <cell r="N1990" t="str">
            <v>LIVE</v>
          </cell>
          <cell r="O1990" t="b">
            <v>0</v>
          </cell>
          <cell r="P1990" t="str">
            <v>Shenzhen TROS Technology Co., Ltd</v>
          </cell>
          <cell r="Q1990">
            <v>44.57</v>
          </cell>
        </row>
        <row r="1991">
          <cell r="B1991" t="str">
            <v>HI-807</v>
          </cell>
          <cell r="C1991" t="str">
            <v>HIKEit X9 Throttle Controller - Honda &amp; Acura Models</v>
          </cell>
          <cell r="D1991">
            <v>0.2</v>
          </cell>
          <cell r="E1991">
            <v>0.1</v>
          </cell>
          <cell r="F1991">
            <v>0.06</v>
          </cell>
          <cell r="G1991">
            <v>0.16</v>
          </cell>
          <cell r="H1991" t="str">
            <v>HIKEit</v>
          </cell>
          <cell r="I1991" t="str">
            <v>Throttle Controller</v>
          </cell>
          <cell r="J1991" t="str">
            <v>X9</v>
          </cell>
          <cell r="K1991" t="str">
            <v>Live</v>
          </cell>
          <cell r="L1991" t="str">
            <v>/</v>
          </cell>
          <cell r="M1991" t="str">
            <v>new</v>
          </cell>
          <cell r="N1991" t="str">
            <v>LIVE</v>
          </cell>
          <cell r="O1991" t="b">
            <v>0</v>
          </cell>
          <cell r="P1991" t="str">
            <v>Shenzhen TROS Technology Co., Ltd</v>
          </cell>
          <cell r="Q1991">
            <v>0</v>
          </cell>
        </row>
        <row r="1992">
          <cell r="B1992" t="str">
            <v>HI-515</v>
          </cell>
          <cell r="C1992" t="str">
            <v>HIKEit X9 Throttle Controller - LOTUS &amp; Proton</v>
          </cell>
          <cell r="D1992">
            <v>0.2</v>
          </cell>
          <cell r="E1992">
            <v>0.1</v>
          </cell>
          <cell r="F1992">
            <v>0.06</v>
          </cell>
          <cell r="G1992">
            <v>0.16</v>
          </cell>
          <cell r="H1992" t="str">
            <v>HIKEit</v>
          </cell>
          <cell r="I1992" t="str">
            <v>Throttle Controller</v>
          </cell>
          <cell r="J1992" t="str">
            <v>X9</v>
          </cell>
          <cell r="K1992" t="str">
            <v>Live</v>
          </cell>
          <cell r="L1992" t="str">
            <v>/</v>
          </cell>
          <cell r="M1992" t="str">
            <v>new</v>
          </cell>
          <cell r="N1992" t="str">
            <v>LIVE</v>
          </cell>
          <cell r="O1992" t="b">
            <v>0</v>
          </cell>
          <cell r="P1992" t="str">
            <v>Shenzhen TROS Technology Co., Ltd</v>
          </cell>
          <cell r="Q1992">
            <v>0</v>
          </cell>
        </row>
        <row r="1993">
          <cell r="B1993" t="str">
            <v>HI-853</v>
          </cell>
          <cell r="C1993" t="str">
            <v>HIKEit X9 Throttle Controller - Subaru Levorg, XV, Impreza, Outback &amp; WRX</v>
          </cell>
          <cell r="D1993">
            <v>0.2</v>
          </cell>
          <cell r="E1993">
            <v>0.1</v>
          </cell>
          <cell r="F1993">
            <v>0.06</v>
          </cell>
          <cell r="G1993">
            <v>0.16</v>
          </cell>
          <cell r="H1993" t="str">
            <v>HIKEit</v>
          </cell>
          <cell r="I1993" t="str">
            <v>Throttle Controller</v>
          </cell>
          <cell r="J1993" t="str">
            <v>X9</v>
          </cell>
          <cell r="K1993" t="str">
            <v>Live</v>
          </cell>
          <cell r="L1993" t="str">
            <v>/</v>
          </cell>
          <cell r="M1993" t="str">
            <v>new</v>
          </cell>
          <cell r="N1993" t="str">
            <v>LIVE</v>
          </cell>
          <cell r="O1993" t="b">
            <v>0</v>
          </cell>
          <cell r="P1993" t="str">
            <v>Shenzhen TROS Technology Co., Ltd</v>
          </cell>
          <cell r="Q1993">
            <v>0</v>
          </cell>
        </row>
        <row r="1994">
          <cell r="B1994" t="str">
            <v>HI-127</v>
          </cell>
          <cell r="C1994" t="str">
            <v>HIKEit X9 Throttle Controller Drive Pedal HYUNDAI TUCSON 07-09 All Engines</v>
          </cell>
          <cell r="D1994">
            <v>0.2</v>
          </cell>
          <cell r="E1994">
            <v>0.1</v>
          </cell>
          <cell r="F1994">
            <v>0.06</v>
          </cell>
          <cell r="G1994">
            <v>0.16</v>
          </cell>
          <cell r="H1994" t="str">
            <v>HIKEit</v>
          </cell>
          <cell r="I1994" t="str">
            <v>Throttle Controller</v>
          </cell>
          <cell r="J1994" t="str">
            <v>X9</v>
          </cell>
          <cell r="K1994" t="str">
            <v>Live</v>
          </cell>
          <cell r="L1994" t="str">
            <v>/</v>
          </cell>
          <cell r="M1994" t="str">
            <v>new</v>
          </cell>
          <cell r="N1994" t="str">
            <v>LIVE</v>
          </cell>
          <cell r="O1994" t="b">
            <v>0</v>
          </cell>
          <cell r="P1994" t="str">
            <v>Shenzhen TROS Technology Co., Ltd</v>
          </cell>
          <cell r="Q1994">
            <v>0</v>
          </cell>
        </row>
        <row r="1995">
          <cell r="B1995" t="str">
            <v>HI-025-COMMODOREVF</v>
          </cell>
          <cell r="C1995" t="str">
            <v>HIKEit X9 Throttle Controller fits Holden VF Commodore 2013 - 2017 All Engines</v>
          </cell>
          <cell r="D1995">
            <v>0.2</v>
          </cell>
          <cell r="E1995">
            <v>0.1</v>
          </cell>
          <cell r="F1995">
            <v>0.06</v>
          </cell>
          <cell r="G1995">
            <v>0.16</v>
          </cell>
          <cell r="H1995" t="str">
            <v>HIKEit</v>
          </cell>
          <cell r="I1995" t="str">
            <v>Throttle Controller</v>
          </cell>
          <cell r="J1995" t="str">
            <v>X9</v>
          </cell>
          <cell r="K1995" t="str">
            <v>Live</v>
          </cell>
          <cell r="L1995" t="str">
            <v>/</v>
          </cell>
          <cell r="M1995" t="str">
            <v>new</v>
          </cell>
          <cell r="N1995" t="str">
            <v>LIVE</v>
          </cell>
          <cell r="O1995" t="b">
            <v>1</v>
          </cell>
          <cell r="P1995" t="str">
            <v>Shenzhen TROS Technology Co., Ltd</v>
          </cell>
          <cell r="Q1995">
            <v>0</v>
          </cell>
        </row>
        <row r="1996">
          <cell r="B1996" t="str">
            <v>HI-902</v>
          </cell>
          <cell r="C1996" t="str">
            <v>HIKEit X9 Throttle Controller for Audi A5 &amp; S5 2016 - On</v>
          </cell>
          <cell r="D1996">
            <v>0.2</v>
          </cell>
          <cell r="E1996">
            <v>0.1</v>
          </cell>
          <cell r="F1996">
            <v>0.06</v>
          </cell>
          <cell r="G1996">
            <v>0.16</v>
          </cell>
          <cell r="H1996" t="str">
            <v>HIKEit</v>
          </cell>
          <cell r="I1996" t="str">
            <v>Throttle Controller</v>
          </cell>
          <cell r="J1996" t="str">
            <v>X9</v>
          </cell>
          <cell r="K1996" t="str">
            <v>Live</v>
          </cell>
          <cell r="L1996" t="str">
            <v>/</v>
          </cell>
          <cell r="M1996" t="str">
            <v>new</v>
          </cell>
          <cell r="N1996" t="str">
            <v>LIVE</v>
          </cell>
          <cell r="O1996" t="b">
            <v>0</v>
          </cell>
          <cell r="P1996" t="str">
            <v>Shenzhen TROS Technology Co., Ltd</v>
          </cell>
          <cell r="Q1996">
            <v>0</v>
          </cell>
        </row>
        <row r="1997">
          <cell r="B1997" t="str">
            <v>HI-102</v>
          </cell>
          <cell r="C1997" t="str">
            <v>HIKEit X9 Throttle Controller for Audi, Porsche, Seat, Skoda, Volkswagen</v>
          </cell>
          <cell r="D1997">
            <v>0.2</v>
          </cell>
          <cell r="E1997">
            <v>0.1</v>
          </cell>
          <cell r="F1997">
            <v>0.06</v>
          </cell>
          <cell r="G1997">
            <v>0.16</v>
          </cell>
          <cell r="H1997" t="str">
            <v>HIKEit</v>
          </cell>
          <cell r="I1997" t="str">
            <v>Throttle Controller</v>
          </cell>
          <cell r="J1997" t="str">
            <v>X9</v>
          </cell>
          <cell r="K1997" t="str">
            <v>Live</v>
          </cell>
          <cell r="L1997" t="str">
            <v>/</v>
          </cell>
          <cell r="M1997" t="str">
            <v>new</v>
          </cell>
          <cell r="N1997" t="str">
            <v>LIVE</v>
          </cell>
          <cell r="O1997" t="b">
            <v>0</v>
          </cell>
          <cell r="P1997" t="str">
            <v>Shenzhen TROS Technology Co., Ltd</v>
          </cell>
          <cell r="Q1997">
            <v>44.03</v>
          </cell>
        </row>
        <row r="1998">
          <cell r="B1998" t="str">
            <v>HI-102B</v>
          </cell>
          <cell r="C1998" t="str">
            <v>HIKEit X9 Throttle Controller for Audi, Porsche, Seat, Skoda, Volkswagon</v>
          </cell>
          <cell r="D1998">
            <v>0.2</v>
          </cell>
          <cell r="E1998">
            <v>0.1</v>
          </cell>
          <cell r="F1998">
            <v>0.06</v>
          </cell>
          <cell r="G1998">
            <v>0.16</v>
          </cell>
          <cell r="H1998" t="str">
            <v>HIKEit</v>
          </cell>
          <cell r="I1998" t="str">
            <v>Throttle Controller</v>
          </cell>
          <cell r="J1998" t="str">
            <v>X9</v>
          </cell>
          <cell r="K1998" t="str">
            <v>Live</v>
          </cell>
          <cell r="L1998" t="str">
            <v>/</v>
          </cell>
          <cell r="M1998" t="str">
            <v>new</v>
          </cell>
          <cell r="N1998" t="str">
            <v>LIVE</v>
          </cell>
          <cell r="O1998" t="b">
            <v>0</v>
          </cell>
          <cell r="P1998" t="str">
            <v>Shenzhen TROS Technology Co., Ltd</v>
          </cell>
          <cell r="Q1998">
            <v>44.025799999999997</v>
          </cell>
        </row>
        <row r="1999">
          <cell r="B1999" t="str">
            <v>HI-217</v>
          </cell>
          <cell r="C1999" t="str">
            <v>HIKEit X9 Throttle Controller for Buick, Cadillac, Chevrolet &amp; GMC</v>
          </cell>
          <cell r="D1999">
            <v>0.2</v>
          </cell>
          <cell r="E1999">
            <v>0.1</v>
          </cell>
          <cell r="F1999">
            <v>0.06</v>
          </cell>
          <cell r="G1999">
            <v>0.16</v>
          </cell>
          <cell r="H1999" t="str">
            <v>HIKEit</v>
          </cell>
          <cell r="I1999" t="str">
            <v>Throttle Controller</v>
          </cell>
          <cell r="J1999" t="str">
            <v>X9</v>
          </cell>
          <cell r="K1999" t="str">
            <v>Live</v>
          </cell>
          <cell r="L1999" t="str">
            <v>/</v>
          </cell>
          <cell r="M1999" t="str">
            <v>new</v>
          </cell>
          <cell r="N1999" t="str">
            <v>LIVE</v>
          </cell>
          <cell r="O1999" t="b">
            <v>0</v>
          </cell>
          <cell r="P1999" t="str">
            <v>Shenzhen TROS Technology Co., Ltd</v>
          </cell>
          <cell r="Q1999">
            <v>44.03</v>
          </cell>
        </row>
        <row r="2000">
          <cell r="B2000" t="str">
            <v>HI-057</v>
          </cell>
          <cell r="C2000" t="str">
            <v>HIKEit X9 Throttle Controller for BYD</v>
          </cell>
          <cell r="D2000">
            <v>0.2</v>
          </cell>
          <cell r="E2000">
            <v>0.1</v>
          </cell>
          <cell r="F2000">
            <v>0.06</v>
          </cell>
          <cell r="G2000">
            <v>0.16</v>
          </cell>
          <cell r="H2000" t="str">
            <v>HIKEit</v>
          </cell>
          <cell r="I2000" t="str">
            <v>Throttle Controller</v>
          </cell>
          <cell r="J2000" t="str">
            <v>X9</v>
          </cell>
          <cell r="K2000" t="str">
            <v>Live</v>
          </cell>
          <cell r="L2000" t="str">
            <v>/</v>
          </cell>
          <cell r="M2000" t="str">
            <v>new</v>
          </cell>
          <cell r="N2000" t="str">
            <v>LIVE</v>
          </cell>
          <cell r="O2000" t="b">
            <v>0</v>
          </cell>
          <cell r="P2000" t="str">
            <v>Shenzhen TROS Technology Co., Ltd</v>
          </cell>
          <cell r="Q2000">
            <v>0</v>
          </cell>
        </row>
        <row r="2001">
          <cell r="B2001" t="str">
            <v>HI-126B</v>
          </cell>
          <cell r="C2001" t="str">
            <v>HIKEit X9 Throttle Controller for Cadillac Escalade, Chevrolet, GMC &amp; Hummer</v>
          </cell>
          <cell r="D2001">
            <v>0.2</v>
          </cell>
          <cell r="E2001">
            <v>0.1</v>
          </cell>
          <cell r="F2001">
            <v>0.06</v>
          </cell>
          <cell r="G2001">
            <v>0.16</v>
          </cell>
          <cell r="H2001" t="str">
            <v>HIKEit</v>
          </cell>
          <cell r="I2001" t="str">
            <v>Throttle Controller</v>
          </cell>
          <cell r="J2001" t="str">
            <v>X9</v>
          </cell>
          <cell r="K2001" t="str">
            <v>Live</v>
          </cell>
          <cell r="L2001" t="str">
            <v>/</v>
          </cell>
          <cell r="M2001" t="str">
            <v>new</v>
          </cell>
          <cell r="N2001" t="str">
            <v>LIVE</v>
          </cell>
          <cell r="O2001" t="b">
            <v>0</v>
          </cell>
          <cell r="P2001" t="str">
            <v>Shenzhen TROS Technology Co., Ltd</v>
          </cell>
          <cell r="Q2001">
            <v>44.026899999999998</v>
          </cell>
        </row>
        <row r="2002">
          <cell r="B2002" t="str">
            <v>HI-126</v>
          </cell>
          <cell r="C2002" t="str">
            <v>HIKEit X9 Throttle Controller for Cadillac, Escalade, Chevrolet, GMC &amp; Hummer</v>
          </cell>
          <cell r="D2002">
            <v>0.2</v>
          </cell>
          <cell r="E2002">
            <v>0.1</v>
          </cell>
          <cell r="F2002">
            <v>0.06</v>
          </cell>
          <cell r="G2002">
            <v>0.16</v>
          </cell>
          <cell r="H2002" t="str">
            <v>HIKEit</v>
          </cell>
          <cell r="I2002" t="str">
            <v>Throttle Controller</v>
          </cell>
          <cell r="J2002" t="str">
            <v>X9</v>
          </cell>
          <cell r="K2002" t="str">
            <v>Live</v>
          </cell>
          <cell r="L2002" t="str">
            <v>/</v>
          </cell>
          <cell r="M2002" t="str">
            <v>new</v>
          </cell>
          <cell r="N2002" t="str">
            <v>LIVE</v>
          </cell>
          <cell r="O2002" t="b">
            <v>0</v>
          </cell>
          <cell r="P2002" t="str">
            <v>Shenzhen TROS Technology Co., Ltd</v>
          </cell>
          <cell r="Q2002">
            <v>44.03</v>
          </cell>
        </row>
        <row r="2003">
          <cell r="B2003" t="str">
            <v>HI-203</v>
          </cell>
          <cell r="C2003" t="str">
            <v>HIKEit X9 Throttle Controller for Changan Alsvin All Models</v>
          </cell>
          <cell r="D2003">
            <v>0.2</v>
          </cell>
          <cell r="E2003">
            <v>0.1</v>
          </cell>
          <cell r="F2003">
            <v>0.06</v>
          </cell>
          <cell r="G2003">
            <v>0.16</v>
          </cell>
          <cell r="H2003" t="str">
            <v>HIKEit</v>
          </cell>
          <cell r="I2003" t="str">
            <v>Throttle Controller</v>
          </cell>
          <cell r="J2003" t="str">
            <v>X9</v>
          </cell>
          <cell r="K2003" t="str">
            <v>Live</v>
          </cell>
          <cell r="L2003" t="str">
            <v>/</v>
          </cell>
          <cell r="M2003" t="str">
            <v>new</v>
          </cell>
          <cell r="N2003" t="str">
            <v>LIVE</v>
          </cell>
          <cell r="O2003" t="b">
            <v>0</v>
          </cell>
          <cell r="P2003" t="str">
            <v>Shenzhen TROS Technology Co., Ltd</v>
          </cell>
          <cell r="Q2003">
            <v>0</v>
          </cell>
        </row>
        <row r="2004">
          <cell r="B2004" t="str">
            <v>HI-105B</v>
          </cell>
          <cell r="C2004" t="str">
            <v>HIKEit X9 Throttle Controller for Chrysler 300C 2005 - 2006 All Models</v>
          </cell>
          <cell r="D2004">
            <v>0.2</v>
          </cell>
          <cell r="E2004">
            <v>0.1</v>
          </cell>
          <cell r="F2004">
            <v>0.06</v>
          </cell>
          <cell r="G2004">
            <v>0.16</v>
          </cell>
          <cell r="H2004" t="str">
            <v>HIKEit</v>
          </cell>
          <cell r="I2004" t="str">
            <v>Throttle Controller</v>
          </cell>
          <cell r="J2004" t="str">
            <v>X9</v>
          </cell>
          <cell r="K2004" t="str">
            <v>Live</v>
          </cell>
          <cell r="L2004" t="str">
            <v>/</v>
          </cell>
          <cell r="M2004" t="str">
            <v>new</v>
          </cell>
          <cell r="N2004" t="str">
            <v>LIVE</v>
          </cell>
          <cell r="O2004" t="b">
            <v>0</v>
          </cell>
          <cell r="P2004" t="str">
            <v>Shenzhen TROS Technology Co., Ltd</v>
          </cell>
          <cell r="Q2004">
            <v>44.028399999999998</v>
          </cell>
        </row>
        <row r="2005">
          <cell r="B2005" t="str">
            <v>HI-105</v>
          </cell>
          <cell r="C2005" t="str">
            <v>HIKEit X9 Throttle Controller for Chrysler 300C 2005-2006 All Models</v>
          </cell>
          <cell r="D2005">
            <v>0.2</v>
          </cell>
          <cell r="E2005">
            <v>0.1</v>
          </cell>
          <cell r="F2005">
            <v>0.06</v>
          </cell>
          <cell r="G2005">
            <v>0.16</v>
          </cell>
          <cell r="H2005" t="str">
            <v>HIKEit</v>
          </cell>
          <cell r="I2005" t="str">
            <v>Throttle Controller</v>
          </cell>
          <cell r="J2005" t="str">
            <v>X9</v>
          </cell>
          <cell r="K2005" t="str">
            <v>Live</v>
          </cell>
          <cell r="L2005" t="str">
            <v>/</v>
          </cell>
          <cell r="M2005" t="str">
            <v>new</v>
          </cell>
          <cell r="N2005" t="str">
            <v>LIVE</v>
          </cell>
          <cell r="O2005" t="b">
            <v>0</v>
          </cell>
          <cell r="P2005" t="str">
            <v>Shenzhen TROS Technology Co., Ltd</v>
          </cell>
          <cell r="Q2005">
            <v>0</v>
          </cell>
        </row>
        <row r="2006">
          <cell r="B2006" t="str">
            <v>HI-837</v>
          </cell>
          <cell r="C2006" t="str">
            <v>HIKEit X9 Throttle Controller for Citroen &amp; Peugeot Models</v>
          </cell>
          <cell r="D2006">
            <v>0.2</v>
          </cell>
          <cell r="E2006">
            <v>0.1</v>
          </cell>
          <cell r="F2006">
            <v>0.06</v>
          </cell>
          <cell r="G2006">
            <v>0.16</v>
          </cell>
          <cell r="H2006" t="str">
            <v>HIKEit</v>
          </cell>
          <cell r="I2006" t="str">
            <v>Throttle Controller</v>
          </cell>
          <cell r="J2006" t="str">
            <v>X9</v>
          </cell>
          <cell r="K2006" t="str">
            <v>Live</v>
          </cell>
          <cell r="L2006" t="str">
            <v>/</v>
          </cell>
          <cell r="M2006" t="str">
            <v>new</v>
          </cell>
          <cell r="N2006" t="str">
            <v>LIVE</v>
          </cell>
          <cell r="O2006" t="b">
            <v>0</v>
          </cell>
          <cell r="P2006" t="str">
            <v>Shenzhen TROS Technology Co., Ltd</v>
          </cell>
          <cell r="Q2006">
            <v>0</v>
          </cell>
        </row>
        <row r="2007">
          <cell r="B2007" t="str">
            <v>HI-227</v>
          </cell>
          <cell r="C2007" t="str">
            <v>HIKEit X9 Throttle Controller for Citroen C models &amp; Peugeot 206, 307 &amp; 407</v>
          </cell>
          <cell r="D2007">
            <v>0.2</v>
          </cell>
          <cell r="E2007">
            <v>0.1</v>
          </cell>
          <cell r="F2007">
            <v>0.06</v>
          </cell>
          <cell r="G2007">
            <v>0.16</v>
          </cell>
          <cell r="H2007" t="str">
            <v>HIKEit</v>
          </cell>
          <cell r="I2007" t="str">
            <v>Throttle Controller</v>
          </cell>
          <cell r="J2007" t="str">
            <v>X9</v>
          </cell>
          <cell r="K2007" t="str">
            <v>Live</v>
          </cell>
          <cell r="L2007" t="str">
            <v>/</v>
          </cell>
          <cell r="M2007" t="str">
            <v>new</v>
          </cell>
          <cell r="N2007" t="str">
            <v>LIVE</v>
          </cell>
          <cell r="O2007" t="b">
            <v>0</v>
          </cell>
          <cell r="P2007" t="str">
            <v>Shenzhen TROS Technology Co., Ltd</v>
          </cell>
          <cell r="Q2007">
            <v>0</v>
          </cell>
        </row>
        <row r="2008">
          <cell r="B2008" t="str">
            <v>HI-137</v>
          </cell>
          <cell r="C2008" t="str">
            <v>HIKEit X9 Throttle Controller for Citroen, Fiat &amp; Peugeot</v>
          </cell>
          <cell r="D2008">
            <v>0.2</v>
          </cell>
          <cell r="E2008">
            <v>0.1</v>
          </cell>
          <cell r="F2008">
            <v>0.06</v>
          </cell>
          <cell r="G2008">
            <v>0.16</v>
          </cell>
          <cell r="H2008" t="str">
            <v>HIKEit</v>
          </cell>
          <cell r="I2008" t="str">
            <v>Throttle Controller</v>
          </cell>
          <cell r="J2008" t="str">
            <v>X9</v>
          </cell>
          <cell r="K2008" t="str">
            <v>Live</v>
          </cell>
          <cell r="L2008" t="str">
            <v>/</v>
          </cell>
          <cell r="M2008" t="str">
            <v>new</v>
          </cell>
          <cell r="N2008" t="str">
            <v>LIVE</v>
          </cell>
          <cell r="O2008" t="b">
            <v>0</v>
          </cell>
          <cell r="P2008" t="str">
            <v>Shenzhen TROS Technology Co., Ltd</v>
          </cell>
          <cell r="Q2008">
            <v>0</v>
          </cell>
        </row>
        <row r="2009">
          <cell r="B2009" t="str">
            <v>HI-708</v>
          </cell>
          <cell r="C2009" t="str">
            <v>HIKEit X9 Throttle Controller for Holden Rodeo (RA7) &amp; Colarado (RC) &amp; MG 6</v>
          </cell>
          <cell r="D2009">
            <v>0.2</v>
          </cell>
          <cell r="E2009">
            <v>0.1</v>
          </cell>
          <cell r="F2009">
            <v>0.06</v>
          </cell>
          <cell r="G2009">
            <v>0.16</v>
          </cell>
          <cell r="H2009" t="str">
            <v>HIKEit</v>
          </cell>
          <cell r="I2009" t="str">
            <v>Throttle Controller</v>
          </cell>
          <cell r="J2009" t="str">
            <v>X9</v>
          </cell>
          <cell r="K2009" t="str">
            <v>Live</v>
          </cell>
          <cell r="L2009" t="str">
            <v>/</v>
          </cell>
          <cell r="M2009" t="str">
            <v>new</v>
          </cell>
          <cell r="N2009" t="str">
            <v>LIVE</v>
          </cell>
          <cell r="O2009" t="b">
            <v>0</v>
          </cell>
          <cell r="P2009" t="str">
            <v>Shenzhen TROS Technology Co., Ltd</v>
          </cell>
          <cell r="Q2009">
            <v>0</v>
          </cell>
        </row>
        <row r="2010">
          <cell r="B2010" t="str">
            <v>HI-119B</v>
          </cell>
          <cell r="C2010" t="str">
            <v>HIKEit X9 Throttle Controller for Holden/Chevrolet Equinox &amp; Captiva/ Opel Vauxhall</v>
          </cell>
          <cell r="D2010">
            <v>0.2</v>
          </cell>
          <cell r="E2010">
            <v>0.1</v>
          </cell>
          <cell r="F2010">
            <v>0.06</v>
          </cell>
          <cell r="G2010">
            <v>0.16</v>
          </cell>
          <cell r="H2010" t="str">
            <v>HIKEit</v>
          </cell>
          <cell r="I2010" t="str">
            <v>Throttle Controller</v>
          </cell>
          <cell r="J2010" t="str">
            <v>X9</v>
          </cell>
          <cell r="K2010" t="str">
            <v>Live</v>
          </cell>
          <cell r="L2010" t="str">
            <v>/</v>
          </cell>
          <cell r="M2010" t="str">
            <v>new</v>
          </cell>
          <cell r="N2010" t="str">
            <v>LIVE</v>
          </cell>
          <cell r="O2010" t="b">
            <v>0</v>
          </cell>
          <cell r="P2010" t="str">
            <v>Shenzhen TROS Technology Co., Ltd</v>
          </cell>
          <cell r="Q2010">
            <v>0</v>
          </cell>
        </row>
        <row r="2011">
          <cell r="B2011" t="str">
            <v>HI-807B</v>
          </cell>
          <cell r="C2011" t="str">
            <v>HIKEit X9 Throttle Controller for Honda &amp; Acura Models</v>
          </cell>
          <cell r="D2011">
            <v>0.2</v>
          </cell>
          <cell r="E2011">
            <v>0.1</v>
          </cell>
          <cell r="F2011">
            <v>0.06</v>
          </cell>
          <cell r="G2011">
            <v>0.16</v>
          </cell>
          <cell r="H2011" t="str">
            <v>HIKEit</v>
          </cell>
          <cell r="I2011" t="str">
            <v>Throttle Controller</v>
          </cell>
          <cell r="J2011" t="str">
            <v>X9</v>
          </cell>
          <cell r="K2011" t="str">
            <v>Live</v>
          </cell>
          <cell r="L2011" t="str">
            <v>/</v>
          </cell>
          <cell r="M2011" t="str">
            <v>new</v>
          </cell>
          <cell r="N2011" t="str">
            <v>LIVE</v>
          </cell>
          <cell r="O2011" t="b">
            <v>0</v>
          </cell>
          <cell r="P2011" t="str">
            <v>Shenzhen TROS Technology Co., Ltd</v>
          </cell>
          <cell r="Q2011">
            <v>44.027900000000002</v>
          </cell>
        </row>
        <row r="2012">
          <cell r="B2012" t="str">
            <v>HI-907</v>
          </cell>
          <cell r="C2012" t="str">
            <v>HIKEit X9 Throttle Controller for Honda Jazz &amp; Civic &amp; other models</v>
          </cell>
          <cell r="D2012">
            <v>0.2</v>
          </cell>
          <cell r="E2012">
            <v>0.1</v>
          </cell>
          <cell r="F2012">
            <v>0.06</v>
          </cell>
          <cell r="G2012">
            <v>0.16</v>
          </cell>
          <cell r="H2012" t="str">
            <v>HIKEit</v>
          </cell>
          <cell r="I2012" t="str">
            <v>Throttle Controller</v>
          </cell>
          <cell r="J2012" t="str">
            <v>X9</v>
          </cell>
          <cell r="K2012" t="str">
            <v>Live</v>
          </cell>
          <cell r="L2012" t="str">
            <v>/</v>
          </cell>
          <cell r="M2012" t="str">
            <v>new</v>
          </cell>
          <cell r="N2012" t="str">
            <v>LIVE</v>
          </cell>
          <cell r="O2012" t="b">
            <v>0</v>
          </cell>
          <cell r="P2012" t="str">
            <v>Shenzhen TROS Technology Co., Ltd</v>
          </cell>
          <cell r="Q2012">
            <v>44.03</v>
          </cell>
        </row>
        <row r="2013">
          <cell r="B2013" t="str">
            <v>HI-296</v>
          </cell>
          <cell r="C2013" t="str">
            <v>HIKEit X9 Throttle Controller for Hyundai ix25 &amp; Kia KX3</v>
          </cell>
          <cell r="D2013">
            <v>0.2</v>
          </cell>
          <cell r="E2013">
            <v>0.1</v>
          </cell>
          <cell r="F2013">
            <v>0.06</v>
          </cell>
          <cell r="G2013">
            <v>0.16</v>
          </cell>
          <cell r="H2013" t="str">
            <v>HIKEit</v>
          </cell>
          <cell r="I2013" t="str">
            <v>Throttle Controller</v>
          </cell>
          <cell r="J2013" t="str">
            <v>X9</v>
          </cell>
          <cell r="K2013" t="str">
            <v>Live</v>
          </cell>
          <cell r="L2013" t="str">
            <v>/</v>
          </cell>
          <cell r="M2013" t="str">
            <v>new</v>
          </cell>
          <cell r="N2013" t="str">
            <v>LIVE</v>
          </cell>
          <cell r="O2013" t="b">
            <v>0</v>
          </cell>
          <cell r="P2013" t="str">
            <v>Shenzhen TROS Technology Co., Ltd</v>
          </cell>
          <cell r="Q2013">
            <v>0</v>
          </cell>
        </row>
        <row r="2014">
          <cell r="B2014" t="str">
            <v>HI-328</v>
          </cell>
          <cell r="C2014" t="str">
            <v>HIKEit X9 Throttle Controller for Hyundai, Kia &amp; MG common models</v>
          </cell>
          <cell r="D2014">
            <v>0.2</v>
          </cell>
          <cell r="E2014">
            <v>0.1</v>
          </cell>
          <cell r="F2014">
            <v>0.06</v>
          </cell>
          <cell r="G2014">
            <v>0.16</v>
          </cell>
          <cell r="H2014" t="str">
            <v>HIKEit</v>
          </cell>
          <cell r="I2014" t="str">
            <v>Throttle Controller</v>
          </cell>
          <cell r="J2014" t="str">
            <v>X9</v>
          </cell>
          <cell r="K2014" t="str">
            <v>Live</v>
          </cell>
          <cell r="L2014" t="str">
            <v>/</v>
          </cell>
          <cell r="M2014" t="str">
            <v>new</v>
          </cell>
          <cell r="N2014" t="str">
            <v>LIVE</v>
          </cell>
          <cell r="O2014" t="b">
            <v>0</v>
          </cell>
          <cell r="P2014" t="str">
            <v>Shenzhen TROS Technology Co., Ltd</v>
          </cell>
          <cell r="Q2014">
            <v>0</v>
          </cell>
        </row>
        <row r="2015">
          <cell r="B2015" t="str">
            <v>HI-189B</v>
          </cell>
          <cell r="C2015" t="str">
            <v>HIKEit X9 Throttle Controller for Infiniti models &amp; Nissan 370Z</v>
          </cell>
          <cell r="D2015">
            <v>0.2</v>
          </cell>
          <cell r="E2015">
            <v>0.1</v>
          </cell>
          <cell r="F2015">
            <v>0.06</v>
          </cell>
          <cell r="G2015">
            <v>0.16</v>
          </cell>
          <cell r="H2015" t="str">
            <v>HIKEit</v>
          </cell>
          <cell r="I2015" t="str">
            <v>Throttle Controller</v>
          </cell>
          <cell r="J2015" t="str">
            <v>X9</v>
          </cell>
          <cell r="K2015" t="str">
            <v>Live</v>
          </cell>
          <cell r="L2015" t="str">
            <v>/</v>
          </cell>
          <cell r="M2015" t="str">
            <v>new</v>
          </cell>
          <cell r="N2015" t="str">
            <v>LIVE</v>
          </cell>
          <cell r="O2015" t="b">
            <v>0</v>
          </cell>
          <cell r="P2015" t="str">
            <v>Shenzhen TROS Technology Co., Ltd</v>
          </cell>
          <cell r="Q2015">
            <v>44.025799999999997</v>
          </cell>
        </row>
        <row r="2016">
          <cell r="B2016" t="str">
            <v>HI-189</v>
          </cell>
          <cell r="C2016" t="str">
            <v>HIKEit X9 Throttle Controller for Infiniti models, &amp; Nissan 370Z</v>
          </cell>
          <cell r="D2016">
            <v>0.2</v>
          </cell>
          <cell r="E2016">
            <v>0.1</v>
          </cell>
          <cell r="F2016">
            <v>0.06</v>
          </cell>
          <cell r="G2016">
            <v>0.16</v>
          </cell>
          <cell r="H2016" t="str">
            <v>HIKEit</v>
          </cell>
          <cell r="I2016" t="str">
            <v>Throttle Controller</v>
          </cell>
          <cell r="J2016" t="str">
            <v>X9</v>
          </cell>
          <cell r="K2016" t="str">
            <v>Live</v>
          </cell>
          <cell r="L2016" t="str">
            <v>/</v>
          </cell>
          <cell r="M2016" t="str">
            <v>new</v>
          </cell>
          <cell r="N2016" t="str">
            <v>LIVE</v>
          </cell>
          <cell r="O2016" t="b">
            <v>0</v>
          </cell>
          <cell r="P2016" t="str">
            <v>Shenzhen TROS Technology Co., Ltd</v>
          </cell>
          <cell r="Q2016">
            <v>0</v>
          </cell>
        </row>
        <row r="2017">
          <cell r="B2017" t="str">
            <v>HI-219</v>
          </cell>
          <cell r="C2017" t="str">
            <v>HIKEit X9 Throttle Controller for Infiniti QX50 &amp; QX60</v>
          </cell>
          <cell r="D2017">
            <v>0.2</v>
          </cell>
          <cell r="E2017">
            <v>0.1</v>
          </cell>
          <cell r="F2017">
            <v>0.06</v>
          </cell>
          <cell r="G2017">
            <v>0.16</v>
          </cell>
          <cell r="H2017" t="str">
            <v>HIKEit</v>
          </cell>
          <cell r="I2017" t="str">
            <v>Throttle Controller</v>
          </cell>
          <cell r="J2017" t="str">
            <v>X9</v>
          </cell>
          <cell r="K2017" t="str">
            <v>Live</v>
          </cell>
          <cell r="L2017" t="str">
            <v>/</v>
          </cell>
          <cell r="M2017" t="str">
            <v>new</v>
          </cell>
          <cell r="N2017" t="str">
            <v>LIVE</v>
          </cell>
          <cell r="O2017" t="b">
            <v>0</v>
          </cell>
          <cell r="P2017" t="str">
            <v>Shenzhen TROS Technology Co., Ltd</v>
          </cell>
          <cell r="Q2017">
            <v>0</v>
          </cell>
        </row>
        <row r="2018">
          <cell r="B2018" t="str">
            <v>HI-109</v>
          </cell>
          <cell r="C2018" t="str">
            <v>HIKEit X9 Throttle Controller for Jaguar XK 2006/5 to 2009</v>
          </cell>
          <cell r="D2018">
            <v>0.2</v>
          </cell>
          <cell r="E2018">
            <v>0.1</v>
          </cell>
          <cell r="F2018">
            <v>0.06</v>
          </cell>
          <cell r="G2018">
            <v>0.16</v>
          </cell>
          <cell r="H2018" t="str">
            <v>HIKEit</v>
          </cell>
          <cell r="I2018" t="str">
            <v>Throttle Controller</v>
          </cell>
          <cell r="J2018" t="str">
            <v>X9</v>
          </cell>
          <cell r="K2018" t="str">
            <v>Live</v>
          </cell>
          <cell r="L2018" t="str">
            <v>/</v>
          </cell>
          <cell r="M2018" t="str">
            <v>new</v>
          </cell>
          <cell r="N2018" t="str">
            <v>LIVE</v>
          </cell>
          <cell r="O2018" t="b">
            <v>0</v>
          </cell>
          <cell r="P2018" t="str">
            <v>Shenzhen TROS Technology Co., Ltd</v>
          </cell>
          <cell r="Q2018">
            <v>0</v>
          </cell>
        </row>
        <row r="2019">
          <cell r="B2019" t="str">
            <v>HI-311</v>
          </cell>
          <cell r="C2019" t="str">
            <v>HIKEit X9 Throttle Controller for Land Rover Evoque 2011-2013</v>
          </cell>
          <cell r="D2019">
            <v>0.2</v>
          </cell>
          <cell r="E2019">
            <v>0.1</v>
          </cell>
          <cell r="F2019">
            <v>0.06</v>
          </cell>
          <cell r="G2019">
            <v>0.16</v>
          </cell>
          <cell r="H2019" t="str">
            <v>HIKEit</v>
          </cell>
          <cell r="I2019" t="str">
            <v>Throttle Controller</v>
          </cell>
          <cell r="J2019" t="str">
            <v>X9</v>
          </cell>
          <cell r="K2019" t="str">
            <v>Live</v>
          </cell>
          <cell r="L2019" t="str">
            <v>/</v>
          </cell>
          <cell r="M2019" t="str">
            <v>new</v>
          </cell>
          <cell r="N2019" t="str">
            <v>LIVE</v>
          </cell>
          <cell r="O2019" t="b">
            <v>0</v>
          </cell>
          <cell r="P2019" t="str">
            <v>Shenzhen TROS Technology Co., Ltd</v>
          </cell>
          <cell r="Q2019">
            <v>0</v>
          </cell>
        </row>
        <row r="2020">
          <cell r="B2020" t="str">
            <v>HI-515B</v>
          </cell>
          <cell r="C2020" t="str">
            <v>HIKEit X9 Throttle Controller for LOTUS &amp; Proton</v>
          </cell>
          <cell r="D2020">
            <v>0.2</v>
          </cell>
          <cell r="E2020">
            <v>0.1</v>
          </cell>
          <cell r="F2020">
            <v>0.06</v>
          </cell>
          <cell r="G2020">
            <v>0.16</v>
          </cell>
          <cell r="H2020" t="str">
            <v>HIKEit</v>
          </cell>
          <cell r="I2020" t="str">
            <v>Throttle Controller</v>
          </cell>
          <cell r="J2020" t="str">
            <v>X9</v>
          </cell>
          <cell r="K2020" t="str">
            <v>Live</v>
          </cell>
          <cell r="L2020" t="str">
            <v>/</v>
          </cell>
          <cell r="M2020" t="str">
            <v>new</v>
          </cell>
          <cell r="N2020" t="str">
            <v>LIVE</v>
          </cell>
          <cell r="O2020" t="b">
            <v>0</v>
          </cell>
          <cell r="P2020" t="str">
            <v>Shenzhen TROS Technology Co., Ltd</v>
          </cell>
          <cell r="Q2020">
            <v>0</v>
          </cell>
        </row>
        <row r="2021">
          <cell r="B2021" t="str">
            <v>HI-209</v>
          </cell>
          <cell r="C2021" t="str">
            <v>HIKEit X9 Throttle Controller for MASERATI GranTurismo, GranCabrio &amp; Quattroporte</v>
          </cell>
          <cell r="D2021">
            <v>0.2</v>
          </cell>
          <cell r="E2021">
            <v>0.1</v>
          </cell>
          <cell r="F2021">
            <v>0.06</v>
          </cell>
          <cell r="G2021">
            <v>0.16</v>
          </cell>
          <cell r="H2021" t="str">
            <v>HIKEit</v>
          </cell>
          <cell r="I2021" t="str">
            <v>Throttle Controller</v>
          </cell>
          <cell r="J2021" t="str">
            <v>X9</v>
          </cell>
          <cell r="K2021" t="str">
            <v>Live</v>
          </cell>
          <cell r="L2021" t="str">
            <v>/</v>
          </cell>
          <cell r="M2021" t="str">
            <v>new</v>
          </cell>
          <cell r="N2021" t="str">
            <v>LIVE</v>
          </cell>
          <cell r="O2021" t="b">
            <v>0</v>
          </cell>
          <cell r="P2021" t="str">
            <v>Shenzhen TROS Technology Co., Ltd</v>
          </cell>
          <cell r="Q2021">
            <v>44.03</v>
          </cell>
        </row>
        <row r="2022">
          <cell r="B2022" t="str">
            <v>HI-518</v>
          </cell>
          <cell r="C2022" t="str">
            <v>HIKEit X9 Throttle Controller for Mazda 3 (2010-2013) &amp; Volvo V40 &amp; XC60</v>
          </cell>
          <cell r="D2022">
            <v>0.2</v>
          </cell>
          <cell r="E2022">
            <v>0.1</v>
          </cell>
          <cell r="F2022">
            <v>0.06</v>
          </cell>
          <cell r="G2022">
            <v>0.16</v>
          </cell>
          <cell r="H2022" t="str">
            <v>HIKEit</v>
          </cell>
          <cell r="I2022" t="str">
            <v>Throttle Controller</v>
          </cell>
          <cell r="J2022" t="str">
            <v>X9</v>
          </cell>
          <cell r="K2022" t="str">
            <v>Live</v>
          </cell>
          <cell r="L2022" t="str">
            <v>/</v>
          </cell>
          <cell r="M2022" t="str">
            <v>new</v>
          </cell>
          <cell r="N2022" t="str">
            <v>LIVE</v>
          </cell>
          <cell r="O2022" t="b">
            <v>0</v>
          </cell>
          <cell r="P2022" t="str">
            <v>Shenzhen TROS Technology Co., Ltd</v>
          </cell>
          <cell r="Q2022">
            <v>0</v>
          </cell>
        </row>
        <row r="2023">
          <cell r="B2023" t="str">
            <v>HI-999</v>
          </cell>
          <cell r="C2023" t="str">
            <v>HIKEit X9 Throttle Controller for Mercedes-Benz GLA, GLK, GLC &amp; Vito Models</v>
          </cell>
          <cell r="D2023">
            <v>0.2</v>
          </cell>
          <cell r="E2023">
            <v>0.1</v>
          </cell>
          <cell r="F2023">
            <v>0.06</v>
          </cell>
          <cell r="G2023">
            <v>0.16</v>
          </cell>
          <cell r="H2023" t="str">
            <v>HIKEit</v>
          </cell>
          <cell r="I2023" t="str">
            <v>Throttle Controller</v>
          </cell>
          <cell r="J2023" t="str">
            <v>X9</v>
          </cell>
          <cell r="K2023" t="str">
            <v>Live</v>
          </cell>
          <cell r="L2023" t="str">
            <v>/</v>
          </cell>
          <cell r="M2023" t="str">
            <v>new</v>
          </cell>
          <cell r="N2023" t="str">
            <v>LIVE</v>
          </cell>
          <cell r="O2023" t="b">
            <v>0</v>
          </cell>
          <cell r="P2023" t="str">
            <v>Shenzhen TROS Technology Co., Ltd</v>
          </cell>
          <cell r="Q2023">
            <v>0</v>
          </cell>
        </row>
        <row r="2024">
          <cell r="B2024" t="str">
            <v>HI-701</v>
          </cell>
          <cell r="C2024" t="str">
            <v>HIKEit X9 Throttle Controller for Mitsubishi Galant 2012 - Onwards</v>
          </cell>
          <cell r="D2024">
            <v>0.2</v>
          </cell>
          <cell r="E2024">
            <v>0.1</v>
          </cell>
          <cell r="F2024">
            <v>0.06</v>
          </cell>
          <cell r="G2024">
            <v>0.16</v>
          </cell>
          <cell r="H2024" t="str">
            <v>HIKEit</v>
          </cell>
          <cell r="I2024" t="str">
            <v>Throttle Controller</v>
          </cell>
          <cell r="J2024" t="str">
            <v>X9</v>
          </cell>
          <cell r="K2024" t="str">
            <v>Live</v>
          </cell>
          <cell r="L2024" t="str">
            <v>/</v>
          </cell>
          <cell r="M2024" t="str">
            <v>new</v>
          </cell>
          <cell r="N2024" t="str">
            <v>LIVE</v>
          </cell>
          <cell r="O2024" t="b">
            <v>0</v>
          </cell>
          <cell r="P2024" t="str">
            <v>Shenzhen TROS Technology Co., Ltd</v>
          </cell>
          <cell r="Q2024">
            <v>0</v>
          </cell>
        </row>
        <row r="2025">
          <cell r="B2025" t="str">
            <v>HI-396B</v>
          </cell>
          <cell r="C2025" t="str">
            <v>HIKEit X9 Throttle Controller for Ssangyong Actyon, Kyron &amp; Korando</v>
          </cell>
          <cell r="D2025">
            <v>0.2</v>
          </cell>
          <cell r="E2025">
            <v>0.1</v>
          </cell>
          <cell r="F2025">
            <v>0.06</v>
          </cell>
          <cell r="G2025">
            <v>0.16</v>
          </cell>
          <cell r="H2025" t="str">
            <v>HIKEit</v>
          </cell>
          <cell r="I2025" t="str">
            <v>Throttle Controller</v>
          </cell>
          <cell r="J2025" t="str">
            <v>X9</v>
          </cell>
          <cell r="K2025" t="str">
            <v>Live</v>
          </cell>
          <cell r="L2025" t="str">
            <v>/</v>
          </cell>
          <cell r="M2025" t="str">
            <v>new</v>
          </cell>
          <cell r="N2025" t="str">
            <v>LIVE</v>
          </cell>
          <cell r="O2025" t="b">
            <v>0</v>
          </cell>
          <cell r="P2025" t="str">
            <v>Shenzhen TROS Technology Co., Ltd</v>
          </cell>
          <cell r="Q2025">
            <v>44.028599999999997</v>
          </cell>
        </row>
        <row r="2026">
          <cell r="B2026" t="str">
            <v>HI-396</v>
          </cell>
          <cell r="C2026" t="str">
            <v>HIKEit X9 Throttle Controller for Ssangyong Actyon, Kyron, &amp; Korando</v>
          </cell>
          <cell r="D2026">
            <v>0.2</v>
          </cell>
          <cell r="E2026">
            <v>0.1</v>
          </cell>
          <cell r="F2026">
            <v>0.06</v>
          </cell>
          <cell r="G2026">
            <v>0.16</v>
          </cell>
          <cell r="H2026" t="str">
            <v>HIKEit</v>
          </cell>
          <cell r="I2026" t="str">
            <v>Throttle Controller</v>
          </cell>
          <cell r="J2026" t="str">
            <v>X9</v>
          </cell>
          <cell r="K2026" t="str">
            <v>Live</v>
          </cell>
          <cell r="L2026" t="str">
            <v>/</v>
          </cell>
          <cell r="M2026" t="str">
            <v>new</v>
          </cell>
          <cell r="N2026" t="str">
            <v>LIVE</v>
          </cell>
          <cell r="O2026" t="b">
            <v>0</v>
          </cell>
          <cell r="P2026" t="str">
            <v>Shenzhen TROS Technology Co., Ltd</v>
          </cell>
          <cell r="Q2026">
            <v>0</v>
          </cell>
        </row>
        <row r="2027">
          <cell r="B2027" t="str">
            <v>HI-053B</v>
          </cell>
          <cell r="C2027" t="str">
            <v>HIKEit X9 Throttle Controller for Subaru</v>
          </cell>
          <cell r="D2027">
            <v>0.2</v>
          </cell>
          <cell r="E2027">
            <v>0.1</v>
          </cell>
          <cell r="F2027">
            <v>0.06</v>
          </cell>
          <cell r="G2027">
            <v>0.16</v>
          </cell>
          <cell r="H2027" t="str">
            <v>HIKEit</v>
          </cell>
          <cell r="I2027" t="str">
            <v>Throttle Controller</v>
          </cell>
          <cell r="J2027" t="str">
            <v>X9</v>
          </cell>
          <cell r="K2027" t="str">
            <v>Live</v>
          </cell>
          <cell r="L2027" t="str">
            <v>/</v>
          </cell>
          <cell r="M2027" t="str">
            <v>new</v>
          </cell>
          <cell r="N2027" t="str">
            <v>LIVE</v>
          </cell>
          <cell r="O2027" t="b">
            <v>0</v>
          </cell>
          <cell r="P2027" t="str">
            <v>Shenzhen TROS Technology Co., Ltd</v>
          </cell>
          <cell r="Q2027">
            <v>44.025799999999997</v>
          </cell>
        </row>
        <row r="2028">
          <cell r="B2028" t="str">
            <v>HI-238</v>
          </cell>
          <cell r="C2028" t="str">
            <v>HIKEit X9 Throttle Controller for Subaru / Toyota / Scion SKU: HI-238</v>
          </cell>
          <cell r="D2028">
            <v>0.2</v>
          </cell>
          <cell r="E2028">
            <v>0.1</v>
          </cell>
          <cell r="F2028">
            <v>0.06</v>
          </cell>
          <cell r="G2028">
            <v>0.16</v>
          </cell>
          <cell r="H2028" t="str">
            <v>HIKEit</v>
          </cell>
          <cell r="I2028" t="str">
            <v>Throttle Controller</v>
          </cell>
          <cell r="J2028" t="str">
            <v>X9</v>
          </cell>
          <cell r="K2028" t="str">
            <v>Live</v>
          </cell>
          <cell r="L2028" t="str">
            <v>/</v>
          </cell>
          <cell r="M2028" t="str">
            <v>new</v>
          </cell>
          <cell r="N2028" t="str">
            <v>LIVE</v>
          </cell>
          <cell r="O2028" t="b">
            <v>0</v>
          </cell>
          <cell r="P2028" t="str">
            <v>Shenzhen TROS Technology Co., Ltd</v>
          </cell>
          <cell r="Q2028">
            <v>44.57</v>
          </cell>
        </row>
        <row r="2029">
          <cell r="B2029" t="str">
            <v>HI-238B</v>
          </cell>
          <cell r="C2029" t="str">
            <v>HIKEit X9 Throttle Controller for Subaru / Toyota / Scion SKU: HI-238B</v>
          </cell>
          <cell r="D2029">
            <v>0.2</v>
          </cell>
          <cell r="E2029">
            <v>0.1</v>
          </cell>
          <cell r="F2029">
            <v>0.06</v>
          </cell>
          <cell r="G2029">
            <v>0.16</v>
          </cell>
          <cell r="H2029" t="str">
            <v>HIKEit</v>
          </cell>
          <cell r="I2029" t="str">
            <v>Throttle Controller</v>
          </cell>
          <cell r="J2029" t="str">
            <v>X9</v>
          </cell>
          <cell r="K2029" t="str">
            <v>Live</v>
          </cell>
          <cell r="L2029" t="str">
            <v>/</v>
          </cell>
          <cell r="M2029" t="str">
            <v>new</v>
          </cell>
          <cell r="N2029" t="str">
            <v>LIVE</v>
          </cell>
          <cell r="O2029" t="b">
            <v>0</v>
          </cell>
          <cell r="P2029" t="str">
            <v>Shenzhen TROS Technology Co., Ltd</v>
          </cell>
          <cell r="Q2029">
            <v>42.31</v>
          </cell>
        </row>
        <row r="2030">
          <cell r="B2030" t="str">
            <v>HI-053</v>
          </cell>
          <cell r="C2030" t="str">
            <v>HIKEit X9 Throttle Controller for Subaru Forester, Outback &amp; Legacy 2002 - 2009</v>
          </cell>
          <cell r="D2030">
            <v>0.2</v>
          </cell>
          <cell r="E2030">
            <v>0.1</v>
          </cell>
          <cell r="F2030">
            <v>0.06</v>
          </cell>
          <cell r="G2030">
            <v>0.16</v>
          </cell>
          <cell r="H2030" t="str">
            <v>HIKEit</v>
          </cell>
          <cell r="I2030" t="str">
            <v>Throttle Controller</v>
          </cell>
          <cell r="J2030" t="str">
            <v>X9</v>
          </cell>
          <cell r="K2030" t="str">
            <v>Live</v>
          </cell>
          <cell r="L2030" t="str">
            <v>/</v>
          </cell>
          <cell r="M2030" t="str">
            <v>new</v>
          </cell>
          <cell r="N2030" t="str">
            <v>LIVE</v>
          </cell>
          <cell r="O2030" t="b">
            <v>0</v>
          </cell>
          <cell r="P2030" t="str">
            <v>Shenzhen TROS Technology Co., Ltd</v>
          </cell>
          <cell r="Q2030">
            <v>0</v>
          </cell>
        </row>
        <row r="2031">
          <cell r="B2031" t="str">
            <v>HI-853B</v>
          </cell>
          <cell r="C2031" t="str">
            <v>HIKEit X9 Throttle Controller for Subaru Levorg, XV, Impreza, Outback &amp; WRX</v>
          </cell>
          <cell r="D2031">
            <v>0.2</v>
          </cell>
          <cell r="E2031">
            <v>0.1</v>
          </cell>
          <cell r="F2031">
            <v>0.06</v>
          </cell>
          <cell r="G2031">
            <v>0.16</v>
          </cell>
          <cell r="H2031" t="str">
            <v>HIKEit</v>
          </cell>
          <cell r="I2031" t="str">
            <v>Throttle Controller</v>
          </cell>
          <cell r="J2031" t="str">
            <v>X9</v>
          </cell>
          <cell r="K2031" t="str">
            <v>Live</v>
          </cell>
          <cell r="L2031" t="str">
            <v>/</v>
          </cell>
          <cell r="M2031" t="str">
            <v>new</v>
          </cell>
          <cell r="N2031" t="str">
            <v>LIVE</v>
          </cell>
          <cell r="O2031" t="b">
            <v>0</v>
          </cell>
          <cell r="P2031" t="str">
            <v>Shenzhen TROS Technology Co., Ltd</v>
          </cell>
          <cell r="Q2031">
            <v>44.025799999999997</v>
          </cell>
        </row>
        <row r="2032">
          <cell r="B2032" t="str">
            <v>HI-012</v>
          </cell>
          <cell r="C2032" t="str">
            <v>HIKEit X9 Throttle Controller for Suzuki Liana A6 - All Years</v>
          </cell>
          <cell r="D2032">
            <v>0.2</v>
          </cell>
          <cell r="E2032">
            <v>0.1</v>
          </cell>
          <cell r="F2032">
            <v>0.06</v>
          </cell>
          <cell r="G2032">
            <v>0.16</v>
          </cell>
          <cell r="H2032" t="str">
            <v>HIKEit</v>
          </cell>
          <cell r="I2032" t="str">
            <v>Throttle Controller</v>
          </cell>
          <cell r="J2032" t="str">
            <v>X9</v>
          </cell>
          <cell r="K2032" t="str">
            <v>Live</v>
          </cell>
          <cell r="L2032" t="str">
            <v>/</v>
          </cell>
          <cell r="M2032" t="str">
            <v>new</v>
          </cell>
          <cell r="N2032" t="str">
            <v>LIVE</v>
          </cell>
          <cell r="O2032" t="b">
            <v>0</v>
          </cell>
          <cell r="P2032" t="str">
            <v>Shenzhen TROS Technology Co., Ltd</v>
          </cell>
          <cell r="Q2032">
            <v>0</v>
          </cell>
        </row>
        <row r="2033">
          <cell r="B2033" t="str">
            <v>HI-175B</v>
          </cell>
          <cell r="C2033" t="str">
            <v>HIKEit X9 Throttle Controller for Suzuki Mehran, Jimny, Swift &amp; Ignis</v>
          </cell>
          <cell r="D2033">
            <v>0.2</v>
          </cell>
          <cell r="E2033">
            <v>0.1</v>
          </cell>
          <cell r="F2033">
            <v>0.06</v>
          </cell>
          <cell r="G2033">
            <v>0.16</v>
          </cell>
          <cell r="H2033" t="str">
            <v>HIKEit</v>
          </cell>
          <cell r="I2033" t="str">
            <v>Throttle Controller</v>
          </cell>
          <cell r="J2033" t="str">
            <v>X9</v>
          </cell>
          <cell r="K2033" t="str">
            <v>Live</v>
          </cell>
          <cell r="L2033" t="str">
            <v>/</v>
          </cell>
          <cell r="M2033" t="str">
            <v>new</v>
          </cell>
          <cell r="N2033" t="str">
            <v>LIVE</v>
          </cell>
          <cell r="O2033" t="b">
            <v>0</v>
          </cell>
          <cell r="P2033" t="str">
            <v>Shenzhen TROS Technology Co., Ltd</v>
          </cell>
          <cell r="Q2033">
            <v>42.612299999999998</v>
          </cell>
        </row>
        <row r="2034">
          <cell r="B2034" t="str">
            <v>HI-175</v>
          </cell>
          <cell r="C2034" t="str">
            <v>HIKEit X9 Throttle Controller for Suzuki Mehran, Jimny, Swift, &amp; Ignis</v>
          </cell>
          <cell r="D2034">
            <v>0.2</v>
          </cell>
          <cell r="E2034">
            <v>0.1</v>
          </cell>
          <cell r="F2034">
            <v>0.06</v>
          </cell>
          <cell r="G2034">
            <v>0.16</v>
          </cell>
          <cell r="H2034" t="str">
            <v>HIKEit</v>
          </cell>
          <cell r="I2034" t="str">
            <v>Throttle Controller</v>
          </cell>
          <cell r="J2034" t="str">
            <v>X9</v>
          </cell>
          <cell r="K2034" t="str">
            <v>Live</v>
          </cell>
          <cell r="L2034" t="str">
            <v>/</v>
          </cell>
          <cell r="M2034" t="str">
            <v>new</v>
          </cell>
          <cell r="N2034" t="str">
            <v>LIVE</v>
          </cell>
          <cell r="O2034" t="b">
            <v>0</v>
          </cell>
          <cell r="P2034" t="str">
            <v>Shenzhen TROS Technology Co., Ltd</v>
          </cell>
          <cell r="Q2034">
            <v>0</v>
          </cell>
        </row>
        <row r="2035">
          <cell r="B2035" t="str">
            <v>HI-018</v>
          </cell>
          <cell r="C2035" t="str">
            <v>HIKEit X9 Throttle Controller Kia for Forte All Years - 1.6L Engine</v>
          </cell>
          <cell r="D2035">
            <v>0.2</v>
          </cell>
          <cell r="E2035">
            <v>0.1</v>
          </cell>
          <cell r="F2035">
            <v>0.06</v>
          </cell>
          <cell r="G2035">
            <v>0.16</v>
          </cell>
          <cell r="H2035" t="str">
            <v>HIKEit</v>
          </cell>
          <cell r="I2035" t="str">
            <v>Throttle Controller</v>
          </cell>
          <cell r="J2035" t="str">
            <v>X9</v>
          </cell>
          <cell r="K2035" t="str">
            <v>Live</v>
          </cell>
          <cell r="L2035" t="str">
            <v>/</v>
          </cell>
          <cell r="M2035" t="str">
            <v>new</v>
          </cell>
          <cell r="N2035" t="str">
            <v>LIVE</v>
          </cell>
          <cell r="O2035" t="b">
            <v>0</v>
          </cell>
          <cell r="P2035" t="str">
            <v>Shenzhen TROS Technology Co., Ltd</v>
          </cell>
          <cell r="Q2035">
            <v>0</v>
          </cell>
        </row>
        <row r="2036">
          <cell r="B2036" t="str">
            <v>HI-517-RANGER-PX</v>
          </cell>
          <cell r="C2036" t="str">
            <v>HIKEit X9 Throttle Electronic Controller for Ford PX PX2 PX3 Ranger 2011 - 2020</v>
          </cell>
          <cell r="D2036">
            <v>0.2</v>
          </cell>
          <cell r="E2036">
            <v>0.1</v>
          </cell>
          <cell r="F2036">
            <v>0.06</v>
          </cell>
          <cell r="G2036">
            <v>0.16</v>
          </cell>
          <cell r="H2036" t="str">
            <v>HIKEit</v>
          </cell>
          <cell r="I2036" t="str">
            <v>Throttle Controller</v>
          </cell>
          <cell r="J2036" t="str">
            <v>X9</v>
          </cell>
          <cell r="K2036" t="str">
            <v>Live</v>
          </cell>
          <cell r="L2036" t="str">
            <v>/</v>
          </cell>
          <cell r="M2036" t="str">
            <v>new</v>
          </cell>
          <cell r="N2036" t="str">
            <v>LIVE</v>
          </cell>
          <cell r="O2036" t="b">
            <v>1</v>
          </cell>
          <cell r="P2036" t="str">
            <v>Shenzhen TROS Technology Co., Ltd</v>
          </cell>
          <cell r="Q2036">
            <v>0</v>
          </cell>
        </row>
        <row r="2037">
          <cell r="B2037" t="str">
            <v>HI-517-RANGER-RAP</v>
          </cell>
          <cell r="C2037" t="str">
            <v>HIKEit X9 Throttle Electronic Controller for Ford Ranger Raptor PX 2.0L Turbo Diesel</v>
          </cell>
          <cell r="D2037">
            <v>0.2</v>
          </cell>
          <cell r="E2037">
            <v>0.1</v>
          </cell>
          <cell r="F2037">
            <v>0.06</v>
          </cell>
          <cell r="G2037">
            <v>0.16</v>
          </cell>
          <cell r="H2037" t="str">
            <v>HIKEit</v>
          </cell>
          <cell r="I2037" t="str">
            <v>Throttle Controller</v>
          </cell>
          <cell r="J2037" t="str">
            <v>X9</v>
          </cell>
          <cell r="K2037" t="str">
            <v>Live</v>
          </cell>
          <cell r="L2037" t="str">
            <v>/</v>
          </cell>
          <cell r="M2037" t="str">
            <v>new</v>
          </cell>
          <cell r="N2037" t="str">
            <v>LIVE</v>
          </cell>
          <cell r="O2037" t="b">
            <v>1</v>
          </cell>
          <cell r="P2037" t="str">
            <v>Shenzhen TROS Technology Co., Ltd</v>
          </cell>
          <cell r="Q2037">
            <v>0</v>
          </cell>
        </row>
        <row r="2038">
          <cell r="B2038" t="str">
            <v>HI-106-TRITONMQMR</v>
          </cell>
          <cell r="C2038" t="str">
            <v>HIKEit X9 Throttle Electronic Controller For Mitsubishi Triton MQ &amp; MR 2015 - Onwards</v>
          </cell>
          <cell r="D2038">
            <v>0.2</v>
          </cell>
          <cell r="E2038">
            <v>0.1</v>
          </cell>
          <cell r="F2038">
            <v>0.06</v>
          </cell>
          <cell r="G2038">
            <v>0.16</v>
          </cell>
          <cell r="H2038" t="str">
            <v>HIKEit</v>
          </cell>
          <cell r="I2038" t="str">
            <v>Throttle Controller</v>
          </cell>
          <cell r="J2038" t="str">
            <v>X9</v>
          </cell>
          <cell r="K2038" t="str">
            <v>Live</v>
          </cell>
          <cell r="L2038" t="str">
            <v>/</v>
          </cell>
          <cell r="M2038" t="str">
            <v>new</v>
          </cell>
          <cell r="N2038" t="str">
            <v>LIVE</v>
          </cell>
          <cell r="O2038" t="b">
            <v>1</v>
          </cell>
          <cell r="P2038" t="str">
            <v>Shenzhen TROS Technology Co., Ltd</v>
          </cell>
          <cell r="Q2038">
            <v>0</v>
          </cell>
        </row>
        <row r="2039">
          <cell r="B2039" t="str">
            <v>HI-001B</v>
          </cell>
          <cell r="C2039" t="str">
            <v>HIKEit X9 Throttle Pedal Accelerator Controller Electronic Drive for Land Rover Freelander 2 Onwards 2007 HI-001B</v>
          </cell>
          <cell r="D2039">
            <v>0.2</v>
          </cell>
          <cell r="E2039">
            <v>0.1</v>
          </cell>
          <cell r="F2039">
            <v>0.06</v>
          </cell>
          <cell r="G2039">
            <v>0.16</v>
          </cell>
          <cell r="H2039" t="str">
            <v>HIKEit</v>
          </cell>
          <cell r="I2039" t="str">
            <v>Throttle Controller</v>
          </cell>
          <cell r="J2039" t="str">
            <v>X9</v>
          </cell>
          <cell r="K2039" t="str">
            <v>Live</v>
          </cell>
          <cell r="L2039" t="str">
            <v>/</v>
          </cell>
          <cell r="M2039" t="str">
            <v>new</v>
          </cell>
          <cell r="N2039" t="str">
            <v>LIVE</v>
          </cell>
          <cell r="O2039" t="b">
            <v>0</v>
          </cell>
          <cell r="P2039" t="str">
            <v>Shenzhen TROS Technology Co., Ltd</v>
          </cell>
          <cell r="Q2039">
            <v>0</v>
          </cell>
        </row>
        <row r="2040">
          <cell r="B2040" t="str">
            <v>Hold-Order</v>
          </cell>
          <cell r="C2040" t="str">
            <v>Hold-Order</v>
          </cell>
          <cell r="D2040">
            <v>12.4</v>
          </cell>
          <cell r="E2040">
            <v>11</v>
          </cell>
          <cell r="F2040">
            <v>20</v>
          </cell>
          <cell r="G2040">
            <v>61</v>
          </cell>
          <cell r="H2040" t="str">
            <v>Trak Racer</v>
          </cell>
          <cell r="I2040" t="str">
            <v>Default</v>
          </cell>
          <cell r="J2040" t="str">
            <v>Other</v>
          </cell>
          <cell r="K2040" t="str">
            <v>NA</v>
          </cell>
          <cell r="L2040" t="str">
            <v>/</v>
          </cell>
          <cell r="M2040" t="str">
            <v>new</v>
          </cell>
          <cell r="N2040" t="str">
            <v>LIVE</v>
          </cell>
          <cell r="O2040" t="b">
            <v>0</v>
          </cell>
          <cell r="P2040" t="str">
            <v>NA</v>
          </cell>
          <cell r="Q2040">
            <v>0</v>
          </cell>
        </row>
        <row r="2041">
          <cell r="B2041" t="str">
            <v>H14_mylink</v>
          </cell>
          <cell r="C2041" t="str">
            <v>Holden Commodore VY VZ ISO Cable Harness Plug &amp; Play Steering Wheel Control</v>
          </cell>
          <cell r="D2041">
            <v>4.9000000000000002E-2</v>
          </cell>
          <cell r="E2041">
            <v>0.03</v>
          </cell>
          <cell r="F2041">
            <v>0.1</v>
          </cell>
          <cell r="G2041">
            <v>0.03</v>
          </cell>
          <cell r="H2041" t="str">
            <v>MASTEN</v>
          </cell>
          <cell r="I2041" t="str">
            <v>Vehicle Accessories</v>
          </cell>
          <cell r="J2041" t="str">
            <v>In Dash Navigation System Accessories</v>
          </cell>
          <cell r="K2041" t="str">
            <v>Live</v>
          </cell>
          <cell r="L2041" t="str">
            <v>/</v>
          </cell>
          <cell r="M2041" t="str">
            <v>new</v>
          </cell>
          <cell r="N2041" t="str">
            <v>ARCHIVED</v>
          </cell>
          <cell r="O2041" t="b">
            <v>0</v>
          </cell>
          <cell r="P2041" t="str">
            <v>Canying Industrial Co., Ltd.</v>
          </cell>
          <cell r="Q2041">
            <v>0</v>
          </cell>
        </row>
        <row r="2042">
          <cell r="B2042" t="str">
            <v>HC003370</v>
          </cell>
          <cell r="C2042" t="str">
            <v>Honeycomb XL Clamps</v>
          </cell>
          <cell r="D2042">
            <v>1.335</v>
          </cell>
          <cell r="E2042">
            <v>21</v>
          </cell>
          <cell r="F2042">
            <v>9.5</v>
          </cell>
          <cell r="G2042">
            <v>10</v>
          </cell>
          <cell r="H2042" t="str">
            <v>Trak Racer</v>
          </cell>
          <cell r="I2042" t="str">
            <v>Electronics - 3P</v>
          </cell>
          <cell r="J2042" t="str">
            <v>Electronics</v>
          </cell>
          <cell r="K2042" t="str">
            <v>NA</v>
          </cell>
          <cell r="L2042" t="str">
            <v>/</v>
          </cell>
          <cell r="M2042" t="str">
            <v>new</v>
          </cell>
          <cell r="N2042" t="str">
            <v>LIVE</v>
          </cell>
          <cell r="O2042" t="b">
            <v>0</v>
          </cell>
          <cell r="P2042" t="str">
            <v>NA</v>
          </cell>
          <cell r="Q2042">
            <v>0</v>
          </cell>
        </row>
        <row r="2043">
          <cell r="B2043" t="str">
            <v>AND3-FTEZZA</v>
          </cell>
          <cell r="C2043" t="str">
            <v>Huge 11 Android GPS For Ford Territory 2011-2016 series 1 SZ Nav Bluetooth Car Player Navigation Radio Stereo</v>
          </cell>
          <cell r="D2043">
            <v>5</v>
          </cell>
          <cell r="E2043">
            <v>0.28999999999999998</v>
          </cell>
          <cell r="F2043">
            <v>0.38</v>
          </cell>
          <cell r="G2043">
            <v>0.28999999999999998</v>
          </cell>
          <cell r="H2043" t="str">
            <v>MASTEN</v>
          </cell>
          <cell r="I2043" t="str">
            <v>Navigation System</v>
          </cell>
          <cell r="J2043" t="str">
            <v>In Dash Navigation System</v>
          </cell>
          <cell r="K2043" t="str">
            <v>live</v>
          </cell>
          <cell r="L2043" t="str">
            <v>/</v>
          </cell>
          <cell r="M2043" t="str">
            <v>new</v>
          </cell>
          <cell r="N2043" t="str">
            <v>ARCHIVED</v>
          </cell>
          <cell r="O2043" t="b">
            <v>0</v>
          </cell>
          <cell r="P2043" t="str">
            <v>WISE SUCCESS(HK) TECHNOLOGY LIMITED</v>
          </cell>
          <cell r="Q2043">
            <v>0</v>
          </cell>
        </row>
        <row r="2044">
          <cell r="B2044" t="str">
            <v>AND3-FTEZZAS</v>
          </cell>
          <cell r="C2044" t="str">
            <v>Huge 11 Android GPS For Ford Territory 2011-2016 series 1 SZ Nav Bluetooth Car Player Navigation Radio Stereo</v>
          </cell>
          <cell r="D2044">
            <v>5</v>
          </cell>
          <cell r="E2044">
            <v>0.28999999999999998</v>
          </cell>
          <cell r="F2044">
            <v>0.38</v>
          </cell>
          <cell r="G2044">
            <v>0.28999999999999998</v>
          </cell>
          <cell r="H2044" t="str">
            <v>MASTEN</v>
          </cell>
          <cell r="I2044" t="str">
            <v>Navigation System</v>
          </cell>
          <cell r="J2044" t="str">
            <v>In Dash Navigation System</v>
          </cell>
          <cell r="K2044" t="str">
            <v>live</v>
          </cell>
          <cell r="L2044" t="str">
            <v>/</v>
          </cell>
          <cell r="M2044" t="str">
            <v>new</v>
          </cell>
          <cell r="N2044" t="str">
            <v>ARCHIVED</v>
          </cell>
          <cell r="O2044" t="b">
            <v>1</v>
          </cell>
          <cell r="P2044" t="str">
            <v>WISE SUCCESS(HK) TECHNOLOGY LIMITED</v>
          </cell>
          <cell r="Q2044">
            <v>0</v>
          </cell>
        </row>
        <row r="2045">
          <cell r="B2045" t="str">
            <v>AND3-FTEZZAC</v>
          </cell>
          <cell r="C2045" t="str">
            <v>Huge 11 Android GPS For Ford Territory 2011-2016 series 1 SZ Nav Bluetooth Car Player Navigation Radio Stereo DVD Camera</v>
          </cell>
          <cell r="D2045">
            <v>5</v>
          </cell>
          <cell r="E2045">
            <v>0.28999999999999998</v>
          </cell>
          <cell r="F2045">
            <v>0.38</v>
          </cell>
          <cell r="G2045">
            <v>0.28999999999999998</v>
          </cell>
          <cell r="H2045" t="str">
            <v>MASTEN</v>
          </cell>
          <cell r="I2045" t="str">
            <v>Navigation System</v>
          </cell>
          <cell r="J2045" t="str">
            <v>In Dash Navigation System</v>
          </cell>
          <cell r="K2045" t="str">
            <v>live</v>
          </cell>
          <cell r="L2045" t="str">
            <v>/</v>
          </cell>
          <cell r="M2045" t="str">
            <v>new</v>
          </cell>
          <cell r="N2045" t="str">
            <v>ARCHIVED</v>
          </cell>
          <cell r="O2045" t="b">
            <v>1</v>
          </cell>
          <cell r="P2045" t="str">
            <v>WISE SUCCESS(HK) TECHNOLOGY LIMITED</v>
          </cell>
          <cell r="Q2045">
            <v>0</v>
          </cell>
        </row>
        <row r="2046">
          <cell r="B2046" t="str">
            <v>AND3-HCDUAL</v>
          </cell>
          <cell r="C2046" t="str">
            <v>Huge 11 Android GPS For Holden Commodore VE Series 1 Nav Bluetooth Car Player Navigation Radio Stereo</v>
          </cell>
          <cell r="D2046">
            <v>5</v>
          </cell>
          <cell r="E2046">
            <v>0.28999999999999998</v>
          </cell>
          <cell r="F2046">
            <v>0.38</v>
          </cell>
          <cell r="G2046">
            <v>0.28999999999999998</v>
          </cell>
          <cell r="H2046" t="str">
            <v>MASTEN</v>
          </cell>
          <cell r="I2046" t="str">
            <v>Navigation System</v>
          </cell>
          <cell r="J2046" t="str">
            <v>In Dash Navigation System</v>
          </cell>
          <cell r="K2046" t="str">
            <v>live</v>
          </cell>
          <cell r="L2046" t="str">
            <v>/</v>
          </cell>
          <cell r="M2046" t="str">
            <v>new</v>
          </cell>
          <cell r="N2046" t="str">
            <v>ARCHIVED</v>
          </cell>
          <cell r="O2046" t="b">
            <v>0</v>
          </cell>
          <cell r="P2046" t="str">
            <v>WISE SUCCESS(HK) TECHNOLOGY LIMITED</v>
          </cell>
          <cell r="Q2046">
            <v>0</v>
          </cell>
        </row>
        <row r="2047">
          <cell r="B2047" t="str">
            <v>AND3-HCDUALS</v>
          </cell>
          <cell r="C2047" t="str">
            <v>Huge 11 Android GPS For Holden Commodore VE Series 1 Nav Bluetooth Car Player Navigation Radio Stereo</v>
          </cell>
          <cell r="D2047">
            <v>5</v>
          </cell>
          <cell r="E2047">
            <v>0.28999999999999998</v>
          </cell>
          <cell r="F2047">
            <v>0.38</v>
          </cell>
          <cell r="G2047">
            <v>0.28999999999999998</v>
          </cell>
          <cell r="H2047" t="str">
            <v>MASTEN</v>
          </cell>
          <cell r="I2047" t="str">
            <v>Navigation System</v>
          </cell>
          <cell r="J2047" t="str">
            <v>In Dash Navigation System</v>
          </cell>
          <cell r="K2047" t="str">
            <v>live</v>
          </cell>
          <cell r="L2047" t="str">
            <v>/</v>
          </cell>
          <cell r="M2047" t="str">
            <v>new</v>
          </cell>
          <cell r="N2047" t="str">
            <v>ARCHIVED</v>
          </cell>
          <cell r="O2047" t="b">
            <v>1</v>
          </cell>
          <cell r="P2047" t="str">
            <v>WISE SUCCESS(HK) TECHNOLOGY LIMITED</v>
          </cell>
          <cell r="Q2047">
            <v>0</v>
          </cell>
        </row>
        <row r="2048">
          <cell r="B2048" t="str">
            <v>AND3-HCDUALC</v>
          </cell>
          <cell r="C2048" t="str">
            <v>Huge 11 Android GPS For Holden Commodore VE Series 1 Nav Bluetooth Car Player Navigation Radio Stereo DVD Camera</v>
          </cell>
          <cell r="D2048">
            <v>5</v>
          </cell>
          <cell r="E2048">
            <v>0.28999999999999998</v>
          </cell>
          <cell r="F2048">
            <v>0.38</v>
          </cell>
          <cell r="G2048">
            <v>0.28999999999999998</v>
          </cell>
          <cell r="H2048" t="str">
            <v>MASTEN</v>
          </cell>
          <cell r="I2048" t="str">
            <v>Navigation System</v>
          </cell>
          <cell r="J2048" t="str">
            <v>In Dash Navigation System</v>
          </cell>
          <cell r="K2048" t="str">
            <v>live</v>
          </cell>
          <cell r="L2048" t="str">
            <v>/</v>
          </cell>
          <cell r="M2048" t="str">
            <v>new</v>
          </cell>
          <cell r="N2048" t="str">
            <v>ARCHIVED</v>
          </cell>
          <cell r="O2048" t="b">
            <v>1</v>
          </cell>
          <cell r="P2048" t="str">
            <v>WISE SUCCESS(HK) TECHNOLOGY LIMITED</v>
          </cell>
          <cell r="Q2048">
            <v>0</v>
          </cell>
        </row>
        <row r="2049">
          <cell r="B2049" t="str">
            <v>HXS-089</v>
          </cell>
          <cell r="C2049" t="str">
            <v>HXS-089</v>
          </cell>
          <cell r="D2049">
            <v>0</v>
          </cell>
          <cell r="E2049">
            <v>0</v>
          </cell>
          <cell r="F2049">
            <v>0</v>
          </cell>
          <cell r="G2049">
            <v>0</v>
          </cell>
          <cell r="H2049" t="str">
            <v>HIKEit</v>
          </cell>
          <cell r="I2049" t="str">
            <v>Default</v>
          </cell>
          <cell r="J2049" t="str">
            <v>XS</v>
          </cell>
          <cell r="K2049" t="str">
            <v>NA</v>
          </cell>
          <cell r="L2049" t="str">
            <v>/</v>
          </cell>
          <cell r="M2049" t="str">
            <v>new</v>
          </cell>
          <cell r="N2049" t="str">
            <v>LIVE</v>
          </cell>
          <cell r="O2049" t="b">
            <v>0</v>
          </cell>
          <cell r="P2049" t="str">
            <v>Shenzhen TROS Technology Co., Ltd</v>
          </cell>
          <cell r="Q2049">
            <v>0</v>
          </cell>
        </row>
        <row r="2050">
          <cell r="B2050" t="str">
            <v>HXS-232</v>
          </cell>
          <cell r="C2050" t="str">
            <v>HXS-232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  <cell r="H2050" t="str">
            <v>HIKEit</v>
          </cell>
          <cell r="I2050" t="str">
            <v>Default</v>
          </cell>
          <cell r="J2050" t="str">
            <v>XS</v>
          </cell>
          <cell r="K2050" t="str">
            <v>NA</v>
          </cell>
          <cell r="L2050" t="str">
            <v>/</v>
          </cell>
          <cell r="M2050" t="str">
            <v>new</v>
          </cell>
          <cell r="N2050" t="str">
            <v>LIVE</v>
          </cell>
          <cell r="O2050" t="b">
            <v>0</v>
          </cell>
          <cell r="P2050" t="str">
            <v>Shenzhen TROS Technology Co., Ltd</v>
          </cell>
          <cell r="Q2050">
            <v>52.207599999999999</v>
          </cell>
        </row>
        <row r="2051">
          <cell r="B2051" t="str">
            <v>HXS-86T</v>
          </cell>
          <cell r="C2051" t="str">
            <v>HXS-86T</v>
          </cell>
          <cell r="D2051">
            <v>0</v>
          </cell>
          <cell r="E2051">
            <v>0</v>
          </cell>
          <cell r="F2051">
            <v>0</v>
          </cell>
          <cell r="G2051">
            <v>0</v>
          </cell>
          <cell r="H2051" t="str">
            <v>HIKEit</v>
          </cell>
          <cell r="I2051" t="str">
            <v>Default</v>
          </cell>
          <cell r="J2051" t="str">
            <v>XS</v>
          </cell>
          <cell r="K2051" t="str">
            <v>NA</v>
          </cell>
          <cell r="L2051" t="str">
            <v>/</v>
          </cell>
          <cell r="M2051" t="str">
            <v>new</v>
          </cell>
          <cell r="N2051" t="str">
            <v>LIVE</v>
          </cell>
          <cell r="O2051" t="b">
            <v>0</v>
          </cell>
          <cell r="P2051" t="str">
            <v>Shenzhen TROS Technology Co., Ltd</v>
          </cell>
          <cell r="Q2051">
            <v>52.207599999999999</v>
          </cell>
        </row>
        <row r="2052">
          <cell r="B2052" t="str">
            <v>TR80-HYPL2</v>
          </cell>
          <cell r="C2052" t="str">
            <v>Hybrid Pedal System (replaces TR80-NEWPLATE and TR80-INVPED3)</v>
          </cell>
          <cell r="D2052">
            <v>25.24</v>
          </cell>
          <cell r="E2052">
            <v>10</v>
          </cell>
          <cell r="F2052">
            <v>43</v>
          </cell>
          <cell r="G2052">
            <v>59.5</v>
          </cell>
          <cell r="H2052" t="str">
            <v>Trak Racer</v>
          </cell>
          <cell r="I2052" t="str">
            <v>Simulators | Component</v>
          </cell>
          <cell r="J2052" t="str">
            <v>Simulators - Component</v>
          </cell>
          <cell r="K2052" t="str">
            <v>NA</v>
          </cell>
          <cell r="L2052" t="str">
            <v>/</v>
          </cell>
          <cell r="M2052" t="str">
            <v>new</v>
          </cell>
          <cell r="N2052" t="str">
            <v>LIVE</v>
          </cell>
          <cell r="O2052" t="b">
            <v>0</v>
          </cell>
          <cell r="P2052" t="str">
            <v>Xiamen Trak Racer Industry and Trade Co., Ltd</v>
          </cell>
          <cell r="Q2052">
            <v>95.785499999999999</v>
          </cell>
        </row>
        <row r="2053">
          <cell r="B2053" t="str">
            <v>MA-01</v>
          </cell>
          <cell r="C2053" t="str">
            <v>Hyundai arm for MM-01 Mirror Monitor</v>
          </cell>
          <cell r="D2053">
            <v>0.1</v>
          </cell>
          <cell r="E2053">
            <v>0.05</v>
          </cell>
          <cell r="F2053">
            <v>0.1</v>
          </cell>
          <cell r="G2053">
            <v>0.05</v>
          </cell>
          <cell r="H2053" t="str">
            <v>MASTEN</v>
          </cell>
          <cell r="I2053" t="str">
            <v>Car Accessory</v>
          </cell>
          <cell r="J2053" t="str">
            <v>Car Accessory</v>
          </cell>
          <cell r="K2053" t="str">
            <v>Archived</v>
          </cell>
          <cell r="L2053" t="str">
            <v>/</v>
          </cell>
          <cell r="M2053" t="str">
            <v>new</v>
          </cell>
          <cell r="N2053" t="str">
            <v>ARCHIVED</v>
          </cell>
          <cell r="O2053" t="b">
            <v>0</v>
          </cell>
          <cell r="P2053" t="str">
            <v>PJ Auto</v>
          </cell>
          <cell r="Q2053">
            <v>0</v>
          </cell>
        </row>
        <row r="2054">
          <cell r="B2054" t="str">
            <v>AVN-H20S</v>
          </cell>
          <cell r="C2054" t="str">
            <v>Hyundai Elantra MD 2010 - 12 GPS Bluetooth Car Player Navigation Radio Stereo DVD</v>
          </cell>
          <cell r="D2054">
            <v>4.8</v>
          </cell>
          <cell r="E2054">
            <v>0.28999999999999998</v>
          </cell>
          <cell r="F2054">
            <v>0.33</v>
          </cell>
          <cell r="G2054">
            <v>0.23</v>
          </cell>
          <cell r="H2054" t="str">
            <v>MASTEN</v>
          </cell>
          <cell r="I2054" t="str">
            <v>Navigation System</v>
          </cell>
          <cell r="J2054" t="str">
            <v>Navigation System</v>
          </cell>
          <cell r="K2054" t="str">
            <v>Archived</v>
          </cell>
          <cell r="L2054" t="str">
            <v>/</v>
          </cell>
          <cell r="M2054" t="str">
            <v>new</v>
          </cell>
          <cell r="N2054" t="str">
            <v>ARCHIVED</v>
          </cell>
          <cell r="O2054" t="b">
            <v>1</v>
          </cell>
          <cell r="P2054" t="str">
            <v>WISE SUCCESS(HK) TECHNOLOGY LIMITED</v>
          </cell>
          <cell r="Q2054">
            <v>0</v>
          </cell>
        </row>
        <row r="2055">
          <cell r="B2055" t="str">
            <v>iFace302</v>
          </cell>
          <cell r="C2055" t="str">
            <v>iFace302</v>
          </cell>
          <cell r="D2055">
            <v>4.0999999999999996</v>
          </cell>
          <cell r="E2055">
            <v>0.28000000000000003</v>
          </cell>
          <cell r="F2055">
            <v>0.28999999999999998</v>
          </cell>
          <cell r="G2055">
            <v>0.2</v>
          </cell>
          <cell r="H2055" t="str">
            <v>MASTEN</v>
          </cell>
          <cell r="I2055" t="str">
            <v>Car Accessory</v>
          </cell>
          <cell r="J2055" t="str">
            <v>Flares and Shackles</v>
          </cell>
          <cell r="K2055" t="str">
            <v>Archived</v>
          </cell>
          <cell r="L2055" t="str">
            <v>/</v>
          </cell>
          <cell r="M2055" t="str">
            <v>new</v>
          </cell>
          <cell r="N2055" t="str">
            <v>ARCHIVED</v>
          </cell>
          <cell r="O2055" t="b">
            <v>0</v>
          </cell>
          <cell r="P2055" t="str">
            <v>NA</v>
          </cell>
          <cell r="Q2055">
            <v>0</v>
          </cell>
        </row>
        <row r="2056">
          <cell r="B2056" t="str">
            <v>DVB-T02</v>
          </cell>
          <cell r="C2056" t="str">
            <v>In HD Car DVB-T TV Dual Tuner Receiver Auto Freeview Digital TV Box Dolby Sound</v>
          </cell>
          <cell r="D2056">
            <v>1.9</v>
          </cell>
          <cell r="E2056">
            <v>0.05</v>
          </cell>
          <cell r="F2056">
            <v>0.24</v>
          </cell>
          <cell r="G2056">
            <v>0.27</v>
          </cell>
          <cell r="H2056" t="str">
            <v>MASTEN</v>
          </cell>
          <cell r="I2056" t="str">
            <v>Vehicle Accessories</v>
          </cell>
          <cell r="J2056" t="str">
            <v>DVR</v>
          </cell>
          <cell r="K2056" t="str">
            <v>Live</v>
          </cell>
          <cell r="L2056" t="str">
            <v>/</v>
          </cell>
          <cell r="M2056" t="str">
            <v>new</v>
          </cell>
          <cell r="N2056" t="str">
            <v>ARCHIVED</v>
          </cell>
          <cell r="O2056" t="b">
            <v>0</v>
          </cell>
          <cell r="P2056" t="str">
            <v>XFA</v>
          </cell>
          <cell r="Q2056">
            <v>0</v>
          </cell>
        </row>
        <row r="2057">
          <cell r="B2057" t="str">
            <v>DVB-T01-E</v>
          </cell>
          <cell r="C2057" t="str">
            <v>In HD Car TV Dual Tuner Receiver Auto Freeview Digital TV Box Dolby Sound</v>
          </cell>
          <cell r="D2057">
            <v>0</v>
          </cell>
          <cell r="E2057">
            <v>0</v>
          </cell>
          <cell r="F2057">
            <v>0</v>
          </cell>
          <cell r="G2057">
            <v>0</v>
          </cell>
          <cell r="H2057" t="str">
            <v>MASTEN</v>
          </cell>
          <cell r="I2057" t="str">
            <v>Vehicle Accessories</v>
          </cell>
          <cell r="J2057" t="str">
            <v>Vehicle Accessories</v>
          </cell>
          <cell r="K2057" t="str">
            <v>Archived</v>
          </cell>
          <cell r="L2057" t="str">
            <v>/</v>
          </cell>
          <cell r="M2057" t="str">
            <v>new</v>
          </cell>
          <cell r="N2057" t="str">
            <v>ARCHIVED</v>
          </cell>
          <cell r="O2057" t="b">
            <v>0</v>
          </cell>
          <cell r="P2057" t="str">
            <v>NA</v>
          </cell>
          <cell r="Q2057">
            <v>0</v>
          </cell>
        </row>
        <row r="2058">
          <cell r="B2058" t="str">
            <v>Inland Shipping</v>
          </cell>
          <cell r="C2058" t="str">
            <v>Inland Shipping</v>
          </cell>
          <cell r="D2058">
            <v>0</v>
          </cell>
          <cell r="E2058">
            <v>0</v>
          </cell>
          <cell r="F2058">
            <v>0</v>
          </cell>
          <cell r="G2058">
            <v>0</v>
          </cell>
          <cell r="H2058" t="str">
            <v>Other</v>
          </cell>
          <cell r="I2058" t="str">
            <v>Default</v>
          </cell>
          <cell r="J2058" t="str">
            <v>Other</v>
          </cell>
          <cell r="K2058" t="str">
            <v>NA</v>
          </cell>
          <cell r="L2058" t="str">
            <v>/</v>
          </cell>
          <cell r="M2058" t="str">
            <v>new</v>
          </cell>
          <cell r="N2058" t="str">
            <v>LIVE</v>
          </cell>
          <cell r="O2058" t="b">
            <v>0</v>
          </cell>
          <cell r="P2058" t="str">
            <v>Shenzhen TROS Technology Co., Ltd</v>
          </cell>
          <cell r="Q2058">
            <v>0</v>
          </cell>
        </row>
        <row r="2059">
          <cell r="B2059" t="str">
            <v>TR80-TMKIT2-BLK</v>
          </cell>
          <cell r="C2059" t="str">
            <v>Integrated Alum. Profile Monitor Mounts for TR8020</v>
          </cell>
          <cell r="D2059">
            <v>7.8</v>
          </cell>
          <cell r="E2059">
            <v>13</v>
          </cell>
          <cell r="F2059">
            <v>19.5</v>
          </cell>
          <cell r="G2059">
            <v>42.5</v>
          </cell>
          <cell r="H2059" t="str">
            <v>Trak Racer</v>
          </cell>
          <cell r="I2059" t="str">
            <v>Monitor Stands</v>
          </cell>
          <cell r="J2059" t="str">
            <v>Monitor Stands</v>
          </cell>
          <cell r="K2059" t="str">
            <v>Live</v>
          </cell>
          <cell r="L2059" t="str">
            <v>TR80-TMKIT3-BLK</v>
          </cell>
          <cell r="M2059" t="str">
            <v>new</v>
          </cell>
          <cell r="N2059" t="str">
            <v>LIVE</v>
          </cell>
          <cell r="O2059" t="b">
            <v>0</v>
          </cell>
          <cell r="P2059" t="str">
            <v>Hunan Lang Le Technology Co., Ltd</v>
          </cell>
          <cell r="Q2059">
            <v>0</v>
          </cell>
        </row>
        <row r="2060">
          <cell r="B2060" t="str">
            <v>MS-CM-DL</v>
          </cell>
          <cell r="C2060" t="str">
            <v>Integrated Dual Monitor Stand</v>
          </cell>
          <cell r="D2060">
            <v>0</v>
          </cell>
          <cell r="E2060">
            <v>0</v>
          </cell>
          <cell r="F2060">
            <v>0</v>
          </cell>
          <cell r="G2060">
            <v>0</v>
          </cell>
          <cell r="H2060" t="str">
            <v>Trak Racer</v>
          </cell>
          <cell r="I2060" t="str">
            <v>Monitor Stands</v>
          </cell>
          <cell r="J2060" t="str">
            <v>Simulators - Bundles</v>
          </cell>
          <cell r="K2060" t="str">
            <v>NA</v>
          </cell>
          <cell r="L2060" t="str">
            <v>/</v>
          </cell>
          <cell r="M2060" t="str">
            <v>new</v>
          </cell>
          <cell r="N2060" t="str">
            <v>LIVE</v>
          </cell>
          <cell r="O2060" t="b">
            <v>1</v>
          </cell>
          <cell r="P2060" t="str">
            <v>NA</v>
          </cell>
          <cell r="Q2060">
            <v>0</v>
          </cell>
        </row>
        <row r="2061">
          <cell r="B2061" t="str">
            <v>MS-CM-DL-AE</v>
          </cell>
          <cell r="C2061" t="str">
            <v>Integrated Dual Monitor Stand</v>
          </cell>
          <cell r="D2061">
            <v>0</v>
          </cell>
          <cell r="E2061">
            <v>0</v>
          </cell>
          <cell r="F2061">
            <v>0</v>
          </cell>
          <cell r="G2061">
            <v>0</v>
          </cell>
          <cell r="H2061" t="str">
            <v>Trak Racer</v>
          </cell>
          <cell r="I2061" t="str">
            <v>Monitor Stands</v>
          </cell>
          <cell r="J2061" t="str">
            <v>Simulators - Bundles</v>
          </cell>
          <cell r="K2061" t="str">
            <v>NA</v>
          </cell>
          <cell r="L2061" t="str">
            <v>/</v>
          </cell>
          <cell r="M2061" t="str">
            <v>new</v>
          </cell>
          <cell r="N2061" t="str">
            <v>LIVE</v>
          </cell>
          <cell r="O2061" t="b">
            <v>1</v>
          </cell>
          <cell r="P2061" t="str">
            <v>NA</v>
          </cell>
          <cell r="Q2061">
            <v>0</v>
          </cell>
        </row>
        <row r="2062">
          <cell r="B2062" t="str">
            <v>MS-CM-DL-UK</v>
          </cell>
          <cell r="C2062" t="str">
            <v>Integrated Dual Monitor Stand</v>
          </cell>
          <cell r="D2062">
            <v>0</v>
          </cell>
          <cell r="E2062">
            <v>0</v>
          </cell>
          <cell r="F2062">
            <v>0</v>
          </cell>
          <cell r="G2062">
            <v>0</v>
          </cell>
          <cell r="H2062" t="str">
            <v>Trak Racer</v>
          </cell>
          <cell r="I2062" t="str">
            <v>Monitor Stands</v>
          </cell>
          <cell r="J2062" t="str">
            <v>Simulators - Bundles</v>
          </cell>
          <cell r="K2062" t="str">
            <v>NA</v>
          </cell>
          <cell r="L2062" t="str">
            <v>/</v>
          </cell>
          <cell r="M2062" t="str">
            <v>new</v>
          </cell>
          <cell r="N2062" t="str">
            <v>LIVE</v>
          </cell>
          <cell r="O2062" t="b">
            <v>1</v>
          </cell>
          <cell r="P2062" t="str">
            <v>NA</v>
          </cell>
          <cell r="Q2062">
            <v>0</v>
          </cell>
        </row>
        <row r="2063">
          <cell r="B2063" t="str">
            <v>TR8PRO-DD-MSB33-TSH</v>
          </cell>
          <cell r="C2063" t="str">
            <v>Integrated Dual Monitor Stand</v>
          </cell>
          <cell r="D2063">
            <v>0</v>
          </cell>
          <cell r="E2063">
            <v>0</v>
          </cell>
          <cell r="F2063">
            <v>0</v>
          </cell>
          <cell r="G2063">
            <v>0</v>
          </cell>
          <cell r="H2063" t="str">
            <v>Trak Racer</v>
          </cell>
          <cell r="I2063" t="str">
            <v>Monitor Stands</v>
          </cell>
          <cell r="J2063" t="str">
            <v>Simulators - Bundles</v>
          </cell>
          <cell r="K2063" t="str">
            <v>NA</v>
          </cell>
          <cell r="L2063" t="str">
            <v>/</v>
          </cell>
          <cell r="M2063" t="str">
            <v>new</v>
          </cell>
          <cell r="N2063" t="str">
            <v>LIVE</v>
          </cell>
          <cell r="O2063" t="b">
            <v>1</v>
          </cell>
          <cell r="P2063" t="str">
            <v>NA</v>
          </cell>
          <cell r="Q2063">
            <v>0</v>
          </cell>
        </row>
        <row r="2064">
          <cell r="B2064" t="str">
            <v>MS-CM-DL-EU</v>
          </cell>
          <cell r="C2064" t="str">
            <v>Integrated Dual Monitor Stand</v>
          </cell>
          <cell r="D2064">
            <v>0</v>
          </cell>
          <cell r="E2064">
            <v>0</v>
          </cell>
          <cell r="F2064">
            <v>0</v>
          </cell>
          <cell r="G2064">
            <v>0</v>
          </cell>
          <cell r="H2064" t="str">
            <v>Trak Racer</v>
          </cell>
          <cell r="I2064" t="str">
            <v>Monitor Stands</v>
          </cell>
          <cell r="J2064" t="str">
            <v>Simulators - Bundles</v>
          </cell>
          <cell r="K2064" t="str">
            <v>NA</v>
          </cell>
          <cell r="L2064" t="str">
            <v>/</v>
          </cell>
          <cell r="M2064" t="str">
            <v>new</v>
          </cell>
          <cell r="N2064" t="str">
            <v>LIVE</v>
          </cell>
          <cell r="O2064" t="b">
            <v>1</v>
          </cell>
          <cell r="P2064" t="str">
            <v>NA</v>
          </cell>
          <cell r="Q2064">
            <v>0</v>
          </cell>
        </row>
        <row r="2065">
          <cell r="B2065" t="str">
            <v>MS-CM-DL-AU</v>
          </cell>
          <cell r="C2065" t="str">
            <v>Integrated Dual Monitor Stand</v>
          </cell>
          <cell r="D2065">
            <v>0</v>
          </cell>
          <cell r="E2065">
            <v>0</v>
          </cell>
          <cell r="F2065">
            <v>0</v>
          </cell>
          <cell r="G2065">
            <v>0</v>
          </cell>
          <cell r="H2065" t="str">
            <v>Trak Racer</v>
          </cell>
          <cell r="I2065" t="str">
            <v>Monitor Stands</v>
          </cell>
          <cell r="J2065" t="str">
            <v>Simulators - Bundles</v>
          </cell>
          <cell r="K2065" t="str">
            <v>NA</v>
          </cell>
          <cell r="L2065" t="str">
            <v>/</v>
          </cell>
          <cell r="M2065" t="str">
            <v>new</v>
          </cell>
          <cell r="N2065" t="str">
            <v>LIVE</v>
          </cell>
          <cell r="O2065" t="b">
            <v>1</v>
          </cell>
          <cell r="P2065" t="str">
            <v>NA</v>
          </cell>
          <cell r="Q2065">
            <v>0</v>
          </cell>
        </row>
        <row r="2066">
          <cell r="B2066" t="str">
            <v>MS-CM-DL-NZ</v>
          </cell>
          <cell r="C2066" t="str">
            <v>Integrated Dual Monitor Stand</v>
          </cell>
          <cell r="D2066">
            <v>0</v>
          </cell>
          <cell r="E2066">
            <v>0</v>
          </cell>
          <cell r="F2066">
            <v>0</v>
          </cell>
          <cell r="G2066">
            <v>0</v>
          </cell>
          <cell r="H2066" t="str">
            <v>Trak Racer</v>
          </cell>
          <cell r="I2066" t="str">
            <v>Monitor Stands</v>
          </cell>
          <cell r="J2066" t="str">
            <v>Simulators - Bundles</v>
          </cell>
          <cell r="K2066" t="str">
            <v>NA</v>
          </cell>
          <cell r="L2066" t="str">
            <v>/</v>
          </cell>
          <cell r="M2066" t="str">
            <v>new</v>
          </cell>
          <cell r="N2066" t="str">
            <v>LIVE</v>
          </cell>
          <cell r="O2066" t="b">
            <v>1</v>
          </cell>
          <cell r="P2066" t="str">
            <v>NA</v>
          </cell>
          <cell r="Q2066">
            <v>0</v>
          </cell>
        </row>
        <row r="2067">
          <cell r="B2067" t="str">
            <v>MS-CM-SIN2</v>
          </cell>
          <cell r="C2067" t="str">
            <v>Integrated Single Monitor Stand</v>
          </cell>
          <cell r="D2067">
            <v>8.15</v>
          </cell>
          <cell r="E2067">
            <v>71.5</v>
          </cell>
          <cell r="F2067">
            <v>14.5</v>
          </cell>
          <cell r="G2067">
            <v>11.5</v>
          </cell>
          <cell r="H2067" t="str">
            <v>Trak Racer</v>
          </cell>
          <cell r="I2067" t="str">
            <v>Monitor Stand</v>
          </cell>
          <cell r="J2067" t="str">
            <v>Monitor Stand</v>
          </cell>
          <cell r="K2067" t="str">
            <v>NA</v>
          </cell>
          <cell r="L2067" t="str">
            <v>/</v>
          </cell>
          <cell r="M2067" t="str">
            <v>new</v>
          </cell>
          <cell r="N2067" t="str">
            <v>LIVE</v>
          </cell>
          <cell r="O2067" t="b">
            <v>0</v>
          </cell>
          <cell r="P2067" t="str">
            <v>Xiamen Trak Racer Industry and Trade Co., Ltd</v>
          </cell>
          <cell r="Q2067">
            <v>0</v>
          </cell>
        </row>
        <row r="2068">
          <cell r="B2068" t="str">
            <v>MS-CM-SML2</v>
          </cell>
          <cell r="C2068" t="str">
            <v>Integrated Single Only Monitor Stand</v>
          </cell>
          <cell r="D2068">
            <v>8.15</v>
          </cell>
          <cell r="E2068">
            <v>115</v>
          </cell>
          <cell r="F2068">
            <v>145</v>
          </cell>
          <cell r="G2068">
            <v>715</v>
          </cell>
          <cell r="H2068" t="str">
            <v>Trak Racer</v>
          </cell>
          <cell r="I2068" t="str">
            <v>Monitor Stand</v>
          </cell>
          <cell r="J2068" t="str">
            <v>Monitor Stand</v>
          </cell>
          <cell r="K2068" t="str">
            <v>NA</v>
          </cell>
          <cell r="L2068" t="str">
            <v>/</v>
          </cell>
          <cell r="M2068" t="str">
            <v>new</v>
          </cell>
          <cell r="N2068" t="str">
            <v>LIVE</v>
          </cell>
          <cell r="O2068" t="b">
            <v>0</v>
          </cell>
          <cell r="P2068" t="str">
            <v>Xiamen Trak Racer Industry and Trade Co., Ltd</v>
          </cell>
          <cell r="Q2068">
            <v>61.497100000000003</v>
          </cell>
        </row>
        <row r="2069">
          <cell r="B2069" t="str">
            <v>TR-TR8PRO-MU</v>
          </cell>
          <cell r="C2069" t="str">
            <v>INTEGRATED TRIPLE MONITOR STAND for TR8PRO</v>
          </cell>
          <cell r="D2069">
            <v>0</v>
          </cell>
          <cell r="E2069">
            <v>0</v>
          </cell>
          <cell r="F2069">
            <v>0</v>
          </cell>
          <cell r="G2069">
            <v>0</v>
          </cell>
          <cell r="H2069" t="str">
            <v>Trak Racer</v>
          </cell>
          <cell r="I2069" t="str">
            <v>Monitor Stands</v>
          </cell>
          <cell r="J2069" t="str">
            <v>Monitor Stand - Bundles</v>
          </cell>
          <cell r="K2069" t="str">
            <v>NA</v>
          </cell>
          <cell r="L2069" t="str">
            <v>/</v>
          </cell>
          <cell r="M2069" t="str">
            <v>new</v>
          </cell>
          <cell r="N2069" t="str">
            <v>LIVE</v>
          </cell>
          <cell r="O2069" t="b">
            <v>1</v>
          </cell>
          <cell r="P2069" t="str">
            <v>NA</v>
          </cell>
          <cell r="Q2069">
            <v>0</v>
          </cell>
        </row>
        <row r="2070">
          <cell r="B2070" t="str">
            <v>SP-TR-TR8PRO-M</v>
          </cell>
          <cell r="C2070" t="str">
            <v>INTEGRATED TRIPLE MONITOR STAND UPGRADE KIT for TR8PRO</v>
          </cell>
          <cell r="D2070">
            <v>8.15</v>
          </cell>
          <cell r="E2070">
            <v>115</v>
          </cell>
          <cell r="F2070">
            <v>145</v>
          </cell>
          <cell r="G2070">
            <v>715</v>
          </cell>
          <cell r="H2070" t="str">
            <v>Trak Racer</v>
          </cell>
          <cell r="I2070" t="str">
            <v>Spare Parts</v>
          </cell>
          <cell r="J2070" t="str">
            <v>Spare Parts</v>
          </cell>
          <cell r="K2070" t="str">
            <v>NA</v>
          </cell>
          <cell r="L2070" t="str">
            <v>/</v>
          </cell>
          <cell r="M2070" t="str">
            <v>new</v>
          </cell>
          <cell r="N2070" t="str">
            <v>LIVE</v>
          </cell>
          <cell r="O2070" t="b">
            <v>0</v>
          </cell>
          <cell r="P2070" t="str">
            <v>Xiamen Trak Racer Industry and Trade Co., Ltd</v>
          </cell>
          <cell r="Q2070">
            <v>56.88</v>
          </cell>
        </row>
        <row r="2071">
          <cell r="B2071" t="str">
            <v>IK-FR2</v>
          </cell>
          <cell r="C2071" t="str">
            <v>Interface Kit for Ford Sync 2</v>
          </cell>
          <cell r="D2071">
            <v>0</v>
          </cell>
          <cell r="E2071">
            <v>0</v>
          </cell>
          <cell r="F2071">
            <v>0</v>
          </cell>
          <cell r="G2071">
            <v>0</v>
          </cell>
          <cell r="H2071" t="str">
            <v>MASTEN</v>
          </cell>
          <cell r="I2071" t="str">
            <v>Car Accessory</v>
          </cell>
          <cell r="J2071" t="str">
            <v>Flares and Shackles</v>
          </cell>
          <cell r="K2071" t="str">
            <v>Archived</v>
          </cell>
          <cell r="L2071" t="str">
            <v>/</v>
          </cell>
          <cell r="M2071" t="str">
            <v>new</v>
          </cell>
          <cell r="N2071" t="str">
            <v>ARCHIVED</v>
          </cell>
          <cell r="O2071" t="b">
            <v>0</v>
          </cell>
          <cell r="P2071" t="str">
            <v>NA</v>
          </cell>
          <cell r="Q2071">
            <v>0</v>
          </cell>
        </row>
        <row r="2072">
          <cell r="B2072" t="str">
            <v>TR8PRO-1-TK</v>
          </cell>
          <cell r="C2072" t="str">
            <v>INTERMEDIATE SIMULATOR TURNKEY - Formula TR8 PRO Racing Simulator</v>
          </cell>
          <cell r="D2072">
            <v>0</v>
          </cell>
          <cell r="E2072">
            <v>0</v>
          </cell>
          <cell r="F2072">
            <v>0</v>
          </cell>
          <cell r="G2072">
            <v>0</v>
          </cell>
          <cell r="H2072" t="str">
            <v>Trak Racer</v>
          </cell>
          <cell r="I2072" t="str">
            <v>Default</v>
          </cell>
          <cell r="J2072" t="str">
            <v>Electronics</v>
          </cell>
          <cell r="K2072" t="str">
            <v>NA</v>
          </cell>
          <cell r="L2072" t="str">
            <v>/</v>
          </cell>
          <cell r="M2072" t="str">
            <v>new</v>
          </cell>
          <cell r="N2072" t="str">
            <v>LIVE</v>
          </cell>
          <cell r="O2072" t="b">
            <v>1</v>
          </cell>
          <cell r="P2072" t="str">
            <v>NA</v>
          </cell>
          <cell r="Q2072">
            <v>0</v>
          </cell>
        </row>
        <row r="2073">
          <cell r="B2073" t="str">
            <v>TP-12S</v>
          </cell>
          <cell r="C2073" t="str">
            <v>Internal Valve TPMS Sensor for TP-11 AND TP-12</v>
          </cell>
          <cell r="D2073">
            <v>0.49</v>
          </cell>
          <cell r="E2073">
            <v>0.1</v>
          </cell>
          <cell r="F2073">
            <v>0.1</v>
          </cell>
          <cell r="G2073">
            <v>0.1</v>
          </cell>
          <cell r="H2073" t="str">
            <v>MASTEN</v>
          </cell>
          <cell r="I2073" t="str">
            <v>Tyre Pressure Monitoring System</v>
          </cell>
          <cell r="J2073" t="str">
            <v>Tyre Pressure Monitor</v>
          </cell>
          <cell r="K2073" t="str">
            <v>Live</v>
          </cell>
          <cell r="L2073" t="str">
            <v>/</v>
          </cell>
          <cell r="M2073" t="str">
            <v>new</v>
          </cell>
          <cell r="N2073" t="str">
            <v>ARCHIVED</v>
          </cell>
          <cell r="O2073" t="b">
            <v>0</v>
          </cell>
          <cell r="P2073" t="str">
            <v>ATBS</v>
          </cell>
          <cell r="Q2073">
            <v>0</v>
          </cell>
        </row>
        <row r="2074">
          <cell r="B2074" t="str">
            <v>TR80-INVPED</v>
          </cell>
          <cell r="C2074" t="str">
            <v>Inv Pedal/Formula Bracket &amp; Foot Plate for 500mm Rigs</v>
          </cell>
          <cell r="D2074">
            <v>17.5</v>
          </cell>
          <cell r="E2074">
            <v>11</v>
          </cell>
          <cell r="F2074">
            <v>47</v>
          </cell>
          <cell r="G2074">
            <v>52</v>
          </cell>
          <cell r="H2074" t="str">
            <v>Trak Racer</v>
          </cell>
          <cell r="I2074" t="str">
            <v/>
          </cell>
          <cell r="J2074" t="str">
            <v>Accessories</v>
          </cell>
          <cell r="K2074" t="str">
            <v>Live</v>
          </cell>
          <cell r="L2074" t="str">
            <v>/</v>
          </cell>
          <cell r="M2074" t="str">
            <v>new</v>
          </cell>
          <cell r="N2074" t="str">
            <v>LIVE</v>
          </cell>
          <cell r="O2074" t="b">
            <v>0</v>
          </cell>
          <cell r="P2074" t="str">
            <v>Xiamen Trak Racer Industry and Trade Co., Ltd</v>
          </cell>
          <cell r="Q2074">
            <v>0</v>
          </cell>
        </row>
        <row r="2075">
          <cell r="B2075" t="str">
            <v>TR80-INVPED4</v>
          </cell>
          <cell r="C2075" t="str">
            <v>Inverted/Formula Pedal Bracket Set with Foot Plate - Requires TR80-NEWPLATE</v>
          </cell>
          <cell r="D2075">
            <v>17.5</v>
          </cell>
          <cell r="E2075">
            <v>8</v>
          </cell>
          <cell r="F2075">
            <v>33.5</v>
          </cell>
          <cell r="G2075">
            <v>59.5</v>
          </cell>
          <cell r="H2075" t="str">
            <v>Trak Racer</v>
          </cell>
          <cell r="I2075" t="str">
            <v/>
          </cell>
          <cell r="J2075" t="str">
            <v>Accessories</v>
          </cell>
          <cell r="K2075" t="str">
            <v>NA</v>
          </cell>
          <cell r="L2075" t="str">
            <v>/</v>
          </cell>
          <cell r="M2075" t="str">
            <v>new</v>
          </cell>
          <cell r="N2075" t="str">
            <v>LIVE</v>
          </cell>
          <cell r="O2075" t="b">
            <v>0</v>
          </cell>
          <cell r="P2075" t="str">
            <v>Xiamen Trak Racer Industry and Trade Co., Ltd</v>
          </cell>
          <cell r="Q2075">
            <v>0</v>
          </cell>
        </row>
        <row r="2076">
          <cell r="B2076" t="str">
            <v>TR80-INVPED-PLATE</v>
          </cell>
          <cell r="C2076" t="str">
            <v>Inverted/Formula Pedal Bracket with Pedal and Foot Plate</v>
          </cell>
          <cell r="D2076">
            <v>25.1</v>
          </cell>
          <cell r="E2076">
            <v>0</v>
          </cell>
          <cell r="F2076">
            <v>0</v>
          </cell>
          <cell r="G2076">
            <v>0</v>
          </cell>
          <cell r="H2076" t="str">
            <v>Trak Racer</v>
          </cell>
          <cell r="I2076" t="str">
            <v/>
          </cell>
          <cell r="J2076" t="str">
            <v>Accessories</v>
          </cell>
          <cell r="K2076" t="str">
            <v>Live</v>
          </cell>
          <cell r="L2076" t="str">
            <v>/</v>
          </cell>
          <cell r="M2076" t="str">
            <v>new</v>
          </cell>
          <cell r="N2076" t="str">
            <v>LIVE</v>
          </cell>
          <cell r="O2076" t="b">
            <v>1</v>
          </cell>
          <cell r="P2076" t="str">
            <v>Xiamen Trak Racer Industry and Trade Co., Ltd</v>
          </cell>
          <cell r="Q2076">
            <v>0</v>
          </cell>
        </row>
        <row r="2077">
          <cell r="B2077" t="str">
            <v>IPOD5-3RCA</v>
          </cell>
          <cell r="C2077" t="str">
            <v>iPod 30pin plug to 3RCA for Audio/Video transfer 5V</v>
          </cell>
          <cell r="D2077">
            <v>0.15</v>
          </cell>
          <cell r="E2077">
            <v>0.02</v>
          </cell>
          <cell r="F2077">
            <v>0.1</v>
          </cell>
          <cell r="G2077">
            <v>0.03</v>
          </cell>
          <cell r="H2077" t="str">
            <v>MASTEN</v>
          </cell>
          <cell r="I2077" t="str">
            <v>Car Accessory</v>
          </cell>
          <cell r="J2077" t="str">
            <v>Harness</v>
          </cell>
          <cell r="K2077" t="str">
            <v>Archived</v>
          </cell>
          <cell r="L2077" t="str">
            <v>/</v>
          </cell>
          <cell r="M2077" t="str">
            <v>new</v>
          </cell>
          <cell r="N2077" t="str">
            <v>ARCHIVED</v>
          </cell>
          <cell r="O2077" t="b">
            <v>0</v>
          </cell>
          <cell r="P2077" t="str">
            <v>NA</v>
          </cell>
          <cell r="Q2077">
            <v>0</v>
          </cell>
        </row>
        <row r="2078">
          <cell r="B2078" t="str">
            <v>SP-02</v>
          </cell>
          <cell r="C2078" t="str">
            <v>Ipod Cable for Lifestyle S60 model</v>
          </cell>
          <cell r="D2078">
            <v>0.15</v>
          </cell>
          <cell r="E2078">
            <v>7.0000000000000007E-2</v>
          </cell>
          <cell r="F2078">
            <v>0.13</v>
          </cell>
          <cell r="G2078">
            <v>0.04</v>
          </cell>
          <cell r="H2078" t="str">
            <v>MASTEN</v>
          </cell>
          <cell r="I2078" t="str">
            <v>Harness</v>
          </cell>
          <cell r="J2078" t="str">
            <v>In Dash Navigation System Accessories</v>
          </cell>
          <cell r="K2078" t="str">
            <v>Archived</v>
          </cell>
          <cell r="L2078" t="str">
            <v>/</v>
          </cell>
          <cell r="M2078" t="str">
            <v>new</v>
          </cell>
          <cell r="N2078" t="str">
            <v>ARCHIVED</v>
          </cell>
          <cell r="O2078" t="b">
            <v>0</v>
          </cell>
          <cell r="P2078" t="str">
            <v>WISE SUCCESS(HK) TECHNOLOGY LIMITED</v>
          </cell>
          <cell r="Q2078">
            <v>0</v>
          </cell>
        </row>
        <row r="2079">
          <cell r="B2079" t="str">
            <v>SP-11</v>
          </cell>
          <cell r="C2079" t="str">
            <v>iPod Cable for S100 Platinum Nav</v>
          </cell>
          <cell r="D2079">
            <v>0.1</v>
          </cell>
          <cell r="E2079">
            <v>0.1</v>
          </cell>
          <cell r="F2079">
            <v>0.1</v>
          </cell>
          <cell r="G2079">
            <v>0.1</v>
          </cell>
          <cell r="H2079" t="str">
            <v>MASTEN</v>
          </cell>
          <cell r="I2079" t="str">
            <v>Harness</v>
          </cell>
          <cell r="J2079" t="str">
            <v>In Dash Navigation System Accessories</v>
          </cell>
          <cell r="K2079" t="str">
            <v>Live</v>
          </cell>
          <cell r="L2079" t="str">
            <v>/</v>
          </cell>
          <cell r="M2079" t="str">
            <v>new</v>
          </cell>
          <cell r="N2079" t="str">
            <v>ARCHIVED</v>
          </cell>
          <cell r="O2079" t="b">
            <v>0</v>
          </cell>
          <cell r="P2079" t="str">
            <v>WISE SUCCESS(HK) TECHNOLOGY LIMITED</v>
          </cell>
          <cell r="Q2079">
            <v>0</v>
          </cell>
        </row>
        <row r="2080">
          <cell r="B2080" t="str">
            <v>AWH3064</v>
          </cell>
          <cell r="C2080" t="str">
            <v>ISO Holden VY VZ Cable ISO Harness Holden Commodore Calais Monaro 2002 - 2006</v>
          </cell>
          <cell r="D2080">
            <v>4.9000000000000002E-2</v>
          </cell>
          <cell r="E2080">
            <v>7.0000000000000007E-2</v>
          </cell>
          <cell r="F2080">
            <v>0.13</v>
          </cell>
          <cell r="G2080">
            <v>0.04</v>
          </cell>
          <cell r="H2080" t="str">
            <v>MASTEN</v>
          </cell>
          <cell r="I2080" t="str">
            <v>Harness</v>
          </cell>
          <cell r="J2080" t="str">
            <v>In Dash Navigation System Accessories</v>
          </cell>
          <cell r="K2080" t="str">
            <v>Live</v>
          </cell>
          <cell r="L2080" t="str">
            <v>/</v>
          </cell>
          <cell r="M2080" t="str">
            <v>new</v>
          </cell>
          <cell r="N2080" t="str">
            <v>ARCHIVED</v>
          </cell>
          <cell r="O2080" t="b">
            <v>0</v>
          </cell>
          <cell r="P2080" t="str">
            <v>NA</v>
          </cell>
          <cell r="Q2080">
            <v>0</v>
          </cell>
        </row>
        <row r="2081">
          <cell r="B2081" t="str">
            <v>SC-H02</v>
          </cell>
          <cell r="C2081" t="str">
            <v>ISO WIRING HARNESS LOOM PLUGS HOLDEN COMMODORE VT VX MONARO UTE CAR STEREO RADIO</v>
          </cell>
          <cell r="D2081">
            <v>4.9000000000000002E-2</v>
          </cell>
          <cell r="E2081">
            <v>0.03</v>
          </cell>
          <cell r="F2081">
            <v>0.1</v>
          </cell>
          <cell r="G2081">
            <v>0.03</v>
          </cell>
          <cell r="H2081" t="str">
            <v>MASTEN</v>
          </cell>
          <cell r="I2081" t="str">
            <v>Harness</v>
          </cell>
          <cell r="J2081" t="str">
            <v>In Dash Navigation System Accessories</v>
          </cell>
          <cell r="K2081" t="str">
            <v>Live</v>
          </cell>
          <cell r="L2081" t="str">
            <v>/</v>
          </cell>
          <cell r="M2081" t="str">
            <v>new</v>
          </cell>
          <cell r="N2081" t="str">
            <v>ARCHIVED</v>
          </cell>
          <cell r="O2081" t="b">
            <v>0</v>
          </cell>
          <cell r="P2081" t="str">
            <v>TDJ Australia Pty Ltd</v>
          </cell>
          <cell r="Q2081">
            <v>0</v>
          </cell>
        </row>
        <row r="2082">
          <cell r="B2082" t="str">
            <v>SC-T04</v>
          </cell>
          <cell r="C2082" t="str">
            <v>ISO WIRING HARNESS PLUG LOOM CAR FOR TOYOTA KLUGER AURION AVALON AVENSIS</v>
          </cell>
          <cell r="D2082">
            <v>0</v>
          </cell>
          <cell r="E2082">
            <v>0</v>
          </cell>
          <cell r="F2082">
            <v>0</v>
          </cell>
          <cell r="G2082">
            <v>0</v>
          </cell>
          <cell r="H2082" t="str">
            <v>MASTEN</v>
          </cell>
          <cell r="I2082" t="str">
            <v>Harness</v>
          </cell>
          <cell r="J2082" t="str">
            <v>In Dash Navigation System Accessories</v>
          </cell>
          <cell r="K2082" t="str">
            <v>Live</v>
          </cell>
          <cell r="L2082" t="str">
            <v>/</v>
          </cell>
          <cell r="M2082" t="str">
            <v>new</v>
          </cell>
          <cell r="N2082" t="str">
            <v>ARCHIVED</v>
          </cell>
          <cell r="O2082" t="b">
            <v>0</v>
          </cell>
          <cell r="P2082" t="str">
            <v>WISE SUCCESS(HK) TECHNOLOGY LIMITED</v>
          </cell>
          <cell r="Q2082">
            <v>0</v>
          </cell>
        </row>
        <row r="2083">
          <cell r="B2083" t="str">
            <v>FP-8133</v>
          </cell>
          <cell r="C2083" t="str">
            <v>Iveco Daily 2014+ Double-Din Radio Fascia Facia Stereo Surround KIT Adapter Dash Panel Trim</v>
          </cell>
          <cell r="D2083">
            <v>0</v>
          </cell>
          <cell r="E2083">
            <v>0</v>
          </cell>
          <cell r="F2083">
            <v>0</v>
          </cell>
          <cell r="G2083">
            <v>0</v>
          </cell>
          <cell r="H2083" t="str">
            <v>MASTEN</v>
          </cell>
          <cell r="I2083" t="str">
            <v>Vehicle Accessories</v>
          </cell>
          <cell r="J2083" t="str">
            <v>In Dash Navigation System Accessories</v>
          </cell>
          <cell r="K2083" t="str">
            <v>Live</v>
          </cell>
          <cell r="L2083" t="str">
            <v>/</v>
          </cell>
          <cell r="M2083" t="str">
            <v>new</v>
          </cell>
          <cell r="N2083" t="str">
            <v>ARCHIVED</v>
          </cell>
          <cell r="O2083" t="b">
            <v>0</v>
          </cell>
          <cell r="P2083" t="str">
            <v>NA</v>
          </cell>
          <cell r="Q2083">
            <v>0</v>
          </cell>
        </row>
        <row r="2084">
          <cell r="B2084" t="str">
            <v>JS-02</v>
          </cell>
          <cell r="C2084" t="str">
            <v>JS-02</v>
          </cell>
          <cell r="D2084">
            <v>0.62</v>
          </cell>
          <cell r="E2084">
            <v>0.06</v>
          </cell>
          <cell r="F2084">
            <v>0.27</v>
          </cell>
          <cell r="G2084">
            <v>0.21</v>
          </cell>
          <cell r="H2084" t="str">
            <v>MASTEN</v>
          </cell>
          <cell r="I2084" t="str">
            <v>Car Accessory</v>
          </cell>
          <cell r="J2084" t="str">
            <v>Car Accessory</v>
          </cell>
          <cell r="K2084" t="str">
            <v>Archived</v>
          </cell>
          <cell r="L2084" t="str">
            <v>/</v>
          </cell>
          <cell r="M2084" t="str">
            <v>new</v>
          </cell>
          <cell r="N2084" t="str">
            <v>ARCHIVED</v>
          </cell>
          <cell r="O2084" t="b">
            <v>0</v>
          </cell>
          <cell r="P2084" t="str">
            <v>NA</v>
          </cell>
          <cell r="Q2084">
            <v>0</v>
          </cell>
        </row>
        <row r="2085">
          <cell r="B2085" t="str">
            <v>LOW-SPEC-PC</v>
          </cell>
          <cell r="C2085" t="str">
            <v>Karuza Gigabyte Uranus II Core i5 13400F RTX 4060 Gaming PC</v>
          </cell>
          <cell r="D2085">
            <v>12.4</v>
          </cell>
          <cell r="E2085">
            <v>11</v>
          </cell>
          <cell r="F2085">
            <v>20</v>
          </cell>
          <cell r="G2085">
            <v>61</v>
          </cell>
          <cell r="H2085" t="str">
            <v>Trak Racer</v>
          </cell>
          <cell r="I2085" t="str">
            <v>Electronics - 3P</v>
          </cell>
          <cell r="J2085" t="str">
            <v>Electronics</v>
          </cell>
          <cell r="K2085" t="str">
            <v>NA</v>
          </cell>
          <cell r="L2085" t="str">
            <v>/</v>
          </cell>
          <cell r="M2085" t="str">
            <v>new</v>
          </cell>
          <cell r="N2085" t="str">
            <v>LIVE</v>
          </cell>
          <cell r="O2085" t="b">
            <v>0</v>
          </cell>
          <cell r="P2085" t="str">
            <v>NA</v>
          </cell>
          <cell r="Q2085">
            <v>0</v>
          </cell>
        </row>
        <row r="2086">
          <cell r="B2086" t="str">
            <v>TR-KBM</v>
          </cell>
          <cell r="C2086" t="str">
            <v>KEYBOARD AND MOUSE MOUNT FOR RS6, FS3, TR8 MK4 AND 5</v>
          </cell>
          <cell r="D2086">
            <v>2.5</v>
          </cell>
          <cell r="E2086">
            <v>7.5</v>
          </cell>
          <cell r="F2086">
            <v>24.6</v>
          </cell>
          <cell r="G2086">
            <v>49.5</v>
          </cell>
          <cell r="H2086" t="str">
            <v>Trak Racer</v>
          </cell>
          <cell r="I2086" t="str">
            <v>Addons</v>
          </cell>
          <cell r="J2086" t="str">
            <v>Accessories</v>
          </cell>
          <cell r="K2086" t="str">
            <v>Live</v>
          </cell>
          <cell r="L2086" t="str">
            <v>/</v>
          </cell>
          <cell r="M2086" t="str">
            <v>new</v>
          </cell>
          <cell r="N2086" t="str">
            <v>LIVE</v>
          </cell>
          <cell r="O2086" t="b">
            <v>0</v>
          </cell>
          <cell r="P2086" t="str">
            <v>Xiamen Trak Racer Industry and Trade Co., Ltd</v>
          </cell>
          <cell r="Q2086">
            <v>36.867800000000003</v>
          </cell>
        </row>
        <row r="2087">
          <cell r="B2087" t="str">
            <v>TR-KBM3</v>
          </cell>
          <cell r="C2087" t="str">
            <v>Keyboard and Mouse mount for TR8 and RS6/FS3</v>
          </cell>
          <cell r="D2087">
            <v>2.5</v>
          </cell>
          <cell r="E2087">
            <v>75</v>
          </cell>
          <cell r="F2087">
            <v>246</v>
          </cell>
          <cell r="G2087">
            <v>495</v>
          </cell>
          <cell r="H2087" t="str">
            <v>Trak Racer</v>
          </cell>
          <cell r="I2087" t="str">
            <v>Addons</v>
          </cell>
          <cell r="J2087" t="str">
            <v>Accessories</v>
          </cell>
          <cell r="K2087" t="str">
            <v>Live</v>
          </cell>
          <cell r="L2087" t="str">
            <v>TR-KBM4</v>
          </cell>
          <cell r="M2087" t="str">
            <v>new</v>
          </cell>
          <cell r="N2087" t="str">
            <v>ARCHIVED</v>
          </cell>
          <cell r="O2087" t="b">
            <v>0</v>
          </cell>
          <cell r="P2087" t="str">
            <v>Xiamen Trak Racer Industry and Trade Co., Ltd</v>
          </cell>
          <cell r="Q2087">
            <v>0</v>
          </cell>
        </row>
        <row r="2088">
          <cell r="B2088" t="str">
            <v>TR-KBM2</v>
          </cell>
          <cell r="C2088" t="str">
            <v>Keyboard and Mouse mount new TR8 and F1</v>
          </cell>
          <cell r="D2088">
            <v>2.1</v>
          </cell>
          <cell r="E2088">
            <v>6.3</v>
          </cell>
          <cell r="F2088">
            <v>23.5</v>
          </cell>
          <cell r="G2088">
            <v>49.5</v>
          </cell>
          <cell r="H2088" t="str">
            <v>Trak Racer</v>
          </cell>
          <cell r="I2088" t="str">
            <v>Addons</v>
          </cell>
          <cell r="J2088" t="str">
            <v>Accessories</v>
          </cell>
          <cell r="K2088" t="str">
            <v>Live</v>
          </cell>
          <cell r="L2088" t="str">
            <v>TR-KBM4</v>
          </cell>
          <cell r="M2088" t="str">
            <v>new</v>
          </cell>
          <cell r="N2088" t="str">
            <v>ARCHIVED</v>
          </cell>
          <cell r="O2088" t="b">
            <v>0</v>
          </cell>
          <cell r="P2088" t="str">
            <v>Xiamen Trak Racer Industry and Trade Co., Ltd</v>
          </cell>
          <cell r="Q2088">
            <v>0</v>
          </cell>
        </row>
        <row r="2089">
          <cell r="B2089" t="str">
            <v>TR-KBM4</v>
          </cell>
          <cell r="C2089" t="str">
            <v>KEYBOARD AND MOUSE MOUNT TR8 PRO AND ALPINE RACING TRX</v>
          </cell>
          <cell r="D2089">
            <v>2.61</v>
          </cell>
          <cell r="E2089">
            <v>7.5</v>
          </cell>
          <cell r="F2089">
            <v>24.6</v>
          </cell>
          <cell r="G2089">
            <v>49.5</v>
          </cell>
          <cell r="H2089" t="str">
            <v>Trak Racer</v>
          </cell>
          <cell r="I2089" t="str">
            <v>Addons</v>
          </cell>
          <cell r="J2089" t="str">
            <v>Accessories</v>
          </cell>
          <cell r="K2089" t="str">
            <v>Live</v>
          </cell>
          <cell r="L2089" t="str">
            <v>TR-KBMMS</v>
          </cell>
          <cell r="M2089" t="str">
            <v>new</v>
          </cell>
          <cell r="N2089" t="str">
            <v>DISCONTINUED</v>
          </cell>
          <cell r="O2089" t="b">
            <v>0</v>
          </cell>
          <cell r="P2089" t="str">
            <v>Xiamen Trak Racer Industry and Trade Co., Ltd</v>
          </cell>
          <cell r="Q2089">
            <v>35.604500000000002</v>
          </cell>
        </row>
        <row r="2090">
          <cell r="B2090" t="str">
            <v>TR80-KBMMS</v>
          </cell>
          <cell r="C2090" t="str">
            <v>Keyboard Mouse Mount GEN 2 for Alu Rigs</v>
          </cell>
          <cell r="D2090">
            <v>0</v>
          </cell>
          <cell r="E2090">
            <v>0</v>
          </cell>
          <cell r="F2090">
            <v>0</v>
          </cell>
          <cell r="G2090">
            <v>0</v>
          </cell>
          <cell r="H2090" t="str">
            <v>Trak Racer</v>
          </cell>
          <cell r="I2090" t="str">
            <v>Addons</v>
          </cell>
          <cell r="J2090" t="str">
            <v>Accessories - Accessories</v>
          </cell>
          <cell r="K2090" t="str">
            <v>NA</v>
          </cell>
          <cell r="L2090" t="str">
            <v>/</v>
          </cell>
          <cell r="M2090" t="str">
            <v>new</v>
          </cell>
          <cell r="N2090" t="str">
            <v>LIVE</v>
          </cell>
          <cell r="O2090" t="b">
            <v>0</v>
          </cell>
          <cell r="P2090" t="str">
            <v>Xiamen Trak Racer Industry and Trade Co., Ltd</v>
          </cell>
          <cell r="Q2090">
            <v>0</v>
          </cell>
        </row>
        <row r="2091">
          <cell r="B2091" t="str">
            <v>TR-KBMMS</v>
          </cell>
          <cell r="C2091" t="str">
            <v>Keyboard Mouse Mount GEN 2 for TRX and TR8</v>
          </cell>
          <cell r="D2091">
            <v>0</v>
          </cell>
          <cell r="E2091">
            <v>0</v>
          </cell>
          <cell r="F2091">
            <v>0</v>
          </cell>
          <cell r="G2091">
            <v>0</v>
          </cell>
          <cell r="H2091" t="str">
            <v>Trak Racer</v>
          </cell>
          <cell r="I2091" t="str">
            <v>Addons</v>
          </cell>
          <cell r="J2091" t="str">
            <v>Accessories - Accessories</v>
          </cell>
          <cell r="K2091" t="str">
            <v>NA</v>
          </cell>
          <cell r="L2091" t="str">
            <v>/</v>
          </cell>
          <cell r="M2091" t="str">
            <v>new</v>
          </cell>
          <cell r="N2091" t="str">
            <v>LIVE</v>
          </cell>
          <cell r="O2091" t="b">
            <v>0</v>
          </cell>
          <cell r="P2091" t="str">
            <v>Xiamen Trak Racer Industry and Trade Co., Ltd</v>
          </cell>
          <cell r="Q2091">
            <v>0</v>
          </cell>
        </row>
        <row r="2092">
          <cell r="B2092" t="str">
            <v>AVN-K01S</v>
          </cell>
          <cell r="C2092" t="str">
            <v>Kia Carnival VQ 06-11 Cerato Sportage GPS Bluetooth Car Player Navigation Radio Stereo DVD</v>
          </cell>
          <cell r="D2092">
            <v>5.8</v>
          </cell>
          <cell r="E2092">
            <v>0.28999999999999998</v>
          </cell>
          <cell r="F2092">
            <v>0.38</v>
          </cell>
          <cell r="G2092">
            <v>0.28999999999999998</v>
          </cell>
          <cell r="H2092" t="str">
            <v>MASTEN</v>
          </cell>
          <cell r="I2092" t="str">
            <v>Navigation System</v>
          </cell>
          <cell r="J2092" t="str">
            <v>Navigation System</v>
          </cell>
          <cell r="K2092" t="str">
            <v>Archived</v>
          </cell>
          <cell r="L2092" t="str">
            <v>/</v>
          </cell>
          <cell r="M2092" t="str">
            <v>new</v>
          </cell>
          <cell r="N2092" t="str">
            <v>ARCHIVED</v>
          </cell>
          <cell r="O2092" t="b">
            <v>1</v>
          </cell>
          <cell r="P2092" t="str">
            <v>WISE SUCCESS(HK) TECHNOLOGY LIMITED</v>
          </cell>
          <cell r="Q2092">
            <v>0</v>
          </cell>
        </row>
        <row r="2093">
          <cell r="B2093" t="str">
            <v>AVN-K01C</v>
          </cell>
          <cell r="C2093" t="str">
            <v>Kia Carnival VQ 06-11 Cerato Sportage GPS Bluetooth Car Player Navigation Radio Stereo DVD Inc CAM</v>
          </cell>
          <cell r="D2093">
            <v>5.8</v>
          </cell>
          <cell r="E2093">
            <v>0.28999999999999998</v>
          </cell>
          <cell r="F2093">
            <v>0.38</v>
          </cell>
          <cell r="G2093">
            <v>0.28999999999999998</v>
          </cell>
          <cell r="H2093" t="str">
            <v>MASTEN</v>
          </cell>
          <cell r="I2093" t="str">
            <v>Navigation System</v>
          </cell>
          <cell r="J2093" t="str">
            <v>Navigation System</v>
          </cell>
          <cell r="K2093" t="str">
            <v>Archived</v>
          </cell>
          <cell r="L2093" t="str">
            <v>/</v>
          </cell>
          <cell r="M2093" t="str">
            <v>new</v>
          </cell>
          <cell r="N2093" t="str">
            <v>ARCHIVED</v>
          </cell>
          <cell r="O2093" t="b">
            <v>1</v>
          </cell>
          <cell r="P2093" t="str">
            <v>WISE SUCCESS(HK) TECHNOLOGY LIMITED</v>
          </cell>
          <cell r="Q2093">
            <v>0</v>
          </cell>
        </row>
        <row r="2094">
          <cell r="B2094" t="str">
            <v>AVN-K02C</v>
          </cell>
          <cell r="C2094" t="str">
            <v>Kia Sorento Bluetooth Car Player Navigation Radio Stereo DVD Inc CAM</v>
          </cell>
          <cell r="D2094">
            <v>5.8</v>
          </cell>
          <cell r="E2094">
            <v>0.28999999999999998</v>
          </cell>
          <cell r="F2094">
            <v>0.38</v>
          </cell>
          <cell r="G2094">
            <v>0.28999999999999998</v>
          </cell>
          <cell r="H2094" t="str">
            <v>MASTEN</v>
          </cell>
          <cell r="I2094" t="str">
            <v>Navigation System</v>
          </cell>
          <cell r="J2094" t="str">
            <v>Navigation System</v>
          </cell>
          <cell r="K2094" t="str">
            <v>Archived</v>
          </cell>
          <cell r="L2094" t="str">
            <v>/</v>
          </cell>
          <cell r="M2094" t="str">
            <v>new</v>
          </cell>
          <cell r="N2094" t="str">
            <v>ARCHIVED</v>
          </cell>
          <cell r="O2094" t="b">
            <v>1</v>
          </cell>
          <cell r="P2094" t="str">
            <v>WISE SUCCESS(HK) TECHNOLOGY LIMITED</v>
          </cell>
          <cell r="Q2094">
            <v>0</v>
          </cell>
        </row>
        <row r="2095">
          <cell r="B2095" t="str">
            <v>KIT-H01</v>
          </cell>
          <cell r="C2095" t="str">
            <v>Kit For Holden Commodore VZ VY Fascia Dobule Din Stereo Facia DVD GPS Car Grey</v>
          </cell>
          <cell r="D2095">
            <v>0.15</v>
          </cell>
          <cell r="E2095">
            <v>7.0000000000000007E-2</v>
          </cell>
          <cell r="F2095">
            <v>0.13</v>
          </cell>
          <cell r="G2095">
            <v>0.04</v>
          </cell>
          <cell r="H2095" t="str">
            <v>MASTEN</v>
          </cell>
          <cell r="I2095" t="str">
            <v>Fascia Kit</v>
          </cell>
          <cell r="J2095" t="str">
            <v>In Dash Navigation System Accessories</v>
          </cell>
          <cell r="K2095" t="str">
            <v>Live</v>
          </cell>
          <cell r="L2095" t="str">
            <v>/</v>
          </cell>
          <cell r="M2095" t="str">
            <v>new</v>
          </cell>
          <cell r="N2095" t="str">
            <v>ARCHIVED</v>
          </cell>
          <cell r="O2095" t="b">
            <v>1</v>
          </cell>
          <cell r="P2095" t="str">
            <v>JINLONG ELECTRONIC CO. LIMITED</v>
          </cell>
          <cell r="Q2095">
            <v>0</v>
          </cell>
        </row>
        <row r="2096">
          <cell r="B2096" t="str">
            <v>KIT-H02</v>
          </cell>
          <cell r="C2096" t="str">
            <v>Kit For Holden Commodore VZ VY Fascia Kit Double Din Stereo Facia DVD GPS Black</v>
          </cell>
          <cell r="D2096">
            <v>0.15</v>
          </cell>
          <cell r="E2096">
            <v>7.0000000000000007E-2</v>
          </cell>
          <cell r="F2096">
            <v>0.13</v>
          </cell>
          <cell r="G2096">
            <v>0.04</v>
          </cell>
          <cell r="H2096" t="str">
            <v>MASTEN</v>
          </cell>
          <cell r="I2096" t="str">
            <v>Fascia Kit</v>
          </cell>
          <cell r="J2096" t="str">
            <v>In Dash Navigation System Accessories</v>
          </cell>
          <cell r="K2096" t="str">
            <v>Live</v>
          </cell>
          <cell r="L2096" t="str">
            <v>/</v>
          </cell>
          <cell r="M2096" t="str">
            <v>new</v>
          </cell>
          <cell r="N2096" t="str">
            <v>ARCHIVED</v>
          </cell>
          <cell r="O2096" t="b">
            <v>1</v>
          </cell>
          <cell r="P2096" t="str">
            <v>JINLONG ELECTRONIC CO. LIMITED</v>
          </cell>
          <cell r="Q2096">
            <v>0</v>
          </cell>
        </row>
        <row r="2097">
          <cell r="B2097" t="str">
            <v>SF-I01</v>
          </cell>
          <cell r="C2097" t="str">
            <v>Kit For Isuzu D-MAX DMAX LS Fascia Facia Install DVD Stereo 2Din Double Din Deck</v>
          </cell>
          <cell r="D2097">
            <v>0.28000000000000003</v>
          </cell>
          <cell r="E2097">
            <v>0.13</v>
          </cell>
          <cell r="F2097">
            <v>0.25</v>
          </cell>
          <cell r="G2097">
            <v>0.03</v>
          </cell>
          <cell r="H2097" t="str">
            <v>MASTEN</v>
          </cell>
          <cell r="I2097" t="str">
            <v>Fascia</v>
          </cell>
          <cell r="J2097" t="str">
            <v>In Dash Navigation System Accessories</v>
          </cell>
          <cell r="K2097" t="str">
            <v>Live</v>
          </cell>
          <cell r="L2097" t="str">
            <v>/</v>
          </cell>
          <cell r="M2097" t="str">
            <v>new</v>
          </cell>
          <cell r="N2097" t="str">
            <v>ARCHIVED</v>
          </cell>
          <cell r="O2097" t="b">
            <v>0</v>
          </cell>
          <cell r="P2097" t="str">
            <v>JINLONG ELECTRONIC CO. LIMITED</v>
          </cell>
          <cell r="Q2097">
            <v>0</v>
          </cell>
        </row>
        <row r="2098">
          <cell r="B2098" t="str">
            <v>KIT-M03</v>
          </cell>
          <cell r="C2098" t="str">
            <v>Kit for Mazda BT-50 Ford Ranger DVD Navi Fascia GPS Surround Double Din Stereo</v>
          </cell>
          <cell r="D2098">
            <v>1.0149999999999999</v>
          </cell>
          <cell r="E2098">
            <v>0.3</v>
          </cell>
          <cell r="F2098">
            <v>0.13</v>
          </cell>
          <cell r="G2098">
            <v>0.13</v>
          </cell>
          <cell r="H2098" t="str">
            <v>MASTEN</v>
          </cell>
          <cell r="I2098" t="str">
            <v>Fascia Kit</v>
          </cell>
          <cell r="J2098" t="str">
            <v>In Dash Navigation System Accessories</v>
          </cell>
          <cell r="K2098" t="str">
            <v>Live</v>
          </cell>
          <cell r="L2098" t="str">
            <v>/</v>
          </cell>
          <cell r="M2098" t="str">
            <v>new</v>
          </cell>
          <cell r="N2098" t="str">
            <v>ARCHIVED</v>
          </cell>
          <cell r="O2098" t="b">
            <v>1</v>
          </cell>
          <cell r="P2098" t="str">
            <v>JINLONG ELECTRONIC CO. LIMITED</v>
          </cell>
          <cell r="Q2098">
            <v>0</v>
          </cell>
        </row>
        <row r="2099">
          <cell r="B2099" t="str">
            <v>KIT-M02</v>
          </cell>
          <cell r="C2099" t="str">
            <v>Kit Mitsubishi Triton Challenger Hood Facia Fascia Stereo Surround Dash 2Din</v>
          </cell>
          <cell r="D2099">
            <v>2</v>
          </cell>
          <cell r="E2099">
            <v>0.19</v>
          </cell>
          <cell r="F2099">
            <v>0.38</v>
          </cell>
          <cell r="G2099">
            <v>0.35</v>
          </cell>
          <cell r="H2099" t="str">
            <v>MASTEN</v>
          </cell>
          <cell r="I2099" t="str">
            <v>Fascia Kit</v>
          </cell>
          <cell r="J2099" t="str">
            <v>In Dash Navigation System Accessories</v>
          </cell>
          <cell r="K2099" t="str">
            <v>Live</v>
          </cell>
          <cell r="L2099" t="str">
            <v>/</v>
          </cell>
          <cell r="M2099" t="str">
            <v>new</v>
          </cell>
          <cell r="N2099" t="str">
            <v>ARCHIVED</v>
          </cell>
          <cell r="O2099" t="b">
            <v>1</v>
          </cell>
          <cell r="P2099" t="str">
            <v>JINLONG ELECTRONIC CO. LIMITED</v>
          </cell>
          <cell r="Q2099">
            <v>0</v>
          </cell>
        </row>
        <row r="2100">
          <cell r="B2100" t="str">
            <v>RS6-WRE4</v>
          </cell>
          <cell r="C2100" t="str">
            <v>L-shaped hexagon wrench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  <cell r="H2100" t="str">
            <v>Trak Racer</v>
          </cell>
          <cell r="I2100" t="str">
            <v>Spare Parts</v>
          </cell>
          <cell r="J2100" t="str">
            <v>Spare Parts</v>
          </cell>
          <cell r="K2100" t="str">
            <v>NA</v>
          </cell>
          <cell r="L2100" t="str">
            <v>/</v>
          </cell>
          <cell r="M2100" t="str">
            <v>new</v>
          </cell>
          <cell r="N2100" t="str">
            <v>LIVE</v>
          </cell>
          <cell r="O2100" t="b">
            <v>0</v>
          </cell>
          <cell r="P2100" t="str">
            <v>NA</v>
          </cell>
          <cell r="Q2100">
            <v>0</v>
          </cell>
        </row>
        <row r="2101">
          <cell r="B2101" t="str">
            <v>RS6-WRE6</v>
          </cell>
          <cell r="C2101" t="str">
            <v>L-shaped hexagon wrench</v>
          </cell>
          <cell r="D2101">
            <v>0</v>
          </cell>
          <cell r="E2101">
            <v>0</v>
          </cell>
          <cell r="F2101">
            <v>0</v>
          </cell>
          <cell r="G2101">
            <v>0</v>
          </cell>
          <cell r="H2101" t="str">
            <v>Trak Racer</v>
          </cell>
          <cell r="I2101" t="str">
            <v>Spare Parts</v>
          </cell>
          <cell r="J2101" t="str">
            <v>Spare Parts</v>
          </cell>
          <cell r="K2101" t="str">
            <v>NA</v>
          </cell>
          <cell r="L2101" t="str">
            <v>/</v>
          </cell>
          <cell r="M2101" t="str">
            <v>new</v>
          </cell>
          <cell r="N2101" t="str">
            <v>LIVE</v>
          </cell>
          <cell r="O2101" t="b">
            <v>0</v>
          </cell>
          <cell r="P2101" t="str">
            <v>NA</v>
          </cell>
          <cell r="Q2101">
            <v>0</v>
          </cell>
        </row>
        <row r="2102">
          <cell r="B2102" t="str">
            <v>RS6-WRE5</v>
          </cell>
          <cell r="C2102" t="str">
            <v>L-shaped hexagon wrench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  <cell r="H2102" t="str">
            <v>Trak Racer</v>
          </cell>
          <cell r="I2102" t="str">
            <v>Spare Parts</v>
          </cell>
          <cell r="J2102" t="str">
            <v>Spare Parts</v>
          </cell>
          <cell r="K2102" t="str">
            <v>NA</v>
          </cell>
          <cell r="L2102" t="str">
            <v>/</v>
          </cell>
          <cell r="M2102" t="str">
            <v>new</v>
          </cell>
          <cell r="N2102" t="str">
            <v>LIVE</v>
          </cell>
          <cell r="O2102" t="b">
            <v>0</v>
          </cell>
          <cell r="P2102" t="str">
            <v>NA</v>
          </cell>
          <cell r="Q2102">
            <v>0</v>
          </cell>
        </row>
        <row r="2103">
          <cell r="B2103" t="str">
            <v>MS-B33-B7</v>
          </cell>
          <cell r="C2103" t="str">
            <v>Large Freestanding Triple Monitor Stand - 30 to 45 Displays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  <cell r="H2103" t="str">
            <v>Trak Racer</v>
          </cell>
          <cell r="I2103" t="str">
            <v>Default</v>
          </cell>
          <cell r="J2103" t="str">
            <v>Monitor Stand</v>
          </cell>
          <cell r="K2103" t="str">
            <v>NA</v>
          </cell>
          <cell r="L2103" t="str">
            <v>/</v>
          </cell>
          <cell r="M2103" t="str">
            <v>new</v>
          </cell>
          <cell r="N2103" t="str">
            <v>LIVE</v>
          </cell>
          <cell r="O2103" t="b">
            <v>1</v>
          </cell>
          <cell r="P2103" t="str">
            <v>NA</v>
          </cell>
          <cell r="Q2103">
            <v>0</v>
          </cell>
        </row>
        <row r="2104">
          <cell r="B2104" t="str">
            <v>TR8PRO-DDBRMS</v>
          </cell>
          <cell r="C2104" t="str">
            <v>LARGE FREESTANDING TRIPLE MONITOR STAND - 30 TO 45 DISPLAYS</v>
          </cell>
          <cell r="D2104">
            <v>0</v>
          </cell>
          <cell r="E2104">
            <v>0</v>
          </cell>
          <cell r="F2104">
            <v>0</v>
          </cell>
          <cell r="G2104">
            <v>0</v>
          </cell>
          <cell r="H2104" t="str">
            <v>Trak Racer</v>
          </cell>
          <cell r="I2104" t="str">
            <v>Default</v>
          </cell>
          <cell r="J2104" t="str">
            <v>Monitor Stand</v>
          </cell>
          <cell r="K2104" t="str">
            <v>NA</v>
          </cell>
          <cell r="L2104" t="str">
            <v>/</v>
          </cell>
          <cell r="M2104" t="str">
            <v>new</v>
          </cell>
          <cell r="N2104" t="str">
            <v>ARCHIVED</v>
          </cell>
          <cell r="O2104" t="b">
            <v>1</v>
          </cell>
          <cell r="P2104" t="str">
            <v>NA</v>
          </cell>
          <cell r="Q2104">
            <v>0</v>
          </cell>
        </row>
        <row r="2105">
          <cell r="B2105" t="str">
            <v>TR8PRO-DDBR</v>
          </cell>
          <cell r="C2105" t="str">
            <v>LARGE FREESTANDING TRIPLE MONITOR STAND - 30" TO 45" DISPLAYS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  <cell r="H2105" t="str">
            <v>Trak Racer</v>
          </cell>
          <cell r="I2105" t="str">
            <v>Default</v>
          </cell>
          <cell r="J2105" t="str">
            <v>Simulators - Bundles</v>
          </cell>
          <cell r="K2105" t="str">
            <v>NA</v>
          </cell>
          <cell r="L2105" t="str">
            <v>/</v>
          </cell>
          <cell r="M2105" t="str">
            <v>new</v>
          </cell>
          <cell r="N2105" t="str">
            <v>LIVE</v>
          </cell>
          <cell r="O2105" t="b">
            <v>1</v>
          </cell>
          <cell r="P2105" t="str">
            <v>NA</v>
          </cell>
          <cell r="Q2105">
            <v>0</v>
          </cell>
        </row>
        <row r="2106">
          <cell r="B2106" t="str">
            <v>TR8-03-SEAT3</v>
          </cell>
          <cell r="C2106" t="str">
            <v>LARGE FREESTANDING TRIPLE MONITOR STAND - 30" TO 45" DISPLAYS</v>
          </cell>
          <cell r="D2106">
            <v>60.9</v>
          </cell>
          <cell r="E2106">
            <v>0</v>
          </cell>
          <cell r="F2106">
            <v>0</v>
          </cell>
          <cell r="G2106">
            <v>0</v>
          </cell>
          <cell r="H2106" t="str">
            <v>Trak Racer</v>
          </cell>
          <cell r="I2106" t="str">
            <v>Default</v>
          </cell>
          <cell r="J2106" t="str">
            <v>Simulators - Bundles</v>
          </cell>
          <cell r="K2106" t="str">
            <v>NA</v>
          </cell>
          <cell r="L2106" t="str">
            <v>/</v>
          </cell>
          <cell r="M2106" t="str">
            <v>new</v>
          </cell>
          <cell r="N2106" t="str">
            <v>ARCHIVED</v>
          </cell>
          <cell r="O2106" t="b">
            <v>1</v>
          </cell>
          <cell r="P2106" t="str">
            <v>NA</v>
          </cell>
          <cell r="Q2106">
            <v>0</v>
          </cell>
        </row>
        <row r="2107">
          <cell r="B2107" t="str">
            <v>TR8PRO-DDBR-NZ</v>
          </cell>
          <cell r="C2107" t="str">
            <v>LARGE FREESTANDING TRIPLE MONITOR STAND - 30" TO 45" DISPLAYS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  <cell r="H2107" t="str">
            <v>Trak Racer</v>
          </cell>
          <cell r="I2107" t="str">
            <v>Default</v>
          </cell>
          <cell r="J2107" t="str">
            <v>Simulators - Bundles</v>
          </cell>
          <cell r="K2107" t="str">
            <v>NA</v>
          </cell>
          <cell r="L2107" t="str">
            <v>/</v>
          </cell>
          <cell r="M2107" t="str">
            <v>new</v>
          </cell>
          <cell r="N2107" t="str">
            <v>LIVE</v>
          </cell>
          <cell r="O2107" t="b">
            <v>1</v>
          </cell>
          <cell r="P2107" t="str">
            <v>NA</v>
          </cell>
          <cell r="Q2107">
            <v>0</v>
          </cell>
        </row>
        <row r="2108">
          <cell r="B2108" t="str">
            <v>MS-B27-NZ</v>
          </cell>
          <cell r="C2108" t="str">
            <v>LARGE FREESTANDING TRIPLE MONITOR STAND - 30" TO 45" DISPLAYS</v>
          </cell>
          <cell r="D2108">
            <v>0</v>
          </cell>
          <cell r="E2108">
            <v>0</v>
          </cell>
          <cell r="F2108">
            <v>0</v>
          </cell>
          <cell r="G2108">
            <v>0</v>
          </cell>
          <cell r="H2108" t="str">
            <v>Trak Racer</v>
          </cell>
          <cell r="I2108" t="str">
            <v>Default</v>
          </cell>
          <cell r="J2108" t="str">
            <v>Simulators - Bundles</v>
          </cell>
          <cell r="K2108" t="str">
            <v>NA</v>
          </cell>
          <cell r="L2108" t="str">
            <v>/</v>
          </cell>
          <cell r="M2108" t="str">
            <v>new</v>
          </cell>
          <cell r="N2108" t="str">
            <v>LIVE</v>
          </cell>
          <cell r="O2108" t="b">
            <v>1</v>
          </cell>
          <cell r="P2108" t="str">
            <v>NA</v>
          </cell>
          <cell r="Q2108">
            <v>0</v>
          </cell>
        </row>
        <row r="2109">
          <cell r="B2109" t="str">
            <v>TR8PRO-DDBRMS-NZ</v>
          </cell>
          <cell r="C2109" t="str">
            <v>LARGE FREESTANDING TRIPLE MONITOR STAND - 30" TO 45" DISPLAYS</v>
          </cell>
          <cell r="D2109">
            <v>0</v>
          </cell>
          <cell r="E2109">
            <v>0</v>
          </cell>
          <cell r="F2109">
            <v>0</v>
          </cell>
          <cell r="G2109">
            <v>0</v>
          </cell>
          <cell r="H2109" t="str">
            <v>Trak Racer</v>
          </cell>
          <cell r="I2109" t="str">
            <v>Default</v>
          </cell>
          <cell r="J2109" t="str">
            <v>Simulators - Bundles</v>
          </cell>
          <cell r="K2109" t="str">
            <v>NA</v>
          </cell>
          <cell r="L2109" t="str">
            <v>/</v>
          </cell>
          <cell r="M2109" t="str">
            <v>new</v>
          </cell>
          <cell r="N2109" t="str">
            <v>LIVE</v>
          </cell>
          <cell r="O2109" t="b">
            <v>1</v>
          </cell>
          <cell r="P2109" t="str">
            <v>NA</v>
          </cell>
          <cell r="Q2109">
            <v>0</v>
          </cell>
        </row>
        <row r="2110">
          <cell r="B2110" t="str">
            <v>MS-B27-ES</v>
          </cell>
          <cell r="C2110" t="str">
            <v>LARGE FREESTANDING TRIPLE MONITOR STAND - 30" TO 45" DISPLAYS</v>
          </cell>
          <cell r="D2110">
            <v>0</v>
          </cell>
          <cell r="E2110">
            <v>0</v>
          </cell>
          <cell r="F2110">
            <v>0</v>
          </cell>
          <cell r="G2110">
            <v>0</v>
          </cell>
          <cell r="H2110" t="str">
            <v>Trak Racer</v>
          </cell>
          <cell r="I2110" t="str">
            <v>Default</v>
          </cell>
          <cell r="J2110" t="str">
            <v>Simulators - Bundles</v>
          </cell>
          <cell r="K2110" t="str">
            <v>NA</v>
          </cell>
          <cell r="L2110" t="str">
            <v>/</v>
          </cell>
          <cell r="M2110" t="str">
            <v>new</v>
          </cell>
          <cell r="N2110" t="str">
            <v>LIVE</v>
          </cell>
          <cell r="O2110" t="b">
            <v>1</v>
          </cell>
          <cell r="P2110" t="str">
            <v>NA</v>
          </cell>
          <cell r="Q2110">
            <v>0</v>
          </cell>
        </row>
        <row r="2111">
          <cell r="B2111" t="str">
            <v>TR8PRO-DDBR-UK</v>
          </cell>
          <cell r="C2111" t="str">
            <v>LARGE FREESTANDING TRIPLE MONITOR STAND - 30" TO 45" DISPLAYS</v>
          </cell>
          <cell r="D2111">
            <v>0</v>
          </cell>
          <cell r="E2111">
            <v>0</v>
          </cell>
          <cell r="F2111">
            <v>0</v>
          </cell>
          <cell r="G2111">
            <v>0</v>
          </cell>
          <cell r="H2111" t="str">
            <v>Trak Racer</v>
          </cell>
          <cell r="I2111" t="str">
            <v>Default</v>
          </cell>
          <cell r="J2111" t="str">
            <v>Simulators - Bundles</v>
          </cell>
          <cell r="K2111" t="str">
            <v>NA</v>
          </cell>
          <cell r="L2111" t="str">
            <v>/</v>
          </cell>
          <cell r="M2111" t="str">
            <v>new</v>
          </cell>
          <cell r="N2111" t="str">
            <v>LIVE</v>
          </cell>
          <cell r="O2111" t="b">
            <v>1</v>
          </cell>
          <cell r="P2111" t="str">
            <v>NA</v>
          </cell>
          <cell r="Q2111">
            <v>0</v>
          </cell>
        </row>
        <row r="2112">
          <cell r="B2112" t="str">
            <v>MS-B27-CA</v>
          </cell>
          <cell r="C2112" t="str">
            <v>LARGE FREESTANDING TRIPLE MONITOR STAND - 30" TO 45" DISPLAYS</v>
          </cell>
          <cell r="D2112">
            <v>0</v>
          </cell>
          <cell r="E2112">
            <v>0</v>
          </cell>
          <cell r="F2112">
            <v>0</v>
          </cell>
          <cell r="G2112">
            <v>0</v>
          </cell>
          <cell r="H2112" t="str">
            <v>Trak Racer</v>
          </cell>
          <cell r="I2112" t="str">
            <v>Default</v>
          </cell>
          <cell r="J2112" t="str">
            <v>Simulators - Bundles</v>
          </cell>
          <cell r="K2112" t="str">
            <v>NA</v>
          </cell>
          <cell r="L2112" t="str">
            <v>/</v>
          </cell>
          <cell r="M2112" t="str">
            <v>new</v>
          </cell>
          <cell r="N2112" t="str">
            <v>LIVE</v>
          </cell>
          <cell r="O2112" t="b">
            <v>1</v>
          </cell>
          <cell r="P2112" t="str">
            <v>NA</v>
          </cell>
          <cell r="Q2112">
            <v>0</v>
          </cell>
        </row>
        <row r="2113">
          <cell r="B2113" t="str">
            <v>TR8PRO-DDBRMS-UK</v>
          </cell>
          <cell r="C2113" t="str">
            <v>LARGE FREESTANDING TRIPLE MONITOR STAND - 30" TO 45" DISPLAYS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  <cell r="H2113" t="str">
            <v>Trak Racer</v>
          </cell>
          <cell r="I2113" t="str">
            <v>Default</v>
          </cell>
          <cell r="J2113" t="str">
            <v>Simulators - Bundles</v>
          </cell>
          <cell r="K2113" t="str">
            <v>NA</v>
          </cell>
          <cell r="L2113" t="str">
            <v>/</v>
          </cell>
          <cell r="M2113" t="str">
            <v>new</v>
          </cell>
          <cell r="N2113" t="str">
            <v>LIVE</v>
          </cell>
          <cell r="O2113" t="b">
            <v>1</v>
          </cell>
          <cell r="P2113" t="str">
            <v>NA</v>
          </cell>
          <cell r="Q2113">
            <v>0</v>
          </cell>
        </row>
        <row r="2114">
          <cell r="B2114" t="str">
            <v>MS-B27-UK</v>
          </cell>
          <cell r="C2114" t="str">
            <v>LARGE FREESTANDING TRIPLE MONITOR STAND - 30" TO 45" DISPLAYS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  <cell r="H2114" t="str">
            <v>Trak Racer</v>
          </cell>
          <cell r="I2114" t="str">
            <v>Default</v>
          </cell>
          <cell r="J2114" t="str">
            <v>Simulators - Bundles</v>
          </cell>
          <cell r="K2114" t="str">
            <v>NA</v>
          </cell>
          <cell r="L2114" t="str">
            <v>/</v>
          </cell>
          <cell r="M2114" t="str">
            <v>new</v>
          </cell>
          <cell r="N2114" t="str">
            <v>LIVE</v>
          </cell>
          <cell r="O2114" t="b">
            <v>1</v>
          </cell>
          <cell r="P2114" t="str">
            <v>NA</v>
          </cell>
          <cell r="Q2114">
            <v>0</v>
          </cell>
        </row>
        <row r="2115">
          <cell r="B2115" t="str">
            <v>TR8PRO</v>
          </cell>
          <cell r="C2115" t="str">
            <v>LARGE FREESTANDING TRIPLE MONITOR STAND - 30" TO 45" DISPLAYS</v>
          </cell>
          <cell r="D2115">
            <v>0</v>
          </cell>
          <cell r="E2115">
            <v>0</v>
          </cell>
          <cell r="F2115">
            <v>0</v>
          </cell>
          <cell r="G2115">
            <v>0</v>
          </cell>
          <cell r="H2115" t="str">
            <v>Trak Racer</v>
          </cell>
          <cell r="I2115" t="str">
            <v>Default</v>
          </cell>
          <cell r="J2115" t="str">
            <v>Simulators - Bundles</v>
          </cell>
          <cell r="K2115" t="str">
            <v>NA</v>
          </cell>
          <cell r="L2115" t="str">
            <v>/</v>
          </cell>
          <cell r="M2115" t="str">
            <v>new</v>
          </cell>
          <cell r="N2115" t="str">
            <v>LIVE</v>
          </cell>
          <cell r="O2115" t="b">
            <v>1</v>
          </cell>
          <cell r="P2115" t="str">
            <v>NA</v>
          </cell>
          <cell r="Q2115">
            <v>0</v>
          </cell>
        </row>
        <row r="2116">
          <cell r="B2116" t="str">
            <v>MS-B27-EU</v>
          </cell>
          <cell r="C2116" t="str">
            <v>LARGE FREESTANDING TRIPLE MONITOR STAND - 30" TO 45" DISPLAYS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  <cell r="H2116" t="str">
            <v>Trak Racer</v>
          </cell>
          <cell r="I2116" t="str">
            <v>Default</v>
          </cell>
          <cell r="J2116" t="str">
            <v>Simulators - Bundles</v>
          </cell>
          <cell r="K2116" t="str">
            <v>NA</v>
          </cell>
          <cell r="L2116" t="str">
            <v>/</v>
          </cell>
          <cell r="M2116" t="str">
            <v>new</v>
          </cell>
          <cell r="N2116" t="str">
            <v>LIVE</v>
          </cell>
          <cell r="O2116" t="b">
            <v>1</v>
          </cell>
          <cell r="P2116" t="str">
            <v>NA</v>
          </cell>
          <cell r="Q2116">
            <v>0</v>
          </cell>
        </row>
        <row r="2117">
          <cell r="B2117" t="str">
            <v>TR8PRO-UK</v>
          </cell>
          <cell r="C2117" t="str">
            <v>LARGE FREESTANDING TRIPLE MONITOR STAND - 30" TO 45" DISPLAYS</v>
          </cell>
          <cell r="D2117">
            <v>0</v>
          </cell>
          <cell r="E2117">
            <v>0</v>
          </cell>
          <cell r="F2117">
            <v>0</v>
          </cell>
          <cell r="G2117">
            <v>0</v>
          </cell>
          <cell r="H2117" t="str">
            <v>Trak Racer</v>
          </cell>
          <cell r="I2117" t="str">
            <v>Default</v>
          </cell>
          <cell r="J2117" t="str">
            <v>Simulators - Bundles</v>
          </cell>
          <cell r="K2117" t="str">
            <v>NA</v>
          </cell>
          <cell r="L2117" t="str">
            <v>/</v>
          </cell>
          <cell r="M2117" t="str">
            <v>new</v>
          </cell>
          <cell r="N2117" t="str">
            <v>LIVE</v>
          </cell>
          <cell r="O2117" t="b">
            <v>1</v>
          </cell>
          <cell r="P2117" t="str">
            <v>NA</v>
          </cell>
          <cell r="Q2117">
            <v>0</v>
          </cell>
        </row>
        <row r="2118">
          <cell r="B2118" t="str">
            <v>MS-B27-AU</v>
          </cell>
          <cell r="C2118" t="str">
            <v>LARGE FREESTANDING TRIPLE MONITOR STAND - 30" TO 45" DISPLAYS</v>
          </cell>
          <cell r="D2118">
            <v>0</v>
          </cell>
          <cell r="E2118">
            <v>0</v>
          </cell>
          <cell r="F2118">
            <v>0</v>
          </cell>
          <cell r="G2118">
            <v>0</v>
          </cell>
          <cell r="H2118" t="str">
            <v>Trak Racer</v>
          </cell>
          <cell r="I2118" t="str">
            <v>Default</v>
          </cell>
          <cell r="J2118" t="str">
            <v>Simulators - Bundles</v>
          </cell>
          <cell r="K2118" t="str">
            <v>NA</v>
          </cell>
          <cell r="L2118" t="str">
            <v>/</v>
          </cell>
          <cell r="M2118" t="str">
            <v>new</v>
          </cell>
          <cell r="N2118" t="str">
            <v>LIVE</v>
          </cell>
          <cell r="O2118" t="b">
            <v>1</v>
          </cell>
          <cell r="P2118" t="str">
            <v>NA</v>
          </cell>
          <cell r="Q2118">
            <v>0</v>
          </cell>
        </row>
        <row r="2119">
          <cell r="B2119" t="str">
            <v>TR8PRO-MSB2</v>
          </cell>
          <cell r="C2119" t="str">
            <v>LARGE FREESTANDING TRIPLE MONITOR STAND - 30" TO 45" DISPLAYS</v>
          </cell>
          <cell r="D2119">
            <v>0</v>
          </cell>
          <cell r="E2119">
            <v>0</v>
          </cell>
          <cell r="F2119">
            <v>0</v>
          </cell>
          <cell r="G2119">
            <v>0</v>
          </cell>
          <cell r="H2119" t="str">
            <v>Trak Racer</v>
          </cell>
          <cell r="I2119" t="str">
            <v>Default</v>
          </cell>
          <cell r="J2119" t="str">
            <v>Simulators - Bundles</v>
          </cell>
          <cell r="K2119" t="str">
            <v>NA</v>
          </cell>
          <cell r="L2119" t="str">
            <v>/</v>
          </cell>
          <cell r="M2119" t="str">
            <v>new</v>
          </cell>
          <cell r="N2119" t="str">
            <v>LIVE</v>
          </cell>
          <cell r="O2119" t="b">
            <v>1</v>
          </cell>
          <cell r="P2119" t="str">
            <v>NA</v>
          </cell>
          <cell r="Q2119">
            <v>0</v>
          </cell>
        </row>
        <row r="2120">
          <cell r="B2120" t="str">
            <v>MS-B27</v>
          </cell>
          <cell r="C2120" t="str">
            <v>LARGE FREESTANDING TRIPLE MONITOR STAND - 30" TO 45" DISPLAYS</v>
          </cell>
          <cell r="D2120">
            <v>0</v>
          </cell>
          <cell r="E2120">
            <v>0</v>
          </cell>
          <cell r="F2120">
            <v>0</v>
          </cell>
          <cell r="G2120">
            <v>0</v>
          </cell>
          <cell r="H2120" t="str">
            <v>Trak Racer</v>
          </cell>
          <cell r="I2120" t="str">
            <v>Default</v>
          </cell>
          <cell r="J2120" t="str">
            <v>Simulators - Bundles</v>
          </cell>
          <cell r="K2120" t="str">
            <v>NA</v>
          </cell>
          <cell r="L2120" t="str">
            <v>/</v>
          </cell>
          <cell r="M2120" t="str">
            <v>new</v>
          </cell>
          <cell r="N2120" t="str">
            <v>LIVE</v>
          </cell>
          <cell r="O2120" t="b">
            <v>1</v>
          </cell>
          <cell r="P2120" t="str">
            <v>NA</v>
          </cell>
          <cell r="Q2120">
            <v>0</v>
          </cell>
        </row>
        <row r="2121">
          <cell r="B2121" t="str">
            <v>TR8PRO-MSB32</v>
          </cell>
          <cell r="C2121" t="str">
            <v>LARGE FREESTANDING TRIPLE MONITOR STAND - 30" TO 45" DISPLAYS</v>
          </cell>
          <cell r="D2121">
            <v>0</v>
          </cell>
          <cell r="E2121">
            <v>0</v>
          </cell>
          <cell r="F2121">
            <v>0</v>
          </cell>
          <cell r="G2121">
            <v>0</v>
          </cell>
          <cell r="H2121" t="str">
            <v>Trak Racer</v>
          </cell>
          <cell r="I2121" t="str">
            <v>Default</v>
          </cell>
          <cell r="J2121" t="str">
            <v>Simulators - Bundles</v>
          </cell>
          <cell r="K2121" t="str">
            <v>NA</v>
          </cell>
          <cell r="L2121" t="str">
            <v>/</v>
          </cell>
          <cell r="M2121" t="str">
            <v>new</v>
          </cell>
          <cell r="N2121" t="str">
            <v>LIVE</v>
          </cell>
          <cell r="O2121" t="b">
            <v>1</v>
          </cell>
          <cell r="P2121" t="str">
            <v>NA</v>
          </cell>
          <cell r="Q2121">
            <v>0</v>
          </cell>
        </row>
        <row r="2122">
          <cell r="B2122" t="str">
            <v>TR8PRO-AE</v>
          </cell>
          <cell r="C2122" t="str">
            <v>LARGE FREESTANDING TRIPLE MONITOR STAND - 30" TO 45" DISPLAYS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  <cell r="H2122" t="str">
            <v>Trak Racer</v>
          </cell>
          <cell r="I2122" t="str">
            <v>Default</v>
          </cell>
          <cell r="J2122" t="str">
            <v>Simulators - Bundles</v>
          </cell>
          <cell r="K2122" t="str">
            <v>NA</v>
          </cell>
          <cell r="L2122" t="str">
            <v>/</v>
          </cell>
          <cell r="M2122" t="str">
            <v>new</v>
          </cell>
          <cell r="N2122" t="str">
            <v>LIVE</v>
          </cell>
          <cell r="O2122" t="b">
            <v>1</v>
          </cell>
          <cell r="P2122" t="str">
            <v>NA</v>
          </cell>
          <cell r="Q2122">
            <v>0</v>
          </cell>
        </row>
        <row r="2123">
          <cell r="B2123" t="str">
            <v>TR8PRO-MSB33</v>
          </cell>
          <cell r="C2123" t="str">
            <v>LARGE FREESTANDING TRIPLE MONITOR STAND - 30" TO 45" DISPLAYS</v>
          </cell>
          <cell r="D2123">
            <v>0</v>
          </cell>
          <cell r="E2123">
            <v>0</v>
          </cell>
          <cell r="F2123">
            <v>0</v>
          </cell>
          <cell r="G2123">
            <v>0</v>
          </cell>
          <cell r="H2123" t="str">
            <v>Trak Racer</v>
          </cell>
          <cell r="I2123" t="str">
            <v>Default</v>
          </cell>
          <cell r="J2123" t="str">
            <v>Simulators - Bundles</v>
          </cell>
          <cell r="K2123" t="str">
            <v>NA</v>
          </cell>
          <cell r="L2123" t="str">
            <v>/</v>
          </cell>
          <cell r="M2123" t="str">
            <v>new</v>
          </cell>
          <cell r="N2123" t="str">
            <v>LIVE</v>
          </cell>
          <cell r="O2123" t="b">
            <v>1</v>
          </cell>
          <cell r="P2123" t="str">
            <v>NA</v>
          </cell>
          <cell r="Q2123">
            <v>0</v>
          </cell>
        </row>
        <row r="2124">
          <cell r="B2124" t="str">
            <v>MS-B32-AE</v>
          </cell>
          <cell r="C2124" t="str">
            <v>LARGE FREESTANDING TRIPLE MONITOR STAND - 30" TO 45" DISPLAYS</v>
          </cell>
          <cell r="D2124">
            <v>0</v>
          </cell>
          <cell r="E2124">
            <v>0</v>
          </cell>
          <cell r="F2124">
            <v>0</v>
          </cell>
          <cell r="G2124">
            <v>0</v>
          </cell>
          <cell r="H2124" t="str">
            <v>Trak Racer</v>
          </cell>
          <cell r="I2124" t="str">
            <v>Default</v>
          </cell>
          <cell r="J2124" t="str">
            <v>Simulators - Bundles</v>
          </cell>
          <cell r="K2124" t="str">
            <v>NA</v>
          </cell>
          <cell r="L2124" t="str">
            <v>/</v>
          </cell>
          <cell r="M2124" t="str">
            <v>new</v>
          </cell>
          <cell r="N2124" t="str">
            <v>LIVE</v>
          </cell>
          <cell r="O2124" t="b">
            <v>1</v>
          </cell>
          <cell r="P2124" t="str">
            <v>NA</v>
          </cell>
          <cell r="Q2124">
            <v>0</v>
          </cell>
        </row>
        <row r="2125">
          <cell r="B2125" t="str">
            <v>TM-B3-27-KIT</v>
          </cell>
          <cell r="C2125" t="str">
            <v>LARGE FREESTANDING TRIPLE MONITOR STAND - 30" TO 45" DISPLAYS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  <cell r="H2125" t="str">
            <v>Trak Racer</v>
          </cell>
          <cell r="I2125" t="str">
            <v>Default</v>
          </cell>
          <cell r="J2125" t="str">
            <v>Simulators - Bundles</v>
          </cell>
          <cell r="K2125" t="str">
            <v>NA</v>
          </cell>
          <cell r="L2125" t="str">
            <v>/</v>
          </cell>
          <cell r="M2125" t="str">
            <v>new</v>
          </cell>
          <cell r="N2125" t="str">
            <v>LIVE</v>
          </cell>
          <cell r="O2125" t="b">
            <v>1</v>
          </cell>
          <cell r="P2125" t="str">
            <v>Xiamen Trak Racer Industry and Trade Co., Ltd</v>
          </cell>
          <cell r="Q2125">
            <v>0</v>
          </cell>
        </row>
        <row r="2126">
          <cell r="B2126" t="str">
            <v>TR8PRO-R2R-BUN2-AU</v>
          </cell>
          <cell r="C2126" t="str">
            <v>LARGE FREESTANDING TRIPLE MONITOR STAND - 30" TO 45" DISPLAYS</v>
          </cell>
          <cell r="D2126">
            <v>0</v>
          </cell>
          <cell r="E2126">
            <v>0</v>
          </cell>
          <cell r="F2126">
            <v>0</v>
          </cell>
          <cell r="G2126">
            <v>0</v>
          </cell>
          <cell r="H2126" t="str">
            <v>Trak Racer</v>
          </cell>
          <cell r="I2126" t="str">
            <v>Default</v>
          </cell>
          <cell r="J2126" t="str">
            <v>Simulators - Bundles</v>
          </cell>
          <cell r="K2126" t="str">
            <v>NA</v>
          </cell>
          <cell r="L2126" t="str">
            <v>/</v>
          </cell>
          <cell r="M2126" t="str">
            <v>new</v>
          </cell>
          <cell r="N2126" t="str">
            <v>LIVE</v>
          </cell>
          <cell r="O2126" t="b">
            <v>1</v>
          </cell>
          <cell r="P2126" t="str">
            <v>NA</v>
          </cell>
          <cell r="Q2126">
            <v>0</v>
          </cell>
        </row>
        <row r="2127">
          <cell r="B2127" t="str">
            <v>TM-B4-27-KIT</v>
          </cell>
          <cell r="C2127" t="str">
            <v>LARGE FREESTANDING TRIPLE MONITOR STAND - 30" TO 45" DISPLAYS</v>
          </cell>
          <cell r="D2127">
            <v>0</v>
          </cell>
          <cell r="E2127">
            <v>0</v>
          </cell>
          <cell r="F2127">
            <v>0</v>
          </cell>
          <cell r="G2127">
            <v>0</v>
          </cell>
          <cell r="H2127" t="str">
            <v>Trak Racer</v>
          </cell>
          <cell r="I2127" t="str">
            <v>Default</v>
          </cell>
          <cell r="J2127" t="str">
            <v>Simulators - Bundles</v>
          </cell>
          <cell r="K2127" t="str">
            <v>NA</v>
          </cell>
          <cell r="L2127" t="str">
            <v>/</v>
          </cell>
          <cell r="M2127" t="str">
            <v>new</v>
          </cell>
          <cell r="N2127" t="str">
            <v>LIVE</v>
          </cell>
          <cell r="O2127" t="b">
            <v>1</v>
          </cell>
          <cell r="P2127" t="str">
            <v>NA</v>
          </cell>
          <cell r="Q2127">
            <v>0</v>
          </cell>
        </row>
        <row r="2128">
          <cell r="B2128" t="str">
            <v>TR8PRO-R2R-BUN1-AU</v>
          </cell>
          <cell r="C2128" t="str">
            <v>LARGE FREESTANDING TRIPLE MONITOR STAND - 30" TO 45" DISPLAYS</v>
          </cell>
          <cell r="D2128">
            <v>0</v>
          </cell>
          <cell r="E2128">
            <v>0</v>
          </cell>
          <cell r="F2128">
            <v>0</v>
          </cell>
          <cell r="G2128">
            <v>0</v>
          </cell>
          <cell r="H2128" t="str">
            <v>Trak Racer</v>
          </cell>
          <cell r="I2128" t="str">
            <v>Default</v>
          </cell>
          <cell r="J2128" t="str">
            <v>Simulators - Bundles</v>
          </cell>
          <cell r="K2128" t="str">
            <v>NA</v>
          </cell>
          <cell r="L2128" t="str">
            <v>/</v>
          </cell>
          <cell r="M2128" t="str">
            <v>new</v>
          </cell>
          <cell r="N2128" t="str">
            <v>LIVE</v>
          </cell>
          <cell r="O2128" t="b">
            <v>1</v>
          </cell>
          <cell r="P2128" t="str">
            <v>NA</v>
          </cell>
          <cell r="Q2128">
            <v>0</v>
          </cell>
        </row>
        <row r="2129">
          <cell r="B2129" t="str">
            <v>TM-B5-27-KIT</v>
          </cell>
          <cell r="C2129" t="str">
            <v>LARGE FREESTANDING TRIPLE MONITOR STAND - 30" TO 45" DISPLAYS</v>
          </cell>
          <cell r="D2129">
            <v>0</v>
          </cell>
          <cell r="E2129">
            <v>0</v>
          </cell>
          <cell r="F2129">
            <v>0</v>
          </cell>
          <cell r="G2129">
            <v>0</v>
          </cell>
          <cell r="H2129" t="str">
            <v>Trak Racer</v>
          </cell>
          <cell r="I2129" t="str">
            <v>Default</v>
          </cell>
          <cell r="J2129" t="str">
            <v>Simulators - Bundles</v>
          </cell>
          <cell r="K2129" t="str">
            <v>NA</v>
          </cell>
          <cell r="L2129" t="str">
            <v>/</v>
          </cell>
          <cell r="M2129" t="str">
            <v>new</v>
          </cell>
          <cell r="N2129" t="str">
            <v>LIVE</v>
          </cell>
          <cell r="O2129" t="b">
            <v>1</v>
          </cell>
          <cell r="P2129" t="str">
            <v>NA</v>
          </cell>
          <cell r="Q2129">
            <v>0</v>
          </cell>
        </row>
        <row r="2130">
          <cell r="B2130" t="str">
            <v>TR8PRO-DD-MSB33-NZ</v>
          </cell>
          <cell r="C2130" t="str">
            <v>LARGE FREESTANDING TRIPLE MONITOR STAND - 30" TO 45" DISPLAYS</v>
          </cell>
          <cell r="D2130">
            <v>0</v>
          </cell>
          <cell r="E2130">
            <v>0</v>
          </cell>
          <cell r="F2130">
            <v>0</v>
          </cell>
          <cell r="G2130">
            <v>0</v>
          </cell>
          <cell r="H2130" t="str">
            <v>Trak Racer</v>
          </cell>
          <cell r="I2130" t="str">
            <v>Default</v>
          </cell>
          <cell r="J2130" t="str">
            <v>Simulators - Bundles</v>
          </cell>
          <cell r="K2130" t="str">
            <v>NA</v>
          </cell>
          <cell r="L2130" t="str">
            <v>/</v>
          </cell>
          <cell r="M2130" t="str">
            <v>new</v>
          </cell>
          <cell r="N2130" t="str">
            <v>LIVE</v>
          </cell>
          <cell r="O2130" t="b">
            <v>1</v>
          </cell>
          <cell r="P2130" t="str">
            <v>NA</v>
          </cell>
          <cell r="Q2130">
            <v>0</v>
          </cell>
        </row>
        <row r="2131">
          <cell r="B2131" t="str">
            <v>MS-B32</v>
          </cell>
          <cell r="C2131" t="str">
            <v>LARGE FREESTANDING TRIPLE MONITOR STAND - 30" TO 45" DISPLAYS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  <cell r="H2131" t="str">
            <v>Trak Racer</v>
          </cell>
          <cell r="I2131" t="str">
            <v>Default</v>
          </cell>
          <cell r="J2131" t="str">
            <v>Simulators - Bundles</v>
          </cell>
          <cell r="K2131" t="str">
            <v>NA</v>
          </cell>
          <cell r="L2131" t="str">
            <v>/</v>
          </cell>
          <cell r="M2131" t="str">
            <v>new</v>
          </cell>
          <cell r="N2131" t="str">
            <v>LIVE</v>
          </cell>
          <cell r="O2131" t="b">
            <v>1</v>
          </cell>
          <cell r="P2131" t="str">
            <v>NA</v>
          </cell>
          <cell r="Q2131">
            <v>0</v>
          </cell>
        </row>
        <row r="2132">
          <cell r="B2132" t="str">
            <v>TR8PRO-DD-MSB32-NZ</v>
          </cell>
          <cell r="C2132" t="str">
            <v>LARGE FREESTANDING TRIPLE MONITOR STAND - 30" TO 45" DISPLAYS</v>
          </cell>
          <cell r="D2132">
            <v>0</v>
          </cell>
          <cell r="E2132">
            <v>0</v>
          </cell>
          <cell r="F2132">
            <v>0</v>
          </cell>
          <cell r="G2132">
            <v>0</v>
          </cell>
          <cell r="H2132" t="str">
            <v>Trak Racer</v>
          </cell>
          <cell r="I2132" t="str">
            <v>Default</v>
          </cell>
          <cell r="J2132" t="str">
            <v>Simulators - Bundles</v>
          </cell>
          <cell r="K2132" t="str">
            <v>NA</v>
          </cell>
          <cell r="L2132" t="str">
            <v>/</v>
          </cell>
          <cell r="M2132" t="str">
            <v>new</v>
          </cell>
          <cell r="N2132" t="str">
            <v>LIVE</v>
          </cell>
          <cell r="O2132" t="b">
            <v>1</v>
          </cell>
          <cell r="P2132" t="str">
            <v>NA</v>
          </cell>
          <cell r="Q2132">
            <v>0</v>
          </cell>
        </row>
        <row r="2133">
          <cell r="B2133" t="str">
            <v>MS-B33</v>
          </cell>
          <cell r="C2133" t="str">
            <v>LARGE FREESTANDING TRIPLE MONITOR STAND - 30" TO 45" DISPLAYS</v>
          </cell>
          <cell r="D2133">
            <v>0</v>
          </cell>
          <cell r="E2133">
            <v>0</v>
          </cell>
          <cell r="F2133">
            <v>0</v>
          </cell>
          <cell r="G2133">
            <v>0</v>
          </cell>
          <cell r="H2133" t="str">
            <v>Trak Racer</v>
          </cell>
          <cell r="I2133" t="str">
            <v>Default</v>
          </cell>
          <cell r="J2133" t="str">
            <v>Simulators - Bundles</v>
          </cell>
          <cell r="K2133" t="str">
            <v>NA</v>
          </cell>
          <cell r="L2133" t="str">
            <v>/</v>
          </cell>
          <cell r="M2133" t="str">
            <v>new</v>
          </cell>
          <cell r="N2133" t="str">
            <v>LIVE</v>
          </cell>
          <cell r="O2133" t="b">
            <v>1</v>
          </cell>
          <cell r="P2133" t="str">
            <v>NA</v>
          </cell>
          <cell r="Q2133">
            <v>0</v>
          </cell>
        </row>
        <row r="2134">
          <cell r="B2134" t="str">
            <v>TR8PRO-DD-MSB2-NZ</v>
          </cell>
          <cell r="C2134" t="str">
            <v>LARGE FREESTANDING TRIPLE MONITOR STAND - 30" TO 45" DISPLAYS</v>
          </cell>
          <cell r="D2134">
            <v>0</v>
          </cell>
          <cell r="E2134">
            <v>0</v>
          </cell>
          <cell r="F2134">
            <v>0</v>
          </cell>
          <cell r="G2134">
            <v>0</v>
          </cell>
          <cell r="H2134" t="str">
            <v>Trak Racer</v>
          </cell>
          <cell r="I2134" t="str">
            <v>Default</v>
          </cell>
          <cell r="J2134" t="str">
            <v>Simulators - Bundles</v>
          </cell>
          <cell r="K2134" t="str">
            <v>NA</v>
          </cell>
          <cell r="L2134" t="str">
            <v>/</v>
          </cell>
          <cell r="M2134" t="str">
            <v>new</v>
          </cell>
          <cell r="N2134" t="str">
            <v>LIVE</v>
          </cell>
          <cell r="O2134" t="b">
            <v>1</v>
          </cell>
          <cell r="P2134" t="str">
            <v>NA</v>
          </cell>
          <cell r="Q2134">
            <v>0</v>
          </cell>
        </row>
        <row r="2135">
          <cell r="B2135" t="str">
            <v>MS-B32-UK</v>
          </cell>
          <cell r="C2135" t="str">
            <v>LARGE FREESTANDING TRIPLE MONITOR STAND - 30" TO 45" DISPLAYS</v>
          </cell>
          <cell r="D2135">
            <v>0</v>
          </cell>
          <cell r="E2135">
            <v>0</v>
          </cell>
          <cell r="F2135">
            <v>0</v>
          </cell>
          <cell r="G2135">
            <v>0</v>
          </cell>
          <cell r="H2135" t="str">
            <v>Trak Racer</v>
          </cell>
          <cell r="I2135" t="str">
            <v>Default</v>
          </cell>
          <cell r="J2135" t="str">
            <v>Simulators - Bundles</v>
          </cell>
          <cell r="K2135" t="str">
            <v>NA</v>
          </cell>
          <cell r="L2135" t="str">
            <v>/</v>
          </cell>
          <cell r="M2135" t="str">
            <v>new</v>
          </cell>
          <cell r="N2135" t="str">
            <v>LIVE</v>
          </cell>
          <cell r="O2135" t="b">
            <v>1</v>
          </cell>
          <cell r="P2135" t="str">
            <v>NA</v>
          </cell>
          <cell r="Q2135">
            <v>0</v>
          </cell>
        </row>
        <row r="2136">
          <cell r="B2136" t="str">
            <v>TR8PRO-DD-MSB33-AU</v>
          </cell>
          <cell r="C2136" t="str">
            <v>LARGE FREESTANDING TRIPLE MONITOR STAND - 30" TO 45" DISPLAYS</v>
          </cell>
          <cell r="D2136">
            <v>0</v>
          </cell>
          <cell r="E2136">
            <v>0</v>
          </cell>
          <cell r="F2136">
            <v>0</v>
          </cell>
          <cell r="G2136">
            <v>0</v>
          </cell>
          <cell r="H2136" t="str">
            <v>Trak Racer</v>
          </cell>
          <cell r="I2136" t="str">
            <v>Default</v>
          </cell>
          <cell r="J2136" t="str">
            <v>Simulators - Bundles</v>
          </cell>
          <cell r="K2136" t="str">
            <v>NA</v>
          </cell>
          <cell r="L2136" t="str">
            <v>/</v>
          </cell>
          <cell r="M2136" t="str">
            <v>new</v>
          </cell>
          <cell r="N2136" t="str">
            <v>LIVE</v>
          </cell>
          <cell r="O2136" t="b">
            <v>1</v>
          </cell>
          <cell r="P2136" t="str">
            <v>NA</v>
          </cell>
          <cell r="Q2136">
            <v>0</v>
          </cell>
        </row>
        <row r="2137">
          <cell r="B2137" t="str">
            <v>MS-B32-NZ</v>
          </cell>
          <cell r="C2137" t="str">
            <v>LARGE FREESTANDING TRIPLE MONITOR STAND - 30" TO 45" DISPLAYS</v>
          </cell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 t="str">
            <v>Trak Racer</v>
          </cell>
          <cell r="I2137" t="str">
            <v>Default</v>
          </cell>
          <cell r="J2137" t="str">
            <v>Simulators - Bundles</v>
          </cell>
          <cell r="K2137" t="str">
            <v>NA</v>
          </cell>
          <cell r="L2137" t="str">
            <v>/</v>
          </cell>
          <cell r="M2137" t="str">
            <v>new</v>
          </cell>
          <cell r="N2137" t="str">
            <v>LIVE</v>
          </cell>
          <cell r="O2137" t="b">
            <v>1</v>
          </cell>
          <cell r="P2137" t="str">
            <v>NA</v>
          </cell>
          <cell r="Q2137">
            <v>0</v>
          </cell>
        </row>
        <row r="2138">
          <cell r="B2138" t="str">
            <v>TR8PRO-DD-MSB32-AU</v>
          </cell>
          <cell r="C2138" t="str">
            <v>LARGE FREESTANDING TRIPLE MONITOR STAND - 30" TO 45" DISPLAYS</v>
          </cell>
          <cell r="D2138">
            <v>0</v>
          </cell>
          <cell r="E2138">
            <v>0</v>
          </cell>
          <cell r="F2138">
            <v>0</v>
          </cell>
          <cell r="G2138">
            <v>0</v>
          </cell>
          <cell r="H2138" t="str">
            <v>Trak Racer</v>
          </cell>
          <cell r="I2138" t="str">
            <v>Default</v>
          </cell>
          <cell r="J2138" t="str">
            <v>Simulators - Bundles</v>
          </cell>
          <cell r="K2138" t="str">
            <v>NA</v>
          </cell>
          <cell r="L2138" t="str">
            <v>/</v>
          </cell>
          <cell r="M2138" t="str">
            <v>new</v>
          </cell>
          <cell r="N2138" t="str">
            <v>LIVE</v>
          </cell>
          <cell r="O2138" t="b">
            <v>1</v>
          </cell>
          <cell r="P2138" t="str">
            <v>NA</v>
          </cell>
          <cell r="Q2138">
            <v>0</v>
          </cell>
        </row>
        <row r="2139">
          <cell r="B2139" t="str">
            <v>TR8PRO-DD-MSB2-AU</v>
          </cell>
          <cell r="C2139" t="str">
            <v>LARGE FREESTANDING TRIPLE MONITOR STAND - 30" TO 45" DISPLAYS</v>
          </cell>
          <cell r="D2139">
            <v>0</v>
          </cell>
          <cell r="E2139">
            <v>0</v>
          </cell>
          <cell r="F2139">
            <v>0</v>
          </cell>
          <cell r="G2139">
            <v>0</v>
          </cell>
          <cell r="H2139" t="str">
            <v>Trak Racer</v>
          </cell>
          <cell r="I2139" t="str">
            <v>Default</v>
          </cell>
          <cell r="J2139" t="str">
            <v>Simulators - Bundles</v>
          </cell>
          <cell r="K2139" t="str">
            <v>NA</v>
          </cell>
          <cell r="L2139" t="str">
            <v>/</v>
          </cell>
          <cell r="M2139" t="str">
            <v>new</v>
          </cell>
          <cell r="N2139" t="str">
            <v>LIVE</v>
          </cell>
          <cell r="O2139" t="b">
            <v>1</v>
          </cell>
          <cell r="P2139" t="str">
            <v>NA</v>
          </cell>
          <cell r="Q2139">
            <v>0</v>
          </cell>
        </row>
        <row r="2140">
          <cell r="B2140" t="str">
            <v>TR8PRO-DD-MSB33-UK</v>
          </cell>
          <cell r="C2140" t="str">
            <v>LARGE FREESTANDING TRIPLE MONITOR STAND - 30" TO 45" DISPLAYS</v>
          </cell>
          <cell r="D2140">
            <v>0</v>
          </cell>
          <cell r="E2140">
            <v>0</v>
          </cell>
          <cell r="F2140">
            <v>0</v>
          </cell>
          <cell r="G2140">
            <v>0</v>
          </cell>
          <cell r="H2140" t="str">
            <v>Trak Racer</v>
          </cell>
          <cell r="I2140" t="str">
            <v>Default</v>
          </cell>
          <cell r="J2140" t="str">
            <v>Simulators - Bundles</v>
          </cell>
          <cell r="K2140" t="str">
            <v>NA</v>
          </cell>
          <cell r="L2140" t="str">
            <v>/</v>
          </cell>
          <cell r="M2140" t="str">
            <v>new</v>
          </cell>
          <cell r="N2140" t="str">
            <v>LIVE</v>
          </cell>
          <cell r="O2140" t="b">
            <v>1</v>
          </cell>
          <cell r="P2140" t="str">
            <v>NA</v>
          </cell>
          <cell r="Q2140">
            <v>0</v>
          </cell>
        </row>
        <row r="2141">
          <cell r="B2141" t="str">
            <v>TR8PRO-DD-MSB32-UK</v>
          </cell>
          <cell r="C2141" t="str">
            <v>LARGE FREESTANDING TRIPLE MONITOR STAND - 30" TO 45" DISPLAYS</v>
          </cell>
          <cell r="D2141">
            <v>0</v>
          </cell>
          <cell r="E2141">
            <v>0</v>
          </cell>
          <cell r="F2141">
            <v>0</v>
          </cell>
          <cell r="G2141">
            <v>0</v>
          </cell>
          <cell r="H2141" t="str">
            <v>Trak Racer</v>
          </cell>
          <cell r="I2141" t="str">
            <v>Default</v>
          </cell>
          <cell r="J2141" t="str">
            <v>Simulators - Bundles</v>
          </cell>
          <cell r="K2141" t="str">
            <v>NA</v>
          </cell>
          <cell r="L2141" t="str">
            <v>/</v>
          </cell>
          <cell r="M2141" t="str">
            <v>new</v>
          </cell>
          <cell r="N2141" t="str">
            <v>LIVE</v>
          </cell>
          <cell r="O2141" t="b">
            <v>1</v>
          </cell>
          <cell r="P2141" t="str">
            <v>NA</v>
          </cell>
          <cell r="Q2141">
            <v>0</v>
          </cell>
        </row>
        <row r="2142">
          <cell r="B2142" t="str">
            <v>TR8PRO-DD-MSB2-UK</v>
          </cell>
          <cell r="C2142" t="str">
            <v>LARGE FREESTANDING TRIPLE MONITOR STAND - 30" TO 45" DISPLAYS</v>
          </cell>
          <cell r="D2142">
            <v>0</v>
          </cell>
          <cell r="E2142">
            <v>0</v>
          </cell>
          <cell r="F2142">
            <v>0</v>
          </cell>
          <cell r="G2142">
            <v>0</v>
          </cell>
          <cell r="H2142" t="str">
            <v>Trak Racer</v>
          </cell>
          <cell r="I2142" t="str">
            <v>Default</v>
          </cell>
          <cell r="J2142" t="str">
            <v>Simulators - Bundles</v>
          </cell>
          <cell r="K2142" t="str">
            <v>NA</v>
          </cell>
          <cell r="L2142" t="str">
            <v>/</v>
          </cell>
          <cell r="M2142" t="str">
            <v>new</v>
          </cell>
          <cell r="N2142" t="str">
            <v>LIVE</v>
          </cell>
          <cell r="O2142" t="b">
            <v>1</v>
          </cell>
          <cell r="P2142" t="str">
            <v>NA</v>
          </cell>
          <cell r="Q2142">
            <v>0</v>
          </cell>
        </row>
        <row r="2143">
          <cell r="B2143" t="str">
            <v>TR8PRO-DD-MSB32</v>
          </cell>
          <cell r="C2143" t="str">
            <v>LARGE FREESTANDING TRIPLE MONITOR STAND - 30" TO 45" DISPLAYS</v>
          </cell>
          <cell r="D2143">
            <v>0</v>
          </cell>
          <cell r="E2143">
            <v>0</v>
          </cell>
          <cell r="F2143">
            <v>0</v>
          </cell>
          <cell r="G2143">
            <v>0</v>
          </cell>
          <cell r="H2143" t="str">
            <v>Trak Racer</v>
          </cell>
          <cell r="I2143" t="str">
            <v>Default</v>
          </cell>
          <cell r="J2143" t="str">
            <v>Simulators - Bundles</v>
          </cell>
          <cell r="K2143" t="str">
            <v>NA</v>
          </cell>
          <cell r="L2143" t="str">
            <v>/</v>
          </cell>
          <cell r="M2143" t="str">
            <v>new</v>
          </cell>
          <cell r="N2143" t="str">
            <v>LIVE</v>
          </cell>
          <cell r="O2143" t="b">
            <v>1</v>
          </cell>
          <cell r="P2143" t="str">
            <v>NA</v>
          </cell>
          <cell r="Q2143">
            <v>0</v>
          </cell>
        </row>
        <row r="2144">
          <cell r="B2144" t="str">
            <v>TR8PRO-DD-MSB2</v>
          </cell>
          <cell r="C2144" t="str">
            <v>LARGE FREESTANDING TRIPLE MONITOR STAND - 30" TO 45" DISPLAYS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  <cell r="H2144" t="str">
            <v>Trak Racer</v>
          </cell>
          <cell r="I2144" t="str">
            <v>Default</v>
          </cell>
          <cell r="J2144" t="str">
            <v>Simulators - Bundles</v>
          </cell>
          <cell r="K2144" t="str">
            <v>NA</v>
          </cell>
          <cell r="L2144" t="str">
            <v>/</v>
          </cell>
          <cell r="M2144" t="str">
            <v>new</v>
          </cell>
          <cell r="N2144" t="str">
            <v>LIVE</v>
          </cell>
          <cell r="O2144" t="b">
            <v>1</v>
          </cell>
          <cell r="P2144" t="str">
            <v>NA</v>
          </cell>
          <cell r="Q2144">
            <v>0</v>
          </cell>
        </row>
        <row r="2145">
          <cell r="B2145" t="str">
            <v>TR8PRO-DD-M3-NZ</v>
          </cell>
          <cell r="C2145" t="str">
            <v>LARGE FREESTANDING TRIPLE MONITOR STAND - 30" TO 45" DISPLAYS</v>
          </cell>
          <cell r="D2145">
            <v>0</v>
          </cell>
          <cell r="E2145">
            <v>0</v>
          </cell>
          <cell r="F2145">
            <v>0</v>
          </cell>
          <cell r="G2145">
            <v>0</v>
          </cell>
          <cell r="H2145" t="str">
            <v>Trak Racer</v>
          </cell>
          <cell r="I2145" t="str">
            <v>Default</v>
          </cell>
          <cell r="J2145" t="str">
            <v>Simulators - Bundles</v>
          </cell>
          <cell r="K2145" t="str">
            <v>NA</v>
          </cell>
          <cell r="L2145" t="str">
            <v>/</v>
          </cell>
          <cell r="M2145" t="str">
            <v>new</v>
          </cell>
          <cell r="N2145" t="str">
            <v>LIVE</v>
          </cell>
          <cell r="O2145" t="b">
            <v>1</v>
          </cell>
          <cell r="P2145" t="str">
            <v>NA</v>
          </cell>
          <cell r="Q2145">
            <v>0</v>
          </cell>
        </row>
        <row r="2146">
          <cell r="B2146" t="str">
            <v>MS-B32-EU</v>
          </cell>
          <cell r="C2146" t="str">
            <v>LARGE FREESTANDING TRIPLE MONITOR STAND - 30" TO 45" DISPLAYS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  <cell r="H2146" t="str">
            <v>Trak Racer</v>
          </cell>
          <cell r="I2146" t="str">
            <v>Default</v>
          </cell>
          <cell r="J2146" t="str">
            <v>Simulators - Bundles</v>
          </cell>
          <cell r="K2146" t="str">
            <v>NA</v>
          </cell>
          <cell r="L2146" t="str">
            <v>/</v>
          </cell>
          <cell r="M2146" t="str">
            <v>new</v>
          </cell>
          <cell r="N2146" t="str">
            <v>LIVE</v>
          </cell>
          <cell r="O2146" t="b">
            <v>1</v>
          </cell>
          <cell r="P2146" t="str">
            <v>NA</v>
          </cell>
          <cell r="Q2146">
            <v>0</v>
          </cell>
        </row>
        <row r="2147">
          <cell r="B2147" t="str">
            <v>TR8PRO-DD-MSB33-TSH-NZ</v>
          </cell>
          <cell r="C2147" t="str">
            <v>LARGE FREESTANDING TRIPLE MONITOR STAND - 30" TO 45" DISPLAYS</v>
          </cell>
          <cell r="D2147">
            <v>0</v>
          </cell>
          <cell r="E2147">
            <v>0</v>
          </cell>
          <cell r="F2147">
            <v>0</v>
          </cell>
          <cell r="G2147">
            <v>0</v>
          </cell>
          <cell r="H2147" t="str">
            <v>Trak Racer</v>
          </cell>
          <cell r="I2147" t="str">
            <v>Default</v>
          </cell>
          <cell r="J2147" t="str">
            <v>Simulators - Bundles</v>
          </cell>
          <cell r="K2147" t="str">
            <v>NA</v>
          </cell>
          <cell r="L2147" t="str">
            <v>/</v>
          </cell>
          <cell r="M2147" t="str">
            <v>new</v>
          </cell>
          <cell r="N2147" t="str">
            <v>LIVE</v>
          </cell>
          <cell r="O2147" t="b">
            <v>1</v>
          </cell>
          <cell r="P2147" t="str">
            <v>NA</v>
          </cell>
          <cell r="Q2147">
            <v>0</v>
          </cell>
        </row>
        <row r="2148">
          <cell r="B2148" t="str">
            <v>TR8PRO-AU</v>
          </cell>
          <cell r="C2148" t="str">
            <v>LARGE FREESTANDING TRIPLE MONITOR STAND - 30" TO 45" DISPLAYS</v>
          </cell>
          <cell r="D2148">
            <v>0</v>
          </cell>
          <cell r="E2148">
            <v>0</v>
          </cell>
          <cell r="F2148">
            <v>0</v>
          </cell>
          <cell r="G2148">
            <v>0</v>
          </cell>
          <cell r="H2148" t="str">
            <v>Trak Racer</v>
          </cell>
          <cell r="I2148" t="str">
            <v>Default</v>
          </cell>
          <cell r="J2148" t="str">
            <v>Simulators - Bundles</v>
          </cell>
          <cell r="K2148" t="str">
            <v>NA</v>
          </cell>
          <cell r="L2148" t="str">
            <v>/</v>
          </cell>
          <cell r="M2148" t="str">
            <v>new</v>
          </cell>
          <cell r="N2148" t="str">
            <v>LIVE</v>
          </cell>
          <cell r="O2148" t="b">
            <v>1</v>
          </cell>
          <cell r="P2148" t="str">
            <v>NA</v>
          </cell>
          <cell r="Q2148">
            <v>0</v>
          </cell>
        </row>
        <row r="2149">
          <cell r="B2149" t="str">
            <v>TR8PRO-DD-MSB32-TSH-NZ</v>
          </cell>
          <cell r="C2149" t="str">
            <v>LARGE FREESTANDING TRIPLE MONITOR STAND - 30" TO 45" DISPLAYS</v>
          </cell>
          <cell r="D2149">
            <v>0</v>
          </cell>
          <cell r="E2149">
            <v>0</v>
          </cell>
          <cell r="F2149">
            <v>0</v>
          </cell>
          <cell r="G2149">
            <v>0</v>
          </cell>
          <cell r="H2149" t="str">
            <v>Trak Racer</v>
          </cell>
          <cell r="I2149" t="str">
            <v>Default</v>
          </cell>
          <cell r="J2149" t="str">
            <v>Simulators - Bundles</v>
          </cell>
          <cell r="K2149" t="str">
            <v>NA</v>
          </cell>
          <cell r="L2149" t="str">
            <v>/</v>
          </cell>
          <cell r="M2149" t="str">
            <v>new</v>
          </cell>
          <cell r="N2149" t="str">
            <v>LIVE</v>
          </cell>
          <cell r="O2149" t="b">
            <v>1</v>
          </cell>
          <cell r="P2149" t="str">
            <v>NA</v>
          </cell>
          <cell r="Q2149">
            <v>0</v>
          </cell>
        </row>
        <row r="2150">
          <cell r="B2150" t="str">
            <v>MS-B32-AU</v>
          </cell>
          <cell r="C2150" t="str">
            <v>LARGE FREESTANDING TRIPLE MONITOR STAND - 30" TO 45" DISPLAYS</v>
          </cell>
          <cell r="D2150">
            <v>0</v>
          </cell>
          <cell r="E2150">
            <v>0</v>
          </cell>
          <cell r="F2150">
            <v>0</v>
          </cell>
          <cell r="G2150">
            <v>0</v>
          </cell>
          <cell r="H2150" t="str">
            <v>Trak Racer</v>
          </cell>
          <cell r="I2150" t="str">
            <v>Default</v>
          </cell>
          <cell r="J2150" t="str">
            <v>Simulators - Bundles</v>
          </cell>
          <cell r="K2150" t="str">
            <v>NA</v>
          </cell>
          <cell r="L2150" t="str">
            <v>/</v>
          </cell>
          <cell r="M2150" t="str">
            <v>new</v>
          </cell>
          <cell r="N2150" t="str">
            <v>LIVE</v>
          </cell>
          <cell r="O2150" t="b">
            <v>1</v>
          </cell>
          <cell r="P2150" t="str">
            <v>NA</v>
          </cell>
          <cell r="Q2150">
            <v>0</v>
          </cell>
        </row>
        <row r="2151">
          <cell r="B2151" t="str">
            <v>TR8PRO-DD-MSB2-TSH-NZ</v>
          </cell>
          <cell r="C2151" t="str">
            <v>LARGE FREESTANDING TRIPLE MONITOR STAND - 30" TO 45" DISPLAYS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  <cell r="H2151" t="str">
            <v>Trak Racer</v>
          </cell>
          <cell r="I2151" t="str">
            <v>Default</v>
          </cell>
          <cell r="J2151" t="str">
            <v>Simulators - Bundles</v>
          </cell>
          <cell r="K2151" t="str">
            <v>NA</v>
          </cell>
          <cell r="L2151" t="str">
            <v>/</v>
          </cell>
          <cell r="M2151" t="str">
            <v>new</v>
          </cell>
          <cell r="N2151" t="str">
            <v>LIVE</v>
          </cell>
          <cell r="O2151" t="b">
            <v>1</v>
          </cell>
          <cell r="P2151" t="str">
            <v>NA</v>
          </cell>
          <cell r="Q2151">
            <v>0</v>
          </cell>
        </row>
        <row r="2152">
          <cell r="B2152" t="str">
            <v>TR8PRO-DD-M3-TSH-NZ</v>
          </cell>
          <cell r="C2152" t="str">
            <v>LARGE FREESTANDING TRIPLE MONITOR STAND - 30" TO 45" DISPLAYS</v>
          </cell>
          <cell r="D2152">
            <v>0</v>
          </cell>
          <cell r="E2152">
            <v>0</v>
          </cell>
          <cell r="F2152">
            <v>0</v>
          </cell>
          <cell r="G2152">
            <v>0</v>
          </cell>
          <cell r="H2152" t="str">
            <v>Trak Racer</v>
          </cell>
          <cell r="I2152" t="str">
            <v>Default</v>
          </cell>
          <cell r="J2152" t="str">
            <v>Simulators - Bundles</v>
          </cell>
          <cell r="K2152" t="str">
            <v>NA</v>
          </cell>
          <cell r="L2152" t="str">
            <v>/</v>
          </cell>
          <cell r="M2152" t="str">
            <v>new</v>
          </cell>
          <cell r="N2152" t="str">
            <v>LIVE</v>
          </cell>
          <cell r="O2152" t="b">
            <v>1</v>
          </cell>
          <cell r="P2152" t="str">
            <v>NA</v>
          </cell>
          <cell r="Q2152">
            <v>0</v>
          </cell>
        </row>
        <row r="2153">
          <cell r="B2153" t="str">
            <v>TR8PRO-DD-MS-TSH-NZ</v>
          </cell>
          <cell r="C2153" t="str">
            <v>LARGE FREESTANDING TRIPLE MONITOR STAND - 30" TO 45" DISPLAYS</v>
          </cell>
          <cell r="D2153">
            <v>0</v>
          </cell>
          <cell r="E2153">
            <v>0</v>
          </cell>
          <cell r="F2153">
            <v>0</v>
          </cell>
          <cell r="G2153">
            <v>0</v>
          </cell>
          <cell r="H2153" t="str">
            <v>Trak Racer</v>
          </cell>
          <cell r="I2153" t="str">
            <v>Default</v>
          </cell>
          <cell r="J2153" t="str">
            <v>Simulators - Bundles</v>
          </cell>
          <cell r="K2153" t="str">
            <v>NA</v>
          </cell>
          <cell r="L2153" t="str">
            <v>/</v>
          </cell>
          <cell r="M2153" t="str">
            <v>new</v>
          </cell>
          <cell r="N2153" t="str">
            <v>LIVE</v>
          </cell>
          <cell r="O2153" t="b">
            <v>1</v>
          </cell>
          <cell r="P2153" t="str">
            <v>NA</v>
          </cell>
          <cell r="Q2153">
            <v>0</v>
          </cell>
        </row>
        <row r="2154">
          <cell r="B2154" t="str">
            <v>TR8PRO-DD-TSH-NZ</v>
          </cell>
          <cell r="C2154" t="str">
            <v>LARGE FREESTANDING TRIPLE MONITOR STAND - 30" TO 45" DISPLAYS</v>
          </cell>
          <cell r="D2154">
            <v>0</v>
          </cell>
          <cell r="E2154">
            <v>0</v>
          </cell>
          <cell r="F2154">
            <v>0</v>
          </cell>
          <cell r="G2154">
            <v>0</v>
          </cell>
          <cell r="H2154" t="str">
            <v>Trak Racer</v>
          </cell>
          <cell r="I2154" t="str">
            <v>Default</v>
          </cell>
          <cell r="J2154" t="str">
            <v>Simulators - Bundles</v>
          </cell>
          <cell r="K2154" t="str">
            <v>NA</v>
          </cell>
          <cell r="L2154" t="str">
            <v>/</v>
          </cell>
          <cell r="M2154" t="str">
            <v>new</v>
          </cell>
          <cell r="N2154" t="str">
            <v>LIVE</v>
          </cell>
          <cell r="O2154" t="b">
            <v>1</v>
          </cell>
          <cell r="P2154" t="str">
            <v>NA</v>
          </cell>
          <cell r="Q2154">
            <v>0</v>
          </cell>
        </row>
        <row r="2155">
          <cell r="B2155" t="str">
            <v>TR8PRO-M3-TSH</v>
          </cell>
          <cell r="C2155" t="str">
            <v>LARGE FREESTANDING TRIPLE MONITOR STAND - 30" TO 45" DISPLAYS</v>
          </cell>
          <cell r="D2155">
            <v>0</v>
          </cell>
          <cell r="E2155">
            <v>0</v>
          </cell>
          <cell r="F2155">
            <v>0</v>
          </cell>
          <cell r="G2155">
            <v>0</v>
          </cell>
          <cell r="H2155" t="str">
            <v>Trak Racer</v>
          </cell>
          <cell r="I2155" t="str">
            <v>Default</v>
          </cell>
          <cell r="J2155" t="str">
            <v>Simulators - Bundles</v>
          </cell>
          <cell r="K2155" t="str">
            <v>NA</v>
          </cell>
          <cell r="L2155" t="str">
            <v>/</v>
          </cell>
          <cell r="M2155" t="str">
            <v>new</v>
          </cell>
          <cell r="N2155" t="str">
            <v>LIVE</v>
          </cell>
          <cell r="O2155" t="b">
            <v>1</v>
          </cell>
          <cell r="P2155" t="str">
            <v>NA</v>
          </cell>
          <cell r="Q2155">
            <v>0</v>
          </cell>
        </row>
        <row r="2156">
          <cell r="B2156" t="str">
            <v>TR8PRO-DD-MS-NZ</v>
          </cell>
          <cell r="C2156" t="str">
            <v>LARGE FREESTANDING TRIPLE MONITOR STAND - 30" TO 45" DISPLAYS</v>
          </cell>
          <cell r="D2156">
            <v>0</v>
          </cell>
          <cell r="E2156">
            <v>0</v>
          </cell>
          <cell r="F2156">
            <v>0</v>
          </cell>
          <cell r="G2156">
            <v>0</v>
          </cell>
          <cell r="H2156" t="str">
            <v>Trak Racer</v>
          </cell>
          <cell r="I2156" t="str">
            <v>Default</v>
          </cell>
          <cell r="J2156" t="str">
            <v>Simulators - Bundles</v>
          </cell>
          <cell r="K2156" t="str">
            <v>NA</v>
          </cell>
          <cell r="L2156" t="str">
            <v>/</v>
          </cell>
          <cell r="M2156" t="str">
            <v>new</v>
          </cell>
          <cell r="N2156" t="str">
            <v>LIVE</v>
          </cell>
          <cell r="O2156" t="b">
            <v>1</v>
          </cell>
          <cell r="P2156" t="str">
            <v>NA</v>
          </cell>
          <cell r="Q2156">
            <v>0</v>
          </cell>
        </row>
        <row r="2157">
          <cell r="B2157" t="str">
            <v>TR8PRO-MSB2-TSH</v>
          </cell>
          <cell r="C2157" t="str">
            <v>LARGE FREESTANDING TRIPLE MONITOR STAND - 30" TO 45" DISPLAYS</v>
          </cell>
          <cell r="D2157">
            <v>0</v>
          </cell>
          <cell r="E2157">
            <v>0</v>
          </cell>
          <cell r="F2157">
            <v>0</v>
          </cell>
          <cell r="G2157">
            <v>0</v>
          </cell>
          <cell r="H2157" t="str">
            <v>Trak Racer</v>
          </cell>
          <cell r="I2157" t="str">
            <v>Default</v>
          </cell>
          <cell r="J2157" t="str">
            <v>Simulators - Bundles</v>
          </cell>
          <cell r="K2157" t="str">
            <v>NA</v>
          </cell>
          <cell r="L2157" t="str">
            <v>/</v>
          </cell>
          <cell r="M2157" t="str">
            <v>new</v>
          </cell>
          <cell r="N2157" t="str">
            <v>LIVE</v>
          </cell>
          <cell r="O2157" t="b">
            <v>1</v>
          </cell>
          <cell r="P2157" t="str">
            <v>NA</v>
          </cell>
          <cell r="Q2157">
            <v>0</v>
          </cell>
        </row>
        <row r="2158">
          <cell r="B2158" t="str">
            <v>TR8PRO-DD-NZ</v>
          </cell>
          <cell r="C2158" t="str">
            <v>LARGE FREESTANDING TRIPLE MONITOR STAND - 30" TO 45" DISPLAYS</v>
          </cell>
          <cell r="D2158">
            <v>0</v>
          </cell>
          <cell r="E2158">
            <v>0</v>
          </cell>
          <cell r="F2158">
            <v>0</v>
          </cell>
          <cell r="G2158">
            <v>0</v>
          </cell>
          <cell r="H2158" t="str">
            <v>Trak Racer</v>
          </cell>
          <cell r="I2158" t="str">
            <v>Default</v>
          </cell>
          <cell r="J2158" t="str">
            <v>Simulators - Bundles</v>
          </cell>
          <cell r="K2158" t="str">
            <v>NA</v>
          </cell>
          <cell r="L2158" t="str">
            <v>/</v>
          </cell>
          <cell r="M2158" t="str">
            <v>new</v>
          </cell>
          <cell r="N2158" t="str">
            <v>LIVE</v>
          </cell>
          <cell r="O2158" t="b">
            <v>1</v>
          </cell>
          <cell r="P2158" t="str">
            <v>NA</v>
          </cell>
          <cell r="Q2158">
            <v>0</v>
          </cell>
        </row>
        <row r="2159">
          <cell r="B2159" t="str">
            <v>TR8PRO-MSB32-TSH</v>
          </cell>
          <cell r="C2159" t="str">
            <v>LARGE FREESTANDING TRIPLE MONITOR STAND - 30" TO 45" DISPLAYS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  <cell r="H2159" t="str">
            <v>Trak Racer</v>
          </cell>
          <cell r="I2159" t="str">
            <v>Default</v>
          </cell>
          <cell r="J2159" t="str">
            <v>Simulators - Bundles</v>
          </cell>
          <cell r="K2159" t="str">
            <v>NA</v>
          </cell>
          <cell r="L2159" t="str">
            <v>/</v>
          </cell>
          <cell r="M2159" t="str">
            <v>new</v>
          </cell>
          <cell r="N2159" t="str">
            <v>LIVE</v>
          </cell>
          <cell r="O2159" t="b">
            <v>1</v>
          </cell>
          <cell r="P2159" t="str">
            <v>NA</v>
          </cell>
          <cell r="Q2159">
            <v>0</v>
          </cell>
        </row>
        <row r="2160">
          <cell r="B2160" t="str">
            <v>TR8PRO-DD-M3-AU</v>
          </cell>
          <cell r="C2160" t="str">
            <v>LARGE FREESTANDING TRIPLE MONITOR STAND - 30" TO 45" DISPLAYS</v>
          </cell>
          <cell r="D2160">
            <v>0</v>
          </cell>
          <cell r="E2160">
            <v>0</v>
          </cell>
          <cell r="F2160">
            <v>0</v>
          </cell>
          <cell r="G2160">
            <v>0</v>
          </cell>
          <cell r="H2160" t="str">
            <v>Trak Racer</v>
          </cell>
          <cell r="I2160" t="str">
            <v>Default</v>
          </cell>
          <cell r="J2160" t="str">
            <v>Simulators - Bundles</v>
          </cell>
          <cell r="K2160" t="str">
            <v>NA</v>
          </cell>
          <cell r="L2160" t="str">
            <v>/</v>
          </cell>
          <cell r="M2160" t="str">
            <v>new</v>
          </cell>
          <cell r="N2160" t="str">
            <v>LIVE</v>
          </cell>
          <cell r="O2160" t="b">
            <v>1</v>
          </cell>
          <cell r="P2160" t="str">
            <v>NA</v>
          </cell>
          <cell r="Q2160">
            <v>0</v>
          </cell>
        </row>
        <row r="2161">
          <cell r="B2161" t="str">
            <v>TR8PRO-MSB33-TSH</v>
          </cell>
          <cell r="C2161" t="str">
            <v>LARGE FREESTANDING TRIPLE MONITOR STAND - 30" TO 45" DISPLAYS</v>
          </cell>
          <cell r="D2161">
            <v>0</v>
          </cell>
          <cell r="E2161">
            <v>0</v>
          </cell>
          <cell r="F2161">
            <v>0</v>
          </cell>
          <cell r="G2161">
            <v>0</v>
          </cell>
          <cell r="H2161" t="str">
            <v>Trak Racer</v>
          </cell>
          <cell r="I2161" t="str">
            <v>Default</v>
          </cell>
          <cell r="J2161" t="str">
            <v>Simulators - Bundles</v>
          </cell>
          <cell r="K2161" t="str">
            <v>NA</v>
          </cell>
          <cell r="L2161" t="str">
            <v>/</v>
          </cell>
          <cell r="M2161" t="str">
            <v>new</v>
          </cell>
          <cell r="N2161" t="str">
            <v>LIVE</v>
          </cell>
          <cell r="O2161" t="b">
            <v>1</v>
          </cell>
          <cell r="P2161" t="str">
            <v>NA</v>
          </cell>
          <cell r="Q2161">
            <v>0</v>
          </cell>
        </row>
        <row r="2162">
          <cell r="B2162" t="str">
            <v>TR8PRO-DD-MSB33-TSH-AU</v>
          </cell>
          <cell r="C2162" t="str">
            <v>LARGE FREESTANDING TRIPLE MONITOR STAND - 30" TO 45" DISPLAYS</v>
          </cell>
          <cell r="D2162">
            <v>0</v>
          </cell>
          <cell r="E2162">
            <v>0</v>
          </cell>
          <cell r="F2162">
            <v>0</v>
          </cell>
          <cell r="G2162">
            <v>0</v>
          </cell>
          <cell r="H2162" t="str">
            <v>Trak Racer</v>
          </cell>
          <cell r="I2162" t="str">
            <v>Default</v>
          </cell>
          <cell r="J2162" t="str">
            <v>Simulators - Bundles</v>
          </cell>
          <cell r="K2162" t="str">
            <v>NA</v>
          </cell>
          <cell r="L2162" t="str">
            <v>/</v>
          </cell>
          <cell r="M2162" t="str">
            <v>new</v>
          </cell>
          <cell r="N2162" t="str">
            <v>LIVE</v>
          </cell>
          <cell r="O2162" t="b">
            <v>1</v>
          </cell>
          <cell r="P2162" t="str">
            <v>NA</v>
          </cell>
          <cell r="Q2162">
            <v>0</v>
          </cell>
        </row>
        <row r="2163">
          <cell r="B2163" t="str">
            <v>TR8PRO-TSH-UK</v>
          </cell>
          <cell r="C2163" t="str">
            <v>LARGE FREESTANDING TRIPLE MONITOR STAND - 30" TO 45" DISPLAYS</v>
          </cell>
          <cell r="D2163">
            <v>0</v>
          </cell>
          <cell r="E2163">
            <v>0</v>
          </cell>
          <cell r="F2163">
            <v>0</v>
          </cell>
          <cell r="G2163">
            <v>0</v>
          </cell>
          <cell r="H2163" t="str">
            <v>Trak Racer</v>
          </cell>
          <cell r="I2163" t="str">
            <v>Default</v>
          </cell>
          <cell r="J2163" t="str">
            <v>Simulators - Bundles</v>
          </cell>
          <cell r="K2163" t="str">
            <v>NA</v>
          </cell>
          <cell r="L2163" t="str">
            <v>/</v>
          </cell>
          <cell r="M2163" t="str">
            <v>new</v>
          </cell>
          <cell r="N2163" t="str">
            <v>LIVE</v>
          </cell>
          <cell r="O2163" t="b">
            <v>1</v>
          </cell>
          <cell r="P2163" t="str">
            <v>NA</v>
          </cell>
          <cell r="Q2163">
            <v>0</v>
          </cell>
        </row>
        <row r="2164">
          <cell r="B2164" t="str">
            <v>TR8PRO-DD-MSB32-TSH-AU</v>
          </cell>
          <cell r="C2164" t="str">
            <v>LARGE FREESTANDING TRIPLE MONITOR STAND - 30" TO 45" DISPLAYS</v>
          </cell>
          <cell r="D2164">
            <v>0</v>
          </cell>
          <cell r="E2164">
            <v>0</v>
          </cell>
          <cell r="F2164">
            <v>0</v>
          </cell>
          <cell r="G2164">
            <v>0</v>
          </cell>
          <cell r="H2164" t="str">
            <v>Trak Racer</v>
          </cell>
          <cell r="I2164" t="str">
            <v>Default</v>
          </cell>
          <cell r="J2164" t="str">
            <v>Simulators - Bundles</v>
          </cell>
          <cell r="K2164" t="str">
            <v>NA</v>
          </cell>
          <cell r="L2164" t="str">
            <v>/</v>
          </cell>
          <cell r="M2164" t="str">
            <v>new</v>
          </cell>
          <cell r="N2164" t="str">
            <v>LIVE</v>
          </cell>
          <cell r="O2164" t="b">
            <v>1</v>
          </cell>
          <cell r="P2164" t="str">
            <v>NA</v>
          </cell>
          <cell r="Q2164">
            <v>0</v>
          </cell>
        </row>
        <row r="2165">
          <cell r="B2165" t="str">
            <v>TR8PRO-TSH-AU</v>
          </cell>
          <cell r="C2165" t="str">
            <v>LARGE FREESTANDING TRIPLE MONITOR STAND - 30" TO 45" DISPLAYS</v>
          </cell>
          <cell r="D2165">
            <v>0</v>
          </cell>
          <cell r="E2165">
            <v>0</v>
          </cell>
          <cell r="F2165">
            <v>0</v>
          </cell>
          <cell r="G2165">
            <v>0</v>
          </cell>
          <cell r="H2165" t="str">
            <v>Trak Racer</v>
          </cell>
          <cell r="I2165" t="str">
            <v>Default</v>
          </cell>
          <cell r="J2165" t="str">
            <v>Simulators - Bundles</v>
          </cell>
          <cell r="K2165" t="str">
            <v>NA</v>
          </cell>
          <cell r="L2165" t="str">
            <v>/</v>
          </cell>
          <cell r="M2165" t="str">
            <v>new</v>
          </cell>
          <cell r="N2165" t="str">
            <v>LIVE</v>
          </cell>
          <cell r="O2165" t="b">
            <v>1</v>
          </cell>
          <cell r="P2165" t="str">
            <v>NA</v>
          </cell>
          <cell r="Q2165">
            <v>0</v>
          </cell>
        </row>
        <row r="2166">
          <cell r="B2166" t="str">
            <v>TR8PRO-DD-MSB2-TSH-AU</v>
          </cell>
          <cell r="C2166" t="str">
            <v>LARGE FREESTANDING TRIPLE MONITOR STAND - 30" TO 45" DISPLAYS</v>
          </cell>
          <cell r="D2166">
            <v>0</v>
          </cell>
          <cell r="E2166">
            <v>0</v>
          </cell>
          <cell r="F2166">
            <v>0</v>
          </cell>
          <cell r="G2166">
            <v>0</v>
          </cell>
          <cell r="H2166" t="str">
            <v>Trak Racer</v>
          </cell>
          <cell r="I2166" t="str">
            <v>Default</v>
          </cell>
          <cell r="J2166" t="str">
            <v>Simulators - Bundles</v>
          </cell>
          <cell r="K2166" t="str">
            <v>NA</v>
          </cell>
          <cell r="L2166" t="str">
            <v>/</v>
          </cell>
          <cell r="M2166" t="str">
            <v>new</v>
          </cell>
          <cell r="N2166" t="str">
            <v>LIVE</v>
          </cell>
          <cell r="O2166" t="b">
            <v>1</v>
          </cell>
          <cell r="P2166" t="str">
            <v>NA</v>
          </cell>
          <cell r="Q2166">
            <v>0</v>
          </cell>
        </row>
        <row r="2167">
          <cell r="B2167" t="str">
            <v>TR8PRO-M3-TSH-AU</v>
          </cell>
          <cell r="C2167" t="str">
            <v>LARGE FREESTANDING TRIPLE MONITOR STAND - 30" TO 45" DISPLAYS</v>
          </cell>
          <cell r="D2167">
            <v>0</v>
          </cell>
          <cell r="E2167">
            <v>0</v>
          </cell>
          <cell r="F2167">
            <v>0</v>
          </cell>
          <cell r="G2167">
            <v>0</v>
          </cell>
          <cell r="H2167" t="str">
            <v>Trak Racer</v>
          </cell>
          <cell r="I2167" t="str">
            <v>Default</v>
          </cell>
          <cell r="J2167" t="str">
            <v>Simulators - Bundles</v>
          </cell>
          <cell r="K2167" t="str">
            <v>NA</v>
          </cell>
          <cell r="L2167" t="str">
            <v>/</v>
          </cell>
          <cell r="M2167" t="str">
            <v>new</v>
          </cell>
          <cell r="N2167" t="str">
            <v>LIVE</v>
          </cell>
          <cell r="O2167" t="b">
            <v>1</v>
          </cell>
          <cell r="P2167" t="str">
            <v>NA</v>
          </cell>
          <cell r="Q2167">
            <v>0</v>
          </cell>
        </row>
        <row r="2168">
          <cell r="B2168" t="str">
            <v>TR8PRO-DD-M3-TSH-AU</v>
          </cell>
          <cell r="C2168" t="str">
            <v>LARGE FREESTANDING TRIPLE MONITOR STAND - 30" TO 45" DISPLAYS</v>
          </cell>
          <cell r="D2168">
            <v>0</v>
          </cell>
          <cell r="E2168">
            <v>0</v>
          </cell>
          <cell r="F2168">
            <v>0</v>
          </cell>
          <cell r="G2168">
            <v>0</v>
          </cell>
          <cell r="H2168" t="str">
            <v>Trak Racer</v>
          </cell>
          <cell r="I2168" t="str">
            <v>Default</v>
          </cell>
          <cell r="J2168" t="str">
            <v>Simulators - Bundles</v>
          </cell>
          <cell r="K2168" t="str">
            <v>NA</v>
          </cell>
          <cell r="L2168" t="str">
            <v>/</v>
          </cell>
          <cell r="M2168" t="str">
            <v>new</v>
          </cell>
          <cell r="N2168" t="str">
            <v>LIVE</v>
          </cell>
          <cell r="O2168" t="b">
            <v>1</v>
          </cell>
          <cell r="P2168" t="str">
            <v>NA</v>
          </cell>
          <cell r="Q2168">
            <v>0</v>
          </cell>
        </row>
        <row r="2169">
          <cell r="B2169" t="str">
            <v>TR8PRO-MSB2-TSH-AU</v>
          </cell>
          <cell r="C2169" t="str">
            <v>LARGE FREESTANDING TRIPLE MONITOR STAND - 30" TO 45" DISPLAYS</v>
          </cell>
          <cell r="D2169">
            <v>0</v>
          </cell>
          <cell r="E2169">
            <v>0</v>
          </cell>
          <cell r="F2169">
            <v>0</v>
          </cell>
          <cell r="G2169">
            <v>0</v>
          </cell>
          <cell r="H2169" t="str">
            <v>Trak Racer</v>
          </cell>
          <cell r="I2169" t="str">
            <v>Default</v>
          </cell>
          <cell r="J2169" t="str">
            <v>Simulators - Bundles</v>
          </cell>
          <cell r="K2169" t="str">
            <v>NA</v>
          </cell>
          <cell r="L2169" t="str">
            <v>/</v>
          </cell>
          <cell r="M2169" t="str">
            <v>new</v>
          </cell>
          <cell r="N2169" t="str">
            <v>LIVE</v>
          </cell>
          <cell r="O2169" t="b">
            <v>1</v>
          </cell>
          <cell r="P2169" t="str">
            <v>NA</v>
          </cell>
          <cell r="Q2169">
            <v>0</v>
          </cell>
        </row>
        <row r="2170">
          <cell r="B2170" t="str">
            <v>TR8PRO-DD-MS-TSH-AU</v>
          </cell>
          <cell r="C2170" t="str">
            <v>LARGE FREESTANDING TRIPLE MONITOR STAND - 30" TO 45" DISPLAYS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  <cell r="H2170" t="str">
            <v>Trak Racer</v>
          </cell>
          <cell r="I2170" t="str">
            <v>Default</v>
          </cell>
          <cell r="J2170" t="str">
            <v>Simulators - Bundles</v>
          </cell>
          <cell r="K2170" t="str">
            <v>NA</v>
          </cell>
          <cell r="L2170" t="str">
            <v>/</v>
          </cell>
          <cell r="M2170" t="str">
            <v>new</v>
          </cell>
          <cell r="N2170" t="str">
            <v>LIVE</v>
          </cell>
          <cell r="O2170" t="b">
            <v>1</v>
          </cell>
          <cell r="P2170" t="str">
            <v>NA</v>
          </cell>
          <cell r="Q2170">
            <v>0</v>
          </cell>
        </row>
        <row r="2171">
          <cell r="B2171" t="str">
            <v>TR8PRO-MSB32-TSH-AU</v>
          </cell>
          <cell r="C2171" t="str">
            <v>LARGE FREESTANDING TRIPLE MONITOR STAND - 30" TO 45" DISPLAYS</v>
          </cell>
          <cell r="D2171">
            <v>0</v>
          </cell>
          <cell r="E2171">
            <v>0</v>
          </cell>
          <cell r="F2171">
            <v>0</v>
          </cell>
          <cell r="G2171">
            <v>0</v>
          </cell>
          <cell r="H2171" t="str">
            <v>Trak Racer</v>
          </cell>
          <cell r="I2171" t="str">
            <v>Default</v>
          </cell>
          <cell r="J2171" t="str">
            <v>Simulators - Bundles</v>
          </cell>
          <cell r="K2171" t="str">
            <v>NA</v>
          </cell>
          <cell r="L2171" t="str">
            <v>/</v>
          </cell>
          <cell r="M2171" t="str">
            <v>new</v>
          </cell>
          <cell r="N2171" t="str">
            <v>LIVE</v>
          </cell>
          <cell r="O2171" t="b">
            <v>1</v>
          </cell>
          <cell r="P2171" t="str">
            <v>NA</v>
          </cell>
          <cell r="Q2171">
            <v>0</v>
          </cell>
        </row>
        <row r="2172">
          <cell r="B2172" t="str">
            <v>TR8PRO-DD-TSH-AU</v>
          </cell>
          <cell r="C2172" t="str">
            <v>LARGE FREESTANDING TRIPLE MONITOR STAND - 30" TO 45" DISPLAYS</v>
          </cell>
          <cell r="D2172">
            <v>0</v>
          </cell>
          <cell r="E2172">
            <v>0</v>
          </cell>
          <cell r="F2172">
            <v>0</v>
          </cell>
          <cell r="G2172">
            <v>0</v>
          </cell>
          <cell r="H2172" t="str">
            <v>Trak Racer</v>
          </cell>
          <cell r="I2172" t="str">
            <v>Default</v>
          </cell>
          <cell r="J2172" t="str">
            <v>Simulators - Bundles</v>
          </cell>
          <cell r="K2172" t="str">
            <v>NA</v>
          </cell>
          <cell r="L2172" t="str">
            <v>/</v>
          </cell>
          <cell r="M2172" t="str">
            <v>new</v>
          </cell>
          <cell r="N2172" t="str">
            <v>LIVE</v>
          </cell>
          <cell r="O2172" t="b">
            <v>1</v>
          </cell>
          <cell r="P2172" t="str">
            <v>NA</v>
          </cell>
          <cell r="Q2172">
            <v>0</v>
          </cell>
        </row>
        <row r="2173">
          <cell r="B2173" t="str">
            <v>TR8PRO-MSB33-TSH-AU</v>
          </cell>
          <cell r="C2173" t="str">
            <v>LARGE FREESTANDING TRIPLE MONITOR STAND - 30" TO 45" DISPLAYS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  <cell r="H2173" t="str">
            <v>Trak Racer</v>
          </cell>
          <cell r="I2173" t="str">
            <v>Default</v>
          </cell>
          <cell r="J2173" t="str">
            <v>Simulators - Bundles</v>
          </cell>
          <cell r="K2173" t="str">
            <v>NA</v>
          </cell>
          <cell r="L2173" t="str">
            <v>/</v>
          </cell>
          <cell r="M2173" t="str">
            <v>new</v>
          </cell>
          <cell r="N2173" t="str">
            <v>LIVE</v>
          </cell>
          <cell r="O2173" t="b">
            <v>1</v>
          </cell>
          <cell r="P2173" t="str">
            <v>NA</v>
          </cell>
          <cell r="Q2173">
            <v>0</v>
          </cell>
        </row>
        <row r="2174">
          <cell r="B2174" t="str">
            <v>TR8PRO-DD-MS-AU</v>
          </cell>
          <cell r="C2174" t="str">
            <v>LARGE FREESTANDING TRIPLE MONITOR STAND - 30" TO 45" DISPLAYS</v>
          </cell>
          <cell r="D2174">
            <v>0</v>
          </cell>
          <cell r="E2174">
            <v>0</v>
          </cell>
          <cell r="F2174">
            <v>0</v>
          </cell>
          <cell r="G2174">
            <v>0</v>
          </cell>
          <cell r="H2174" t="str">
            <v>Trak Racer</v>
          </cell>
          <cell r="I2174" t="str">
            <v>Default</v>
          </cell>
          <cell r="J2174" t="str">
            <v>Simulators - Bundles</v>
          </cell>
          <cell r="K2174" t="str">
            <v>NA</v>
          </cell>
          <cell r="L2174" t="str">
            <v>/</v>
          </cell>
          <cell r="M2174" t="str">
            <v>new</v>
          </cell>
          <cell r="N2174" t="str">
            <v>LIVE</v>
          </cell>
          <cell r="O2174" t="b">
            <v>1</v>
          </cell>
          <cell r="P2174" t="str">
            <v>NA</v>
          </cell>
          <cell r="Q2174">
            <v>0</v>
          </cell>
        </row>
        <row r="2175">
          <cell r="B2175" t="str">
            <v>TR8PRO-M3-AU</v>
          </cell>
          <cell r="C2175" t="str">
            <v>LARGE FREESTANDING TRIPLE MONITOR STAND - 30" TO 45" DISPLAYS</v>
          </cell>
          <cell r="D2175">
            <v>0</v>
          </cell>
          <cell r="E2175">
            <v>0</v>
          </cell>
          <cell r="F2175">
            <v>0</v>
          </cell>
          <cell r="G2175">
            <v>0</v>
          </cell>
          <cell r="H2175" t="str">
            <v>Trak Racer</v>
          </cell>
          <cell r="I2175" t="str">
            <v>Default</v>
          </cell>
          <cell r="J2175" t="str">
            <v>Simulators - Bundles</v>
          </cell>
          <cell r="K2175" t="str">
            <v>NA</v>
          </cell>
          <cell r="L2175" t="str">
            <v>/</v>
          </cell>
          <cell r="M2175" t="str">
            <v>new</v>
          </cell>
          <cell r="N2175" t="str">
            <v>LIVE</v>
          </cell>
          <cell r="O2175" t="b">
            <v>1</v>
          </cell>
          <cell r="P2175" t="str">
            <v>NA</v>
          </cell>
          <cell r="Q2175">
            <v>0</v>
          </cell>
        </row>
        <row r="2176">
          <cell r="B2176" t="str">
            <v>TR8PRO-DD-AU</v>
          </cell>
          <cell r="C2176" t="str">
            <v>LARGE FREESTANDING TRIPLE MONITOR STAND - 30" TO 45" DISPLAYS</v>
          </cell>
          <cell r="D2176">
            <v>0</v>
          </cell>
          <cell r="E2176">
            <v>0</v>
          </cell>
          <cell r="F2176">
            <v>0</v>
          </cell>
          <cell r="G2176">
            <v>0</v>
          </cell>
          <cell r="H2176" t="str">
            <v>Trak Racer</v>
          </cell>
          <cell r="I2176" t="str">
            <v>Default</v>
          </cell>
          <cell r="J2176" t="str">
            <v>Simulators - Bundles</v>
          </cell>
          <cell r="K2176" t="str">
            <v>NA</v>
          </cell>
          <cell r="L2176" t="str">
            <v>/</v>
          </cell>
          <cell r="M2176" t="str">
            <v>new</v>
          </cell>
          <cell r="N2176" t="str">
            <v>LIVE</v>
          </cell>
          <cell r="O2176" t="b">
            <v>1</v>
          </cell>
          <cell r="P2176" t="str">
            <v>NA</v>
          </cell>
          <cell r="Q2176">
            <v>0</v>
          </cell>
        </row>
        <row r="2177">
          <cell r="B2177" t="str">
            <v>TR8PRO-TSH-NZ</v>
          </cell>
          <cell r="C2177" t="str">
            <v>LARGE FREESTANDING TRIPLE MONITOR STAND - 30" TO 45" DISPLAYS</v>
          </cell>
          <cell r="D2177">
            <v>0</v>
          </cell>
          <cell r="E2177">
            <v>0</v>
          </cell>
          <cell r="F2177">
            <v>0</v>
          </cell>
          <cell r="G2177">
            <v>0</v>
          </cell>
          <cell r="H2177" t="str">
            <v>Trak Racer</v>
          </cell>
          <cell r="I2177" t="str">
            <v>Default</v>
          </cell>
          <cell r="J2177" t="str">
            <v>Simulators - Bundles</v>
          </cell>
          <cell r="K2177" t="str">
            <v>NA</v>
          </cell>
          <cell r="L2177" t="str">
            <v>/</v>
          </cell>
          <cell r="M2177" t="str">
            <v>new</v>
          </cell>
          <cell r="N2177" t="str">
            <v>LIVE</v>
          </cell>
          <cell r="O2177" t="b">
            <v>1</v>
          </cell>
          <cell r="P2177" t="str">
            <v>NA</v>
          </cell>
          <cell r="Q2177">
            <v>0</v>
          </cell>
        </row>
        <row r="2178">
          <cell r="B2178" t="str">
            <v>TR8PRO-DD-M3-UK</v>
          </cell>
          <cell r="C2178" t="str">
            <v>LARGE FREESTANDING TRIPLE MONITOR STAND - 30" TO 45" DISPLAYS</v>
          </cell>
          <cell r="D2178">
            <v>0</v>
          </cell>
          <cell r="E2178">
            <v>0</v>
          </cell>
          <cell r="F2178">
            <v>0</v>
          </cell>
          <cell r="G2178">
            <v>0</v>
          </cell>
          <cell r="H2178" t="str">
            <v>Trak Racer</v>
          </cell>
          <cell r="I2178" t="str">
            <v>Default</v>
          </cell>
          <cell r="J2178" t="str">
            <v>Simulators - Bundles</v>
          </cell>
          <cell r="K2178" t="str">
            <v>NA</v>
          </cell>
          <cell r="L2178" t="str">
            <v>/</v>
          </cell>
          <cell r="M2178" t="str">
            <v>new</v>
          </cell>
          <cell r="N2178" t="str">
            <v>LIVE</v>
          </cell>
          <cell r="O2178" t="b">
            <v>1</v>
          </cell>
          <cell r="P2178" t="str">
            <v>NA</v>
          </cell>
          <cell r="Q2178">
            <v>0</v>
          </cell>
        </row>
        <row r="2179">
          <cell r="B2179" t="str">
            <v>TR8PRO-DDBRMS-AU</v>
          </cell>
          <cell r="C2179" t="str">
            <v>LARGE FREESTANDING TRIPLE MONITOR STAND - 30" TO 45" DISPLAYS</v>
          </cell>
          <cell r="D2179">
            <v>0</v>
          </cell>
          <cell r="E2179">
            <v>0</v>
          </cell>
          <cell r="F2179">
            <v>0</v>
          </cell>
          <cell r="G2179">
            <v>0</v>
          </cell>
          <cell r="H2179" t="str">
            <v>Trak Racer</v>
          </cell>
          <cell r="I2179" t="str">
            <v>Default</v>
          </cell>
          <cell r="J2179" t="str">
            <v>Simulators - Bundles</v>
          </cell>
          <cell r="K2179" t="str">
            <v>NA</v>
          </cell>
          <cell r="L2179" t="str">
            <v>/</v>
          </cell>
          <cell r="M2179" t="str">
            <v>new</v>
          </cell>
          <cell r="N2179" t="str">
            <v>LIVE</v>
          </cell>
          <cell r="O2179" t="b">
            <v>1</v>
          </cell>
          <cell r="P2179" t="str">
            <v>NA</v>
          </cell>
          <cell r="Q2179">
            <v>0</v>
          </cell>
        </row>
        <row r="2180">
          <cell r="B2180" t="str">
            <v>TR8PRO-DD-MSB33-TSH-UK</v>
          </cell>
          <cell r="C2180" t="str">
            <v>LARGE FREESTANDING TRIPLE MONITOR STAND - 30" TO 45" DISPLAYS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  <cell r="H2180" t="str">
            <v>Trak Racer</v>
          </cell>
          <cell r="I2180" t="str">
            <v>Default</v>
          </cell>
          <cell r="J2180" t="str">
            <v>Simulators - Bundles</v>
          </cell>
          <cell r="K2180" t="str">
            <v>NA</v>
          </cell>
          <cell r="L2180" t="str">
            <v>/</v>
          </cell>
          <cell r="M2180" t="str">
            <v>new</v>
          </cell>
          <cell r="N2180" t="str">
            <v>LIVE</v>
          </cell>
          <cell r="O2180" t="b">
            <v>1</v>
          </cell>
          <cell r="P2180" t="str">
            <v>NA</v>
          </cell>
          <cell r="Q2180">
            <v>0</v>
          </cell>
        </row>
        <row r="2181">
          <cell r="B2181" t="str">
            <v>TR8PRO-DDBRMS-EU</v>
          </cell>
          <cell r="C2181" t="str">
            <v>LARGE FREESTANDING TRIPLE MONITOR STAND - 30" TO 45" DISPLAYS</v>
          </cell>
          <cell r="D2181">
            <v>0</v>
          </cell>
          <cell r="E2181">
            <v>0</v>
          </cell>
          <cell r="F2181">
            <v>0</v>
          </cell>
          <cell r="G2181">
            <v>0</v>
          </cell>
          <cell r="H2181" t="str">
            <v>Trak Racer</v>
          </cell>
          <cell r="I2181" t="str">
            <v>Default</v>
          </cell>
          <cell r="J2181" t="str">
            <v>Simulators - Bundles</v>
          </cell>
          <cell r="K2181" t="str">
            <v>NA</v>
          </cell>
          <cell r="L2181" t="str">
            <v>/</v>
          </cell>
          <cell r="M2181" t="str">
            <v>new</v>
          </cell>
          <cell r="N2181" t="str">
            <v>LIVE</v>
          </cell>
          <cell r="O2181" t="b">
            <v>1</v>
          </cell>
          <cell r="P2181" t="str">
            <v>NA</v>
          </cell>
          <cell r="Q2181">
            <v>0</v>
          </cell>
        </row>
        <row r="2182">
          <cell r="B2182" t="str">
            <v>TR8PRO-DD-MSB32-TSH-UK</v>
          </cell>
          <cell r="C2182" t="str">
            <v>LARGE FREESTANDING TRIPLE MONITOR STAND - 30" TO 45" DISPLAYS</v>
          </cell>
          <cell r="D2182">
            <v>0</v>
          </cell>
          <cell r="E2182">
            <v>0</v>
          </cell>
          <cell r="F2182">
            <v>0</v>
          </cell>
          <cell r="G2182">
            <v>0</v>
          </cell>
          <cell r="H2182" t="str">
            <v>Trak Racer</v>
          </cell>
          <cell r="I2182" t="str">
            <v>Default</v>
          </cell>
          <cell r="J2182" t="str">
            <v>Simulators - Bundles</v>
          </cell>
          <cell r="K2182" t="str">
            <v>NA</v>
          </cell>
          <cell r="L2182" t="str">
            <v>/</v>
          </cell>
          <cell r="M2182" t="str">
            <v>new</v>
          </cell>
          <cell r="N2182" t="str">
            <v>LIVE</v>
          </cell>
          <cell r="O2182" t="b">
            <v>1</v>
          </cell>
          <cell r="P2182" t="str">
            <v>NA</v>
          </cell>
          <cell r="Q2182">
            <v>0</v>
          </cell>
        </row>
        <row r="2183">
          <cell r="B2183" t="str">
            <v>TR8PRO-DD-MSB2-TSH-UK</v>
          </cell>
          <cell r="C2183" t="str">
            <v>LARGE FREESTANDING TRIPLE MONITOR STAND - 30" TO 45" DISPLAYS</v>
          </cell>
          <cell r="D2183">
            <v>0</v>
          </cell>
          <cell r="E2183">
            <v>0</v>
          </cell>
          <cell r="F2183">
            <v>0</v>
          </cell>
          <cell r="G2183">
            <v>0</v>
          </cell>
          <cell r="H2183" t="str">
            <v>Trak Racer</v>
          </cell>
          <cell r="I2183" t="str">
            <v>Default</v>
          </cell>
          <cell r="J2183" t="str">
            <v>Simulators - Bundles</v>
          </cell>
          <cell r="K2183" t="str">
            <v>NA</v>
          </cell>
          <cell r="L2183" t="str">
            <v>/</v>
          </cell>
          <cell r="M2183" t="str">
            <v>new</v>
          </cell>
          <cell r="N2183" t="str">
            <v>LIVE</v>
          </cell>
          <cell r="O2183" t="b">
            <v>1</v>
          </cell>
          <cell r="P2183" t="str">
            <v>NA</v>
          </cell>
          <cell r="Q2183">
            <v>0</v>
          </cell>
        </row>
        <row r="2184">
          <cell r="B2184" t="str">
            <v>TR8PRO-DD</v>
          </cell>
          <cell r="C2184" t="str">
            <v>LARGE FREESTANDING TRIPLE MONITOR STAND - 30" TO 45" DISPLAYS</v>
          </cell>
          <cell r="D2184">
            <v>0</v>
          </cell>
          <cell r="E2184">
            <v>0</v>
          </cell>
          <cell r="F2184">
            <v>0</v>
          </cell>
          <cell r="G2184">
            <v>0</v>
          </cell>
          <cell r="H2184" t="str">
            <v>Trak Racer</v>
          </cell>
          <cell r="I2184" t="str">
            <v>Default</v>
          </cell>
          <cell r="J2184" t="str">
            <v>Simulators - Bundles</v>
          </cell>
          <cell r="K2184" t="str">
            <v>NA</v>
          </cell>
          <cell r="L2184" t="str">
            <v>/</v>
          </cell>
          <cell r="M2184" t="str">
            <v>new</v>
          </cell>
          <cell r="N2184" t="str">
            <v>LIVE</v>
          </cell>
          <cell r="O2184" t="b">
            <v>1</v>
          </cell>
          <cell r="P2184" t="str">
            <v>NA</v>
          </cell>
          <cell r="Q2184">
            <v>0</v>
          </cell>
        </row>
        <row r="2185">
          <cell r="B2185" t="str">
            <v>TR8PRO-DD-M3-TSH-UK</v>
          </cell>
          <cell r="C2185" t="str">
            <v>LARGE FREESTANDING TRIPLE MONITOR STAND - 30" TO 45" DISPLAYS</v>
          </cell>
          <cell r="D2185">
            <v>0</v>
          </cell>
          <cell r="E2185">
            <v>0</v>
          </cell>
          <cell r="F2185">
            <v>0</v>
          </cell>
          <cell r="G2185">
            <v>0</v>
          </cell>
          <cell r="H2185" t="str">
            <v>Trak Racer</v>
          </cell>
          <cell r="I2185" t="str">
            <v>Default</v>
          </cell>
          <cell r="J2185" t="str">
            <v>Simulators - Bundles</v>
          </cell>
          <cell r="K2185" t="str">
            <v>NA</v>
          </cell>
          <cell r="L2185" t="str">
            <v>/</v>
          </cell>
          <cell r="M2185" t="str">
            <v>new</v>
          </cell>
          <cell r="N2185" t="str">
            <v>LIVE</v>
          </cell>
          <cell r="O2185" t="b">
            <v>1</v>
          </cell>
          <cell r="P2185" t="str">
            <v>NA</v>
          </cell>
          <cell r="Q2185">
            <v>0</v>
          </cell>
        </row>
        <row r="2186">
          <cell r="B2186" t="str">
            <v>TR8PRO-DD-MS</v>
          </cell>
          <cell r="C2186" t="str">
            <v>LARGE FREESTANDING TRIPLE MONITOR STAND - 30" TO 45" DISPLAYS</v>
          </cell>
          <cell r="D2186">
            <v>0</v>
          </cell>
          <cell r="E2186">
            <v>0</v>
          </cell>
          <cell r="F2186">
            <v>0</v>
          </cell>
          <cell r="G2186">
            <v>0</v>
          </cell>
          <cell r="H2186" t="str">
            <v>Trak Racer</v>
          </cell>
          <cell r="I2186" t="str">
            <v>Default</v>
          </cell>
          <cell r="J2186" t="str">
            <v>Simulators - Bundles</v>
          </cell>
          <cell r="K2186" t="str">
            <v>NA</v>
          </cell>
          <cell r="L2186" t="str">
            <v>/</v>
          </cell>
          <cell r="M2186" t="str">
            <v>new</v>
          </cell>
          <cell r="N2186" t="str">
            <v>LIVE</v>
          </cell>
          <cell r="O2186" t="b">
            <v>1</v>
          </cell>
          <cell r="P2186" t="str">
            <v>NA</v>
          </cell>
          <cell r="Q2186">
            <v>0</v>
          </cell>
        </row>
        <row r="2187">
          <cell r="B2187" t="str">
            <v>TR8PRO-DD-MS-TSH-UK</v>
          </cell>
          <cell r="C2187" t="str">
            <v>LARGE FREESTANDING TRIPLE MONITOR STAND - 30" TO 45" DISPLAYS</v>
          </cell>
          <cell r="D2187">
            <v>0</v>
          </cell>
          <cell r="E2187">
            <v>0</v>
          </cell>
          <cell r="F2187">
            <v>0</v>
          </cell>
          <cell r="G2187">
            <v>0</v>
          </cell>
          <cell r="H2187" t="str">
            <v>Trak Racer</v>
          </cell>
          <cell r="I2187" t="str">
            <v>Default</v>
          </cell>
          <cell r="J2187" t="str">
            <v>Simulators - Bundles</v>
          </cell>
          <cell r="K2187" t="str">
            <v>NA</v>
          </cell>
          <cell r="L2187" t="str">
            <v>/</v>
          </cell>
          <cell r="M2187" t="str">
            <v>new</v>
          </cell>
          <cell r="N2187" t="str">
            <v>LIVE</v>
          </cell>
          <cell r="O2187" t="b">
            <v>1</v>
          </cell>
          <cell r="P2187" t="str">
            <v>NA</v>
          </cell>
          <cell r="Q2187">
            <v>0</v>
          </cell>
        </row>
        <row r="2188">
          <cell r="B2188" t="str">
            <v>TR8PRO-DD-TSH</v>
          </cell>
          <cell r="C2188" t="str">
            <v>LARGE FREESTANDING TRIPLE MONITOR STAND - 30" TO 45" DISPLAYS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  <cell r="H2188" t="str">
            <v>Trak Racer</v>
          </cell>
          <cell r="I2188" t="str">
            <v>Default</v>
          </cell>
          <cell r="J2188" t="str">
            <v>Simulators - Bundles</v>
          </cell>
          <cell r="K2188" t="str">
            <v>NA</v>
          </cell>
          <cell r="L2188" t="str">
            <v>/</v>
          </cell>
          <cell r="M2188" t="str">
            <v>new</v>
          </cell>
          <cell r="N2188" t="str">
            <v>LIVE</v>
          </cell>
          <cell r="O2188" t="b">
            <v>1</v>
          </cell>
          <cell r="P2188" t="str">
            <v>NA</v>
          </cell>
          <cell r="Q2188">
            <v>0</v>
          </cell>
        </row>
        <row r="2189">
          <cell r="B2189" t="str">
            <v>TR8PRO-DD-TSH-UK</v>
          </cell>
          <cell r="C2189" t="str">
            <v>LARGE FREESTANDING TRIPLE MONITOR STAND - 30" TO 45" DISPLAYS</v>
          </cell>
          <cell r="D2189">
            <v>0</v>
          </cell>
          <cell r="E2189">
            <v>0</v>
          </cell>
          <cell r="F2189">
            <v>0</v>
          </cell>
          <cell r="G2189">
            <v>0</v>
          </cell>
          <cell r="H2189" t="str">
            <v>Trak Racer</v>
          </cell>
          <cell r="I2189" t="str">
            <v>Default</v>
          </cell>
          <cell r="J2189" t="str">
            <v>Simulators - Bundles</v>
          </cell>
          <cell r="K2189" t="str">
            <v>NA</v>
          </cell>
          <cell r="L2189" t="str">
            <v>/</v>
          </cell>
          <cell r="M2189" t="str">
            <v>new</v>
          </cell>
          <cell r="N2189" t="str">
            <v>LIVE</v>
          </cell>
          <cell r="O2189" t="b">
            <v>1</v>
          </cell>
          <cell r="P2189" t="str">
            <v>NA</v>
          </cell>
          <cell r="Q2189">
            <v>0</v>
          </cell>
        </row>
        <row r="2190">
          <cell r="B2190" t="str">
            <v>TR8PRO-DD-MS-TSH</v>
          </cell>
          <cell r="C2190" t="str">
            <v>LARGE FREESTANDING TRIPLE MONITOR STAND - 30" TO 45" DISPLAYS</v>
          </cell>
          <cell r="D2190">
            <v>0</v>
          </cell>
          <cell r="E2190">
            <v>0</v>
          </cell>
          <cell r="F2190">
            <v>0</v>
          </cell>
          <cell r="G2190">
            <v>0</v>
          </cell>
          <cell r="H2190" t="str">
            <v>Trak Racer</v>
          </cell>
          <cell r="I2190" t="str">
            <v>Default</v>
          </cell>
          <cell r="J2190" t="str">
            <v>Simulators - Bundles</v>
          </cell>
          <cell r="K2190" t="str">
            <v>NA</v>
          </cell>
          <cell r="L2190" t="str">
            <v>/</v>
          </cell>
          <cell r="M2190" t="str">
            <v>new</v>
          </cell>
          <cell r="N2190" t="str">
            <v>LIVE</v>
          </cell>
          <cell r="O2190" t="b">
            <v>1</v>
          </cell>
          <cell r="P2190" t="str">
            <v>NA</v>
          </cell>
          <cell r="Q2190">
            <v>0</v>
          </cell>
        </row>
        <row r="2191">
          <cell r="B2191" t="str">
            <v>TR8PRO-DD-MS-UK</v>
          </cell>
          <cell r="C2191" t="str">
            <v>LARGE FREESTANDING TRIPLE MONITOR STAND - 30" TO 45" DISPLAYS</v>
          </cell>
          <cell r="D2191">
            <v>0</v>
          </cell>
          <cell r="E2191">
            <v>0</v>
          </cell>
          <cell r="F2191">
            <v>0</v>
          </cell>
          <cell r="G2191">
            <v>0</v>
          </cell>
          <cell r="H2191" t="str">
            <v>Trak Racer</v>
          </cell>
          <cell r="I2191" t="str">
            <v>Default</v>
          </cell>
          <cell r="J2191" t="str">
            <v>Simulators - Bundles</v>
          </cell>
          <cell r="K2191" t="str">
            <v>NA</v>
          </cell>
          <cell r="L2191" t="str">
            <v>/</v>
          </cell>
          <cell r="M2191" t="str">
            <v>new</v>
          </cell>
          <cell r="N2191" t="str">
            <v>LIVE</v>
          </cell>
          <cell r="O2191" t="b">
            <v>1</v>
          </cell>
          <cell r="P2191" t="str">
            <v>NA</v>
          </cell>
          <cell r="Q2191">
            <v>0</v>
          </cell>
        </row>
        <row r="2192">
          <cell r="B2192" t="str">
            <v>TR8PRO-DD-M3-TSH</v>
          </cell>
          <cell r="C2192" t="str">
            <v>LARGE FREESTANDING TRIPLE MONITOR STAND - 30" TO 45" DISPLAYS</v>
          </cell>
          <cell r="D2192">
            <v>0</v>
          </cell>
          <cell r="E2192">
            <v>0</v>
          </cell>
          <cell r="F2192">
            <v>0</v>
          </cell>
          <cell r="G2192">
            <v>0</v>
          </cell>
          <cell r="H2192" t="str">
            <v>Trak Racer</v>
          </cell>
          <cell r="I2192" t="str">
            <v>Default</v>
          </cell>
          <cell r="J2192" t="str">
            <v>Simulators - Bundles</v>
          </cell>
          <cell r="K2192" t="str">
            <v>NA</v>
          </cell>
          <cell r="L2192" t="str">
            <v>/</v>
          </cell>
          <cell r="M2192" t="str">
            <v>new</v>
          </cell>
          <cell r="N2192" t="str">
            <v>LIVE</v>
          </cell>
          <cell r="O2192" t="b">
            <v>1</v>
          </cell>
          <cell r="P2192" t="str">
            <v>NA</v>
          </cell>
          <cell r="Q2192">
            <v>0</v>
          </cell>
        </row>
        <row r="2193">
          <cell r="B2193" t="str">
            <v>TR8PRO-DD-UK</v>
          </cell>
          <cell r="C2193" t="str">
            <v>LARGE FREESTANDING TRIPLE MONITOR STAND - 30" TO 45" DISPLAYS</v>
          </cell>
          <cell r="D2193">
            <v>0</v>
          </cell>
          <cell r="E2193">
            <v>0</v>
          </cell>
          <cell r="F2193">
            <v>0</v>
          </cell>
          <cell r="G2193">
            <v>0</v>
          </cell>
          <cell r="H2193" t="str">
            <v>Trak Racer</v>
          </cell>
          <cell r="I2193" t="str">
            <v>Default</v>
          </cell>
          <cell r="J2193" t="str">
            <v>Simulators - Bundles</v>
          </cell>
          <cell r="K2193" t="str">
            <v>NA</v>
          </cell>
          <cell r="L2193" t="str">
            <v>/</v>
          </cell>
          <cell r="M2193" t="str">
            <v>new</v>
          </cell>
          <cell r="N2193" t="str">
            <v>LIVE</v>
          </cell>
          <cell r="O2193" t="b">
            <v>1</v>
          </cell>
          <cell r="P2193" t="str">
            <v>NA</v>
          </cell>
          <cell r="Q2193">
            <v>0</v>
          </cell>
        </row>
        <row r="2194">
          <cell r="B2194" t="str">
            <v>TR8PRO-DD-MSB2-TSH</v>
          </cell>
          <cell r="C2194" t="str">
            <v>LARGE FREESTANDING TRIPLE MONITOR STAND - 30" TO 45" DISPLAYS</v>
          </cell>
          <cell r="D2194">
            <v>0</v>
          </cell>
          <cell r="E2194">
            <v>0</v>
          </cell>
          <cell r="F2194">
            <v>0</v>
          </cell>
          <cell r="G2194">
            <v>0</v>
          </cell>
          <cell r="H2194" t="str">
            <v>Trak Racer</v>
          </cell>
          <cell r="I2194" t="str">
            <v>Default</v>
          </cell>
          <cell r="J2194" t="str">
            <v>Simulators - Bundles</v>
          </cell>
          <cell r="K2194" t="str">
            <v>NA</v>
          </cell>
          <cell r="L2194" t="str">
            <v>/</v>
          </cell>
          <cell r="M2194" t="str">
            <v>new</v>
          </cell>
          <cell r="N2194" t="str">
            <v>LIVE</v>
          </cell>
          <cell r="O2194" t="b">
            <v>1</v>
          </cell>
          <cell r="P2194" t="str">
            <v>NA</v>
          </cell>
          <cell r="Q2194">
            <v>0</v>
          </cell>
        </row>
        <row r="2195">
          <cell r="B2195" t="str">
            <v>TR8PRO-DD-M3</v>
          </cell>
          <cell r="C2195" t="str">
            <v>LARGE FREESTANDING TRIPLE MONITOR STAND - 30" TO 45" DISPLAYS</v>
          </cell>
          <cell r="D2195">
            <v>0</v>
          </cell>
          <cell r="E2195">
            <v>0</v>
          </cell>
          <cell r="F2195">
            <v>0</v>
          </cell>
          <cell r="G2195">
            <v>0</v>
          </cell>
          <cell r="H2195" t="str">
            <v>Trak Racer</v>
          </cell>
          <cell r="I2195" t="str">
            <v>Default</v>
          </cell>
          <cell r="J2195" t="str">
            <v>Simulators - Bundles</v>
          </cell>
          <cell r="K2195" t="str">
            <v>NA</v>
          </cell>
          <cell r="L2195" t="str">
            <v>/</v>
          </cell>
          <cell r="M2195" t="str">
            <v>new</v>
          </cell>
          <cell r="N2195" t="str">
            <v>LIVE</v>
          </cell>
          <cell r="O2195" t="b">
            <v>1</v>
          </cell>
          <cell r="P2195" t="str">
            <v>NA</v>
          </cell>
          <cell r="Q2195">
            <v>0</v>
          </cell>
        </row>
        <row r="2196">
          <cell r="B2196" t="str">
            <v>KIT-CAM18-M</v>
          </cell>
          <cell r="C2196" t="str">
            <v>LCD 4.3 Rearview Mirror Monitor with 2 Inputs Universal Clip OnStyle 700TV Lines</v>
          </cell>
          <cell r="D2196">
            <v>4.49</v>
          </cell>
          <cell r="E2196">
            <v>0.3</v>
          </cell>
          <cell r="F2196">
            <v>0.06</v>
          </cell>
          <cell r="G2196">
            <v>0.17</v>
          </cell>
          <cell r="H2196" t="str">
            <v>MASTEN</v>
          </cell>
          <cell r="I2196" t="str">
            <v>Reversing Camera</v>
          </cell>
          <cell r="J2196" t="str">
            <v>Reversing Camera Kits</v>
          </cell>
          <cell r="K2196" t="str">
            <v>Live</v>
          </cell>
          <cell r="L2196" t="str">
            <v>/</v>
          </cell>
          <cell r="M2196" t="str">
            <v>new</v>
          </cell>
          <cell r="N2196" t="str">
            <v>ARCHIVED</v>
          </cell>
          <cell r="O2196" t="b">
            <v>1</v>
          </cell>
          <cell r="P2196" t="str">
            <v>SHENZHEN LUVIEW CO. LTD.</v>
          </cell>
          <cell r="Q2196">
            <v>0</v>
          </cell>
        </row>
        <row r="2197">
          <cell r="B2197" t="str">
            <v>RC-FD01</v>
          </cell>
          <cell r="C2197" t="str">
            <v>LED Brake Light Rear View Reversing Camera Fiat Ducato Citroen Night Vision</v>
          </cell>
          <cell r="D2197">
            <v>1</v>
          </cell>
          <cell r="E2197">
            <v>0.31</v>
          </cell>
          <cell r="F2197">
            <v>0.12</v>
          </cell>
          <cell r="G2197">
            <v>0.31</v>
          </cell>
          <cell r="H2197" t="str">
            <v>MASTEN</v>
          </cell>
          <cell r="I2197" t="str">
            <v>Reversing Camera</v>
          </cell>
          <cell r="J2197" t="str">
            <v>Reversing Camera</v>
          </cell>
          <cell r="K2197" t="str">
            <v>Live</v>
          </cell>
          <cell r="L2197" t="str">
            <v>/</v>
          </cell>
          <cell r="M2197" t="str">
            <v>new</v>
          </cell>
          <cell r="N2197" t="str">
            <v>ARCHIVED</v>
          </cell>
          <cell r="O2197" t="b">
            <v>0</v>
          </cell>
          <cell r="P2197" t="str">
            <v>SHENZHEN LUVIEW CO. LTD.</v>
          </cell>
          <cell r="Q2197">
            <v>0</v>
          </cell>
        </row>
        <row r="2198">
          <cell r="B2198" t="str">
            <v>REVO-D-L</v>
          </cell>
          <cell r="C2198" t="str">
            <v>LED Daytime Running Light DRL Fog Light Lamp Cover For Toyota Hilux 2015+ Onwards</v>
          </cell>
          <cell r="D2198">
            <v>1.8</v>
          </cell>
          <cell r="E2198">
            <v>0.3</v>
          </cell>
          <cell r="F2198">
            <v>0.2</v>
          </cell>
          <cell r="G2198">
            <v>0.2</v>
          </cell>
          <cell r="H2198" t="str">
            <v>MASTEN</v>
          </cell>
          <cell r="I2198" t="str">
            <v>Vehicle Accessories</v>
          </cell>
          <cell r="J2198" t="str">
            <v>Lights</v>
          </cell>
          <cell r="K2198" t="str">
            <v>Live</v>
          </cell>
          <cell r="L2198" t="str">
            <v>/</v>
          </cell>
          <cell r="M2198" t="str">
            <v>new</v>
          </cell>
          <cell r="N2198" t="str">
            <v>ARCHIVED</v>
          </cell>
          <cell r="O2198" t="b">
            <v>0</v>
          </cell>
          <cell r="P2198" t="str">
            <v>Guangzhou Offroad Running Limited</v>
          </cell>
          <cell r="Q2198">
            <v>0</v>
          </cell>
        </row>
        <row r="2199">
          <cell r="B2199" t="str">
            <v>PS-LED230L</v>
          </cell>
          <cell r="C2199" t="str">
            <v>LED Display to suit PS-4PL and PS-4ML</v>
          </cell>
          <cell r="D2199">
            <v>0.1</v>
          </cell>
          <cell r="E2199">
            <v>0.03</v>
          </cell>
          <cell r="F2199">
            <v>0.05</v>
          </cell>
          <cell r="G2199">
            <v>0.3</v>
          </cell>
          <cell r="H2199" t="str">
            <v>MASTEN</v>
          </cell>
          <cell r="I2199" t="str">
            <v>Vehicle Accessories</v>
          </cell>
          <cell r="J2199" t="str">
            <v>Sensors</v>
          </cell>
          <cell r="K2199" t="str">
            <v>Live</v>
          </cell>
          <cell r="L2199" t="str">
            <v>/</v>
          </cell>
          <cell r="M2199" t="str">
            <v>new</v>
          </cell>
          <cell r="N2199" t="str">
            <v>DISCONTINUED</v>
          </cell>
          <cell r="O2199" t="b">
            <v>0</v>
          </cell>
          <cell r="P2199" t="str">
            <v>Tipi Electronics Technology Co., Ltd</v>
          </cell>
          <cell r="Q2199">
            <v>3.55</v>
          </cell>
        </row>
        <row r="2200">
          <cell r="B2200" t="str">
            <v>RC-SV05-BL</v>
          </cell>
          <cell r="C2200" t="str">
            <v>Left Blind Spot Reversing Monitor Camera CCD Truck Caravan 4 Kit Black LED 700 Lines</v>
          </cell>
          <cell r="D2200">
            <v>0.45</v>
          </cell>
          <cell r="E2200">
            <v>0.1</v>
          </cell>
          <cell r="F2200">
            <v>0.14000000000000001</v>
          </cell>
          <cell r="G2200">
            <v>0.06</v>
          </cell>
          <cell r="H2200" t="str">
            <v>MASTEN</v>
          </cell>
          <cell r="I2200" t="str">
            <v>Reversing Camera</v>
          </cell>
          <cell r="J2200" t="str">
            <v>Reversing Camera</v>
          </cell>
          <cell r="K2200" t="str">
            <v>Live</v>
          </cell>
          <cell r="L2200" t="str">
            <v>/</v>
          </cell>
          <cell r="M2200" t="str">
            <v>new</v>
          </cell>
          <cell r="N2200" t="str">
            <v>ARCHIVED</v>
          </cell>
          <cell r="O2200" t="b">
            <v>0</v>
          </cell>
          <cell r="P2200" t="str">
            <v>SHENZHEN LUVIEW CO. LTD.</v>
          </cell>
          <cell r="Q2200">
            <v>0</v>
          </cell>
        </row>
        <row r="2201">
          <cell r="B2201" t="str">
            <v>RC-SV05-WL</v>
          </cell>
          <cell r="C2201" t="str">
            <v>Left Blind Spot Reversing Monitor Camera CCD Truck Caravan 4 Kit White LED 700 Lines</v>
          </cell>
          <cell r="D2201">
            <v>0.45</v>
          </cell>
          <cell r="E2201">
            <v>0.1</v>
          </cell>
          <cell r="F2201">
            <v>0.14000000000000001</v>
          </cell>
          <cell r="G2201">
            <v>0.06</v>
          </cell>
          <cell r="H2201" t="str">
            <v>MASTEN</v>
          </cell>
          <cell r="I2201" t="str">
            <v>Reversing Camera</v>
          </cell>
          <cell r="J2201" t="str">
            <v>Reversing Camera</v>
          </cell>
          <cell r="K2201" t="str">
            <v>Live</v>
          </cell>
          <cell r="L2201" t="str">
            <v>/</v>
          </cell>
          <cell r="M2201" t="str">
            <v>new</v>
          </cell>
          <cell r="N2201" t="str">
            <v>DISCONTINUED</v>
          </cell>
          <cell r="O2201" t="b">
            <v>0</v>
          </cell>
          <cell r="P2201" t="str">
            <v>SHENZHEN LUVIEW CO. LTD.</v>
          </cell>
          <cell r="Q2201">
            <v>71.06</v>
          </cell>
        </row>
        <row r="2202">
          <cell r="B2202" t="str">
            <v>RC-SV01-BL</v>
          </cell>
          <cell r="C2202" t="str">
            <v>Left Blind Spot Reversing Monitor Camera CMOS Truck Caravan 4 Kit Black LED</v>
          </cell>
          <cell r="D2202">
            <v>0.45</v>
          </cell>
          <cell r="E2202">
            <v>0.1</v>
          </cell>
          <cell r="F2202">
            <v>0.14000000000000001</v>
          </cell>
          <cell r="G2202">
            <v>0.06</v>
          </cell>
          <cell r="H2202" t="str">
            <v>MASTEN</v>
          </cell>
          <cell r="I2202" t="str">
            <v>Reversing Camera</v>
          </cell>
          <cell r="J2202" t="str">
            <v>Reversing Camera</v>
          </cell>
          <cell r="K2202" t="str">
            <v>Live</v>
          </cell>
          <cell r="L2202" t="str">
            <v>/</v>
          </cell>
          <cell r="M2202" t="str">
            <v>new</v>
          </cell>
          <cell r="N2202" t="str">
            <v>DISCONTINUED</v>
          </cell>
          <cell r="O2202" t="b">
            <v>0</v>
          </cell>
          <cell r="P2202" t="str">
            <v>SHENZHEN LUVIEW CO. LTD.</v>
          </cell>
          <cell r="Q2202">
            <v>41.21</v>
          </cell>
        </row>
        <row r="2203">
          <cell r="B2203" t="str">
            <v>RC-SV01-WL</v>
          </cell>
          <cell r="C2203" t="str">
            <v>Left Blind Spot Reversing Monitor Camera CMOS Truck Caravan 4 Kit White LED</v>
          </cell>
          <cell r="D2203">
            <v>0.45</v>
          </cell>
          <cell r="E2203">
            <v>0.1</v>
          </cell>
          <cell r="F2203">
            <v>0.14000000000000001</v>
          </cell>
          <cell r="G2203">
            <v>0.06</v>
          </cell>
          <cell r="H2203" t="str">
            <v>MASTEN</v>
          </cell>
          <cell r="I2203" t="str">
            <v>Reversing Camera</v>
          </cell>
          <cell r="J2203" t="str">
            <v>Reversing Camera</v>
          </cell>
          <cell r="K2203" t="str">
            <v>Live</v>
          </cell>
          <cell r="L2203" t="str">
            <v>/</v>
          </cell>
          <cell r="M2203" t="str">
            <v>new</v>
          </cell>
          <cell r="N2203" t="str">
            <v>DISCONTINUED</v>
          </cell>
          <cell r="O2203" t="b">
            <v>0</v>
          </cell>
          <cell r="P2203" t="str">
            <v>SHENZHEN LUVIEW CO. LTD.</v>
          </cell>
          <cell r="Q2203">
            <v>44.06</v>
          </cell>
        </row>
        <row r="2204">
          <cell r="B2204" t="str">
            <v>TR80-HBSM-L</v>
          </cell>
          <cell r="C2204" t="str">
            <v>Left Side Shifter &amp; Handbrake Combination Bracket</v>
          </cell>
          <cell r="D2204">
            <v>2.25</v>
          </cell>
          <cell r="E2204">
            <v>7.5</v>
          </cell>
          <cell r="F2204">
            <v>26</v>
          </cell>
          <cell r="G2204">
            <v>27</v>
          </cell>
          <cell r="H2204" t="str">
            <v>Trak Racer</v>
          </cell>
          <cell r="I2204" t="str">
            <v/>
          </cell>
          <cell r="J2204" t="str">
            <v>Accessories</v>
          </cell>
          <cell r="K2204" t="str">
            <v>Archived</v>
          </cell>
          <cell r="L2204" t="str">
            <v>/</v>
          </cell>
          <cell r="M2204" t="str">
            <v>new</v>
          </cell>
          <cell r="N2204" t="str">
            <v>LIVE</v>
          </cell>
          <cell r="O2204" t="b">
            <v>0</v>
          </cell>
          <cell r="P2204" t="str">
            <v>Hunan Lang Le Technology Co., Ltd</v>
          </cell>
          <cell r="Q2204">
            <v>0</v>
          </cell>
        </row>
        <row r="2205">
          <cell r="B2205" t="str">
            <v>TR80-HBSM-L2</v>
          </cell>
          <cell r="C2205" t="str">
            <v>Left Side Shifter AND Handbrake Combination Bracket</v>
          </cell>
          <cell r="D2205">
            <v>2.25</v>
          </cell>
          <cell r="E2205">
            <v>7.5</v>
          </cell>
          <cell r="F2205">
            <v>26</v>
          </cell>
          <cell r="G2205">
            <v>27</v>
          </cell>
          <cell r="H2205" t="str">
            <v>Trak Racer</v>
          </cell>
          <cell r="I2205" t="str">
            <v/>
          </cell>
          <cell r="J2205" t="str">
            <v>Accessories</v>
          </cell>
          <cell r="K2205" t="str">
            <v>Live</v>
          </cell>
          <cell r="L2205" t="str">
            <v>TR80-SHIFTER4 + TR80-HB4</v>
          </cell>
          <cell r="M2205" t="str">
            <v>new</v>
          </cell>
          <cell r="N2205" t="str">
            <v>LIVE</v>
          </cell>
          <cell r="O2205" t="b">
            <v>0</v>
          </cell>
          <cell r="P2205" t="str">
            <v>Hunan Lang Le Technology Co., Ltd</v>
          </cell>
          <cell r="Q2205">
            <v>0</v>
          </cell>
        </row>
        <row r="2206">
          <cell r="B2206" t="str">
            <v>TR80-HBSM-L3</v>
          </cell>
          <cell r="C2206" t="str">
            <v>Left Side Shifter AND Handbrake Combination Bracket</v>
          </cell>
          <cell r="D2206">
            <v>2.25</v>
          </cell>
          <cell r="E2206">
            <v>7.5</v>
          </cell>
          <cell r="F2206">
            <v>26</v>
          </cell>
          <cell r="G2206">
            <v>27</v>
          </cell>
          <cell r="H2206" t="str">
            <v>Trak Racer</v>
          </cell>
          <cell r="I2206" t="str">
            <v/>
          </cell>
          <cell r="J2206" t="str">
            <v>Accessories</v>
          </cell>
          <cell r="K2206" t="str">
            <v>Live</v>
          </cell>
          <cell r="L2206" t="str">
            <v>TR80-SHIFTER4 + TR80-HB4</v>
          </cell>
          <cell r="M2206" t="str">
            <v>new</v>
          </cell>
          <cell r="N2206" t="str">
            <v>LIVE</v>
          </cell>
          <cell r="O2206" t="b">
            <v>0</v>
          </cell>
          <cell r="P2206" t="str">
            <v>Hunan Lang Le Technology Co., Ltd</v>
          </cell>
          <cell r="Q2206">
            <v>0</v>
          </cell>
        </row>
        <row r="2207">
          <cell r="B2207" t="str">
            <v>TR-HBMN-RL</v>
          </cell>
          <cell r="C2207" t="str">
            <v>Left/Right Side Shifter/Handbrake Upgrade Kit - Black</v>
          </cell>
          <cell r="D2207">
            <v>3.1</v>
          </cell>
          <cell r="E2207">
            <v>11</v>
          </cell>
          <cell r="F2207">
            <v>25</v>
          </cell>
          <cell r="G2207">
            <v>35</v>
          </cell>
          <cell r="H2207" t="str">
            <v>Trak Racer</v>
          </cell>
          <cell r="I2207" t="str">
            <v/>
          </cell>
          <cell r="J2207" t="str">
            <v>Accessories</v>
          </cell>
          <cell r="K2207" t="str">
            <v>Live</v>
          </cell>
          <cell r="L2207" t="str">
            <v>TR-HBMN2-RL</v>
          </cell>
          <cell r="M2207" t="str">
            <v>new</v>
          </cell>
          <cell r="N2207" t="str">
            <v>LIVE</v>
          </cell>
          <cell r="O2207" t="b">
            <v>0</v>
          </cell>
          <cell r="P2207" t="str">
            <v>Xiamen Trak Racer Industry and Trade Co., Ltd</v>
          </cell>
          <cell r="Q2207">
            <v>0</v>
          </cell>
        </row>
        <row r="2208">
          <cell r="B2208" t="str">
            <v>TR80-FMMS6-BLK</v>
          </cell>
          <cell r="C2208" t="str">
            <v>Legs for Freestanding Monitor Stand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  <cell r="H2208" t="str">
            <v>Trak Racer</v>
          </cell>
          <cell r="I2208" t="str">
            <v>Monitor Stand</v>
          </cell>
          <cell r="J2208" t="str">
            <v>Monitor Stand</v>
          </cell>
          <cell r="K2208" t="str">
            <v>NA</v>
          </cell>
          <cell r="L2208" t="str">
            <v>TR80-FMMS5-BLK</v>
          </cell>
          <cell r="M2208" t="str">
            <v>new</v>
          </cell>
          <cell r="N2208" t="str">
            <v>LIVE</v>
          </cell>
          <cell r="O2208" t="b">
            <v>0</v>
          </cell>
          <cell r="P2208" t="str">
            <v>Xiamen Trak Racer Industry and Trade Co., Ltd</v>
          </cell>
          <cell r="Q2208">
            <v>0</v>
          </cell>
        </row>
        <row r="2209">
          <cell r="B2209" t="str">
            <v>TR80-LEVER</v>
          </cell>
          <cell r="C2209" t="str">
            <v>Lever screw M8 set of 2 in a bag</v>
          </cell>
          <cell r="D2209">
            <v>0</v>
          </cell>
          <cell r="E2209">
            <v>0</v>
          </cell>
          <cell r="F2209">
            <v>0</v>
          </cell>
          <cell r="G2209">
            <v>0</v>
          </cell>
          <cell r="H2209" t="str">
            <v>Trak Racer</v>
          </cell>
          <cell r="I2209" t="str">
            <v>Spare Parts</v>
          </cell>
          <cell r="J2209" t="str">
            <v>Spare Parts</v>
          </cell>
          <cell r="K2209" t="str">
            <v>NA</v>
          </cell>
          <cell r="L2209" t="str">
            <v>/</v>
          </cell>
          <cell r="M2209" t="str">
            <v>new</v>
          </cell>
          <cell r="N2209" t="str">
            <v>ARCHIVED</v>
          </cell>
          <cell r="O2209" t="b">
            <v>0</v>
          </cell>
          <cell r="P2209" t="str">
            <v>Hunan Lang Le Technology Co., Ltd</v>
          </cell>
          <cell r="Q2209">
            <v>0</v>
          </cell>
        </row>
        <row r="2210">
          <cell r="B2210" t="str">
            <v>TR80-6LEV</v>
          </cell>
          <cell r="C2210" t="str">
            <v>Lever screws 6 pack for TR160</v>
          </cell>
          <cell r="D2210">
            <v>0</v>
          </cell>
          <cell r="E2210">
            <v>0</v>
          </cell>
          <cell r="F2210">
            <v>0</v>
          </cell>
          <cell r="G2210">
            <v>0</v>
          </cell>
          <cell r="H2210" t="str">
            <v>Trak Racer</v>
          </cell>
          <cell r="I2210" t="str">
            <v>Spare Parts</v>
          </cell>
          <cell r="J2210" t="str">
            <v>Spare Parts</v>
          </cell>
          <cell r="K2210" t="str">
            <v>Archived</v>
          </cell>
          <cell r="L2210" t="str">
            <v>TR80-HANDLE</v>
          </cell>
          <cell r="M2210" t="str">
            <v>new</v>
          </cell>
          <cell r="N2210" t="str">
            <v>ARCHIVED</v>
          </cell>
          <cell r="O2210" t="b">
            <v>0</v>
          </cell>
          <cell r="P2210" t="str">
            <v>Hunan Lang Le Technology Co., Ltd</v>
          </cell>
          <cell r="Q2210">
            <v>0</v>
          </cell>
        </row>
        <row r="2211">
          <cell r="B2211" t="str">
            <v>CP-LICENSE</v>
          </cell>
          <cell r="C2211" t="str">
            <v>License For Apple IOS iPhone Carplay Android Car Auto Navigation Player 12V Car play</v>
          </cell>
          <cell r="D2211">
            <v>0.25</v>
          </cell>
          <cell r="E2211">
            <v>0.1</v>
          </cell>
          <cell r="F2211">
            <v>0.18</v>
          </cell>
          <cell r="G2211">
            <v>0.06</v>
          </cell>
          <cell r="H2211" t="str">
            <v>MASTEN</v>
          </cell>
          <cell r="I2211" t="str">
            <v>Vehicle Accessories</v>
          </cell>
          <cell r="J2211" t="str">
            <v>Software</v>
          </cell>
          <cell r="K2211" t="str">
            <v>Live</v>
          </cell>
          <cell r="L2211" t="str">
            <v>/</v>
          </cell>
          <cell r="M2211" t="str">
            <v>new</v>
          </cell>
          <cell r="N2211" t="str">
            <v>ARCHIVED</v>
          </cell>
          <cell r="O2211" t="b">
            <v>0</v>
          </cell>
          <cell r="P2211" t="str">
            <v>WISE SUCCESS(HK) TECHNOLOGY LIMITED</v>
          </cell>
          <cell r="Q2211">
            <v>0</v>
          </cell>
        </row>
        <row r="2212">
          <cell r="B2212" t="str">
            <v>SC-N03</v>
          </cell>
          <cell r="C2212" t="str">
            <v>Lifestyle S60 System 2000+ for Nissan Maxima Murano Pathfinder Navara  Cable</v>
          </cell>
          <cell r="D2212">
            <v>4.9000000000000002E-2</v>
          </cell>
          <cell r="E2212">
            <v>0.03</v>
          </cell>
          <cell r="F2212">
            <v>0.1</v>
          </cell>
          <cell r="G2212">
            <v>0.03</v>
          </cell>
          <cell r="H2212" t="str">
            <v>MASTEN</v>
          </cell>
          <cell r="I2212" t="str">
            <v>Harness</v>
          </cell>
          <cell r="J2212" t="str">
            <v>In Dash Navigation System Accessories</v>
          </cell>
          <cell r="K2212" t="str">
            <v>Live</v>
          </cell>
          <cell r="L2212" t="str">
            <v>/</v>
          </cell>
          <cell r="M2212" t="str">
            <v>new</v>
          </cell>
          <cell r="N2212" t="str">
            <v>ARCHIVED</v>
          </cell>
          <cell r="O2212" t="b">
            <v>1</v>
          </cell>
          <cell r="P2212" t="str">
            <v>WISE SUCCESS(HK) TECHNOLOGY LIMITED</v>
          </cell>
          <cell r="Q2212">
            <v>0</v>
          </cell>
        </row>
        <row r="2213">
          <cell r="B2213" t="str">
            <v>SC-N02</v>
          </cell>
          <cell r="C2213" t="str">
            <v>Lifestyle S60 System Early for Nissan Cable Type 2 Suits Models from 89- 08</v>
          </cell>
          <cell r="D2213">
            <v>4.9000000000000002E-2</v>
          </cell>
          <cell r="E2213">
            <v>0.03</v>
          </cell>
          <cell r="F2213">
            <v>0.1</v>
          </cell>
          <cell r="G2213">
            <v>0.03</v>
          </cell>
          <cell r="H2213" t="str">
            <v>MASTEN</v>
          </cell>
          <cell r="I2213" t="str">
            <v>Harness</v>
          </cell>
          <cell r="J2213" t="str">
            <v>In Dash Navigation System Accessories</v>
          </cell>
          <cell r="K2213" t="str">
            <v>Live</v>
          </cell>
          <cell r="L2213" t="str">
            <v>/</v>
          </cell>
          <cell r="M2213" t="str">
            <v>new</v>
          </cell>
          <cell r="N2213" t="str">
            <v>ARCHIVED</v>
          </cell>
          <cell r="O2213" t="b">
            <v>0</v>
          </cell>
          <cell r="P2213" t="str">
            <v>WISE SUCCESS(HK) TECHNOLOGY LIMITED</v>
          </cell>
          <cell r="Q2213">
            <v>0</v>
          </cell>
        </row>
        <row r="2214">
          <cell r="B2214" t="str">
            <v>SC-H05</v>
          </cell>
          <cell r="C2214" t="str">
            <v>Lifestyle S60 System For Holden Commodore VT VX Cable Type 2 1997-2002 Install</v>
          </cell>
          <cell r="D2214">
            <v>4.9000000000000002E-2</v>
          </cell>
          <cell r="E2214">
            <v>0.03</v>
          </cell>
          <cell r="F2214">
            <v>0.1</v>
          </cell>
          <cell r="G2214">
            <v>0.03</v>
          </cell>
          <cell r="H2214" t="str">
            <v>MASTEN</v>
          </cell>
          <cell r="I2214" t="str">
            <v>Harness</v>
          </cell>
          <cell r="J2214" t="str">
            <v>In Dash Navigation System Accessories</v>
          </cell>
          <cell r="K2214" t="str">
            <v>Live</v>
          </cell>
          <cell r="L2214" t="str">
            <v>/</v>
          </cell>
          <cell r="M2214" t="str">
            <v>new</v>
          </cell>
          <cell r="N2214" t="str">
            <v>ARCHIVED</v>
          </cell>
          <cell r="O2214" t="b">
            <v>0</v>
          </cell>
          <cell r="P2214" t="str">
            <v>WISE SUCCESS(HK) TECHNOLOGY LIMITED</v>
          </cell>
          <cell r="Q2214">
            <v>0</v>
          </cell>
        </row>
        <row r="2215">
          <cell r="B2215" t="str">
            <v>SC-H03</v>
          </cell>
          <cell r="C2215" t="str">
            <v>Lifestyle S60 System For Holden VY VZ Cable for Holden Astra, Vectra, Monaro</v>
          </cell>
          <cell r="D2215">
            <v>0.1</v>
          </cell>
          <cell r="E2215">
            <v>0.03</v>
          </cell>
          <cell r="F2215">
            <v>0.1</v>
          </cell>
          <cell r="G2215">
            <v>0.03</v>
          </cell>
          <cell r="H2215" t="str">
            <v>MASTEN</v>
          </cell>
          <cell r="I2215" t="str">
            <v>Harness</v>
          </cell>
          <cell r="J2215" t="str">
            <v>In Dash Navigation System Accessories</v>
          </cell>
          <cell r="K2215" t="str">
            <v>Live</v>
          </cell>
          <cell r="L2215" t="str">
            <v>/</v>
          </cell>
          <cell r="M2215" t="str">
            <v>new</v>
          </cell>
          <cell r="N2215" t="str">
            <v>ARCHIVED</v>
          </cell>
          <cell r="O2215" t="b">
            <v>0</v>
          </cell>
          <cell r="P2215" t="str">
            <v>WISE SUCCESS(HK) TECHNOLOGY LIMITED</v>
          </cell>
          <cell r="Q2215">
            <v>0</v>
          </cell>
        </row>
        <row r="2216">
          <cell r="B2216" t="str">
            <v>SC-M01</v>
          </cell>
          <cell r="C2216" t="str">
            <v>Lifestyle S60 System for Mazda Cable Wire Plug &amp; Play Harness Stereo Reversing</v>
          </cell>
          <cell r="D2216">
            <v>4.9000000000000002E-2</v>
          </cell>
          <cell r="E2216">
            <v>0.03</v>
          </cell>
          <cell r="F2216">
            <v>0.1</v>
          </cell>
          <cell r="G2216">
            <v>0.03</v>
          </cell>
          <cell r="H2216" t="str">
            <v>MASTEN</v>
          </cell>
          <cell r="I2216" t="str">
            <v>Harness</v>
          </cell>
          <cell r="J2216" t="str">
            <v>In Dash Navigation System Accessories</v>
          </cell>
          <cell r="K2216" t="str">
            <v>Live</v>
          </cell>
          <cell r="L2216" t="str">
            <v>/</v>
          </cell>
          <cell r="M2216" t="str">
            <v>new</v>
          </cell>
          <cell r="N2216" t="str">
            <v>ARCHIVED</v>
          </cell>
          <cell r="O2216" t="b">
            <v>0</v>
          </cell>
          <cell r="P2216" t="str">
            <v>WISE SUCCESS(HK) TECHNOLOGY LIMITED</v>
          </cell>
          <cell r="Q2216">
            <v>0</v>
          </cell>
        </row>
        <row r="2217">
          <cell r="B2217" t="str">
            <v>SC-H06</v>
          </cell>
          <cell r="C2217" t="str">
            <v>Lifestyle S60 System Hyundai Cable.</v>
          </cell>
          <cell r="D2217">
            <v>4.9000000000000002E-2</v>
          </cell>
          <cell r="E2217">
            <v>0.03</v>
          </cell>
          <cell r="F2217">
            <v>0.1</v>
          </cell>
          <cell r="G2217">
            <v>0.03</v>
          </cell>
          <cell r="H2217" t="str">
            <v>MASTEN</v>
          </cell>
          <cell r="I2217" t="str">
            <v>Harness</v>
          </cell>
          <cell r="J2217" t="str">
            <v>In Dash Navigation System Accessories</v>
          </cell>
          <cell r="K2217" t="str">
            <v>Live</v>
          </cell>
          <cell r="L2217" t="str">
            <v>/</v>
          </cell>
          <cell r="M2217" t="str">
            <v>new</v>
          </cell>
          <cell r="N2217" t="str">
            <v>ARCHIVED</v>
          </cell>
          <cell r="O2217" t="b">
            <v>0</v>
          </cell>
          <cell r="P2217" t="str">
            <v>WISE SUCCESS(HK) TECHNOLOGY LIMITED</v>
          </cell>
          <cell r="Q2217">
            <v>0</v>
          </cell>
        </row>
        <row r="2218">
          <cell r="B2218" t="str">
            <v>SC-I01</v>
          </cell>
          <cell r="C2218" t="str">
            <v>Lifestyle S60 System Isuzu DMAX Cable</v>
          </cell>
          <cell r="D2218">
            <v>4.9000000000000002E-2</v>
          </cell>
          <cell r="E2218">
            <v>0.03</v>
          </cell>
          <cell r="F2218">
            <v>0.1</v>
          </cell>
          <cell r="G2218">
            <v>0.03</v>
          </cell>
          <cell r="H2218" t="str">
            <v>MASTEN</v>
          </cell>
          <cell r="I2218" t="str">
            <v>Harness</v>
          </cell>
          <cell r="J2218" t="str">
            <v>In Dash Navigation System Accessories</v>
          </cell>
          <cell r="K2218" t="str">
            <v>Live</v>
          </cell>
          <cell r="L2218" t="str">
            <v>/</v>
          </cell>
          <cell r="M2218" t="str">
            <v>new</v>
          </cell>
          <cell r="N2218" t="str">
            <v>ARCHIVED</v>
          </cell>
          <cell r="O2218" t="b">
            <v>0</v>
          </cell>
          <cell r="P2218" t="str">
            <v>WISE SUCCESS(HK) TECHNOLOGY LIMITED</v>
          </cell>
          <cell r="Q2218">
            <v>0</v>
          </cell>
        </row>
        <row r="2219">
          <cell r="B2219" t="str">
            <v>SC-M02</v>
          </cell>
          <cell r="C2219" t="str">
            <v>Lifestyle S60 System Mitsubishi Cable</v>
          </cell>
          <cell r="D2219">
            <v>4.9000000000000002E-2</v>
          </cell>
          <cell r="E2219">
            <v>0.03</v>
          </cell>
          <cell r="F2219">
            <v>0.1</v>
          </cell>
          <cell r="G2219">
            <v>0.03</v>
          </cell>
          <cell r="H2219" t="str">
            <v>MASTEN</v>
          </cell>
          <cell r="I2219" t="str">
            <v>Harness</v>
          </cell>
          <cell r="J2219" t="str">
            <v>In Dash Navigation System Accessories</v>
          </cell>
          <cell r="K2219" t="str">
            <v>Live</v>
          </cell>
          <cell r="L2219" t="str">
            <v>/</v>
          </cell>
          <cell r="M2219" t="str">
            <v>new</v>
          </cell>
          <cell r="N2219" t="str">
            <v>ARCHIVED</v>
          </cell>
          <cell r="O2219" t="b">
            <v>0</v>
          </cell>
          <cell r="P2219" t="str">
            <v>WISE SUCCESS(HK) TECHNOLOGY LIMITED</v>
          </cell>
          <cell r="Q2219">
            <v>0</v>
          </cell>
        </row>
        <row r="2220">
          <cell r="B2220" t="str">
            <v>SC-M03</v>
          </cell>
          <cell r="C2220" t="str">
            <v>Lifestyle S60 System Mitsubishi Steering Cable before 2012</v>
          </cell>
          <cell r="D2220">
            <v>4.9000000000000002E-2</v>
          </cell>
          <cell r="E2220">
            <v>0.03</v>
          </cell>
          <cell r="F2220">
            <v>0.1</v>
          </cell>
          <cell r="G2220">
            <v>0.03</v>
          </cell>
          <cell r="H2220" t="str">
            <v>MASTEN</v>
          </cell>
          <cell r="I2220" t="str">
            <v>Harness</v>
          </cell>
          <cell r="J2220" t="str">
            <v>In Dash Navigation System Accessories</v>
          </cell>
          <cell r="K2220" t="str">
            <v>Live</v>
          </cell>
          <cell r="L2220" t="str">
            <v>/</v>
          </cell>
          <cell r="M2220" t="str">
            <v>new</v>
          </cell>
          <cell r="N2220" t="str">
            <v>ARCHIVED</v>
          </cell>
          <cell r="O2220" t="b">
            <v>0</v>
          </cell>
          <cell r="P2220" t="str">
            <v>WISE SUCCESS(HK) TECHNOLOGY LIMITED</v>
          </cell>
          <cell r="Q2220">
            <v>0</v>
          </cell>
        </row>
        <row r="2221">
          <cell r="B2221" t="str">
            <v>SC-T02</v>
          </cell>
          <cell r="C2221" t="str">
            <v>Lifestyle S60 System Steering Cable for most Toyota Vehicles</v>
          </cell>
          <cell r="D2221">
            <v>4.9000000000000002E-2</v>
          </cell>
          <cell r="E2221">
            <v>0.03</v>
          </cell>
          <cell r="F2221">
            <v>0.1</v>
          </cell>
          <cell r="G2221">
            <v>0.03</v>
          </cell>
          <cell r="H2221" t="str">
            <v>MASTEN</v>
          </cell>
          <cell r="I2221" t="str">
            <v>Harness</v>
          </cell>
          <cell r="J2221" t="str">
            <v>In Dash Navigation System Accessories</v>
          </cell>
          <cell r="K2221" t="str">
            <v>Live</v>
          </cell>
          <cell r="L2221" t="str">
            <v>/</v>
          </cell>
          <cell r="M2221" t="str">
            <v>new</v>
          </cell>
          <cell r="N2221" t="str">
            <v>ARCHIVED</v>
          </cell>
          <cell r="O2221" t="b">
            <v>0</v>
          </cell>
          <cell r="P2221" t="str">
            <v>WISE SUCCESS(HK) TECHNOLOGY LIMITED</v>
          </cell>
          <cell r="Q2221">
            <v>0</v>
          </cell>
        </row>
        <row r="2222">
          <cell r="B2222" t="str">
            <v>SC-U01</v>
          </cell>
          <cell r="C2222" t="str">
            <v>Lifestyle S60 System Universal ISO Harness</v>
          </cell>
          <cell r="D2222">
            <v>4.9000000000000002E-2</v>
          </cell>
          <cell r="E2222">
            <v>0.03</v>
          </cell>
          <cell r="F2222">
            <v>0.1</v>
          </cell>
          <cell r="G2222">
            <v>0.03</v>
          </cell>
          <cell r="H2222" t="str">
            <v>MASTEN</v>
          </cell>
          <cell r="I2222" t="str">
            <v>Harness</v>
          </cell>
          <cell r="J2222" t="str">
            <v>In Dash Navigation System Accessories</v>
          </cell>
          <cell r="K2222" t="str">
            <v>Live</v>
          </cell>
          <cell r="L2222" t="str">
            <v>/</v>
          </cell>
          <cell r="M2222" t="str">
            <v>new</v>
          </cell>
          <cell r="N2222" t="str">
            <v>ARCHIVED</v>
          </cell>
          <cell r="O2222" t="b">
            <v>0</v>
          </cell>
          <cell r="P2222" t="str">
            <v>WISE SUCCESS(HK) TECHNOLOGY LIMITED</v>
          </cell>
          <cell r="Q2222">
            <v>0</v>
          </cell>
        </row>
        <row r="2223">
          <cell r="B2223" t="str">
            <v>SC-U02</v>
          </cell>
          <cell r="C2223" t="str">
            <v>Lifestyle S60 System Universal Steering Cable</v>
          </cell>
          <cell r="D2223">
            <v>4.9000000000000002E-2</v>
          </cell>
          <cell r="E2223">
            <v>0.03</v>
          </cell>
          <cell r="F2223">
            <v>0.1</v>
          </cell>
          <cell r="G2223">
            <v>0.03</v>
          </cell>
          <cell r="H2223" t="str">
            <v>MASTEN</v>
          </cell>
          <cell r="I2223" t="str">
            <v>Harness</v>
          </cell>
          <cell r="J2223" t="str">
            <v>In Dash Navigation System Accessories</v>
          </cell>
          <cell r="K2223" t="str">
            <v>Live</v>
          </cell>
          <cell r="L2223" t="str">
            <v>/</v>
          </cell>
          <cell r="M2223" t="str">
            <v>new</v>
          </cell>
          <cell r="N2223" t="str">
            <v>ARCHIVED</v>
          </cell>
          <cell r="O2223" t="b">
            <v>0</v>
          </cell>
          <cell r="P2223" t="str">
            <v>WISE SUCCESS(HK) TECHNOLOGY LIMITED</v>
          </cell>
          <cell r="Q2223">
            <v>0</v>
          </cell>
        </row>
        <row r="2224">
          <cell r="B2224" t="str">
            <v>REVO-FRS</v>
          </cell>
          <cell r="C2224" t="str">
            <v>Light Leds Cap LED Front Roof Spoiler DRL Fit For Toyota Hilux M70 M80 SR 2015-2017</v>
          </cell>
          <cell r="D2224">
            <v>15</v>
          </cell>
          <cell r="E2224">
            <v>0.18</v>
          </cell>
          <cell r="F2224">
            <v>0.28000000000000003</v>
          </cell>
          <cell r="G2224">
            <v>0.3</v>
          </cell>
          <cell r="H2224" t="str">
            <v>MASTEN</v>
          </cell>
          <cell r="I2224" t="str">
            <v>Vehicle Accessories</v>
          </cell>
          <cell r="J2224" t="str">
            <v>Vehicle Accessories</v>
          </cell>
          <cell r="K2224" t="str">
            <v>Archived</v>
          </cell>
          <cell r="L2224" t="str">
            <v>/</v>
          </cell>
          <cell r="M2224" t="str">
            <v>new</v>
          </cell>
          <cell r="N2224" t="str">
            <v>ARCHIVED</v>
          </cell>
          <cell r="O2224" t="b">
            <v>0</v>
          </cell>
          <cell r="P2224" t="str">
            <v>Guangzhou Offroad Running Limited</v>
          </cell>
          <cell r="Q2224">
            <v>0</v>
          </cell>
        </row>
        <row r="2225">
          <cell r="B2225" t="str">
            <v>HC003318</v>
          </cell>
          <cell r="C2225" t="str">
            <v>Lima Flight Seat</v>
          </cell>
          <cell r="D2225">
            <v>12.4</v>
          </cell>
          <cell r="E2225">
            <v>11</v>
          </cell>
          <cell r="F2225">
            <v>20</v>
          </cell>
          <cell r="G2225">
            <v>61</v>
          </cell>
          <cell r="H2225" t="str">
            <v>Trak Racer</v>
          </cell>
          <cell r="I2225" t="str">
            <v>Electronics - 3P</v>
          </cell>
          <cell r="J2225" t="str">
            <v>Electronics</v>
          </cell>
          <cell r="K2225" t="str">
            <v>NA</v>
          </cell>
          <cell r="L2225" t="str">
            <v>/</v>
          </cell>
          <cell r="M2225" t="str">
            <v>new</v>
          </cell>
          <cell r="N2225" t="str">
            <v>LIVE</v>
          </cell>
          <cell r="O2225" t="b">
            <v>0</v>
          </cell>
          <cell r="P2225" t="str">
            <v>NA</v>
          </cell>
          <cell r="Q2225">
            <v>0</v>
          </cell>
        </row>
        <row r="2226">
          <cell r="B2226" t="str">
            <v>SP-TR80-37</v>
          </cell>
          <cell r="C2226" t="str">
            <v>Lock washer</v>
          </cell>
          <cell r="D2226">
            <v>0.5</v>
          </cell>
          <cell r="E2226">
            <v>1</v>
          </cell>
          <cell r="F2226">
            <v>1</v>
          </cell>
          <cell r="G2226">
            <v>8</v>
          </cell>
          <cell r="H2226" t="str">
            <v>Trak Racer</v>
          </cell>
          <cell r="I2226" t="str">
            <v>Spare Parts</v>
          </cell>
          <cell r="J2226" t="str">
            <v>Spare Parts</v>
          </cell>
          <cell r="K2226" t="str">
            <v>NA</v>
          </cell>
          <cell r="L2226" t="str">
            <v>/</v>
          </cell>
          <cell r="M2226" t="str">
            <v>new</v>
          </cell>
          <cell r="N2226" t="str">
            <v>LIVE</v>
          </cell>
          <cell r="O2226" t="b">
            <v>0</v>
          </cell>
          <cell r="P2226" t="str">
            <v>Xiamen Trak Racer Industry and Trade Co., Ltd</v>
          </cell>
          <cell r="Q2226">
            <v>0.3085</v>
          </cell>
        </row>
        <row r="2227">
          <cell r="B2227" t="str">
            <v>960-001090</v>
          </cell>
          <cell r="C2227" t="str">
            <v>Logitech C922 Pro Stream Webcam</v>
          </cell>
          <cell r="D2227">
            <v>0.34</v>
          </cell>
          <cell r="E2227">
            <v>13.6</v>
          </cell>
          <cell r="F2227">
            <v>8</v>
          </cell>
          <cell r="G2227">
            <v>13.6</v>
          </cell>
          <cell r="H2227" t="str">
            <v>Trak Racer</v>
          </cell>
          <cell r="I2227" t="str">
            <v>Electronics - 3P</v>
          </cell>
          <cell r="J2227" t="str">
            <v>Electronics</v>
          </cell>
          <cell r="K2227" t="str">
            <v>NA</v>
          </cell>
          <cell r="L2227" t="str">
            <v>/</v>
          </cell>
          <cell r="M2227" t="str">
            <v>new</v>
          </cell>
          <cell r="N2227" t="str">
            <v>LIVE</v>
          </cell>
          <cell r="O2227" t="b">
            <v>0</v>
          </cell>
          <cell r="P2227" t="str">
            <v>SYNNEX AUSTRALIA PTY. LTD.</v>
          </cell>
          <cell r="Q2227">
            <v>0</v>
          </cell>
        </row>
        <row r="2228">
          <cell r="B2228" t="str">
            <v>942-000008</v>
          </cell>
          <cell r="C2228" t="str">
            <v>Logitech Extreme 3D Pro Joystick</v>
          </cell>
          <cell r="D2228">
            <v>12.4</v>
          </cell>
          <cell r="E2228">
            <v>11</v>
          </cell>
          <cell r="F2228">
            <v>20</v>
          </cell>
          <cell r="G2228">
            <v>61</v>
          </cell>
          <cell r="H2228" t="str">
            <v>Trak Racer</v>
          </cell>
          <cell r="I2228" t="str">
            <v>Electronics - 3P</v>
          </cell>
          <cell r="J2228" t="str">
            <v>Electronics</v>
          </cell>
          <cell r="K2228" t="str">
            <v>NA</v>
          </cell>
          <cell r="L2228" t="str">
            <v>/</v>
          </cell>
          <cell r="M2228" t="str">
            <v>new</v>
          </cell>
          <cell r="N2228" t="str">
            <v>LIVE</v>
          </cell>
          <cell r="O2228" t="b">
            <v>0</v>
          </cell>
          <cell r="P2228" t="str">
            <v>SYNNEX AUSTRALIA PTY. LTD.</v>
          </cell>
          <cell r="Q2228">
            <v>0</v>
          </cell>
        </row>
        <row r="2229">
          <cell r="B2229" t="str">
            <v>945-000063</v>
          </cell>
          <cell r="C2229" t="str">
            <v>Logitech Farming Simulator Heavy Equipment Bundle for PC</v>
          </cell>
          <cell r="D2229">
            <v>7.21</v>
          </cell>
          <cell r="E2229">
            <v>32.200000000000003</v>
          </cell>
          <cell r="F2229">
            <v>30</v>
          </cell>
          <cell r="G2229">
            <v>43.7</v>
          </cell>
          <cell r="H2229" t="str">
            <v>Trak Racer</v>
          </cell>
          <cell r="I2229" t="str">
            <v>Electronics - 3P</v>
          </cell>
          <cell r="J2229" t="str">
            <v>Electronics</v>
          </cell>
          <cell r="K2229" t="str">
            <v>NA</v>
          </cell>
          <cell r="L2229" t="str">
            <v>/</v>
          </cell>
          <cell r="M2229" t="str">
            <v>new</v>
          </cell>
          <cell r="N2229" t="str">
            <v>LIVE</v>
          </cell>
          <cell r="O2229" t="b">
            <v>0</v>
          </cell>
          <cell r="P2229" t="str">
            <v>SYNNEX AUSTRALIA PTY. LTD.</v>
          </cell>
          <cell r="Q2229">
            <v>0</v>
          </cell>
        </row>
        <row r="2230">
          <cell r="B2230" t="str">
            <v>941-000132</v>
          </cell>
          <cell r="C2230" t="str">
            <v>Logitech G Driving Force Shifter for G29 / G920 / G923 Driving Force Racing Wheels</v>
          </cell>
          <cell r="D2230">
            <v>0.92200000000000004</v>
          </cell>
          <cell r="E2230">
            <v>21.9</v>
          </cell>
          <cell r="F2230">
            <v>14.7</v>
          </cell>
          <cell r="G2230">
            <v>18.100000000000001</v>
          </cell>
          <cell r="H2230" t="str">
            <v>Trak Racer</v>
          </cell>
          <cell r="I2230" t="str">
            <v>Electronics - 3P</v>
          </cell>
          <cell r="J2230" t="str">
            <v>Electronics</v>
          </cell>
          <cell r="K2230" t="str">
            <v>Archived</v>
          </cell>
          <cell r="L2230" t="str">
            <v>/</v>
          </cell>
          <cell r="M2230" t="str">
            <v>new</v>
          </cell>
          <cell r="N2230" t="str">
            <v>LIVE</v>
          </cell>
          <cell r="O2230" t="b">
            <v>0</v>
          </cell>
          <cell r="P2230" t="str">
            <v>SYNNEX AUSTRALIA PTY. LTD.</v>
          </cell>
          <cell r="Q2230">
            <v>0</v>
          </cell>
        </row>
        <row r="2231">
          <cell r="B2231" t="str">
            <v>945-000031</v>
          </cell>
          <cell r="C2231" t="str">
            <v>Logitech G Farm Sim Vehicle Side Panel</v>
          </cell>
          <cell r="D2231">
            <v>12.4</v>
          </cell>
          <cell r="E2231">
            <v>11</v>
          </cell>
          <cell r="F2231">
            <v>20</v>
          </cell>
          <cell r="G2231">
            <v>61</v>
          </cell>
          <cell r="H2231" t="str">
            <v>Trak Racer</v>
          </cell>
          <cell r="I2231" t="str">
            <v>Electronics - 3P</v>
          </cell>
          <cell r="J2231" t="str">
            <v>Electronics</v>
          </cell>
          <cell r="K2231" t="str">
            <v>NA</v>
          </cell>
          <cell r="L2231" t="str">
            <v>/</v>
          </cell>
          <cell r="M2231" t="str">
            <v>new</v>
          </cell>
          <cell r="N2231" t="str">
            <v>LIVE</v>
          </cell>
          <cell r="O2231" t="b">
            <v>0</v>
          </cell>
          <cell r="P2231" t="str">
            <v>SYNNEX AUSTRALIA PTY. LTD.</v>
          </cell>
          <cell r="Q2231">
            <v>0</v>
          </cell>
        </row>
        <row r="2232">
          <cell r="B2232" t="str">
            <v>945-000027</v>
          </cell>
          <cell r="C2232" t="str">
            <v>Logitech G Flight Instrument Panel</v>
          </cell>
          <cell r="D2232">
            <v>0.4</v>
          </cell>
          <cell r="E2232">
            <v>10</v>
          </cell>
          <cell r="F2232">
            <v>11.8</v>
          </cell>
          <cell r="G2232">
            <v>14.5</v>
          </cell>
          <cell r="H2232" t="str">
            <v>Trak Racer</v>
          </cell>
          <cell r="I2232" t="str">
            <v>Electronics - 3P</v>
          </cell>
          <cell r="J2232" t="str">
            <v>Electronics</v>
          </cell>
          <cell r="K2232" t="str">
            <v>NA</v>
          </cell>
          <cell r="L2232" t="str">
            <v>/</v>
          </cell>
          <cell r="M2232" t="str">
            <v>new</v>
          </cell>
          <cell r="N2232" t="str">
            <v>LIVE</v>
          </cell>
          <cell r="O2232" t="b">
            <v>0</v>
          </cell>
          <cell r="P2232" t="str">
            <v>SYNNEX AUSTRALIA PTY. LTD.</v>
          </cell>
          <cell r="Q2232">
            <v>0</v>
          </cell>
        </row>
        <row r="2233">
          <cell r="B2233" t="str">
            <v>945-000028</v>
          </cell>
          <cell r="C2233" t="str">
            <v>Logitech G Flight Multi Panel</v>
          </cell>
          <cell r="D2233">
            <v>0.86</v>
          </cell>
          <cell r="E2233">
            <v>12.2</v>
          </cell>
          <cell r="F2233">
            <v>14.7</v>
          </cell>
          <cell r="G2233">
            <v>32.5</v>
          </cell>
          <cell r="H2233" t="str">
            <v>Trak Racer</v>
          </cell>
          <cell r="I2233" t="str">
            <v>Electronics - 3P</v>
          </cell>
          <cell r="J2233" t="str">
            <v>Electronics</v>
          </cell>
          <cell r="K2233" t="str">
            <v>NA</v>
          </cell>
          <cell r="L2233" t="str">
            <v>/</v>
          </cell>
          <cell r="M2233" t="str">
            <v>new</v>
          </cell>
          <cell r="N2233" t="str">
            <v>ARCHIVED</v>
          </cell>
          <cell r="O2233" t="b">
            <v>0</v>
          </cell>
          <cell r="P2233" t="str">
            <v>SYNNEX AUSTRALIA PTY. LTD.</v>
          </cell>
          <cell r="Q2233">
            <v>0</v>
          </cell>
        </row>
        <row r="2234">
          <cell r="B2234" t="str">
            <v>945-000024</v>
          </cell>
          <cell r="C2234" t="str">
            <v>Logitech G Flight Rudder Pedals</v>
          </cell>
          <cell r="D2234">
            <v>3.52</v>
          </cell>
          <cell r="E2234">
            <v>23</v>
          </cell>
          <cell r="F2234">
            <v>36.5</v>
          </cell>
          <cell r="G2234">
            <v>44.7</v>
          </cell>
          <cell r="H2234" t="str">
            <v>Trak Racer</v>
          </cell>
          <cell r="I2234" t="str">
            <v>Electronics - 3P</v>
          </cell>
          <cell r="J2234" t="str">
            <v>Electronics</v>
          </cell>
          <cell r="K2234" t="str">
            <v>NA</v>
          </cell>
          <cell r="L2234" t="str">
            <v>/</v>
          </cell>
          <cell r="M2234" t="str">
            <v>new</v>
          </cell>
          <cell r="N2234" t="str">
            <v>ARCHIVED</v>
          </cell>
          <cell r="O2234" t="b">
            <v>0</v>
          </cell>
          <cell r="P2234" t="str">
            <v>SYNNEX AUSTRALIA PTY. LTD.</v>
          </cell>
          <cell r="Q2234">
            <v>0</v>
          </cell>
        </row>
        <row r="2235">
          <cell r="B2235" t="str">
            <v>945-000030</v>
          </cell>
          <cell r="C2235" t="str">
            <v>Logitech G Flight Switch Panel</v>
          </cell>
          <cell r="D2235">
            <v>0.86</v>
          </cell>
          <cell r="E2235">
            <v>12.2</v>
          </cell>
          <cell r="F2235">
            <v>14.7</v>
          </cell>
          <cell r="G2235">
            <v>32.5</v>
          </cell>
          <cell r="H2235" t="str">
            <v>Trak Racer</v>
          </cell>
          <cell r="I2235" t="str">
            <v>Electronics - 3P</v>
          </cell>
          <cell r="J2235" t="str">
            <v>Electronics</v>
          </cell>
          <cell r="K2235" t="str">
            <v>NA</v>
          </cell>
          <cell r="L2235" t="str">
            <v>/</v>
          </cell>
          <cell r="M2235" t="str">
            <v>new</v>
          </cell>
          <cell r="N2235" t="str">
            <v>ARCHIVED</v>
          </cell>
          <cell r="O2235" t="b">
            <v>0</v>
          </cell>
          <cell r="P2235" t="str">
            <v>SYNNEX AUSTRALIA PTY. LTD.</v>
          </cell>
          <cell r="Q2235">
            <v>0</v>
          </cell>
        </row>
        <row r="2236">
          <cell r="B2236" t="str">
            <v>945-000023</v>
          </cell>
          <cell r="C2236" t="str">
            <v>Logitech G Flight Yoke with Throttle Quadrant</v>
          </cell>
          <cell r="D2236">
            <v>3.4</v>
          </cell>
          <cell r="E2236">
            <v>40</v>
          </cell>
          <cell r="F2236">
            <v>22</v>
          </cell>
          <cell r="G2236">
            <v>47.7</v>
          </cell>
          <cell r="H2236" t="str">
            <v>Trak Racer</v>
          </cell>
          <cell r="I2236" t="str">
            <v>Electronics - 3P</v>
          </cell>
          <cell r="J2236" t="str">
            <v>Electronics</v>
          </cell>
          <cell r="K2236" t="str">
            <v>NA</v>
          </cell>
          <cell r="L2236" t="str">
            <v>/</v>
          </cell>
          <cell r="M2236" t="str">
            <v>new</v>
          </cell>
          <cell r="N2236" t="str">
            <v>ARCHIVED</v>
          </cell>
          <cell r="O2236" t="b">
            <v>0</v>
          </cell>
          <cell r="P2236" t="str">
            <v>SYNNEX AUSTRALIA PTY. LTD.</v>
          </cell>
          <cell r="Q2236">
            <v>0</v>
          </cell>
        </row>
        <row r="2237">
          <cell r="B2237" t="str">
            <v>G29</v>
          </cell>
          <cell r="C2237" t="str">
            <v>Logitech G G29 Driving Force Racing Wheel for PS5, PS4, PS3 &amp; PC</v>
          </cell>
          <cell r="D2237">
            <v>7.21</v>
          </cell>
          <cell r="E2237">
            <v>32.200000000000003</v>
          </cell>
          <cell r="F2237">
            <v>30</v>
          </cell>
          <cell r="G2237">
            <v>43.7</v>
          </cell>
          <cell r="H2237" t="str">
            <v>Trak Racer</v>
          </cell>
          <cell r="I2237" t="str">
            <v>Electronics</v>
          </cell>
          <cell r="J2237" t="str">
            <v>Addons</v>
          </cell>
          <cell r="K2237" t="str">
            <v>NA</v>
          </cell>
          <cell r="L2237" t="str">
            <v>/</v>
          </cell>
          <cell r="M2237" t="str">
            <v>new</v>
          </cell>
          <cell r="N2237" t="str">
            <v>ARCHIVED</v>
          </cell>
          <cell r="O2237" t="b">
            <v>0</v>
          </cell>
          <cell r="P2237" t="str">
            <v>NA</v>
          </cell>
          <cell r="Q2237">
            <v>0</v>
          </cell>
        </row>
        <row r="2238">
          <cell r="B2238" t="str">
            <v>941-000115</v>
          </cell>
          <cell r="C2238" t="str">
            <v>Logitech G G29 Driving Force Racing Wheel for PS5, PS4, PS3 &amp; PC</v>
          </cell>
          <cell r="D2238">
            <v>7.21</v>
          </cell>
          <cell r="E2238">
            <v>32.200000000000003</v>
          </cell>
          <cell r="F2238">
            <v>30</v>
          </cell>
          <cell r="G2238">
            <v>43.7</v>
          </cell>
          <cell r="H2238" t="str">
            <v>Trak Racer</v>
          </cell>
          <cell r="I2238" t="str">
            <v>Electronics - 3P</v>
          </cell>
          <cell r="J2238" t="str">
            <v>Electronics</v>
          </cell>
          <cell r="K2238" t="str">
            <v>NA</v>
          </cell>
          <cell r="L2238" t="str">
            <v>/</v>
          </cell>
          <cell r="M2238" t="str">
            <v>new</v>
          </cell>
          <cell r="N2238" t="str">
            <v>LIVE</v>
          </cell>
          <cell r="O2238" t="b">
            <v>0</v>
          </cell>
          <cell r="P2238" t="str">
            <v>SYNNEX AUSTRALIA PTY. LTD.</v>
          </cell>
          <cell r="Q2238">
            <v>0</v>
          </cell>
        </row>
        <row r="2239">
          <cell r="B2239" t="str">
            <v>G920</v>
          </cell>
          <cell r="C2239" t="str">
            <v>Logitech G G920 Driving Force Racing Wheel for Xbox One, Xbox Series X &amp; PC</v>
          </cell>
          <cell r="D2239">
            <v>7.21</v>
          </cell>
          <cell r="E2239">
            <v>32.200000000000003</v>
          </cell>
          <cell r="F2239">
            <v>30</v>
          </cell>
          <cell r="G2239">
            <v>43.7</v>
          </cell>
          <cell r="H2239" t="str">
            <v>Trak Racer</v>
          </cell>
          <cell r="I2239" t="str">
            <v>Electronics</v>
          </cell>
          <cell r="J2239" t="str">
            <v>Addons</v>
          </cell>
          <cell r="K2239" t="str">
            <v>NA</v>
          </cell>
          <cell r="L2239" t="str">
            <v>/</v>
          </cell>
          <cell r="M2239" t="str">
            <v>new</v>
          </cell>
          <cell r="N2239" t="str">
            <v>ARCHIVED</v>
          </cell>
          <cell r="O2239" t="b">
            <v>0</v>
          </cell>
          <cell r="P2239" t="str">
            <v>NA</v>
          </cell>
          <cell r="Q2239">
            <v>0</v>
          </cell>
        </row>
        <row r="2240">
          <cell r="B2240" t="str">
            <v>941-000126</v>
          </cell>
          <cell r="C2240" t="str">
            <v>Logitech G G920 Driving Force Racing Wheel for Xbox One, Xbox Series X &amp; PC</v>
          </cell>
          <cell r="D2240">
            <v>7.21</v>
          </cell>
          <cell r="E2240">
            <v>32.200000000000003</v>
          </cell>
          <cell r="F2240">
            <v>30</v>
          </cell>
          <cell r="G2240">
            <v>43.7</v>
          </cell>
          <cell r="H2240" t="str">
            <v>Trak Racer</v>
          </cell>
          <cell r="I2240" t="str">
            <v>Electronics - 3P</v>
          </cell>
          <cell r="J2240" t="str">
            <v>Electronics</v>
          </cell>
          <cell r="K2240" t="str">
            <v>NA</v>
          </cell>
          <cell r="L2240" t="str">
            <v>/</v>
          </cell>
          <cell r="M2240" t="str">
            <v>new</v>
          </cell>
          <cell r="N2240" t="str">
            <v>LIVE</v>
          </cell>
          <cell r="O2240" t="b">
            <v>0</v>
          </cell>
          <cell r="P2240" t="str">
            <v>SYNNEX AUSTRALIA PTY. LTD.</v>
          </cell>
          <cell r="Q2240">
            <v>0</v>
          </cell>
        </row>
        <row r="2241">
          <cell r="B2241" t="str">
            <v>945-000029</v>
          </cell>
          <cell r="C2241" t="str">
            <v>Logitech G PRO Flight Radio Panel</v>
          </cell>
          <cell r="D2241">
            <v>0.73</v>
          </cell>
          <cell r="E2241">
            <v>32.200000000000003</v>
          </cell>
          <cell r="F2241">
            <v>14</v>
          </cell>
          <cell r="G2241">
            <v>12</v>
          </cell>
          <cell r="H2241" t="str">
            <v>Trak Racer</v>
          </cell>
          <cell r="I2241" t="str">
            <v>Electronics - 3P</v>
          </cell>
          <cell r="J2241" t="str">
            <v>Electronics</v>
          </cell>
          <cell r="K2241" t="str">
            <v>NA</v>
          </cell>
          <cell r="L2241" t="str">
            <v>/</v>
          </cell>
          <cell r="M2241" t="str">
            <v>new</v>
          </cell>
          <cell r="N2241" t="str">
            <v>ARCHIVED</v>
          </cell>
          <cell r="O2241" t="b">
            <v>0</v>
          </cell>
          <cell r="P2241" t="str">
            <v>SYNNEX AUSTRALIA PTY. LTD.</v>
          </cell>
          <cell r="Q2241">
            <v>0</v>
          </cell>
        </row>
        <row r="2242">
          <cell r="B2242" t="str">
            <v>945-000032</v>
          </cell>
          <cell r="C2242" t="str">
            <v>Logitech G PRO Flight Throttle Quadrant</v>
          </cell>
          <cell r="D2242">
            <v>12.4</v>
          </cell>
          <cell r="E2242">
            <v>11</v>
          </cell>
          <cell r="F2242">
            <v>20</v>
          </cell>
          <cell r="G2242">
            <v>61</v>
          </cell>
          <cell r="H2242" t="str">
            <v>Trak Racer</v>
          </cell>
          <cell r="I2242" t="str">
            <v>Electronics - 3P</v>
          </cell>
          <cell r="J2242" t="str">
            <v>Electronics</v>
          </cell>
          <cell r="K2242" t="str">
            <v>NA</v>
          </cell>
          <cell r="L2242" t="str">
            <v>/</v>
          </cell>
          <cell r="M2242" t="str">
            <v>new</v>
          </cell>
          <cell r="N2242" t="str">
            <v>ARCHIVED</v>
          </cell>
          <cell r="O2242" t="b">
            <v>0</v>
          </cell>
          <cell r="P2242" t="str">
            <v>SYNNEX AUSTRALIA PTY. LTD.</v>
          </cell>
          <cell r="Q2242">
            <v>0</v>
          </cell>
        </row>
        <row r="2243">
          <cell r="B2243" t="str">
            <v>LOGITECH-G-PRO</v>
          </cell>
          <cell r="C2243" t="str">
            <v>Logitech G PRO Racing Wheel &amp; Pro Racing Pedals for PlayStation and PC</v>
          </cell>
          <cell r="D2243">
            <v>12.4</v>
          </cell>
          <cell r="E2243">
            <v>11</v>
          </cell>
          <cell r="F2243">
            <v>20</v>
          </cell>
          <cell r="G2243">
            <v>61</v>
          </cell>
          <cell r="H2243" t="str">
            <v>Trak Racer</v>
          </cell>
          <cell r="I2243" t="str">
            <v>Electronics - 3P</v>
          </cell>
          <cell r="J2243" t="str">
            <v>Electronics</v>
          </cell>
          <cell r="K2243" t="str">
            <v>NA</v>
          </cell>
          <cell r="L2243" t="str">
            <v>/</v>
          </cell>
          <cell r="M2243" t="str">
            <v>new</v>
          </cell>
          <cell r="N2243" t="str">
            <v>LIVE</v>
          </cell>
          <cell r="O2243" t="b">
            <v>0</v>
          </cell>
          <cell r="P2243" t="str">
            <v>NA</v>
          </cell>
          <cell r="Q2243">
            <v>0</v>
          </cell>
        </row>
        <row r="2244">
          <cell r="B2244" t="str">
            <v>981-000909</v>
          </cell>
          <cell r="C2244" t="str">
            <v>Logitech G PRO X Wireless LIGHTSPEED Gaming Headset</v>
          </cell>
          <cell r="D2244">
            <v>0.86699999999999999</v>
          </cell>
          <cell r="E2244">
            <v>10.7</v>
          </cell>
          <cell r="F2244">
            <v>23.2</v>
          </cell>
          <cell r="G2244">
            <v>24.3</v>
          </cell>
          <cell r="H2244" t="str">
            <v>Trak Racer</v>
          </cell>
          <cell r="I2244" t="str">
            <v>Electronics - 3P</v>
          </cell>
          <cell r="J2244" t="str">
            <v>Electronics</v>
          </cell>
          <cell r="K2244" t="str">
            <v>NA</v>
          </cell>
          <cell r="L2244" t="str">
            <v>/</v>
          </cell>
          <cell r="M2244" t="str">
            <v>new</v>
          </cell>
          <cell r="N2244" t="str">
            <v>ARCHIVED</v>
          </cell>
          <cell r="O2244" t="b">
            <v>0</v>
          </cell>
          <cell r="P2244" t="str">
            <v>SYNNEX AUSTRALIA PTY. LTD.</v>
          </cell>
          <cell r="Q2244">
            <v>0</v>
          </cell>
        </row>
        <row r="2245">
          <cell r="B2245" t="str">
            <v>945-000025</v>
          </cell>
          <cell r="C2245" t="str">
            <v>Logitech G X52 H.O.T.A.S. Throttle and Stick Flight Simulation Controller</v>
          </cell>
          <cell r="D2245">
            <v>2.2000000000000002</v>
          </cell>
          <cell r="E2245">
            <v>22.6</v>
          </cell>
          <cell r="F2245">
            <v>25.3</v>
          </cell>
          <cell r="G2245">
            <v>36.299999999999997</v>
          </cell>
          <cell r="H2245" t="str">
            <v>Trak Racer</v>
          </cell>
          <cell r="I2245" t="str">
            <v>Electronics - 3P</v>
          </cell>
          <cell r="J2245" t="str">
            <v>Electronics</v>
          </cell>
          <cell r="K2245" t="str">
            <v>NA</v>
          </cell>
          <cell r="L2245" t="str">
            <v>/</v>
          </cell>
          <cell r="M2245" t="str">
            <v>new</v>
          </cell>
          <cell r="N2245" t="str">
            <v>ARCHIVED</v>
          </cell>
          <cell r="O2245" t="b">
            <v>0</v>
          </cell>
          <cell r="P2245" t="str">
            <v>SYNNEX AUSTRALIA PTY. LTD.</v>
          </cell>
          <cell r="Q2245">
            <v>0</v>
          </cell>
        </row>
        <row r="2246">
          <cell r="B2246" t="str">
            <v>945-000022</v>
          </cell>
          <cell r="C2246" t="str">
            <v>Logitech G X52 PRO HOTAS Flight Control System</v>
          </cell>
          <cell r="D2246">
            <v>12.4</v>
          </cell>
          <cell r="E2246">
            <v>11</v>
          </cell>
          <cell r="F2246">
            <v>20</v>
          </cell>
          <cell r="G2246">
            <v>61</v>
          </cell>
          <cell r="H2246" t="str">
            <v>Trak Racer</v>
          </cell>
          <cell r="I2246" t="str">
            <v>Electronics - 3P</v>
          </cell>
          <cell r="J2246" t="str">
            <v>Electronics</v>
          </cell>
          <cell r="K2246" t="str">
            <v>NA</v>
          </cell>
          <cell r="L2246" t="str">
            <v>/</v>
          </cell>
          <cell r="M2246" t="str">
            <v>new</v>
          </cell>
          <cell r="N2246" t="str">
            <v>LIVE</v>
          </cell>
          <cell r="O2246" t="b">
            <v>0</v>
          </cell>
          <cell r="P2246" t="str">
            <v>SYNNEX AUSTRALIA PTY. LTD.</v>
          </cell>
          <cell r="Q2246">
            <v>0</v>
          </cell>
        </row>
        <row r="2247">
          <cell r="B2247" t="str">
            <v>LOGITECH-G29</v>
          </cell>
          <cell r="C2247" t="str">
            <v>Logitech G29</v>
          </cell>
          <cell r="D2247">
            <v>12.4</v>
          </cell>
          <cell r="E2247">
            <v>11</v>
          </cell>
          <cell r="F2247">
            <v>20</v>
          </cell>
          <cell r="G2247">
            <v>61</v>
          </cell>
          <cell r="H2247" t="str">
            <v>Trak Racer</v>
          </cell>
          <cell r="I2247" t="str">
            <v>Electronics - 3P</v>
          </cell>
          <cell r="J2247" t="str">
            <v>Electronics</v>
          </cell>
          <cell r="K2247" t="str">
            <v>NA</v>
          </cell>
          <cell r="L2247" t="str">
            <v>/</v>
          </cell>
          <cell r="M2247" t="str">
            <v>new</v>
          </cell>
          <cell r="N2247" t="str">
            <v>LIVE</v>
          </cell>
          <cell r="O2247" t="b">
            <v>0</v>
          </cell>
          <cell r="P2247" t="str">
            <v>NA</v>
          </cell>
          <cell r="Q2247">
            <v>0</v>
          </cell>
        </row>
        <row r="2248">
          <cell r="B2248" t="str">
            <v>941-000126-DROPSHIP</v>
          </cell>
          <cell r="C2248" t="str">
            <v>Logitech G29 - Dropship</v>
          </cell>
          <cell r="D2248">
            <v>7.1449999999999996</v>
          </cell>
          <cell r="E2248">
            <v>32.200000000000003</v>
          </cell>
          <cell r="F2248">
            <v>30</v>
          </cell>
          <cell r="G2248">
            <v>43.7</v>
          </cell>
          <cell r="H2248" t="str">
            <v>Trak Racer</v>
          </cell>
          <cell r="I2248" t="str">
            <v>Default</v>
          </cell>
          <cell r="J2248" t="str">
            <v>Service</v>
          </cell>
          <cell r="K2248" t="str">
            <v>NA</v>
          </cell>
          <cell r="L2248" t="str">
            <v>/</v>
          </cell>
          <cell r="M2248" t="str">
            <v>new</v>
          </cell>
          <cell r="N2248" t="str">
            <v>LIVE</v>
          </cell>
          <cell r="O2248" t="b">
            <v>0</v>
          </cell>
          <cell r="P2248" t="str">
            <v>NA</v>
          </cell>
          <cell r="Q2248">
            <v>0</v>
          </cell>
        </row>
        <row r="2249">
          <cell r="B2249" t="str">
            <v>941-000110</v>
          </cell>
          <cell r="C2249" t="str">
            <v>Logitech G29 Driving Force Racing Wheel For Playstation 3 And Playstation 4</v>
          </cell>
          <cell r="D2249">
            <v>12.4</v>
          </cell>
          <cell r="E2249">
            <v>11</v>
          </cell>
          <cell r="F2249">
            <v>20</v>
          </cell>
          <cell r="G2249">
            <v>61</v>
          </cell>
          <cell r="H2249" t="str">
            <v>Trak Racer</v>
          </cell>
          <cell r="I2249" t="str">
            <v>Electronics - 3P</v>
          </cell>
          <cell r="J2249" t="str">
            <v>Electronics</v>
          </cell>
          <cell r="K2249" t="str">
            <v>NA</v>
          </cell>
          <cell r="L2249" t="str">
            <v>/</v>
          </cell>
          <cell r="M2249" t="str">
            <v>new</v>
          </cell>
          <cell r="N2249" t="str">
            <v>LIVE</v>
          </cell>
          <cell r="O2249" t="b">
            <v>0</v>
          </cell>
          <cell r="P2249" t="str">
            <v>NA</v>
          </cell>
          <cell r="Q2249">
            <v>0</v>
          </cell>
        </row>
        <row r="2250">
          <cell r="B2250" t="str">
            <v>LOGITECH-PS5</v>
          </cell>
          <cell r="C2250" t="str">
            <v>Logitech G29 Driving Force Racing Wheel for PS5, PS4, PS3 &amp; PC</v>
          </cell>
          <cell r="D2250">
            <v>0</v>
          </cell>
          <cell r="E2250">
            <v>0</v>
          </cell>
          <cell r="F2250">
            <v>0</v>
          </cell>
          <cell r="G2250">
            <v>0</v>
          </cell>
          <cell r="H2250" t="str">
            <v>Trak Racer</v>
          </cell>
          <cell r="I2250" t="str">
            <v>Electronics - 3P</v>
          </cell>
          <cell r="J2250" t="str">
            <v>Electronics</v>
          </cell>
          <cell r="K2250" t="str">
            <v>NA</v>
          </cell>
          <cell r="L2250" t="str">
            <v>/</v>
          </cell>
          <cell r="M2250" t="str">
            <v>new</v>
          </cell>
          <cell r="N2250" t="str">
            <v>LIVE</v>
          </cell>
          <cell r="O2250" t="b">
            <v>0</v>
          </cell>
          <cell r="P2250" t="str">
            <v>NA</v>
          </cell>
          <cell r="Q2250">
            <v>0</v>
          </cell>
        </row>
        <row r="2251">
          <cell r="B2251" t="str">
            <v>980-001303</v>
          </cell>
          <cell r="C2251" t="str">
            <v>Logitech G560 LIGHTSYNC PC Gaming Speakers</v>
          </cell>
          <cell r="D2251">
            <v>12.4</v>
          </cell>
          <cell r="E2251">
            <v>11</v>
          </cell>
          <cell r="F2251">
            <v>20</v>
          </cell>
          <cell r="G2251">
            <v>61</v>
          </cell>
          <cell r="H2251" t="str">
            <v>Trak Racer</v>
          </cell>
          <cell r="I2251" t="str">
            <v>Electronics - 3P</v>
          </cell>
          <cell r="J2251" t="str">
            <v>Electronics</v>
          </cell>
          <cell r="K2251" t="str">
            <v>NA</v>
          </cell>
          <cell r="L2251" t="str">
            <v>/</v>
          </cell>
          <cell r="M2251" t="str">
            <v>new</v>
          </cell>
          <cell r="N2251" t="str">
            <v>ARCHIVED</v>
          </cell>
          <cell r="O2251" t="b">
            <v>0</v>
          </cell>
          <cell r="P2251" t="str">
            <v>SYNNEX AUSTRALIA PTY. LTD.</v>
          </cell>
          <cell r="Q2251">
            <v>0</v>
          </cell>
        </row>
        <row r="2252">
          <cell r="B2252" t="str">
            <v>941-000121</v>
          </cell>
          <cell r="C2252" t="str">
            <v>Logitech G920 Driving Force Racing Wheel For Xbox One And PC</v>
          </cell>
          <cell r="D2252">
            <v>12.4</v>
          </cell>
          <cell r="E2252">
            <v>11</v>
          </cell>
          <cell r="F2252">
            <v>20</v>
          </cell>
          <cell r="G2252">
            <v>61</v>
          </cell>
          <cell r="H2252" t="str">
            <v>Trak Racer</v>
          </cell>
          <cell r="I2252" t="str">
            <v>Electronics - 3P</v>
          </cell>
          <cell r="J2252" t="str">
            <v>Electronics</v>
          </cell>
          <cell r="K2252" t="str">
            <v>NA</v>
          </cell>
          <cell r="L2252" t="str">
            <v>/</v>
          </cell>
          <cell r="M2252" t="str">
            <v>new</v>
          </cell>
          <cell r="N2252" t="str">
            <v>LIVE</v>
          </cell>
          <cell r="O2252" t="b">
            <v>0</v>
          </cell>
          <cell r="P2252" t="str">
            <v>Logitech USA - D&amp;H</v>
          </cell>
          <cell r="Q2252">
            <v>0</v>
          </cell>
        </row>
        <row r="2253">
          <cell r="B2253" t="str">
            <v>941-000152</v>
          </cell>
          <cell r="C2253" t="str">
            <v>Logitech G923 Trueforce Sim Racing Wheel for PS5/PS4/PC</v>
          </cell>
          <cell r="D2253">
            <v>7.15</v>
          </cell>
          <cell r="E2253">
            <v>32.200000000000003</v>
          </cell>
          <cell r="F2253">
            <v>30</v>
          </cell>
          <cell r="G2253">
            <v>43.7</v>
          </cell>
          <cell r="H2253" t="str">
            <v>Trak Racer</v>
          </cell>
          <cell r="I2253" t="str">
            <v>Electronics - 3P</v>
          </cell>
          <cell r="J2253" t="str">
            <v>Electronics</v>
          </cell>
          <cell r="K2253" t="str">
            <v>NA</v>
          </cell>
          <cell r="L2253" t="str">
            <v>/</v>
          </cell>
          <cell r="M2253" t="str">
            <v>new</v>
          </cell>
          <cell r="N2253" t="str">
            <v>ARCHIVED</v>
          </cell>
          <cell r="O2253" t="b">
            <v>0</v>
          </cell>
          <cell r="P2253" t="str">
            <v>SYNNEX AUSTRALIA PTY. LTD.</v>
          </cell>
          <cell r="Q2253">
            <v>0</v>
          </cell>
        </row>
        <row r="2254">
          <cell r="B2254" t="str">
            <v>941-000161</v>
          </cell>
          <cell r="C2254" t="str">
            <v>Logitech G923 Trueforce Sim Racing Wheel for XBOX/PC</v>
          </cell>
          <cell r="D2254">
            <v>7.1449999999999996</v>
          </cell>
          <cell r="E2254">
            <v>32.200000000000003</v>
          </cell>
          <cell r="F2254">
            <v>30</v>
          </cell>
          <cell r="G2254">
            <v>43.7</v>
          </cell>
          <cell r="H2254" t="str">
            <v>Trak Racer</v>
          </cell>
          <cell r="I2254" t="str">
            <v>Electronics - 3P</v>
          </cell>
          <cell r="J2254" t="str">
            <v>Electronics</v>
          </cell>
          <cell r="K2254" t="str">
            <v>NA</v>
          </cell>
          <cell r="L2254" t="str">
            <v>/</v>
          </cell>
          <cell r="M2254" t="str">
            <v>new</v>
          </cell>
          <cell r="N2254" t="str">
            <v>LIVE</v>
          </cell>
          <cell r="O2254" t="b">
            <v>0</v>
          </cell>
          <cell r="P2254" t="str">
            <v>SYNNEX AUSTRALIA PTY. LTD.</v>
          </cell>
          <cell r="Q2254">
            <v>0</v>
          </cell>
        </row>
        <row r="2255">
          <cell r="B2255" t="str">
            <v>LOG-KBM1</v>
          </cell>
          <cell r="C2255" t="str">
            <v>Logitech Keyboard Mouse</v>
          </cell>
          <cell r="D2255">
            <v>0</v>
          </cell>
          <cell r="E2255">
            <v>0</v>
          </cell>
          <cell r="F2255">
            <v>0</v>
          </cell>
          <cell r="G2255">
            <v>0</v>
          </cell>
          <cell r="H2255" t="str">
            <v>Trak Racer</v>
          </cell>
          <cell r="I2255" t="str">
            <v>Electronics - 3P</v>
          </cell>
          <cell r="J2255" t="str">
            <v>Electronics</v>
          </cell>
          <cell r="K2255" t="str">
            <v>NA</v>
          </cell>
          <cell r="L2255" t="str">
            <v>/</v>
          </cell>
          <cell r="M2255" t="str">
            <v>new</v>
          </cell>
          <cell r="N2255" t="str">
            <v>LIVE</v>
          </cell>
          <cell r="O2255" t="b">
            <v>0</v>
          </cell>
          <cell r="P2255" t="str">
            <v>NA</v>
          </cell>
          <cell r="Q2255">
            <v>0</v>
          </cell>
        </row>
        <row r="2256">
          <cell r="B2256" t="str">
            <v>920-007165</v>
          </cell>
          <cell r="C2256" t="str">
            <v>Logitech Plus Wireless Touch Keyboard Black K400</v>
          </cell>
          <cell r="D2256">
            <v>0.53</v>
          </cell>
          <cell r="E2256">
            <v>15.3</v>
          </cell>
          <cell r="F2256">
            <v>3.1</v>
          </cell>
          <cell r="G2256">
            <v>37</v>
          </cell>
          <cell r="H2256" t="str">
            <v>Trak Racer</v>
          </cell>
          <cell r="I2256" t="str">
            <v>Electronics - 3P</v>
          </cell>
          <cell r="J2256" t="str">
            <v>Electronics</v>
          </cell>
          <cell r="K2256" t="str">
            <v>NA</v>
          </cell>
          <cell r="L2256" t="str">
            <v>/</v>
          </cell>
          <cell r="M2256" t="str">
            <v>new</v>
          </cell>
          <cell r="N2256" t="str">
            <v>LIVE</v>
          </cell>
          <cell r="O2256" t="b">
            <v>0</v>
          </cell>
          <cell r="P2256" t="str">
            <v>SYNNEX AUSTRALIA PTY. LTD.</v>
          </cell>
          <cell r="Q2256">
            <v>0</v>
          </cell>
        </row>
        <row r="2257">
          <cell r="B2257" t="str">
            <v>945-000058</v>
          </cell>
          <cell r="C2257" t="str">
            <v>Logitech X56 H.O.T.A.S. Flight System</v>
          </cell>
          <cell r="D2257">
            <v>5.14</v>
          </cell>
          <cell r="E2257">
            <v>35.5</v>
          </cell>
          <cell r="F2257">
            <v>38.9</v>
          </cell>
          <cell r="G2257">
            <v>51.6</v>
          </cell>
          <cell r="H2257" t="str">
            <v>Trak Racer</v>
          </cell>
          <cell r="I2257" t="str">
            <v>Electronics - 3P</v>
          </cell>
          <cell r="J2257" t="str">
            <v>Electronics</v>
          </cell>
          <cell r="K2257" t="str">
            <v>NA</v>
          </cell>
          <cell r="L2257" t="str">
            <v>/</v>
          </cell>
          <cell r="M2257" t="str">
            <v>new</v>
          </cell>
          <cell r="N2257" t="str">
            <v>ARCHIVED</v>
          </cell>
          <cell r="O2257" t="b">
            <v>0</v>
          </cell>
          <cell r="P2257" t="str">
            <v>SYNNEX AUSTRALIA PTY. LTD.</v>
          </cell>
          <cell r="Q2257">
            <v>0</v>
          </cell>
        </row>
        <row r="2258">
          <cell r="B2258" t="str">
            <v>8*20 flat screw</v>
          </cell>
          <cell r="C2258" t="str">
            <v>M8*20 flat screw</v>
          </cell>
          <cell r="D2258">
            <v>0.1</v>
          </cell>
          <cell r="E2258">
            <v>5</v>
          </cell>
          <cell r="F2258">
            <v>5</v>
          </cell>
          <cell r="G2258">
            <v>4</v>
          </cell>
          <cell r="H2258" t="str">
            <v>Trak Racer</v>
          </cell>
          <cell r="I2258" t="str">
            <v>Spare Parts</v>
          </cell>
          <cell r="J2258" t="str">
            <v>Spare Parts</v>
          </cell>
          <cell r="K2258" t="str">
            <v>NA</v>
          </cell>
          <cell r="L2258" t="str">
            <v>/</v>
          </cell>
          <cell r="M2258" t="str">
            <v>new</v>
          </cell>
          <cell r="N2258" t="str">
            <v>LIVE</v>
          </cell>
          <cell r="O2258" t="b">
            <v>0</v>
          </cell>
          <cell r="P2258" t="str">
            <v>NA</v>
          </cell>
          <cell r="Q2258">
            <v>0</v>
          </cell>
        </row>
        <row r="2259">
          <cell r="B2259" t="str">
            <v>TR8-M820</v>
          </cell>
          <cell r="C2259" t="str">
            <v>M8*20mm x 4 pcs/bag for TR-TR8-SING</v>
          </cell>
          <cell r="D2259">
            <v>0.5</v>
          </cell>
          <cell r="E2259">
            <v>30</v>
          </cell>
          <cell r="F2259">
            <v>100</v>
          </cell>
          <cell r="G2259">
            <v>100</v>
          </cell>
          <cell r="H2259" t="str">
            <v>Trak Racer</v>
          </cell>
          <cell r="I2259" t="str">
            <v>Spare Parts</v>
          </cell>
          <cell r="J2259" t="str">
            <v>Spare Parts</v>
          </cell>
          <cell r="K2259" t="str">
            <v>NA</v>
          </cell>
          <cell r="L2259" t="str">
            <v>/</v>
          </cell>
          <cell r="M2259" t="str">
            <v>new</v>
          </cell>
          <cell r="N2259" t="str">
            <v>LIVE</v>
          </cell>
          <cell r="O2259" t="b">
            <v>0</v>
          </cell>
          <cell r="P2259" t="str">
            <v>NA</v>
          </cell>
          <cell r="Q2259">
            <v>0.19500000000000001</v>
          </cell>
        </row>
        <row r="2260">
          <cell r="B2260" t="str">
            <v>MA-FLM</v>
          </cell>
          <cell r="C2260" t="str">
            <v>MA-FLM</v>
          </cell>
          <cell r="D2260">
            <v>0</v>
          </cell>
          <cell r="E2260">
            <v>0</v>
          </cell>
          <cell r="F2260">
            <v>0</v>
          </cell>
          <cell r="G2260">
            <v>0</v>
          </cell>
          <cell r="H2260" t="str">
            <v>MASTEN</v>
          </cell>
          <cell r="I2260" t="str">
            <v>Miscellaneous</v>
          </cell>
          <cell r="J2260" t="str">
            <v>Miscellaneous</v>
          </cell>
          <cell r="K2260" t="str">
            <v>Archived</v>
          </cell>
          <cell r="L2260" t="str">
            <v>/</v>
          </cell>
          <cell r="M2260" t="str">
            <v>new</v>
          </cell>
          <cell r="N2260" t="str">
            <v>DISCONTINUED</v>
          </cell>
          <cell r="O2260" t="b">
            <v>0</v>
          </cell>
          <cell r="P2260" t="str">
            <v>Luview Co.,Limited</v>
          </cell>
          <cell r="Q2260">
            <v>0</v>
          </cell>
        </row>
        <row r="2261">
          <cell r="B2261" t="str">
            <v>HE-MAGSHIFT</v>
          </cell>
          <cell r="C2261" t="str">
            <v>MagShift</v>
          </cell>
          <cell r="D2261">
            <v>2.7</v>
          </cell>
          <cell r="E2261">
            <v>363</v>
          </cell>
          <cell r="F2261">
            <v>123</v>
          </cell>
          <cell r="G2261">
            <v>65</v>
          </cell>
          <cell r="H2261" t="str">
            <v>Trak Racer</v>
          </cell>
          <cell r="I2261" t="str">
            <v>Default</v>
          </cell>
          <cell r="J2261" t="str">
            <v>Electronics</v>
          </cell>
          <cell r="K2261" t="str">
            <v>NA</v>
          </cell>
          <cell r="L2261" t="str">
            <v>/</v>
          </cell>
          <cell r="M2261" t="str">
            <v>new</v>
          </cell>
          <cell r="N2261" t="str">
            <v>LIVE</v>
          </cell>
          <cell r="O2261" t="b">
            <v>0</v>
          </cell>
          <cell r="P2261" t="str">
            <v>Heusinkveld Engineering B.V.</v>
          </cell>
          <cell r="Q2261">
            <v>446.52319999999997</v>
          </cell>
        </row>
        <row r="2262">
          <cell r="B2262" t="str">
            <v>EC5</v>
          </cell>
          <cell r="C2262" t="str">
            <v>Male Plug Clip-On Cigarette Lighter Socket Adapter For 12V Car Emergency Jump Starter Data Cable</v>
          </cell>
          <cell r="D2262">
            <v>0.1</v>
          </cell>
          <cell r="E2262">
            <v>0.1</v>
          </cell>
          <cell r="F2262">
            <v>0.1</v>
          </cell>
          <cell r="G2262">
            <v>0.1</v>
          </cell>
          <cell r="H2262" t="str">
            <v>MASTEN</v>
          </cell>
          <cell r="I2262" t="str">
            <v>Desks</v>
          </cell>
          <cell r="J2262" t="str">
            <v>Desks</v>
          </cell>
          <cell r="K2262" t="str">
            <v>Archived</v>
          </cell>
          <cell r="L2262" t="str">
            <v>/</v>
          </cell>
          <cell r="M2262" t="str">
            <v>new</v>
          </cell>
          <cell r="N2262" t="str">
            <v>ARCHIVED</v>
          </cell>
          <cell r="O2262" t="b">
            <v>0</v>
          </cell>
          <cell r="P2262" t="str">
            <v>Dongguan Swallowtech Electronic Co., Ltd</v>
          </cell>
          <cell r="Q2262">
            <v>0</v>
          </cell>
        </row>
        <row r="2263">
          <cell r="B2263" t="str">
            <v>MA-B32S</v>
          </cell>
          <cell r="C2263" t="str">
            <v>Masten 2600mah 12V Waterproof Camera Battery Pack for 4PIN Reversing Camera Monitor forklift</v>
          </cell>
          <cell r="D2263">
            <v>0.6</v>
          </cell>
          <cell r="E2263">
            <v>0.11</v>
          </cell>
          <cell r="F2263">
            <v>0.13</v>
          </cell>
          <cell r="G2263">
            <v>0.08</v>
          </cell>
          <cell r="H2263" t="str">
            <v>MASTEN</v>
          </cell>
          <cell r="I2263" t="str">
            <v>Forklift Camera Accessories</v>
          </cell>
          <cell r="J2263" t="str">
            <v>Forklift Camera Accessories</v>
          </cell>
          <cell r="K2263" t="str">
            <v>Live</v>
          </cell>
          <cell r="L2263" t="str">
            <v>/</v>
          </cell>
          <cell r="M2263" t="str">
            <v>new</v>
          </cell>
          <cell r="N2263" t="str">
            <v>ARCHIVED</v>
          </cell>
          <cell r="O2263" t="b">
            <v>0</v>
          </cell>
          <cell r="P2263" t="str">
            <v>Luview Co.,Limited</v>
          </cell>
          <cell r="Q2263">
            <v>0</v>
          </cell>
        </row>
        <row r="2264">
          <cell r="B2264" t="str">
            <v>RCM-71Q-DVR</v>
          </cell>
          <cell r="C2264" t="str">
            <v>Masten 7 Caravan Truck Car Monitor Backup Rear View Quad View Video 4 Inputs DVR</v>
          </cell>
          <cell r="D2264">
            <v>1.5</v>
          </cell>
          <cell r="E2264">
            <v>0.2</v>
          </cell>
          <cell r="F2264">
            <v>0.27</v>
          </cell>
          <cell r="G2264">
            <v>7.0000000000000007E-2</v>
          </cell>
          <cell r="H2264" t="str">
            <v>MASTEN</v>
          </cell>
          <cell r="I2264" t="str">
            <v>Reversing Camera</v>
          </cell>
          <cell r="J2264" t="str">
            <v>Monitors</v>
          </cell>
          <cell r="K2264" t="str">
            <v>Live</v>
          </cell>
          <cell r="L2264" t="str">
            <v>/</v>
          </cell>
          <cell r="M2264" t="str">
            <v>new</v>
          </cell>
          <cell r="N2264" t="str">
            <v>ARCHIVED</v>
          </cell>
          <cell r="O2264" t="b">
            <v>0</v>
          </cell>
          <cell r="P2264" t="str">
            <v>SHENZHEN CARLEADER ELECTRONICS CO.,LTD</v>
          </cell>
          <cell r="Q2264">
            <v>0</v>
          </cell>
        </row>
        <row r="2265">
          <cell r="B2265" t="str">
            <v>RCM-71Q-DVRS</v>
          </cell>
          <cell r="C2265" t="str">
            <v>Masten 7 Caravan Truck Car Monitor Backup Rear View Quad View Video 4 Inputs DVR</v>
          </cell>
          <cell r="D2265">
            <v>1.5</v>
          </cell>
          <cell r="E2265">
            <v>0.2</v>
          </cell>
          <cell r="F2265">
            <v>0.27</v>
          </cell>
          <cell r="G2265">
            <v>7.0000000000000007E-2</v>
          </cell>
          <cell r="H2265" t="str">
            <v>MASTEN</v>
          </cell>
          <cell r="I2265" t="str">
            <v>Reversing Camera</v>
          </cell>
          <cell r="J2265" t="str">
            <v>Monitors</v>
          </cell>
          <cell r="K2265" t="str">
            <v>Live</v>
          </cell>
          <cell r="L2265" t="str">
            <v>/</v>
          </cell>
          <cell r="M2265" t="str">
            <v>new</v>
          </cell>
          <cell r="N2265" t="str">
            <v>ARCHIVED</v>
          </cell>
          <cell r="O2265" t="b">
            <v>1</v>
          </cell>
          <cell r="P2265" t="str">
            <v>SHENZHEN CARLEADER ELECTRONICS CO.,LTD</v>
          </cell>
          <cell r="Q2265">
            <v>0</v>
          </cell>
        </row>
        <row r="2266">
          <cell r="B2266" t="str">
            <v>HC-SCW-9S</v>
          </cell>
          <cell r="C2266" t="str">
            <v>Masten 9 Touch Screen 720P Wireless NVR Digital Office Home Surveillance HDD Camera Kit</v>
          </cell>
          <cell r="D2266">
            <v>0.18</v>
          </cell>
          <cell r="E2266">
            <v>0.02</v>
          </cell>
          <cell r="F2266">
            <v>0.13</v>
          </cell>
          <cell r="G2266">
            <v>0.14000000000000001</v>
          </cell>
          <cell r="H2266" t="str">
            <v>MASTEN</v>
          </cell>
          <cell r="I2266" t="str">
            <v>Camera</v>
          </cell>
          <cell r="J2266" t="str">
            <v>Camera</v>
          </cell>
          <cell r="K2266" t="str">
            <v>Archived</v>
          </cell>
          <cell r="L2266" t="str">
            <v>/</v>
          </cell>
          <cell r="M2266" t="str">
            <v>new</v>
          </cell>
          <cell r="N2266" t="str">
            <v>ARCHIVED</v>
          </cell>
          <cell r="O2266" t="b">
            <v>1</v>
          </cell>
          <cell r="P2266" t="str">
            <v>Okay Electronic</v>
          </cell>
          <cell r="Q2266">
            <v>0</v>
          </cell>
        </row>
        <row r="2267">
          <cell r="B2267" t="str">
            <v>HC-SCW-9</v>
          </cell>
          <cell r="C2267" t="str">
            <v>Masten 9 Touch Screen 720P Wireless NVR Digital Office Home Surveillance HDD Camera Kit.</v>
          </cell>
          <cell r="D2267">
            <v>0.18</v>
          </cell>
          <cell r="E2267">
            <v>0.02</v>
          </cell>
          <cell r="F2267">
            <v>0.13</v>
          </cell>
          <cell r="G2267">
            <v>0.14000000000000001</v>
          </cell>
          <cell r="H2267" t="str">
            <v>MASTEN</v>
          </cell>
          <cell r="I2267" t="str">
            <v>Camera</v>
          </cell>
          <cell r="J2267" t="str">
            <v>Camera</v>
          </cell>
          <cell r="K2267" t="str">
            <v>Archived</v>
          </cell>
          <cell r="L2267" t="str">
            <v>/</v>
          </cell>
          <cell r="M2267" t="str">
            <v>new</v>
          </cell>
          <cell r="N2267" t="str">
            <v>ARCHIVED</v>
          </cell>
          <cell r="O2267" t="b">
            <v>0</v>
          </cell>
          <cell r="P2267" t="str">
            <v>Okay Electronic</v>
          </cell>
          <cell r="Q2267">
            <v>0</v>
          </cell>
        </row>
        <row r="2268">
          <cell r="B2268" t="str">
            <v>HC-SCW-9-2</v>
          </cell>
          <cell r="C2268" t="str">
            <v>Masten 9 Touch Screen 720P Wireless NVR Office Home Surveillance HDD Camera Kit</v>
          </cell>
          <cell r="D2268">
            <v>0.18</v>
          </cell>
          <cell r="E2268">
            <v>0.02</v>
          </cell>
          <cell r="F2268">
            <v>0.13</v>
          </cell>
          <cell r="G2268">
            <v>0.14000000000000001</v>
          </cell>
          <cell r="H2268" t="str">
            <v>MASTEN</v>
          </cell>
          <cell r="I2268" t="str">
            <v>Camera</v>
          </cell>
          <cell r="J2268" t="str">
            <v>Camera</v>
          </cell>
          <cell r="K2268" t="str">
            <v>Archived</v>
          </cell>
          <cell r="L2268" t="str">
            <v>/</v>
          </cell>
          <cell r="M2268" t="str">
            <v>new</v>
          </cell>
          <cell r="N2268" t="str">
            <v>ARCHIVED</v>
          </cell>
          <cell r="O2268" t="b">
            <v>1</v>
          </cell>
          <cell r="P2268" t="str">
            <v>Okay Electronic</v>
          </cell>
          <cell r="Q2268">
            <v>0</v>
          </cell>
        </row>
        <row r="2269">
          <cell r="B2269" t="str">
            <v>TP-12</v>
          </cell>
          <cell r="C2269" t="str">
            <v>Masten Bluetooth iTPMS TPMS Tyre Tire Pressure Monitor System Car Motorcycle for Android iOS iPhone</v>
          </cell>
          <cell r="D2269">
            <v>0.5</v>
          </cell>
          <cell r="E2269">
            <v>0.13</v>
          </cell>
          <cell r="F2269">
            <v>0.18</v>
          </cell>
          <cell r="G2269">
            <v>0.06</v>
          </cell>
          <cell r="H2269" t="str">
            <v>MASTEN</v>
          </cell>
          <cell r="I2269" t="str">
            <v>Tyre Pressure Monitoring System</v>
          </cell>
          <cell r="J2269" t="str">
            <v>Tyre Pressure Monitor</v>
          </cell>
          <cell r="K2269" t="str">
            <v>Live</v>
          </cell>
          <cell r="L2269" t="str">
            <v>/</v>
          </cell>
          <cell r="M2269" t="str">
            <v>new</v>
          </cell>
          <cell r="N2269" t="str">
            <v>ARCHIVED</v>
          </cell>
          <cell r="O2269" t="b">
            <v>0</v>
          </cell>
          <cell r="P2269" t="str">
            <v>ATBS</v>
          </cell>
          <cell r="Q2269">
            <v>0</v>
          </cell>
        </row>
        <row r="2270">
          <cell r="B2270" t="str">
            <v>TP-11</v>
          </cell>
          <cell r="C2270" t="str">
            <v>Masten Bluetooth iTPMS Tyre Tire Pressure Monitor System Car Motorcycle for Android iOS iPhone TPMS</v>
          </cell>
          <cell r="D2270">
            <v>0.5</v>
          </cell>
          <cell r="E2270">
            <v>0.13</v>
          </cell>
          <cell r="F2270">
            <v>0.18</v>
          </cell>
          <cell r="G2270">
            <v>0.06</v>
          </cell>
          <cell r="H2270" t="str">
            <v>MASTEN</v>
          </cell>
          <cell r="I2270" t="str">
            <v>Tyre Pressure Monitoring System</v>
          </cell>
          <cell r="J2270" t="str">
            <v>Tyre Pressure Monitor</v>
          </cell>
          <cell r="K2270" t="str">
            <v>Live</v>
          </cell>
          <cell r="L2270" t="str">
            <v>/</v>
          </cell>
          <cell r="M2270" t="str">
            <v>new</v>
          </cell>
          <cell r="N2270" t="str">
            <v>ARCHIVED</v>
          </cell>
          <cell r="O2270" t="b">
            <v>0</v>
          </cell>
          <cell r="P2270" t="str">
            <v>ATBS</v>
          </cell>
          <cell r="Q2270">
            <v>0</v>
          </cell>
        </row>
        <row r="2271">
          <cell r="B2271" t="str">
            <v>HC-01-C</v>
          </cell>
          <cell r="C2271" t="str">
            <v>Masten Camo Trail Camera Battery Security Hunting 5 MP Outdoor Spy Surveillance</v>
          </cell>
          <cell r="D2271">
            <v>0.15</v>
          </cell>
          <cell r="E2271">
            <v>7.0000000000000007E-2</v>
          </cell>
          <cell r="F2271">
            <v>0.13</v>
          </cell>
          <cell r="G2271">
            <v>0.04</v>
          </cell>
          <cell r="H2271" t="str">
            <v>MASTEN</v>
          </cell>
          <cell r="I2271" t="str">
            <v>Vehicle Accessories</v>
          </cell>
          <cell r="J2271" t="str">
            <v>In Dash Navigation System Accessories</v>
          </cell>
          <cell r="K2271" t="str">
            <v>Archived</v>
          </cell>
          <cell r="L2271" t="str">
            <v>/</v>
          </cell>
          <cell r="M2271" t="str">
            <v>new</v>
          </cell>
          <cell r="N2271" t="str">
            <v>ARCHIVED</v>
          </cell>
          <cell r="O2271" t="b">
            <v>0</v>
          </cell>
          <cell r="P2271" t="str">
            <v>Shenzhen Longzhiyuan Technology Co. Ltd.</v>
          </cell>
          <cell r="Q2271">
            <v>0</v>
          </cell>
        </row>
        <row r="2272">
          <cell r="B2272" t="str">
            <v>RC-F201</v>
          </cell>
          <cell r="C2272" t="str">
            <v>Masten CCD 600TVL Waterproof Wireless Safety Camera System for Forklifts</v>
          </cell>
          <cell r="D2272">
            <v>0.6</v>
          </cell>
          <cell r="E2272">
            <v>0.11</v>
          </cell>
          <cell r="F2272">
            <v>0.13</v>
          </cell>
          <cell r="G2272">
            <v>0.08</v>
          </cell>
          <cell r="H2272" t="str">
            <v>MASTEN</v>
          </cell>
          <cell r="I2272" t="str">
            <v>Reversing Camera</v>
          </cell>
          <cell r="J2272" t="str">
            <v>Reversing Camera</v>
          </cell>
          <cell r="K2272" t="str">
            <v>Live</v>
          </cell>
          <cell r="L2272" t="str">
            <v>/</v>
          </cell>
          <cell r="M2272" t="str">
            <v>new</v>
          </cell>
          <cell r="N2272" t="str">
            <v>DISCONTINUED</v>
          </cell>
          <cell r="O2272" t="b">
            <v>0</v>
          </cell>
          <cell r="P2272" t="str">
            <v>SHENZHEN LUVIEW CO. LTD.</v>
          </cell>
          <cell r="Q2272">
            <v>75.319999999999993</v>
          </cell>
        </row>
        <row r="2273">
          <cell r="B2273" t="str">
            <v>KIT-FLD</v>
          </cell>
          <cell r="C2273" t="str">
            <v>Masten CCD 600TVL Waterproof Wireless Safety Camera System Kit for Forklifts</v>
          </cell>
          <cell r="D2273">
            <v>0.6</v>
          </cell>
          <cell r="E2273">
            <v>0.11</v>
          </cell>
          <cell r="F2273">
            <v>0.13</v>
          </cell>
          <cell r="G2273">
            <v>0.08</v>
          </cell>
          <cell r="H2273" t="str">
            <v>MASTEN</v>
          </cell>
          <cell r="I2273" t="str">
            <v>Reversing Camera</v>
          </cell>
          <cell r="J2273" t="str">
            <v>In Dash Navigation System Accessories</v>
          </cell>
          <cell r="K2273" t="str">
            <v>Live</v>
          </cell>
          <cell r="L2273" t="str">
            <v>/</v>
          </cell>
          <cell r="M2273" t="str">
            <v>new</v>
          </cell>
          <cell r="N2273" t="str">
            <v>ARCHIVED</v>
          </cell>
          <cell r="O2273" t="b">
            <v>1</v>
          </cell>
          <cell r="P2273" t="str">
            <v>SHENZHEN LUVIEW CO. LTD.</v>
          </cell>
          <cell r="Q2273">
            <v>0</v>
          </cell>
        </row>
        <row r="2274">
          <cell r="B2274" t="str">
            <v>KIT-FLD-M</v>
          </cell>
          <cell r="C2274" t="str">
            <v>Masten CCD 600TVL Waterproof Wireless Safety Camera System Kit for Forklifts WITH 7 MONITOR</v>
          </cell>
          <cell r="D2274">
            <v>0.6</v>
          </cell>
          <cell r="E2274">
            <v>0.11</v>
          </cell>
          <cell r="F2274">
            <v>0.13</v>
          </cell>
          <cell r="G2274">
            <v>0.08</v>
          </cell>
          <cell r="H2274" t="str">
            <v>MASTEN</v>
          </cell>
          <cell r="I2274" t="str">
            <v>Reversing Camera</v>
          </cell>
          <cell r="J2274" t="str">
            <v>In Dash Navigation System Accessories</v>
          </cell>
          <cell r="K2274" t="str">
            <v>Live</v>
          </cell>
          <cell r="L2274" t="str">
            <v>/</v>
          </cell>
          <cell r="M2274" t="str">
            <v>new</v>
          </cell>
          <cell r="N2274" t="str">
            <v>ARCHIVED</v>
          </cell>
          <cell r="O2274" t="b">
            <v>1</v>
          </cell>
          <cell r="P2274" t="str">
            <v>SHENZHEN LUVIEW CO. LTD.</v>
          </cell>
          <cell r="Q2274">
            <v>0</v>
          </cell>
        </row>
        <row r="2275">
          <cell r="B2275" t="str">
            <v>RC-HD08-B</v>
          </cell>
          <cell r="C2275" t="str">
            <v>Masten CCD Heavy Duty Camera with Super Night Vision Black</v>
          </cell>
          <cell r="D2275">
            <v>0</v>
          </cell>
          <cell r="E2275">
            <v>0</v>
          </cell>
          <cell r="F2275">
            <v>0</v>
          </cell>
          <cell r="G2275">
            <v>0</v>
          </cell>
          <cell r="H2275" t="str">
            <v>MASTEN</v>
          </cell>
          <cell r="I2275" t="str">
            <v>Car Accessory</v>
          </cell>
          <cell r="J2275" t="str">
            <v>Car Accessory</v>
          </cell>
          <cell r="K2275" t="str">
            <v>NA</v>
          </cell>
          <cell r="L2275" t="str">
            <v>/</v>
          </cell>
          <cell r="M2275" t="str">
            <v>new</v>
          </cell>
          <cell r="N2275" t="str">
            <v>DISCONTINUED</v>
          </cell>
          <cell r="O2275" t="b">
            <v>0</v>
          </cell>
          <cell r="P2275" t="str">
            <v>NA</v>
          </cell>
          <cell r="Q2275">
            <v>0</v>
          </cell>
        </row>
        <row r="2276">
          <cell r="B2276" t="str">
            <v>MA-RX01</v>
          </cell>
          <cell r="C2276" t="str">
            <v>Masten Digital Wireless Receiver Transmitter 2.4GHz for 4PIN Reversing Camera Monitor</v>
          </cell>
          <cell r="D2276">
            <v>0.6</v>
          </cell>
          <cell r="E2276">
            <v>0.11</v>
          </cell>
          <cell r="F2276">
            <v>0.13</v>
          </cell>
          <cell r="G2276">
            <v>0.08</v>
          </cell>
          <cell r="H2276" t="str">
            <v>MASTEN</v>
          </cell>
          <cell r="I2276" t="str">
            <v>Forklift Camera Accessories</v>
          </cell>
          <cell r="J2276" t="str">
            <v>Forklift Camera Accessories</v>
          </cell>
          <cell r="K2276" t="str">
            <v>Live</v>
          </cell>
          <cell r="L2276" t="str">
            <v>/</v>
          </cell>
          <cell r="M2276" t="str">
            <v>new</v>
          </cell>
          <cell r="N2276" t="str">
            <v>ARCHIVED</v>
          </cell>
          <cell r="O2276" t="b">
            <v>0</v>
          </cell>
          <cell r="P2276" t="str">
            <v>Luview Co.,Limited</v>
          </cell>
          <cell r="Q2276">
            <v>0</v>
          </cell>
        </row>
        <row r="2277">
          <cell r="B2277" t="str">
            <v>MA-IWB</v>
          </cell>
          <cell r="C2277" t="str">
            <v>Masten MagicPIWB (Pro Interactive White Board) 3.0 with High Performance Built-in PC</v>
          </cell>
          <cell r="D2277">
            <v>72</v>
          </cell>
          <cell r="E2277">
            <v>0.35</v>
          </cell>
          <cell r="F2277">
            <v>1.77</v>
          </cell>
          <cell r="G2277">
            <v>1.17</v>
          </cell>
          <cell r="H2277" t="str">
            <v>MASTEN</v>
          </cell>
          <cell r="I2277" t="str">
            <v>Miscellaneous</v>
          </cell>
          <cell r="J2277" t="str">
            <v>Miscellaneous</v>
          </cell>
          <cell r="K2277" t="str">
            <v>Archived</v>
          </cell>
          <cell r="L2277" t="str">
            <v>/</v>
          </cell>
          <cell r="M2277" t="str">
            <v>new</v>
          </cell>
          <cell r="N2277" t="str">
            <v>ARCHIVED</v>
          </cell>
          <cell r="O2277" t="b">
            <v>0</v>
          </cell>
          <cell r="P2277" t="str">
            <v>NA</v>
          </cell>
          <cell r="Q2277">
            <v>0</v>
          </cell>
        </row>
        <row r="2278">
          <cell r="B2278" t="str">
            <v>OBD-03</v>
          </cell>
          <cell r="C2278" t="str">
            <v>Masten OBD Diagnostic Bluetooth Car ELM327 Tool for Android iPhone Apple</v>
          </cell>
          <cell r="D2278">
            <v>1</v>
          </cell>
          <cell r="E2278">
            <v>0.24</v>
          </cell>
          <cell r="F2278">
            <v>0.2</v>
          </cell>
          <cell r="G2278">
            <v>0.2</v>
          </cell>
          <cell r="H2278" t="str">
            <v>MASTEN</v>
          </cell>
          <cell r="I2278" t="str">
            <v>Car Electronics</v>
          </cell>
          <cell r="J2278" t="str">
            <v>Sensors</v>
          </cell>
          <cell r="K2278" t="str">
            <v>Live</v>
          </cell>
          <cell r="L2278" t="str">
            <v>/</v>
          </cell>
          <cell r="M2278" t="str">
            <v>new</v>
          </cell>
          <cell r="N2278" t="str">
            <v>ARCHIVED</v>
          </cell>
          <cell r="O2278" t="b">
            <v>0</v>
          </cell>
          <cell r="P2278" t="str">
            <v>ATBS</v>
          </cell>
          <cell r="Q2278">
            <v>0</v>
          </cell>
        </row>
        <row r="2279">
          <cell r="B2279" t="str">
            <v>OBD2_NEW</v>
          </cell>
          <cell r="C2279" t="str">
            <v>Masten OBD2 Diagnostic WifI Car ELM327 Tool for all Dig Options Stereos Displays your Car Information</v>
          </cell>
          <cell r="D2279">
            <v>1</v>
          </cell>
          <cell r="E2279">
            <v>0.24</v>
          </cell>
          <cell r="F2279">
            <v>0.2</v>
          </cell>
          <cell r="G2279">
            <v>0.2</v>
          </cell>
          <cell r="H2279" t="str">
            <v>MASTEN</v>
          </cell>
          <cell r="I2279" t="str">
            <v>Car Electronics</v>
          </cell>
          <cell r="J2279" t="str">
            <v>Sensors</v>
          </cell>
          <cell r="K2279" t="str">
            <v>Live</v>
          </cell>
          <cell r="L2279" t="str">
            <v>/</v>
          </cell>
          <cell r="M2279" t="str">
            <v>new</v>
          </cell>
          <cell r="N2279" t="str">
            <v>DISCONTINUED</v>
          </cell>
          <cell r="O2279" t="b">
            <v>0</v>
          </cell>
          <cell r="P2279" t="str">
            <v>HK CHENGBO TECHNOLOGY CO.,LTD ATBS</v>
          </cell>
          <cell r="Q2279">
            <v>9.9499999999999993</v>
          </cell>
        </row>
        <row r="2280">
          <cell r="B2280" t="str">
            <v>KIT-CAM10</v>
          </cell>
          <cell r="C2280" t="str">
            <v>Masten Premium Caravan CMOS Reverse Camera Kit HD Safety Visibility HD 4-Pin</v>
          </cell>
          <cell r="D2280">
            <v>0.15</v>
          </cell>
          <cell r="E2280">
            <v>7.0000000000000007E-2</v>
          </cell>
          <cell r="F2280">
            <v>0.13</v>
          </cell>
          <cell r="G2280">
            <v>0.04</v>
          </cell>
          <cell r="H2280" t="str">
            <v>MASTEN</v>
          </cell>
          <cell r="I2280" t="str">
            <v>Reversing Camera</v>
          </cell>
          <cell r="J2280" t="str">
            <v>Reversing Camera Kits</v>
          </cell>
          <cell r="K2280" t="str">
            <v>Live</v>
          </cell>
          <cell r="L2280" t="str">
            <v>/</v>
          </cell>
          <cell r="M2280" t="str">
            <v>new</v>
          </cell>
          <cell r="N2280" t="str">
            <v>ARCHIVED</v>
          </cell>
          <cell r="O2280" t="b">
            <v>1</v>
          </cell>
          <cell r="P2280" t="str">
            <v>SHENZHEN LUVIEW CO. LTD.</v>
          </cell>
          <cell r="Q2280">
            <v>0</v>
          </cell>
        </row>
        <row r="2281">
          <cell r="B2281" t="str">
            <v>AB-01</v>
          </cell>
          <cell r="C2281" t="str">
            <v>Masten Quad Core Android TV Box 1.5GHZ 16GB HD 4K Media Player HDMI KODI WIFI</v>
          </cell>
          <cell r="D2281">
            <v>0.18</v>
          </cell>
          <cell r="E2281">
            <v>0.02</v>
          </cell>
          <cell r="F2281">
            <v>0.13</v>
          </cell>
          <cell r="G2281">
            <v>0.14000000000000001</v>
          </cell>
          <cell r="H2281" t="str">
            <v>MASTEN</v>
          </cell>
          <cell r="I2281" t="str">
            <v>Hardware</v>
          </cell>
          <cell r="J2281" t="str">
            <v>Hardware</v>
          </cell>
          <cell r="K2281" t="str">
            <v>Archived</v>
          </cell>
          <cell r="L2281" t="str">
            <v>/</v>
          </cell>
          <cell r="M2281" t="str">
            <v>new</v>
          </cell>
          <cell r="N2281" t="str">
            <v>ARCHIVED</v>
          </cell>
          <cell r="O2281" t="b">
            <v>0</v>
          </cell>
          <cell r="P2281" t="str">
            <v>Ismart International Ltd The Gamesmen</v>
          </cell>
          <cell r="Q2281">
            <v>0</v>
          </cell>
        </row>
        <row r="2282">
          <cell r="B2282" t="str">
            <v>ESD-01</v>
          </cell>
          <cell r="C2282" t="str">
            <v>Masten Standing Upright Electric Height Adjustable Desk Stand</v>
          </cell>
          <cell r="D2282">
            <v>42</v>
          </cell>
          <cell r="E2282">
            <v>0.33</v>
          </cell>
          <cell r="F2282">
            <v>1.08</v>
          </cell>
          <cell r="G2282">
            <v>0.27</v>
          </cell>
          <cell r="H2282" t="str">
            <v>MASTEN</v>
          </cell>
          <cell r="I2282" t="str">
            <v>Desks</v>
          </cell>
          <cell r="J2282" t="str">
            <v>Desks</v>
          </cell>
          <cell r="K2282" t="str">
            <v>Archived</v>
          </cell>
          <cell r="L2282" t="str">
            <v>/</v>
          </cell>
          <cell r="M2282" t="str">
            <v>new</v>
          </cell>
          <cell r="N2282" t="str">
            <v>ARCHIVED</v>
          </cell>
          <cell r="O2282" t="b">
            <v>0</v>
          </cell>
          <cell r="P2282" t="str">
            <v>Mailink SHENZHEN HONOR S&amp;T CO., LTD</v>
          </cell>
          <cell r="Q2282">
            <v>0</v>
          </cell>
        </row>
        <row r="2283">
          <cell r="B2283" t="str">
            <v>TP-05R</v>
          </cell>
          <cell r="C2283" t="str">
            <v>Masten TPMS Remote Control for TP-05 &amp; TP-06 Pair Sensors without Inflating</v>
          </cell>
          <cell r="D2283">
            <v>2.9000000000000001E-2</v>
          </cell>
          <cell r="E2283">
            <v>7.0000000000000007E-2</v>
          </cell>
          <cell r="F2283">
            <v>0.36</v>
          </cell>
          <cell r="G2283">
            <v>0.15</v>
          </cell>
          <cell r="H2283" t="str">
            <v>MASTEN</v>
          </cell>
          <cell r="I2283" t="str">
            <v>Tyre Pressure Monitoring System</v>
          </cell>
          <cell r="J2283" t="str">
            <v>Remote Control</v>
          </cell>
          <cell r="K2283" t="str">
            <v>Archived</v>
          </cell>
          <cell r="L2283" t="str">
            <v>/</v>
          </cell>
          <cell r="M2283" t="str">
            <v>new</v>
          </cell>
          <cell r="N2283" t="str">
            <v>ARCHIVED</v>
          </cell>
          <cell r="O2283" t="b">
            <v>0</v>
          </cell>
          <cell r="P2283" t="str">
            <v>Advanced Vehicle Electronic Technology Co., Ltd</v>
          </cell>
          <cell r="Q2283">
            <v>0</v>
          </cell>
        </row>
        <row r="2284">
          <cell r="B2284" t="str">
            <v>TP-05REP</v>
          </cell>
          <cell r="C2284" t="str">
            <v>Masten TPMS Smart Signal Repeater (trailer transceiver) for TP-05 and TP-06</v>
          </cell>
          <cell r="D2284">
            <v>0.15</v>
          </cell>
          <cell r="E2284">
            <v>7.0000000000000007E-2</v>
          </cell>
          <cell r="F2284">
            <v>0.04</v>
          </cell>
          <cell r="G2284">
            <v>0.02</v>
          </cell>
          <cell r="H2284" t="str">
            <v>MASTEN</v>
          </cell>
          <cell r="I2284" t="str">
            <v>Tyre Pressure Monitoring System</v>
          </cell>
          <cell r="J2284" t="str">
            <v>Accessories</v>
          </cell>
          <cell r="K2284" t="str">
            <v>Live</v>
          </cell>
          <cell r="L2284" t="str">
            <v>/</v>
          </cell>
          <cell r="M2284" t="str">
            <v>new</v>
          </cell>
          <cell r="N2284" t="str">
            <v>ARCHIVED</v>
          </cell>
          <cell r="O2284" t="b">
            <v>0</v>
          </cell>
          <cell r="P2284" t="str">
            <v>Advanced Vehicle Electronic Technology Co., Ltd</v>
          </cell>
          <cell r="Q2284">
            <v>0</v>
          </cell>
        </row>
        <row r="2285">
          <cell r="B2285" t="str">
            <v>TP-09REP</v>
          </cell>
          <cell r="C2285" t="str">
            <v>Masten TPMS Smart Signal Repeater (trailer transceiver) for TP-09, TP-10, TP-19, Tp-20, TP-21, TP-24 and TP-15</v>
          </cell>
          <cell r="D2285">
            <v>0.15</v>
          </cell>
          <cell r="E2285">
            <v>0.04</v>
          </cell>
          <cell r="F2285">
            <v>0.1</v>
          </cell>
          <cell r="G2285">
            <v>0.1</v>
          </cell>
          <cell r="H2285" t="str">
            <v>MASTEN</v>
          </cell>
          <cell r="I2285" t="str">
            <v>Tyre Pressure Monitoring System</v>
          </cell>
          <cell r="J2285" t="str">
            <v>Accessories</v>
          </cell>
          <cell r="K2285" t="str">
            <v>Live</v>
          </cell>
          <cell r="L2285" t="str">
            <v>/</v>
          </cell>
          <cell r="M2285" t="str">
            <v>new</v>
          </cell>
          <cell r="N2285" t="str">
            <v>ARCHIVED</v>
          </cell>
          <cell r="O2285" t="b">
            <v>0</v>
          </cell>
          <cell r="P2285" t="str">
            <v>Gobiz Electronics Limited</v>
          </cell>
          <cell r="Q2285">
            <v>0</v>
          </cell>
        </row>
        <row r="2286">
          <cell r="B2286" t="str">
            <v>HC-01-B</v>
          </cell>
          <cell r="C2286" t="str">
            <v>Masten Trail Camera Battery Security Hunting 12MP Outdoor Spy Surveillance</v>
          </cell>
          <cell r="D2286">
            <v>0.15</v>
          </cell>
          <cell r="E2286">
            <v>7.0000000000000007E-2</v>
          </cell>
          <cell r="F2286">
            <v>0.13</v>
          </cell>
          <cell r="G2286">
            <v>0.04</v>
          </cell>
          <cell r="H2286" t="str">
            <v>MASTEN</v>
          </cell>
          <cell r="I2286" t="str">
            <v>Vehicle Accessories</v>
          </cell>
          <cell r="J2286" t="str">
            <v>In Dash Navigation System Accessories</v>
          </cell>
          <cell r="K2286" t="str">
            <v>Archived</v>
          </cell>
          <cell r="L2286" t="str">
            <v>/</v>
          </cell>
          <cell r="M2286" t="str">
            <v>new</v>
          </cell>
          <cell r="N2286" t="str">
            <v>ARCHIVED</v>
          </cell>
          <cell r="O2286" t="b">
            <v>0</v>
          </cell>
          <cell r="P2286" t="str">
            <v>Shenzhen Longzhiyuan Technology Co. Ltd.</v>
          </cell>
          <cell r="Q2286">
            <v>0</v>
          </cell>
        </row>
        <row r="2287">
          <cell r="B2287" t="str">
            <v>FR-HSB-B2</v>
          </cell>
          <cell r="C2287" t="str">
            <v>Matte Black Front Hood Cover Bonnet scoops Fit For Ford Ranger Wildtrak MK2 PX2 XLT XL 2015, 2016, 2017 zx</v>
          </cell>
          <cell r="D2287">
            <v>20</v>
          </cell>
          <cell r="E2287">
            <v>1.25</v>
          </cell>
          <cell r="F2287">
            <v>0.25</v>
          </cell>
          <cell r="G2287">
            <v>0.75</v>
          </cell>
          <cell r="H2287" t="str">
            <v>MASTEN</v>
          </cell>
          <cell r="I2287" t="str">
            <v>Vehicle Accessories</v>
          </cell>
          <cell r="J2287" t="str">
            <v>Flares and Shackles</v>
          </cell>
          <cell r="K2287" t="str">
            <v>Archived</v>
          </cell>
          <cell r="L2287" t="str">
            <v>/</v>
          </cell>
          <cell r="M2287" t="str">
            <v>new</v>
          </cell>
          <cell r="N2287" t="str">
            <v>ARCHIVED</v>
          </cell>
          <cell r="O2287" t="b">
            <v>0</v>
          </cell>
          <cell r="P2287" t="str">
            <v>NA</v>
          </cell>
          <cell r="Q2287">
            <v>0</v>
          </cell>
        </row>
        <row r="2288">
          <cell r="B2288" t="str">
            <v>AWH-3072</v>
          </cell>
          <cell r="C2288" t="str">
            <v>Mazda ISO Harness</v>
          </cell>
          <cell r="D2288">
            <v>0</v>
          </cell>
          <cell r="E2288">
            <v>0</v>
          </cell>
          <cell r="F2288">
            <v>0</v>
          </cell>
          <cell r="G2288">
            <v>0</v>
          </cell>
          <cell r="H2288" t="str">
            <v>MASTEN</v>
          </cell>
          <cell r="I2288" t="str">
            <v>Harness</v>
          </cell>
          <cell r="J2288" t="str">
            <v>In Dash Navigation System Accessories</v>
          </cell>
          <cell r="K2288" t="str">
            <v>Archived</v>
          </cell>
          <cell r="L2288" t="str">
            <v>/</v>
          </cell>
          <cell r="M2288" t="str">
            <v>new</v>
          </cell>
          <cell r="N2288" t="str">
            <v>ARCHIVED</v>
          </cell>
          <cell r="O2288" t="b">
            <v>0</v>
          </cell>
          <cell r="P2288" t="str">
            <v>NA</v>
          </cell>
          <cell r="Q2288">
            <v>0</v>
          </cell>
        </row>
        <row r="2289">
          <cell r="B2289" t="str">
            <v>Meca-Evo-Hndbrk</v>
          </cell>
          <cell r="C2289" t="str">
            <v>Meca EVO Handbrake</v>
          </cell>
          <cell r="D2289">
            <v>0</v>
          </cell>
          <cell r="E2289">
            <v>0</v>
          </cell>
          <cell r="F2289">
            <v>0</v>
          </cell>
          <cell r="G2289">
            <v>0</v>
          </cell>
          <cell r="H2289" t="str">
            <v>Trak Racer</v>
          </cell>
          <cell r="I2289" t="str">
            <v>Electronics - 3P</v>
          </cell>
          <cell r="J2289" t="str">
            <v>Electronics</v>
          </cell>
          <cell r="K2289" t="str">
            <v>NA</v>
          </cell>
          <cell r="L2289" t="str">
            <v>/</v>
          </cell>
          <cell r="M2289" t="str">
            <v>new</v>
          </cell>
          <cell r="N2289" t="str">
            <v>LIVE</v>
          </cell>
          <cell r="O2289" t="b">
            <v>0</v>
          </cell>
          <cell r="P2289" t="str">
            <v>NA</v>
          </cell>
          <cell r="Q2289">
            <v>0</v>
          </cell>
        </row>
        <row r="2290">
          <cell r="B2290" t="str">
            <v>Meca-Evo-SQ</v>
          </cell>
          <cell r="C2290" t="str">
            <v>Meca EVO sequential shifter</v>
          </cell>
          <cell r="D2290">
            <v>0</v>
          </cell>
          <cell r="E2290">
            <v>0</v>
          </cell>
          <cell r="F2290">
            <v>0</v>
          </cell>
          <cell r="G2290">
            <v>0</v>
          </cell>
          <cell r="H2290" t="str">
            <v>Trak Racer</v>
          </cell>
          <cell r="I2290" t="str">
            <v>Electronics - 3P</v>
          </cell>
          <cell r="J2290" t="str">
            <v>Electronics</v>
          </cell>
          <cell r="K2290" t="str">
            <v>NA</v>
          </cell>
          <cell r="L2290" t="str">
            <v>/</v>
          </cell>
          <cell r="M2290" t="str">
            <v>new</v>
          </cell>
          <cell r="N2290" t="str">
            <v>LIVE</v>
          </cell>
          <cell r="O2290" t="b">
            <v>0</v>
          </cell>
          <cell r="P2290" t="str">
            <v>NA</v>
          </cell>
          <cell r="Q2290">
            <v>0</v>
          </cell>
        </row>
        <row r="2291">
          <cell r="B2291" t="str">
            <v>Meca-Evo1-FP</v>
          </cell>
          <cell r="C2291" t="str">
            <v>Meca EVO1  Throttle faceplate</v>
          </cell>
          <cell r="D2291">
            <v>0</v>
          </cell>
          <cell r="E2291">
            <v>0</v>
          </cell>
          <cell r="F2291">
            <v>0</v>
          </cell>
          <cell r="G2291">
            <v>0</v>
          </cell>
          <cell r="H2291" t="str">
            <v>Trak Racer</v>
          </cell>
          <cell r="I2291" t="str">
            <v>Electronics - 3P</v>
          </cell>
          <cell r="J2291" t="str">
            <v>Electronics</v>
          </cell>
          <cell r="K2291" t="str">
            <v>NA</v>
          </cell>
          <cell r="L2291" t="str">
            <v>/</v>
          </cell>
          <cell r="M2291" t="str">
            <v>new</v>
          </cell>
          <cell r="N2291" t="str">
            <v>LIVE</v>
          </cell>
          <cell r="O2291" t="b">
            <v>0</v>
          </cell>
          <cell r="P2291" t="str">
            <v>NA</v>
          </cell>
          <cell r="Q2291">
            <v>0</v>
          </cell>
        </row>
        <row r="2292">
          <cell r="B2292" t="str">
            <v>SC-MB1-L</v>
          </cell>
          <cell r="C2292" t="str">
            <v>Mercedes Fiber Optic Amp Bypass Extension Cable for the Mercedes-Benz SLK(R171 W171)</v>
          </cell>
          <cell r="D2292">
            <v>0.5</v>
          </cell>
          <cell r="E2292">
            <v>0.1</v>
          </cell>
          <cell r="F2292">
            <v>0.1</v>
          </cell>
          <cell r="G2292">
            <v>0.1</v>
          </cell>
          <cell r="H2292" t="str">
            <v>MASTEN</v>
          </cell>
          <cell r="I2292" t="str">
            <v>Harness</v>
          </cell>
          <cell r="J2292" t="str">
            <v>In Dash Navigation System Accessories</v>
          </cell>
          <cell r="K2292" t="str">
            <v>Live</v>
          </cell>
          <cell r="L2292" t="str">
            <v>/</v>
          </cell>
          <cell r="M2292" t="str">
            <v>new</v>
          </cell>
          <cell r="N2292" t="str">
            <v>ARCHIVED</v>
          </cell>
          <cell r="O2292" t="b">
            <v>0</v>
          </cell>
          <cell r="P2292" t="str">
            <v>WISE SUCCESS(HK) TECHNOLOGY LIMITED</v>
          </cell>
          <cell r="Q2292">
            <v>0</v>
          </cell>
        </row>
        <row r="2293">
          <cell r="B2293" t="str">
            <v>SU-01</v>
          </cell>
          <cell r="C2293" t="str">
            <v>Micro SD Card SCHC 8gb 8g Flash Memory Adapter With Software Update for Android and Platinum models</v>
          </cell>
          <cell r="D2293">
            <v>0.1</v>
          </cell>
          <cell r="E2293">
            <v>0.1</v>
          </cell>
          <cell r="F2293">
            <v>0.1</v>
          </cell>
          <cell r="G2293">
            <v>0.1</v>
          </cell>
          <cell r="H2293" t="str">
            <v>MASTEN</v>
          </cell>
          <cell r="I2293" t="str">
            <v>Miscellaneous</v>
          </cell>
          <cell r="J2293" t="str">
            <v>Miscellaneous</v>
          </cell>
          <cell r="K2293" t="str">
            <v>Live</v>
          </cell>
          <cell r="L2293" t="str">
            <v>/</v>
          </cell>
          <cell r="M2293" t="str">
            <v>new</v>
          </cell>
          <cell r="N2293" t="str">
            <v>ARCHIVED</v>
          </cell>
          <cell r="O2293" t="b">
            <v>0</v>
          </cell>
          <cell r="P2293" t="str">
            <v>Guangzhou Offroad Running Limited</v>
          </cell>
          <cell r="Q2293">
            <v>0</v>
          </cell>
        </row>
        <row r="2294">
          <cell r="B2294" t="str">
            <v>BS-02</v>
          </cell>
          <cell r="C2294" t="str">
            <v>Microwave Radar Universal Car Blind Spot Detection Rear Sensor Safety Monitor BSA System View</v>
          </cell>
          <cell r="D2294">
            <v>1.4</v>
          </cell>
          <cell r="E2294">
            <v>0.18</v>
          </cell>
          <cell r="F2294">
            <v>0.27</v>
          </cell>
          <cell r="G2294">
            <v>0.1</v>
          </cell>
          <cell r="H2294" t="str">
            <v>MASTEN</v>
          </cell>
          <cell r="I2294" t="str">
            <v>Sensors</v>
          </cell>
          <cell r="J2294" t="str">
            <v>Sensors</v>
          </cell>
          <cell r="K2294" t="str">
            <v>Live</v>
          </cell>
          <cell r="L2294" t="str">
            <v>/</v>
          </cell>
          <cell r="M2294" t="str">
            <v>new</v>
          </cell>
          <cell r="N2294" t="str">
            <v>ARCHIVED</v>
          </cell>
          <cell r="O2294" t="b">
            <v>0</v>
          </cell>
          <cell r="P2294" t="str">
            <v>SHENZHEN XIAOFEIDA ELECTRONIC CO.,LIMITED</v>
          </cell>
          <cell r="Q2294">
            <v>0</v>
          </cell>
        </row>
        <row r="2295">
          <cell r="B2295" t="str">
            <v>MM-05</v>
          </cell>
          <cell r="C2295" t="str">
            <v>Mirror Monitor</v>
          </cell>
          <cell r="D2295">
            <v>0</v>
          </cell>
          <cell r="E2295">
            <v>0</v>
          </cell>
          <cell r="F2295">
            <v>0</v>
          </cell>
          <cell r="G2295">
            <v>0</v>
          </cell>
          <cell r="H2295" t="str">
            <v>MASTEN</v>
          </cell>
          <cell r="I2295" t="str">
            <v>Rearview Mirrors</v>
          </cell>
          <cell r="J2295" t="str">
            <v>Monitors</v>
          </cell>
          <cell r="K2295" t="str">
            <v>Live</v>
          </cell>
          <cell r="L2295" t="str">
            <v>/</v>
          </cell>
          <cell r="M2295" t="str">
            <v>new</v>
          </cell>
          <cell r="N2295" t="str">
            <v>ARCHIVED</v>
          </cell>
          <cell r="O2295" t="b">
            <v>0</v>
          </cell>
          <cell r="P2295" t="str">
            <v>PJ Auto</v>
          </cell>
          <cell r="Q2295">
            <v>0</v>
          </cell>
        </row>
        <row r="2296">
          <cell r="B2296" t="str">
            <v>MA-02</v>
          </cell>
          <cell r="C2296" t="str">
            <v>Mirror Monitor Arm 2</v>
          </cell>
          <cell r="D2296">
            <v>0.1</v>
          </cell>
          <cell r="E2296">
            <v>0.05</v>
          </cell>
          <cell r="F2296">
            <v>0.1</v>
          </cell>
          <cell r="G2296">
            <v>0.05</v>
          </cell>
          <cell r="H2296" t="str">
            <v>MASTEN</v>
          </cell>
          <cell r="I2296" t="str">
            <v>Car Accessory</v>
          </cell>
          <cell r="J2296" t="str">
            <v>Car Accessory</v>
          </cell>
          <cell r="K2296" t="str">
            <v>Archived</v>
          </cell>
          <cell r="L2296" t="str">
            <v>/</v>
          </cell>
          <cell r="M2296" t="str">
            <v>new</v>
          </cell>
          <cell r="N2296" t="str">
            <v>ARCHIVED</v>
          </cell>
          <cell r="O2296" t="b">
            <v>0</v>
          </cell>
          <cell r="P2296" t="str">
            <v>PJ Auto</v>
          </cell>
          <cell r="Q2296">
            <v>0</v>
          </cell>
        </row>
        <row r="2297">
          <cell r="B2297" t="str">
            <v>MA-03</v>
          </cell>
          <cell r="C2297" t="str">
            <v>Mirror Monitor Arm 3</v>
          </cell>
          <cell r="D2297">
            <v>0.1</v>
          </cell>
          <cell r="E2297">
            <v>0.05</v>
          </cell>
          <cell r="F2297">
            <v>0.1</v>
          </cell>
          <cell r="G2297">
            <v>0.05</v>
          </cell>
          <cell r="H2297" t="str">
            <v>MASTEN</v>
          </cell>
          <cell r="I2297" t="str">
            <v>Car Accessory</v>
          </cell>
          <cell r="J2297" t="str">
            <v>Car Accessory</v>
          </cell>
          <cell r="K2297" t="str">
            <v>Archived</v>
          </cell>
          <cell r="L2297" t="str">
            <v>/</v>
          </cell>
          <cell r="M2297" t="str">
            <v>new</v>
          </cell>
          <cell r="N2297" t="str">
            <v>ARCHIVED</v>
          </cell>
          <cell r="O2297" t="b">
            <v>0</v>
          </cell>
          <cell r="P2297" t="str">
            <v>PJ Auto</v>
          </cell>
          <cell r="Q2297">
            <v>0</v>
          </cell>
        </row>
        <row r="2298">
          <cell r="B2298" t="str">
            <v>MA-04</v>
          </cell>
          <cell r="C2298" t="str">
            <v>Mirror Monitor Arm 4</v>
          </cell>
          <cell r="D2298">
            <v>0</v>
          </cell>
          <cell r="E2298">
            <v>0</v>
          </cell>
          <cell r="F2298">
            <v>0</v>
          </cell>
          <cell r="G2298">
            <v>0</v>
          </cell>
          <cell r="H2298" t="str">
            <v>MASTEN</v>
          </cell>
          <cell r="I2298" t="str">
            <v>Car Accessory</v>
          </cell>
          <cell r="J2298" t="str">
            <v>Car Accessory</v>
          </cell>
          <cell r="K2298" t="str">
            <v>Archived</v>
          </cell>
          <cell r="L2298" t="str">
            <v>/</v>
          </cell>
          <cell r="M2298" t="str">
            <v>new</v>
          </cell>
          <cell r="N2298" t="str">
            <v>ARCHIVED</v>
          </cell>
          <cell r="O2298" t="b">
            <v>0</v>
          </cell>
          <cell r="P2298" t="str">
            <v>PJ Auto</v>
          </cell>
          <cell r="Q2298">
            <v>0</v>
          </cell>
        </row>
        <row r="2299">
          <cell r="B2299" t="str">
            <v>MA-05</v>
          </cell>
          <cell r="C2299" t="str">
            <v>Mirror Monitor Arm 5</v>
          </cell>
          <cell r="D2299">
            <v>0</v>
          </cell>
          <cell r="E2299">
            <v>0</v>
          </cell>
          <cell r="F2299">
            <v>0</v>
          </cell>
          <cell r="G2299">
            <v>0</v>
          </cell>
          <cell r="H2299" t="str">
            <v>MASTEN</v>
          </cell>
          <cell r="I2299" t="str">
            <v>Car Accessory</v>
          </cell>
          <cell r="J2299" t="str">
            <v>Car Accessory</v>
          </cell>
          <cell r="K2299" t="str">
            <v>Archived</v>
          </cell>
          <cell r="L2299" t="str">
            <v>/</v>
          </cell>
          <cell r="M2299" t="str">
            <v>new</v>
          </cell>
          <cell r="N2299" t="str">
            <v>ARCHIVED</v>
          </cell>
          <cell r="O2299" t="b">
            <v>0</v>
          </cell>
          <cell r="P2299" t="str">
            <v>PJ Auto</v>
          </cell>
          <cell r="Q2299">
            <v>0</v>
          </cell>
        </row>
        <row r="2300">
          <cell r="B2300" t="str">
            <v>MA-06</v>
          </cell>
          <cell r="C2300" t="str">
            <v>Mirror Monitor Arm 6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  <cell r="H2300" t="str">
            <v>MASTEN</v>
          </cell>
          <cell r="I2300" t="str">
            <v>Car Accessory</v>
          </cell>
          <cell r="J2300" t="str">
            <v>Car Accessory</v>
          </cell>
          <cell r="K2300" t="str">
            <v>Archived</v>
          </cell>
          <cell r="L2300" t="str">
            <v>/</v>
          </cell>
          <cell r="M2300" t="str">
            <v>new</v>
          </cell>
          <cell r="N2300" t="str">
            <v>ARCHIVED</v>
          </cell>
          <cell r="O2300" t="b">
            <v>0</v>
          </cell>
          <cell r="P2300" t="str">
            <v>NA</v>
          </cell>
          <cell r="Q2300">
            <v>0</v>
          </cell>
        </row>
        <row r="2301">
          <cell r="B2301" t="str">
            <v>MISC</v>
          </cell>
          <cell r="C2301" t="str">
            <v>Miscellaneous item</v>
          </cell>
          <cell r="D2301">
            <v>0.1</v>
          </cell>
          <cell r="E2301">
            <v>0.1</v>
          </cell>
          <cell r="F2301">
            <v>0.1</v>
          </cell>
          <cell r="G2301">
            <v>1</v>
          </cell>
          <cell r="H2301" t="str">
            <v>MASTEN</v>
          </cell>
          <cell r="I2301" t="str">
            <v>Miscellaneous</v>
          </cell>
          <cell r="J2301" t="str">
            <v>Miscellaneous</v>
          </cell>
          <cell r="K2301" t="str">
            <v>Archived</v>
          </cell>
          <cell r="L2301" t="str">
            <v>/</v>
          </cell>
          <cell r="M2301" t="str">
            <v>new</v>
          </cell>
          <cell r="N2301" t="str">
            <v>ARCHIVED</v>
          </cell>
          <cell r="O2301" t="b">
            <v>0</v>
          </cell>
          <cell r="P2301" t="str">
            <v>WISE SUCCESS(HK) TECHNOLOGY LIMITED</v>
          </cell>
          <cell r="Q2301">
            <v>0</v>
          </cell>
        </row>
        <row r="2302">
          <cell r="B2302" t="str">
            <v>MSS3800</v>
          </cell>
          <cell r="C2302" t="str">
            <v>Miter Saw Work Stand Includes Mitre Saw Also Roller Work Support</v>
          </cell>
          <cell r="D2302">
            <v>10</v>
          </cell>
          <cell r="E2302">
            <v>0.14000000000000001</v>
          </cell>
          <cell r="F2302">
            <v>0.21</v>
          </cell>
          <cell r="G2302">
            <v>0.9</v>
          </cell>
          <cell r="H2302" t="str">
            <v>MASTEN</v>
          </cell>
          <cell r="I2302" t="str">
            <v>Miscellaneous</v>
          </cell>
          <cell r="J2302" t="str">
            <v>Miscellaneous</v>
          </cell>
          <cell r="K2302" t="str">
            <v>Archived</v>
          </cell>
          <cell r="L2302" t="str">
            <v>/</v>
          </cell>
          <cell r="M2302" t="str">
            <v>new</v>
          </cell>
          <cell r="N2302" t="str">
            <v>ARCHIVED</v>
          </cell>
          <cell r="O2302" t="b">
            <v>0</v>
          </cell>
          <cell r="P2302" t="str">
            <v>NA</v>
          </cell>
          <cell r="Q2302">
            <v>0</v>
          </cell>
        </row>
        <row r="2303">
          <cell r="B2303" t="str">
            <v>PM3000W</v>
          </cell>
          <cell r="C2303" t="str">
            <v>Miter Saw Work Stand with Wheels</v>
          </cell>
          <cell r="D2303">
            <v>1.3</v>
          </cell>
          <cell r="E2303">
            <v>0.26</v>
          </cell>
          <cell r="F2303">
            <v>0.17</v>
          </cell>
          <cell r="G2303">
            <v>0.7</v>
          </cell>
          <cell r="H2303" t="str">
            <v>MASTEN</v>
          </cell>
          <cell r="I2303" t="str">
            <v>Miscellaneous</v>
          </cell>
          <cell r="J2303" t="str">
            <v>Miscellaneous</v>
          </cell>
          <cell r="K2303" t="str">
            <v>Archived</v>
          </cell>
          <cell r="L2303" t="str">
            <v>/</v>
          </cell>
          <cell r="M2303" t="str">
            <v>new</v>
          </cell>
          <cell r="N2303" t="str">
            <v>ARCHIVED</v>
          </cell>
          <cell r="O2303" t="b">
            <v>0</v>
          </cell>
          <cell r="P2303" t="str">
            <v>Rico Industrial Limited</v>
          </cell>
          <cell r="Q2303">
            <v>0</v>
          </cell>
        </row>
        <row r="2304">
          <cell r="B2304" t="str">
            <v>PM6300W</v>
          </cell>
          <cell r="C2304" t="str">
            <v>Miter Saw Work Stand with wheels &amp; Power Perfect for Benchtop Tools</v>
          </cell>
          <cell r="D2304">
            <v>18</v>
          </cell>
          <cell r="E2304">
            <v>0.17</v>
          </cell>
          <cell r="F2304">
            <v>0.27</v>
          </cell>
          <cell r="G2304">
            <v>0.19</v>
          </cell>
          <cell r="H2304" t="str">
            <v>MASTEN</v>
          </cell>
          <cell r="I2304" t="str">
            <v>Miscellaneous</v>
          </cell>
          <cell r="J2304" t="str">
            <v>Miscellaneous</v>
          </cell>
          <cell r="K2304" t="str">
            <v>Archived</v>
          </cell>
          <cell r="L2304" t="str">
            <v>/</v>
          </cell>
          <cell r="M2304" t="str">
            <v>new</v>
          </cell>
          <cell r="N2304" t="str">
            <v>ARCHIVED</v>
          </cell>
          <cell r="O2304" t="b">
            <v>0</v>
          </cell>
          <cell r="P2304" t="str">
            <v>909</v>
          </cell>
          <cell r="Q2304">
            <v>0</v>
          </cell>
        </row>
        <row r="2305">
          <cell r="B2305" t="str">
            <v>SF-M12</v>
          </cell>
          <cell r="C2305" t="str">
            <v>Mitsubishi ASX Double 2 Din Car radio fascia dash panel facia kit trim</v>
          </cell>
          <cell r="D2305">
            <v>0.8</v>
          </cell>
          <cell r="E2305">
            <v>0.12</v>
          </cell>
          <cell r="F2305">
            <v>0.22</v>
          </cell>
          <cell r="G2305">
            <v>0.05</v>
          </cell>
          <cell r="H2305" t="str">
            <v>MASTEN</v>
          </cell>
          <cell r="I2305" t="str">
            <v>Fascia</v>
          </cell>
          <cell r="J2305" t="str">
            <v>In Dash Navigation System Accessories</v>
          </cell>
          <cell r="K2305" t="str">
            <v>Live</v>
          </cell>
          <cell r="L2305" t="str">
            <v>/</v>
          </cell>
          <cell r="M2305" t="str">
            <v>new</v>
          </cell>
          <cell r="N2305" t="str">
            <v>ARCHIVED</v>
          </cell>
          <cell r="O2305" t="b">
            <v>0</v>
          </cell>
          <cell r="P2305" t="str">
            <v>Chii Sen Enterprise Co., Ltd.</v>
          </cell>
          <cell r="Q2305">
            <v>0</v>
          </cell>
        </row>
        <row r="2306">
          <cell r="B2306" t="str">
            <v>SC-MOUTCAN</v>
          </cell>
          <cell r="C2306" t="str">
            <v>Mitsubishi Outlander 2006 -2014 Cable and Can Bus</v>
          </cell>
          <cell r="D2306">
            <v>4.9000000000000002E-2</v>
          </cell>
          <cell r="E2306">
            <v>0.03</v>
          </cell>
          <cell r="F2306">
            <v>0.1</v>
          </cell>
          <cell r="G2306">
            <v>0.03</v>
          </cell>
          <cell r="H2306" t="str">
            <v>MASTEN</v>
          </cell>
          <cell r="I2306" t="str">
            <v>Harness</v>
          </cell>
          <cell r="J2306" t="str">
            <v>In Dash Navigation System Accessories</v>
          </cell>
          <cell r="K2306" t="str">
            <v>Live</v>
          </cell>
          <cell r="L2306" t="str">
            <v>/</v>
          </cell>
          <cell r="M2306" t="str">
            <v>new</v>
          </cell>
          <cell r="N2306" t="str">
            <v>ARCHIVED</v>
          </cell>
          <cell r="O2306" t="b">
            <v>0</v>
          </cell>
          <cell r="P2306" t="str">
            <v>NA</v>
          </cell>
          <cell r="Q2306">
            <v>0</v>
          </cell>
        </row>
        <row r="2307">
          <cell r="B2307" t="str">
            <v>SC-M04</v>
          </cell>
          <cell r="C2307" t="str">
            <v>Mitsubishi Stereo Harness with ISO</v>
          </cell>
          <cell r="D2307">
            <v>4.9000000000000002E-2</v>
          </cell>
          <cell r="E2307">
            <v>0.03</v>
          </cell>
          <cell r="F2307">
            <v>0.1</v>
          </cell>
          <cell r="G2307">
            <v>0.03</v>
          </cell>
          <cell r="H2307" t="str">
            <v>MASTEN</v>
          </cell>
          <cell r="I2307" t="str">
            <v>Harness</v>
          </cell>
          <cell r="J2307" t="str">
            <v>In Dash Navigation System Accessories</v>
          </cell>
          <cell r="K2307" t="str">
            <v>Live</v>
          </cell>
          <cell r="L2307" t="str">
            <v>/</v>
          </cell>
          <cell r="M2307" t="str">
            <v>new</v>
          </cell>
          <cell r="N2307" t="str">
            <v>ARCHIVED</v>
          </cell>
          <cell r="O2307" t="b">
            <v>0</v>
          </cell>
          <cell r="P2307" t="str">
            <v>WISE SUCCESS(HK) TECHNOLOGY LIMITED</v>
          </cell>
          <cell r="Q2307">
            <v>0</v>
          </cell>
        </row>
        <row r="2308">
          <cell r="B2308" t="str">
            <v>SF-TRITONCOMP</v>
          </cell>
          <cell r="C2308" t="str">
            <v>Mitsubishi Triton Trip Computer Relocation Panel to suit 2009 - 2014 GLX-R</v>
          </cell>
          <cell r="D2308">
            <v>2</v>
          </cell>
          <cell r="E2308">
            <v>0.19</v>
          </cell>
          <cell r="F2308">
            <v>0.35</v>
          </cell>
          <cell r="G2308">
            <v>0.38</v>
          </cell>
          <cell r="H2308" t="str">
            <v>MASTEN</v>
          </cell>
          <cell r="I2308" t="str">
            <v>Fascia</v>
          </cell>
          <cell r="J2308" t="str">
            <v>In Dash Navigation System Accessories</v>
          </cell>
          <cell r="K2308" t="str">
            <v>Live</v>
          </cell>
          <cell r="L2308" t="str">
            <v>/</v>
          </cell>
          <cell r="M2308" t="str">
            <v>new</v>
          </cell>
          <cell r="N2308" t="str">
            <v>ARCHIVED</v>
          </cell>
          <cell r="O2308" t="b">
            <v>0</v>
          </cell>
          <cell r="P2308" t="str">
            <v>JINLONG ELECTRONIC CO. LIMITED</v>
          </cell>
          <cell r="Q2308">
            <v>0</v>
          </cell>
        </row>
        <row r="2309">
          <cell r="B2309" t="str">
            <v>INS-VIC-JU-0</v>
          </cell>
          <cell r="C2309" t="str">
            <v>Mobile Installer Melbourne Eastern Suburbs - Victoria</v>
          </cell>
          <cell r="D2309">
            <v>0</v>
          </cell>
          <cell r="E2309">
            <v>0</v>
          </cell>
          <cell r="F2309">
            <v>0</v>
          </cell>
          <cell r="G2309">
            <v>0</v>
          </cell>
          <cell r="H2309" t="str">
            <v>MASTEN</v>
          </cell>
          <cell r="I2309" t="str">
            <v>Car Accessory</v>
          </cell>
          <cell r="J2309" t="str">
            <v>Service</v>
          </cell>
          <cell r="K2309" t="str">
            <v>Archived</v>
          </cell>
          <cell r="L2309" t="str">
            <v>/</v>
          </cell>
          <cell r="M2309" t="str">
            <v>new</v>
          </cell>
          <cell r="N2309" t="str">
            <v>ARCHIVED</v>
          </cell>
          <cell r="O2309" t="b">
            <v>0</v>
          </cell>
          <cell r="P2309" t="str">
            <v>HANGZHOU KAISA CAR ACCESSORY CO. LTD.</v>
          </cell>
          <cell r="Q2309">
            <v>0</v>
          </cell>
        </row>
        <row r="2310">
          <cell r="B2310" t="str">
            <v>TP-10M</v>
          </cell>
          <cell r="C2310" t="str">
            <v>Module Only for Monitors with RCA Input (4 pin adapter available)</v>
          </cell>
          <cell r="D2310">
            <v>0.5</v>
          </cell>
          <cell r="E2310">
            <v>0.13</v>
          </cell>
          <cell r="F2310">
            <v>0.18</v>
          </cell>
          <cell r="G2310">
            <v>0.06</v>
          </cell>
          <cell r="H2310" t="str">
            <v>MASTEN</v>
          </cell>
          <cell r="I2310" t="str">
            <v>Tyre Pressure Monitoring System</v>
          </cell>
          <cell r="J2310" t="str">
            <v>Accessories</v>
          </cell>
          <cell r="K2310" t="str">
            <v>Archived</v>
          </cell>
          <cell r="L2310" t="str">
            <v>/</v>
          </cell>
          <cell r="M2310" t="str">
            <v>new</v>
          </cell>
          <cell r="N2310" t="str">
            <v>ARCHIVED</v>
          </cell>
          <cell r="O2310" t="b">
            <v>0</v>
          </cell>
          <cell r="P2310" t="str">
            <v>Gobiz Electronics Limited</v>
          </cell>
          <cell r="Q2310">
            <v>0</v>
          </cell>
        </row>
        <row r="2311">
          <cell r="B2311" t="str">
            <v>SP-TR80-VESA3</v>
          </cell>
          <cell r="C2311" t="str">
            <v>Monitor bracket</v>
          </cell>
          <cell r="D2311">
            <v>0.5</v>
          </cell>
          <cell r="E2311">
            <v>30</v>
          </cell>
          <cell r="F2311">
            <v>100</v>
          </cell>
          <cell r="G2311">
            <v>100</v>
          </cell>
          <cell r="H2311" t="str">
            <v>Trak Racer</v>
          </cell>
          <cell r="I2311" t="str">
            <v>Spare Parts</v>
          </cell>
          <cell r="J2311" t="str">
            <v>Spare Parts</v>
          </cell>
          <cell r="K2311" t="str">
            <v>Live</v>
          </cell>
          <cell r="L2311" t="str">
            <v>/</v>
          </cell>
          <cell r="M2311" t="str">
            <v>new</v>
          </cell>
          <cell r="N2311" t="str">
            <v>DISCONTINUED</v>
          </cell>
          <cell r="O2311" t="b">
            <v>0</v>
          </cell>
          <cell r="P2311" t="str">
            <v>Xiamen Trak Racer Industry and Trade Co., Ltd</v>
          </cell>
          <cell r="Q2311">
            <v>8.57</v>
          </cell>
        </row>
        <row r="2312">
          <cell r="B2312" t="str">
            <v>TR-TVSSET</v>
          </cell>
          <cell r="C2312" t="str">
            <v>Monitor Mounting Screw and Spacer Set</v>
          </cell>
          <cell r="D2312">
            <v>0.35</v>
          </cell>
          <cell r="E2312">
            <v>4.3</v>
          </cell>
          <cell r="F2312">
            <v>7.5</v>
          </cell>
          <cell r="G2312">
            <v>11</v>
          </cell>
          <cell r="H2312" t="str">
            <v>Trak Racer</v>
          </cell>
          <cell r="I2312" t="str">
            <v>Spare Parts</v>
          </cell>
          <cell r="J2312" t="str">
            <v>Spare Parts</v>
          </cell>
          <cell r="K2312" t="str">
            <v>Live</v>
          </cell>
          <cell r="L2312" t="str">
            <v>/</v>
          </cell>
          <cell r="M2312" t="str">
            <v>new</v>
          </cell>
          <cell r="N2312" t="str">
            <v>DISCONTINUED</v>
          </cell>
          <cell r="O2312" t="b">
            <v>0</v>
          </cell>
          <cell r="P2312" t="str">
            <v>Xiamen Trak Racer Industry and Trade Co., Ltd</v>
          </cell>
          <cell r="Q2312">
            <v>1.8832</v>
          </cell>
        </row>
        <row r="2313">
          <cell r="B2313" t="str">
            <v>TP-19M</v>
          </cell>
          <cell r="C2313" t="str">
            <v>Monitor Only - Real-time TPMS Tyre Pressure Monitoring System for Caravans, Cars Trucks and more</v>
          </cell>
          <cell r="D2313">
            <v>0.6</v>
          </cell>
          <cell r="E2313">
            <v>0.08</v>
          </cell>
          <cell r="F2313">
            <v>0.28000000000000003</v>
          </cell>
          <cell r="G2313">
            <v>0.2</v>
          </cell>
          <cell r="H2313" t="str">
            <v>MASTEN</v>
          </cell>
          <cell r="I2313" t="str">
            <v>Tyre Pressure Monitoring System</v>
          </cell>
          <cell r="J2313" t="str">
            <v>Tyre Pressure Monitor</v>
          </cell>
          <cell r="K2313" t="str">
            <v>Live</v>
          </cell>
          <cell r="L2313" t="str">
            <v>/</v>
          </cell>
          <cell r="M2313" t="str">
            <v>new</v>
          </cell>
          <cell r="N2313" t="str">
            <v>ARCHIVED</v>
          </cell>
          <cell r="O2313" t="b">
            <v>0</v>
          </cell>
          <cell r="P2313" t="str">
            <v>Gobiz Electronics Limited</v>
          </cell>
          <cell r="Q2313">
            <v>0</v>
          </cell>
        </row>
        <row r="2314">
          <cell r="B2314" t="str">
            <v>TM-80</v>
          </cell>
          <cell r="C2314" t="str">
            <v>Monitor Stand Bracket (300mm and 400mm Spacing)</v>
          </cell>
          <cell r="D2314">
            <v>1.6</v>
          </cell>
          <cell r="E2314">
            <v>3</v>
          </cell>
          <cell r="F2314">
            <v>7.5</v>
          </cell>
          <cell r="G2314">
            <v>25.5</v>
          </cell>
          <cell r="H2314" t="str">
            <v>Trak Racer</v>
          </cell>
          <cell r="I2314" t="str">
            <v>Monitor Stands</v>
          </cell>
          <cell r="J2314" t="str">
            <v>Monitor Stands</v>
          </cell>
          <cell r="K2314" t="str">
            <v>Live</v>
          </cell>
          <cell r="L2314" t="str">
            <v>TR-80B</v>
          </cell>
          <cell r="M2314" t="str">
            <v>new</v>
          </cell>
          <cell r="N2314" t="str">
            <v>LIVE</v>
          </cell>
          <cell r="O2314" t="b">
            <v>0</v>
          </cell>
          <cell r="P2314" t="str">
            <v>Xiamen Trak Racer Industry and Trade Co., Ltd</v>
          </cell>
          <cell r="Q2314">
            <v>0</v>
          </cell>
        </row>
        <row r="2315">
          <cell r="B2315" t="str">
            <v>TR-80</v>
          </cell>
          <cell r="C2315" t="str">
            <v>Monitor Stand Bracket TV/Large Monitors</v>
          </cell>
          <cell r="D2315">
            <v>1.6</v>
          </cell>
          <cell r="E2315">
            <v>3</v>
          </cell>
          <cell r="F2315">
            <v>7.5</v>
          </cell>
          <cell r="G2315">
            <v>25.5</v>
          </cell>
          <cell r="H2315" t="str">
            <v>Trak Racer</v>
          </cell>
          <cell r="I2315" t="str">
            <v>Monitor Stands</v>
          </cell>
          <cell r="J2315" t="str">
            <v>Monitor Stands</v>
          </cell>
          <cell r="K2315" t="str">
            <v>Live</v>
          </cell>
          <cell r="L2315" t="str">
            <v>TR-80B</v>
          </cell>
          <cell r="M2315" t="str">
            <v>new</v>
          </cell>
          <cell r="N2315" t="str">
            <v>LIVE</v>
          </cell>
          <cell r="O2315" t="b">
            <v>0</v>
          </cell>
          <cell r="P2315" t="str">
            <v>Xiamen Trak Racer Industry and Trade Co., Ltd</v>
          </cell>
          <cell r="Q2315">
            <v>9.0749999999999993</v>
          </cell>
        </row>
        <row r="2316">
          <cell r="B2316" t="str">
            <v>TK-MON1</v>
          </cell>
          <cell r="C2316" t="str">
            <v>Monitor Turnkeys</v>
          </cell>
          <cell r="D2316">
            <v>0</v>
          </cell>
          <cell r="E2316">
            <v>0</v>
          </cell>
          <cell r="F2316">
            <v>0</v>
          </cell>
          <cell r="G2316">
            <v>0</v>
          </cell>
          <cell r="H2316" t="str">
            <v>Trak Racer</v>
          </cell>
          <cell r="I2316" t="str">
            <v>Electronics - 3P</v>
          </cell>
          <cell r="J2316" t="str">
            <v>Electronics</v>
          </cell>
          <cell r="K2316" t="str">
            <v>NA</v>
          </cell>
          <cell r="L2316" t="str">
            <v>/</v>
          </cell>
          <cell r="M2316" t="str">
            <v>new</v>
          </cell>
          <cell r="N2316" t="str">
            <v>LIVE</v>
          </cell>
          <cell r="O2316" t="b">
            <v>0</v>
          </cell>
          <cell r="P2316" t="str">
            <v>NA</v>
          </cell>
          <cell r="Q2316">
            <v>0</v>
          </cell>
        </row>
        <row r="2317">
          <cell r="B2317" t="str">
            <v>TRMOVE-PIVOT</v>
          </cell>
          <cell r="C2317" t="str">
            <v>Motion Pivot</v>
          </cell>
          <cell r="D2317">
            <v>1.59</v>
          </cell>
          <cell r="E2317">
            <v>9.5</v>
          </cell>
          <cell r="F2317">
            <v>12</v>
          </cell>
          <cell r="G2317">
            <v>18</v>
          </cell>
          <cell r="H2317" t="str">
            <v>Trak Racer</v>
          </cell>
          <cell r="I2317" t="str">
            <v>Default</v>
          </cell>
          <cell r="J2317" t="str">
            <v>Accessories</v>
          </cell>
          <cell r="K2317" t="str">
            <v>NA</v>
          </cell>
          <cell r="L2317" t="str">
            <v>/</v>
          </cell>
          <cell r="M2317" t="str">
            <v>new</v>
          </cell>
          <cell r="N2317" t="str">
            <v>LIVE</v>
          </cell>
          <cell r="O2317" t="b">
            <v>0</v>
          </cell>
          <cell r="P2317" t="str">
            <v>Xiamen Trak Racer Industry and Trade Co., Ltd</v>
          </cell>
          <cell r="Q2317">
            <v>10.9633</v>
          </cell>
        </row>
        <row r="2318">
          <cell r="B2318" t="str">
            <v>MSI-PC1</v>
          </cell>
          <cell r="C2318" t="str">
            <v>MSI PC</v>
          </cell>
          <cell r="D2318">
            <v>0</v>
          </cell>
          <cell r="E2318">
            <v>0</v>
          </cell>
          <cell r="F2318">
            <v>0</v>
          </cell>
          <cell r="G2318">
            <v>0</v>
          </cell>
          <cell r="H2318" t="str">
            <v>Trak Racer</v>
          </cell>
          <cell r="I2318" t="str">
            <v>Electronics - 3P</v>
          </cell>
          <cell r="J2318" t="str">
            <v>Electronics</v>
          </cell>
          <cell r="K2318" t="str">
            <v>NA</v>
          </cell>
          <cell r="L2318" t="str">
            <v>/</v>
          </cell>
          <cell r="M2318" t="str">
            <v>new</v>
          </cell>
          <cell r="N2318" t="str">
            <v>LIVE</v>
          </cell>
          <cell r="O2318" t="b">
            <v>0</v>
          </cell>
          <cell r="P2318" t="str">
            <v>NA</v>
          </cell>
          <cell r="Q2318">
            <v>0</v>
          </cell>
        </row>
        <row r="2319">
          <cell r="B2319" t="str">
            <v>MSI-PC2</v>
          </cell>
          <cell r="C2319" t="str">
            <v>MSI PC</v>
          </cell>
          <cell r="D2319">
            <v>0</v>
          </cell>
          <cell r="E2319">
            <v>0</v>
          </cell>
          <cell r="F2319">
            <v>0</v>
          </cell>
          <cell r="G2319">
            <v>0</v>
          </cell>
          <cell r="H2319" t="str">
            <v>Trak Racer</v>
          </cell>
          <cell r="I2319" t="str">
            <v>Electronics - 3P</v>
          </cell>
          <cell r="J2319" t="str">
            <v>Electronics</v>
          </cell>
          <cell r="K2319" t="str">
            <v>NA</v>
          </cell>
          <cell r="L2319" t="str">
            <v>/</v>
          </cell>
          <cell r="M2319" t="str">
            <v>new</v>
          </cell>
          <cell r="N2319" t="str">
            <v>LIVE</v>
          </cell>
          <cell r="O2319" t="b">
            <v>0</v>
          </cell>
          <cell r="P2319" t="str">
            <v>NA</v>
          </cell>
          <cell r="Q2319">
            <v>0</v>
          </cell>
        </row>
        <row r="2320">
          <cell r="B2320" t="str">
            <v>SP-RS6-P</v>
          </cell>
          <cell r="C2320" t="str">
            <v>New Pedal mount for RS6 ? BRACKET</v>
          </cell>
          <cell r="D2320">
            <v>0.5</v>
          </cell>
          <cell r="E2320">
            <v>30</v>
          </cell>
          <cell r="F2320">
            <v>100</v>
          </cell>
          <cell r="G2320">
            <v>100</v>
          </cell>
          <cell r="H2320" t="str">
            <v>Trak Racer</v>
          </cell>
          <cell r="I2320" t="str">
            <v>Spare Parts</v>
          </cell>
          <cell r="J2320" t="str">
            <v>Spare Parts</v>
          </cell>
          <cell r="K2320" t="str">
            <v>Live</v>
          </cell>
          <cell r="L2320" t="str">
            <v>/</v>
          </cell>
          <cell r="M2320" t="str">
            <v>new</v>
          </cell>
          <cell r="N2320" t="str">
            <v>ARCHIVED</v>
          </cell>
          <cell r="O2320" t="b">
            <v>0</v>
          </cell>
          <cell r="P2320" t="str">
            <v>Xiamen Trak Racer Industry and Trade Co., Ltd</v>
          </cell>
          <cell r="Q2320">
            <v>0</v>
          </cell>
        </row>
        <row r="2321">
          <cell r="B2321" t="str">
            <v>SP-RS6PEDAL</v>
          </cell>
          <cell r="C2321" t="str">
            <v>New Pedal mount for RS6 ? PLATE</v>
          </cell>
          <cell r="D2321">
            <v>3</v>
          </cell>
          <cell r="E2321">
            <v>3</v>
          </cell>
          <cell r="F2321">
            <v>13</v>
          </cell>
          <cell r="G2321">
            <v>18</v>
          </cell>
          <cell r="H2321" t="str">
            <v>Trak Racer</v>
          </cell>
          <cell r="I2321" t="str">
            <v>Spare Parts</v>
          </cell>
          <cell r="J2321" t="str">
            <v>Spare Parts</v>
          </cell>
          <cell r="K2321" t="str">
            <v>Live</v>
          </cell>
          <cell r="L2321" t="str">
            <v>/</v>
          </cell>
          <cell r="M2321" t="str">
            <v>new</v>
          </cell>
          <cell r="N2321" t="str">
            <v>LIVE</v>
          </cell>
          <cell r="O2321" t="b">
            <v>0</v>
          </cell>
          <cell r="P2321" t="str">
            <v>Xiamen Trak Racer Industry and Trade Co., Ltd</v>
          </cell>
          <cell r="Q2321">
            <v>0</v>
          </cell>
        </row>
        <row r="2322">
          <cell r="B2322" t="str">
            <v>TR-NSM-RS6</v>
          </cell>
          <cell r="C2322" t="str">
            <v>New shifter mount for RS6 MK2</v>
          </cell>
          <cell r="D2322">
            <v>3.1</v>
          </cell>
          <cell r="E2322">
            <v>14</v>
          </cell>
          <cell r="F2322">
            <v>25.5</v>
          </cell>
          <cell r="G2322">
            <v>52</v>
          </cell>
          <cell r="H2322" t="str">
            <v>Trak Racer</v>
          </cell>
          <cell r="I2322" t="str">
            <v/>
          </cell>
          <cell r="J2322" t="str">
            <v>Accessories</v>
          </cell>
          <cell r="K2322" t="str">
            <v>Live</v>
          </cell>
          <cell r="L2322" t="str">
            <v>/</v>
          </cell>
          <cell r="M2322" t="str">
            <v>new</v>
          </cell>
          <cell r="N2322" t="str">
            <v>LIVE</v>
          </cell>
          <cell r="O2322" t="b">
            <v>0</v>
          </cell>
          <cell r="P2322" t="str">
            <v>Xiamen Trak Racer Industry and Trade Co., Ltd</v>
          </cell>
          <cell r="Q2322">
            <v>0</v>
          </cell>
        </row>
        <row r="2323">
          <cell r="B2323" t="str">
            <v>TR-NSM-TR8</v>
          </cell>
          <cell r="C2323" t="str">
            <v>New shifter mount for TR8</v>
          </cell>
          <cell r="D2323">
            <v>2.6</v>
          </cell>
          <cell r="E2323">
            <v>14</v>
          </cell>
          <cell r="F2323">
            <v>26</v>
          </cell>
          <cell r="G2323">
            <v>39</v>
          </cell>
          <cell r="H2323" t="str">
            <v>Trak Racer</v>
          </cell>
          <cell r="I2323" t="str">
            <v/>
          </cell>
          <cell r="J2323" t="str">
            <v>Accessories</v>
          </cell>
          <cell r="K2323" t="str">
            <v>Live</v>
          </cell>
          <cell r="L2323" t="str">
            <v>/</v>
          </cell>
          <cell r="M2323" t="str">
            <v>new</v>
          </cell>
          <cell r="N2323" t="str">
            <v>LIVE</v>
          </cell>
          <cell r="O2323" t="b">
            <v>0</v>
          </cell>
          <cell r="P2323" t="str">
            <v>Xiamen Trak Racer Industry and Trade Co., Ltd</v>
          </cell>
          <cell r="Q2323">
            <v>0</v>
          </cell>
        </row>
        <row r="2324">
          <cell r="B2324" t="str">
            <v>TR80-NWMA3</v>
          </cell>
          <cell r="C2324" t="str">
            <v>New TR80-NWMA2</v>
          </cell>
          <cell r="D2324">
            <v>4.0199999999999996</v>
          </cell>
          <cell r="E2324">
            <v>7</v>
          </cell>
          <cell r="F2324">
            <v>25.5</v>
          </cell>
          <cell r="G2324">
            <v>32.5</v>
          </cell>
          <cell r="H2324" t="str">
            <v>Trak Racer</v>
          </cell>
          <cell r="I2324" t="str">
            <v>Default</v>
          </cell>
          <cell r="J2324" t="str">
            <v>Accessories</v>
          </cell>
          <cell r="K2324" t="str">
            <v>NA</v>
          </cell>
          <cell r="L2324" t="str">
            <v>TR80-NWMA2</v>
          </cell>
          <cell r="M2324" t="str">
            <v>new</v>
          </cell>
          <cell r="N2324" t="str">
            <v>LIVE</v>
          </cell>
          <cell r="O2324" t="b">
            <v>0</v>
          </cell>
          <cell r="P2324" t="str">
            <v>Xiamen Trak Racer Industry and Trade Co., Ltd</v>
          </cell>
          <cell r="Q2324">
            <v>36.960900000000002</v>
          </cell>
        </row>
        <row r="2325">
          <cell r="B2325" t="str">
            <v>TR80-NWMABL2</v>
          </cell>
          <cell r="C2325" t="str">
            <v>New TR80-NWMABL</v>
          </cell>
          <cell r="D2325">
            <v>4.0199999999999996</v>
          </cell>
          <cell r="E2325">
            <v>7</v>
          </cell>
          <cell r="F2325">
            <v>25.5</v>
          </cell>
          <cell r="G2325">
            <v>32.5</v>
          </cell>
          <cell r="H2325" t="str">
            <v>Trak Racer</v>
          </cell>
          <cell r="I2325" t="str">
            <v>Default</v>
          </cell>
          <cell r="J2325" t="str">
            <v>Accessories</v>
          </cell>
          <cell r="K2325" t="str">
            <v>NA</v>
          </cell>
          <cell r="L2325" t="str">
            <v>/</v>
          </cell>
          <cell r="M2325" t="str">
            <v>new</v>
          </cell>
          <cell r="N2325" t="str">
            <v>LIVE</v>
          </cell>
          <cell r="O2325" t="b">
            <v>0</v>
          </cell>
          <cell r="P2325" t="str">
            <v>Xiamen Trak Racer Industry and Trade Co., Ltd</v>
          </cell>
          <cell r="Q2325">
            <v>40.110100000000003</v>
          </cell>
        </row>
        <row r="2326">
          <cell r="B2326" t="str">
            <v>MA-440D</v>
          </cell>
          <cell r="C2326" t="str">
            <v>Night Vision Scope Goggles Rifle IR Video Camera Digital SD Monocular</v>
          </cell>
          <cell r="D2326">
            <v>0.62</v>
          </cell>
          <cell r="E2326">
            <v>0.06</v>
          </cell>
          <cell r="F2326">
            <v>0.19</v>
          </cell>
          <cell r="G2326">
            <v>0.08</v>
          </cell>
          <cell r="H2326" t="str">
            <v>MASTEN</v>
          </cell>
          <cell r="I2326" t="str">
            <v>Miscellaneous</v>
          </cell>
          <cell r="J2326" t="str">
            <v>Miscellaneous</v>
          </cell>
          <cell r="K2326" t="str">
            <v>Archived</v>
          </cell>
          <cell r="L2326" t="str">
            <v>/</v>
          </cell>
          <cell r="M2326" t="str">
            <v>new</v>
          </cell>
          <cell r="N2326" t="str">
            <v>ARCHIVED</v>
          </cell>
          <cell r="O2326" t="b">
            <v>0</v>
          </cell>
          <cell r="P2326" t="str">
            <v>NA</v>
          </cell>
          <cell r="Q2326">
            <v>0</v>
          </cell>
        </row>
        <row r="2327">
          <cell r="B2327" t="str">
            <v>SC-N07</v>
          </cell>
          <cell r="C2327" t="str">
            <v>Nissan 2000 Onwards ISO Harness</v>
          </cell>
          <cell r="D2327">
            <v>4.9000000000000002E-2</v>
          </cell>
          <cell r="E2327">
            <v>0.03</v>
          </cell>
          <cell r="F2327">
            <v>0.1</v>
          </cell>
          <cell r="G2327">
            <v>0.03</v>
          </cell>
          <cell r="H2327" t="str">
            <v>MASTEN</v>
          </cell>
          <cell r="I2327" t="str">
            <v>Harness</v>
          </cell>
          <cell r="J2327" t="str">
            <v>In Dash Navigation System Accessories</v>
          </cell>
          <cell r="K2327" t="str">
            <v>Live</v>
          </cell>
          <cell r="L2327" t="str">
            <v>/</v>
          </cell>
          <cell r="M2327" t="str">
            <v>new</v>
          </cell>
          <cell r="N2327" t="str">
            <v>ARCHIVED</v>
          </cell>
          <cell r="O2327" t="b">
            <v>0</v>
          </cell>
          <cell r="P2327" t="str">
            <v>WISE SUCCESS(HK) TECHNOLOGY LIMITED</v>
          </cell>
          <cell r="Q2327">
            <v>0</v>
          </cell>
        </row>
        <row r="2328">
          <cell r="B2328" t="str">
            <v>TR80-BSBRACK</v>
          </cell>
          <cell r="C2328" t="str">
            <v>O/S Seat Bracket for GT/Formula Seating Position</v>
          </cell>
          <cell r="D2328">
            <v>3.8</v>
          </cell>
          <cell r="E2328">
            <v>12</v>
          </cell>
          <cell r="F2328">
            <v>25</v>
          </cell>
          <cell r="G2328">
            <v>35</v>
          </cell>
          <cell r="H2328" t="str">
            <v>Trak Racer</v>
          </cell>
          <cell r="I2328" t="str">
            <v/>
          </cell>
          <cell r="J2328" t="str">
            <v>Accessories</v>
          </cell>
          <cell r="K2328" t="str">
            <v>Live</v>
          </cell>
          <cell r="L2328" t="str">
            <v>TR80-BSBRACK2</v>
          </cell>
          <cell r="M2328" t="str">
            <v>new</v>
          </cell>
          <cell r="N2328" t="str">
            <v>LIVE</v>
          </cell>
          <cell r="O2328" t="b">
            <v>0</v>
          </cell>
          <cell r="P2328" t="str">
            <v>Xiamen Trak Racer Industry and Trade Co., Ltd</v>
          </cell>
          <cell r="Q2328">
            <v>14.03</v>
          </cell>
        </row>
        <row r="2329">
          <cell r="B2329" t="str">
            <v>OBDA</v>
          </cell>
          <cell r="C2329" t="str">
            <v>OBDA</v>
          </cell>
          <cell r="D2329">
            <v>0</v>
          </cell>
          <cell r="E2329">
            <v>0</v>
          </cell>
          <cell r="F2329">
            <v>0</v>
          </cell>
          <cell r="G2329">
            <v>0</v>
          </cell>
          <cell r="H2329" t="str">
            <v>MASTEN</v>
          </cell>
          <cell r="I2329" t="str">
            <v>Car Electronics</v>
          </cell>
          <cell r="J2329" t="str">
            <v>Sensors</v>
          </cell>
          <cell r="K2329" t="str">
            <v>Archived</v>
          </cell>
          <cell r="L2329" t="str">
            <v>/</v>
          </cell>
          <cell r="M2329" t="str">
            <v>new</v>
          </cell>
          <cell r="N2329" t="str">
            <v>ARCHIVED</v>
          </cell>
          <cell r="O2329" t="b">
            <v>0</v>
          </cell>
          <cell r="P2329" t="str">
            <v>NA</v>
          </cell>
          <cell r="Q2329">
            <v>0</v>
          </cell>
        </row>
        <row r="2330">
          <cell r="B2330" t="str">
            <v>OBDX9</v>
          </cell>
          <cell r="C2330" t="str">
            <v>OBDX9</v>
          </cell>
          <cell r="D2330">
            <v>0</v>
          </cell>
          <cell r="E2330">
            <v>0</v>
          </cell>
          <cell r="F2330">
            <v>0</v>
          </cell>
          <cell r="G2330">
            <v>0</v>
          </cell>
          <cell r="H2330" t="str">
            <v>HIKEit</v>
          </cell>
          <cell r="I2330" t="str">
            <v>Default</v>
          </cell>
          <cell r="J2330" t="str">
            <v>X9</v>
          </cell>
          <cell r="K2330" t="str">
            <v>NA</v>
          </cell>
          <cell r="L2330" t="str">
            <v>/</v>
          </cell>
          <cell r="M2330" t="str">
            <v>new</v>
          </cell>
          <cell r="N2330" t="str">
            <v>LIVE</v>
          </cell>
          <cell r="O2330" t="b">
            <v>0</v>
          </cell>
          <cell r="P2330" t="str">
            <v>NA</v>
          </cell>
          <cell r="Q2330">
            <v>0</v>
          </cell>
        </row>
        <row r="2331">
          <cell r="B2331" t="str">
            <v>OBPSIM ACCESORIES</v>
          </cell>
          <cell r="C2331" t="str">
            <v>OBPSIM ACCESORIES</v>
          </cell>
          <cell r="D2331">
            <v>12.4</v>
          </cell>
          <cell r="E2331">
            <v>11</v>
          </cell>
          <cell r="F2331">
            <v>20</v>
          </cell>
          <cell r="G2331">
            <v>61</v>
          </cell>
          <cell r="H2331" t="str">
            <v>Trak Racer</v>
          </cell>
          <cell r="I2331" t="str">
            <v>Electronics - 3P</v>
          </cell>
          <cell r="J2331" t="str">
            <v>Electronics</v>
          </cell>
          <cell r="K2331" t="str">
            <v>NA</v>
          </cell>
          <cell r="L2331" t="str">
            <v>/</v>
          </cell>
          <cell r="M2331" t="str">
            <v>new</v>
          </cell>
          <cell r="N2331" t="str">
            <v>LIVE</v>
          </cell>
          <cell r="O2331" t="b">
            <v>0</v>
          </cell>
          <cell r="P2331" t="str">
            <v>NA</v>
          </cell>
          <cell r="Q2331">
            <v>0</v>
          </cell>
        </row>
        <row r="2332">
          <cell r="B2332" t="str">
            <v>OBX9</v>
          </cell>
          <cell r="C2332" t="str">
            <v>OBX9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 t="str">
            <v>HIKEit</v>
          </cell>
          <cell r="I2332" t="str">
            <v>Default</v>
          </cell>
          <cell r="J2332" t="str">
            <v>Car Accessory</v>
          </cell>
          <cell r="K2332" t="str">
            <v>NA</v>
          </cell>
          <cell r="L2332" t="str">
            <v>/</v>
          </cell>
          <cell r="M2332" t="str">
            <v>new</v>
          </cell>
          <cell r="N2332" t="str">
            <v>LIVE</v>
          </cell>
          <cell r="O2332" t="b">
            <v>0</v>
          </cell>
          <cell r="P2332" t="str">
            <v>Shenzhen Acclope CO., Ltd</v>
          </cell>
          <cell r="Q2332">
            <v>0</v>
          </cell>
        </row>
        <row r="2333">
          <cell r="B2333" t="str">
            <v>RS6-WRE1315</v>
          </cell>
          <cell r="C2333" t="str">
            <v>Open-end wrench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 t="str">
            <v>Trak Racer</v>
          </cell>
          <cell r="I2333" t="str">
            <v>Spare Parts</v>
          </cell>
          <cell r="J2333" t="str">
            <v>Spare Parts</v>
          </cell>
          <cell r="K2333" t="str">
            <v>NA</v>
          </cell>
          <cell r="L2333" t="str">
            <v>/</v>
          </cell>
          <cell r="M2333" t="str">
            <v>new</v>
          </cell>
          <cell r="N2333" t="str">
            <v>LIVE</v>
          </cell>
          <cell r="O2333" t="b">
            <v>0</v>
          </cell>
          <cell r="P2333" t="str">
            <v>NA</v>
          </cell>
          <cell r="Q2333">
            <v>0</v>
          </cell>
        </row>
        <row r="2334">
          <cell r="B2334" t="str">
            <v>APVTY01</v>
          </cell>
          <cell r="C2334" t="str">
            <v>Original OEM Camera adapter for Toyota Hilux Camry various 2012-2014</v>
          </cell>
          <cell r="D2334">
            <v>4.9000000000000002E-2</v>
          </cell>
          <cell r="E2334">
            <v>0.03</v>
          </cell>
          <cell r="F2334">
            <v>0.1</v>
          </cell>
          <cell r="G2334">
            <v>0.03</v>
          </cell>
          <cell r="H2334" t="str">
            <v>MASTEN</v>
          </cell>
          <cell r="I2334" t="str">
            <v>Harness</v>
          </cell>
          <cell r="J2334" t="str">
            <v>In Dash Navigation System Accessories</v>
          </cell>
          <cell r="K2334" t="str">
            <v>Live</v>
          </cell>
          <cell r="L2334" t="str">
            <v>/</v>
          </cell>
          <cell r="M2334" t="str">
            <v>new</v>
          </cell>
          <cell r="N2334" t="str">
            <v>ARCHIVED</v>
          </cell>
          <cell r="O2334" t="b">
            <v>0</v>
          </cell>
          <cell r="P2334" t="str">
            <v>NA</v>
          </cell>
          <cell r="Q2334">
            <v>0</v>
          </cell>
        </row>
        <row r="2335">
          <cell r="B2335" t="str">
            <v>APVTY02</v>
          </cell>
          <cell r="C2335" t="str">
            <v>Original OEM Camera adapter for Toyota Hilux Kluger RAV4 Corolla</v>
          </cell>
          <cell r="D2335">
            <v>4.9000000000000002E-2</v>
          </cell>
          <cell r="E2335">
            <v>0.03</v>
          </cell>
          <cell r="F2335">
            <v>0.1</v>
          </cell>
          <cell r="G2335">
            <v>0.03</v>
          </cell>
          <cell r="H2335" t="str">
            <v>MASTEN</v>
          </cell>
          <cell r="I2335" t="str">
            <v>Harness</v>
          </cell>
          <cell r="J2335" t="str">
            <v>In Dash Navigation System Accessories</v>
          </cell>
          <cell r="K2335" t="str">
            <v>Live</v>
          </cell>
          <cell r="L2335" t="str">
            <v>/</v>
          </cell>
          <cell r="M2335" t="str">
            <v>new</v>
          </cell>
          <cell r="N2335" t="str">
            <v>ARCHIVED</v>
          </cell>
          <cell r="O2335" t="b">
            <v>0</v>
          </cell>
          <cell r="P2335" t="str">
            <v>NA</v>
          </cell>
          <cell r="Q2335">
            <v>0</v>
          </cell>
        </row>
        <row r="2336">
          <cell r="B2336" t="str">
            <v>APVTY04</v>
          </cell>
          <cell r="C2336" t="str">
            <v>Original OEM Camera adapter for Toyota Landcruiser Land Cruiser 200 series</v>
          </cell>
          <cell r="D2336">
            <v>4.9000000000000002E-2</v>
          </cell>
          <cell r="E2336">
            <v>0.03</v>
          </cell>
          <cell r="F2336">
            <v>0.1</v>
          </cell>
          <cell r="G2336">
            <v>0.03</v>
          </cell>
          <cell r="H2336" t="str">
            <v>MASTEN</v>
          </cell>
          <cell r="I2336" t="str">
            <v>Harness</v>
          </cell>
          <cell r="J2336" t="str">
            <v>In Dash Navigation System Accessories</v>
          </cell>
          <cell r="K2336" t="str">
            <v>Live</v>
          </cell>
          <cell r="L2336" t="str">
            <v>/</v>
          </cell>
          <cell r="M2336" t="str">
            <v>new</v>
          </cell>
          <cell r="N2336" t="str">
            <v>ARCHIVED</v>
          </cell>
          <cell r="O2336" t="b">
            <v>0</v>
          </cell>
          <cell r="P2336" t="str">
            <v>NA</v>
          </cell>
          <cell r="Q2336">
            <v>0</v>
          </cell>
        </row>
        <row r="2337">
          <cell r="B2337" t="str">
            <v>APVTY03</v>
          </cell>
          <cell r="C2337" t="str">
            <v>Original OEM Video adapter for Toyota Prado 150</v>
          </cell>
          <cell r="D2337">
            <v>4.9000000000000002E-2</v>
          </cell>
          <cell r="E2337">
            <v>0.03</v>
          </cell>
          <cell r="F2337">
            <v>0.1</v>
          </cell>
          <cell r="G2337">
            <v>0.03</v>
          </cell>
          <cell r="H2337" t="str">
            <v>MASTEN</v>
          </cell>
          <cell r="I2337" t="str">
            <v>Harness</v>
          </cell>
          <cell r="J2337" t="str">
            <v>In Dash Navigation System Accessories</v>
          </cell>
          <cell r="K2337" t="str">
            <v>Live</v>
          </cell>
          <cell r="L2337" t="str">
            <v>/</v>
          </cell>
          <cell r="M2337" t="str">
            <v>new</v>
          </cell>
          <cell r="N2337" t="str">
            <v>ARCHIVED</v>
          </cell>
          <cell r="O2337" t="b">
            <v>0</v>
          </cell>
          <cell r="P2337" t="str">
            <v>NA</v>
          </cell>
          <cell r="Q2337">
            <v>0</v>
          </cell>
        </row>
        <row r="2338">
          <cell r="B2338" t="str">
            <v>RS6-HNUTM8</v>
          </cell>
          <cell r="C2338" t="str">
            <v>Outer Hex Nut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 t="str">
            <v>Trak Racer</v>
          </cell>
          <cell r="I2338" t="str">
            <v>Spare Parts</v>
          </cell>
          <cell r="J2338" t="str">
            <v>Spare Parts</v>
          </cell>
          <cell r="K2338" t="str">
            <v>NA</v>
          </cell>
          <cell r="L2338" t="str">
            <v>/</v>
          </cell>
          <cell r="M2338" t="str">
            <v>new</v>
          </cell>
          <cell r="N2338" t="str">
            <v>LIVE</v>
          </cell>
          <cell r="O2338" t="b">
            <v>0</v>
          </cell>
          <cell r="P2338" t="str">
            <v>NA</v>
          </cell>
          <cell r="Q2338">
            <v>0</v>
          </cell>
        </row>
        <row r="2339">
          <cell r="B2339" t="str">
            <v>TR-PCSHELF2</v>
          </cell>
          <cell r="C2339" t="str">
            <v>Oversized Shifter/Handbrake Mount for Prosim, Jinx etc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 t="str">
            <v>Trak Racer</v>
          </cell>
          <cell r="I2339" t="str">
            <v>Addons</v>
          </cell>
          <cell r="J2339" t="str">
            <v>Addons</v>
          </cell>
          <cell r="K2339" t="str">
            <v>NA</v>
          </cell>
          <cell r="L2339" t="str">
            <v>/</v>
          </cell>
          <cell r="M2339" t="str">
            <v>new</v>
          </cell>
          <cell r="N2339" t="str">
            <v>LIVE</v>
          </cell>
          <cell r="O2339" t="b">
            <v>0</v>
          </cell>
          <cell r="P2339" t="str">
            <v>NA</v>
          </cell>
          <cell r="Q2339">
            <v>0</v>
          </cell>
        </row>
        <row r="2340">
          <cell r="B2340" t="str">
            <v>TR80-FOOTREST</v>
          </cell>
          <cell r="C2340" t="str">
            <v>Oversized Shifter/Handbrake Mount for Prosim, Jinx etc</v>
          </cell>
          <cell r="D2340">
            <v>1.1299999999999999</v>
          </cell>
          <cell r="E2340">
            <v>9.5</v>
          </cell>
          <cell r="F2340">
            <v>16</v>
          </cell>
          <cell r="G2340">
            <v>24</v>
          </cell>
          <cell r="H2340" t="str">
            <v>Trak Racer</v>
          </cell>
          <cell r="I2340" t="str">
            <v>Addons</v>
          </cell>
          <cell r="J2340" t="str">
            <v>Accessories</v>
          </cell>
          <cell r="K2340" t="str">
            <v>Live</v>
          </cell>
          <cell r="L2340" t="str">
            <v>/</v>
          </cell>
          <cell r="M2340" t="str">
            <v>new</v>
          </cell>
          <cell r="N2340" t="str">
            <v>ARCHIVED</v>
          </cell>
          <cell r="O2340" t="b">
            <v>0</v>
          </cell>
          <cell r="P2340" t="str">
            <v>Xiamen Trak Racer Industry and Trade Co., Ltd</v>
          </cell>
          <cell r="Q2340">
            <v>0</v>
          </cell>
        </row>
        <row r="2341">
          <cell r="B2341" t="str">
            <v>TR80-BIGSHIF</v>
          </cell>
          <cell r="C2341" t="str">
            <v>Oversized Shifter/Handbrake Mount for Prosim, Jinx etc</v>
          </cell>
          <cell r="D2341">
            <v>3.4</v>
          </cell>
          <cell r="E2341">
            <v>4.5</v>
          </cell>
          <cell r="F2341">
            <v>19.5</v>
          </cell>
          <cell r="G2341">
            <v>36.5</v>
          </cell>
          <cell r="H2341" t="str">
            <v>Trak Racer</v>
          </cell>
          <cell r="I2341" t="str">
            <v>Addons</v>
          </cell>
          <cell r="J2341" t="str">
            <v>Accessories</v>
          </cell>
          <cell r="K2341" t="str">
            <v>Live</v>
          </cell>
          <cell r="L2341" t="str">
            <v>/</v>
          </cell>
          <cell r="M2341" t="str">
            <v>new</v>
          </cell>
          <cell r="N2341" t="str">
            <v>LIVE</v>
          </cell>
          <cell r="O2341" t="b">
            <v>0</v>
          </cell>
          <cell r="P2341" t="str">
            <v>Xiamen Trak Racer Industry and Trade Co., Ltd</v>
          </cell>
          <cell r="Q2341">
            <v>17.142399999999999</v>
          </cell>
        </row>
        <row r="2342">
          <cell r="B2342" t="str">
            <v>OZILIC-AND</v>
          </cell>
          <cell r="C2342" t="str">
            <v>OziExplorer Android License for Full Version Software with lifetime updates</v>
          </cell>
          <cell r="D2342">
            <v>0.2</v>
          </cell>
          <cell r="E2342">
            <v>0.1</v>
          </cell>
          <cell r="F2342">
            <v>0.1</v>
          </cell>
          <cell r="G2342">
            <v>0.1</v>
          </cell>
          <cell r="H2342" t="str">
            <v>MASTEN</v>
          </cell>
          <cell r="I2342" t="str">
            <v>Software</v>
          </cell>
          <cell r="J2342" t="str">
            <v>Software</v>
          </cell>
          <cell r="K2342" t="str">
            <v>Live</v>
          </cell>
          <cell r="L2342" t="str">
            <v>/</v>
          </cell>
          <cell r="M2342" t="str">
            <v>new</v>
          </cell>
          <cell r="N2342" t="str">
            <v>ARCHIVED</v>
          </cell>
          <cell r="O2342" t="b">
            <v>0</v>
          </cell>
          <cell r="P2342" t="str">
            <v>Oziexplorer</v>
          </cell>
          <cell r="Q2342">
            <v>0</v>
          </cell>
        </row>
        <row r="2343">
          <cell r="B2343" t="str">
            <v>OZILIC-WIN</v>
          </cell>
          <cell r="C2343" t="str">
            <v>OziExplorer CE Windows ARM License for Full Version Software with lifetime updates</v>
          </cell>
          <cell r="D2343">
            <v>0.2</v>
          </cell>
          <cell r="E2343">
            <v>0.1</v>
          </cell>
          <cell r="F2343">
            <v>0.1</v>
          </cell>
          <cell r="G2343">
            <v>0.1</v>
          </cell>
          <cell r="H2343" t="str">
            <v>MASTEN</v>
          </cell>
          <cell r="I2343" t="str">
            <v>Software</v>
          </cell>
          <cell r="J2343" t="str">
            <v>Software</v>
          </cell>
          <cell r="K2343" t="str">
            <v>Live</v>
          </cell>
          <cell r="L2343" t="str">
            <v>/</v>
          </cell>
          <cell r="M2343" t="str">
            <v>new</v>
          </cell>
          <cell r="N2343" t="str">
            <v>ARCHIVED</v>
          </cell>
          <cell r="O2343" t="b">
            <v>0</v>
          </cell>
          <cell r="P2343" t="str">
            <v>Oziexplorer</v>
          </cell>
          <cell r="Q2343">
            <v>0</v>
          </cell>
        </row>
        <row r="2344">
          <cell r="B2344" t="str">
            <v>OZILIC</v>
          </cell>
          <cell r="C2344" t="str">
            <v>OZILIC</v>
          </cell>
          <cell r="D2344">
            <v>0.2</v>
          </cell>
          <cell r="E2344">
            <v>0.1</v>
          </cell>
          <cell r="F2344">
            <v>0.1</v>
          </cell>
          <cell r="G2344">
            <v>0.1</v>
          </cell>
          <cell r="H2344" t="str">
            <v>MASTEN</v>
          </cell>
          <cell r="I2344" t="str">
            <v>Software</v>
          </cell>
          <cell r="J2344" t="str">
            <v>Software</v>
          </cell>
          <cell r="K2344" t="str">
            <v>Archived</v>
          </cell>
          <cell r="L2344" t="str">
            <v>/</v>
          </cell>
          <cell r="M2344" t="str">
            <v>new</v>
          </cell>
          <cell r="N2344" t="str">
            <v>ARCHIVED</v>
          </cell>
          <cell r="O2344" t="b">
            <v>0</v>
          </cell>
          <cell r="P2344" t="str">
            <v>Oziexplorer</v>
          </cell>
          <cell r="Q2344">
            <v>0</v>
          </cell>
        </row>
        <row r="2345">
          <cell r="B2345" t="str">
            <v>ERPF</v>
          </cell>
          <cell r="C2345" t="str">
            <v>P1SIM - Sim Racing Steering Wheel</v>
          </cell>
          <cell r="D2345">
            <v>4</v>
          </cell>
          <cell r="E2345">
            <v>15</v>
          </cell>
          <cell r="F2345">
            <v>40</v>
          </cell>
          <cell r="G2345">
            <v>40</v>
          </cell>
          <cell r="H2345" t="str">
            <v>Trak Racer</v>
          </cell>
          <cell r="I2345" t="str">
            <v>Electronics - 3P</v>
          </cell>
          <cell r="J2345" t="str">
            <v>Electronics</v>
          </cell>
          <cell r="K2345" t="str">
            <v>NA</v>
          </cell>
          <cell r="L2345" t="str">
            <v>/</v>
          </cell>
          <cell r="M2345" t="str">
            <v>new</v>
          </cell>
          <cell r="N2345" t="str">
            <v>LIVE</v>
          </cell>
          <cell r="O2345" t="b">
            <v>0</v>
          </cell>
          <cell r="P2345" t="str">
            <v>P1Sim</v>
          </cell>
          <cell r="Q2345">
            <v>103.82550000000001</v>
          </cell>
        </row>
        <row r="2346">
          <cell r="B2346" t="str">
            <v>Packaging</v>
          </cell>
          <cell r="C2346" t="str">
            <v>Packaging charges</v>
          </cell>
          <cell r="D2346">
            <v>0</v>
          </cell>
          <cell r="E2346">
            <v>0</v>
          </cell>
          <cell r="F2346">
            <v>0</v>
          </cell>
          <cell r="G2346">
            <v>0</v>
          </cell>
          <cell r="H2346" t="str">
            <v>Trak Racer</v>
          </cell>
          <cell r="I2346" t="str">
            <v>Default</v>
          </cell>
          <cell r="J2346" t="str">
            <v>Other</v>
          </cell>
          <cell r="K2346" t="str">
            <v>NA</v>
          </cell>
          <cell r="L2346" t="str">
            <v>/</v>
          </cell>
          <cell r="M2346" t="str">
            <v>new</v>
          </cell>
          <cell r="N2346" t="str">
            <v>LIVE</v>
          </cell>
          <cell r="O2346" t="b">
            <v>0</v>
          </cell>
          <cell r="P2346" t="str">
            <v>NA</v>
          </cell>
          <cell r="Q2346">
            <v>0</v>
          </cell>
        </row>
        <row r="2347">
          <cell r="B2347" t="str">
            <v>Ranger-RR1</v>
          </cell>
          <cell r="C2347" t="str">
            <v>Pair For Ford Ranger 2011-2017 T6 PX PXII XL XLS Roof Rails</v>
          </cell>
          <cell r="D2347">
            <v>2.2000000000000002</v>
          </cell>
          <cell r="E2347">
            <v>0.15</v>
          </cell>
          <cell r="F2347">
            <v>0.51</v>
          </cell>
          <cell r="G2347">
            <v>0.15</v>
          </cell>
          <cell r="H2347" t="str">
            <v>MASTEN</v>
          </cell>
          <cell r="I2347" t="str">
            <v>Vehicle Accessories</v>
          </cell>
          <cell r="J2347" t="str">
            <v>Vehicle Accessories</v>
          </cell>
          <cell r="K2347" t="str">
            <v>Archived</v>
          </cell>
          <cell r="L2347" t="str">
            <v>/</v>
          </cell>
          <cell r="M2347" t="str">
            <v>new</v>
          </cell>
          <cell r="N2347" t="str">
            <v>ARCHIVED</v>
          </cell>
          <cell r="O2347" t="b">
            <v>0</v>
          </cell>
          <cell r="P2347" t="str">
            <v>Guangzhou Offroad Running Limited</v>
          </cell>
          <cell r="Q2347">
            <v>0</v>
          </cell>
        </row>
        <row r="2348">
          <cell r="B2348" t="str">
            <v>TM-B7-37-3</v>
          </cell>
          <cell r="C2348" t="str">
            <v>Pair of Add-on Arms for Triple Monitor Display on TM-B3-27</v>
          </cell>
          <cell r="D2348">
            <v>8.5</v>
          </cell>
          <cell r="E2348">
            <v>10</v>
          </cell>
          <cell r="F2348">
            <v>30</v>
          </cell>
          <cell r="G2348">
            <v>78</v>
          </cell>
          <cell r="H2348" t="str">
            <v>Trak Racer</v>
          </cell>
          <cell r="I2348" t="str">
            <v>Monitor Stands</v>
          </cell>
          <cell r="J2348" t="str">
            <v>Monitor Stands</v>
          </cell>
          <cell r="K2348" t="str">
            <v>NA</v>
          </cell>
          <cell r="L2348" t="str">
            <v>TM-B5-37-3</v>
          </cell>
          <cell r="M2348" t="str">
            <v>new</v>
          </cell>
          <cell r="N2348" t="str">
            <v>LIVE</v>
          </cell>
          <cell r="O2348" t="b">
            <v>0</v>
          </cell>
          <cell r="P2348" t="str">
            <v>Xiamen Trak Racer Industry and Trade Co., Ltd</v>
          </cell>
          <cell r="Q2348">
            <v>18.623100000000001</v>
          </cell>
        </row>
        <row r="2349">
          <cell r="B2349" t="str">
            <v>TM-B5-37-3</v>
          </cell>
          <cell r="C2349" t="str">
            <v>Pair of Add-on Arms for Triple Monitor Display on TM-B3-27</v>
          </cell>
          <cell r="D2349">
            <v>8.5</v>
          </cell>
          <cell r="E2349">
            <v>10</v>
          </cell>
          <cell r="F2349">
            <v>30</v>
          </cell>
          <cell r="G2349">
            <v>78</v>
          </cell>
          <cell r="H2349" t="str">
            <v>Trak Racer</v>
          </cell>
          <cell r="I2349" t="str">
            <v>Monitor Stands</v>
          </cell>
          <cell r="J2349" t="str">
            <v>Monitor Stands</v>
          </cell>
          <cell r="K2349" t="str">
            <v>NA</v>
          </cell>
          <cell r="L2349" t="str">
            <v>TM-B5-37-3</v>
          </cell>
          <cell r="M2349" t="str">
            <v>new</v>
          </cell>
          <cell r="N2349" t="str">
            <v>LIVE</v>
          </cell>
          <cell r="O2349" t="b">
            <v>0</v>
          </cell>
          <cell r="P2349" t="str">
            <v>Xiamen Trak Racer Industry and Trade Co., Ltd</v>
          </cell>
          <cell r="Q2349">
            <v>18.095300000000002</v>
          </cell>
        </row>
        <row r="2350">
          <cell r="B2350" t="str">
            <v>TM-B5-27-3</v>
          </cell>
          <cell r="C2350" t="str">
            <v>Pair of Add-on Arms for Triple Monitor Display on TM-B3-37</v>
          </cell>
          <cell r="D2350">
            <v>7.5</v>
          </cell>
          <cell r="E2350">
            <v>10</v>
          </cell>
          <cell r="F2350">
            <v>30</v>
          </cell>
          <cell r="G2350">
            <v>70</v>
          </cell>
          <cell r="H2350" t="str">
            <v>Trak Racer</v>
          </cell>
          <cell r="I2350" t="str">
            <v>Monitor Stands</v>
          </cell>
          <cell r="J2350" t="str">
            <v>Monitor Stands</v>
          </cell>
          <cell r="K2350" t="str">
            <v>NA</v>
          </cell>
          <cell r="L2350" t="str">
            <v>TM-B5-27-3</v>
          </cell>
          <cell r="M2350" t="str">
            <v>new</v>
          </cell>
          <cell r="N2350" t="str">
            <v>LIVE</v>
          </cell>
          <cell r="O2350" t="b">
            <v>0</v>
          </cell>
          <cell r="P2350" t="str">
            <v>Xiamen Trak Racer Industry and Trade Co., Ltd</v>
          </cell>
          <cell r="Q2350">
            <v>18.574200000000001</v>
          </cell>
        </row>
        <row r="2351">
          <cell r="B2351" t="str">
            <v>TM-B7-27-3</v>
          </cell>
          <cell r="C2351" t="str">
            <v>Pair of Add-on Arms for Triple Monitor Display on TM-B3-37</v>
          </cell>
          <cell r="D2351">
            <v>7.5</v>
          </cell>
          <cell r="E2351">
            <v>10</v>
          </cell>
          <cell r="F2351">
            <v>30</v>
          </cell>
          <cell r="G2351">
            <v>70</v>
          </cell>
          <cell r="H2351" t="str">
            <v>Trak Racer</v>
          </cell>
          <cell r="I2351" t="str">
            <v>Monitor Stands</v>
          </cell>
          <cell r="J2351" t="str">
            <v>Monitor Stands</v>
          </cell>
          <cell r="K2351" t="str">
            <v>NA</v>
          </cell>
          <cell r="L2351" t="str">
            <v>TM-B5-27-3</v>
          </cell>
          <cell r="M2351" t="str">
            <v>new</v>
          </cell>
          <cell r="N2351" t="str">
            <v>LIVE</v>
          </cell>
          <cell r="O2351" t="b">
            <v>0</v>
          </cell>
          <cell r="P2351" t="str">
            <v>Xiamen Trak Racer Industry and Trade Co., Ltd</v>
          </cell>
          <cell r="Q2351">
            <v>0</v>
          </cell>
        </row>
        <row r="2352">
          <cell r="B2352" t="str">
            <v>INS-VIC-JU-5</v>
          </cell>
          <cell r="C2352" t="str">
            <v>Pair of Headrest DVD Monitors Hardwired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 t="str">
            <v>MASTEN</v>
          </cell>
          <cell r="I2352" t="str">
            <v>Car Accessory</v>
          </cell>
          <cell r="J2352" t="str">
            <v>Service</v>
          </cell>
          <cell r="K2352" t="str">
            <v>Archived</v>
          </cell>
          <cell r="L2352" t="str">
            <v>/</v>
          </cell>
          <cell r="M2352" t="str">
            <v>new</v>
          </cell>
          <cell r="N2352" t="str">
            <v>ARCHIVED</v>
          </cell>
          <cell r="O2352" t="b">
            <v>0</v>
          </cell>
          <cell r="P2352" t="str">
            <v>21st sound air signage</v>
          </cell>
          <cell r="Q2352">
            <v>0</v>
          </cell>
        </row>
        <row r="2353">
          <cell r="B2353" t="str">
            <v>Pallet</v>
          </cell>
          <cell r="C2353" t="str">
            <v>Pallet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 t="str">
            <v>Trak Racer</v>
          </cell>
          <cell r="I2353" t="str">
            <v>Default</v>
          </cell>
          <cell r="J2353" t="str">
            <v>Other</v>
          </cell>
          <cell r="K2353" t="str">
            <v>NA</v>
          </cell>
          <cell r="L2353" t="str">
            <v>/</v>
          </cell>
          <cell r="M2353" t="str">
            <v>new</v>
          </cell>
          <cell r="N2353" t="str">
            <v>LIVE</v>
          </cell>
          <cell r="O2353" t="b">
            <v>0</v>
          </cell>
          <cell r="P2353" t="str">
            <v>NA</v>
          </cell>
          <cell r="Q2353">
            <v>0</v>
          </cell>
        </row>
        <row r="2354">
          <cell r="B2354" t="str">
            <v>SP-SHELF4</v>
          </cell>
          <cell r="C2354" t="str">
            <v>Part BS-KB on Manual. Bracket, swivel and keyboard (1pc)</v>
          </cell>
          <cell r="D2354">
            <v>0.5</v>
          </cell>
          <cell r="E2354">
            <v>30</v>
          </cell>
          <cell r="F2354">
            <v>100</v>
          </cell>
          <cell r="G2354">
            <v>100</v>
          </cell>
          <cell r="H2354" t="str">
            <v>Trak Racer</v>
          </cell>
          <cell r="I2354" t="str">
            <v>Spare Parts</v>
          </cell>
          <cell r="J2354" t="str">
            <v>Spare Parts</v>
          </cell>
          <cell r="K2354" t="str">
            <v>NA</v>
          </cell>
          <cell r="L2354" t="str">
            <v>/</v>
          </cell>
          <cell r="M2354" t="str">
            <v>new</v>
          </cell>
          <cell r="N2354" t="str">
            <v>ARCHIVED</v>
          </cell>
          <cell r="O2354" t="b">
            <v>0</v>
          </cell>
          <cell r="P2354" t="str">
            <v>Hunan Lang Le Technology Co., Ltd</v>
          </cell>
          <cell r="Q2354">
            <v>0</v>
          </cell>
        </row>
        <row r="2355">
          <cell r="B2355" t="str">
            <v>SURCHARGE</v>
          </cell>
          <cell r="C2355" t="str">
            <v>Payment Surcharges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 t="str">
            <v>MASTEN</v>
          </cell>
          <cell r="I2355" t="str">
            <v>Miscellaneous</v>
          </cell>
          <cell r="J2355" t="str">
            <v>Miscellaneous</v>
          </cell>
          <cell r="K2355" t="str">
            <v>Archived</v>
          </cell>
          <cell r="L2355" t="str">
            <v>/</v>
          </cell>
          <cell r="M2355" t="str">
            <v>new</v>
          </cell>
          <cell r="N2355" t="str">
            <v>ARCHIVED</v>
          </cell>
          <cell r="O2355" t="b">
            <v>0</v>
          </cell>
          <cell r="P2355" t="str">
            <v>NA</v>
          </cell>
          <cell r="Q2355">
            <v>0</v>
          </cell>
        </row>
        <row r="2356">
          <cell r="B2356" t="str">
            <v>TR80-PBAL-AE</v>
          </cell>
          <cell r="C2356" t="str">
            <v>PBAL - TR80-NEWAL and TR80-NEWPB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 t="str">
            <v>Trak Racer</v>
          </cell>
          <cell r="I2356" t="str">
            <v>Addons</v>
          </cell>
          <cell r="J2356" t="str">
            <v>Accessories</v>
          </cell>
          <cell r="K2356" t="str">
            <v>NA</v>
          </cell>
          <cell r="L2356" t="str">
            <v>/</v>
          </cell>
          <cell r="M2356" t="str">
            <v>new</v>
          </cell>
          <cell r="N2356" t="str">
            <v>LIVE</v>
          </cell>
          <cell r="O2356" t="b">
            <v>1</v>
          </cell>
          <cell r="P2356" t="str">
            <v>NA</v>
          </cell>
          <cell r="Q2356">
            <v>0</v>
          </cell>
        </row>
        <row r="2357">
          <cell r="B2357" t="str">
            <v>TR80-PBAL</v>
          </cell>
          <cell r="C2357" t="str">
            <v>PBAL - TR80-NEWAL and TR80-NEWPB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 t="str">
            <v>Trak Racer</v>
          </cell>
          <cell r="I2357" t="str">
            <v>Addons</v>
          </cell>
          <cell r="J2357" t="str">
            <v>Accessories</v>
          </cell>
          <cell r="K2357" t="str">
            <v>NA</v>
          </cell>
          <cell r="L2357" t="str">
            <v>/</v>
          </cell>
          <cell r="M2357" t="str">
            <v>new</v>
          </cell>
          <cell r="N2357" t="str">
            <v>ARCHIVED</v>
          </cell>
          <cell r="O2357" t="b">
            <v>1</v>
          </cell>
          <cell r="P2357" t="str">
            <v>NA</v>
          </cell>
          <cell r="Q2357">
            <v>0</v>
          </cell>
        </row>
        <row r="2358">
          <cell r="B2358" t="str">
            <v>TR80-HYPL</v>
          </cell>
          <cell r="C2358" t="str">
            <v>PBAL - TR80-NEWPLATE and TR80-INVPED3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 t="str">
            <v>Trak Racer</v>
          </cell>
          <cell r="I2358" t="str">
            <v/>
          </cell>
          <cell r="J2358" t="str">
            <v>Accessories</v>
          </cell>
          <cell r="K2358" t="str">
            <v>Live</v>
          </cell>
          <cell r="L2358" t="str">
            <v>/</v>
          </cell>
          <cell r="M2358" t="str">
            <v>new</v>
          </cell>
          <cell r="N2358" t="str">
            <v>LIVE</v>
          </cell>
          <cell r="O2358" t="b">
            <v>1</v>
          </cell>
          <cell r="P2358" t="str">
            <v>NA</v>
          </cell>
          <cell r="Q2358">
            <v>0</v>
          </cell>
        </row>
        <row r="2359">
          <cell r="B2359" t="str">
            <v>TR80-HYPL-EU</v>
          </cell>
          <cell r="C2359" t="str">
            <v>PBAL - TR80-NEWPLATE and TR80-INVPED3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 t="str">
            <v>Trak Racer</v>
          </cell>
          <cell r="I2359" t="str">
            <v/>
          </cell>
          <cell r="J2359" t="str">
            <v>Accessories</v>
          </cell>
          <cell r="K2359" t="str">
            <v>Live</v>
          </cell>
          <cell r="L2359" t="str">
            <v>/</v>
          </cell>
          <cell r="M2359" t="str">
            <v>new</v>
          </cell>
          <cell r="N2359" t="str">
            <v>LIVE</v>
          </cell>
          <cell r="O2359" t="b">
            <v>1</v>
          </cell>
          <cell r="P2359" t="str">
            <v>NA</v>
          </cell>
          <cell r="Q2359">
            <v>0</v>
          </cell>
        </row>
        <row r="2360">
          <cell r="B2360" t="str">
            <v>TR80-HYPL-NZ</v>
          </cell>
          <cell r="C2360" t="str">
            <v>PBAL - TR80-NEWPLATE and TR80-INVPED3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 t="str">
            <v>Trak Racer</v>
          </cell>
          <cell r="I2360" t="str">
            <v>Default</v>
          </cell>
          <cell r="J2360" t="str">
            <v>Accessories</v>
          </cell>
          <cell r="K2360" t="str">
            <v>NA</v>
          </cell>
          <cell r="L2360" t="str">
            <v>/</v>
          </cell>
          <cell r="M2360" t="str">
            <v>new</v>
          </cell>
          <cell r="N2360" t="str">
            <v>LIVE</v>
          </cell>
          <cell r="O2360" t="b">
            <v>1</v>
          </cell>
          <cell r="P2360" t="str">
            <v>NA</v>
          </cell>
          <cell r="Q2360">
            <v>0</v>
          </cell>
        </row>
        <row r="2361">
          <cell r="B2361" t="str">
            <v>TR80-HYPL-UK</v>
          </cell>
          <cell r="C2361" t="str">
            <v>PBAL - TR80-NEWPLATE and TR80-INVPED3 (copy)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 t="str">
            <v>Trak Racer</v>
          </cell>
          <cell r="I2361" t="str">
            <v/>
          </cell>
          <cell r="J2361" t="str">
            <v>Accessories</v>
          </cell>
          <cell r="K2361" t="str">
            <v>Live</v>
          </cell>
          <cell r="L2361" t="str">
            <v>/</v>
          </cell>
          <cell r="M2361" t="str">
            <v>new</v>
          </cell>
          <cell r="N2361" t="str">
            <v>LIVE</v>
          </cell>
          <cell r="O2361" t="b">
            <v>1</v>
          </cell>
          <cell r="P2361" t="str">
            <v>NA</v>
          </cell>
          <cell r="Q2361">
            <v>0</v>
          </cell>
        </row>
        <row r="2362">
          <cell r="B2362" t="str">
            <v>TR80-HYPL-AU</v>
          </cell>
          <cell r="C2362" t="str">
            <v>PBAL - TR80-NEWPLATE and TR80-INVPED3 (copy) (copy)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 t="str">
            <v>Trak Racer</v>
          </cell>
          <cell r="I2362" t="str">
            <v/>
          </cell>
          <cell r="J2362" t="str">
            <v>Accessories</v>
          </cell>
          <cell r="K2362" t="str">
            <v>Live</v>
          </cell>
          <cell r="L2362" t="str">
            <v>/</v>
          </cell>
          <cell r="M2362" t="str">
            <v>new</v>
          </cell>
          <cell r="N2362" t="str">
            <v>LIVE</v>
          </cell>
          <cell r="O2362" t="b">
            <v>1</v>
          </cell>
          <cell r="P2362" t="str">
            <v>NA</v>
          </cell>
          <cell r="Q2362">
            <v>0</v>
          </cell>
        </row>
        <row r="2363">
          <cell r="B2363" t="str">
            <v>TR80-PBPL-NZ</v>
          </cell>
          <cell r="C2363" t="str">
            <v>PBAL - TR80-NEWPLATE and TR80-NEWPB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 t="str">
            <v>Trak Racer</v>
          </cell>
          <cell r="I2363" t="str">
            <v>Addons</v>
          </cell>
          <cell r="J2363" t="str">
            <v>Accessories</v>
          </cell>
          <cell r="K2363" t="str">
            <v>NA</v>
          </cell>
          <cell r="L2363" t="str">
            <v>/</v>
          </cell>
          <cell r="M2363" t="str">
            <v>new</v>
          </cell>
          <cell r="N2363" t="str">
            <v>LIVE</v>
          </cell>
          <cell r="O2363" t="b">
            <v>1</v>
          </cell>
          <cell r="P2363" t="str">
            <v>NA</v>
          </cell>
          <cell r="Q2363">
            <v>0</v>
          </cell>
        </row>
        <row r="2364">
          <cell r="B2364" t="str">
            <v>TR80-PBPL-UPS-EU</v>
          </cell>
          <cell r="C2364" t="str">
            <v>PBAL - TR80-NEWPLATE and TR80-NEWPB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 t="str">
            <v>Trak Racer</v>
          </cell>
          <cell r="I2364" t="str">
            <v>Addons</v>
          </cell>
          <cell r="J2364" t="str">
            <v>Accessories</v>
          </cell>
          <cell r="K2364" t="str">
            <v>NA</v>
          </cell>
          <cell r="L2364" t="str">
            <v>/</v>
          </cell>
          <cell r="M2364" t="str">
            <v>new</v>
          </cell>
          <cell r="N2364" t="str">
            <v>LIVE</v>
          </cell>
          <cell r="O2364" t="b">
            <v>1</v>
          </cell>
          <cell r="P2364" t="str">
            <v>NA</v>
          </cell>
          <cell r="Q2364">
            <v>0</v>
          </cell>
        </row>
        <row r="2365">
          <cell r="B2365" t="str">
            <v>TR80-PBPL-UPS</v>
          </cell>
          <cell r="C2365" t="str">
            <v>PBAL - TR80-NEWPLATE and TR80-NEWPB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 t="str">
            <v>Trak Racer</v>
          </cell>
          <cell r="I2365" t="str">
            <v>Addons</v>
          </cell>
          <cell r="J2365" t="str">
            <v>Accessories</v>
          </cell>
          <cell r="K2365" t="str">
            <v>NA</v>
          </cell>
          <cell r="L2365" t="str">
            <v>/</v>
          </cell>
          <cell r="M2365" t="str">
            <v>new</v>
          </cell>
          <cell r="N2365" t="str">
            <v>LIVE</v>
          </cell>
          <cell r="O2365" t="b">
            <v>1</v>
          </cell>
          <cell r="P2365" t="str">
            <v>NA</v>
          </cell>
          <cell r="Q2365">
            <v>0</v>
          </cell>
        </row>
        <row r="2366">
          <cell r="B2366" t="str">
            <v>TR80-PBPL-EU</v>
          </cell>
          <cell r="C2366" t="str">
            <v>PBAL - TR80-NEWPLATE and TR80-NEWPB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 t="str">
            <v>Trak Racer</v>
          </cell>
          <cell r="I2366" t="str">
            <v>Addons</v>
          </cell>
          <cell r="J2366" t="str">
            <v>Accessories</v>
          </cell>
          <cell r="K2366" t="str">
            <v>NA</v>
          </cell>
          <cell r="L2366" t="str">
            <v>/</v>
          </cell>
          <cell r="M2366" t="str">
            <v>new</v>
          </cell>
          <cell r="N2366" t="str">
            <v>LIVE</v>
          </cell>
          <cell r="O2366" t="b">
            <v>1</v>
          </cell>
          <cell r="P2366" t="str">
            <v>NA</v>
          </cell>
          <cell r="Q2366">
            <v>0</v>
          </cell>
        </row>
        <row r="2367">
          <cell r="B2367" t="str">
            <v>TR80-PBPL-AE</v>
          </cell>
          <cell r="C2367" t="str">
            <v>PBAL - TR80-NEWPLATE and TR80-NEWPB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 t="str">
            <v>Trak Racer</v>
          </cell>
          <cell r="I2367" t="str">
            <v>Addons</v>
          </cell>
          <cell r="J2367" t="str">
            <v>Accessories</v>
          </cell>
          <cell r="K2367" t="str">
            <v>NA</v>
          </cell>
          <cell r="L2367" t="str">
            <v>/</v>
          </cell>
          <cell r="M2367" t="str">
            <v>new</v>
          </cell>
          <cell r="N2367" t="str">
            <v>LIVE</v>
          </cell>
          <cell r="O2367" t="b">
            <v>1</v>
          </cell>
          <cell r="P2367" t="str">
            <v>NA</v>
          </cell>
          <cell r="Q2367">
            <v>0</v>
          </cell>
        </row>
        <row r="2368">
          <cell r="B2368" t="str">
            <v>TR80-PBPL-UK</v>
          </cell>
          <cell r="C2368" t="str">
            <v>PBAL - TR80-NEWPLATE and TR80-NEWPB</v>
          </cell>
          <cell r="D2368">
            <v>0</v>
          </cell>
          <cell r="E2368">
            <v>0</v>
          </cell>
          <cell r="F2368">
            <v>0</v>
          </cell>
          <cell r="G2368">
            <v>0</v>
          </cell>
          <cell r="H2368" t="str">
            <v>Trak Racer</v>
          </cell>
          <cell r="I2368" t="str">
            <v>Addons</v>
          </cell>
          <cell r="J2368" t="str">
            <v>Accessories</v>
          </cell>
          <cell r="K2368" t="str">
            <v>NA</v>
          </cell>
          <cell r="L2368" t="str">
            <v>/</v>
          </cell>
          <cell r="M2368" t="str">
            <v>new</v>
          </cell>
          <cell r="N2368" t="str">
            <v>LIVE</v>
          </cell>
          <cell r="O2368" t="b">
            <v>1</v>
          </cell>
          <cell r="P2368" t="str">
            <v>NA</v>
          </cell>
          <cell r="Q2368">
            <v>0</v>
          </cell>
        </row>
        <row r="2369">
          <cell r="B2369" t="str">
            <v>TR80-PBPL</v>
          </cell>
          <cell r="C2369" t="str">
            <v>PBAL - TR80-NEWPLATE and TR80-NEWPB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 t="str">
            <v>Trak Racer</v>
          </cell>
          <cell r="I2369" t="str">
            <v>Addons</v>
          </cell>
          <cell r="J2369" t="str">
            <v>Accessories</v>
          </cell>
          <cell r="K2369" t="str">
            <v>NA</v>
          </cell>
          <cell r="L2369" t="str">
            <v>/</v>
          </cell>
          <cell r="M2369" t="str">
            <v>new</v>
          </cell>
          <cell r="N2369" t="str">
            <v>LIVE</v>
          </cell>
          <cell r="O2369" t="b">
            <v>1</v>
          </cell>
          <cell r="P2369" t="str">
            <v>NA</v>
          </cell>
          <cell r="Q2369">
            <v>0</v>
          </cell>
        </row>
        <row r="2370">
          <cell r="B2370" t="str">
            <v>TR80-PBPL-AU</v>
          </cell>
          <cell r="C2370" t="str">
            <v>PBAL - TR80-NEWPLATE and TR80-NEWPB (copy) (copy)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 t="str">
            <v>Trak Racer</v>
          </cell>
          <cell r="I2370" t="str">
            <v/>
          </cell>
          <cell r="J2370" t="str">
            <v>Accessories</v>
          </cell>
          <cell r="K2370" t="str">
            <v>NA</v>
          </cell>
          <cell r="L2370" t="str">
            <v>/</v>
          </cell>
          <cell r="M2370" t="str">
            <v>new</v>
          </cell>
          <cell r="N2370" t="str">
            <v>LIVE</v>
          </cell>
          <cell r="O2370" t="b">
            <v>1</v>
          </cell>
          <cell r="P2370" t="str">
            <v>NA</v>
          </cell>
          <cell r="Q2370">
            <v>0</v>
          </cell>
        </row>
        <row r="2371">
          <cell r="B2371" t="str">
            <v>SIMSCUVNM1</v>
          </cell>
          <cell r="C2371" t="str">
            <v>PC - Wheel Pedals Bundle 1 - Good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 t="str">
            <v>Trak Racer</v>
          </cell>
          <cell r="I2371" t="str">
            <v>Default</v>
          </cell>
          <cell r="J2371" t="str">
            <v>Electronics</v>
          </cell>
          <cell r="K2371" t="str">
            <v>NA</v>
          </cell>
          <cell r="L2371" t="str">
            <v>/</v>
          </cell>
          <cell r="M2371" t="str">
            <v>new</v>
          </cell>
          <cell r="N2371" t="str">
            <v>LIVE</v>
          </cell>
          <cell r="O2371" t="b">
            <v>1</v>
          </cell>
          <cell r="P2371" t="str">
            <v>NA</v>
          </cell>
          <cell r="Q2371">
            <v>0</v>
          </cell>
        </row>
        <row r="2372">
          <cell r="B2372" t="str">
            <v>SIMPCUVNM2</v>
          </cell>
          <cell r="C2372" t="str">
            <v>PC - Wheel Pedals Bundle 2 - Better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 t="str">
            <v>Trak Racer</v>
          </cell>
          <cell r="I2372" t="str">
            <v>Default</v>
          </cell>
          <cell r="J2372" t="str">
            <v>Electronics</v>
          </cell>
          <cell r="K2372" t="str">
            <v>NA</v>
          </cell>
          <cell r="L2372" t="str">
            <v>/</v>
          </cell>
          <cell r="M2372" t="str">
            <v>new</v>
          </cell>
          <cell r="N2372" t="str">
            <v>LIVE</v>
          </cell>
          <cell r="O2372" t="b">
            <v>1</v>
          </cell>
          <cell r="P2372" t="str">
            <v>NA</v>
          </cell>
          <cell r="Q2372">
            <v>0</v>
          </cell>
        </row>
        <row r="2373">
          <cell r="B2373" t="str">
            <v>SIMPCUVNM3</v>
          </cell>
          <cell r="C2373" t="str">
            <v>PC - Wheel Pedals Bundle 3 - Best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 t="str">
            <v>Trak Racer</v>
          </cell>
          <cell r="I2373" t="str">
            <v>Default</v>
          </cell>
          <cell r="J2373" t="str">
            <v>Electronics</v>
          </cell>
          <cell r="K2373" t="str">
            <v>NA</v>
          </cell>
          <cell r="L2373" t="str">
            <v>/</v>
          </cell>
          <cell r="M2373" t="str">
            <v>new</v>
          </cell>
          <cell r="N2373" t="str">
            <v>LIVE</v>
          </cell>
          <cell r="O2373" t="b">
            <v>1</v>
          </cell>
          <cell r="P2373" t="str">
            <v>NA</v>
          </cell>
          <cell r="Q2373">
            <v>0</v>
          </cell>
        </row>
        <row r="2374">
          <cell r="B2374" t="str">
            <v>TR8-PCT</v>
          </cell>
          <cell r="C2374" t="str">
            <v>PC Shelf for TR8 Pro and TRX</v>
          </cell>
          <cell r="D2374">
            <v>4.45</v>
          </cell>
          <cell r="E2374">
            <v>8</v>
          </cell>
          <cell r="F2374">
            <v>24</v>
          </cell>
          <cell r="G2374">
            <v>64</v>
          </cell>
          <cell r="H2374" t="str">
            <v>Trak Racer</v>
          </cell>
          <cell r="I2374" t="str">
            <v>Spare Parts</v>
          </cell>
          <cell r="J2374" t="str">
            <v>Accessories</v>
          </cell>
          <cell r="K2374" t="str">
            <v>NA</v>
          </cell>
          <cell r="L2374" t="str">
            <v>/</v>
          </cell>
          <cell r="M2374" t="str">
            <v>new</v>
          </cell>
          <cell r="N2374" t="str">
            <v>LIVE</v>
          </cell>
          <cell r="O2374" t="b">
            <v>0</v>
          </cell>
          <cell r="P2374" t="str">
            <v>Xiamen Trak Racer Industry and Trade Co., Ltd</v>
          </cell>
          <cell r="Q2374">
            <v>28.837199999999999</v>
          </cell>
        </row>
        <row r="2375">
          <cell r="B2375" t="str">
            <v>RS6-TB</v>
          </cell>
          <cell r="C2375" t="str">
            <v>pedal</v>
          </cell>
          <cell r="D2375">
            <v>8</v>
          </cell>
          <cell r="E2375">
            <v>4.5</v>
          </cell>
          <cell r="F2375">
            <v>38</v>
          </cell>
          <cell r="G2375">
            <v>41</v>
          </cell>
          <cell r="H2375" t="str">
            <v>Trak Racer</v>
          </cell>
          <cell r="I2375" t="str">
            <v>Spare Parts</v>
          </cell>
          <cell r="J2375" t="str">
            <v>Spare Parts</v>
          </cell>
          <cell r="K2375" t="str">
            <v>NA</v>
          </cell>
          <cell r="L2375" t="str">
            <v>/</v>
          </cell>
          <cell r="M2375" t="str">
            <v>new</v>
          </cell>
          <cell r="N2375" t="str">
            <v>LIVE</v>
          </cell>
          <cell r="O2375" t="b">
            <v>0</v>
          </cell>
          <cell r="P2375" t="str">
            <v>NA</v>
          </cell>
          <cell r="Q2375">
            <v>0</v>
          </cell>
        </row>
        <row r="2376">
          <cell r="B2376" t="str">
            <v>RS6-TBTJ</v>
          </cell>
          <cell r="C2376" t="str">
            <v>pedal bracket</v>
          </cell>
          <cell r="D2376">
            <v>3.18</v>
          </cell>
          <cell r="E2376">
            <v>14.5</v>
          </cell>
          <cell r="F2376">
            <v>31</v>
          </cell>
          <cell r="G2376">
            <v>42</v>
          </cell>
          <cell r="H2376" t="str">
            <v>Trak Racer</v>
          </cell>
          <cell r="I2376" t="str">
            <v>Spare Parts</v>
          </cell>
          <cell r="J2376" t="str">
            <v>Spare Parts</v>
          </cell>
          <cell r="K2376" t="str">
            <v>NA</v>
          </cell>
          <cell r="L2376" t="str">
            <v>/</v>
          </cell>
          <cell r="M2376" t="str">
            <v>new</v>
          </cell>
          <cell r="N2376" t="str">
            <v>LIVE</v>
          </cell>
          <cell r="O2376" t="b">
            <v>0</v>
          </cell>
          <cell r="P2376" t="str">
            <v>NA</v>
          </cell>
          <cell r="Q2376">
            <v>0</v>
          </cell>
        </row>
        <row r="2377">
          <cell r="B2377" t="str">
            <v>SP-TR8P</v>
          </cell>
          <cell r="C2377" t="str">
            <v>pedal for RS6</v>
          </cell>
          <cell r="D2377">
            <v>2.2000000000000002</v>
          </cell>
          <cell r="E2377">
            <v>6</v>
          </cell>
          <cell r="F2377">
            <v>39</v>
          </cell>
          <cell r="G2377">
            <v>43</v>
          </cell>
          <cell r="H2377" t="str">
            <v>Trak Racer</v>
          </cell>
          <cell r="I2377" t="str">
            <v>Spare Parts</v>
          </cell>
          <cell r="J2377" t="str">
            <v>Spare Parts</v>
          </cell>
          <cell r="K2377" t="str">
            <v>NA</v>
          </cell>
          <cell r="L2377" t="str">
            <v>/</v>
          </cell>
          <cell r="M2377" t="str">
            <v>new</v>
          </cell>
          <cell r="N2377" t="str">
            <v>ARCHIVED</v>
          </cell>
          <cell r="O2377" t="b">
            <v>0</v>
          </cell>
          <cell r="P2377" t="str">
            <v>Xiamen Trak Racer Industry and Trade Co., Ltd</v>
          </cell>
          <cell r="Q2377">
            <v>0</v>
          </cell>
        </row>
        <row r="2378">
          <cell r="B2378" t="str">
            <v>TR80-PLATE</v>
          </cell>
          <cell r="C2378" t="str">
            <v>Pedal Plate (use with SP-TR80-OPNB and TR80-INVPED)</v>
          </cell>
          <cell r="D2378">
            <v>7.35</v>
          </cell>
          <cell r="E2378">
            <v>4.5</v>
          </cell>
          <cell r="F2378">
            <v>45.9</v>
          </cell>
          <cell r="G2378">
            <v>52.5</v>
          </cell>
          <cell r="H2378" t="str">
            <v>Trak Racer</v>
          </cell>
          <cell r="I2378" t="str">
            <v>Addons</v>
          </cell>
          <cell r="J2378" t="str">
            <v>Accessories</v>
          </cell>
          <cell r="K2378" t="str">
            <v>Live</v>
          </cell>
          <cell r="L2378" t="str">
            <v>TR80-PLATE2</v>
          </cell>
          <cell r="M2378" t="str">
            <v>new</v>
          </cell>
          <cell r="N2378" t="str">
            <v>LIVE</v>
          </cell>
          <cell r="O2378" t="b">
            <v>0</v>
          </cell>
          <cell r="P2378" t="str">
            <v>Xiamen Trak Racer Industry and Trade Co., Ltd</v>
          </cell>
          <cell r="Q2378">
            <v>0</v>
          </cell>
        </row>
        <row r="2379">
          <cell r="B2379" t="str">
            <v>TR80-PBPL2</v>
          </cell>
          <cell r="C2379" t="str">
            <v>Pedal Plate Kit</v>
          </cell>
          <cell r="D2379">
            <v>13.23</v>
          </cell>
          <cell r="E2379">
            <v>5.8</v>
          </cell>
          <cell r="F2379">
            <v>46.2</v>
          </cell>
          <cell r="G2379">
            <v>53.8</v>
          </cell>
          <cell r="H2379" t="str">
            <v>Trak Racer</v>
          </cell>
          <cell r="I2379" t="str">
            <v>Simulators | Component</v>
          </cell>
          <cell r="J2379" t="str">
            <v>Simulators - Component</v>
          </cell>
          <cell r="K2379" t="str">
            <v>NA</v>
          </cell>
          <cell r="L2379" t="str">
            <v>/</v>
          </cell>
          <cell r="M2379" t="str">
            <v>new</v>
          </cell>
          <cell r="N2379" t="str">
            <v>LIVE</v>
          </cell>
          <cell r="O2379" t="b">
            <v>0</v>
          </cell>
          <cell r="P2379" t="str">
            <v>Xiamen Trak Racer Industry and Trade Co., Ltd</v>
          </cell>
          <cell r="Q2379">
            <v>58.941299999999998</v>
          </cell>
        </row>
        <row r="2380">
          <cell r="B2380" t="str">
            <v>TR80-PBAL2</v>
          </cell>
          <cell r="C2380" t="str">
            <v>Pedal Plate Kit (replaces TR80-NEWAL AND TR80-NEWPB)</v>
          </cell>
          <cell r="D2380">
            <v>8.93</v>
          </cell>
          <cell r="E2380">
            <v>7.5</v>
          </cell>
          <cell r="F2380">
            <v>33</v>
          </cell>
          <cell r="G2380">
            <v>49</v>
          </cell>
          <cell r="H2380" t="str">
            <v>Trak Racer</v>
          </cell>
          <cell r="I2380" t="str">
            <v>Simulators | Component</v>
          </cell>
          <cell r="J2380" t="str">
            <v>Simulators - Component</v>
          </cell>
          <cell r="K2380" t="str">
            <v>NA</v>
          </cell>
          <cell r="L2380" t="str">
            <v>/</v>
          </cell>
          <cell r="M2380" t="str">
            <v>new</v>
          </cell>
          <cell r="N2380" t="str">
            <v>LIVE</v>
          </cell>
          <cell r="O2380" t="b">
            <v>0</v>
          </cell>
          <cell r="P2380" t="str">
            <v>Xiamen Trak Racer Industry and Trade Co., Ltd</v>
          </cell>
          <cell r="Q2380">
            <v>60.749000000000002</v>
          </cell>
        </row>
        <row r="2381">
          <cell r="B2381" t="str">
            <v>TR80-NEWAL</v>
          </cell>
          <cell r="C2381" t="str">
            <v>Pedal Plate with Heel Plate and Aluminium Profile for TR80-NEWPB</v>
          </cell>
          <cell r="D2381">
            <v>7</v>
          </cell>
          <cell r="E2381">
            <v>6.2</v>
          </cell>
          <cell r="F2381">
            <v>31.5</v>
          </cell>
          <cell r="G2381">
            <v>49</v>
          </cell>
          <cell r="H2381" t="str">
            <v>Trak Racer</v>
          </cell>
          <cell r="I2381" t="str">
            <v/>
          </cell>
          <cell r="J2381" t="str">
            <v>Accessories</v>
          </cell>
          <cell r="K2381" t="str">
            <v>Live</v>
          </cell>
          <cell r="L2381" t="str">
            <v>/</v>
          </cell>
          <cell r="M2381" t="str">
            <v>new</v>
          </cell>
          <cell r="N2381" t="str">
            <v>LIVE</v>
          </cell>
          <cell r="O2381" t="b">
            <v>0</v>
          </cell>
          <cell r="P2381" t="str">
            <v>Xiamen Trak Racer Industry and Trade Co., Ltd</v>
          </cell>
          <cell r="Q2381">
            <v>31.186900000000001</v>
          </cell>
        </row>
        <row r="2382">
          <cell r="B2382" t="str">
            <v>TR80-NEWPLATE</v>
          </cell>
          <cell r="C2382" t="str">
            <v>Pedal Plate with Pre-Drilled Mounting Holes for TR80-NEWPB</v>
          </cell>
          <cell r="D2382">
            <v>11</v>
          </cell>
          <cell r="E2382">
            <v>5.8</v>
          </cell>
          <cell r="F2382">
            <v>46.2</v>
          </cell>
          <cell r="G2382">
            <v>53.8</v>
          </cell>
          <cell r="H2382" t="str">
            <v>Trak Racer</v>
          </cell>
          <cell r="I2382" t="str">
            <v>Addons</v>
          </cell>
          <cell r="J2382" t="str">
            <v>Accessories</v>
          </cell>
          <cell r="K2382" t="str">
            <v>Live</v>
          </cell>
          <cell r="L2382" t="str">
            <v>TR80-NEWPLATE2</v>
          </cell>
          <cell r="M2382" t="str">
            <v>new</v>
          </cell>
          <cell r="N2382" t="str">
            <v>LIVE</v>
          </cell>
          <cell r="O2382" t="b">
            <v>0</v>
          </cell>
          <cell r="P2382" t="str">
            <v>Xiamen Trak Racer Industry and Trade Co., Ltd</v>
          </cell>
          <cell r="Q2382">
            <v>0</v>
          </cell>
        </row>
        <row r="2383">
          <cell r="B2383" t="str">
            <v>TR80-NEWPLATE2</v>
          </cell>
          <cell r="C2383" t="str">
            <v>Pedal Plate with Pre-Drilled Mounting Holes for TR80-NEWPB and TR80-INVPED3</v>
          </cell>
          <cell r="D2383">
            <v>11</v>
          </cell>
          <cell r="E2383">
            <v>5.8</v>
          </cell>
          <cell r="F2383">
            <v>46.2</v>
          </cell>
          <cell r="G2383">
            <v>53.8</v>
          </cell>
          <cell r="H2383" t="str">
            <v>Trak Racer</v>
          </cell>
          <cell r="I2383" t="str">
            <v>Addons</v>
          </cell>
          <cell r="J2383" t="str">
            <v>Accessories</v>
          </cell>
          <cell r="K2383" t="str">
            <v>Live</v>
          </cell>
          <cell r="L2383" t="str">
            <v>/</v>
          </cell>
          <cell r="M2383" t="str">
            <v>new</v>
          </cell>
          <cell r="N2383" t="str">
            <v>LIVE</v>
          </cell>
          <cell r="O2383" t="b">
            <v>0</v>
          </cell>
          <cell r="P2383" t="str">
            <v>Xiamen Trak Racer Industry and Trade Co., Ltd</v>
          </cell>
          <cell r="Q2383">
            <v>28.779199999999999</v>
          </cell>
        </row>
        <row r="2384">
          <cell r="B2384" t="str">
            <v>TR80-NEWPB</v>
          </cell>
          <cell r="C2384" t="str">
            <v>Pedal Side Bracket for TR160, TR120</v>
          </cell>
          <cell r="D2384">
            <v>3.5</v>
          </cell>
          <cell r="E2384">
            <v>3.3</v>
          </cell>
          <cell r="F2384">
            <v>18.3</v>
          </cell>
          <cell r="G2384">
            <v>43.5</v>
          </cell>
          <cell r="H2384" t="str">
            <v>Trak Racer</v>
          </cell>
          <cell r="I2384" t="str">
            <v>Addons</v>
          </cell>
          <cell r="J2384" t="str">
            <v>Accessories</v>
          </cell>
          <cell r="K2384" t="str">
            <v>Live</v>
          </cell>
          <cell r="L2384" t="str">
            <v>/</v>
          </cell>
          <cell r="M2384" t="str">
            <v>new</v>
          </cell>
          <cell r="N2384" t="str">
            <v>LIVE</v>
          </cell>
          <cell r="O2384" t="b">
            <v>0</v>
          </cell>
          <cell r="P2384" t="str">
            <v>Xiamen Trak Racer Industry and Trade Co., Ltd</v>
          </cell>
          <cell r="Q2384">
            <v>30.753299999999999</v>
          </cell>
        </row>
        <row r="2385">
          <cell r="B2385" t="str">
            <v>TR-PSLIDER2</v>
          </cell>
          <cell r="C2385" t="str">
            <v>Pedal Slider for Trak Racer RS6, TR8, FS3 and TRX</v>
          </cell>
          <cell r="D2385">
            <v>8.25</v>
          </cell>
          <cell r="E2385">
            <v>10</v>
          </cell>
          <cell r="F2385">
            <v>40</v>
          </cell>
          <cell r="G2385">
            <v>44</v>
          </cell>
          <cell r="H2385" t="str">
            <v>Trak Racer</v>
          </cell>
          <cell r="I2385" t="str">
            <v/>
          </cell>
          <cell r="J2385" t="str">
            <v>Accessories</v>
          </cell>
          <cell r="K2385" t="str">
            <v>Live</v>
          </cell>
          <cell r="L2385" t="str">
            <v>/</v>
          </cell>
          <cell r="M2385" t="str">
            <v>new</v>
          </cell>
          <cell r="N2385" t="str">
            <v>LIVE</v>
          </cell>
          <cell r="O2385" t="b">
            <v>0</v>
          </cell>
          <cell r="P2385" t="str">
            <v>Xiamen Trak Racer Industry and Trade Co., Ltd</v>
          </cell>
          <cell r="Q2385">
            <v>58.8628</v>
          </cell>
        </row>
        <row r="2386">
          <cell r="B2386" t="str">
            <v>TR160-PSLIDER2</v>
          </cell>
          <cell r="C2386" t="str">
            <v>Pedal Slider for Trak Racer TR160</v>
          </cell>
          <cell r="D2386">
            <v>8.6999999999999993</v>
          </cell>
          <cell r="E2386">
            <v>6.5</v>
          </cell>
          <cell r="F2386">
            <v>36.5</v>
          </cell>
          <cell r="G2386">
            <v>41.5</v>
          </cell>
          <cell r="H2386" t="str">
            <v>Trak Racer</v>
          </cell>
          <cell r="I2386" t="str">
            <v/>
          </cell>
          <cell r="J2386" t="str">
            <v>Accessories</v>
          </cell>
          <cell r="K2386" t="str">
            <v>Live</v>
          </cell>
          <cell r="L2386" t="str">
            <v>/</v>
          </cell>
          <cell r="M2386" t="str">
            <v>new</v>
          </cell>
          <cell r="N2386" t="str">
            <v>LIVE</v>
          </cell>
          <cell r="O2386" t="b">
            <v>0</v>
          </cell>
          <cell r="P2386" t="str">
            <v>Xiamen Trak Racer Industry and Trade Co., Ltd</v>
          </cell>
          <cell r="Q2386">
            <v>43.255699999999997</v>
          </cell>
        </row>
        <row r="2387">
          <cell r="B2387" t="str">
            <v>TR80-PSLIDER2</v>
          </cell>
          <cell r="C2387" t="str">
            <v>Pedal Slider for Trak Racer TR80</v>
          </cell>
          <cell r="D2387">
            <v>7.5</v>
          </cell>
          <cell r="E2387">
            <v>7</v>
          </cell>
          <cell r="F2387">
            <v>36.5</v>
          </cell>
          <cell r="G2387">
            <v>51.5</v>
          </cell>
          <cell r="H2387" t="str">
            <v>Trak Racer</v>
          </cell>
          <cell r="I2387" t="str">
            <v>Addons</v>
          </cell>
          <cell r="J2387" t="str">
            <v>Accessories</v>
          </cell>
          <cell r="K2387" t="str">
            <v>Live</v>
          </cell>
          <cell r="L2387" t="str">
            <v>/</v>
          </cell>
          <cell r="M2387" t="str">
            <v>new</v>
          </cell>
          <cell r="N2387" t="str">
            <v>LIVE</v>
          </cell>
          <cell r="O2387" t="b">
            <v>0</v>
          </cell>
          <cell r="P2387" t="str">
            <v>Xiamen Trak Racer Industry and Trade Co., Ltd</v>
          </cell>
          <cell r="Q2387">
            <v>41.3</v>
          </cell>
        </row>
        <row r="2388">
          <cell r="B2388" t="str">
            <v>TR80-PSLIDER</v>
          </cell>
          <cell r="C2388" t="str">
            <v>Pedal Slider for Trak Racer TR80</v>
          </cell>
          <cell r="D2388">
            <v>9.6999999999999993</v>
          </cell>
          <cell r="E2388">
            <v>70</v>
          </cell>
          <cell r="F2388">
            <v>365</v>
          </cell>
          <cell r="G2388">
            <v>515</v>
          </cell>
          <cell r="H2388" t="str">
            <v>Trak Racer</v>
          </cell>
          <cell r="I2388" t="str">
            <v>Addons</v>
          </cell>
          <cell r="J2388" t="str">
            <v>Accessories</v>
          </cell>
          <cell r="K2388" t="str">
            <v>Live</v>
          </cell>
          <cell r="L2388" t="str">
            <v>/</v>
          </cell>
          <cell r="M2388" t="str">
            <v>new</v>
          </cell>
          <cell r="N2388" t="str">
            <v>DISCONTINUED</v>
          </cell>
          <cell r="O2388" t="b">
            <v>0</v>
          </cell>
          <cell r="P2388" t="str">
            <v>Xiamen Trak Racer Industry and Trade Co., Ltd</v>
          </cell>
          <cell r="Q2388">
            <v>27.845500000000001</v>
          </cell>
        </row>
        <row r="2389">
          <cell r="B2389" t="str">
            <v>TR160-PSLIDER</v>
          </cell>
          <cell r="C2389" t="str">
            <v>Pedal Slider Kit - TR160</v>
          </cell>
          <cell r="D2389">
            <v>8.6999999999999993</v>
          </cell>
          <cell r="E2389">
            <v>6.5</v>
          </cell>
          <cell r="F2389">
            <v>36.5</v>
          </cell>
          <cell r="G2389">
            <v>41.5</v>
          </cell>
          <cell r="H2389" t="str">
            <v>Trak Racer</v>
          </cell>
          <cell r="I2389" t="str">
            <v/>
          </cell>
          <cell r="J2389" t="str">
            <v>Accessories</v>
          </cell>
          <cell r="K2389" t="str">
            <v>Live</v>
          </cell>
          <cell r="L2389" t="str">
            <v>TR160-PSLIDER2</v>
          </cell>
          <cell r="M2389" t="str">
            <v>new</v>
          </cell>
          <cell r="N2389" t="str">
            <v>LIVE</v>
          </cell>
          <cell r="O2389" t="b">
            <v>0</v>
          </cell>
          <cell r="P2389" t="str">
            <v>Xiamen Trak Racer Industry and Trade Co., Ltd</v>
          </cell>
          <cell r="Q2389">
            <v>0</v>
          </cell>
        </row>
        <row r="2390">
          <cell r="B2390" t="str">
            <v>TR-PSLIDER</v>
          </cell>
          <cell r="C2390" t="str">
            <v>Pedal Slider Kit- FS3/RS6</v>
          </cell>
          <cell r="D2390">
            <v>8.25</v>
          </cell>
          <cell r="E2390">
            <v>10</v>
          </cell>
          <cell r="F2390">
            <v>40</v>
          </cell>
          <cell r="G2390">
            <v>44</v>
          </cell>
          <cell r="H2390" t="str">
            <v>Trak Racer</v>
          </cell>
          <cell r="I2390" t="str">
            <v/>
          </cell>
          <cell r="J2390" t="str">
            <v>Accessories</v>
          </cell>
          <cell r="K2390" t="str">
            <v>Live</v>
          </cell>
          <cell r="L2390" t="str">
            <v>TR-PSLIDER2</v>
          </cell>
          <cell r="M2390" t="str">
            <v>new</v>
          </cell>
          <cell r="N2390" t="str">
            <v>LIVE</v>
          </cell>
          <cell r="O2390" t="b">
            <v>0</v>
          </cell>
          <cell r="P2390" t="str">
            <v>Xiamen Trak Racer Industry and Trade Co., Ltd</v>
          </cell>
          <cell r="Q2390">
            <v>59.22</v>
          </cell>
        </row>
        <row r="2391">
          <cell r="B2391" t="str">
            <v>SP-TR80-OPNB</v>
          </cell>
          <cell r="C2391" t="str">
            <v>Pedal Update Kit for TR160 Mach and Other Profile Rigs</v>
          </cell>
          <cell r="D2391">
            <v>10</v>
          </cell>
          <cell r="E2391">
            <v>13.5</v>
          </cell>
          <cell r="F2391">
            <v>13.5</v>
          </cell>
          <cell r="G2391">
            <v>17.5</v>
          </cell>
          <cell r="H2391" t="str">
            <v>Trak Racer</v>
          </cell>
          <cell r="I2391" t="str">
            <v>Spare Parts</v>
          </cell>
          <cell r="J2391" t="str">
            <v>Spare Parts</v>
          </cell>
          <cell r="K2391" t="str">
            <v>Live</v>
          </cell>
          <cell r="L2391" t="str">
            <v>TR160-PEDALUP3</v>
          </cell>
          <cell r="M2391" t="str">
            <v>new</v>
          </cell>
          <cell r="N2391" t="str">
            <v>LIVE</v>
          </cell>
          <cell r="O2391" t="b">
            <v>0</v>
          </cell>
          <cell r="P2391" t="str">
            <v>Hunan Lang Le Technology Co., Ltd</v>
          </cell>
          <cell r="Q2391">
            <v>0</v>
          </cell>
        </row>
        <row r="2392">
          <cell r="B2392" t="str">
            <v>801-0026</v>
          </cell>
          <cell r="C2392" t="str">
            <v>PIVOT, DELRIN, AC7</v>
          </cell>
          <cell r="D2392">
            <v>0.1</v>
          </cell>
          <cell r="E2392">
            <v>5</v>
          </cell>
          <cell r="F2392">
            <v>5</v>
          </cell>
          <cell r="G2392">
            <v>4</v>
          </cell>
          <cell r="H2392" t="str">
            <v>Trak Racer</v>
          </cell>
          <cell r="I2392" t="str">
            <v>Default</v>
          </cell>
          <cell r="J2392" t="str">
            <v>Electronics</v>
          </cell>
          <cell r="K2392" t="str">
            <v>NA</v>
          </cell>
          <cell r="L2392" t="str">
            <v>/</v>
          </cell>
          <cell r="M2392" t="str">
            <v>new</v>
          </cell>
          <cell r="N2392" t="str">
            <v>LIVE</v>
          </cell>
          <cell r="O2392" t="b">
            <v>0</v>
          </cell>
          <cell r="P2392" t="str">
            <v>D-BOX Technologies Inc.</v>
          </cell>
          <cell r="Q2392">
            <v>0</v>
          </cell>
        </row>
        <row r="2393">
          <cell r="B2393" t="str">
            <v>SF-BLR</v>
          </cell>
          <cell r="C2393" t="str">
            <v>Plastic Stereo Mounting 2Brackets Suitable for all Factory Fit Fascias Fasia</v>
          </cell>
          <cell r="D2393">
            <v>4.9000000000000002E-2</v>
          </cell>
          <cell r="E2393">
            <v>0.03</v>
          </cell>
          <cell r="F2393">
            <v>0.1</v>
          </cell>
          <cell r="G2393">
            <v>0.03</v>
          </cell>
          <cell r="H2393" t="str">
            <v>MASTEN</v>
          </cell>
          <cell r="I2393" t="str">
            <v>Fascia</v>
          </cell>
          <cell r="J2393" t="str">
            <v>In Dash Navigation System Accessories</v>
          </cell>
          <cell r="K2393" t="str">
            <v>Live</v>
          </cell>
          <cell r="L2393" t="str">
            <v>/</v>
          </cell>
          <cell r="M2393" t="str">
            <v>new</v>
          </cell>
          <cell r="N2393" t="str">
            <v>ARCHIVED</v>
          </cell>
          <cell r="O2393" t="b">
            <v>0</v>
          </cell>
          <cell r="P2393" t="str">
            <v>JINLONG ELECTRONIC CO. LIMITED</v>
          </cell>
          <cell r="Q2393">
            <v>0</v>
          </cell>
        </row>
        <row r="2394">
          <cell r="B2394" t="str">
            <v>SP-TR80-24</v>
          </cell>
          <cell r="C2394" t="str">
            <v>PLATE FROM TR80-KBM2-BLK</v>
          </cell>
          <cell r="D2394">
            <v>0.5</v>
          </cell>
          <cell r="E2394">
            <v>30</v>
          </cell>
          <cell r="F2394">
            <v>100</v>
          </cell>
          <cell r="G2394">
            <v>100</v>
          </cell>
          <cell r="H2394" t="str">
            <v>Trak Racer</v>
          </cell>
          <cell r="I2394" t="str">
            <v>Spare Parts</v>
          </cell>
          <cell r="J2394" t="str">
            <v>Spare Parts</v>
          </cell>
          <cell r="K2394" t="str">
            <v>Live</v>
          </cell>
          <cell r="L2394" t="str">
            <v>/</v>
          </cell>
          <cell r="M2394" t="str">
            <v>new</v>
          </cell>
          <cell r="N2394" t="str">
            <v>ARCHIVED</v>
          </cell>
          <cell r="O2394" t="b">
            <v>0</v>
          </cell>
          <cell r="P2394" t="str">
            <v>Hunan Lang Le Technology Co., Ltd</v>
          </cell>
          <cell r="Q2394">
            <v>0</v>
          </cell>
        </row>
        <row r="2395">
          <cell r="B2395" t="str">
            <v>AVN-DVR</v>
          </cell>
          <cell r="C2395" t="str">
            <v>Platinum 720P HD DVR Driving Dash Crash Cam Accident Recorder Front Camera</v>
          </cell>
          <cell r="D2395">
            <v>0.5</v>
          </cell>
          <cell r="E2395">
            <v>0.12</v>
          </cell>
          <cell r="F2395">
            <v>0.15</v>
          </cell>
          <cell r="G2395">
            <v>0.08</v>
          </cell>
          <cell r="H2395" t="str">
            <v>MASTEN</v>
          </cell>
          <cell r="I2395" t="str">
            <v>Camera</v>
          </cell>
          <cell r="J2395" t="str">
            <v>Camera</v>
          </cell>
          <cell r="K2395" t="str">
            <v>Archived</v>
          </cell>
          <cell r="L2395" t="str">
            <v>/</v>
          </cell>
          <cell r="M2395" t="str">
            <v>new</v>
          </cell>
          <cell r="N2395" t="str">
            <v>ARCHIVED</v>
          </cell>
          <cell r="O2395" t="b">
            <v>0</v>
          </cell>
          <cell r="P2395" t="str">
            <v>WISE SUCCESS(HK) TECHNOLOGY LIMITED</v>
          </cell>
          <cell r="Q2395">
            <v>0</v>
          </cell>
        </row>
        <row r="2396">
          <cell r="B2396" t="str">
            <v>AVN-FR1S</v>
          </cell>
          <cell r="C2396" t="str">
            <v>Platinum 8  For Ford Ranger PX 11-15 GPS Nav Bluetooth Car Player Navigation Radio Stereo DVD</v>
          </cell>
          <cell r="D2396">
            <v>6.5</v>
          </cell>
          <cell r="E2396">
            <v>0.27</v>
          </cell>
          <cell r="F2396">
            <v>0.34</v>
          </cell>
          <cell r="G2396">
            <v>0.55000000000000004</v>
          </cell>
          <cell r="H2396" t="str">
            <v>MASTEN</v>
          </cell>
          <cell r="I2396" t="str">
            <v>Navigation System</v>
          </cell>
          <cell r="J2396" t="str">
            <v>Navigation System</v>
          </cell>
          <cell r="K2396" t="str">
            <v>Archived</v>
          </cell>
          <cell r="L2396" t="str">
            <v>/</v>
          </cell>
          <cell r="M2396" t="str">
            <v>new</v>
          </cell>
          <cell r="N2396" t="str">
            <v>ARCHIVED</v>
          </cell>
          <cell r="O2396" t="b">
            <v>1</v>
          </cell>
          <cell r="P2396" t="str">
            <v>WISE SUCCESS(HK) TECHNOLOGY LIMITED</v>
          </cell>
          <cell r="Q2396">
            <v>0</v>
          </cell>
        </row>
        <row r="2397">
          <cell r="B2397" t="str">
            <v>AVN-FR1S-US</v>
          </cell>
          <cell r="C2397" t="str">
            <v>Platinum 8  For Ford Ranger PX 11-15 GPS Nav Bluetooth Car Player Navigation Radio Stereo DVD US</v>
          </cell>
          <cell r="D2397">
            <v>6.5</v>
          </cell>
          <cell r="E2397">
            <v>0.27</v>
          </cell>
          <cell r="F2397">
            <v>0.34</v>
          </cell>
          <cell r="G2397">
            <v>0.55000000000000004</v>
          </cell>
          <cell r="H2397" t="str">
            <v>MASTEN</v>
          </cell>
          <cell r="I2397" t="str">
            <v>Navigation System</v>
          </cell>
          <cell r="J2397" t="str">
            <v>Navigation System</v>
          </cell>
          <cell r="K2397" t="str">
            <v>Archived</v>
          </cell>
          <cell r="L2397" t="str">
            <v>/</v>
          </cell>
          <cell r="M2397" t="str">
            <v>new</v>
          </cell>
          <cell r="N2397" t="str">
            <v>ARCHIVED</v>
          </cell>
          <cell r="O2397" t="b">
            <v>1</v>
          </cell>
          <cell r="P2397" t="str">
            <v>WISE SUCCESS(HK) TECHNOLOGY LIMITED</v>
          </cell>
          <cell r="Q2397">
            <v>0</v>
          </cell>
        </row>
        <row r="2398">
          <cell r="B2398" t="str">
            <v>AVN-FR1</v>
          </cell>
          <cell r="C2398" t="str">
            <v>Platinum 8 For Ford Ranger PX 11-15 GPS Nav Bluetooth Car Player Navigation Radio Stereo DVD</v>
          </cell>
          <cell r="D2398">
            <v>6.5</v>
          </cell>
          <cell r="E2398">
            <v>0.27</v>
          </cell>
          <cell r="F2398">
            <v>0.34</v>
          </cell>
          <cell r="G2398">
            <v>0.55000000000000004</v>
          </cell>
          <cell r="H2398" t="str">
            <v>MASTEN</v>
          </cell>
          <cell r="I2398" t="str">
            <v>Navigation System</v>
          </cell>
          <cell r="J2398" t="str">
            <v>Navigation System</v>
          </cell>
          <cell r="K2398" t="str">
            <v>Archived</v>
          </cell>
          <cell r="L2398" t="str">
            <v>/</v>
          </cell>
          <cell r="M2398" t="str">
            <v>new</v>
          </cell>
          <cell r="N2398" t="str">
            <v>ARCHIVED</v>
          </cell>
          <cell r="O2398" t="b">
            <v>0</v>
          </cell>
          <cell r="P2398" t="str">
            <v>NA</v>
          </cell>
          <cell r="Q2398">
            <v>0</v>
          </cell>
        </row>
        <row r="2399">
          <cell r="B2399" t="str">
            <v>AVN-L02</v>
          </cell>
          <cell r="C2399" t="str">
            <v>Platinum 9 GPS Bluetooth Car Player Navigation Radio Stereo DVD For Toyota Landcruiser 200 Series 07-15</v>
          </cell>
          <cell r="D2399">
            <v>5.8</v>
          </cell>
          <cell r="E2399">
            <v>0.28999999999999998</v>
          </cell>
          <cell r="F2399">
            <v>0.38</v>
          </cell>
          <cell r="G2399">
            <v>0.28999999999999998</v>
          </cell>
          <cell r="H2399" t="str">
            <v>MASTEN</v>
          </cell>
          <cell r="I2399" t="str">
            <v>Navigation System</v>
          </cell>
          <cell r="J2399" t="str">
            <v>Navigation System</v>
          </cell>
          <cell r="K2399" t="str">
            <v>Archived</v>
          </cell>
          <cell r="L2399" t="str">
            <v>/</v>
          </cell>
          <cell r="M2399" t="str">
            <v>new</v>
          </cell>
          <cell r="N2399" t="str">
            <v>LIVE</v>
          </cell>
          <cell r="O2399" t="b">
            <v>0</v>
          </cell>
          <cell r="P2399" t="str">
            <v>WISE SUCCESS(HK) TECHNOLOGY LIMITED</v>
          </cell>
          <cell r="Q2399">
            <v>0</v>
          </cell>
        </row>
        <row r="2400">
          <cell r="B2400" t="str">
            <v>AVN-L02C</v>
          </cell>
          <cell r="C2400" t="str">
            <v>Platinum 9 GPS Bluetooth Car Player Navigation Radio Stereo DVD Inc CAM For Toyota Landcruiser 200 Series 07-15</v>
          </cell>
          <cell r="D2400">
            <v>5.8</v>
          </cell>
          <cell r="E2400">
            <v>0.28999999999999998</v>
          </cell>
          <cell r="F2400">
            <v>0.38</v>
          </cell>
          <cell r="G2400">
            <v>0.28999999999999998</v>
          </cell>
          <cell r="H2400" t="str">
            <v>MASTEN</v>
          </cell>
          <cell r="I2400" t="str">
            <v>Navigation System</v>
          </cell>
          <cell r="J2400" t="str">
            <v>Navigation System</v>
          </cell>
          <cell r="K2400" t="str">
            <v>Archived</v>
          </cell>
          <cell r="L2400" t="str">
            <v>/</v>
          </cell>
          <cell r="M2400" t="str">
            <v>new</v>
          </cell>
          <cell r="N2400" t="str">
            <v>ARCHIVED</v>
          </cell>
          <cell r="O2400" t="b">
            <v>1</v>
          </cell>
          <cell r="P2400" t="str">
            <v>WISE SUCCESS(HK) TECHNOLOGY LIMITED</v>
          </cell>
          <cell r="Q2400">
            <v>0</v>
          </cell>
        </row>
        <row r="2401">
          <cell r="B2401" t="str">
            <v>AVN-L04</v>
          </cell>
          <cell r="C2401" t="str">
            <v>Platinum 9 GPS Bluetooth Car Player Navigation System DVD For Toyota Landcruiser 202</v>
          </cell>
          <cell r="D2401">
            <v>5.8</v>
          </cell>
          <cell r="E2401">
            <v>0.28999999999999998</v>
          </cell>
          <cell r="F2401">
            <v>0.38</v>
          </cell>
          <cell r="G2401">
            <v>0.28999999999999998</v>
          </cell>
          <cell r="H2401" t="str">
            <v>MASTEN</v>
          </cell>
          <cell r="I2401" t="str">
            <v>Navigation System</v>
          </cell>
          <cell r="J2401" t="str">
            <v>Navigation System</v>
          </cell>
          <cell r="K2401" t="str">
            <v>Archived</v>
          </cell>
          <cell r="L2401" t="str">
            <v>/</v>
          </cell>
          <cell r="M2401" t="str">
            <v>new</v>
          </cell>
          <cell r="N2401" t="str">
            <v>ARCHIVED</v>
          </cell>
          <cell r="O2401" t="b">
            <v>0</v>
          </cell>
          <cell r="P2401" t="str">
            <v>WISE SUCCESS(HK) TECHNOLOGY LIMITED</v>
          </cell>
          <cell r="Q2401">
            <v>0</v>
          </cell>
        </row>
        <row r="2402">
          <cell r="B2402" t="str">
            <v>AVN-L04S</v>
          </cell>
          <cell r="C2402" t="str">
            <v>Platinum 9 GPS Bluetooth Car Player Navigation System DVD For Toyota Landcruiser 202</v>
          </cell>
          <cell r="D2402">
            <v>5.8</v>
          </cell>
          <cell r="E2402">
            <v>0.28999999999999998</v>
          </cell>
          <cell r="F2402">
            <v>0.38</v>
          </cell>
          <cell r="G2402">
            <v>0.28999999999999998</v>
          </cell>
          <cell r="H2402" t="str">
            <v>MASTEN</v>
          </cell>
          <cell r="I2402" t="str">
            <v>Navigation System</v>
          </cell>
          <cell r="J2402" t="str">
            <v>Navigation System</v>
          </cell>
          <cell r="K2402" t="str">
            <v>Archived</v>
          </cell>
          <cell r="L2402" t="str">
            <v>/</v>
          </cell>
          <cell r="M2402" t="str">
            <v>new</v>
          </cell>
          <cell r="N2402" t="str">
            <v>ARCHIVED</v>
          </cell>
          <cell r="O2402" t="b">
            <v>1</v>
          </cell>
          <cell r="P2402" t="str">
            <v>WISE SUCCESS(HK) TECHNOLOGY LIMITED</v>
          </cell>
          <cell r="Q2402">
            <v>0</v>
          </cell>
        </row>
        <row r="2403">
          <cell r="B2403" t="str">
            <v>AVN-L04C</v>
          </cell>
          <cell r="C2403" t="str">
            <v>Platinum 9 GPS Bluetooth Car Player Navigation System DVD Inc CAM For Toyota Landcruiser 200 202</v>
          </cell>
          <cell r="D2403">
            <v>5.8</v>
          </cell>
          <cell r="E2403">
            <v>0.28999999999999998</v>
          </cell>
          <cell r="F2403">
            <v>0.38</v>
          </cell>
          <cell r="G2403">
            <v>0.28999999999999998</v>
          </cell>
          <cell r="H2403" t="str">
            <v>MASTEN</v>
          </cell>
          <cell r="I2403" t="str">
            <v>Navigation System</v>
          </cell>
          <cell r="J2403" t="str">
            <v>Navigation System</v>
          </cell>
          <cell r="K2403" t="str">
            <v>Archived</v>
          </cell>
          <cell r="L2403" t="str">
            <v>/</v>
          </cell>
          <cell r="M2403" t="str">
            <v>new</v>
          </cell>
          <cell r="N2403" t="str">
            <v>ARCHIVED</v>
          </cell>
          <cell r="O2403" t="b">
            <v>1</v>
          </cell>
          <cell r="P2403" t="str">
            <v>WISE SUCCESS(HK) TECHNOLOGY LIMITED</v>
          </cell>
          <cell r="Q2403">
            <v>0</v>
          </cell>
        </row>
        <row r="2404">
          <cell r="B2404" t="str">
            <v>AVN-B01</v>
          </cell>
          <cell r="C2404" t="str">
            <v>Platinum BMW 5 X5 E39 E53 Series 96-06 GPS Nav Bluetooth Car Player Navigation Radio Stereo DVD</v>
          </cell>
          <cell r="D2404">
            <v>4.8</v>
          </cell>
          <cell r="E2404">
            <v>0.28999999999999998</v>
          </cell>
          <cell r="F2404">
            <v>0.33</v>
          </cell>
          <cell r="G2404">
            <v>0.23</v>
          </cell>
          <cell r="H2404" t="str">
            <v>MASTEN</v>
          </cell>
          <cell r="I2404" t="str">
            <v>Navigation System</v>
          </cell>
          <cell r="J2404" t="str">
            <v>Navigation System</v>
          </cell>
          <cell r="K2404" t="str">
            <v>Archived</v>
          </cell>
          <cell r="L2404" t="str">
            <v>/</v>
          </cell>
          <cell r="M2404" t="str">
            <v>new</v>
          </cell>
          <cell r="N2404" t="str">
            <v>ARCHIVED</v>
          </cell>
          <cell r="O2404" t="b">
            <v>0</v>
          </cell>
          <cell r="P2404" t="str">
            <v>WISE SUCCESS(HK) TECHNOLOGY LIMITED</v>
          </cell>
          <cell r="Q2404">
            <v>0</v>
          </cell>
        </row>
        <row r="2405">
          <cell r="B2405" t="str">
            <v>SC3-N02</v>
          </cell>
          <cell r="C2405" t="str">
            <v>Platinum Cable for 2006 - 2015 Mitsubishi Pajero - with steering wires</v>
          </cell>
          <cell r="D2405">
            <v>0</v>
          </cell>
          <cell r="E2405">
            <v>0</v>
          </cell>
          <cell r="F2405">
            <v>0</v>
          </cell>
          <cell r="G2405">
            <v>0</v>
          </cell>
          <cell r="H2405" t="str">
            <v>MASTEN</v>
          </cell>
          <cell r="I2405" t="str">
            <v>Harness</v>
          </cell>
          <cell r="J2405" t="str">
            <v>In Dash Navigation System Accessories</v>
          </cell>
          <cell r="K2405" t="str">
            <v>Live</v>
          </cell>
          <cell r="L2405" t="str">
            <v>/</v>
          </cell>
          <cell r="M2405" t="str">
            <v>new</v>
          </cell>
          <cell r="N2405" t="str">
            <v>ARCHIVED</v>
          </cell>
          <cell r="O2405" t="b">
            <v>0</v>
          </cell>
          <cell r="P2405" t="str">
            <v>WISE SUCCESS(HK) TECHNOLOGY LIMITED</v>
          </cell>
          <cell r="Q2405">
            <v>0</v>
          </cell>
        </row>
        <row r="2406">
          <cell r="B2406" t="str">
            <v>SC3-M09</v>
          </cell>
          <cell r="C2406" t="str">
            <v>Platinum Cable for 2006 - 2015 Mitsubishi Pajero - with steering wires,</v>
          </cell>
          <cell r="D2406">
            <v>4.9000000000000002E-2</v>
          </cell>
          <cell r="E2406">
            <v>0.03</v>
          </cell>
          <cell r="F2406">
            <v>0.1</v>
          </cell>
          <cell r="G2406">
            <v>0.03</v>
          </cell>
          <cell r="H2406" t="str">
            <v>MASTEN</v>
          </cell>
          <cell r="I2406" t="str">
            <v>Harness</v>
          </cell>
          <cell r="J2406" t="str">
            <v>In Dash Navigation System Accessories</v>
          </cell>
          <cell r="K2406" t="str">
            <v>Live</v>
          </cell>
          <cell r="L2406" t="str">
            <v>/</v>
          </cell>
          <cell r="M2406" t="str">
            <v>new</v>
          </cell>
          <cell r="N2406" t="str">
            <v>ARCHIVED</v>
          </cell>
          <cell r="O2406" t="b">
            <v>0</v>
          </cell>
          <cell r="P2406" t="str">
            <v>WISE SUCCESS(HK) TECHNOLOGY LIMITED</v>
          </cell>
          <cell r="Q2406">
            <v>0</v>
          </cell>
        </row>
        <row r="2407">
          <cell r="B2407" t="str">
            <v>SC3-N01</v>
          </cell>
          <cell r="C2407" t="str">
            <v>Platinum Cable for 2006 - 2015 Mitsubishi Pajero - with steering wires.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 t="str">
            <v>MASTEN</v>
          </cell>
          <cell r="I2407" t="str">
            <v>Harness</v>
          </cell>
          <cell r="J2407" t="str">
            <v>In Dash Navigation System Accessories</v>
          </cell>
          <cell r="K2407" t="str">
            <v>Live</v>
          </cell>
          <cell r="L2407" t="str">
            <v>/</v>
          </cell>
          <cell r="M2407" t="str">
            <v>new</v>
          </cell>
          <cell r="N2407" t="str">
            <v>ARCHIVED</v>
          </cell>
          <cell r="O2407" t="b">
            <v>0</v>
          </cell>
          <cell r="P2407" t="str">
            <v>WISE SUCCESS(HK) TECHNOLOGY LIMITED</v>
          </cell>
          <cell r="Q2407">
            <v>0</v>
          </cell>
        </row>
        <row r="2408">
          <cell r="B2408" t="str">
            <v>AVNP-HC</v>
          </cell>
          <cell r="C2408" t="str">
            <v>Platinum Early For Holden Rodeo Colorado For Isuzu D-MAX 08-12 LS GPS Bluetooth Car Player Navigation Radio Stereo DVD</v>
          </cell>
          <cell r="D2408">
            <v>4.0999999999999996</v>
          </cell>
          <cell r="E2408">
            <v>0.28000000000000003</v>
          </cell>
          <cell r="F2408">
            <v>0.28999999999999998</v>
          </cell>
          <cell r="G2408">
            <v>0.2</v>
          </cell>
          <cell r="H2408" t="str">
            <v>MASTEN</v>
          </cell>
          <cell r="I2408" t="str">
            <v>Navigation System</v>
          </cell>
          <cell r="J2408" t="str">
            <v>Navigation System</v>
          </cell>
          <cell r="K2408" t="str">
            <v>Archived</v>
          </cell>
          <cell r="L2408" t="str">
            <v>/</v>
          </cell>
          <cell r="M2408" t="str">
            <v>new</v>
          </cell>
          <cell r="N2408" t="str">
            <v>ARCHIVED</v>
          </cell>
          <cell r="O2408" t="b">
            <v>1</v>
          </cell>
          <cell r="P2408" t="str">
            <v>WISE SUCCESS(HK) TECHNOLOGY LIMITED</v>
          </cell>
          <cell r="Q2408">
            <v>0</v>
          </cell>
        </row>
        <row r="2409">
          <cell r="B2409" t="str">
            <v>AVNP-IDXC</v>
          </cell>
          <cell r="C2409" t="str">
            <v>Platinum Early For Holden Rodeo Colorado For Isuzu D-MAX 08-12 LS GPS Bluetooth Car Player Navigation Radio Stereo DVD Inc CAM</v>
          </cell>
          <cell r="D2409">
            <v>4.0999999999999996</v>
          </cell>
          <cell r="E2409">
            <v>0.28000000000000003</v>
          </cell>
          <cell r="F2409">
            <v>0.28999999999999998</v>
          </cell>
          <cell r="G2409">
            <v>0.2</v>
          </cell>
          <cell r="H2409" t="str">
            <v>MASTEN</v>
          </cell>
          <cell r="I2409" t="str">
            <v>Navigation System</v>
          </cell>
          <cell r="J2409" t="str">
            <v>Navigation System</v>
          </cell>
          <cell r="K2409" t="str">
            <v>Archived</v>
          </cell>
          <cell r="L2409" t="str">
            <v>/</v>
          </cell>
          <cell r="M2409" t="str">
            <v>new</v>
          </cell>
          <cell r="N2409" t="str">
            <v>ARCHIVED</v>
          </cell>
          <cell r="O2409" t="b">
            <v>1</v>
          </cell>
          <cell r="P2409" t="str">
            <v>WISE SUCCESS(HK) TECHNOLOGY LIMITED</v>
          </cell>
          <cell r="Q2409">
            <v>0</v>
          </cell>
        </row>
        <row r="2410">
          <cell r="B2410" t="str">
            <v>AVNP-IDX</v>
          </cell>
          <cell r="C2410" t="str">
            <v>Platinum Early Holden Rodeo Colorado Isuzu D-MAX 08-12 LS GPS Bluetooth Car Player Navigation Radio Stereo DVD</v>
          </cell>
          <cell r="D2410">
            <v>4.0999999999999996</v>
          </cell>
          <cell r="E2410">
            <v>0.28000000000000003</v>
          </cell>
          <cell r="F2410">
            <v>0.28999999999999998</v>
          </cell>
          <cell r="G2410">
            <v>0.2</v>
          </cell>
          <cell r="H2410" t="str">
            <v>MASTEN</v>
          </cell>
          <cell r="I2410" t="str">
            <v>Navigation System</v>
          </cell>
          <cell r="J2410" t="str">
            <v>Navigation System</v>
          </cell>
          <cell r="K2410" t="str">
            <v>Archived</v>
          </cell>
          <cell r="L2410" t="str">
            <v>/</v>
          </cell>
          <cell r="M2410" t="str">
            <v>new</v>
          </cell>
          <cell r="N2410" t="str">
            <v>ARCHIVED</v>
          </cell>
          <cell r="O2410" t="b">
            <v>1</v>
          </cell>
          <cell r="P2410" t="str">
            <v>WISE SUCCESS(HK) TECHNOLOGY LIMITED</v>
          </cell>
          <cell r="Q2410">
            <v>0</v>
          </cell>
        </row>
        <row r="2411">
          <cell r="B2411" t="str">
            <v>AVN-AQ5</v>
          </cell>
          <cell r="C2411" t="str">
            <v>Platinum For Audi For Audi A4 A5 Q5 3G Concert GPS Bluetooth Car Player Navigation Radio Stereo DVD</v>
          </cell>
          <cell r="D2411">
            <v>4.8</v>
          </cell>
          <cell r="E2411">
            <v>0.28999999999999998</v>
          </cell>
          <cell r="F2411">
            <v>0.33</v>
          </cell>
          <cell r="G2411">
            <v>0.2</v>
          </cell>
          <cell r="H2411" t="str">
            <v>MASTEN</v>
          </cell>
          <cell r="I2411" t="str">
            <v>Navigation System</v>
          </cell>
          <cell r="J2411" t="str">
            <v>Navigation System</v>
          </cell>
          <cell r="K2411" t="str">
            <v>Archived</v>
          </cell>
          <cell r="L2411" t="str">
            <v>/</v>
          </cell>
          <cell r="M2411" t="str">
            <v>new</v>
          </cell>
          <cell r="N2411" t="str">
            <v>ARCHIVED</v>
          </cell>
          <cell r="O2411" t="b">
            <v>0</v>
          </cell>
          <cell r="P2411" t="str">
            <v>WISE SUCCESS(HK) TECHNOLOGY LIMITED</v>
          </cell>
          <cell r="Q2411">
            <v>0</v>
          </cell>
        </row>
        <row r="2412">
          <cell r="B2412" t="str">
            <v>AVN-ATT</v>
          </cell>
          <cell r="C2412" t="str">
            <v>Platinum For Audi TT 8J 06-14 GPS Bluetooth Car Player Navigation Radio Stereo DVD</v>
          </cell>
          <cell r="D2412">
            <v>4.8</v>
          </cell>
          <cell r="E2412">
            <v>0.28999999999999998</v>
          </cell>
          <cell r="F2412">
            <v>0.33</v>
          </cell>
          <cell r="G2412">
            <v>0.2</v>
          </cell>
          <cell r="H2412" t="str">
            <v>MASTEN</v>
          </cell>
          <cell r="I2412" t="str">
            <v>Navigation System</v>
          </cell>
          <cell r="J2412" t="str">
            <v>Navigation System</v>
          </cell>
          <cell r="K2412" t="str">
            <v>Archived</v>
          </cell>
          <cell r="L2412" t="str">
            <v>/</v>
          </cell>
          <cell r="M2412" t="str">
            <v>new</v>
          </cell>
          <cell r="N2412" t="str">
            <v>ARCHIVED</v>
          </cell>
          <cell r="O2412" t="b">
            <v>0</v>
          </cell>
          <cell r="P2412" t="str">
            <v>WISE SUCCESS(HK) TECHNOLOGY LIMITED</v>
          </cell>
          <cell r="Q2412">
            <v>0</v>
          </cell>
        </row>
        <row r="2413">
          <cell r="B2413" t="str">
            <v>AVN-B02</v>
          </cell>
          <cell r="C2413" t="str">
            <v>Platinum For BMW 3 Series E46 318 320 325 GPS Nav Bluetooth Car Player Navigation Radio Stereo DVD</v>
          </cell>
          <cell r="D2413">
            <v>4.8</v>
          </cell>
          <cell r="E2413">
            <v>0.28999999999999998</v>
          </cell>
          <cell r="F2413">
            <v>0.33</v>
          </cell>
          <cell r="G2413">
            <v>0.23</v>
          </cell>
          <cell r="H2413" t="str">
            <v>MASTEN</v>
          </cell>
          <cell r="I2413" t="str">
            <v>Navigation System</v>
          </cell>
          <cell r="J2413" t="str">
            <v>Navigation System</v>
          </cell>
          <cell r="K2413" t="str">
            <v>Archived</v>
          </cell>
          <cell r="L2413" t="str">
            <v>/</v>
          </cell>
          <cell r="M2413" t="str">
            <v>new</v>
          </cell>
          <cell r="N2413" t="str">
            <v>ARCHIVED</v>
          </cell>
          <cell r="O2413" t="b">
            <v>0</v>
          </cell>
          <cell r="P2413" t="str">
            <v>WISE SUCCESS(HK) TECHNOLOGY LIMITED</v>
          </cell>
          <cell r="Q2413">
            <v>0</v>
          </cell>
        </row>
        <row r="2414">
          <cell r="B2414" t="str">
            <v>AVN-B02S</v>
          </cell>
          <cell r="C2414" t="str">
            <v>Platinum For BMW 3 Series E46 318 320 325 GPS Nav Bluetooth Car Player Navigation Radio Stereo DVD</v>
          </cell>
          <cell r="D2414">
            <v>4.8</v>
          </cell>
          <cell r="E2414">
            <v>0.28999999999999998</v>
          </cell>
          <cell r="F2414">
            <v>0.33</v>
          </cell>
          <cell r="G2414">
            <v>0.23</v>
          </cell>
          <cell r="H2414" t="str">
            <v>MASTEN</v>
          </cell>
          <cell r="I2414" t="str">
            <v>Navigation System</v>
          </cell>
          <cell r="J2414" t="str">
            <v>Navigation System</v>
          </cell>
          <cell r="K2414" t="str">
            <v>Archived</v>
          </cell>
          <cell r="L2414" t="str">
            <v>/</v>
          </cell>
          <cell r="M2414" t="str">
            <v>new</v>
          </cell>
          <cell r="N2414" t="str">
            <v>ARCHIVED</v>
          </cell>
          <cell r="O2414" t="b">
            <v>1</v>
          </cell>
          <cell r="P2414" t="str">
            <v>WISE SUCCESS(HK) TECHNOLOGY LIMITED</v>
          </cell>
          <cell r="Q2414">
            <v>0</v>
          </cell>
        </row>
        <row r="2415">
          <cell r="B2415" t="str">
            <v>AVNP-FDFC</v>
          </cell>
          <cell r="C2415" t="str">
            <v>Platinum For Fiat Ducato GPS Bluetooth Car Player Navigation Radio Stereo DVD Inc CAM &amp; Fas</v>
          </cell>
          <cell r="D2415">
            <v>4.22</v>
          </cell>
          <cell r="E2415">
            <v>0.51</v>
          </cell>
          <cell r="F2415">
            <v>0.4</v>
          </cell>
          <cell r="G2415">
            <v>0.23</v>
          </cell>
          <cell r="H2415" t="str">
            <v>MASTEN</v>
          </cell>
          <cell r="I2415" t="str">
            <v>Navigation System</v>
          </cell>
          <cell r="J2415" t="str">
            <v>Navigation System</v>
          </cell>
          <cell r="K2415" t="str">
            <v>Archived</v>
          </cell>
          <cell r="L2415" t="str">
            <v>/</v>
          </cell>
          <cell r="M2415" t="str">
            <v>new</v>
          </cell>
          <cell r="N2415" t="str">
            <v>ARCHIVED</v>
          </cell>
          <cell r="O2415" t="b">
            <v>1</v>
          </cell>
          <cell r="P2415" t="str">
            <v>WISE SUCCESS(HK) TECHNOLOGY LIMITED</v>
          </cell>
          <cell r="Q2415">
            <v>0</v>
          </cell>
        </row>
        <row r="2416">
          <cell r="B2416" t="str">
            <v>AVNP-FDF</v>
          </cell>
          <cell r="C2416" t="str">
            <v>Platinum For Fiat Ducato GPS Bluetooth Car Player Navigation Radio Stereo DVD Inc Fas</v>
          </cell>
          <cell r="D2416">
            <v>4.22</v>
          </cell>
          <cell r="E2416">
            <v>0.51</v>
          </cell>
          <cell r="F2416">
            <v>0.4</v>
          </cell>
          <cell r="G2416">
            <v>0.23</v>
          </cell>
          <cell r="H2416" t="str">
            <v>MASTEN</v>
          </cell>
          <cell r="I2416" t="str">
            <v>Navigation System</v>
          </cell>
          <cell r="J2416" t="str">
            <v>Navigation System</v>
          </cell>
          <cell r="K2416" t="str">
            <v>Archived</v>
          </cell>
          <cell r="L2416" t="str">
            <v>/</v>
          </cell>
          <cell r="M2416" t="str">
            <v>new</v>
          </cell>
          <cell r="N2416" t="str">
            <v>ARCHIVED</v>
          </cell>
          <cell r="O2416" t="b">
            <v>1</v>
          </cell>
          <cell r="P2416" t="str">
            <v>NA</v>
          </cell>
          <cell r="Q2416">
            <v>0</v>
          </cell>
        </row>
        <row r="2417">
          <cell r="B2417" t="str">
            <v>AVN-FF1C</v>
          </cell>
          <cell r="C2417" t="str">
            <v>Platinum For Ford Focus Transit Fiesta GPS Nav Bluetooth Car Player Navigation Radio Stereo DVD INC CAM</v>
          </cell>
          <cell r="D2417">
            <v>5.8</v>
          </cell>
          <cell r="E2417">
            <v>0.35</v>
          </cell>
          <cell r="F2417">
            <v>0.47</v>
          </cell>
          <cell r="G2417">
            <v>0.28999999999999998</v>
          </cell>
          <cell r="H2417" t="str">
            <v>MASTEN</v>
          </cell>
          <cell r="I2417" t="str">
            <v>Navigation System</v>
          </cell>
          <cell r="J2417" t="str">
            <v>Navigation System</v>
          </cell>
          <cell r="K2417" t="str">
            <v>Archived</v>
          </cell>
          <cell r="L2417" t="str">
            <v>/</v>
          </cell>
          <cell r="M2417" t="str">
            <v>new</v>
          </cell>
          <cell r="N2417" t="str">
            <v>ARCHIVED</v>
          </cell>
          <cell r="O2417" t="b">
            <v>1</v>
          </cell>
          <cell r="P2417" t="str">
            <v>WISE SUCCESS(HK) TECHNOLOGY LIMITED</v>
          </cell>
          <cell r="Q2417">
            <v>0</v>
          </cell>
        </row>
        <row r="2418">
          <cell r="B2418" t="str">
            <v>AVN-FF1</v>
          </cell>
          <cell r="C2418" t="str">
            <v>Platinum For Ford Focus Transit Fiesta Nav Bluetooth Car Player Navigation Radio Stereo DVD</v>
          </cell>
          <cell r="D2418">
            <v>5.8</v>
          </cell>
          <cell r="E2418">
            <v>0.35</v>
          </cell>
          <cell r="F2418">
            <v>0.47</v>
          </cell>
          <cell r="G2418">
            <v>0.28999999999999998</v>
          </cell>
          <cell r="H2418" t="str">
            <v>MASTEN</v>
          </cell>
          <cell r="I2418" t="str">
            <v>Navigation System</v>
          </cell>
          <cell r="J2418" t="str">
            <v>Navigation System</v>
          </cell>
          <cell r="K2418" t="str">
            <v>Archived</v>
          </cell>
          <cell r="L2418" t="str">
            <v>/</v>
          </cell>
          <cell r="M2418" t="str">
            <v>new</v>
          </cell>
          <cell r="N2418" t="str">
            <v>ARCHIVED</v>
          </cell>
          <cell r="O2418" t="b">
            <v>0</v>
          </cell>
          <cell r="P2418" t="str">
            <v>WISE SUCCESS(HK) TECHNOLOGY LIMITED</v>
          </cell>
          <cell r="Q2418">
            <v>0</v>
          </cell>
        </row>
        <row r="2419">
          <cell r="B2419" t="str">
            <v>AVN-FF1S</v>
          </cell>
          <cell r="C2419" t="str">
            <v>Platinum For Ford Focus Transit Fiesta Nav Bluetooth Car Player Navigation Radio Stereo DVD</v>
          </cell>
          <cell r="D2419">
            <v>5.8</v>
          </cell>
          <cell r="E2419">
            <v>0.35</v>
          </cell>
          <cell r="F2419">
            <v>0.47</v>
          </cell>
          <cell r="G2419">
            <v>0.28999999999999998</v>
          </cell>
          <cell r="H2419" t="str">
            <v>MASTEN</v>
          </cell>
          <cell r="I2419" t="str">
            <v>Navigation System</v>
          </cell>
          <cell r="J2419" t="str">
            <v>Navigation System</v>
          </cell>
          <cell r="K2419" t="str">
            <v>Archived</v>
          </cell>
          <cell r="L2419" t="str">
            <v>/</v>
          </cell>
          <cell r="M2419" t="str">
            <v>new</v>
          </cell>
          <cell r="N2419" t="str">
            <v>ARCHIVED</v>
          </cell>
          <cell r="O2419" t="b">
            <v>1</v>
          </cell>
          <cell r="P2419" t="str">
            <v>WISE SUCCESS(HK) TECHNOLOGY LIMITED</v>
          </cell>
          <cell r="Q2419">
            <v>0</v>
          </cell>
        </row>
        <row r="2420">
          <cell r="B2420" t="str">
            <v>AVN-FF2-B</v>
          </cell>
          <cell r="C2420" t="str">
            <v>Platinum For Ford Focus Transit Fiesta Nav Bluetooth Car Player Navigation Radio Stereo DVD AVN-FF2-B</v>
          </cell>
          <cell r="D2420">
            <v>4.0999999999999996</v>
          </cell>
          <cell r="E2420">
            <v>0.28000000000000003</v>
          </cell>
          <cell r="F2420">
            <v>0.28999999999999998</v>
          </cell>
          <cell r="G2420">
            <v>0.2</v>
          </cell>
          <cell r="H2420" t="str">
            <v>MASTEN</v>
          </cell>
          <cell r="I2420" t="str">
            <v>Navigation System</v>
          </cell>
          <cell r="J2420" t="str">
            <v>Navigation System</v>
          </cell>
          <cell r="K2420" t="str">
            <v>Archived</v>
          </cell>
          <cell r="L2420" t="str">
            <v>/</v>
          </cell>
          <cell r="M2420" t="str">
            <v>new</v>
          </cell>
          <cell r="N2420" t="str">
            <v>ARCHIVED</v>
          </cell>
          <cell r="O2420" t="b">
            <v>0</v>
          </cell>
          <cell r="P2420" t="str">
            <v>WISE SUCCESS(HK) TECHNOLOGY LIMITED</v>
          </cell>
          <cell r="Q2420">
            <v>0</v>
          </cell>
        </row>
        <row r="2421">
          <cell r="B2421" t="str">
            <v>AVN-FF2-S</v>
          </cell>
          <cell r="C2421" t="str">
            <v>Platinum For Ford Focus Transit Fiesta Nav Bluetooth Car Player Navigation Radio Stereo DVD AVN-FF2-S</v>
          </cell>
          <cell r="D2421">
            <v>4.0999999999999996</v>
          </cell>
          <cell r="E2421">
            <v>0.28000000000000003</v>
          </cell>
          <cell r="F2421">
            <v>0.28999999999999998</v>
          </cell>
          <cell r="G2421">
            <v>0.2</v>
          </cell>
          <cell r="H2421" t="str">
            <v>MASTEN</v>
          </cell>
          <cell r="I2421" t="str">
            <v>Navigation System</v>
          </cell>
          <cell r="J2421" t="str">
            <v>Navigation System</v>
          </cell>
          <cell r="K2421" t="str">
            <v>Archived</v>
          </cell>
          <cell r="L2421" t="str">
            <v>/</v>
          </cell>
          <cell r="M2421" t="str">
            <v>new</v>
          </cell>
          <cell r="N2421" t="str">
            <v>ARCHIVED</v>
          </cell>
          <cell r="O2421" t="b">
            <v>0</v>
          </cell>
          <cell r="P2421" t="str">
            <v>WISE SUCCESS(HK) TECHNOLOGY LIMITED</v>
          </cell>
          <cell r="Q2421">
            <v>0</v>
          </cell>
        </row>
        <row r="2422">
          <cell r="B2422" t="str">
            <v>AVNP-GW</v>
          </cell>
          <cell r="C2422" t="str">
            <v>Platinum For Great Wall SA 220 V200 V240 GPS Bluetooth Car Player Navigation Radio Stereo DVD</v>
          </cell>
          <cell r="D2422">
            <v>4.0999999999999996</v>
          </cell>
          <cell r="E2422">
            <v>0.28000000000000003</v>
          </cell>
          <cell r="F2422">
            <v>0.28999999999999998</v>
          </cell>
          <cell r="G2422">
            <v>0.2</v>
          </cell>
          <cell r="H2422" t="str">
            <v>MASTEN</v>
          </cell>
          <cell r="I2422" t="str">
            <v>Navigation System</v>
          </cell>
          <cell r="J2422" t="str">
            <v>Navigation System</v>
          </cell>
          <cell r="K2422" t="str">
            <v>Archived</v>
          </cell>
          <cell r="L2422" t="str">
            <v>/</v>
          </cell>
          <cell r="M2422" t="str">
            <v>new</v>
          </cell>
          <cell r="N2422" t="str">
            <v>ARCHIVED</v>
          </cell>
          <cell r="O2422" t="b">
            <v>1</v>
          </cell>
          <cell r="P2422" t="str">
            <v>WISE SUCCESS(HK) TECHNOLOGY LIMITED</v>
          </cell>
          <cell r="Q2422">
            <v>0</v>
          </cell>
        </row>
        <row r="2423">
          <cell r="B2423" t="str">
            <v>AVN-H06</v>
          </cell>
          <cell r="C2423" t="str">
            <v>Platinum For Holden Astra Captiva 5 Vectra GPS Nav Bluetooth Car Player Navigation Radio Stereo DVD</v>
          </cell>
          <cell r="D2423">
            <v>4.8</v>
          </cell>
          <cell r="E2423">
            <v>0.28999999999999998</v>
          </cell>
          <cell r="F2423">
            <v>0.33</v>
          </cell>
          <cell r="G2423">
            <v>0.23</v>
          </cell>
          <cell r="H2423" t="str">
            <v>MASTEN</v>
          </cell>
          <cell r="I2423" t="str">
            <v>Navigation System</v>
          </cell>
          <cell r="J2423" t="str">
            <v>Navigation System</v>
          </cell>
          <cell r="K2423" t="str">
            <v>Archived</v>
          </cell>
          <cell r="L2423" t="str">
            <v>/</v>
          </cell>
          <cell r="M2423" t="str">
            <v>new</v>
          </cell>
          <cell r="N2423" t="str">
            <v>ARCHIVED</v>
          </cell>
          <cell r="O2423" t="b">
            <v>0</v>
          </cell>
          <cell r="P2423" t="str">
            <v>WISE SUCCESS(HK) TECHNOLOGY LIMITED</v>
          </cell>
          <cell r="Q2423">
            <v>0</v>
          </cell>
        </row>
        <row r="2424">
          <cell r="B2424" t="str">
            <v>AVN-H09</v>
          </cell>
          <cell r="C2424" t="str">
            <v>Platinum For Holden Captiva 7 CG Series 1 Epica EP 06-11GPS Nav Bluetooth Car Player Navigation Radio Stereo DVD</v>
          </cell>
          <cell r="D2424">
            <v>4.0999999999999996</v>
          </cell>
          <cell r="E2424">
            <v>0.28000000000000003</v>
          </cell>
          <cell r="F2424">
            <v>0.28999999999999998</v>
          </cell>
          <cell r="G2424">
            <v>0.2</v>
          </cell>
          <cell r="H2424" t="str">
            <v>MASTEN</v>
          </cell>
          <cell r="I2424" t="str">
            <v>Navigation System</v>
          </cell>
          <cell r="J2424" t="str">
            <v>Navigation System</v>
          </cell>
          <cell r="K2424" t="str">
            <v>Archived</v>
          </cell>
          <cell r="L2424" t="str">
            <v>/</v>
          </cell>
          <cell r="M2424" t="str">
            <v>new</v>
          </cell>
          <cell r="N2424" t="str">
            <v>ARCHIVED</v>
          </cell>
          <cell r="O2424" t="b">
            <v>0</v>
          </cell>
          <cell r="P2424" t="str">
            <v>WISE SUCCESS(HK) TECHNOLOGY LIMITED</v>
          </cell>
          <cell r="Q2424">
            <v>0</v>
          </cell>
        </row>
        <row r="2425">
          <cell r="B2425" t="str">
            <v>AVN-H08</v>
          </cell>
          <cell r="C2425" t="str">
            <v>Platinum For Holden Captiva 7 CG Series 2 11-14 GPS Nav Bluetooth Car Player Navigation Radio Stereo DVD</v>
          </cell>
          <cell r="D2425">
            <v>6</v>
          </cell>
          <cell r="E2425">
            <v>0.28000000000000003</v>
          </cell>
          <cell r="F2425">
            <v>0.33</v>
          </cell>
          <cell r="G2425">
            <v>0.2</v>
          </cell>
          <cell r="H2425" t="str">
            <v>MASTEN</v>
          </cell>
          <cell r="I2425" t="str">
            <v>Navigation System</v>
          </cell>
          <cell r="J2425" t="str">
            <v>Navigation System</v>
          </cell>
          <cell r="K2425" t="str">
            <v>Archived</v>
          </cell>
          <cell r="L2425" t="str">
            <v>/</v>
          </cell>
          <cell r="M2425" t="str">
            <v>new</v>
          </cell>
          <cell r="N2425" t="str">
            <v>ARCHIVED</v>
          </cell>
          <cell r="O2425" t="b">
            <v>0</v>
          </cell>
          <cell r="P2425" t="str">
            <v>WISE SUCCESS(HK) TECHNOLOGY LIMITED</v>
          </cell>
          <cell r="Q2425">
            <v>0</v>
          </cell>
        </row>
        <row r="2426">
          <cell r="B2426" t="str">
            <v>AVN-H08C</v>
          </cell>
          <cell r="C2426" t="str">
            <v>Platinum For Holden Captiva 7 CG Series 2 11-14 GPS Nav Bluetooth Car Player Navigation Radio Stereo DVD Inc Cam</v>
          </cell>
          <cell r="D2426">
            <v>6</v>
          </cell>
          <cell r="E2426">
            <v>0.28000000000000003</v>
          </cell>
          <cell r="F2426">
            <v>0.33</v>
          </cell>
          <cell r="G2426">
            <v>0.2</v>
          </cell>
          <cell r="H2426" t="str">
            <v>MASTEN</v>
          </cell>
          <cell r="I2426" t="str">
            <v>Navigation System</v>
          </cell>
          <cell r="J2426" t="str">
            <v>Navigation System</v>
          </cell>
          <cell r="K2426" t="str">
            <v>Archived</v>
          </cell>
          <cell r="L2426" t="str">
            <v>/</v>
          </cell>
          <cell r="M2426" t="str">
            <v>new</v>
          </cell>
          <cell r="N2426" t="str">
            <v>ARCHIVED</v>
          </cell>
          <cell r="O2426" t="b">
            <v>1</v>
          </cell>
          <cell r="P2426" t="str">
            <v>WISE SUCCESS(HK) TECHNOLOGY LIMITED</v>
          </cell>
          <cell r="Q2426">
            <v>0</v>
          </cell>
        </row>
        <row r="2427">
          <cell r="B2427" t="str">
            <v>AVN-H14-G</v>
          </cell>
          <cell r="C2427" t="str">
            <v>Platinum For Holden Colorado Colorado7 RG GPS Nav Bluetooth Car Player Navigation Radio Stereo DVD</v>
          </cell>
          <cell r="D2427">
            <v>6.8</v>
          </cell>
          <cell r="E2427">
            <v>0.28999999999999998</v>
          </cell>
          <cell r="F2427">
            <v>0.38</v>
          </cell>
          <cell r="G2427">
            <v>0.28999999999999998</v>
          </cell>
          <cell r="H2427" t="str">
            <v>MASTEN</v>
          </cell>
          <cell r="I2427" t="str">
            <v>Navigation System</v>
          </cell>
          <cell r="J2427" t="str">
            <v>Navigation System</v>
          </cell>
          <cell r="K2427" t="str">
            <v>Archived</v>
          </cell>
          <cell r="L2427" t="str">
            <v>/</v>
          </cell>
          <cell r="M2427" t="str">
            <v>new</v>
          </cell>
          <cell r="N2427" t="str">
            <v>ARCHIVED</v>
          </cell>
          <cell r="O2427" t="b">
            <v>1</v>
          </cell>
          <cell r="P2427" t="str">
            <v>WISE SUCCESS(HK) TECHNOLOGY LIMITED</v>
          </cell>
          <cell r="Q2427">
            <v>0</v>
          </cell>
        </row>
        <row r="2428">
          <cell r="B2428" t="str">
            <v>AVNP-HVTFC</v>
          </cell>
          <cell r="C2428" t="str">
            <v>Platinum For Holden Commodore VT VX GPS Bluetooth Car Player Navigation Radio Stereo DVD Inc CAM &amp; FAS</v>
          </cell>
          <cell r="D2428">
            <v>4.22</v>
          </cell>
          <cell r="E2428">
            <v>0.51</v>
          </cell>
          <cell r="F2428">
            <v>0.4</v>
          </cell>
          <cell r="G2428">
            <v>0.23</v>
          </cell>
          <cell r="H2428" t="str">
            <v>MASTEN</v>
          </cell>
          <cell r="I2428" t="str">
            <v>Navigation System</v>
          </cell>
          <cell r="J2428" t="str">
            <v>Navigation System</v>
          </cell>
          <cell r="K2428" t="str">
            <v>Archived</v>
          </cell>
          <cell r="L2428" t="str">
            <v>/</v>
          </cell>
          <cell r="M2428" t="str">
            <v>new</v>
          </cell>
          <cell r="N2428" t="str">
            <v>ARCHIVED</v>
          </cell>
          <cell r="O2428" t="b">
            <v>1</v>
          </cell>
          <cell r="P2428" t="str">
            <v>WISE SUCCESS(HK) TECHNOLOGY LIMITED</v>
          </cell>
          <cell r="Q2428">
            <v>0</v>
          </cell>
        </row>
        <row r="2429">
          <cell r="B2429" t="str">
            <v>AVN-H07-B</v>
          </cell>
          <cell r="C2429" t="str">
            <v>Platinum For Holden Commodore VY VZ Monaro V2 VZ 02-06 GPS Nav Bluetooth Car Player Navigation Radio Stereo DVD</v>
          </cell>
          <cell r="D2429">
            <v>4.8</v>
          </cell>
          <cell r="E2429">
            <v>0.28999999999999998</v>
          </cell>
          <cell r="F2429">
            <v>0.33</v>
          </cell>
          <cell r="G2429">
            <v>0.23</v>
          </cell>
          <cell r="H2429" t="str">
            <v>MASTEN</v>
          </cell>
          <cell r="I2429" t="str">
            <v>Navigation System</v>
          </cell>
          <cell r="J2429" t="str">
            <v>Navigation System</v>
          </cell>
          <cell r="K2429" t="str">
            <v>Archived</v>
          </cell>
          <cell r="L2429" t="str">
            <v>/</v>
          </cell>
          <cell r="M2429" t="str">
            <v>new</v>
          </cell>
          <cell r="N2429" t="str">
            <v>ARCHIVED</v>
          </cell>
          <cell r="O2429" t="b">
            <v>0</v>
          </cell>
          <cell r="P2429" t="str">
            <v>WISE SUCCESS(HK) TECHNOLOGY LIMITED</v>
          </cell>
          <cell r="Q2429">
            <v>0</v>
          </cell>
        </row>
        <row r="2430">
          <cell r="B2430" t="str">
            <v>AVN-H10</v>
          </cell>
          <cell r="C2430" t="str">
            <v>Platinum For Holden Cruze JG JH 09-15 GPS Bluetooth Car Player Navigation Radio Stereo DVD</v>
          </cell>
          <cell r="D2430">
            <v>4.8</v>
          </cell>
          <cell r="E2430">
            <v>0.28999999999999998</v>
          </cell>
          <cell r="F2430">
            <v>0.33</v>
          </cell>
          <cell r="G2430">
            <v>0.23</v>
          </cell>
          <cell r="H2430" t="str">
            <v>MASTEN</v>
          </cell>
          <cell r="I2430" t="str">
            <v>Navigation System</v>
          </cell>
          <cell r="J2430" t="str">
            <v>Navigation System</v>
          </cell>
          <cell r="K2430" t="str">
            <v>Archived</v>
          </cell>
          <cell r="L2430" t="str">
            <v>/</v>
          </cell>
          <cell r="M2430" t="str">
            <v>new</v>
          </cell>
          <cell r="N2430" t="str">
            <v>ARCHIVED</v>
          </cell>
          <cell r="O2430" t="b">
            <v>0</v>
          </cell>
          <cell r="P2430" t="str">
            <v>WISE SUCCESS(HK) TECHNOLOGY LIMITED</v>
          </cell>
          <cell r="Q2430">
            <v>0</v>
          </cell>
        </row>
        <row r="2431">
          <cell r="B2431" t="str">
            <v>AVNP-HVZGC</v>
          </cell>
          <cell r="C2431" t="str">
            <v>Platinum For Holden VY VZ Commodore Monaro Pontiac GTO GPS Bluetooth Car Player Navigation Radio Stereo DVD Inc CAM &amp; GR Fas</v>
          </cell>
          <cell r="D2431">
            <v>4.22</v>
          </cell>
          <cell r="E2431">
            <v>0.23</v>
          </cell>
          <cell r="F2431">
            <v>0.23</v>
          </cell>
          <cell r="G2431">
            <v>0.23</v>
          </cell>
          <cell r="H2431" t="str">
            <v>MASTEN</v>
          </cell>
          <cell r="I2431" t="str">
            <v>Navigation System</v>
          </cell>
          <cell r="J2431" t="str">
            <v>Navigation System</v>
          </cell>
          <cell r="K2431" t="str">
            <v>Archived</v>
          </cell>
          <cell r="L2431" t="str">
            <v>/</v>
          </cell>
          <cell r="M2431" t="str">
            <v>new</v>
          </cell>
          <cell r="N2431" t="str">
            <v>ARCHIVED</v>
          </cell>
          <cell r="O2431" t="b">
            <v>1</v>
          </cell>
          <cell r="P2431" t="str">
            <v>NA</v>
          </cell>
          <cell r="Q2431">
            <v>0</v>
          </cell>
        </row>
        <row r="2432">
          <cell r="B2432" t="str">
            <v>AVN-H12</v>
          </cell>
          <cell r="C2432" t="str">
            <v>Platinum For Honda CR-V RE 07-12 GPS Bluetooth Car Player Navigation Radio Stereo DVD</v>
          </cell>
          <cell r="D2432">
            <v>4.8</v>
          </cell>
          <cell r="E2432">
            <v>0.28999999999999998</v>
          </cell>
          <cell r="F2432">
            <v>0.33</v>
          </cell>
          <cell r="G2432">
            <v>0.23</v>
          </cell>
          <cell r="H2432" t="str">
            <v>MASTEN</v>
          </cell>
          <cell r="I2432" t="str">
            <v>Navigation System</v>
          </cell>
          <cell r="J2432" t="str">
            <v>Navigation System</v>
          </cell>
          <cell r="K2432" t="str">
            <v>Archived</v>
          </cell>
          <cell r="L2432" t="str">
            <v>/</v>
          </cell>
          <cell r="M2432" t="str">
            <v>new</v>
          </cell>
          <cell r="N2432" t="str">
            <v>LIVE</v>
          </cell>
          <cell r="O2432" t="b">
            <v>0</v>
          </cell>
          <cell r="P2432" t="str">
            <v>WISE SUCCESS(HK) TECHNOLOGY LIMITED</v>
          </cell>
          <cell r="Q2432">
            <v>0</v>
          </cell>
        </row>
        <row r="2433">
          <cell r="B2433" t="str">
            <v>AVN-H17</v>
          </cell>
          <cell r="C2433" t="str">
            <v>Platinum For Honda CRV CR-V RE 2012+ GPS Bluetooth Car Player Navigation Radio Stereo DVD</v>
          </cell>
          <cell r="D2433">
            <v>4.8</v>
          </cell>
          <cell r="E2433">
            <v>0.23</v>
          </cell>
          <cell r="F2433">
            <v>0.32</v>
          </cell>
          <cell r="G2433">
            <v>0.28000000000000003</v>
          </cell>
          <cell r="H2433" t="str">
            <v>MASTEN</v>
          </cell>
          <cell r="I2433" t="str">
            <v>Navigation System</v>
          </cell>
          <cell r="J2433" t="str">
            <v>Navigation System</v>
          </cell>
          <cell r="K2433" t="str">
            <v>Archived</v>
          </cell>
          <cell r="L2433" t="str">
            <v>/</v>
          </cell>
          <cell r="M2433" t="str">
            <v>new</v>
          </cell>
          <cell r="N2433" t="str">
            <v>ARCHIVED</v>
          </cell>
          <cell r="O2433" t="b">
            <v>1</v>
          </cell>
          <cell r="P2433" t="str">
            <v>WISE SUCCESS(HK) TECHNOLOGY LIMITED</v>
          </cell>
          <cell r="Q2433">
            <v>0</v>
          </cell>
        </row>
        <row r="2434">
          <cell r="B2434" t="str">
            <v>AVN-H15</v>
          </cell>
          <cell r="C2434" t="str">
            <v>Platinum For Hyundai i20 PB 10-14 GPS Bluetooth Car Player Navigation Radio Stereo DVD</v>
          </cell>
          <cell r="D2434">
            <v>6.8</v>
          </cell>
          <cell r="E2434">
            <v>0.28999999999999998</v>
          </cell>
          <cell r="F2434">
            <v>0.38</v>
          </cell>
          <cell r="G2434">
            <v>0.28999999999999998</v>
          </cell>
          <cell r="H2434" t="str">
            <v>MASTEN</v>
          </cell>
          <cell r="I2434" t="str">
            <v>Navigation System</v>
          </cell>
          <cell r="J2434" t="str">
            <v>Navigation System</v>
          </cell>
          <cell r="K2434" t="str">
            <v>Archived</v>
          </cell>
          <cell r="L2434" t="str">
            <v>/</v>
          </cell>
          <cell r="M2434" t="str">
            <v>new</v>
          </cell>
          <cell r="N2434" t="str">
            <v>ARCHIVED</v>
          </cell>
          <cell r="O2434" t="b">
            <v>1</v>
          </cell>
          <cell r="P2434" t="str">
            <v>WISE SUCCESS(HK) TECHNOLOGY LIMITED</v>
          </cell>
          <cell r="Q2434">
            <v>0</v>
          </cell>
        </row>
        <row r="2435">
          <cell r="B2435" t="str">
            <v>AVN-H15S</v>
          </cell>
          <cell r="C2435" t="str">
            <v>Platinum For Hyundai i20 PB 10-14 GPS Bluetooth Car Player Navigation Radio Stereo DVD</v>
          </cell>
          <cell r="D2435">
            <v>6.8</v>
          </cell>
          <cell r="E2435">
            <v>0.28999999999999998</v>
          </cell>
          <cell r="F2435">
            <v>0.38</v>
          </cell>
          <cell r="G2435">
            <v>0.28999999999999998</v>
          </cell>
          <cell r="H2435" t="str">
            <v>MASTEN</v>
          </cell>
          <cell r="I2435" t="str">
            <v>Navigation System</v>
          </cell>
          <cell r="J2435" t="str">
            <v>Navigation System</v>
          </cell>
          <cell r="K2435" t="str">
            <v>Archived</v>
          </cell>
          <cell r="L2435" t="str">
            <v>/</v>
          </cell>
          <cell r="M2435" t="str">
            <v>new</v>
          </cell>
          <cell r="N2435" t="str">
            <v>ARCHIVED</v>
          </cell>
          <cell r="O2435" t="b">
            <v>1</v>
          </cell>
          <cell r="P2435" t="str">
            <v>WISE SUCCESS(HK) TECHNOLOGY LIMITED</v>
          </cell>
          <cell r="Q2435">
            <v>0</v>
          </cell>
        </row>
        <row r="2436">
          <cell r="B2436" t="str">
            <v>AVN-H15C</v>
          </cell>
          <cell r="C2436" t="str">
            <v>Platinum For Hyundai i20 PB 10-14 GPS Bluetooth Car Player Navigation Radio Stereo DVD Inc Camera</v>
          </cell>
          <cell r="D2436">
            <v>6.8</v>
          </cell>
          <cell r="E2436">
            <v>0.28999999999999998</v>
          </cell>
          <cell r="F2436">
            <v>0.38</v>
          </cell>
          <cell r="G2436">
            <v>0.28999999999999998</v>
          </cell>
          <cell r="H2436" t="str">
            <v>MASTEN</v>
          </cell>
          <cell r="I2436" t="str">
            <v>Navigation System</v>
          </cell>
          <cell r="J2436" t="str">
            <v>Navigation System</v>
          </cell>
          <cell r="K2436" t="str">
            <v>Archived</v>
          </cell>
          <cell r="L2436" t="str">
            <v>/</v>
          </cell>
          <cell r="M2436" t="str">
            <v>new</v>
          </cell>
          <cell r="N2436" t="str">
            <v>ARCHIVED</v>
          </cell>
          <cell r="O2436" t="b">
            <v>1</v>
          </cell>
          <cell r="P2436" t="str">
            <v>WISE SUCCESS(HK) TECHNOLOGY LIMITED</v>
          </cell>
          <cell r="Q2436">
            <v>0</v>
          </cell>
        </row>
        <row r="2437">
          <cell r="B2437" t="str">
            <v>AVN-HY01</v>
          </cell>
          <cell r="C2437" t="str">
            <v>Platinum For Hyundai iLoad iMax TQ 08-14 GPS Bluetooth Car Player Navigation Radio Stereo DVD</v>
          </cell>
          <cell r="D2437">
            <v>4.0999999999999996</v>
          </cell>
          <cell r="E2437">
            <v>0.28000000000000003</v>
          </cell>
          <cell r="F2437">
            <v>0.28999999999999998</v>
          </cell>
          <cell r="G2437">
            <v>0.2</v>
          </cell>
          <cell r="H2437" t="str">
            <v>MASTEN</v>
          </cell>
          <cell r="I2437" t="str">
            <v>Navigation System</v>
          </cell>
          <cell r="J2437" t="str">
            <v>Navigation System</v>
          </cell>
          <cell r="K2437" t="str">
            <v>Archived</v>
          </cell>
          <cell r="L2437" t="str">
            <v>/</v>
          </cell>
          <cell r="M2437" t="str">
            <v>new</v>
          </cell>
          <cell r="N2437" t="str">
            <v>ARCHIVED</v>
          </cell>
          <cell r="O2437" t="b">
            <v>0</v>
          </cell>
          <cell r="P2437" t="str">
            <v>WISE SUCCESS(HK) TECHNOLOGY LIMITED</v>
          </cell>
          <cell r="Q2437">
            <v>0</v>
          </cell>
        </row>
        <row r="2438">
          <cell r="B2438" t="str">
            <v>AVN-HY01C</v>
          </cell>
          <cell r="C2438" t="str">
            <v>Platinum For Hyundai iLoad iMax TQ 08-14 GPS Bluetooth Car Player Navigation Radio Stereo DVD Inc CAM</v>
          </cell>
          <cell r="D2438">
            <v>4.0999999999999996</v>
          </cell>
          <cell r="E2438">
            <v>0.28000000000000003</v>
          </cell>
          <cell r="F2438">
            <v>0.28999999999999998</v>
          </cell>
          <cell r="G2438">
            <v>0.2</v>
          </cell>
          <cell r="H2438" t="str">
            <v>MASTEN</v>
          </cell>
          <cell r="I2438" t="str">
            <v>Navigation System</v>
          </cell>
          <cell r="J2438" t="str">
            <v>Navigation System</v>
          </cell>
          <cell r="K2438" t="str">
            <v>Archived</v>
          </cell>
          <cell r="L2438" t="str">
            <v>/</v>
          </cell>
          <cell r="M2438" t="str">
            <v>new</v>
          </cell>
          <cell r="N2438" t="str">
            <v>ARCHIVED</v>
          </cell>
          <cell r="O2438" t="b">
            <v>1</v>
          </cell>
          <cell r="P2438" t="str">
            <v>WISE SUCCESS(HK) TECHNOLOGY LIMITED</v>
          </cell>
          <cell r="Q2438">
            <v>0</v>
          </cell>
        </row>
        <row r="2439">
          <cell r="B2439" t="str">
            <v>AVN-H11</v>
          </cell>
          <cell r="C2439" t="str">
            <v>Platinum For Hyundai IX35 LM 09-15 GPS Bluetooth Car Player Navigation Radio Stereo DVD</v>
          </cell>
          <cell r="D2439">
            <v>4.8</v>
          </cell>
          <cell r="E2439">
            <v>0.28999999999999998</v>
          </cell>
          <cell r="F2439">
            <v>0.33</v>
          </cell>
          <cell r="G2439">
            <v>0.23</v>
          </cell>
          <cell r="H2439" t="str">
            <v>MASTEN</v>
          </cell>
          <cell r="I2439" t="str">
            <v>Navigation System</v>
          </cell>
          <cell r="J2439" t="str">
            <v>Navigation System</v>
          </cell>
          <cell r="K2439" t="str">
            <v>Archived</v>
          </cell>
          <cell r="L2439" t="str">
            <v>/</v>
          </cell>
          <cell r="M2439" t="str">
            <v>new</v>
          </cell>
          <cell r="N2439" t="str">
            <v>LIVE</v>
          </cell>
          <cell r="O2439" t="b">
            <v>0</v>
          </cell>
          <cell r="P2439" t="str">
            <v>WISE SUCCESS(HK) TECHNOLOGY LIMITED</v>
          </cell>
          <cell r="Q2439">
            <v>0</v>
          </cell>
        </row>
        <row r="2440">
          <cell r="B2440" t="str">
            <v>AVN-H11S</v>
          </cell>
          <cell r="C2440" t="str">
            <v>Platinum For Hyundai IX35 LM 09-15 GPS Bluetooth Car Player Navigation Radio Stereo DVD</v>
          </cell>
          <cell r="D2440">
            <v>4.8</v>
          </cell>
          <cell r="E2440">
            <v>0.28999999999999998</v>
          </cell>
          <cell r="F2440">
            <v>0.33</v>
          </cell>
          <cell r="G2440">
            <v>0.23</v>
          </cell>
          <cell r="H2440" t="str">
            <v>MASTEN</v>
          </cell>
          <cell r="I2440" t="str">
            <v>Navigation System</v>
          </cell>
          <cell r="J2440" t="str">
            <v>Navigation System</v>
          </cell>
          <cell r="K2440" t="str">
            <v>Archived</v>
          </cell>
          <cell r="L2440" t="str">
            <v>/</v>
          </cell>
          <cell r="M2440" t="str">
            <v>new</v>
          </cell>
          <cell r="N2440" t="str">
            <v>ARCHIVED</v>
          </cell>
          <cell r="O2440" t="b">
            <v>1</v>
          </cell>
          <cell r="P2440" t="str">
            <v>WISE SUCCESS(HK) TECHNOLOGY LIMITED</v>
          </cell>
          <cell r="Q2440">
            <v>0</v>
          </cell>
        </row>
        <row r="2441">
          <cell r="B2441" t="str">
            <v>AVN-H11C</v>
          </cell>
          <cell r="C2441" t="str">
            <v>Platinum For Hyundai IX35 LM 09-15 GPS Bluetooth Car Player Navigation Radio Stereo DVD Inc Camera</v>
          </cell>
          <cell r="D2441">
            <v>4.8</v>
          </cell>
          <cell r="E2441">
            <v>0.28999999999999998</v>
          </cell>
          <cell r="F2441">
            <v>0.33</v>
          </cell>
          <cell r="G2441">
            <v>0.23</v>
          </cell>
          <cell r="H2441" t="str">
            <v>MASTEN</v>
          </cell>
          <cell r="I2441" t="str">
            <v>Navigation System</v>
          </cell>
          <cell r="J2441" t="str">
            <v>Navigation System</v>
          </cell>
          <cell r="K2441" t="str">
            <v>Archived</v>
          </cell>
          <cell r="L2441" t="str">
            <v>/</v>
          </cell>
          <cell r="M2441" t="str">
            <v>new</v>
          </cell>
          <cell r="N2441" t="str">
            <v>ARCHIVED</v>
          </cell>
          <cell r="O2441" t="b">
            <v>1</v>
          </cell>
          <cell r="P2441" t="str">
            <v>WISE SUCCESS(HK) TECHNOLOGY LIMITED</v>
          </cell>
          <cell r="Q2441">
            <v>0</v>
          </cell>
        </row>
        <row r="2442">
          <cell r="B2442" t="str">
            <v>AVNP-IDXFC</v>
          </cell>
          <cell r="C2442" t="str">
            <v>Platinum For Isuzu D-MAX 08-12 LS GPS Bluetooth Car Player Navigation Radio Stereo DVD Inc CAM &amp; FAS</v>
          </cell>
          <cell r="D2442">
            <v>4.22</v>
          </cell>
          <cell r="E2442">
            <v>0.23</v>
          </cell>
          <cell r="F2442">
            <v>0.23</v>
          </cell>
          <cell r="G2442">
            <v>0.23</v>
          </cell>
          <cell r="H2442" t="str">
            <v>MASTEN</v>
          </cell>
          <cell r="I2442" t="str">
            <v>Navigation System</v>
          </cell>
          <cell r="J2442" t="str">
            <v>Navigation System</v>
          </cell>
          <cell r="K2442" t="str">
            <v>Archived</v>
          </cell>
          <cell r="L2442" t="str">
            <v>/</v>
          </cell>
          <cell r="M2442" t="str">
            <v>new</v>
          </cell>
          <cell r="N2442" t="str">
            <v>ARCHIVED</v>
          </cell>
          <cell r="O2442" t="b">
            <v>1</v>
          </cell>
          <cell r="P2442" t="str">
            <v>NA</v>
          </cell>
          <cell r="Q2442">
            <v>0</v>
          </cell>
        </row>
        <row r="2443">
          <cell r="B2443" t="str">
            <v>AVN-H04-B</v>
          </cell>
          <cell r="C2443" t="str">
            <v>Platinum For Isuzu DMAX D-MAX MUX MU-X GPS Nav Bluetooth Car Player Navigation Radio Stereo DVD</v>
          </cell>
          <cell r="D2443">
            <v>6.8</v>
          </cell>
          <cell r="E2443">
            <v>0.28999999999999998</v>
          </cell>
          <cell r="F2443">
            <v>0.38</v>
          </cell>
          <cell r="G2443">
            <v>0.28999999999999998</v>
          </cell>
          <cell r="H2443" t="str">
            <v>MASTEN</v>
          </cell>
          <cell r="I2443" t="str">
            <v>Navigation System</v>
          </cell>
          <cell r="J2443" t="str">
            <v>Navigation System</v>
          </cell>
          <cell r="K2443" t="str">
            <v>Archived</v>
          </cell>
          <cell r="L2443" t="str">
            <v>/</v>
          </cell>
          <cell r="M2443" t="str">
            <v>new</v>
          </cell>
          <cell r="N2443" t="str">
            <v>ARCHIVED</v>
          </cell>
          <cell r="O2443" t="b">
            <v>0</v>
          </cell>
          <cell r="P2443" t="str">
            <v>WISE SUCCESS(HK) TECHNOLOGY LIMITED</v>
          </cell>
          <cell r="Q2443">
            <v>0</v>
          </cell>
        </row>
        <row r="2444">
          <cell r="B2444" t="str">
            <v>AVN-H04-BS</v>
          </cell>
          <cell r="C2444" t="str">
            <v>Platinum For Isuzu DMAX D-MAX MUX MU-X GPS Nav Bluetooth Car Player Navigation Radio Stereo DVD</v>
          </cell>
          <cell r="D2444">
            <v>6.8</v>
          </cell>
          <cell r="E2444">
            <v>0.28999999999999998</v>
          </cell>
          <cell r="F2444">
            <v>0.38</v>
          </cell>
          <cell r="G2444">
            <v>0.28999999999999998</v>
          </cell>
          <cell r="H2444" t="str">
            <v>MASTEN</v>
          </cell>
          <cell r="I2444" t="str">
            <v>Navigation System</v>
          </cell>
          <cell r="J2444" t="str">
            <v>Navigation System</v>
          </cell>
          <cell r="K2444" t="str">
            <v>Archived</v>
          </cell>
          <cell r="L2444" t="str">
            <v>/</v>
          </cell>
          <cell r="M2444" t="str">
            <v>new</v>
          </cell>
          <cell r="N2444" t="str">
            <v>ARCHIVED</v>
          </cell>
          <cell r="O2444" t="b">
            <v>1</v>
          </cell>
          <cell r="P2444" t="str">
            <v>WISE SUCCESS(HK) TECHNOLOGY LIMITED</v>
          </cell>
          <cell r="Q2444">
            <v>0</v>
          </cell>
        </row>
        <row r="2445">
          <cell r="B2445" t="str">
            <v>AVN-H04-BS-US</v>
          </cell>
          <cell r="C2445" t="str">
            <v>Platinum For Isuzu DMAX D-MAX MUX MU-X GPS Nav Bluetooth Car Player Navigation Radio Stereo DVD AVN-H04-BS-US</v>
          </cell>
          <cell r="D2445">
            <v>6.8</v>
          </cell>
          <cell r="E2445">
            <v>0.28999999999999998</v>
          </cell>
          <cell r="F2445">
            <v>0.38</v>
          </cell>
          <cell r="G2445">
            <v>0.28999999999999998</v>
          </cell>
          <cell r="H2445" t="str">
            <v>MASTEN</v>
          </cell>
          <cell r="I2445" t="str">
            <v>Navigation System</v>
          </cell>
          <cell r="J2445" t="str">
            <v>Navigation System</v>
          </cell>
          <cell r="K2445" t="str">
            <v>Archived</v>
          </cell>
          <cell r="L2445" t="str">
            <v>/</v>
          </cell>
          <cell r="M2445" t="str">
            <v>new</v>
          </cell>
          <cell r="N2445" t="str">
            <v>ARCHIVED</v>
          </cell>
          <cell r="O2445" t="b">
            <v>1</v>
          </cell>
          <cell r="P2445" t="str">
            <v>WISE SUCCESS(HK) TECHNOLOGY LIMITED</v>
          </cell>
          <cell r="Q2445">
            <v>0</v>
          </cell>
        </row>
        <row r="2446">
          <cell r="B2446" t="str">
            <v>AVN-H14-B</v>
          </cell>
          <cell r="C2446" t="str">
            <v>Platinum For Isuzu DMAX D-MAX MUX MU-X GPS Nav Bluetooth Car Player Navigation Radio Stereo DVD AVN-H14-B</v>
          </cell>
          <cell r="D2446">
            <v>6.8</v>
          </cell>
          <cell r="E2446">
            <v>0.28999999999999998</v>
          </cell>
          <cell r="F2446">
            <v>0.38</v>
          </cell>
          <cell r="G2446">
            <v>0.28999999999999998</v>
          </cell>
          <cell r="H2446" t="str">
            <v>MASTEN</v>
          </cell>
          <cell r="I2446" t="str">
            <v>Navigation System</v>
          </cell>
          <cell r="J2446" t="str">
            <v>Navigation System</v>
          </cell>
          <cell r="K2446" t="str">
            <v>Archived</v>
          </cell>
          <cell r="L2446" t="str">
            <v>/</v>
          </cell>
          <cell r="M2446" t="str">
            <v>new</v>
          </cell>
          <cell r="N2446" t="str">
            <v>LIVE</v>
          </cell>
          <cell r="O2446" t="b">
            <v>0</v>
          </cell>
          <cell r="P2446" t="str">
            <v>WISE SUCCESS(HK) TECHNOLOGY LIMITED</v>
          </cell>
          <cell r="Q2446">
            <v>0</v>
          </cell>
        </row>
        <row r="2447">
          <cell r="B2447" t="str">
            <v>AVN-H14-BS</v>
          </cell>
          <cell r="C2447" t="str">
            <v>Platinum For Isuzu DMAX D-MAX MUX MU-X GPS Nav Bluetooth Car Player Navigation Radio Stereo DVD AVN-H14-BS</v>
          </cell>
          <cell r="D2447">
            <v>6.8</v>
          </cell>
          <cell r="E2447">
            <v>0.28999999999999998</v>
          </cell>
          <cell r="F2447">
            <v>0.38</v>
          </cell>
          <cell r="G2447">
            <v>0.28999999999999998</v>
          </cell>
          <cell r="H2447" t="str">
            <v>MASTEN</v>
          </cell>
          <cell r="I2447" t="str">
            <v>Navigation System</v>
          </cell>
          <cell r="J2447" t="str">
            <v>Navigation System</v>
          </cell>
          <cell r="K2447" t="str">
            <v>Archived</v>
          </cell>
          <cell r="L2447" t="str">
            <v>/</v>
          </cell>
          <cell r="M2447" t="str">
            <v>new</v>
          </cell>
          <cell r="N2447" t="str">
            <v>ARCHIVED</v>
          </cell>
          <cell r="O2447" t="b">
            <v>1</v>
          </cell>
          <cell r="P2447" t="str">
            <v>WISE SUCCESS(HK) TECHNOLOGY LIMITED</v>
          </cell>
          <cell r="Q2447">
            <v>0</v>
          </cell>
        </row>
        <row r="2448">
          <cell r="B2448" t="str">
            <v>AVN-H04-BC</v>
          </cell>
          <cell r="C2448" t="str">
            <v>Platinum For Isuzu DMAX D-MAX MUX MU-X GPS Nav Bluetooth Car Player Navigation Radio Stereo DVD Inc CAM</v>
          </cell>
          <cell r="D2448">
            <v>6.8</v>
          </cell>
          <cell r="E2448">
            <v>0.28999999999999998</v>
          </cell>
          <cell r="F2448">
            <v>0.38</v>
          </cell>
          <cell r="G2448">
            <v>0.28999999999999998</v>
          </cell>
          <cell r="H2448" t="str">
            <v>MASTEN</v>
          </cell>
          <cell r="I2448" t="str">
            <v>Navigation System</v>
          </cell>
          <cell r="J2448" t="str">
            <v>Navigation System</v>
          </cell>
          <cell r="K2448" t="str">
            <v>Archived</v>
          </cell>
          <cell r="L2448" t="str">
            <v>/</v>
          </cell>
          <cell r="M2448" t="str">
            <v>new</v>
          </cell>
          <cell r="N2448" t="str">
            <v>ARCHIVED</v>
          </cell>
          <cell r="O2448" t="b">
            <v>1</v>
          </cell>
          <cell r="P2448" t="str">
            <v>WISE SUCCESS(HK) TECHNOLOGY LIMITED</v>
          </cell>
          <cell r="Q2448">
            <v>0</v>
          </cell>
        </row>
        <row r="2449">
          <cell r="B2449" t="str">
            <v>AVN-H04-BC-US</v>
          </cell>
          <cell r="C2449" t="str">
            <v>Platinum For Isuzu DMAX D-MAX MUX MU-X GPS Nav Bluetooth Car Player Navigation Radio Stereo DVD Inc CAM</v>
          </cell>
          <cell r="D2449">
            <v>6.8</v>
          </cell>
          <cell r="E2449">
            <v>0.28999999999999998</v>
          </cell>
          <cell r="F2449">
            <v>0.38</v>
          </cell>
          <cell r="G2449">
            <v>0.28999999999999998</v>
          </cell>
          <cell r="H2449" t="str">
            <v>MASTEN</v>
          </cell>
          <cell r="I2449" t="str">
            <v>Navigation System</v>
          </cell>
          <cell r="J2449" t="str">
            <v>Navigation System</v>
          </cell>
          <cell r="K2449" t="str">
            <v>Archived</v>
          </cell>
          <cell r="L2449" t="str">
            <v>/</v>
          </cell>
          <cell r="M2449" t="str">
            <v>new</v>
          </cell>
          <cell r="N2449" t="str">
            <v>ARCHIVED</v>
          </cell>
          <cell r="O2449" t="b">
            <v>1</v>
          </cell>
          <cell r="P2449" t="str">
            <v>WISE SUCCESS(HK) TECHNOLOGY LIMITED</v>
          </cell>
          <cell r="Q2449">
            <v>0</v>
          </cell>
        </row>
        <row r="2450">
          <cell r="B2450" t="str">
            <v>AVN-H14-BC</v>
          </cell>
          <cell r="C2450" t="str">
            <v>Platinum For Isuzu DMAX D-MAX MUX MU-X GPS Nav Bluetooth Car Player Navigation Radio Stereo DVD Inc CAM AVN-H14-BC</v>
          </cell>
          <cell r="D2450">
            <v>6.8</v>
          </cell>
          <cell r="E2450">
            <v>0.28999999999999998</v>
          </cell>
          <cell r="F2450">
            <v>0.38</v>
          </cell>
          <cell r="G2450">
            <v>0.28999999999999998</v>
          </cell>
          <cell r="H2450" t="str">
            <v>MASTEN</v>
          </cell>
          <cell r="I2450" t="str">
            <v>Navigation System</v>
          </cell>
          <cell r="J2450" t="str">
            <v>Navigation System</v>
          </cell>
          <cell r="K2450" t="str">
            <v>Archived</v>
          </cell>
          <cell r="L2450" t="str">
            <v>/</v>
          </cell>
          <cell r="M2450" t="str">
            <v>new</v>
          </cell>
          <cell r="N2450" t="str">
            <v>ARCHIVED</v>
          </cell>
          <cell r="O2450" t="b">
            <v>1</v>
          </cell>
          <cell r="P2450" t="str">
            <v>WISE SUCCESS(HK) TECHNOLOGY LIMITED</v>
          </cell>
          <cell r="Q2450">
            <v>0</v>
          </cell>
        </row>
        <row r="2451">
          <cell r="B2451" t="str">
            <v>C435</v>
          </cell>
          <cell r="C2451" t="str">
            <v>Platinum For Isuzu GPS Nav Bluetooth Car Player Navigation Radio Stereo DVD</v>
          </cell>
          <cell r="D2451">
            <v>6.8</v>
          </cell>
          <cell r="E2451">
            <v>0.28999999999999998</v>
          </cell>
          <cell r="F2451">
            <v>0.38</v>
          </cell>
          <cell r="G2451">
            <v>0.28999999999999998</v>
          </cell>
          <cell r="H2451" t="str">
            <v>MASTEN</v>
          </cell>
          <cell r="I2451" t="str">
            <v>Navigation System</v>
          </cell>
          <cell r="J2451" t="str">
            <v>Navigation System</v>
          </cell>
          <cell r="K2451" t="str">
            <v>Archived</v>
          </cell>
          <cell r="L2451" t="str">
            <v>/</v>
          </cell>
          <cell r="M2451" t="str">
            <v>new</v>
          </cell>
          <cell r="N2451" t="str">
            <v>ARCHIVED</v>
          </cell>
          <cell r="O2451" t="b">
            <v>1</v>
          </cell>
          <cell r="P2451" t="str">
            <v>NA</v>
          </cell>
          <cell r="Q2451">
            <v>0</v>
          </cell>
        </row>
        <row r="2452">
          <cell r="B2452" t="str">
            <v>AVNP-IDFC</v>
          </cell>
          <cell r="C2452" t="str">
            <v>Platinum For Iveco Daily 09-15 GPS Bluetooth Car Player Navigation Radio Stereo DVD Inc CAM &amp; FAS</v>
          </cell>
          <cell r="D2452">
            <v>4.22</v>
          </cell>
          <cell r="E2452">
            <v>0.23</v>
          </cell>
          <cell r="F2452">
            <v>0.23</v>
          </cell>
          <cell r="G2452">
            <v>0.23</v>
          </cell>
          <cell r="H2452" t="str">
            <v>MASTEN</v>
          </cell>
          <cell r="I2452" t="str">
            <v>Navigation System</v>
          </cell>
          <cell r="J2452" t="str">
            <v>Navigation System</v>
          </cell>
          <cell r="K2452" t="str">
            <v>Archived</v>
          </cell>
          <cell r="L2452" t="str">
            <v>/</v>
          </cell>
          <cell r="M2452" t="str">
            <v>new</v>
          </cell>
          <cell r="N2452" t="str">
            <v>ARCHIVED</v>
          </cell>
          <cell r="O2452" t="b">
            <v>1</v>
          </cell>
          <cell r="P2452" t="str">
            <v>WISE SUCCESS(HK) TECHNOLOGY LIMITED</v>
          </cell>
          <cell r="Q2452">
            <v>0</v>
          </cell>
        </row>
        <row r="2453">
          <cell r="B2453" t="str">
            <v>AVNP-IDF</v>
          </cell>
          <cell r="C2453" t="str">
            <v>Platinum For Iveco Daily 09-15 GPS Bluetooth Car Player Navigation Radio Stereo DVD Inc Fascia</v>
          </cell>
          <cell r="D2453">
            <v>4.22</v>
          </cell>
          <cell r="E2453">
            <v>0.23</v>
          </cell>
          <cell r="F2453">
            <v>0.23</v>
          </cell>
          <cell r="G2453">
            <v>0.23</v>
          </cell>
          <cell r="H2453" t="str">
            <v>MASTEN</v>
          </cell>
          <cell r="I2453" t="str">
            <v>Navigation System</v>
          </cell>
          <cell r="J2453" t="str">
            <v>Navigation System</v>
          </cell>
          <cell r="K2453" t="str">
            <v>Archived</v>
          </cell>
          <cell r="L2453" t="str">
            <v>/</v>
          </cell>
          <cell r="M2453" t="str">
            <v>new</v>
          </cell>
          <cell r="N2453" t="str">
            <v>ARCHIVED</v>
          </cell>
          <cell r="O2453" t="b">
            <v>1</v>
          </cell>
          <cell r="P2453" t="str">
            <v>WISE SUCCESS(HK) TECHNOLOGY LIMITED</v>
          </cell>
          <cell r="Q2453">
            <v>0</v>
          </cell>
        </row>
        <row r="2454">
          <cell r="B2454" t="str">
            <v>AVNP-MPBFC</v>
          </cell>
          <cell r="C2454" t="str">
            <v>Platinum For Mazda BT-50 and For Ford Ranger 06-11 GPS Bluetooth GPS Car Player Navigation Radio Stereo DVD Inc CAM &amp; FAS</v>
          </cell>
          <cell r="D2454">
            <v>4.22</v>
          </cell>
          <cell r="E2454">
            <v>0.23</v>
          </cell>
          <cell r="F2454">
            <v>0.23</v>
          </cell>
          <cell r="G2454">
            <v>0.23</v>
          </cell>
          <cell r="H2454" t="str">
            <v>MASTEN</v>
          </cell>
          <cell r="I2454" t="str">
            <v>Navigation System</v>
          </cell>
          <cell r="J2454" t="str">
            <v>Navigation System</v>
          </cell>
          <cell r="K2454" t="str">
            <v>Archived</v>
          </cell>
          <cell r="L2454" t="str">
            <v>/</v>
          </cell>
          <cell r="M2454" t="str">
            <v>new</v>
          </cell>
          <cell r="N2454" t="str">
            <v>ARCHIVED</v>
          </cell>
          <cell r="O2454" t="b">
            <v>1</v>
          </cell>
          <cell r="P2454" t="str">
            <v>WISE SUCCESS(HK) TECHNOLOGY LIMITED</v>
          </cell>
          <cell r="Q2454">
            <v>0</v>
          </cell>
        </row>
        <row r="2455">
          <cell r="B2455" t="str">
            <v>AVNP-MPBF</v>
          </cell>
          <cell r="C2455" t="str">
            <v>Platinum For Mazda BT-50 For Ford Ranger 06-11 GPS Bluetooth Car Player Navigation Radio Stereo DVD Inc FAS</v>
          </cell>
          <cell r="D2455">
            <v>4.22</v>
          </cell>
          <cell r="E2455">
            <v>0.23</v>
          </cell>
          <cell r="F2455">
            <v>0.23</v>
          </cell>
          <cell r="G2455">
            <v>0.23</v>
          </cell>
          <cell r="H2455" t="str">
            <v>MASTEN</v>
          </cell>
          <cell r="I2455" t="str">
            <v>Navigation System</v>
          </cell>
          <cell r="J2455" t="str">
            <v>Navigation System</v>
          </cell>
          <cell r="K2455" t="str">
            <v>Archived</v>
          </cell>
          <cell r="L2455" t="str">
            <v>/</v>
          </cell>
          <cell r="M2455" t="str">
            <v>new</v>
          </cell>
          <cell r="N2455" t="str">
            <v>ARCHIVED</v>
          </cell>
          <cell r="O2455" t="b">
            <v>1</v>
          </cell>
          <cell r="P2455" t="str">
            <v>WISE SUCCESS(HK) TECHNOLOGY LIMITED</v>
          </cell>
          <cell r="Q2455">
            <v>0</v>
          </cell>
        </row>
        <row r="2456">
          <cell r="B2456" t="str">
            <v>AVN-M05</v>
          </cell>
          <cell r="C2456" t="str">
            <v>Platinum For Mazda CX7 Series 2 Nav Bluetooth Car Player Navigation Radio Stereo DVD</v>
          </cell>
          <cell r="D2456">
            <v>4.8</v>
          </cell>
          <cell r="E2456">
            <v>0.28999999999999998</v>
          </cell>
          <cell r="F2456">
            <v>0.33</v>
          </cell>
          <cell r="G2456">
            <v>0.23</v>
          </cell>
          <cell r="H2456" t="str">
            <v>MASTEN</v>
          </cell>
          <cell r="I2456" t="str">
            <v>Navigation System</v>
          </cell>
          <cell r="J2456" t="str">
            <v>Navigation System</v>
          </cell>
          <cell r="K2456" t="str">
            <v>Archived</v>
          </cell>
          <cell r="L2456" t="str">
            <v>/</v>
          </cell>
          <cell r="M2456" t="str">
            <v>new</v>
          </cell>
          <cell r="N2456" t="str">
            <v>ARCHIVED</v>
          </cell>
          <cell r="O2456" t="b">
            <v>0</v>
          </cell>
          <cell r="P2456" t="str">
            <v>WISE SUCCESS(HK) TECHNOLOGY LIMITED</v>
          </cell>
          <cell r="Q2456">
            <v>0</v>
          </cell>
        </row>
        <row r="2457">
          <cell r="B2457" t="str">
            <v>AVN-MB01</v>
          </cell>
          <cell r="C2457" t="str">
            <v>Platinum For Mercedes-Benz A B Class Sprinter Viano Vito 05-13 GPS Bluetooth Car Player Navigation Radio Stereo DVD</v>
          </cell>
          <cell r="D2457">
            <v>4.8</v>
          </cell>
          <cell r="E2457">
            <v>0.28999999999999998</v>
          </cell>
          <cell r="F2457">
            <v>0.33</v>
          </cell>
          <cell r="G2457">
            <v>0.23</v>
          </cell>
          <cell r="H2457" t="str">
            <v>MASTEN</v>
          </cell>
          <cell r="I2457" t="str">
            <v>Navigation System</v>
          </cell>
          <cell r="J2457" t="str">
            <v>Navigation System</v>
          </cell>
          <cell r="K2457" t="str">
            <v>Archived</v>
          </cell>
          <cell r="L2457" t="str">
            <v>/</v>
          </cell>
          <cell r="M2457" t="str">
            <v>new</v>
          </cell>
          <cell r="N2457" t="str">
            <v>ARCHIVED</v>
          </cell>
          <cell r="O2457" t="b">
            <v>0</v>
          </cell>
          <cell r="P2457" t="str">
            <v>NA</v>
          </cell>
          <cell r="Q2457">
            <v>0</v>
          </cell>
        </row>
        <row r="2458">
          <cell r="B2458" t="str">
            <v>AVN-MB01C</v>
          </cell>
          <cell r="C2458" t="str">
            <v>Platinum For Mercedes-Benz A B Class Sprinter Viano Vito For Volkswagen VW Crafter 05-13 GPS</v>
          </cell>
          <cell r="D2458">
            <v>4.8</v>
          </cell>
          <cell r="E2458">
            <v>0.28999999999999998</v>
          </cell>
          <cell r="F2458">
            <v>0.33</v>
          </cell>
          <cell r="G2458">
            <v>0.23</v>
          </cell>
          <cell r="H2458" t="str">
            <v>MASTEN</v>
          </cell>
          <cell r="I2458" t="str">
            <v>Navigation System</v>
          </cell>
          <cell r="J2458" t="str">
            <v>Navigation System</v>
          </cell>
          <cell r="K2458" t="str">
            <v>Archived</v>
          </cell>
          <cell r="L2458" t="str">
            <v>/</v>
          </cell>
          <cell r="M2458" t="str">
            <v>new</v>
          </cell>
          <cell r="N2458" t="str">
            <v>ARCHIVED</v>
          </cell>
          <cell r="O2458" t="b">
            <v>1</v>
          </cell>
          <cell r="P2458" t="str">
            <v>WISE SUCCESS(HK) TECHNOLOGY LIMITED</v>
          </cell>
          <cell r="Q2458">
            <v>0</v>
          </cell>
        </row>
        <row r="2459">
          <cell r="B2459" t="str">
            <v>AVN-MB01S</v>
          </cell>
          <cell r="C2459" t="str">
            <v>Platinum For Mercedes-Benz A B Class Sprinter Viano Vito For Volkswagen VW Crafter 05-13 GPS</v>
          </cell>
          <cell r="D2459">
            <v>4.8</v>
          </cell>
          <cell r="E2459">
            <v>0.28999999999999998</v>
          </cell>
          <cell r="F2459">
            <v>0.33</v>
          </cell>
          <cell r="G2459">
            <v>0.23</v>
          </cell>
          <cell r="H2459" t="str">
            <v>MASTEN</v>
          </cell>
          <cell r="I2459" t="str">
            <v>Navigation System</v>
          </cell>
          <cell r="J2459" t="str">
            <v>Navigation System</v>
          </cell>
          <cell r="K2459" t="str">
            <v>Archived</v>
          </cell>
          <cell r="L2459" t="str">
            <v>/</v>
          </cell>
          <cell r="M2459" t="str">
            <v>new</v>
          </cell>
          <cell r="N2459" t="str">
            <v>ARCHIVED</v>
          </cell>
          <cell r="O2459" t="b">
            <v>1</v>
          </cell>
          <cell r="P2459" t="str">
            <v>WISE SUCCESS(HK) TECHNOLOGY LIMITED</v>
          </cell>
          <cell r="Q2459">
            <v>0</v>
          </cell>
        </row>
        <row r="2460">
          <cell r="B2460" t="str">
            <v>AVN-MAS</v>
          </cell>
          <cell r="C2460" t="str">
            <v>Platinum For Mitsubishi ASX XA 10-14 Peugeot 4008 GPS Bluetooth Car Player Navigation Radio Stereo DVD</v>
          </cell>
          <cell r="D2460">
            <v>6.5</v>
          </cell>
          <cell r="E2460">
            <v>0.34</v>
          </cell>
          <cell r="F2460">
            <v>0.4</v>
          </cell>
          <cell r="G2460">
            <v>0.28000000000000003</v>
          </cell>
          <cell r="H2460" t="str">
            <v>MASTEN</v>
          </cell>
          <cell r="I2460" t="str">
            <v>Navigation System</v>
          </cell>
          <cell r="J2460" t="str">
            <v>Navigation System</v>
          </cell>
          <cell r="K2460" t="str">
            <v>Archived</v>
          </cell>
          <cell r="L2460" t="str">
            <v>/</v>
          </cell>
          <cell r="M2460" t="str">
            <v>new</v>
          </cell>
          <cell r="N2460" t="str">
            <v>ARCHIVED</v>
          </cell>
          <cell r="O2460" t="b">
            <v>0</v>
          </cell>
          <cell r="P2460" t="str">
            <v>WISE SUCCESS(HK) TECHNOLOGY LIMITED</v>
          </cell>
          <cell r="Q2460">
            <v>0</v>
          </cell>
        </row>
        <row r="2461">
          <cell r="B2461" t="str">
            <v>AVN-M04C</v>
          </cell>
          <cell r="C2461" t="str">
            <v>Platinum For Mitsubishi Lancer CJ 07-14 GPS Bluetooth Car Player Navigation Radio Stereo DVD</v>
          </cell>
          <cell r="D2461">
            <v>5.8</v>
          </cell>
          <cell r="E2461">
            <v>0.35</v>
          </cell>
          <cell r="F2461">
            <v>0.47</v>
          </cell>
          <cell r="G2461">
            <v>0.28999999999999998</v>
          </cell>
          <cell r="H2461" t="str">
            <v>MASTEN</v>
          </cell>
          <cell r="I2461" t="str">
            <v>Navigation System</v>
          </cell>
          <cell r="J2461" t="str">
            <v>Navigation System</v>
          </cell>
          <cell r="K2461" t="str">
            <v>Archived</v>
          </cell>
          <cell r="L2461" t="str">
            <v>/</v>
          </cell>
          <cell r="M2461" t="str">
            <v>new</v>
          </cell>
          <cell r="N2461" t="str">
            <v>ARCHIVED</v>
          </cell>
          <cell r="O2461" t="b">
            <v>1</v>
          </cell>
          <cell r="P2461" t="str">
            <v>WISE SUCCESS(HK) TECHNOLOGY LIMITED</v>
          </cell>
          <cell r="Q2461">
            <v>0</v>
          </cell>
        </row>
        <row r="2462">
          <cell r="B2462" t="str">
            <v>AVN-M04</v>
          </cell>
          <cell r="C2462" t="str">
            <v>Platinum For Mitsubishi Lancer CJ 07-14 GPS Bluetooth Car Player Navigation Radio Stereo DVD</v>
          </cell>
          <cell r="D2462">
            <v>5.8</v>
          </cell>
          <cell r="E2462">
            <v>0.35</v>
          </cell>
          <cell r="F2462">
            <v>0.47</v>
          </cell>
          <cell r="G2462">
            <v>0.28999999999999998</v>
          </cell>
          <cell r="H2462" t="str">
            <v>MASTEN</v>
          </cell>
          <cell r="I2462" t="str">
            <v>Navigation System</v>
          </cell>
          <cell r="J2462" t="str">
            <v>Navigation System</v>
          </cell>
          <cell r="K2462" t="str">
            <v>Archived</v>
          </cell>
          <cell r="L2462" t="str">
            <v>/</v>
          </cell>
          <cell r="M2462" t="str">
            <v>new</v>
          </cell>
          <cell r="N2462" t="str">
            <v>ARCHIVED</v>
          </cell>
          <cell r="O2462" t="b">
            <v>0</v>
          </cell>
          <cell r="P2462" t="str">
            <v>WISE SUCCESS(HK) TECHNOLOGY LIMITED</v>
          </cell>
          <cell r="Q2462">
            <v>0</v>
          </cell>
        </row>
        <row r="2463">
          <cell r="B2463" t="str">
            <v>AVN-M04S-US</v>
          </cell>
          <cell r="C2463" t="str">
            <v>Platinum For Mitsubishi Lancer CJ 07-14 GPS Bluetooth Car Player Navigation Radio Stereo DVD</v>
          </cell>
          <cell r="D2463">
            <v>5.8</v>
          </cell>
          <cell r="E2463">
            <v>0.35</v>
          </cell>
          <cell r="F2463">
            <v>0.47</v>
          </cell>
          <cell r="G2463">
            <v>0.28999999999999998</v>
          </cell>
          <cell r="H2463" t="str">
            <v>MASTEN</v>
          </cell>
          <cell r="I2463" t="str">
            <v>Navigation System</v>
          </cell>
          <cell r="J2463" t="str">
            <v>Navigation System</v>
          </cell>
          <cell r="K2463" t="str">
            <v>Archived</v>
          </cell>
          <cell r="L2463" t="str">
            <v>/</v>
          </cell>
          <cell r="M2463" t="str">
            <v>new</v>
          </cell>
          <cell r="N2463" t="str">
            <v>ARCHIVED</v>
          </cell>
          <cell r="O2463" t="b">
            <v>1</v>
          </cell>
          <cell r="P2463" t="str">
            <v>WISE SUCCESS(HK) TECHNOLOGY LIMITED</v>
          </cell>
          <cell r="Q2463">
            <v>0</v>
          </cell>
        </row>
        <row r="2464">
          <cell r="B2464" t="str">
            <v>AVN-M03C</v>
          </cell>
          <cell r="C2464" t="str">
            <v>Platinum For Mitsubishi Outlander Lancer ASX Triton Peugeot</v>
          </cell>
          <cell r="D2464">
            <v>4.0999999999999996</v>
          </cell>
          <cell r="E2464">
            <v>0.28000000000000003</v>
          </cell>
          <cell r="F2464">
            <v>0.28999999999999998</v>
          </cell>
          <cell r="G2464">
            <v>0.2</v>
          </cell>
          <cell r="H2464" t="str">
            <v>MASTEN</v>
          </cell>
          <cell r="I2464" t="str">
            <v>Navigation System</v>
          </cell>
          <cell r="J2464" t="str">
            <v>Navigation System</v>
          </cell>
          <cell r="K2464" t="str">
            <v>Archived</v>
          </cell>
          <cell r="L2464" t="str">
            <v>/</v>
          </cell>
          <cell r="M2464" t="str">
            <v>new</v>
          </cell>
          <cell r="N2464" t="str">
            <v>ARCHIVED</v>
          </cell>
          <cell r="O2464" t="b">
            <v>1</v>
          </cell>
          <cell r="P2464" t="str">
            <v>WISE SUCCESS(HK) TECHNOLOGY LIMITED</v>
          </cell>
          <cell r="Q2464">
            <v>0</v>
          </cell>
        </row>
        <row r="2465">
          <cell r="B2465" t="str">
            <v>AVN-M03S</v>
          </cell>
          <cell r="C2465" t="str">
            <v>Platinum For Mitsubishi Outlander Lancer ASX Triton Peugeot</v>
          </cell>
          <cell r="D2465">
            <v>4.0999999999999996</v>
          </cell>
          <cell r="E2465">
            <v>0.28000000000000003</v>
          </cell>
          <cell r="F2465">
            <v>0.28999999999999998</v>
          </cell>
          <cell r="G2465">
            <v>0.2</v>
          </cell>
          <cell r="H2465" t="str">
            <v>MASTEN</v>
          </cell>
          <cell r="I2465" t="str">
            <v>Navigation System</v>
          </cell>
          <cell r="J2465" t="str">
            <v>Navigation System</v>
          </cell>
          <cell r="K2465" t="str">
            <v>Archived</v>
          </cell>
          <cell r="L2465" t="str">
            <v>/</v>
          </cell>
          <cell r="M2465" t="str">
            <v>new</v>
          </cell>
          <cell r="N2465" t="str">
            <v>ARCHIVED</v>
          </cell>
          <cell r="O2465" t="b">
            <v>1</v>
          </cell>
          <cell r="P2465" t="str">
            <v>WISE SUCCESS(HK) TECHNOLOGY LIMITED</v>
          </cell>
          <cell r="Q2465">
            <v>0</v>
          </cell>
        </row>
        <row r="2466">
          <cell r="B2466" t="str">
            <v>AVN-M03</v>
          </cell>
          <cell r="C2466" t="str">
            <v>Platinum For Mitsubishi Outlander Lancer ASX Triton Peugeot 4008</v>
          </cell>
          <cell r="D2466">
            <v>4.0999999999999996</v>
          </cell>
          <cell r="E2466">
            <v>0.28000000000000003</v>
          </cell>
          <cell r="F2466">
            <v>0.28999999999999998</v>
          </cell>
          <cell r="G2466">
            <v>0.2</v>
          </cell>
          <cell r="H2466" t="str">
            <v>MASTEN</v>
          </cell>
          <cell r="I2466" t="str">
            <v>Navigation System</v>
          </cell>
          <cell r="J2466" t="str">
            <v>Navigation System</v>
          </cell>
          <cell r="K2466" t="str">
            <v>Archived</v>
          </cell>
          <cell r="L2466" t="str">
            <v>/</v>
          </cell>
          <cell r="M2466" t="str">
            <v>new</v>
          </cell>
          <cell r="N2466" t="str">
            <v>ARCHIVED</v>
          </cell>
          <cell r="O2466" t="b">
            <v>0</v>
          </cell>
          <cell r="P2466" t="str">
            <v>WISE SUCCESS(HK) TECHNOLOGY LIMITED</v>
          </cell>
          <cell r="Q2466">
            <v>0</v>
          </cell>
        </row>
        <row r="2467">
          <cell r="B2467" t="str">
            <v>AVN-M01</v>
          </cell>
          <cell r="C2467" t="str">
            <v>Platinum For Mitsubishi Outlander ZG ZH 06-12 Peugeot 4007 GPS Bluetooth Car Player Navigation Radio Stereo DVD</v>
          </cell>
          <cell r="D2467">
            <v>6.8</v>
          </cell>
          <cell r="E2467">
            <v>0.28999999999999998</v>
          </cell>
          <cell r="F2467">
            <v>0.38</v>
          </cell>
          <cell r="G2467">
            <v>0.28999999999999998</v>
          </cell>
          <cell r="H2467" t="str">
            <v>MASTEN</v>
          </cell>
          <cell r="I2467" t="str">
            <v>Navigation System</v>
          </cell>
          <cell r="J2467" t="str">
            <v>Navigation System</v>
          </cell>
          <cell r="K2467" t="str">
            <v>Archived</v>
          </cell>
          <cell r="L2467" t="str">
            <v>/</v>
          </cell>
          <cell r="M2467" t="str">
            <v>new</v>
          </cell>
          <cell r="N2467" t="str">
            <v>ARCHIVED</v>
          </cell>
          <cell r="O2467" t="b">
            <v>0</v>
          </cell>
          <cell r="P2467" t="str">
            <v>WISE SUCCESS(HK) TECHNOLOGY LIMITED</v>
          </cell>
          <cell r="Q2467">
            <v>0</v>
          </cell>
        </row>
        <row r="2468">
          <cell r="B2468" t="str">
            <v>AVN-M02</v>
          </cell>
          <cell r="C2468" t="str">
            <v>Platinum For Mitsubishi Triton ML MN Challenger PB 06-14 GPS Bluetooth Car Player Navigation Radio Stereo DVD</v>
          </cell>
          <cell r="D2468">
            <v>4.8</v>
          </cell>
          <cell r="E2468">
            <v>0.28999999999999998</v>
          </cell>
          <cell r="F2468">
            <v>0.33</v>
          </cell>
          <cell r="G2468">
            <v>0.23</v>
          </cell>
          <cell r="H2468" t="str">
            <v>MASTEN</v>
          </cell>
          <cell r="I2468" t="str">
            <v>Navigation System</v>
          </cell>
          <cell r="J2468" t="str">
            <v>Navigation System</v>
          </cell>
          <cell r="K2468" t="str">
            <v>Archived</v>
          </cell>
          <cell r="L2468" t="str">
            <v>/</v>
          </cell>
          <cell r="M2468" t="str">
            <v>new</v>
          </cell>
          <cell r="N2468" t="str">
            <v>ARCHIVED</v>
          </cell>
          <cell r="O2468" t="b">
            <v>0</v>
          </cell>
          <cell r="P2468" t="str">
            <v>WISE SUCCESS(HK) TECHNOLOGY LIMITED</v>
          </cell>
          <cell r="Q2468">
            <v>0</v>
          </cell>
        </row>
        <row r="2469">
          <cell r="B2469" t="str">
            <v>AVN-M02S</v>
          </cell>
          <cell r="C2469" t="str">
            <v>Platinum For Mitsubishi Triton ML MN Challenger PB 06-14 GPS Bluetooth Car Player Navigation Radio Stereo DVD</v>
          </cell>
          <cell r="D2469">
            <v>4.8</v>
          </cell>
          <cell r="E2469">
            <v>0.28999999999999998</v>
          </cell>
          <cell r="F2469">
            <v>0.33</v>
          </cell>
          <cell r="G2469">
            <v>0.23</v>
          </cell>
          <cell r="H2469" t="str">
            <v>MASTEN</v>
          </cell>
          <cell r="I2469" t="str">
            <v>Navigation System</v>
          </cell>
          <cell r="J2469" t="str">
            <v>Navigation System</v>
          </cell>
          <cell r="K2469" t="str">
            <v>Archived</v>
          </cell>
          <cell r="L2469" t="str">
            <v>/</v>
          </cell>
          <cell r="M2469" t="str">
            <v>new</v>
          </cell>
          <cell r="N2469" t="str">
            <v>ARCHIVED</v>
          </cell>
          <cell r="O2469" t="b">
            <v>1</v>
          </cell>
          <cell r="P2469" t="str">
            <v>WISE SUCCESS(HK) TECHNOLOGY LIMITED</v>
          </cell>
          <cell r="Q2469">
            <v>0</v>
          </cell>
        </row>
        <row r="2470">
          <cell r="B2470" t="str">
            <v>AVN-M02C</v>
          </cell>
          <cell r="C2470" t="str">
            <v>Platinum For Mitsubishi Triton ML MN Challenger PB 06-14 GPS Bluetooth Car Player Navigation Radio Stereo DVD Inc CAM</v>
          </cell>
          <cell r="D2470">
            <v>4.8</v>
          </cell>
          <cell r="E2470">
            <v>0.28999999999999998</v>
          </cell>
          <cell r="F2470">
            <v>0.33</v>
          </cell>
          <cell r="G2470">
            <v>0.23</v>
          </cell>
          <cell r="H2470" t="str">
            <v>MASTEN</v>
          </cell>
          <cell r="I2470" t="str">
            <v>Navigation System</v>
          </cell>
          <cell r="J2470" t="str">
            <v>Navigation System</v>
          </cell>
          <cell r="K2470" t="str">
            <v>Archived</v>
          </cell>
          <cell r="L2470" t="str">
            <v>/</v>
          </cell>
          <cell r="M2470" t="str">
            <v>new</v>
          </cell>
          <cell r="N2470" t="str">
            <v>ARCHIVED</v>
          </cell>
          <cell r="O2470" t="b">
            <v>1</v>
          </cell>
          <cell r="P2470" t="str">
            <v>WISE SUCCESS(HK) TECHNOLOGY LIMITED</v>
          </cell>
          <cell r="Q2470">
            <v>0</v>
          </cell>
        </row>
        <row r="2471">
          <cell r="B2471" t="str">
            <v>AVN-S06</v>
          </cell>
          <cell r="C2471" t="str">
            <v>Platinum For Subaru Forester Impreza WRX 07-13 GPS Bluetooth Car Player Navigation Radio Stereo DVD</v>
          </cell>
          <cell r="D2471">
            <v>4.0999999999999996</v>
          </cell>
          <cell r="E2471">
            <v>0.28000000000000003</v>
          </cell>
          <cell r="F2471">
            <v>0.28999999999999998</v>
          </cell>
          <cell r="G2471">
            <v>0.2</v>
          </cell>
          <cell r="H2471" t="str">
            <v>MASTEN</v>
          </cell>
          <cell r="I2471" t="str">
            <v>Navigation System</v>
          </cell>
          <cell r="J2471" t="str">
            <v>Navigation System</v>
          </cell>
          <cell r="K2471" t="str">
            <v>Archived</v>
          </cell>
          <cell r="L2471" t="str">
            <v>/</v>
          </cell>
          <cell r="M2471" t="str">
            <v>new</v>
          </cell>
          <cell r="N2471" t="str">
            <v>ARCHIVED</v>
          </cell>
          <cell r="O2471" t="b">
            <v>0</v>
          </cell>
          <cell r="P2471" t="str">
            <v>WISE SUCCESS(HK) TECHNOLOGY LIMITED</v>
          </cell>
          <cell r="Q2471">
            <v>0</v>
          </cell>
        </row>
        <row r="2472">
          <cell r="B2472" t="str">
            <v>AVN-S06S</v>
          </cell>
          <cell r="C2472" t="str">
            <v>Platinum For Subaru Forester Impreza WRX 07-13 GPS Bluetooth Car Player Navigation Radio Stereo DVD</v>
          </cell>
          <cell r="D2472">
            <v>4.0999999999999996</v>
          </cell>
          <cell r="E2472">
            <v>0.28000000000000003</v>
          </cell>
          <cell r="F2472">
            <v>0.28999999999999998</v>
          </cell>
          <cell r="G2472">
            <v>0.2</v>
          </cell>
          <cell r="H2472" t="str">
            <v>MASTEN</v>
          </cell>
          <cell r="I2472" t="str">
            <v>Navigation System</v>
          </cell>
          <cell r="J2472" t="str">
            <v>Navigation System</v>
          </cell>
          <cell r="K2472" t="str">
            <v>Archived</v>
          </cell>
          <cell r="L2472" t="str">
            <v>/</v>
          </cell>
          <cell r="M2472" t="str">
            <v>new</v>
          </cell>
          <cell r="N2472" t="str">
            <v>ARCHIVED</v>
          </cell>
          <cell r="O2472" t="b">
            <v>1</v>
          </cell>
          <cell r="P2472" t="str">
            <v>WISE SUCCESS(HK) TECHNOLOGY LIMITED</v>
          </cell>
          <cell r="Q2472">
            <v>0</v>
          </cell>
        </row>
        <row r="2473">
          <cell r="B2473" t="str">
            <v>AVN-S05C</v>
          </cell>
          <cell r="C2473" t="str">
            <v>Platinum For Subaru Liberty BM Outback BR 09-11 GPS Bluetooth Car Player Navigation Radio Stereo DVD</v>
          </cell>
          <cell r="D2473">
            <v>4.8</v>
          </cell>
          <cell r="E2473">
            <v>0.28999999999999998</v>
          </cell>
          <cell r="F2473">
            <v>0.33</v>
          </cell>
          <cell r="G2473">
            <v>0.23</v>
          </cell>
          <cell r="H2473" t="str">
            <v>MASTEN</v>
          </cell>
          <cell r="I2473" t="str">
            <v>Navigation System</v>
          </cell>
          <cell r="J2473" t="str">
            <v>Navigation System</v>
          </cell>
          <cell r="K2473" t="str">
            <v>Archived</v>
          </cell>
          <cell r="L2473" t="str">
            <v>/</v>
          </cell>
          <cell r="M2473" t="str">
            <v>new</v>
          </cell>
          <cell r="N2473" t="str">
            <v>ARCHIVED</v>
          </cell>
          <cell r="O2473" t="b">
            <v>1</v>
          </cell>
          <cell r="P2473" t="str">
            <v>WISE SUCCESS(HK) TECHNOLOGY LIMITED</v>
          </cell>
          <cell r="Q2473">
            <v>0</v>
          </cell>
        </row>
        <row r="2474">
          <cell r="B2474" t="str">
            <v>AVN-S05</v>
          </cell>
          <cell r="C2474" t="str">
            <v>Platinum For Subaru Liberty BM Outback BR 09-11 GPS Bluetooth Car Player Navigation Radio Stereo DVD</v>
          </cell>
          <cell r="D2474">
            <v>4.8</v>
          </cell>
          <cell r="E2474">
            <v>0.28999999999999998</v>
          </cell>
          <cell r="F2474">
            <v>0.33</v>
          </cell>
          <cell r="G2474">
            <v>0.23</v>
          </cell>
          <cell r="H2474" t="str">
            <v>MASTEN</v>
          </cell>
          <cell r="I2474" t="str">
            <v>Navigation System</v>
          </cell>
          <cell r="J2474" t="str">
            <v>Navigation System</v>
          </cell>
          <cell r="K2474" t="str">
            <v>Archived</v>
          </cell>
          <cell r="L2474" t="str">
            <v>/</v>
          </cell>
          <cell r="M2474" t="str">
            <v>new</v>
          </cell>
          <cell r="N2474" t="str">
            <v>ARCHIVED</v>
          </cell>
          <cell r="O2474" t="b">
            <v>0</v>
          </cell>
          <cell r="P2474" t="str">
            <v>WISE SUCCESS(HK) TECHNOLOGY LIMITED</v>
          </cell>
          <cell r="Q2474">
            <v>0</v>
          </cell>
        </row>
        <row r="2475">
          <cell r="B2475" t="str">
            <v>AVN-S05S</v>
          </cell>
          <cell r="C2475" t="str">
            <v>Platinum For Subaru Liberty BM Outback BR 09-11 GPS Bluetooth Car Player Navigation Radio Stereo DVD</v>
          </cell>
          <cell r="D2475">
            <v>4.8</v>
          </cell>
          <cell r="E2475">
            <v>0.28999999999999998</v>
          </cell>
          <cell r="F2475">
            <v>0.33</v>
          </cell>
          <cell r="G2475">
            <v>0.23</v>
          </cell>
          <cell r="H2475" t="str">
            <v>MASTEN</v>
          </cell>
          <cell r="I2475" t="str">
            <v>Navigation System</v>
          </cell>
          <cell r="J2475" t="str">
            <v>Navigation System</v>
          </cell>
          <cell r="K2475" t="str">
            <v>Archived</v>
          </cell>
          <cell r="L2475" t="str">
            <v>/</v>
          </cell>
          <cell r="M2475" t="str">
            <v>new</v>
          </cell>
          <cell r="N2475" t="str">
            <v>ARCHIVED</v>
          </cell>
          <cell r="O2475" t="b">
            <v>1</v>
          </cell>
          <cell r="P2475" t="str">
            <v>WISE SUCCESS(HK) TECHNOLOGY LIMITED</v>
          </cell>
          <cell r="Q2475">
            <v>0</v>
          </cell>
        </row>
        <row r="2476">
          <cell r="B2476" t="str">
            <v>AVN-S04</v>
          </cell>
          <cell r="C2476" t="str">
            <v>Platinum For Suzuki Swift FZ 11-15 GPS Bluetooth Car Player Navigation Radio Stereo DVD</v>
          </cell>
          <cell r="D2476">
            <v>4.8</v>
          </cell>
          <cell r="E2476">
            <v>0.28999999999999998</v>
          </cell>
          <cell r="F2476">
            <v>0.33</v>
          </cell>
          <cell r="G2476">
            <v>0.23</v>
          </cell>
          <cell r="H2476" t="str">
            <v>MASTEN</v>
          </cell>
          <cell r="I2476" t="str">
            <v>Navigation System</v>
          </cell>
          <cell r="J2476" t="str">
            <v>Navigation System</v>
          </cell>
          <cell r="K2476" t="str">
            <v>Archived</v>
          </cell>
          <cell r="L2476" t="str">
            <v>/</v>
          </cell>
          <cell r="M2476" t="str">
            <v>new</v>
          </cell>
          <cell r="N2476" t="str">
            <v>ARCHIVED</v>
          </cell>
          <cell r="O2476" t="b">
            <v>0</v>
          </cell>
          <cell r="P2476" t="str">
            <v>WISE SUCCESS(HK) TECHNOLOGY LIMITED</v>
          </cell>
          <cell r="Q2476">
            <v>0</v>
          </cell>
        </row>
        <row r="2477">
          <cell r="B2477" t="str">
            <v>AVN-S04S</v>
          </cell>
          <cell r="C2477" t="str">
            <v>Platinum For Suzuki Swift FZ 11-15 GPS Bluetooth Car Player Navigation Radio Stereo DVD</v>
          </cell>
          <cell r="D2477">
            <v>4.8</v>
          </cell>
          <cell r="E2477">
            <v>0.28999999999999998</v>
          </cell>
          <cell r="F2477">
            <v>0.33</v>
          </cell>
          <cell r="G2477">
            <v>0.23</v>
          </cell>
          <cell r="H2477" t="str">
            <v>MASTEN</v>
          </cell>
          <cell r="I2477" t="str">
            <v>Navigation System</v>
          </cell>
          <cell r="J2477" t="str">
            <v>Navigation System</v>
          </cell>
          <cell r="K2477" t="str">
            <v>Archived</v>
          </cell>
          <cell r="L2477" t="str">
            <v>/</v>
          </cell>
          <cell r="M2477" t="str">
            <v>new</v>
          </cell>
          <cell r="N2477" t="str">
            <v>ARCHIVED</v>
          </cell>
          <cell r="O2477" t="b">
            <v>1</v>
          </cell>
          <cell r="P2477" t="str">
            <v>WISE SUCCESS(HK) TECHNOLOGY LIMITED</v>
          </cell>
          <cell r="Q2477">
            <v>0</v>
          </cell>
        </row>
        <row r="2478">
          <cell r="B2478" t="str">
            <v>AVN-V05C</v>
          </cell>
          <cell r="C2478" t="str">
            <v>Platinum For Volkswagen VW Transporter T5 01-09 Multivan Passat GP GPS Bluetooth Car Player Navigation Radio Stereo DVD Inc CAM</v>
          </cell>
          <cell r="D2478">
            <v>4.0999999999999996</v>
          </cell>
          <cell r="E2478">
            <v>0.28000000000000003</v>
          </cell>
          <cell r="F2478">
            <v>0.28999999999999998</v>
          </cell>
          <cell r="G2478">
            <v>0.2</v>
          </cell>
          <cell r="H2478" t="str">
            <v>MASTEN</v>
          </cell>
          <cell r="I2478" t="str">
            <v>Navigation System</v>
          </cell>
          <cell r="J2478" t="str">
            <v>Navigation System</v>
          </cell>
          <cell r="K2478" t="str">
            <v>Archived</v>
          </cell>
          <cell r="L2478" t="str">
            <v>/</v>
          </cell>
          <cell r="M2478" t="str">
            <v>new</v>
          </cell>
          <cell r="N2478" t="str">
            <v>ARCHIVED</v>
          </cell>
          <cell r="O2478" t="b">
            <v>1</v>
          </cell>
          <cell r="P2478" t="str">
            <v>NA</v>
          </cell>
          <cell r="Q2478">
            <v>0</v>
          </cell>
        </row>
        <row r="2479">
          <cell r="B2479" t="str">
            <v>AVN-V04</v>
          </cell>
          <cell r="C2479" t="str">
            <v>Platinum For Volkswagen VW Universal 04-14 GPS Bluetooth Car Player Navigation Radio Stereo DVD</v>
          </cell>
          <cell r="D2479">
            <v>4.0999999999999996</v>
          </cell>
          <cell r="E2479">
            <v>0.28000000000000003</v>
          </cell>
          <cell r="F2479">
            <v>0.28999999999999998</v>
          </cell>
          <cell r="G2479">
            <v>0.2</v>
          </cell>
          <cell r="H2479" t="str">
            <v>MASTEN</v>
          </cell>
          <cell r="I2479" t="str">
            <v>Navigation System</v>
          </cell>
          <cell r="J2479" t="str">
            <v>Navigation System</v>
          </cell>
          <cell r="K2479" t="str">
            <v>Archived</v>
          </cell>
          <cell r="L2479" t="str">
            <v>/</v>
          </cell>
          <cell r="M2479" t="str">
            <v>new</v>
          </cell>
          <cell r="N2479" t="str">
            <v>ARCHIVED</v>
          </cell>
          <cell r="O2479" t="b">
            <v>0</v>
          </cell>
          <cell r="P2479" t="str">
            <v>WISE SUCCESS(HK) TECHNOLOGY LIMITED</v>
          </cell>
          <cell r="Q2479">
            <v>0</v>
          </cell>
        </row>
        <row r="2480">
          <cell r="B2480" t="str">
            <v>AVN-T04</v>
          </cell>
          <cell r="C2480" t="str">
            <v>Platinum GPS Bluetooth Car Player Navigation Radio Stereo DVD for Toyota Camry Aurion 06-11</v>
          </cell>
          <cell r="D2480">
            <v>6.8</v>
          </cell>
          <cell r="E2480">
            <v>0.28999999999999998</v>
          </cell>
          <cell r="F2480">
            <v>0.38</v>
          </cell>
          <cell r="G2480">
            <v>0.28999999999999998</v>
          </cell>
          <cell r="H2480" t="str">
            <v>MASTEN</v>
          </cell>
          <cell r="I2480" t="str">
            <v>Navigation System</v>
          </cell>
          <cell r="J2480" t="str">
            <v>Navigation System</v>
          </cell>
          <cell r="K2480" t="str">
            <v>Archived</v>
          </cell>
          <cell r="L2480" t="str">
            <v>/</v>
          </cell>
          <cell r="M2480" t="str">
            <v>new</v>
          </cell>
          <cell r="N2480" t="str">
            <v>ARCHIVED</v>
          </cell>
          <cell r="O2480" t="b">
            <v>0</v>
          </cell>
          <cell r="P2480" t="str">
            <v>WISE SUCCESS(HK) TECHNOLOGY LIMITED</v>
          </cell>
          <cell r="Q2480">
            <v>0</v>
          </cell>
        </row>
        <row r="2481">
          <cell r="B2481" t="str">
            <v>AVN-T04S</v>
          </cell>
          <cell r="C2481" t="str">
            <v>Platinum GPS Bluetooth Car Player Navigation Radio Stereo DVD for Toyota Camry Aurion 06-11</v>
          </cell>
          <cell r="D2481">
            <v>6.8</v>
          </cell>
          <cell r="E2481">
            <v>0.28999999999999998</v>
          </cell>
          <cell r="F2481">
            <v>0.38</v>
          </cell>
          <cell r="G2481">
            <v>0.28999999999999998</v>
          </cell>
          <cell r="H2481" t="str">
            <v>MASTEN</v>
          </cell>
          <cell r="I2481" t="str">
            <v>Navigation System</v>
          </cell>
          <cell r="J2481" t="str">
            <v>Navigation System</v>
          </cell>
          <cell r="K2481" t="str">
            <v>Archived</v>
          </cell>
          <cell r="L2481" t="str">
            <v>/</v>
          </cell>
          <cell r="M2481" t="str">
            <v>new</v>
          </cell>
          <cell r="N2481" t="str">
            <v>ARCHIVED</v>
          </cell>
          <cell r="O2481" t="b">
            <v>1</v>
          </cell>
          <cell r="P2481" t="str">
            <v>NA</v>
          </cell>
          <cell r="Q2481">
            <v>0</v>
          </cell>
        </row>
        <row r="2482">
          <cell r="B2482" t="str">
            <v>AVNP-TL</v>
          </cell>
          <cell r="C2482" t="str">
            <v>Platinum GPS Bluetooth Car Player Navigation Radio Stereo DVD for Toyota General (pre 2002 Large)</v>
          </cell>
          <cell r="D2482">
            <v>4.0999999999999996</v>
          </cell>
          <cell r="E2482">
            <v>0.28000000000000003</v>
          </cell>
          <cell r="F2482">
            <v>0.28999999999999998</v>
          </cell>
          <cell r="G2482">
            <v>0.2</v>
          </cell>
          <cell r="H2482" t="str">
            <v>MASTEN</v>
          </cell>
          <cell r="I2482" t="str">
            <v>Navigation System</v>
          </cell>
          <cell r="J2482" t="str">
            <v>Navigation System</v>
          </cell>
          <cell r="K2482" t="str">
            <v>Archived</v>
          </cell>
          <cell r="L2482" t="str">
            <v>/</v>
          </cell>
          <cell r="M2482" t="str">
            <v>new</v>
          </cell>
          <cell r="N2482" t="str">
            <v>ARCHIVED</v>
          </cell>
          <cell r="O2482" t="b">
            <v>1</v>
          </cell>
          <cell r="P2482" t="str">
            <v>NA</v>
          </cell>
          <cell r="Q2482">
            <v>0</v>
          </cell>
        </row>
        <row r="2483">
          <cell r="B2483" t="str">
            <v>AVNP-STL</v>
          </cell>
          <cell r="C2483" t="str">
            <v>Platinum GPS Bluetooth Car Player Navigation Radio Stereo DVD for Toyota General (pre 2002 Small)</v>
          </cell>
          <cell r="D2483">
            <v>4.0999999999999996</v>
          </cell>
          <cell r="E2483">
            <v>0.28000000000000003</v>
          </cell>
          <cell r="F2483">
            <v>0.28999999999999998</v>
          </cell>
          <cell r="G2483">
            <v>0.2</v>
          </cell>
          <cell r="H2483" t="str">
            <v>MASTEN</v>
          </cell>
          <cell r="I2483" t="str">
            <v>Navigation System</v>
          </cell>
          <cell r="J2483" t="str">
            <v>Navigation System</v>
          </cell>
          <cell r="K2483" t="str">
            <v>Archived</v>
          </cell>
          <cell r="L2483" t="str">
            <v>/</v>
          </cell>
          <cell r="M2483" t="str">
            <v>new</v>
          </cell>
          <cell r="N2483" t="str">
            <v>ARCHIVED</v>
          </cell>
          <cell r="O2483" t="b">
            <v>1</v>
          </cell>
          <cell r="P2483" t="str">
            <v>NA</v>
          </cell>
          <cell r="Q2483">
            <v>0</v>
          </cell>
        </row>
        <row r="2484">
          <cell r="B2484" t="str">
            <v>AVNP-T150</v>
          </cell>
          <cell r="C2484" t="str">
            <v>Platinum GPS Bluetooth Car Player Navigation Radio Stereo DVD for Toyota Land Cruiser Prado 150 09-13 GX GXL</v>
          </cell>
          <cell r="D2484">
            <v>4.0999999999999996</v>
          </cell>
          <cell r="E2484">
            <v>0.28000000000000003</v>
          </cell>
          <cell r="F2484">
            <v>0.28999999999999998</v>
          </cell>
          <cell r="G2484">
            <v>0.2</v>
          </cell>
          <cell r="H2484" t="str">
            <v>MASTEN</v>
          </cell>
          <cell r="I2484" t="str">
            <v>Navigation System</v>
          </cell>
          <cell r="J2484" t="str">
            <v>Navigation System</v>
          </cell>
          <cell r="K2484" t="str">
            <v>Archived</v>
          </cell>
          <cell r="L2484" t="str">
            <v>/</v>
          </cell>
          <cell r="M2484" t="str">
            <v>new</v>
          </cell>
          <cell r="N2484" t="str">
            <v>ARCHIVED</v>
          </cell>
          <cell r="O2484" t="b">
            <v>1</v>
          </cell>
          <cell r="P2484" t="str">
            <v>NA</v>
          </cell>
          <cell r="Q2484">
            <v>0</v>
          </cell>
        </row>
        <row r="2485">
          <cell r="B2485" t="str">
            <v>AVN-T08C</v>
          </cell>
          <cell r="C2485" t="str">
            <v>Platinum GPS Bluetooth Car Player Navigation Radio Stereo DVD for Toyota RAV4 2015 Onwards</v>
          </cell>
          <cell r="D2485">
            <v>6</v>
          </cell>
          <cell r="E2485">
            <v>0.28999999999999998</v>
          </cell>
          <cell r="F2485">
            <v>0.38</v>
          </cell>
          <cell r="G2485">
            <v>0.28999999999999998</v>
          </cell>
          <cell r="H2485" t="str">
            <v>MASTEN</v>
          </cell>
          <cell r="I2485" t="str">
            <v>Navigation System</v>
          </cell>
          <cell r="J2485" t="str">
            <v>Navigation System</v>
          </cell>
          <cell r="K2485" t="str">
            <v>Archived</v>
          </cell>
          <cell r="L2485" t="str">
            <v>/</v>
          </cell>
          <cell r="M2485" t="str">
            <v>new</v>
          </cell>
          <cell r="N2485" t="str">
            <v>ARCHIVED</v>
          </cell>
          <cell r="O2485" t="b">
            <v>1</v>
          </cell>
          <cell r="P2485" t="str">
            <v>NA</v>
          </cell>
          <cell r="Q2485">
            <v>0</v>
          </cell>
        </row>
        <row r="2486">
          <cell r="B2486" t="str">
            <v>AVN-T08S</v>
          </cell>
          <cell r="C2486" t="str">
            <v>Platinum GPS Bluetooth Car Player Navigation Radio Stereo DVD for Toyota RAV4 2015 Onwards</v>
          </cell>
          <cell r="D2486">
            <v>6</v>
          </cell>
          <cell r="E2486">
            <v>0.28000000000000003</v>
          </cell>
          <cell r="F2486">
            <v>0.38</v>
          </cell>
          <cell r="G2486">
            <v>0.3</v>
          </cell>
          <cell r="H2486" t="str">
            <v>MASTEN</v>
          </cell>
          <cell r="I2486" t="str">
            <v>Navigation System</v>
          </cell>
          <cell r="J2486" t="str">
            <v>Navigation System</v>
          </cell>
          <cell r="K2486" t="str">
            <v>Archived</v>
          </cell>
          <cell r="L2486" t="str">
            <v>/</v>
          </cell>
          <cell r="M2486" t="str">
            <v>new</v>
          </cell>
          <cell r="N2486" t="str">
            <v>ARCHIVED</v>
          </cell>
          <cell r="O2486" t="b">
            <v>1</v>
          </cell>
          <cell r="P2486" t="str">
            <v>NA</v>
          </cell>
          <cell r="Q2486">
            <v>0</v>
          </cell>
        </row>
        <row r="2487">
          <cell r="B2487" t="str">
            <v>AVNP-T150FC</v>
          </cell>
          <cell r="C2487" t="str">
            <v>Platinum GPS Bluetooth Car Player Navigation Radio Stereo DVD Inc CAM + FAS for Toyota Land Cruiser Prado 150 09-15 GX GXL</v>
          </cell>
          <cell r="D2487">
            <v>4.22</v>
          </cell>
          <cell r="E2487">
            <v>0.51</v>
          </cell>
          <cell r="F2487">
            <v>0.4</v>
          </cell>
          <cell r="G2487">
            <v>0.23</v>
          </cell>
          <cell r="H2487" t="str">
            <v>MASTEN</v>
          </cell>
          <cell r="I2487" t="str">
            <v>Navigation System</v>
          </cell>
          <cell r="J2487" t="str">
            <v>Navigation System</v>
          </cell>
          <cell r="K2487" t="str">
            <v>Archived</v>
          </cell>
          <cell r="L2487" t="str">
            <v>/</v>
          </cell>
          <cell r="M2487" t="str">
            <v>new</v>
          </cell>
          <cell r="N2487" t="str">
            <v>ARCHIVED</v>
          </cell>
          <cell r="O2487" t="b">
            <v>1</v>
          </cell>
          <cell r="P2487" t="str">
            <v>NA</v>
          </cell>
          <cell r="Q2487">
            <v>0</v>
          </cell>
        </row>
        <row r="2488">
          <cell r="B2488" t="str">
            <v>AVN-T04C</v>
          </cell>
          <cell r="C2488" t="str">
            <v>Platinum GPS Bluetooth Car Player Navigation Radio Stereo DVD Inc CAM for Toyota Camry Aurion 06-11</v>
          </cell>
          <cell r="D2488">
            <v>6.8</v>
          </cell>
          <cell r="E2488">
            <v>0.28999999999999998</v>
          </cell>
          <cell r="F2488">
            <v>0.38</v>
          </cell>
          <cell r="G2488">
            <v>0.28999999999999998</v>
          </cell>
          <cell r="H2488" t="str">
            <v>MASTEN</v>
          </cell>
          <cell r="I2488" t="str">
            <v>Navigation System</v>
          </cell>
          <cell r="J2488" t="str">
            <v>Navigation System</v>
          </cell>
          <cell r="K2488" t="str">
            <v>Archived</v>
          </cell>
          <cell r="L2488" t="str">
            <v>/</v>
          </cell>
          <cell r="M2488" t="str">
            <v>new</v>
          </cell>
          <cell r="N2488" t="str">
            <v>ARCHIVED</v>
          </cell>
          <cell r="O2488" t="b">
            <v>1</v>
          </cell>
          <cell r="P2488" t="str">
            <v>NA</v>
          </cell>
          <cell r="Q2488">
            <v>0</v>
          </cell>
        </row>
        <row r="2489">
          <cell r="B2489" t="str">
            <v>AVNP-TLC</v>
          </cell>
          <cell r="C2489" t="str">
            <v>Platinum GPS Bluetooth Car Player Navigation Radio Stereo DVD Inc CAM for Toyota General Hilux Land Cruiser Prado</v>
          </cell>
          <cell r="D2489">
            <v>4.0999999999999996</v>
          </cell>
          <cell r="E2489">
            <v>0.28000000000000003</v>
          </cell>
          <cell r="F2489">
            <v>0.28999999999999998</v>
          </cell>
          <cell r="G2489">
            <v>0.2</v>
          </cell>
          <cell r="H2489" t="str">
            <v>MASTEN</v>
          </cell>
          <cell r="I2489" t="str">
            <v>Navigation System</v>
          </cell>
          <cell r="J2489" t="str">
            <v>Navigation System</v>
          </cell>
          <cell r="K2489" t="str">
            <v>Archived</v>
          </cell>
          <cell r="L2489" t="str">
            <v>/</v>
          </cell>
          <cell r="M2489" t="str">
            <v>new</v>
          </cell>
          <cell r="N2489" t="str">
            <v>ARCHIVED</v>
          </cell>
          <cell r="O2489" t="b">
            <v>1</v>
          </cell>
          <cell r="P2489" t="str">
            <v>NA</v>
          </cell>
          <cell r="Q2489">
            <v>0</v>
          </cell>
        </row>
        <row r="2490">
          <cell r="B2490" t="str">
            <v>AVNP-T150C</v>
          </cell>
          <cell r="C2490" t="str">
            <v>Platinum GPS Bluetooth Car Player Navigation Radio Stereo DVD Inc Cam for Toyota Land Cruiser Prado 150 09-15 GX GXL</v>
          </cell>
          <cell r="D2490">
            <v>4.0999999999999996</v>
          </cell>
          <cell r="E2490">
            <v>0.28000000000000003</v>
          </cell>
          <cell r="F2490">
            <v>0.28999999999999998</v>
          </cell>
          <cell r="G2490">
            <v>0.2</v>
          </cell>
          <cell r="H2490" t="str">
            <v>MASTEN</v>
          </cell>
          <cell r="I2490" t="str">
            <v>Navigation System</v>
          </cell>
          <cell r="J2490" t="str">
            <v>Navigation System</v>
          </cell>
          <cell r="K2490" t="str">
            <v>Archived</v>
          </cell>
          <cell r="L2490" t="str">
            <v>/</v>
          </cell>
          <cell r="M2490" t="str">
            <v>new</v>
          </cell>
          <cell r="N2490" t="str">
            <v>ARCHIVED</v>
          </cell>
          <cell r="O2490" t="b">
            <v>1</v>
          </cell>
          <cell r="P2490" t="str">
            <v>NA</v>
          </cell>
          <cell r="Q2490">
            <v>0</v>
          </cell>
        </row>
        <row r="2491">
          <cell r="B2491" t="str">
            <v>AVNP-T150F</v>
          </cell>
          <cell r="C2491" t="str">
            <v>Platinum GPS Bluetooth Car Player Navigation Radio Stereo DVD Inc FAS for Toyota Land Cruiser Prado 150 09-15 GX GXL</v>
          </cell>
          <cell r="D2491">
            <v>4.22</v>
          </cell>
          <cell r="E2491">
            <v>0.51</v>
          </cell>
          <cell r="F2491">
            <v>0.4</v>
          </cell>
          <cell r="G2491">
            <v>0.23</v>
          </cell>
          <cell r="H2491" t="str">
            <v>MASTEN</v>
          </cell>
          <cell r="I2491" t="str">
            <v>Navigation System</v>
          </cell>
          <cell r="J2491" t="str">
            <v>Navigation System</v>
          </cell>
          <cell r="K2491" t="str">
            <v>Archived</v>
          </cell>
          <cell r="L2491" t="str">
            <v>/</v>
          </cell>
          <cell r="M2491" t="str">
            <v>new</v>
          </cell>
          <cell r="N2491" t="str">
            <v>ARCHIVED</v>
          </cell>
          <cell r="O2491" t="b">
            <v>1</v>
          </cell>
          <cell r="P2491" t="str">
            <v>NA</v>
          </cell>
          <cell r="Q2491">
            <v>0</v>
          </cell>
        </row>
        <row r="2492">
          <cell r="B2492" t="str">
            <v>AVN-K05</v>
          </cell>
          <cell r="C2492" t="str">
            <v>Platinum GPS For Kia Optima Bluetooth Car Player Sat Navigation Radio Stereo DVD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 t="str">
            <v>MASTEN</v>
          </cell>
          <cell r="I2492" t="str">
            <v>Navigation System</v>
          </cell>
          <cell r="J2492" t="str">
            <v>Navigation System</v>
          </cell>
          <cell r="K2492" t="str">
            <v>Archived</v>
          </cell>
          <cell r="L2492" t="str">
            <v>/</v>
          </cell>
          <cell r="M2492" t="str">
            <v>new</v>
          </cell>
          <cell r="N2492" t="str">
            <v>ARCHIVED</v>
          </cell>
          <cell r="O2492" t="b">
            <v>0</v>
          </cell>
          <cell r="P2492" t="str">
            <v>WISE SUCCESS(HK) TECHNOLOGY LIMITED</v>
          </cell>
          <cell r="Q2492">
            <v>0</v>
          </cell>
        </row>
        <row r="2493">
          <cell r="B2493" t="str">
            <v>AVN-K03</v>
          </cell>
          <cell r="C2493" t="str">
            <v>Platinum GPS For Kia Optima Bluetooth Car Player Sat Navigation Radio Stereo DVD AVN-K03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 t="str">
            <v>MASTEN</v>
          </cell>
          <cell r="I2493" t="str">
            <v>Navigation System</v>
          </cell>
          <cell r="J2493" t="str">
            <v>Navigation System</v>
          </cell>
          <cell r="K2493" t="str">
            <v>Archived</v>
          </cell>
          <cell r="L2493" t="str">
            <v>/</v>
          </cell>
          <cell r="M2493" t="str">
            <v>new</v>
          </cell>
          <cell r="N2493" t="str">
            <v>ARCHIVED</v>
          </cell>
          <cell r="O2493" t="b">
            <v>0</v>
          </cell>
          <cell r="P2493" t="str">
            <v>WISE SUCCESS(HK) TECHNOLOGY LIMITED</v>
          </cell>
          <cell r="Q2493">
            <v>0</v>
          </cell>
        </row>
        <row r="2494">
          <cell r="B2494" t="str">
            <v>AVN-K04</v>
          </cell>
          <cell r="C2494" t="str">
            <v>Platinum GPS For Kia Optima Bluetooth Car Player Sat Navigation Radio Stereo DVD AVN-K04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 t="str">
            <v>MASTEN</v>
          </cell>
          <cell r="I2494" t="str">
            <v>Navigation System</v>
          </cell>
          <cell r="J2494" t="str">
            <v>Navigation System</v>
          </cell>
          <cell r="K2494" t="str">
            <v>Archived</v>
          </cell>
          <cell r="L2494" t="str">
            <v>/</v>
          </cell>
          <cell r="M2494" t="str">
            <v>new</v>
          </cell>
          <cell r="N2494" t="str">
            <v>ARCHIVED</v>
          </cell>
          <cell r="O2494" t="b">
            <v>0</v>
          </cell>
          <cell r="P2494" t="str">
            <v>WISE SUCCESS(HK) TECHNOLOGY LIMITED</v>
          </cell>
          <cell r="Q2494">
            <v>0</v>
          </cell>
        </row>
        <row r="2495">
          <cell r="B2495" t="str">
            <v>AVN-K06</v>
          </cell>
          <cell r="C2495" t="str">
            <v>Platinum GPS For Kia Optima Bluetooth Car Player Sat Navigation Radio Stereo DVD AVN-K06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 t="str">
            <v>MASTEN</v>
          </cell>
          <cell r="I2495" t="str">
            <v>Navigation System</v>
          </cell>
          <cell r="J2495" t="str">
            <v>Navigation System</v>
          </cell>
          <cell r="K2495" t="str">
            <v>Archived</v>
          </cell>
          <cell r="L2495" t="str">
            <v>/</v>
          </cell>
          <cell r="M2495" t="str">
            <v>new</v>
          </cell>
          <cell r="N2495" t="str">
            <v>ARCHIVED</v>
          </cell>
          <cell r="O2495" t="b">
            <v>0</v>
          </cell>
          <cell r="P2495" t="str">
            <v>WISE SUCCESS(HK) TECHNOLOGY LIMITED</v>
          </cell>
          <cell r="Q2495">
            <v>0</v>
          </cell>
        </row>
        <row r="2496">
          <cell r="B2496" t="str">
            <v>AVN-K07</v>
          </cell>
          <cell r="C2496" t="str">
            <v>Platinum GPS For Kia Optima Bluetooth Car Player Sat Navigation Radio Stereo DVD AVN-K07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 t="str">
            <v>MASTEN</v>
          </cell>
          <cell r="I2496" t="str">
            <v>Navigation System</v>
          </cell>
          <cell r="J2496" t="str">
            <v>Navigation System</v>
          </cell>
          <cell r="K2496" t="str">
            <v>Archived</v>
          </cell>
          <cell r="L2496" t="str">
            <v>/</v>
          </cell>
          <cell r="M2496" t="str">
            <v>new</v>
          </cell>
          <cell r="N2496" t="str">
            <v>ARCHIVED</v>
          </cell>
          <cell r="O2496" t="b">
            <v>0</v>
          </cell>
          <cell r="P2496" t="str">
            <v>WISE SUCCESS(HK) TECHNOLOGY LIMITED</v>
          </cell>
          <cell r="Q2496">
            <v>0</v>
          </cell>
        </row>
        <row r="2497">
          <cell r="B2497" t="str">
            <v>AVN-K08</v>
          </cell>
          <cell r="C2497" t="str">
            <v>Platinum GPS For Kia Optima Bluetooth Car Player Sat Navigation Radio Stereo DVD AVN-K08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 t="str">
            <v>MASTEN</v>
          </cell>
          <cell r="I2497" t="str">
            <v>Navigation System</v>
          </cell>
          <cell r="J2497" t="str">
            <v>Navigation System</v>
          </cell>
          <cell r="K2497" t="str">
            <v>Archived</v>
          </cell>
          <cell r="L2497" t="str">
            <v>/</v>
          </cell>
          <cell r="M2497" t="str">
            <v>new</v>
          </cell>
          <cell r="N2497" t="str">
            <v>ARCHIVED</v>
          </cell>
          <cell r="O2497" t="b">
            <v>0</v>
          </cell>
          <cell r="P2497" t="str">
            <v>WISE SUCCESS(HK) TECHNOLOGY LIMITED</v>
          </cell>
          <cell r="Q2497">
            <v>0</v>
          </cell>
        </row>
        <row r="2498">
          <cell r="B2498" t="str">
            <v>AVN-K05C</v>
          </cell>
          <cell r="C2498" t="str">
            <v>Platinum GPS For Kia Optima Bluetooth Car Player Sat Navigation Radio Stereo DVD Inc Camera USED</v>
          </cell>
          <cell r="D2498">
            <v>4.8</v>
          </cell>
          <cell r="E2498">
            <v>0.36</v>
          </cell>
          <cell r="F2498">
            <v>0.52</v>
          </cell>
          <cell r="G2498">
            <v>0.23</v>
          </cell>
          <cell r="H2498" t="str">
            <v>MASTEN</v>
          </cell>
          <cell r="I2498" t="str">
            <v>Navigation System</v>
          </cell>
          <cell r="J2498" t="str">
            <v>Navigation System</v>
          </cell>
          <cell r="K2498" t="str">
            <v>Archived</v>
          </cell>
          <cell r="L2498" t="str">
            <v>/</v>
          </cell>
          <cell r="M2498" t="str">
            <v>new</v>
          </cell>
          <cell r="N2498" t="str">
            <v>ARCHIVED</v>
          </cell>
          <cell r="O2498" t="b">
            <v>1</v>
          </cell>
          <cell r="P2498" t="str">
            <v>WISE SUCCESS(HK) TECHNOLOGY LIMITED</v>
          </cell>
          <cell r="Q2498">
            <v>0</v>
          </cell>
        </row>
        <row r="2499">
          <cell r="B2499" t="str">
            <v>AVN-K05S</v>
          </cell>
          <cell r="C2499" t="str">
            <v>Platinum GPS For Kia Optima Bluetooth Car Player Sat Navigation Radio Stereo DVD Used</v>
          </cell>
          <cell r="D2499">
            <v>4.8</v>
          </cell>
          <cell r="E2499">
            <v>0.36</v>
          </cell>
          <cell r="F2499">
            <v>0.52</v>
          </cell>
          <cell r="G2499">
            <v>0.23</v>
          </cell>
          <cell r="H2499" t="str">
            <v>MASTEN</v>
          </cell>
          <cell r="I2499" t="str">
            <v>Navigation System</v>
          </cell>
          <cell r="J2499" t="str">
            <v>Navigation System</v>
          </cell>
          <cell r="K2499" t="str">
            <v>Archived</v>
          </cell>
          <cell r="L2499" t="str">
            <v>/</v>
          </cell>
          <cell r="M2499" t="str">
            <v>new</v>
          </cell>
          <cell r="N2499" t="str">
            <v>ARCHIVED</v>
          </cell>
          <cell r="O2499" t="b">
            <v>1</v>
          </cell>
          <cell r="P2499" t="str">
            <v>WISE SUCCESS(HK) TECHNOLOGY LIMITED</v>
          </cell>
          <cell r="Q2499">
            <v>0</v>
          </cell>
        </row>
        <row r="2500">
          <cell r="B2500" t="str">
            <v>AVN-T05</v>
          </cell>
          <cell r="C2500" t="str">
            <v>Platinum GPS Nav Bluetooth Car Player Navigation Radio Stereo DVD for Toyota Hilux 2014 2015</v>
          </cell>
          <cell r="D2500">
            <v>4.8</v>
          </cell>
          <cell r="E2500">
            <v>0.28999999999999998</v>
          </cell>
          <cell r="F2500">
            <v>0.33</v>
          </cell>
          <cell r="G2500">
            <v>0.2</v>
          </cell>
          <cell r="H2500" t="str">
            <v>MASTEN</v>
          </cell>
          <cell r="I2500" t="str">
            <v>Navigation System</v>
          </cell>
          <cell r="J2500" t="str">
            <v>Navigation System</v>
          </cell>
          <cell r="K2500" t="str">
            <v>Archived</v>
          </cell>
          <cell r="L2500" t="str">
            <v>/</v>
          </cell>
          <cell r="M2500" t="str">
            <v>new</v>
          </cell>
          <cell r="N2500" t="str">
            <v>ARCHIVED</v>
          </cell>
          <cell r="O2500" t="b">
            <v>0</v>
          </cell>
          <cell r="P2500" t="str">
            <v>NA</v>
          </cell>
          <cell r="Q2500">
            <v>0</v>
          </cell>
        </row>
        <row r="2501">
          <cell r="B2501" t="str">
            <v>AVN-T05S</v>
          </cell>
          <cell r="C2501" t="str">
            <v>Platinum GPS Nav Bluetooth Car Player Navigation Radio Stereo DVD for Toyota Hilux 2014 2015+</v>
          </cell>
          <cell r="D2501">
            <v>4.8</v>
          </cell>
          <cell r="E2501">
            <v>0.28999999999999998</v>
          </cell>
          <cell r="F2501">
            <v>0.33</v>
          </cell>
          <cell r="G2501">
            <v>0.2</v>
          </cell>
          <cell r="H2501" t="str">
            <v>MASTEN</v>
          </cell>
          <cell r="I2501" t="str">
            <v>Navigation System</v>
          </cell>
          <cell r="J2501" t="str">
            <v>Navigation System</v>
          </cell>
          <cell r="K2501" t="str">
            <v>Archived</v>
          </cell>
          <cell r="L2501" t="str">
            <v>/</v>
          </cell>
          <cell r="M2501" t="str">
            <v>new</v>
          </cell>
          <cell r="N2501" t="str">
            <v>ARCHIVED</v>
          </cell>
          <cell r="O2501" t="b">
            <v>1</v>
          </cell>
          <cell r="P2501" t="str">
            <v>NA</v>
          </cell>
          <cell r="Q2501">
            <v>0</v>
          </cell>
        </row>
        <row r="2502">
          <cell r="B2502" t="str">
            <v>AVN-T05C</v>
          </cell>
          <cell r="C2502" t="str">
            <v>Platinum GPS Nav Bluetooth Car Player Navigation Radio Stereo DVD INC CAM for Toyota Hilux 2014 2015+</v>
          </cell>
          <cell r="D2502">
            <v>4.8</v>
          </cell>
          <cell r="E2502">
            <v>0.28999999999999998</v>
          </cell>
          <cell r="F2502">
            <v>0.33</v>
          </cell>
          <cell r="G2502">
            <v>0.2</v>
          </cell>
          <cell r="H2502" t="str">
            <v>MASTEN</v>
          </cell>
          <cell r="I2502" t="str">
            <v>Navigation System</v>
          </cell>
          <cell r="J2502" t="str">
            <v>Navigation System</v>
          </cell>
          <cell r="K2502" t="str">
            <v>Archived</v>
          </cell>
          <cell r="L2502" t="str">
            <v>/</v>
          </cell>
          <cell r="M2502" t="str">
            <v>new</v>
          </cell>
          <cell r="N2502" t="str">
            <v>ARCHIVED</v>
          </cell>
          <cell r="O2502" t="b">
            <v>1</v>
          </cell>
          <cell r="P2502" t="str">
            <v>NA</v>
          </cell>
          <cell r="Q2502">
            <v>0</v>
          </cell>
        </row>
        <row r="2503">
          <cell r="B2503" t="str">
            <v>AVN-H06S</v>
          </cell>
          <cell r="C2503" t="str">
            <v>Platinum Holden Astra Captiva 5 Vectra GPS Nav Bluetooth Car Player Navigation Radio Stereo DVD</v>
          </cell>
          <cell r="D2503">
            <v>4.8</v>
          </cell>
          <cell r="E2503">
            <v>0.28999999999999998</v>
          </cell>
          <cell r="F2503">
            <v>0.33</v>
          </cell>
          <cell r="G2503">
            <v>0.23</v>
          </cell>
          <cell r="H2503" t="str">
            <v>MASTEN</v>
          </cell>
          <cell r="I2503" t="str">
            <v>Navigation System</v>
          </cell>
          <cell r="J2503" t="str">
            <v>Navigation System</v>
          </cell>
          <cell r="K2503" t="str">
            <v>Archived</v>
          </cell>
          <cell r="L2503" t="str">
            <v>/</v>
          </cell>
          <cell r="M2503" t="str">
            <v>new</v>
          </cell>
          <cell r="N2503" t="str">
            <v>ARCHIVED</v>
          </cell>
          <cell r="O2503" t="b">
            <v>1</v>
          </cell>
          <cell r="P2503" t="str">
            <v>WISE SUCCESS(HK) TECHNOLOGY LIMITED</v>
          </cell>
          <cell r="Q2503">
            <v>0</v>
          </cell>
        </row>
        <row r="2504">
          <cell r="B2504" t="str">
            <v>AVN-H09C</v>
          </cell>
          <cell r="C2504" t="str">
            <v>Platinum Holden Captiva 7 CG Series 1Epica EP 06-11GPS Nav Bluetooth Car Player Navigation Stereo Radio DVD Inc CAM</v>
          </cell>
          <cell r="D2504">
            <v>4.0999999999999996</v>
          </cell>
          <cell r="E2504">
            <v>0.28000000000000003</v>
          </cell>
          <cell r="F2504">
            <v>0.28999999999999998</v>
          </cell>
          <cell r="G2504">
            <v>0.2</v>
          </cell>
          <cell r="H2504" t="str">
            <v>MASTEN</v>
          </cell>
          <cell r="I2504" t="str">
            <v>Navigation System</v>
          </cell>
          <cell r="J2504" t="str">
            <v>Navigation System</v>
          </cell>
          <cell r="K2504" t="str">
            <v>Archived</v>
          </cell>
          <cell r="L2504" t="str">
            <v>/</v>
          </cell>
          <cell r="M2504" t="str">
            <v>new</v>
          </cell>
          <cell r="N2504" t="str">
            <v>ARCHIVED</v>
          </cell>
          <cell r="O2504" t="b">
            <v>1</v>
          </cell>
          <cell r="P2504" t="str">
            <v>WISE SUCCESS(HK) TECHNOLOGY LIMITED</v>
          </cell>
          <cell r="Q2504">
            <v>0</v>
          </cell>
        </row>
        <row r="2505">
          <cell r="B2505" t="str">
            <v>AVN-H14-GC</v>
          </cell>
          <cell r="C2505" t="str">
            <v>Platinum Holden Colorado 7 RG GPS Nav Bluetooth Car Player Navigation Radio Stereo DVD Inc CAM</v>
          </cell>
          <cell r="D2505">
            <v>6.8</v>
          </cell>
          <cell r="E2505">
            <v>0.28999999999999998</v>
          </cell>
          <cell r="F2505">
            <v>0.38</v>
          </cell>
          <cell r="G2505">
            <v>0.28999999999999998</v>
          </cell>
          <cell r="H2505" t="str">
            <v>MASTEN</v>
          </cell>
          <cell r="I2505" t="str">
            <v>Navigation System</v>
          </cell>
          <cell r="J2505" t="str">
            <v>Navigation System</v>
          </cell>
          <cell r="K2505" t="str">
            <v>Archived</v>
          </cell>
          <cell r="L2505" t="str">
            <v>/</v>
          </cell>
          <cell r="M2505" t="str">
            <v>new</v>
          </cell>
          <cell r="N2505" t="str">
            <v>ARCHIVED</v>
          </cell>
          <cell r="O2505" t="b">
            <v>1</v>
          </cell>
          <cell r="P2505" t="str">
            <v>WISE SUCCESS(HK) TECHNOLOGY LIMITED</v>
          </cell>
          <cell r="Q2505">
            <v>0</v>
          </cell>
        </row>
        <row r="2506">
          <cell r="B2506" t="str">
            <v>AVNP-HC2C</v>
          </cell>
          <cell r="C2506" t="str">
            <v>Platinum Holden Colorado Isuzu MUX D-Max GPS Nav Bluetooth Car Player Navigation Radio Stereo DVD Inc Cam</v>
          </cell>
          <cell r="D2506">
            <v>4.0999999999999996</v>
          </cell>
          <cell r="E2506">
            <v>0.28000000000000003</v>
          </cell>
          <cell r="F2506">
            <v>0.28999999999999998</v>
          </cell>
          <cell r="G2506">
            <v>0.2</v>
          </cell>
          <cell r="H2506" t="str">
            <v>MASTEN</v>
          </cell>
          <cell r="I2506" t="str">
            <v>Navigation System</v>
          </cell>
          <cell r="J2506" t="str">
            <v>Navigation System</v>
          </cell>
          <cell r="K2506" t="str">
            <v>Archived</v>
          </cell>
          <cell r="L2506" t="str">
            <v>/</v>
          </cell>
          <cell r="M2506" t="str">
            <v>new</v>
          </cell>
          <cell r="N2506" t="str">
            <v>ARCHIVED</v>
          </cell>
          <cell r="O2506" t="b">
            <v>1</v>
          </cell>
          <cell r="P2506" t="str">
            <v>WISE SUCCESS(HK) TECHNOLOGY LIMITED</v>
          </cell>
          <cell r="Q2506">
            <v>0</v>
          </cell>
        </row>
        <row r="2507">
          <cell r="B2507" t="str">
            <v>AVN-H14-GS</v>
          </cell>
          <cell r="C2507" t="str">
            <v>Platinum Holden Colorado7 RG GPS Nav Bluetooth Car Player Navigation Radio Stereo DVD</v>
          </cell>
          <cell r="D2507">
            <v>6.8</v>
          </cell>
          <cell r="E2507">
            <v>0.28999999999999998</v>
          </cell>
          <cell r="F2507">
            <v>0.38</v>
          </cell>
          <cell r="G2507">
            <v>0.28999999999999998</v>
          </cell>
          <cell r="H2507" t="str">
            <v>MASTEN</v>
          </cell>
          <cell r="I2507" t="str">
            <v>Navigation System</v>
          </cell>
          <cell r="J2507" t="str">
            <v>Navigation System</v>
          </cell>
          <cell r="K2507" t="str">
            <v>Archived</v>
          </cell>
          <cell r="L2507" t="str">
            <v>/</v>
          </cell>
          <cell r="M2507" t="str">
            <v>new</v>
          </cell>
          <cell r="N2507" t="str">
            <v>ARCHIVED</v>
          </cell>
          <cell r="O2507" t="b">
            <v>1</v>
          </cell>
          <cell r="P2507" t="str">
            <v>WISE SUCCESS(HK) TECHNOLOGY LIMITED</v>
          </cell>
          <cell r="Q2507">
            <v>0</v>
          </cell>
        </row>
        <row r="2508">
          <cell r="B2508" t="str">
            <v>AVN-H07-BC</v>
          </cell>
          <cell r="C2508" t="str">
            <v>Platinum Holden Commodore VY VZ Monaro V2 VZ 02-06 GPS Nav Bluetooth Car Player Navigation Radio Stereo DVD Inc CAM</v>
          </cell>
          <cell r="D2508">
            <v>4.8</v>
          </cell>
          <cell r="E2508">
            <v>0.28999999999999998</v>
          </cell>
          <cell r="F2508">
            <v>0.33</v>
          </cell>
          <cell r="G2508">
            <v>0.23</v>
          </cell>
          <cell r="H2508" t="str">
            <v>MASTEN</v>
          </cell>
          <cell r="I2508" t="str">
            <v>Navigation System</v>
          </cell>
          <cell r="J2508" t="str">
            <v>Navigation System</v>
          </cell>
          <cell r="K2508" t="str">
            <v>Archived</v>
          </cell>
          <cell r="L2508" t="str">
            <v>/</v>
          </cell>
          <cell r="M2508" t="str">
            <v>new</v>
          </cell>
          <cell r="N2508" t="str">
            <v>ARCHIVED</v>
          </cell>
          <cell r="O2508" t="b">
            <v>1</v>
          </cell>
          <cell r="P2508" t="str">
            <v>WISE SUCCESS(HK) TECHNOLOGY LIMITED</v>
          </cell>
          <cell r="Q2508">
            <v>0</v>
          </cell>
        </row>
        <row r="2509">
          <cell r="B2509" t="str">
            <v>AVN-H10C-US</v>
          </cell>
          <cell r="C2509" t="str">
            <v>Platinum Holden Cruze JG JH 09-15 GPS Bluetooth Car Player Navigation Radio Stereo DVD</v>
          </cell>
          <cell r="D2509">
            <v>4.8</v>
          </cell>
          <cell r="E2509">
            <v>0.28999999999999998</v>
          </cell>
          <cell r="F2509">
            <v>0.33</v>
          </cell>
          <cell r="G2509">
            <v>0.23</v>
          </cell>
          <cell r="H2509" t="str">
            <v>MASTEN</v>
          </cell>
          <cell r="I2509" t="str">
            <v>Navigation System</v>
          </cell>
          <cell r="J2509" t="str">
            <v>Navigation System</v>
          </cell>
          <cell r="K2509" t="str">
            <v>Archived</v>
          </cell>
          <cell r="L2509" t="str">
            <v>/</v>
          </cell>
          <cell r="M2509" t="str">
            <v>new</v>
          </cell>
          <cell r="N2509" t="str">
            <v>ARCHIVED</v>
          </cell>
          <cell r="O2509" t="b">
            <v>1</v>
          </cell>
          <cell r="P2509" t="str">
            <v>WISE SUCCESS(HK) TECHNOLOGY LIMITED</v>
          </cell>
          <cell r="Q2509">
            <v>0</v>
          </cell>
        </row>
        <row r="2510">
          <cell r="B2510" t="str">
            <v>AVNP-HVZG</v>
          </cell>
          <cell r="C2510" t="str">
            <v>Platinum Holden VY VZ Commodore Monaro Pontiac GTO GPS Bluetooth Car Player Navigation Radio Stereo DVD Inc GR Fas</v>
          </cell>
          <cell r="D2510">
            <v>4.22</v>
          </cell>
          <cell r="E2510">
            <v>0.2</v>
          </cell>
          <cell r="F2510">
            <v>0.23</v>
          </cell>
          <cell r="G2510">
            <v>0.23</v>
          </cell>
          <cell r="H2510" t="str">
            <v>MASTEN</v>
          </cell>
          <cell r="I2510" t="str">
            <v>Navigation System</v>
          </cell>
          <cell r="J2510" t="str">
            <v>Navigation System</v>
          </cell>
          <cell r="K2510" t="str">
            <v>Archived</v>
          </cell>
          <cell r="L2510" t="str">
            <v>/</v>
          </cell>
          <cell r="M2510" t="str">
            <v>new</v>
          </cell>
          <cell r="N2510" t="str">
            <v>ARCHIVED</v>
          </cell>
          <cell r="O2510" t="b">
            <v>1</v>
          </cell>
          <cell r="P2510" t="str">
            <v>WISE SUCCESS(HK) TECHNOLOGY LIMITED</v>
          </cell>
          <cell r="Q2510">
            <v>0</v>
          </cell>
        </row>
        <row r="2511">
          <cell r="B2511" t="str">
            <v>AVN-H12C</v>
          </cell>
          <cell r="C2511" t="str">
            <v>Platinum Honda CR-V RE 07-12 GPS Bluetooth Car Player Navigation Radio Stereo DVD Inc Camera</v>
          </cell>
          <cell r="D2511">
            <v>4.8</v>
          </cell>
          <cell r="E2511">
            <v>0.28999999999999998</v>
          </cell>
          <cell r="F2511">
            <v>0.33</v>
          </cell>
          <cell r="G2511">
            <v>0.23</v>
          </cell>
          <cell r="H2511" t="str">
            <v>MASTEN</v>
          </cell>
          <cell r="I2511" t="str">
            <v>Navigation System</v>
          </cell>
          <cell r="J2511" t="str">
            <v>Navigation System</v>
          </cell>
          <cell r="K2511" t="str">
            <v>Archived</v>
          </cell>
          <cell r="L2511" t="str">
            <v>/</v>
          </cell>
          <cell r="M2511" t="str">
            <v>new</v>
          </cell>
          <cell r="N2511" t="str">
            <v>ARCHIVED</v>
          </cell>
          <cell r="O2511" t="b">
            <v>1</v>
          </cell>
          <cell r="P2511" t="str">
            <v>WISE SUCCESS(HK) TECHNOLOGY LIMITED</v>
          </cell>
          <cell r="Q2511">
            <v>0</v>
          </cell>
        </row>
        <row r="2512">
          <cell r="B2512" t="str">
            <v>AVN-H17S</v>
          </cell>
          <cell r="C2512" t="str">
            <v>Platinum Honda CRV CR-V RE 2012+ GPS Bluetooth Car Player Navigation Radio Stereo DVD</v>
          </cell>
          <cell r="D2512">
            <v>4.8</v>
          </cell>
          <cell r="E2512">
            <v>0.23</v>
          </cell>
          <cell r="F2512">
            <v>0.32</v>
          </cell>
          <cell r="G2512">
            <v>0.28000000000000003</v>
          </cell>
          <cell r="H2512" t="str">
            <v>MASTEN</v>
          </cell>
          <cell r="I2512" t="str">
            <v>Navigation System</v>
          </cell>
          <cell r="J2512" t="str">
            <v>Navigation System</v>
          </cell>
          <cell r="K2512" t="str">
            <v>Archived</v>
          </cell>
          <cell r="L2512" t="str">
            <v>/</v>
          </cell>
          <cell r="M2512" t="str">
            <v>new</v>
          </cell>
          <cell r="N2512" t="str">
            <v>ARCHIVED</v>
          </cell>
          <cell r="O2512" t="b">
            <v>1</v>
          </cell>
          <cell r="P2512" t="str">
            <v>WISE SUCCESS(HK) TECHNOLOGY LIMITED</v>
          </cell>
          <cell r="Q2512">
            <v>0</v>
          </cell>
        </row>
        <row r="2513">
          <cell r="B2513" t="str">
            <v>AVN-H17C</v>
          </cell>
          <cell r="C2513" t="str">
            <v>Platinum Honda CRV CR-V RE 2012+ GPS Bluetooth Car Player Navigation Radio Stereo DVD Inc Camera</v>
          </cell>
          <cell r="D2513">
            <v>4.8</v>
          </cell>
          <cell r="E2513">
            <v>0.23</v>
          </cell>
          <cell r="F2513">
            <v>0.32</v>
          </cell>
          <cell r="G2513">
            <v>0.28000000000000003</v>
          </cell>
          <cell r="H2513" t="str">
            <v>MASTEN</v>
          </cell>
          <cell r="I2513" t="str">
            <v>Navigation System</v>
          </cell>
          <cell r="J2513" t="str">
            <v>Navigation System</v>
          </cell>
          <cell r="K2513" t="str">
            <v>Archived</v>
          </cell>
          <cell r="L2513" t="str">
            <v>/</v>
          </cell>
          <cell r="M2513" t="str">
            <v>new</v>
          </cell>
          <cell r="N2513" t="str">
            <v>ARCHIVED</v>
          </cell>
          <cell r="O2513" t="b">
            <v>1</v>
          </cell>
          <cell r="P2513" t="str">
            <v>WISE SUCCESS(HK) TECHNOLOGY LIMITED</v>
          </cell>
          <cell r="Q2513">
            <v>0</v>
          </cell>
        </row>
        <row r="2514">
          <cell r="B2514" t="str">
            <v>AVNP-IDXF</v>
          </cell>
          <cell r="C2514" t="str">
            <v>Platinum Isuzu D-MAX 08-12 LS GPS Bluetooth Car Player Navigation Radio Stereo DVD Inc FAS</v>
          </cell>
          <cell r="D2514">
            <v>4.22</v>
          </cell>
          <cell r="E2514">
            <v>0.23</v>
          </cell>
          <cell r="F2514">
            <v>0.23</v>
          </cell>
          <cell r="G2514">
            <v>0.23</v>
          </cell>
          <cell r="H2514" t="str">
            <v>MASTEN</v>
          </cell>
          <cell r="I2514" t="str">
            <v>Navigation System</v>
          </cell>
          <cell r="J2514" t="str">
            <v>Navigation System</v>
          </cell>
          <cell r="K2514" t="str">
            <v>Archived</v>
          </cell>
          <cell r="L2514" t="str">
            <v>/</v>
          </cell>
          <cell r="M2514" t="str">
            <v>new</v>
          </cell>
          <cell r="N2514" t="str">
            <v>ARCHIVED</v>
          </cell>
          <cell r="O2514" t="b">
            <v>1</v>
          </cell>
          <cell r="P2514" t="str">
            <v>WISE SUCCESS(HK) TECHNOLOGY LIMITED</v>
          </cell>
          <cell r="Q2514">
            <v>0</v>
          </cell>
        </row>
        <row r="2515">
          <cell r="B2515" t="str">
            <v>AVNP-MBTFC</v>
          </cell>
          <cell r="C2515" t="str">
            <v>Platinum Mazda BT-50 Ford Ranger 06-11 GPS Bluetooth Car Player Navigation Radio Stereo DVD Inc CAM &amp; FAS</v>
          </cell>
          <cell r="D2515">
            <v>4.22</v>
          </cell>
          <cell r="E2515">
            <v>0.51</v>
          </cell>
          <cell r="F2515">
            <v>0.4</v>
          </cell>
          <cell r="G2515">
            <v>0.23</v>
          </cell>
          <cell r="H2515" t="str">
            <v>MASTEN</v>
          </cell>
          <cell r="I2515" t="str">
            <v>Navigation System</v>
          </cell>
          <cell r="J2515" t="str">
            <v>Navigation System</v>
          </cell>
          <cell r="K2515" t="str">
            <v>Archived</v>
          </cell>
          <cell r="L2515" t="str">
            <v>/</v>
          </cell>
          <cell r="M2515" t="str">
            <v>new</v>
          </cell>
          <cell r="N2515" t="str">
            <v>ARCHIVED</v>
          </cell>
          <cell r="O2515" t="b">
            <v>1</v>
          </cell>
          <cell r="P2515" t="str">
            <v>NA</v>
          </cell>
          <cell r="Q2515">
            <v>0</v>
          </cell>
        </row>
        <row r="2516">
          <cell r="B2516" t="str">
            <v>AVNP-MBTF</v>
          </cell>
          <cell r="C2516" t="str">
            <v>Platinum Mazda BT-50 Ford Ranger 06-11 GPS Bluetooth Car Player Navigation Radio Stereo DVD Inc FAS</v>
          </cell>
          <cell r="D2516">
            <v>4.22</v>
          </cell>
          <cell r="E2516">
            <v>0.23</v>
          </cell>
          <cell r="F2516">
            <v>0.23</v>
          </cell>
          <cell r="G2516">
            <v>0.23</v>
          </cell>
          <cell r="H2516" t="str">
            <v>MASTEN</v>
          </cell>
          <cell r="I2516" t="str">
            <v>Navigation System</v>
          </cell>
          <cell r="J2516" t="str">
            <v>Navigation System</v>
          </cell>
          <cell r="K2516" t="str">
            <v>Archived</v>
          </cell>
          <cell r="L2516" t="str">
            <v>/</v>
          </cell>
          <cell r="M2516" t="str">
            <v>new</v>
          </cell>
          <cell r="N2516" t="str">
            <v>ARCHIVED</v>
          </cell>
          <cell r="O2516" t="b">
            <v>1</v>
          </cell>
          <cell r="P2516" t="str">
            <v>NA</v>
          </cell>
          <cell r="Q2516">
            <v>0</v>
          </cell>
        </row>
        <row r="2517">
          <cell r="B2517" t="str">
            <v>AVN-M05C</v>
          </cell>
          <cell r="C2517" t="str">
            <v>Platinum Mazda CX7 Series 2 GPS Nav Bluetooth Car Player Navigation Radio Stereo DVD INC CAM</v>
          </cell>
          <cell r="D2517">
            <v>4.8</v>
          </cell>
          <cell r="E2517">
            <v>0.28999999999999998</v>
          </cell>
          <cell r="F2517">
            <v>0.33</v>
          </cell>
          <cell r="G2517">
            <v>0.23</v>
          </cell>
          <cell r="H2517" t="str">
            <v>MASTEN</v>
          </cell>
          <cell r="I2517" t="str">
            <v>Navigation System</v>
          </cell>
          <cell r="J2517" t="str">
            <v>Navigation System</v>
          </cell>
          <cell r="K2517" t="str">
            <v>Archived</v>
          </cell>
          <cell r="L2517" t="str">
            <v>/</v>
          </cell>
          <cell r="M2517" t="str">
            <v>new</v>
          </cell>
          <cell r="N2517" t="str">
            <v>ARCHIVED</v>
          </cell>
          <cell r="O2517" t="b">
            <v>1</v>
          </cell>
          <cell r="P2517" t="str">
            <v>WISE SUCCESS(HK) TECHNOLOGY LIMITED</v>
          </cell>
          <cell r="Q2517">
            <v>0</v>
          </cell>
        </row>
        <row r="2518">
          <cell r="B2518" t="str">
            <v>AVN-M05S</v>
          </cell>
          <cell r="C2518" t="str">
            <v>Platinum Mazda CX7 Series 2 Nav Bluetooth Car Player Navigation Radio Stereo DVD</v>
          </cell>
          <cell r="D2518">
            <v>4.8</v>
          </cell>
          <cell r="E2518">
            <v>0.28999999999999998</v>
          </cell>
          <cell r="F2518">
            <v>0.33</v>
          </cell>
          <cell r="G2518">
            <v>0.23</v>
          </cell>
          <cell r="H2518" t="str">
            <v>MASTEN</v>
          </cell>
          <cell r="I2518" t="str">
            <v>Navigation System</v>
          </cell>
          <cell r="J2518" t="str">
            <v>Navigation System</v>
          </cell>
          <cell r="K2518" t="str">
            <v>Archived</v>
          </cell>
          <cell r="L2518" t="str">
            <v>/</v>
          </cell>
          <cell r="M2518" t="str">
            <v>new</v>
          </cell>
          <cell r="N2518" t="str">
            <v>ARCHIVED</v>
          </cell>
          <cell r="O2518" t="b">
            <v>1</v>
          </cell>
          <cell r="P2518" t="str">
            <v>WISE SUCCESS(HK) TECHNOLOGY LIMITED</v>
          </cell>
          <cell r="Q2518">
            <v>0</v>
          </cell>
        </row>
        <row r="2519">
          <cell r="B2519" t="str">
            <v>AVN-MASS</v>
          </cell>
          <cell r="C2519" t="str">
            <v>Platinum Mitsubishi ASX XA 10-14 Peugeot 4008 GPS Bluetooth Car Player Navigation Radio Stereo DVD</v>
          </cell>
          <cell r="D2519">
            <v>6.5</v>
          </cell>
          <cell r="E2519">
            <v>0.34</v>
          </cell>
          <cell r="F2519">
            <v>0.4</v>
          </cell>
          <cell r="G2519">
            <v>0.28000000000000003</v>
          </cell>
          <cell r="H2519" t="str">
            <v>MASTEN</v>
          </cell>
          <cell r="I2519" t="str">
            <v>Navigation System</v>
          </cell>
          <cell r="J2519" t="str">
            <v>Navigation System</v>
          </cell>
          <cell r="K2519" t="str">
            <v>Archived</v>
          </cell>
          <cell r="L2519" t="str">
            <v>/</v>
          </cell>
          <cell r="M2519" t="str">
            <v>new</v>
          </cell>
          <cell r="N2519" t="str">
            <v>ARCHIVED</v>
          </cell>
          <cell r="O2519" t="b">
            <v>1</v>
          </cell>
          <cell r="P2519" t="str">
            <v>NA</v>
          </cell>
          <cell r="Q2519">
            <v>0</v>
          </cell>
        </row>
        <row r="2520">
          <cell r="B2520" t="str">
            <v>AVN-MASC</v>
          </cell>
          <cell r="C2520" t="str">
            <v>Platinum Mitsubishi ASX XA 10-14 Peugeot 4008 GPS Bluetooth Car Player Navigation Radio Stereo DVD Inc CAM</v>
          </cell>
          <cell r="D2520">
            <v>6.5</v>
          </cell>
          <cell r="E2520">
            <v>0.34</v>
          </cell>
          <cell r="F2520">
            <v>0.4</v>
          </cell>
          <cell r="G2520">
            <v>0.28000000000000003</v>
          </cell>
          <cell r="H2520" t="str">
            <v>MASTEN</v>
          </cell>
          <cell r="I2520" t="str">
            <v>Navigation System</v>
          </cell>
          <cell r="J2520" t="str">
            <v>Navigation System</v>
          </cell>
          <cell r="K2520" t="str">
            <v>Archived</v>
          </cell>
          <cell r="L2520" t="str">
            <v>/</v>
          </cell>
          <cell r="M2520" t="str">
            <v>new</v>
          </cell>
          <cell r="N2520" t="str">
            <v>ARCHIVED</v>
          </cell>
          <cell r="O2520" t="b">
            <v>1</v>
          </cell>
          <cell r="P2520" t="str">
            <v>WISE SUCCESS(HK) TECHNOLOGY LIMITED</v>
          </cell>
          <cell r="Q2520">
            <v>0</v>
          </cell>
        </row>
        <row r="2521">
          <cell r="B2521" t="str">
            <v>AVN-M01C</v>
          </cell>
          <cell r="C2521" t="str">
            <v>Platinum Mitsubishi Outlander ZG ZH 06-12 Peugeot 4007 GPS Bluetooth Car Player Navigation Radio Stereo DVD</v>
          </cell>
          <cell r="D2521">
            <v>6.8</v>
          </cell>
          <cell r="E2521">
            <v>0.28999999999999998</v>
          </cell>
          <cell r="F2521">
            <v>0.38</v>
          </cell>
          <cell r="G2521">
            <v>0.28999999999999998</v>
          </cell>
          <cell r="H2521" t="str">
            <v>MASTEN</v>
          </cell>
          <cell r="I2521" t="str">
            <v>Navigation System</v>
          </cell>
          <cell r="J2521" t="str">
            <v>Navigation System</v>
          </cell>
          <cell r="K2521" t="str">
            <v>Archived</v>
          </cell>
          <cell r="L2521" t="str">
            <v>/</v>
          </cell>
          <cell r="M2521" t="str">
            <v>new</v>
          </cell>
          <cell r="N2521" t="str">
            <v>ARCHIVED</v>
          </cell>
          <cell r="O2521" t="b">
            <v>1</v>
          </cell>
          <cell r="P2521" t="str">
            <v>WISE SUCCESS(HK) TECHNOLOGY LIMITED</v>
          </cell>
          <cell r="Q2521">
            <v>0</v>
          </cell>
        </row>
        <row r="2522">
          <cell r="B2522" t="str">
            <v>AVN-M01S</v>
          </cell>
          <cell r="C2522" t="str">
            <v>Platinum Mitsubishi Outlander ZG ZH 06-12 Peugeot 4007 GPS Bluetooth Car Player Navigation Radio Stereo DVD</v>
          </cell>
          <cell r="D2522">
            <v>6.8</v>
          </cell>
          <cell r="E2522">
            <v>0.28999999999999998</v>
          </cell>
          <cell r="F2522">
            <v>0.38</v>
          </cell>
          <cell r="G2522">
            <v>0.28999999999999998</v>
          </cell>
          <cell r="H2522" t="str">
            <v>MASTEN</v>
          </cell>
          <cell r="I2522" t="str">
            <v>Navigation System</v>
          </cell>
          <cell r="J2522" t="str">
            <v>Navigation System</v>
          </cell>
          <cell r="K2522" t="str">
            <v>Archived</v>
          </cell>
          <cell r="L2522" t="str">
            <v>/</v>
          </cell>
          <cell r="M2522" t="str">
            <v>new</v>
          </cell>
          <cell r="N2522" t="str">
            <v>ARCHIVED</v>
          </cell>
          <cell r="O2522" t="b">
            <v>1</v>
          </cell>
          <cell r="P2522" t="str">
            <v>WISE SUCCESS(HK) TECHNOLOGY LIMITED</v>
          </cell>
          <cell r="Q2522">
            <v>0</v>
          </cell>
        </row>
        <row r="2523">
          <cell r="B2523" t="str">
            <v>AVNP-2MTFC</v>
          </cell>
          <cell r="C2523" t="str">
            <v>Platinum Mitsubishi Triton ML MN Challenger PB 06-14 GPS Bluetooth Car Player Navigation Radio Stereo DVD Inc CAM</v>
          </cell>
          <cell r="D2523">
            <v>4.0999999999999996</v>
          </cell>
          <cell r="E2523">
            <v>0.63</v>
          </cell>
          <cell r="F2523">
            <v>0.38</v>
          </cell>
          <cell r="G2523">
            <v>0.2</v>
          </cell>
          <cell r="H2523" t="str">
            <v>MASTEN</v>
          </cell>
          <cell r="I2523" t="str">
            <v>Navigation System</v>
          </cell>
          <cell r="J2523" t="str">
            <v>Navigation System</v>
          </cell>
          <cell r="K2523" t="str">
            <v>Archived</v>
          </cell>
          <cell r="L2523" t="str">
            <v>/</v>
          </cell>
          <cell r="M2523" t="str">
            <v>new</v>
          </cell>
          <cell r="N2523" t="str">
            <v>ARCHIVED</v>
          </cell>
          <cell r="O2523" t="b">
            <v>1</v>
          </cell>
          <cell r="P2523" t="str">
            <v>NA</v>
          </cell>
          <cell r="Q2523">
            <v>0</v>
          </cell>
        </row>
        <row r="2524">
          <cell r="B2524" t="str">
            <v>AVNP-MTF</v>
          </cell>
          <cell r="C2524" t="str">
            <v>Platinum Mitsubishi Triton ML MN Challenger PB 06-14 GPS Bluetooth Car Player Navigation Radio Stereo DVD Inc FAS</v>
          </cell>
          <cell r="D2524">
            <v>4.22</v>
          </cell>
          <cell r="E2524">
            <v>0.23</v>
          </cell>
          <cell r="F2524">
            <v>0.23</v>
          </cell>
          <cell r="G2524">
            <v>0.23</v>
          </cell>
          <cell r="H2524" t="str">
            <v>MASTEN</v>
          </cell>
          <cell r="I2524" t="str">
            <v>Navigation System</v>
          </cell>
          <cell r="J2524" t="str">
            <v>Navigation System</v>
          </cell>
          <cell r="K2524" t="str">
            <v>Archived</v>
          </cell>
          <cell r="L2524" t="str">
            <v>/</v>
          </cell>
          <cell r="M2524" t="str">
            <v>new</v>
          </cell>
          <cell r="N2524" t="str">
            <v>ARCHIVED</v>
          </cell>
          <cell r="O2524" t="b">
            <v>1</v>
          </cell>
          <cell r="P2524" t="str">
            <v>WISE SUCCESS(HK) TECHNOLOGY LIMITED</v>
          </cell>
          <cell r="Q2524">
            <v>0</v>
          </cell>
        </row>
        <row r="2525">
          <cell r="B2525" t="str">
            <v>AVNP-MT</v>
          </cell>
          <cell r="C2525" t="str">
            <v>Platinum Mitsubishi Universal 96-15 GPS Bluetooth Car Player Navigation Radio Stereo DVD</v>
          </cell>
          <cell r="D2525">
            <v>4.0999999999999996</v>
          </cell>
          <cell r="E2525">
            <v>0.28000000000000003</v>
          </cell>
          <cell r="F2525">
            <v>0.28999999999999998</v>
          </cell>
          <cell r="G2525">
            <v>0.2</v>
          </cell>
          <cell r="H2525" t="str">
            <v>MASTEN</v>
          </cell>
          <cell r="I2525" t="str">
            <v>Navigation System</v>
          </cell>
          <cell r="J2525" t="str">
            <v>Navigation System</v>
          </cell>
          <cell r="K2525" t="str">
            <v>Archived</v>
          </cell>
          <cell r="L2525" t="str">
            <v>/</v>
          </cell>
          <cell r="M2525" t="str">
            <v>new</v>
          </cell>
          <cell r="N2525" t="str">
            <v>ARCHIVED</v>
          </cell>
          <cell r="O2525" t="b">
            <v>1</v>
          </cell>
          <cell r="P2525" t="str">
            <v>WISE SUCCESS(HK) TECHNOLOGY LIMITED</v>
          </cell>
          <cell r="Q2525">
            <v>0</v>
          </cell>
        </row>
        <row r="2526">
          <cell r="B2526" t="str">
            <v>AVNP-MTC</v>
          </cell>
          <cell r="C2526" t="str">
            <v>Platinum Mitsubishi Universal 96-15 GPS Bluetooth Car Player Navigation Radio Stereo DVD Inc CAM</v>
          </cell>
          <cell r="D2526">
            <v>4.0999999999999996</v>
          </cell>
          <cell r="E2526">
            <v>0.28000000000000003</v>
          </cell>
          <cell r="F2526">
            <v>0.28999999999999998</v>
          </cell>
          <cell r="G2526">
            <v>0.2</v>
          </cell>
          <cell r="H2526" t="str">
            <v>MASTEN</v>
          </cell>
          <cell r="I2526" t="str">
            <v>Navigation System</v>
          </cell>
          <cell r="J2526" t="str">
            <v>Navigation System</v>
          </cell>
          <cell r="K2526" t="str">
            <v>Archived</v>
          </cell>
          <cell r="L2526" t="str">
            <v>/</v>
          </cell>
          <cell r="M2526" t="str">
            <v>new</v>
          </cell>
          <cell r="N2526" t="str">
            <v>ARCHIVED</v>
          </cell>
          <cell r="O2526" t="b">
            <v>1</v>
          </cell>
          <cell r="P2526" t="str">
            <v>WISE SUCCESS(HK) TECHNOLOGY LIMITED</v>
          </cell>
          <cell r="Q2526">
            <v>0</v>
          </cell>
        </row>
        <row r="2527">
          <cell r="B2527" t="str">
            <v>SC-SO3-3</v>
          </cell>
          <cell r="C2527" t="str">
            <v>Platinum Subaru Navi Cable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 t="str">
            <v>MASTEN</v>
          </cell>
          <cell r="I2527" t="str">
            <v>Harness</v>
          </cell>
          <cell r="J2527" t="str">
            <v>In Dash Navigation System Accessories</v>
          </cell>
          <cell r="K2527" t="str">
            <v>Live</v>
          </cell>
          <cell r="L2527" t="str">
            <v>/</v>
          </cell>
          <cell r="M2527" t="str">
            <v>new</v>
          </cell>
          <cell r="N2527" t="str">
            <v>ARCHIVED</v>
          </cell>
          <cell r="O2527" t="b">
            <v>0</v>
          </cell>
          <cell r="P2527" t="str">
            <v>WISE SUCCESS(HK) TECHNOLOGY LIMITED</v>
          </cell>
          <cell r="Q2527">
            <v>0</v>
          </cell>
        </row>
        <row r="2528">
          <cell r="B2528" t="str">
            <v>SC-S01</v>
          </cell>
          <cell r="C2528" t="str">
            <v>Platinum Subaru Navi Cable,</v>
          </cell>
          <cell r="D2528">
            <v>4.9000000000000002E-2</v>
          </cell>
          <cell r="E2528">
            <v>0.03</v>
          </cell>
          <cell r="F2528">
            <v>0.1</v>
          </cell>
          <cell r="G2528">
            <v>0.03</v>
          </cell>
          <cell r="H2528" t="str">
            <v>MASTEN</v>
          </cell>
          <cell r="I2528" t="str">
            <v>Harness</v>
          </cell>
          <cell r="J2528" t="str">
            <v>In Dash Navigation System Accessories</v>
          </cell>
          <cell r="K2528" t="str">
            <v>Live</v>
          </cell>
          <cell r="L2528" t="str">
            <v>/</v>
          </cell>
          <cell r="M2528" t="str">
            <v>new</v>
          </cell>
          <cell r="N2528" t="str">
            <v>ARCHIVED</v>
          </cell>
          <cell r="O2528" t="b">
            <v>0</v>
          </cell>
          <cell r="P2528" t="str">
            <v>WISE SUCCESS(HK) TECHNOLOGY LIMITED</v>
          </cell>
          <cell r="Q2528">
            <v>0</v>
          </cell>
        </row>
        <row r="2529">
          <cell r="B2529" t="str">
            <v>SC-S02</v>
          </cell>
          <cell r="C2529" t="str">
            <v>Platinum Subaru Navi Cable.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 t="str">
            <v>MASTEN</v>
          </cell>
          <cell r="I2529" t="str">
            <v>Harness</v>
          </cell>
          <cell r="J2529" t="str">
            <v>In Dash Navigation System Accessories</v>
          </cell>
          <cell r="K2529" t="str">
            <v>Live</v>
          </cell>
          <cell r="L2529" t="str">
            <v>/</v>
          </cell>
          <cell r="M2529" t="str">
            <v>new</v>
          </cell>
          <cell r="N2529" t="str">
            <v>ARCHIVED</v>
          </cell>
          <cell r="O2529" t="b">
            <v>0</v>
          </cell>
          <cell r="P2529" t="str">
            <v>WISE SUCCESS(HK) TECHNOLOGY LIMITED</v>
          </cell>
          <cell r="Q2529">
            <v>0</v>
          </cell>
        </row>
        <row r="2530">
          <cell r="B2530" t="str">
            <v>AVN-S07</v>
          </cell>
          <cell r="C2530" t="str">
            <v>Platinum Suzuki Grand Vitara JB 05-12 GPS Bluetooth Car Player Navigation Radio Stereo DVD</v>
          </cell>
          <cell r="D2530">
            <v>4.8</v>
          </cell>
          <cell r="E2530">
            <v>0.28999999999999998</v>
          </cell>
          <cell r="F2530">
            <v>0.33</v>
          </cell>
          <cell r="G2530">
            <v>0.23</v>
          </cell>
          <cell r="H2530" t="str">
            <v>MASTEN</v>
          </cell>
          <cell r="I2530" t="str">
            <v>Navigation System</v>
          </cell>
          <cell r="J2530" t="str">
            <v>Navigation System</v>
          </cell>
          <cell r="K2530" t="str">
            <v>Archived</v>
          </cell>
          <cell r="L2530" t="str">
            <v>/</v>
          </cell>
          <cell r="M2530" t="str">
            <v>new</v>
          </cell>
          <cell r="N2530" t="str">
            <v>ARCHIVED</v>
          </cell>
          <cell r="O2530" t="b">
            <v>0</v>
          </cell>
          <cell r="P2530" t="str">
            <v>WISE SUCCESS(HK) TECHNOLOGY LIMITED</v>
          </cell>
          <cell r="Q2530">
            <v>0</v>
          </cell>
        </row>
        <row r="2531">
          <cell r="B2531" t="str">
            <v>AVN-S07S</v>
          </cell>
          <cell r="C2531" t="str">
            <v>Platinum Suzuki Grand Vitara JB 05-12 GPS Bluetooth Car Player Navigation Radio Stereo DVD</v>
          </cell>
          <cell r="D2531">
            <v>4.8</v>
          </cell>
          <cell r="E2531">
            <v>0.28999999999999998</v>
          </cell>
          <cell r="F2531">
            <v>0.33</v>
          </cell>
          <cell r="G2531">
            <v>0.23</v>
          </cell>
          <cell r="H2531" t="str">
            <v>MASTEN</v>
          </cell>
          <cell r="I2531" t="str">
            <v>Navigation System</v>
          </cell>
          <cell r="J2531" t="str">
            <v>Navigation System</v>
          </cell>
          <cell r="K2531" t="str">
            <v>Archived</v>
          </cell>
          <cell r="L2531" t="str">
            <v>/</v>
          </cell>
          <cell r="M2531" t="str">
            <v>new</v>
          </cell>
          <cell r="N2531" t="str">
            <v>ARCHIVED</v>
          </cell>
          <cell r="O2531" t="b">
            <v>0</v>
          </cell>
          <cell r="P2531" t="str">
            <v>NA</v>
          </cell>
          <cell r="Q2531">
            <v>0</v>
          </cell>
        </row>
        <row r="2532">
          <cell r="B2532" t="str">
            <v>AVN-S07C</v>
          </cell>
          <cell r="C2532" t="str">
            <v>Platinum Suzuki Grand Vitara JB 05-12 GPS Bluetooth Car Player Navigation Radio Stereo DVD Inc CAM</v>
          </cell>
          <cell r="D2532">
            <v>4.8</v>
          </cell>
          <cell r="E2532">
            <v>0.28999999999999998</v>
          </cell>
          <cell r="F2532">
            <v>0.33</v>
          </cell>
          <cell r="G2532">
            <v>0.23</v>
          </cell>
          <cell r="H2532" t="str">
            <v>MASTEN</v>
          </cell>
          <cell r="I2532" t="str">
            <v>Navigation System</v>
          </cell>
          <cell r="J2532" t="str">
            <v>Navigation System</v>
          </cell>
          <cell r="K2532" t="str">
            <v>Archived</v>
          </cell>
          <cell r="L2532" t="str">
            <v>/</v>
          </cell>
          <cell r="M2532" t="str">
            <v>new</v>
          </cell>
          <cell r="N2532" t="str">
            <v>ARCHIVED</v>
          </cell>
          <cell r="O2532" t="b">
            <v>1</v>
          </cell>
          <cell r="P2532" t="str">
            <v>NA</v>
          </cell>
          <cell r="Q2532">
            <v>0</v>
          </cell>
        </row>
        <row r="2533">
          <cell r="B2533" t="str">
            <v>SC-H09</v>
          </cell>
          <cell r="C2533" t="str">
            <v>Platinum System For Holden VT VX Cable Type 2</v>
          </cell>
          <cell r="D2533">
            <v>4.9000000000000002E-2</v>
          </cell>
          <cell r="E2533">
            <v>0.03</v>
          </cell>
          <cell r="F2533">
            <v>0.1</v>
          </cell>
          <cell r="G2533">
            <v>0.03</v>
          </cell>
          <cell r="H2533" t="str">
            <v>MASTEN</v>
          </cell>
          <cell r="I2533" t="str">
            <v>Harness</v>
          </cell>
          <cell r="J2533" t="str">
            <v>In Dash Navigation System Accessories</v>
          </cell>
          <cell r="K2533" t="str">
            <v>Live</v>
          </cell>
          <cell r="L2533" t="str">
            <v>/</v>
          </cell>
          <cell r="M2533" t="str">
            <v>new</v>
          </cell>
          <cell r="N2533" t="str">
            <v>ARCHIVED</v>
          </cell>
          <cell r="O2533" t="b">
            <v>0</v>
          </cell>
          <cell r="P2533" t="str">
            <v>WISE SUCCESS(HK) TECHNOLOGY LIMITED</v>
          </cell>
          <cell r="Q2533">
            <v>0</v>
          </cell>
        </row>
        <row r="2534">
          <cell r="B2534" t="str">
            <v>APP063</v>
          </cell>
          <cell r="C2534" t="str">
            <v>Platinum System Holden Colorado Cable - Update</v>
          </cell>
          <cell r="D2534">
            <v>4.9000000000000002E-2</v>
          </cell>
          <cell r="E2534">
            <v>7.0000000000000007E-2</v>
          </cell>
          <cell r="F2534">
            <v>0.01</v>
          </cell>
          <cell r="G2534">
            <v>0.04</v>
          </cell>
          <cell r="H2534" t="str">
            <v>MASTEN</v>
          </cell>
          <cell r="I2534" t="str">
            <v>Harness</v>
          </cell>
          <cell r="J2534" t="str">
            <v>In Dash Navigation System Accessories</v>
          </cell>
          <cell r="K2534" t="str">
            <v>Live</v>
          </cell>
          <cell r="L2534" t="str">
            <v>/</v>
          </cell>
          <cell r="M2534" t="str">
            <v>new</v>
          </cell>
          <cell r="N2534" t="str">
            <v>ARCHIVED</v>
          </cell>
          <cell r="O2534" t="b">
            <v>0</v>
          </cell>
          <cell r="P2534" t="str">
            <v>TDJ Australia Pty Ltd</v>
          </cell>
          <cell r="Q2534">
            <v>0</v>
          </cell>
        </row>
        <row r="2535">
          <cell r="B2535" t="str">
            <v>SC-T05</v>
          </cell>
          <cell r="C2535" t="str">
            <v>Platinum System Steering Cable for most Toyota Vehicles</v>
          </cell>
          <cell r="D2535">
            <v>4.9000000000000002E-2</v>
          </cell>
          <cell r="E2535">
            <v>0.03</v>
          </cell>
          <cell r="F2535">
            <v>0.1</v>
          </cell>
          <cell r="G2535">
            <v>0.03</v>
          </cell>
          <cell r="H2535" t="str">
            <v>MASTEN</v>
          </cell>
          <cell r="I2535" t="str">
            <v>Harness</v>
          </cell>
          <cell r="J2535" t="str">
            <v>In Dash Navigation System Accessories</v>
          </cell>
          <cell r="K2535" t="str">
            <v>Live</v>
          </cell>
          <cell r="L2535" t="str">
            <v>/</v>
          </cell>
          <cell r="M2535" t="str">
            <v>new</v>
          </cell>
          <cell r="N2535" t="str">
            <v>ARCHIVED</v>
          </cell>
          <cell r="O2535" t="b">
            <v>0</v>
          </cell>
          <cell r="P2535" t="str">
            <v>WISE SUCCESS(HK) TECHNOLOGY LIMITED</v>
          </cell>
          <cell r="Q2535">
            <v>0</v>
          </cell>
        </row>
        <row r="2536">
          <cell r="B2536" t="str">
            <v>SC-MUX14LST</v>
          </cell>
          <cell r="C2536" t="str">
            <v>Platinum System Universal ISO  Harness</v>
          </cell>
          <cell r="D2536">
            <v>4.9000000000000002E-2</v>
          </cell>
          <cell r="E2536">
            <v>0.03</v>
          </cell>
          <cell r="F2536">
            <v>0.1</v>
          </cell>
          <cell r="G2536">
            <v>0.03</v>
          </cell>
          <cell r="H2536" t="str">
            <v>MASTEN</v>
          </cell>
          <cell r="I2536" t="str">
            <v>Harness</v>
          </cell>
          <cell r="J2536" t="str">
            <v>In Dash Navigation System Accessories</v>
          </cell>
          <cell r="K2536" t="str">
            <v>Live</v>
          </cell>
          <cell r="L2536" t="str">
            <v>/</v>
          </cell>
          <cell r="M2536" t="str">
            <v>new</v>
          </cell>
          <cell r="N2536" t="str">
            <v>ARCHIVED</v>
          </cell>
          <cell r="O2536" t="b">
            <v>1</v>
          </cell>
          <cell r="P2536" t="str">
            <v>WISE SUCCESS(HK) TECHNOLOGY LIMITED</v>
          </cell>
          <cell r="Q2536">
            <v>0</v>
          </cell>
        </row>
        <row r="2537">
          <cell r="B2537" t="str">
            <v>SC9</v>
          </cell>
          <cell r="C2537" t="str">
            <v>Platinum System Universal ISO Harness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 t="str">
            <v>MASTEN</v>
          </cell>
          <cell r="I2537" t="str">
            <v>Harness</v>
          </cell>
          <cell r="J2537" t="str">
            <v>In Dash Navigation System Accessories</v>
          </cell>
          <cell r="K2537" t="str">
            <v>Live</v>
          </cell>
          <cell r="L2537" t="str">
            <v>/</v>
          </cell>
          <cell r="M2537" t="str">
            <v>new</v>
          </cell>
          <cell r="N2537" t="str">
            <v>ARCHIVED</v>
          </cell>
          <cell r="O2537" t="b">
            <v>0</v>
          </cell>
          <cell r="P2537" t="str">
            <v>NA</v>
          </cell>
          <cell r="Q2537">
            <v>0</v>
          </cell>
        </row>
        <row r="2538">
          <cell r="B2538" t="str">
            <v>SC-U04</v>
          </cell>
          <cell r="C2538" t="str">
            <v>Platinum System Universal ISO Harness-</v>
          </cell>
          <cell r="D2538">
            <v>4.9000000000000002E-2</v>
          </cell>
          <cell r="E2538">
            <v>0.03</v>
          </cell>
          <cell r="F2538">
            <v>0.1</v>
          </cell>
          <cell r="G2538">
            <v>0.03</v>
          </cell>
          <cell r="H2538" t="str">
            <v>MASTEN</v>
          </cell>
          <cell r="I2538" t="str">
            <v>Harness</v>
          </cell>
          <cell r="J2538" t="str">
            <v>In Dash Navigation System Accessories</v>
          </cell>
          <cell r="K2538" t="str">
            <v>Live</v>
          </cell>
          <cell r="L2538" t="str">
            <v>/</v>
          </cell>
          <cell r="M2538" t="str">
            <v>new</v>
          </cell>
          <cell r="N2538" t="str">
            <v>LIVE</v>
          </cell>
          <cell r="O2538" t="b">
            <v>0</v>
          </cell>
          <cell r="P2538" t="str">
            <v>WISE SUCCESS(HK) TECHNOLOGY LIMITED</v>
          </cell>
          <cell r="Q2538">
            <v>0</v>
          </cell>
        </row>
        <row r="2539">
          <cell r="B2539" t="str">
            <v>SC3-U04</v>
          </cell>
          <cell r="C2539" t="str">
            <v>Platinum System Universal ISO Harness.</v>
          </cell>
          <cell r="D2539">
            <v>4.9000000000000002E-2</v>
          </cell>
          <cell r="E2539">
            <v>0.03</v>
          </cell>
          <cell r="F2539">
            <v>0.1</v>
          </cell>
          <cell r="G2539">
            <v>0.03</v>
          </cell>
          <cell r="H2539" t="str">
            <v>MASTEN</v>
          </cell>
          <cell r="I2539" t="str">
            <v>Harness</v>
          </cell>
          <cell r="J2539" t="str">
            <v>In Dash Navigation System Accessories</v>
          </cell>
          <cell r="K2539" t="str">
            <v>Live</v>
          </cell>
          <cell r="L2539" t="str">
            <v>/</v>
          </cell>
          <cell r="M2539" t="str">
            <v>new</v>
          </cell>
          <cell r="N2539" t="str">
            <v>ARCHIVED</v>
          </cell>
          <cell r="O2539" t="b">
            <v>0</v>
          </cell>
          <cell r="P2539" t="str">
            <v>NA</v>
          </cell>
          <cell r="Q2539">
            <v>0</v>
          </cell>
        </row>
        <row r="2540">
          <cell r="B2540" t="str">
            <v>SC-U03</v>
          </cell>
          <cell r="C2540" t="str">
            <v>Platinum System Universal Steering Cable</v>
          </cell>
          <cell r="D2540">
            <v>4.9000000000000002E-2</v>
          </cell>
          <cell r="E2540">
            <v>0.03</v>
          </cell>
          <cell r="F2540">
            <v>0.1</v>
          </cell>
          <cell r="G2540">
            <v>0.03</v>
          </cell>
          <cell r="H2540" t="str">
            <v>MASTEN</v>
          </cell>
          <cell r="I2540" t="str">
            <v>Harness</v>
          </cell>
          <cell r="J2540" t="str">
            <v>In Dash Navigation System Accessories</v>
          </cell>
          <cell r="K2540" t="str">
            <v>Live</v>
          </cell>
          <cell r="L2540" t="str">
            <v>/</v>
          </cell>
          <cell r="M2540" t="str">
            <v>new</v>
          </cell>
          <cell r="N2540" t="str">
            <v>ARCHIVED</v>
          </cell>
          <cell r="O2540" t="b">
            <v>0</v>
          </cell>
          <cell r="P2540" t="str">
            <v>WISE SUCCESS(HK) TECHNOLOGY LIMITED</v>
          </cell>
          <cell r="Q2540">
            <v>0</v>
          </cell>
        </row>
        <row r="2541">
          <cell r="B2541" t="str">
            <v>AVN-U04</v>
          </cell>
          <cell r="C2541" t="str">
            <v>Platinum Universal Double DIN 2DIN GPS Bluetooth Car Player Navigation Radio Stereo DVD</v>
          </cell>
          <cell r="D2541">
            <v>4.0999999999999996</v>
          </cell>
          <cell r="E2541">
            <v>0.28000000000000003</v>
          </cell>
          <cell r="F2541">
            <v>0.28999999999999998</v>
          </cell>
          <cell r="G2541">
            <v>0.2</v>
          </cell>
          <cell r="H2541" t="str">
            <v>MASTEN</v>
          </cell>
          <cell r="I2541" t="str">
            <v>Navigation System</v>
          </cell>
          <cell r="J2541" t="str">
            <v>Navigation System</v>
          </cell>
          <cell r="K2541" t="str">
            <v>Archived</v>
          </cell>
          <cell r="L2541" t="str">
            <v>/</v>
          </cell>
          <cell r="M2541" t="str">
            <v>new</v>
          </cell>
          <cell r="N2541" t="str">
            <v>ARCHIVED</v>
          </cell>
          <cell r="O2541" t="b">
            <v>0</v>
          </cell>
          <cell r="P2541" t="str">
            <v>WISE SUCCESS(HK) TECHNOLOGY LIMITED</v>
          </cell>
          <cell r="Q2541">
            <v>0</v>
          </cell>
        </row>
        <row r="2542">
          <cell r="B2542" t="str">
            <v>AVN-U02S</v>
          </cell>
          <cell r="C2542" t="str">
            <v>Platinum Universal Double DIN 2DIN GPS Bluetooth Car Player Navigation Radio Stereo DVD</v>
          </cell>
          <cell r="D2542">
            <v>4.0999999999999996</v>
          </cell>
          <cell r="E2542">
            <v>0.28000000000000003</v>
          </cell>
          <cell r="F2542">
            <v>0.28999999999999998</v>
          </cell>
          <cell r="G2542">
            <v>0.2</v>
          </cell>
          <cell r="H2542" t="str">
            <v>MASTEN</v>
          </cell>
          <cell r="I2542" t="str">
            <v>Navigation System</v>
          </cell>
          <cell r="J2542" t="str">
            <v>Navigation System</v>
          </cell>
          <cell r="K2542" t="str">
            <v>Archived</v>
          </cell>
          <cell r="L2542" t="str">
            <v>/</v>
          </cell>
          <cell r="M2542" t="str">
            <v>new</v>
          </cell>
          <cell r="N2542" t="str">
            <v>ARCHIVED</v>
          </cell>
          <cell r="O2542" t="b">
            <v>1</v>
          </cell>
          <cell r="P2542" t="str">
            <v>WISE SUCCESS(HK) TECHNOLOGY LIMITED</v>
          </cell>
          <cell r="Q2542">
            <v>0</v>
          </cell>
        </row>
        <row r="2543">
          <cell r="B2543" t="str">
            <v>AVN-U02</v>
          </cell>
          <cell r="C2543" t="str">
            <v>Platinum Universal Double DIN 2DIN GPS Bluetooth Car Player Navigation Radio Stereo DVD - AVN-U02</v>
          </cell>
          <cell r="D2543">
            <v>4.0999999999999996</v>
          </cell>
          <cell r="E2543">
            <v>0.28000000000000003</v>
          </cell>
          <cell r="F2543">
            <v>0.28999999999999998</v>
          </cell>
          <cell r="G2543">
            <v>0.2</v>
          </cell>
          <cell r="H2543" t="str">
            <v>MASTEN</v>
          </cell>
          <cell r="I2543" t="str">
            <v>Navigation System</v>
          </cell>
          <cell r="J2543" t="str">
            <v>Navigation System</v>
          </cell>
          <cell r="K2543" t="str">
            <v>Archived</v>
          </cell>
          <cell r="L2543" t="str">
            <v>/</v>
          </cell>
          <cell r="M2543" t="str">
            <v>new</v>
          </cell>
          <cell r="N2543" t="str">
            <v>ARCHIVED</v>
          </cell>
          <cell r="O2543" t="b">
            <v>1</v>
          </cell>
          <cell r="P2543" t="str">
            <v>NA</v>
          </cell>
          <cell r="Q2543">
            <v>0</v>
          </cell>
        </row>
        <row r="2544">
          <cell r="B2544" t="str">
            <v>AVN-U04C</v>
          </cell>
          <cell r="C2544" t="str">
            <v>Platinum Universal Double DIN 2DIN GPS Bluetooth Car Player Navigation Radio Stereo DVD Inc CAM</v>
          </cell>
          <cell r="D2544">
            <v>4.0999999999999996</v>
          </cell>
          <cell r="E2544">
            <v>0.28000000000000003</v>
          </cell>
          <cell r="F2544">
            <v>0.28999999999999998</v>
          </cell>
          <cell r="G2544">
            <v>0.2</v>
          </cell>
          <cell r="H2544" t="str">
            <v>MASTEN</v>
          </cell>
          <cell r="I2544" t="str">
            <v>Navigation System</v>
          </cell>
          <cell r="J2544" t="str">
            <v>Navigation System</v>
          </cell>
          <cell r="K2544" t="str">
            <v>Archived</v>
          </cell>
          <cell r="L2544" t="str">
            <v>/</v>
          </cell>
          <cell r="M2544" t="str">
            <v>new</v>
          </cell>
          <cell r="N2544" t="str">
            <v>ARCHIVED</v>
          </cell>
          <cell r="O2544" t="b">
            <v>1</v>
          </cell>
          <cell r="P2544" t="str">
            <v>WISE SUCCESS(HK) TECHNOLOGY LIMITED</v>
          </cell>
          <cell r="Q2544">
            <v>0</v>
          </cell>
        </row>
        <row r="2545">
          <cell r="B2545" t="str">
            <v>AVN-U02C</v>
          </cell>
          <cell r="C2545" t="str">
            <v>Platinum Universal Double DIN 2DIN GPS Bluetooth Car Player Navigation Radio Stereo DVD Inc CAM : AVN-U02C</v>
          </cell>
          <cell r="D2545">
            <v>4.0999999999999996</v>
          </cell>
          <cell r="E2545">
            <v>0.28000000000000003</v>
          </cell>
          <cell r="F2545">
            <v>0.28999999999999998</v>
          </cell>
          <cell r="G2545">
            <v>0.2</v>
          </cell>
          <cell r="H2545" t="str">
            <v>MASTEN</v>
          </cell>
          <cell r="I2545" t="str">
            <v>Navigation System</v>
          </cell>
          <cell r="J2545" t="str">
            <v>Navigation System</v>
          </cell>
          <cell r="K2545" t="str">
            <v>Archived</v>
          </cell>
          <cell r="L2545" t="str">
            <v>/</v>
          </cell>
          <cell r="M2545" t="str">
            <v>new</v>
          </cell>
          <cell r="N2545" t="str">
            <v>ARCHIVED</v>
          </cell>
          <cell r="O2545" t="b">
            <v>1</v>
          </cell>
          <cell r="P2545" t="str">
            <v>WISE SUCCESS(HK) TECHNOLOGY LIMITED</v>
          </cell>
          <cell r="Q2545">
            <v>0</v>
          </cell>
        </row>
        <row r="2546">
          <cell r="B2546" t="str">
            <v>AVN-U04S</v>
          </cell>
          <cell r="C2546" t="str">
            <v>Platinum Universal Double DIN 2DIN GPS Bluetooth Car Player Navigation Radio Stereo DVD S</v>
          </cell>
          <cell r="D2546">
            <v>4.0999999999999996</v>
          </cell>
          <cell r="E2546">
            <v>0.28000000000000003</v>
          </cell>
          <cell r="F2546">
            <v>0.28999999999999998</v>
          </cell>
          <cell r="G2546">
            <v>0.2</v>
          </cell>
          <cell r="H2546" t="str">
            <v>MASTEN</v>
          </cell>
          <cell r="I2546" t="str">
            <v>Navigation System</v>
          </cell>
          <cell r="J2546" t="str">
            <v>Navigation System</v>
          </cell>
          <cell r="K2546" t="str">
            <v>Archived</v>
          </cell>
          <cell r="L2546" t="str">
            <v>/</v>
          </cell>
          <cell r="M2546" t="str">
            <v>new</v>
          </cell>
          <cell r="N2546" t="str">
            <v>ARCHIVED</v>
          </cell>
          <cell r="O2546" t="b">
            <v>1</v>
          </cell>
          <cell r="P2546" t="str">
            <v>NA</v>
          </cell>
          <cell r="Q2546">
            <v>0</v>
          </cell>
        </row>
        <row r="2547">
          <cell r="B2547" t="str">
            <v>C001</v>
          </cell>
          <cell r="C2547" t="str">
            <v>Platinum Universal Double DIN GPS Bluetooth Car Player Navigation Stereo DVD</v>
          </cell>
          <cell r="D2547">
            <v>4.0999999999999996</v>
          </cell>
          <cell r="E2547">
            <v>0.28000000000000003</v>
          </cell>
          <cell r="F2547">
            <v>0.28999999999999998</v>
          </cell>
          <cell r="G2547">
            <v>0.2</v>
          </cell>
          <cell r="H2547" t="str">
            <v>MASTEN</v>
          </cell>
          <cell r="I2547" t="str">
            <v>Vehicle Accessories</v>
          </cell>
          <cell r="J2547" t="str">
            <v>Vehicle Accessories</v>
          </cell>
          <cell r="K2547" t="str">
            <v>Archived</v>
          </cell>
          <cell r="L2547" t="str">
            <v>/</v>
          </cell>
          <cell r="M2547" t="str">
            <v>new</v>
          </cell>
          <cell r="N2547" t="str">
            <v>ARCHIVED</v>
          </cell>
          <cell r="O2547" t="b">
            <v>1</v>
          </cell>
          <cell r="P2547" t="str">
            <v>HANGZHOU KAISA CAR ACCESSORY CO. LTD.</v>
          </cell>
          <cell r="Q2547">
            <v>0</v>
          </cell>
        </row>
        <row r="2548">
          <cell r="B2548" t="str">
            <v>AVN-V06S</v>
          </cell>
          <cell r="C2548" t="str">
            <v>Platinum Volkswagen VW Touareg 7L  03-10 GPS Bluetooth Car Player Navigation Radio Stereo DVD</v>
          </cell>
          <cell r="D2548">
            <v>4.8</v>
          </cell>
          <cell r="E2548">
            <v>0.28999999999999998</v>
          </cell>
          <cell r="F2548">
            <v>0.33</v>
          </cell>
          <cell r="G2548">
            <v>0.23</v>
          </cell>
          <cell r="H2548" t="str">
            <v>MASTEN</v>
          </cell>
          <cell r="I2548" t="str">
            <v>Navigation System</v>
          </cell>
          <cell r="J2548" t="str">
            <v>Navigation System</v>
          </cell>
          <cell r="K2548" t="str">
            <v>Archived</v>
          </cell>
          <cell r="L2548" t="str">
            <v>/</v>
          </cell>
          <cell r="M2548" t="str">
            <v>new</v>
          </cell>
          <cell r="N2548" t="str">
            <v>ARCHIVED</v>
          </cell>
          <cell r="O2548" t="b">
            <v>1</v>
          </cell>
          <cell r="P2548" t="str">
            <v>NA</v>
          </cell>
          <cell r="Q2548">
            <v>0</v>
          </cell>
        </row>
        <row r="2549">
          <cell r="B2549" t="str">
            <v>AVN-V06</v>
          </cell>
          <cell r="C2549" t="str">
            <v>Platinum Volkswagen VW Touareg 7L 03-10 GPS Bluetooth Car Player Navigation Radio Stereo DVD</v>
          </cell>
          <cell r="D2549">
            <v>4.8</v>
          </cell>
          <cell r="E2549">
            <v>0.28999999999999998</v>
          </cell>
          <cell r="F2549">
            <v>0.33</v>
          </cell>
          <cell r="G2549">
            <v>0.23</v>
          </cell>
          <cell r="H2549" t="str">
            <v>MASTEN</v>
          </cell>
          <cell r="I2549" t="str">
            <v>Navigation System</v>
          </cell>
          <cell r="J2549" t="str">
            <v>Navigation System</v>
          </cell>
          <cell r="K2549" t="str">
            <v>Archived</v>
          </cell>
          <cell r="L2549" t="str">
            <v>/</v>
          </cell>
          <cell r="M2549" t="str">
            <v>new</v>
          </cell>
          <cell r="N2549" t="str">
            <v>ARCHIVED</v>
          </cell>
          <cell r="O2549" t="b">
            <v>0</v>
          </cell>
          <cell r="P2549" t="str">
            <v>NA</v>
          </cell>
          <cell r="Q2549">
            <v>0</v>
          </cell>
        </row>
        <row r="2550">
          <cell r="B2550" t="str">
            <v>AVN-V06C</v>
          </cell>
          <cell r="C2550" t="str">
            <v>Platinum Volkswagen VW Touareg 7L 03-10 GPS Bluetooth Car Player Navigation Radio Stereo DVD Inc CAM</v>
          </cell>
          <cell r="D2550">
            <v>4.8</v>
          </cell>
          <cell r="E2550">
            <v>0.28999999999999998</v>
          </cell>
          <cell r="F2550">
            <v>0.33</v>
          </cell>
          <cell r="G2550">
            <v>0.23</v>
          </cell>
          <cell r="H2550" t="str">
            <v>MASTEN</v>
          </cell>
          <cell r="I2550" t="str">
            <v>Navigation System</v>
          </cell>
          <cell r="J2550" t="str">
            <v>Navigation System</v>
          </cell>
          <cell r="K2550" t="str">
            <v>Archived</v>
          </cell>
          <cell r="L2550" t="str">
            <v>/</v>
          </cell>
          <cell r="M2550" t="str">
            <v>new</v>
          </cell>
          <cell r="N2550" t="str">
            <v>ARCHIVED</v>
          </cell>
          <cell r="O2550" t="b">
            <v>1</v>
          </cell>
          <cell r="P2550" t="str">
            <v>NA</v>
          </cell>
          <cell r="Q2550">
            <v>0</v>
          </cell>
        </row>
        <row r="2551">
          <cell r="B2551" t="str">
            <v>AVN-V05S</v>
          </cell>
          <cell r="C2551" t="str">
            <v>Platinum Volkswagen VW Transporter T5 01-09 Multivan Passat GPS Bluetooth Car Player Navigation Radio Stereo DVD</v>
          </cell>
          <cell r="D2551">
            <v>4.0999999999999996</v>
          </cell>
          <cell r="E2551">
            <v>0.28000000000000003</v>
          </cell>
          <cell r="F2551">
            <v>0.28999999999999998</v>
          </cell>
          <cell r="G2551">
            <v>0.2</v>
          </cell>
          <cell r="H2551" t="str">
            <v>MASTEN</v>
          </cell>
          <cell r="I2551" t="str">
            <v>Navigation System</v>
          </cell>
          <cell r="J2551" t="str">
            <v>Navigation System</v>
          </cell>
          <cell r="K2551" t="str">
            <v>Archived</v>
          </cell>
          <cell r="L2551" t="str">
            <v>/</v>
          </cell>
          <cell r="M2551" t="str">
            <v>new</v>
          </cell>
          <cell r="N2551" t="str">
            <v>ARCHIVED</v>
          </cell>
          <cell r="O2551" t="b">
            <v>1</v>
          </cell>
          <cell r="P2551" t="str">
            <v>NA</v>
          </cell>
          <cell r="Q2551">
            <v>0</v>
          </cell>
        </row>
        <row r="2552">
          <cell r="B2552" t="str">
            <v>PLAYSTATION</v>
          </cell>
          <cell r="C2552" t="str">
            <v>PlayStation 5 Digital Edition (Slim) Two DualSense Wireless Controllers Bundle</v>
          </cell>
          <cell r="D2552">
            <v>12.4</v>
          </cell>
          <cell r="E2552">
            <v>11</v>
          </cell>
          <cell r="F2552">
            <v>20</v>
          </cell>
          <cell r="G2552">
            <v>61</v>
          </cell>
          <cell r="H2552" t="str">
            <v>Trak Racer</v>
          </cell>
          <cell r="I2552" t="str">
            <v>Electronics - 3P</v>
          </cell>
          <cell r="J2552" t="str">
            <v>Electronics</v>
          </cell>
          <cell r="K2552" t="str">
            <v>NA</v>
          </cell>
          <cell r="L2552" t="str">
            <v>/</v>
          </cell>
          <cell r="M2552" t="str">
            <v>new</v>
          </cell>
          <cell r="N2552" t="str">
            <v>LIVE</v>
          </cell>
          <cell r="O2552" t="b">
            <v>0</v>
          </cell>
          <cell r="P2552" t="str">
            <v>NA</v>
          </cell>
          <cell r="Q2552">
            <v>0</v>
          </cell>
        </row>
        <row r="2553">
          <cell r="B2553" t="str">
            <v>SC-I02</v>
          </cell>
          <cell r="C2553" t="str">
            <v>Plug in Harness Cable ISO For Holden Colorado 2008-2012 RA Crew Cap</v>
          </cell>
          <cell r="D2553">
            <v>4.9000000000000002E-2</v>
          </cell>
          <cell r="E2553">
            <v>0.03</v>
          </cell>
          <cell r="F2553">
            <v>0.1</v>
          </cell>
          <cell r="G2553">
            <v>0.03</v>
          </cell>
          <cell r="H2553" t="str">
            <v>MASTEN</v>
          </cell>
          <cell r="I2553" t="str">
            <v>Harness</v>
          </cell>
          <cell r="J2553" t="str">
            <v>In Dash Navigation System Accessories</v>
          </cell>
          <cell r="K2553" t="str">
            <v>Live</v>
          </cell>
          <cell r="L2553" t="str">
            <v>/</v>
          </cell>
          <cell r="M2553" t="str">
            <v>new</v>
          </cell>
          <cell r="N2553" t="str">
            <v>ARCHIVED</v>
          </cell>
          <cell r="O2553" t="b">
            <v>0</v>
          </cell>
          <cell r="P2553" t="str">
            <v>WISE SUCCESS(HK) TECHNOLOGY LIMITED</v>
          </cell>
          <cell r="Q2553">
            <v>0</v>
          </cell>
        </row>
        <row r="2554">
          <cell r="B2554" t="str">
            <v>SC-T01</v>
          </cell>
          <cell r="C2554" t="str">
            <v>Plug Stereo Radio Wire Harness Wiring Connector ISO Adapter Cable For many Toyota models</v>
          </cell>
          <cell r="D2554">
            <v>4.9000000000000002E-2</v>
          </cell>
          <cell r="E2554">
            <v>0.03</v>
          </cell>
          <cell r="F2554">
            <v>0.1</v>
          </cell>
          <cell r="G2554">
            <v>0.03</v>
          </cell>
          <cell r="H2554" t="str">
            <v>MASTEN</v>
          </cell>
          <cell r="I2554" t="str">
            <v>Harness</v>
          </cell>
          <cell r="J2554" t="str">
            <v>In Dash Navigation System Accessories</v>
          </cell>
          <cell r="K2554" t="str">
            <v>Live</v>
          </cell>
          <cell r="L2554" t="str">
            <v>/</v>
          </cell>
          <cell r="M2554" t="str">
            <v>new</v>
          </cell>
          <cell r="N2554" t="str">
            <v>ARCHIVED</v>
          </cell>
          <cell r="O2554" t="b">
            <v>0</v>
          </cell>
          <cell r="P2554" t="str">
            <v>WISE SUCCESS(HK) TECHNOLOGY LIMITED</v>
          </cell>
          <cell r="Q2554">
            <v>0</v>
          </cell>
        </row>
        <row r="2555">
          <cell r="B2555" t="str">
            <v>NPC135-12</v>
          </cell>
          <cell r="C2555" t="str">
            <v>Power AGM 135AH SLA 12V Deep Cycle Battery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 t="str">
            <v>MASTEN</v>
          </cell>
          <cell r="I2555" t="str">
            <v>Battery</v>
          </cell>
          <cell r="J2555" t="str">
            <v>Battery</v>
          </cell>
          <cell r="K2555" t="str">
            <v>Archived</v>
          </cell>
          <cell r="L2555" t="str">
            <v>/</v>
          </cell>
          <cell r="M2555" t="str">
            <v>new</v>
          </cell>
          <cell r="N2555" t="str">
            <v>ARCHIVED</v>
          </cell>
          <cell r="O2555" t="b">
            <v>0</v>
          </cell>
          <cell r="P2555" t="str">
            <v>NA</v>
          </cell>
          <cell r="Q2555">
            <v>0</v>
          </cell>
        </row>
        <row r="2556">
          <cell r="B2556" t="str">
            <v>NPC12V150AHFT</v>
          </cell>
          <cell r="C2556" t="str">
            <v>Power AGM 150AH AGM 12V Slim Deep Cycle Battery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 t="str">
            <v>MASTEN</v>
          </cell>
          <cell r="I2556" t="str">
            <v>Battery</v>
          </cell>
          <cell r="J2556" t="str">
            <v>Battery</v>
          </cell>
          <cell r="K2556" t="str">
            <v>Archived</v>
          </cell>
          <cell r="L2556" t="str">
            <v>/</v>
          </cell>
          <cell r="M2556" t="str">
            <v>new</v>
          </cell>
          <cell r="N2556" t="str">
            <v>ARCHIVED</v>
          </cell>
          <cell r="O2556" t="b">
            <v>0</v>
          </cell>
          <cell r="P2556" t="str">
            <v>NA</v>
          </cell>
          <cell r="Q2556">
            <v>0</v>
          </cell>
        </row>
        <row r="2557">
          <cell r="B2557" t="str">
            <v>TR80-SHIFTER4</v>
          </cell>
          <cell r="C2557" t="str">
            <v>Pre-Drilled Shifter Mount for 40mm Aluminium Profile</v>
          </cell>
          <cell r="D2557">
            <v>3</v>
          </cell>
          <cell r="E2557">
            <v>13.7</v>
          </cell>
          <cell r="F2557">
            <v>15</v>
          </cell>
          <cell r="G2557">
            <v>17.2</v>
          </cell>
          <cell r="H2557" t="str">
            <v>Trak Racer</v>
          </cell>
          <cell r="I2557" t="str">
            <v>Addons</v>
          </cell>
          <cell r="J2557" t="str">
            <v>Accessories</v>
          </cell>
          <cell r="K2557" t="str">
            <v>NA</v>
          </cell>
          <cell r="L2557" t="str">
            <v>TR80-SHIFTER5</v>
          </cell>
          <cell r="M2557" t="str">
            <v>new</v>
          </cell>
          <cell r="N2557" t="str">
            <v>ARCHIVED</v>
          </cell>
          <cell r="O2557" t="b">
            <v>0</v>
          </cell>
          <cell r="P2557" t="str">
            <v>Xiamen Trak Racer Industry and Trade Co., Ltd</v>
          </cell>
          <cell r="Q2557">
            <v>0</v>
          </cell>
        </row>
        <row r="2558">
          <cell r="B2558" t="str">
            <v>TR80-SHIFTER5</v>
          </cell>
          <cell r="C2558" t="str">
            <v>Pre-Drilled Shifter Mount for 40mm Aluminium Profile</v>
          </cell>
          <cell r="D2558">
            <v>3</v>
          </cell>
          <cell r="E2558">
            <v>13.7</v>
          </cell>
          <cell r="F2558">
            <v>15</v>
          </cell>
          <cell r="G2558">
            <v>17.2</v>
          </cell>
          <cell r="H2558" t="str">
            <v>Trak Racer</v>
          </cell>
          <cell r="I2558" t="str">
            <v>Addons</v>
          </cell>
          <cell r="J2558" t="str">
            <v>Accessories</v>
          </cell>
          <cell r="K2558" t="str">
            <v>NA</v>
          </cell>
          <cell r="L2558" t="str">
            <v>TR80-SHIFTER5</v>
          </cell>
          <cell r="M2558" t="str">
            <v>new</v>
          </cell>
          <cell r="N2558" t="str">
            <v>LIVE</v>
          </cell>
          <cell r="O2558" t="b">
            <v>0</v>
          </cell>
          <cell r="P2558" t="str">
            <v>Xiamen Trak Racer Industry and Trade Co., Ltd</v>
          </cell>
          <cell r="Q2558">
            <v>14.0206</v>
          </cell>
        </row>
        <row r="2559">
          <cell r="B2559" t="str">
            <v>TR80-SHIFTER6</v>
          </cell>
          <cell r="C2559" t="str">
            <v>Pre-Drilled Shifter Mount for 40mm Aluminium Profile</v>
          </cell>
          <cell r="D2559">
            <v>3</v>
          </cell>
          <cell r="E2559">
            <v>13.7</v>
          </cell>
          <cell r="F2559">
            <v>15</v>
          </cell>
          <cell r="G2559">
            <v>17.2</v>
          </cell>
          <cell r="H2559" t="str">
            <v>Trak Racer</v>
          </cell>
          <cell r="I2559" t="str">
            <v>Addons</v>
          </cell>
          <cell r="J2559" t="str">
            <v>Accessories</v>
          </cell>
          <cell r="K2559" t="str">
            <v>NA</v>
          </cell>
          <cell r="L2559" t="str">
            <v>TR80-SHIFTER5</v>
          </cell>
          <cell r="M2559" t="str">
            <v>new</v>
          </cell>
          <cell r="N2559" t="str">
            <v>LIVE</v>
          </cell>
          <cell r="O2559" t="b">
            <v>0</v>
          </cell>
          <cell r="P2559" t="str">
            <v>Xiamen Trak Racer Industry and Trade Co., Ltd</v>
          </cell>
          <cell r="Q2559">
            <v>14.0168</v>
          </cell>
        </row>
        <row r="2560">
          <cell r="B2560" t="str">
            <v>TR80-SHIFTER7</v>
          </cell>
          <cell r="C2560" t="str">
            <v>Pre-Drilled Shifter Mount for 40mm Aluminium Profile V7</v>
          </cell>
          <cell r="D2560">
            <v>3</v>
          </cell>
          <cell r="E2560">
            <v>13.7</v>
          </cell>
          <cell r="F2560">
            <v>15</v>
          </cell>
          <cell r="G2560">
            <v>17.2</v>
          </cell>
          <cell r="H2560" t="str">
            <v>Trak Racer</v>
          </cell>
          <cell r="I2560" t="str">
            <v>Addons</v>
          </cell>
          <cell r="J2560" t="str">
            <v>Accessories</v>
          </cell>
          <cell r="K2560" t="str">
            <v>NA</v>
          </cell>
          <cell r="L2560" t="str">
            <v>TR80-SHIFTER6</v>
          </cell>
          <cell r="M2560" t="str">
            <v>new</v>
          </cell>
          <cell r="N2560" t="str">
            <v>LIVE</v>
          </cell>
          <cell r="O2560" t="b">
            <v>0</v>
          </cell>
          <cell r="P2560" t="str">
            <v>Xiamen Trak Racer Industry and Trade Co., Ltd</v>
          </cell>
          <cell r="Q2560">
            <v>10.101100000000001</v>
          </cell>
        </row>
        <row r="2561">
          <cell r="B2561" t="str">
            <v>AND4-T03C</v>
          </cell>
          <cell r="C2561" t="str">
            <v>Pre-Order - Android GPS Bluetooth Car Player Navigation Radio Stereo Inc Cam For Toyota Corolla 2019+</v>
          </cell>
          <cell r="D2561">
            <v>4.0999999999999996</v>
          </cell>
          <cell r="E2561">
            <v>0.28000000000000003</v>
          </cell>
          <cell r="F2561">
            <v>0.28999999999999998</v>
          </cell>
          <cell r="G2561">
            <v>0.2</v>
          </cell>
          <cell r="H2561" t="str">
            <v>MASTEN</v>
          </cell>
          <cell r="I2561" t="str">
            <v>Navigation System</v>
          </cell>
          <cell r="J2561" t="str">
            <v>In Dash Navigation System</v>
          </cell>
          <cell r="K2561" t="str">
            <v>Live</v>
          </cell>
          <cell r="L2561" t="str">
            <v>/</v>
          </cell>
          <cell r="M2561" t="str">
            <v>new</v>
          </cell>
          <cell r="N2561" t="str">
            <v>ARCHIVED</v>
          </cell>
          <cell r="O2561" t="b">
            <v>1</v>
          </cell>
          <cell r="P2561" t="str">
            <v>WISE SUCCESS(HK) TECHNOLOGY LIMITED</v>
          </cell>
          <cell r="Q2561">
            <v>0</v>
          </cell>
        </row>
        <row r="2562">
          <cell r="B2562" t="str">
            <v>MA-R6-1</v>
          </cell>
          <cell r="C2562" t="str">
            <v>Premium 6 Rider Motorbike Bluetooth Intercom up to 1000m Take Calls Stream</v>
          </cell>
          <cell r="D2562">
            <v>0.5</v>
          </cell>
          <cell r="E2562">
            <v>0.15</v>
          </cell>
          <cell r="F2562">
            <v>0.2</v>
          </cell>
          <cell r="G2562">
            <v>7.0000000000000007E-2</v>
          </cell>
          <cell r="H2562" t="str">
            <v>MASTEN</v>
          </cell>
          <cell r="I2562" t="str">
            <v>Miscellaneous</v>
          </cell>
          <cell r="J2562" t="str">
            <v>Miscellaneous</v>
          </cell>
          <cell r="K2562" t="str">
            <v>Archived</v>
          </cell>
          <cell r="L2562" t="str">
            <v>/</v>
          </cell>
          <cell r="M2562" t="str">
            <v>new</v>
          </cell>
          <cell r="N2562" t="str">
            <v>ARCHIVED</v>
          </cell>
          <cell r="O2562" t="b">
            <v>0</v>
          </cell>
          <cell r="P2562" t="str">
            <v>Yueny-Moto</v>
          </cell>
          <cell r="Q2562">
            <v>0</v>
          </cell>
        </row>
        <row r="2563">
          <cell r="B2563" t="str">
            <v>HC-SP-SCW</v>
          </cell>
          <cell r="C2563" t="str">
            <v>Premium 720P Wireless Digital Home Surveillance Camera</v>
          </cell>
          <cell r="D2563">
            <v>0.18</v>
          </cell>
          <cell r="E2563">
            <v>0.02</v>
          </cell>
          <cell r="F2563">
            <v>0.13</v>
          </cell>
          <cell r="G2563">
            <v>0.14000000000000001</v>
          </cell>
          <cell r="H2563" t="str">
            <v>MASTEN</v>
          </cell>
          <cell r="I2563" t="str">
            <v>Camera</v>
          </cell>
          <cell r="J2563" t="str">
            <v>Camera</v>
          </cell>
          <cell r="K2563" t="str">
            <v>Archived</v>
          </cell>
          <cell r="L2563" t="str">
            <v>/</v>
          </cell>
          <cell r="M2563" t="str">
            <v>new</v>
          </cell>
          <cell r="N2563" t="str">
            <v>ARCHIVED</v>
          </cell>
          <cell r="O2563" t="b">
            <v>0</v>
          </cell>
          <cell r="P2563" t="str">
            <v>Okay Electronic</v>
          </cell>
          <cell r="Q2563">
            <v>0</v>
          </cell>
        </row>
        <row r="2564">
          <cell r="B2564" t="str">
            <v>HDCAM8028C</v>
          </cell>
          <cell r="C2564" t="str">
            <v>Premium 720P Wireless Digital Office Home Surveillance Camera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 t="str">
            <v>MASTEN</v>
          </cell>
          <cell r="I2564" t="str">
            <v>Camera</v>
          </cell>
          <cell r="J2564" t="str">
            <v>Camera</v>
          </cell>
          <cell r="K2564" t="str">
            <v>Archived</v>
          </cell>
          <cell r="L2564" t="str">
            <v>/</v>
          </cell>
          <cell r="M2564" t="str">
            <v>new</v>
          </cell>
          <cell r="N2564" t="str">
            <v>ARCHIVED</v>
          </cell>
          <cell r="O2564" t="b">
            <v>0</v>
          </cell>
          <cell r="P2564" t="str">
            <v>Okay Electronic</v>
          </cell>
          <cell r="Q2564">
            <v>0</v>
          </cell>
        </row>
        <row r="2565">
          <cell r="B2565" t="str">
            <v>HC-SP-SCWS</v>
          </cell>
          <cell r="C2565" t="str">
            <v>Premium 720P Wireless Digital Office Home Surveillance Camera.</v>
          </cell>
          <cell r="D2565">
            <v>0.18</v>
          </cell>
          <cell r="E2565">
            <v>0.02</v>
          </cell>
          <cell r="F2565">
            <v>0.13</v>
          </cell>
          <cell r="G2565">
            <v>0.14000000000000001</v>
          </cell>
          <cell r="H2565" t="str">
            <v>MASTEN</v>
          </cell>
          <cell r="I2565" t="str">
            <v>Camera</v>
          </cell>
          <cell r="J2565" t="str">
            <v>Camera</v>
          </cell>
          <cell r="K2565" t="str">
            <v>Archived</v>
          </cell>
          <cell r="L2565" t="str">
            <v>/</v>
          </cell>
          <cell r="M2565" t="str">
            <v>new</v>
          </cell>
          <cell r="N2565" t="str">
            <v>ARCHIVED</v>
          </cell>
          <cell r="O2565" t="b">
            <v>1</v>
          </cell>
          <cell r="P2565" t="str">
            <v>Okay Electronic</v>
          </cell>
          <cell r="Q2565">
            <v>0</v>
          </cell>
        </row>
        <row r="2566">
          <cell r="B2566" t="str">
            <v>AVN-PP06</v>
          </cell>
          <cell r="C2566" t="str">
            <v>Premium 8 For Ford Ranger PX XLT WILDTRAK GPS Bluetooth Car Player Navigation Radio Stereo DVD</v>
          </cell>
          <cell r="D2566">
            <v>6</v>
          </cell>
          <cell r="E2566">
            <v>0.36</v>
          </cell>
          <cell r="F2566">
            <v>0.52</v>
          </cell>
          <cell r="G2566">
            <v>0.23</v>
          </cell>
          <cell r="H2566" t="str">
            <v>MASTEN</v>
          </cell>
          <cell r="I2566" t="str">
            <v>Navigation System</v>
          </cell>
          <cell r="J2566" t="str">
            <v>Navigation System</v>
          </cell>
          <cell r="K2566" t="str">
            <v>Archived</v>
          </cell>
          <cell r="L2566" t="str">
            <v>/</v>
          </cell>
          <cell r="M2566" t="str">
            <v>new</v>
          </cell>
          <cell r="N2566" t="str">
            <v>ARCHIVED</v>
          </cell>
          <cell r="O2566" t="b">
            <v>0</v>
          </cell>
          <cell r="P2566" t="str">
            <v>NA</v>
          </cell>
          <cell r="Q2566">
            <v>0</v>
          </cell>
        </row>
        <row r="2567">
          <cell r="B2567" t="str">
            <v>AVN-PP06S</v>
          </cell>
          <cell r="C2567" t="str">
            <v>Premium 8 For Ford Ranger PX XLT WILDTRAK GPS Bluetooth Car Player Navigation Radio Stereo DVD</v>
          </cell>
          <cell r="D2567">
            <v>6</v>
          </cell>
          <cell r="E2567">
            <v>0.36</v>
          </cell>
          <cell r="F2567">
            <v>0.52</v>
          </cell>
          <cell r="G2567">
            <v>0.23</v>
          </cell>
          <cell r="H2567" t="str">
            <v>MASTEN</v>
          </cell>
          <cell r="I2567" t="str">
            <v>Navigation System</v>
          </cell>
          <cell r="J2567" t="str">
            <v>Navigation System</v>
          </cell>
          <cell r="K2567" t="str">
            <v>Archived</v>
          </cell>
          <cell r="L2567" t="str">
            <v>/</v>
          </cell>
          <cell r="M2567" t="str">
            <v>new</v>
          </cell>
          <cell r="N2567" t="str">
            <v>ARCHIVED</v>
          </cell>
          <cell r="O2567" t="b">
            <v>1</v>
          </cell>
          <cell r="P2567" t="str">
            <v>NA</v>
          </cell>
          <cell r="Q2567">
            <v>0</v>
          </cell>
        </row>
        <row r="2568">
          <cell r="B2568" t="str">
            <v>AVN-PP06C</v>
          </cell>
          <cell r="C2568" t="str">
            <v>Premium 8 For Ford Ranger PX XLT WILDTRAK GPS Bluetooth Car Player Navigation Radio Stereo DVD Inc CAM</v>
          </cell>
          <cell r="D2568">
            <v>6</v>
          </cell>
          <cell r="E2568">
            <v>0.36</v>
          </cell>
          <cell r="F2568">
            <v>0.52</v>
          </cell>
          <cell r="G2568">
            <v>0.23</v>
          </cell>
          <cell r="H2568" t="str">
            <v>MASTEN</v>
          </cell>
          <cell r="I2568" t="str">
            <v>Navigation System</v>
          </cell>
          <cell r="J2568" t="str">
            <v>Navigation System</v>
          </cell>
          <cell r="K2568" t="str">
            <v>Archived</v>
          </cell>
          <cell r="L2568" t="str">
            <v>/</v>
          </cell>
          <cell r="M2568" t="str">
            <v>new</v>
          </cell>
          <cell r="N2568" t="str">
            <v>ARCHIVED</v>
          </cell>
          <cell r="O2568" t="b">
            <v>1</v>
          </cell>
          <cell r="P2568" t="str">
            <v>NA</v>
          </cell>
          <cell r="Q2568">
            <v>0</v>
          </cell>
        </row>
        <row r="2569">
          <cell r="B2569" t="str">
            <v>DVR-X5s</v>
          </cell>
          <cell r="C2569" t="str">
            <v>Premium Car Camera DVR Recorder Full HD 1080P 12MP Mini Crash Dash Black Box</v>
          </cell>
          <cell r="D2569">
            <v>0.5</v>
          </cell>
          <cell r="E2569">
            <v>0.12</v>
          </cell>
          <cell r="F2569">
            <v>0.15</v>
          </cell>
          <cell r="G2569">
            <v>0.08</v>
          </cell>
          <cell r="H2569" t="str">
            <v>MASTEN</v>
          </cell>
          <cell r="I2569" t="str">
            <v>Vehicle Accessories</v>
          </cell>
          <cell r="J2569" t="str">
            <v>DVR</v>
          </cell>
          <cell r="K2569" t="str">
            <v>Live</v>
          </cell>
          <cell r="L2569" t="str">
            <v>/</v>
          </cell>
          <cell r="M2569" t="str">
            <v>new</v>
          </cell>
          <cell r="N2569" t="str">
            <v>ARCHIVED</v>
          </cell>
          <cell r="O2569" t="b">
            <v>1</v>
          </cell>
          <cell r="P2569" t="str">
            <v>SHENZHEN SSS-CAR TECHNOLOGY Co.,LTD</v>
          </cell>
          <cell r="Q2569">
            <v>0</v>
          </cell>
        </row>
        <row r="2570">
          <cell r="B2570" t="str">
            <v>KIT-CAM2-M</v>
          </cell>
          <cell r="C2570" t="str">
            <v>Premium CCD 700TVL Camera Kit with Night Vision 7.5m Cable 15m RCA Adaptor</v>
          </cell>
          <cell r="D2570">
            <v>2</v>
          </cell>
          <cell r="E2570">
            <v>7.0000000000000007E-2</v>
          </cell>
          <cell r="F2570">
            <v>0.27</v>
          </cell>
          <cell r="G2570">
            <v>0.2</v>
          </cell>
          <cell r="H2570" t="str">
            <v>MASTEN</v>
          </cell>
          <cell r="I2570" t="str">
            <v>Reversing Camera</v>
          </cell>
          <cell r="J2570" t="str">
            <v>Reversing Camera Kits</v>
          </cell>
          <cell r="K2570" t="str">
            <v>Live</v>
          </cell>
          <cell r="L2570" t="str">
            <v>/</v>
          </cell>
          <cell r="M2570" t="str">
            <v>new</v>
          </cell>
          <cell r="N2570" t="str">
            <v>ARCHIVED</v>
          </cell>
          <cell r="O2570" t="b">
            <v>1</v>
          </cell>
          <cell r="P2570" t="str">
            <v>SHENZHEN LUVIEW CO. LTD.</v>
          </cell>
          <cell r="Q2570">
            <v>0</v>
          </cell>
        </row>
        <row r="2571">
          <cell r="B2571" t="str">
            <v>KIT-CAM12</v>
          </cell>
          <cell r="C2571" t="str">
            <v>Premium CMOS 2 Camera Reverse Horse Float Camera Kit Heavy Duty Night Vision Horse Float</v>
          </cell>
          <cell r="D2571">
            <v>0.15</v>
          </cell>
          <cell r="E2571">
            <v>7.0000000000000007E-2</v>
          </cell>
          <cell r="F2571">
            <v>0.13</v>
          </cell>
          <cell r="G2571">
            <v>0.04</v>
          </cell>
          <cell r="H2571" t="str">
            <v>MASTEN</v>
          </cell>
          <cell r="I2571" t="str">
            <v>Reversing Camera</v>
          </cell>
          <cell r="J2571" t="str">
            <v>Reversing Camera Kits</v>
          </cell>
          <cell r="K2571" t="str">
            <v>Live</v>
          </cell>
          <cell r="L2571" t="str">
            <v>/</v>
          </cell>
          <cell r="M2571" t="str">
            <v>new</v>
          </cell>
          <cell r="N2571" t="str">
            <v>ARCHIVED</v>
          </cell>
          <cell r="O2571" t="b">
            <v>1</v>
          </cell>
          <cell r="P2571" t="str">
            <v>SHENZHEN LUVIEW CO. LTD.</v>
          </cell>
          <cell r="Q2571">
            <v>0</v>
          </cell>
        </row>
        <row r="2572">
          <cell r="B2572" t="str">
            <v>RANGER-H-L-LED</v>
          </cell>
          <cell r="C2572" t="str">
            <v>Premium LED Head Light Lamp Replacement DRL Driving Light For Ford Ranger 2015-18 PX2 Conversion</v>
          </cell>
          <cell r="D2572">
            <v>10.3</v>
          </cell>
          <cell r="E2572">
            <v>0.74</v>
          </cell>
          <cell r="F2572">
            <v>0.32</v>
          </cell>
          <cell r="G2572">
            <v>0.68</v>
          </cell>
          <cell r="H2572" t="str">
            <v>MASTEN</v>
          </cell>
          <cell r="I2572" t="str">
            <v>Vehicle Accessories</v>
          </cell>
          <cell r="J2572" t="str">
            <v>Vehicle Accessories</v>
          </cell>
          <cell r="K2572" t="str">
            <v>Archived</v>
          </cell>
          <cell r="L2572" t="str">
            <v>/</v>
          </cell>
          <cell r="M2572" t="str">
            <v>new</v>
          </cell>
          <cell r="N2572" t="str">
            <v>ARCHIVED</v>
          </cell>
          <cell r="O2572" t="b">
            <v>0</v>
          </cell>
          <cell r="P2572" t="str">
            <v>Guangzhou Offroad Running Limited</v>
          </cell>
          <cell r="Q2572">
            <v>0</v>
          </cell>
        </row>
        <row r="2573">
          <cell r="B2573" t="str">
            <v>MA-R4-1</v>
          </cell>
          <cell r="C2573" t="str">
            <v>Premium Motorbike Bluetooth Intercom with Handlebar Remote Calls Stream Music</v>
          </cell>
          <cell r="D2573">
            <v>0.5</v>
          </cell>
          <cell r="E2573">
            <v>0.06</v>
          </cell>
          <cell r="F2573">
            <v>0.2</v>
          </cell>
          <cell r="G2573">
            <v>0.14000000000000001</v>
          </cell>
          <cell r="H2573" t="str">
            <v>MASTEN</v>
          </cell>
          <cell r="I2573" t="str">
            <v>Miscellaneous</v>
          </cell>
          <cell r="J2573" t="str">
            <v>Miscellaneous</v>
          </cell>
          <cell r="K2573" t="str">
            <v>Archived</v>
          </cell>
          <cell r="L2573" t="str">
            <v>/</v>
          </cell>
          <cell r="M2573" t="str">
            <v>new</v>
          </cell>
          <cell r="N2573" t="str">
            <v>ARCHIVED</v>
          </cell>
          <cell r="O2573" t="b">
            <v>0</v>
          </cell>
          <cell r="P2573" t="str">
            <v>NA</v>
          </cell>
          <cell r="Q2573">
            <v>0</v>
          </cell>
        </row>
        <row r="2574">
          <cell r="B2574" t="str">
            <v>AVN-PP04</v>
          </cell>
          <cell r="C2574" t="str">
            <v>Premium Navigation GPS Stereo for Toyota Prado 150 GXL SX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 t="str">
            <v>MASTEN</v>
          </cell>
          <cell r="I2574" t="str">
            <v>Navigation System</v>
          </cell>
          <cell r="J2574" t="str">
            <v>Navigation System</v>
          </cell>
          <cell r="K2574" t="str">
            <v>Archived</v>
          </cell>
          <cell r="L2574" t="str">
            <v>/</v>
          </cell>
          <cell r="M2574" t="str">
            <v>new</v>
          </cell>
          <cell r="N2574" t="str">
            <v>ARCHIVED</v>
          </cell>
          <cell r="O2574" t="b">
            <v>0</v>
          </cell>
          <cell r="P2574" t="str">
            <v>NA</v>
          </cell>
          <cell r="Q2574">
            <v>0</v>
          </cell>
        </row>
        <row r="2575">
          <cell r="B2575" t="str">
            <v>AVN-PP04C</v>
          </cell>
          <cell r="C2575" t="str">
            <v>Premium Navigation GPS Stereo Radio 7 Display USB For Toyota Prado 150 GXL SX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 t="str">
            <v>MASTEN</v>
          </cell>
          <cell r="I2575" t="str">
            <v>Navigation System</v>
          </cell>
          <cell r="J2575" t="str">
            <v>Navigation System</v>
          </cell>
          <cell r="K2575" t="str">
            <v>Archived</v>
          </cell>
          <cell r="L2575" t="str">
            <v>/</v>
          </cell>
          <cell r="M2575" t="str">
            <v>new</v>
          </cell>
          <cell r="N2575" t="str">
            <v>ARCHIVED</v>
          </cell>
          <cell r="O2575" t="b">
            <v>0</v>
          </cell>
          <cell r="P2575" t="str">
            <v>NA</v>
          </cell>
          <cell r="Q2575">
            <v>0</v>
          </cell>
        </row>
        <row r="2576">
          <cell r="B2576" t="str">
            <v>AVN-PP04S</v>
          </cell>
          <cell r="C2576" t="str">
            <v>Premium Navigation GPS Stereo Radio 7 Display USB For Toyota Prado 150 GXL SX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 t="str">
            <v>MASTEN</v>
          </cell>
          <cell r="I2576" t="str">
            <v>Navigation System</v>
          </cell>
          <cell r="J2576" t="str">
            <v>Navigation System</v>
          </cell>
          <cell r="K2576" t="str">
            <v>Archived</v>
          </cell>
          <cell r="L2576" t="str">
            <v>/</v>
          </cell>
          <cell r="M2576" t="str">
            <v>new</v>
          </cell>
          <cell r="N2576" t="str">
            <v>ARCHIVED</v>
          </cell>
          <cell r="O2576" t="b">
            <v>0</v>
          </cell>
          <cell r="P2576" t="str">
            <v>NA</v>
          </cell>
          <cell r="Q2576">
            <v>0</v>
          </cell>
        </row>
        <row r="2577">
          <cell r="B2577" t="str">
            <v>TR-MAT</v>
          </cell>
          <cell r="C2577" t="str">
            <v>Premium Racing Sim Rig Floor Mat</v>
          </cell>
          <cell r="D2577">
            <v>4.5</v>
          </cell>
          <cell r="E2577">
            <v>10</v>
          </cell>
          <cell r="F2577">
            <v>25</v>
          </cell>
          <cell r="G2577">
            <v>92</v>
          </cell>
          <cell r="H2577" t="str">
            <v>Trak Racer</v>
          </cell>
          <cell r="I2577" t="str">
            <v/>
          </cell>
          <cell r="J2577" t="str">
            <v>Accessories</v>
          </cell>
          <cell r="K2577" t="str">
            <v>Live</v>
          </cell>
          <cell r="L2577" t="str">
            <v>/</v>
          </cell>
          <cell r="M2577" t="str">
            <v>new</v>
          </cell>
          <cell r="N2577" t="str">
            <v>LIVE</v>
          </cell>
          <cell r="O2577" t="b">
            <v>0</v>
          </cell>
          <cell r="P2577" t="str">
            <v>Xiamen Trak Racer Industry and Trade Co., Ltd</v>
          </cell>
          <cell r="Q2577">
            <v>37.4</v>
          </cell>
        </row>
        <row r="2578">
          <cell r="B2578" t="str">
            <v>SKP-H</v>
          </cell>
          <cell r="C2578" t="str">
            <v>Premium Red Engine Sump Guard Bash Skid Plate Fit For Toyota Hilux TRD 2015 Onwards</v>
          </cell>
          <cell r="D2578">
            <v>10</v>
          </cell>
          <cell r="E2578">
            <v>0.1</v>
          </cell>
          <cell r="F2578">
            <v>0.91</v>
          </cell>
          <cell r="G2578">
            <v>0.55000000000000004</v>
          </cell>
          <cell r="H2578" t="str">
            <v>MASTEN</v>
          </cell>
          <cell r="I2578" t="str">
            <v>Miscellaneous</v>
          </cell>
          <cell r="J2578" t="str">
            <v>Miscellaneous</v>
          </cell>
          <cell r="K2578" t="str">
            <v>Archived</v>
          </cell>
          <cell r="L2578" t="str">
            <v>/</v>
          </cell>
          <cell r="M2578" t="str">
            <v>new</v>
          </cell>
          <cell r="N2578" t="str">
            <v>ARCHIVED</v>
          </cell>
          <cell r="O2578" t="b">
            <v>0</v>
          </cell>
          <cell r="P2578" t="str">
            <v>Guangzhou Offroad Running Limited</v>
          </cell>
          <cell r="Q2578">
            <v>0</v>
          </cell>
        </row>
        <row r="2579">
          <cell r="B2579" t="str">
            <v>RANGER-TL2-LED</v>
          </cell>
          <cell r="C2579" t="str">
            <v>Premium Smoked LED Rear Tail LED Lights Lamps For Ford Ranger 12-18 PX1 PX2 T6 Conversion.</v>
          </cell>
          <cell r="D2579">
            <v>3.85</v>
          </cell>
          <cell r="E2579">
            <v>0.33</v>
          </cell>
          <cell r="F2579">
            <v>0.24</v>
          </cell>
          <cell r="G2579">
            <v>0.47</v>
          </cell>
          <cell r="H2579" t="str">
            <v>MASTEN</v>
          </cell>
          <cell r="I2579" t="str">
            <v>Vehicle Accessories</v>
          </cell>
          <cell r="J2579" t="str">
            <v>Vehicle Accessories</v>
          </cell>
          <cell r="K2579" t="str">
            <v>Archived</v>
          </cell>
          <cell r="L2579" t="str">
            <v>/</v>
          </cell>
          <cell r="M2579" t="str">
            <v>new</v>
          </cell>
          <cell r="N2579" t="str">
            <v>ARCHIVED</v>
          </cell>
          <cell r="O2579" t="b">
            <v>0</v>
          </cell>
          <cell r="P2579" t="str">
            <v>Guangzhou Offroad Running Limited</v>
          </cell>
          <cell r="Q2579">
            <v>0</v>
          </cell>
        </row>
        <row r="2580">
          <cell r="B2580" t="str">
            <v>SF-F03-P</v>
          </cell>
          <cell r="C2580" t="str">
            <v>Premium Surround For Ford Ranger 2011 On PX Facia Fascia Stereo Surround 2011 Silver Dash</v>
          </cell>
          <cell r="D2580">
            <v>0.7</v>
          </cell>
          <cell r="E2580">
            <v>0.5</v>
          </cell>
          <cell r="F2580">
            <v>0.4</v>
          </cell>
          <cell r="G2580">
            <v>0.1</v>
          </cell>
          <cell r="H2580" t="str">
            <v>MASTEN</v>
          </cell>
          <cell r="I2580" t="str">
            <v>Fascia</v>
          </cell>
          <cell r="J2580" t="str">
            <v>In Dash Navigation System Accessories</v>
          </cell>
          <cell r="K2580" t="str">
            <v>Live</v>
          </cell>
          <cell r="L2580" t="str">
            <v>/</v>
          </cell>
          <cell r="M2580" t="str">
            <v>new</v>
          </cell>
          <cell r="N2580" t="str">
            <v>ARCHIVED</v>
          </cell>
          <cell r="O2580" t="b">
            <v>0</v>
          </cell>
          <cell r="P2580" t="str">
            <v>JINLONG ELECTRONIC CO. LIMITED</v>
          </cell>
          <cell r="Q2580">
            <v>0</v>
          </cell>
        </row>
        <row r="2581">
          <cell r="B2581" t="str">
            <v>APP053</v>
          </cell>
          <cell r="C2581" t="str">
            <v>Primary iso harness to suit Ford - falcon au</v>
          </cell>
          <cell r="D2581">
            <v>4.9000000000000002E-2</v>
          </cell>
          <cell r="E2581">
            <v>7.0000000000000007E-2</v>
          </cell>
          <cell r="F2581">
            <v>0.01</v>
          </cell>
          <cell r="G2581">
            <v>0.04</v>
          </cell>
          <cell r="H2581" t="str">
            <v>MASTEN</v>
          </cell>
          <cell r="I2581" t="str">
            <v>Harness</v>
          </cell>
          <cell r="J2581" t="str">
            <v>In Dash Navigation System Accessories</v>
          </cell>
          <cell r="K2581" t="str">
            <v>Live</v>
          </cell>
          <cell r="L2581" t="str">
            <v>/</v>
          </cell>
          <cell r="M2581" t="str">
            <v>new</v>
          </cell>
          <cell r="N2581" t="str">
            <v>ARCHIVED</v>
          </cell>
          <cell r="O2581" t="b">
            <v>0</v>
          </cell>
          <cell r="P2581" t="str">
            <v>TDJ Australia Pty Ltd</v>
          </cell>
          <cell r="Q2581">
            <v>0</v>
          </cell>
        </row>
        <row r="2582">
          <cell r="B2582" t="str">
            <v>SK-D2</v>
          </cell>
          <cell r="C2582" t="str">
            <v>Pro Electric Long Stake Board Dual 2400W Brushless Motor with Hall Sensor Max Speeed 33 Km/h</v>
          </cell>
          <cell r="D2582">
            <v>6</v>
          </cell>
          <cell r="E2582">
            <v>0.17</v>
          </cell>
          <cell r="F2582">
            <v>0.98</v>
          </cell>
          <cell r="G2582">
            <v>0.33</v>
          </cell>
          <cell r="H2582" t="str">
            <v>MASTEN</v>
          </cell>
          <cell r="I2582" t="str">
            <v>Miscellaneous</v>
          </cell>
          <cell r="J2582" t="str">
            <v>Miscellaneous</v>
          </cell>
          <cell r="K2582" t="str">
            <v>Archived</v>
          </cell>
          <cell r="L2582" t="str">
            <v>/</v>
          </cell>
          <cell r="M2582" t="str">
            <v>new</v>
          </cell>
          <cell r="N2582" t="str">
            <v>ARCHIVED</v>
          </cell>
          <cell r="O2582" t="b">
            <v>0</v>
          </cell>
          <cell r="P2582" t="str">
            <v>I-WONDER</v>
          </cell>
          <cell r="Q2582">
            <v>0</v>
          </cell>
        </row>
        <row r="2583">
          <cell r="B2583" t="str">
            <v>shippingcalctesting</v>
          </cell>
          <cell r="C2583" t="str">
            <v>product for shipping calculations testing (1KG)</v>
          </cell>
          <cell r="D2583">
            <v>1</v>
          </cell>
          <cell r="E2583">
            <v>0</v>
          </cell>
          <cell r="F2583">
            <v>0</v>
          </cell>
          <cell r="G2583">
            <v>0</v>
          </cell>
          <cell r="H2583" t="str">
            <v>Trak Racer</v>
          </cell>
          <cell r="I2583" t="str">
            <v>shopify</v>
          </cell>
          <cell r="J2583" t="str">
            <v>shopify-products</v>
          </cell>
          <cell r="K2583" t="str">
            <v>NA</v>
          </cell>
          <cell r="L2583" t="str">
            <v>/</v>
          </cell>
          <cell r="M2583" t="str">
            <v>new</v>
          </cell>
          <cell r="N2583" t="str">
            <v>LIVE</v>
          </cell>
          <cell r="O2583" t="b">
            <v>0</v>
          </cell>
          <cell r="P2583" t="str">
            <v>NA</v>
          </cell>
          <cell r="Q2583">
            <v>0</v>
          </cell>
        </row>
        <row r="2584">
          <cell r="B2584" t="str">
            <v>SP-TR80-30</v>
          </cell>
          <cell r="C2584" t="str">
            <v>Profile Tapped 1 end 40x40 - 445mm</v>
          </cell>
          <cell r="D2584">
            <v>1.5</v>
          </cell>
          <cell r="E2584">
            <v>4</v>
          </cell>
          <cell r="F2584">
            <v>8</v>
          </cell>
          <cell r="G2584">
            <v>50</v>
          </cell>
          <cell r="H2584" t="str">
            <v>Trak Racer</v>
          </cell>
          <cell r="I2584" t="str">
            <v>Spare Parts</v>
          </cell>
          <cell r="J2584" t="str">
            <v>Spare Parts</v>
          </cell>
          <cell r="K2584" t="str">
            <v>Live</v>
          </cell>
          <cell r="L2584" t="str">
            <v>/</v>
          </cell>
          <cell r="M2584" t="str">
            <v>new</v>
          </cell>
          <cell r="N2584" t="str">
            <v>LIVE</v>
          </cell>
          <cell r="O2584" t="b">
            <v>0</v>
          </cell>
          <cell r="P2584" t="str">
            <v>Hunan Lang Le Technology Co., Ltd</v>
          </cell>
          <cell r="Q2584">
            <v>9.7888000000000002</v>
          </cell>
        </row>
        <row r="2585">
          <cell r="B2585" t="str">
            <v>SP-TR80-25</v>
          </cell>
          <cell r="C2585" t="str">
            <v>Profile Tapped 1 end 40x40 - 500mm</v>
          </cell>
          <cell r="D2585">
            <v>1</v>
          </cell>
          <cell r="E2585">
            <v>4</v>
          </cell>
          <cell r="F2585">
            <v>8</v>
          </cell>
          <cell r="G2585">
            <v>50</v>
          </cell>
          <cell r="H2585" t="str">
            <v>Trak Racer</v>
          </cell>
          <cell r="I2585" t="str">
            <v>Spare Parts</v>
          </cell>
          <cell r="J2585" t="str">
            <v>Spare Parts</v>
          </cell>
          <cell r="K2585" t="str">
            <v>Live</v>
          </cell>
          <cell r="L2585" t="str">
            <v>/</v>
          </cell>
          <cell r="M2585" t="str">
            <v>new</v>
          </cell>
          <cell r="N2585" t="str">
            <v>LIVE</v>
          </cell>
          <cell r="O2585" t="b">
            <v>0</v>
          </cell>
          <cell r="P2585" t="str">
            <v>Xiamen Trak Racer Industry and Trade Co., Ltd</v>
          </cell>
          <cell r="Q2585">
            <v>3.6337999999999999</v>
          </cell>
        </row>
        <row r="2586">
          <cell r="B2586" t="str">
            <v>PS5-DIG</v>
          </cell>
          <cell r="C2586" t="str">
            <v>PS5 Digital Edition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 t="str">
            <v>Trak Racer</v>
          </cell>
          <cell r="I2586" t="str">
            <v>Electronics - 3P</v>
          </cell>
          <cell r="J2586" t="str">
            <v>Electronics</v>
          </cell>
          <cell r="K2586" t="str">
            <v>Live</v>
          </cell>
          <cell r="L2586" t="str">
            <v>/</v>
          </cell>
          <cell r="M2586" t="str">
            <v>new</v>
          </cell>
          <cell r="N2586" t="str">
            <v>LIVE</v>
          </cell>
          <cell r="O2586" t="b">
            <v>0</v>
          </cell>
          <cell r="P2586" t="str">
            <v>NA</v>
          </cell>
          <cell r="Q2586">
            <v>0</v>
          </cell>
        </row>
        <row r="2587">
          <cell r="B2587" t="str">
            <v>PVOC</v>
          </cell>
          <cell r="C2587" t="str">
            <v>PVOC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 t="str">
            <v>Trak Racer</v>
          </cell>
          <cell r="I2587" t="str">
            <v>Electronics - 3P</v>
          </cell>
          <cell r="J2587" t="str">
            <v>Electronics</v>
          </cell>
          <cell r="K2587" t="str">
            <v>NA</v>
          </cell>
          <cell r="L2587" t="str">
            <v>/</v>
          </cell>
          <cell r="M2587" t="str">
            <v>new</v>
          </cell>
          <cell r="N2587" t="str">
            <v>LIVE</v>
          </cell>
          <cell r="O2587" t="b">
            <v>0</v>
          </cell>
          <cell r="P2587" t="str">
            <v>NA</v>
          </cell>
          <cell r="Q2587">
            <v>0</v>
          </cell>
        </row>
        <row r="2588">
          <cell r="B2588" t="str">
            <v>QRXFSETBLKCLA</v>
          </cell>
          <cell r="C2588" t="str">
            <v>QRX Full Set - Black, Classic</v>
          </cell>
          <cell r="D2588">
            <v>0.5</v>
          </cell>
          <cell r="E2588">
            <v>5</v>
          </cell>
          <cell r="F2588">
            <v>37</v>
          </cell>
          <cell r="G2588">
            <v>53</v>
          </cell>
          <cell r="H2588" t="str">
            <v>Trak Racer</v>
          </cell>
          <cell r="I2588" t="str">
            <v>Default</v>
          </cell>
          <cell r="J2588" t="str">
            <v>shopify-products</v>
          </cell>
          <cell r="K2588" t="str">
            <v>NA</v>
          </cell>
          <cell r="L2588" t="str">
            <v>/</v>
          </cell>
          <cell r="M2588" t="str">
            <v>new</v>
          </cell>
          <cell r="N2588" t="str">
            <v>LIVE</v>
          </cell>
          <cell r="O2588" t="b">
            <v>0</v>
          </cell>
          <cell r="P2588" t="str">
            <v>Cube Controls srl</v>
          </cell>
          <cell r="Q2588">
            <v>246.54730000000001</v>
          </cell>
        </row>
        <row r="2589">
          <cell r="B2589" t="str">
            <v>QRXFSETBLKMAG</v>
          </cell>
          <cell r="C2589" t="str">
            <v>QRX Full Set - Black, Magnetic</v>
          </cell>
          <cell r="D2589">
            <v>0.5</v>
          </cell>
          <cell r="E2589">
            <v>5</v>
          </cell>
          <cell r="F2589">
            <v>37</v>
          </cell>
          <cell r="G2589">
            <v>53</v>
          </cell>
          <cell r="H2589" t="str">
            <v>Trak Racer</v>
          </cell>
          <cell r="I2589" t="str">
            <v>Default</v>
          </cell>
          <cell r="J2589" t="str">
            <v>shopify-products</v>
          </cell>
          <cell r="K2589" t="str">
            <v>NA</v>
          </cell>
          <cell r="L2589" t="str">
            <v>/</v>
          </cell>
          <cell r="M2589" t="str">
            <v>new</v>
          </cell>
          <cell r="N2589" t="str">
            <v>LIVE</v>
          </cell>
          <cell r="O2589" t="b">
            <v>0</v>
          </cell>
          <cell r="P2589" t="str">
            <v>Cube Controls srl</v>
          </cell>
          <cell r="Q2589">
            <v>262.40899999999999</v>
          </cell>
        </row>
        <row r="2590">
          <cell r="B2590" t="str">
            <v>QRXFSETBLUCLA</v>
          </cell>
          <cell r="C2590" t="str">
            <v>QRX FULL SET - BLUE CLASSIC</v>
          </cell>
          <cell r="D2590">
            <v>0.5</v>
          </cell>
          <cell r="E2590">
            <v>5</v>
          </cell>
          <cell r="F2590">
            <v>37</v>
          </cell>
          <cell r="G2590">
            <v>53</v>
          </cell>
          <cell r="H2590" t="str">
            <v>Trak Racer</v>
          </cell>
          <cell r="I2590" t="str">
            <v>Default</v>
          </cell>
          <cell r="J2590" t="str">
            <v>shopify-products</v>
          </cell>
          <cell r="K2590" t="str">
            <v>NA</v>
          </cell>
          <cell r="L2590" t="str">
            <v>/</v>
          </cell>
          <cell r="M2590" t="str">
            <v>new</v>
          </cell>
          <cell r="N2590" t="str">
            <v>LIVE</v>
          </cell>
          <cell r="O2590" t="b">
            <v>0</v>
          </cell>
          <cell r="P2590" t="str">
            <v>Cube Controls srl</v>
          </cell>
          <cell r="Q2590">
            <v>245.0326</v>
          </cell>
        </row>
        <row r="2591">
          <cell r="B2591" t="str">
            <v>AND3-R8028</v>
          </cell>
          <cell r="C2591" t="str">
            <v>Quad Core Android Car DVD GPS head unit For Honda Civic 9th Gen 2012 to 2015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 t="str">
            <v>MASTEN</v>
          </cell>
          <cell r="I2591" t="str">
            <v>Navigation System</v>
          </cell>
          <cell r="J2591" t="str">
            <v>In Dash Navigation System</v>
          </cell>
          <cell r="K2591" t="str">
            <v>Live</v>
          </cell>
          <cell r="L2591" t="str">
            <v>/</v>
          </cell>
          <cell r="M2591" t="str">
            <v>new</v>
          </cell>
          <cell r="N2591" t="str">
            <v>ARCHIVED</v>
          </cell>
          <cell r="O2591" t="b">
            <v>0</v>
          </cell>
          <cell r="P2591" t="str">
            <v>Canying Industrial Co., Ltd.</v>
          </cell>
          <cell r="Q2591">
            <v>0</v>
          </cell>
        </row>
        <row r="2592">
          <cell r="B2592" t="str">
            <v>AND3-R8028S</v>
          </cell>
          <cell r="C2592" t="str">
            <v>Quad Core Android Car DVD GPS head unit For Honda Civic 9th Gen 2012 to 2015</v>
          </cell>
          <cell r="D2592">
            <v>4.0999999999999996</v>
          </cell>
          <cell r="E2592">
            <v>0.28000000000000003</v>
          </cell>
          <cell r="F2592">
            <v>0.28999999999999998</v>
          </cell>
          <cell r="G2592">
            <v>0.2</v>
          </cell>
          <cell r="H2592" t="str">
            <v>MASTEN</v>
          </cell>
          <cell r="I2592" t="str">
            <v>Navigation System</v>
          </cell>
          <cell r="J2592" t="str">
            <v>In Dash Navigation System</v>
          </cell>
          <cell r="K2592" t="str">
            <v>Live</v>
          </cell>
          <cell r="L2592" t="str">
            <v>/</v>
          </cell>
          <cell r="M2592" t="str">
            <v>new</v>
          </cell>
          <cell r="N2592" t="str">
            <v>ARCHIVED</v>
          </cell>
          <cell r="O2592" t="b">
            <v>1</v>
          </cell>
          <cell r="P2592" t="str">
            <v>Canying Industrial Co., Ltd.</v>
          </cell>
          <cell r="Q2592">
            <v>0</v>
          </cell>
        </row>
        <row r="2593">
          <cell r="B2593" t="str">
            <v>AND3-R8028C</v>
          </cell>
          <cell r="C2593" t="str">
            <v>Quad Core Android Car DVD GPS head unit For Honda Civic 9th Gen 2012 to 2015 Inc Camera</v>
          </cell>
          <cell r="D2593">
            <v>4.0999999999999996</v>
          </cell>
          <cell r="E2593">
            <v>0.28000000000000003</v>
          </cell>
          <cell r="F2593">
            <v>0.28999999999999998</v>
          </cell>
          <cell r="G2593">
            <v>0.2</v>
          </cell>
          <cell r="H2593" t="str">
            <v>MASTEN</v>
          </cell>
          <cell r="I2593" t="str">
            <v>Navigation System</v>
          </cell>
          <cell r="J2593" t="str">
            <v>In Dash Navigation System</v>
          </cell>
          <cell r="K2593" t="str">
            <v>Live</v>
          </cell>
          <cell r="L2593" t="str">
            <v>/</v>
          </cell>
          <cell r="M2593" t="str">
            <v>new</v>
          </cell>
          <cell r="N2593" t="str">
            <v>ARCHIVED</v>
          </cell>
          <cell r="O2593" t="b">
            <v>1</v>
          </cell>
          <cell r="P2593" t="str">
            <v>Canying Industrial Co., Ltd.</v>
          </cell>
          <cell r="Q2593">
            <v>0</v>
          </cell>
        </row>
        <row r="2594">
          <cell r="B2594" t="str">
            <v>AND3-W076</v>
          </cell>
          <cell r="C2594" t="str">
            <v>Quad Core Android Car DVD GPS head unit For Kia Soul 2009 to 2013</v>
          </cell>
          <cell r="D2594">
            <v>4.0999999999999996</v>
          </cell>
          <cell r="E2594">
            <v>0.28000000000000003</v>
          </cell>
          <cell r="F2594">
            <v>0.28999999999999998</v>
          </cell>
          <cell r="G2594">
            <v>0.2</v>
          </cell>
          <cell r="H2594" t="str">
            <v>MASTEN</v>
          </cell>
          <cell r="I2594" t="str">
            <v>Navigation System</v>
          </cell>
          <cell r="J2594" t="str">
            <v>In Dash Navigation System</v>
          </cell>
          <cell r="K2594" t="str">
            <v>Live</v>
          </cell>
          <cell r="L2594" t="str">
            <v>/</v>
          </cell>
          <cell r="M2594" t="str">
            <v>new</v>
          </cell>
          <cell r="N2594" t="str">
            <v>ARCHIVED</v>
          </cell>
          <cell r="O2594" t="b">
            <v>0</v>
          </cell>
          <cell r="P2594" t="str">
            <v>Canying Industrial Co., Ltd.</v>
          </cell>
          <cell r="Q2594">
            <v>0</v>
          </cell>
        </row>
        <row r="2595">
          <cell r="B2595" t="str">
            <v>AND3-W076S</v>
          </cell>
          <cell r="C2595" t="str">
            <v>Quad Core Android Car DVD GPS head unit For Kia Soul 2009 to 2013</v>
          </cell>
          <cell r="D2595">
            <v>4.0999999999999996</v>
          </cell>
          <cell r="E2595">
            <v>0.28000000000000003</v>
          </cell>
          <cell r="F2595">
            <v>0.28999999999999998</v>
          </cell>
          <cell r="G2595">
            <v>0.2</v>
          </cell>
          <cell r="H2595" t="str">
            <v>MASTEN</v>
          </cell>
          <cell r="I2595" t="str">
            <v>Navigation System</v>
          </cell>
          <cell r="J2595" t="str">
            <v>In Dash Navigation System</v>
          </cell>
          <cell r="K2595" t="str">
            <v>Live</v>
          </cell>
          <cell r="L2595" t="str">
            <v>/</v>
          </cell>
          <cell r="M2595" t="str">
            <v>new</v>
          </cell>
          <cell r="N2595" t="str">
            <v>ARCHIVED</v>
          </cell>
          <cell r="O2595" t="b">
            <v>1</v>
          </cell>
          <cell r="P2595" t="str">
            <v>Canying Industrial Co., Ltd.</v>
          </cell>
          <cell r="Q2595">
            <v>0</v>
          </cell>
        </row>
        <row r="2596">
          <cell r="B2596" t="str">
            <v>AND3-W076C</v>
          </cell>
          <cell r="C2596" t="str">
            <v>Quad Core Android Car DVD GPS head unit For Kia Soul 2009 to 2013 Inc Camera</v>
          </cell>
          <cell r="D2596">
            <v>4.0999999999999996</v>
          </cell>
          <cell r="E2596">
            <v>0.28000000000000003</v>
          </cell>
          <cell r="F2596">
            <v>0.28999999999999998</v>
          </cell>
          <cell r="G2596">
            <v>0.2</v>
          </cell>
          <cell r="H2596" t="str">
            <v>MASTEN</v>
          </cell>
          <cell r="I2596" t="str">
            <v>Navigation System</v>
          </cell>
          <cell r="J2596" t="str">
            <v>In Dash Navigation System</v>
          </cell>
          <cell r="K2596" t="str">
            <v>Live</v>
          </cell>
          <cell r="L2596" t="str">
            <v>/</v>
          </cell>
          <cell r="M2596" t="str">
            <v>new</v>
          </cell>
          <cell r="N2596" t="str">
            <v>ARCHIVED</v>
          </cell>
          <cell r="O2596" t="b">
            <v>1</v>
          </cell>
          <cell r="P2596" t="str">
            <v>Canying Industrial Co., Ltd.</v>
          </cell>
          <cell r="Q2596">
            <v>0</v>
          </cell>
        </row>
        <row r="2597">
          <cell r="B2597" t="str">
            <v>AND3-W576</v>
          </cell>
          <cell r="C2597" t="str">
            <v>Quad Core Android Car DVD GPS head unit For Kia Sportage 2016 to 2018 onwards</v>
          </cell>
          <cell r="D2597">
            <v>4.0999999999999996</v>
          </cell>
          <cell r="E2597">
            <v>0.28000000000000003</v>
          </cell>
          <cell r="F2597">
            <v>0.28999999999999998</v>
          </cell>
          <cell r="G2597">
            <v>0.2</v>
          </cell>
          <cell r="H2597" t="str">
            <v>MASTEN</v>
          </cell>
          <cell r="I2597" t="str">
            <v>Navigation System</v>
          </cell>
          <cell r="J2597" t="str">
            <v>In Dash Navigation System</v>
          </cell>
          <cell r="K2597" t="str">
            <v>Live</v>
          </cell>
          <cell r="L2597" t="str">
            <v>/</v>
          </cell>
          <cell r="M2597" t="str">
            <v>new</v>
          </cell>
          <cell r="N2597" t="str">
            <v>ARCHIVED</v>
          </cell>
          <cell r="O2597" t="b">
            <v>0</v>
          </cell>
          <cell r="P2597" t="str">
            <v>WISE SUCCESS(HK) TECHNOLOGY LIMITED</v>
          </cell>
          <cell r="Q2597">
            <v>0</v>
          </cell>
        </row>
        <row r="2598">
          <cell r="B2598" t="str">
            <v>AND3-W576S</v>
          </cell>
          <cell r="C2598" t="str">
            <v>Quad Core Android Car DVD GPS head unit For Kia Sportage 2016 to 2018 onwards</v>
          </cell>
          <cell r="D2598">
            <v>4.0999999999999996</v>
          </cell>
          <cell r="E2598">
            <v>0.28000000000000003</v>
          </cell>
          <cell r="F2598">
            <v>0.28999999999999998</v>
          </cell>
          <cell r="G2598">
            <v>0.2</v>
          </cell>
          <cell r="H2598" t="str">
            <v>MASTEN</v>
          </cell>
          <cell r="I2598" t="str">
            <v>Navigation System</v>
          </cell>
          <cell r="J2598" t="str">
            <v>In Dash Navigation System</v>
          </cell>
          <cell r="K2598" t="str">
            <v>Live</v>
          </cell>
          <cell r="L2598" t="str">
            <v>/</v>
          </cell>
          <cell r="M2598" t="str">
            <v>new</v>
          </cell>
          <cell r="N2598" t="str">
            <v>ARCHIVED</v>
          </cell>
          <cell r="O2598" t="b">
            <v>1</v>
          </cell>
          <cell r="P2598" t="str">
            <v>WISE SUCCESS(HK) TECHNOLOGY LIMITED</v>
          </cell>
          <cell r="Q2598">
            <v>0</v>
          </cell>
        </row>
        <row r="2599">
          <cell r="B2599" t="str">
            <v>AND3-W576C</v>
          </cell>
          <cell r="C2599" t="str">
            <v>Quad Core Android Car DVD GPS head unit For Kia Sportage 2016 to 2018 onwards Inc Camera</v>
          </cell>
          <cell r="D2599">
            <v>4.0999999999999996</v>
          </cell>
          <cell r="E2599">
            <v>0.28000000000000003</v>
          </cell>
          <cell r="F2599">
            <v>0.28999999999999998</v>
          </cell>
          <cell r="G2599">
            <v>0.2</v>
          </cell>
          <cell r="H2599" t="str">
            <v>MASTEN</v>
          </cell>
          <cell r="I2599" t="str">
            <v>Navigation System</v>
          </cell>
          <cell r="J2599" t="str">
            <v>In Dash Navigation System</v>
          </cell>
          <cell r="K2599" t="str">
            <v>Live</v>
          </cell>
          <cell r="L2599" t="str">
            <v>/</v>
          </cell>
          <cell r="M2599" t="str">
            <v>new</v>
          </cell>
          <cell r="N2599" t="str">
            <v>ARCHIVED</v>
          </cell>
          <cell r="O2599" t="b">
            <v>1</v>
          </cell>
          <cell r="P2599" t="str">
            <v>WISE SUCCESS(HK) TECHNOLOGY LIMITED</v>
          </cell>
          <cell r="Q2599">
            <v>0</v>
          </cell>
        </row>
        <row r="2600">
          <cell r="B2600" t="str">
            <v>MS-TR-TR8-QD-AE</v>
          </cell>
          <cell r="C2600" t="str">
            <v>Quad Integrated</v>
          </cell>
          <cell r="D2600">
            <v>0</v>
          </cell>
          <cell r="E2600">
            <v>0</v>
          </cell>
          <cell r="F2600">
            <v>0</v>
          </cell>
          <cell r="G2600">
            <v>0</v>
          </cell>
          <cell r="H2600" t="str">
            <v>Trak Racer</v>
          </cell>
          <cell r="I2600" t="str">
            <v>Monitor Stands</v>
          </cell>
          <cell r="J2600" t="str">
            <v>Monitor Stands - Bundles</v>
          </cell>
          <cell r="K2600" t="str">
            <v>NA</v>
          </cell>
          <cell r="L2600" t="str">
            <v>/</v>
          </cell>
          <cell r="M2600" t="str">
            <v>new</v>
          </cell>
          <cell r="N2600" t="str">
            <v>LIVE</v>
          </cell>
          <cell r="O2600" t="b">
            <v>1</v>
          </cell>
          <cell r="P2600" t="str">
            <v>NA</v>
          </cell>
          <cell r="Q2600">
            <v>0</v>
          </cell>
        </row>
        <row r="2601">
          <cell r="B2601" t="str">
            <v>MS-TR-TR8-QD-UK</v>
          </cell>
          <cell r="C2601" t="str">
            <v>Quad Integrated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 t="str">
            <v>Trak Racer</v>
          </cell>
          <cell r="I2601" t="str">
            <v>Monitor Stands</v>
          </cell>
          <cell r="J2601" t="str">
            <v>Monitor Stands - Bundles</v>
          </cell>
          <cell r="K2601" t="str">
            <v>NA</v>
          </cell>
          <cell r="L2601" t="str">
            <v>/</v>
          </cell>
          <cell r="M2601" t="str">
            <v>new</v>
          </cell>
          <cell r="N2601" t="str">
            <v>LIVE</v>
          </cell>
          <cell r="O2601" t="b">
            <v>1</v>
          </cell>
          <cell r="P2601" t="str">
            <v>NA</v>
          </cell>
          <cell r="Q2601">
            <v>0</v>
          </cell>
        </row>
        <row r="2602">
          <cell r="B2602" t="str">
            <v>MS-TR-TR8-QD-EU</v>
          </cell>
          <cell r="C2602" t="str">
            <v>Quad Integrated</v>
          </cell>
          <cell r="D2602">
            <v>0</v>
          </cell>
          <cell r="E2602">
            <v>0</v>
          </cell>
          <cell r="F2602">
            <v>0</v>
          </cell>
          <cell r="G2602">
            <v>0</v>
          </cell>
          <cell r="H2602" t="str">
            <v>Trak Racer</v>
          </cell>
          <cell r="I2602" t="str">
            <v>Monitor Stands</v>
          </cell>
          <cell r="J2602" t="str">
            <v>Monitor Stands - Bundles</v>
          </cell>
          <cell r="K2602" t="str">
            <v>NA</v>
          </cell>
          <cell r="L2602" t="str">
            <v>/</v>
          </cell>
          <cell r="M2602" t="str">
            <v>new</v>
          </cell>
          <cell r="N2602" t="str">
            <v>LIVE</v>
          </cell>
          <cell r="O2602" t="b">
            <v>1</v>
          </cell>
          <cell r="P2602" t="str">
            <v>NA</v>
          </cell>
          <cell r="Q2602">
            <v>0</v>
          </cell>
        </row>
        <row r="2603">
          <cell r="B2603" t="str">
            <v>MS-TR-TR8-QD-NZ</v>
          </cell>
          <cell r="C2603" t="str">
            <v>Quad Integrated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 t="str">
            <v>Trak Racer</v>
          </cell>
          <cell r="I2603" t="str">
            <v>Monitor Stands</v>
          </cell>
          <cell r="J2603" t="str">
            <v>Monitor Stands - Bundles</v>
          </cell>
          <cell r="K2603" t="str">
            <v>NA</v>
          </cell>
          <cell r="L2603" t="str">
            <v>/</v>
          </cell>
          <cell r="M2603" t="str">
            <v>new</v>
          </cell>
          <cell r="N2603" t="str">
            <v>LIVE</v>
          </cell>
          <cell r="O2603" t="b">
            <v>1</v>
          </cell>
          <cell r="P2603" t="str">
            <v>NA</v>
          </cell>
          <cell r="Q2603">
            <v>0</v>
          </cell>
        </row>
        <row r="2604">
          <cell r="B2604" t="str">
            <v>MS-B34</v>
          </cell>
          <cell r="C2604" t="str">
            <v>QUAD MONITOR FLOOR MOUNTING STAND - HOLDS 32-45</v>
          </cell>
          <cell r="D2604">
            <v>0</v>
          </cell>
          <cell r="E2604">
            <v>0</v>
          </cell>
          <cell r="F2604">
            <v>0</v>
          </cell>
          <cell r="G2604">
            <v>0</v>
          </cell>
          <cell r="H2604" t="str">
            <v>Trak Racer</v>
          </cell>
          <cell r="I2604" t="str">
            <v>Monitor Stands</v>
          </cell>
          <cell r="J2604" t="str">
            <v>Monitor Stands - Bundles</v>
          </cell>
          <cell r="K2604" t="str">
            <v>NA</v>
          </cell>
          <cell r="L2604" t="str">
            <v>/</v>
          </cell>
          <cell r="M2604" t="str">
            <v>new</v>
          </cell>
          <cell r="N2604" t="str">
            <v>LIVE</v>
          </cell>
          <cell r="O2604" t="b">
            <v>1</v>
          </cell>
          <cell r="P2604" t="str">
            <v>NA</v>
          </cell>
          <cell r="Q2604">
            <v>0</v>
          </cell>
        </row>
        <row r="2605">
          <cell r="B2605" t="str">
            <v>MS-B34-EU</v>
          </cell>
          <cell r="C2605" t="str">
            <v>QUAD MONITOR FLOOR MOUNTING STAND - HOLDS 32-45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 t="str">
            <v>Trak Racer</v>
          </cell>
          <cell r="I2605" t="str">
            <v>Monitor Stands</v>
          </cell>
          <cell r="J2605" t="str">
            <v>Monitor Stands - Bundles</v>
          </cell>
          <cell r="K2605" t="str">
            <v>NA</v>
          </cell>
          <cell r="L2605" t="str">
            <v>/</v>
          </cell>
          <cell r="M2605" t="str">
            <v>new</v>
          </cell>
          <cell r="N2605" t="str">
            <v>LIVE</v>
          </cell>
          <cell r="O2605" t="b">
            <v>1</v>
          </cell>
          <cell r="P2605" t="str">
            <v>NA</v>
          </cell>
          <cell r="Q2605">
            <v>0</v>
          </cell>
        </row>
        <row r="2606">
          <cell r="B2606" t="str">
            <v>MS-B34-AE</v>
          </cell>
          <cell r="C2606" t="str">
            <v>QUAD MONITOR FLOOR MOUNTING STAND - HOLDS 32-45</v>
          </cell>
          <cell r="D2606">
            <v>0</v>
          </cell>
          <cell r="E2606">
            <v>0</v>
          </cell>
          <cell r="F2606">
            <v>0</v>
          </cell>
          <cell r="G2606">
            <v>0</v>
          </cell>
          <cell r="H2606" t="str">
            <v>Trak Racer</v>
          </cell>
          <cell r="I2606" t="str">
            <v>Monitor Stands</v>
          </cell>
          <cell r="J2606" t="str">
            <v>Monitor Stands - Bundles</v>
          </cell>
          <cell r="K2606" t="str">
            <v>NA</v>
          </cell>
          <cell r="L2606" t="str">
            <v>/</v>
          </cell>
          <cell r="M2606" t="str">
            <v>new</v>
          </cell>
          <cell r="N2606" t="str">
            <v>LIVE</v>
          </cell>
          <cell r="O2606" t="b">
            <v>1</v>
          </cell>
          <cell r="P2606" t="str">
            <v>NA</v>
          </cell>
          <cell r="Q2606">
            <v>0</v>
          </cell>
        </row>
        <row r="2607">
          <cell r="B2607" t="str">
            <v>MS-B34-AU</v>
          </cell>
          <cell r="C2607" t="str">
            <v>QUAD MONITOR FLOOR MOUNTING STAND - HOLDS 32-45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 t="str">
            <v>Trak Racer</v>
          </cell>
          <cell r="I2607" t="str">
            <v>Monitor Stands</v>
          </cell>
          <cell r="J2607" t="str">
            <v>Monitor Stands - Bundles</v>
          </cell>
          <cell r="K2607" t="str">
            <v>NA</v>
          </cell>
          <cell r="L2607" t="str">
            <v>/</v>
          </cell>
          <cell r="M2607" t="str">
            <v>new</v>
          </cell>
          <cell r="N2607" t="str">
            <v>LIVE</v>
          </cell>
          <cell r="O2607" t="b">
            <v>1</v>
          </cell>
          <cell r="P2607" t="str">
            <v>NA</v>
          </cell>
          <cell r="Q2607">
            <v>0</v>
          </cell>
        </row>
        <row r="2608">
          <cell r="B2608" t="str">
            <v>MS-TR-TR8-QD-AU</v>
          </cell>
          <cell r="C2608" t="str">
            <v>QUAD MONITOR FLOOR MOUNTING STAND - HOLDS 32-45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 t="str">
            <v>Trak Racer</v>
          </cell>
          <cell r="I2608" t="str">
            <v>Monitor Stands</v>
          </cell>
          <cell r="J2608" t="str">
            <v>Monitor Stands - Bundles</v>
          </cell>
          <cell r="K2608" t="str">
            <v>NA</v>
          </cell>
          <cell r="L2608" t="str">
            <v>/</v>
          </cell>
          <cell r="M2608" t="str">
            <v>new</v>
          </cell>
          <cell r="N2608" t="str">
            <v>LIVE</v>
          </cell>
          <cell r="O2608" t="b">
            <v>1</v>
          </cell>
          <cell r="P2608" t="str">
            <v>NA</v>
          </cell>
          <cell r="Q2608">
            <v>0</v>
          </cell>
        </row>
        <row r="2609">
          <cell r="B2609" t="str">
            <v>MS-B34-UK</v>
          </cell>
          <cell r="C2609" t="str">
            <v>QUAD MONITOR FLOOR MOUNTING STAND - HOLDS 32-45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 t="str">
            <v>Trak Racer</v>
          </cell>
          <cell r="I2609" t="str">
            <v>Monitor Stands</v>
          </cell>
          <cell r="J2609" t="str">
            <v>Monitor Stands - Bundles</v>
          </cell>
          <cell r="K2609" t="str">
            <v>NA</v>
          </cell>
          <cell r="L2609" t="str">
            <v>/</v>
          </cell>
          <cell r="M2609" t="str">
            <v>new</v>
          </cell>
          <cell r="N2609" t="str">
            <v>LIVE</v>
          </cell>
          <cell r="O2609" t="b">
            <v>1</v>
          </cell>
          <cell r="P2609" t="str">
            <v>NA</v>
          </cell>
          <cell r="Q2609">
            <v>0</v>
          </cell>
        </row>
        <row r="2610">
          <cell r="B2610" t="str">
            <v>MS-TR-TR8-QD</v>
          </cell>
          <cell r="C2610" t="str">
            <v>QUAD MONITOR FLOOR MOUNTING STAND - HOLDS 32-45</v>
          </cell>
          <cell r="D2610">
            <v>0</v>
          </cell>
          <cell r="E2610">
            <v>0</v>
          </cell>
          <cell r="F2610">
            <v>0</v>
          </cell>
          <cell r="G2610">
            <v>0</v>
          </cell>
          <cell r="H2610" t="str">
            <v>Trak Racer</v>
          </cell>
          <cell r="I2610" t="str">
            <v>Monitor Stands</v>
          </cell>
          <cell r="J2610" t="str">
            <v>Monitor Stands - Bundles</v>
          </cell>
          <cell r="K2610" t="str">
            <v>NA</v>
          </cell>
          <cell r="L2610" t="str">
            <v>/</v>
          </cell>
          <cell r="M2610" t="str">
            <v>new</v>
          </cell>
          <cell r="N2610" t="str">
            <v>LIVE</v>
          </cell>
          <cell r="O2610" t="b">
            <v>1</v>
          </cell>
          <cell r="P2610" t="str">
            <v>NA</v>
          </cell>
          <cell r="Q2610">
            <v>0</v>
          </cell>
        </row>
        <row r="2611">
          <cell r="B2611" t="str">
            <v>MS-B34-NZ</v>
          </cell>
          <cell r="C2611" t="str">
            <v>QUAD MONITOR FLOOR MOUNTING STAND - HOLDS 32-45</v>
          </cell>
          <cell r="D2611">
            <v>0</v>
          </cell>
          <cell r="E2611">
            <v>0</v>
          </cell>
          <cell r="F2611">
            <v>0</v>
          </cell>
          <cell r="G2611">
            <v>0</v>
          </cell>
          <cell r="H2611" t="str">
            <v>Trak Racer</v>
          </cell>
          <cell r="I2611" t="str">
            <v>Monitor Stands</v>
          </cell>
          <cell r="J2611" t="str">
            <v>Monitor Stands - Bundles</v>
          </cell>
          <cell r="K2611" t="str">
            <v>NA</v>
          </cell>
          <cell r="L2611" t="str">
            <v>/</v>
          </cell>
          <cell r="M2611" t="str">
            <v>new</v>
          </cell>
          <cell r="N2611" t="str">
            <v>LIVE</v>
          </cell>
          <cell r="O2611" t="b">
            <v>1</v>
          </cell>
          <cell r="P2611" t="str">
            <v>NA</v>
          </cell>
          <cell r="Q2611">
            <v>0</v>
          </cell>
        </row>
        <row r="2612">
          <cell r="B2612" t="str">
            <v>MS-BDL</v>
          </cell>
          <cell r="C2612" t="str">
            <v>QUAD MONITOR FLOOR MOUNTING STAND - HOLDS 32-45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 t="str">
            <v>Trak Racer</v>
          </cell>
          <cell r="I2612" t="str">
            <v>Monitor Stands</v>
          </cell>
          <cell r="J2612" t="str">
            <v>Monitor Stands - Bundles</v>
          </cell>
          <cell r="K2612" t="str">
            <v>NA</v>
          </cell>
          <cell r="L2612" t="str">
            <v>/</v>
          </cell>
          <cell r="M2612" t="str">
            <v>new</v>
          </cell>
          <cell r="N2612" t="str">
            <v>LIVE</v>
          </cell>
          <cell r="O2612" t="b">
            <v>1</v>
          </cell>
          <cell r="P2612" t="str">
            <v>NA</v>
          </cell>
          <cell r="Q2612">
            <v>0</v>
          </cell>
        </row>
        <row r="2613">
          <cell r="B2613" t="str">
            <v>QuarantineItem</v>
          </cell>
          <cell r="C2613" t="str">
            <v>QuarantineItem_MASTEN ENTERPRISES PTY LTD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  <cell r="H2613" t="str">
            <v>Trak Racer</v>
          </cell>
          <cell r="I2613" t="str">
            <v>Default</v>
          </cell>
          <cell r="J2613" t="str">
            <v>Other</v>
          </cell>
          <cell r="K2613" t="str">
            <v>NA</v>
          </cell>
          <cell r="L2613" t="str">
            <v>/</v>
          </cell>
          <cell r="M2613" t="str">
            <v>new</v>
          </cell>
          <cell r="N2613" t="str">
            <v>LIVE</v>
          </cell>
          <cell r="O2613" t="b">
            <v>0</v>
          </cell>
          <cell r="P2613" t="str">
            <v>NA</v>
          </cell>
          <cell r="Q2613">
            <v>0</v>
          </cell>
        </row>
        <row r="2614">
          <cell r="B2614" t="str">
            <v>TR160-NW</v>
          </cell>
          <cell r="C2614" t="str">
            <v>R2R Racing Simulaot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 t="str">
            <v>Trak Racer</v>
          </cell>
          <cell r="I2614" t="str">
            <v>Simulators</v>
          </cell>
          <cell r="J2614" t="str">
            <v>Simulators - Bundles</v>
          </cell>
          <cell r="K2614" t="str">
            <v>NA</v>
          </cell>
          <cell r="L2614" t="str">
            <v>/</v>
          </cell>
          <cell r="M2614" t="str">
            <v>new</v>
          </cell>
          <cell r="N2614" t="str">
            <v>LIVE</v>
          </cell>
          <cell r="O2614" t="b">
            <v>1</v>
          </cell>
          <cell r="P2614" t="str">
            <v>NA</v>
          </cell>
          <cell r="Q2614">
            <v>0</v>
          </cell>
        </row>
        <row r="2615">
          <cell r="B2615" t="str">
            <v>TR80-NW</v>
          </cell>
          <cell r="C2615" t="str">
            <v>R2R Racing Simulaot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 t="str">
            <v>Trak Racer</v>
          </cell>
          <cell r="I2615" t="str">
            <v>Simulators</v>
          </cell>
          <cell r="J2615" t="str">
            <v>Simulators - Bundles</v>
          </cell>
          <cell r="K2615" t="str">
            <v>NA</v>
          </cell>
          <cell r="L2615" t="str">
            <v>/</v>
          </cell>
          <cell r="M2615" t="str">
            <v>new</v>
          </cell>
          <cell r="N2615" t="str">
            <v>LIVE</v>
          </cell>
          <cell r="O2615" t="b">
            <v>1</v>
          </cell>
          <cell r="P2615" t="str">
            <v>NA</v>
          </cell>
          <cell r="Q2615">
            <v>0</v>
          </cell>
        </row>
        <row r="2616">
          <cell r="B2616" t="str">
            <v>SC-T03</v>
          </cell>
          <cell r="C2616" t="str">
            <v>Radio Antenna Adapter Cable Universal Din Plug ACC+ Plug For New Toyota 2009+</v>
          </cell>
          <cell r="D2616">
            <v>4.9000000000000002E-2</v>
          </cell>
          <cell r="E2616">
            <v>0.03</v>
          </cell>
          <cell r="F2616">
            <v>0.1</v>
          </cell>
          <cell r="G2616">
            <v>0.03</v>
          </cell>
          <cell r="H2616" t="str">
            <v>MASTEN</v>
          </cell>
          <cell r="I2616" t="str">
            <v>Harness</v>
          </cell>
          <cell r="J2616" t="str">
            <v>In Dash Navigation System Accessories</v>
          </cell>
          <cell r="K2616" t="str">
            <v>Live</v>
          </cell>
          <cell r="L2616" t="str">
            <v>/</v>
          </cell>
          <cell r="M2616" t="str">
            <v>new</v>
          </cell>
          <cell r="N2616" t="str">
            <v>ARCHIVED</v>
          </cell>
          <cell r="O2616" t="b">
            <v>0</v>
          </cell>
          <cell r="P2616" t="str">
            <v>WISE SUCCESS(HK) TECHNOLOGY LIMITED</v>
          </cell>
          <cell r="Q2616">
            <v>0</v>
          </cell>
        </row>
        <row r="2617">
          <cell r="B2617" t="str">
            <v>KIT-N01</v>
          </cell>
          <cell r="C2617" t="str">
            <v>Radio Fascia Facia for NISSAN Patrol Navara X-Trail Pathfinder Maxima Trim Dash Kit</v>
          </cell>
          <cell r="D2617">
            <v>0.7</v>
          </cell>
          <cell r="E2617">
            <v>0.5</v>
          </cell>
          <cell r="F2617">
            <v>0.4</v>
          </cell>
          <cell r="G2617">
            <v>0.1</v>
          </cell>
          <cell r="H2617" t="str">
            <v>MASTEN</v>
          </cell>
          <cell r="I2617" t="str">
            <v>Fascia Kit</v>
          </cell>
          <cell r="J2617" t="str">
            <v>In Dash Navigation System Accessories</v>
          </cell>
          <cell r="K2617" t="str">
            <v>Live</v>
          </cell>
          <cell r="L2617" t="str">
            <v>/</v>
          </cell>
          <cell r="M2617" t="str">
            <v>new</v>
          </cell>
          <cell r="N2617" t="str">
            <v>ARCHIVED</v>
          </cell>
          <cell r="O2617" t="b">
            <v>1</v>
          </cell>
          <cell r="P2617" t="str">
            <v>Chii Sen Enterprise Co., Ltd.</v>
          </cell>
          <cell r="Q2617">
            <v>0</v>
          </cell>
        </row>
        <row r="2618">
          <cell r="B2618" t="str">
            <v>KIT-N02</v>
          </cell>
          <cell r="C2618" t="str">
            <v>Radio Fascia Facia for NISSAN Tiida Xtrail Qashqai Patrol Xtrail Navara Trim Dash Kit</v>
          </cell>
          <cell r="D2618">
            <v>0.7</v>
          </cell>
          <cell r="E2618">
            <v>0.5</v>
          </cell>
          <cell r="F2618">
            <v>0.4</v>
          </cell>
          <cell r="G2618">
            <v>0.1</v>
          </cell>
          <cell r="H2618" t="str">
            <v>MASTEN</v>
          </cell>
          <cell r="I2618" t="str">
            <v>Fascia Kit</v>
          </cell>
          <cell r="J2618" t="str">
            <v>In Dash Navigation System Accessories</v>
          </cell>
          <cell r="K2618" t="str">
            <v>Live</v>
          </cell>
          <cell r="L2618" t="str">
            <v>/</v>
          </cell>
          <cell r="M2618" t="str">
            <v>new</v>
          </cell>
          <cell r="N2618" t="str">
            <v>ARCHIVED</v>
          </cell>
          <cell r="O2618" t="b">
            <v>1</v>
          </cell>
          <cell r="P2618" t="str">
            <v>JINLONG ELECTRONIC CO. LIMITED</v>
          </cell>
          <cell r="Q2618">
            <v>0</v>
          </cell>
        </row>
        <row r="2619">
          <cell r="B2619" t="str">
            <v>SC3-I04</v>
          </cell>
          <cell r="C2619" t="str">
            <v>Radio Plug and Play 16-Pin Harness for Isuzu D-Max For Holden Rodeo Premium Fitment</v>
          </cell>
          <cell r="D2619">
            <v>4.9000000000000002E-2</v>
          </cell>
          <cell r="E2619">
            <v>0.03</v>
          </cell>
          <cell r="F2619">
            <v>0.1</v>
          </cell>
          <cell r="G2619">
            <v>0.03</v>
          </cell>
          <cell r="H2619" t="str">
            <v>MASTEN</v>
          </cell>
          <cell r="I2619" t="str">
            <v>Harness</v>
          </cell>
          <cell r="J2619" t="str">
            <v>In Dash Navigation System Accessories</v>
          </cell>
          <cell r="K2619" t="str">
            <v>Live</v>
          </cell>
          <cell r="L2619" t="str">
            <v>/</v>
          </cell>
          <cell r="M2619" t="str">
            <v>new</v>
          </cell>
          <cell r="N2619" t="str">
            <v>ARCHIVED</v>
          </cell>
          <cell r="O2619" t="b">
            <v>0</v>
          </cell>
          <cell r="P2619" t="str">
            <v>WISE SUCCESS(HK) TECHNOLOGY LIMITED</v>
          </cell>
          <cell r="Q2619">
            <v>0</v>
          </cell>
        </row>
        <row r="2620">
          <cell r="B2620" t="str">
            <v>SC-I03</v>
          </cell>
          <cell r="C2620" t="str">
            <v>Radio Plug and Play 16-Pin Harness for Isuzu D-Max Holden Rodeo Premium  Fitment</v>
          </cell>
          <cell r="D2620">
            <v>4.9000000000000002E-2</v>
          </cell>
          <cell r="E2620">
            <v>0.03</v>
          </cell>
          <cell r="F2620">
            <v>0.1</v>
          </cell>
          <cell r="G2620">
            <v>0.03</v>
          </cell>
          <cell r="H2620" t="str">
            <v>MASTEN</v>
          </cell>
          <cell r="I2620" t="str">
            <v>Harness</v>
          </cell>
          <cell r="J2620" t="str">
            <v>In Dash Navigation System Accessories</v>
          </cell>
          <cell r="K2620" t="str">
            <v>Live</v>
          </cell>
          <cell r="L2620" t="str">
            <v>/</v>
          </cell>
          <cell r="M2620" t="str">
            <v>new</v>
          </cell>
          <cell r="N2620" t="str">
            <v>ARCHIVED</v>
          </cell>
          <cell r="O2620" t="b">
            <v>1</v>
          </cell>
          <cell r="P2620" t="str">
            <v>WISE SUCCESS(HK) TECHNOLOGY LIMITED</v>
          </cell>
          <cell r="Q2620">
            <v>0</v>
          </cell>
        </row>
        <row r="2621">
          <cell r="B2621" t="str">
            <v>SA-09-UPS-ERROR</v>
          </cell>
          <cell r="C2621" t="str">
            <v>Rally Seat NO Bracket for upsell</v>
          </cell>
          <cell r="D2621">
            <v>16.5</v>
          </cell>
          <cell r="E2621">
            <v>0</v>
          </cell>
          <cell r="F2621">
            <v>0</v>
          </cell>
          <cell r="G2621">
            <v>0</v>
          </cell>
          <cell r="H2621" t="str">
            <v>Trak Racer</v>
          </cell>
          <cell r="I2621" t="str">
            <v>Seat</v>
          </cell>
          <cell r="J2621" t="str">
            <v>Seat - Bundles</v>
          </cell>
          <cell r="K2621" t="str">
            <v>NA</v>
          </cell>
          <cell r="L2621" t="str">
            <v>/</v>
          </cell>
          <cell r="M2621" t="str">
            <v>new</v>
          </cell>
          <cell r="N2621" t="str">
            <v>LIVE</v>
          </cell>
          <cell r="O2621" t="b">
            <v>1</v>
          </cell>
          <cell r="P2621" t="str">
            <v>NA</v>
          </cell>
          <cell r="Q2621">
            <v>0</v>
          </cell>
        </row>
        <row r="2622">
          <cell r="B2622" t="str">
            <v>SA-09-UPS-TR8PRO-ERROR</v>
          </cell>
          <cell r="C2622" t="str">
            <v>Rally Seat NO Bracket for Upsell</v>
          </cell>
          <cell r="D2622">
            <v>0</v>
          </cell>
          <cell r="E2622">
            <v>0</v>
          </cell>
          <cell r="F2622">
            <v>0</v>
          </cell>
          <cell r="G2622">
            <v>0</v>
          </cell>
          <cell r="H2622" t="str">
            <v>Trak Racer</v>
          </cell>
          <cell r="I2622" t="str">
            <v>Seat</v>
          </cell>
          <cell r="J2622" t="str">
            <v>Seat - Bundles</v>
          </cell>
          <cell r="K2622" t="str">
            <v>NA</v>
          </cell>
          <cell r="L2622" t="str">
            <v>/</v>
          </cell>
          <cell r="M2622" t="str">
            <v>new</v>
          </cell>
          <cell r="N2622" t="str">
            <v>LIVE</v>
          </cell>
          <cell r="O2622" t="b">
            <v>1</v>
          </cell>
          <cell r="P2622" t="str">
            <v>NA</v>
          </cell>
          <cell r="Q2622">
            <v>0</v>
          </cell>
        </row>
        <row r="2623">
          <cell r="B2623" t="str">
            <v>SA-09-UPS-TR8PRO-ES</v>
          </cell>
          <cell r="C2623" t="str">
            <v>Rally Seat NO Bracket for Upsell</v>
          </cell>
          <cell r="D2623">
            <v>0</v>
          </cell>
          <cell r="E2623">
            <v>0</v>
          </cell>
          <cell r="F2623">
            <v>0</v>
          </cell>
          <cell r="G2623">
            <v>0</v>
          </cell>
          <cell r="H2623" t="str">
            <v>Trak Racer</v>
          </cell>
          <cell r="I2623" t="str">
            <v>Seat</v>
          </cell>
          <cell r="J2623" t="str">
            <v>Seat - Bundles</v>
          </cell>
          <cell r="K2623" t="str">
            <v>NA</v>
          </cell>
          <cell r="L2623" t="str">
            <v>/</v>
          </cell>
          <cell r="M2623" t="str">
            <v>new</v>
          </cell>
          <cell r="N2623" t="str">
            <v>LIVE</v>
          </cell>
          <cell r="O2623" t="b">
            <v>1</v>
          </cell>
          <cell r="P2623" t="str">
            <v>NA</v>
          </cell>
          <cell r="Q2623">
            <v>0</v>
          </cell>
        </row>
        <row r="2624">
          <cell r="B2624" t="str">
            <v>SA-09-UPS-TR8PRO-EU</v>
          </cell>
          <cell r="C2624" t="str">
            <v>Rally Seat NO Bracket for Upsell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 t="str">
            <v>Trak Racer</v>
          </cell>
          <cell r="I2624" t="str">
            <v>Seat</v>
          </cell>
          <cell r="J2624" t="str">
            <v>Seat - Bundles</v>
          </cell>
          <cell r="K2624" t="str">
            <v>NA</v>
          </cell>
          <cell r="L2624" t="str">
            <v>/</v>
          </cell>
          <cell r="M2624" t="str">
            <v>new</v>
          </cell>
          <cell r="N2624" t="str">
            <v>LIVE</v>
          </cell>
          <cell r="O2624" t="b">
            <v>1</v>
          </cell>
          <cell r="P2624" t="str">
            <v>NA</v>
          </cell>
          <cell r="Q2624">
            <v>0</v>
          </cell>
        </row>
        <row r="2625">
          <cell r="B2625" t="str">
            <v>SA-09-UPS-TR8PRO-NZ</v>
          </cell>
          <cell r="C2625" t="str">
            <v>Rally Seat NO Bracket for Upsell</v>
          </cell>
          <cell r="D2625">
            <v>0</v>
          </cell>
          <cell r="E2625">
            <v>0</v>
          </cell>
          <cell r="F2625">
            <v>0</v>
          </cell>
          <cell r="G2625">
            <v>0</v>
          </cell>
          <cell r="H2625" t="str">
            <v>Trak Racer</v>
          </cell>
          <cell r="I2625" t="str">
            <v>Seat</v>
          </cell>
          <cell r="J2625" t="str">
            <v>Seat - Bundles</v>
          </cell>
          <cell r="K2625" t="str">
            <v>NA</v>
          </cell>
          <cell r="L2625" t="str">
            <v>/</v>
          </cell>
          <cell r="M2625" t="str">
            <v>new</v>
          </cell>
          <cell r="N2625" t="str">
            <v>LIVE</v>
          </cell>
          <cell r="O2625" t="b">
            <v>1</v>
          </cell>
          <cell r="P2625" t="str">
            <v>NA</v>
          </cell>
          <cell r="Q2625">
            <v>0</v>
          </cell>
        </row>
        <row r="2626">
          <cell r="B2626" t="str">
            <v>SA-09-UPS-TR8PRO-UK</v>
          </cell>
          <cell r="C2626" t="str">
            <v>Rally Seat NO Bracket for Upsell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 t="str">
            <v>Trak Racer</v>
          </cell>
          <cell r="I2626" t="str">
            <v>Seat</v>
          </cell>
          <cell r="J2626" t="str">
            <v>Seat - Bundles</v>
          </cell>
          <cell r="K2626" t="str">
            <v>NA</v>
          </cell>
          <cell r="L2626" t="str">
            <v>/</v>
          </cell>
          <cell r="M2626" t="str">
            <v>new</v>
          </cell>
          <cell r="N2626" t="str">
            <v>LIVE</v>
          </cell>
          <cell r="O2626" t="b">
            <v>1</v>
          </cell>
          <cell r="P2626" t="str">
            <v>NA</v>
          </cell>
          <cell r="Q2626">
            <v>0</v>
          </cell>
        </row>
        <row r="2627">
          <cell r="B2627" t="str">
            <v>SA-09-UPS-TR8PRO-AU</v>
          </cell>
          <cell r="C2627" t="str">
            <v>Rally Seat NO Bracket for Upsell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 t="str">
            <v>Trak Racer</v>
          </cell>
          <cell r="I2627" t="str">
            <v>Seat</v>
          </cell>
          <cell r="J2627" t="str">
            <v>Seat - Bundles</v>
          </cell>
          <cell r="K2627" t="str">
            <v>NA</v>
          </cell>
          <cell r="L2627" t="str">
            <v>/</v>
          </cell>
          <cell r="M2627" t="str">
            <v>new</v>
          </cell>
          <cell r="N2627" t="str">
            <v>LIVE</v>
          </cell>
          <cell r="O2627" t="b">
            <v>1</v>
          </cell>
          <cell r="P2627" t="str">
            <v>NA</v>
          </cell>
          <cell r="Q2627">
            <v>0</v>
          </cell>
        </row>
        <row r="2628">
          <cell r="B2628" t="str">
            <v>SA-09-UPS-TR8PRO-AE</v>
          </cell>
          <cell r="C2628" t="str">
            <v>Rally Seat NO Bracket for upsell for TR8PRO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 t="str">
            <v>Trak Racer</v>
          </cell>
          <cell r="I2628" t="str">
            <v>Seat</v>
          </cell>
          <cell r="J2628" t="str">
            <v>Seat - Bundles</v>
          </cell>
          <cell r="K2628" t="str">
            <v>NA</v>
          </cell>
          <cell r="L2628" t="str">
            <v>/</v>
          </cell>
          <cell r="M2628" t="str">
            <v>new</v>
          </cell>
          <cell r="N2628" t="str">
            <v>LIVE</v>
          </cell>
          <cell r="O2628" t="b">
            <v>1</v>
          </cell>
          <cell r="P2628" t="str">
            <v>NA</v>
          </cell>
          <cell r="Q2628">
            <v>0</v>
          </cell>
        </row>
        <row r="2629">
          <cell r="B2629" t="str">
            <v>SA-09-UPS-TR8PRO</v>
          </cell>
          <cell r="C2629" t="str">
            <v>Rally Seat NO Bracket for upsell for TR8PRO</v>
          </cell>
          <cell r="D2629">
            <v>16.5</v>
          </cell>
          <cell r="E2629">
            <v>0</v>
          </cell>
          <cell r="F2629">
            <v>0</v>
          </cell>
          <cell r="G2629">
            <v>0</v>
          </cell>
          <cell r="H2629" t="str">
            <v>Trak Racer</v>
          </cell>
          <cell r="I2629" t="str">
            <v>Seat</v>
          </cell>
          <cell r="J2629" t="str">
            <v>Seat - Bundles</v>
          </cell>
          <cell r="K2629" t="str">
            <v>Live</v>
          </cell>
          <cell r="L2629" t="str">
            <v>/</v>
          </cell>
          <cell r="M2629" t="str">
            <v>new</v>
          </cell>
          <cell r="N2629" t="str">
            <v>LIVE</v>
          </cell>
          <cell r="O2629" t="b">
            <v>1</v>
          </cell>
          <cell r="P2629" t="str">
            <v>NA</v>
          </cell>
          <cell r="Q2629">
            <v>0</v>
          </cell>
        </row>
        <row r="2630">
          <cell r="B2630" t="str">
            <v>SA-04R</v>
          </cell>
          <cell r="C2630" t="str">
            <v>Rally Seat with Bracket</v>
          </cell>
          <cell r="D2630">
            <v>16.5</v>
          </cell>
          <cell r="E2630">
            <v>0</v>
          </cell>
          <cell r="F2630">
            <v>0</v>
          </cell>
          <cell r="G2630">
            <v>0</v>
          </cell>
          <cell r="H2630" t="str">
            <v>Trak Racer</v>
          </cell>
          <cell r="I2630" t="str">
            <v>Seat</v>
          </cell>
          <cell r="J2630" t="str">
            <v>Seat - Bundles</v>
          </cell>
          <cell r="K2630" t="str">
            <v>Live</v>
          </cell>
          <cell r="L2630" t="str">
            <v>/</v>
          </cell>
          <cell r="M2630" t="str">
            <v>new</v>
          </cell>
          <cell r="N2630" t="str">
            <v>LIVE</v>
          </cell>
          <cell r="O2630" t="b">
            <v>1</v>
          </cell>
          <cell r="P2630" t="str">
            <v>NA</v>
          </cell>
          <cell r="Q2630">
            <v>0</v>
          </cell>
        </row>
        <row r="2631">
          <cell r="B2631" t="str">
            <v>SA-09 BUNDLE</v>
          </cell>
          <cell r="C2631" t="str">
            <v>Rally Seat with Bracket</v>
          </cell>
          <cell r="D2631">
            <v>16.5</v>
          </cell>
          <cell r="E2631">
            <v>0</v>
          </cell>
          <cell r="F2631">
            <v>0</v>
          </cell>
          <cell r="G2631">
            <v>0</v>
          </cell>
          <cell r="H2631" t="str">
            <v>Trak Racer</v>
          </cell>
          <cell r="I2631" t="str">
            <v>Seat</v>
          </cell>
          <cell r="J2631" t="str">
            <v>Seat - Bundles</v>
          </cell>
          <cell r="K2631" t="str">
            <v>Live</v>
          </cell>
          <cell r="L2631" t="str">
            <v>/</v>
          </cell>
          <cell r="M2631" t="str">
            <v>new</v>
          </cell>
          <cell r="N2631" t="str">
            <v>LIVE</v>
          </cell>
          <cell r="O2631" t="b">
            <v>1</v>
          </cell>
          <cell r="P2631" t="str">
            <v>NA</v>
          </cell>
          <cell r="Q2631">
            <v>0</v>
          </cell>
        </row>
        <row r="2632">
          <cell r="B2632" t="str">
            <v>SA-09-UPS</v>
          </cell>
          <cell r="C2632" t="str">
            <v>Rally Seat with Bracket for Upsell</v>
          </cell>
          <cell r="D2632">
            <v>16.5</v>
          </cell>
          <cell r="E2632">
            <v>0</v>
          </cell>
          <cell r="F2632">
            <v>0</v>
          </cell>
          <cell r="G2632">
            <v>0</v>
          </cell>
          <cell r="H2632" t="str">
            <v>Trak Racer</v>
          </cell>
          <cell r="I2632" t="str">
            <v>Seat</v>
          </cell>
          <cell r="J2632" t="str">
            <v>Seat - Bundles</v>
          </cell>
          <cell r="K2632" t="str">
            <v>NA</v>
          </cell>
          <cell r="L2632" t="str">
            <v>/</v>
          </cell>
          <cell r="M2632" t="str">
            <v>new</v>
          </cell>
          <cell r="N2632" t="str">
            <v>LIVE</v>
          </cell>
          <cell r="O2632" t="b">
            <v>1</v>
          </cell>
          <cell r="P2632" t="str">
            <v>NA</v>
          </cell>
          <cell r="Q2632">
            <v>0</v>
          </cell>
        </row>
        <row r="2633">
          <cell r="B2633" t="str">
            <v>SA-09-UPS-EU</v>
          </cell>
          <cell r="C2633" t="str">
            <v>Rally Seat with Bracket for Upsell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 t="str">
            <v>Trak Racer</v>
          </cell>
          <cell r="I2633" t="str">
            <v>Seat</v>
          </cell>
          <cell r="J2633" t="str">
            <v>Seat - Bundles</v>
          </cell>
          <cell r="K2633" t="str">
            <v>NA</v>
          </cell>
          <cell r="L2633" t="str">
            <v>/</v>
          </cell>
          <cell r="M2633" t="str">
            <v>new</v>
          </cell>
          <cell r="N2633" t="str">
            <v>LIVE</v>
          </cell>
          <cell r="O2633" t="b">
            <v>1</v>
          </cell>
          <cell r="P2633" t="str">
            <v>NA</v>
          </cell>
          <cell r="Q2633">
            <v>0</v>
          </cell>
        </row>
        <row r="2634">
          <cell r="B2634" t="str">
            <v>SA-09-UPS-ES</v>
          </cell>
          <cell r="C2634" t="str">
            <v>Rally Seat with Bracket for Upsell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 t="str">
            <v>Trak Racer</v>
          </cell>
          <cell r="I2634" t="str">
            <v>Seat</v>
          </cell>
          <cell r="J2634" t="str">
            <v>Seat - Bundles</v>
          </cell>
          <cell r="K2634" t="str">
            <v>NA</v>
          </cell>
          <cell r="L2634" t="str">
            <v>/</v>
          </cell>
          <cell r="M2634" t="str">
            <v>new</v>
          </cell>
          <cell r="N2634" t="str">
            <v>LIVE</v>
          </cell>
          <cell r="O2634" t="b">
            <v>1</v>
          </cell>
          <cell r="P2634" t="str">
            <v>NA</v>
          </cell>
          <cell r="Q2634">
            <v>0</v>
          </cell>
        </row>
        <row r="2635">
          <cell r="B2635" t="str">
            <v>SA-09-UPS-UK</v>
          </cell>
          <cell r="C2635" t="str">
            <v>Rally Seat with Bracket for Upsell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 t="str">
            <v>Trak Racer</v>
          </cell>
          <cell r="I2635" t="str">
            <v>Seat</v>
          </cell>
          <cell r="J2635" t="str">
            <v>Seat - Bundles</v>
          </cell>
          <cell r="K2635" t="str">
            <v>NA</v>
          </cell>
          <cell r="L2635" t="str">
            <v>/</v>
          </cell>
          <cell r="M2635" t="str">
            <v>new</v>
          </cell>
          <cell r="N2635" t="str">
            <v>LIVE</v>
          </cell>
          <cell r="O2635" t="b">
            <v>1</v>
          </cell>
          <cell r="P2635" t="str">
            <v>NA</v>
          </cell>
          <cell r="Q2635">
            <v>0</v>
          </cell>
        </row>
        <row r="2636">
          <cell r="B2636" t="str">
            <v>SA-09-UPS-AE</v>
          </cell>
          <cell r="C2636" t="str">
            <v>Rally Seat with Bracket for Upsell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 t="str">
            <v>Trak Racer</v>
          </cell>
          <cell r="I2636" t="str">
            <v>Seat</v>
          </cell>
          <cell r="J2636" t="str">
            <v>Seat - Bundles</v>
          </cell>
          <cell r="K2636" t="str">
            <v>NA</v>
          </cell>
          <cell r="L2636" t="str">
            <v>/</v>
          </cell>
          <cell r="M2636" t="str">
            <v>new</v>
          </cell>
          <cell r="N2636" t="str">
            <v>LIVE</v>
          </cell>
          <cell r="O2636" t="b">
            <v>1</v>
          </cell>
          <cell r="P2636" t="str">
            <v>NA</v>
          </cell>
          <cell r="Q2636">
            <v>0</v>
          </cell>
        </row>
        <row r="2637">
          <cell r="B2637" t="str">
            <v>SA-09-UPS-AU</v>
          </cell>
          <cell r="C2637" t="str">
            <v>Rally Seat with Bracket for Upsell</v>
          </cell>
          <cell r="D2637">
            <v>0</v>
          </cell>
          <cell r="E2637">
            <v>0</v>
          </cell>
          <cell r="F2637">
            <v>0</v>
          </cell>
          <cell r="G2637">
            <v>0</v>
          </cell>
          <cell r="H2637" t="str">
            <v>Trak Racer</v>
          </cell>
          <cell r="I2637" t="str">
            <v>Seat</v>
          </cell>
          <cell r="J2637" t="str">
            <v>Seat - Bundles</v>
          </cell>
          <cell r="K2637" t="str">
            <v>NA</v>
          </cell>
          <cell r="L2637" t="str">
            <v>/</v>
          </cell>
          <cell r="M2637" t="str">
            <v>new</v>
          </cell>
          <cell r="N2637" t="str">
            <v>LIVE</v>
          </cell>
          <cell r="O2637" t="b">
            <v>1</v>
          </cell>
          <cell r="P2637" t="str">
            <v>NA</v>
          </cell>
          <cell r="Q2637">
            <v>0</v>
          </cell>
        </row>
        <row r="2638">
          <cell r="B2638" t="str">
            <v>SA-09-UPS-NZ</v>
          </cell>
          <cell r="C2638" t="str">
            <v>Rally Seat with Bracket for Upsell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 t="str">
            <v>Trak Racer</v>
          </cell>
          <cell r="I2638" t="str">
            <v>Seat</v>
          </cell>
          <cell r="J2638" t="str">
            <v>Seat - Bundles</v>
          </cell>
          <cell r="K2638" t="str">
            <v>NA</v>
          </cell>
          <cell r="L2638" t="str">
            <v>/</v>
          </cell>
          <cell r="M2638" t="str">
            <v>new</v>
          </cell>
          <cell r="N2638" t="str">
            <v>LIVE</v>
          </cell>
          <cell r="O2638" t="b">
            <v>1</v>
          </cell>
          <cell r="P2638" t="str">
            <v>NA</v>
          </cell>
          <cell r="Q2638">
            <v>0</v>
          </cell>
        </row>
        <row r="2639">
          <cell r="B2639" t="str">
            <v>SA-09-UPS-NEW-EU</v>
          </cell>
          <cell r="C2639" t="str">
            <v>Rally Seat with Bracket for Upsell (copy)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 t="str">
            <v>Trak Racer</v>
          </cell>
          <cell r="I2639" t="str">
            <v>Seat</v>
          </cell>
          <cell r="J2639" t="str">
            <v>Seat - Bundles</v>
          </cell>
          <cell r="K2639" t="str">
            <v>NA</v>
          </cell>
          <cell r="L2639" t="str">
            <v>/</v>
          </cell>
          <cell r="M2639" t="str">
            <v>new</v>
          </cell>
          <cell r="N2639" t="str">
            <v>LIVE</v>
          </cell>
          <cell r="O2639" t="b">
            <v>1</v>
          </cell>
          <cell r="P2639" t="str">
            <v>NA</v>
          </cell>
          <cell r="Q2639">
            <v>0</v>
          </cell>
        </row>
        <row r="2640">
          <cell r="B2640" t="str">
            <v>SA-09-UPS-NEW</v>
          </cell>
          <cell r="C2640" t="str">
            <v>Rally Seat with Bracket for Upsell (copy)</v>
          </cell>
          <cell r="D2640">
            <v>16.5</v>
          </cell>
          <cell r="E2640">
            <v>0</v>
          </cell>
          <cell r="F2640">
            <v>0</v>
          </cell>
          <cell r="G2640">
            <v>0</v>
          </cell>
          <cell r="H2640" t="str">
            <v>Trak Racer</v>
          </cell>
          <cell r="I2640" t="str">
            <v>Seat</v>
          </cell>
          <cell r="J2640" t="str">
            <v>Seat - Bundles</v>
          </cell>
          <cell r="K2640" t="str">
            <v>NA</v>
          </cell>
          <cell r="L2640" t="str">
            <v>/</v>
          </cell>
          <cell r="M2640" t="str">
            <v>new</v>
          </cell>
          <cell r="N2640" t="str">
            <v>LIVE</v>
          </cell>
          <cell r="O2640" t="b">
            <v>1</v>
          </cell>
          <cell r="P2640" t="str">
            <v>NA</v>
          </cell>
          <cell r="Q2640">
            <v>0</v>
          </cell>
        </row>
        <row r="2641">
          <cell r="B2641" t="str">
            <v>SA-04</v>
          </cell>
          <cell r="C2641" t="str">
            <v>Rally Style Fixed Fiberglass Seat</v>
          </cell>
          <cell r="D2641">
            <v>8</v>
          </cell>
          <cell r="E2641">
            <v>91</v>
          </cell>
          <cell r="F2641">
            <v>61</v>
          </cell>
          <cell r="G2641">
            <v>51</v>
          </cell>
          <cell r="H2641" t="str">
            <v>Trak Racer</v>
          </cell>
          <cell r="I2641" t="str">
            <v>Seat</v>
          </cell>
          <cell r="J2641" t="str">
            <v>Seat</v>
          </cell>
          <cell r="K2641" t="str">
            <v>Live</v>
          </cell>
          <cell r="L2641" t="str">
            <v>SA-09</v>
          </cell>
          <cell r="M2641" t="str">
            <v>new</v>
          </cell>
          <cell r="N2641" t="str">
            <v>LIVE</v>
          </cell>
          <cell r="O2641" t="b">
            <v>0</v>
          </cell>
          <cell r="P2641" t="str">
            <v>Viktri Co., Ltd</v>
          </cell>
          <cell r="Q2641">
            <v>116.02079999999999</v>
          </cell>
        </row>
        <row r="2642">
          <cell r="B2642" t="str">
            <v>RC-SVO2BL</v>
          </cell>
          <cell r="C2642" t="str">
            <v>RC-SVO2BL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 t="str">
            <v>MASTEN</v>
          </cell>
          <cell r="I2642" t="str">
            <v>Reversing Camera</v>
          </cell>
          <cell r="J2642" t="str">
            <v>Reversing Camera</v>
          </cell>
          <cell r="K2642" t="str">
            <v>Live</v>
          </cell>
          <cell r="L2642" t="str">
            <v>/</v>
          </cell>
          <cell r="M2642" t="str">
            <v>new</v>
          </cell>
          <cell r="N2642" t="str">
            <v>ARCHIVED</v>
          </cell>
          <cell r="O2642" t="b">
            <v>0</v>
          </cell>
          <cell r="P2642" t="str">
            <v>SHENZHEN LUVIEW CO. LTD.</v>
          </cell>
          <cell r="Q2642">
            <v>0</v>
          </cell>
        </row>
        <row r="2643">
          <cell r="B2643" t="str">
            <v>SP-03</v>
          </cell>
          <cell r="C2643" t="str">
            <v>RCA Cable Set for Lifestyle S60 model</v>
          </cell>
          <cell r="D2643">
            <v>0.1</v>
          </cell>
          <cell r="E2643">
            <v>0.1</v>
          </cell>
          <cell r="F2643">
            <v>0.1</v>
          </cell>
          <cell r="G2643">
            <v>0.1</v>
          </cell>
          <cell r="H2643" t="str">
            <v>MASTEN</v>
          </cell>
          <cell r="I2643" t="str">
            <v>Harness</v>
          </cell>
          <cell r="J2643" t="str">
            <v>In Dash Navigation System Accessories</v>
          </cell>
          <cell r="K2643" t="str">
            <v>Archived</v>
          </cell>
          <cell r="L2643" t="str">
            <v>/</v>
          </cell>
          <cell r="M2643" t="str">
            <v>new</v>
          </cell>
          <cell r="N2643" t="str">
            <v>ARCHIVED</v>
          </cell>
          <cell r="O2643" t="b">
            <v>0</v>
          </cell>
          <cell r="P2643" t="str">
            <v>WISE SUCCESS(HK) TECHNOLOGY LIMITED</v>
          </cell>
          <cell r="Q2643">
            <v>0</v>
          </cell>
        </row>
        <row r="2644">
          <cell r="B2644" t="str">
            <v>RCM-91S</v>
          </cell>
          <cell r="C2644" t="str">
            <v>RCM-91S</v>
          </cell>
          <cell r="D2644">
            <v>1.72</v>
          </cell>
          <cell r="E2644">
            <v>0.34</v>
          </cell>
          <cell r="F2644">
            <v>0.1</v>
          </cell>
          <cell r="G2644">
            <v>0.21</v>
          </cell>
          <cell r="H2644" t="str">
            <v>MASTEN</v>
          </cell>
          <cell r="I2644" t="str">
            <v>Reversing Camera</v>
          </cell>
          <cell r="J2644" t="str">
            <v>Monitors</v>
          </cell>
          <cell r="K2644" t="str">
            <v>Live</v>
          </cell>
          <cell r="L2644" t="str">
            <v>/</v>
          </cell>
          <cell r="M2644" t="str">
            <v>new</v>
          </cell>
          <cell r="N2644" t="str">
            <v>ARCHIVED</v>
          </cell>
          <cell r="O2644" t="b">
            <v>0</v>
          </cell>
          <cell r="P2644" t="str">
            <v>Guangzhou Yuwei Electronic CO. LTD.</v>
          </cell>
          <cell r="Q2644">
            <v>0</v>
          </cell>
        </row>
        <row r="2645">
          <cell r="B2645" t="str">
            <v>D-MAX-R-B</v>
          </cell>
          <cell r="C2645" t="str">
            <v>REAR BUMPER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 t="str">
            <v>MASTEN</v>
          </cell>
          <cell r="I2645" t="str">
            <v>Vehicle Accessories</v>
          </cell>
          <cell r="J2645" t="str">
            <v>Vehicle Accessories</v>
          </cell>
          <cell r="K2645" t="str">
            <v>Archived</v>
          </cell>
          <cell r="L2645" t="str">
            <v>/</v>
          </cell>
          <cell r="M2645" t="str">
            <v>new</v>
          </cell>
          <cell r="N2645" t="str">
            <v>ARCHIVED</v>
          </cell>
          <cell r="O2645" t="b">
            <v>0</v>
          </cell>
          <cell r="P2645" t="str">
            <v>Guangzhou Offroad Running Limited</v>
          </cell>
          <cell r="Q2645">
            <v>0</v>
          </cell>
        </row>
        <row r="2646">
          <cell r="B2646" t="str">
            <v>NFR-R-S2</v>
          </cell>
          <cell r="C2646" t="str">
            <v>Rear Leaf Steel Spring Extended G-Shackles 2-1/2 inch Fit For Ford Ranger 2012 Onwards 2pcs Kit Suspension zx</v>
          </cell>
          <cell r="D2646">
            <v>7</v>
          </cell>
          <cell r="E2646">
            <v>0.12</v>
          </cell>
          <cell r="F2646">
            <v>0.36</v>
          </cell>
          <cell r="G2646">
            <v>0.12</v>
          </cell>
          <cell r="H2646" t="str">
            <v>MASTEN</v>
          </cell>
          <cell r="I2646" t="str">
            <v>Vehicle Accessories</v>
          </cell>
          <cell r="J2646" t="str">
            <v>Vehicle Accessories</v>
          </cell>
          <cell r="K2646" t="str">
            <v>Archived</v>
          </cell>
          <cell r="L2646" t="str">
            <v>/</v>
          </cell>
          <cell r="M2646" t="str">
            <v>new</v>
          </cell>
          <cell r="N2646" t="str">
            <v>ARCHIVED</v>
          </cell>
          <cell r="O2646" t="b">
            <v>0</v>
          </cell>
          <cell r="P2646" t="str">
            <v>Guangzhou Offroad Running Limited</v>
          </cell>
          <cell r="Q2646">
            <v>0</v>
          </cell>
        </row>
        <row r="2647">
          <cell r="B2647" t="str">
            <v>ND-R-S2</v>
          </cell>
          <cell r="C2647" t="str">
            <v>Rear Leaf Steel Spring Extended G-Shackles 2-1/2 inch Fit for Isuzu D-Max 2012 Onwards RT50 Suspension</v>
          </cell>
          <cell r="D2647">
            <v>7</v>
          </cell>
          <cell r="E2647">
            <v>0.12</v>
          </cell>
          <cell r="F2647">
            <v>0.6</v>
          </cell>
          <cell r="G2647">
            <v>0.12</v>
          </cell>
          <cell r="H2647" t="str">
            <v>MASTEN</v>
          </cell>
          <cell r="I2647" t="str">
            <v>Vehicle Accessories</v>
          </cell>
          <cell r="J2647" t="str">
            <v>Vehicle Accessories</v>
          </cell>
          <cell r="K2647" t="str">
            <v>Archived</v>
          </cell>
          <cell r="L2647" t="str">
            <v>/</v>
          </cell>
          <cell r="M2647" t="str">
            <v>new</v>
          </cell>
          <cell r="N2647" t="str">
            <v>ARCHIVED</v>
          </cell>
          <cell r="O2647" t="b">
            <v>0</v>
          </cell>
          <cell r="P2647" t="str">
            <v>HANGZHOU KAISA CAR ACCESSORY CO. LTD.</v>
          </cell>
          <cell r="Q2647">
            <v>0</v>
          </cell>
        </row>
        <row r="2648">
          <cell r="B2648" t="str">
            <v>T-R-S2</v>
          </cell>
          <cell r="C2648" t="str">
            <v>Rear Leaf Steel Spring Extended G-Shackles 2-1/2 inch Fit for Mitsubishi Triton 2006-2012 2pcs Kit</v>
          </cell>
          <cell r="D2648">
            <v>7</v>
          </cell>
          <cell r="E2648">
            <v>0.12</v>
          </cell>
          <cell r="F2648">
            <v>0.36</v>
          </cell>
          <cell r="G2648">
            <v>0.12</v>
          </cell>
          <cell r="H2648" t="str">
            <v>MASTEN</v>
          </cell>
          <cell r="I2648" t="str">
            <v>Flares and Shackles</v>
          </cell>
          <cell r="J2648" t="str">
            <v>Flares and Shackles</v>
          </cell>
          <cell r="K2648" t="str">
            <v>Archived</v>
          </cell>
          <cell r="L2648" t="str">
            <v>/</v>
          </cell>
          <cell r="M2648" t="str">
            <v>new</v>
          </cell>
          <cell r="N2648" t="str">
            <v>ARCHIVED</v>
          </cell>
          <cell r="O2648" t="b">
            <v>0</v>
          </cell>
          <cell r="P2648" t="str">
            <v>Guangzhou Offroad Running Limited</v>
          </cell>
          <cell r="Q2648">
            <v>0</v>
          </cell>
        </row>
        <row r="2649">
          <cell r="B2649" t="str">
            <v>N-R-S2</v>
          </cell>
          <cell r="C2649" t="str">
            <v>Rear Leaf Steel Spring Extended G-Shackles 2-1/2 inch Fit For Nissan Navara D40 2005 Onwards 2pcs R51 Kit Suspension</v>
          </cell>
          <cell r="D2649">
            <v>7</v>
          </cell>
          <cell r="E2649">
            <v>0.12</v>
          </cell>
          <cell r="F2649">
            <v>0.36</v>
          </cell>
          <cell r="G2649">
            <v>0.12</v>
          </cell>
          <cell r="H2649" t="str">
            <v>MASTEN</v>
          </cell>
          <cell r="I2649" t="str">
            <v>Vehicle Accessories</v>
          </cell>
          <cell r="J2649" t="str">
            <v>Vehicle Accessories</v>
          </cell>
          <cell r="K2649" t="str">
            <v>Archived</v>
          </cell>
          <cell r="L2649" t="str">
            <v>/</v>
          </cell>
          <cell r="M2649" t="str">
            <v>new</v>
          </cell>
          <cell r="N2649" t="str">
            <v>ARCHIVED</v>
          </cell>
          <cell r="O2649" t="b">
            <v>0</v>
          </cell>
          <cell r="P2649" t="str">
            <v>Guangzhou Offroad Running Limited</v>
          </cell>
          <cell r="Q2649">
            <v>0</v>
          </cell>
        </row>
        <row r="2650">
          <cell r="B2650" t="str">
            <v>V-R-S2</v>
          </cell>
          <cell r="C2650" t="str">
            <v>Rear Leaf Steel Spring Extended G-Shackles 2-1/2 inch Fit Petrol and Diesel Models for Toyota Hilux 2005- 2015</v>
          </cell>
          <cell r="D2650">
            <v>7</v>
          </cell>
          <cell r="E2650">
            <v>0.12</v>
          </cell>
          <cell r="F2650">
            <v>0.4</v>
          </cell>
          <cell r="G2650">
            <v>0.12</v>
          </cell>
          <cell r="H2650" t="str">
            <v>MASTEN</v>
          </cell>
          <cell r="I2650" t="str">
            <v>Vehicle Accessories</v>
          </cell>
          <cell r="J2650" t="str">
            <v>Accessories</v>
          </cell>
          <cell r="K2650" t="str">
            <v>Archived</v>
          </cell>
          <cell r="L2650" t="str">
            <v>/</v>
          </cell>
          <cell r="M2650" t="str">
            <v>new</v>
          </cell>
          <cell r="N2650" t="str">
            <v>ARCHIVED</v>
          </cell>
          <cell r="O2650" t="b">
            <v>0</v>
          </cell>
          <cell r="P2650" t="str">
            <v>Guangzhou Offroad Running Limited</v>
          </cell>
          <cell r="Q2650">
            <v>0</v>
          </cell>
        </row>
        <row r="2651">
          <cell r="B2651" t="str">
            <v>HR-R-S2</v>
          </cell>
          <cell r="C2651" t="str">
            <v>Rear Leaf Steel Spring Extended G-Shackles 2-3/4 inch Fit Suspension for Toyota Hilux 2015+ Onwards</v>
          </cell>
          <cell r="D2651">
            <v>2.2000000000000002</v>
          </cell>
          <cell r="E2651">
            <v>0.15</v>
          </cell>
          <cell r="F2651">
            <v>0.51</v>
          </cell>
          <cell r="G2651">
            <v>0.15</v>
          </cell>
          <cell r="H2651" t="str">
            <v>MASTEN</v>
          </cell>
          <cell r="I2651" t="str">
            <v>Car Accessory</v>
          </cell>
          <cell r="J2651" t="str">
            <v>Flares and Shackles</v>
          </cell>
          <cell r="K2651" t="str">
            <v>Live</v>
          </cell>
          <cell r="L2651" t="str">
            <v>/</v>
          </cell>
          <cell r="M2651" t="str">
            <v>new</v>
          </cell>
          <cell r="N2651" t="str">
            <v>ARCHIVED</v>
          </cell>
          <cell r="O2651" t="b">
            <v>0</v>
          </cell>
          <cell r="P2651" t="str">
            <v>Safe and Sound</v>
          </cell>
          <cell r="Q2651">
            <v>0</v>
          </cell>
        </row>
        <row r="2652">
          <cell r="B2652" t="str">
            <v>RC-08</v>
          </cell>
          <cell r="C2652" t="str">
            <v>Rear or Front View Universal CCD Reverse Camera HD FullColour Night Monitor Rev</v>
          </cell>
          <cell r="D2652">
            <v>0.15</v>
          </cell>
          <cell r="E2652">
            <v>7.0000000000000007E-2</v>
          </cell>
          <cell r="F2652">
            <v>0.13</v>
          </cell>
          <cell r="G2652">
            <v>0.04</v>
          </cell>
          <cell r="H2652" t="str">
            <v>MASTEN</v>
          </cell>
          <cell r="I2652" t="str">
            <v>Reversing Camera</v>
          </cell>
          <cell r="J2652" t="str">
            <v>Reversing Camera</v>
          </cell>
          <cell r="K2652" t="str">
            <v>Live</v>
          </cell>
          <cell r="L2652" t="str">
            <v>/</v>
          </cell>
          <cell r="M2652" t="str">
            <v>new</v>
          </cell>
          <cell r="N2652" t="str">
            <v>LIVE</v>
          </cell>
          <cell r="O2652" t="b">
            <v>0</v>
          </cell>
          <cell r="P2652" t="str">
            <v>Broadya Industrial Group Limited</v>
          </cell>
          <cell r="Q2652">
            <v>12.79</v>
          </cell>
        </row>
        <row r="2653">
          <cell r="B2653" t="str">
            <v>SDS-T13</v>
          </cell>
          <cell r="C2653" t="str">
            <v>Rear Tailgate Drop Slow Down Assistant For Mitsubishi Triton 2013-2015 ML MN Strut Shock Support X 1 Kit</v>
          </cell>
          <cell r="D2653">
            <v>2.2000000000000002</v>
          </cell>
          <cell r="E2653">
            <v>0.15</v>
          </cell>
          <cell r="F2653">
            <v>0.51</v>
          </cell>
          <cell r="G2653">
            <v>0.15</v>
          </cell>
          <cell r="H2653" t="str">
            <v>MASTEN</v>
          </cell>
          <cell r="I2653" t="str">
            <v>Miscellaneous</v>
          </cell>
          <cell r="J2653" t="str">
            <v>Miscellaneous</v>
          </cell>
          <cell r="K2653" t="str">
            <v>Archived</v>
          </cell>
          <cell r="L2653" t="str">
            <v>/</v>
          </cell>
          <cell r="M2653" t="str">
            <v>new</v>
          </cell>
          <cell r="N2653" t="str">
            <v>ARCHIVED</v>
          </cell>
          <cell r="O2653" t="b">
            <v>0</v>
          </cell>
          <cell r="P2653" t="str">
            <v>Guangzhou Offroad Running Limited</v>
          </cell>
          <cell r="Q2653">
            <v>0</v>
          </cell>
        </row>
        <row r="2654">
          <cell r="B2654" t="str">
            <v>SDS-N</v>
          </cell>
          <cell r="C2654" t="str">
            <v>Rear Tailgate Drop Slow Down Assistant For Nissan Navara D40 2005-2015 Onwards Slow Down Strut Support Kit</v>
          </cell>
          <cell r="D2654">
            <v>1</v>
          </cell>
          <cell r="E2654">
            <v>7.0000000000000007E-2</v>
          </cell>
          <cell r="F2654">
            <v>0.67</v>
          </cell>
          <cell r="G2654">
            <v>0.1</v>
          </cell>
          <cell r="H2654" t="str">
            <v>MASTEN</v>
          </cell>
          <cell r="I2654" t="str">
            <v>Miscellaneous</v>
          </cell>
          <cell r="J2654" t="str">
            <v>Miscellaneous</v>
          </cell>
          <cell r="K2654" t="str">
            <v>Archived</v>
          </cell>
          <cell r="L2654" t="str">
            <v>/</v>
          </cell>
          <cell r="M2654" t="str">
            <v>new</v>
          </cell>
          <cell r="N2654" t="str">
            <v>ARCHIVED</v>
          </cell>
          <cell r="O2654" t="b">
            <v>0</v>
          </cell>
          <cell r="P2654" t="str">
            <v>Guangzhou Offroad Running Limited</v>
          </cell>
          <cell r="Q2654">
            <v>0</v>
          </cell>
        </row>
        <row r="2655">
          <cell r="B2655" t="str">
            <v>SDS-NP</v>
          </cell>
          <cell r="C2655" t="str">
            <v>Rear Tailgate Drop Slow Down Assistant For Nissan Navara NP300 Onwards Slow Down Strut Support Kit</v>
          </cell>
          <cell r="D2655">
            <v>1</v>
          </cell>
          <cell r="E2655">
            <v>7.0000000000000007E-2</v>
          </cell>
          <cell r="F2655">
            <v>0.67</v>
          </cell>
          <cell r="G2655">
            <v>0.1</v>
          </cell>
          <cell r="H2655" t="str">
            <v>MASTEN</v>
          </cell>
          <cell r="I2655" t="str">
            <v>Miscellaneous</v>
          </cell>
          <cell r="J2655" t="str">
            <v>Miscellaneous</v>
          </cell>
          <cell r="K2655" t="str">
            <v>Archived</v>
          </cell>
          <cell r="L2655" t="str">
            <v>/</v>
          </cell>
          <cell r="M2655" t="str">
            <v>new</v>
          </cell>
          <cell r="N2655" t="str">
            <v>ARCHIVED</v>
          </cell>
          <cell r="O2655" t="b">
            <v>0</v>
          </cell>
          <cell r="P2655" t="str">
            <v>Guangzhou Offroad Running Limited</v>
          </cell>
          <cell r="Q2655">
            <v>0</v>
          </cell>
        </row>
        <row r="2656">
          <cell r="B2656" t="str">
            <v>SDS-R</v>
          </cell>
          <cell r="C2656" t="str">
            <v>Rear Tailgate Drop Slow Down Assistant Support For Ford Ranger T6 2012 + Onwards Strut Absorber Shock Up</v>
          </cell>
          <cell r="D2656">
            <v>1</v>
          </cell>
          <cell r="E2656">
            <v>7.0000000000000007E-2</v>
          </cell>
          <cell r="F2656">
            <v>0.67</v>
          </cell>
          <cell r="G2656">
            <v>0.1</v>
          </cell>
          <cell r="H2656" t="str">
            <v>MASTEN</v>
          </cell>
          <cell r="I2656" t="str">
            <v>Miscellaneous</v>
          </cell>
          <cell r="J2656" t="str">
            <v>Miscellaneous</v>
          </cell>
          <cell r="K2656" t="str">
            <v>Archived</v>
          </cell>
          <cell r="L2656" t="str">
            <v>/</v>
          </cell>
          <cell r="M2656" t="str">
            <v>new</v>
          </cell>
          <cell r="N2656" t="str">
            <v>ARCHIVED</v>
          </cell>
          <cell r="O2656" t="b">
            <v>0</v>
          </cell>
          <cell r="P2656" t="str">
            <v>Guangzhou Offroad Running Limited</v>
          </cell>
          <cell r="Q2656">
            <v>0</v>
          </cell>
        </row>
        <row r="2657">
          <cell r="B2657" t="str">
            <v>SDS-C</v>
          </cell>
          <cell r="C2657" t="str">
            <v>Rear Tailgate Drop Slow Down Assistant Support For Holden Colorado 2012 Onwards Strut Absorber Shock Up Gas Damper</v>
          </cell>
          <cell r="D2657">
            <v>1</v>
          </cell>
          <cell r="E2657">
            <v>7.0000000000000007E-2</v>
          </cell>
          <cell r="F2657">
            <v>0.67</v>
          </cell>
          <cell r="G2657">
            <v>0.1</v>
          </cell>
          <cell r="H2657" t="str">
            <v>MASTEN</v>
          </cell>
          <cell r="I2657" t="str">
            <v>Miscellaneous</v>
          </cell>
          <cell r="J2657" t="str">
            <v>Miscellaneous</v>
          </cell>
          <cell r="K2657" t="str">
            <v>Archived</v>
          </cell>
          <cell r="L2657" t="str">
            <v>/</v>
          </cell>
          <cell r="M2657" t="str">
            <v>new</v>
          </cell>
          <cell r="N2657" t="str">
            <v>ARCHIVED</v>
          </cell>
          <cell r="O2657" t="b">
            <v>0</v>
          </cell>
          <cell r="P2657" t="str">
            <v>Guangzhou Offroad Running Limited</v>
          </cell>
          <cell r="Q2657">
            <v>0</v>
          </cell>
        </row>
        <row r="2658">
          <cell r="B2658" t="str">
            <v>SDS-D</v>
          </cell>
          <cell r="C2658" t="str">
            <v>Rear Tailgate Drop Slow Down Assistant Support For Isuzu D-MAX DMAX 2012 Onwards Strut Absorber Shock Up Gas Damper</v>
          </cell>
          <cell r="D2658">
            <v>1</v>
          </cell>
          <cell r="E2658">
            <v>7.0000000000000007E-2</v>
          </cell>
          <cell r="F2658">
            <v>0.67</v>
          </cell>
          <cell r="G2658">
            <v>0.1</v>
          </cell>
          <cell r="H2658" t="str">
            <v>MASTEN</v>
          </cell>
          <cell r="I2658" t="str">
            <v>Miscellaneous</v>
          </cell>
          <cell r="J2658" t="str">
            <v>Miscellaneous</v>
          </cell>
          <cell r="K2658" t="str">
            <v>Archived</v>
          </cell>
          <cell r="L2658" t="str">
            <v>/</v>
          </cell>
          <cell r="M2658" t="str">
            <v>new</v>
          </cell>
          <cell r="N2658" t="str">
            <v>ARCHIVED</v>
          </cell>
          <cell r="O2658" t="b">
            <v>0</v>
          </cell>
          <cell r="P2658" t="str">
            <v>Guangzhou Offroad Running Limited</v>
          </cell>
          <cell r="Q2658">
            <v>0</v>
          </cell>
        </row>
        <row r="2659">
          <cell r="B2659" t="str">
            <v>SDS-BT50</v>
          </cell>
          <cell r="C2659" t="str">
            <v>Rear Tailgate Drop Slow Down Assistant Support For Mazda BT50 BT-50 2011 Onwards Strut Absorber Shock Up</v>
          </cell>
          <cell r="D2659">
            <v>1</v>
          </cell>
          <cell r="E2659">
            <v>7.0000000000000007E-2</v>
          </cell>
          <cell r="F2659">
            <v>0.67</v>
          </cell>
          <cell r="G2659">
            <v>0.1</v>
          </cell>
          <cell r="H2659" t="str">
            <v>MASTEN</v>
          </cell>
          <cell r="I2659" t="str">
            <v>Miscellaneous</v>
          </cell>
          <cell r="J2659" t="str">
            <v>Miscellaneous</v>
          </cell>
          <cell r="K2659" t="str">
            <v>Archived</v>
          </cell>
          <cell r="L2659" t="str">
            <v>/</v>
          </cell>
          <cell r="M2659" t="str">
            <v>new</v>
          </cell>
          <cell r="N2659" t="str">
            <v>ARCHIVED</v>
          </cell>
          <cell r="O2659" t="b">
            <v>0</v>
          </cell>
          <cell r="P2659" t="str">
            <v>Guangzhou Offroad Running Limited</v>
          </cell>
          <cell r="Q2659">
            <v>0</v>
          </cell>
        </row>
        <row r="2660">
          <cell r="B2660" t="str">
            <v>SDS-T16</v>
          </cell>
          <cell r="C2660" t="str">
            <v>Rear Tailgate Drop Slow Down Assistant Support For Mitsubishi Triton L200 2016Onwards Strut Absorber</v>
          </cell>
          <cell r="D2660">
            <v>1</v>
          </cell>
          <cell r="E2660">
            <v>7.0000000000000007E-2</v>
          </cell>
          <cell r="F2660">
            <v>0.67</v>
          </cell>
          <cell r="G2660">
            <v>0.1</v>
          </cell>
          <cell r="H2660" t="str">
            <v>MASTEN</v>
          </cell>
          <cell r="I2660" t="str">
            <v>Miscellaneous</v>
          </cell>
          <cell r="J2660" t="str">
            <v>Miscellaneous</v>
          </cell>
          <cell r="K2660" t="str">
            <v>Archived</v>
          </cell>
          <cell r="L2660" t="str">
            <v>/</v>
          </cell>
          <cell r="M2660" t="str">
            <v>new</v>
          </cell>
          <cell r="N2660" t="str">
            <v>ARCHIVED</v>
          </cell>
          <cell r="O2660" t="b">
            <v>0</v>
          </cell>
          <cell r="P2660" t="str">
            <v>Guangzhou Offroad Running Limited</v>
          </cell>
          <cell r="Q2660">
            <v>0</v>
          </cell>
        </row>
        <row r="2661">
          <cell r="B2661" t="str">
            <v>SDS-HV</v>
          </cell>
          <cell r="C2661" t="str">
            <v>Rear Tailgate Drop Slow Down Assistant Support For Toyota Hilux 2005 - 2015 Onwards Strut Absorber Shock Up</v>
          </cell>
          <cell r="D2661">
            <v>1</v>
          </cell>
          <cell r="E2661">
            <v>7.0000000000000007E-2</v>
          </cell>
          <cell r="F2661">
            <v>0.67</v>
          </cell>
          <cell r="G2661">
            <v>0.1</v>
          </cell>
          <cell r="H2661" t="str">
            <v>MASTEN</v>
          </cell>
          <cell r="I2661" t="str">
            <v>Miscellaneous</v>
          </cell>
          <cell r="J2661" t="str">
            <v>Miscellaneous</v>
          </cell>
          <cell r="K2661" t="str">
            <v>Archived</v>
          </cell>
          <cell r="L2661" t="str">
            <v>/</v>
          </cell>
          <cell r="M2661" t="str">
            <v>new</v>
          </cell>
          <cell r="N2661" t="str">
            <v>ARCHIVED</v>
          </cell>
          <cell r="O2661" t="b">
            <v>0</v>
          </cell>
          <cell r="P2661" t="str">
            <v>Guangzhou Offroad Running Limited</v>
          </cell>
          <cell r="Q2661">
            <v>0</v>
          </cell>
        </row>
        <row r="2662">
          <cell r="B2662" t="str">
            <v>SDS-HR</v>
          </cell>
          <cell r="C2662" t="str">
            <v>Rear Tailgate Drop Slow Down Assistant Support For Toyota Hilux 2015 + Onwards Strut Absorber Shock Up</v>
          </cell>
          <cell r="D2662">
            <v>1</v>
          </cell>
          <cell r="E2662">
            <v>7.0000000000000007E-2</v>
          </cell>
          <cell r="F2662">
            <v>0.67</v>
          </cell>
          <cell r="G2662">
            <v>0.1</v>
          </cell>
          <cell r="H2662" t="str">
            <v>MASTEN</v>
          </cell>
          <cell r="I2662" t="str">
            <v>Miscellaneous</v>
          </cell>
          <cell r="J2662" t="str">
            <v>Miscellaneous</v>
          </cell>
          <cell r="K2662" t="str">
            <v>Archived</v>
          </cell>
          <cell r="L2662" t="str">
            <v>/</v>
          </cell>
          <cell r="M2662" t="str">
            <v>new</v>
          </cell>
          <cell r="N2662" t="str">
            <v>ARCHIVED</v>
          </cell>
          <cell r="O2662" t="b">
            <v>0</v>
          </cell>
          <cell r="P2662" t="str">
            <v>Guangzhou Offroad Running Limited</v>
          </cell>
          <cell r="Q2662">
            <v>0</v>
          </cell>
        </row>
        <row r="2663">
          <cell r="B2663" t="str">
            <v>RC-12</v>
          </cell>
          <cell r="C2663" t="str">
            <v>Rear View CCD Reverse Camera HD Wifi Colour Monitor For Android iPhone Motorbike Motorcycle</v>
          </cell>
          <cell r="D2663">
            <v>0.25</v>
          </cell>
          <cell r="E2663">
            <v>7.0000000000000007E-2</v>
          </cell>
          <cell r="F2663">
            <v>0.13</v>
          </cell>
          <cell r="G2663">
            <v>0.04</v>
          </cell>
          <cell r="H2663" t="str">
            <v>MASTEN</v>
          </cell>
          <cell r="I2663" t="str">
            <v>Reversing Camera</v>
          </cell>
          <cell r="J2663" t="str">
            <v>Reversing Camera</v>
          </cell>
          <cell r="K2663" t="str">
            <v>Live</v>
          </cell>
          <cell r="L2663" t="str">
            <v>/</v>
          </cell>
          <cell r="M2663" t="str">
            <v>new</v>
          </cell>
          <cell r="N2663" t="str">
            <v>ARCHIVED</v>
          </cell>
          <cell r="O2663" t="b">
            <v>0</v>
          </cell>
          <cell r="P2663" t="str">
            <v>Broadya Industrial Group Limited</v>
          </cell>
          <cell r="Q2663">
            <v>0</v>
          </cell>
        </row>
        <row r="2664">
          <cell r="B2664" t="str">
            <v>RC-09MINI</v>
          </cell>
          <cell r="C2664" t="str">
            <v>Rear View Flush Mount CCD Reverse Camera HD Colour Cam Night Monitor Mini Version</v>
          </cell>
          <cell r="D2664">
            <v>0.2</v>
          </cell>
          <cell r="E2664">
            <v>7.0000000000000007E-2</v>
          </cell>
          <cell r="F2664">
            <v>0.13</v>
          </cell>
          <cell r="G2664">
            <v>0.04</v>
          </cell>
          <cell r="H2664" t="str">
            <v>MASTEN</v>
          </cell>
          <cell r="I2664" t="str">
            <v>Reversing Camera</v>
          </cell>
          <cell r="J2664" t="str">
            <v>Reversing Camera</v>
          </cell>
          <cell r="K2664" t="str">
            <v>Live</v>
          </cell>
          <cell r="L2664" t="str">
            <v>/</v>
          </cell>
          <cell r="M2664" t="str">
            <v>new</v>
          </cell>
          <cell r="N2664" t="str">
            <v>ARCHIVED</v>
          </cell>
          <cell r="O2664" t="b">
            <v>0</v>
          </cell>
          <cell r="P2664" t="str">
            <v>Broadya Industrial Group Limited</v>
          </cell>
          <cell r="Q2664">
            <v>0</v>
          </cell>
        </row>
        <row r="2665">
          <cell r="B2665" t="str">
            <v>RC-09</v>
          </cell>
          <cell r="C2665" t="str">
            <v>Rear View Flush Mount CCD Reverse Camera HD Colour Cam Night Monitor Wit</v>
          </cell>
          <cell r="D2665">
            <v>0.2</v>
          </cell>
          <cell r="E2665">
            <v>7.0000000000000007E-2</v>
          </cell>
          <cell r="F2665">
            <v>0.13</v>
          </cell>
          <cell r="G2665">
            <v>0.04</v>
          </cell>
          <cell r="H2665" t="str">
            <v>MASTEN</v>
          </cell>
          <cell r="I2665" t="str">
            <v>Reversing Camera</v>
          </cell>
          <cell r="J2665" t="str">
            <v>Reversing Camera</v>
          </cell>
          <cell r="K2665" t="str">
            <v>Live</v>
          </cell>
          <cell r="L2665" t="str">
            <v>/</v>
          </cell>
          <cell r="M2665" t="str">
            <v>new</v>
          </cell>
          <cell r="N2665" t="str">
            <v>DISCONTINUED</v>
          </cell>
          <cell r="O2665" t="b">
            <v>0</v>
          </cell>
          <cell r="P2665" t="str">
            <v>Broadya Industrial Group Limited</v>
          </cell>
          <cell r="Q2665">
            <v>18.48</v>
          </cell>
        </row>
        <row r="2666">
          <cell r="B2666" t="str">
            <v>RC-05</v>
          </cell>
          <cell r="C2666" t="str">
            <v>Rear View Flush Mount CCD Reverse Camera HD Full Colour Cam Night Monitor Park</v>
          </cell>
          <cell r="D2666">
            <v>0.15</v>
          </cell>
          <cell r="E2666">
            <v>7.0000000000000007E-2</v>
          </cell>
          <cell r="F2666">
            <v>0.13</v>
          </cell>
          <cell r="G2666">
            <v>0.04</v>
          </cell>
          <cell r="H2666" t="str">
            <v>MASTEN</v>
          </cell>
          <cell r="I2666" t="str">
            <v>Reversing Camera</v>
          </cell>
          <cell r="J2666" t="str">
            <v>Reversing Camera</v>
          </cell>
          <cell r="K2666" t="str">
            <v>Live</v>
          </cell>
          <cell r="L2666" t="str">
            <v>/</v>
          </cell>
          <cell r="M2666" t="str">
            <v>new</v>
          </cell>
          <cell r="N2666" t="str">
            <v>ARCHIVED</v>
          </cell>
          <cell r="O2666" t="b">
            <v>0</v>
          </cell>
          <cell r="P2666" t="str">
            <v>Broadya Industrial Group Limited</v>
          </cell>
          <cell r="Q2666">
            <v>0</v>
          </cell>
        </row>
        <row r="2667">
          <cell r="B2667" t="str">
            <v>RC-06</v>
          </cell>
          <cell r="C2667" t="str">
            <v>Rear View Flush Mount CCD Reverse Camera HD Night Monitor Full Colour Wit Cam</v>
          </cell>
          <cell r="D2667">
            <v>0.18</v>
          </cell>
          <cell r="E2667">
            <v>7.0000000000000007E-2</v>
          </cell>
          <cell r="F2667">
            <v>0.13</v>
          </cell>
          <cell r="G2667">
            <v>0.04</v>
          </cell>
          <cell r="H2667" t="str">
            <v>MASTEN</v>
          </cell>
          <cell r="I2667" t="str">
            <v>Reversing Camera</v>
          </cell>
          <cell r="J2667" t="str">
            <v>Reversing Camera</v>
          </cell>
          <cell r="K2667" t="str">
            <v>Live</v>
          </cell>
          <cell r="L2667" t="str">
            <v>/</v>
          </cell>
          <cell r="M2667" t="str">
            <v>new</v>
          </cell>
          <cell r="N2667" t="str">
            <v>ARCHIVED</v>
          </cell>
          <cell r="O2667" t="b">
            <v>0</v>
          </cell>
          <cell r="P2667" t="str">
            <v>Broadya Industrial Group Limited</v>
          </cell>
          <cell r="Q2667">
            <v>0</v>
          </cell>
        </row>
        <row r="2668">
          <cell r="B2668" t="str">
            <v>RC-11</v>
          </cell>
          <cell r="C2668" t="str">
            <v>Rear View Universal CCD Reverse Camera HD Colour Vision Night Monitor Sensor</v>
          </cell>
          <cell r="D2668">
            <v>0.25</v>
          </cell>
          <cell r="E2668">
            <v>7.0000000000000007E-2</v>
          </cell>
          <cell r="F2668">
            <v>0.13</v>
          </cell>
          <cell r="G2668">
            <v>0.04</v>
          </cell>
          <cell r="H2668" t="str">
            <v>MASTEN</v>
          </cell>
          <cell r="I2668" t="str">
            <v>Reversing Camera</v>
          </cell>
          <cell r="J2668" t="str">
            <v>Reversing Camera</v>
          </cell>
          <cell r="K2668" t="str">
            <v>Live</v>
          </cell>
          <cell r="L2668" t="str">
            <v>/</v>
          </cell>
          <cell r="M2668" t="str">
            <v>new</v>
          </cell>
          <cell r="N2668" t="str">
            <v>ARCHIVED</v>
          </cell>
          <cell r="O2668" t="b">
            <v>0</v>
          </cell>
          <cell r="P2668" t="str">
            <v>Broadya Industrial Group Limited</v>
          </cell>
          <cell r="Q2668">
            <v>0</v>
          </cell>
        </row>
        <row r="2669">
          <cell r="B2669" t="str">
            <v>RC-07</v>
          </cell>
          <cell r="C2669" t="str">
            <v>Rear View Universal CCD Reverse Camera HD Full Colour Cam Night Monitor Rear</v>
          </cell>
          <cell r="D2669">
            <v>0.15</v>
          </cell>
          <cell r="E2669">
            <v>7.0000000000000007E-2</v>
          </cell>
          <cell r="F2669">
            <v>0.13</v>
          </cell>
          <cell r="G2669">
            <v>0.04</v>
          </cell>
          <cell r="H2669" t="str">
            <v>MASTEN</v>
          </cell>
          <cell r="I2669" t="str">
            <v>Reversing Camera</v>
          </cell>
          <cell r="J2669" t="str">
            <v>Reversing Camera</v>
          </cell>
          <cell r="K2669" t="str">
            <v>Live</v>
          </cell>
          <cell r="L2669" t="str">
            <v>/</v>
          </cell>
          <cell r="M2669" t="str">
            <v>new</v>
          </cell>
          <cell r="N2669" t="str">
            <v>ARCHIVED</v>
          </cell>
          <cell r="O2669" t="b">
            <v>0</v>
          </cell>
          <cell r="P2669" t="str">
            <v>Broadya Industrial Group Limited</v>
          </cell>
          <cell r="Q2669">
            <v>0</v>
          </cell>
        </row>
        <row r="2670">
          <cell r="B2670" t="str">
            <v>RC-13</v>
          </cell>
          <cell r="C2670" t="str">
            <v>Rear View Universal CCD Reverse Camera HD Wifi Colour Vision Night Monitor For Motorbike Motorcycle For iphone and Android</v>
          </cell>
          <cell r="D2670">
            <v>0.25</v>
          </cell>
          <cell r="E2670">
            <v>7.0000000000000007E-2</v>
          </cell>
          <cell r="F2670">
            <v>0.13</v>
          </cell>
          <cell r="G2670">
            <v>0.04</v>
          </cell>
          <cell r="H2670" t="str">
            <v>MASTEN</v>
          </cell>
          <cell r="I2670" t="str">
            <v>Reversing Camera</v>
          </cell>
          <cell r="J2670" t="str">
            <v>Reversing Camera</v>
          </cell>
          <cell r="K2670" t="str">
            <v>Archived</v>
          </cell>
          <cell r="L2670" t="str">
            <v>/</v>
          </cell>
          <cell r="M2670" t="str">
            <v>new</v>
          </cell>
          <cell r="N2670" t="str">
            <v>ARCHIVED</v>
          </cell>
          <cell r="O2670" t="b">
            <v>0</v>
          </cell>
          <cell r="P2670" t="str">
            <v>Broadya Industrial Group Limited</v>
          </cell>
          <cell r="Q2670">
            <v>0</v>
          </cell>
        </row>
        <row r="2671">
          <cell r="B2671" t="str">
            <v>SA-06-UPS</v>
          </cell>
          <cell r="C2671" t="str">
            <v>Recline Seat (Black and Red) with Bracket for Upsell</v>
          </cell>
          <cell r="D2671">
            <v>16.5</v>
          </cell>
          <cell r="E2671">
            <v>0</v>
          </cell>
          <cell r="F2671">
            <v>0</v>
          </cell>
          <cell r="G2671">
            <v>0</v>
          </cell>
          <cell r="H2671" t="str">
            <v>Trak Racer</v>
          </cell>
          <cell r="I2671" t="str">
            <v>Seat</v>
          </cell>
          <cell r="J2671" t="str">
            <v>Seat - Bundles</v>
          </cell>
          <cell r="K2671" t="str">
            <v>NA</v>
          </cell>
          <cell r="L2671" t="str">
            <v>/</v>
          </cell>
          <cell r="M2671" t="str">
            <v>new</v>
          </cell>
          <cell r="N2671" t="str">
            <v>LIVE</v>
          </cell>
          <cell r="O2671" t="b">
            <v>1</v>
          </cell>
          <cell r="P2671" t="str">
            <v>NA</v>
          </cell>
          <cell r="Q2671">
            <v>0</v>
          </cell>
        </row>
        <row r="2672">
          <cell r="B2672" t="str">
            <v>SA-06-UPS-TR8PRO</v>
          </cell>
          <cell r="C2672" t="str">
            <v>Recline Seat (Black and Red) with Bracket for Upsell</v>
          </cell>
          <cell r="D2672">
            <v>16.5</v>
          </cell>
          <cell r="E2672">
            <v>0</v>
          </cell>
          <cell r="F2672">
            <v>0</v>
          </cell>
          <cell r="G2672">
            <v>0</v>
          </cell>
          <cell r="H2672" t="str">
            <v>Trak Racer</v>
          </cell>
          <cell r="I2672" t="str">
            <v>Seat</v>
          </cell>
          <cell r="J2672" t="str">
            <v>Seat - Bundles</v>
          </cell>
          <cell r="K2672" t="str">
            <v>NA</v>
          </cell>
          <cell r="L2672" t="str">
            <v>/</v>
          </cell>
          <cell r="M2672" t="str">
            <v>new</v>
          </cell>
          <cell r="N2672" t="str">
            <v>LIVE</v>
          </cell>
          <cell r="O2672" t="b">
            <v>1</v>
          </cell>
          <cell r="P2672" t="str">
            <v>NA</v>
          </cell>
          <cell r="Q2672">
            <v>0</v>
          </cell>
        </row>
        <row r="2673">
          <cell r="B2673" t="str">
            <v>SA-06-UPS-TR8PRO-ES</v>
          </cell>
          <cell r="C2673" t="str">
            <v>Recline Seat (Black and Red) with Bracket for Upsell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 t="str">
            <v>Trak Racer</v>
          </cell>
          <cell r="I2673" t="str">
            <v>Seat</v>
          </cell>
          <cell r="J2673" t="str">
            <v>Seat - Bundles</v>
          </cell>
          <cell r="K2673" t="str">
            <v>NA</v>
          </cell>
          <cell r="L2673" t="str">
            <v>/</v>
          </cell>
          <cell r="M2673" t="str">
            <v>new</v>
          </cell>
          <cell r="N2673" t="str">
            <v>LIVE</v>
          </cell>
          <cell r="O2673" t="b">
            <v>1</v>
          </cell>
          <cell r="P2673" t="str">
            <v>NA</v>
          </cell>
          <cell r="Q2673">
            <v>0</v>
          </cell>
        </row>
        <row r="2674">
          <cell r="B2674" t="str">
            <v>SA-06-UPS-EU</v>
          </cell>
          <cell r="C2674" t="str">
            <v>Recline Seat (Black and Red) with Bracket for Upsell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 t="str">
            <v>Trak Racer</v>
          </cell>
          <cell r="I2674" t="str">
            <v>Seat</v>
          </cell>
          <cell r="J2674" t="str">
            <v>Seat - Bundles</v>
          </cell>
          <cell r="K2674" t="str">
            <v>NA</v>
          </cell>
          <cell r="L2674" t="str">
            <v>/</v>
          </cell>
          <cell r="M2674" t="str">
            <v>new</v>
          </cell>
          <cell r="N2674" t="str">
            <v>LIVE</v>
          </cell>
          <cell r="O2674" t="b">
            <v>1</v>
          </cell>
          <cell r="P2674" t="str">
            <v>NA</v>
          </cell>
          <cell r="Q2674">
            <v>0</v>
          </cell>
        </row>
        <row r="2675">
          <cell r="B2675" t="str">
            <v>SA-06-UPS-ES</v>
          </cell>
          <cell r="C2675" t="str">
            <v>Recline Seat (Black and Red) with Bracket for Upsell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 t="str">
            <v>Trak Racer</v>
          </cell>
          <cell r="I2675" t="str">
            <v>Seat</v>
          </cell>
          <cell r="J2675" t="str">
            <v>Seat - Bundles</v>
          </cell>
          <cell r="K2675" t="str">
            <v>NA</v>
          </cell>
          <cell r="L2675" t="str">
            <v>/</v>
          </cell>
          <cell r="M2675" t="str">
            <v>new</v>
          </cell>
          <cell r="N2675" t="str">
            <v>LIVE</v>
          </cell>
          <cell r="O2675" t="b">
            <v>1</v>
          </cell>
          <cell r="P2675" t="str">
            <v>NA</v>
          </cell>
          <cell r="Q2675">
            <v>0</v>
          </cell>
        </row>
        <row r="2676">
          <cell r="B2676" t="str">
            <v>SA-06-UPS-TR8PRO-EU</v>
          </cell>
          <cell r="C2676" t="str">
            <v>Recline Seat (Black and Red) with Bracket for Upsell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 t="str">
            <v>Trak Racer</v>
          </cell>
          <cell r="I2676" t="str">
            <v>Seat</v>
          </cell>
          <cell r="J2676" t="str">
            <v>Seat - Bundles</v>
          </cell>
          <cell r="K2676" t="str">
            <v>NA</v>
          </cell>
          <cell r="L2676" t="str">
            <v>/</v>
          </cell>
          <cell r="M2676" t="str">
            <v>new</v>
          </cell>
          <cell r="N2676" t="str">
            <v>LIVE</v>
          </cell>
          <cell r="O2676" t="b">
            <v>1</v>
          </cell>
          <cell r="P2676" t="str">
            <v>NA</v>
          </cell>
          <cell r="Q2676">
            <v>0</v>
          </cell>
        </row>
        <row r="2677">
          <cell r="B2677" t="str">
            <v>SA-06-UPS-TR8PRO-AE</v>
          </cell>
          <cell r="C2677" t="str">
            <v>Recline Seat (Black and Red) with Bracket for Upsell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 t="str">
            <v>Trak Racer</v>
          </cell>
          <cell r="I2677" t="str">
            <v>Seat</v>
          </cell>
          <cell r="J2677" t="str">
            <v>Seat - Bundles</v>
          </cell>
          <cell r="K2677" t="str">
            <v>NA</v>
          </cell>
          <cell r="L2677" t="str">
            <v>/</v>
          </cell>
          <cell r="M2677" t="str">
            <v>new</v>
          </cell>
          <cell r="N2677" t="str">
            <v>LIVE</v>
          </cell>
          <cell r="O2677" t="b">
            <v>1</v>
          </cell>
          <cell r="P2677" t="str">
            <v>NA</v>
          </cell>
          <cell r="Q2677">
            <v>0</v>
          </cell>
        </row>
        <row r="2678">
          <cell r="B2678" t="str">
            <v>SA-06-UPS-UK</v>
          </cell>
          <cell r="C2678" t="str">
            <v>Recline Seat (Black and Red) with Bracket for Upsell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 t="str">
            <v>Trak Racer</v>
          </cell>
          <cell r="I2678" t="str">
            <v>Seat</v>
          </cell>
          <cell r="J2678" t="str">
            <v>Seat - Bundles</v>
          </cell>
          <cell r="K2678" t="str">
            <v>NA</v>
          </cell>
          <cell r="L2678" t="str">
            <v>/</v>
          </cell>
          <cell r="M2678" t="str">
            <v>new</v>
          </cell>
          <cell r="N2678" t="str">
            <v>LIVE</v>
          </cell>
          <cell r="O2678" t="b">
            <v>1</v>
          </cell>
          <cell r="P2678" t="str">
            <v>NA</v>
          </cell>
          <cell r="Q2678">
            <v>0</v>
          </cell>
        </row>
        <row r="2679">
          <cell r="B2679" t="str">
            <v>SA-06-UPS-AE</v>
          </cell>
          <cell r="C2679" t="str">
            <v>Recline Seat (Black and Red) with Bracket for Upsell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 t="str">
            <v>Trak Racer</v>
          </cell>
          <cell r="I2679" t="str">
            <v>Seat</v>
          </cell>
          <cell r="J2679" t="str">
            <v>Seat - Bundles</v>
          </cell>
          <cell r="K2679" t="str">
            <v>NA</v>
          </cell>
          <cell r="L2679" t="str">
            <v>/</v>
          </cell>
          <cell r="M2679" t="str">
            <v>new</v>
          </cell>
          <cell r="N2679" t="str">
            <v>LIVE</v>
          </cell>
          <cell r="O2679" t="b">
            <v>1</v>
          </cell>
          <cell r="P2679" t="str">
            <v>NA</v>
          </cell>
          <cell r="Q2679">
            <v>0</v>
          </cell>
        </row>
        <row r="2680">
          <cell r="B2680" t="str">
            <v>SA-06-UPS-TR8PRO-UK</v>
          </cell>
          <cell r="C2680" t="str">
            <v>Recline Seat (Black and Red) with Bracket for Upsell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 t="str">
            <v>Trak Racer</v>
          </cell>
          <cell r="I2680" t="str">
            <v>Seat</v>
          </cell>
          <cell r="J2680" t="str">
            <v>Seat - Bundles</v>
          </cell>
          <cell r="K2680" t="str">
            <v>NA</v>
          </cell>
          <cell r="L2680" t="str">
            <v>/</v>
          </cell>
          <cell r="M2680" t="str">
            <v>new</v>
          </cell>
          <cell r="N2680" t="str">
            <v>LIVE</v>
          </cell>
          <cell r="O2680" t="b">
            <v>1</v>
          </cell>
          <cell r="P2680" t="str">
            <v>NA</v>
          </cell>
          <cell r="Q2680">
            <v>0</v>
          </cell>
        </row>
        <row r="2681">
          <cell r="B2681" t="str">
            <v>SA-06-UPS-TR8PRO-NZ</v>
          </cell>
          <cell r="C2681" t="str">
            <v>Recline Seat (Black and Red) with Bracket for Upsell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 t="str">
            <v>Trak Racer</v>
          </cell>
          <cell r="I2681" t="str">
            <v>Seat</v>
          </cell>
          <cell r="J2681" t="str">
            <v>Seat - Bundles</v>
          </cell>
          <cell r="K2681" t="str">
            <v>NA</v>
          </cell>
          <cell r="L2681" t="str">
            <v>/</v>
          </cell>
          <cell r="M2681" t="str">
            <v>new</v>
          </cell>
          <cell r="N2681" t="str">
            <v>LIVE</v>
          </cell>
          <cell r="O2681" t="b">
            <v>1</v>
          </cell>
          <cell r="P2681" t="str">
            <v>NA</v>
          </cell>
          <cell r="Q2681">
            <v>0</v>
          </cell>
        </row>
        <row r="2682">
          <cell r="B2682" t="str">
            <v>SA-06-UPS-AU</v>
          </cell>
          <cell r="C2682" t="str">
            <v>Recline Seat (Black and Red) with Bracket for Upsell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 t="str">
            <v>Trak Racer</v>
          </cell>
          <cell r="I2682" t="str">
            <v>Seat</v>
          </cell>
          <cell r="J2682" t="str">
            <v>Seat - Bundles</v>
          </cell>
          <cell r="K2682" t="str">
            <v>NA</v>
          </cell>
          <cell r="L2682" t="str">
            <v>/</v>
          </cell>
          <cell r="M2682" t="str">
            <v>new</v>
          </cell>
          <cell r="N2682" t="str">
            <v>LIVE</v>
          </cell>
          <cell r="O2682" t="b">
            <v>1</v>
          </cell>
          <cell r="P2682" t="str">
            <v>NA</v>
          </cell>
          <cell r="Q2682">
            <v>0</v>
          </cell>
        </row>
        <row r="2683">
          <cell r="B2683" t="str">
            <v>SA-06-UPS-NZ</v>
          </cell>
          <cell r="C2683" t="str">
            <v>Recline Seat (Black and Red) with Bracket for Upsell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 t="str">
            <v>Trak Racer</v>
          </cell>
          <cell r="I2683" t="str">
            <v>Seat</v>
          </cell>
          <cell r="J2683" t="str">
            <v>Seat - Bundles</v>
          </cell>
          <cell r="K2683" t="str">
            <v>NA</v>
          </cell>
          <cell r="L2683" t="str">
            <v>/</v>
          </cell>
          <cell r="M2683" t="str">
            <v>new</v>
          </cell>
          <cell r="N2683" t="str">
            <v>LIVE</v>
          </cell>
          <cell r="O2683" t="b">
            <v>1</v>
          </cell>
          <cell r="P2683" t="str">
            <v>NA</v>
          </cell>
          <cell r="Q2683">
            <v>0</v>
          </cell>
        </row>
        <row r="2684">
          <cell r="B2684" t="str">
            <v>SA-06-UPS-TR8PRO-AU</v>
          </cell>
          <cell r="C2684" t="str">
            <v>Recline Seat (Black and Red) with Bracket for Upsell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 t="str">
            <v>Trak Racer</v>
          </cell>
          <cell r="I2684" t="str">
            <v>Seat</v>
          </cell>
          <cell r="J2684" t="str">
            <v>Seat - Bundles</v>
          </cell>
          <cell r="K2684" t="str">
            <v>NA</v>
          </cell>
          <cell r="L2684" t="str">
            <v>/</v>
          </cell>
          <cell r="M2684" t="str">
            <v>new</v>
          </cell>
          <cell r="N2684" t="str">
            <v>LIVE</v>
          </cell>
          <cell r="O2684" t="b">
            <v>1</v>
          </cell>
          <cell r="P2684" t="str">
            <v>NA</v>
          </cell>
          <cell r="Q2684">
            <v>0</v>
          </cell>
        </row>
        <row r="2685">
          <cell r="B2685" t="str">
            <v>SA-08-UPS-EU</v>
          </cell>
          <cell r="C2685" t="str">
            <v>Recline Seat (Black) with Bracket for Upsell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 t="str">
            <v>Trak Racer</v>
          </cell>
          <cell r="I2685" t="str">
            <v>Seat</v>
          </cell>
          <cell r="J2685" t="str">
            <v>Seat - Bundles</v>
          </cell>
          <cell r="K2685" t="str">
            <v>NA</v>
          </cell>
          <cell r="L2685" t="str">
            <v>/</v>
          </cell>
          <cell r="M2685" t="str">
            <v>new</v>
          </cell>
          <cell r="N2685" t="str">
            <v>LIVE</v>
          </cell>
          <cell r="O2685" t="b">
            <v>1</v>
          </cell>
          <cell r="P2685" t="str">
            <v>NA</v>
          </cell>
          <cell r="Q2685">
            <v>0</v>
          </cell>
        </row>
        <row r="2686">
          <cell r="B2686" t="str">
            <v>SA-08-UPS-TR8PRO-EU</v>
          </cell>
          <cell r="C2686" t="str">
            <v>Recline Seat (Black) with Bracket for Upsell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 t="str">
            <v>Trak Racer</v>
          </cell>
          <cell r="I2686" t="str">
            <v>Seat</v>
          </cell>
          <cell r="J2686" t="str">
            <v>Seat - Bundles</v>
          </cell>
          <cell r="K2686" t="str">
            <v>NA</v>
          </cell>
          <cell r="L2686" t="str">
            <v>/</v>
          </cell>
          <cell r="M2686" t="str">
            <v>new</v>
          </cell>
          <cell r="N2686" t="str">
            <v>LIVE</v>
          </cell>
          <cell r="O2686" t="b">
            <v>1</v>
          </cell>
          <cell r="P2686" t="str">
            <v>NA</v>
          </cell>
          <cell r="Q2686">
            <v>0</v>
          </cell>
        </row>
        <row r="2687">
          <cell r="B2687" t="str">
            <v>SA-08-UPS-TR8PRO-ES</v>
          </cell>
          <cell r="C2687" t="str">
            <v>Recline Seat (Black) with Bracket for Upsell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 t="str">
            <v>Trak Racer</v>
          </cell>
          <cell r="I2687" t="str">
            <v>Seat</v>
          </cell>
          <cell r="J2687" t="str">
            <v>Seat - Bundles</v>
          </cell>
          <cell r="K2687" t="str">
            <v>NA</v>
          </cell>
          <cell r="L2687" t="str">
            <v>/</v>
          </cell>
          <cell r="M2687" t="str">
            <v>new</v>
          </cell>
          <cell r="N2687" t="str">
            <v>LIVE</v>
          </cell>
          <cell r="O2687" t="b">
            <v>1</v>
          </cell>
          <cell r="P2687" t="str">
            <v>NA</v>
          </cell>
          <cell r="Q2687">
            <v>0</v>
          </cell>
        </row>
        <row r="2688">
          <cell r="B2688" t="str">
            <v>SA-08-UPS-UK</v>
          </cell>
          <cell r="C2688" t="str">
            <v>Recline Seat (Black) with Bracket for Upsell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 t="str">
            <v>Trak Racer</v>
          </cell>
          <cell r="I2688" t="str">
            <v>Seat</v>
          </cell>
          <cell r="J2688" t="str">
            <v>Seat - Bundles</v>
          </cell>
          <cell r="K2688" t="str">
            <v>NA</v>
          </cell>
          <cell r="L2688" t="str">
            <v>/</v>
          </cell>
          <cell r="M2688" t="str">
            <v>new</v>
          </cell>
          <cell r="N2688" t="str">
            <v>LIVE</v>
          </cell>
          <cell r="O2688" t="b">
            <v>1</v>
          </cell>
          <cell r="P2688" t="str">
            <v>NA</v>
          </cell>
          <cell r="Q2688">
            <v>0</v>
          </cell>
        </row>
        <row r="2689">
          <cell r="B2689" t="str">
            <v>SA-08-UPS-ES</v>
          </cell>
          <cell r="C2689" t="str">
            <v>Recline Seat (Black) with Bracket for Upsell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 t="str">
            <v>Trak Racer</v>
          </cell>
          <cell r="I2689" t="str">
            <v>Seat</v>
          </cell>
          <cell r="J2689" t="str">
            <v>Seat - Bundles</v>
          </cell>
          <cell r="K2689" t="str">
            <v>NA</v>
          </cell>
          <cell r="L2689" t="str">
            <v>/</v>
          </cell>
          <cell r="M2689" t="str">
            <v>new</v>
          </cell>
          <cell r="N2689" t="str">
            <v>LIVE</v>
          </cell>
          <cell r="O2689" t="b">
            <v>1</v>
          </cell>
          <cell r="P2689" t="str">
            <v>NA</v>
          </cell>
          <cell r="Q2689">
            <v>0</v>
          </cell>
        </row>
        <row r="2690">
          <cell r="B2690" t="str">
            <v>SA-08-UPS-TR8PRO-UK</v>
          </cell>
          <cell r="C2690" t="str">
            <v>Recline Seat (Black) with Bracket for Upsell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 t="str">
            <v>Trak Racer</v>
          </cell>
          <cell r="I2690" t="str">
            <v>Seat</v>
          </cell>
          <cell r="J2690" t="str">
            <v>Seat - Bundles</v>
          </cell>
          <cell r="K2690" t="str">
            <v>NA</v>
          </cell>
          <cell r="L2690" t="str">
            <v>/</v>
          </cell>
          <cell r="M2690" t="str">
            <v>new</v>
          </cell>
          <cell r="N2690" t="str">
            <v>LIVE</v>
          </cell>
          <cell r="O2690" t="b">
            <v>1</v>
          </cell>
          <cell r="P2690" t="str">
            <v>NA</v>
          </cell>
          <cell r="Q2690">
            <v>0</v>
          </cell>
        </row>
        <row r="2691">
          <cell r="B2691" t="str">
            <v>SA-08-UPS-TR8PRO-AE</v>
          </cell>
          <cell r="C2691" t="str">
            <v>Recline Seat (Black) with Bracket for Upsell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 t="str">
            <v>Trak Racer</v>
          </cell>
          <cell r="I2691" t="str">
            <v>Seat</v>
          </cell>
          <cell r="J2691" t="str">
            <v>Seat - Bundles</v>
          </cell>
          <cell r="K2691" t="str">
            <v>NA</v>
          </cell>
          <cell r="L2691" t="str">
            <v>/</v>
          </cell>
          <cell r="M2691" t="str">
            <v>new</v>
          </cell>
          <cell r="N2691" t="str">
            <v>LIVE</v>
          </cell>
          <cell r="O2691" t="b">
            <v>1</v>
          </cell>
          <cell r="P2691" t="str">
            <v>NA</v>
          </cell>
          <cell r="Q2691">
            <v>0</v>
          </cell>
        </row>
        <row r="2692">
          <cell r="B2692" t="str">
            <v>SA-08-UPS-AU</v>
          </cell>
          <cell r="C2692" t="str">
            <v>Recline Seat (Black) with Bracket for Upsell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 t="str">
            <v>Trak Racer</v>
          </cell>
          <cell r="I2692" t="str">
            <v>Seat</v>
          </cell>
          <cell r="J2692" t="str">
            <v>Seat - Bundles</v>
          </cell>
          <cell r="K2692" t="str">
            <v>NA</v>
          </cell>
          <cell r="L2692" t="str">
            <v>/</v>
          </cell>
          <cell r="M2692" t="str">
            <v>new</v>
          </cell>
          <cell r="N2692" t="str">
            <v>LIVE</v>
          </cell>
          <cell r="O2692" t="b">
            <v>1</v>
          </cell>
          <cell r="P2692" t="str">
            <v>NA</v>
          </cell>
          <cell r="Q2692">
            <v>0</v>
          </cell>
        </row>
        <row r="2693">
          <cell r="B2693" t="str">
            <v>SA-08-UPS-AE</v>
          </cell>
          <cell r="C2693" t="str">
            <v>Recline Seat (Black) with Bracket for Upsell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 t="str">
            <v>Trak Racer</v>
          </cell>
          <cell r="I2693" t="str">
            <v>Seat</v>
          </cell>
          <cell r="J2693" t="str">
            <v>Seat - Bundles</v>
          </cell>
          <cell r="K2693" t="str">
            <v>NA</v>
          </cell>
          <cell r="L2693" t="str">
            <v>/</v>
          </cell>
          <cell r="M2693" t="str">
            <v>new</v>
          </cell>
          <cell r="N2693" t="str">
            <v>LIVE</v>
          </cell>
          <cell r="O2693" t="b">
            <v>1</v>
          </cell>
          <cell r="P2693" t="str">
            <v>NA</v>
          </cell>
          <cell r="Q2693">
            <v>0</v>
          </cell>
        </row>
        <row r="2694">
          <cell r="B2694" t="str">
            <v>SA-08-UPS-TR8PRO-AU</v>
          </cell>
          <cell r="C2694" t="str">
            <v>Recline Seat (Black) with Bracket for Upsell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 t="str">
            <v>Trak Racer</v>
          </cell>
          <cell r="I2694" t="str">
            <v>Seat</v>
          </cell>
          <cell r="J2694" t="str">
            <v>Seat - Bundles</v>
          </cell>
          <cell r="K2694" t="str">
            <v>NA</v>
          </cell>
          <cell r="L2694" t="str">
            <v>/</v>
          </cell>
          <cell r="M2694" t="str">
            <v>new</v>
          </cell>
          <cell r="N2694" t="str">
            <v>LIVE</v>
          </cell>
          <cell r="O2694" t="b">
            <v>1</v>
          </cell>
          <cell r="P2694" t="str">
            <v>NA</v>
          </cell>
          <cell r="Q2694">
            <v>0</v>
          </cell>
        </row>
        <row r="2695">
          <cell r="B2695" t="str">
            <v>SA-08-UPS-TR8PRO-NZ</v>
          </cell>
          <cell r="C2695" t="str">
            <v>Recline Seat (Black) with Bracket for Upsell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 t="str">
            <v>Trak Racer</v>
          </cell>
          <cell r="I2695" t="str">
            <v>Seat</v>
          </cell>
          <cell r="J2695" t="str">
            <v>Seat - Bundles</v>
          </cell>
          <cell r="K2695" t="str">
            <v>NA</v>
          </cell>
          <cell r="L2695" t="str">
            <v>/</v>
          </cell>
          <cell r="M2695" t="str">
            <v>new</v>
          </cell>
          <cell r="N2695" t="str">
            <v>LIVE</v>
          </cell>
          <cell r="O2695" t="b">
            <v>1</v>
          </cell>
          <cell r="P2695" t="str">
            <v>NA</v>
          </cell>
          <cell r="Q2695">
            <v>0</v>
          </cell>
        </row>
        <row r="2696">
          <cell r="B2696" t="str">
            <v>SA-08-UPS-NZ</v>
          </cell>
          <cell r="C2696" t="str">
            <v>Recline Seat (Black) with Bracket for Upsell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 t="str">
            <v>Trak Racer</v>
          </cell>
          <cell r="I2696" t="str">
            <v>Seat</v>
          </cell>
          <cell r="J2696" t="str">
            <v>Seat - Bundles</v>
          </cell>
          <cell r="K2696" t="str">
            <v>NA</v>
          </cell>
          <cell r="L2696" t="str">
            <v>/</v>
          </cell>
          <cell r="M2696" t="str">
            <v>new</v>
          </cell>
          <cell r="N2696" t="str">
            <v>LIVE</v>
          </cell>
          <cell r="O2696" t="b">
            <v>1</v>
          </cell>
          <cell r="P2696" t="str">
            <v>NA</v>
          </cell>
          <cell r="Q2696">
            <v>0</v>
          </cell>
        </row>
        <row r="2697">
          <cell r="B2697" t="str">
            <v>SA-08-UPS</v>
          </cell>
          <cell r="C2697" t="str">
            <v>Recline Seat (Black) with Bracket for Upsell</v>
          </cell>
          <cell r="D2697">
            <v>16.5</v>
          </cell>
          <cell r="E2697">
            <v>0</v>
          </cell>
          <cell r="F2697">
            <v>0</v>
          </cell>
          <cell r="G2697">
            <v>0</v>
          </cell>
          <cell r="H2697" t="str">
            <v>Trak Racer</v>
          </cell>
          <cell r="I2697" t="str">
            <v>Seat</v>
          </cell>
          <cell r="J2697" t="str">
            <v>Seat - Bundles</v>
          </cell>
          <cell r="K2697" t="str">
            <v>NA</v>
          </cell>
          <cell r="L2697" t="str">
            <v>/</v>
          </cell>
          <cell r="M2697" t="str">
            <v>new</v>
          </cell>
          <cell r="N2697" t="str">
            <v>LIVE</v>
          </cell>
          <cell r="O2697" t="b">
            <v>1</v>
          </cell>
          <cell r="P2697" t="str">
            <v>NA</v>
          </cell>
          <cell r="Q2697">
            <v>0</v>
          </cell>
        </row>
        <row r="2698">
          <cell r="B2698" t="str">
            <v>SA-08-UPS-TR8PRO</v>
          </cell>
          <cell r="C2698" t="str">
            <v>Recline Seat (Black) with Bracket for Upsell</v>
          </cell>
          <cell r="D2698">
            <v>16.5</v>
          </cell>
          <cell r="E2698">
            <v>0</v>
          </cell>
          <cell r="F2698">
            <v>0</v>
          </cell>
          <cell r="G2698">
            <v>0</v>
          </cell>
          <cell r="H2698" t="str">
            <v>Trak Racer</v>
          </cell>
          <cell r="I2698" t="str">
            <v>Seat</v>
          </cell>
          <cell r="J2698" t="str">
            <v>Seat - Bundles</v>
          </cell>
          <cell r="K2698" t="str">
            <v>NA</v>
          </cell>
          <cell r="L2698" t="str">
            <v>/</v>
          </cell>
          <cell r="M2698" t="str">
            <v>new</v>
          </cell>
          <cell r="N2698" t="str">
            <v>LIVE</v>
          </cell>
          <cell r="O2698" t="b">
            <v>1</v>
          </cell>
          <cell r="P2698" t="str">
            <v>NA</v>
          </cell>
          <cell r="Q2698">
            <v>0</v>
          </cell>
        </row>
        <row r="2699">
          <cell r="B2699" t="str">
            <v>SA-07-UPS</v>
          </cell>
          <cell r="C2699" t="str">
            <v>Recline Seat (Red) with Bracket for Upsell</v>
          </cell>
          <cell r="D2699">
            <v>100</v>
          </cell>
          <cell r="E2699">
            <v>0</v>
          </cell>
          <cell r="F2699">
            <v>0</v>
          </cell>
          <cell r="G2699">
            <v>0</v>
          </cell>
          <cell r="H2699" t="str">
            <v>Trak Racer</v>
          </cell>
          <cell r="I2699" t="str">
            <v>Seat</v>
          </cell>
          <cell r="J2699" t="str">
            <v>Seat - Bundles</v>
          </cell>
          <cell r="K2699" t="str">
            <v>NA</v>
          </cell>
          <cell r="L2699" t="str">
            <v>/</v>
          </cell>
          <cell r="M2699" t="str">
            <v>new</v>
          </cell>
          <cell r="N2699" t="str">
            <v>LIVE</v>
          </cell>
          <cell r="O2699" t="b">
            <v>1</v>
          </cell>
          <cell r="P2699" t="str">
            <v>Viktri Co., Ltd</v>
          </cell>
          <cell r="Q2699">
            <v>0</v>
          </cell>
        </row>
        <row r="2700">
          <cell r="B2700" t="str">
            <v>SA-07-UPS-TR8PRO</v>
          </cell>
          <cell r="C2700" t="str">
            <v>Recline Seat (Red) with Bracket for Upsell</v>
          </cell>
          <cell r="D2700">
            <v>100</v>
          </cell>
          <cell r="E2700">
            <v>0</v>
          </cell>
          <cell r="F2700">
            <v>0</v>
          </cell>
          <cell r="G2700">
            <v>0</v>
          </cell>
          <cell r="H2700" t="str">
            <v>Trak Racer</v>
          </cell>
          <cell r="I2700" t="str">
            <v>Seat</v>
          </cell>
          <cell r="J2700" t="str">
            <v>Seat - Bundles</v>
          </cell>
          <cell r="K2700" t="str">
            <v>NA</v>
          </cell>
          <cell r="L2700" t="str">
            <v>/</v>
          </cell>
          <cell r="M2700" t="str">
            <v>new</v>
          </cell>
          <cell r="N2700" t="str">
            <v>LIVE</v>
          </cell>
          <cell r="O2700" t="b">
            <v>1</v>
          </cell>
          <cell r="P2700" t="str">
            <v>Viktri Co., Ltd</v>
          </cell>
          <cell r="Q2700">
            <v>0</v>
          </cell>
        </row>
        <row r="2701">
          <cell r="B2701" t="str">
            <v>SA-07-UPS-TR8PRO-ES</v>
          </cell>
          <cell r="C2701" t="str">
            <v>Recline Seat (Red) with Bracket for Upsell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 t="str">
            <v>Trak Racer</v>
          </cell>
          <cell r="I2701" t="str">
            <v>Seat</v>
          </cell>
          <cell r="J2701" t="str">
            <v>Seat - Bundles</v>
          </cell>
          <cell r="K2701" t="str">
            <v>NA</v>
          </cell>
          <cell r="L2701" t="str">
            <v>/</v>
          </cell>
          <cell r="M2701" t="str">
            <v>new</v>
          </cell>
          <cell r="N2701" t="str">
            <v>LIVE</v>
          </cell>
          <cell r="O2701" t="b">
            <v>1</v>
          </cell>
          <cell r="P2701" t="str">
            <v>NA</v>
          </cell>
          <cell r="Q2701">
            <v>0</v>
          </cell>
        </row>
        <row r="2702">
          <cell r="B2702" t="str">
            <v>SA-07-UPS-EU</v>
          </cell>
          <cell r="C2702" t="str">
            <v>Recline Seat (Red) with Bracket for Upsell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 t="str">
            <v>Trak Racer</v>
          </cell>
          <cell r="I2702" t="str">
            <v>Seat</v>
          </cell>
          <cell r="J2702" t="str">
            <v>Seat - Bundles</v>
          </cell>
          <cell r="K2702" t="str">
            <v>NA</v>
          </cell>
          <cell r="L2702" t="str">
            <v>/</v>
          </cell>
          <cell r="M2702" t="str">
            <v>new</v>
          </cell>
          <cell r="N2702" t="str">
            <v>LIVE</v>
          </cell>
          <cell r="O2702" t="b">
            <v>1</v>
          </cell>
          <cell r="P2702" t="str">
            <v>NA</v>
          </cell>
          <cell r="Q2702">
            <v>0</v>
          </cell>
        </row>
        <row r="2703">
          <cell r="B2703" t="str">
            <v>SA-07-UPS-ES</v>
          </cell>
          <cell r="C2703" t="str">
            <v>Recline Seat (Red) with Bracket for Upsell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 t="str">
            <v>Trak Racer</v>
          </cell>
          <cell r="I2703" t="str">
            <v>Seat</v>
          </cell>
          <cell r="J2703" t="str">
            <v>Seat - Bundles</v>
          </cell>
          <cell r="K2703" t="str">
            <v>NA</v>
          </cell>
          <cell r="L2703" t="str">
            <v>/</v>
          </cell>
          <cell r="M2703" t="str">
            <v>new</v>
          </cell>
          <cell r="N2703" t="str">
            <v>LIVE</v>
          </cell>
          <cell r="O2703" t="b">
            <v>1</v>
          </cell>
          <cell r="P2703" t="str">
            <v>NA</v>
          </cell>
          <cell r="Q2703">
            <v>0</v>
          </cell>
        </row>
        <row r="2704">
          <cell r="B2704" t="str">
            <v>SA-07-UPS-TR8PRO-EU</v>
          </cell>
          <cell r="C2704" t="str">
            <v>Recline Seat (Red) with Bracket for Upsell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 t="str">
            <v>Trak Racer</v>
          </cell>
          <cell r="I2704" t="str">
            <v>Seat</v>
          </cell>
          <cell r="J2704" t="str">
            <v>Seat - Bundles</v>
          </cell>
          <cell r="K2704" t="str">
            <v>NA</v>
          </cell>
          <cell r="L2704" t="str">
            <v>/</v>
          </cell>
          <cell r="M2704" t="str">
            <v>new</v>
          </cell>
          <cell r="N2704" t="str">
            <v>LIVE</v>
          </cell>
          <cell r="O2704" t="b">
            <v>1</v>
          </cell>
          <cell r="P2704" t="str">
            <v>NA</v>
          </cell>
          <cell r="Q2704">
            <v>0</v>
          </cell>
        </row>
        <row r="2705">
          <cell r="B2705" t="str">
            <v>SA-07-UPS-TR8PRO-AE</v>
          </cell>
          <cell r="C2705" t="str">
            <v>Recline Seat (Red) with Bracket for Upsell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 t="str">
            <v>Trak Racer</v>
          </cell>
          <cell r="I2705" t="str">
            <v>Seat</v>
          </cell>
          <cell r="J2705" t="str">
            <v>Seat - Bundles</v>
          </cell>
          <cell r="K2705" t="str">
            <v>NA</v>
          </cell>
          <cell r="L2705" t="str">
            <v>/</v>
          </cell>
          <cell r="M2705" t="str">
            <v>new</v>
          </cell>
          <cell r="N2705" t="str">
            <v>LIVE</v>
          </cell>
          <cell r="O2705" t="b">
            <v>1</v>
          </cell>
          <cell r="P2705" t="str">
            <v>NA</v>
          </cell>
          <cell r="Q2705">
            <v>0</v>
          </cell>
        </row>
        <row r="2706">
          <cell r="B2706" t="str">
            <v>SA-07-UPS-UK</v>
          </cell>
          <cell r="C2706" t="str">
            <v>Recline Seat (Red) with Bracket for Upsell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 t="str">
            <v>Trak Racer</v>
          </cell>
          <cell r="I2706" t="str">
            <v>Seat</v>
          </cell>
          <cell r="J2706" t="str">
            <v>Seat - Bundles</v>
          </cell>
          <cell r="K2706" t="str">
            <v>NA</v>
          </cell>
          <cell r="L2706" t="str">
            <v>/</v>
          </cell>
          <cell r="M2706" t="str">
            <v>new</v>
          </cell>
          <cell r="N2706" t="str">
            <v>LIVE</v>
          </cell>
          <cell r="O2706" t="b">
            <v>1</v>
          </cell>
          <cell r="P2706" t="str">
            <v>NA</v>
          </cell>
          <cell r="Q2706">
            <v>0</v>
          </cell>
        </row>
        <row r="2707">
          <cell r="B2707" t="str">
            <v>SA-07-UPS-AE</v>
          </cell>
          <cell r="C2707" t="str">
            <v>Recline Seat (Red) with Bracket for Upsell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 t="str">
            <v>Trak Racer</v>
          </cell>
          <cell r="I2707" t="str">
            <v>Seat</v>
          </cell>
          <cell r="J2707" t="str">
            <v>Seat - Bundles</v>
          </cell>
          <cell r="K2707" t="str">
            <v>NA</v>
          </cell>
          <cell r="L2707" t="str">
            <v>/</v>
          </cell>
          <cell r="M2707" t="str">
            <v>new</v>
          </cell>
          <cell r="N2707" t="str">
            <v>LIVE</v>
          </cell>
          <cell r="O2707" t="b">
            <v>1</v>
          </cell>
          <cell r="P2707" t="str">
            <v>NA</v>
          </cell>
          <cell r="Q2707">
            <v>0</v>
          </cell>
        </row>
        <row r="2708">
          <cell r="B2708" t="str">
            <v>SA-07-UPS-TR8PRO-UK</v>
          </cell>
          <cell r="C2708" t="str">
            <v>Recline Seat (Red) with Bracket for Upsell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 t="str">
            <v>Trak Racer</v>
          </cell>
          <cell r="I2708" t="str">
            <v>Seat</v>
          </cell>
          <cell r="J2708" t="str">
            <v>Seat - Bundles</v>
          </cell>
          <cell r="K2708" t="str">
            <v>NA</v>
          </cell>
          <cell r="L2708" t="str">
            <v>/</v>
          </cell>
          <cell r="M2708" t="str">
            <v>new</v>
          </cell>
          <cell r="N2708" t="str">
            <v>LIVE</v>
          </cell>
          <cell r="O2708" t="b">
            <v>1</v>
          </cell>
          <cell r="P2708" t="str">
            <v>NA</v>
          </cell>
          <cell r="Q2708">
            <v>0</v>
          </cell>
        </row>
        <row r="2709">
          <cell r="B2709" t="str">
            <v>SA-07-UPS-TR8PRO-NZ</v>
          </cell>
          <cell r="C2709" t="str">
            <v>Recline Seat (Red) with Bracket for Upsell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 t="str">
            <v>Trak Racer</v>
          </cell>
          <cell r="I2709" t="str">
            <v>Seat</v>
          </cell>
          <cell r="J2709" t="str">
            <v>Seat - Bundles</v>
          </cell>
          <cell r="K2709" t="str">
            <v>NA</v>
          </cell>
          <cell r="L2709" t="str">
            <v>/</v>
          </cell>
          <cell r="M2709" t="str">
            <v>new</v>
          </cell>
          <cell r="N2709" t="str">
            <v>LIVE</v>
          </cell>
          <cell r="O2709" t="b">
            <v>1</v>
          </cell>
          <cell r="P2709" t="str">
            <v>NA</v>
          </cell>
          <cell r="Q2709">
            <v>0</v>
          </cell>
        </row>
        <row r="2710">
          <cell r="B2710" t="str">
            <v>SA-07-UPS-AU</v>
          </cell>
          <cell r="C2710" t="str">
            <v>Recline Seat (Red) with Bracket for Upsell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 t="str">
            <v>Trak Racer</v>
          </cell>
          <cell r="I2710" t="str">
            <v>Seat</v>
          </cell>
          <cell r="J2710" t="str">
            <v>Seat - Bundles</v>
          </cell>
          <cell r="K2710" t="str">
            <v>NA</v>
          </cell>
          <cell r="L2710" t="str">
            <v>/</v>
          </cell>
          <cell r="M2710" t="str">
            <v>new</v>
          </cell>
          <cell r="N2710" t="str">
            <v>LIVE</v>
          </cell>
          <cell r="O2710" t="b">
            <v>1</v>
          </cell>
          <cell r="P2710" t="str">
            <v>NA</v>
          </cell>
          <cell r="Q2710">
            <v>0</v>
          </cell>
        </row>
        <row r="2711">
          <cell r="B2711" t="str">
            <v>SA-07-UPS-NZ</v>
          </cell>
          <cell r="C2711" t="str">
            <v>Recline Seat (Red) with Bracket for Upsell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 t="str">
            <v>Trak Racer</v>
          </cell>
          <cell r="I2711" t="str">
            <v>Seat</v>
          </cell>
          <cell r="J2711" t="str">
            <v>Seat - Bundles</v>
          </cell>
          <cell r="K2711" t="str">
            <v>NA</v>
          </cell>
          <cell r="L2711" t="str">
            <v>/</v>
          </cell>
          <cell r="M2711" t="str">
            <v>new</v>
          </cell>
          <cell r="N2711" t="str">
            <v>LIVE</v>
          </cell>
          <cell r="O2711" t="b">
            <v>1</v>
          </cell>
          <cell r="P2711" t="str">
            <v>NA</v>
          </cell>
          <cell r="Q2711">
            <v>0</v>
          </cell>
        </row>
        <row r="2712">
          <cell r="B2712" t="str">
            <v>SA-07-UPS-TR8PRO-AU</v>
          </cell>
          <cell r="C2712" t="str">
            <v>Recline Seat (Red) with Bracket for Upsell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 t="str">
            <v>Trak Racer</v>
          </cell>
          <cell r="I2712" t="str">
            <v>Seat</v>
          </cell>
          <cell r="J2712" t="str">
            <v>Seat - Bundles</v>
          </cell>
          <cell r="K2712" t="str">
            <v>NA</v>
          </cell>
          <cell r="L2712" t="str">
            <v>/</v>
          </cell>
          <cell r="M2712" t="str">
            <v>new</v>
          </cell>
          <cell r="N2712" t="str">
            <v>LIVE</v>
          </cell>
          <cell r="O2712" t="b">
            <v>1</v>
          </cell>
          <cell r="P2712" t="str">
            <v>NA</v>
          </cell>
          <cell r="Q2712">
            <v>0</v>
          </cell>
        </row>
        <row r="2713">
          <cell r="B2713" t="str">
            <v>SA-08-L</v>
          </cell>
          <cell r="C2713" t="str">
            <v>Recline Seat with Seat Bracket - Black</v>
          </cell>
          <cell r="D2713">
            <v>13.5</v>
          </cell>
          <cell r="E2713">
            <v>32</v>
          </cell>
          <cell r="F2713">
            <v>57</v>
          </cell>
          <cell r="G2713">
            <v>92</v>
          </cell>
          <cell r="H2713" t="str">
            <v>Trak Racer</v>
          </cell>
          <cell r="I2713" t="str">
            <v>Seat</v>
          </cell>
          <cell r="J2713" t="str">
            <v>Seat</v>
          </cell>
          <cell r="K2713" t="str">
            <v>NA</v>
          </cell>
          <cell r="L2713" t="str">
            <v>/</v>
          </cell>
          <cell r="M2713" t="str">
            <v>new</v>
          </cell>
          <cell r="N2713" t="str">
            <v>LIVE</v>
          </cell>
          <cell r="O2713" t="b">
            <v>0</v>
          </cell>
          <cell r="P2713" t="str">
            <v>Xiamen Trak Racer Industry and Trade Co., Ltd</v>
          </cell>
          <cell r="Q2713">
            <v>0</v>
          </cell>
        </row>
        <row r="2714">
          <cell r="B2714" t="str">
            <v>SA-06-L</v>
          </cell>
          <cell r="C2714" t="str">
            <v>Recline Seat with Seat Bracket - Black/Red</v>
          </cell>
          <cell r="D2714">
            <v>13.5</v>
          </cell>
          <cell r="E2714">
            <v>32</v>
          </cell>
          <cell r="F2714">
            <v>57</v>
          </cell>
          <cell r="G2714">
            <v>92</v>
          </cell>
          <cell r="H2714" t="str">
            <v>Trak Racer</v>
          </cell>
          <cell r="I2714" t="str">
            <v>Seat</v>
          </cell>
          <cell r="J2714" t="str">
            <v>Seat</v>
          </cell>
          <cell r="K2714" t="str">
            <v>NA</v>
          </cell>
          <cell r="L2714" t="str">
            <v>/</v>
          </cell>
          <cell r="M2714" t="str">
            <v>new</v>
          </cell>
          <cell r="N2714" t="str">
            <v>LIVE</v>
          </cell>
          <cell r="O2714" t="b">
            <v>0</v>
          </cell>
          <cell r="P2714" t="str">
            <v>Xiamen Trak Racer Industry and Trade Co., Ltd</v>
          </cell>
          <cell r="Q2714">
            <v>0</v>
          </cell>
        </row>
        <row r="2715">
          <cell r="B2715" t="str">
            <v>SA-07 BUNDLE</v>
          </cell>
          <cell r="C2715" t="str">
            <v>Recliner Seat</v>
          </cell>
          <cell r="D2715">
            <v>100</v>
          </cell>
          <cell r="E2715">
            <v>0</v>
          </cell>
          <cell r="F2715">
            <v>0</v>
          </cell>
          <cell r="G2715">
            <v>0</v>
          </cell>
          <cell r="H2715" t="str">
            <v>Trak Racer</v>
          </cell>
          <cell r="I2715" t="str">
            <v>Seat</v>
          </cell>
          <cell r="J2715" t="str">
            <v>Seat - Bundles</v>
          </cell>
          <cell r="K2715" t="str">
            <v>Live</v>
          </cell>
          <cell r="L2715" t="str">
            <v>/</v>
          </cell>
          <cell r="M2715" t="str">
            <v>new</v>
          </cell>
          <cell r="N2715" t="str">
            <v>LIVE</v>
          </cell>
          <cell r="O2715" t="b">
            <v>1</v>
          </cell>
          <cell r="P2715" t="str">
            <v>Viktri Co., Ltd</v>
          </cell>
          <cell r="Q2715">
            <v>0</v>
          </cell>
        </row>
        <row r="2716">
          <cell r="B2716" t="str">
            <v>SA-08 BUNDLE</v>
          </cell>
          <cell r="C2716" t="str">
            <v>Recliner Seat with Bracket</v>
          </cell>
          <cell r="D2716">
            <v>16.5</v>
          </cell>
          <cell r="E2716">
            <v>0</v>
          </cell>
          <cell r="F2716">
            <v>0</v>
          </cell>
          <cell r="G2716">
            <v>0</v>
          </cell>
          <cell r="H2716" t="str">
            <v>Trak Racer</v>
          </cell>
          <cell r="I2716" t="str">
            <v>Seat</v>
          </cell>
          <cell r="J2716" t="str">
            <v>Seat - Bundles</v>
          </cell>
          <cell r="K2716" t="str">
            <v>Live</v>
          </cell>
          <cell r="L2716" t="str">
            <v>/</v>
          </cell>
          <cell r="M2716" t="str">
            <v>new</v>
          </cell>
          <cell r="N2716" t="str">
            <v>LIVE</v>
          </cell>
          <cell r="O2716" t="b">
            <v>1</v>
          </cell>
          <cell r="P2716" t="str">
            <v>NA</v>
          </cell>
          <cell r="Q2716">
            <v>0</v>
          </cell>
        </row>
        <row r="2717">
          <cell r="B2717" t="str">
            <v>SA-06R</v>
          </cell>
          <cell r="C2717" t="str">
            <v>Recliner Seat with Bracket</v>
          </cell>
          <cell r="D2717">
            <v>16.5</v>
          </cell>
          <cell r="E2717">
            <v>0</v>
          </cell>
          <cell r="F2717">
            <v>0</v>
          </cell>
          <cell r="G2717">
            <v>0</v>
          </cell>
          <cell r="H2717" t="str">
            <v>Trak Racer</v>
          </cell>
          <cell r="I2717" t="str">
            <v>Seat</v>
          </cell>
          <cell r="J2717" t="str">
            <v>Seat - Bundles</v>
          </cell>
          <cell r="K2717" t="str">
            <v>Live</v>
          </cell>
          <cell r="L2717" t="str">
            <v>/</v>
          </cell>
          <cell r="M2717" t="str">
            <v>new</v>
          </cell>
          <cell r="N2717" t="str">
            <v>LIVE</v>
          </cell>
          <cell r="O2717" t="b">
            <v>1</v>
          </cell>
          <cell r="P2717" t="str">
            <v>NA</v>
          </cell>
          <cell r="Q2717">
            <v>0</v>
          </cell>
        </row>
        <row r="2718">
          <cell r="B2718" t="str">
            <v>SA-06 BUNDLE-UK</v>
          </cell>
          <cell r="C2718" t="str">
            <v>Recliner Seat with Bracket</v>
          </cell>
          <cell r="D2718">
            <v>16.5</v>
          </cell>
          <cell r="E2718">
            <v>0</v>
          </cell>
          <cell r="F2718">
            <v>0</v>
          </cell>
          <cell r="G2718">
            <v>0</v>
          </cell>
          <cell r="H2718" t="str">
            <v>Trak Racer</v>
          </cell>
          <cell r="I2718" t="str">
            <v>Seat</v>
          </cell>
          <cell r="J2718" t="str">
            <v>Seat - Bundles</v>
          </cell>
          <cell r="K2718" t="str">
            <v>Live</v>
          </cell>
          <cell r="L2718" t="str">
            <v>/</v>
          </cell>
          <cell r="M2718" t="str">
            <v>new</v>
          </cell>
          <cell r="N2718" t="str">
            <v>LIVE</v>
          </cell>
          <cell r="O2718" t="b">
            <v>1</v>
          </cell>
          <cell r="P2718" t="str">
            <v>NA</v>
          </cell>
          <cell r="Q2718">
            <v>0</v>
          </cell>
        </row>
        <row r="2719">
          <cell r="B2719" t="str">
            <v>SA-08R</v>
          </cell>
          <cell r="C2719" t="str">
            <v>Recliner Seat with Bracket</v>
          </cell>
          <cell r="D2719">
            <v>16.5</v>
          </cell>
          <cell r="E2719">
            <v>0</v>
          </cell>
          <cell r="F2719">
            <v>0</v>
          </cell>
          <cell r="G2719">
            <v>0</v>
          </cell>
          <cell r="H2719" t="str">
            <v>Trak Racer</v>
          </cell>
          <cell r="I2719" t="str">
            <v>Seat</v>
          </cell>
          <cell r="J2719" t="str">
            <v>Seat - Bundles</v>
          </cell>
          <cell r="K2719" t="str">
            <v>Live</v>
          </cell>
          <cell r="L2719" t="str">
            <v>/</v>
          </cell>
          <cell r="M2719" t="str">
            <v>new</v>
          </cell>
          <cell r="N2719" t="str">
            <v>LIVE</v>
          </cell>
          <cell r="O2719" t="b">
            <v>1</v>
          </cell>
          <cell r="P2719" t="str">
            <v>NA</v>
          </cell>
          <cell r="Q2719">
            <v>0</v>
          </cell>
        </row>
        <row r="2720">
          <cell r="B2720" t="str">
            <v>SA-08 BUNDLE-UK</v>
          </cell>
          <cell r="C2720" t="str">
            <v>Recliner Seat with Bracket</v>
          </cell>
          <cell r="D2720">
            <v>16.5</v>
          </cell>
          <cell r="E2720">
            <v>0</v>
          </cell>
          <cell r="F2720">
            <v>0</v>
          </cell>
          <cell r="G2720">
            <v>0</v>
          </cell>
          <cell r="H2720" t="str">
            <v>Trak Racer</v>
          </cell>
          <cell r="I2720" t="str">
            <v>Seat</v>
          </cell>
          <cell r="J2720" t="str">
            <v>Seat - Bundles</v>
          </cell>
          <cell r="K2720" t="str">
            <v>Live</v>
          </cell>
          <cell r="L2720" t="str">
            <v>/</v>
          </cell>
          <cell r="M2720" t="str">
            <v>new</v>
          </cell>
          <cell r="N2720" t="str">
            <v>LIVE</v>
          </cell>
          <cell r="O2720" t="b">
            <v>1</v>
          </cell>
          <cell r="P2720" t="str">
            <v>NA</v>
          </cell>
          <cell r="Q2720">
            <v>0</v>
          </cell>
        </row>
        <row r="2721">
          <cell r="B2721" t="str">
            <v>SA-07 BUNDLE-UK</v>
          </cell>
          <cell r="C2721" t="str">
            <v>Recliner Seat with Bracket</v>
          </cell>
          <cell r="D2721">
            <v>100</v>
          </cell>
          <cell r="E2721">
            <v>0</v>
          </cell>
          <cell r="F2721">
            <v>0</v>
          </cell>
          <cell r="G2721">
            <v>0</v>
          </cell>
          <cell r="H2721" t="str">
            <v>Trak Racer</v>
          </cell>
          <cell r="I2721" t="str">
            <v>Seat</v>
          </cell>
          <cell r="J2721" t="str">
            <v>Seat - Bundles</v>
          </cell>
          <cell r="K2721" t="str">
            <v>Live</v>
          </cell>
          <cell r="L2721" t="str">
            <v>/</v>
          </cell>
          <cell r="M2721" t="str">
            <v>new</v>
          </cell>
          <cell r="N2721" t="str">
            <v>LIVE</v>
          </cell>
          <cell r="O2721" t="b">
            <v>1</v>
          </cell>
          <cell r="P2721" t="str">
            <v>Viktri Co., Ltd</v>
          </cell>
          <cell r="Q2721">
            <v>0</v>
          </cell>
        </row>
        <row r="2722">
          <cell r="B2722" t="str">
            <v>SA-06 BUNDLE</v>
          </cell>
          <cell r="C2722" t="str">
            <v>Recliner Seat with Bracket</v>
          </cell>
          <cell r="D2722">
            <v>16.5</v>
          </cell>
          <cell r="E2722">
            <v>0</v>
          </cell>
          <cell r="F2722">
            <v>0</v>
          </cell>
          <cell r="G2722">
            <v>0</v>
          </cell>
          <cell r="H2722" t="str">
            <v>Trak Racer</v>
          </cell>
          <cell r="I2722" t="str">
            <v>Seat</v>
          </cell>
          <cell r="J2722" t="str">
            <v>Seat - Bundles</v>
          </cell>
          <cell r="K2722" t="str">
            <v>Live</v>
          </cell>
          <cell r="L2722" t="str">
            <v>/</v>
          </cell>
          <cell r="M2722" t="str">
            <v>new</v>
          </cell>
          <cell r="N2722" t="str">
            <v>LIVE</v>
          </cell>
          <cell r="O2722" t="b">
            <v>1</v>
          </cell>
          <cell r="P2722" t="str">
            <v>NA</v>
          </cell>
          <cell r="Q2722">
            <v>0</v>
          </cell>
        </row>
        <row r="2723">
          <cell r="B2723" t="str">
            <v>HI-REDFP</v>
          </cell>
          <cell r="C2723" t="str">
            <v>Red Faceplate for HIKEit X9 i Electronic Drive Throttle Pedal Accelerator Controller</v>
          </cell>
          <cell r="D2723">
            <v>0.2</v>
          </cell>
          <cell r="E2723">
            <v>0.1</v>
          </cell>
          <cell r="F2723">
            <v>0.06</v>
          </cell>
          <cell r="G2723">
            <v>0.16</v>
          </cell>
          <cell r="H2723" t="str">
            <v>HIKEit</v>
          </cell>
          <cell r="I2723" t="str">
            <v>Faceplate</v>
          </cell>
          <cell r="J2723" t="str">
            <v>Accessories</v>
          </cell>
          <cell r="K2723" t="str">
            <v>Live</v>
          </cell>
          <cell r="L2723" t="str">
            <v>/</v>
          </cell>
          <cell r="M2723" t="str">
            <v>new</v>
          </cell>
          <cell r="N2723" t="str">
            <v>LIVE</v>
          </cell>
          <cell r="O2723" t="b">
            <v>0</v>
          </cell>
          <cell r="P2723" t="str">
            <v>Shenzhen TROS Technology Co., Ltd</v>
          </cell>
          <cell r="Q2723">
            <v>0.42320000000000002</v>
          </cell>
        </row>
        <row r="2724">
          <cell r="B2724" t="str">
            <v>SP-RS6PEDAL-SP-RS6-P</v>
          </cell>
          <cell r="C2724" t="str">
            <v>Reinforced Universal Pedal Mounting Plate &amp; Bracket</v>
          </cell>
          <cell r="D2724">
            <v>22.046199999999999</v>
          </cell>
          <cell r="E2724">
            <v>0</v>
          </cell>
          <cell r="F2724">
            <v>0</v>
          </cell>
          <cell r="G2724">
            <v>0</v>
          </cell>
          <cell r="H2724" t="str">
            <v>Trak Racer</v>
          </cell>
          <cell r="I2724" t="str">
            <v>Spare Parts</v>
          </cell>
          <cell r="J2724" t="str">
            <v>Spare Parts</v>
          </cell>
          <cell r="K2724" t="str">
            <v>NA</v>
          </cell>
          <cell r="L2724" t="str">
            <v>/</v>
          </cell>
          <cell r="M2724" t="str">
            <v>new</v>
          </cell>
          <cell r="N2724" t="str">
            <v>LIVE</v>
          </cell>
          <cell r="O2724" t="b">
            <v>0</v>
          </cell>
          <cell r="P2724" t="str">
            <v>Xiamen Trak Racer Industry and Trade Co., Ltd</v>
          </cell>
          <cell r="Q2724">
            <v>0</v>
          </cell>
        </row>
        <row r="2725">
          <cell r="B2725" t="str">
            <v>SP-06</v>
          </cell>
          <cell r="C2725" t="str">
            <v>Remote Control for Lifestyle S60 model</v>
          </cell>
          <cell r="D2725">
            <v>0.1</v>
          </cell>
          <cell r="E2725">
            <v>0.1</v>
          </cell>
          <cell r="F2725">
            <v>0.1</v>
          </cell>
          <cell r="G2725">
            <v>0.1</v>
          </cell>
          <cell r="H2725" t="str">
            <v>MASTEN</v>
          </cell>
          <cell r="I2725" t="str">
            <v>Harness</v>
          </cell>
          <cell r="J2725" t="str">
            <v>In Dash Navigation System Accessories</v>
          </cell>
          <cell r="K2725" t="str">
            <v>Archived</v>
          </cell>
          <cell r="L2725" t="str">
            <v>/</v>
          </cell>
          <cell r="M2725" t="str">
            <v>new</v>
          </cell>
          <cell r="N2725" t="str">
            <v>ARCHIVED</v>
          </cell>
          <cell r="O2725" t="b">
            <v>0</v>
          </cell>
          <cell r="P2725" t="str">
            <v>WISE SUCCESS(HK) TECHNOLOGY LIMITED</v>
          </cell>
          <cell r="Q2725">
            <v>0</v>
          </cell>
        </row>
        <row r="2726">
          <cell r="B2726" t="str">
            <v>SP-12</v>
          </cell>
          <cell r="C2726" t="str">
            <v>Remote IR Controller S60 Lifestyle S100 Platinum &amp; Roadmaster Nav</v>
          </cell>
          <cell r="D2726">
            <v>0.1</v>
          </cell>
          <cell r="E2726">
            <v>0.1</v>
          </cell>
          <cell r="F2726">
            <v>0.1</v>
          </cell>
          <cell r="G2726">
            <v>0.1</v>
          </cell>
          <cell r="H2726" t="str">
            <v>MASTEN</v>
          </cell>
          <cell r="I2726" t="str">
            <v>Harness</v>
          </cell>
          <cell r="J2726" t="str">
            <v>In Dash Navigation System Accessories</v>
          </cell>
          <cell r="K2726" t="str">
            <v>Live</v>
          </cell>
          <cell r="L2726" t="str">
            <v>/</v>
          </cell>
          <cell r="M2726" t="str">
            <v>new</v>
          </cell>
          <cell r="N2726" t="str">
            <v>ARCHIVED</v>
          </cell>
          <cell r="O2726" t="b">
            <v>0</v>
          </cell>
          <cell r="P2726" t="str">
            <v>WISE SUCCESS(HK) TECHNOLOGY LIMITED</v>
          </cell>
          <cell r="Q2726">
            <v>0</v>
          </cell>
        </row>
        <row r="2727">
          <cell r="B2727" t="str">
            <v>SP-TR80-55</v>
          </cell>
          <cell r="C2727" t="str">
            <v>Replacement 80x40 profiles</v>
          </cell>
          <cell r="D2727">
            <v>1.5</v>
          </cell>
          <cell r="E2727">
            <v>4</v>
          </cell>
          <cell r="F2727">
            <v>8</v>
          </cell>
          <cell r="G2727">
            <v>50</v>
          </cell>
          <cell r="H2727" t="str">
            <v>Trak Racer</v>
          </cell>
          <cell r="I2727" t="str">
            <v>Spare Parts</v>
          </cell>
          <cell r="J2727" t="str">
            <v>Spare Parts</v>
          </cell>
          <cell r="K2727" t="str">
            <v>NA</v>
          </cell>
          <cell r="L2727" t="str">
            <v>/</v>
          </cell>
          <cell r="M2727" t="str">
            <v>new</v>
          </cell>
          <cell r="N2727" t="str">
            <v>LIVE</v>
          </cell>
          <cell r="O2727" t="b">
            <v>0</v>
          </cell>
          <cell r="P2727" t="str">
            <v>Hunan Lang Le Technology Co., Ltd</v>
          </cell>
          <cell r="Q2727">
            <v>11.251200000000001</v>
          </cell>
        </row>
        <row r="2728">
          <cell r="B2728" t="str">
            <v>TP19-SPCAB</v>
          </cell>
          <cell r="C2728" t="str">
            <v>Replacement Cigarette Cable for Masten TP-19, TP-20, TP-21 and TP-24</v>
          </cell>
          <cell r="D2728">
            <v>0.1</v>
          </cell>
          <cell r="E2728">
            <v>0.1</v>
          </cell>
          <cell r="F2728">
            <v>0.1</v>
          </cell>
          <cell r="G2728">
            <v>0.1</v>
          </cell>
          <cell r="H2728" t="str">
            <v>MASTEN</v>
          </cell>
          <cell r="I2728" t="str">
            <v>Tyre Pressure Monitoring System</v>
          </cell>
          <cell r="J2728" t="str">
            <v>Accessories</v>
          </cell>
          <cell r="K2728" t="str">
            <v>Live</v>
          </cell>
          <cell r="L2728" t="str">
            <v>/</v>
          </cell>
          <cell r="M2728" t="str">
            <v>new</v>
          </cell>
          <cell r="N2728" t="str">
            <v>DISCONTINUED</v>
          </cell>
          <cell r="O2728" t="b">
            <v>0</v>
          </cell>
          <cell r="P2728" t="str">
            <v>Gobiz Electronics Limited</v>
          </cell>
          <cell r="Q2728">
            <v>4.26</v>
          </cell>
        </row>
        <row r="2729">
          <cell r="B2729" t="str">
            <v>TP-13CLA</v>
          </cell>
          <cell r="C2729" t="str">
            <v>Replacement Power Adaptor for TP-13 or TP-16</v>
          </cell>
          <cell r="D2729">
            <v>0</v>
          </cell>
          <cell r="E2729">
            <v>0</v>
          </cell>
          <cell r="F2729">
            <v>0</v>
          </cell>
          <cell r="G2729">
            <v>0</v>
          </cell>
          <cell r="H2729" t="str">
            <v>MASTEN</v>
          </cell>
          <cell r="I2729" t="str">
            <v>Tyre Pressure Monitoring System</v>
          </cell>
          <cell r="J2729" t="str">
            <v>Accessories</v>
          </cell>
          <cell r="K2729" t="str">
            <v>Live</v>
          </cell>
          <cell r="L2729" t="str">
            <v>/</v>
          </cell>
          <cell r="M2729" t="str">
            <v>new</v>
          </cell>
          <cell r="N2729" t="str">
            <v>ARCHIVED</v>
          </cell>
          <cell r="O2729" t="b">
            <v>0</v>
          </cell>
          <cell r="P2729" t="str">
            <v>Gobiz Electronics Limited</v>
          </cell>
          <cell r="Q2729">
            <v>0</v>
          </cell>
        </row>
        <row r="2730">
          <cell r="B2730" t="str">
            <v>KIT-CAM-T01</v>
          </cell>
          <cell r="C2730" t="str">
            <v>Reverse Camera Stereo Adapter for Original Toyota Subaru Colour Screen</v>
          </cell>
          <cell r="D2730">
            <v>0.15</v>
          </cell>
          <cell r="E2730">
            <v>7.0000000000000007E-2</v>
          </cell>
          <cell r="F2730">
            <v>0.13</v>
          </cell>
          <cell r="G2730">
            <v>0.04</v>
          </cell>
          <cell r="H2730" t="str">
            <v>MASTEN</v>
          </cell>
          <cell r="I2730" t="str">
            <v>Reversing Camera</v>
          </cell>
          <cell r="J2730" t="str">
            <v>Reversing Camera Kits</v>
          </cell>
          <cell r="K2730" t="str">
            <v>Live</v>
          </cell>
          <cell r="L2730" t="str">
            <v>/</v>
          </cell>
          <cell r="M2730" t="str">
            <v>new</v>
          </cell>
          <cell r="N2730" t="str">
            <v>ARCHIVED</v>
          </cell>
          <cell r="O2730" t="b">
            <v>1</v>
          </cell>
          <cell r="P2730" t="str">
            <v>SHENZHEN LUVIEW CO. LTD.</v>
          </cell>
          <cell r="Q2730">
            <v>0</v>
          </cell>
        </row>
        <row r="2731">
          <cell r="B2731" t="str">
            <v>KIT-23M3</v>
          </cell>
          <cell r="C2731" t="str">
            <v>Reversing Camera kit</v>
          </cell>
          <cell r="D2731">
            <v>0</v>
          </cell>
          <cell r="E2731">
            <v>0</v>
          </cell>
          <cell r="F2731">
            <v>0</v>
          </cell>
          <cell r="G2731">
            <v>0</v>
          </cell>
          <cell r="H2731" t="str">
            <v>MASTEN</v>
          </cell>
          <cell r="I2731" t="str">
            <v>Reversing Camera</v>
          </cell>
          <cell r="J2731" t="str">
            <v>Reversing Camera Kits</v>
          </cell>
          <cell r="K2731" t="str">
            <v>Archived</v>
          </cell>
          <cell r="L2731" t="str">
            <v>/</v>
          </cell>
          <cell r="M2731" t="str">
            <v>new</v>
          </cell>
          <cell r="N2731" t="str">
            <v>ARCHIVED</v>
          </cell>
          <cell r="O2731" t="b">
            <v>0</v>
          </cell>
          <cell r="P2731" t="str">
            <v>Broadya Industrial Group Limited</v>
          </cell>
          <cell r="Q2731">
            <v>0</v>
          </cell>
        </row>
        <row r="2732">
          <cell r="B2732" t="str">
            <v>KIT-23K1</v>
          </cell>
          <cell r="C2732" t="str">
            <v>Reversing Camera kit K1</v>
          </cell>
          <cell r="D2732">
            <v>0</v>
          </cell>
          <cell r="E2732">
            <v>0</v>
          </cell>
          <cell r="F2732">
            <v>0</v>
          </cell>
          <cell r="G2732">
            <v>0</v>
          </cell>
          <cell r="H2732" t="str">
            <v>MASTEN</v>
          </cell>
          <cell r="I2732" t="str">
            <v>Reversing Camera</v>
          </cell>
          <cell r="J2732" t="str">
            <v>Reversing Camera Kits</v>
          </cell>
          <cell r="K2732" t="str">
            <v>Live</v>
          </cell>
          <cell r="L2732" t="str">
            <v>/</v>
          </cell>
          <cell r="M2732" t="str">
            <v>new</v>
          </cell>
          <cell r="N2732" t="str">
            <v>ARCHIVED</v>
          </cell>
          <cell r="O2732" t="b">
            <v>0</v>
          </cell>
          <cell r="P2732" t="str">
            <v>Broadya Industrial Group Limited</v>
          </cell>
          <cell r="Q2732">
            <v>0</v>
          </cell>
        </row>
        <row r="2733">
          <cell r="B2733" t="str">
            <v>KIT-23K2</v>
          </cell>
          <cell r="C2733" t="str">
            <v>Reversing Camera kit K2</v>
          </cell>
          <cell r="D2733">
            <v>0</v>
          </cell>
          <cell r="E2733">
            <v>0</v>
          </cell>
          <cell r="F2733">
            <v>0</v>
          </cell>
          <cell r="G2733">
            <v>0</v>
          </cell>
          <cell r="H2733" t="str">
            <v>MASTEN</v>
          </cell>
          <cell r="I2733" t="str">
            <v>Reversing Camera</v>
          </cell>
          <cell r="J2733" t="str">
            <v>Reversing Camera Kits</v>
          </cell>
          <cell r="K2733" t="str">
            <v>Live</v>
          </cell>
          <cell r="L2733" t="str">
            <v>/</v>
          </cell>
          <cell r="M2733" t="str">
            <v>new</v>
          </cell>
          <cell r="N2733" t="str">
            <v>ARCHIVED</v>
          </cell>
          <cell r="O2733" t="b">
            <v>0</v>
          </cell>
          <cell r="P2733" t="str">
            <v>Broadya Industrial Group Limited</v>
          </cell>
          <cell r="Q2733">
            <v>0</v>
          </cell>
        </row>
        <row r="2734">
          <cell r="B2734" t="str">
            <v>KIT-23M1</v>
          </cell>
          <cell r="C2734" t="str">
            <v>Reversing Camera kit M1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 t="str">
            <v>MASTEN</v>
          </cell>
          <cell r="I2734" t="str">
            <v>Reversing Camera</v>
          </cell>
          <cell r="J2734" t="str">
            <v>Reversing Camera Kits</v>
          </cell>
          <cell r="K2734" t="str">
            <v>Archived</v>
          </cell>
          <cell r="L2734" t="str">
            <v>/</v>
          </cell>
          <cell r="M2734" t="str">
            <v>new</v>
          </cell>
          <cell r="N2734" t="str">
            <v>ARCHIVED</v>
          </cell>
          <cell r="O2734" t="b">
            <v>0</v>
          </cell>
          <cell r="P2734" t="str">
            <v>Broadya Industrial Group Limited</v>
          </cell>
          <cell r="Q2734">
            <v>0</v>
          </cell>
        </row>
        <row r="2735">
          <cell r="B2735" t="str">
            <v>KIT-23MI2</v>
          </cell>
          <cell r="C2735" t="str">
            <v>Reversing Rear View CCD Camera  for Mitsubishi Pajero NW NS NT 5m Cable Trigger</v>
          </cell>
          <cell r="D2735">
            <v>0.25</v>
          </cell>
          <cell r="E2735">
            <v>7.0000000000000007E-2</v>
          </cell>
          <cell r="F2735">
            <v>0.13</v>
          </cell>
          <cell r="G2735">
            <v>0.04</v>
          </cell>
          <cell r="H2735" t="str">
            <v>MASTEN</v>
          </cell>
          <cell r="I2735" t="str">
            <v>Reversing Camera</v>
          </cell>
          <cell r="J2735" t="str">
            <v>Reversing Camera Kits</v>
          </cell>
          <cell r="K2735" t="str">
            <v>Live</v>
          </cell>
          <cell r="L2735" t="str">
            <v>/</v>
          </cell>
          <cell r="M2735" t="str">
            <v>new</v>
          </cell>
          <cell r="N2735" t="str">
            <v>ARCHIVED</v>
          </cell>
          <cell r="O2735" t="b">
            <v>1</v>
          </cell>
          <cell r="P2735" t="str">
            <v>Broadya Industrial Group Limited</v>
          </cell>
          <cell r="Q2735">
            <v>0</v>
          </cell>
        </row>
        <row r="2736">
          <cell r="B2736" t="str">
            <v>KIT-23SU2</v>
          </cell>
          <cell r="C2736" t="str">
            <v>Reversing Rear View CCD Camera Cam for 2009 onwards Subaru Liberty Legacy</v>
          </cell>
          <cell r="D2736">
            <v>0.25</v>
          </cell>
          <cell r="E2736">
            <v>7.0000000000000007E-2</v>
          </cell>
          <cell r="F2736">
            <v>0.13</v>
          </cell>
          <cell r="G2736">
            <v>0.04</v>
          </cell>
          <cell r="H2736" t="str">
            <v>MASTEN</v>
          </cell>
          <cell r="I2736" t="str">
            <v>Reversing Camera</v>
          </cell>
          <cell r="J2736" t="str">
            <v>Reversing Camera Kits</v>
          </cell>
          <cell r="K2736" t="str">
            <v>Live</v>
          </cell>
          <cell r="L2736" t="str">
            <v>/</v>
          </cell>
          <cell r="M2736" t="str">
            <v>new</v>
          </cell>
          <cell r="N2736" t="str">
            <v>ARCHIVED</v>
          </cell>
          <cell r="O2736" t="b">
            <v>1</v>
          </cell>
          <cell r="P2736" t="str">
            <v>Broadya Industrial Group Limited</v>
          </cell>
          <cell r="Q2736">
            <v>0</v>
          </cell>
        </row>
        <row r="2737">
          <cell r="B2737" t="str">
            <v>KIT-23C1</v>
          </cell>
          <cell r="C2737" t="str">
            <v>Reversing Rear View CCD Camera Cam for Holden Cruze Captiva 5 7 Video Cable</v>
          </cell>
          <cell r="D2737">
            <v>0.25</v>
          </cell>
          <cell r="E2737">
            <v>7.0000000000000007E-2</v>
          </cell>
          <cell r="F2737">
            <v>0.13</v>
          </cell>
          <cell r="G2737">
            <v>0.04</v>
          </cell>
          <cell r="H2737" t="str">
            <v>MASTEN</v>
          </cell>
          <cell r="I2737" t="str">
            <v>Reversing Camera</v>
          </cell>
          <cell r="J2737" t="str">
            <v>Reversing Camera Kits</v>
          </cell>
          <cell r="K2737" t="str">
            <v>Live</v>
          </cell>
          <cell r="L2737" t="str">
            <v>/</v>
          </cell>
          <cell r="M2737" t="str">
            <v>new</v>
          </cell>
          <cell r="N2737" t="str">
            <v>ARCHIVED</v>
          </cell>
          <cell r="O2737" t="b">
            <v>1</v>
          </cell>
          <cell r="P2737" t="str">
            <v>Broadya Industrial Group Limited</v>
          </cell>
          <cell r="Q2737">
            <v>0</v>
          </cell>
        </row>
        <row r="2738">
          <cell r="B2738" t="str">
            <v>KIT-23MI5</v>
          </cell>
          <cell r="C2738" t="str">
            <v>Reversing Rear View CCD Camera Cam for Mitsubishi ASX Peugeot 4008 Citroen C4</v>
          </cell>
          <cell r="D2738">
            <v>0.25</v>
          </cell>
          <cell r="E2738">
            <v>7.0000000000000007E-2</v>
          </cell>
          <cell r="F2738">
            <v>0.13</v>
          </cell>
          <cell r="G2738">
            <v>0.04</v>
          </cell>
          <cell r="H2738" t="str">
            <v>MASTEN</v>
          </cell>
          <cell r="I2738" t="str">
            <v>Reversing Camera</v>
          </cell>
          <cell r="J2738" t="str">
            <v>Reversing Camera Kits</v>
          </cell>
          <cell r="K2738" t="str">
            <v>Live</v>
          </cell>
          <cell r="L2738" t="str">
            <v>/</v>
          </cell>
          <cell r="M2738" t="str">
            <v>new</v>
          </cell>
          <cell r="N2738" t="str">
            <v>ARCHIVED</v>
          </cell>
          <cell r="O2738" t="b">
            <v>1</v>
          </cell>
          <cell r="P2738" t="str">
            <v>Broadya Industrial Group Limited</v>
          </cell>
          <cell r="Q2738">
            <v>0</v>
          </cell>
        </row>
        <row r="2739">
          <cell r="B2739" t="str">
            <v>KIT-23N3</v>
          </cell>
          <cell r="C2739" t="str">
            <v>Reversing Rear View CCD Camera Cam for Nissan Xtrail X-trail Pathfinder with Night Vision</v>
          </cell>
          <cell r="D2739">
            <v>0.25</v>
          </cell>
          <cell r="E2739">
            <v>7.0000000000000007E-2</v>
          </cell>
          <cell r="F2739">
            <v>0.13</v>
          </cell>
          <cell r="G2739">
            <v>0.04</v>
          </cell>
          <cell r="H2739" t="str">
            <v>MASTEN</v>
          </cell>
          <cell r="I2739" t="str">
            <v>Reversing Camera</v>
          </cell>
          <cell r="J2739" t="str">
            <v>Reversing Camera Kits</v>
          </cell>
          <cell r="K2739" t="str">
            <v>Live</v>
          </cell>
          <cell r="L2739" t="str">
            <v>/</v>
          </cell>
          <cell r="M2739" t="str">
            <v>new</v>
          </cell>
          <cell r="N2739" t="str">
            <v>ARCHIVED</v>
          </cell>
          <cell r="O2739" t="b">
            <v>1</v>
          </cell>
          <cell r="P2739" t="str">
            <v>Broadya Industrial Group Limited</v>
          </cell>
          <cell r="Q2739">
            <v>0</v>
          </cell>
        </row>
        <row r="2740">
          <cell r="B2740" t="str">
            <v>KIT-23SU1</v>
          </cell>
          <cell r="C2740" t="str">
            <v>Reversing Rear View CCD Camera Cam for Subaru FORESTER IMPREZA Outback 2010 onwards</v>
          </cell>
          <cell r="D2740">
            <v>0.25</v>
          </cell>
          <cell r="E2740">
            <v>7.0000000000000007E-2</v>
          </cell>
          <cell r="F2740">
            <v>0.13</v>
          </cell>
          <cell r="G2740">
            <v>0.04</v>
          </cell>
          <cell r="H2740" t="str">
            <v>MASTEN</v>
          </cell>
          <cell r="I2740" t="str">
            <v>Reversing Camera</v>
          </cell>
          <cell r="J2740" t="str">
            <v>Reversing Camera Kits</v>
          </cell>
          <cell r="K2740" t="str">
            <v>Live</v>
          </cell>
          <cell r="L2740" t="str">
            <v>/</v>
          </cell>
          <cell r="M2740" t="str">
            <v>new</v>
          </cell>
          <cell r="N2740" t="str">
            <v>ARCHIVED</v>
          </cell>
          <cell r="O2740" t="b">
            <v>1</v>
          </cell>
          <cell r="P2740" t="str">
            <v>Broadya Industrial Group Limited</v>
          </cell>
          <cell r="Q2740">
            <v>0</v>
          </cell>
        </row>
        <row r="2741">
          <cell r="B2741" t="str">
            <v>KIT-23T2</v>
          </cell>
          <cell r="C2741" t="str">
            <v>Reversing Rear View CCD Camera Cam for Toyota Landcruiser 70 100 HD Parking</v>
          </cell>
          <cell r="D2741">
            <v>0.25</v>
          </cell>
          <cell r="E2741">
            <v>7.0000000000000007E-2</v>
          </cell>
          <cell r="F2741">
            <v>0.13</v>
          </cell>
          <cell r="G2741">
            <v>0.04</v>
          </cell>
          <cell r="H2741" t="str">
            <v>MASTEN</v>
          </cell>
          <cell r="I2741" t="str">
            <v>Reversing Camera</v>
          </cell>
          <cell r="J2741" t="str">
            <v>Reversing Camera Kits</v>
          </cell>
          <cell r="K2741" t="str">
            <v>Live</v>
          </cell>
          <cell r="L2741" t="str">
            <v>/</v>
          </cell>
          <cell r="M2741" t="str">
            <v>new</v>
          </cell>
          <cell r="N2741" t="str">
            <v>ARCHIVED</v>
          </cell>
          <cell r="O2741" t="b">
            <v>1</v>
          </cell>
          <cell r="P2741" t="str">
            <v>Broadya Industrial Group Limited</v>
          </cell>
          <cell r="Q2741">
            <v>0</v>
          </cell>
        </row>
        <row r="2742">
          <cell r="B2742" t="str">
            <v>KIT-23T7</v>
          </cell>
          <cell r="C2742" t="str">
            <v>Reversing Rear View CCD Camera Cam for Toyota Prado 120 150</v>
          </cell>
          <cell r="D2742">
            <v>0.25</v>
          </cell>
          <cell r="E2742">
            <v>7.0000000000000007E-2</v>
          </cell>
          <cell r="F2742">
            <v>0.13</v>
          </cell>
          <cell r="G2742">
            <v>0.04</v>
          </cell>
          <cell r="H2742" t="str">
            <v>MASTEN</v>
          </cell>
          <cell r="I2742" t="str">
            <v>Reversing Camera</v>
          </cell>
          <cell r="J2742" t="str">
            <v>Reversing Camera Kits</v>
          </cell>
          <cell r="K2742" t="str">
            <v>Live</v>
          </cell>
          <cell r="L2742" t="str">
            <v>/</v>
          </cell>
          <cell r="M2742" t="str">
            <v>new</v>
          </cell>
          <cell r="N2742" t="str">
            <v>ARCHIVED</v>
          </cell>
          <cell r="O2742" t="b">
            <v>1</v>
          </cell>
          <cell r="P2742" t="str">
            <v>Broadya Industrial Group Limited</v>
          </cell>
          <cell r="Q2742">
            <v>0</v>
          </cell>
        </row>
        <row r="2743">
          <cell r="B2743" t="str">
            <v>KIT-23T11</v>
          </cell>
          <cell r="C2743" t="str">
            <v>Reversing Rear View CCD Camera Cam for Toyota Prado 150 Spare Wheel</v>
          </cell>
          <cell r="D2743">
            <v>0.25</v>
          </cell>
          <cell r="E2743">
            <v>7.0000000000000007E-2</v>
          </cell>
          <cell r="F2743">
            <v>0.13</v>
          </cell>
          <cell r="G2743">
            <v>0.04</v>
          </cell>
          <cell r="H2743" t="str">
            <v>MASTEN</v>
          </cell>
          <cell r="I2743" t="str">
            <v>Reversing Camera</v>
          </cell>
          <cell r="J2743" t="str">
            <v>Reversing Camera Kits</v>
          </cell>
          <cell r="K2743" t="str">
            <v>Live</v>
          </cell>
          <cell r="L2743" t="str">
            <v>/</v>
          </cell>
          <cell r="M2743" t="str">
            <v>new</v>
          </cell>
          <cell r="N2743" t="str">
            <v>ARCHIVED</v>
          </cell>
          <cell r="O2743" t="b">
            <v>1</v>
          </cell>
          <cell r="P2743" t="str">
            <v>Broadya Industrial Group Limited</v>
          </cell>
          <cell r="Q2743">
            <v>0</v>
          </cell>
        </row>
        <row r="2744">
          <cell r="B2744" t="str">
            <v>KIT-23T6</v>
          </cell>
          <cell r="C2744" t="str">
            <v>Reversing Rear View CCD Camera Cam for Toyota Rav 4 Cherry 09 Tiggo NCV, Rely, A3 Hatchback</v>
          </cell>
          <cell r="D2744">
            <v>0.25</v>
          </cell>
          <cell r="E2744">
            <v>7.0000000000000007E-2</v>
          </cell>
          <cell r="F2744">
            <v>0.13</v>
          </cell>
          <cell r="G2744">
            <v>0.04</v>
          </cell>
          <cell r="H2744" t="str">
            <v>MASTEN</v>
          </cell>
          <cell r="I2744" t="str">
            <v>Reversing Camera</v>
          </cell>
          <cell r="J2744" t="str">
            <v>Reversing Camera Kits</v>
          </cell>
          <cell r="K2744" t="str">
            <v>Live</v>
          </cell>
          <cell r="L2744" t="str">
            <v>/</v>
          </cell>
          <cell r="M2744" t="str">
            <v>new</v>
          </cell>
          <cell r="N2744" t="str">
            <v>ARCHIVED</v>
          </cell>
          <cell r="O2744" t="b">
            <v>1</v>
          </cell>
          <cell r="P2744" t="str">
            <v>Broadya Industrial Group Limited</v>
          </cell>
          <cell r="Q2744">
            <v>0</v>
          </cell>
        </row>
        <row r="2745">
          <cell r="B2745" t="str">
            <v>KIT-23V4</v>
          </cell>
          <cell r="C2745" t="str">
            <v>Reversing Rear View CCD Camera Cam for Volkswagen Golf 4 5 6 Mk IV V VI Reverse</v>
          </cell>
          <cell r="D2745">
            <v>0.25</v>
          </cell>
          <cell r="E2745">
            <v>7.0000000000000007E-2</v>
          </cell>
          <cell r="F2745">
            <v>0.13</v>
          </cell>
          <cell r="G2745">
            <v>0.04</v>
          </cell>
          <cell r="H2745" t="str">
            <v>MASTEN</v>
          </cell>
          <cell r="I2745" t="str">
            <v>Reversing Camera</v>
          </cell>
          <cell r="J2745" t="str">
            <v>Reversing Camera Kits</v>
          </cell>
          <cell r="K2745" t="str">
            <v>Live</v>
          </cell>
          <cell r="L2745" t="str">
            <v>/</v>
          </cell>
          <cell r="M2745" t="str">
            <v>new</v>
          </cell>
          <cell r="N2745" t="str">
            <v>ARCHIVED</v>
          </cell>
          <cell r="O2745" t="b">
            <v>1</v>
          </cell>
          <cell r="P2745" t="str">
            <v>Broadya Industrial Group Limited</v>
          </cell>
          <cell r="Q2745">
            <v>0</v>
          </cell>
        </row>
        <row r="2746">
          <cell r="B2746" t="str">
            <v>KIT-23V1</v>
          </cell>
          <cell r="C2746" t="str">
            <v>Reversing Rear View CCD Camera Cam for VW TOUAREG/TIGUAN/ CRAFTER/ POLO(Hatchback)/PORSCHE CAYENNE</v>
          </cell>
          <cell r="D2746">
            <v>0.25</v>
          </cell>
          <cell r="E2746">
            <v>7.0000000000000007E-2</v>
          </cell>
          <cell r="F2746">
            <v>0.13</v>
          </cell>
          <cell r="G2746">
            <v>0.04</v>
          </cell>
          <cell r="H2746" t="str">
            <v>MASTEN</v>
          </cell>
          <cell r="I2746" t="str">
            <v>Reversing Camera</v>
          </cell>
          <cell r="J2746" t="str">
            <v>Reversing Camera Kits</v>
          </cell>
          <cell r="K2746" t="str">
            <v>Live</v>
          </cell>
          <cell r="L2746" t="str">
            <v>/</v>
          </cell>
          <cell r="M2746" t="str">
            <v>new</v>
          </cell>
          <cell r="N2746" t="str">
            <v>ARCHIVED</v>
          </cell>
          <cell r="O2746" t="b">
            <v>1</v>
          </cell>
          <cell r="P2746" t="str">
            <v>Broadya Industrial Group Limited</v>
          </cell>
          <cell r="Q2746">
            <v>0</v>
          </cell>
        </row>
        <row r="2747">
          <cell r="B2747" t="str">
            <v>KIT-23V5</v>
          </cell>
          <cell r="C2747" t="str">
            <v>Reversing Rear View CCD Camera Cam for VW Volkswagen Golf 4 5 6 Mk IV V VI</v>
          </cell>
          <cell r="D2747">
            <v>0.25</v>
          </cell>
          <cell r="E2747">
            <v>7.0000000000000007E-2</v>
          </cell>
          <cell r="F2747">
            <v>0.13</v>
          </cell>
          <cell r="G2747">
            <v>0.04</v>
          </cell>
          <cell r="H2747" t="str">
            <v>MASTEN</v>
          </cell>
          <cell r="I2747" t="str">
            <v>Reversing Camera</v>
          </cell>
          <cell r="J2747" t="str">
            <v>Reversing Camera Kits</v>
          </cell>
          <cell r="K2747" t="str">
            <v>Live</v>
          </cell>
          <cell r="L2747" t="str">
            <v>/</v>
          </cell>
          <cell r="M2747" t="str">
            <v>new</v>
          </cell>
          <cell r="N2747" t="str">
            <v>ARCHIVED</v>
          </cell>
          <cell r="O2747" t="b">
            <v>1</v>
          </cell>
          <cell r="P2747" t="str">
            <v>Broadya Industrial Group Limited</v>
          </cell>
          <cell r="Q2747">
            <v>0</v>
          </cell>
        </row>
        <row r="2748">
          <cell r="B2748" t="str">
            <v>KIT-23T2S</v>
          </cell>
          <cell r="C2748" t="str">
            <v>Reversing Rear View CCD Camera Cam HD Parking for Toyota Landcruiser 70 100 200 Series</v>
          </cell>
          <cell r="D2748">
            <v>0.25</v>
          </cell>
          <cell r="E2748">
            <v>7.0000000000000007E-2</v>
          </cell>
          <cell r="F2748">
            <v>0.13</v>
          </cell>
          <cell r="G2748">
            <v>0.04</v>
          </cell>
          <cell r="H2748" t="str">
            <v>MASTEN</v>
          </cell>
          <cell r="I2748" t="str">
            <v>Reversing Camera</v>
          </cell>
          <cell r="J2748" t="str">
            <v>Reversing Camera Kits</v>
          </cell>
          <cell r="K2748" t="str">
            <v>Live</v>
          </cell>
          <cell r="L2748" t="str">
            <v>/</v>
          </cell>
          <cell r="M2748" t="str">
            <v>new</v>
          </cell>
          <cell r="N2748" t="str">
            <v>ARCHIVED</v>
          </cell>
          <cell r="O2748" t="b">
            <v>1</v>
          </cell>
          <cell r="P2748" t="str">
            <v>Broadya Industrial Group Limited</v>
          </cell>
          <cell r="Q2748">
            <v>0</v>
          </cell>
        </row>
        <row r="2749">
          <cell r="B2749" t="str">
            <v>KIT-23A2</v>
          </cell>
          <cell r="C2749" t="str">
            <v>Reversing Rear View CCD Camera for AUDI A4L TT A5 Q5 TT Video Cable &amp; Trigger Wire Night Vision 4 LED Lights Waterproof</v>
          </cell>
          <cell r="D2749">
            <v>0.25</v>
          </cell>
          <cell r="E2749">
            <v>7.0000000000000007E-2</v>
          </cell>
          <cell r="F2749">
            <v>0.13</v>
          </cell>
          <cell r="G2749">
            <v>0.04</v>
          </cell>
          <cell r="H2749" t="str">
            <v>MASTEN</v>
          </cell>
          <cell r="I2749" t="str">
            <v>Reversing Camera</v>
          </cell>
          <cell r="J2749" t="str">
            <v>Reversing Camera Kits</v>
          </cell>
          <cell r="K2749" t="str">
            <v>Live</v>
          </cell>
          <cell r="L2749" t="str">
            <v>/</v>
          </cell>
          <cell r="M2749" t="str">
            <v>new</v>
          </cell>
          <cell r="N2749" t="str">
            <v>ARCHIVED</v>
          </cell>
          <cell r="O2749" t="b">
            <v>1</v>
          </cell>
          <cell r="P2749" t="str">
            <v>Guangzhou Offroad Running Limited</v>
          </cell>
          <cell r="Q2749">
            <v>0</v>
          </cell>
        </row>
        <row r="2750">
          <cell r="B2750" t="str">
            <v>KIT-23B3</v>
          </cell>
          <cell r="C2750" t="str">
            <v>Reversing Rear View CCD Camera for Holden Astra Vectra Video Cable &amp;Trigger</v>
          </cell>
          <cell r="D2750">
            <v>0.25</v>
          </cell>
          <cell r="E2750">
            <v>7.0000000000000007E-2</v>
          </cell>
          <cell r="F2750">
            <v>0.13</v>
          </cell>
          <cell r="G2750">
            <v>0.04</v>
          </cell>
          <cell r="H2750" t="str">
            <v>MASTEN</v>
          </cell>
          <cell r="I2750" t="str">
            <v>Reversing Camera</v>
          </cell>
          <cell r="J2750" t="str">
            <v>Reversing Camera Kits</v>
          </cell>
          <cell r="K2750" t="str">
            <v>Live</v>
          </cell>
          <cell r="L2750" t="str">
            <v>/</v>
          </cell>
          <cell r="M2750" t="str">
            <v>new</v>
          </cell>
          <cell r="N2750" t="str">
            <v>ARCHIVED</v>
          </cell>
          <cell r="O2750" t="b">
            <v>1</v>
          </cell>
          <cell r="P2750" t="str">
            <v>Broadya Industrial Group Limited</v>
          </cell>
          <cell r="Q2750">
            <v>0</v>
          </cell>
        </row>
        <row r="2751">
          <cell r="B2751" t="str">
            <v>KIT-23HY6</v>
          </cell>
          <cell r="C2751" t="str">
            <v>Reversing Rear View CCD Camera for Hyundai IX35 TUCSON 170°HD Reversing Park</v>
          </cell>
          <cell r="D2751">
            <v>0.25</v>
          </cell>
          <cell r="E2751">
            <v>7.0000000000000007E-2</v>
          </cell>
          <cell r="F2751">
            <v>0.13</v>
          </cell>
          <cell r="G2751">
            <v>0.04</v>
          </cell>
          <cell r="H2751" t="str">
            <v>MASTEN</v>
          </cell>
          <cell r="I2751" t="str">
            <v>Reversing Camera</v>
          </cell>
          <cell r="J2751" t="str">
            <v>Reversing Camera Kits</v>
          </cell>
          <cell r="K2751" t="str">
            <v>Live</v>
          </cell>
          <cell r="L2751" t="str">
            <v>/</v>
          </cell>
          <cell r="M2751" t="str">
            <v>new</v>
          </cell>
          <cell r="N2751" t="str">
            <v>ARCHIVED</v>
          </cell>
          <cell r="O2751" t="b">
            <v>1</v>
          </cell>
          <cell r="P2751" t="str">
            <v>Broadya Industrial Group Limited</v>
          </cell>
          <cell r="Q2751">
            <v>0</v>
          </cell>
        </row>
        <row r="2752">
          <cell r="B2752" t="str">
            <v>KIT-23MI3</v>
          </cell>
          <cell r="C2752" t="str">
            <v>Reversing Rear View CCD Camera For Mitsubishi Outlander Peugeot 4007 HD Image</v>
          </cell>
          <cell r="D2752">
            <v>0.25</v>
          </cell>
          <cell r="E2752">
            <v>7.0000000000000007E-2</v>
          </cell>
          <cell r="F2752">
            <v>0.13</v>
          </cell>
          <cell r="G2752">
            <v>0.04</v>
          </cell>
          <cell r="H2752" t="str">
            <v>MASTEN</v>
          </cell>
          <cell r="I2752" t="str">
            <v>Reversing Camera</v>
          </cell>
          <cell r="J2752" t="str">
            <v>Reversing Camera Kits</v>
          </cell>
          <cell r="K2752" t="str">
            <v>Live</v>
          </cell>
          <cell r="L2752" t="str">
            <v>/</v>
          </cell>
          <cell r="M2752" t="str">
            <v>new</v>
          </cell>
          <cell r="N2752" t="str">
            <v>ARCHIVED</v>
          </cell>
          <cell r="O2752" t="b">
            <v>1</v>
          </cell>
          <cell r="P2752" t="str">
            <v>Broadya Industrial Group Limited</v>
          </cell>
          <cell r="Q2752">
            <v>0</v>
          </cell>
        </row>
        <row r="2753">
          <cell r="B2753" t="str">
            <v>KIT-23LM4</v>
          </cell>
          <cell r="C2753" t="str">
            <v>Reversing Rear View CCD Camera for Suzuki Swift 2012 onwards Reversing Park</v>
          </cell>
          <cell r="D2753">
            <v>0.25</v>
          </cell>
          <cell r="E2753">
            <v>7.0000000000000007E-2</v>
          </cell>
          <cell r="F2753">
            <v>0.13</v>
          </cell>
          <cell r="G2753">
            <v>0.04</v>
          </cell>
          <cell r="H2753" t="str">
            <v>MASTEN</v>
          </cell>
          <cell r="I2753" t="str">
            <v>Reversing Camera</v>
          </cell>
          <cell r="J2753" t="str">
            <v>Reversing Camera Kits</v>
          </cell>
          <cell r="K2753" t="str">
            <v>Live</v>
          </cell>
          <cell r="L2753" t="str">
            <v>/</v>
          </cell>
          <cell r="M2753" t="str">
            <v>new</v>
          </cell>
          <cell r="N2753" t="str">
            <v>ARCHIVED</v>
          </cell>
          <cell r="O2753" t="b">
            <v>1</v>
          </cell>
          <cell r="P2753" t="str">
            <v>Broadya Industrial Group Limited</v>
          </cell>
          <cell r="Q2753">
            <v>0</v>
          </cell>
        </row>
        <row r="2754">
          <cell r="B2754" t="str">
            <v>TR-REX-M2</v>
          </cell>
          <cell r="C2754" t="str">
            <v>Rexing Formula steering wheel Mayaris 2</v>
          </cell>
          <cell r="D2754">
            <v>1.68</v>
          </cell>
          <cell r="E2754">
            <v>15</v>
          </cell>
          <cell r="F2754">
            <v>23</v>
          </cell>
          <cell r="G2754">
            <v>32</v>
          </cell>
          <cell r="H2754" t="str">
            <v>Trak Racer</v>
          </cell>
          <cell r="I2754" t="str">
            <v>Electronics - 3P</v>
          </cell>
          <cell r="J2754" t="str">
            <v>Electronics</v>
          </cell>
          <cell r="K2754" t="str">
            <v>NA</v>
          </cell>
          <cell r="L2754" t="str">
            <v>/</v>
          </cell>
          <cell r="M2754" t="str">
            <v>new</v>
          </cell>
          <cell r="N2754" t="str">
            <v>LIVE</v>
          </cell>
          <cell r="O2754" t="b">
            <v>0</v>
          </cell>
          <cell r="P2754" t="str">
            <v>Kompozit d.o.o.</v>
          </cell>
          <cell r="Q2754">
            <v>1245.0337999999999</v>
          </cell>
        </row>
        <row r="2755">
          <cell r="B2755" t="str">
            <v>TR-REX-F1</v>
          </cell>
          <cell r="C2755" t="str">
            <v>REXING Formula Wheel MAYARIS</v>
          </cell>
          <cell r="D2755">
            <v>1.7</v>
          </cell>
          <cell r="E2755">
            <v>15</v>
          </cell>
          <cell r="F2755">
            <v>23</v>
          </cell>
          <cell r="G2755">
            <v>32</v>
          </cell>
          <cell r="H2755" t="str">
            <v>Trak Racer</v>
          </cell>
          <cell r="I2755" t="str">
            <v>Electronics - 3P</v>
          </cell>
          <cell r="J2755" t="str">
            <v>Electronics</v>
          </cell>
          <cell r="K2755" t="str">
            <v>Live</v>
          </cell>
          <cell r="L2755" t="str">
            <v>/</v>
          </cell>
          <cell r="M2755" t="str">
            <v>new</v>
          </cell>
          <cell r="N2755" t="str">
            <v>LIVE</v>
          </cell>
          <cell r="O2755" t="b">
            <v>0</v>
          </cell>
          <cell r="P2755" t="str">
            <v>Kompozit d.o.o.</v>
          </cell>
          <cell r="Q2755">
            <v>1311.42</v>
          </cell>
        </row>
        <row r="2756">
          <cell r="B2756" t="str">
            <v>TR-REX-GT</v>
          </cell>
          <cell r="C2756" t="str">
            <v>REXING GT Wheel</v>
          </cell>
          <cell r="D2756">
            <v>1.9</v>
          </cell>
          <cell r="E2756">
            <v>14</v>
          </cell>
          <cell r="F2756">
            <v>32</v>
          </cell>
          <cell r="G2756">
            <v>33</v>
          </cell>
          <cell r="H2756" t="str">
            <v>Trak Racer</v>
          </cell>
          <cell r="I2756" t="str">
            <v>Electronics - 3P</v>
          </cell>
          <cell r="J2756" t="str">
            <v>Electronics</v>
          </cell>
          <cell r="K2756" t="str">
            <v>Live</v>
          </cell>
          <cell r="L2756" t="str">
            <v>/</v>
          </cell>
          <cell r="M2756" t="str">
            <v>new</v>
          </cell>
          <cell r="N2756" t="str">
            <v>LIVE</v>
          </cell>
          <cell r="O2756" t="b">
            <v>0</v>
          </cell>
          <cell r="P2756" t="str">
            <v>Kompozit d.o.o.</v>
          </cell>
          <cell r="Q2756">
            <v>1493.4682</v>
          </cell>
        </row>
        <row r="2757">
          <cell r="B2757" t="str">
            <v>RC-SV05-BR</v>
          </cell>
          <cell r="C2757" t="str">
            <v>Right Blind Spot Reversing Camera CCD Truck Caravan Black LED 700 Lines</v>
          </cell>
          <cell r="D2757">
            <v>0.45</v>
          </cell>
          <cell r="E2757">
            <v>0.1</v>
          </cell>
          <cell r="F2757">
            <v>0.14000000000000001</v>
          </cell>
          <cell r="G2757">
            <v>0.06</v>
          </cell>
          <cell r="H2757" t="str">
            <v>MASTEN</v>
          </cell>
          <cell r="I2757" t="str">
            <v>Reversing Camera</v>
          </cell>
          <cell r="J2757" t="str">
            <v>Reversing Camera</v>
          </cell>
          <cell r="K2757" t="str">
            <v>Live</v>
          </cell>
          <cell r="L2757" t="str">
            <v>/</v>
          </cell>
          <cell r="M2757" t="str">
            <v>new</v>
          </cell>
          <cell r="N2757" t="str">
            <v>ARCHIVED</v>
          </cell>
          <cell r="O2757" t="b">
            <v>0</v>
          </cell>
          <cell r="P2757" t="str">
            <v>SHENZHEN LUVIEW CO. LTD.</v>
          </cell>
          <cell r="Q2757">
            <v>0</v>
          </cell>
        </row>
        <row r="2758">
          <cell r="B2758" t="str">
            <v>RC-SV05-WR</v>
          </cell>
          <cell r="C2758" t="str">
            <v>Right Blind Spot Reversing Monitor Camera CCD Truck Caravan 4 Kit White 700 LED</v>
          </cell>
          <cell r="D2758">
            <v>0.45</v>
          </cell>
          <cell r="E2758">
            <v>0.1</v>
          </cell>
          <cell r="F2758">
            <v>0.14000000000000001</v>
          </cell>
          <cell r="G2758">
            <v>0.06</v>
          </cell>
          <cell r="H2758" t="str">
            <v>MASTEN</v>
          </cell>
          <cell r="I2758" t="str">
            <v>Reversing Camera</v>
          </cell>
          <cell r="J2758" t="str">
            <v>Reversing Camera</v>
          </cell>
          <cell r="K2758" t="str">
            <v>Live</v>
          </cell>
          <cell r="L2758" t="str">
            <v>/</v>
          </cell>
          <cell r="M2758" t="str">
            <v>new</v>
          </cell>
          <cell r="N2758" t="str">
            <v>DISCONTINUED</v>
          </cell>
          <cell r="O2758" t="b">
            <v>0</v>
          </cell>
          <cell r="P2758" t="str">
            <v>SHENZHEN LUVIEW CO. LTD.</v>
          </cell>
          <cell r="Q2758">
            <v>71.06</v>
          </cell>
        </row>
        <row r="2759">
          <cell r="B2759" t="str">
            <v>RC-SV01-BR</v>
          </cell>
          <cell r="C2759" t="str">
            <v>Right Blind Spot Reversing Monitor Camera CMOS Truck Caravan 4 Kit Black LED</v>
          </cell>
          <cell r="D2759">
            <v>0.45</v>
          </cell>
          <cell r="E2759">
            <v>0.1</v>
          </cell>
          <cell r="F2759">
            <v>0.14000000000000001</v>
          </cell>
          <cell r="G2759">
            <v>0.06</v>
          </cell>
          <cell r="H2759" t="str">
            <v>MASTEN</v>
          </cell>
          <cell r="I2759" t="str">
            <v>Reversing Camera</v>
          </cell>
          <cell r="J2759" t="str">
            <v>Reversing Camera</v>
          </cell>
          <cell r="K2759" t="str">
            <v>Live</v>
          </cell>
          <cell r="L2759" t="str">
            <v>/</v>
          </cell>
          <cell r="M2759" t="str">
            <v>new</v>
          </cell>
          <cell r="N2759" t="str">
            <v>DISCONTINUED</v>
          </cell>
          <cell r="O2759" t="b">
            <v>0</v>
          </cell>
          <cell r="P2759" t="str">
            <v>SHENZHEN LUVIEW CO. LTD.</v>
          </cell>
          <cell r="Q2759">
            <v>41.21</v>
          </cell>
        </row>
        <row r="2760">
          <cell r="B2760" t="str">
            <v>RC-SV01-WR</v>
          </cell>
          <cell r="C2760" t="str">
            <v>Right Blind Spot Reversing Monitor Camera CMOS Truck Caravan 4 Kit White LED</v>
          </cell>
          <cell r="D2760">
            <v>0.45</v>
          </cell>
          <cell r="E2760">
            <v>0.1</v>
          </cell>
          <cell r="F2760">
            <v>0.14000000000000001</v>
          </cell>
          <cell r="G2760">
            <v>0.06</v>
          </cell>
          <cell r="H2760" t="str">
            <v>MASTEN</v>
          </cell>
          <cell r="I2760" t="str">
            <v>Reversing Camera</v>
          </cell>
          <cell r="J2760" t="str">
            <v>Reversing Camera</v>
          </cell>
          <cell r="K2760" t="str">
            <v>Live</v>
          </cell>
          <cell r="L2760" t="str">
            <v>/</v>
          </cell>
          <cell r="M2760" t="str">
            <v>new</v>
          </cell>
          <cell r="N2760" t="str">
            <v>DISCONTINUED</v>
          </cell>
          <cell r="O2760" t="b">
            <v>0</v>
          </cell>
          <cell r="P2760" t="str">
            <v>SHENZHEN LUVIEW CO. LTD.</v>
          </cell>
          <cell r="Q2760">
            <v>44.06</v>
          </cell>
        </row>
        <row r="2761">
          <cell r="B2761" t="str">
            <v>TR80-HBSM-R</v>
          </cell>
          <cell r="C2761" t="str">
            <v>Right Side Shifter AND Handbrake Combination Bracket</v>
          </cell>
          <cell r="D2761">
            <v>2.25</v>
          </cell>
          <cell r="E2761">
            <v>7.5</v>
          </cell>
          <cell r="F2761">
            <v>26</v>
          </cell>
          <cell r="G2761">
            <v>27</v>
          </cell>
          <cell r="H2761" t="str">
            <v>Trak Racer</v>
          </cell>
          <cell r="I2761" t="str">
            <v/>
          </cell>
          <cell r="J2761" t="str">
            <v>Accessories</v>
          </cell>
          <cell r="K2761" t="str">
            <v>Live</v>
          </cell>
          <cell r="L2761" t="str">
            <v>/</v>
          </cell>
          <cell r="M2761" t="str">
            <v>new</v>
          </cell>
          <cell r="N2761" t="str">
            <v>LIVE</v>
          </cell>
          <cell r="O2761" t="b">
            <v>0</v>
          </cell>
          <cell r="P2761" t="str">
            <v>Hunan Lang Le Technology Co., Ltd</v>
          </cell>
          <cell r="Q2761">
            <v>0</v>
          </cell>
        </row>
        <row r="2762">
          <cell r="B2762" t="str">
            <v>TR80-HBSM-R2</v>
          </cell>
          <cell r="C2762" t="str">
            <v>Right Side Shifter AND Handbrake Combination Bracket</v>
          </cell>
          <cell r="D2762">
            <v>2.25</v>
          </cell>
          <cell r="E2762">
            <v>7.5</v>
          </cell>
          <cell r="F2762">
            <v>26</v>
          </cell>
          <cell r="G2762">
            <v>27</v>
          </cell>
          <cell r="H2762" t="str">
            <v>Trak Racer</v>
          </cell>
          <cell r="I2762" t="str">
            <v/>
          </cell>
          <cell r="J2762" t="str">
            <v>Accessories</v>
          </cell>
          <cell r="K2762" t="str">
            <v>Live</v>
          </cell>
          <cell r="L2762" t="str">
            <v>TR80-SHIFTER4 + TR80-HB4</v>
          </cell>
          <cell r="M2762" t="str">
            <v>new</v>
          </cell>
          <cell r="N2762" t="str">
            <v>LIVE</v>
          </cell>
          <cell r="O2762" t="b">
            <v>0</v>
          </cell>
          <cell r="P2762" t="str">
            <v>Hunan Lang Le Technology Co., Ltd</v>
          </cell>
          <cell r="Q2762">
            <v>0</v>
          </cell>
        </row>
        <row r="2763">
          <cell r="B2763" t="str">
            <v>TR80-HBSM-R3</v>
          </cell>
          <cell r="C2763" t="str">
            <v>Right Side Shifter AND Handbrake Combination Bracket</v>
          </cell>
          <cell r="D2763">
            <v>2.25</v>
          </cell>
          <cell r="E2763">
            <v>7.5</v>
          </cell>
          <cell r="F2763">
            <v>26</v>
          </cell>
          <cell r="G2763">
            <v>27</v>
          </cell>
          <cell r="H2763" t="str">
            <v>Trak Racer</v>
          </cell>
          <cell r="I2763" t="str">
            <v/>
          </cell>
          <cell r="J2763" t="str">
            <v>Accessories</v>
          </cell>
          <cell r="K2763" t="str">
            <v>Live</v>
          </cell>
          <cell r="L2763" t="str">
            <v>TR80-SHIFTER4 + TR80-HB4</v>
          </cell>
          <cell r="M2763" t="str">
            <v>new</v>
          </cell>
          <cell r="N2763" t="str">
            <v>LIVE</v>
          </cell>
          <cell r="O2763" t="b">
            <v>0</v>
          </cell>
          <cell r="P2763" t="str">
            <v>Hunan Lang Le Technology Co., Ltd</v>
          </cell>
          <cell r="Q2763">
            <v>0</v>
          </cell>
        </row>
        <row r="2764">
          <cell r="B2764" t="str">
            <v>AND3-DVR</v>
          </cell>
          <cell r="C2764" t="str">
            <v>Roadmaster2 720P HD DVR Driving Dash Crash Cam Accident Recorder Front Camera</v>
          </cell>
          <cell r="D2764">
            <v>0.5</v>
          </cell>
          <cell r="E2764">
            <v>0.12</v>
          </cell>
          <cell r="F2764">
            <v>0.15</v>
          </cell>
          <cell r="G2764">
            <v>0.08</v>
          </cell>
          <cell r="H2764" t="str">
            <v>MASTEN</v>
          </cell>
          <cell r="I2764" t="str">
            <v>Navigation System</v>
          </cell>
          <cell r="J2764" t="str">
            <v>In Dash Navigation System</v>
          </cell>
          <cell r="K2764" t="str">
            <v>live</v>
          </cell>
          <cell r="L2764" t="str">
            <v>/</v>
          </cell>
          <cell r="M2764" t="str">
            <v>new</v>
          </cell>
          <cell r="N2764" t="str">
            <v>ARCHIVED</v>
          </cell>
          <cell r="O2764" t="b">
            <v>0</v>
          </cell>
          <cell r="P2764" t="str">
            <v>WISE SUCCESS(HK) TECHNOLOGY LIMITED</v>
          </cell>
          <cell r="Q2764">
            <v>0</v>
          </cell>
        </row>
        <row r="2765">
          <cell r="B2765" t="str">
            <v>AVN2-DVR</v>
          </cell>
          <cell r="C2765" t="str">
            <v>Roadmaster2 720P HD DVR Driving Dash Crash Cam Accident Recorder Front Camera</v>
          </cell>
          <cell r="D2765">
            <v>0.5</v>
          </cell>
          <cell r="E2765">
            <v>0.12</v>
          </cell>
          <cell r="F2765">
            <v>0.15</v>
          </cell>
          <cell r="G2765">
            <v>0.08</v>
          </cell>
          <cell r="H2765" t="str">
            <v>MASTEN</v>
          </cell>
          <cell r="I2765" t="str">
            <v>Navigation System</v>
          </cell>
          <cell r="J2765" t="str">
            <v>Navigation System</v>
          </cell>
          <cell r="K2765" t="str">
            <v>Archived</v>
          </cell>
          <cell r="L2765" t="str">
            <v>/</v>
          </cell>
          <cell r="M2765" t="str">
            <v>new</v>
          </cell>
          <cell r="N2765" t="str">
            <v>ARCHIVED</v>
          </cell>
          <cell r="O2765" t="b">
            <v>0</v>
          </cell>
          <cell r="P2765" t="str">
            <v>NA</v>
          </cell>
          <cell r="Q2765">
            <v>0</v>
          </cell>
        </row>
        <row r="2766">
          <cell r="B2766" t="str">
            <v>ROUNDING</v>
          </cell>
          <cell r="C2766" t="str">
            <v>Rounding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 t="str">
            <v>MASTEN</v>
          </cell>
          <cell r="I2766" t="str">
            <v>Miscellaneous</v>
          </cell>
          <cell r="J2766" t="str">
            <v>Miscellaneous</v>
          </cell>
          <cell r="K2766" t="str">
            <v>Archived</v>
          </cell>
          <cell r="L2766" t="str">
            <v>/</v>
          </cell>
          <cell r="M2766" t="str">
            <v>new</v>
          </cell>
          <cell r="N2766" t="str">
            <v>ARCHIVED</v>
          </cell>
          <cell r="O2766" t="b">
            <v>0</v>
          </cell>
          <cell r="P2766" t="str">
            <v>WISE SUCCESS(HK) TECHNOLOGY LIMITED</v>
          </cell>
          <cell r="Q2766">
            <v>0</v>
          </cell>
        </row>
        <row r="2767">
          <cell r="B2767" t="str">
            <v>RS6-04-B-FLIGHT-NOSEAT</v>
          </cell>
          <cell r="C2767" t="str">
            <v>RS6 Flight Simulator</v>
          </cell>
          <cell r="D2767">
            <v>60</v>
          </cell>
          <cell r="E2767">
            <v>0</v>
          </cell>
          <cell r="F2767">
            <v>0</v>
          </cell>
          <cell r="G2767">
            <v>0</v>
          </cell>
          <cell r="H2767" t="str">
            <v>Trak Racer</v>
          </cell>
          <cell r="I2767" t="str">
            <v>Simulators</v>
          </cell>
          <cell r="J2767" t="str">
            <v>Simulators - Bundles</v>
          </cell>
          <cell r="K2767" t="str">
            <v>NA</v>
          </cell>
          <cell r="L2767" t="str">
            <v>/</v>
          </cell>
          <cell r="M2767" t="str">
            <v>new</v>
          </cell>
          <cell r="N2767" t="str">
            <v>LIVE</v>
          </cell>
          <cell r="O2767" t="b">
            <v>0</v>
          </cell>
          <cell r="P2767" t="str">
            <v>NA</v>
          </cell>
          <cell r="Q2767">
            <v>0</v>
          </cell>
        </row>
        <row r="2768">
          <cell r="B2768" t="str">
            <v>RS6-04-B-SEAT4-FLIGHT</v>
          </cell>
          <cell r="C2768" t="str">
            <v>RS6 Flight Simulator</v>
          </cell>
          <cell r="D2768">
            <v>60</v>
          </cell>
          <cell r="E2768">
            <v>0</v>
          </cell>
          <cell r="F2768">
            <v>0</v>
          </cell>
          <cell r="G2768">
            <v>0</v>
          </cell>
          <cell r="H2768" t="str">
            <v>Trak Racer</v>
          </cell>
          <cell r="I2768" t="str">
            <v>Simulators</v>
          </cell>
          <cell r="J2768" t="str">
            <v>Simulators - Bundles</v>
          </cell>
          <cell r="K2768" t="str">
            <v>NA</v>
          </cell>
          <cell r="L2768" t="str">
            <v>/</v>
          </cell>
          <cell r="M2768" t="str">
            <v>new</v>
          </cell>
          <cell r="N2768" t="str">
            <v>LIVE</v>
          </cell>
          <cell r="O2768" t="b">
            <v>0</v>
          </cell>
          <cell r="P2768" t="str">
            <v>NA</v>
          </cell>
          <cell r="Q2768">
            <v>0</v>
          </cell>
        </row>
        <row r="2769">
          <cell r="B2769" t="str">
            <v>RS6-04-B-SEAT6-FLIGHT</v>
          </cell>
          <cell r="C2769" t="str">
            <v>RS6 Flight Simulator</v>
          </cell>
          <cell r="D2769">
            <v>60</v>
          </cell>
          <cell r="E2769">
            <v>0</v>
          </cell>
          <cell r="F2769">
            <v>0</v>
          </cell>
          <cell r="G2769">
            <v>0</v>
          </cell>
          <cell r="H2769" t="str">
            <v>Trak Racer</v>
          </cell>
          <cell r="I2769" t="str">
            <v>Simulators</v>
          </cell>
          <cell r="J2769" t="str">
            <v>Simulators - Bundles</v>
          </cell>
          <cell r="K2769" t="str">
            <v>NA</v>
          </cell>
          <cell r="L2769" t="str">
            <v>/</v>
          </cell>
          <cell r="M2769" t="str">
            <v>new</v>
          </cell>
          <cell r="N2769" t="str">
            <v>LIVE</v>
          </cell>
          <cell r="O2769" t="b">
            <v>0</v>
          </cell>
          <cell r="P2769" t="str">
            <v>NA</v>
          </cell>
          <cell r="Q2769">
            <v>0</v>
          </cell>
        </row>
        <row r="2770">
          <cell r="B2770" t="str">
            <v>RS6-FLT-S3</v>
          </cell>
          <cell r="C2770" t="str">
            <v>RS6 Flight Simulator with GT Seat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 t="str">
            <v>Trak Racer</v>
          </cell>
          <cell r="I2770" t="str">
            <v>Simulators</v>
          </cell>
          <cell r="J2770" t="str">
            <v>Simulators - Bundles</v>
          </cell>
          <cell r="K2770" t="str">
            <v>NA</v>
          </cell>
          <cell r="L2770" t="str">
            <v>/</v>
          </cell>
          <cell r="M2770" t="str">
            <v>new</v>
          </cell>
          <cell r="N2770" t="str">
            <v>LIVE</v>
          </cell>
          <cell r="O2770" t="b">
            <v>1</v>
          </cell>
          <cell r="P2770" t="str">
            <v>NA</v>
          </cell>
          <cell r="Q2770">
            <v>0</v>
          </cell>
        </row>
        <row r="2771">
          <cell r="B2771" t="str">
            <v>RS6-TM2FLT-S3</v>
          </cell>
          <cell r="C2771" t="str">
            <v>RS6 Flight Simulator with GT Seat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 t="str">
            <v>Trak Racer</v>
          </cell>
          <cell r="I2771" t="str">
            <v>Simulators</v>
          </cell>
          <cell r="J2771" t="str">
            <v>Simulators - Bundles</v>
          </cell>
          <cell r="K2771" t="str">
            <v>NA</v>
          </cell>
          <cell r="L2771" t="str">
            <v>/</v>
          </cell>
          <cell r="M2771" t="str">
            <v>new</v>
          </cell>
          <cell r="N2771" t="str">
            <v>LIVE</v>
          </cell>
          <cell r="O2771" t="b">
            <v>1</v>
          </cell>
          <cell r="P2771" t="str">
            <v>NA</v>
          </cell>
          <cell r="Q2771">
            <v>0</v>
          </cell>
        </row>
        <row r="2772">
          <cell r="B2772" t="str">
            <v>RS6-TM33FLT-S3-NZ</v>
          </cell>
          <cell r="C2772" t="str">
            <v>RS6 Flight Simulator with GT Seat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 t="str">
            <v>Trak Racer</v>
          </cell>
          <cell r="I2772" t="str">
            <v>Simulators</v>
          </cell>
          <cell r="J2772" t="str">
            <v>Simulators - Bundles</v>
          </cell>
          <cell r="K2772" t="str">
            <v>NA</v>
          </cell>
          <cell r="L2772" t="str">
            <v>/</v>
          </cell>
          <cell r="M2772" t="str">
            <v>new</v>
          </cell>
          <cell r="N2772" t="str">
            <v>ARCHIVED</v>
          </cell>
          <cell r="O2772" t="b">
            <v>1</v>
          </cell>
          <cell r="P2772" t="str">
            <v>NA</v>
          </cell>
          <cell r="Q2772">
            <v>0</v>
          </cell>
        </row>
        <row r="2773">
          <cell r="B2773" t="str">
            <v>RS6-TM32FLT-S3</v>
          </cell>
          <cell r="C2773" t="str">
            <v>RS6 Flight Simulator with GT Seat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 t="str">
            <v>Trak Racer</v>
          </cell>
          <cell r="I2773" t="str">
            <v>Simulators</v>
          </cell>
          <cell r="J2773" t="str">
            <v>Simulators - Bundles</v>
          </cell>
          <cell r="K2773" t="str">
            <v>NA</v>
          </cell>
          <cell r="L2773" t="str">
            <v>/</v>
          </cell>
          <cell r="M2773" t="str">
            <v>new</v>
          </cell>
          <cell r="N2773" t="str">
            <v>LIVE</v>
          </cell>
          <cell r="O2773" t="b">
            <v>1</v>
          </cell>
          <cell r="P2773" t="str">
            <v>NA</v>
          </cell>
          <cell r="Q2773">
            <v>0</v>
          </cell>
        </row>
        <row r="2774">
          <cell r="B2774" t="str">
            <v>RS6-TM32FLT-S3-NZ</v>
          </cell>
          <cell r="C2774" t="str">
            <v>RS6 Flight Simulator with GT Seat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 t="str">
            <v>Trak Racer</v>
          </cell>
          <cell r="I2774" t="str">
            <v>Simulators</v>
          </cell>
          <cell r="J2774" t="str">
            <v>Simulators - Bundles</v>
          </cell>
          <cell r="K2774" t="str">
            <v>NA</v>
          </cell>
          <cell r="L2774" t="str">
            <v>/</v>
          </cell>
          <cell r="M2774" t="str">
            <v>new</v>
          </cell>
          <cell r="N2774" t="str">
            <v>ARCHIVED</v>
          </cell>
          <cell r="O2774" t="b">
            <v>1</v>
          </cell>
          <cell r="P2774" t="str">
            <v>NA</v>
          </cell>
          <cell r="Q2774">
            <v>0</v>
          </cell>
        </row>
        <row r="2775">
          <cell r="B2775" t="str">
            <v>RS6-TM33FLT-S3</v>
          </cell>
          <cell r="C2775" t="str">
            <v>RS6 Flight Simulator with GT Seat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 t="str">
            <v>Trak Racer</v>
          </cell>
          <cell r="I2775" t="str">
            <v>Simulators</v>
          </cell>
          <cell r="J2775" t="str">
            <v>Simulators - Bundles</v>
          </cell>
          <cell r="K2775" t="str">
            <v>NA</v>
          </cell>
          <cell r="L2775" t="str">
            <v>/</v>
          </cell>
          <cell r="M2775" t="str">
            <v>new</v>
          </cell>
          <cell r="N2775" t="str">
            <v>LIVE</v>
          </cell>
          <cell r="O2775" t="b">
            <v>1</v>
          </cell>
          <cell r="P2775" t="str">
            <v>NA</v>
          </cell>
          <cell r="Q2775">
            <v>0</v>
          </cell>
        </row>
        <row r="2776">
          <cell r="B2776" t="str">
            <v>RS6-TM2FLT-S3-NZ</v>
          </cell>
          <cell r="C2776" t="str">
            <v>RS6 Flight Simulator with GT Seat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 t="str">
            <v>Trak Racer</v>
          </cell>
          <cell r="I2776" t="str">
            <v>Simulators</v>
          </cell>
          <cell r="J2776" t="str">
            <v>Simulators - Bundles</v>
          </cell>
          <cell r="K2776" t="str">
            <v>NA</v>
          </cell>
          <cell r="L2776" t="str">
            <v>/</v>
          </cell>
          <cell r="M2776" t="str">
            <v>new</v>
          </cell>
          <cell r="N2776" t="str">
            <v>ARCHIVED</v>
          </cell>
          <cell r="O2776" t="b">
            <v>1</v>
          </cell>
          <cell r="P2776" t="str">
            <v>NA</v>
          </cell>
          <cell r="Q2776">
            <v>0</v>
          </cell>
        </row>
        <row r="2777">
          <cell r="B2777" t="str">
            <v>RS6-FLT-S3-UK</v>
          </cell>
          <cell r="C2777" t="str">
            <v>RS6 Flight Simulator with GT Seat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 t="str">
            <v>Trak Racer</v>
          </cell>
          <cell r="I2777" t="str">
            <v>Simulators</v>
          </cell>
          <cell r="J2777" t="str">
            <v>Simulators - Bundles</v>
          </cell>
          <cell r="K2777" t="str">
            <v>NA</v>
          </cell>
          <cell r="L2777" t="str">
            <v>/</v>
          </cell>
          <cell r="M2777" t="str">
            <v>new</v>
          </cell>
          <cell r="N2777" t="str">
            <v>LIVE</v>
          </cell>
          <cell r="O2777" t="b">
            <v>1</v>
          </cell>
          <cell r="P2777" t="str">
            <v>NA</v>
          </cell>
          <cell r="Q2777">
            <v>0</v>
          </cell>
        </row>
        <row r="2778">
          <cell r="B2778" t="str">
            <v>RS6-FLT-S3-NZ</v>
          </cell>
          <cell r="C2778" t="str">
            <v>RS6 Flight Simulator with GT Seat</v>
          </cell>
          <cell r="D2778">
            <v>0</v>
          </cell>
          <cell r="E2778">
            <v>0</v>
          </cell>
          <cell r="F2778">
            <v>0</v>
          </cell>
          <cell r="G2778">
            <v>0</v>
          </cell>
          <cell r="H2778" t="str">
            <v>Trak Racer</v>
          </cell>
          <cell r="I2778" t="str">
            <v>Simulators</v>
          </cell>
          <cell r="J2778" t="str">
            <v>Simulators - Bundles</v>
          </cell>
          <cell r="K2778" t="str">
            <v>NA</v>
          </cell>
          <cell r="L2778" t="str">
            <v>/</v>
          </cell>
          <cell r="M2778" t="str">
            <v>new</v>
          </cell>
          <cell r="N2778" t="str">
            <v>ARCHIVED</v>
          </cell>
          <cell r="O2778" t="b">
            <v>1</v>
          </cell>
          <cell r="P2778" t="str">
            <v>NA</v>
          </cell>
          <cell r="Q2778">
            <v>0</v>
          </cell>
        </row>
        <row r="2779">
          <cell r="B2779" t="str">
            <v>RS6-TM2FLT-S3-UK</v>
          </cell>
          <cell r="C2779" t="str">
            <v>RS6 Flight Simulator with GT Seat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 t="str">
            <v>Trak Racer</v>
          </cell>
          <cell r="I2779" t="str">
            <v>Simulators</v>
          </cell>
          <cell r="J2779" t="str">
            <v>Simulators - Bundles</v>
          </cell>
          <cell r="K2779" t="str">
            <v>NA</v>
          </cell>
          <cell r="L2779" t="str">
            <v>/</v>
          </cell>
          <cell r="M2779" t="str">
            <v>new</v>
          </cell>
          <cell r="N2779" t="str">
            <v>LIVE</v>
          </cell>
          <cell r="O2779" t="b">
            <v>1</v>
          </cell>
          <cell r="P2779" t="str">
            <v>NA</v>
          </cell>
          <cell r="Q2779">
            <v>0</v>
          </cell>
        </row>
        <row r="2780">
          <cell r="B2780" t="str">
            <v>RS6-TM33FLT-S3-UK</v>
          </cell>
          <cell r="C2780" t="str">
            <v>RS6 Flight Simulator with GT Seat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 t="str">
            <v>Trak Racer</v>
          </cell>
          <cell r="I2780" t="str">
            <v>Simulators</v>
          </cell>
          <cell r="J2780" t="str">
            <v>Simulators - Bundles</v>
          </cell>
          <cell r="K2780" t="str">
            <v>NA</v>
          </cell>
          <cell r="L2780" t="str">
            <v>/</v>
          </cell>
          <cell r="M2780" t="str">
            <v>new</v>
          </cell>
          <cell r="N2780" t="str">
            <v>LIVE</v>
          </cell>
          <cell r="O2780" t="b">
            <v>1</v>
          </cell>
          <cell r="P2780" t="str">
            <v>NA</v>
          </cell>
          <cell r="Q2780">
            <v>0</v>
          </cell>
        </row>
        <row r="2781">
          <cell r="B2781" t="str">
            <v>RS6-TM32FLT-S3-UK</v>
          </cell>
          <cell r="C2781" t="str">
            <v>RS6 Flight Simulator with GT Seat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 t="str">
            <v>Trak Racer</v>
          </cell>
          <cell r="I2781" t="str">
            <v>Simulators</v>
          </cell>
          <cell r="J2781" t="str">
            <v>Simulators - Bundles</v>
          </cell>
          <cell r="K2781" t="str">
            <v>NA</v>
          </cell>
          <cell r="L2781" t="str">
            <v>/</v>
          </cell>
          <cell r="M2781" t="str">
            <v>new</v>
          </cell>
          <cell r="N2781" t="str">
            <v>LIVE</v>
          </cell>
          <cell r="O2781" t="b">
            <v>1</v>
          </cell>
          <cell r="P2781" t="str">
            <v>NA</v>
          </cell>
          <cell r="Q2781">
            <v>0</v>
          </cell>
        </row>
        <row r="2782">
          <cell r="B2782" t="str">
            <v>RS6-FLT-NS</v>
          </cell>
          <cell r="C2782" t="str">
            <v>RS6 Flight Simulator with No Seat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 t="str">
            <v>Trak Racer</v>
          </cell>
          <cell r="I2782" t="str">
            <v>Simulators</v>
          </cell>
          <cell r="J2782" t="str">
            <v>Simulators - Bundles</v>
          </cell>
          <cell r="K2782" t="str">
            <v>NA</v>
          </cell>
          <cell r="L2782" t="str">
            <v>/</v>
          </cell>
          <cell r="M2782" t="str">
            <v>new</v>
          </cell>
          <cell r="N2782" t="str">
            <v>LIVE</v>
          </cell>
          <cell r="O2782" t="b">
            <v>1</v>
          </cell>
          <cell r="P2782" t="str">
            <v>NA</v>
          </cell>
          <cell r="Q2782">
            <v>0</v>
          </cell>
        </row>
        <row r="2783">
          <cell r="B2783" t="str">
            <v>RS6-FLT-NS-UK</v>
          </cell>
          <cell r="C2783" t="str">
            <v>RS6 Flight Simulator with No Seat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 t="str">
            <v>Trak Racer</v>
          </cell>
          <cell r="I2783" t="str">
            <v>Simulators</v>
          </cell>
          <cell r="J2783" t="str">
            <v>Simulators - Bundles</v>
          </cell>
          <cell r="K2783" t="str">
            <v>NA</v>
          </cell>
          <cell r="L2783" t="str">
            <v>/</v>
          </cell>
          <cell r="M2783" t="str">
            <v>new</v>
          </cell>
          <cell r="N2783" t="str">
            <v>LIVE</v>
          </cell>
          <cell r="O2783" t="b">
            <v>1</v>
          </cell>
          <cell r="P2783" t="str">
            <v>NA</v>
          </cell>
          <cell r="Q2783">
            <v>0</v>
          </cell>
        </row>
        <row r="2784">
          <cell r="B2784" t="str">
            <v>RS6-FLT-NS-AE</v>
          </cell>
          <cell r="C2784" t="str">
            <v>RS6 Flight Simulator with No Seat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 t="str">
            <v>Trak Racer</v>
          </cell>
          <cell r="I2784" t="str">
            <v>Simulators</v>
          </cell>
          <cell r="J2784" t="str">
            <v>Simulators - Bundles</v>
          </cell>
          <cell r="K2784" t="str">
            <v>NA</v>
          </cell>
          <cell r="L2784" t="str">
            <v>/</v>
          </cell>
          <cell r="M2784" t="str">
            <v>new</v>
          </cell>
          <cell r="N2784" t="str">
            <v>ARCHIVED</v>
          </cell>
          <cell r="O2784" t="b">
            <v>1</v>
          </cell>
          <cell r="P2784" t="str">
            <v>NA</v>
          </cell>
          <cell r="Q2784">
            <v>0</v>
          </cell>
        </row>
        <row r="2785">
          <cell r="B2785" t="str">
            <v>RS6-FLT-NS-NZ</v>
          </cell>
          <cell r="C2785" t="str">
            <v>RS6 Flight Simulator with No Seat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 t="str">
            <v>Trak Racer</v>
          </cell>
          <cell r="I2785" t="str">
            <v>Simulators</v>
          </cell>
          <cell r="J2785" t="str">
            <v>Simulators - Bundles</v>
          </cell>
          <cell r="K2785" t="str">
            <v>NA</v>
          </cell>
          <cell r="L2785" t="str">
            <v>/</v>
          </cell>
          <cell r="M2785" t="str">
            <v>new</v>
          </cell>
          <cell r="N2785" t="str">
            <v>LIVE</v>
          </cell>
          <cell r="O2785" t="b">
            <v>1</v>
          </cell>
          <cell r="P2785" t="str">
            <v>NA</v>
          </cell>
          <cell r="Q2785">
            <v>0</v>
          </cell>
        </row>
        <row r="2786">
          <cell r="B2786" t="str">
            <v>RS6-FLT-NS-AU</v>
          </cell>
          <cell r="C2786" t="str">
            <v>RS6 Flight Simulator with No Seat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 t="str">
            <v>Trak Racer</v>
          </cell>
          <cell r="I2786" t="str">
            <v>Simulators</v>
          </cell>
          <cell r="J2786" t="str">
            <v>Simulators - Bundles</v>
          </cell>
          <cell r="K2786" t="str">
            <v>NA</v>
          </cell>
          <cell r="L2786" t="str">
            <v>/</v>
          </cell>
          <cell r="M2786" t="str">
            <v>new</v>
          </cell>
          <cell r="N2786" t="str">
            <v>LIVE</v>
          </cell>
          <cell r="O2786" t="b">
            <v>1</v>
          </cell>
          <cell r="P2786" t="str">
            <v>NA</v>
          </cell>
          <cell r="Q2786">
            <v>0</v>
          </cell>
        </row>
        <row r="2787">
          <cell r="B2787" t="str">
            <v>RS6-FLT-S4-AE</v>
          </cell>
          <cell r="C2787" t="str">
            <v>RS6 Flight Simulator with Rally Seat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 t="str">
            <v>Trak Racer</v>
          </cell>
          <cell r="I2787" t="str">
            <v>Simulators</v>
          </cell>
          <cell r="J2787" t="str">
            <v>Simulators - Bundles</v>
          </cell>
          <cell r="K2787" t="str">
            <v>NA</v>
          </cell>
          <cell r="L2787" t="str">
            <v>/</v>
          </cell>
          <cell r="M2787" t="str">
            <v>new</v>
          </cell>
          <cell r="N2787" t="str">
            <v>ARCHIVED</v>
          </cell>
          <cell r="O2787" t="b">
            <v>1</v>
          </cell>
          <cell r="P2787" t="str">
            <v>NA</v>
          </cell>
          <cell r="Q2787">
            <v>0</v>
          </cell>
        </row>
        <row r="2788">
          <cell r="B2788" t="str">
            <v>RS6-FLT-S4-AU</v>
          </cell>
          <cell r="C2788" t="str">
            <v>RS6 Flight Simulator with Rally Seat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 t="str">
            <v>Trak Racer</v>
          </cell>
          <cell r="I2788" t="str">
            <v>Simulators</v>
          </cell>
          <cell r="J2788" t="str">
            <v>Simulators - Bundles</v>
          </cell>
          <cell r="K2788" t="str">
            <v>NA</v>
          </cell>
          <cell r="L2788" t="str">
            <v>/</v>
          </cell>
          <cell r="M2788" t="str">
            <v>new</v>
          </cell>
          <cell r="N2788" t="str">
            <v>LIVE</v>
          </cell>
          <cell r="O2788" t="b">
            <v>1</v>
          </cell>
          <cell r="P2788" t="str">
            <v>NA</v>
          </cell>
          <cell r="Q2788">
            <v>0</v>
          </cell>
        </row>
        <row r="2789">
          <cell r="B2789" t="str">
            <v>RS6-FLT-S4</v>
          </cell>
          <cell r="C2789" t="str">
            <v>RS6 Flight Simulator with Rally Seat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 t="str">
            <v>Trak Racer</v>
          </cell>
          <cell r="I2789" t="str">
            <v>Simulators</v>
          </cell>
          <cell r="J2789" t="str">
            <v>Simulators - Bundles</v>
          </cell>
          <cell r="K2789" t="str">
            <v>NA</v>
          </cell>
          <cell r="L2789" t="str">
            <v>/</v>
          </cell>
          <cell r="M2789" t="str">
            <v>new</v>
          </cell>
          <cell r="N2789" t="str">
            <v>LIVE</v>
          </cell>
          <cell r="O2789" t="b">
            <v>1</v>
          </cell>
          <cell r="P2789" t="str">
            <v>NA</v>
          </cell>
          <cell r="Q2789">
            <v>0</v>
          </cell>
        </row>
        <row r="2790">
          <cell r="B2790" t="str">
            <v>RS6-TM2FLT-S4</v>
          </cell>
          <cell r="C2790" t="str">
            <v>RS6 Flight Simulator with Rally Seat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 t="str">
            <v>Trak Racer</v>
          </cell>
          <cell r="I2790" t="str">
            <v>Simulators</v>
          </cell>
          <cell r="J2790" t="str">
            <v>Simulators - Bundles</v>
          </cell>
          <cell r="K2790" t="str">
            <v>NA</v>
          </cell>
          <cell r="L2790" t="str">
            <v>/</v>
          </cell>
          <cell r="M2790" t="str">
            <v>new</v>
          </cell>
          <cell r="N2790" t="str">
            <v>LIVE</v>
          </cell>
          <cell r="O2790" t="b">
            <v>1</v>
          </cell>
          <cell r="P2790" t="str">
            <v>NA</v>
          </cell>
          <cell r="Q2790">
            <v>0</v>
          </cell>
        </row>
        <row r="2791">
          <cell r="B2791" t="str">
            <v>RS6-TM33FLT-S4-NZ</v>
          </cell>
          <cell r="C2791" t="str">
            <v>RS6 Flight Simulator with Rally Seat</v>
          </cell>
          <cell r="D2791">
            <v>0</v>
          </cell>
          <cell r="E2791">
            <v>0</v>
          </cell>
          <cell r="F2791">
            <v>0</v>
          </cell>
          <cell r="G2791">
            <v>0</v>
          </cell>
          <cell r="H2791" t="str">
            <v>Trak Racer</v>
          </cell>
          <cell r="I2791" t="str">
            <v>Simulators</v>
          </cell>
          <cell r="J2791" t="str">
            <v>Simulators - Bundles</v>
          </cell>
          <cell r="K2791" t="str">
            <v>NA</v>
          </cell>
          <cell r="L2791" t="str">
            <v>/</v>
          </cell>
          <cell r="M2791" t="str">
            <v>new</v>
          </cell>
          <cell r="N2791" t="str">
            <v>LIVE</v>
          </cell>
          <cell r="O2791" t="b">
            <v>1</v>
          </cell>
          <cell r="P2791" t="str">
            <v>NA</v>
          </cell>
          <cell r="Q2791">
            <v>0</v>
          </cell>
        </row>
        <row r="2792">
          <cell r="B2792" t="str">
            <v>RS6-TM32FLT-S4</v>
          </cell>
          <cell r="C2792" t="str">
            <v>RS6 Flight Simulator with Rally Seat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 t="str">
            <v>Trak Racer</v>
          </cell>
          <cell r="I2792" t="str">
            <v>Simulators</v>
          </cell>
          <cell r="J2792" t="str">
            <v>Simulators - Bundles</v>
          </cell>
          <cell r="K2792" t="str">
            <v>NA</v>
          </cell>
          <cell r="L2792" t="str">
            <v>/</v>
          </cell>
          <cell r="M2792" t="str">
            <v>new</v>
          </cell>
          <cell r="N2792" t="str">
            <v>LIVE</v>
          </cell>
          <cell r="O2792" t="b">
            <v>1</v>
          </cell>
          <cell r="P2792" t="str">
            <v>NA</v>
          </cell>
          <cell r="Q2792">
            <v>0</v>
          </cell>
        </row>
        <row r="2793">
          <cell r="B2793" t="str">
            <v>RS6-TM32FLT-S4-NZ</v>
          </cell>
          <cell r="C2793" t="str">
            <v>RS6 Flight Simulator with Rally Seat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 t="str">
            <v>Trak Racer</v>
          </cell>
          <cell r="I2793" t="str">
            <v>Simulators</v>
          </cell>
          <cell r="J2793" t="str">
            <v>Simulators - Bundles</v>
          </cell>
          <cell r="K2793" t="str">
            <v>NA</v>
          </cell>
          <cell r="L2793" t="str">
            <v>/</v>
          </cell>
          <cell r="M2793" t="str">
            <v>new</v>
          </cell>
          <cell r="N2793" t="str">
            <v>LIVE</v>
          </cell>
          <cell r="O2793" t="b">
            <v>1</v>
          </cell>
          <cell r="P2793" t="str">
            <v>NA</v>
          </cell>
          <cell r="Q2793">
            <v>0</v>
          </cell>
        </row>
        <row r="2794">
          <cell r="B2794" t="str">
            <v>RS6-TM33FLT-S4</v>
          </cell>
          <cell r="C2794" t="str">
            <v>RS6 Flight Simulator with Rally Seat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 t="str">
            <v>Trak Racer</v>
          </cell>
          <cell r="I2794" t="str">
            <v>Simulators</v>
          </cell>
          <cell r="J2794" t="str">
            <v>Simulators - Bundles</v>
          </cell>
          <cell r="K2794" t="str">
            <v>NA</v>
          </cell>
          <cell r="L2794" t="str">
            <v>/</v>
          </cell>
          <cell r="M2794" t="str">
            <v>new</v>
          </cell>
          <cell r="N2794" t="str">
            <v>LIVE</v>
          </cell>
          <cell r="O2794" t="b">
            <v>1</v>
          </cell>
          <cell r="P2794" t="str">
            <v>NA</v>
          </cell>
          <cell r="Q2794">
            <v>0</v>
          </cell>
        </row>
        <row r="2795">
          <cell r="B2795" t="str">
            <v>RS6-TM2FLT-S4-NZ</v>
          </cell>
          <cell r="C2795" t="str">
            <v>RS6 Flight Simulator with Rally Seat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 t="str">
            <v>Trak Racer</v>
          </cell>
          <cell r="I2795" t="str">
            <v>Simulators</v>
          </cell>
          <cell r="J2795" t="str">
            <v>Simulators - Bundles</v>
          </cell>
          <cell r="K2795" t="str">
            <v>NA</v>
          </cell>
          <cell r="L2795" t="str">
            <v>/</v>
          </cell>
          <cell r="M2795" t="str">
            <v>new</v>
          </cell>
          <cell r="N2795" t="str">
            <v>LIVE</v>
          </cell>
          <cell r="O2795" t="b">
            <v>1</v>
          </cell>
          <cell r="P2795" t="str">
            <v>NA</v>
          </cell>
          <cell r="Q2795">
            <v>0</v>
          </cell>
        </row>
        <row r="2796">
          <cell r="B2796" t="str">
            <v>RS6-FLT-S4-UK</v>
          </cell>
          <cell r="C2796" t="str">
            <v>RS6 Flight Simulator with Rally Seat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 t="str">
            <v>Trak Racer</v>
          </cell>
          <cell r="I2796" t="str">
            <v>Simulators</v>
          </cell>
          <cell r="J2796" t="str">
            <v>Simulators - Bundles</v>
          </cell>
          <cell r="K2796" t="str">
            <v>NA</v>
          </cell>
          <cell r="L2796" t="str">
            <v>/</v>
          </cell>
          <cell r="M2796" t="str">
            <v>new</v>
          </cell>
          <cell r="N2796" t="str">
            <v>LIVE</v>
          </cell>
          <cell r="O2796" t="b">
            <v>1</v>
          </cell>
          <cell r="P2796" t="str">
            <v>NA</v>
          </cell>
          <cell r="Q2796">
            <v>0</v>
          </cell>
        </row>
        <row r="2797">
          <cell r="B2797" t="str">
            <v>RS6-FLT-S4-NZ</v>
          </cell>
          <cell r="C2797" t="str">
            <v>RS6 Flight Simulator with Rally Seat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 t="str">
            <v>Trak Racer</v>
          </cell>
          <cell r="I2797" t="str">
            <v>Simulators</v>
          </cell>
          <cell r="J2797" t="str">
            <v>Simulators - Bundles</v>
          </cell>
          <cell r="K2797" t="str">
            <v>NA</v>
          </cell>
          <cell r="L2797" t="str">
            <v>/</v>
          </cell>
          <cell r="M2797" t="str">
            <v>new</v>
          </cell>
          <cell r="N2797" t="str">
            <v>LIVE</v>
          </cell>
          <cell r="O2797" t="b">
            <v>1</v>
          </cell>
          <cell r="P2797" t="str">
            <v>NA</v>
          </cell>
          <cell r="Q2797">
            <v>0</v>
          </cell>
        </row>
        <row r="2798">
          <cell r="B2798" t="str">
            <v>RS6-TM2FLT-S4-UK</v>
          </cell>
          <cell r="C2798" t="str">
            <v>RS6 Flight Simulator with Rally Seat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 t="str">
            <v>Trak Racer</v>
          </cell>
          <cell r="I2798" t="str">
            <v>Simulators</v>
          </cell>
          <cell r="J2798" t="str">
            <v>Simulators - Bundles</v>
          </cell>
          <cell r="K2798" t="str">
            <v>NA</v>
          </cell>
          <cell r="L2798" t="str">
            <v>/</v>
          </cell>
          <cell r="M2798" t="str">
            <v>new</v>
          </cell>
          <cell r="N2798" t="str">
            <v>LIVE</v>
          </cell>
          <cell r="O2798" t="b">
            <v>1</v>
          </cell>
          <cell r="P2798" t="str">
            <v>NA</v>
          </cell>
          <cell r="Q2798">
            <v>0</v>
          </cell>
        </row>
        <row r="2799">
          <cell r="B2799" t="str">
            <v>RS6-TM33FLT-S4-UK</v>
          </cell>
          <cell r="C2799" t="str">
            <v>RS6 Flight Simulator with Rally Seat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 t="str">
            <v>Trak Racer</v>
          </cell>
          <cell r="I2799" t="str">
            <v>Simulators</v>
          </cell>
          <cell r="J2799" t="str">
            <v>Simulators - Bundles</v>
          </cell>
          <cell r="K2799" t="str">
            <v>NA</v>
          </cell>
          <cell r="L2799" t="str">
            <v>/</v>
          </cell>
          <cell r="M2799" t="str">
            <v>new</v>
          </cell>
          <cell r="N2799" t="str">
            <v>LIVE</v>
          </cell>
          <cell r="O2799" t="b">
            <v>1</v>
          </cell>
          <cell r="P2799" t="str">
            <v>NA</v>
          </cell>
          <cell r="Q2799">
            <v>0</v>
          </cell>
        </row>
        <row r="2800">
          <cell r="B2800" t="str">
            <v>RS6-TM32FLT-S4-UK</v>
          </cell>
          <cell r="C2800" t="str">
            <v>RS6 Flight Simulator with Rally Seat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 t="str">
            <v>Trak Racer</v>
          </cell>
          <cell r="I2800" t="str">
            <v>Simulators</v>
          </cell>
          <cell r="J2800" t="str">
            <v>Simulators - Bundles</v>
          </cell>
          <cell r="K2800" t="str">
            <v>NA</v>
          </cell>
          <cell r="L2800" t="str">
            <v>/</v>
          </cell>
          <cell r="M2800" t="str">
            <v>new</v>
          </cell>
          <cell r="N2800" t="str">
            <v>LIVE</v>
          </cell>
          <cell r="O2800" t="b">
            <v>1</v>
          </cell>
          <cell r="P2800" t="str">
            <v>NA</v>
          </cell>
          <cell r="Q2800">
            <v>0</v>
          </cell>
        </row>
        <row r="2801">
          <cell r="B2801" t="str">
            <v>RS6-FLT-S6</v>
          </cell>
          <cell r="C2801" t="str">
            <v>RS6 Flight Simulator with Recline Seat (Black with Red trim)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 t="str">
            <v>Trak Racer</v>
          </cell>
          <cell r="I2801" t="str">
            <v>Simulators</v>
          </cell>
          <cell r="J2801" t="str">
            <v>Simulators - Bundles</v>
          </cell>
          <cell r="K2801" t="str">
            <v>NA</v>
          </cell>
          <cell r="L2801" t="str">
            <v>/</v>
          </cell>
          <cell r="M2801" t="str">
            <v>new</v>
          </cell>
          <cell r="N2801" t="str">
            <v>LIVE</v>
          </cell>
          <cell r="O2801" t="b">
            <v>1</v>
          </cell>
          <cell r="P2801" t="str">
            <v>NA</v>
          </cell>
          <cell r="Q2801">
            <v>0</v>
          </cell>
        </row>
        <row r="2802">
          <cell r="B2802" t="str">
            <v>RS6-TM2FLT-S6</v>
          </cell>
          <cell r="C2802" t="str">
            <v>RS6 Flight Simulator with Recline Seat (Black with Red trim)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 t="str">
            <v>Trak Racer</v>
          </cell>
          <cell r="I2802" t="str">
            <v>Simulators</v>
          </cell>
          <cell r="J2802" t="str">
            <v>Simulators - Bundles</v>
          </cell>
          <cell r="K2802" t="str">
            <v>NA</v>
          </cell>
          <cell r="L2802" t="str">
            <v>/</v>
          </cell>
          <cell r="M2802" t="str">
            <v>new</v>
          </cell>
          <cell r="N2802" t="str">
            <v>LIVE</v>
          </cell>
          <cell r="O2802" t="b">
            <v>1</v>
          </cell>
          <cell r="P2802" t="str">
            <v>NA</v>
          </cell>
          <cell r="Q2802">
            <v>0</v>
          </cell>
        </row>
        <row r="2803">
          <cell r="B2803" t="str">
            <v>RS6-FLT-S6-AU</v>
          </cell>
          <cell r="C2803" t="str">
            <v>RS6 Flight Simulator with Recline Seat (Black with Red trim)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 t="str">
            <v>Trak Racer</v>
          </cell>
          <cell r="I2803" t="str">
            <v>Simulators</v>
          </cell>
          <cell r="J2803" t="str">
            <v>Simulators - Bundles</v>
          </cell>
          <cell r="K2803" t="str">
            <v>NA</v>
          </cell>
          <cell r="L2803" t="str">
            <v>/</v>
          </cell>
          <cell r="M2803" t="str">
            <v>new</v>
          </cell>
          <cell r="N2803" t="str">
            <v>LIVE</v>
          </cell>
          <cell r="O2803" t="b">
            <v>1</v>
          </cell>
          <cell r="P2803" t="str">
            <v>NA</v>
          </cell>
          <cell r="Q2803">
            <v>0</v>
          </cell>
        </row>
        <row r="2804">
          <cell r="B2804" t="str">
            <v>RS6-TM32FLT-S6</v>
          </cell>
          <cell r="C2804" t="str">
            <v>RS6 Flight Simulator with Recline Seat (Black with Red trim)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 t="str">
            <v>Trak Racer</v>
          </cell>
          <cell r="I2804" t="str">
            <v>Simulators</v>
          </cell>
          <cell r="J2804" t="str">
            <v>Simulators - Bundles</v>
          </cell>
          <cell r="K2804" t="str">
            <v>NA</v>
          </cell>
          <cell r="L2804" t="str">
            <v>/</v>
          </cell>
          <cell r="M2804" t="str">
            <v>new</v>
          </cell>
          <cell r="N2804" t="str">
            <v>LIVE</v>
          </cell>
          <cell r="O2804" t="b">
            <v>1</v>
          </cell>
          <cell r="P2804" t="str">
            <v>NA</v>
          </cell>
          <cell r="Q2804">
            <v>0</v>
          </cell>
        </row>
        <row r="2805">
          <cell r="B2805" t="str">
            <v>RS6-TM33FLT-S6-NZ</v>
          </cell>
          <cell r="C2805" t="str">
            <v>RS6 Flight Simulator with Recline Seat (Black with Red trim)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 t="str">
            <v>Trak Racer</v>
          </cell>
          <cell r="I2805" t="str">
            <v>Simulators</v>
          </cell>
          <cell r="J2805" t="str">
            <v>Simulators - Bundles</v>
          </cell>
          <cell r="K2805" t="str">
            <v>NA</v>
          </cell>
          <cell r="L2805" t="str">
            <v>/</v>
          </cell>
          <cell r="M2805" t="str">
            <v>new</v>
          </cell>
          <cell r="N2805" t="str">
            <v>LIVE</v>
          </cell>
          <cell r="O2805" t="b">
            <v>1</v>
          </cell>
          <cell r="P2805" t="str">
            <v>NA</v>
          </cell>
          <cell r="Q2805">
            <v>0</v>
          </cell>
        </row>
        <row r="2806">
          <cell r="B2806" t="str">
            <v>RS6-TM33FLT-S6</v>
          </cell>
          <cell r="C2806" t="str">
            <v>RS6 Flight Simulator with Recline Seat (Black with Red trim)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 t="str">
            <v>Trak Racer</v>
          </cell>
          <cell r="I2806" t="str">
            <v>Simulators</v>
          </cell>
          <cell r="J2806" t="str">
            <v>Simulators - Bundles</v>
          </cell>
          <cell r="K2806" t="str">
            <v>NA</v>
          </cell>
          <cell r="L2806" t="str">
            <v>/</v>
          </cell>
          <cell r="M2806" t="str">
            <v>new</v>
          </cell>
          <cell r="N2806" t="str">
            <v>LIVE</v>
          </cell>
          <cell r="O2806" t="b">
            <v>1</v>
          </cell>
          <cell r="P2806" t="str">
            <v>NA</v>
          </cell>
          <cell r="Q2806">
            <v>0</v>
          </cell>
        </row>
        <row r="2807">
          <cell r="B2807" t="str">
            <v>RS6-TM32FLT-S6-NZ</v>
          </cell>
          <cell r="C2807" t="str">
            <v>RS6 Flight Simulator with Recline Seat (Black with Red trim)</v>
          </cell>
          <cell r="D2807">
            <v>0</v>
          </cell>
          <cell r="E2807">
            <v>0</v>
          </cell>
          <cell r="F2807">
            <v>0</v>
          </cell>
          <cell r="G2807">
            <v>0</v>
          </cell>
          <cell r="H2807" t="str">
            <v>Trak Racer</v>
          </cell>
          <cell r="I2807" t="str">
            <v>Simulators</v>
          </cell>
          <cell r="J2807" t="str">
            <v>Simulators - Bundles</v>
          </cell>
          <cell r="K2807" t="str">
            <v>NA</v>
          </cell>
          <cell r="L2807" t="str">
            <v>/</v>
          </cell>
          <cell r="M2807" t="str">
            <v>new</v>
          </cell>
          <cell r="N2807" t="str">
            <v>LIVE</v>
          </cell>
          <cell r="O2807" t="b">
            <v>1</v>
          </cell>
          <cell r="P2807" t="str">
            <v>NA</v>
          </cell>
          <cell r="Q2807">
            <v>0</v>
          </cell>
        </row>
        <row r="2808">
          <cell r="B2808" t="str">
            <v>RS6-FLT-S6-UK</v>
          </cell>
          <cell r="C2808" t="str">
            <v>RS6 Flight Simulator with Recline Seat (Black with Red trim)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 t="str">
            <v>Trak Racer</v>
          </cell>
          <cell r="I2808" t="str">
            <v>Simulators</v>
          </cell>
          <cell r="J2808" t="str">
            <v>Simulators - Bundles</v>
          </cell>
          <cell r="K2808" t="str">
            <v>NA</v>
          </cell>
          <cell r="L2808" t="str">
            <v>/</v>
          </cell>
          <cell r="M2808" t="str">
            <v>new</v>
          </cell>
          <cell r="N2808" t="str">
            <v>LIVE</v>
          </cell>
          <cell r="O2808" t="b">
            <v>1</v>
          </cell>
          <cell r="P2808" t="str">
            <v>NA</v>
          </cell>
          <cell r="Q2808">
            <v>0</v>
          </cell>
        </row>
        <row r="2809">
          <cell r="B2809" t="str">
            <v>RS6-TM2FLT-S6-NZ</v>
          </cell>
          <cell r="C2809" t="str">
            <v>RS6 Flight Simulator with Recline Seat (Black with Red trim)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 t="str">
            <v>Trak Racer</v>
          </cell>
          <cell r="I2809" t="str">
            <v>Simulators</v>
          </cell>
          <cell r="J2809" t="str">
            <v>Simulators - Bundles</v>
          </cell>
          <cell r="K2809" t="str">
            <v>NA</v>
          </cell>
          <cell r="L2809" t="str">
            <v>/</v>
          </cell>
          <cell r="M2809" t="str">
            <v>new</v>
          </cell>
          <cell r="N2809" t="str">
            <v>LIVE</v>
          </cell>
          <cell r="O2809" t="b">
            <v>1</v>
          </cell>
          <cell r="P2809" t="str">
            <v>NA</v>
          </cell>
          <cell r="Q2809">
            <v>0</v>
          </cell>
        </row>
        <row r="2810">
          <cell r="B2810" t="str">
            <v>RS6-TM2FLT-S6-UK</v>
          </cell>
          <cell r="C2810" t="str">
            <v>RS6 Flight Simulator with Recline Seat (Black with Red trim)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 t="str">
            <v>Trak Racer</v>
          </cell>
          <cell r="I2810" t="str">
            <v>Simulators</v>
          </cell>
          <cell r="J2810" t="str">
            <v>Simulators - Bundles</v>
          </cell>
          <cell r="K2810" t="str">
            <v>NA</v>
          </cell>
          <cell r="L2810" t="str">
            <v>/</v>
          </cell>
          <cell r="M2810" t="str">
            <v>new</v>
          </cell>
          <cell r="N2810" t="str">
            <v>LIVE</v>
          </cell>
          <cell r="O2810" t="b">
            <v>1</v>
          </cell>
          <cell r="P2810" t="str">
            <v>NA</v>
          </cell>
          <cell r="Q2810">
            <v>0</v>
          </cell>
        </row>
        <row r="2811">
          <cell r="B2811" t="str">
            <v>RS6-FLT-S6-NZ</v>
          </cell>
          <cell r="C2811" t="str">
            <v>RS6 Flight Simulator with Recline Seat (Black with Red trim)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 t="str">
            <v>Trak Racer</v>
          </cell>
          <cell r="I2811" t="str">
            <v>Simulators</v>
          </cell>
          <cell r="J2811" t="str">
            <v>Simulators - Bundles</v>
          </cell>
          <cell r="K2811" t="str">
            <v>NA</v>
          </cell>
          <cell r="L2811" t="str">
            <v>/</v>
          </cell>
          <cell r="M2811" t="str">
            <v>new</v>
          </cell>
          <cell r="N2811" t="str">
            <v>LIVE</v>
          </cell>
          <cell r="O2811" t="b">
            <v>1</v>
          </cell>
          <cell r="P2811" t="str">
            <v>NA</v>
          </cell>
          <cell r="Q2811">
            <v>0</v>
          </cell>
        </row>
        <row r="2812">
          <cell r="B2812" t="str">
            <v>RS6-TM32FLT-S6-UK</v>
          </cell>
          <cell r="C2812" t="str">
            <v>RS6 Flight Simulator with Recline Seat (Black with Red trim)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 t="str">
            <v>Trak Racer</v>
          </cell>
          <cell r="I2812" t="str">
            <v>Simulators</v>
          </cell>
          <cell r="J2812" t="str">
            <v>Simulators - Bundles</v>
          </cell>
          <cell r="K2812" t="str">
            <v>NA</v>
          </cell>
          <cell r="L2812" t="str">
            <v>/</v>
          </cell>
          <cell r="M2812" t="str">
            <v>new</v>
          </cell>
          <cell r="N2812" t="str">
            <v>LIVE</v>
          </cell>
          <cell r="O2812" t="b">
            <v>1</v>
          </cell>
          <cell r="P2812" t="str">
            <v>NA</v>
          </cell>
          <cell r="Q2812">
            <v>0</v>
          </cell>
        </row>
        <row r="2813">
          <cell r="B2813" t="str">
            <v>SP-M2SM</v>
          </cell>
          <cell r="C2813" t="str">
            <v>RS6 MACH 2 Black Front End Upgrade for RS6 Mach 1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 t="str">
            <v>Trak Racer</v>
          </cell>
          <cell r="I2813" t="str">
            <v>Addons</v>
          </cell>
          <cell r="J2813" t="str">
            <v>Addons</v>
          </cell>
          <cell r="K2813" t="str">
            <v>Archived</v>
          </cell>
          <cell r="L2813" t="str">
            <v>/</v>
          </cell>
          <cell r="M2813" t="str">
            <v>new</v>
          </cell>
          <cell r="N2813" t="str">
            <v>ARCHIVED</v>
          </cell>
          <cell r="O2813" t="b">
            <v>0</v>
          </cell>
          <cell r="P2813" t="str">
            <v>Hunan Lang Le Technology Co., Ltd</v>
          </cell>
          <cell r="Q2813">
            <v>0</v>
          </cell>
        </row>
        <row r="2814">
          <cell r="B2814" t="str">
            <v>RS6-05-B-PART1</v>
          </cell>
          <cell r="C2814" t="str">
            <v>RS6 Mach 5 Black Gaming Cockpit - Part 1</v>
          </cell>
          <cell r="D2814">
            <v>8.3000000000000007</v>
          </cell>
          <cell r="E2814">
            <v>10.5</v>
          </cell>
          <cell r="F2814">
            <v>37.5</v>
          </cell>
          <cell r="G2814">
            <v>43.5</v>
          </cell>
          <cell r="H2814" t="str">
            <v>Trak Racer</v>
          </cell>
          <cell r="I2814" t="str">
            <v>Simulators | Component</v>
          </cell>
          <cell r="J2814" t="str">
            <v>Simulators - Component</v>
          </cell>
          <cell r="K2814" t="str">
            <v>Live</v>
          </cell>
          <cell r="L2814" t="str">
            <v>RS6-06-B-PART1</v>
          </cell>
          <cell r="M2814" t="str">
            <v>new</v>
          </cell>
          <cell r="N2814" t="str">
            <v>LIVE</v>
          </cell>
          <cell r="O2814" t="b">
            <v>0</v>
          </cell>
          <cell r="P2814" t="str">
            <v>Xiamen Trak Racer Industry and Trade Co., Ltd</v>
          </cell>
          <cell r="Q2814">
            <v>131.69</v>
          </cell>
        </row>
        <row r="2815">
          <cell r="B2815" t="str">
            <v>RS6-05-B-PART2</v>
          </cell>
          <cell r="C2815" t="str">
            <v>RS6 Mach 5 Black Gaming Cockpit - Part 2</v>
          </cell>
          <cell r="D2815">
            <v>29.6</v>
          </cell>
          <cell r="E2815">
            <v>42.7</v>
          </cell>
          <cell r="F2815">
            <v>65.599999999999994</v>
          </cell>
          <cell r="G2815">
            <v>78.7</v>
          </cell>
          <cell r="H2815" t="str">
            <v>Trak Racer</v>
          </cell>
          <cell r="I2815" t="str">
            <v>Simulators | Component</v>
          </cell>
          <cell r="J2815" t="str">
            <v>Simulators - Component</v>
          </cell>
          <cell r="K2815" t="str">
            <v>Live</v>
          </cell>
          <cell r="L2815" t="str">
            <v>RS6-06-B-PART2</v>
          </cell>
          <cell r="M2815" t="str">
            <v>new</v>
          </cell>
          <cell r="N2815" t="str">
            <v>LIVE</v>
          </cell>
          <cell r="O2815" t="b">
            <v>0</v>
          </cell>
          <cell r="P2815" t="str">
            <v>Xiamen Trak Racer Industry and Trade Co., Ltd</v>
          </cell>
          <cell r="Q2815">
            <v>125.89830000000001</v>
          </cell>
        </row>
        <row r="2816">
          <cell r="B2816" t="str">
            <v>RS6-06-B-PART1</v>
          </cell>
          <cell r="C2816" t="str">
            <v>RS6 Racing Cockpit - Part 1</v>
          </cell>
          <cell r="D2816">
            <v>8.3000000000000007</v>
          </cell>
          <cell r="E2816">
            <v>10.5</v>
          </cell>
          <cell r="F2816">
            <v>37.5</v>
          </cell>
          <cell r="G2816">
            <v>43.5</v>
          </cell>
          <cell r="H2816" t="str">
            <v>Trak Racer</v>
          </cell>
          <cell r="I2816" t="str">
            <v>Simulators | Component</v>
          </cell>
          <cell r="J2816" t="str">
            <v>Simulators - Component</v>
          </cell>
          <cell r="K2816" t="str">
            <v>Live</v>
          </cell>
          <cell r="L2816" t="str">
            <v>RS6-07-B-PART1</v>
          </cell>
          <cell r="M2816" t="str">
            <v>new</v>
          </cell>
          <cell r="N2816" t="str">
            <v>LIVE</v>
          </cell>
          <cell r="O2816" t="b">
            <v>0</v>
          </cell>
          <cell r="P2816" t="str">
            <v>Xiamen Trak Racer Industry and Trade Co., Ltd</v>
          </cell>
          <cell r="Q2816">
            <v>176.46299999999999</v>
          </cell>
        </row>
        <row r="2817">
          <cell r="B2817" t="str">
            <v>RS6-06-B-PART2</v>
          </cell>
          <cell r="C2817" t="str">
            <v>RS6 Racing Cockpit - Part 2</v>
          </cell>
          <cell r="D2817">
            <v>8.3000000000000007</v>
          </cell>
          <cell r="E2817">
            <v>10.5</v>
          </cell>
          <cell r="F2817">
            <v>37.5</v>
          </cell>
          <cell r="G2817">
            <v>43.5</v>
          </cell>
          <cell r="H2817" t="str">
            <v>Trak Racer</v>
          </cell>
          <cell r="I2817" t="str">
            <v>Simulators | Component</v>
          </cell>
          <cell r="J2817" t="str">
            <v>Simulators - Component</v>
          </cell>
          <cell r="K2817" t="str">
            <v>Live</v>
          </cell>
          <cell r="L2817" t="str">
            <v>RS6-07-B-PART2</v>
          </cell>
          <cell r="M2817" t="str">
            <v>new</v>
          </cell>
          <cell r="N2817" t="str">
            <v>LIVE</v>
          </cell>
          <cell r="O2817" t="b">
            <v>0</v>
          </cell>
          <cell r="P2817" t="str">
            <v>Xiamen Trak Racer Industry and Trade Co., Ltd</v>
          </cell>
          <cell r="Q2817">
            <v>70.211500000000001</v>
          </cell>
        </row>
        <row r="2818">
          <cell r="B2818" t="str">
            <v>RS6-03-B-TM27-3</v>
          </cell>
          <cell r="C2818" t="str">
            <v>RS6 Racing Simulator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 t="str">
            <v>Trak Racer</v>
          </cell>
          <cell r="I2818" t="str">
            <v>Simulators</v>
          </cell>
          <cell r="J2818" t="str">
            <v>Simulators - Bundles</v>
          </cell>
          <cell r="K2818" t="str">
            <v>NA</v>
          </cell>
          <cell r="L2818" t="str">
            <v>/</v>
          </cell>
          <cell r="M2818" t="str">
            <v>new</v>
          </cell>
          <cell r="N2818" t="str">
            <v>ARCHIVED</v>
          </cell>
          <cell r="O2818" t="b">
            <v>1</v>
          </cell>
          <cell r="P2818" t="str">
            <v>Xiamen Trak Racer Industry and Trade Co., Ltd</v>
          </cell>
          <cell r="Q2818">
            <v>0</v>
          </cell>
        </row>
        <row r="2819">
          <cell r="B2819" t="str">
            <v>RS6-03-B-TM37-3</v>
          </cell>
          <cell r="C2819" t="str">
            <v>RS6 Racing Simulator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 t="str">
            <v>Trak Racer</v>
          </cell>
          <cell r="I2819" t="str">
            <v>Simulators</v>
          </cell>
          <cell r="J2819" t="str">
            <v>Simulators - Bundles</v>
          </cell>
          <cell r="K2819" t="str">
            <v>NA</v>
          </cell>
          <cell r="L2819" t="str">
            <v>/</v>
          </cell>
          <cell r="M2819" t="str">
            <v>new</v>
          </cell>
          <cell r="N2819" t="str">
            <v>ARCHIVED</v>
          </cell>
          <cell r="O2819" t="b">
            <v>1</v>
          </cell>
          <cell r="P2819" t="str">
            <v>Xiamen Trak Racer Industry and Trade Co., Ltd</v>
          </cell>
          <cell r="Q2819">
            <v>0</v>
          </cell>
        </row>
        <row r="2820">
          <cell r="B2820" t="str">
            <v>RS6-AE</v>
          </cell>
          <cell r="C2820" t="str">
            <v>RS6 Racing Simulator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 t="str">
            <v>Trak Racer</v>
          </cell>
          <cell r="I2820" t="str">
            <v>Simulators</v>
          </cell>
          <cell r="J2820" t="str">
            <v>Simulators - Bundles</v>
          </cell>
          <cell r="K2820" t="str">
            <v>NA</v>
          </cell>
          <cell r="L2820" t="str">
            <v>/</v>
          </cell>
          <cell r="M2820" t="str">
            <v>new</v>
          </cell>
          <cell r="N2820" t="str">
            <v>ARCHIVED</v>
          </cell>
          <cell r="O2820" t="b">
            <v>1</v>
          </cell>
          <cell r="P2820" t="str">
            <v>NA</v>
          </cell>
          <cell r="Q2820">
            <v>0</v>
          </cell>
        </row>
        <row r="2821">
          <cell r="B2821" t="str">
            <v>RS6-04-B-NS</v>
          </cell>
          <cell r="C2821" t="str">
            <v>RS6 Racing Simulator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 t="str">
            <v>Trak Racer</v>
          </cell>
          <cell r="I2821" t="str">
            <v>Simulators</v>
          </cell>
          <cell r="J2821" t="str">
            <v>Simulators - Bundles</v>
          </cell>
          <cell r="K2821" t="str">
            <v>NA</v>
          </cell>
          <cell r="L2821" t="str">
            <v>/</v>
          </cell>
          <cell r="M2821" t="str">
            <v>new</v>
          </cell>
          <cell r="N2821" t="str">
            <v>ARCHIVED</v>
          </cell>
          <cell r="O2821" t="b">
            <v>1</v>
          </cell>
          <cell r="P2821" t="str">
            <v>NA</v>
          </cell>
          <cell r="Q2821">
            <v>0</v>
          </cell>
        </row>
        <row r="2822">
          <cell r="B2822" t="str">
            <v>RS6-03-B-SEAT6-TM27-3</v>
          </cell>
          <cell r="C2822" t="str">
            <v>RS6 Racing Simulator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 t="str">
            <v>Trak Racer</v>
          </cell>
          <cell r="I2822" t="str">
            <v>Simulators</v>
          </cell>
          <cell r="J2822" t="str">
            <v>Simulators - Bundles</v>
          </cell>
          <cell r="K2822" t="str">
            <v>NA</v>
          </cell>
          <cell r="L2822" t="str">
            <v>/</v>
          </cell>
          <cell r="M2822" t="str">
            <v>new</v>
          </cell>
          <cell r="N2822" t="str">
            <v>ARCHIVED</v>
          </cell>
          <cell r="O2822" t="b">
            <v>1</v>
          </cell>
          <cell r="P2822" t="str">
            <v>NA</v>
          </cell>
          <cell r="Q2822">
            <v>0</v>
          </cell>
        </row>
        <row r="2823">
          <cell r="B2823" t="str">
            <v>RS6-03-B-SEAT3-TM27-3</v>
          </cell>
          <cell r="C2823" t="str">
            <v>RS6 Racing Simulator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 t="str">
            <v>Trak Racer</v>
          </cell>
          <cell r="I2823" t="str">
            <v>Simulators</v>
          </cell>
          <cell r="J2823" t="str">
            <v>Simulators - Bundles</v>
          </cell>
          <cell r="K2823" t="str">
            <v>NA</v>
          </cell>
          <cell r="L2823" t="str">
            <v>/</v>
          </cell>
          <cell r="M2823" t="str">
            <v>new</v>
          </cell>
          <cell r="N2823" t="str">
            <v>ARCHIVED</v>
          </cell>
          <cell r="O2823" t="b">
            <v>1</v>
          </cell>
          <cell r="P2823" t="str">
            <v>NA</v>
          </cell>
          <cell r="Q2823">
            <v>0</v>
          </cell>
        </row>
        <row r="2824">
          <cell r="B2824" t="str">
            <v>RS6-03-B-SEAT4-TM27-3</v>
          </cell>
          <cell r="C2824" t="str">
            <v>RS6 Racing Simulator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 t="str">
            <v>Trak Racer</v>
          </cell>
          <cell r="I2824" t="str">
            <v>Simulators</v>
          </cell>
          <cell r="J2824" t="str">
            <v>Simulators - Bundles</v>
          </cell>
          <cell r="K2824" t="str">
            <v>NA</v>
          </cell>
          <cell r="L2824" t="str">
            <v>/</v>
          </cell>
          <cell r="M2824" t="str">
            <v>new</v>
          </cell>
          <cell r="N2824" t="str">
            <v>ARCHIVED</v>
          </cell>
          <cell r="O2824" t="b">
            <v>1</v>
          </cell>
          <cell r="P2824" t="str">
            <v>NA</v>
          </cell>
          <cell r="Q2824">
            <v>0</v>
          </cell>
        </row>
        <row r="2825">
          <cell r="B2825" t="str">
            <v>RS6-DD-TM2</v>
          </cell>
          <cell r="C2825" t="str">
            <v>RS6 Racing Simulator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 t="str">
            <v>Trak Racer</v>
          </cell>
          <cell r="I2825" t="str">
            <v>Simulators</v>
          </cell>
          <cell r="J2825" t="str">
            <v>Simulators - Bundles</v>
          </cell>
          <cell r="K2825" t="str">
            <v>NA</v>
          </cell>
          <cell r="L2825" t="str">
            <v>/</v>
          </cell>
          <cell r="M2825" t="str">
            <v>new</v>
          </cell>
          <cell r="N2825" t="str">
            <v>LIVE</v>
          </cell>
          <cell r="O2825" t="b">
            <v>1</v>
          </cell>
          <cell r="P2825" t="str">
            <v>NA</v>
          </cell>
          <cell r="Q2825">
            <v>0</v>
          </cell>
        </row>
        <row r="2826">
          <cell r="B2826" t="str">
            <v>RS6-DD-TM32</v>
          </cell>
          <cell r="C2826" t="str">
            <v>RS6 Racing Simulator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 t="str">
            <v>Trak Racer</v>
          </cell>
          <cell r="I2826" t="str">
            <v>Simulators</v>
          </cell>
          <cell r="J2826" t="str">
            <v>Simulators - Bundles</v>
          </cell>
          <cell r="K2826" t="str">
            <v>NA</v>
          </cell>
          <cell r="L2826" t="str">
            <v>/</v>
          </cell>
          <cell r="M2826" t="str">
            <v>new</v>
          </cell>
          <cell r="N2826" t="str">
            <v>LIVE</v>
          </cell>
          <cell r="O2826" t="b">
            <v>1</v>
          </cell>
          <cell r="P2826" t="str">
            <v>NA</v>
          </cell>
          <cell r="Q2826">
            <v>0</v>
          </cell>
        </row>
        <row r="2827">
          <cell r="B2827" t="str">
            <v>RS6-DD-TM33</v>
          </cell>
          <cell r="C2827" t="str">
            <v>RS6 Racing Simulator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 t="str">
            <v>Trak Racer</v>
          </cell>
          <cell r="I2827" t="str">
            <v>Simulators</v>
          </cell>
          <cell r="J2827" t="str">
            <v>Simulators - Bundles</v>
          </cell>
          <cell r="K2827" t="str">
            <v>NA</v>
          </cell>
          <cell r="L2827" t="str">
            <v>/</v>
          </cell>
          <cell r="M2827" t="str">
            <v>new</v>
          </cell>
          <cell r="N2827" t="str">
            <v>LIVE</v>
          </cell>
          <cell r="O2827" t="b">
            <v>1</v>
          </cell>
          <cell r="P2827" t="str">
            <v>NA</v>
          </cell>
          <cell r="Q2827">
            <v>0</v>
          </cell>
        </row>
        <row r="2828">
          <cell r="B2828" t="str">
            <v>RS6-03-B-SEAT6-TM37-3</v>
          </cell>
          <cell r="C2828" t="str">
            <v>RS6 Racing Simulator</v>
          </cell>
          <cell r="D2828">
            <v>82.5</v>
          </cell>
          <cell r="E2828">
            <v>0</v>
          </cell>
          <cell r="F2828">
            <v>0</v>
          </cell>
          <cell r="G2828">
            <v>0</v>
          </cell>
          <cell r="H2828" t="str">
            <v>Trak Racer</v>
          </cell>
          <cell r="I2828" t="str">
            <v>Simulators</v>
          </cell>
          <cell r="J2828" t="str">
            <v>Simulators - Bundles</v>
          </cell>
          <cell r="K2828" t="str">
            <v>NA</v>
          </cell>
          <cell r="L2828" t="str">
            <v>/</v>
          </cell>
          <cell r="M2828" t="str">
            <v>new</v>
          </cell>
          <cell r="N2828" t="str">
            <v>ARCHIVED</v>
          </cell>
          <cell r="O2828" t="b">
            <v>1</v>
          </cell>
          <cell r="P2828" t="str">
            <v>NA</v>
          </cell>
          <cell r="Q2828">
            <v>0</v>
          </cell>
        </row>
        <row r="2829">
          <cell r="B2829" t="str">
            <v>RS6-SDM-TM2</v>
          </cell>
          <cell r="C2829" t="str">
            <v>RS6 Racing Simulator</v>
          </cell>
          <cell r="D2829">
            <v>0</v>
          </cell>
          <cell r="E2829">
            <v>0</v>
          </cell>
          <cell r="F2829">
            <v>0</v>
          </cell>
          <cell r="G2829">
            <v>0</v>
          </cell>
          <cell r="H2829" t="str">
            <v>Trak Racer</v>
          </cell>
          <cell r="I2829" t="str">
            <v>Simulators</v>
          </cell>
          <cell r="J2829" t="str">
            <v>Simulators - Bundles</v>
          </cell>
          <cell r="K2829" t="str">
            <v>NA</v>
          </cell>
          <cell r="L2829" t="str">
            <v>/</v>
          </cell>
          <cell r="M2829" t="str">
            <v>new</v>
          </cell>
          <cell r="N2829" t="str">
            <v>LIVE</v>
          </cell>
          <cell r="O2829" t="b">
            <v>1</v>
          </cell>
          <cell r="P2829" t="str">
            <v>NA</v>
          </cell>
          <cell r="Q2829">
            <v>0</v>
          </cell>
        </row>
        <row r="2830">
          <cell r="B2830" t="str">
            <v>RS6-03-B-SEAT4-TM37-3</v>
          </cell>
          <cell r="C2830" t="str">
            <v>RS6 Racing Simulator</v>
          </cell>
          <cell r="D2830">
            <v>77</v>
          </cell>
          <cell r="E2830">
            <v>0</v>
          </cell>
          <cell r="F2830">
            <v>0</v>
          </cell>
          <cell r="G2830">
            <v>0</v>
          </cell>
          <cell r="H2830" t="str">
            <v>Trak Racer</v>
          </cell>
          <cell r="I2830" t="str">
            <v>Simulators</v>
          </cell>
          <cell r="J2830" t="str">
            <v>Simulators - Bundles</v>
          </cell>
          <cell r="K2830" t="str">
            <v>NA</v>
          </cell>
          <cell r="L2830" t="str">
            <v>/</v>
          </cell>
          <cell r="M2830" t="str">
            <v>new</v>
          </cell>
          <cell r="N2830" t="str">
            <v>ARCHIVED</v>
          </cell>
          <cell r="O2830" t="b">
            <v>1</v>
          </cell>
          <cell r="P2830" t="str">
            <v>NA</v>
          </cell>
          <cell r="Q2830">
            <v>0</v>
          </cell>
        </row>
        <row r="2831">
          <cell r="B2831" t="str">
            <v>RS6-SDM-TM32</v>
          </cell>
          <cell r="C2831" t="str">
            <v>RS6 Racing Simulator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 t="str">
            <v>Trak Racer</v>
          </cell>
          <cell r="I2831" t="str">
            <v>Simulators</v>
          </cell>
          <cell r="J2831" t="str">
            <v>Simulators - Bundles</v>
          </cell>
          <cell r="K2831" t="str">
            <v>NA</v>
          </cell>
          <cell r="L2831" t="str">
            <v>/</v>
          </cell>
          <cell r="M2831" t="str">
            <v>new</v>
          </cell>
          <cell r="N2831" t="str">
            <v>LIVE</v>
          </cell>
          <cell r="O2831" t="b">
            <v>1</v>
          </cell>
          <cell r="P2831" t="str">
            <v>NA</v>
          </cell>
          <cell r="Q2831">
            <v>0</v>
          </cell>
        </row>
        <row r="2832">
          <cell r="B2832" t="str">
            <v>RS6-04-B-TM37</v>
          </cell>
          <cell r="C2832" t="str">
            <v>RS6 Racing Simulator</v>
          </cell>
          <cell r="D2832">
            <v>68.599999999999994</v>
          </cell>
          <cell r="E2832">
            <v>0</v>
          </cell>
          <cell r="F2832">
            <v>0</v>
          </cell>
          <cell r="G2832">
            <v>0</v>
          </cell>
          <cell r="H2832" t="str">
            <v>Trak Racer</v>
          </cell>
          <cell r="I2832" t="str">
            <v>Simulators</v>
          </cell>
          <cell r="J2832" t="str">
            <v>Simulators - Bundles</v>
          </cell>
          <cell r="K2832" t="str">
            <v>NA</v>
          </cell>
          <cell r="L2832" t="str">
            <v>/</v>
          </cell>
          <cell r="M2832" t="str">
            <v>new</v>
          </cell>
          <cell r="N2832" t="str">
            <v>ARCHIVED</v>
          </cell>
          <cell r="O2832" t="b">
            <v>1</v>
          </cell>
          <cell r="P2832" t="str">
            <v>NA</v>
          </cell>
          <cell r="Q2832">
            <v>0</v>
          </cell>
        </row>
        <row r="2833">
          <cell r="B2833" t="str">
            <v>RS6-SDM-TM33</v>
          </cell>
          <cell r="C2833" t="str">
            <v>RS6 Racing Simulator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 t="str">
            <v>Trak Racer</v>
          </cell>
          <cell r="I2833" t="str">
            <v>Simulators</v>
          </cell>
          <cell r="J2833" t="str">
            <v>Simulators - Bundles</v>
          </cell>
          <cell r="K2833" t="str">
            <v>NA</v>
          </cell>
          <cell r="L2833" t="str">
            <v>/</v>
          </cell>
          <cell r="M2833" t="str">
            <v>new</v>
          </cell>
          <cell r="N2833" t="str">
            <v>LIVE</v>
          </cell>
          <cell r="O2833" t="b">
            <v>1</v>
          </cell>
          <cell r="P2833" t="str">
            <v>NA</v>
          </cell>
          <cell r="Q2833">
            <v>0</v>
          </cell>
        </row>
        <row r="2834">
          <cell r="B2834" t="str">
            <v>RS6-03-B-SEAT3-TM37-3</v>
          </cell>
          <cell r="C2834" t="str">
            <v>RS6 Racing Simulator</v>
          </cell>
          <cell r="D2834">
            <v>83.8</v>
          </cell>
          <cell r="E2834">
            <v>0</v>
          </cell>
          <cell r="F2834">
            <v>0</v>
          </cell>
          <cell r="G2834">
            <v>0</v>
          </cell>
          <cell r="H2834" t="str">
            <v>Trak Racer</v>
          </cell>
          <cell r="I2834" t="str">
            <v>Simulators</v>
          </cell>
          <cell r="J2834" t="str">
            <v>Simulators - Bundles</v>
          </cell>
          <cell r="K2834" t="str">
            <v>NA</v>
          </cell>
          <cell r="L2834" t="str">
            <v>/</v>
          </cell>
          <cell r="M2834" t="str">
            <v>new</v>
          </cell>
          <cell r="N2834" t="str">
            <v>ARCHIVED</v>
          </cell>
          <cell r="O2834" t="b">
            <v>1</v>
          </cell>
          <cell r="P2834" t="str">
            <v>NA</v>
          </cell>
          <cell r="Q2834">
            <v>0</v>
          </cell>
        </row>
        <row r="2835">
          <cell r="B2835" t="str">
            <v>RS6-DD-TM2-EU</v>
          </cell>
          <cell r="C2835" t="str">
            <v>RS6 Racing Simulator</v>
          </cell>
          <cell r="D2835">
            <v>0</v>
          </cell>
          <cell r="E2835">
            <v>0</v>
          </cell>
          <cell r="F2835">
            <v>0</v>
          </cell>
          <cell r="G2835">
            <v>0</v>
          </cell>
          <cell r="H2835" t="str">
            <v>Trak Racer</v>
          </cell>
          <cell r="I2835" t="str">
            <v>Simulators</v>
          </cell>
          <cell r="J2835" t="str">
            <v>Simulators - Bundles</v>
          </cell>
          <cell r="K2835" t="str">
            <v>NA</v>
          </cell>
          <cell r="L2835" t="str">
            <v>/</v>
          </cell>
          <cell r="M2835" t="str">
            <v>new</v>
          </cell>
          <cell r="N2835" t="str">
            <v>LIVE</v>
          </cell>
          <cell r="O2835" t="b">
            <v>1</v>
          </cell>
          <cell r="P2835" t="str">
            <v>NA</v>
          </cell>
          <cell r="Q2835">
            <v>0</v>
          </cell>
        </row>
        <row r="2836">
          <cell r="B2836" t="str">
            <v>RS6-03-B-TM37</v>
          </cell>
          <cell r="C2836" t="str">
            <v>RS6 Racing Simulator</v>
          </cell>
          <cell r="D2836">
            <v>75.400000000000006</v>
          </cell>
          <cell r="E2836">
            <v>0</v>
          </cell>
          <cell r="F2836">
            <v>0</v>
          </cell>
          <cell r="G2836">
            <v>0</v>
          </cell>
          <cell r="H2836" t="str">
            <v>Trak Racer</v>
          </cell>
          <cell r="I2836" t="str">
            <v>Simulators</v>
          </cell>
          <cell r="J2836" t="str">
            <v>Simulators - Bundles</v>
          </cell>
          <cell r="K2836" t="str">
            <v>NA</v>
          </cell>
          <cell r="L2836" t="str">
            <v>/</v>
          </cell>
          <cell r="M2836" t="str">
            <v>new</v>
          </cell>
          <cell r="N2836" t="str">
            <v>ARCHIVED</v>
          </cell>
          <cell r="O2836" t="b">
            <v>1</v>
          </cell>
          <cell r="P2836" t="str">
            <v>NA</v>
          </cell>
          <cell r="Q2836">
            <v>0</v>
          </cell>
        </row>
        <row r="2837">
          <cell r="B2837" t="str">
            <v>RS6-DD-TM32-EU</v>
          </cell>
          <cell r="C2837" t="str">
            <v>RS6 Racing Simulator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 t="str">
            <v>Trak Racer</v>
          </cell>
          <cell r="I2837" t="str">
            <v>Simulators</v>
          </cell>
          <cell r="J2837" t="str">
            <v>Simulators - Bundles</v>
          </cell>
          <cell r="K2837" t="str">
            <v>NA</v>
          </cell>
          <cell r="L2837" t="str">
            <v>/</v>
          </cell>
          <cell r="M2837" t="str">
            <v>new</v>
          </cell>
          <cell r="N2837" t="str">
            <v>LIVE</v>
          </cell>
          <cell r="O2837" t="b">
            <v>1</v>
          </cell>
          <cell r="P2837" t="str">
            <v>NA</v>
          </cell>
          <cell r="Q2837">
            <v>0</v>
          </cell>
        </row>
        <row r="2838">
          <cell r="B2838" t="str">
            <v>RS6-MK2</v>
          </cell>
          <cell r="C2838" t="str">
            <v>RS6 Racing Simulator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 t="str">
            <v>Trak Racer</v>
          </cell>
          <cell r="I2838" t="str">
            <v>Simulators</v>
          </cell>
          <cell r="J2838" t="str">
            <v>Simulators - Bundles</v>
          </cell>
          <cell r="K2838" t="str">
            <v>NA</v>
          </cell>
          <cell r="L2838" t="str">
            <v>/</v>
          </cell>
          <cell r="M2838" t="str">
            <v>new</v>
          </cell>
          <cell r="N2838" t="str">
            <v>LIVE</v>
          </cell>
          <cell r="O2838" t="b">
            <v>1</v>
          </cell>
          <cell r="P2838" t="str">
            <v>NA</v>
          </cell>
          <cell r="Q2838">
            <v>0</v>
          </cell>
        </row>
        <row r="2839">
          <cell r="B2839" t="str">
            <v>RS6-DD-TM33-EU</v>
          </cell>
          <cell r="C2839" t="str">
            <v>RS6 Racing Simulator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 t="str">
            <v>Trak Racer</v>
          </cell>
          <cell r="I2839" t="str">
            <v>Simulators</v>
          </cell>
          <cell r="J2839" t="str">
            <v>Simulators - Bundles</v>
          </cell>
          <cell r="K2839" t="str">
            <v>NA</v>
          </cell>
          <cell r="L2839" t="str">
            <v>/</v>
          </cell>
          <cell r="M2839" t="str">
            <v>new</v>
          </cell>
          <cell r="N2839" t="str">
            <v>LIVE</v>
          </cell>
          <cell r="O2839" t="b">
            <v>1</v>
          </cell>
          <cell r="P2839" t="str">
            <v>NA</v>
          </cell>
          <cell r="Q2839">
            <v>0</v>
          </cell>
        </row>
        <row r="2840">
          <cell r="B2840" t="str">
            <v>RS6-SDM-TM33-AE</v>
          </cell>
          <cell r="C2840" t="str">
            <v>RS6 Racing Simulator</v>
          </cell>
          <cell r="D2840">
            <v>0</v>
          </cell>
          <cell r="E2840">
            <v>0</v>
          </cell>
          <cell r="F2840">
            <v>0</v>
          </cell>
          <cell r="G2840">
            <v>0</v>
          </cell>
          <cell r="H2840" t="str">
            <v>Trak Racer</v>
          </cell>
          <cell r="I2840" t="str">
            <v>Simulators</v>
          </cell>
          <cell r="J2840" t="str">
            <v>Simulators - Bundles</v>
          </cell>
          <cell r="K2840" t="str">
            <v>NA</v>
          </cell>
          <cell r="L2840" t="str">
            <v>/</v>
          </cell>
          <cell r="M2840" t="str">
            <v>new</v>
          </cell>
          <cell r="N2840" t="str">
            <v>LIVE</v>
          </cell>
          <cell r="O2840" t="b">
            <v>1</v>
          </cell>
          <cell r="P2840" t="str">
            <v>NA</v>
          </cell>
          <cell r="Q2840">
            <v>0</v>
          </cell>
        </row>
        <row r="2841">
          <cell r="B2841" t="str">
            <v>RS6-SDM-TM2-EU</v>
          </cell>
          <cell r="C2841" t="str">
            <v>RS6 Racing Simulator</v>
          </cell>
          <cell r="D2841">
            <v>0</v>
          </cell>
          <cell r="E2841">
            <v>0</v>
          </cell>
          <cell r="F2841">
            <v>0</v>
          </cell>
          <cell r="G2841">
            <v>0</v>
          </cell>
          <cell r="H2841" t="str">
            <v>Trak Racer</v>
          </cell>
          <cell r="I2841" t="str">
            <v>Simulators</v>
          </cell>
          <cell r="J2841" t="str">
            <v>Simulators - Bundles</v>
          </cell>
          <cell r="K2841" t="str">
            <v>NA</v>
          </cell>
          <cell r="L2841" t="str">
            <v>/</v>
          </cell>
          <cell r="M2841" t="str">
            <v>new</v>
          </cell>
          <cell r="N2841" t="str">
            <v>LIVE</v>
          </cell>
          <cell r="O2841" t="b">
            <v>1</v>
          </cell>
          <cell r="P2841" t="str">
            <v>NA</v>
          </cell>
          <cell r="Q2841">
            <v>0</v>
          </cell>
        </row>
        <row r="2842">
          <cell r="B2842" t="str">
            <v>RS6-SDM-TM32-AE</v>
          </cell>
          <cell r="C2842" t="str">
            <v>RS6 Racing Simulator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 t="str">
            <v>Trak Racer</v>
          </cell>
          <cell r="I2842" t="str">
            <v>Simulators</v>
          </cell>
          <cell r="J2842" t="str">
            <v>Simulators - Bundles</v>
          </cell>
          <cell r="K2842" t="str">
            <v>NA</v>
          </cell>
          <cell r="L2842" t="str">
            <v>/</v>
          </cell>
          <cell r="M2842" t="str">
            <v>new</v>
          </cell>
          <cell r="N2842" t="str">
            <v>LIVE</v>
          </cell>
          <cell r="O2842" t="b">
            <v>1</v>
          </cell>
          <cell r="P2842" t="str">
            <v>NA</v>
          </cell>
          <cell r="Q2842">
            <v>0</v>
          </cell>
        </row>
        <row r="2843">
          <cell r="B2843" t="str">
            <v>RS6-SDM-TM32-EU</v>
          </cell>
          <cell r="C2843" t="str">
            <v>RS6 Racing Simulator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 t="str">
            <v>Trak Racer</v>
          </cell>
          <cell r="I2843" t="str">
            <v>Simulators</v>
          </cell>
          <cell r="J2843" t="str">
            <v>Simulators - Bundles</v>
          </cell>
          <cell r="K2843" t="str">
            <v>NA</v>
          </cell>
          <cell r="L2843" t="str">
            <v>/</v>
          </cell>
          <cell r="M2843" t="str">
            <v>new</v>
          </cell>
          <cell r="N2843" t="str">
            <v>LIVE</v>
          </cell>
          <cell r="O2843" t="b">
            <v>1</v>
          </cell>
          <cell r="P2843" t="str">
            <v>NA</v>
          </cell>
          <cell r="Q2843">
            <v>0</v>
          </cell>
        </row>
        <row r="2844">
          <cell r="B2844" t="str">
            <v>RS6-SDM-TM2-AE</v>
          </cell>
          <cell r="C2844" t="str">
            <v>RS6 Racing Simulator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 t="str">
            <v>Trak Racer</v>
          </cell>
          <cell r="I2844" t="str">
            <v>Simulators</v>
          </cell>
          <cell r="J2844" t="str">
            <v>Simulators - Bundles</v>
          </cell>
          <cell r="K2844" t="str">
            <v>NA</v>
          </cell>
          <cell r="L2844" t="str">
            <v>/</v>
          </cell>
          <cell r="M2844" t="str">
            <v>new</v>
          </cell>
          <cell r="N2844" t="str">
            <v>LIVE</v>
          </cell>
          <cell r="O2844" t="b">
            <v>1</v>
          </cell>
          <cell r="P2844" t="str">
            <v>NA</v>
          </cell>
          <cell r="Q2844">
            <v>0</v>
          </cell>
        </row>
        <row r="2845">
          <cell r="B2845" t="str">
            <v>RS6-SDM-TM33-EU</v>
          </cell>
          <cell r="C2845" t="str">
            <v>RS6 Racing Simulator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 t="str">
            <v>Trak Racer</v>
          </cell>
          <cell r="I2845" t="str">
            <v>Simulators</v>
          </cell>
          <cell r="J2845" t="str">
            <v>Simulators - Bundles</v>
          </cell>
          <cell r="K2845" t="str">
            <v>NA</v>
          </cell>
          <cell r="L2845" t="str">
            <v>/</v>
          </cell>
          <cell r="M2845" t="str">
            <v>new</v>
          </cell>
          <cell r="N2845" t="str">
            <v>LIVE</v>
          </cell>
          <cell r="O2845" t="b">
            <v>1</v>
          </cell>
          <cell r="P2845" t="str">
            <v>NA</v>
          </cell>
          <cell r="Q2845">
            <v>0</v>
          </cell>
        </row>
        <row r="2846">
          <cell r="B2846" t="str">
            <v>RS6-SDM-AE</v>
          </cell>
          <cell r="C2846" t="str">
            <v>RS6 Racing Simulator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 t="str">
            <v>Trak Racer</v>
          </cell>
          <cell r="I2846" t="str">
            <v>Simulators</v>
          </cell>
          <cell r="J2846" t="str">
            <v>Simulators - Bundles</v>
          </cell>
          <cell r="K2846" t="str">
            <v>NA</v>
          </cell>
          <cell r="L2846" t="str">
            <v>/</v>
          </cell>
          <cell r="M2846" t="str">
            <v>new</v>
          </cell>
          <cell r="N2846" t="str">
            <v>LIVE</v>
          </cell>
          <cell r="O2846" t="b">
            <v>1</v>
          </cell>
          <cell r="P2846" t="str">
            <v>NA</v>
          </cell>
          <cell r="Q2846">
            <v>0</v>
          </cell>
        </row>
        <row r="2847">
          <cell r="B2847" t="str">
            <v>RS6-DD-TM2-UK</v>
          </cell>
          <cell r="C2847" t="str">
            <v>RS6 Racing Simulator</v>
          </cell>
          <cell r="D2847">
            <v>0</v>
          </cell>
          <cell r="E2847">
            <v>0</v>
          </cell>
          <cell r="F2847">
            <v>0</v>
          </cell>
          <cell r="G2847">
            <v>0</v>
          </cell>
          <cell r="H2847" t="str">
            <v>Trak Racer</v>
          </cell>
          <cell r="I2847" t="str">
            <v>Simulators</v>
          </cell>
          <cell r="J2847" t="str">
            <v>Simulators - Bundles</v>
          </cell>
          <cell r="K2847" t="str">
            <v>NA</v>
          </cell>
          <cell r="L2847" t="str">
            <v>/</v>
          </cell>
          <cell r="M2847" t="str">
            <v>new</v>
          </cell>
          <cell r="N2847" t="str">
            <v>LIVE</v>
          </cell>
          <cell r="O2847" t="b">
            <v>1</v>
          </cell>
          <cell r="P2847" t="str">
            <v>NA</v>
          </cell>
          <cell r="Q2847">
            <v>0</v>
          </cell>
        </row>
        <row r="2848">
          <cell r="B2848" t="str">
            <v>RS6-DD-TM33-AE</v>
          </cell>
          <cell r="C2848" t="str">
            <v>RS6 Racing Simulator</v>
          </cell>
          <cell r="D2848">
            <v>0</v>
          </cell>
          <cell r="E2848">
            <v>0</v>
          </cell>
          <cell r="F2848">
            <v>0</v>
          </cell>
          <cell r="G2848">
            <v>0</v>
          </cell>
          <cell r="H2848" t="str">
            <v>Trak Racer</v>
          </cell>
          <cell r="I2848" t="str">
            <v>Simulators</v>
          </cell>
          <cell r="J2848" t="str">
            <v>Simulators - Bundles</v>
          </cell>
          <cell r="K2848" t="str">
            <v>NA</v>
          </cell>
          <cell r="L2848" t="str">
            <v>/</v>
          </cell>
          <cell r="M2848" t="str">
            <v>new</v>
          </cell>
          <cell r="N2848" t="str">
            <v>LIVE</v>
          </cell>
          <cell r="O2848" t="b">
            <v>1</v>
          </cell>
          <cell r="P2848" t="str">
            <v>NA</v>
          </cell>
          <cell r="Q2848">
            <v>0</v>
          </cell>
        </row>
        <row r="2849">
          <cell r="B2849" t="str">
            <v>RS6-DD-TM32-UK</v>
          </cell>
          <cell r="C2849" t="str">
            <v>RS6 Racing Simulator</v>
          </cell>
          <cell r="D2849">
            <v>0</v>
          </cell>
          <cell r="E2849">
            <v>0</v>
          </cell>
          <cell r="F2849">
            <v>0</v>
          </cell>
          <cell r="G2849">
            <v>0</v>
          </cell>
          <cell r="H2849" t="str">
            <v>Trak Racer</v>
          </cell>
          <cell r="I2849" t="str">
            <v>Simulators</v>
          </cell>
          <cell r="J2849" t="str">
            <v>Simulators - Bundles</v>
          </cell>
          <cell r="K2849" t="str">
            <v>NA</v>
          </cell>
          <cell r="L2849" t="str">
            <v>/</v>
          </cell>
          <cell r="M2849" t="str">
            <v>new</v>
          </cell>
          <cell r="N2849" t="str">
            <v>LIVE</v>
          </cell>
          <cell r="O2849" t="b">
            <v>1</v>
          </cell>
          <cell r="P2849" t="str">
            <v>NA</v>
          </cell>
          <cell r="Q2849">
            <v>0</v>
          </cell>
        </row>
        <row r="2850">
          <cell r="B2850" t="str">
            <v>RS6-DD-TM32-AE</v>
          </cell>
          <cell r="C2850" t="str">
            <v>RS6 Racing Simulator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 t="str">
            <v>Trak Racer</v>
          </cell>
          <cell r="I2850" t="str">
            <v>Simulators</v>
          </cell>
          <cell r="J2850" t="str">
            <v>Simulators - Bundles</v>
          </cell>
          <cell r="K2850" t="str">
            <v>NA</v>
          </cell>
          <cell r="L2850" t="str">
            <v>/</v>
          </cell>
          <cell r="M2850" t="str">
            <v>new</v>
          </cell>
          <cell r="N2850" t="str">
            <v>LIVE</v>
          </cell>
          <cell r="O2850" t="b">
            <v>1</v>
          </cell>
          <cell r="P2850" t="str">
            <v>NA</v>
          </cell>
          <cell r="Q2850">
            <v>0</v>
          </cell>
        </row>
        <row r="2851">
          <cell r="B2851" t="str">
            <v>RS6-DD-TM33-UK</v>
          </cell>
          <cell r="C2851" t="str">
            <v>RS6 Racing Simulator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 t="str">
            <v>Trak Racer</v>
          </cell>
          <cell r="I2851" t="str">
            <v>Simulators</v>
          </cell>
          <cell r="J2851" t="str">
            <v>Simulators - Bundles</v>
          </cell>
          <cell r="K2851" t="str">
            <v>NA</v>
          </cell>
          <cell r="L2851" t="str">
            <v>/</v>
          </cell>
          <cell r="M2851" t="str">
            <v>new</v>
          </cell>
          <cell r="N2851" t="str">
            <v>LIVE</v>
          </cell>
          <cell r="O2851" t="b">
            <v>1</v>
          </cell>
          <cell r="P2851" t="str">
            <v>NA</v>
          </cell>
          <cell r="Q2851">
            <v>0</v>
          </cell>
        </row>
        <row r="2852">
          <cell r="B2852" t="str">
            <v>RS6-DD-TM2-AE</v>
          </cell>
          <cell r="C2852" t="str">
            <v>RS6 Racing Simulator</v>
          </cell>
          <cell r="D2852">
            <v>0</v>
          </cell>
          <cell r="E2852">
            <v>0</v>
          </cell>
          <cell r="F2852">
            <v>0</v>
          </cell>
          <cell r="G2852">
            <v>0</v>
          </cell>
          <cell r="H2852" t="str">
            <v>Trak Racer</v>
          </cell>
          <cell r="I2852" t="str">
            <v>Simulators</v>
          </cell>
          <cell r="J2852" t="str">
            <v>Simulators - Bundles</v>
          </cell>
          <cell r="K2852" t="str">
            <v>NA</v>
          </cell>
          <cell r="L2852" t="str">
            <v>/</v>
          </cell>
          <cell r="M2852" t="str">
            <v>new</v>
          </cell>
          <cell r="N2852" t="str">
            <v>LIVE</v>
          </cell>
          <cell r="O2852" t="b">
            <v>1</v>
          </cell>
          <cell r="P2852" t="str">
            <v>NA</v>
          </cell>
          <cell r="Q2852">
            <v>0</v>
          </cell>
        </row>
        <row r="2853">
          <cell r="B2853" t="str">
            <v>RS6-SDM-TM2-UK</v>
          </cell>
          <cell r="C2853" t="str">
            <v>RS6 Racing Simulator</v>
          </cell>
          <cell r="D2853">
            <v>0</v>
          </cell>
          <cell r="E2853">
            <v>0</v>
          </cell>
          <cell r="F2853">
            <v>0</v>
          </cell>
          <cell r="G2853">
            <v>0</v>
          </cell>
          <cell r="H2853" t="str">
            <v>Trak Racer</v>
          </cell>
          <cell r="I2853" t="str">
            <v>Simulators</v>
          </cell>
          <cell r="J2853" t="str">
            <v>Simulators - Bundles</v>
          </cell>
          <cell r="K2853" t="str">
            <v>NA</v>
          </cell>
          <cell r="L2853" t="str">
            <v>/</v>
          </cell>
          <cell r="M2853" t="str">
            <v>new</v>
          </cell>
          <cell r="N2853" t="str">
            <v>LIVE</v>
          </cell>
          <cell r="O2853" t="b">
            <v>1</v>
          </cell>
          <cell r="P2853" t="str">
            <v>NA</v>
          </cell>
          <cell r="Q2853">
            <v>0</v>
          </cell>
        </row>
        <row r="2854">
          <cell r="B2854" t="str">
            <v>RS6-DD-AE</v>
          </cell>
          <cell r="C2854" t="str">
            <v>RS6 Racing Simulator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 t="str">
            <v>Trak Racer</v>
          </cell>
          <cell r="I2854" t="str">
            <v>Simulators</v>
          </cell>
          <cell r="J2854" t="str">
            <v>Simulators - Bundles</v>
          </cell>
          <cell r="K2854" t="str">
            <v>NA</v>
          </cell>
          <cell r="L2854" t="str">
            <v>/</v>
          </cell>
          <cell r="M2854" t="str">
            <v>new</v>
          </cell>
          <cell r="N2854" t="str">
            <v>LIVE</v>
          </cell>
          <cell r="O2854" t="b">
            <v>1</v>
          </cell>
          <cell r="P2854" t="str">
            <v>NA</v>
          </cell>
          <cell r="Q2854">
            <v>0</v>
          </cell>
        </row>
        <row r="2855">
          <cell r="B2855" t="str">
            <v>RS6-SDM-TM32-UK</v>
          </cell>
          <cell r="C2855" t="str">
            <v>RS6 Racing Simulator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 t="str">
            <v>Trak Racer</v>
          </cell>
          <cell r="I2855" t="str">
            <v>Simulators</v>
          </cell>
          <cell r="J2855" t="str">
            <v>Simulators - Bundles</v>
          </cell>
          <cell r="K2855" t="str">
            <v>NA</v>
          </cell>
          <cell r="L2855" t="str">
            <v>/</v>
          </cell>
          <cell r="M2855" t="str">
            <v>new</v>
          </cell>
          <cell r="N2855" t="str">
            <v>LIVE</v>
          </cell>
          <cell r="O2855" t="b">
            <v>1</v>
          </cell>
          <cell r="P2855" t="str">
            <v>NA</v>
          </cell>
          <cell r="Q2855">
            <v>0</v>
          </cell>
        </row>
        <row r="2856">
          <cell r="B2856" t="str">
            <v>RS6-SDM-TM33-NZ</v>
          </cell>
          <cell r="C2856" t="str">
            <v>RS6 Racing Simulator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 t="str">
            <v>Trak Racer</v>
          </cell>
          <cell r="I2856" t="str">
            <v>Simulators</v>
          </cell>
          <cell r="J2856" t="str">
            <v>Simulators - Bundles</v>
          </cell>
          <cell r="K2856" t="str">
            <v>NA</v>
          </cell>
          <cell r="L2856" t="str">
            <v>/</v>
          </cell>
          <cell r="M2856" t="str">
            <v>new</v>
          </cell>
          <cell r="N2856" t="str">
            <v>LIVE</v>
          </cell>
          <cell r="O2856" t="b">
            <v>1</v>
          </cell>
          <cell r="P2856" t="str">
            <v>NA</v>
          </cell>
          <cell r="Q2856">
            <v>0</v>
          </cell>
        </row>
        <row r="2857">
          <cell r="B2857" t="str">
            <v>RS6-SDM-TM33-UK</v>
          </cell>
          <cell r="C2857" t="str">
            <v>RS6 Racing Simulator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 t="str">
            <v>Trak Racer</v>
          </cell>
          <cell r="I2857" t="str">
            <v>Simulators</v>
          </cell>
          <cell r="J2857" t="str">
            <v>Simulators - Bundles</v>
          </cell>
          <cell r="K2857" t="str">
            <v>NA</v>
          </cell>
          <cell r="L2857" t="str">
            <v>/</v>
          </cell>
          <cell r="M2857" t="str">
            <v>new</v>
          </cell>
          <cell r="N2857" t="str">
            <v>LIVE</v>
          </cell>
          <cell r="O2857" t="b">
            <v>1</v>
          </cell>
          <cell r="P2857" t="str">
            <v>NA</v>
          </cell>
          <cell r="Q2857">
            <v>0</v>
          </cell>
        </row>
        <row r="2858">
          <cell r="B2858" t="str">
            <v>RS6-SDM-TM32-NZ</v>
          </cell>
          <cell r="C2858" t="str">
            <v>RS6 Racing Simulator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 t="str">
            <v>Trak Racer</v>
          </cell>
          <cell r="I2858" t="str">
            <v>Simulators</v>
          </cell>
          <cell r="J2858" t="str">
            <v>Simulators - Bundles</v>
          </cell>
          <cell r="K2858" t="str">
            <v>NA</v>
          </cell>
          <cell r="L2858" t="str">
            <v>/</v>
          </cell>
          <cell r="M2858" t="str">
            <v>new</v>
          </cell>
          <cell r="N2858" t="str">
            <v>LIVE</v>
          </cell>
          <cell r="O2858" t="b">
            <v>1</v>
          </cell>
          <cell r="P2858" t="str">
            <v>NA</v>
          </cell>
          <cell r="Q2858">
            <v>0</v>
          </cell>
        </row>
        <row r="2859">
          <cell r="B2859" t="str">
            <v>RS6-DD-TM2-AU</v>
          </cell>
          <cell r="C2859" t="str">
            <v>RS6 Racing Simulator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 t="str">
            <v>Trak Racer</v>
          </cell>
          <cell r="I2859" t="str">
            <v>Simulators</v>
          </cell>
          <cell r="J2859" t="str">
            <v>Simulators - Bundles</v>
          </cell>
          <cell r="K2859" t="str">
            <v>NA</v>
          </cell>
          <cell r="L2859" t="str">
            <v>/</v>
          </cell>
          <cell r="M2859" t="str">
            <v>new</v>
          </cell>
          <cell r="N2859" t="str">
            <v>LIVE</v>
          </cell>
          <cell r="O2859" t="b">
            <v>1</v>
          </cell>
          <cell r="P2859" t="str">
            <v>NA</v>
          </cell>
          <cell r="Q2859">
            <v>0</v>
          </cell>
        </row>
        <row r="2860">
          <cell r="B2860" t="str">
            <v>RS6-SDM-TM2-NZ</v>
          </cell>
          <cell r="C2860" t="str">
            <v>RS6 Racing Simulator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 t="str">
            <v>Trak Racer</v>
          </cell>
          <cell r="I2860" t="str">
            <v>Simulators</v>
          </cell>
          <cell r="J2860" t="str">
            <v>Simulators - Bundles</v>
          </cell>
          <cell r="K2860" t="str">
            <v>NA</v>
          </cell>
          <cell r="L2860" t="str">
            <v>/</v>
          </cell>
          <cell r="M2860" t="str">
            <v>new</v>
          </cell>
          <cell r="N2860" t="str">
            <v>LIVE</v>
          </cell>
          <cell r="O2860" t="b">
            <v>1</v>
          </cell>
          <cell r="P2860" t="str">
            <v>NA</v>
          </cell>
          <cell r="Q2860">
            <v>0</v>
          </cell>
        </row>
        <row r="2861">
          <cell r="B2861" t="str">
            <v>RS6-DD-TM32-AU</v>
          </cell>
          <cell r="C2861" t="str">
            <v>RS6 Racing Simulator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 t="str">
            <v>Trak Racer</v>
          </cell>
          <cell r="I2861" t="str">
            <v>Simulators</v>
          </cell>
          <cell r="J2861" t="str">
            <v>Simulators - Bundles</v>
          </cell>
          <cell r="K2861" t="str">
            <v>NA</v>
          </cell>
          <cell r="L2861" t="str">
            <v>/</v>
          </cell>
          <cell r="M2861" t="str">
            <v>new</v>
          </cell>
          <cell r="N2861" t="str">
            <v>LIVE</v>
          </cell>
          <cell r="O2861" t="b">
            <v>1</v>
          </cell>
          <cell r="P2861" t="str">
            <v>NA</v>
          </cell>
          <cell r="Q2861">
            <v>0</v>
          </cell>
        </row>
        <row r="2862">
          <cell r="B2862" t="str">
            <v>RS6-DD-TM33-NZ</v>
          </cell>
          <cell r="C2862" t="str">
            <v>RS6 Racing Simulator</v>
          </cell>
          <cell r="D2862">
            <v>0</v>
          </cell>
          <cell r="E2862">
            <v>0</v>
          </cell>
          <cell r="F2862">
            <v>0</v>
          </cell>
          <cell r="G2862">
            <v>0</v>
          </cell>
          <cell r="H2862" t="str">
            <v>Trak Racer</v>
          </cell>
          <cell r="I2862" t="str">
            <v>Simulators</v>
          </cell>
          <cell r="J2862" t="str">
            <v>Simulators - Bundles</v>
          </cell>
          <cell r="K2862" t="str">
            <v>NA</v>
          </cell>
          <cell r="L2862" t="str">
            <v>/</v>
          </cell>
          <cell r="M2862" t="str">
            <v>new</v>
          </cell>
          <cell r="N2862" t="str">
            <v>LIVE</v>
          </cell>
          <cell r="O2862" t="b">
            <v>1</v>
          </cell>
          <cell r="P2862" t="str">
            <v>NA</v>
          </cell>
          <cell r="Q2862">
            <v>0</v>
          </cell>
        </row>
        <row r="2863">
          <cell r="B2863" t="str">
            <v>RS6-DD-TM33-AU</v>
          </cell>
          <cell r="C2863" t="str">
            <v>RS6 Racing Simulator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 t="str">
            <v>Trak Racer</v>
          </cell>
          <cell r="I2863" t="str">
            <v>Simulators</v>
          </cell>
          <cell r="J2863" t="str">
            <v>Simulators - Bundles</v>
          </cell>
          <cell r="K2863" t="str">
            <v>NA</v>
          </cell>
          <cell r="L2863" t="str">
            <v>/</v>
          </cell>
          <cell r="M2863" t="str">
            <v>new</v>
          </cell>
          <cell r="N2863" t="str">
            <v>LIVE</v>
          </cell>
          <cell r="O2863" t="b">
            <v>1</v>
          </cell>
          <cell r="P2863" t="str">
            <v>NA</v>
          </cell>
          <cell r="Q2863">
            <v>0</v>
          </cell>
        </row>
        <row r="2864">
          <cell r="B2864" t="str">
            <v>RS6-DD-TM32-NZ</v>
          </cell>
          <cell r="C2864" t="str">
            <v>RS6 Racing Simulator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 t="str">
            <v>Trak Racer</v>
          </cell>
          <cell r="I2864" t="str">
            <v>Simulators</v>
          </cell>
          <cell r="J2864" t="str">
            <v>Simulators - Bundles</v>
          </cell>
          <cell r="K2864" t="str">
            <v>NA</v>
          </cell>
          <cell r="L2864" t="str">
            <v>/</v>
          </cell>
          <cell r="M2864" t="str">
            <v>new</v>
          </cell>
          <cell r="N2864" t="str">
            <v>LIVE</v>
          </cell>
          <cell r="O2864" t="b">
            <v>1</v>
          </cell>
          <cell r="P2864" t="str">
            <v>NA</v>
          </cell>
          <cell r="Q2864">
            <v>0</v>
          </cell>
        </row>
        <row r="2865">
          <cell r="B2865" t="str">
            <v>RS6-SDM-TM2-AU</v>
          </cell>
          <cell r="C2865" t="str">
            <v>RS6 Racing Simulator</v>
          </cell>
          <cell r="D2865">
            <v>0</v>
          </cell>
          <cell r="E2865">
            <v>0</v>
          </cell>
          <cell r="F2865">
            <v>0</v>
          </cell>
          <cell r="G2865">
            <v>0</v>
          </cell>
          <cell r="H2865" t="str">
            <v>Trak Racer</v>
          </cell>
          <cell r="I2865" t="str">
            <v>Simulators</v>
          </cell>
          <cell r="J2865" t="str">
            <v>Simulators - Bundles</v>
          </cell>
          <cell r="K2865" t="str">
            <v>NA</v>
          </cell>
          <cell r="L2865" t="str">
            <v>/</v>
          </cell>
          <cell r="M2865" t="str">
            <v>new</v>
          </cell>
          <cell r="N2865" t="str">
            <v>LIVE</v>
          </cell>
          <cell r="O2865" t="b">
            <v>1</v>
          </cell>
          <cell r="P2865" t="str">
            <v>NA</v>
          </cell>
          <cell r="Q2865">
            <v>0</v>
          </cell>
        </row>
        <row r="2866">
          <cell r="B2866" t="str">
            <v>RS6-DD-TM2-NZ</v>
          </cell>
          <cell r="C2866" t="str">
            <v>RS6 Racing Simulator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 t="str">
            <v>Trak Racer</v>
          </cell>
          <cell r="I2866" t="str">
            <v>Simulators</v>
          </cell>
          <cell r="J2866" t="str">
            <v>Simulators - Bundles</v>
          </cell>
          <cell r="K2866" t="str">
            <v>NA</v>
          </cell>
          <cell r="L2866" t="str">
            <v>/</v>
          </cell>
          <cell r="M2866" t="str">
            <v>new</v>
          </cell>
          <cell r="N2866" t="str">
            <v>LIVE</v>
          </cell>
          <cell r="O2866" t="b">
            <v>1</v>
          </cell>
          <cell r="P2866" t="str">
            <v>NA</v>
          </cell>
          <cell r="Q2866">
            <v>0</v>
          </cell>
        </row>
        <row r="2867">
          <cell r="B2867" t="str">
            <v>RS6-SDM-TM32-AU</v>
          </cell>
          <cell r="C2867" t="str">
            <v>RS6 Racing Simulator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 t="str">
            <v>Trak Racer</v>
          </cell>
          <cell r="I2867" t="str">
            <v>Simulators</v>
          </cell>
          <cell r="J2867" t="str">
            <v>Simulators - Bundles</v>
          </cell>
          <cell r="K2867" t="str">
            <v>NA</v>
          </cell>
          <cell r="L2867" t="str">
            <v>/</v>
          </cell>
          <cell r="M2867" t="str">
            <v>new</v>
          </cell>
          <cell r="N2867" t="str">
            <v>LIVE</v>
          </cell>
          <cell r="O2867" t="b">
            <v>1</v>
          </cell>
          <cell r="P2867" t="str">
            <v>NA</v>
          </cell>
          <cell r="Q2867">
            <v>0</v>
          </cell>
        </row>
        <row r="2868">
          <cell r="B2868" t="str">
            <v>RS6-SDM-TM33-AU</v>
          </cell>
          <cell r="C2868" t="str">
            <v>RS6 Racing Simulator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 t="str">
            <v>Trak Racer</v>
          </cell>
          <cell r="I2868" t="str">
            <v>Simulators</v>
          </cell>
          <cell r="J2868" t="str">
            <v>Simulators - Bundles</v>
          </cell>
          <cell r="K2868" t="str">
            <v>NA</v>
          </cell>
          <cell r="L2868" t="str">
            <v>/</v>
          </cell>
          <cell r="M2868" t="str">
            <v>new</v>
          </cell>
          <cell r="N2868" t="str">
            <v>LIVE</v>
          </cell>
          <cell r="O2868" t="b">
            <v>1</v>
          </cell>
          <cell r="P2868" t="str">
            <v>NA</v>
          </cell>
          <cell r="Q2868">
            <v>0</v>
          </cell>
        </row>
        <row r="2869">
          <cell r="B2869" t="str">
            <v>RS6</v>
          </cell>
          <cell r="C2869" t="str">
            <v>RS6 Racing Simulator</v>
          </cell>
          <cell r="D2869">
            <v>0</v>
          </cell>
          <cell r="E2869">
            <v>0</v>
          </cell>
          <cell r="F2869">
            <v>0</v>
          </cell>
          <cell r="G2869">
            <v>0</v>
          </cell>
          <cell r="H2869" t="str">
            <v>Trak Racer</v>
          </cell>
          <cell r="I2869" t="str">
            <v>Simulators</v>
          </cell>
          <cell r="J2869" t="str">
            <v>Simulators - Bundles</v>
          </cell>
          <cell r="K2869" t="str">
            <v>NA</v>
          </cell>
          <cell r="L2869" t="str">
            <v>/</v>
          </cell>
          <cell r="M2869" t="str">
            <v>new</v>
          </cell>
          <cell r="N2869" t="str">
            <v>LIVE</v>
          </cell>
          <cell r="O2869" t="b">
            <v>1</v>
          </cell>
          <cell r="P2869" t="str">
            <v>NA</v>
          </cell>
          <cell r="Q2869">
            <v>0</v>
          </cell>
        </row>
        <row r="2870">
          <cell r="B2870" t="str">
            <v>RS6-TM2</v>
          </cell>
          <cell r="C2870" t="str">
            <v>RS6 Racing Simulator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 t="str">
            <v>Trak Racer</v>
          </cell>
          <cell r="I2870" t="str">
            <v>Simulators</v>
          </cell>
          <cell r="J2870" t="str">
            <v>Simulators - Bundles</v>
          </cell>
          <cell r="K2870" t="str">
            <v>NA</v>
          </cell>
          <cell r="L2870" t="str">
            <v>/</v>
          </cell>
          <cell r="M2870" t="str">
            <v>new</v>
          </cell>
          <cell r="N2870" t="str">
            <v>LIVE</v>
          </cell>
          <cell r="O2870" t="b">
            <v>1</v>
          </cell>
          <cell r="P2870" t="str">
            <v>NA</v>
          </cell>
          <cell r="Q2870">
            <v>0</v>
          </cell>
        </row>
        <row r="2871">
          <cell r="B2871" t="str">
            <v>RS6-TM32</v>
          </cell>
          <cell r="C2871" t="str">
            <v>RS6 Racing Simulator</v>
          </cell>
          <cell r="D2871">
            <v>0</v>
          </cell>
          <cell r="E2871">
            <v>0</v>
          </cell>
          <cell r="F2871">
            <v>0</v>
          </cell>
          <cell r="G2871">
            <v>0</v>
          </cell>
          <cell r="H2871" t="str">
            <v>Trak Racer</v>
          </cell>
          <cell r="I2871" t="str">
            <v>Simulators</v>
          </cell>
          <cell r="J2871" t="str">
            <v>Simulators - Bundles</v>
          </cell>
          <cell r="K2871" t="str">
            <v>NA</v>
          </cell>
          <cell r="L2871" t="str">
            <v>/</v>
          </cell>
          <cell r="M2871" t="str">
            <v>new</v>
          </cell>
          <cell r="N2871" t="str">
            <v>LIVE</v>
          </cell>
          <cell r="O2871" t="b">
            <v>1</v>
          </cell>
          <cell r="P2871" t="str">
            <v>NA</v>
          </cell>
          <cell r="Q2871">
            <v>0</v>
          </cell>
        </row>
        <row r="2872">
          <cell r="B2872" t="str">
            <v>RS6-TM33</v>
          </cell>
          <cell r="C2872" t="str">
            <v>RS6 Racing Simulator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 t="str">
            <v>Trak Racer</v>
          </cell>
          <cell r="I2872" t="str">
            <v>Simulators</v>
          </cell>
          <cell r="J2872" t="str">
            <v>Simulators - Bundles</v>
          </cell>
          <cell r="K2872" t="str">
            <v>NA</v>
          </cell>
          <cell r="L2872" t="str">
            <v>/</v>
          </cell>
          <cell r="M2872" t="str">
            <v>new</v>
          </cell>
          <cell r="N2872" t="str">
            <v>LIVE</v>
          </cell>
          <cell r="O2872" t="b">
            <v>1</v>
          </cell>
          <cell r="P2872" t="str">
            <v>NA</v>
          </cell>
          <cell r="Q2872">
            <v>0</v>
          </cell>
        </row>
        <row r="2873">
          <cell r="B2873" t="str">
            <v>RS6-TM32-THKBCWSP</v>
          </cell>
          <cell r="C2873" t="str">
            <v>RS6 Racing Simulator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 t="str">
            <v>Trak Racer</v>
          </cell>
          <cell r="I2873" t="str">
            <v>Simulators</v>
          </cell>
          <cell r="J2873" t="str">
            <v>Simulators - Bundles</v>
          </cell>
          <cell r="K2873" t="str">
            <v>NA</v>
          </cell>
          <cell r="L2873" t="str">
            <v>/</v>
          </cell>
          <cell r="M2873" t="str">
            <v>new</v>
          </cell>
          <cell r="N2873" t="str">
            <v>LIVE</v>
          </cell>
          <cell r="O2873" t="b">
            <v>1</v>
          </cell>
          <cell r="P2873" t="str">
            <v>NA</v>
          </cell>
          <cell r="Q2873">
            <v>0</v>
          </cell>
        </row>
        <row r="2874">
          <cell r="B2874" t="str">
            <v>RS6-TM32-THKBSP</v>
          </cell>
          <cell r="C2874" t="str">
            <v>RS6 Racing Simulator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  <cell r="H2874" t="str">
            <v>Trak Racer</v>
          </cell>
          <cell r="I2874" t="str">
            <v>Simulators</v>
          </cell>
          <cell r="J2874" t="str">
            <v>Simulators - Bundles</v>
          </cell>
          <cell r="K2874" t="str">
            <v>NA</v>
          </cell>
          <cell r="L2874" t="str">
            <v>/</v>
          </cell>
          <cell r="M2874" t="str">
            <v>new</v>
          </cell>
          <cell r="N2874" t="str">
            <v>LIVE</v>
          </cell>
          <cell r="O2874" t="b">
            <v>1</v>
          </cell>
          <cell r="P2874" t="str">
            <v>NA</v>
          </cell>
          <cell r="Q2874">
            <v>0</v>
          </cell>
        </row>
        <row r="2875">
          <cell r="B2875" t="str">
            <v>RS6-TM32-THSP</v>
          </cell>
          <cell r="C2875" t="str">
            <v>RS6 Racing Simulator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 t="str">
            <v>Trak Racer</v>
          </cell>
          <cell r="I2875" t="str">
            <v>Simulators</v>
          </cell>
          <cell r="J2875" t="str">
            <v>Simulators - Bundles</v>
          </cell>
          <cell r="K2875" t="str">
            <v>NA</v>
          </cell>
          <cell r="L2875" t="str">
            <v>/</v>
          </cell>
          <cell r="M2875" t="str">
            <v>new</v>
          </cell>
          <cell r="N2875" t="str">
            <v>LIVE</v>
          </cell>
          <cell r="O2875" t="b">
            <v>1</v>
          </cell>
          <cell r="P2875" t="str">
            <v>NA</v>
          </cell>
          <cell r="Q2875">
            <v>0</v>
          </cell>
        </row>
        <row r="2876">
          <cell r="B2876" t="str">
            <v>RS6-TM33-CW</v>
          </cell>
          <cell r="C2876" t="str">
            <v>RS6 Racing Simulator</v>
          </cell>
          <cell r="D2876">
            <v>0</v>
          </cell>
          <cell r="E2876">
            <v>0</v>
          </cell>
          <cell r="F2876">
            <v>0</v>
          </cell>
          <cell r="G2876">
            <v>0</v>
          </cell>
          <cell r="H2876" t="str">
            <v>Trak Racer</v>
          </cell>
          <cell r="I2876" t="str">
            <v>Simulators</v>
          </cell>
          <cell r="J2876" t="str">
            <v>Simulators - Bundles</v>
          </cell>
          <cell r="K2876" t="str">
            <v>NA</v>
          </cell>
          <cell r="L2876" t="str">
            <v>/</v>
          </cell>
          <cell r="M2876" t="str">
            <v>new</v>
          </cell>
          <cell r="N2876" t="str">
            <v>LIVE</v>
          </cell>
          <cell r="O2876" t="b">
            <v>1</v>
          </cell>
          <cell r="P2876" t="str">
            <v>NA</v>
          </cell>
          <cell r="Q2876">
            <v>0</v>
          </cell>
        </row>
        <row r="2877">
          <cell r="B2877" t="str">
            <v>RS6-TM33-CWSP</v>
          </cell>
          <cell r="C2877" t="str">
            <v>RS6 Racing Simulator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 t="str">
            <v>Trak Racer</v>
          </cell>
          <cell r="I2877" t="str">
            <v>Simulators</v>
          </cell>
          <cell r="J2877" t="str">
            <v>Simulators - Bundles</v>
          </cell>
          <cell r="K2877" t="str">
            <v>NA</v>
          </cell>
          <cell r="L2877" t="str">
            <v>/</v>
          </cell>
          <cell r="M2877" t="str">
            <v>new</v>
          </cell>
          <cell r="N2877" t="str">
            <v>LIVE</v>
          </cell>
          <cell r="O2877" t="b">
            <v>1</v>
          </cell>
          <cell r="P2877" t="str">
            <v>NA</v>
          </cell>
          <cell r="Q2877">
            <v>0</v>
          </cell>
        </row>
        <row r="2878">
          <cell r="B2878" t="str">
            <v>RS6-TM33-DD-SP-NZ</v>
          </cell>
          <cell r="C2878" t="str">
            <v>RS6 Racing Simulator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 t="str">
            <v>Trak Racer</v>
          </cell>
          <cell r="I2878" t="str">
            <v>Simulators</v>
          </cell>
          <cell r="J2878" t="str">
            <v>Simulators - Bundles</v>
          </cell>
          <cell r="K2878" t="str">
            <v>NA</v>
          </cell>
          <cell r="L2878" t="str">
            <v>/</v>
          </cell>
          <cell r="M2878" t="str">
            <v>new</v>
          </cell>
          <cell r="N2878" t="str">
            <v>LIVE</v>
          </cell>
          <cell r="O2878" t="b">
            <v>1</v>
          </cell>
          <cell r="P2878" t="str">
            <v>NA</v>
          </cell>
          <cell r="Q2878">
            <v>0</v>
          </cell>
        </row>
        <row r="2879">
          <cell r="B2879" t="str">
            <v>RS6-AU</v>
          </cell>
          <cell r="C2879" t="str">
            <v>RS6 Racing Simulator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 t="str">
            <v>Trak Racer</v>
          </cell>
          <cell r="I2879" t="str">
            <v>Simulators</v>
          </cell>
          <cell r="J2879" t="str">
            <v>Simulators - Bundles</v>
          </cell>
          <cell r="K2879" t="str">
            <v>NA</v>
          </cell>
          <cell r="L2879" t="str">
            <v>/</v>
          </cell>
          <cell r="M2879" t="str">
            <v>new</v>
          </cell>
          <cell r="N2879" t="str">
            <v>LIVE</v>
          </cell>
          <cell r="O2879" t="b">
            <v>1</v>
          </cell>
          <cell r="P2879" t="str">
            <v>NA</v>
          </cell>
          <cell r="Q2879">
            <v>0</v>
          </cell>
        </row>
        <row r="2880">
          <cell r="B2880" t="str">
            <v>RS6-TM33-DD-CW-NZ</v>
          </cell>
          <cell r="C2880" t="str">
            <v>RS6 Racing Simulator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 t="str">
            <v>Trak Racer</v>
          </cell>
          <cell r="I2880" t="str">
            <v>Simulators</v>
          </cell>
          <cell r="J2880" t="str">
            <v>Simulators - Bundles</v>
          </cell>
          <cell r="K2880" t="str">
            <v>NA</v>
          </cell>
          <cell r="L2880" t="str">
            <v>/</v>
          </cell>
          <cell r="M2880" t="str">
            <v>new</v>
          </cell>
          <cell r="N2880" t="str">
            <v>LIVE</v>
          </cell>
          <cell r="O2880" t="b">
            <v>1</v>
          </cell>
          <cell r="P2880" t="str">
            <v>NA</v>
          </cell>
          <cell r="Q2880">
            <v>0</v>
          </cell>
        </row>
        <row r="2881">
          <cell r="B2881" t="str">
            <v>RS6-TM2-AU</v>
          </cell>
          <cell r="C2881" t="str">
            <v>RS6 Racing Simulator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 t="str">
            <v>Trak Racer</v>
          </cell>
          <cell r="I2881" t="str">
            <v>Simulators</v>
          </cell>
          <cell r="J2881" t="str">
            <v>Simulators - Bundles</v>
          </cell>
          <cell r="K2881" t="str">
            <v>NA</v>
          </cell>
          <cell r="L2881" t="str">
            <v>/</v>
          </cell>
          <cell r="M2881" t="str">
            <v>new</v>
          </cell>
          <cell r="N2881" t="str">
            <v>LIVE</v>
          </cell>
          <cell r="O2881" t="b">
            <v>1</v>
          </cell>
          <cell r="P2881" t="str">
            <v>NA</v>
          </cell>
          <cell r="Q2881">
            <v>0</v>
          </cell>
        </row>
        <row r="2882">
          <cell r="B2882" t="str">
            <v>RS6-TM33-DD-KB-NZ</v>
          </cell>
          <cell r="C2882" t="str">
            <v>RS6 Racing Simulator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 t="str">
            <v>Trak Racer</v>
          </cell>
          <cell r="I2882" t="str">
            <v>Simulators</v>
          </cell>
          <cell r="J2882" t="str">
            <v>Simulators - Bundles</v>
          </cell>
          <cell r="K2882" t="str">
            <v>NA</v>
          </cell>
          <cell r="L2882" t="str">
            <v>/</v>
          </cell>
          <cell r="M2882" t="str">
            <v>new</v>
          </cell>
          <cell r="N2882" t="str">
            <v>LIVE</v>
          </cell>
          <cell r="O2882" t="b">
            <v>1</v>
          </cell>
          <cell r="P2882" t="str">
            <v>NA</v>
          </cell>
          <cell r="Q2882">
            <v>0</v>
          </cell>
        </row>
        <row r="2883">
          <cell r="B2883" t="str">
            <v>RS6-TM32-AU</v>
          </cell>
          <cell r="C2883" t="str">
            <v>RS6 Racing Simulator</v>
          </cell>
          <cell r="D2883">
            <v>0</v>
          </cell>
          <cell r="E2883">
            <v>0</v>
          </cell>
          <cell r="F2883">
            <v>0</v>
          </cell>
          <cell r="G2883">
            <v>0</v>
          </cell>
          <cell r="H2883" t="str">
            <v>Trak Racer</v>
          </cell>
          <cell r="I2883" t="str">
            <v>Simulators</v>
          </cell>
          <cell r="J2883" t="str">
            <v>Simulators - Bundles</v>
          </cell>
          <cell r="K2883" t="str">
            <v>NA</v>
          </cell>
          <cell r="L2883" t="str">
            <v>/</v>
          </cell>
          <cell r="M2883" t="str">
            <v>new</v>
          </cell>
          <cell r="N2883" t="str">
            <v>LIVE</v>
          </cell>
          <cell r="O2883" t="b">
            <v>1</v>
          </cell>
          <cell r="P2883" t="str">
            <v>NA</v>
          </cell>
          <cell r="Q2883">
            <v>0</v>
          </cell>
        </row>
        <row r="2884">
          <cell r="B2884" t="str">
            <v>RS6-TM33-DD-TH-NZ</v>
          </cell>
          <cell r="C2884" t="str">
            <v>RS6 Racing Simulator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 t="str">
            <v>Trak Racer</v>
          </cell>
          <cell r="I2884" t="str">
            <v>Simulators</v>
          </cell>
          <cell r="J2884" t="str">
            <v>Simulators - Bundles</v>
          </cell>
          <cell r="K2884" t="str">
            <v>NA</v>
          </cell>
          <cell r="L2884" t="str">
            <v>/</v>
          </cell>
          <cell r="M2884" t="str">
            <v>new</v>
          </cell>
          <cell r="N2884" t="str">
            <v>LIVE</v>
          </cell>
          <cell r="O2884" t="b">
            <v>1</v>
          </cell>
          <cell r="P2884" t="str">
            <v>NA</v>
          </cell>
          <cell r="Q2884">
            <v>0</v>
          </cell>
        </row>
        <row r="2885">
          <cell r="B2885" t="str">
            <v>RS6-TM33-AU</v>
          </cell>
          <cell r="C2885" t="str">
            <v>RS6 Racing Simulator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 t="str">
            <v>Trak Racer</v>
          </cell>
          <cell r="I2885" t="str">
            <v>Simulators</v>
          </cell>
          <cell r="J2885" t="str">
            <v>Simulators - Bundles</v>
          </cell>
          <cell r="K2885" t="str">
            <v>NA</v>
          </cell>
          <cell r="L2885" t="str">
            <v>/</v>
          </cell>
          <cell r="M2885" t="str">
            <v>new</v>
          </cell>
          <cell r="N2885" t="str">
            <v>LIVE</v>
          </cell>
          <cell r="O2885" t="b">
            <v>1</v>
          </cell>
          <cell r="P2885" t="str">
            <v>NA</v>
          </cell>
          <cell r="Q2885">
            <v>0</v>
          </cell>
        </row>
        <row r="2886">
          <cell r="B2886" t="str">
            <v>RS6-TM33-DD-NZ</v>
          </cell>
          <cell r="C2886" t="str">
            <v>RS6 Racing Simulator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 t="str">
            <v>Trak Racer</v>
          </cell>
          <cell r="I2886" t="str">
            <v>Simulators</v>
          </cell>
          <cell r="J2886" t="str">
            <v>Simulators - Bundles</v>
          </cell>
          <cell r="K2886" t="str">
            <v>NA</v>
          </cell>
          <cell r="L2886" t="str">
            <v>/</v>
          </cell>
          <cell r="M2886" t="str">
            <v>new</v>
          </cell>
          <cell r="N2886" t="str">
            <v>LIVE</v>
          </cell>
          <cell r="O2886" t="b">
            <v>1</v>
          </cell>
          <cell r="P2886" t="str">
            <v>NA</v>
          </cell>
          <cell r="Q2886">
            <v>0</v>
          </cell>
        </row>
        <row r="2887">
          <cell r="B2887" t="str">
            <v>RS6-TM32-THKBCWSP-AU</v>
          </cell>
          <cell r="C2887" t="str">
            <v>RS6 Racing Simulator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 t="str">
            <v>Trak Racer</v>
          </cell>
          <cell r="I2887" t="str">
            <v>Simulators</v>
          </cell>
          <cell r="J2887" t="str">
            <v>Simulators - Bundles</v>
          </cell>
          <cell r="K2887" t="str">
            <v>NA</v>
          </cell>
          <cell r="L2887" t="str">
            <v>/</v>
          </cell>
          <cell r="M2887" t="str">
            <v>new</v>
          </cell>
          <cell r="N2887" t="str">
            <v>LIVE</v>
          </cell>
          <cell r="O2887" t="b">
            <v>1</v>
          </cell>
          <cell r="P2887" t="str">
            <v>NA</v>
          </cell>
          <cell r="Q2887">
            <v>0</v>
          </cell>
        </row>
        <row r="2888">
          <cell r="B2888" t="str">
            <v>RS6-DD-NZ</v>
          </cell>
          <cell r="C2888" t="str">
            <v>RS6 Racing Simulator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 t="str">
            <v>Trak Racer</v>
          </cell>
          <cell r="I2888" t="str">
            <v>Simulators</v>
          </cell>
          <cell r="J2888" t="str">
            <v>Simulators - Bundles</v>
          </cell>
          <cell r="K2888" t="str">
            <v>NA</v>
          </cell>
          <cell r="L2888" t="str">
            <v>/</v>
          </cell>
          <cell r="M2888" t="str">
            <v>new</v>
          </cell>
          <cell r="N2888" t="str">
            <v>LIVE</v>
          </cell>
          <cell r="O2888" t="b">
            <v>1</v>
          </cell>
          <cell r="P2888" t="str">
            <v>NA</v>
          </cell>
          <cell r="Q2888">
            <v>0</v>
          </cell>
        </row>
        <row r="2889">
          <cell r="B2889" t="str">
            <v>RS6-TM32-THKBSP-AU</v>
          </cell>
          <cell r="C2889" t="str">
            <v>RS6 Racing Simulator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 t="str">
            <v>Trak Racer</v>
          </cell>
          <cell r="I2889" t="str">
            <v>Simulators</v>
          </cell>
          <cell r="J2889" t="str">
            <v>Simulators - Bundles</v>
          </cell>
          <cell r="K2889" t="str">
            <v>NA</v>
          </cell>
          <cell r="L2889" t="str">
            <v>/</v>
          </cell>
          <cell r="M2889" t="str">
            <v>new</v>
          </cell>
          <cell r="N2889" t="str">
            <v>LIVE</v>
          </cell>
          <cell r="O2889" t="b">
            <v>1</v>
          </cell>
          <cell r="P2889" t="str">
            <v>NA</v>
          </cell>
          <cell r="Q2889">
            <v>0</v>
          </cell>
        </row>
        <row r="2890">
          <cell r="B2890" t="str">
            <v>RS6-SDM-NZ</v>
          </cell>
          <cell r="C2890" t="str">
            <v>RS6 Racing Simulator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 t="str">
            <v>Trak Racer</v>
          </cell>
          <cell r="I2890" t="str">
            <v>Simulators</v>
          </cell>
          <cell r="J2890" t="str">
            <v>Simulators - Bundles</v>
          </cell>
          <cell r="K2890" t="str">
            <v>NA</v>
          </cell>
          <cell r="L2890" t="str">
            <v>/</v>
          </cell>
          <cell r="M2890" t="str">
            <v>new</v>
          </cell>
          <cell r="N2890" t="str">
            <v>LIVE</v>
          </cell>
          <cell r="O2890" t="b">
            <v>1</v>
          </cell>
          <cell r="P2890" t="str">
            <v>NA</v>
          </cell>
          <cell r="Q2890">
            <v>0</v>
          </cell>
        </row>
        <row r="2891">
          <cell r="B2891" t="str">
            <v>RS6-TM32-THSP-AU</v>
          </cell>
          <cell r="C2891" t="str">
            <v>RS6 Racing Simulator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 t="str">
            <v>Trak Racer</v>
          </cell>
          <cell r="I2891" t="str">
            <v>Simulators</v>
          </cell>
          <cell r="J2891" t="str">
            <v>Simulators - Bundles</v>
          </cell>
          <cell r="K2891" t="str">
            <v>NA</v>
          </cell>
          <cell r="L2891" t="str">
            <v>/</v>
          </cell>
          <cell r="M2891" t="str">
            <v>new</v>
          </cell>
          <cell r="N2891" t="str">
            <v>LIVE</v>
          </cell>
          <cell r="O2891" t="b">
            <v>1</v>
          </cell>
          <cell r="P2891" t="str">
            <v>NA</v>
          </cell>
          <cell r="Q2891">
            <v>0</v>
          </cell>
        </row>
        <row r="2892">
          <cell r="B2892" t="str">
            <v>RS6-TM33-DD-SP-UK</v>
          </cell>
          <cell r="C2892" t="str">
            <v>RS6 Racing Simulator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 t="str">
            <v>Trak Racer</v>
          </cell>
          <cell r="I2892" t="str">
            <v>Simulators</v>
          </cell>
          <cell r="J2892" t="str">
            <v>Simulators - Bundles</v>
          </cell>
          <cell r="K2892" t="str">
            <v>NA</v>
          </cell>
          <cell r="L2892" t="str">
            <v>/</v>
          </cell>
          <cell r="M2892" t="str">
            <v>new</v>
          </cell>
          <cell r="N2892" t="str">
            <v>LIVE</v>
          </cell>
          <cell r="O2892" t="b">
            <v>1</v>
          </cell>
          <cell r="P2892" t="str">
            <v>NA</v>
          </cell>
          <cell r="Q2892">
            <v>0</v>
          </cell>
        </row>
        <row r="2893">
          <cell r="B2893" t="str">
            <v>RS6-TM33-CW-AU</v>
          </cell>
          <cell r="C2893" t="str">
            <v>RS6 Racing Simulator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 t="str">
            <v>Trak Racer</v>
          </cell>
          <cell r="I2893" t="str">
            <v>Simulators</v>
          </cell>
          <cell r="J2893" t="str">
            <v>Simulators - Bundles</v>
          </cell>
          <cell r="K2893" t="str">
            <v>NA</v>
          </cell>
          <cell r="L2893" t="str">
            <v>/</v>
          </cell>
          <cell r="M2893" t="str">
            <v>new</v>
          </cell>
          <cell r="N2893" t="str">
            <v>LIVE</v>
          </cell>
          <cell r="O2893" t="b">
            <v>1</v>
          </cell>
          <cell r="P2893" t="str">
            <v>NA</v>
          </cell>
          <cell r="Q2893">
            <v>0</v>
          </cell>
        </row>
        <row r="2894">
          <cell r="B2894" t="str">
            <v>RS6-TM33-DD-CW-UK</v>
          </cell>
          <cell r="C2894" t="str">
            <v>RS6 Racing Simulator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 t="str">
            <v>Trak Racer</v>
          </cell>
          <cell r="I2894" t="str">
            <v>Simulators</v>
          </cell>
          <cell r="J2894" t="str">
            <v>Simulators - Bundles</v>
          </cell>
          <cell r="K2894" t="str">
            <v>NA</v>
          </cell>
          <cell r="L2894" t="str">
            <v>/</v>
          </cell>
          <cell r="M2894" t="str">
            <v>new</v>
          </cell>
          <cell r="N2894" t="str">
            <v>LIVE</v>
          </cell>
          <cell r="O2894" t="b">
            <v>1</v>
          </cell>
          <cell r="P2894" t="str">
            <v>NA</v>
          </cell>
          <cell r="Q2894">
            <v>0</v>
          </cell>
        </row>
        <row r="2895">
          <cell r="B2895" t="str">
            <v>RS6-TM33-CWSP-AU</v>
          </cell>
          <cell r="C2895" t="str">
            <v>RS6 Racing Simulator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 t="str">
            <v>Trak Racer</v>
          </cell>
          <cell r="I2895" t="str">
            <v>Simulators</v>
          </cell>
          <cell r="J2895" t="str">
            <v>Simulators - Bundles</v>
          </cell>
          <cell r="K2895" t="str">
            <v>NA</v>
          </cell>
          <cell r="L2895" t="str">
            <v>/</v>
          </cell>
          <cell r="M2895" t="str">
            <v>new</v>
          </cell>
          <cell r="N2895" t="str">
            <v>LIVE</v>
          </cell>
          <cell r="O2895" t="b">
            <v>1</v>
          </cell>
          <cell r="P2895" t="str">
            <v>NA</v>
          </cell>
          <cell r="Q2895">
            <v>0</v>
          </cell>
        </row>
        <row r="2896">
          <cell r="B2896" t="str">
            <v>RS6-TM33-DD-KB-UK</v>
          </cell>
          <cell r="C2896" t="str">
            <v>RS6 Racing Simulator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 t="str">
            <v>Trak Racer</v>
          </cell>
          <cell r="I2896" t="str">
            <v>Simulators</v>
          </cell>
          <cell r="J2896" t="str">
            <v>Simulators - Bundles</v>
          </cell>
          <cell r="K2896" t="str">
            <v>NA</v>
          </cell>
          <cell r="L2896" t="str">
            <v>/</v>
          </cell>
          <cell r="M2896" t="str">
            <v>new</v>
          </cell>
          <cell r="N2896" t="str">
            <v>LIVE</v>
          </cell>
          <cell r="O2896" t="b">
            <v>1</v>
          </cell>
          <cell r="P2896" t="str">
            <v>NA</v>
          </cell>
          <cell r="Q2896">
            <v>0</v>
          </cell>
        </row>
        <row r="2897">
          <cell r="B2897" t="str">
            <v>RS6-EU</v>
          </cell>
          <cell r="C2897" t="str">
            <v>RS6 Racing Simulator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 t="str">
            <v>Trak Racer</v>
          </cell>
          <cell r="I2897" t="str">
            <v>Simulators</v>
          </cell>
          <cell r="J2897" t="str">
            <v>Simulators - Bundles</v>
          </cell>
          <cell r="K2897" t="str">
            <v>NA</v>
          </cell>
          <cell r="L2897" t="str">
            <v>/</v>
          </cell>
          <cell r="M2897" t="str">
            <v>new</v>
          </cell>
          <cell r="N2897" t="str">
            <v>LIVE</v>
          </cell>
          <cell r="O2897" t="b">
            <v>1</v>
          </cell>
          <cell r="P2897" t="str">
            <v>NA</v>
          </cell>
          <cell r="Q2897">
            <v>0</v>
          </cell>
        </row>
        <row r="2898">
          <cell r="B2898" t="str">
            <v>RS6-TM33-DD-TH-UK</v>
          </cell>
          <cell r="C2898" t="str">
            <v>RS6 Racing Simulator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 t="str">
            <v>Trak Racer</v>
          </cell>
          <cell r="I2898" t="str">
            <v>Simulators</v>
          </cell>
          <cell r="J2898" t="str">
            <v>Simulators - Bundles</v>
          </cell>
          <cell r="K2898" t="str">
            <v>NA</v>
          </cell>
          <cell r="L2898" t="str">
            <v>/</v>
          </cell>
          <cell r="M2898" t="str">
            <v>new</v>
          </cell>
          <cell r="N2898" t="str">
            <v>LIVE</v>
          </cell>
          <cell r="O2898" t="b">
            <v>1</v>
          </cell>
          <cell r="P2898" t="str">
            <v>NA</v>
          </cell>
          <cell r="Q2898">
            <v>0</v>
          </cell>
        </row>
        <row r="2899">
          <cell r="B2899" t="str">
            <v>RS6-TM2-EU</v>
          </cell>
          <cell r="C2899" t="str">
            <v>RS6 Racing Simulator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 t="str">
            <v>Trak Racer</v>
          </cell>
          <cell r="I2899" t="str">
            <v>Simulators</v>
          </cell>
          <cell r="J2899" t="str">
            <v>Simulators - Bundles</v>
          </cell>
          <cell r="K2899" t="str">
            <v>NA</v>
          </cell>
          <cell r="L2899" t="str">
            <v>/</v>
          </cell>
          <cell r="M2899" t="str">
            <v>new</v>
          </cell>
          <cell r="N2899" t="str">
            <v>LIVE</v>
          </cell>
          <cell r="O2899" t="b">
            <v>1</v>
          </cell>
          <cell r="P2899" t="str">
            <v>NA</v>
          </cell>
          <cell r="Q2899">
            <v>0</v>
          </cell>
        </row>
        <row r="2900">
          <cell r="B2900" t="str">
            <v>RS6-TM33-DD-UK</v>
          </cell>
          <cell r="C2900" t="str">
            <v>RS6 Racing Simulator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 t="str">
            <v>Trak Racer</v>
          </cell>
          <cell r="I2900" t="str">
            <v>Simulators</v>
          </cell>
          <cell r="J2900" t="str">
            <v>Simulators - Bundles</v>
          </cell>
          <cell r="K2900" t="str">
            <v>NA</v>
          </cell>
          <cell r="L2900" t="str">
            <v>/</v>
          </cell>
          <cell r="M2900" t="str">
            <v>new</v>
          </cell>
          <cell r="N2900" t="str">
            <v>LIVE</v>
          </cell>
          <cell r="O2900" t="b">
            <v>1</v>
          </cell>
          <cell r="P2900" t="str">
            <v>NA</v>
          </cell>
          <cell r="Q2900">
            <v>0</v>
          </cell>
        </row>
        <row r="2901">
          <cell r="B2901" t="str">
            <v>RS6-TM32-EU</v>
          </cell>
          <cell r="C2901" t="str">
            <v>RS6 Racing Simulator</v>
          </cell>
          <cell r="D2901">
            <v>0</v>
          </cell>
          <cell r="E2901">
            <v>0</v>
          </cell>
          <cell r="F2901">
            <v>0</v>
          </cell>
          <cell r="G2901">
            <v>0</v>
          </cell>
          <cell r="H2901" t="str">
            <v>Trak Racer</v>
          </cell>
          <cell r="I2901" t="str">
            <v>Simulators</v>
          </cell>
          <cell r="J2901" t="str">
            <v>Simulators - Bundles</v>
          </cell>
          <cell r="K2901" t="str">
            <v>NA</v>
          </cell>
          <cell r="L2901" t="str">
            <v>/</v>
          </cell>
          <cell r="M2901" t="str">
            <v>new</v>
          </cell>
          <cell r="N2901" t="str">
            <v>LIVE</v>
          </cell>
          <cell r="O2901" t="b">
            <v>1</v>
          </cell>
          <cell r="P2901" t="str">
            <v>NA</v>
          </cell>
          <cell r="Q2901">
            <v>0</v>
          </cell>
        </row>
        <row r="2902">
          <cell r="B2902" t="str">
            <v>RS6-DD-UK</v>
          </cell>
          <cell r="C2902" t="str">
            <v>RS6 Racing Simulator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 t="str">
            <v>Trak Racer</v>
          </cell>
          <cell r="I2902" t="str">
            <v>Simulators</v>
          </cell>
          <cell r="J2902" t="str">
            <v>Simulators - Bundles</v>
          </cell>
          <cell r="K2902" t="str">
            <v>NA</v>
          </cell>
          <cell r="L2902" t="str">
            <v>/</v>
          </cell>
          <cell r="M2902" t="str">
            <v>new</v>
          </cell>
          <cell r="N2902" t="str">
            <v>LIVE</v>
          </cell>
          <cell r="O2902" t="b">
            <v>1</v>
          </cell>
          <cell r="P2902" t="str">
            <v>NA</v>
          </cell>
          <cell r="Q2902">
            <v>0</v>
          </cell>
        </row>
        <row r="2903">
          <cell r="B2903" t="str">
            <v>RS6-TM33-EU</v>
          </cell>
          <cell r="C2903" t="str">
            <v>RS6 Racing Simulator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 t="str">
            <v>Trak Racer</v>
          </cell>
          <cell r="I2903" t="str">
            <v>Simulators</v>
          </cell>
          <cell r="J2903" t="str">
            <v>Simulators - Bundles</v>
          </cell>
          <cell r="K2903" t="str">
            <v>NA</v>
          </cell>
          <cell r="L2903" t="str">
            <v>/</v>
          </cell>
          <cell r="M2903" t="str">
            <v>new</v>
          </cell>
          <cell r="N2903" t="str">
            <v>LIVE</v>
          </cell>
          <cell r="O2903" t="b">
            <v>1</v>
          </cell>
          <cell r="P2903" t="str">
            <v>NA</v>
          </cell>
          <cell r="Q2903">
            <v>0</v>
          </cell>
        </row>
        <row r="2904">
          <cell r="B2904" t="str">
            <v>RS6-SDM-UK</v>
          </cell>
          <cell r="C2904" t="str">
            <v>RS6 Racing Simulator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 t="str">
            <v>Trak Racer</v>
          </cell>
          <cell r="I2904" t="str">
            <v>Simulators</v>
          </cell>
          <cell r="J2904" t="str">
            <v>Simulators - Bundles</v>
          </cell>
          <cell r="K2904" t="str">
            <v>NA</v>
          </cell>
          <cell r="L2904" t="str">
            <v>/</v>
          </cell>
          <cell r="M2904" t="str">
            <v>new</v>
          </cell>
          <cell r="N2904" t="str">
            <v>LIVE</v>
          </cell>
          <cell r="O2904" t="b">
            <v>1</v>
          </cell>
          <cell r="P2904" t="str">
            <v>NA</v>
          </cell>
          <cell r="Q2904">
            <v>0</v>
          </cell>
        </row>
        <row r="2905">
          <cell r="B2905" t="str">
            <v>RS6-TM32-THKBCWSP-EU</v>
          </cell>
          <cell r="C2905" t="str">
            <v>RS6 Racing Simulator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 t="str">
            <v>Trak Racer</v>
          </cell>
          <cell r="I2905" t="str">
            <v>Simulators</v>
          </cell>
          <cell r="J2905" t="str">
            <v>Simulators - Bundles</v>
          </cell>
          <cell r="K2905" t="str">
            <v>NA</v>
          </cell>
          <cell r="L2905" t="str">
            <v>/</v>
          </cell>
          <cell r="M2905" t="str">
            <v>new</v>
          </cell>
          <cell r="N2905" t="str">
            <v>LIVE</v>
          </cell>
          <cell r="O2905" t="b">
            <v>1</v>
          </cell>
          <cell r="P2905" t="str">
            <v>NA</v>
          </cell>
          <cell r="Q2905">
            <v>0</v>
          </cell>
        </row>
        <row r="2906">
          <cell r="B2906" t="str">
            <v>RS6-TM33-DD-SP-EU</v>
          </cell>
          <cell r="C2906" t="str">
            <v>RS6 Racing Simulator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 t="str">
            <v>Trak Racer</v>
          </cell>
          <cell r="I2906" t="str">
            <v>Simulators</v>
          </cell>
          <cell r="J2906" t="str">
            <v>Simulators - Bundles</v>
          </cell>
          <cell r="K2906" t="str">
            <v>NA</v>
          </cell>
          <cell r="L2906" t="str">
            <v>/</v>
          </cell>
          <cell r="M2906" t="str">
            <v>new</v>
          </cell>
          <cell r="N2906" t="str">
            <v>LIVE</v>
          </cell>
          <cell r="O2906" t="b">
            <v>1</v>
          </cell>
          <cell r="P2906" t="str">
            <v>NA</v>
          </cell>
          <cell r="Q2906">
            <v>0</v>
          </cell>
        </row>
        <row r="2907">
          <cell r="B2907" t="str">
            <v>RS6-TM32-THKBSP-EU</v>
          </cell>
          <cell r="C2907" t="str">
            <v>RS6 Racing Simulator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 t="str">
            <v>Trak Racer</v>
          </cell>
          <cell r="I2907" t="str">
            <v>Simulators</v>
          </cell>
          <cell r="J2907" t="str">
            <v>Simulators - Bundles</v>
          </cell>
          <cell r="K2907" t="str">
            <v>NA</v>
          </cell>
          <cell r="L2907" t="str">
            <v>/</v>
          </cell>
          <cell r="M2907" t="str">
            <v>new</v>
          </cell>
          <cell r="N2907" t="str">
            <v>LIVE</v>
          </cell>
          <cell r="O2907" t="b">
            <v>1</v>
          </cell>
          <cell r="P2907" t="str">
            <v>NA</v>
          </cell>
          <cell r="Q2907">
            <v>0</v>
          </cell>
        </row>
        <row r="2908">
          <cell r="B2908" t="str">
            <v>RS6-TM33-DD-CW-EU</v>
          </cell>
          <cell r="C2908" t="str">
            <v>RS6 Racing Simulator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 t="str">
            <v>Trak Racer</v>
          </cell>
          <cell r="I2908" t="str">
            <v>Simulators</v>
          </cell>
          <cell r="J2908" t="str">
            <v>Simulators - Bundles</v>
          </cell>
          <cell r="K2908" t="str">
            <v>NA</v>
          </cell>
          <cell r="L2908" t="str">
            <v>/</v>
          </cell>
          <cell r="M2908" t="str">
            <v>new</v>
          </cell>
          <cell r="N2908" t="str">
            <v>LIVE</v>
          </cell>
          <cell r="O2908" t="b">
            <v>1</v>
          </cell>
          <cell r="P2908" t="str">
            <v>NA</v>
          </cell>
          <cell r="Q2908">
            <v>0</v>
          </cell>
        </row>
        <row r="2909">
          <cell r="B2909" t="str">
            <v>RS6-TM32-THSP-EU</v>
          </cell>
          <cell r="C2909" t="str">
            <v>RS6 Racing Simulator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 t="str">
            <v>Trak Racer</v>
          </cell>
          <cell r="I2909" t="str">
            <v>Simulators</v>
          </cell>
          <cell r="J2909" t="str">
            <v>Simulators - Bundles</v>
          </cell>
          <cell r="K2909" t="str">
            <v>NA</v>
          </cell>
          <cell r="L2909" t="str">
            <v>/</v>
          </cell>
          <cell r="M2909" t="str">
            <v>new</v>
          </cell>
          <cell r="N2909" t="str">
            <v>LIVE</v>
          </cell>
          <cell r="O2909" t="b">
            <v>1</v>
          </cell>
          <cell r="P2909" t="str">
            <v>NA</v>
          </cell>
          <cell r="Q2909">
            <v>0</v>
          </cell>
        </row>
        <row r="2910">
          <cell r="B2910" t="str">
            <v>RS6-TM33-DD-KB-EU</v>
          </cell>
          <cell r="C2910" t="str">
            <v>RS6 Racing Simulator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 t="str">
            <v>Trak Racer</v>
          </cell>
          <cell r="I2910" t="str">
            <v>Simulators</v>
          </cell>
          <cell r="J2910" t="str">
            <v>Simulators - Bundles</v>
          </cell>
          <cell r="K2910" t="str">
            <v>NA</v>
          </cell>
          <cell r="L2910" t="str">
            <v>/</v>
          </cell>
          <cell r="M2910" t="str">
            <v>new</v>
          </cell>
          <cell r="N2910" t="str">
            <v>LIVE</v>
          </cell>
          <cell r="O2910" t="b">
            <v>1</v>
          </cell>
          <cell r="P2910" t="str">
            <v>NA</v>
          </cell>
          <cell r="Q2910">
            <v>0</v>
          </cell>
        </row>
        <row r="2911">
          <cell r="B2911" t="str">
            <v>RS6-TM33-CW-EU</v>
          </cell>
          <cell r="C2911" t="str">
            <v>RS6 Racing Simulator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 t="str">
            <v>Trak Racer</v>
          </cell>
          <cell r="I2911" t="str">
            <v>Simulators</v>
          </cell>
          <cell r="J2911" t="str">
            <v>Simulators - Bundles</v>
          </cell>
          <cell r="K2911" t="str">
            <v>NA</v>
          </cell>
          <cell r="L2911" t="str">
            <v>/</v>
          </cell>
          <cell r="M2911" t="str">
            <v>new</v>
          </cell>
          <cell r="N2911" t="str">
            <v>LIVE</v>
          </cell>
          <cell r="O2911" t="b">
            <v>1</v>
          </cell>
          <cell r="P2911" t="str">
            <v>NA</v>
          </cell>
          <cell r="Q2911">
            <v>0</v>
          </cell>
        </row>
        <row r="2912">
          <cell r="B2912" t="str">
            <v>RS6-TM33-DD-TH-EU</v>
          </cell>
          <cell r="C2912" t="str">
            <v>RS6 Racing Simulator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 t="str">
            <v>Trak Racer</v>
          </cell>
          <cell r="I2912" t="str">
            <v>Simulators</v>
          </cell>
          <cell r="J2912" t="str">
            <v>Simulators - Bundles</v>
          </cell>
          <cell r="K2912" t="str">
            <v>NA</v>
          </cell>
          <cell r="L2912" t="str">
            <v>/</v>
          </cell>
          <cell r="M2912" t="str">
            <v>new</v>
          </cell>
          <cell r="N2912" t="str">
            <v>LIVE</v>
          </cell>
          <cell r="O2912" t="b">
            <v>1</v>
          </cell>
          <cell r="P2912" t="str">
            <v>NA</v>
          </cell>
          <cell r="Q2912">
            <v>0</v>
          </cell>
        </row>
        <row r="2913">
          <cell r="B2913" t="str">
            <v>RS6-TM33-CWSP-EU</v>
          </cell>
          <cell r="C2913" t="str">
            <v>RS6 Racing Simulator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 t="str">
            <v>Trak Racer</v>
          </cell>
          <cell r="I2913" t="str">
            <v>Simulators</v>
          </cell>
          <cell r="J2913" t="str">
            <v>Simulators - Bundles</v>
          </cell>
          <cell r="K2913" t="str">
            <v>NA</v>
          </cell>
          <cell r="L2913" t="str">
            <v>/</v>
          </cell>
          <cell r="M2913" t="str">
            <v>new</v>
          </cell>
          <cell r="N2913" t="str">
            <v>LIVE</v>
          </cell>
          <cell r="O2913" t="b">
            <v>1</v>
          </cell>
          <cell r="P2913" t="str">
            <v>NA</v>
          </cell>
          <cell r="Q2913">
            <v>0</v>
          </cell>
        </row>
        <row r="2914">
          <cell r="B2914" t="str">
            <v>RS6-TM33-DD-EU</v>
          </cell>
          <cell r="C2914" t="str">
            <v>RS6 Racing Simulator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 t="str">
            <v>Trak Racer</v>
          </cell>
          <cell r="I2914" t="str">
            <v>Simulators</v>
          </cell>
          <cell r="J2914" t="str">
            <v>Simulators - Bundles</v>
          </cell>
          <cell r="K2914" t="str">
            <v>NA</v>
          </cell>
          <cell r="L2914" t="str">
            <v>/</v>
          </cell>
          <cell r="M2914" t="str">
            <v>new</v>
          </cell>
          <cell r="N2914" t="str">
            <v>LIVE</v>
          </cell>
          <cell r="O2914" t="b">
            <v>1</v>
          </cell>
          <cell r="P2914" t="str">
            <v>NA</v>
          </cell>
          <cell r="Q2914">
            <v>0</v>
          </cell>
        </row>
        <row r="2915">
          <cell r="B2915" t="str">
            <v>RS6-NZ</v>
          </cell>
          <cell r="C2915" t="str">
            <v>RS6 Racing Simulator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 t="str">
            <v>Trak Racer</v>
          </cell>
          <cell r="I2915" t="str">
            <v>Simulators</v>
          </cell>
          <cell r="J2915" t="str">
            <v>Simulators - Bundles</v>
          </cell>
          <cell r="K2915" t="str">
            <v>NA</v>
          </cell>
          <cell r="L2915" t="str">
            <v>/</v>
          </cell>
          <cell r="M2915" t="str">
            <v>new</v>
          </cell>
          <cell r="N2915" t="str">
            <v>LIVE</v>
          </cell>
          <cell r="O2915" t="b">
            <v>1</v>
          </cell>
          <cell r="P2915" t="str">
            <v>NA</v>
          </cell>
          <cell r="Q2915">
            <v>0</v>
          </cell>
        </row>
        <row r="2916">
          <cell r="B2916" t="str">
            <v>RS6-DD-EU</v>
          </cell>
          <cell r="C2916" t="str">
            <v>RS6 Racing Simulator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 t="str">
            <v>Trak Racer</v>
          </cell>
          <cell r="I2916" t="str">
            <v>Simulators</v>
          </cell>
          <cell r="J2916" t="str">
            <v>Simulators - Bundles</v>
          </cell>
          <cell r="K2916" t="str">
            <v>NA</v>
          </cell>
          <cell r="L2916" t="str">
            <v>/</v>
          </cell>
          <cell r="M2916" t="str">
            <v>new</v>
          </cell>
          <cell r="N2916" t="str">
            <v>LIVE</v>
          </cell>
          <cell r="O2916" t="b">
            <v>1</v>
          </cell>
          <cell r="P2916" t="str">
            <v>NA</v>
          </cell>
          <cell r="Q2916">
            <v>0</v>
          </cell>
        </row>
        <row r="2917">
          <cell r="B2917" t="str">
            <v>RS6-TM2-NZ</v>
          </cell>
          <cell r="C2917" t="str">
            <v>RS6 Racing Simulator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 t="str">
            <v>Trak Racer</v>
          </cell>
          <cell r="I2917" t="str">
            <v>Simulators</v>
          </cell>
          <cell r="J2917" t="str">
            <v>Simulators - Bundles</v>
          </cell>
          <cell r="K2917" t="str">
            <v>NA</v>
          </cell>
          <cell r="L2917" t="str">
            <v>/</v>
          </cell>
          <cell r="M2917" t="str">
            <v>new</v>
          </cell>
          <cell r="N2917" t="str">
            <v>LIVE</v>
          </cell>
          <cell r="O2917" t="b">
            <v>1</v>
          </cell>
          <cell r="P2917" t="str">
            <v>NA</v>
          </cell>
          <cell r="Q2917">
            <v>0</v>
          </cell>
        </row>
        <row r="2918">
          <cell r="B2918" t="str">
            <v>RS6-SDM-EU</v>
          </cell>
          <cell r="C2918" t="str">
            <v>RS6 Racing Simulator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 t="str">
            <v>Trak Racer</v>
          </cell>
          <cell r="I2918" t="str">
            <v>Simulators</v>
          </cell>
          <cell r="J2918" t="str">
            <v>Simulators - Bundles</v>
          </cell>
          <cell r="K2918" t="str">
            <v>NA</v>
          </cell>
          <cell r="L2918" t="str">
            <v>/</v>
          </cell>
          <cell r="M2918" t="str">
            <v>new</v>
          </cell>
          <cell r="N2918" t="str">
            <v>LIVE</v>
          </cell>
          <cell r="O2918" t="b">
            <v>1</v>
          </cell>
          <cell r="P2918" t="str">
            <v>NA</v>
          </cell>
          <cell r="Q2918">
            <v>0</v>
          </cell>
        </row>
        <row r="2919">
          <cell r="B2919" t="str">
            <v>RS6-TM32-NZ</v>
          </cell>
          <cell r="C2919" t="str">
            <v>RS6 Racing Simulator</v>
          </cell>
          <cell r="D2919">
            <v>0</v>
          </cell>
          <cell r="E2919">
            <v>0</v>
          </cell>
          <cell r="F2919">
            <v>0</v>
          </cell>
          <cell r="G2919">
            <v>0</v>
          </cell>
          <cell r="H2919" t="str">
            <v>Trak Racer</v>
          </cell>
          <cell r="I2919" t="str">
            <v>Simulators</v>
          </cell>
          <cell r="J2919" t="str">
            <v>Simulators - Bundles</v>
          </cell>
          <cell r="K2919" t="str">
            <v>NA</v>
          </cell>
          <cell r="L2919" t="str">
            <v>/</v>
          </cell>
          <cell r="M2919" t="str">
            <v>new</v>
          </cell>
          <cell r="N2919" t="str">
            <v>LIVE</v>
          </cell>
          <cell r="O2919" t="b">
            <v>1</v>
          </cell>
          <cell r="P2919" t="str">
            <v>NA</v>
          </cell>
          <cell r="Q2919">
            <v>0</v>
          </cell>
        </row>
        <row r="2920">
          <cell r="B2920" t="str">
            <v>RS6-TM33-DD-SP-AU</v>
          </cell>
          <cell r="C2920" t="str">
            <v>RS6 Racing Simulator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 t="str">
            <v>Trak Racer</v>
          </cell>
          <cell r="I2920" t="str">
            <v>Simulators</v>
          </cell>
          <cell r="J2920" t="str">
            <v>Simulators - Bundles</v>
          </cell>
          <cell r="K2920" t="str">
            <v>NA</v>
          </cell>
          <cell r="L2920" t="str">
            <v>/</v>
          </cell>
          <cell r="M2920" t="str">
            <v>new</v>
          </cell>
          <cell r="N2920" t="str">
            <v>LIVE</v>
          </cell>
          <cell r="O2920" t="b">
            <v>1</v>
          </cell>
          <cell r="P2920" t="str">
            <v>NA</v>
          </cell>
          <cell r="Q2920">
            <v>0</v>
          </cell>
        </row>
        <row r="2921">
          <cell r="B2921" t="str">
            <v>RS6-TM33-NZ</v>
          </cell>
          <cell r="C2921" t="str">
            <v>RS6 Racing Simulator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 t="str">
            <v>Trak Racer</v>
          </cell>
          <cell r="I2921" t="str">
            <v>Simulators</v>
          </cell>
          <cell r="J2921" t="str">
            <v>Simulators - Bundles</v>
          </cell>
          <cell r="K2921" t="str">
            <v>NA</v>
          </cell>
          <cell r="L2921" t="str">
            <v>/</v>
          </cell>
          <cell r="M2921" t="str">
            <v>new</v>
          </cell>
          <cell r="N2921" t="str">
            <v>LIVE</v>
          </cell>
          <cell r="O2921" t="b">
            <v>1</v>
          </cell>
          <cell r="P2921" t="str">
            <v>NA</v>
          </cell>
          <cell r="Q2921">
            <v>0</v>
          </cell>
        </row>
        <row r="2922">
          <cell r="B2922" t="str">
            <v>RS6-TM33-DD-CW-AU</v>
          </cell>
          <cell r="C2922" t="str">
            <v>RS6 Racing Simulator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 t="str">
            <v>Trak Racer</v>
          </cell>
          <cell r="I2922" t="str">
            <v>Simulators</v>
          </cell>
          <cell r="J2922" t="str">
            <v>Simulators - Bundles</v>
          </cell>
          <cell r="K2922" t="str">
            <v>NA</v>
          </cell>
          <cell r="L2922" t="str">
            <v>/</v>
          </cell>
          <cell r="M2922" t="str">
            <v>new</v>
          </cell>
          <cell r="N2922" t="str">
            <v>LIVE</v>
          </cell>
          <cell r="O2922" t="b">
            <v>1</v>
          </cell>
          <cell r="P2922" t="str">
            <v>NA</v>
          </cell>
          <cell r="Q2922">
            <v>0</v>
          </cell>
        </row>
        <row r="2923">
          <cell r="B2923" t="str">
            <v>RS6-TM32-THKBCWSP-NZ</v>
          </cell>
          <cell r="C2923" t="str">
            <v>RS6 Racing Simulator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 t="str">
            <v>Trak Racer</v>
          </cell>
          <cell r="I2923" t="str">
            <v>Simulators</v>
          </cell>
          <cell r="J2923" t="str">
            <v>Simulators - Bundles</v>
          </cell>
          <cell r="K2923" t="str">
            <v>NA</v>
          </cell>
          <cell r="L2923" t="str">
            <v>/</v>
          </cell>
          <cell r="M2923" t="str">
            <v>new</v>
          </cell>
          <cell r="N2923" t="str">
            <v>LIVE</v>
          </cell>
          <cell r="O2923" t="b">
            <v>1</v>
          </cell>
          <cell r="P2923" t="str">
            <v>NA</v>
          </cell>
          <cell r="Q2923">
            <v>0</v>
          </cell>
        </row>
        <row r="2924">
          <cell r="B2924" t="str">
            <v>RS6-TM33-DD-KB-AU</v>
          </cell>
          <cell r="C2924" t="str">
            <v>RS6 Racing Simulator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 t="str">
            <v>Trak Racer</v>
          </cell>
          <cell r="I2924" t="str">
            <v>Simulators</v>
          </cell>
          <cell r="J2924" t="str">
            <v>Simulators - Bundles</v>
          </cell>
          <cell r="K2924" t="str">
            <v>NA</v>
          </cell>
          <cell r="L2924" t="str">
            <v>/</v>
          </cell>
          <cell r="M2924" t="str">
            <v>new</v>
          </cell>
          <cell r="N2924" t="str">
            <v>LIVE</v>
          </cell>
          <cell r="O2924" t="b">
            <v>1</v>
          </cell>
          <cell r="P2924" t="str">
            <v>NA</v>
          </cell>
          <cell r="Q2924">
            <v>0</v>
          </cell>
        </row>
        <row r="2925">
          <cell r="B2925" t="str">
            <v>RS6-TM32-THKBSP-NZ</v>
          </cell>
          <cell r="C2925" t="str">
            <v>RS6 Racing Simulator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 t="str">
            <v>Trak Racer</v>
          </cell>
          <cell r="I2925" t="str">
            <v>Simulators</v>
          </cell>
          <cell r="J2925" t="str">
            <v>Simulators - Bundles</v>
          </cell>
          <cell r="K2925" t="str">
            <v>NA</v>
          </cell>
          <cell r="L2925" t="str">
            <v>/</v>
          </cell>
          <cell r="M2925" t="str">
            <v>new</v>
          </cell>
          <cell r="N2925" t="str">
            <v>LIVE</v>
          </cell>
          <cell r="O2925" t="b">
            <v>1</v>
          </cell>
          <cell r="P2925" t="str">
            <v>NA</v>
          </cell>
          <cell r="Q2925">
            <v>0</v>
          </cell>
        </row>
        <row r="2926">
          <cell r="B2926" t="str">
            <v>RS6-TM33-DD-TH-AU</v>
          </cell>
          <cell r="C2926" t="str">
            <v>RS6 Racing Simulator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 t="str">
            <v>Trak Racer</v>
          </cell>
          <cell r="I2926" t="str">
            <v>Simulators</v>
          </cell>
          <cell r="J2926" t="str">
            <v>Simulators - Bundles</v>
          </cell>
          <cell r="K2926" t="str">
            <v>NA</v>
          </cell>
          <cell r="L2926" t="str">
            <v>/</v>
          </cell>
          <cell r="M2926" t="str">
            <v>new</v>
          </cell>
          <cell r="N2926" t="str">
            <v>LIVE</v>
          </cell>
          <cell r="O2926" t="b">
            <v>1</v>
          </cell>
          <cell r="P2926" t="str">
            <v>NA</v>
          </cell>
          <cell r="Q2926">
            <v>0</v>
          </cell>
        </row>
        <row r="2927">
          <cell r="B2927" t="str">
            <v>RS6-TM32-THSP-NZ</v>
          </cell>
          <cell r="C2927" t="str">
            <v>RS6 Racing Simulator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 t="str">
            <v>Trak Racer</v>
          </cell>
          <cell r="I2927" t="str">
            <v>Simulators</v>
          </cell>
          <cell r="J2927" t="str">
            <v>Simulators - Bundles</v>
          </cell>
          <cell r="K2927" t="str">
            <v>NA</v>
          </cell>
          <cell r="L2927" t="str">
            <v>/</v>
          </cell>
          <cell r="M2927" t="str">
            <v>new</v>
          </cell>
          <cell r="N2927" t="str">
            <v>LIVE</v>
          </cell>
          <cell r="O2927" t="b">
            <v>1</v>
          </cell>
          <cell r="P2927" t="str">
            <v>NA</v>
          </cell>
          <cell r="Q2927">
            <v>0</v>
          </cell>
        </row>
        <row r="2928">
          <cell r="B2928" t="str">
            <v>RS6-TM33-DD-AU</v>
          </cell>
          <cell r="C2928" t="str">
            <v>RS6 Racing Simulator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 t="str">
            <v>Trak Racer</v>
          </cell>
          <cell r="I2928" t="str">
            <v>Simulators</v>
          </cell>
          <cell r="J2928" t="str">
            <v>Simulators - Bundles</v>
          </cell>
          <cell r="K2928" t="str">
            <v>NA</v>
          </cell>
          <cell r="L2928" t="str">
            <v>/</v>
          </cell>
          <cell r="M2928" t="str">
            <v>new</v>
          </cell>
          <cell r="N2928" t="str">
            <v>LIVE</v>
          </cell>
          <cell r="O2928" t="b">
            <v>1</v>
          </cell>
          <cell r="P2928" t="str">
            <v>NA</v>
          </cell>
          <cell r="Q2928">
            <v>0</v>
          </cell>
        </row>
        <row r="2929">
          <cell r="B2929" t="str">
            <v>RS6-TM33-CW-NZ</v>
          </cell>
          <cell r="C2929" t="str">
            <v>RS6 Racing Simulator</v>
          </cell>
          <cell r="D2929">
            <v>0</v>
          </cell>
          <cell r="E2929">
            <v>0</v>
          </cell>
          <cell r="F2929">
            <v>0</v>
          </cell>
          <cell r="G2929">
            <v>0</v>
          </cell>
          <cell r="H2929" t="str">
            <v>Trak Racer</v>
          </cell>
          <cell r="I2929" t="str">
            <v>Simulators</v>
          </cell>
          <cell r="J2929" t="str">
            <v>Simulators - Bundles</v>
          </cell>
          <cell r="K2929" t="str">
            <v>NA</v>
          </cell>
          <cell r="L2929" t="str">
            <v>/</v>
          </cell>
          <cell r="M2929" t="str">
            <v>new</v>
          </cell>
          <cell r="N2929" t="str">
            <v>LIVE</v>
          </cell>
          <cell r="O2929" t="b">
            <v>1</v>
          </cell>
          <cell r="P2929" t="str">
            <v>NA</v>
          </cell>
          <cell r="Q2929">
            <v>0</v>
          </cell>
        </row>
        <row r="2930">
          <cell r="B2930" t="str">
            <v>RS6-DD-AU</v>
          </cell>
          <cell r="C2930" t="str">
            <v>RS6 Racing Simulator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 t="str">
            <v>Trak Racer</v>
          </cell>
          <cell r="I2930" t="str">
            <v>Simulators</v>
          </cell>
          <cell r="J2930" t="str">
            <v>Simulators - Bundles</v>
          </cell>
          <cell r="K2930" t="str">
            <v>NA</v>
          </cell>
          <cell r="L2930" t="str">
            <v>/</v>
          </cell>
          <cell r="M2930" t="str">
            <v>new</v>
          </cell>
          <cell r="N2930" t="str">
            <v>LIVE</v>
          </cell>
          <cell r="O2930" t="b">
            <v>1</v>
          </cell>
          <cell r="P2930" t="str">
            <v>NA</v>
          </cell>
          <cell r="Q2930">
            <v>0</v>
          </cell>
        </row>
        <row r="2931">
          <cell r="B2931" t="str">
            <v>RS6-TM33-CWSP-NZ</v>
          </cell>
          <cell r="C2931" t="str">
            <v>RS6 Racing Simulator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 t="str">
            <v>Trak Racer</v>
          </cell>
          <cell r="I2931" t="str">
            <v>Simulators</v>
          </cell>
          <cell r="J2931" t="str">
            <v>Simulators - Bundles</v>
          </cell>
          <cell r="K2931" t="str">
            <v>NA</v>
          </cell>
          <cell r="L2931" t="str">
            <v>/</v>
          </cell>
          <cell r="M2931" t="str">
            <v>new</v>
          </cell>
          <cell r="N2931" t="str">
            <v>LIVE</v>
          </cell>
          <cell r="O2931" t="b">
            <v>1</v>
          </cell>
          <cell r="P2931" t="str">
            <v>NA</v>
          </cell>
          <cell r="Q2931">
            <v>0</v>
          </cell>
        </row>
        <row r="2932">
          <cell r="B2932" t="str">
            <v>RS6-SDM-AU</v>
          </cell>
          <cell r="C2932" t="str">
            <v>RS6 Racing Simulator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 t="str">
            <v>Trak Racer</v>
          </cell>
          <cell r="I2932" t="str">
            <v>Simulators</v>
          </cell>
          <cell r="J2932" t="str">
            <v>Simulators - Bundles</v>
          </cell>
          <cell r="K2932" t="str">
            <v>NA</v>
          </cell>
          <cell r="L2932" t="str">
            <v>/</v>
          </cell>
          <cell r="M2932" t="str">
            <v>new</v>
          </cell>
          <cell r="N2932" t="str">
            <v>LIVE</v>
          </cell>
          <cell r="O2932" t="b">
            <v>1</v>
          </cell>
          <cell r="P2932" t="str">
            <v>NA</v>
          </cell>
          <cell r="Q2932">
            <v>0</v>
          </cell>
        </row>
        <row r="2933">
          <cell r="B2933" t="str">
            <v>RS6-UK</v>
          </cell>
          <cell r="C2933" t="str">
            <v>RS6 Racing Simulator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 t="str">
            <v>Trak Racer</v>
          </cell>
          <cell r="I2933" t="str">
            <v>Simulators</v>
          </cell>
          <cell r="J2933" t="str">
            <v>Simulators - Bundles</v>
          </cell>
          <cell r="K2933" t="str">
            <v>NA</v>
          </cell>
          <cell r="L2933" t="str">
            <v>/</v>
          </cell>
          <cell r="M2933" t="str">
            <v>new</v>
          </cell>
          <cell r="N2933" t="str">
            <v>LIVE</v>
          </cell>
          <cell r="O2933" t="b">
            <v>1</v>
          </cell>
          <cell r="P2933" t="str">
            <v>NA</v>
          </cell>
          <cell r="Q2933">
            <v>0</v>
          </cell>
        </row>
        <row r="2934">
          <cell r="B2934" t="str">
            <v>RS6-TM33-DD-SP</v>
          </cell>
          <cell r="C2934" t="str">
            <v>RS6 Racing Simulator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 t="str">
            <v>Trak Racer</v>
          </cell>
          <cell r="I2934" t="str">
            <v>Simulators</v>
          </cell>
          <cell r="J2934" t="str">
            <v>Simulators - Bundles</v>
          </cell>
          <cell r="K2934" t="str">
            <v>NA</v>
          </cell>
          <cell r="L2934" t="str">
            <v>/</v>
          </cell>
          <cell r="M2934" t="str">
            <v>new</v>
          </cell>
          <cell r="N2934" t="str">
            <v>LIVE</v>
          </cell>
          <cell r="O2934" t="b">
            <v>1</v>
          </cell>
          <cell r="P2934" t="str">
            <v>NA</v>
          </cell>
          <cell r="Q2934">
            <v>0</v>
          </cell>
        </row>
        <row r="2935">
          <cell r="B2935" t="str">
            <v>RS6-TM2-UK</v>
          </cell>
          <cell r="C2935" t="str">
            <v>RS6 Racing Simulator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 t="str">
            <v>Trak Racer</v>
          </cell>
          <cell r="I2935" t="str">
            <v>Simulators</v>
          </cell>
          <cell r="J2935" t="str">
            <v>Simulators - Bundles</v>
          </cell>
          <cell r="K2935" t="str">
            <v>NA</v>
          </cell>
          <cell r="L2935" t="str">
            <v>/</v>
          </cell>
          <cell r="M2935" t="str">
            <v>new</v>
          </cell>
          <cell r="N2935" t="str">
            <v>LIVE</v>
          </cell>
          <cell r="O2935" t="b">
            <v>1</v>
          </cell>
          <cell r="P2935" t="str">
            <v>NA</v>
          </cell>
          <cell r="Q2935">
            <v>0</v>
          </cell>
        </row>
        <row r="2936">
          <cell r="B2936" t="str">
            <v>RS6-TM33-DD-CW</v>
          </cell>
          <cell r="C2936" t="str">
            <v>RS6 Racing Simulator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 t="str">
            <v>Trak Racer</v>
          </cell>
          <cell r="I2936" t="str">
            <v>Simulators</v>
          </cell>
          <cell r="J2936" t="str">
            <v>Simulators - Bundles</v>
          </cell>
          <cell r="K2936" t="str">
            <v>NA</v>
          </cell>
          <cell r="L2936" t="str">
            <v>/</v>
          </cell>
          <cell r="M2936" t="str">
            <v>new</v>
          </cell>
          <cell r="N2936" t="str">
            <v>LIVE</v>
          </cell>
          <cell r="O2936" t="b">
            <v>1</v>
          </cell>
          <cell r="P2936" t="str">
            <v>NA</v>
          </cell>
          <cell r="Q2936">
            <v>0</v>
          </cell>
        </row>
        <row r="2937">
          <cell r="B2937" t="str">
            <v>RS6-TM32-UK</v>
          </cell>
          <cell r="C2937" t="str">
            <v>RS6 Racing Simulator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 t="str">
            <v>Trak Racer</v>
          </cell>
          <cell r="I2937" t="str">
            <v>Simulators</v>
          </cell>
          <cell r="J2937" t="str">
            <v>Simulators - Bundles</v>
          </cell>
          <cell r="K2937" t="str">
            <v>NA</v>
          </cell>
          <cell r="L2937" t="str">
            <v>/</v>
          </cell>
          <cell r="M2937" t="str">
            <v>new</v>
          </cell>
          <cell r="N2937" t="str">
            <v>LIVE</v>
          </cell>
          <cell r="O2937" t="b">
            <v>1</v>
          </cell>
          <cell r="P2937" t="str">
            <v>NA</v>
          </cell>
          <cell r="Q2937">
            <v>0</v>
          </cell>
        </row>
        <row r="2938">
          <cell r="B2938" t="str">
            <v>RS6-TM33-DD-KB</v>
          </cell>
          <cell r="C2938" t="str">
            <v>RS6 Racing Simulator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 t="str">
            <v>Trak Racer</v>
          </cell>
          <cell r="I2938" t="str">
            <v>Simulators</v>
          </cell>
          <cell r="J2938" t="str">
            <v>Simulators - Bundles</v>
          </cell>
          <cell r="K2938" t="str">
            <v>NA</v>
          </cell>
          <cell r="L2938" t="str">
            <v>/</v>
          </cell>
          <cell r="M2938" t="str">
            <v>new</v>
          </cell>
          <cell r="N2938" t="str">
            <v>LIVE</v>
          </cell>
          <cell r="O2938" t="b">
            <v>1</v>
          </cell>
          <cell r="P2938" t="str">
            <v>NA</v>
          </cell>
          <cell r="Q2938">
            <v>0</v>
          </cell>
        </row>
        <row r="2939">
          <cell r="B2939" t="str">
            <v>RS6-TM33-UK</v>
          </cell>
          <cell r="C2939" t="str">
            <v>RS6 Racing Simulator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 t="str">
            <v>Trak Racer</v>
          </cell>
          <cell r="I2939" t="str">
            <v>Simulators</v>
          </cell>
          <cell r="J2939" t="str">
            <v>Simulators - Bundles</v>
          </cell>
          <cell r="K2939" t="str">
            <v>NA</v>
          </cell>
          <cell r="L2939" t="str">
            <v>/</v>
          </cell>
          <cell r="M2939" t="str">
            <v>new</v>
          </cell>
          <cell r="N2939" t="str">
            <v>LIVE</v>
          </cell>
          <cell r="O2939" t="b">
            <v>1</v>
          </cell>
          <cell r="P2939" t="str">
            <v>NA</v>
          </cell>
          <cell r="Q2939">
            <v>0</v>
          </cell>
        </row>
        <row r="2940">
          <cell r="B2940" t="str">
            <v>RS6-TM33-DD-TH</v>
          </cell>
          <cell r="C2940" t="str">
            <v>RS6 Racing Simulator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 t="str">
            <v>Trak Racer</v>
          </cell>
          <cell r="I2940" t="str">
            <v>Simulators</v>
          </cell>
          <cell r="J2940" t="str">
            <v>Simulators - Bundles</v>
          </cell>
          <cell r="K2940" t="str">
            <v>NA</v>
          </cell>
          <cell r="L2940" t="str">
            <v>/</v>
          </cell>
          <cell r="M2940" t="str">
            <v>new</v>
          </cell>
          <cell r="N2940" t="str">
            <v>LIVE</v>
          </cell>
          <cell r="O2940" t="b">
            <v>1</v>
          </cell>
          <cell r="P2940" t="str">
            <v>NA</v>
          </cell>
          <cell r="Q2940">
            <v>0</v>
          </cell>
        </row>
        <row r="2941">
          <cell r="B2941" t="str">
            <v>RS6-TM32-THKBCWSP-UK</v>
          </cell>
          <cell r="C2941" t="str">
            <v>RS6 Racing Simulator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 t="str">
            <v>Trak Racer</v>
          </cell>
          <cell r="I2941" t="str">
            <v>Simulators</v>
          </cell>
          <cell r="J2941" t="str">
            <v>Simulators - Bundles</v>
          </cell>
          <cell r="K2941" t="str">
            <v>NA</v>
          </cell>
          <cell r="L2941" t="str">
            <v>/</v>
          </cell>
          <cell r="M2941" t="str">
            <v>new</v>
          </cell>
          <cell r="N2941" t="str">
            <v>LIVE</v>
          </cell>
          <cell r="O2941" t="b">
            <v>1</v>
          </cell>
          <cell r="P2941" t="str">
            <v>NA</v>
          </cell>
          <cell r="Q2941">
            <v>0</v>
          </cell>
        </row>
        <row r="2942">
          <cell r="B2942" t="str">
            <v>RS6-TM33-DD</v>
          </cell>
          <cell r="C2942" t="str">
            <v>RS6 Racing Simulator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 t="str">
            <v>Trak Racer</v>
          </cell>
          <cell r="I2942" t="str">
            <v>Simulators</v>
          </cell>
          <cell r="J2942" t="str">
            <v>Simulators - Bundles</v>
          </cell>
          <cell r="K2942" t="str">
            <v>NA</v>
          </cell>
          <cell r="L2942" t="str">
            <v>/</v>
          </cell>
          <cell r="M2942" t="str">
            <v>new</v>
          </cell>
          <cell r="N2942" t="str">
            <v>LIVE</v>
          </cell>
          <cell r="O2942" t="b">
            <v>1</v>
          </cell>
          <cell r="P2942" t="str">
            <v>NA</v>
          </cell>
          <cell r="Q2942">
            <v>0</v>
          </cell>
        </row>
        <row r="2943">
          <cell r="B2943" t="str">
            <v>RS6-TM32-THKBSP-UK</v>
          </cell>
          <cell r="C2943" t="str">
            <v>RS6 Racing Simulator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 t="str">
            <v>Trak Racer</v>
          </cell>
          <cell r="I2943" t="str">
            <v>Simulators</v>
          </cell>
          <cell r="J2943" t="str">
            <v>Simulators - Bundles</v>
          </cell>
          <cell r="K2943" t="str">
            <v>NA</v>
          </cell>
          <cell r="L2943" t="str">
            <v>/</v>
          </cell>
          <cell r="M2943" t="str">
            <v>new</v>
          </cell>
          <cell r="N2943" t="str">
            <v>LIVE</v>
          </cell>
          <cell r="O2943" t="b">
            <v>1</v>
          </cell>
          <cell r="P2943" t="str">
            <v>NA</v>
          </cell>
          <cell r="Q2943">
            <v>0</v>
          </cell>
        </row>
        <row r="2944">
          <cell r="B2944" t="str">
            <v>RS6-DD</v>
          </cell>
          <cell r="C2944" t="str">
            <v>RS6 Racing Simulator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 t="str">
            <v>Trak Racer</v>
          </cell>
          <cell r="I2944" t="str">
            <v>Simulators</v>
          </cell>
          <cell r="J2944" t="str">
            <v>Simulators - Bundles</v>
          </cell>
          <cell r="K2944" t="str">
            <v>NA</v>
          </cell>
          <cell r="L2944" t="str">
            <v>/</v>
          </cell>
          <cell r="M2944" t="str">
            <v>new</v>
          </cell>
          <cell r="N2944" t="str">
            <v>LIVE</v>
          </cell>
          <cell r="O2944" t="b">
            <v>1</v>
          </cell>
          <cell r="P2944" t="str">
            <v>NA</v>
          </cell>
          <cell r="Q2944">
            <v>0</v>
          </cell>
        </row>
        <row r="2945">
          <cell r="B2945" t="str">
            <v>RS6-TM32-THSP-UK</v>
          </cell>
          <cell r="C2945" t="str">
            <v>RS6 Racing Simulator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 t="str">
            <v>Trak Racer</v>
          </cell>
          <cell r="I2945" t="str">
            <v>Simulators</v>
          </cell>
          <cell r="J2945" t="str">
            <v>Simulators - Bundles</v>
          </cell>
          <cell r="K2945" t="str">
            <v>NA</v>
          </cell>
          <cell r="L2945" t="str">
            <v>/</v>
          </cell>
          <cell r="M2945" t="str">
            <v>new</v>
          </cell>
          <cell r="N2945" t="str">
            <v>LIVE</v>
          </cell>
          <cell r="O2945" t="b">
            <v>1</v>
          </cell>
          <cell r="P2945" t="str">
            <v>NA</v>
          </cell>
          <cell r="Q2945">
            <v>0</v>
          </cell>
        </row>
        <row r="2946">
          <cell r="B2946" t="str">
            <v>RS6-SDM-KB</v>
          </cell>
          <cell r="C2946" t="str">
            <v>RS6 Racing Simulator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 t="str">
            <v>Trak Racer</v>
          </cell>
          <cell r="I2946" t="str">
            <v>Simulators</v>
          </cell>
          <cell r="J2946" t="str">
            <v>Simulators - Bundles</v>
          </cell>
          <cell r="K2946" t="str">
            <v>NA</v>
          </cell>
          <cell r="L2946" t="str">
            <v>/</v>
          </cell>
          <cell r="M2946" t="str">
            <v>new</v>
          </cell>
          <cell r="N2946" t="str">
            <v>LIVE</v>
          </cell>
          <cell r="O2946" t="b">
            <v>1</v>
          </cell>
          <cell r="P2946" t="str">
            <v>NA</v>
          </cell>
          <cell r="Q2946">
            <v>0</v>
          </cell>
        </row>
        <row r="2947">
          <cell r="B2947" t="str">
            <v>RS6-TM33-CW-UK</v>
          </cell>
          <cell r="C2947" t="str">
            <v>RS6 Racing Simulator</v>
          </cell>
          <cell r="D2947">
            <v>0</v>
          </cell>
          <cell r="E2947">
            <v>0</v>
          </cell>
          <cell r="F2947">
            <v>0</v>
          </cell>
          <cell r="G2947">
            <v>0</v>
          </cell>
          <cell r="H2947" t="str">
            <v>Trak Racer</v>
          </cell>
          <cell r="I2947" t="str">
            <v>Simulators</v>
          </cell>
          <cell r="J2947" t="str">
            <v>Simulators - Bundles</v>
          </cell>
          <cell r="K2947" t="str">
            <v>NA</v>
          </cell>
          <cell r="L2947" t="str">
            <v>/</v>
          </cell>
          <cell r="M2947" t="str">
            <v>new</v>
          </cell>
          <cell r="N2947" t="str">
            <v>LIVE</v>
          </cell>
          <cell r="O2947" t="b">
            <v>1</v>
          </cell>
          <cell r="P2947" t="str">
            <v>NA</v>
          </cell>
          <cell r="Q2947">
            <v>0</v>
          </cell>
        </row>
        <row r="2948">
          <cell r="B2948" t="str">
            <v>RS6-SDM</v>
          </cell>
          <cell r="C2948" t="str">
            <v>RS6 Racing Simulator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 t="str">
            <v>Trak Racer</v>
          </cell>
          <cell r="I2948" t="str">
            <v>Simulators</v>
          </cell>
          <cell r="J2948" t="str">
            <v>Simulators - Bundles</v>
          </cell>
          <cell r="K2948" t="str">
            <v>NA</v>
          </cell>
          <cell r="L2948" t="str">
            <v>/</v>
          </cell>
          <cell r="M2948" t="str">
            <v>new</v>
          </cell>
          <cell r="N2948" t="str">
            <v>LIVE</v>
          </cell>
          <cell r="O2948" t="b">
            <v>1</v>
          </cell>
          <cell r="P2948" t="str">
            <v>NA</v>
          </cell>
          <cell r="Q2948">
            <v>0</v>
          </cell>
        </row>
        <row r="2949">
          <cell r="B2949" t="str">
            <v>RS6-TM33-CWSP-UK</v>
          </cell>
          <cell r="C2949" t="str">
            <v>RS6 Racing Simulator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 t="str">
            <v>Trak Racer</v>
          </cell>
          <cell r="I2949" t="str">
            <v>Simulators</v>
          </cell>
          <cell r="J2949" t="str">
            <v>Simulators - Bundles</v>
          </cell>
          <cell r="K2949" t="str">
            <v>NA</v>
          </cell>
          <cell r="L2949" t="str">
            <v>/</v>
          </cell>
          <cell r="M2949" t="str">
            <v>new</v>
          </cell>
          <cell r="N2949" t="str">
            <v>LIVE</v>
          </cell>
          <cell r="O2949" t="b">
            <v>1</v>
          </cell>
          <cell r="P2949" t="str">
            <v>NA</v>
          </cell>
          <cell r="Q2949">
            <v>0</v>
          </cell>
        </row>
        <row r="2950">
          <cell r="B2950" t="str">
            <v>RS6-TM33-CWSP-AE</v>
          </cell>
          <cell r="C2950" t="str">
            <v>RS6 Racing Simulator</v>
          </cell>
          <cell r="D2950">
            <v>0</v>
          </cell>
          <cell r="E2950">
            <v>0</v>
          </cell>
          <cell r="F2950">
            <v>0</v>
          </cell>
          <cell r="G2950">
            <v>0</v>
          </cell>
          <cell r="H2950" t="str">
            <v>Trak Racer</v>
          </cell>
          <cell r="I2950" t="str">
            <v>Simulators</v>
          </cell>
          <cell r="J2950" t="str">
            <v>Simulators - Bundles</v>
          </cell>
          <cell r="K2950" t="str">
            <v>NA</v>
          </cell>
          <cell r="L2950" t="str">
            <v>/</v>
          </cell>
          <cell r="M2950" t="str">
            <v>new</v>
          </cell>
          <cell r="N2950" t="str">
            <v>LIVE</v>
          </cell>
          <cell r="O2950" t="b">
            <v>1</v>
          </cell>
          <cell r="P2950" t="str">
            <v>NA</v>
          </cell>
          <cell r="Q2950">
            <v>0</v>
          </cell>
        </row>
        <row r="2951">
          <cell r="B2951" t="str">
            <v>RS6-TM33-CW-AE</v>
          </cell>
          <cell r="C2951" t="str">
            <v>RS6 Racing Simulator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 t="str">
            <v>Trak Racer</v>
          </cell>
          <cell r="I2951" t="str">
            <v>Simulators</v>
          </cell>
          <cell r="J2951" t="str">
            <v>Simulators - Bundles</v>
          </cell>
          <cell r="K2951" t="str">
            <v>NA</v>
          </cell>
          <cell r="L2951" t="str">
            <v>/</v>
          </cell>
          <cell r="M2951" t="str">
            <v>new</v>
          </cell>
          <cell r="N2951" t="str">
            <v>LIVE</v>
          </cell>
          <cell r="O2951" t="b">
            <v>1</v>
          </cell>
          <cell r="P2951" t="str">
            <v>NA</v>
          </cell>
          <cell r="Q2951">
            <v>0</v>
          </cell>
        </row>
        <row r="2952">
          <cell r="B2952" t="str">
            <v>RS6-TM2-AE</v>
          </cell>
          <cell r="C2952" t="str">
            <v>RS6 Racing Simulator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 t="str">
            <v>Trak Racer</v>
          </cell>
          <cell r="I2952" t="str">
            <v>Simulators</v>
          </cell>
          <cell r="J2952" t="str">
            <v>Simulators - Bundles</v>
          </cell>
          <cell r="K2952" t="str">
            <v>NA</v>
          </cell>
          <cell r="L2952" t="str">
            <v>/</v>
          </cell>
          <cell r="M2952" t="str">
            <v>new</v>
          </cell>
          <cell r="N2952" t="str">
            <v>LIVE</v>
          </cell>
          <cell r="O2952" t="b">
            <v>1</v>
          </cell>
          <cell r="P2952" t="str">
            <v>NA</v>
          </cell>
          <cell r="Q2952">
            <v>0</v>
          </cell>
        </row>
        <row r="2953">
          <cell r="B2953" t="str">
            <v>RS6-TM32-THSP-AE</v>
          </cell>
          <cell r="C2953" t="str">
            <v>RS6 Racing Simulator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 t="str">
            <v>Trak Racer</v>
          </cell>
          <cell r="I2953" t="str">
            <v>Simulators</v>
          </cell>
          <cell r="J2953" t="str">
            <v>Simulators - Bundles</v>
          </cell>
          <cell r="K2953" t="str">
            <v>NA</v>
          </cell>
          <cell r="L2953" t="str">
            <v>/</v>
          </cell>
          <cell r="M2953" t="str">
            <v>new</v>
          </cell>
          <cell r="N2953" t="str">
            <v>LIVE</v>
          </cell>
          <cell r="O2953" t="b">
            <v>1</v>
          </cell>
          <cell r="P2953" t="str">
            <v>NA</v>
          </cell>
          <cell r="Q2953">
            <v>0</v>
          </cell>
        </row>
        <row r="2954">
          <cell r="B2954" t="str">
            <v>RS6-TM32-AE</v>
          </cell>
          <cell r="C2954" t="str">
            <v>RS6 Racing Simulator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 t="str">
            <v>Trak Racer</v>
          </cell>
          <cell r="I2954" t="str">
            <v>Simulators</v>
          </cell>
          <cell r="J2954" t="str">
            <v>Simulators - Bundles</v>
          </cell>
          <cell r="K2954" t="str">
            <v>NA</v>
          </cell>
          <cell r="L2954" t="str">
            <v>/</v>
          </cell>
          <cell r="M2954" t="str">
            <v>new</v>
          </cell>
          <cell r="N2954" t="str">
            <v>LIVE</v>
          </cell>
          <cell r="O2954" t="b">
            <v>1</v>
          </cell>
          <cell r="P2954" t="str">
            <v>NA</v>
          </cell>
          <cell r="Q2954">
            <v>0</v>
          </cell>
        </row>
        <row r="2955">
          <cell r="B2955" t="str">
            <v>RS6-TM32-THKBSP-AE</v>
          </cell>
          <cell r="C2955" t="str">
            <v>RS6 Racing Simulator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 t="str">
            <v>Trak Racer</v>
          </cell>
          <cell r="I2955" t="str">
            <v>Simulators</v>
          </cell>
          <cell r="J2955" t="str">
            <v>Simulators - Bundles</v>
          </cell>
          <cell r="K2955" t="str">
            <v>NA</v>
          </cell>
          <cell r="L2955" t="str">
            <v>/</v>
          </cell>
          <cell r="M2955" t="str">
            <v>new</v>
          </cell>
          <cell r="N2955" t="str">
            <v>LIVE</v>
          </cell>
          <cell r="O2955" t="b">
            <v>1</v>
          </cell>
          <cell r="P2955" t="str">
            <v>NA</v>
          </cell>
          <cell r="Q2955">
            <v>0</v>
          </cell>
        </row>
        <row r="2956">
          <cell r="B2956" t="str">
            <v>RS6-TM33-AE</v>
          </cell>
          <cell r="C2956" t="str">
            <v>RS6 Racing Simulator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 t="str">
            <v>Trak Racer</v>
          </cell>
          <cell r="I2956" t="str">
            <v>Simulators</v>
          </cell>
          <cell r="J2956" t="str">
            <v>Simulators - Bundles</v>
          </cell>
          <cell r="K2956" t="str">
            <v>NA</v>
          </cell>
          <cell r="L2956" t="str">
            <v>/</v>
          </cell>
          <cell r="M2956" t="str">
            <v>new</v>
          </cell>
          <cell r="N2956" t="str">
            <v>LIVE</v>
          </cell>
          <cell r="O2956" t="b">
            <v>1</v>
          </cell>
          <cell r="P2956" t="str">
            <v>NA</v>
          </cell>
          <cell r="Q2956">
            <v>0</v>
          </cell>
        </row>
        <row r="2957">
          <cell r="B2957" t="str">
            <v>RS6-TM32-THKBCWSP-AE</v>
          </cell>
          <cell r="C2957" t="str">
            <v>RS6 Racing Simulator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 t="str">
            <v>Trak Racer</v>
          </cell>
          <cell r="I2957" t="str">
            <v>Simulators</v>
          </cell>
          <cell r="J2957" t="str">
            <v>Simulators - Bundles</v>
          </cell>
          <cell r="K2957" t="str">
            <v>NA</v>
          </cell>
          <cell r="L2957" t="str">
            <v>/</v>
          </cell>
          <cell r="M2957" t="str">
            <v>new</v>
          </cell>
          <cell r="N2957" t="str">
            <v>LIVE</v>
          </cell>
          <cell r="O2957" t="b">
            <v>1</v>
          </cell>
          <cell r="P2957" t="str">
            <v>NA</v>
          </cell>
          <cell r="Q2957">
            <v>0</v>
          </cell>
        </row>
        <row r="2958">
          <cell r="B2958" t="str">
            <v>NS-RS6-05-B</v>
          </cell>
          <cell r="C2958" t="str">
            <v>RS6 Racing Simulator (copy)</v>
          </cell>
          <cell r="D2958">
            <v>37.799999999999997</v>
          </cell>
          <cell r="E2958">
            <v>0</v>
          </cell>
          <cell r="F2958">
            <v>0</v>
          </cell>
          <cell r="G2958">
            <v>0</v>
          </cell>
          <cell r="H2958" t="str">
            <v>Trak Racer</v>
          </cell>
          <cell r="I2958" t="str">
            <v/>
          </cell>
          <cell r="J2958" t="str">
            <v>Simulators - Bundles</v>
          </cell>
          <cell r="K2958" t="str">
            <v>NA</v>
          </cell>
          <cell r="L2958" t="str">
            <v>/</v>
          </cell>
          <cell r="M2958" t="str">
            <v>new</v>
          </cell>
          <cell r="N2958" t="str">
            <v>ARCHIVED</v>
          </cell>
          <cell r="O2958" t="b">
            <v>1</v>
          </cell>
          <cell r="P2958" t="str">
            <v>NA</v>
          </cell>
          <cell r="Q2958">
            <v>0</v>
          </cell>
        </row>
        <row r="2959">
          <cell r="B2959" t="str">
            <v>RS6-S3</v>
          </cell>
          <cell r="C2959" t="str">
            <v>RS6 Racing Simulator with GT Seat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 t="str">
            <v>Trak Racer</v>
          </cell>
          <cell r="I2959" t="str">
            <v>Simulators</v>
          </cell>
          <cell r="J2959" t="str">
            <v>Simulators - Bundles</v>
          </cell>
          <cell r="K2959" t="str">
            <v>NA</v>
          </cell>
          <cell r="L2959" t="str">
            <v>/</v>
          </cell>
          <cell r="M2959" t="str">
            <v>new</v>
          </cell>
          <cell r="N2959" t="str">
            <v>LIVE</v>
          </cell>
          <cell r="O2959" t="b">
            <v>1</v>
          </cell>
          <cell r="P2959" t="str">
            <v>NA</v>
          </cell>
          <cell r="Q2959">
            <v>0</v>
          </cell>
        </row>
        <row r="2960">
          <cell r="B2960" t="str">
            <v>RS6-TM2-S3</v>
          </cell>
          <cell r="C2960" t="str">
            <v>RS6 Racing Simulator with GT Seat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 t="str">
            <v>Trak Racer</v>
          </cell>
          <cell r="I2960" t="str">
            <v>Simulators</v>
          </cell>
          <cell r="J2960" t="str">
            <v>Simulators - Bundles</v>
          </cell>
          <cell r="K2960" t="str">
            <v>NA</v>
          </cell>
          <cell r="L2960" t="str">
            <v>/</v>
          </cell>
          <cell r="M2960" t="str">
            <v>new</v>
          </cell>
          <cell r="N2960" t="str">
            <v>LIVE</v>
          </cell>
          <cell r="O2960" t="b">
            <v>1</v>
          </cell>
          <cell r="P2960" t="str">
            <v>NA</v>
          </cell>
          <cell r="Q2960">
            <v>0</v>
          </cell>
        </row>
        <row r="2961">
          <cell r="B2961" t="str">
            <v>RS6-TM33-S3-AE</v>
          </cell>
          <cell r="C2961" t="str">
            <v>RS6 Racing Simulator with GT Seat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 t="str">
            <v>Trak Racer</v>
          </cell>
          <cell r="I2961" t="str">
            <v>Simulators</v>
          </cell>
          <cell r="J2961" t="str">
            <v>Simulators - Bundles</v>
          </cell>
          <cell r="K2961" t="str">
            <v>NA</v>
          </cell>
          <cell r="L2961" t="str">
            <v>/</v>
          </cell>
          <cell r="M2961" t="str">
            <v>new</v>
          </cell>
          <cell r="N2961" t="str">
            <v>ARCHIVED</v>
          </cell>
          <cell r="O2961" t="b">
            <v>1</v>
          </cell>
          <cell r="P2961" t="str">
            <v>NA</v>
          </cell>
          <cell r="Q2961">
            <v>0</v>
          </cell>
        </row>
        <row r="2962">
          <cell r="B2962" t="str">
            <v>RS6-TM32-S3</v>
          </cell>
          <cell r="C2962" t="str">
            <v>RS6 Racing Simulator with GT Seat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 t="str">
            <v>Trak Racer</v>
          </cell>
          <cell r="I2962" t="str">
            <v>Simulators</v>
          </cell>
          <cell r="J2962" t="str">
            <v>Simulators - Bundles</v>
          </cell>
          <cell r="K2962" t="str">
            <v>NA</v>
          </cell>
          <cell r="L2962" t="str">
            <v>/</v>
          </cell>
          <cell r="M2962" t="str">
            <v>new</v>
          </cell>
          <cell r="N2962" t="str">
            <v>LIVE</v>
          </cell>
          <cell r="O2962" t="b">
            <v>1</v>
          </cell>
          <cell r="P2962" t="str">
            <v>NA</v>
          </cell>
          <cell r="Q2962">
            <v>0</v>
          </cell>
        </row>
        <row r="2963">
          <cell r="B2963" t="str">
            <v>RS6-S3-AE</v>
          </cell>
          <cell r="C2963" t="str">
            <v>RS6 Racing Simulator with GT Seat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 t="str">
            <v>Trak Racer</v>
          </cell>
          <cell r="I2963" t="str">
            <v>Simulators</v>
          </cell>
          <cell r="J2963" t="str">
            <v>Simulators - Bundles</v>
          </cell>
          <cell r="K2963" t="str">
            <v>NA</v>
          </cell>
          <cell r="L2963" t="str">
            <v>/</v>
          </cell>
          <cell r="M2963" t="str">
            <v>new</v>
          </cell>
          <cell r="N2963" t="str">
            <v>ARCHIVED</v>
          </cell>
          <cell r="O2963" t="b">
            <v>1</v>
          </cell>
          <cell r="P2963" t="str">
            <v>NA</v>
          </cell>
          <cell r="Q2963">
            <v>0</v>
          </cell>
        </row>
        <row r="2964">
          <cell r="B2964" t="str">
            <v>RS6-TM33-S3</v>
          </cell>
          <cell r="C2964" t="str">
            <v>RS6 Racing Simulator with GT Seat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 t="str">
            <v>Trak Racer</v>
          </cell>
          <cell r="I2964" t="str">
            <v>Simulators</v>
          </cell>
          <cell r="J2964" t="str">
            <v>Simulators - Bundles</v>
          </cell>
          <cell r="K2964" t="str">
            <v>NA</v>
          </cell>
          <cell r="L2964" t="str">
            <v>/</v>
          </cell>
          <cell r="M2964" t="str">
            <v>new</v>
          </cell>
          <cell r="N2964" t="str">
            <v>LIVE</v>
          </cell>
          <cell r="O2964" t="b">
            <v>1</v>
          </cell>
          <cell r="P2964" t="str">
            <v>NA</v>
          </cell>
          <cell r="Q2964">
            <v>0</v>
          </cell>
        </row>
        <row r="2965">
          <cell r="B2965" t="str">
            <v>RS6-TM33-S3-AU</v>
          </cell>
          <cell r="C2965" t="str">
            <v>RS6 Racing Simulator with GT Seat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 t="str">
            <v>Trak Racer</v>
          </cell>
          <cell r="I2965" t="str">
            <v>Simulators</v>
          </cell>
          <cell r="J2965" t="str">
            <v>Simulators - Bundles</v>
          </cell>
          <cell r="K2965" t="str">
            <v>NA</v>
          </cell>
          <cell r="L2965" t="str">
            <v>/</v>
          </cell>
          <cell r="M2965" t="str">
            <v>new</v>
          </cell>
          <cell r="N2965" t="str">
            <v>LIVE</v>
          </cell>
          <cell r="O2965" t="b">
            <v>1</v>
          </cell>
          <cell r="P2965" t="str">
            <v>NA</v>
          </cell>
          <cell r="Q2965">
            <v>0</v>
          </cell>
        </row>
        <row r="2966">
          <cell r="B2966" t="str">
            <v>RS6-S3-UK</v>
          </cell>
          <cell r="C2966" t="str">
            <v>RS6 Racing Simulator with GT Seat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 t="str">
            <v>Trak Racer</v>
          </cell>
          <cell r="I2966" t="str">
            <v>Simulators</v>
          </cell>
          <cell r="J2966" t="str">
            <v>Simulators - Bundles</v>
          </cell>
          <cell r="K2966" t="str">
            <v>NA</v>
          </cell>
          <cell r="L2966" t="str">
            <v>/</v>
          </cell>
          <cell r="M2966" t="str">
            <v>new</v>
          </cell>
          <cell r="N2966" t="str">
            <v>LIVE</v>
          </cell>
          <cell r="O2966" t="b">
            <v>1</v>
          </cell>
          <cell r="P2966" t="str">
            <v>NA</v>
          </cell>
          <cell r="Q2966">
            <v>0</v>
          </cell>
        </row>
        <row r="2967">
          <cell r="B2967" t="str">
            <v>RS6-TM32-S3-AU</v>
          </cell>
          <cell r="C2967" t="str">
            <v>RS6 Racing Simulator with GT Seat</v>
          </cell>
          <cell r="D2967">
            <v>0</v>
          </cell>
          <cell r="E2967">
            <v>0</v>
          </cell>
          <cell r="F2967">
            <v>0</v>
          </cell>
          <cell r="G2967">
            <v>0</v>
          </cell>
          <cell r="H2967" t="str">
            <v>Trak Racer</v>
          </cell>
          <cell r="I2967" t="str">
            <v>Simulators</v>
          </cell>
          <cell r="J2967" t="str">
            <v>Simulators - Bundles</v>
          </cell>
          <cell r="K2967" t="str">
            <v>NA</v>
          </cell>
          <cell r="L2967" t="str">
            <v>/</v>
          </cell>
          <cell r="M2967" t="str">
            <v>new</v>
          </cell>
          <cell r="N2967" t="str">
            <v>LIVE</v>
          </cell>
          <cell r="O2967" t="b">
            <v>1</v>
          </cell>
          <cell r="P2967" t="str">
            <v>NA</v>
          </cell>
          <cell r="Q2967">
            <v>0</v>
          </cell>
        </row>
        <row r="2968">
          <cell r="B2968" t="str">
            <v>RS6-TM2-S3-UK</v>
          </cell>
          <cell r="C2968" t="str">
            <v>RS6 Racing Simulator with GT Seat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 t="str">
            <v>Trak Racer</v>
          </cell>
          <cell r="I2968" t="str">
            <v>Simulators</v>
          </cell>
          <cell r="J2968" t="str">
            <v>Simulators - Bundles</v>
          </cell>
          <cell r="K2968" t="str">
            <v>NA</v>
          </cell>
          <cell r="L2968" t="str">
            <v>/</v>
          </cell>
          <cell r="M2968" t="str">
            <v>new</v>
          </cell>
          <cell r="N2968" t="str">
            <v>LIVE</v>
          </cell>
          <cell r="O2968" t="b">
            <v>1</v>
          </cell>
          <cell r="P2968" t="str">
            <v>NA</v>
          </cell>
          <cell r="Q2968">
            <v>0</v>
          </cell>
        </row>
        <row r="2969">
          <cell r="B2969" t="str">
            <v>RS6-TM2-S3-AU</v>
          </cell>
          <cell r="C2969" t="str">
            <v>RS6 Racing Simulator with GT Seat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 t="str">
            <v>Trak Racer</v>
          </cell>
          <cell r="I2969" t="str">
            <v>Simulators</v>
          </cell>
          <cell r="J2969" t="str">
            <v>Simulators - Bundles</v>
          </cell>
          <cell r="K2969" t="str">
            <v>NA</v>
          </cell>
          <cell r="L2969" t="str">
            <v>/</v>
          </cell>
          <cell r="M2969" t="str">
            <v>new</v>
          </cell>
          <cell r="N2969" t="str">
            <v>LIVE</v>
          </cell>
          <cell r="O2969" t="b">
            <v>1</v>
          </cell>
          <cell r="P2969" t="str">
            <v>NA</v>
          </cell>
          <cell r="Q2969">
            <v>0</v>
          </cell>
        </row>
        <row r="2970">
          <cell r="B2970" t="str">
            <v>RS6-TM33-S3-UK</v>
          </cell>
          <cell r="C2970" t="str">
            <v>RS6 Racing Simulator with GT Seat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 t="str">
            <v>Trak Racer</v>
          </cell>
          <cell r="I2970" t="str">
            <v>Simulators</v>
          </cell>
          <cell r="J2970" t="str">
            <v>Simulators - Bundles</v>
          </cell>
          <cell r="K2970" t="str">
            <v>NA</v>
          </cell>
          <cell r="L2970" t="str">
            <v>/</v>
          </cell>
          <cell r="M2970" t="str">
            <v>new</v>
          </cell>
          <cell r="N2970" t="str">
            <v>LIVE</v>
          </cell>
          <cell r="O2970" t="b">
            <v>1</v>
          </cell>
          <cell r="P2970" t="str">
            <v>NA</v>
          </cell>
          <cell r="Q2970">
            <v>0</v>
          </cell>
        </row>
        <row r="2971">
          <cell r="B2971" t="str">
            <v>RS6-S3-AU</v>
          </cell>
          <cell r="C2971" t="str">
            <v>RS6 Racing Simulator with GT Seat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 t="str">
            <v>Trak Racer</v>
          </cell>
          <cell r="I2971" t="str">
            <v>Simulators</v>
          </cell>
          <cell r="J2971" t="str">
            <v>Simulators - Bundles</v>
          </cell>
          <cell r="K2971" t="str">
            <v>NA</v>
          </cell>
          <cell r="L2971" t="str">
            <v>/</v>
          </cell>
          <cell r="M2971" t="str">
            <v>new</v>
          </cell>
          <cell r="N2971" t="str">
            <v>LIVE</v>
          </cell>
          <cell r="O2971" t="b">
            <v>1</v>
          </cell>
          <cell r="P2971" t="str">
            <v>NA</v>
          </cell>
          <cell r="Q2971">
            <v>0</v>
          </cell>
        </row>
        <row r="2972">
          <cell r="B2972" t="str">
            <v>RS6-S3-NZ</v>
          </cell>
          <cell r="C2972" t="str">
            <v>RS6 Racing Simulator with GT Seat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 t="str">
            <v>Trak Racer</v>
          </cell>
          <cell r="I2972" t="str">
            <v>Simulators</v>
          </cell>
          <cell r="J2972" t="str">
            <v>Simulators - Bundles</v>
          </cell>
          <cell r="K2972" t="str">
            <v>NA</v>
          </cell>
          <cell r="L2972" t="str">
            <v>/</v>
          </cell>
          <cell r="M2972" t="str">
            <v>new</v>
          </cell>
          <cell r="N2972" t="str">
            <v>LIVE</v>
          </cell>
          <cell r="O2972" t="b">
            <v>1</v>
          </cell>
          <cell r="P2972" t="str">
            <v>NA</v>
          </cell>
          <cell r="Q2972">
            <v>0</v>
          </cell>
        </row>
        <row r="2973">
          <cell r="B2973" t="str">
            <v>RS6-TM33-S3-EU</v>
          </cell>
          <cell r="C2973" t="str">
            <v>RS6 Racing Simulator with GT Seat</v>
          </cell>
          <cell r="D2973">
            <v>0</v>
          </cell>
          <cell r="E2973">
            <v>0</v>
          </cell>
          <cell r="F2973">
            <v>0</v>
          </cell>
          <cell r="G2973">
            <v>0</v>
          </cell>
          <cell r="H2973" t="str">
            <v>Trak Racer</v>
          </cell>
          <cell r="I2973" t="str">
            <v>Simulators</v>
          </cell>
          <cell r="J2973" t="str">
            <v>Simulators - Bundles</v>
          </cell>
          <cell r="K2973" t="str">
            <v>NA</v>
          </cell>
          <cell r="L2973" t="str">
            <v>/</v>
          </cell>
          <cell r="M2973" t="str">
            <v>new</v>
          </cell>
          <cell r="N2973" t="str">
            <v>LIVE</v>
          </cell>
          <cell r="O2973" t="b">
            <v>1</v>
          </cell>
          <cell r="P2973" t="str">
            <v>NA</v>
          </cell>
          <cell r="Q2973">
            <v>0</v>
          </cell>
        </row>
        <row r="2974">
          <cell r="B2974" t="str">
            <v>RS6-TM2-S3-NZ</v>
          </cell>
          <cell r="C2974" t="str">
            <v>RS6 Racing Simulator with GT Seat</v>
          </cell>
          <cell r="D2974">
            <v>0</v>
          </cell>
          <cell r="E2974">
            <v>0</v>
          </cell>
          <cell r="F2974">
            <v>0</v>
          </cell>
          <cell r="G2974">
            <v>0</v>
          </cell>
          <cell r="H2974" t="str">
            <v>Trak Racer</v>
          </cell>
          <cell r="I2974" t="str">
            <v>Simulators</v>
          </cell>
          <cell r="J2974" t="str">
            <v>Simulators - Bundles</v>
          </cell>
          <cell r="K2974" t="str">
            <v>NA</v>
          </cell>
          <cell r="L2974" t="str">
            <v>/</v>
          </cell>
          <cell r="M2974" t="str">
            <v>new</v>
          </cell>
          <cell r="N2974" t="str">
            <v>LIVE</v>
          </cell>
          <cell r="O2974" t="b">
            <v>1</v>
          </cell>
          <cell r="P2974" t="str">
            <v>NA</v>
          </cell>
          <cell r="Q2974">
            <v>0</v>
          </cell>
        </row>
        <row r="2975">
          <cell r="B2975" t="str">
            <v>RS6-TM32-S3-EU</v>
          </cell>
          <cell r="C2975" t="str">
            <v>RS6 Racing Simulator with GT Seat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 t="str">
            <v>Trak Racer</v>
          </cell>
          <cell r="I2975" t="str">
            <v>Simulators</v>
          </cell>
          <cell r="J2975" t="str">
            <v>Simulators - Bundles</v>
          </cell>
          <cell r="K2975" t="str">
            <v>NA</v>
          </cell>
          <cell r="L2975" t="str">
            <v>/</v>
          </cell>
          <cell r="M2975" t="str">
            <v>new</v>
          </cell>
          <cell r="N2975" t="str">
            <v>LIVE</v>
          </cell>
          <cell r="O2975" t="b">
            <v>1</v>
          </cell>
          <cell r="P2975" t="str">
            <v>NA</v>
          </cell>
          <cell r="Q2975">
            <v>0</v>
          </cell>
        </row>
        <row r="2976">
          <cell r="B2976" t="str">
            <v>RS6-TM32-S3-NZ</v>
          </cell>
          <cell r="C2976" t="str">
            <v>RS6 Racing Simulator with GT Seat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 t="str">
            <v>Trak Racer</v>
          </cell>
          <cell r="I2976" t="str">
            <v>Simulators</v>
          </cell>
          <cell r="J2976" t="str">
            <v>Simulators - Bundles</v>
          </cell>
          <cell r="K2976" t="str">
            <v>NA</v>
          </cell>
          <cell r="L2976" t="str">
            <v>/</v>
          </cell>
          <cell r="M2976" t="str">
            <v>new</v>
          </cell>
          <cell r="N2976" t="str">
            <v>LIVE</v>
          </cell>
          <cell r="O2976" t="b">
            <v>1</v>
          </cell>
          <cell r="P2976" t="str">
            <v>NA</v>
          </cell>
          <cell r="Q2976">
            <v>0</v>
          </cell>
        </row>
        <row r="2977">
          <cell r="B2977" t="str">
            <v>RS6-TM2-S3-EU</v>
          </cell>
          <cell r="C2977" t="str">
            <v>RS6 Racing Simulator with GT Seat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 t="str">
            <v>Trak Racer</v>
          </cell>
          <cell r="I2977" t="str">
            <v>Simulators</v>
          </cell>
          <cell r="J2977" t="str">
            <v>Simulators - Bundles</v>
          </cell>
          <cell r="K2977" t="str">
            <v>NA</v>
          </cell>
          <cell r="L2977" t="str">
            <v>/</v>
          </cell>
          <cell r="M2977" t="str">
            <v>new</v>
          </cell>
          <cell r="N2977" t="str">
            <v>LIVE</v>
          </cell>
          <cell r="O2977" t="b">
            <v>1</v>
          </cell>
          <cell r="P2977" t="str">
            <v>NA</v>
          </cell>
          <cell r="Q2977">
            <v>0</v>
          </cell>
        </row>
        <row r="2978">
          <cell r="B2978" t="str">
            <v>RS6-TM33-S3-NZ</v>
          </cell>
          <cell r="C2978" t="str">
            <v>RS6 Racing Simulator with GT Seat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 t="str">
            <v>Trak Racer</v>
          </cell>
          <cell r="I2978" t="str">
            <v>Simulators</v>
          </cell>
          <cell r="J2978" t="str">
            <v>Simulators - Bundles</v>
          </cell>
          <cell r="K2978" t="str">
            <v>NA</v>
          </cell>
          <cell r="L2978" t="str">
            <v>/</v>
          </cell>
          <cell r="M2978" t="str">
            <v>new</v>
          </cell>
          <cell r="N2978" t="str">
            <v>LIVE</v>
          </cell>
          <cell r="O2978" t="b">
            <v>1</v>
          </cell>
          <cell r="P2978" t="str">
            <v>NA</v>
          </cell>
          <cell r="Q2978">
            <v>0</v>
          </cell>
        </row>
        <row r="2979">
          <cell r="B2979" t="str">
            <v>RS6-S3-EU</v>
          </cell>
          <cell r="C2979" t="str">
            <v>RS6 Racing Simulator with GT Seat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 t="str">
            <v>Trak Racer</v>
          </cell>
          <cell r="I2979" t="str">
            <v>Simulators</v>
          </cell>
          <cell r="J2979" t="str">
            <v>Simulators - Bundles</v>
          </cell>
          <cell r="K2979" t="str">
            <v>NA</v>
          </cell>
          <cell r="L2979" t="str">
            <v>/</v>
          </cell>
          <cell r="M2979" t="str">
            <v>new</v>
          </cell>
          <cell r="N2979" t="str">
            <v>LIVE</v>
          </cell>
          <cell r="O2979" t="b">
            <v>1</v>
          </cell>
          <cell r="P2979" t="str">
            <v>NA</v>
          </cell>
          <cell r="Q2979">
            <v>0</v>
          </cell>
        </row>
        <row r="2980">
          <cell r="B2980" t="str">
            <v>RS6-NS-EU</v>
          </cell>
          <cell r="C2980" t="str">
            <v>RS6 Racing Simulator with No Seat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 t="str">
            <v>Trak Racer</v>
          </cell>
          <cell r="I2980" t="str">
            <v>Simulators</v>
          </cell>
          <cell r="J2980" t="str">
            <v>Simulators - Bundles</v>
          </cell>
          <cell r="K2980" t="str">
            <v>NA</v>
          </cell>
          <cell r="L2980" t="str">
            <v>/</v>
          </cell>
          <cell r="M2980" t="str">
            <v>new</v>
          </cell>
          <cell r="N2980" t="str">
            <v>LIVE</v>
          </cell>
          <cell r="O2980" t="b">
            <v>1</v>
          </cell>
          <cell r="P2980" t="str">
            <v>NA</v>
          </cell>
          <cell r="Q2980">
            <v>0</v>
          </cell>
        </row>
        <row r="2981">
          <cell r="B2981" t="str">
            <v>RS6-TM33-NS-EU</v>
          </cell>
          <cell r="C2981" t="str">
            <v>RS6 Racing Simulator with No Seat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 t="str">
            <v>Trak Racer</v>
          </cell>
          <cell r="I2981" t="str">
            <v>Simulators</v>
          </cell>
          <cell r="J2981" t="str">
            <v>Simulators - Bundles</v>
          </cell>
          <cell r="K2981" t="str">
            <v>NA</v>
          </cell>
          <cell r="L2981" t="str">
            <v>/</v>
          </cell>
          <cell r="M2981" t="str">
            <v>new</v>
          </cell>
          <cell r="N2981" t="str">
            <v>LIVE</v>
          </cell>
          <cell r="O2981" t="b">
            <v>1</v>
          </cell>
          <cell r="P2981" t="str">
            <v>NA</v>
          </cell>
          <cell r="Q2981">
            <v>0</v>
          </cell>
        </row>
        <row r="2982">
          <cell r="B2982" t="str">
            <v>RS6-NS-AE</v>
          </cell>
          <cell r="C2982" t="str">
            <v>RS6 Racing Simulator with No Seat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 t="str">
            <v>Trak Racer</v>
          </cell>
          <cell r="I2982" t="str">
            <v>Simulators</v>
          </cell>
          <cell r="J2982" t="str">
            <v>Simulators - Bundles</v>
          </cell>
          <cell r="K2982" t="str">
            <v>NA</v>
          </cell>
          <cell r="L2982" t="str">
            <v>/</v>
          </cell>
          <cell r="M2982" t="str">
            <v>new</v>
          </cell>
          <cell r="N2982" t="str">
            <v>ARCHIVED</v>
          </cell>
          <cell r="O2982" t="b">
            <v>1</v>
          </cell>
          <cell r="P2982" t="str">
            <v>NA</v>
          </cell>
          <cell r="Q2982">
            <v>0</v>
          </cell>
        </row>
        <row r="2983">
          <cell r="B2983" t="str">
            <v>RS6-NS-AU</v>
          </cell>
          <cell r="C2983" t="str">
            <v>RS6 Racing Simulator with No Seat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  <cell r="H2983" t="str">
            <v>Trak Racer</v>
          </cell>
          <cell r="I2983" t="str">
            <v>Simulators</v>
          </cell>
          <cell r="J2983" t="str">
            <v>Simulators - Bundles</v>
          </cell>
          <cell r="K2983" t="str">
            <v>NA</v>
          </cell>
          <cell r="L2983" t="str">
            <v>/</v>
          </cell>
          <cell r="M2983" t="str">
            <v>new</v>
          </cell>
          <cell r="N2983" t="str">
            <v>LIVE</v>
          </cell>
          <cell r="O2983" t="b">
            <v>1</v>
          </cell>
          <cell r="P2983" t="str">
            <v>NA</v>
          </cell>
          <cell r="Q2983">
            <v>0</v>
          </cell>
        </row>
        <row r="2984">
          <cell r="B2984" t="str">
            <v>RS6-TM33-NS-AU</v>
          </cell>
          <cell r="C2984" t="str">
            <v>RS6 Racing Simulator with No Seat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 t="str">
            <v>Trak Racer</v>
          </cell>
          <cell r="I2984" t="str">
            <v>Simulators</v>
          </cell>
          <cell r="J2984" t="str">
            <v>Simulators - Bundles</v>
          </cell>
          <cell r="K2984" t="str">
            <v>NA</v>
          </cell>
          <cell r="L2984" t="str">
            <v>/</v>
          </cell>
          <cell r="M2984" t="str">
            <v>new</v>
          </cell>
          <cell r="N2984" t="str">
            <v>LIVE</v>
          </cell>
          <cell r="O2984" t="b">
            <v>1</v>
          </cell>
          <cell r="P2984" t="str">
            <v>NA</v>
          </cell>
          <cell r="Q2984">
            <v>0</v>
          </cell>
        </row>
        <row r="2985">
          <cell r="B2985" t="str">
            <v>RS6-NS</v>
          </cell>
          <cell r="C2985" t="str">
            <v>RS6 Racing Simulator with No Seat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 t="str">
            <v>Trak Racer</v>
          </cell>
          <cell r="I2985" t="str">
            <v>Simulators</v>
          </cell>
          <cell r="J2985" t="str">
            <v>Simulators - Bundles</v>
          </cell>
          <cell r="K2985" t="str">
            <v>NA</v>
          </cell>
          <cell r="L2985" t="str">
            <v>/</v>
          </cell>
          <cell r="M2985" t="str">
            <v>new</v>
          </cell>
          <cell r="N2985" t="str">
            <v>LIVE</v>
          </cell>
          <cell r="O2985" t="b">
            <v>1</v>
          </cell>
          <cell r="P2985" t="str">
            <v>NA</v>
          </cell>
          <cell r="Q2985">
            <v>0</v>
          </cell>
        </row>
        <row r="2986">
          <cell r="B2986" t="str">
            <v>RS6-TM33-NS</v>
          </cell>
          <cell r="C2986" t="str">
            <v>RS6 Racing Simulator with No Seat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 t="str">
            <v>Trak Racer</v>
          </cell>
          <cell r="I2986" t="str">
            <v>Simulators</v>
          </cell>
          <cell r="J2986" t="str">
            <v>Simulators - Bundles</v>
          </cell>
          <cell r="K2986" t="str">
            <v>NA</v>
          </cell>
          <cell r="L2986" t="str">
            <v>/</v>
          </cell>
          <cell r="M2986" t="str">
            <v>new</v>
          </cell>
          <cell r="N2986" t="str">
            <v>LIVE</v>
          </cell>
          <cell r="O2986" t="b">
            <v>1</v>
          </cell>
          <cell r="P2986" t="str">
            <v>NA</v>
          </cell>
          <cell r="Q2986">
            <v>0</v>
          </cell>
        </row>
        <row r="2987">
          <cell r="B2987" t="str">
            <v>RS6-TM33-NS-NZ</v>
          </cell>
          <cell r="C2987" t="str">
            <v>RS6 Racing Simulator with No Seat</v>
          </cell>
          <cell r="D2987">
            <v>0</v>
          </cell>
          <cell r="E2987">
            <v>0</v>
          </cell>
          <cell r="F2987">
            <v>0</v>
          </cell>
          <cell r="G2987">
            <v>0</v>
          </cell>
          <cell r="H2987" t="str">
            <v>Trak Racer</v>
          </cell>
          <cell r="I2987" t="str">
            <v>Simulators</v>
          </cell>
          <cell r="J2987" t="str">
            <v>Simulators - Bundles</v>
          </cell>
          <cell r="K2987" t="str">
            <v>NA</v>
          </cell>
          <cell r="L2987" t="str">
            <v>/</v>
          </cell>
          <cell r="M2987" t="str">
            <v>new</v>
          </cell>
          <cell r="N2987" t="str">
            <v>LIVE</v>
          </cell>
          <cell r="O2987" t="b">
            <v>1</v>
          </cell>
          <cell r="P2987" t="str">
            <v>NA</v>
          </cell>
          <cell r="Q2987">
            <v>0</v>
          </cell>
        </row>
        <row r="2988">
          <cell r="B2988" t="str">
            <v>RS6-NS-UK</v>
          </cell>
          <cell r="C2988" t="str">
            <v>RS6 Racing Simulator with No Seat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 t="str">
            <v>Trak Racer</v>
          </cell>
          <cell r="I2988" t="str">
            <v>Simulators</v>
          </cell>
          <cell r="J2988" t="str">
            <v>Simulators - Bundles</v>
          </cell>
          <cell r="K2988" t="str">
            <v>NA</v>
          </cell>
          <cell r="L2988" t="str">
            <v>/</v>
          </cell>
          <cell r="M2988" t="str">
            <v>new</v>
          </cell>
          <cell r="N2988" t="str">
            <v>LIVE</v>
          </cell>
          <cell r="O2988" t="b">
            <v>1</v>
          </cell>
          <cell r="P2988" t="str">
            <v>NA</v>
          </cell>
          <cell r="Q2988">
            <v>0</v>
          </cell>
        </row>
        <row r="2989">
          <cell r="B2989" t="str">
            <v>RS6-NS-NZ</v>
          </cell>
          <cell r="C2989" t="str">
            <v>RS6 Racing Simulator with No Seat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 t="str">
            <v>Trak Racer</v>
          </cell>
          <cell r="I2989" t="str">
            <v>Simulators</v>
          </cell>
          <cell r="J2989" t="str">
            <v>Simulators - Bundles</v>
          </cell>
          <cell r="K2989" t="str">
            <v>NA</v>
          </cell>
          <cell r="L2989" t="str">
            <v>/</v>
          </cell>
          <cell r="M2989" t="str">
            <v>new</v>
          </cell>
          <cell r="N2989" t="str">
            <v>LIVE</v>
          </cell>
          <cell r="O2989" t="b">
            <v>1</v>
          </cell>
          <cell r="P2989" t="str">
            <v>NA</v>
          </cell>
          <cell r="Q2989">
            <v>0</v>
          </cell>
        </row>
        <row r="2990">
          <cell r="B2990" t="str">
            <v>RS6-TM33-NS-UK</v>
          </cell>
          <cell r="C2990" t="str">
            <v>RS6 Racing Simulator with No Seat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 t="str">
            <v>Trak Racer</v>
          </cell>
          <cell r="I2990" t="str">
            <v>Simulators</v>
          </cell>
          <cell r="J2990" t="str">
            <v>Simulators - Bundles</v>
          </cell>
          <cell r="K2990" t="str">
            <v>NA</v>
          </cell>
          <cell r="L2990" t="str">
            <v>/</v>
          </cell>
          <cell r="M2990" t="str">
            <v>new</v>
          </cell>
          <cell r="N2990" t="str">
            <v>LIVE</v>
          </cell>
          <cell r="O2990" t="b">
            <v>1</v>
          </cell>
          <cell r="P2990" t="str">
            <v>NA</v>
          </cell>
          <cell r="Q2990">
            <v>0</v>
          </cell>
        </row>
        <row r="2991">
          <cell r="B2991" t="str">
            <v>RS6-S4</v>
          </cell>
          <cell r="C2991" t="str">
            <v>RS6 Racing Simulator with Rally Seat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 t="str">
            <v>Trak Racer</v>
          </cell>
          <cell r="I2991" t="str">
            <v>Simulators</v>
          </cell>
          <cell r="J2991" t="str">
            <v>Simulators - Bundles</v>
          </cell>
          <cell r="K2991" t="str">
            <v>NA</v>
          </cell>
          <cell r="L2991" t="str">
            <v>/</v>
          </cell>
          <cell r="M2991" t="str">
            <v>new</v>
          </cell>
          <cell r="N2991" t="str">
            <v>LIVE</v>
          </cell>
          <cell r="O2991" t="b">
            <v>1</v>
          </cell>
          <cell r="P2991" t="str">
            <v>NA</v>
          </cell>
          <cell r="Q2991">
            <v>0</v>
          </cell>
        </row>
        <row r="2992">
          <cell r="B2992" t="str">
            <v>RS6-TM2-S4</v>
          </cell>
          <cell r="C2992" t="str">
            <v>RS6 Racing Simulator with Rally Seat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 t="str">
            <v>Trak Racer</v>
          </cell>
          <cell r="I2992" t="str">
            <v>Simulators</v>
          </cell>
          <cell r="J2992" t="str">
            <v>Simulators - Bundles</v>
          </cell>
          <cell r="K2992" t="str">
            <v>NA</v>
          </cell>
          <cell r="L2992" t="str">
            <v>/</v>
          </cell>
          <cell r="M2992" t="str">
            <v>new</v>
          </cell>
          <cell r="N2992" t="str">
            <v>LIVE</v>
          </cell>
          <cell r="O2992" t="b">
            <v>1</v>
          </cell>
          <cell r="P2992" t="str">
            <v>NA</v>
          </cell>
          <cell r="Q2992">
            <v>0</v>
          </cell>
        </row>
        <row r="2993">
          <cell r="B2993" t="str">
            <v>RS6-TM33-S4-AE</v>
          </cell>
          <cell r="C2993" t="str">
            <v>RS6 Racing Simulator with Rally Seat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 t="str">
            <v>Trak Racer</v>
          </cell>
          <cell r="I2993" t="str">
            <v>Simulators</v>
          </cell>
          <cell r="J2993" t="str">
            <v>Simulators - Bundles</v>
          </cell>
          <cell r="K2993" t="str">
            <v>NA</v>
          </cell>
          <cell r="L2993" t="str">
            <v>/</v>
          </cell>
          <cell r="M2993" t="str">
            <v>new</v>
          </cell>
          <cell r="N2993" t="str">
            <v>ARCHIVED</v>
          </cell>
          <cell r="O2993" t="b">
            <v>1</v>
          </cell>
          <cell r="P2993" t="str">
            <v>NA</v>
          </cell>
          <cell r="Q2993">
            <v>0</v>
          </cell>
        </row>
        <row r="2994">
          <cell r="B2994" t="str">
            <v>RS6-TM32-S4</v>
          </cell>
          <cell r="C2994" t="str">
            <v>RS6 Racing Simulator with Rally Seat</v>
          </cell>
          <cell r="D2994">
            <v>0</v>
          </cell>
          <cell r="E2994">
            <v>0</v>
          </cell>
          <cell r="F2994">
            <v>0</v>
          </cell>
          <cell r="G2994">
            <v>0</v>
          </cell>
          <cell r="H2994" t="str">
            <v>Trak Racer</v>
          </cell>
          <cell r="I2994" t="str">
            <v>Simulators</v>
          </cell>
          <cell r="J2994" t="str">
            <v>Simulators - Bundles</v>
          </cell>
          <cell r="K2994" t="str">
            <v>NA</v>
          </cell>
          <cell r="L2994" t="str">
            <v>/</v>
          </cell>
          <cell r="M2994" t="str">
            <v>new</v>
          </cell>
          <cell r="N2994" t="str">
            <v>LIVE</v>
          </cell>
          <cell r="O2994" t="b">
            <v>1</v>
          </cell>
          <cell r="P2994" t="str">
            <v>NA</v>
          </cell>
          <cell r="Q2994">
            <v>0</v>
          </cell>
        </row>
        <row r="2995">
          <cell r="B2995" t="str">
            <v>RS6-S4-AE</v>
          </cell>
          <cell r="C2995" t="str">
            <v>RS6 Racing Simulator with Rally Seat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 t="str">
            <v>Trak Racer</v>
          </cell>
          <cell r="I2995" t="str">
            <v>Simulators</v>
          </cell>
          <cell r="J2995" t="str">
            <v>Simulators - Bundles</v>
          </cell>
          <cell r="K2995" t="str">
            <v>NA</v>
          </cell>
          <cell r="L2995" t="str">
            <v>/</v>
          </cell>
          <cell r="M2995" t="str">
            <v>new</v>
          </cell>
          <cell r="N2995" t="str">
            <v>ARCHIVED</v>
          </cell>
          <cell r="O2995" t="b">
            <v>1</v>
          </cell>
          <cell r="P2995" t="str">
            <v>NA</v>
          </cell>
          <cell r="Q2995">
            <v>0</v>
          </cell>
        </row>
        <row r="2996">
          <cell r="B2996" t="str">
            <v>RS6-TM33-S4</v>
          </cell>
          <cell r="C2996" t="str">
            <v>RS6 Racing Simulator with Rally Seat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 t="str">
            <v>Trak Racer</v>
          </cell>
          <cell r="I2996" t="str">
            <v>Simulators</v>
          </cell>
          <cell r="J2996" t="str">
            <v>Simulators - Bundles</v>
          </cell>
          <cell r="K2996" t="str">
            <v>NA</v>
          </cell>
          <cell r="L2996" t="str">
            <v>/</v>
          </cell>
          <cell r="M2996" t="str">
            <v>new</v>
          </cell>
          <cell r="N2996" t="str">
            <v>LIVE</v>
          </cell>
          <cell r="O2996" t="b">
            <v>1</v>
          </cell>
          <cell r="P2996" t="str">
            <v>NA</v>
          </cell>
          <cell r="Q2996">
            <v>0</v>
          </cell>
        </row>
        <row r="2997">
          <cell r="B2997" t="str">
            <v>RS6-TM33-S4-AU</v>
          </cell>
          <cell r="C2997" t="str">
            <v>RS6 Racing Simulator with Rally Seat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 t="str">
            <v>Trak Racer</v>
          </cell>
          <cell r="I2997" t="str">
            <v>Simulators</v>
          </cell>
          <cell r="J2997" t="str">
            <v>Simulators - Bundles</v>
          </cell>
          <cell r="K2997" t="str">
            <v>NA</v>
          </cell>
          <cell r="L2997" t="str">
            <v>/</v>
          </cell>
          <cell r="M2997" t="str">
            <v>new</v>
          </cell>
          <cell r="N2997" t="str">
            <v>LIVE</v>
          </cell>
          <cell r="O2997" t="b">
            <v>1</v>
          </cell>
          <cell r="P2997" t="str">
            <v>NA</v>
          </cell>
          <cell r="Q2997">
            <v>0</v>
          </cell>
        </row>
        <row r="2998">
          <cell r="B2998" t="str">
            <v>RS6-S4-UK</v>
          </cell>
          <cell r="C2998" t="str">
            <v>RS6 Racing Simulator with Rally Seat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 t="str">
            <v>Trak Racer</v>
          </cell>
          <cell r="I2998" t="str">
            <v>Simulators</v>
          </cell>
          <cell r="J2998" t="str">
            <v>Simulators - Bundles</v>
          </cell>
          <cell r="K2998" t="str">
            <v>NA</v>
          </cell>
          <cell r="L2998" t="str">
            <v>/</v>
          </cell>
          <cell r="M2998" t="str">
            <v>new</v>
          </cell>
          <cell r="N2998" t="str">
            <v>LIVE</v>
          </cell>
          <cell r="O2998" t="b">
            <v>1</v>
          </cell>
          <cell r="P2998" t="str">
            <v>NA</v>
          </cell>
          <cell r="Q2998">
            <v>0</v>
          </cell>
        </row>
        <row r="2999">
          <cell r="B2999" t="str">
            <v>RS6-S4-AU</v>
          </cell>
          <cell r="C2999" t="str">
            <v>RS6 Racing Simulator with Rally Seat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 t="str">
            <v>Trak Racer</v>
          </cell>
          <cell r="I2999" t="str">
            <v>Simulators</v>
          </cell>
          <cell r="J2999" t="str">
            <v>Simulators - Bundles</v>
          </cell>
          <cell r="K2999" t="str">
            <v>NA</v>
          </cell>
          <cell r="L2999" t="str">
            <v>/</v>
          </cell>
          <cell r="M2999" t="str">
            <v>new</v>
          </cell>
          <cell r="N2999" t="str">
            <v>LIVE</v>
          </cell>
          <cell r="O2999" t="b">
            <v>1</v>
          </cell>
          <cell r="P2999" t="str">
            <v>NA</v>
          </cell>
          <cell r="Q2999">
            <v>0</v>
          </cell>
        </row>
        <row r="3000">
          <cell r="B3000" t="str">
            <v>RS6-TM2-S4-UK</v>
          </cell>
          <cell r="C3000" t="str">
            <v>RS6 Racing Simulator with Rally Seat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 t="str">
            <v>Trak Racer</v>
          </cell>
          <cell r="I3000" t="str">
            <v>Simulators</v>
          </cell>
          <cell r="J3000" t="str">
            <v>Simulators - Bundles</v>
          </cell>
          <cell r="K3000" t="str">
            <v>NA</v>
          </cell>
          <cell r="L3000" t="str">
            <v>/</v>
          </cell>
          <cell r="M3000" t="str">
            <v>new</v>
          </cell>
          <cell r="N3000" t="str">
            <v>LIVE</v>
          </cell>
          <cell r="O3000" t="b">
            <v>1</v>
          </cell>
          <cell r="P3000" t="str">
            <v>NA</v>
          </cell>
          <cell r="Q3000">
            <v>0</v>
          </cell>
        </row>
        <row r="3001">
          <cell r="B3001" t="str">
            <v>RS6-TM33-S4-EU</v>
          </cell>
          <cell r="C3001" t="str">
            <v>RS6 Racing Simulator with Rally Seat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 t="str">
            <v>Trak Racer</v>
          </cell>
          <cell r="I3001" t="str">
            <v>Simulators</v>
          </cell>
          <cell r="J3001" t="str">
            <v>Simulators - Bundles</v>
          </cell>
          <cell r="K3001" t="str">
            <v>NA</v>
          </cell>
          <cell r="L3001" t="str">
            <v>/</v>
          </cell>
          <cell r="M3001" t="str">
            <v>new</v>
          </cell>
          <cell r="N3001" t="str">
            <v>LIVE</v>
          </cell>
          <cell r="O3001" t="b">
            <v>1</v>
          </cell>
          <cell r="P3001" t="str">
            <v>NA</v>
          </cell>
          <cell r="Q3001">
            <v>0</v>
          </cell>
        </row>
        <row r="3002">
          <cell r="B3002" t="str">
            <v>RS6-TM33-S4-UK</v>
          </cell>
          <cell r="C3002" t="str">
            <v>RS6 Racing Simulator with Rally Seat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 t="str">
            <v>Trak Racer</v>
          </cell>
          <cell r="I3002" t="str">
            <v>Simulators</v>
          </cell>
          <cell r="J3002" t="str">
            <v>Simulators - Bundles</v>
          </cell>
          <cell r="K3002" t="str">
            <v>NA</v>
          </cell>
          <cell r="L3002" t="str">
            <v>/</v>
          </cell>
          <cell r="M3002" t="str">
            <v>new</v>
          </cell>
          <cell r="N3002" t="str">
            <v>LIVE</v>
          </cell>
          <cell r="O3002" t="b">
            <v>1</v>
          </cell>
          <cell r="P3002" t="str">
            <v>NA</v>
          </cell>
          <cell r="Q3002">
            <v>0</v>
          </cell>
        </row>
        <row r="3003">
          <cell r="B3003" t="str">
            <v>RS6-TM2-S4-EU</v>
          </cell>
          <cell r="C3003" t="str">
            <v>RS6 Racing Simulator with Rally Seat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 t="str">
            <v>Trak Racer</v>
          </cell>
          <cell r="I3003" t="str">
            <v>Simulators</v>
          </cell>
          <cell r="J3003" t="str">
            <v>Simulators - Bundles</v>
          </cell>
          <cell r="K3003" t="str">
            <v>NA</v>
          </cell>
          <cell r="L3003" t="str">
            <v>/</v>
          </cell>
          <cell r="M3003" t="str">
            <v>new</v>
          </cell>
          <cell r="N3003" t="str">
            <v>LIVE</v>
          </cell>
          <cell r="O3003" t="b">
            <v>1</v>
          </cell>
          <cell r="P3003" t="str">
            <v>NA</v>
          </cell>
          <cell r="Q3003">
            <v>0</v>
          </cell>
        </row>
        <row r="3004">
          <cell r="B3004" t="str">
            <v>RS6-S4-NZ</v>
          </cell>
          <cell r="C3004" t="str">
            <v>RS6 Racing Simulator with Rally Seat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 t="str">
            <v>Trak Racer</v>
          </cell>
          <cell r="I3004" t="str">
            <v>Simulators</v>
          </cell>
          <cell r="J3004" t="str">
            <v>Simulators - Bundles</v>
          </cell>
          <cell r="K3004" t="str">
            <v>NA</v>
          </cell>
          <cell r="L3004" t="str">
            <v>/</v>
          </cell>
          <cell r="M3004" t="str">
            <v>new</v>
          </cell>
          <cell r="N3004" t="str">
            <v>LIVE</v>
          </cell>
          <cell r="O3004" t="b">
            <v>1</v>
          </cell>
          <cell r="P3004" t="str">
            <v>NA</v>
          </cell>
          <cell r="Q3004">
            <v>0</v>
          </cell>
        </row>
        <row r="3005">
          <cell r="B3005" t="str">
            <v>RS6-S4-EU</v>
          </cell>
          <cell r="C3005" t="str">
            <v>RS6 Racing Simulator with Rally Seat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 t="str">
            <v>Trak Racer</v>
          </cell>
          <cell r="I3005" t="str">
            <v>Simulators</v>
          </cell>
          <cell r="J3005" t="str">
            <v>Simulators - Bundles</v>
          </cell>
          <cell r="K3005" t="str">
            <v>NA</v>
          </cell>
          <cell r="L3005" t="str">
            <v>/</v>
          </cell>
          <cell r="M3005" t="str">
            <v>new</v>
          </cell>
          <cell r="N3005" t="str">
            <v>LIVE</v>
          </cell>
          <cell r="O3005" t="b">
            <v>1</v>
          </cell>
          <cell r="P3005" t="str">
            <v>NA</v>
          </cell>
          <cell r="Q3005">
            <v>0</v>
          </cell>
        </row>
        <row r="3006">
          <cell r="B3006" t="str">
            <v>RS6-TM33-S4-NZ</v>
          </cell>
          <cell r="C3006" t="str">
            <v>RS6 Racing Simulator with Rally Seat</v>
          </cell>
          <cell r="D3006">
            <v>0</v>
          </cell>
          <cell r="E3006">
            <v>0</v>
          </cell>
          <cell r="F3006">
            <v>0</v>
          </cell>
          <cell r="G3006">
            <v>0</v>
          </cell>
          <cell r="H3006" t="str">
            <v>Trak Racer</v>
          </cell>
          <cell r="I3006" t="str">
            <v>Simulators</v>
          </cell>
          <cell r="J3006" t="str">
            <v>Simulators - Bundles</v>
          </cell>
          <cell r="K3006" t="str">
            <v>NA</v>
          </cell>
          <cell r="L3006" t="str">
            <v>/</v>
          </cell>
          <cell r="M3006" t="str">
            <v>new</v>
          </cell>
          <cell r="N3006" t="str">
            <v>LIVE</v>
          </cell>
          <cell r="O3006" t="b">
            <v>1</v>
          </cell>
          <cell r="P3006" t="str">
            <v>NA</v>
          </cell>
          <cell r="Q3006">
            <v>0</v>
          </cell>
        </row>
        <row r="3007">
          <cell r="B3007" t="str">
            <v>RS6-S6-EU</v>
          </cell>
          <cell r="C3007" t="str">
            <v>RS6 Racing Simulator with Recline Seat (Black with Red trim)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  <cell r="H3007" t="str">
            <v>Trak Racer</v>
          </cell>
          <cell r="I3007" t="str">
            <v>Simulators</v>
          </cell>
          <cell r="J3007" t="str">
            <v>Simulators - Bundles</v>
          </cell>
          <cell r="K3007" t="str">
            <v>NA</v>
          </cell>
          <cell r="L3007" t="str">
            <v>/</v>
          </cell>
          <cell r="M3007" t="str">
            <v>new</v>
          </cell>
          <cell r="N3007" t="str">
            <v>LIVE</v>
          </cell>
          <cell r="O3007" t="b">
            <v>1</v>
          </cell>
          <cell r="P3007" t="str">
            <v>NA</v>
          </cell>
          <cell r="Q3007">
            <v>0</v>
          </cell>
        </row>
        <row r="3008">
          <cell r="B3008" t="str">
            <v>RS6-TM33-S6-EU</v>
          </cell>
          <cell r="C3008" t="str">
            <v>RS6 Racing Simulator with Recline Seat (Black with Red trim)</v>
          </cell>
          <cell r="D3008">
            <v>0</v>
          </cell>
          <cell r="E3008">
            <v>0</v>
          </cell>
          <cell r="F3008">
            <v>0</v>
          </cell>
          <cell r="G3008">
            <v>0</v>
          </cell>
          <cell r="H3008" t="str">
            <v>Trak Racer</v>
          </cell>
          <cell r="I3008" t="str">
            <v>Simulators</v>
          </cell>
          <cell r="J3008" t="str">
            <v>Simulators - Bundles</v>
          </cell>
          <cell r="K3008" t="str">
            <v>NA</v>
          </cell>
          <cell r="L3008" t="str">
            <v>/</v>
          </cell>
          <cell r="M3008" t="str">
            <v>new</v>
          </cell>
          <cell r="N3008" t="str">
            <v>LIVE</v>
          </cell>
          <cell r="O3008" t="b">
            <v>1</v>
          </cell>
          <cell r="P3008" t="str">
            <v>NA</v>
          </cell>
          <cell r="Q3008">
            <v>0</v>
          </cell>
        </row>
        <row r="3009">
          <cell r="B3009" t="str">
            <v>RS6-S6-A</v>
          </cell>
          <cell r="C3009" t="str">
            <v>RS6 Racing Simulator with Recline Seat (Black with Red trim)</v>
          </cell>
          <cell r="D3009">
            <v>0</v>
          </cell>
          <cell r="E3009">
            <v>0</v>
          </cell>
          <cell r="F3009">
            <v>0</v>
          </cell>
          <cell r="G3009">
            <v>0</v>
          </cell>
          <cell r="H3009" t="str">
            <v>Trak Racer</v>
          </cell>
          <cell r="I3009" t="str">
            <v>Simulators</v>
          </cell>
          <cell r="J3009" t="str">
            <v>Simulators - Bundles</v>
          </cell>
          <cell r="K3009" t="str">
            <v>NA</v>
          </cell>
          <cell r="L3009" t="str">
            <v>/</v>
          </cell>
          <cell r="M3009" t="str">
            <v>new</v>
          </cell>
          <cell r="N3009" t="str">
            <v>LIVE</v>
          </cell>
          <cell r="O3009" t="b">
            <v>1</v>
          </cell>
          <cell r="P3009" t="str">
            <v>NA</v>
          </cell>
          <cell r="Q3009">
            <v>0</v>
          </cell>
        </row>
        <row r="3010">
          <cell r="B3010" t="str">
            <v>RS6-S6-AU</v>
          </cell>
          <cell r="C3010" t="str">
            <v>RS6 Racing Simulator with Recline Seat (Black with Red trim)</v>
          </cell>
          <cell r="D3010">
            <v>0</v>
          </cell>
          <cell r="E3010">
            <v>0</v>
          </cell>
          <cell r="F3010">
            <v>0</v>
          </cell>
          <cell r="G3010">
            <v>0</v>
          </cell>
          <cell r="H3010" t="str">
            <v>Trak Racer</v>
          </cell>
          <cell r="I3010" t="str">
            <v>Simulators</v>
          </cell>
          <cell r="J3010" t="str">
            <v>Simulators - Bundles</v>
          </cell>
          <cell r="K3010" t="str">
            <v>NA</v>
          </cell>
          <cell r="L3010" t="str">
            <v>/</v>
          </cell>
          <cell r="M3010" t="str">
            <v>new</v>
          </cell>
          <cell r="N3010" t="str">
            <v>LIVE</v>
          </cell>
          <cell r="O3010" t="b">
            <v>1</v>
          </cell>
          <cell r="P3010" t="str">
            <v>NA</v>
          </cell>
          <cell r="Q3010">
            <v>0</v>
          </cell>
        </row>
        <row r="3011">
          <cell r="B3011" t="str">
            <v>RS6-TM33-S6-AU</v>
          </cell>
          <cell r="C3011" t="str">
            <v>RS6 Racing Simulator with Recline Seat (Black with Red trim)</v>
          </cell>
          <cell r="D3011">
            <v>0</v>
          </cell>
          <cell r="E3011">
            <v>0</v>
          </cell>
          <cell r="F3011">
            <v>0</v>
          </cell>
          <cell r="G3011">
            <v>0</v>
          </cell>
          <cell r="H3011" t="str">
            <v>Trak Racer</v>
          </cell>
          <cell r="I3011" t="str">
            <v>Simulators</v>
          </cell>
          <cell r="J3011" t="str">
            <v>Simulators - Bundles</v>
          </cell>
          <cell r="K3011" t="str">
            <v>NA</v>
          </cell>
          <cell r="L3011" t="str">
            <v>/</v>
          </cell>
          <cell r="M3011" t="str">
            <v>new</v>
          </cell>
          <cell r="N3011" t="str">
            <v>LIVE</v>
          </cell>
          <cell r="O3011" t="b">
            <v>1</v>
          </cell>
          <cell r="P3011" t="str">
            <v>NA</v>
          </cell>
          <cell r="Q3011">
            <v>0</v>
          </cell>
        </row>
        <row r="3012">
          <cell r="B3012" t="str">
            <v>RS6-TM32-S6-AU</v>
          </cell>
          <cell r="C3012" t="str">
            <v>RS6 Racing Simulator with Recline Seat (Black with Red trim)</v>
          </cell>
          <cell r="D3012">
            <v>0</v>
          </cell>
          <cell r="E3012">
            <v>0</v>
          </cell>
          <cell r="F3012">
            <v>0</v>
          </cell>
          <cell r="G3012">
            <v>0</v>
          </cell>
          <cell r="H3012" t="str">
            <v>Trak Racer</v>
          </cell>
          <cell r="I3012" t="str">
            <v>Simulators</v>
          </cell>
          <cell r="J3012" t="str">
            <v>Simulators - Bundles</v>
          </cell>
          <cell r="K3012" t="str">
            <v>NA</v>
          </cell>
          <cell r="L3012" t="str">
            <v>/</v>
          </cell>
          <cell r="M3012" t="str">
            <v>new</v>
          </cell>
          <cell r="N3012" t="str">
            <v>LIVE</v>
          </cell>
          <cell r="O3012" t="b">
            <v>1</v>
          </cell>
          <cell r="P3012" t="str">
            <v>NA</v>
          </cell>
          <cell r="Q3012">
            <v>0</v>
          </cell>
        </row>
        <row r="3013">
          <cell r="B3013" t="str">
            <v>RS6-S6</v>
          </cell>
          <cell r="C3013" t="str">
            <v>RS6 Racing Simulator with Recline Seat (Black with Red trim)</v>
          </cell>
          <cell r="D3013">
            <v>0</v>
          </cell>
          <cell r="E3013">
            <v>0</v>
          </cell>
          <cell r="F3013">
            <v>0</v>
          </cell>
          <cell r="G3013">
            <v>0</v>
          </cell>
          <cell r="H3013" t="str">
            <v>Trak Racer</v>
          </cell>
          <cell r="I3013" t="str">
            <v>Simulators</v>
          </cell>
          <cell r="J3013" t="str">
            <v>Simulators - Bundles</v>
          </cell>
          <cell r="K3013" t="str">
            <v>NA</v>
          </cell>
          <cell r="L3013" t="str">
            <v>/</v>
          </cell>
          <cell r="M3013" t="str">
            <v>new</v>
          </cell>
          <cell r="N3013" t="str">
            <v>LIVE</v>
          </cell>
          <cell r="O3013" t="b">
            <v>1</v>
          </cell>
          <cell r="P3013" t="str">
            <v>NA</v>
          </cell>
          <cell r="Q3013">
            <v>0</v>
          </cell>
        </row>
        <row r="3014">
          <cell r="B3014" t="str">
            <v>RS6-TM2-S6</v>
          </cell>
          <cell r="C3014" t="str">
            <v>RS6 Racing Simulator with Recline Seat (Black with Red trim)</v>
          </cell>
          <cell r="D3014">
            <v>0</v>
          </cell>
          <cell r="E3014">
            <v>0</v>
          </cell>
          <cell r="F3014">
            <v>0</v>
          </cell>
          <cell r="G3014">
            <v>0</v>
          </cell>
          <cell r="H3014" t="str">
            <v>Trak Racer</v>
          </cell>
          <cell r="I3014" t="str">
            <v>Simulators</v>
          </cell>
          <cell r="J3014" t="str">
            <v>Simulators - Bundles</v>
          </cell>
          <cell r="K3014" t="str">
            <v>NA</v>
          </cell>
          <cell r="L3014" t="str">
            <v>/</v>
          </cell>
          <cell r="M3014" t="str">
            <v>new</v>
          </cell>
          <cell r="N3014" t="str">
            <v>LIVE</v>
          </cell>
          <cell r="O3014" t="b">
            <v>1</v>
          </cell>
          <cell r="P3014" t="str">
            <v>NA</v>
          </cell>
          <cell r="Q3014">
            <v>0</v>
          </cell>
        </row>
        <row r="3015">
          <cell r="B3015" t="str">
            <v>RS6-TM33-S6-NZ</v>
          </cell>
          <cell r="C3015" t="str">
            <v>RS6 Racing Simulator with Recline Seat (Black with Red trim)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  <cell r="H3015" t="str">
            <v>Trak Racer</v>
          </cell>
          <cell r="I3015" t="str">
            <v>Simulators</v>
          </cell>
          <cell r="J3015" t="str">
            <v>Simulators - Bundles</v>
          </cell>
          <cell r="K3015" t="str">
            <v>NA</v>
          </cell>
          <cell r="L3015" t="str">
            <v>/</v>
          </cell>
          <cell r="M3015" t="str">
            <v>new</v>
          </cell>
          <cell r="N3015" t="str">
            <v>LIVE</v>
          </cell>
          <cell r="O3015" t="b">
            <v>1</v>
          </cell>
          <cell r="P3015" t="str">
            <v>NA</v>
          </cell>
          <cell r="Q3015">
            <v>0</v>
          </cell>
        </row>
        <row r="3016">
          <cell r="B3016" t="str">
            <v>RS6-TM32-S6</v>
          </cell>
          <cell r="C3016" t="str">
            <v>RS6 Racing Simulator with Recline Seat (Black with Red trim)</v>
          </cell>
          <cell r="D3016">
            <v>0</v>
          </cell>
          <cell r="E3016">
            <v>0</v>
          </cell>
          <cell r="F3016">
            <v>0</v>
          </cell>
          <cell r="G3016">
            <v>0</v>
          </cell>
          <cell r="H3016" t="str">
            <v>Trak Racer</v>
          </cell>
          <cell r="I3016" t="str">
            <v>Simulators</v>
          </cell>
          <cell r="J3016" t="str">
            <v>Simulators - Bundles</v>
          </cell>
          <cell r="K3016" t="str">
            <v>NA</v>
          </cell>
          <cell r="L3016" t="str">
            <v>/</v>
          </cell>
          <cell r="M3016" t="str">
            <v>new</v>
          </cell>
          <cell r="N3016" t="str">
            <v>LIVE</v>
          </cell>
          <cell r="O3016" t="b">
            <v>1</v>
          </cell>
          <cell r="P3016" t="str">
            <v>NA</v>
          </cell>
          <cell r="Q3016">
            <v>0</v>
          </cell>
        </row>
        <row r="3017">
          <cell r="B3017" t="str">
            <v>RS6-TM32-S6-NZ</v>
          </cell>
          <cell r="C3017" t="str">
            <v>RS6 Racing Simulator with Recline Seat (Black with Red trim)</v>
          </cell>
          <cell r="D3017">
            <v>0</v>
          </cell>
          <cell r="E3017">
            <v>0</v>
          </cell>
          <cell r="F3017">
            <v>0</v>
          </cell>
          <cell r="G3017">
            <v>0</v>
          </cell>
          <cell r="H3017" t="str">
            <v>Trak Racer</v>
          </cell>
          <cell r="I3017" t="str">
            <v>Simulators</v>
          </cell>
          <cell r="J3017" t="str">
            <v>Simulators - Bundles</v>
          </cell>
          <cell r="K3017" t="str">
            <v>NA</v>
          </cell>
          <cell r="L3017" t="str">
            <v>/</v>
          </cell>
          <cell r="M3017" t="str">
            <v>new</v>
          </cell>
          <cell r="N3017" t="str">
            <v>LIVE</v>
          </cell>
          <cell r="O3017" t="b">
            <v>1</v>
          </cell>
          <cell r="P3017" t="str">
            <v>NA</v>
          </cell>
          <cell r="Q3017">
            <v>0</v>
          </cell>
        </row>
        <row r="3018">
          <cell r="B3018" t="str">
            <v>RS6-TM33-S6</v>
          </cell>
          <cell r="C3018" t="str">
            <v>RS6 Racing Simulator with Recline Seat (Black with Red trim)</v>
          </cell>
          <cell r="D3018">
            <v>0</v>
          </cell>
          <cell r="E3018">
            <v>0</v>
          </cell>
          <cell r="F3018">
            <v>0</v>
          </cell>
          <cell r="G3018">
            <v>0</v>
          </cell>
          <cell r="H3018" t="str">
            <v>Trak Racer</v>
          </cell>
          <cell r="I3018" t="str">
            <v>Simulators</v>
          </cell>
          <cell r="J3018" t="str">
            <v>Simulators - Bundles</v>
          </cell>
          <cell r="K3018" t="str">
            <v>NA</v>
          </cell>
          <cell r="L3018" t="str">
            <v>/</v>
          </cell>
          <cell r="M3018" t="str">
            <v>new</v>
          </cell>
          <cell r="N3018" t="str">
            <v>LIVE</v>
          </cell>
          <cell r="O3018" t="b">
            <v>1</v>
          </cell>
          <cell r="P3018" t="str">
            <v>NA</v>
          </cell>
          <cell r="Q3018">
            <v>0</v>
          </cell>
        </row>
        <row r="3019">
          <cell r="B3019" t="str">
            <v>RS6-TM2-S6-NZ</v>
          </cell>
          <cell r="C3019" t="str">
            <v>RS6 Racing Simulator with Recline Seat (Black with Red trim)</v>
          </cell>
          <cell r="D3019">
            <v>0</v>
          </cell>
          <cell r="E3019">
            <v>0</v>
          </cell>
          <cell r="F3019">
            <v>0</v>
          </cell>
          <cell r="G3019">
            <v>0</v>
          </cell>
          <cell r="H3019" t="str">
            <v>Trak Racer</v>
          </cell>
          <cell r="I3019" t="str">
            <v>Simulators</v>
          </cell>
          <cell r="J3019" t="str">
            <v>Simulators - Bundles</v>
          </cell>
          <cell r="K3019" t="str">
            <v>NA</v>
          </cell>
          <cell r="L3019" t="str">
            <v>/</v>
          </cell>
          <cell r="M3019" t="str">
            <v>new</v>
          </cell>
          <cell r="N3019" t="str">
            <v>LIVE</v>
          </cell>
          <cell r="O3019" t="b">
            <v>1</v>
          </cell>
          <cell r="P3019" t="str">
            <v>NA</v>
          </cell>
          <cell r="Q3019">
            <v>0</v>
          </cell>
        </row>
        <row r="3020">
          <cell r="B3020" t="str">
            <v>RS6-S6-UK</v>
          </cell>
          <cell r="C3020" t="str">
            <v>RS6 Racing Simulator with Recline Seat (Black with Red trim)</v>
          </cell>
          <cell r="D3020">
            <v>0</v>
          </cell>
          <cell r="E3020">
            <v>0</v>
          </cell>
          <cell r="F3020">
            <v>0</v>
          </cell>
          <cell r="G3020">
            <v>0</v>
          </cell>
          <cell r="H3020" t="str">
            <v>Trak Racer</v>
          </cell>
          <cell r="I3020" t="str">
            <v>Simulators</v>
          </cell>
          <cell r="J3020" t="str">
            <v>Simulators - Bundles</v>
          </cell>
          <cell r="K3020" t="str">
            <v>NA</v>
          </cell>
          <cell r="L3020" t="str">
            <v>/</v>
          </cell>
          <cell r="M3020" t="str">
            <v>new</v>
          </cell>
          <cell r="N3020" t="str">
            <v>LIVE</v>
          </cell>
          <cell r="O3020" t="b">
            <v>1</v>
          </cell>
          <cell r="P3020" t="str">
            <v>NA</v>
          </cell>
          <cell r="Q3020">
            <v>0</v>
          </cell>
        </row>
        <row r="3021">
          <cell r="B3021" t="str">
            <v>RS6-S6-NZ</v>
          </cell>
          <cell r="C3021" t="str">
            <v>RS6 Racing Simulator with Recline Seat (Black with Red trim)</v>
          </cell>
          <cell r="D3021">
            <v>0</v>
          </cell>
          <cell r="E3021">
            <v>0</v>
          </cell>
          <cell r="F3021">
            <v>0</v>
          </cell>
          <cell r="G3021">
            <v>0</v>
          </cell>
          <cell r="H3021" t="str">
            <v>Trak Racer</v>
          </cell>
          <cell r="I3021" t="str">
            <v>Simulators</v>
          </cell>
          <cell r="J3021" t="str">
            <v>Simulators - Bundles</v>
          </cell>
          <cell r="K3021" t="str">
            <v>NA</v>
          </cell>
          <cell r="L3021" t="str">
            <v>/</v>
          </cell>
          <cell r="M3021" t="str">
            <v>new</v>
          </cell>
          <cell r="N3021" t="str">
            <v>LIVE</v>
          </cell>
          <cell r="O3021" t="b">
            <v>1</v>
          </cell>
          <cell r="P3021" t="str">
            <v>NA</v>
          </cell>
          <cell r="Q3021">
            <v>0</v>
          </cell>
        </row>
        <row r="3022">
          <cell r="B3022" t="str">
            <v>RS6-TM2-S6-UK</v>
          </cell>
          <cell r="C3022" t="str">
            <v>RS6 Racing Simulator with Recline Seat (Black with Red trim)</v>
          </cell>
          <cell r="D3022">
            <v>0</v>
          </cell>
          <cell r="E3022">
            <v>0</v>
          </cell>
          <cell r="F3022">
            <v>0</v>
          </cell>
          <cell r="G3022">
            <v>0</v>
          </cell>
          <cell r="H3022" t="str">
            <v>Trak Racer</v>
          </cell>
          <cell r="I3022" t="str">
            <v>Simulators</v>
          </cell>
          <cell r="J3022" t="str">
            <v>Simulators - Bundles</v>
          </cell>
          <cell r="K3022" t="str">
            <v>NA</v>
          </cell>
          <cell r="L3022" t="str">
            <v>/</v>
          </cell>
          <cell r="M3022" t="str">
            <v>new</v>
          </cell>
          <cell r="N3022" t="str">
            <v>LIVE</v>
          </cell>
          <cell r="O3022" t="b">
            <v>1</v>
          </cell>
          <cell r="P3022" t="str">
            <v>NA</v>
          </cell>
          <cell r="Q3022">
            <v>0</v>
          </cell>
        </row>
        <row r="3023">
          <cell r="B3023" t="str">
            <v>RS6-TM33-S6-UK</v>
          </cell>
          <cell r="C3023" t="str">
            <v>RS6 Racing Simulator with Recline Seat (Black with Red trim)</v>
          </cell>
          <cell r="D3023">
            <v>0</v>
          </cell>
          <cell r="E3023">
            <v>0</v>
          </cell>
          <cell r="F3023">
            <v>0</v>
          </cell>
          <cell r="G3023">
            <v>0</v>
          </cell>
          <cell r="H3023" t="str">
            <v>Trak Racer</v>
          </cell>
          <cell r="I3023" t="str">
            <v>Simulators</v>
          </cell>
          <cell r="J3023" t="str">
            <v>Simulators - Bundles</v>
          </cell>
          <cell r="K3023" t="str">
            <v>NA</v>
          </cell>
          <cell r="L3023" t="str">
            <v>/</v>
          </cell>
          <cell r="M3023" t="str">
            <v>new</v>
          </cell>
          <cell r="N3023" t="str">
            <v>LIVE</v>
          </cell>
          <cell r="O3023" t="b">
            <v>1</v>
          </cell>
          <cell r="P3023" t="str">
            <v>NA</v>
          </cell>
          <cell r="Q3023">
            <v>0</v>
          </cell>
        </row>
        <row r="3024">
          <cell r="B3024" t="str">
            <v>RS6-SA10-AU</v>
          </cell>
          <cell r="C3024" t="str">
            <v>RS6 Racing Simulator with Seat PC Wheel pedals</v>
          </cell>
          <cell r="D3024">
            <v>0</v>
          </cell>
          <cell r="E3024">
            <v>0</v>
          </cell>
          <cell r="F3024">
            <v>0</v>
          </cell>
          <cell r="G3024">
            <v>0</v>
          </cell>
          <cell r="H3024" t="str">
            <v>Trak Racer</v>
          </cell>
          <cell r="I3024" t="str">
            <v>Default</v>
          </cell>
          <cell r="J3024" t="str">
            <v>Simulators - Bundles</v>
          </cell>
          <cell r="K3024" t="str">
            <v>NA</v>
          </cell>
          <cell r="L3024" t="str">
            <v>/</v>
          </cell>
          <cell r="M3024" t="str">
            <v>new</v>
          </cell>
          <cell r="N3024" t="str">
            <v>LIVE</v>
          </cell>
          <cell r="O3024" t="b">
            <v>1</v>
          </cell>
          <cell r="P3024" t="str">
            <v>NA</v>
          </cell>
          <cell r="Q3024">
            <v>0</v>
          </cell>
        </row>
        <row r="3025">
          <cell r="B3025" t="str">
            <v>TR-SPMT-RS6-MK2</v>
          </cell>
          <cell r="C3025" t="str">
            <v>RS6 Speaker mounts - For new RS6 (5pcs)</v>
          </cell>
          <cell r="D3025">
            <v>2.1</v>
          </cell>
          <cell r="E3025">
            <v>13.5</v>
          </cell>
          <cell r="F3025">
            <v>13.5</v>
          </cell>
          <cell r="G3025">
            <v>17.5</v>
          </cell>
          <cell r="H3025" t="str">
            <v>Trak Racer</v>
          </cell>
          <cell r="I3025" t="str">
            <v/>
          </cell>
          <cell r="J3025" t="str">
            <v>Accessories</v>
          </cell>
          <cell r="K3025" t="str">
            <v>Live</v>
          </cell>
          <cell r="L3025" t="str">
            <v>/</v>
          </cell>
          <cell r="M3025" t="str">
            <v>new</v>
          </cell>
          <cell r="N3025" t="str">
            <v>LIVE</v>
          </cell>
          <cell r="O3025" t="b">
            <v>0</v>
          </cell>
          <cell r="P3025" t="str">
            <v>Xiamen Trak Racer Industry and Trade Co., Ltd</v>
          </cell>
          <cell r="Q3025">
            <v>35.591999999999999</v>
          </cell>
        </row>
        <row r="3026">
          <cell r="B3026" t="str">
            <v>RS6-03-B-PART1</v>
          </cell>
          <cell r="C3026" t="str">
            <v>RS6 V3 Component Box 1</v>
          </cell>
          <cell r="D3026">
            <v>29.6</v>
          </cell>
          <cell r="E3026">
            <v>42.7</v>
          </cell>
          <cell r="F3026">
            <v>65.599999999999994</v>
          </cell>
          <cell r="G3026">
            <v>78.7</v>
          </cell>
          <cell r="H3026" t="str">
            <v>Trak Racer</v>
          </cell>
          <cell r="I3026" t="str">
            <v>Simulators</v>
          </cell>
          <cell r="J3026" t="str">
            <v>Simulators - Component</v>
          </cell>
          <cell r="K3026" t="str">
            <v>Live</v>
          </cell>
          <cell r="L3026" t="str">
            <v>RS6-04-B-PART1</v>
          </cell>
          <cell r="M3026" t="str">
            <v>new</v>
          </cell>
          <cell r="N3026" t="str">
            <v>LIVE</v>
          </cell>
          <cell r="O3026" t="b">
            <v>0</v>
          </cell>
          <cell r="P3026" t="str">
            <v>Xiamen Trak Racer Industry and Trade Co., Ltd</v>
          </cell>
          <cell r="Q3026">
            <v>127.07</v>
          </cell>
        </row>
        <row r="3027">
          <cell r="B3027" t="str">
            <v>RS6-03-B-PART2</v>
          </cell>
          <cell r="C3027" t="str">
            <v>RS6 V3 Component Box 2</v>
          </cell>
          <cell r="D3027">
            <v>8.3000000000000007</v>
          </cell>
          <cell r="E3027">
            <v>10.5</v>
          </cell>
          <cell r="F3027">
            <v>37.5</v>
          </cell>
          <cell r="G3027">
            <v>43.5</v>
          </cell>
          <cell r="H3027" t="str">
            <v>Trak Racer</v>
          </cell>
          <cell r="I3027" t="str">
            <v>Default</v>
          </cell>
          <cell r="J3027" t="str">
            <v>Simulators</v>
          </cell>
          <cell r="K3027" t="str">
            <v>NA</v>
          </cell>
          <cell r="L3027" t="str">
            <v>/</v>
          </cell>
          <cell r="M3027" t="str">
            <v>new</v>
          </cell>
          <cell r="N3027" t="str">
            <v>ARCHIVED</v>
          </cell>
          <cell r="O3027" t="b">
            <v>0</v>
          </cell>
          <cell r="P3027" t="str">
            <v>Xiamen Trak Racer Industry and Trade Co., Ltd</v>
          </cell>
          <cell r="Q3027">
            <v>0</v>
          </cell>
        </row>
        <row r="3028">
          <cell r="B3028" t="str">
            <v>RS6-PM</v>
          </cell>
          <cell r="C3028" t="str">
            <v>RS6 V3 Component Box 2</v>
          </cell>
          <cell r="D3028">
            <v>0</v>
          </cell>
          <cell r="E3028">
            <v>0</v>
          </cell>
          <cell r="F3028">
            <v>0</v>
          </cell>
          <cell r="G3028">
            <v>0</v>
          </cell>
          <cell r="H3028" t="str">
            <v>Trak Racer</v>
          </cell>
          <cell r="I3028" t="str">
            <v>Default</v>
          </cell>
          <cell r="J3028" t="str">
            <v>Simulators</v>
          </cell>
          <cell r="K3028" t="str">
            <v>NA</v>
          </cell>
          <cell r="L3028" t="str">
            <v>/</v>
          </cell>
          <cell r="M3028" t="str">
            <v>new</v>
          </cell>
          <cell r="N3028" t="str">
            <v>ARCHIVED</v>
          </cell>
          <cell r="O3028" t="b">
            <v>1</v>
          </cell>
          <cell r="P3028" t="str">
            <v>NA</v>
          </cell>
          <cell r="Q3028">
            <v>0</v>
          </cell>
        </row>
        <row r="3029">
          <cell r="B3029" t="str">
            <v>RS6-04-B-PART1</v>
          </cell>
          <cell r="C3029" t="str">
            <v>RS6-BLK Component Box 1</v>
          </cell>
          <cell r="D3029">
            <v>30</v>
          </cell>
          <cell r="E3029">
            <v>43.5</v>
          </cell>
          <cell r="F3029">
            <v>66.5</v>
          </cell>
          <cell r="G3029">
            <v>80</v>
          </cell>
          <cell r="H3029" t="str">
            <v>Trak Racer</v>
          </cell>
          <cell r="I3029" t="str">
            <v>Simulators | Component</v>
          </cell>
          <cell r="J3029" t="str">
            <v>Simulators - Component</v>
          </cell>
          <cell r="K3029" t="str">
            <v>Live</v>
          </cell>
          <cell r="L3029" t="str">
            <v>RS6-05-B-PART1</v>
          </cell>
          <cell r="M3029" t="str">
            <v>new</v>
          </cell>
          <cell r="N3029" t="str">
            <v>LIVE</v>
          </cell>
          <cell r="O3029" t="b">
            <v>0</v>
          </cell>
          <cell r="P3029" t="str">
            <v>Xiamen Trak Racer Industry and Trade Co., Ltd</v>
          </cell>
          <cell r="Q3029">
            <v>0</v>
          </cell>
        </row>
        <row r="3030">
          <cell r="B3030" t="str">
            <v>RS6-04-B-PART2</v>
          </cell>
          <cell r="C3030" t="str">
            <v>RS6-BLK Component Box 2</v>
          </cell>
          <cell r="D3030">
            <v>29.6</v>
          </cell>
          <cell r="E3030">
            <v>42.7</v>
          </cell>
          <cell r="F3030">
            <v>65.599999999999994</v>
          </cell>
          <cell r="G3030">
            <v>78.7</v>
          </cell>
          <cell r="H3030" t="str">
            <v>Trak Racer</v>
          </cell>
          <cell r="I3030" t="str">
            <v>Simulators | Component</v>
          </cell>
          <cell r="J3030" t="str">
            <v>Simulators - Component</v>
          </cell>
          <cell r="K3030" t="str">
            <v>Live</v>
          </cell>
          <cell r="L3030" t="str">
            <v>RS6-05-B-PART2</v>
          </cell>
          <cell r="M3030" t="str">
            <v>new</v>
          </cell>
          <cell r="N3030" t="str">
            <v>LIVE</v>
          </cell>
          <cell r="O3030" t="b">
            <v>0</v>
          </cell>
          <cell r="P3030" t="str">
            <v>Xiamen Trak Racer Industry and Trade Co., Ltd</v>
          </cell>
          <cell r="Q3030">
            <v>130.91</v>
          </cell>
        </row>
        <row r="3031">
          <cell r="B3031" t="str">
            <v>RS6-SCREWS</v>
          </cell>
          <cell r="C3031" t="str">
            <v>RS6-SCREWS</v>
          </cell>
          <cell r="D3031">
            <v>0</v>
          </cell>
          <cell r="E3031">
            <v>0</v>
          </cell>
          <cell r="F3031">
            <v>0</v>
          </cell>
          <cell r="G3031">
            <v>0</v>
          </cell>
          <cell r="H3031" t="str">
            <v>Trak Racer</v>
          </cell>
          <cell r="I3031" t="str">
            <v>Spare Parts</v>
          </cell>
          <cell r="J3031" t="str">
            <v>Spare Parts</v>
          </cell>
          <cell r="K3031" t="str">
            <v>NA</v>
          </cell>
          <cell r="L3031" t="str">
            <v>/</v>
          </cell>
          <cell r="M3031" t="str">
            <v>new</v>
          </cell>
          <cell r="N3031" t="str">
            <v>ARCHIVED</v>
          </cell>
          <cell r="O3031" t="b">
            <v>0</v>
          </cell>
          <cell r="P3031" t="str">
            <v>Xiamen Trak Racer Industry and Trade Co., Ltd</v>
          </cell>
          <cell r="Q3031">
            <v>0</v>
          </cell>
        </row>
        <row r="3032">
          <cell r="B3032" t="str">
            <v>RS6/TR8-wheelmount</v>
          </cell>
          <cell r="C3032" t="str">
            <v>RS6/TR8-wheelmount</v>
          </cell>
          <cell r="D3032">
            <v>0</v>
          </cell>
          <cell r="E3032">
            <v>0</v>
          </cell>
          <cell r="F3032">
            <v>0</v>
          </cell>
          <cell r="G3032">
            <v>0</v>
          </cell>
          <cell r="H3032" t="str">
            <v>Trak Racer</v>
          </cell>
          <cell r="I3032" t="str">
            <v>Spare Parts</v>
          </cell>
          <cell r="J3032" t="str">
            <v>Spare Parts</v>
          </cell>
          <cell r="K3032" t="str">
            <v>NA</v>
          </cell>
          <cell r="L3032" t="str">
            <v>/</v>
          </cell>
          <cell r="M3032" t="str">
            <v>new</v>
          </cell>
          <cell r="N3032" t="str">
            <v>ARCHIVED</v>
          </cell>
          <cell r="O3032" t="b">
            <v>0</v>
          </cell>
          <cell r="P3032" t="str">
            <v>NA</v>
          </cell>
          <cell r="Q3032">
            <v>0</v>
          </cell>
        </row>
        <row r="3033">
          <cell r="B3033" t="str">
            <v>TR-SPMT-RS8</v>
          </cell>
          <cell r="C3033" t="str">
            <v>RS8 5 Speaker Mount for Mk3 onwards &amp; Aluminium Rigs</v>
          </cell>
          <cell r="D3033">
            <v>2.1</v>
          </cell>
          <cell r="E3033">
            <v>13.5</v>
          </cell>
          <cell r="F3033">
            <v>13.5</v>
          </cell>
          <cell r="G3033">
            <v>17.5</v>
          </cell>
          <cell r="H3033" t="str">
            <v>Trak Racer</v>
          </cell>
          <cell r="I3033" t="str">
            <v/>
          </cell>
          <cell r="J3033" t="str">
            <v>Accessories</v>
          </cell>
          <cell r="K3033" t="str">
            <v>Live</v>
          </cell>
          <cell r="L3033" t="str">
            <v>/</v>
          </cell>
          <cell r="M3033" t="str">
            <v>new</v>
          </cell>
          <cell r="N3033" t="str">
            <v>LIVE</v>
          </cell>
          <cell r="O3033" t="b">
            <v>0</v>
          </cell>
          <cell r="P3033" t="str">
            <v>Xiamen Trak Racer Industry and Trade Co., Ltd</v>
          </cell>
          <cell r="Q3033">
            <v>0</v>
          </cell>
        </row>
        <row r="3034">
          <cell r="B3034" t="str">
            <v>TR-SPMT-RS8-MK6</v>
          </cell>
          <cell r="C3034" t="str">
            <v>RS8 5 Speaker Mount for Mk6 onwards &amp; Alum. Rigs</v>
          </cell>
          <cell r="D3034">
            <v>2.1</v>
          </cell>
          <cell r="E3034">
            <v>13.5</v>
          </cell>
          <cell r="F3034">
            <v>13.5</v>
          </cell>
          <cell r="G3034">
            <v>17.5</v>
          </cell>
          <cell r="H3034" t="str">
            <v>Trak Racer</v>
          </cell>
          <cell r="I3034" t="str">
            <v/>
          </cell>
          <cell r="J3034" t="str">
            <v>Accessories</v>
          </cell>
          <cell r="K3034" t="str">
            <v>Live</v>
          </cell>
          <cell r="L3034" t="str">
            <v>/</v>
          </cell>
          <cell r="M3034" t="str">
            <v>new</v>
          </cell>
          <cell r="N3034" t="str">
            <v>LIVE</v>
          </cell>
          <cell r="O3034" t="b">
            <v>0</v>
          </cell>
          <cell r="P3034" t="str">
            <v>Xiamen Trak Racer Industry and Trade Co., Ltd</v>
          </cell>
          <cell r="Q3034">
            <v>0</v>
          </cell>
        </row>
        <row r="3035">
          <cell r="B3035" t="str">
            <v>TR-RSB3-UPS-TR8PRO</v>
          </cell>
          <cell r="C3035" t="str">
            <v>RSB for Recline Seats Upsell for TR8PRO </v>
          </cell>
          <cell r="D3035">
            <v>3.3</v>
          </cell>
          <cell r="E3035">
            <v>12.5</v>
          </cell>
          <cell r="F3035">
            <v>11.5</v>
          </cell>
          <cell r="G3035">
            <v>36.5</v>
          </cell>
          <cell r="H3035" t="str">
            <v>Trak Racer</v>
          </cell>
          <cell r="I3035" t="str">
            <v>Seat</v>
          </cell>
          <cell r="J3035" t="str">
            <v>Seat - Bundles</v>
          </cell>
          <cell r="K3035" t="str">
            <v>NA</v>
          </cell>
          <cell r="L3035" t="str">
            <v>/</v>
          </cell>
          <cell r="M3035" t="str">
            <v>new</v>
          </cell>
          <cell r="N3035" t="str">
            <v>LIVE</v>
          </cell>
          <cell r="O3035" t="b">
            <v>1</v>
          </cell>
          <cell r="P3035" t="str">
            <v>Xiamen Trak Racer Industry and Trade Co., Ltd</v>
          </cell>
          <cell r="Q3035">
            <v>0</v>
          </cell>
        </row>
        <row r="3036">
          <cell r="B3036" t="str">
            <v>TR-RSB3-UPS-TR8PRO-EU</v>
          </cell>
          <cell r="C3036" t="str">
            <v>RSB for Recline Seats Upsell for TR8PRO </v>
          </cell>
          <cell r="D3036">
            <v>0</v>
          </cell>
          <cell r="E3036">
            <v>0</v>
          </cell>
          <cell r="F3036">
            <v>0</v>
          </cell>
          <cell r="G3036">
            <v>0</v>
          </cell>
          <cell r="H3036" t="str">
            <v>Trak Racer</v>
          </cell>
          <cell r="I3036" t="str">
            <v>Seat</v>
          </cell>
          <cell r="J3036" t="str">
            <v>Seat - Bundles</v>
          </cell>
          <cell r="K3036" t="str">
            <v>NA</v>
          </cell>
          <cell r="L3036" t="str">
            <v>/</v>
          </cell>
          <cell r="M3036" t="str">
            <v>new</v>
          </cell>
          <cell r="N3036" t="str">
            <v>LIVE</v>
          </cell>
          <cell r="O3036" t="b">
            <v>1</v>
          </cell>
          <cell r="P3036" t="str">
            <v>NA</v>
          </cell>
          <cell r="Q3036">
            <v>0</v>
          </cell>
        </row>
        <row r="3037">
          <cell r="B3037" t="str">
            <v>TR-RSB3-UPS-TR8PRO-NZ</v>
          </cell>
          <cell r="C3037" t="str">
            <v>RSB for Recline Seats Upsell for TR8PRO </v>
          </cell>
          <cell r="D3037">
            <v>0</v>
          </cell>
          <cell r="E3037">
            <v>0</v>
          </cell>
          <cell r="F3037">
            <v>0</v>
          </cell>
          <cell r="G3037">
            <v>0</v>
          </cell>
          <cell r="H3037" t="str">
            <v>Trak Racer</v>
          </cell>
          <cell r="I3037" t="str">
            <v>Seat</v>
          </cell>
          <cell r="J3037" t="str">
            <v>Seat - Bundles</v>
          </cell>
          <cell r="K3037" t="str">
            <v>NA</v>
          </cell>
          <cell r="L3037" t="str">
            <v>/</v>
          </cell>
          <cell r="M3037" t="str">
            <v>new</v>
          </cell>
          <cell r="N3037" t="str">
            <v>LIVE</v>
          </cell>
          <cell r="O3037" t="b">
            <v>1</v>
          </cell>
          <cell r="P3037" t="str">
            <v>NA</v>
          </cell>
          <cell r="Q3037">
            <v>0</v>
          </cell>
        </row>
        <row r="3038">
          <cell r="B3038" t="str">
            <v>TR-RSB3-UPS-TR8PRO-UK</v>
          </cell>
          <cell r="C3038" t="str">
            <v>RSB for Recline Seats Upsell for TR8PRO </v>
          </cell>
          <cell r="D3038">
            <v>0</v>
          </cell>
          <cell r="E3038">
            <v>0</v>
          </cell>
          <cell r="F3038">
            <v>0</v>
          </cell>
          <cell r="G3038">
            <v>0</v>
          </cell>
          <cell r="H3038" t="str">
            <v>Trak Racer</v>
          </cell>
          <cell r="I3038" t="str">
            <v>Seat</v>
          </cell>
          <cell r="J3038" t="str">
            <v>Seat - Bundles</v>
          </cell>
          <cell r="K3038" t="str">
            <v>NA</v>
          </cell>
          <cell r="L3038" t="str">
            <v>/</v>
          </cell>
          <cell r="M3038" t="str">
            <v>new</v>
          </cell>
          <cell r="N3038" t="str">
            <v>LIVE</v>
          </cell>
          <cell r="O3038" t="b">
            <v>1</v>
          </cell>
          <cell r="P3038" t="str">
            <v>NA</v>
          </cell>
          <cell r="Q3038">
            <v>0</v>
          </cell>
        </row>
        <row r="3039">
          <cell r="B3039" t="str">
            <v>TR-RSB3-UPS-TR8PRO-AU</v>
          </cell>
          <cell r="C3039" t="str">
            <v>RSB for Recline Seats Upsell for TR8PRO </v>
          </cell>
          <cell r="D3039">
            <v>0</v>
          </cell>
          <cell r="E3039">
            <v>0</v>
          </cell>
          <cell r="F3039">
            <v>0</v>
          </cell>
          <cell r="G3039">
            <v>0</v>
          </cell>
          <cell r="H3039" t="str">
            <v>Trak Racer</v>
          </cell>
          <cell r="I3039" t="str">
            <v>Seat</v>
          </cell>
          <cell r="J3039" t="str">
            <v>Seat - Bundles</v>
          </cell>
          <cell r="K3039" t="str">
            <v>NA</v>
          </cell>
          <cell r="L3039" t="str">
            <v>/</v>
          </cell>
          <cell r="M3039" t="str">
            <v>new</v>
          </cell>
          <cell r="N3039" t="str">
            <v>LIVE</v>
          </cell>
          <cell r="O3039" t="b">
            <v>1</v>
          </cell>
          <cell r="P3039" t="str">
            <v>NA</v>
          </cell>
          <cell r="Q3039">
            <v>0</v>
          </cell>
        </row>
        <row r="3040">
          <cell r="B3040" t="str">
            <v>TR80-RUBS-BLACK</v>
          </cell>
          <cell r="C3040" t="str">
            <v>Rubber Aluminium Colour Strip - 2 meters / Black</v>
          </cell>
          <cell r="D3040">
            <v>8.5000000000000006E-2</v>
          </cell>
          <cell r="E3040">
            <v>2</v>
          </cell>
          <cell r="F3040">
            <v>11</v>
          </cell>
          <cell r="G3040">
            <v>15</v>
          </cell>
          <cell r="H3040" t="str">
            <v>Trak Racer</v>
          </cell>
          <cell r="I3040" t="str">
            <v/>
          </cell>
          <cell r="J3040" t="str">
            <v>Accessories</v>
          </cell>
          <cell r="K3040" t="str">
            <v>Live</v>
          </cell>
          <cell r="L3040" t="str">
            <v>/</v>
          </cell>
          <cell r="M3040" t="str">
            <v>new</v>
          </cell>
          <cell r="N3040" t="str">
            <v>LIVE</v>
          </cell>
          <cell r="O3040" t="b">
            <v>0</v>
          </cell>
          <cell r="P3040" t="str">
            <v>Hunan Lang Le Technology Co., Ltd</v>
          </cell>
          <cell r="Q3040">
            <v>1.1398999999999999</v>
          </cell>
        </row>
        <row r="3041">
          <cell r="B3041" t="str">
            <v>TR80-RUBS-BLUE</v>
          </cell>
          <cell r="C3041" t="str">
            <v>Rubber Aluminium Colour Strip - 2 meters / Blue</v>
          </cell>
          <cell r="D3041">
            <v>8.5000000000000006E-2</v>
          </cell>
          <cell r="E3041">
            <v>2</v>
          </cell>
          <cell r="F3041">
            <v>11</v>
          </cell>
          <cell r="G3041">
            <v>15</v>
          </cell>
          <cell r="H3041" t="str">
            <v>Trak Racer</v>
          </cell>
          <cell r="I3041" t="str">
            <v/>
          </cell>
          <cell r="J3041" t="str">
            <v>Accessories</v>
          </cell>
          <cell r="K3041" t="str">
            <v>Live</v>
          </cell>
          <cell r="L3041" t="str">
            <v>/</v>
          </cell>
          <cell r="M3041" t="str">
            <v>new</v>
          </cell>
          <cell r="N3041" t="str">
            <v>LIVE</v>
          </cell>
          <cell r="O3041" t="b">
            <v>0</v>
          </cell>
          <cell r="P3041" t="str">
            <v>Hunan Lang Le Technology Co., Ltd</v>
          </cell>
          <cell r="Q3041">
            <v>1.1298999999999999</v>
          </cell>
        </row>
        <row r="3042">
          <cell r="B3042" t="str">
            <v>TR80-RUBS-RED</v>
          </cell>
          <cell r="C3042" t="str">
            <v>Rubber Aluminium Colour Strip - 2 meters / Red</v>
          </cell>
          <cell r="D3042">
            <v>8.5000000000000006E-2</v>
          </cell>
          <cell r="E3042">
            <v>2</v>
          </cell>
          <cell r="F3042">
            <v>11</v>
          </cell>
          <cell r="G3042">
            <v>15</v>
          </cell>
          <cell r="H3042" t="str">
            <v>Trak Racer</v>
          </cell>
          <cell r="I3042" t="str">
            <v/>
          </cell>
          <cell r="J3042" t="str">
            <v>Accessories</v>
          </cell>
          <cell r="K3042" t="str">
            <v>Live</v>
          </cell>
          <cell r="L3042" t="str">
            <v>/</v>
          </cell>
          <cell r="M3042" t="str">
            <v>new</v>
          </cell>
          <cell r="N3042" t="str">
            <v>LIVE</v>
          </cell>
          <cell r="O3042" t="b">
            <v>0</v>
          </cell>
          <cell r="P3042" t="str">
            <v>Hunan Lang Le Technology Co., Ltd</v>
          </cell>
          <cell r="Q3042">
            <v>1.1274999999999999</v>
          </cell>
        </row>
        <row r="3043">
          <cell r="B3043" t="str">
            <v>PS8-W-spare</v>
          </cell>
          <cell r="C3043" t="str">
            <v>Rubber sleeves and saw drill for wireless parking assist PWG-448 metal bumper</v>
          </cell>
          <cell r="D3043">
            <v>0.53</v>
          </cell>
          <cell r="E3043">
            <v>0.17</v>
          </cell>
          <cell r="F3043">
            <v>0.24</v>
          </cell>
          <cell r="G3043">
            <v>0.06</v>
          </cell>
          <cell r="H3043" t="str">
            <v>MASTEN</v>
          </cell>
          <cell r="I3043" t="str">
            <v>Vehicle Accessories</v>
          </cell>
          <cell r="J3043" t="str">
            <v>Sensors</v>
          </cell>
          <cell r="K3043" t="str">
            <v>Live</v>
          </cell>
          <cell r="L3043" t="str">
            <v>/</v>
          </cell>
          <cell r="M3043" t="str">
            <v>new</v>
          </cell>
          <cell r="N3043" t="str">
            <v>DISCONTINUED</v>
          </cell>
          <cell r="O3043" t="b">
            <v>0</v>
          </cell>
          <cell r="P3043" t="str">
            <v>Beijing Haodi Carjoy Science &amp; Technology</v>
          </cell>
          <cell r="Q3043">
            <v>168.7</v>
          </cell>
        </row>
        <row r="3044">
          <cell r="B3044" t="str">
            <v>AVN-HY01S-US</v>
          </cell>
          <cell r="C3044" t="str">
            <v>S200 For Hyundai iLoad iMax TQ 08-14 GPS Bluetooth Car Player Navigation Radio Stereo DVD</v>
          </cell>
          <cell r="D3044">
            <v>4.0999999999999996</v>
          </cell>
          <cell r="E3044">
            <v>0.28000000000000003</v>
          </cell>
          <cell r="F3044">
            <v>0.28999999999999998</v>
          </cell>
          <cell r="G3044">
            <v>0.2</v>
          </cell>
          <cell r="H3044" t="str">
            <v>MASTEN</v>
          </cell>
          <cell r="I3044" t="str">
            <v>Navigation System</v>
          </cell>
          <cell r="J3044" t="str">
            <v>Navigation System</v>
          </cell>
          <cell r="K3044" t="str">
            <v>Archived</v>
          </cell>
          <cell r="L3044" t="str">
            <v>/</v>
          </cell>
          <cell r="M3044" t="str">
            <v>new</v>
          </cell>
          <cell r="N3044" t="str">
            <v>ARCHIVED</v>
          </cell>
          <cell r="O3044" t="b">
            <v>1</v>
          </cell>
          <cell r="P3044" t="str">
            <v>WISE SUCCESS(HK) TECHNOLOGY LIMITED</v>
          </cell>
          <cell r="Q3044">
            <v>0</v>
          </cell>
        </row>
        <row r="3045">
          <cell r="B3045" t="str">
            <v>SD-02</v>
          </cell>
          <cell r="C3045" t="str">
            <v>SanDisk Genuine Micro SD Card SCHC 16gb Flash Memory SCHC Adapter Digital Camera HD Flash TF for mobile phone</v>
          </cell>
          <cell r="D3045">
            <v>0.1</v>
          </cell>
          <cell r="E3045">
            <v>0.1</v>
          </cell>
          <cell r="F3045">
            <v>0.1</v>
          </cell>
          <cell r="G3045">
            <v>0.1</v>
          </cell>
          <cell r="H3045" t="str">
            <v>MASTEN</v>
          </cell>
          <cell r="I3045" t="str">
            <v>Storage</v>
          </cell>
          <cell r="J3045" t="str">
            <v>Storage</v>
          </cell>
          <cell r="K3045" t="str">
            <v>Live</v>
          </cell>
          <cell r="L3045" t="str">
            <v>/</v>
          </cell>
          <cell r="M3045" t="str">
            <v>new</v>
          </cell>
          <cell r="N3045" t="str">
            <v>ARCHIVED</v>
          </cell>
          <cell r="O3045" t="b">
            <v>0</v>
          </cell>
          <cell r="P3045" t="str">
            <v>Guangzhou Luxnano Technology Co., Ltd.</v>
          </cell>
          <cell r="Q3045">
            <v>0</v>
          </cell>
        </row>
        <row r="3046">
          <cell r="B3046" t="str">
            <v>SD-03</v>
          </cell>
          <cell r="C3046" t="str">
            <v>SanDisk Micro SD Card SCHC 32gb Flash Memory SCHC Adapter Digital Camera HD Brand New Retail Package TF</v>
          </cell>
          <cell r="D3046">
            <v>0.1</v>
          </cell>
          <cell r="E3046">
            <v>0.1</v>
          </cell>
          <cell r="F3046">
            <v>0.1</v>
          </cell>
          <cell r="G3046">
            <v>0.1</v>
          </cell>
          <cell r="H3046" t="str">
            <v>MASTEN</v>
          </cell>
          <cell r="I3046" t="str">
            <v>Storage</v>
          </cell>
          <cell r="J3046" t="str">
            <v>Storage</v>
          </cell>
          <cell r="K3046" t="str">
            <v>Live</v>
          </cell>
          <cell r="L3046" t="str">
            <v>/</v>
          </cell>
          <cell r="M3046" t="str">
            <v>new</v>
          </cell>
          <cell r="N3046" t="str">
            <v>ARCHIVED</v>
          </cell>
          <cell r="O3046" t="b">
            <v>0</v>
          </cell>
          <cell r="P3046" t="str">
            <v>Guangzhou Luxnano Technology Co., Ltd.</v>
          </cell>
          <cell r="Q3046">
            <v>0</v>
          </cell>
        </row>
        <row r="3047">
          <cell r="B3047" t="str">
            <v>SD-01</v>
          </cell>
          <cell r="C3047" t="str">
            <v>SanDisk Micro SD Card SCHC 8gb 8g Flash Memory Adapter Digital Camera HD</v>
          </cell>
          <cell r="D3047">
            <v>0.1</v>
          </cell>
          <cell r="E3047">
            <v>0.1</v>
          </cell>
          <cell r="F3047">
            <v>0.1</v>
          </cell>
          <cell r="G3047">
            <v>0.1</v>
          </cell>
          <cell r="H3047" t="str">
            <v>MASTEN</v>
          </cell>
          <cell r="I3047" t="str">
            <v>Storage</v>
          </cell>
          <cell r="J3047" t="str">
            <v>Storage</v>
          </cell>
          <cell r="K3047" t="str">
            <v>Live</v>
          </cell>
          <cell r="L3047" t="str">
            <v>/</v>
          </cell>
          <cell r="M3047" t="str">
            <v>new</v>
          </cell>
          <cell r="N3047" t="str">
            <v>ARCHIVED</v>
          </cell>
          <cell r="O3047" t="b">
            <v>0</v>
          </cell>
          <cell r="P3047" t="str">
            <v>Guangzhou Luxnano Technology Co., Ltd.</v>
          </cell>
          <cell r="Q3047">
            <v>0</v>
          </cell>
        </row>
        <row r="3048">
          <cell r="B3048" t="str">
            <v>SQW-SPA30-R2</v>
          </cell>
          <cell r="C3048" t="str">
            <v>SC 30MM Wheel spacer</v>
          </cell>
          <cell r="D3048">
            <v>0.23599999999999999</v>
          </cell>
          <cell r="E3048">
            <v>10</v>
          </cell>
          <cell r="F3048">
            <v>7.3</v>
          </cell>
          <cell r="G3048">
            <v>7.3</v>
          </cell>
          <cell r="H3048" t="str">
            <v>Trak Racer</v>
          </cell>
          <cell r="I3048" t="str">
            <v>Electronics - 3P</v>
          </cell>
          <cell r="J3048" t="str">
            <v>Electronics</v>
          </cell>
          <cell r="K3048" t="str">
            <v>NA</v>
          </cell>
          <cell r="L3048" t="str">
            <v>/</v>
          </cell>
          <cell r="M3048" t="str">
            <v>new</v>
          </cell>
          <cell r="N3048" t="str">
            <v>LIVE</v>
          </cell>
          <cell r="O3048" t="b">
            <v>0</v>
          </cell>
          <cell r="P3048" t="str">
            <v>Granite Devices Oy</v>
          </cell>
          <cell r="Q3048">
            <v>0</v>
          </cell>
        </row>
        <row r="3049">
          <cell r="B3049" t="str">
            <v>SC-08-FK</v>
          </cell>
          <cell r="C3049" t="str">
            <v>SC-08- full kit 1x sc-08 1x sc-sp-01 1x sp-so</v>
          </cell>
          <cell r="D3049">
            <v>0</v>
          </cell>
          <cell r="E3049">
            <v>0</v>
          </cell>
          <cell r="F3049">
            <v>0</v>
          </cell>
          <cell r="G3049">
            <v>0</v>
          </cell>
          <cell r="H3049" t="str">
            <v>MASTEN</v>
          </cell>
          <cell r="I3049" t="str">
            <v>Miscellaneous</v>
          </cell>
          <cell r="J3049" t="str">
            <v>Miscellaneous</v>
          </cell>
          <cell r="K3049" t="str">
            <v>Archived</v>
          </cell>
          <cell r="L3049" t="str">
            <v>/</v>
          </cell>
          <cell r="M3049" t="str">
            <v>new</v>
          </cell>
          <cell r="N3049" t="str">
            <v>ARCHIVED</v>
          </cell>
          <cell r="O3049" t="b">
            <v>0</v>
          </cell>
          <cell r="P3049" t="str">
            <v>Nello&amp;Matego</v>
          </cell>
          <cell r="Q3049">
            <v>0</v>
          </cell>
        </row>
        <row r="3050">
          <cell r="B3050" t="str">
            <v>SC-86</v>
          </cell>
          <cell r="C3050" t="str">
            <v>SC-86</v>
          </cell>
          <cell r="D3050">
            <v>0</v>
          </cell>
          <cell r="E3050">
            <v>0</v>
          </cell>
          <cell r="F3050">
            <v>0</v>
          </cell>
          <cell r="G3050">
            <v>0</v>
          </cell>
          <cell r="H3050" t="str">
            <v>MASTEN</v>
          </cell>
          <cell r="I3050" t="str">
            <v>Miscellaneous</v>
          </cell>
          <cell r="J3050" t="str">
            <v>Miscellaneous</v>
          </cell>
          <cell r="K3050" t="str">
            <v>Archived</v>
          </cell>
          <cell r="L3050" t="str">
            <v>/</v>
          </cell>
          <cell r="M3050" t="str">
            <v>new</v>
          </cell>
          <cell r="N3050" t="str">
            <v>ARCHIVED</v>
          </cell>
          <cell r="O3050" t="b">
            <v>0</v>
          </cell>
          <cell r="P3050" t="str">
            <v>Nello&amp;Matego</v>
          </cell>
          <cell r="Q3050">
            <v>0</v>
          </cell>
        </row>
        <row r="3051">
          <cell r="B3051" t="str">
            <v>SC-B01</v>
          </cell>
          <cell r="C3051" t="str">
            <v>SC-B01</v>
          </cell>
          <cell r="D3051">
            <v>4.9000000000000002E-2</v>
          </cell>
          <cell r="E3051">
            <v>0.03</v>
          </cell>
          <cell r="F3051">
            <v>0.1</v>
          </cell>
          <cell r="G3051">
            <v>0.03</v>
          </cell>
          <cell r="H3051" t="str">
            <v>MASTEN</v>
          </cell>
          <cell r="I3051" t="str">
            <v>Miscellaneous</v>
          </cell>
          <cell r="J3051" t="str">
            <v>Miscellaneous</v>
          </cell>
          <cell r="K3051" t="str">
            <v>Archived</v>
          </cell>
          <cell r="L3051" t="str">
            <v>/</v>
          </cell>
          <cell r="M3051" t="str">
            <v>new</v>
          </cell>
          <cell r="N3051" t="str">
            <v>ARCHIVED</v>
          </cell>
          <cell r="O3051" t="b">
            <v>0</v>
          </cell>
          <cell r="P3051" t="str">
            <v>NA</v>
          </cell>
          <cell r="Q3051">
            <v>0</v>
          </cell>
        </row>
        <row r="3052">
          <cell r="B3052" t="str">
            <v>SC-FR1</v>
          </cell>
          <cell r="C3052" t="str">
            <v>SC-FR1</v>
          </cell>
          <cell r="D3052">
            <v>0</v>
          </cell>
          <cell r="E3052">
            <v>0</v>
          </cell>
          <cell r="F3052">
            <v>0</v>
          </cell>
          <cell r="G3052">
            <v>0</v>
          </cell>
          <cell r="H3052" t="str">
            <v>MASTEN</v>
          </cell>
          <cell r="I3052" t="str">
            <v>Harness</v>
          </cell>
          <cell r="J3052" t="str">
            <v>In Dash Navigation System Accessories</v>
          </cell>
          <cell r="K3052" t="str">
            <v>Live</v>
          </cell>
          <cell r="L3052" t="str">
            <v>/</v>
          </cell>
          <cell r="M3052" t="str">
            <v>new</v>
          </cell>
          <cell r="N3052" t="str">
            <v>ARCHIVED</v>
          </cell>
          <cell r="O3052" t="b">
            <v>0</v>
          </cell>
          <cell r="P3052" t="str">
            <v>WISE SUCCESS(HK) TECHNOLOGY LIMITED</v>
          </cell>
          <cell r="Q3052">
            <v>0</v>
          </cell>
        </row>
        <row r="3053">
          <cell r="B3053" t="str">
            <v>SC-SP-B</v>
          </cell>
          <cell r="C3053" t="str">
            <v>SC-SP-B</v>
          </cell>
          <cell r="D3053">
            <v>0</v>
          </cell>
          <cell r="E3053">
            <v>0</v>
          </cell>
          <cell r="F3053">
            <v>0</v>
          </cell>
          <cell r="G3053">
            <v>0</v>
          </cell>
          <cell r="H3053" t="str">
            <v>MASTEN</v>
          </cell>
          <cell r="I3053" t="str">
            <v>Harness</v>
          </cell>
          <cell r="J3053" t="str">
            <v>In Dash Navigation System Accessories</v>
          </cell>
          <cell r="K3053" t="str">
            <v>Live</v>
          </cell>
          <cell r="L3053" t="str">
            <v>/</v>
          </cell>
          <cell r="M3053" t="str">
            <v>new</v>
          </cell>
          <cell r="N3053" t="str">
            <v>ARCHIVED</v>
          </cell>
          <cell r="O3053" t="b">
            <v>0</v>
          </cell>
          <cell r="P3053" t="str">
            <v>Nello&amp;Matego</v>
          </cell>
          <cell r="Q3053">
            <v>0</v>
          </cell>
        </row>
        <row r="3054">
          <cell r="B3054" t="str">
            <v>SC2PQR</v>
          </cell>
          <cell r="C3054" t="str">
            <v>SC2 Pro with Quick Release</v>
          </cell>
          <cell r="D3054">
            <v>0</v>
          </cell>
          <cell r="E3054">
            <v>0</v>
          </cell>
          <cell r="F3054">
            <v>0</v>
          </cell>
          <cell r="G3054">
            <v>0</v>
          </cell>
          <cell r="H3054" t="str">
            <v>Trak Racer</v>
          </cell>
          <cell r="I3054" t="str">
            <v>Default</v>
          </cell>
          <cell r="J3054" t="str">
            <v>Electronics</v>
          </cell>
          <cell r="K3054" t="str">
            <v>NA</v>
          </cell>
          <cell r="L3054" t="str">
            <v>/</v>
          </cell>
          <cell r="M3054" t="str">
            <v>new</v>
          </cell>
          <cell r="N3054" t="str">
            <v>LIVE</v>
          </cell>
          <cell r="O3054" t="b">
            <v>1</v>
          </cell>
          <cell r="P3054" t="str">
            <v>NA</v>
          </cell>
          <cell r="Q3054">
            <v>0</v>
          </cell>
        </row>
        <row r="3055">
          <cell r="B3055" t="str">
            <v>SC2SQR</v>
          </cell>
          <cell r="C3055" t="str">
            <v>SC2 Sport with Quick Release</v>
          </cell>
          <cell r="D3055">
            <v>0</v>
          </cell>
          <cell r="E3055">
            <v>0</v>
          </cell>
          <cell r="F3055">
            <v>0</v>
          </cell>
          <cell r="G3055">
            <v>0</v>
          </cell>
          <cell r="H3055" t="str">
            <v>Trak Racer</v>
          </cell>
          <cell r="I3055" t="str">
            <v>Default</v>
          </cell>
          <cell r="J3055" t="str">
            <v>Electronics</v>
          </cell>
          <cell r="K3055" t="str">
            <v>NA</v>
          </cell>
          <cell r="L3055" t="str">
            <v>/</v>
          </cell>
          <cell r="M3055" t="str">
            <v>new</v>
          </cell>
          <cell r="N3055" t="str">
            <v>LIVE</v>
          </cell>
          <cell r="O3055" t="b">
            <v>1</v>
          </cell>
          <cell r="P3055" t="str">
            <v>NA</v>
          </cell>
          <cell r="Q3055">
            <v>0</v>
          </cell>
        </row>
        <row r="3056">
          <cell r="B3056" t="str">
            <v>SC2PRO-SQ774</v>
          </cell>
          <cell r="C3056" t="str">
            <v>SC2PRO-SQ774</v>
          </cell>
          <cell r="D3056">
            <v>0</v>
          </cell>
          <cell r="E3056">
            <v>0</v>
          </cell>
          <cell r="F3056">
            <v>0</v>
          </cell>
          <cell r="G3056">
            <v>0</v>
          </cell>
          <cell r="H3056" t="str">
            <v>Trak Racer</v>
          </cell>
          <cell r="I3056" t="str">
            <v>Electronics - 3P</v>
          </cell>
          <cell r="J3056" t="str">
            <v>Electronics</v>
          </cell>
          <cell r="K3056" t="str">
            <v>NA</v>
          </cell>
          <cell r="L3056" t="str">
            <v>/</v>
          </cell>
          <cell r="M3056" t="str">
            <v>new</v>
          </cell>
          <cell r="N3056" t="str">
            <v>LIVE</v>
          </cell>
          <cell r="O3056" t="b">
            <v>1</v>
          </cell>
          <cell r="P3056" t="str">
            <v>NA</v>
          </cell>
          <cell r="Q3056">
            <v>0</v>
          </cell>
        </row>
        <row r="3057">
          <cell r="B3057" t="str">
            <v>SC2PRO-SQ922</v>
          </cell>
          <cell r="C3057" t="str">
            <v>SC2PRO-SQ922</v>
          </cell>
          <cell r="D3057">
            <v>0</v>
          </cell>
          <cell r="E3057">
            <v>0</v>
          </cell>
          <cell r="F3057">
            <v>0</v>
          </cell>
          <cell r="G3057">
            <v>0</v>
          </cell>
          <cell r="H3057" t="str">
            <v>Trak Racer</v>
          </cell>
          <cell r="I3057" t="str">
            <v>Electronics - 3P</v>
          </cell>
          <cell r="J3057" t="str">
            <v>Electronics</v>
          </cell>
          <cell r="K3057" t="str">
            <v>NA</v>
          </cell>
          <cell r="L3057" t="str">
            <v>/</v>
          </cell>
          <cell r="M3057" t="str">
            <v>new</v>
          </cell>
          <cell r="N3057" t="str">
            <v>LIVE</v>
          </cell>
          <cell r="O3057" t="b">
            <v>1</v>
          </cell>
          <cell r="P3057" t="str">
            <v>NA</v>
          </cell>
          <cell r="Q3057">
            <v>0</v>
          </cell>
        </row>
        <row r="3058">
          <cell r="B3058" t="str">
            <v>SC2SPORT-SQ774</v>
          </cell>
          <cell r="C3058" t="str">
            <v>SC2SPORT-SQ774</v>
          </cell>
          <cell r="D3058">
            <v>0</v>
          </cell>
          <cell r="E3058">
            <v>0</v>
          </cell>
          <cell r="F3058">
            <v>0</v>
          </cell>
          <cell r="G3058">
            <v>0</v>
          </cell>
          <cell r="H3058" t="str">
            <v>Trak Racer</v>
          </cell>
          <cell r="I3058" t="str">
            <v>Electronics - 3P</v>
          </cell>
          <cell r="J3058" t="str">
            <v>Electronics</v>
          </cell>
          <cell r="K3058" t="str">
            <v>NA</v>
          </cell>
          <cell r="L3058" t="str">
            <v>/</v>
          </cell>
          <cell r="M3058" t="str">
            <v>new</v>
          </cell>
          <cell r="N3058" t="str">
            <v>LIVE</v>
          </cell>
          <cell r="O3058" t="b">
            <v>1</v>
          </cell>
          <cell r="P3058" t="str">
            <v>NA</v>
          </cell>
          <cell r="Q3058">
            <v>0</v>
          </cell>
        </row>
        <row r="3059">
          <cell r="B3059" t="str">
            <v>SC2SPORT-SQ922</v>
          </cell>
          <cell r="C3059" t="str">
            <v>SC2SPORT-SQ922</v>
          </cell>
          <cell r="D3059">
            <v>0</v>
          </cell>
          <cell r="E3059">
            <v>0</v>
          </cell>
          <cell r="F3059">
            <v>0</v>
          </cell>
          <cell r="G3059">
            <v>0</v>
          </cell>
          <cell r="H3059" t="str">
            <v>Trak Racer</v>
          </cell>
          <cell r="I3059" t="str">
            <v>Electronics - 3P</v>
          </cell>
          <cell r="J3059" t="str">
            <v>Electronics</v>
          </cell>
          <cell r="K3059" t="str">
            <v>NA</v>
          </cell>
          <cell r="L3059" t="str">
            <v>/</v>
          </cell>
          <cell r="M3059" t="str">
            <v>new</v>
          </cell>
          <cell r="N3059" t="str">
            <v>LIVE</v>
          </cell>
          <cell r="O3059" t="b">
            <v>1</v>
          </cell>
          <cell r="P3059" t="str">
            <v>NA</v>
          </cell>
          <cell r="Q3059">
            <v>0</v>
          </cell>
        </row>
        <row r="3060">
          <cell r="B3060" t="str">
            <v>SC2ULT-REXF1</v>
          </cell>
          <cell r="C3060" t="str">
            <v>SC2ULT-REXF1</v>
          </cell>
          <cell r="D3060">
            <v>0</v>
          </cell>
          <cell r="E3060">
            <v>0</v>
          </cell>
          <cell r="F3060">
            <v>0</v>
          </cell>
          <cell r="G3060">
            <v>0</v>
          </cell>
          <cell r="H3060" t="str">
            <v>Trak Racer</v>
          </cell>
          <cell r="I3060" t="str">
            <v>Electronics - 3P</v>
          </cell>
          <cell r="J3060" t="str">
            <v>Electronics</v>
          </cell>
          <cell r="K3060" t="str">
            <v>NA</v>
          </cell>
          <cell r="L3060" t="str">
            <v>/</v>
          </cell>
          <cell r="M3060" t="str">
            <v>new</v>
          </cell>
          <cell r="N3060" t="str">
            <v>LIVE</v>
          </cell>
          <cell r="O3060" t="b">
            <v>1</v>
          </cell>
          <cell r="P3060" t="str">
            <v>NA</v>
          </cell>
          <cell r="Q3060">
            <v>0</v>
          </cell>
        </row>
        <row r="3061">
          <cell r="B3061" t="str">
            <v>SC2ULT-REXGT</v>
          </cell>
          <cell r="C3061" t="str">
            <v>SC2ULT-REXGT</v>
          </cell>
          <cell r="D3061">
            <v>0</v>
          </cell>
          <cell r="E3061">
            <v>0</v>
          </cell>
          <cell r="F3061">
            <v>0</v>
          </cell>
          <cell r="G3061">
            <v>0</v>
          </cell>
          <cell r="H3061" t="str">
            <v>Trak Racer</v>
          </cell>
          <cell r="I3061" t="str">
            <v>Electronics - 3P</v>
          </cell>
          <cell r="J3061" t="str">
            <v>Electronics</v>
          </cell>
          <cell r="K3061" t="str">
            <v>NA</v>
          </cell>
          <cell r="L3061" t="str">
            <v>/</v>
          </cell>
          <cell r="M3061" t="str">
            <v>new</v>
          </cell>
          <cell r="N3061" t="str">
            <v>LIVE</v>
          </cell>
          <cell r="O3061" t="b">
            <v>1</v>
          </cell>
          <cell r="P3061" t="str">
            <v>NA</v>
          </cell>
          <cell r="Q3061">
            <v>0</v>
          </cell>
        </row>
        <row r="3062">
          <cell r="B3062" t="str">
            <v>SC2ULT-SQ774</v>
          </cell>
          <cell r="C3062" t="str">
            <v>SC2ULT-SQ774</v>
          </cell>
          <cell r="D3062">
            <v>0</v>
          </cell>
          <cell r="E3062">
            <v>0</v>
          </cell>
          <cell r="F3062">
            <v>0</v>
          </cell>
          <cell r="G3062">
            <v>0</v>
          </cell>
          <cell r="H3062" t="str">
            <v>Trak Racer</v>
          </cell>
          <cell r="I3062" t="str">
            <v>Electronics - 3P</v>
          </cell>
          <cell r="J3062" t="str">
            <v>Electronics</v>
          </cell>
          <cell r="K3062" t="str">
            <v>NA</v>
          </cell>
          <cell r="L3062" t="str">
            <v>/</v>
          </cell>
          <cell r="M3062" t="str">
            <v>new</v>
          </cell>
          <cell r="N3062" t="str">
            <v>LIVE</v>
          </cell>
          <cell r="O3062" t="b">
            <v>1</v>
          </cell>
          <cell r="P3062" t="str">
            <v>NA</v>
          </cell>
          <cell r="Q3062">
            <v>0</v>
          </cell>
        </row>
        <row r="3063">
          <cell r="B3063" t="str">
            <v>SC2ULT-SQ922</v>
          </cell>
          <cell r="C3063" t="str">
            <v>SC2ULT-SQ922</v>
          </cell>
          <cell r="D3063">
            <v>0</v>
          </cell>
          <cell r="E3063">
            <v>0</v>
          </cell>
          <cell r="F3063">
            <v>0</v>
          </cell>
          <cell r="G3063">
            <v>0</v>
          </cell>
          <cell r="H3063" t="str">
            <v>Trak Racer</v>
          </cell>
          <cell r="I3063" t="str">
            <v>Electronics - 3P</v>
          </cell>
          <cell r="J3063" t="str">
            <v>Electronics</v>
          </cell>
          <cell r="K3063" t="str">
            <v>NA</v>
          </cell>
          <cell r="L3063" t="str">
            <v>/</v>
          </cell>
          <cell r="M3063" t="str">
            <v>new</v>
          </cell>
          <cell r="N3063" t="str">
            <v>LIVE</v>
          </cell>
          <cell r="O3063" t="b">
            <v>1</v>
          </cell>
          <cell r="P3063" t="str">
            <v>NA</v>
          </cell>
          <cell r="Q3063">
            <v>0</v>
          </cell>
        </row>
        <row r="3064">
          <cell r="B3064" t="str">
            <v>SP-TR80-INVPED3</v>
          </cell>
          <cell r="C3064" t="str">
            <v>screw set for TR80-INVPED3</v>
          </cell>
          <cell r="D3064">
            <v>0.5</v>
          </cell>
          <cell r="E3064">
            <v>30</v>
          </cell>
          <cell r="F3064">
            <v>100</v>
          </cell>
          <cell r="G3064">
            <v>100</v>
          </cell>
          <cell r="H3064" t="str">
            <v>Trak Racer</v>
          </cell>
          <cell r="I3064" t="str">
            <v>Spare Parts</v>
          </cell>
          <cell r="J3064" t="str">
            <v>Spare Parts</v>
          </cell>
          <cell r="K3064" t="str">
            <v>Live</v>
          </cell>
          <cell r="L3064" t="str">
            <v>/</v>
          </cell>
          <cell r="M3064" t="str">
            <v>new</v>
          </cell>
          <cell r="N3064" t="str">
            <v>LIVE</v>
          </cell>
          <cell r="O3064" t="b">
            <v>0</v>
          </cell>
          <cell r="P3064" t="str">
            <v>Xiamen Trak Racer Industry and Trade Co., Ltd</v>
          </cell>
          <cell r="Q3064">
            <v>0</v>
          </cell>
        </row>
        <row r="3065">
          <cell r="B3065" t="str">
            <v>SP-TR80-NWMA</v>
          </cell>
          <cell r="C3065" t="str">
            <v>Screw set for TR80-NWMA</v>
          </cell>
          <cell r="D3065">
            <v>0.5</v>
          </cell>
          <cell r="E3065">
            <v>30</v>
          </cell>
          <cell r="F3065">
            <v>100</v>
          </cell>
          <cell r="G3065">
            <v>100</v>
          </cell>
          <cell r="H3065" t="str">
            <v>Trak Racer</v>
          </cell>
          <cell r="I3065" t="str">
            <v>Spare Parts</v>
          </cell>
          <cell r="J3065" t="str">
            <v>Spare Parts</v>
          </cell>
          <cell r="K3065" t="str">
            <v>NA</v>
          </cell>
          <cell r="L3065" t="str">
            <v>/</v>
          </cell>
          <cell r="M3065" t="str">
            <v>new</v>
          </cell>
          <cell r="N3065" t="str">
            <v>LIVE</v>
          </cell>
          <cell r="O3065" t="b">
            <v>0</v>
          </cell>
          <cell r="P3065" t="str">
            <v>Xiamen Trak Racer Industry and Trade Co., Ltd</v>
          </cell>
          <cell r="Q3065">
            <v>0</v>
          </cell>
        </row>
        <row r="3066">
          <cell r="B3066" t="str">
            <v>SP-TR80-NEWPLATE</v>
          </cell>
          <cell r="C3066" t="str">
            <v>Screws for TR80-NEWPLATE</v>
          </cell>
          <cell r="D3066">
            <v>0.5</v>
          </cell>
          <cell r="E3066">
            <v>30</v>
          </cell>
          <cell r="F3066">
            <v>100</v>
          </cell>
          <cell r="G3066">
            <v>100</v>
          </cell>
          <cell r="H3066" t="str">
            <v>Trak Racer</v>
          </cell>
          <cell r="I3066" t="str">
            <v>Spare Parts</v>
          </cell>
          <cell r="J3066" t="str">
            <v>Spare Parts</v>
          </cell>
          <cell r="K3066" t="str">
            <v>NA</v>
          </cell>
          <cell r="L3066" t="str">
            <v>/</v>
          </cell>
          <cell r="M3066" t="str">
            <v>new</v>
          </cell>
          <cell r="N3066" t="str">
            <v>ARCHIVED</v>
          </cell>
          <cell r="O3066" t="b">
            <v>0</v>
          </cell>
          <cell r="P3066" t="str">
            <v>NA</v>
          </cell>
          <cell r="Q3066">
            <v>0</v>
          </cell>
        </row>
        <row r="3067">
          <cell r="B3067" t="str">
            <v>TR-RSB-CH</v>
          </cell>
          <cell r="C3067" t="str">
            <v>Seat Bracket for Recline Seats (not angle adjustment)</v>
          </cell>
          <cell r="D3067">
            <v>2.9</v>
          </cell>
          <cell r="E3067">
            <v>8.5</v>
          </cell>
          <cell r="F3067">
            <v>9</v>
          </cell>
          <cell r="G3067">
            <v>36</v>
          </cell>
          <cell r="H3067" t="str">
            <v>Trak Racer</v>
          </cell>
          <cell r="I3067" t="str">
            <v>Default</v>
          </cell>
          <cell r="J3067" t="str">
            <v>Accessories - Accessories</v>
          </cell>
          <cell r="K3067" t="str">
            <v>NA</v>
          </cell>
          <cell r="L3067" t="str">
            <v>/</v>
          </cell>
          <cell r="M3067" t="str">
            <v>new</v>
          </cell>
          <cell r="N3067" t="str">
            <v>LIVE</v>
          </cell>
          <cell r="O3067" t="b">
            <v>0</v>
          </cell>
          <cell r="P3067" t="str">
            <v>Xiamen Trak Racer Industry and Trade Co., Ltd</v>
          </cell>
          <cell r="Q3067">
            <v>0</v>
          </cell>
        </row>
        <row r="3068">
          <cell r="B3068" t="str">
            <v>TR-RSB4-UPS-EU</v>
          </cell>
          <cell r="C3068" t="str">
            <v>Seat Bracket for Recline Seats (with angle adjustment)</v>
          </cell>
          <cell r="D3068">
            <v>0</v>
          </cell>
          <cell r="E3068">
            <v>0</v>
          </cell>
          <cell r="F3068">
            <v>0</v>
          </cell>
          <cell r="G3068">
            <v>0</v>
          </cell>
          <cell r="H3068" t="str">
            <v>Trak Racer</v>
          </cell>
          <cell r="I3068" t="str">
            <v>Addons</v>
          </cell>
          <cell r="J3068" t="str">
            <v>Accessories</v>
          </cell>
          <cell r="K3068" t="str">
            <v>NA</v>
          </cell>
          <cell r="L3068" t="str">
            <v>/</v>
          </cell>
          <cell r="M3068" t="str">
            <v>new</v>
          </cell>
          <cell r="N3068" t="str">
            <v>LIVE</v>
          </cell>
          <cell r="O3068" t="b">
            <v>1</v>
          </cell>
          <cell r="P3068" t="str">
            <v>NA</v>
          </cell>
          <cell r="Q3068">
            <v>0</v>
          </cell>
        </row>
        <row r="3069">
          <cell r="B3069" t="str">
            <v>TR-RSB3-UPS-UK</v>
          </cell>
          <cell r="C3069" t="str">
            <v>Seat Bracket for Recline Seats (with angle adjustment)</v>
          </cell>
          <cell r="D3069">
            <v>0</v>
          </cell>
          <cell r="E3069">
            <v>0</v>
          </cell>
          <cell r="F3069">
            <v>0</v>
          </cell>
          <cell r="G3069">
            <v>0</v>
          </cell>
          <cell r="H3069" t="str">
            <v>Trak Racer</v>
          </cell>
          <cell r="I3069" t="str">
            <v>Addons</v>
          </cell>
          <cell r="J3069" t="str">
            <v>Accessories</v>
          </cell>
          <cell r="K3069" t="str">
            <v>NA</v>
          </cell>
          <cell r="L3069" t="str">
            <v>/</v>
          </cell>
          <cell r="M3069" t="str">
            <v>new</v>
          </cell>
          <cell r="N3069" t="str">
            <v>LIVE</v>
          </cell>
          <cell r="O3069" t="b">
            <v>1</v>
          </cell>
          <cell r="P3069" t="str">
            <v>NA</v>
          </cell>
          <cell r="Q3069">
            <v>0</v>
          </cell>
        </row>
        <row r="3070">
          <cell r="B3070" t="str">
            <v>TR-RSB3-UPS-NZ</v>
          </cell>
          <cell r="C3070" t="str">
            <v>Seat Bracket for Recline Seats (with angle adjustment)</v>
          </cell>
          <cell r="D3070">
            <v>0</v>
          </cell>
          <cell r="E3070">
            <v>0</v>
          </cell>
          <cell r="F3070">
            <v>0</v>
          </cell>
          <cell r="G3070">
            <v>0</v>
          </cell>
          <cell r="H3070" t="str">
            <v>Trak Racer</v>
          </cell>
          <cell r="I3070" t="str">
            <v>Addons</v>
          </cell>
          <cell r="J3070" t="str">
            <v>Accessories</v>
          </cell>
          <cell r="K3070" t="str">
            <v>NA</v>
          </cell>
          <cell r="L3070" t="str">
            <v>/</v>
          </cell>
          <cell r="M3070" t="str">
            <v>new</v>
          </cell>
          <cell r="N3070" t="str">
            <v>LIVE</v>
          </cell>
          <cell r="O3070" t="b">
            <v>1</v>
          </cell>
          <cell r="P3070" t="str">
            <v>NA</v>
          </cell>
          <cell r="Q3070">
            <v>0</v>
          </cell>
        </row>
        <row r="3071">
          <cell r="B3071" t="str">
            <v>TR-RSB3-UPS-AU</v>
          </cell>
          <cell r="C3071" t="str">
            <v>Seat Bracket for Recline Seats (with angle adjustment)</v>
          </cell>
          <cell r="D3071">
            <v>0</v>
          </cell>
          <cell r="E3071">
            <v>0</v>
          </cell>
          <cell r="F3071">
            <v>0</v>
          </cell>
          <cell r="G3071">
            <v>0</v>
          </cell>
          <cell r="H3071" t="str">
            <v>Trak Racer</v>
          </cell>
          <cell r="I3071" t="str">
            <v>Addons</v>
          </cell>
          <cell r="J3071" t="str">
            <v>Accessories</v>
          </cell>
          <cell r="K3071" t="str">
            <v>NA</v>
          </cell>
          <cell r="L3071" t="str">
            <v>/</v>
          </cell>
          <cell r="M3071" t="str">
            <v>new</v>
          </cell>
          <cell r="N3071" t="str">
            <v>LIVE</v>
          </cell>
          <cell r="O3071" t="b">
            <v>1</v>
          </cell>
          <cell r="P3071" t="str">
            <v>NA</v>
          </cell>
          <cell r="Q3071">
            <v>0</v>
          </cell>
        </row>
        <row r="3072">
          <cell r="B3072" t="str">
            <v>TR-RSB3-UPS</v>
          </cell>
          <cell r="C3072" t="str">
            <v>Seat Bracket for Recline Seats (with angle adjustment)</v>
          </cell>
          <cell r="D3072">
            <v>3.3</v>
          </cell>
          <cell r="E3072">
            <v>12.5</v>
          </cell>
          <cell r="F3072">
            <v>11.5</v>
          </cell>
          <cell r="G3072">
            <v>36.5</v>
          </cell>
          <cell r="H3072" t="str">
            <v>Trak Racer</v>
          </cell>
          <cell r="I3072" t="str">
            <v>Addons</v>
          </cell>
          <cell r="J3072" t="str">
            <v>Accessories</v>
          </cell>
          <cell r="K3072" t="str">
            <v>NA</v>
          </cell>
          <cell r="L3072" t="str">
            <v>/</v>
          </cell>
          <cell r="M3072" t="str">
            <v>new</v>
          </cell>
          <cell r="N3072" t="str">
            <v>LIVE</v>
          </cell>
          <cell r="O3072" t="b">
            <v>1</v>
          </cell>
          <cell r="P3072" t="str">
            <v>Xiamen Trak Racer Industry and Trade Co., Ltd</v>
          </cell>
          <cell r="Q3072">
            <v>0</v>
          </cell>
        </row>
        <row r="3073">
          <cell r="B3073" t="str">
            <v>TR-RSB4</v>
          </cell>
          <cell r="C3073" t="str">
            <v>Seat Bracket for Recline Seats (with angle adjustment)</v>
          </cell>
          <cell r="D3073">
            <v>5.0999999999999996</v>
          </cell>
          <cell r="E3073">
            <v>12.5</v>
          </cell>
          <cell r="F3073">
            <v>11.5</v>
          </cell>
          <cell r="G3073">
            <v>36.5</v>
          </cell>
          <cell r="H3073" t="str">
            <v>Trak Racer</v>
          </cell>
          <cell r="I3073" t="str">
            <v>Addons</v>
          </cell>
          <cell r="J3073" t="str">
            <v>Accessories</v>
          </cell>
          <cell r="K3073" t="str">
            <v>NA</v>
          </cell>
          <cell r="L3073" t="str">
            <v>/</v>
          </cell>
          <cell r="M3073" t="str">
            <v>new</v>
          </cell>
          <cell r="N3073" t="str">
            <v>LIVE</v>
          </cell>
          <cell r="O3073" t="b">
            <v>0</v>
          </cell>
          <cell r="P3073" t="str">
            <v>Xiamen Trak Racer Industry and Trade Co., Ltd</v>
          </cell>
          <cell r="Q3073">
            <v>27.515799999999999</v>
          </cell>
        </row>
        <row r="3074">
          <cell r="B3074" t="str">
            <v>TR-RSB3</v>
          </cell>
          <cell r="C3074" t="str">
            <v>Seat Brackets for Recline Seats</v>
          </cell>
          <cell r="D3074">
            <v>5.0999999999999996</v>
          </cell>
          <cell r="E3074">
            <v>12.5</v>
          </cell>
          <cell r="F3074">
            <v>11.5</v>
          </cell>
          <cell r="G3074">
            <v>36.5</v>
          </cell>
          <cell r="H3074" t="str">
            <v>Trak Racer</v>
          </cell>
          <cell r="I3074" t="str">
            <v/>
          </cell>
          <cell r="J3074" t="str">
            <v>Accessories</v>
          </cell>
          <cell r="K3074" t="str">
            <v>NA</v>
          </cell>
          <cell r="L3074" t="str">
            <v>TR-RSB4</v>
          </cell>
          <cell r="M3074" t="str">
            <v>new</v>
          </cell>
          <cell r="N3074" t="str">
            <v>LIVE</v>
          </cell>
          <cell r="O3074" t="b">
            <v>0</v>
          </cell>
          <cell r="P3074" t="str">
            <v>Xiamen Trak Racer Industry and Trade Co., Ltd</v>
          </cell>
          <cell r="Q3074">
            <v>0</v>
          </cell>
        </row>
        <row r="3075">
          <cell r="B3075" t="str">
            <v>TR8-LR</v>
          </cell>
          <cell r="C3075" t="str">
            <v>Seat Brackets for TR8</v>
          </cell>
          <cell r="D3075">
            <v>0</v>
          </cell>
          <cell r="E3075">
            <v>0</v>
          </cell>
          <cell r="F3075">
            <v>0</v>
          </cell>
          <cell r="G3075">
            <v>0</v>
          </cell>
          <cell r="H3075" t="str">
            <v>Trak Racer</v>
          </cell>
          <cell r="I3075" t="str">
            <v>Addons</v>
          </cell>
          <cell r="J3075" t="str">
            <v>Addons</v>
          </cell>
          <cell r="K3075" t="str">
            <v>Archived</v>
          </cell>
          <cell r="L3075" t="str">
            <v>/</v>
          </cell>
          <cell r="M3075" t="str">
            <v>new</v>
          </cell>
          <cell r="N3075" t="str">
            <v>ARCHIVED</v>
          </cell>
          <cell r="O3075" t="b">
            <v>0</v>
          </cell>
          <cell r="P3075" t="str">
            <v>Xiamen Trak Racer Industry and Trade Co., Ltd</v>
          </cell>
          <cell r="Q3075">
            <v>0</v>
          </cell>
        </row>
        <row r="3076">
          <cell r="B3076" t="str">
            <v>TRX-SB</v>
          </cell>
          <cell r="C3076" t="str">
            <v>Seat Brackets for TRX Seat</v>
          </cell>
          <cell r="D3076">
            <v>0</v>
          </cell>
          <cell r="E3076">
            <v>0</v>
          </cell>
          <cell r="F3076">
            <v>0</v>
          </cell>
          <cell r="G3076">
            <v>0</v>
          </cell>
          <cell r="H3076" t="str">
            <v>Trak Racer</v>
          </cell>
          <cell r="I3076" t="str">
            <v>Seat</v>
          </cell>
          <cell r="J3076" t="str">
            <v>Seat</v>
          </cell>
          <cell r="K3076" t="str">
            <v>NA</v>
          </cell>
          <cell r="L3076" t="str">
            <v>/</v>
          </cell>
          <cell r="M3076" t="str">
            <v>new</v>
          </cell>
          <cell r="N3076" t="str">
            <v>LIVE</v>
          </cell>
          <cell r="O3076" t="b">
            <v>0</v>
          </cell>
          <cell r="P3076" t="str">
            <v>Xiamen Trak Racer Industry and Trade Co., Ltd</v>
          </cell>
          <cell r="Q3076">
            <v>0</v>
          </cell>
        </row>
        <row r="3077">
          <cell r="B3077" t="str">
            <v>TR-NEWSB</v>
          </cell>
          <cell r="C3077" t="str">
            <v>Seat Brackets with Shifter Mounting Points</v>
          </cell>
          <cell r="D3077">
            <v>0</v>
          </cell>
          <cell r="E3077">
            <v>0</v>
          </cell>
          <cell r="F3077">
            <v>0</v>
          </cell>
          <cell r="G3077">
            <v>0</v>
          </cell>
          <cell r="H3077" t="str">
            <v>Trak Racer</v>
          </cell>
          <cell r="I3077" t="str">
            <v>Addons</v>
          </cell>
          <cell r="J3077" t="str">
            <v>Addons</v>
          </cell>
          <cell r="K3077" t="str">
            <v>Archived</v>
          </cell>
          <cell r="L3077" t="str">
            <v>/</v>
          </cell>
          <cell r="M3077" t="str">
            <v>new</v>
          </cell>
          <cell r="N3077" t="str">
            <v>ARCHIVED</v>
          </cell>
          <cell r="O3077" t="b">
            <v>0</v>
          </cell>
          <cell r="P3077" t="str">
            <v>Xiamen Trak Racer Industry and Trade Co., Ltd</v>
          </cell>
          <cell r="Q3077">
            <v>0</v>
          </cell>
        </row>
        <row r="3078">
          <cell r="B3078" t="str">
            <v>KLU710PRPBB</v>
          </cell>
          <cell r="C3078" t="str">
            <v>Seat Covers 3 Rows Airbag Safe Black Waterproof Outback Poly Canvas for Toyota Kluger 7 Seater 10/2010-02/2014</v>
          </cell>
          <cell r="D3078">
            <v>5</v>
          </cell>
          <cell r="E3078">
            <v>0.32</v>
          </cell>
          <cell r="F3078">
            <v>0.45</v>
          </cell>
          <cell r="G3078">
            <v>0.21</v>
          </cell>
          <cell r="H3078" t="str">
            <v>MASTEN</v>
          </cell>
          <cell r="I3078" t="str">
            <v>Vehicle Accessories</v>
          </cell>
          <cell r="J3078" t="str">
            <v>Vehicle Accessories</v>
          </cell>
          <cell r="K3078" t="str">
            <v>Archived</v>
          </cell>
          <cell r="L3078" t="str">
            <v>/</v>
          </cell>
          <cell r="M3078" t="str">
            <v>new</v>
          </cell>
          <cell r="N3078" t="str">
            <v>ARCHIVED</v>
          </cell>
          <cell r="O3078" t="b">
            <v>0</v>
          </cell>
          <cell r="P3078" t="str">
            <v>HANGZHOU KAISA CAR ACCESSORY CO. LTD.</v>
          </cell>
          <cell r="Q3078">
            <v>0</v>
          </cell>
        </row>
        <row r="3079">
          <cell r="B3079" t="str">
            <v>C0L008STABK</v>
          </cell>
          <cell r="C3079" t="str">
            <v>Seat Covers for Holden Colorado 7 2008-2012 DS Poly Canvas Black 2 Rows Airbag Safe Waterproof Outback Poly Canvas</v>
          </cell>
          <cell r="D3079">
            <v>5</v>
          </cell>
          <cell r="E3079">
            <v>0.32</v>
          </cell>
          <cell r="F3079">
            <v>0.45</v>
          </cell>
          <cell r="G3079">
            <v>0.21</v>
          </cell>
          <cell r="H3079" t="str">
            <v>MASTEN</v>
          </cell>
          <cell r="I3079" t="str">
            <v>Vehicle Accessories</v>
          </cell>
          <cell r="J3079" t="str">
            <v>Vehicle Accessories</v>
          </cell>
          <cell r="K3079" t="str">
            <v>Live</v>
          </cell>
          <cell r="L3079" t="str">
            <v>/</v>
          </cell>
          <cell r="M3079" t="str">
            <v>new</v>
          </cell>
          <cell r="N3079" t="str">
            <v>ARCHIVED</v>
          </cell>
          <cell r="O3079" t="b">
            <v>0</v>
          </cell>
          <cell r="P3079" t="str">
            <v>HANGZHOU KAISA CAR ACCESSORY CO. LTD.</v>
          </cell>
          <cell r="Q3079">
            <v>0</v>
          </cell>
        </row>
        <row r="3080">
          <cell r="B3080" t="str">
            <v>C0L012STABK</v>
          </cell>
          <cell r="C3080" t="str">
            <v>Seat Covers for Holden Colorado 7 2012 onwards DS Poly Canvas Black 2 Rows Airbag Safe Waterproof Outback Poly Canvas</v>
          </cell>
          <cell r="D3080">
            <v>5</v>
          </cell>
          <cell r="E3080">
            <v>0.32</v>
          </cell>
          <cell r="F3080">
            <v>0.45</v>
          </cell>
          <cell r="G3080">
            <v>0.21</v>
          </cell>
          <cell r="H3080" t="str">
            <v>MASTEN</v>
          </cell>
          <cell r="I3080" t="str">
            <v>Vehicle Accessories</v>
          </cell>
          <cell r="J3080" t="str">
            <v>Vehicle Accessories</v>
          </cell>
          <cell r="K3080" t="str">
            <v>Archived</v>
          </cell>
          <cell r="L3080" t="str">
            <v>/</v>
          </cell>
          <cell r="M3080" t="str">
            <v>new</v>
          </cell>
          <cell r="N3080" t="str">
            <v>ARCHIVED</v>
          </cell>
          <cell r="O3080" t="b">
            <v>0</v>
          </cell>
          <cell r="P3080" t="str">
            <v>HANGZHOU KAISA CAR ACCESSORY CO. LTD.</v>
          </cell>
          <cell r="Q3080">
            <v>0</v>
          </cell>
        </row>
        <row r="3081">
          <cell r="B3081" t="str">
            <v>BT5011PRPBB</v>
          </cell>
          <cell r="C3081" t="str">
            <v>Seat Covers for Mazda BT-50 BT50 Dual Cab XT XTR 11/2011-9/2015 Double-Stitching Waterproof Outback Poly Canvas</v>
          </cell>
          <cell r="D3081">
            <v>5</v>
          </cell>
          <cell r="E3081">
            <v>0.32</v>
          </cell>
          <cell r="F3081">
            <v>0.45</v>
          </cell>
          <cell r="G3081">
            <v>0.21</v>
          </cell>
          <cell r="H3081" t="str">
            <v>MASTEN</v>
          </cell>
          <cell r="I3081" t="str">
            <v>Vehicle Accessories</v>
          </cell>
          <cell r="J3081" t="str">
            <v>Vehicle Accessories</v>
          </cell>
          <cell r="K3081" t="str">
            <v>Archived</v>
          </cell>
          <cell r="L3081" t="str">
            <v>/</v>
          </cell>
          <cell r="M3081" t="str">
            <v>new</v>
          </cell>
          <cell r="N3081" t="str">
            <v>ARCHIVED</v>
          </cell>
          <cell r="O3081" t="b">
            <v>0</v>
          </cell>
          <cell r="P3081" t="str">
            <v>HANGZHOU KAISA CAR ACCESSORY CO. LTD.</v>
          </cell>
          <cell r="Q3081">
            <v>0</v>
          </cell>
        </row>
        <row r="3082">
          <cell r="B3082" t="str">
            <v>PRAD02PRPBG</v>
          </cell>
          <cell r="C3082" t="str">
            <v>Seat Covers Prado 3 Rows Airbag Safe Waterproof Outback Poly Canvas Charcoal for Toyota Prado 120 Series 02/2003-10/2009</v>
          </cell>
          <cell r="D3082">
            <v>5</v>
          </cell>
          <cell r="E3082">
            <v>0.32</v>
          </cell>
          <cell r="F3082">
            <v>0.45</v>
          </cell>
          <cell r="G3082">
            <v>0.21</v>
          </cell>
          <cell r="H3082" t="str">
            <v>MASTEN</v>
          </cell>
          <cell r="I3082" t="str">
            <v>Vehicle Accessories</v>
          </cell>
          <cell r="J3082" t="str">
            <v>Car Seat Covers</v>
          </cell>
          <cell r="K3082" t="str">
            <v>Live</v>
          </cell>
          <cell r="L3082" t="str">
            <v>/</v>
          </cell>
          <cell r="M3082" t="str">
            <v>new</v>
          </cell>
          <cell r="N3082" t="str">
            <v>ARCHIVED</v>
          </cell>
          <cell r="O3082" t="b">
            <v>0</v>
          </cell>
          <cell r="P3082" t="str">
            <v>HANGZHOU KAISA CAR ACCESSORY CO. LTD.</v>
          </cell>
          <cell r="Q3082">
            <v>0</v>
          </cell>
        </row>
        <row r="3083">
          <cell r="B3083" t="str">
            <v>RS6-DZWZCB</v>
          </cell>
          <cell r="C3083" t="str">
            <v>seat left panel</v>
          </cell>
          <cell r="D3083">
            <v>1.54</v>
          </cell>
          <cell r="E3083">
            <v>11</v>
          </cell>
          <cell r="F3083">
            <v>25</v>
          </cell>
          <cell r="G3083">
            <v>35</v>
          </cell>
          <cell r="H3083" t="str">
            <v>Trak Racer</v>
          </cell>
          <cell r="I3083" t="str">
            <v>Spare Parts</v>
          </cell>
          <cell r="J3083" t="str">
            <v>Spare Parts</v>
          </cell>
          <cell r="K3083" t="str">
            <v>NA</v>
          </cell>
          <cell r="L3083" t="str">
            <v>/</v>
          </cell>
          <cell r="M3083" t="str">
            <v>new</v>
          </cell>
          <cell r="N3083" t="str">
            <v>LIVE</v>
          </cell>
          <cell r="O3083" t="b">
            <v>0</v>
          </cell>
          <cell r="P3083" t="str">
            <v>NA</v>
          </cell>
          <cell r="Q3083">
            <v>0</v>
          </cell>
        </row>
        <row r="3084">
          <cell r="B3084" t="str">
            <v>RS6-DZWYCB</v>
          </cell>
          <cell r="C3084" t="str">
            <v>seat right panel</v>
          </cell>
          <cell r="D3084">
            <v>0.5</v>
          </cell>
          <cell r="E3084">
            <v>30</v>
          </cell>
          <cell r="F3084">
            <v>100</v>
          </cell>
          <cell r="G3084">
            <v>100</v>
          </cell>
          <cell r="H3084" t="str">
            <v>Trak Racer</v>
          </cell>
          <cell r="I3084" t="str">
            <v>Spare Parts</v>
          </cell>
          <cell r="J3084" t="str">
            <v>Spare Parts</v>
          </cell>
          <cell r="K3084" t="str">
            <v>NA</v>
          </cell>
          <cell r="L3084" t="str">
            <v>/</v>
          </cell>
          <cell r="M3084" t="str">
            <v>new</v>
          </cell>
          <cell r="N3084" t="str">
            <v>LIVE</v>
          </cell>
          <cell r="O3084" t="b">
            <v>0</v>
          </cell>
          <cell r="P3084" t="str">
            <v>NA</v>
          </cell>
          <cell r="Q3084">
            <v>0.78</v>
          </cell>
        </row>
        <row r="3085">
          <cell r="B3085" t="str">
            <v>Meca-Evo1-2L</v>
          </cell>
          <cell r="C3085" t="str">
            <v>Set of 2 pedals without base plate. Brake pedal with loadcell technology.</v>
          </cell>
          <cell r="D3085">
            <v>0</v>
          </cell>
          <cell r="E3085">
            <v>0</v>
          </cell>
          <cell r="F3085">
            <v>0</v>
          </cell>
          <cell r="G3085">
            <v>0</v>
          </cell>
          <cell r="H3085" t="str">
            <v>Trak Racer</v>
          </cell>
          <cell r="I3085" t="str">
            <v>Electronics - 3P</v>
          </cell>
          <cell r="J3085" t="str">
            <v>Electronics</v>
          </cell>
          <cell r="K3085" t="str">
            <v>NA</v>
          </cell>
          <cell r="L3085" t="str">
            <v>/</v>
          </cell>
          <cell r="M3085" t="str">
            <v>new</v>
          </cell>
          <cell r="N3085" t="str">
            <v>LIVE</v>
          </cell>
          <cell r="O3085" t="b">
            <v>0</v>
          </cell>
          <cell r="P3085" t="str">
            <v>NA</v>
          </cell>
          <cell r="Q3085">
            <v>0</v>
          </cell>
        </row>
        <row r="3086">
          <cell r="B3086" t="str">
            <v>Meca-Evo1-2H</v>
          </cell>
          <cell r="C3086" t="str">
            <v>Set of 2 pedals without base plate. Hydraulic Brake pedal</v>
          </cell>
          <cell r="D3086">
            <v>0</v>
          </cell>
          <cell r="E3086">
            <v>0</v>
          </cell>
          <cell r="F3086">
            <v>0</v>
          </cell>
          <cell r="G3086">
            <v>0</v>
          </cell>
          <cell r="H3086" t="str">
            <v>Trak Racer</v>
          </cell>
          <cell r="I3086" t="str">
            <v>Electronics - 3P</v>
          </cell>
          <cell r="J3086" t="str">
            <v>Electronics</v>
          </cell>
          <cell r="K3086" t="str">
            <v>NA</v>
          </cell>
          <cell r="L3086" t="str">
            <v>/</v>
          </cell>
          <cell r="M3086" t="str">
            <v>new</v>
          </cell>
          <cell r="N3086" t="str">
            <v>LIVE</v>
          </cell>
          <cell r="O3086" t="b">
            <v>0</v>
          </cell>
          <cell r="P3086" t="str">
            <v>NA</v>
          </cell>
          <cell r="Q3086">
            <v>0</v>
          </cell>
        </row>
        <row r="3087">
          <cell r="B3087" t="str">
            <v>TR-3VARIABLE</v>
          </cell>
          <cell r="C3087" t="str">
            <v>Set of 3 Tr-variable in one box</v>
          </cell>
          <cell r="D3087">
            <v>7.1</v>
          </cell>
          <cell r="E3087">
            <v>15.5</v>
          </cell>
          <cell r="F3087">
            <v>18.5</v>
          </cell>
          <cell r="G3087">
            <v>62.5</v>
          </cell>
          <cell r="H3087" t="str">
            <v>Trak Racer</v>
          </cell>
          <cell r="I3087" t="str">
            <v>Spare Parts</v>
          </cell>
          <cell r="J3087" t="str">
            <v>Spare Parts</v>
          </cell>
          <cell r="K3087" t="str">
            <v>NA</v>
          </cell>
          <cell r="L3087" t="str">
            <v>/</v>
          </cell>
          <cell r="M3087" t="str">
            <v>new</v>
          </cell>
          <cell r="N3087" t="str">
            <v>LIVE</v>
          </cell>
          <cell r="O3087" t="b">
            <v>0</v>
          </cell>
          <cell r="P3087" t="str">
            <v>Xiamen Trak Racer Industry and Trade Co., Ltd</v>
          </cell>
          <cell r="Q3087">
            <v>63.204000000000001</v>
          </cell>
        </row>
        <row r="3088">
          <cell r="B3088" t="str">
            <v>SETUP</v>
          </cell>
          <cell r="C3088" t="str">
            <v>Setup, Delivery and collection</v>
          </cell>
          <cell r="D3088">
            <v>0</v>
          </cell>
          <cell r="E3088">
            <v>0</v>
          </cell>
          <cell r="F3088">
            <v>0</v>
          </cell>
          <cell r="G3088">
            <v>0</v>
          </cell>
          <cell r="H3088" t="str">
            <v>Trak Racer</v>
          </cell>
          <cell r="I3088" t="str">
            <v>Default</v>
          </cell>
          <cell r="J3088" t="str">
            <v>Other</v>
          </cell>
          <cell r="K3088" t="str">
            <v>NA</v>
          </cell>
          <cell r="L3088" t="str">
            <v>/</v>
          </cell>
          <cell r="M3088" t="str">
            <v>new</v>
          </cell>
          <cell r="N3088" t="str">
            <v>LIVE</v>
          </cell>
          <cell r="O3088" t="b">
            <v>0</v>
          </cell>
          <cell r="P3088" t="str">
            <v>NA</v>
          </cell>
          <cell r="Q3088">
            <v>0</v>
          </cell>
        </row>
        <row r="3089">
          <cell r="B3089" t="str">
            <v>VS01BUN-VHB-HB2R</v>
          </cell>
          <cell r="C3089" t="str">
            <v>Shifter and Handbrake</v>
          </cell>
          <cell r="D3089">
            <v>0</v>
          </cell>
          <cell r="E3089">
            <v>0</v>
          </cell>
          <cell r="F3089">
            <v>0</v>
          </cell>
          <cell r="G3089">
            <v>0</v>
          </cell>
          <cell r="H3089" t="str">
            <v>Trak Racer</v>
          </cell>
          <cell r="I3089" t="str">
            <v>Default</v>
          </cell>
          <cell r="J3089" t="str">
            <v>Electronics</v>
          </cell>
          <cell r="K3089" t="str">
            <v>NA</v>
          </cell>
          <cell r="L3089" t="str">
            <v>/</v>
          </cell>
          <cell r="M3089" t="str">
            <v>new</v>
          </cell>
          <cell r="N3089" t="str">
            <v>LIVE</v>
          </cell>
          <cell r="O3089" t="b">
            <v>1</v>
          </cell>
          <cell r="P3089" t="str">
            <v>NA</v>
          </cell>
          <cell r="Q3089">
            <v>0</v>
          </cell>
        </row>
        <row r="3090">
          <cell r="B3090" t="str">
            <v>VS01BUN-TR80HB4-TR120SMX-VHB</v>
          </cell>
          <cell r="C3090" t="str">
            <v>Shifter and Handbreak with Mount</v>
          </cell>
          <cell r="D3090">
            <v>0</v>
          </cell>
          <cell r="E3090">
            <v>0</v>
          </cell>
          <cell r="F3090">
            <v>0</v>
          </cell>
          <cell r="G3090">
            <v>0</v>
          </cell>
          <cell r="H3090" t="str">
            <v>Trak Racer</v>
          </cell>
          <cell r="I3090" t="str">
            <v>Default</v>
          </cell>
          <cell r="J3090" t="str">
            <v>Electronics</v>
          </cell>
          <cell r="K3090" t="str">
            <v>NA</v>
          </cell>
          <cell r="L3090" t="str">
            <v>/</v>
          </cell>
          <cell r="M3090" t="str">
            <v>new</v>
          </cell>
          <cell r="N3090" t="str">
            <v>LIVE</v>
          </cell>
          <cell r="O3090" t="b">
            <v>1</v>
          </cell>
          <cell r="P3090" t="str">
            <v>NA</v>
          </cell>
          <cell r="Q3090">
            <v>0</v>
          </cell>
        </row>
        <row r="3091">
          <cell r="B3091" t="str">
            <v>VS01BUN-VHB-TR80HB4</v>
          </cell>
          <cell r="C3091" t="str">
            <v>Shifter and Handbreak with mount</v>
          </cell>
          <cell r="D3091">
            <v>0</v>
          </cell>
          <cell r="E3091">
            <v>0</v>
          </cell>
          <cell r="F3091">
            <v>0</v>
          </cell>
          <cell r="G3091">
            <v>0</v>
          </cell>
          <cell r="H3091" t="str">
            <v>Trak Racer</v>
          </cell>
          <cell r="I3091" t="str">
            <v>Default</v>
          </cell>
          <cell r="J3091" t="str">
            <v>Electronics</v>
          </cell>
          <cell r="K3091" t="str">
            <v>NA</v>
          </cell>
          <cell r="L3091" t="str">
            <v>/</v>
          </cell>
          <cell r="M3091" t="str">
            <v>new</v>
          </cell>
          <cell r="N3091" t="str">
            <v>LIVE</v>
          </cell>
          <cell r="O3091" t="b">
            <v>1</v>
          </cell>
          <cell r="P3091" t="str">
            <v>NA</v>
          </cell>
          <cell r="Q3091">
            <v>0</v>
          </cell>
        </row>
        <row r="3092">
          <cell r="B3092" t="str">
            <v>SP-TR80-15</v>
          </cell>
          <cell r="C3092" t="str">
            <v>Shifter L Bracket - Pack of 2</v>
          </cell>
          <cell r="D3092">
            <v>0.5</v>
          </cell>
          <cell r="E3092">
            <v>30</v>
          </cell>
          <cell r="F3092">
            <v>100</v>
          </cell>
          <cell r="G3092">
            <v>100</v>
          </cell>
          <cell r="H3092" t="str">
            <v>Trak Racer</v>
          </cell>
          <cell r="I3092" t="str">
            <v>Spare Parts</v>
          </cell>
          <cell r="J3092" t="str">
            <v>Spare Parts</v>
          </cell>
          <cell r="K3092" t="str">
            <v>Live</v>
          </cell>
          <cell r="L3092" t="str">
            <v>/</v>
          </cell>
          <cell r="M3092" t="str">
            <v>new</v>
          </cell>
          <cell r="N3092" t="str">
            <v>ARCHIVED</v>
          </cell>
          <cell r="O3092" t="b">
            <v>0</v>
          </cell>
          <cell r="P3092" t="str">
            <v>Hunan Lang Le Technology Co., Ltd</v>
          </cell>
          <cell r="Q3092">
            <v>0</v>
          </cell>
        </row>
        <row r="3093">
          <cell r="B3093" t="str">
            <v>TR80-SHORTSHIF-BLK</v>
          </cell>
          <cell r="C3093" t="str">
            <v>Shifter Short - Black</v>
          </cell>
          <cell r="D3093">
            <v>3.61</v>
          </cell>
          <cell r="E3093">
            <v>13.5</v>
          </cell>
          <cell r="F3093">
            <v>15.5</v>
          </cell>
          <cell r="G3093">
            <v>25</v>
          </cell>
          <cell r="H3093" t="str">
            <v>Trak Racer</v>
          </cell>
          <cell r="I3093" t="str">
            <v>Simulators | Component</v>
          </cell>
          <cell r="J3093" t="str">
            <v>Accessories - Add-ons</v>
          </cell>
          <cell r="K3093" t="str">
            <v>NA</v>
          </cell>
          <cell r="L3093" t="str">
            <v>/</v>
          </cell>
          <cell r="M3093" t="str">
            <v>new</v>
          </cell>
          <cell r="N3093" t="str">
            <v>LIVE</v>
          </cell>
          <cell r="O3093" t="b">
            <v>0</v>
          </cell>
          <cell r="P3093" t="str">
            <v>Xiamen Trak Racer Industry and Trade Co., Ltd</v>
          </cell>
          <cell r="Q3093">
            <v>28.980699999999999</v>
          </cell>
        </row>
        <row r="3094">
          <cell r="B3094" t="str">
            <v>TR80-SHORTSHIF-L</v>
          </cell>
          <cell r="C3094" t="str">
            <v>Shifter Short - Blue</v>
          </cell>
          <cell r="D3094">
            <v>3.61</v>
          </cell>
          <cell r="E3094">
            <v>13.5</v>
          </cell>
          <cell r="F3094">
            <v>15.5</v>
          </cell>
          <cell r="G3094">
            <v>25</v>
          </cell>
          <cell r="H3094" t="str">
            <v>Trak Racer</v>
          </cell>
          <cell r="I3094" t="str">
            <v>Simulators | Component</v>
          </cell>
          <cell r="J3094" t="str">
            <v>Accessories - Add-ons</v>
          </cell>
          <cell r="K3094" t="str">
            <v>NA</v>
          </cell>
          <cell r="L3094" t="str">
            <v>/</v>
          </cell>
          <cell r="M3094" t="str">
            <v>new</v>
          </cell>
          <cell r="N3094" t="str">
            <v>LIVE</v>
          </cell>
          <cell r="O3094" t="b">
            <v>0</v>
          </cell>
          <cell r="P3094" t="str">
            <v>Xiamen Trak Racer Industry and Trade Co., Ltd</v>
          </cell>
          <cell r="Q3094">
            <v>27.5198</v>
          </cell>
        </row>
        <row r="3095">
          <cell r="B3095" t="str">
            <v>SP-TR120SFT</v>
          </cell>
          <cell r="C3095" t="str">
            <v>Shifter support for TR120 TR160  no screws</v>
          </cell>
          <cell r="D3095">
            <v>0.35</v>
          </cell>
          <cell r="E3095">
            <v>2.8</v>
          </cell>
          <cell r="F3095">
            <v>12.3</v>
          </cell>
          <cell r="G3095">
            <v>16.3</v>
          </cell>
          <cell r="H3095" t="str">
            <v>Trak Racer</v>
          </cell>
          <cell r="I3095" t="str">
            <v>Spare Parts</v>
          </cell>
          <cell r="J3095" t="str">
            <v>Spare Parts</v>
          </cell>
          <cell r="K3095" t="str">
            <v>NA</v>
          </cell>
          <cell r="L3095" t="str">
            <v>/</v>
          </cell>
          <cell r="M3095" t="str">
            <v>new</v>
          </cell>
          <cell r="N3095" t="str">
            <v>ARCHIVED</v>
          </cell>
          <cell r="O3095" t="b">
            <v>0</v>
          </cell>
          <cell r="P3095" t="str">
            <v>Xiamen Trak Racer Industry and Trade Co., Ltd</v>
          </cell>
          <cell r="Q3095">
            <v>0</v>
          </cell>
        </row>
        <row r="3096">
          <cell r="B3096" t="str">
            <v>SP-TR120SFT-BOM</v>
          </cell>
          <cell r="C3096" t="str">
            <v>Shifter support for TR120 TR160  no screws (BOM)</v>
          </cell>
          <cell r="D3096">
            <v>0.35</v>
          </cell>
          <cell r="E3096">
            <v>3.5</v>
          </cell>
          <cell r="F3096">
            <v>17.8</v>
          </cell>
          <cell r="G3096">
            <v>18</v>
          </cell>
          <cell r="H3096" t="str">
            <v>Trak Racer</v>
          </cell>
          <cell r="I3096" t="str">
            <v>Default</v>
          </cell>
          <cell r="J3096" t="str">
            <v>Spare part</v>
          </cell>
          <cell r="K3096" t="str">
            <v>NA</v>
          </cell>
          <cell r="L3096" t="str">
            <v>/</v>
          </cell>
          <cell r="M3096" t="str">
            <v>new</v>
          </cell>
          <cell r="N3096" t="str">
            <v>LIVE</v>
          </cell>
          <cell r="O3096" t="b">
            <v>0</v>
          </cell>
          <cell r="P3096" t="str">
            <v>Xiamen Trak Racer Industry and Trade Co., Ltd</v>
          </cell>
          <cell r="Q3096">
            <v>0</v>
          </cell>
        </row>
        <row r="3097">
          <cell r="B3097" t="str">
            <v>VS01BUN-TR120SMX</v>
          </cell>
          <cell r="C3097" t="str">
            <v>Shifter with Mount</v>
          </cell>
          <cell r="D3097">
            <v>0</v>
          </cell>
          <cell r="E3097">
            <v>0</v>
          </cell>
          <cell r="F3097">
            <v>0</v>
          </cell>
          <cell r="G3097">
            <v>0</v>
          </cell>
          <cell r="H3097" t="str">
            <v>Trak Racer</v>
          </cell>
          <cell r="I3097" t="str">
            <v>Default</v>
          </cell>
          <cell r="J3097" t="str">
            <v>Electronics</v>
          </cell>
          <cell r="K3097" t="str">
            <v>NA</v>
          </cell>
          <cell r="L3097" t="str">
            <v>/</v>
          </cell>
          <cell r="M3097" t="str">
            <v>new</v>
          </cell>
          <cell r="N3097" t="str">
            <v>LIVE</v>
          </cell>
          <cell r="O3097" t="b">
            <v>1</v>
          </cell>
          <cell r="P3097" t="str">
            <v>NA</v>
          </cell>
          <cell r="Q3097">
            <v>0</v>
          </cell>
        </row>
        <row r="3098">
          <cell r="B3098" t="str">
            <v>Shipping</v>
          </cell>
          <cell r="C3098" t="str">
            <v>Shipping</v>
          </cell>
          <cell r="D3098">
            <v>0</v>
          </cell>
          <cell r="E3098">
            <v>0</v>
          </cell>
          <cell r="F3098">
            <v>0</v>
          </cell>
          <cell r="G3098">
            <v>0</v>
          </cell>
          <cell r="H3098" t="str">
            <v>Other</v>
          </cell>
          <cell r="I3098" t="str">
            <v>Default</v>
          </cell>
          <cell r="J3098" t="str">
            <v>Other</v>
          </cell>
          <cell r="K3098" t="str">
            <v>NA</v>
          </cell>
          <cell r="L3098" t="str">
            <v>/</v>
          </cell>
          <cell r="M3098" t="str">
            <v>new</v>
          </cell>
          <cell r="N3098" t="str">
            <v>LIVE</v>
          </cell>
          <cell r="O3098" t="b">
            <v>0</v>
          </cell>
          <cell r="P3098" t="str">
            <v>NA</v>
          </cell>
          <cell r="Q3098">
            <v>0</v>
          </cell>
        </row>
        <row r="3099">
          <cell r="B3099" t="str">
            <v>TR80-SHORTSHIF-EU</v>
          </cell>
          <cell r="C3099" t="str">
            <v>SHORTSHIFTER - TR80-USM2 and TR80-Shifter6</v>
          </cell>
          <cell r="D3099">
            <v>0</v>
          </cell>
          <cell r="E3099">
            <v>0</v>
          </cell>
          <cell r="F3099">
            <v>0</v>
          </cell>
          <cell r="G3099">
            <v>0</v>
          </cell>
          <cell r="H3099" t="str">
            <v>Trak Racer</v>
          </cell>
          <cell r="I3099" t="str">
            <v>Addons</v>
          </cell>
          <cell r="J3099" t="str">
            <v>Accessories</v>
          </cell>
          <cell r="K3099" t="str">
            <v>NA</v>
          </cell>
          <cell r="L3099" t="str">
            <v>/</v>
          </cell>
          <cell r="M3099" t="str">
            <v>new</v>
          </cell>
          <cell r="N3099" t="str">
            <v>LIVE</v>
          </cell>
          <cell r="O3099" t="b">
            <v>1</v>
          </cell>
          <cell r="P3099" t="str">
            <v>NA</v>
          </cell>
          <cell r="Q3099">
            <v>0</v>
          </cell>
        </row>
        <row r="3100">
          <cell r="B3100" t="str">
            <v>TR80-TMARM4-BLK</v>
          </cell>
          <cell r="C3100" t="str">
            <v>Side Arms for Aluminium Profile Triple Monitor Stand</v>
          </cell>
          <cell r="D3100">
            <v>12.4</v>
          </cell>
          <cell r="E3100">
            <v>11</v>
          </cell>
          <cell r="F3100">
            <v>20</v>
          </cell>
          <cell r="G3100">
            <v>61</v>
          </cell>
          <cell r="H3100" t="str">
            <v>Trak Racer</v>
          </cell>
          <cell r="I3100" t="str">
            <v>Monitor Stands</v>
          </cell>
          <cell r="J3100" t="str">
            <v>Monitor Stands</v>
          </cell>
          <cell r="K3100" t="str">
            <v>Live</v>
          </cell>
          <cell r="L3100" t="str">
            <v>/</v>
          </cell>
          <cell r="M3100" t="str">
            <v>new</v>
          </cell>
          <cell r="N3100" t="str">
            <v>LIVE</v>
          </cell>
          <cell r="O3100" t="b">
            <v>0</v>
          </cell>
          <cell r="P3100" t="str">
            <v>Hunan Lang Le Technology Co., Ltd</v>
          </cell>
          <cell r="Q3100">
            <v>79.612499999999997</v>
          </cell>
        </row>
        <row r="3101">
          <cell r="B3101" t="str">
            <v>HC003776</v>
          </cell>
          <cell r="C3101" t="str">
            <v>Sigma Combat Flight Stick</v>
          </cell>
          <cell r="D3101">
            <v>2.948</v>
          </cell>
          <cell r="E3101">
            <v>25.4</v>
          </cell>
          <cell r="F3101">
            <v>20.3</v>
          </cell>
          <cell r="G3101">
            <v>12.7</v>
          </cell>
          <cell r="H3101" t="str">
            <v>Trak Racer</v>
          </cell>
          <cell r="I3101" t="str">
            <v>Electronics - 3P</v>
          </cell>
          <cell r="J3101" t="str">
            <v>Electronics</v>
          </cell>
          <cell r="K3101" t="str">
            <v>NA</v>
          </cell>
          <cell r="L3101" t="str">
            <v>/</v>
          </cell>
          <cell r="M3101" t="str">
            <v>new</v>
          </cell>
          <cell r="N3101" t="str">
            <v>LIVE</v>
          </cell>
          <cell r="O3101" t="b">
            <v>0</v>
          </cell>
          <cell r="P3101" t="str">
            <v>NA</v>
          </cell>
          <cell r="Q3101">
            <v>0</v>
          </cell>
        </row>
        <row r="3102">
          <cell r="B3102" t="str">
            <v>HC003752</v>
          </cell>
          <cell r="C3102" t="str">
            <v>Sigma Combat Flight Stick XPC</v>
          </cell>
          <cell r="D3102">
            <v>2.948</v>
          </cell>
          <cell r="E3102">
            <v>25.4</v>
          </cell>
          <cell r="F3102">
            <v>20.3</v>
          </cell>
          <cell r="G3102">
            <v>12.7</v>
          </cell>
          <cell r="H3102" t="str">
            <v>Trak Racer</v>
          </cell>
          <cell r="I3102" t="str">
            <v>Electronics - 3P</v>
          </cell>
          <cell r="J3102" t="str">
            <v>Electronics</v>
          </cell>
          <cell r="K3102" t="str">
            <v>NA</v>
          </cell>
          <cell r="L3102" t="str">
            <v>/</v>
          </cell>
          <cell r="M3102" t="str">
            <v>new</v>
          </cell>
          <cell r="N3102" t="str">
            <v>LIVE</v>
          </cell>
          <cell r="O3102" t="b">
            <v>0</v>
          </cell>
          <cell r="P3102" t="str">
            <v>NA</v>
          </cell>
          <cell r="Q3102">
            <v>0</v>
          </cell>
        </row>
        <row r="3103">
          <cell r="B3103" t="str">
            <v>HE-HBv2</v>
          </cell>
          <cell r="C3103" t="str">
            <v>Sim Handbrake</v>
          </cell>
          <cell r="D3103">
            <v>2.2999999999999998</v>
          </cell>
          <cell r="E3103">
            <v>7.7</v>
          </cell>
          <cell r="F3103">
            <v>15.5</v>
          </cell>
          <cell r="G3103">
            <v>31</v>
          </cell>
          <cell r="H3103" t="str">
            <v>Trak Racer</v>
          </cell>
          <cell r="I3103" t="str">
            <v>Default</v>
          </cell>
          <cell r="J3103" t="str">
            <v>Electronics</v>
          </cell>
          <cell r="K3103" t="str">
            <v>NA</v>
          </cell>
          <cell r="L3103" t="str">
            <v>/</v>
          </cell>
          <cell r="M3103" t="str">
            <v>new</v>
          </cell>
          <cell r="N3103" t="str">
            <v>DISCONTINUED</v>
          </cell>
          <cell r="O3103" t="b">
            <v>0</v>
          </cell>
          <cell r="P3103" t="str">
            <v>Heusinkveld Engineering B.V.</v>
          </cell>
          <cell r="Q3103">
            <v>186.50540000000001</v>
          </cell>
        </row>
        <row r="3104">
          <cell r="B3104" t="str">
            <v>HE-HBV2B</v>
          </cell>
          <cell r="C3104" t="str">
            <v>Sim Handbrake Black</v>
          </cell>
          <cell r="D3104">
            <v>2.2999999999999998</v>
          </cell>
          <cell r="E3104">
            <v>7.7</v>
          </cell>
          <cell r="F3104">
            <v>15.5</v>
          </cell>
          <cell r="G3104">
            <v>31</v>
          </cell>
          <cell r="H3104" t="str">
            <v>Trak Racer</v>
          </cell>
          <cell r="I3104" t="str">
            <v>Default</v>
          </cell>
          <cell r="J3104" t="str">
            <v>Electronics</v>
          </cell>
          <cell r="K3104" t="str">
            <v>NA</v>
          </cell>
          <cell r="L3104" t="str">
            <v>/</v>
          </cell>
          <cell r="M3104" t="str">
            <v>new</v>
          </cell>
          <cell r="N3104" t="str">
            <v>LIVE</v>
          </cell>
          <cell r="O3104" t="b">
            <v>0</v>
          </cell>
          <cell r="P3104" t="str">
            <v>Heusinkveld Engineering B.V.</v>
          </cell>
          <cell r="Q3104">
            <v>361.35430000000002</v>
          </cell>
        </row>
        <row r="3105">
          <cell r="B3105" t="str">
            <v>SIMHIRE</v>
          </cell>
          <cell r="C3105" t="str">
            <v>SIM HIRE</v>
          </cell>
          <cell r="D3105">
            <v>12.4</v>
          </cell>
          <cell r="E3105">
            <v>11</v>
          </cell>
          <cell r="F3105">
            <v>20</v>
          </cell>
          <cell r="G3105">
            <v>61</v>
          </cell>
          <cell r="H3105" t="str">
            <v>Trak Racer</v>
          </cell>
          <cell r="I3105" t="str">
            <v>Service</v>
          </cell>
          <cell r="J3105" t="str">
            <v>Service</v>
          </cell>
          <cell r="K3105" t="str">
            <v>NA</v>
          </cell>
          <cell r="L3105" t="str">
            <v>/</v>
          </cell>
          <cell r="M3105" t="str">
            <v>new</v>
          </cell>
          <cell r="N3105" t="str">
            <v>LIVE</v>
          </cell>
          <cell r="O3105" t="b">
            <v>0</v>
          </cell>
          <cell r="P3105" t="str">
            <v>NA</v>
          </cell>
          <cell r="Q3105">
            <v>0</v>
          </cell>
        </row>
        <row r="3106">
          <cell r="B3106" t="str">
            <v>HE-SPS1C</v>
          </cell>
          <cell r="C3106" t="str">
            <v>Sim Pedals Sprint - clutch only</v>
          </cell>
          <cell r="D3106">
            <v>1.5</v>
          </cell>
          <cell r="E3106">
            <v>10</v>
          </cell>
          <cell r="F3106">
            <v>23</v>
          </cell>
          <cell r="G3106">
            <v>28</v>
          </cell>
          <cell r="H3106" t="str">
            <v>Trak Racer</v>
          </cell>
          <cell r="I3106" t="str">
            <v>Default</v>
          </cell>
          <cell r="J3106" t="str">
            <v>Electronics</v>
          </cell>
          <cell r="K3106" t="str">
            <v>NA</v>
          </cell>
          <cell r="L3106" t="str">
            <v>/</v>
          </cell>
          <cell r="M3106" t="str">
            <v>new</v>
          </cell>
          <cell r="N3106" t="str">
            <v>ARCHIVED</v>
          </cell>
          <cell r="O3106" t="b">
            <v>0</v>
          </cell>
          <cell r="P3106" t="str">
            <v>Heusinkveld Engineering B.V.</v>
          </cell>
          <cell r="Q3106">
            <v>0</v>
          </cell>
        </row>
        <row r="3107">
          <cell r="B3107" t="str">
            <v>HE-SPS2</v>
          </cell>
          <cell r="C3107" t="str">
            <v>Sim Pedals Sprint 2-Pedal Set</v>
          </cell>
          <cell r="D3107">
            <v>3.2</v>
          </cell>
          <cell r="E3107">
            <v>8.1999999999999993</v>
          </cell>
          <cell r="F3107">
            <v>21.5</v>
          </cell>
          <cell r="G3107">
            <v>35.5</v>
          </cell>
          <cell r="H3107" t="str">
            <v>Trak Racer</v>
          </cell>
          <cell r="I3107" t="str">
            <v>Default</v>
          </cell>
          <cell r="J3107" t="str">
            <v>Electronics</v>
          </cell>
          <cell r="K3107" t="str">
            <v>NA</v>
          </cell>
          <cell r="L3107" t="str">
            <v>/</v>
          </cell>
          <cell r="M3107" t="str">
            <v>new</v>
          </cell>
          <cell r="N3107" t="str">
            <v>DISCONTINUED</v>
          </cell>
          <cell r="O3107" t="b">
            <v>0</v>
          </cell>
          <cell r="P3107" t="str">
            <v>Heusinkveld Engineering B.V.</v>
          </cell>
          <cell r="Q3107">
            <v>304.95170000000002</v>
          </cell>
        </row>
        <row r="3108">
          <cell r="B3108" t="str">
            <v>HE-SPS2B</v>
          </cell>
          <cell r="C3108" t="str">
            <v>Sim Pedals Sprint 2-Pedal Set Black</v>
          </cell>
          <cell r="D3108">
            <v>3.2</v>
          </cell>
          <cell r="E3108">
            <v>8.1999999999999993</v>
          </cell>
          <cell r="F3108">
            <v>21</v>
          </cell>
          <cell r="G3108">
            <v>35</v>
          </cell>
          <cell r="H3108" t="str">
            <v>Trak Racer</v>
          </cell>
          <cell r="I3108" t="str">
            <v>Default</v>
          </cell>
          <cell r="J3108" t="str">
            <v>Electronics</v>
          </cell>
          <cell r="K3108" t="str">
            <v>NA</v>
          </cell>
          <cell r="L3108" t="str">
            <v>/</v>
          </cell>
          <cell r="M3108" t="str">
            <v>new</v>
          </cell>
          <cell r="N3108" t="str">
            <v>LIVE</v>
          </cell>
          <cell r="O3108" t="b">
            <v>0</v>
          </cell>
          <cell r="P3108" t="str">
            <v>Heusinkveld Engineering B.V.</v>
          </cell>
          <cell r="Q3108">
            <v>715.04179999999997</v>
          </cell>
        </row>
        <row r="3109">
          <cell r="B3109" t="str">
            <v>HE-SPS3</v>
          </cell>
          <cell r="C3109" t="str">
            <v>Sim Pedals Sprint 3-Pedal Set</v>
          </cell>
          <cell r="D3109">
            <v>4.0999999999999996</v>
          </cell>
          <cell r="E3109">
            <v>82</v>
          </cell>
          <cell r="F3109">
            <v>215</v>
          </cell>
          <cell r="G3109">
            <v>355</v>
          </cell>
          <cell r="H3109" t="str">
            <v>Trak Racer</v>
          </cell>
          <cell r="I3109" t="str">
            <v>Default</v>
          </cell>
          <cell r="J3109" t="str">
            <v>Electronics</v>
          </cell>
          <cell r="K3109" t="str">
            <v>NA</v>
          </cell>
          <cell r="L3109" t="str">
            <v>/</v>
          </cell>
          <cell r="M3109" t="str">
            <v>new</v>
          </cell>
          <cell r="N3109" t="str">
            <v>DISCONTINUED</v>
          </cell>
          <cell r="O3109" t="b">
            <v>0</v>
          </cell>
          <cell r="P3109" t="str">
            <v>Heusinkveld Engineering B.V.</v>
          </cell>
          <cell r="Q3109">
            <v>840.99580000000003</v>
          </cell>
        </row>
        <row r="3110">
          <cell r="B3110" t="str">
            <v>HE-SPSBP</v>
          </cell>
          <cell r="C3110" t="str">
            <v>Sim Pedals Sprint Baseplate</v>
          </cell>
          <cell r="D3110">
            <v>2.2000000000000002</v>
          </cell>
          <cell r="E3110">
            <v>4.2</v>
          </cell>
          <cell r="F3110">
            <v>21.5</v>
          </cell>
          <cell r="G3110">
            <v>35.5</v>
          </cell>
          <cell r="H3110" t="str">
            <v>Trak Racer</v>
          </cell>
          <cell r="I3110" t="str">
            <v>Default</v>
          </cell>
          <cell r="J3110" t="str">
            <v>Electronics</v>
          </cell>
          <cell r="K3110" t="str">
            <v>NA</v>
          </cell>
          <cell r="L3110" t="str">
            <v>/</v>
          </cell>
          <cell r="M3110" t="str">
            <v>new</v>
          </cell>
          <cell r="N3110" t="str">
            <v>DISCONTINUED</v>
          </cell>
          <cell r="O3110" t="b">
            <v>0</v>
          </cell>
          <cell r="P3110" t="str">
            <v>Heusinkveld Engineering B.V.</v>
          </cell>
          <cell r="Q3110">
            <v>71.499799999999993</v>
          </cell>
        </row>
        <row r="3111">
          <cell r="B3111" t="str">
            <v>HE-SPU1SC</v>
          </cell>
          <cell r="C3111" t="str">
            <v>Sim Pedals Ultimate+ - clutch only</v>
          </cell>
          <cell r="D3111">
            <v>2</v>
          </cell>
          <cell r="E3111">
            <v>10</v>
          </cell>
          <cell r="F3111">
            <v>23</v>
          </cell>
          <cell r="G3111">
            <v>28</v>
          </cell>
          <cell r="H3111" t="str">
            <v>Trak Racer</v>
          </cell>
          <cell r="I3111" t="str">
            <v>Default</v>
          </cell>
          <cell r="J3111" t="str">
            <v>Electronics</v>
          </cell>
          <cell r="K3111" t="str">
            <v>NA</v>
          </cell>
          <cell r="L3111" t="str">
            <v>/</v>
          </cell>
          <cell r="M3111" t="str">
            <v>new</v>
          </cell>
          <cell r="N3111" t="str">
            <v>DISCONTINUED</v>
          </cell>
          <cell r="O3111" t="b">
            <v>0</v>
          </cell>
          <cell r="P3111" t="str">
            <v>Heusinkveld Engineering B.V.</v>
          </cell>
          <cell r="Q3111">
            <v>191.9973</v>
          </cell>
        </row>
        <row r="3112">
          <cell r="B3112" t="str">
            <v>HE-SPU2SC</v>
          </cell>
          <cell r="C3112" t="str">
            <v>Sim Pedals Ultimate+ 2-Pedal Set</v>
          </cell>
          <cell r="D3112">
            <v>4.9000000000000004</v>
          </cell>
          <cell r="E3112">
            <v>8.5</v>
          </cell>
          <cell r="F3112">
            <v>30.3</v>
          </cell>
          <cell r="G3112">
            <v>44.8</v>
          </cell>
          <cell r="H3112" t="str">
            <v>Trak Racer</v>
          </cell>
          <cell r="I3112" t="str">
            <v>Default</v>
          </cell>
          <cell r="J3112" t="str">
            <v>Electronics</v>
          </cell>
          <cell r="K3112" t="str">
            <v>NA</v>
          </cell>
          <cell r="L3112" t="str">
            <v>/</v>
          </cell>
          <cell r="M3112" t="str">
            <v>new</v>
          </cell>
          <cell r="N3112" t="str">
            <v>DISCONTINUED</v>
          </cell>
          <cell r="O3112" t="b">
            <v>0</v>
          </cell>
          <cell r="P3112" t="str">
            <v>Heusinkveld Engineering B.V.</v>
          </cell>
          <cell r="Q3112">
            <v>322.58359999999999</v>
          </cell>
        </row>
        <row r="3113">
          <cell r="B3113" t="str">
            <v>HE-SPU2SCB</v>
          </cell>
          <cell r="C3113" t="str">
            <v>Sim Pedals Ultimate+ 2-Pedal Set Black</v>
          </cell>
          <cell r="D3113">
            <v>4.9000000000000004</v>
          </cell>
          <cell r="E3113">
            <v>8.5</v>
          </cell>
          <cell r="F3113">
            <v>30.3</v>
          </cell>
          <cell r="G3113">
            <v>44.8</v>
          </cell>
          <cell r="H3113" t="str">
            <v>Trak Racer</v>
          </cell>
          <cell r="I3113" t="str">
            <v>Default</v>
          </cell>
          <cell r="J3113" t="str">
            <v>Electronics</v>
          </cell>
          <cell r="K3113" t="str">
            <v>NA</v>
          </cell>
          <cell r="L3113" t="str">
            <v>/</v>
          </cell>
          <cell r="M3113" t="str">
            <v>new</v>
          </cell>
          <cell r="N3113" t="str">
            <v>LIVE</v>
          </cell>
          <cell r="O3113" t="b">
            <v>0</v>
          </cell>
          <cell r="P3113" t="str">
            <v>Heusinkveld Engineering B.V.</v>
          </cell>
          <cell r="Q3113">
            <v>1186.0423000000001</v>
          </cell>
        </row>
        <row r="3114">
          <cell r="B3114" t="str">
            <v>HE-SPU3SC</v>
          </cell>
          <cell r="C3114" t="str">
            <v>Sim Pedals Ultimate+ 3-Pedal Set</v>
          </cell>
          <cell r="D3114">
            <v>6.5</v>
          </cell>
          <cell r="E3114">
            <v>8.5</v>
          </cell>
          <cell r="F3114">
            <v>30.3</v>
          </cell>
          <cell r="G3114">
            <v>44.8</v>
          </cell>
          <cell r="H3114" t="str">
            <v>Trak Racer</v>
          </cell>
          <cell r="I3114" t="str">
            <v>Default</v>
          </cell>
          <cell r="J3114" t="str">
            <v>Electronics</v>
          </cell>
          <cell r="K3114" t="str">
            <v>NA</v>
          </cell>
          <cell r="L3114" t="str">
            <v>/</v>
          </cell>
          <cell r="M3114" t="str">
            <v>new</v>
          </cell>
          <cell r="N3114" t="str">
            <v>LIVE</v>
          </cell>
          <cell r="O3114" t="b">
            <v>0</v>
          </cell>
          <cell r="P3114" t="str">
            <v>Heusinkveld Engineering B.V.</v>
          </cell>
          <cell r="Q3114">
            <v>1239.088</v>
          </cell>
        </row>
        <row r="3115">
          <cell r="B3115" t="str">
            <v>HE-SPU3SCB</v>
          </cell>
          <cell r="C3115" t="str">
            <v>Sim Pedals Ultimate+ 3-Pedal Set Black</v>
          </cell>
          <cell r="D3115">
            <v>6.5</v>
          </cell>
          <cell r="E3115">
            <v>85</v>
          </cell>
          <cell r="F3115">
            <v>303</v>
          </cell>
          <cell r="G3115">
            <v>448</v>
          </cell>
          <cell r="H3115" t="str">
            <v>Trak Racer</v>
          </cell>
          <cell r="I3115" t="str">
            <v>Default</v>
          </cell>
          <cell r="J3115" t="str">
            <v>Electronics</v>
          </cell>
          <cell r="K3115" t="str">
            <v>NA</v>
          </cell>
          <cell r="L3115" t="str">
            <v>/</v>
          </cell>
          <cell r="M3115" t="str">
            <v>new</v>
          </cell>
          <cell r="N3115" t="str">
            <v>LIVE</v>
          </cell>
          <cell r="O3115" t="b">
            <v>0</v>
          </cell>
          <cell r="P3115" t="str">
            <v>Heusinkveld Engineering B.V.</v>
          </cell>
          <cell r="Q3115">
            <v>1599.5032000000001</v>
          </cell>
        </row>
        <row r="3116">
          <cell r="B3116" t="str">
            <v>HE-BPBLACK</v>
          </cell>
          <cell r="C3116" t="str">
            <v>Sim Pedals Ultimate+ Baseplate - color Black</v>
          </cell>
          <cell r="D3116">
            <v>4.3</v>
          </cell>
          <cell r="E3116">
            <v>4.4000000000000004</v>
          </cell>
          <cell r="F3116">
            <v>30.3</v>
          </cell>
          <cell r="G3116">
            <v>44.8</v>
          </cell>
          <cell r="H3116" t="str">
            <v>Trak Racer</v>
          </cell>
          <cell r="I3116" t="str">
            <v>Default</v>
          </cell>
          <cell r="J3116" t="str">
            <v>Electronics</v>
          </cell>
          <cell r="K3116" t="str">
            <v>NA</v>
          </cell>
          <cell r="L3116" t="str">
            <v>HE-SPUBP20</v>
          </cell>
          <cell r="M3116" t="str">
            <v>new</v>
          </cell>
          <cell r="N3116" t="str">
            <v>DISCONTINUED</v>
          </cell>
          <cell r="O3116" t="b">
            <v>0</v>
          </cell>
          <cell r="P3116" t="str">
            <v>Heusinkveld Engineering B.V.</v>
          </cell>
          <cell r="Q3116">
            <v>0</v>
          </cell>
        </row>
        <row r="3117">
          <cell r="B3117" t="str">
            <v>HE-SPUBP20</v>
          </cell>
          <cell r="C3117" t="str">
            <v>Sim Pedals Ultimate+ Baseplate 2023</v>
          </cell>
          <cell r="D3117">
            <v>4.3</v>
          </cell>
          <cell r="E3117">
            <v>44</v>
          </cell>
          <cell r="F3117">
            <v>303</v>
          </cell>
          <cell r="G3117">
            <v>448</v>
          </cell>
          <cell r="H3117" t="str">
            <v>Trak Racer</v>
          </cell>
          <cell r="I3117" t="str">
            <v>Default</v>
          </cell>
          <cell r="J3117" t="str">
            <v>Electronics</v>
          </cell>
          <cell r="K3117" t="str">
            <v>NA</v>
          </cell>
          <cell r="L3117" t="str">
            <v>/</v>
          </cell>
          <cell r="M3117" t="str">
            <v>new</v>
          </cell>
          <cell r="N3117" t="str">
            <v>LIVE</v>
          </cell>
          <cell r="O3117" t="b">
            <v>0</v>
          </cell>
          <cell r="P3117" t="str">
            <v>Heusinkveld Engineering B.V.</v>
          </cell>
          <cell r="Q3117">
            <v>154.0136</v>
          </cell>
        </row>
        <row r="3118">
          <cell r="B3118" t="str">
            <v>UM1-S-RED</v>
          </cell>
          <cell r="C3118" t="str">
            <v>Sim racing servo system motor mount compatible with Simucube and OSW servo motors</v>
          </cell>
          <cell r="D3118">
            <v>8.5000000000000006E-2</v>
          </cell>
          <cell r="E3118">
            <v>26</v>
          </cell>
          <cell r="F3118">
            <v>25</v>
          </cell>
          <cell r="G3118">
            <v>25</v>
          </cell>
          <cell r="H3118" t="str">
            <v>Trak Racer</v>
          </cell>
          <cell r="I3118" t="str">
            <v/>
          </cell>
          <cell r="J3118" t="str">
            <v>Accessories</v>
          </cell>
          <cell r="K3118" t="str">
            <v>NA</v>
          </cell>
          <cell r="L3118" t="str">
            <v>/</v>
          </cell>
          <cell r="M3118" t="str">
            <v>new</v>
          </cell>
          <cell r="N3118" t="str">
            <v>LIVE</v>
          </cell>
          <cell r="O3118" t="b">
            <v>0</v>
          </cell>
          <cell r="P3118" t="str">
            <v>SimCore</v>
          </cell>
          <cell r="Q3118">
            <v>0</v>
          </cell>
        </row>
        <row r="3119">
          <cell r="B3119" t="str">
            <v>HE-SRGT-FK-Black</v>
          </cell>
          <cell r="C3119" t="str">
            <v>Sim Rig GT Full Rig</v>
          </cell>
          <cell r="D3119">
            <v>52.6</v>
          </cell>
          <cell r="E3119">
            <v>0</v>
          </cell>
          <cell r="F3119">
            <v>0</v>
          </cell>
          <cell r="G3119">
            <v>0</v>
          </cell>
          <cell r="H3119" t="str">
            <v>Trak Racer</v>
          </cell>
          <cell r="I3119" t="str">
            <v>Default</v>
          </cell>
          <cell r="J3119" t="str">
            <v>Electronics</v>
          </cell>
          <cell r="K3119" t="str">
            <v>NA</v>
          </cell>
          <cell r="L3119" t="str">
            <v>/</v>
          </cell>
          <cell r="M3119" t="str">
            <v>new</v>
          </cell>
          <cell r="N3119" t="str">
            <v>ARCHIVED</v>
          </cell>
          <cell r="O3119" t="b">
            <v>0</v>
          </cell>
          <cell r="P3119" t="str">
            <v>Heusinkveld Engineering B.V.</v>
          </cell>
          <cell r="Q3119">
            <v>0</v>
          </cell>
        </row>
        <row r="3120">
          <cell r="B3120" t="str">
            <v>HE-SS</v>
          </cell>
          <cell r="C3120" t="str">
            <v>Sim Shifter Sequential</v>
          </cell>
          <cell r="D3120">
            <v>1.5</v>
          </cell>
          <cell r="E3120">
            <v>9.5</v>
          </cell>
          <cell r="F3120">
            <v>14</v>
          </cell>
          <cell r="G3120">
            <v>21</v>
          </cell>
          <cell r="H3120" t="str">
            <v>Trak Racer</v>
          </cell>
          <cell r="I3120" t="str">
            <v>Default</v>
          </cell>
          <cell r="J3120" t="str">
            <v>Electronics</v>
          </cell>
          <cell r="K3120" t="str">
            <v>NA</v>
          </cell>
          <cell r="L3120" t="str">
            <v>/</v>
          </cell>
          <cell r="M3120" t="str">
            <v>new</v>
          </cell>
          <cell r="N3120" t="str">
            <v>DISCONTINUED</v>
          </cell>
          <cell r="O3120" t="b">
            <v>0</v>
          </cell>
          <cell r="P3120" t="str">
            <v>Heusinkveld Engineering B.V.</v>
          </cell>
          <cell r="Q3120">
            <v>91.325000000000003</v>
          </cell>
        </row>
        <row r="3121">
          <cell r="B3121" t="str">
            <v>P-STP</v>
          </cell>
          <cell r="C3121" t="str">
            <v>Simagic Alpha Kill Switch</v>
          </cell>
          <cell r="D3121">
            <v>0.45</v>
          </cell>
          <cell r="E3121">
            <v>10</v>
          </cell>
          <cell r="F3121">
            <v>7.3</v>
          </cell>
          <cell r="G3121">
            <v>7.3</v>
          </cell>
          <cell r="H3121" t="str">
            <v>Trak Racer</v>
          </cell>
          <cell r="I3121" t="str">
            <v>Electronics - 3P</v>
          </cell>
          <cell r="J3121" t="str">
            <v>Electronics</v>
          </cell>
          <cell r="K3121" t="str">
            <v>NA</v>
          </cell>
          <cell r="L3121" t="str">
            <v>/</v>
          </cell>
          <cell r="M3121" t="str">
            <v>new</v>
          </cell>
          <cell r="N3121" t="str">
            <v>LIVE</v>
          </cell>
          <cell r="O3121" t="b">
            <v>0</v>
          </cell>
          <cell r="P3121" t="str">
            <v>DELE CO.,LTD</v>
          </cell>
          <cell r="Q3121">
            <v>0</v>
          </cell>
        </row>
        <row r="3122">
          <cell r="B3122" t="str">
            <v>AlphaM-BW</v>
          </cell>
          <cell r="C3122" t="str">
            <v>Simagic Alpha Mini Wheelbase without QR</v>
          </cell>
          <cell r="D3122">
            <v>10</v>
          </cell>
          <cell r="E3122">
            <v>57</v>
          </cell>
          <cell r="F3122">
            <v>35</v>
          </cell>
          <cell r="G3122">
            <v>20.5</v>
          </cell>
          <cell r="H3122" t="str">
            <v>Trak Racer</v>
          </cell>
          <cell r="I3122" t="str">
            <v>Electronics - 3P</v>
          </cell>
          <cell r="J3122" t="str">
            <v>Electronics</v>
          </cell>
          <cell r="K3122" t="str">
            <v>NA</v>
          </cell>
          <cell r="L3122" t="str">
            <v>/</v>
          </cell>
          <cell r="M3122" t="str">
            <v>new</v>
          </cell>
          <cell r="N3122" t="str">
            <v>LIVE</v>
          </cell>
          <cell r="O3122" t="b">
            <v>0</v>
          </cell>
          <cell r="P3122" t="str">
            <v>DELE CO.,LTD</v>
          </cell>
          <cell r="Q3122">
            <v>0</v>
          </cell>
        </row>
        <row r="3123">
          <cell r="B3123" t="str">
            <v>AlphaU-BW</v>
          </cell>
          <cell r="C3123" t="str">
            <v>Simagic Alpha U Wheelbase without QR</v>
          </cell>
          <cell r="D3123">
            <v>10</v>
          </cell>
          <cell r="E3123">
            <v>57</v>
          </cell>
          <cell r="F3123">
            <v>35</v>
          </cell>
          <cell r="G3123">
            <v>20.5</v>
          </cell>
          <cell r="H3123" t="str">
            <v>Trak Racer</v>
          </cell>
          <cell r="I3123" t="str">
            <v>Electronics - 3P</v>
          </cell>
          <cell r="J3123" t="str">
            <v>Electronics</v>
          </cell>
          <cell r="K3123" t="str">
            <v>NA</v>
          </cell>
          <cell r="L3123" t="str">
            <v>/</v>
          </cell>
          <cell r="M3123" t="str">
            <v>new</v>
          </cell>
          <cell r="N3123" t="str">
            <v>LIVE</v>
          </cell>
          <cell r="O3123" t="b">
            <v>0</v>
          </cell>
          <cell r="P3123" t="str">
            <v>DELE CO.,LTD</v>
          </cell>
          <cell r="Q3123">
            <v>0</v>
          </cell>
        </row>
        <row r="3124">
          <cell r="B3124" t="str">
            <v>Alpha-BW</v>
          </cell>
          <cell r="C3124" t="str">
            <v>Simagic Alpha Wheelbase without QR</v>
          </cell>
          <cell r="D3124">
            <v>10</v>
          </cell>
          <cell r="E3124">
            <v>57</v>
          </cell>
          <cell r="F3124">
            <v>35</v>
          </cell>
          <cell r="G3124">
            <v>20.5</v>
          </cell>
          <cell r="H3124" t="str">
            <v>Trak Racer</v>
          </cell>
          <cell r="I3124" t="str">
            <v>Electronics - 3P</v>
          </cell>
          <cell r="J3124" t="str">
            <v>Electronics</v>
          </cell>
          <cell r="K3124" t="str">
            <v>NA</v>
          </cell>
          <cell r="L3124" t="str">
            <v>/</v>
          </cell>
          <cell r="M3124" t="str">
            <v>new</v>
          </cell>
          <cell r="N3124" t="str">
            <v>LIVE</v>
          </cell>
          <cell r="O3124" t="b">
            <v>0</v>
          </cell>
          <cell r="P3124" t="str">
            <v>DELE CO.,LTD</v>
          </cell>
          <cell r="Q3124">
            <v>0</v>
          </cell>
        </row>
        <row r="3125">
          <cell r="B3125" t="str">
            <v>P2000-S200RF</v>
          </cell>
          <cell r="C3125" t="str">
            <v>Simagic Crimson Edition | Hydraulic Dual-pedal Set | 200kg Loadcell | Standard Throttle Plate</v>
          </cell>
          <cell r="D3125">
            <v>8</v>
          </cell>
          <cell r="E3125">
            <v>60</v>
          </cell>
          <cell r="F3125">
            <v>39</v>
          </cell>
          <cell r="G3125">
            <v>16.5</v>
          </cell>
          <cell r="H3125" t="str">
            <v>Trak Racer</v>
          </cell>
          <cell r="I3125" t="str">
            <v>Electronics - 3P</v>
          </cell>
          <cell r="J3125" t="str">
            <v>Electronics</v>
          </cell>
          <cell r="K3125" t="str">
            <v>NA</v>
          </cell>
          <cell r="L3125" t="str">
            <v>/</v>
          </cell>
          <cell r="M3125" t="str">
            <v>new</v>
          </cell>
          <cell r="N3125" t="str">
            <v>LIVE</v>
          </cell>
          <cell r="O3125" t="b">
            <v>0</v>
          </cell>
          <cell r="P3125" t="str">
            <v>DELE CO.,LTD</v>
          </cell>
          <cell r="Q3125">
            <v>0</v>
          </cell>
        </row>
        <row r="3126">
          <cell r="B3126" t="str">
            <v>P2000-S200R</v>
          </cell>
          <cell r="C3126" t="str">
            <v>Simagic Crimson Edition | Hydraulic Tri-pedal Set | 200kg Loadcell | Standard Throttle Plate</v>
          </cell>
          <cell r="D3126">
            <v>8</v>
          </cell>
          <cell r="E3126">
            <v>60</v>
          </cell>
          <cell r="F3126">
            <v>39</v>
          </cell>
          <cell r="G3126">
            <v>16.5</v>
          </cell>
          <cell r="H3126" t="str">
            <v>Trak Racer</v>
          </cell>
          <cell r="I3126" t="str">
            <v>Electronics - 3P</v>
          </cell>
          <cell r="J3126" t="str">
            <v>Electronics</v>
          </cell>
          <cell r="K3126" t="str">
            <v>NA</v>
          </cell>
          <cell r="L3126" t="str">
            <v>/</v>
          </cell>
          <cell r="M3126" t="str">
            <v>new</v>
          </cell>
          <cell r="N3126" t="str">
            <v>LIVE</v>
          </cell>
          <cell r="O3126" t="b">
            <v>0</v>
          </cell>
          <cell r="P3126" t="str">
            <v>DELE CO.,LTD</v>
          </cell>
          <cell r="Q3126">
            <v>0</v>
          </cell>
        </row>
        <row r="3127">
          <cell r="B3127" t="str">
            <v>FX-C</v>
          </cell>
          <cell r="C3127" t="str">
            <v>Simagic FX Steering Wheel | Carbon Fiber | Shifter Paddles</v>
          </cell>
          <cell r="D3127">
            <v>2.8</v>
          </cell>
          <cell r="E3127">
            <v>44</v>
          </cell>
          <cell r="F3127">
            <v>37</v>
          </cell>
          <cell r="G3127">
            <v>24</v>
          </cell>
          <cell r="H3127" t="str">
            <v>Trak Racer</v>
          </cell>
          <cell r="I3127" t="str">
            <v>Electronics - 3P</v>
          </cell>
          <cell r="J3127" t="str">
            <v>Electronics</v>
          </cell>
          <cell r="K3127" t="str">
            <v>NA</v>
          </cell>
          <cell r="L3127" t="str">
            <v>/</v>
          </cell>
          <cell r="M3127" t="str">
            <v>new</v>
          </cell>
          <cell r="N3127" t="str">
            <v>LIVE</v>
          </cell>
          <cell r="O3127" t="b">
            <v>0</v>
          </cell>
          <cell r="P3127" t="str">
            <v>DELE CO.,LTD</v>
          </cell>
          <cell r="Q3127">
            <v>0</v>
          </cell>
        </row>
        <row r="3128">
          <cell r="B3128" t="str">
            <v>GTC-C</v>
          </cell>
          <cell r="C3128" t="str">
            <v>Simagic GT C Steering Wheel | Shifter &amp; Clutch Paddles</v>
          </cell>
          <cell r="D3128">
            <v>2.8</v>
          </cell>
          <cell r="E3128">
            <v>44</v>
          </cell>
          <cell r="F3128">
            <v>37</v>
          </cell>
          <cell r="G3128">
            <v>24</v>
          </cell>
          <cell r="H3128" t="str">
            <v>Trak Racer</v>
          </cell>
          <cell r="I3128" t="str">
            <v>Electronics - 3P</v>
          </cell>
          <cell r="J3128" t="str">
            <v>Electronics</v>
          </cell>
          <cell r="K3128" t="str">
            <v>NA</v>
          </cell>
          <cell r="L3128" t="str">
            <v>/</v>
          </cell>
          <cell r="M3128" t="str">
            <v>new</v>
          </cell>
          <cell r="N3128" t="str">
            <v>LIVE</v>
          </cell>
          <cell r="O3128" t="b">
            <v>0</v>
          </cell>
          <cell r="P3128" t="str">
            <v>DELE CO.,LTD</v>
          </cell>
          <cell r="Q3128">
            <v>0</v>
          </cell>
        </row>
        <row r="3129">
          <cell r="B3129" t="str">
            <v>GT1-SR</v>
          </cell>
          <cell r="C3129" t="str">
            <v>Simagic GT1 Round Steering Wheel | Shifter Paddles</v>
          </cell>
          <cell r="D3129">
            <v>4</v>
          </cell>
          <cell r="E3129">
            <v>44</v>
          </cell>
          <cell r="F3129">
            <v>37</v>
          </cell>
          <cell r="G3129">
            <v>24</v>
          </cell>
          <cell r="H3129" t="str">
            <v>Trak Racer</v>
          </cell>
          <cell r="I3129" t="str">
            <v>Electronics - 3P</v>
          </cell>
          <cell r="J3129" t="str">
            <v>Electronics</v>
          </cell>
          <cell r="K3129" t="str">
            <v>NA</v>
          </cell>
          <cell r="L3129" t="str">
            <v>/</v>
          </cell>
          <cell r="M3129" t="str">
            <v>new</v>
          </cell>
          <cell r="N3129" t="str">
            <v>LIVE</v>
          </cell>
          <cell r="O3129" t="b">
            <v>0</v>
          </cell>
          <cell r="P3129" t="str">
            <v>DELE CO.,LTD</v>
          </cell>
          <cell r="Q3129">
            <v>0</v>
          </cell>
        </row>
        <row r="3130">
          <cell r="B3130" t="str">
            <v>GT4-C-CV1</v>
          </cell>
          <cell r="C3130" t="str">
            <v>Simagic GT4 Steering Wheel | Carbon Fiber | Shifter &amp; Clutch Paddles</v>
          </cell>
          <cell r="D3130">
            <v>2.8</v>
          </cell>
          <cell r="E3130">
            <v>44</v>
          </cell>
          <cell r="F3130">
            <v>37</v>
          </cell>
          <cell r="G3130">
            <v>24</v>
          </cell>
          <cell r="H3130" t="str">
            <v>Trak Racer</v>
          </cell>
          <cell r="I3130" t="str">
            <v>Electronics - 3P</v>
          </cell>
          <cell r="J3130" t="str">
            <v>Electronics</v>
          </cell>
          <cell r="K3130" t="str">
            <v>NA</v>
          </cell>
          <cell r="L3130" t="str">
            <v>/</v>
          </cell>
          <cell r="M3130" t="str">
            <v>new</v>
          </cell>
          <cell r="N3130" t="str">
            <v>LIVE</v>
          </cell>
          <cell r="O3130" t="b">
            <v>0</v>
          </cell>
          <cell r="P3130" t="str">
            <v>DELE CO.,LTD</v>
          </cell>
          <cell r="Q3130">
            <v>0</v>
          </cell>
        </row>
        <row r="3131">
          <cell r="B3131" t="str">
            <v>P-L200</v>
          </cell>
          <cell r="C3131" t="str">
            <v>Simagic Long Throttle Plate</v>
          </cell>
          <cell r="D3131">
            <v>0.45</v>
          </cell>
          <cell r="E3131">
            <v>10</v>
          </cell>
          <cell r="F3131">
            <v>7.3</v>
          </cell>
          <cell r="G3131">
            <v>7.3</v>
          </cell>
          <cell r="H3131" t="str">
            <v>Trak Racer</v>
          </cell>
          <cell r="I3131" t="str">
            <v>Electronics - 3P</v>
          </cell>
          <cell r="J3131" t="str">
            <v>Electronics</v>
          </cell>
          <cell r="K3131" t="str">
            <v>NA</v>
          </cell>
          <cell r="L3131" t="str">
            <v>/</v>
          </cell>
          <cell r="M3131" t="str">
            <v>new</v>
          </cell>
          <cell r="N3131" t="str">
            <v>LIVE</v>
          </cell>
          <cell r="O3131" t="b">
            <v>0</v>
          </cell>
          <cell r="P3131" t="str">
            <v>DELE CO.,LTD</v>
          </cell>
          <cell r="Q3131">
            <v>0</v>
          </cell>
        </row>
        <row r="3132">
          <cell r="B3132" t="str">
            <v>TR80-NEWSM</v>
          </cell>
          <cell r="C3132" t="str">
            <v>Simagic M10 Mounts - Requires TR80-NWMA</v>
          </cell>
          <cell r="D3132">
            <v>1.2</v>
          </cell>
          <cell r="E3132">
            <v>3.5</v>
          </cell>
          <cell r="F3132">
            <v>11.5</v>
          </cell>
          <cell r="G3132">
            <v>11.5</v>
          </cell>
          <cell r="H3132" t="str">
            <v>Trak Racer</v>
          </cell>
          <cell r="I3132" t="str">
            <v/>
          </cell>
          <cell r="J3132" t="str">
            <v>Accessories</v>
          </cell>
          <cell r="K3132" t="str">
            <v>Live</v>
          </cell>
          <cell r="L3132" t="str">
            <v>TR80-NWMSM</v>
          </cell>
          <cell r="M3132" t="str">
            <v>new</v>
          </cell>
          <cell r="N3132" t="str">
            <v>LIVE</v>
          </cell>
          <cell r="O3132" t="b">
            <v>0</v>
          </cell>
          <cell r="P3132" t="str">
            <v>Xiamen Trak Racer Industry and Trade Co., Ltd</v>
          </cell>
          <cell r="Q3132">
            <v>13.25</v>
          </cell>
        </row>
        <row r="3133">
          <cell r="B3133" t="str">
            <v>Q1S-P</v>
          </cell>
          <cell r="C3133" t="str">
            <v>Simagic Sequential Shifter Screenless | Long Handle</v>
          </cell>
          <cell r="D3133">
            <v>2.5</v>
          </cell>
          <cell r="E3133">
            <v>30</v>
          </cell>
          <cell r="F3133">
            <v>27</v>
          </cell>
          <cell r="G3133">
            <v>12</v>
          </cell>
          <cell r="H3133" t="str">
            <v>Trak Racer</v>
          </cell>
          <cell r="I3133" t="str">
            <v>Electronics - 3P</v>
          </cell>
          <cell r="J3133" t="str">
            <v>Electronics</v>
          </cell>
          <cell r="K3133" t="str">
            <v>NA</v>
          </cell>
          <cell r="L3133" t="str">
            <v>/</v>
          </cell>
          <cell r="M3133" t="str">
            <v>new</v>
          </cell>
          <cell r="N3133" t="str">
            <v>LIVE</v>
          </cell>
          <cell r="O3133" t="b">
            <v>0</v>
          </cell>
          <cell r="P3133" t="str">
            <v>DELE CO.,LTD</v>
          </cell>
          <cell r="Q3133">
            <v>0</v>
          </cell>
        </row>
        <row r="3134">
          <cell r="B3134" t="str">
            <v>Q1-P</v>
          </cell>
          <cell r="C3134" t="str">
            <v>Simagic Sequential Shifter | Long Handle</v>
          </cell>
          <cell r="D3134">
            <v>2.5</v>
          </cell>
          <cell r="E3134">
            <v>30</v>
          </cell>
          <cell r="F3134">
            <v>27</v>
          </cell>
          <cell r="G3134">
            <v>12</v>
          </cell>
          <cell r="H3134" t="str">
            <v>Trak Racer</v>
          </cell>
          <cell r="I3134" t="str">
            <v>Electronics - 3P</v>
          </cell>
          <cell r="J3134" t="str">
            <v>Electronics</v>
          </cell>
          <cell r="K3134" t="str">
            <v>NA</v>
          </cell>
          <cell r="L3134" t="str">
            <v>/</v>
          </cell>
          <cell r="M3134" t="str">
            <v>new</v>
          </cell>
          <cell r="N3134" t="str">
            <v>LIVE</v>
          </cell>
          <cell r="O3134" t="b">
            <v>0</v>
          </cell>
          <cell r="P3134" t="str">
            <v>DELE CO.,LTD</v>
          </cell>
          <cell r="Q3134">
            <v>0</v>
          </cell>
        </row>
        <row r="3135">
          <cell r="B3135" t="str">
            <v>STD20-WDSQ</v>
          </cell>
          <cell r="C3135" t="str">
            <v>Simcore GT Steering Wheel with WIRED Button Box and Large GT Paddles</v>
          </cell>
          <cell r="D3135">
            <v>10</v>
          </cell>
          <cell r="E3135">
            <v>13.5</v>
          </cell>
          <cell r="F3135">
            <v>13.5</v>
          </cell>
          <cell r="G3135">
            <v>17.5</v>
          </cell>
          <cell r="H3135" t="str">
            <v>Trak Racer</v>
          </cell>
          <cell r="I3135" t="str">
            <v>Default</v>
          </cell>
          <cell r="J3135" t="str">
            <v>Accessories</v>
          </cell>
          <cell r="K3135" t="str">
            <v>NA</v>
          </cell>
          <cell r="L3135" t="str">
            <v>/</v>
          </cell>
          <cell r="M3135" t="str">
            <v>new</v>
          </cell>
          <cell r="N3135" t="str">
            <v>LIVE</v>
          </cell>
          <cell r="O3135" t="b">
            <v>0</v>
          </cell>
          <cell r="P3135" t="str">
            <v>SimCore</v>
          </cell>
          <cell r="Q3135">
            <v>0</v>
          </cell>
        </row>
        <row r="3136">
          <cell r="B3136" t="str">
            <v>STD20-WD</v>
          </cell>
          <cell r="C3136" t="str">
            <v>Simcore STD20-WD Wired sim racing steering wheel Button Box</v>
          </cell>
          <cell r="D3136">
            <v>1</v>
          </cell>
          <cell r="E3136">
            <v>11</v>
          </cell>
          <cell r="F3136">
            <v>26</v>
          </cell>
          <cell r="G3136">
            <v>17</v>
          </cell>
          <cell r="H3136" t="str">
            <v>Trak Racer</v>
          </cell>
          <cell r="I3136" t="str">
            <v>Electronics</v>
          </cell>
          <cell r="J3136" t="str">
            <v>Accessories</v>
          </cell>
          <cell r="K3136" t="str">
            <v>NA</v>
          </cell>
          <cell r="L3136" t="str">
            <v>/</v>
          </cell>
          <cell r="M3136" t="str">
            <v>new</v>
          </cell>
          <cell r="N3136" t="str">
            <v>LIVE</v>
          </cell>
          <cell r="O3136" t="b">
            <v>0</v>
          </cell>
          <cell r="P3136" t="str">
            <v>SimCore</v>
          </cell>
          <cell r="Q3136">
            <v>0</v>
          </cell>
        </row>
        <row r="3137">
          <cell r="B3137" t="str">
            <v>STD24-WS</v>
          </cell>
          <cell r="C3137" t="str">
            <v>Simcore STD24-WS Simucube compatible wireless sim racing steering wheel Button Box</v>
          </cell>
          <cell r="D3137">
            <v>1</v>
          </cell>
          <cell r="E3137">
            <v>11</v>
          </cell>
          <cell r="F3137">
            <v>26</v>
          </cell>
          <cell r="G3137">
            <v>17</v>
          </cell>
          <cell r="H3137" t="str">
            <v>Trak Racer</v>
          </cell>
          <cell r="I3137" t="str">
            <v>Electronics</v>
          </cell>
          <cell r="J3137" t="str">
            <v>Accessories</v>
          </cell>
          <cell r="K3137" t="str">
            <v>NA</v>
          </cell>
          <cell r="L3137" t="str">
            <v>/</v>
          </cell>
          <cell r="M3137" t="str">
            <v>new</v>
          </cell>
          <cell r="N3137" t="str">
            <v>LIVE</v>
          </cell>
          <cell r="O3137" t="b">
            <v>0</v>
          </cell>
          <cell r="P3137" t="str">
            <v>SimCore</v>
          </cell>
          <cell r="Q3137">
            <v>0</v>
          </cell>
        </row>
        <row r="3138">
          <cell r="B3138" t="str">
            <v>STD24-WSSQ</v>
          </cell>
          <cell r="C3138" t="str">
            <v>Simcore Wireless Wheel - Simucube compatible wireless sim racing steering wheel</v>
          </cell>
          <cell r="D3138">
            <v>2</v>
          </cell>
          <cell r="E3138">
            <v>44</v>
          </cell>
          <cell r="F3138">
            <v>30</v>
          </cell>
          <cell r="G3138">
            <v>15</v>
          </cell>
          <cell r="H3138" t="str">
            <v>Trak Racer</v>
          </cell>
          <cell r="I3138" t="str">
            <v>Electronics</v>
          </cell>
          <cell r="J3138" t="str">
            <v>Addons</v>
          </cell>
          <cell r="K3138" t="str">
            <v>NA</v>
          </cell>
          <cell r="L3138" t="str">
            <v>/</v>
          </cell>
          <cell r="M3138" t="str">
            <v>new</v>
          </cell>
          <cell r="N3138" t="str">
            <v>LIVE</v>
          </cell>
          <cell r="O3138" t="b">
            <v>0</v>
          </cell>
          <cell r="P3138" t="str">
            <v>SimCore</v>
          </cell>
          <cell r="Q3138">
            <v>0</v>
          </cell>
        </row>
        <row r="3139">
          <cell r="B3139" t="str">
            <v>SC2PRO</v>
          </cell>
          <cell r="C3139" t="str">
            <v>Simucube 2 Pro</v>
          </cell>
          <cell r="D3139">
            <v>15</v>
          </cell>
          <cell r="E3139">
            <v>24</v>
          </cell>
          <cell r="F3139">
            <v>37</v>
          </cell>
          <cell r="G3139">
            <v>44</v>
          </cell>
          <cell r="H3139" t="str">
            <v>Trak Racer</v>
          </cell>
          <cell r="I3139" t="str">
            <v>Electronics - 3P</v>
          </cell>
          <cell r="J3139" t="str">
            <v>Electronics</v>
          </cell>
          <cell r="K3139" t="str">
            <v>Live</v>
          </cell>
          <cell r="L3139" t="str">
            <v>/</v>
          </cell>
          <cell r="M3139" t="str">
            <v>new</v>
          </cell>
          <cell r="N3139" t="str">
            <v>LIVE</v>
          </cell>
          <cell r="O3139" t="b">
            <v>0</v>
          </cell>
          <cell r="P3139" t="str">
            <v>Granite Devices Oy</v>
          </cell>
          <cell r="Q3139">
            <v>1441.1130000000001</v>
          </cell>
        </row>
        <row r="3140">
          <cell r="B3140" t="str">
            <v>SC2PRO-1</v>
          </cell>
          <cell r="C3140" t="str">
            <v>Simucube 2 Pro</v>
          </cell>
          <cell r="D3140">
            <v>15</v>
          </cell>
          <cell r="E3140">
            <v>24</v>
          </cell>
          <cell r="F3140">
            <v>37</v>
          </cell>
          <cell r="G3140">
            <v>44</v>
          </cell>
          <cell r="H3140" t="str">
            <v>Trak Racer</v>
          </cell>
          <cell r="I3140" t="str">
            <v>Addons</v>
          </cell>
          <cell r="J3140" t="str">
            <v>Simulators - Component</v>
          </cell>
          <cell r="K3140" t="str">
            <v>Live</v>
          </cell>
          <cell r="L3140" t="str">
            <v>/</v>
          </cell>
          <cell r="M3140" t="str">
            <v>new</v>
          </cell>
          <cell r="N3140" t="str">
            <v>ARCHIVED</v>
          </cell>
          <cell r="O3140" t="b">
            <v>0</v>
          </cell>
          <cell r="P3140" t="str">
            <v>Granite Devices Oy</v>
          </cell>
          <cell r="Q3140">
            <v>0</v>
          </cell>
        </row>
        <row r="3141">
          <cell r="B3141" t="str">
            <v>SC2PRO-G</v>
          </cell>
          <cell r="C3141" t="str">
            <v>Simucube 2 Pro</v>
          </cell>
          <cell r="D3141">
            <v>15</v>
          </cell>
          <cell r="E3141">
            <v>24</v>
          </cell>
          <cell r="F3141">
            <v>37</v>
          </cell>
          <cell r="G3141">
            <v>44</v>
          </cell>
          <cell r="H3141" t="str">
            <v>Trak Racer</v>
          </cell>
          <cell r="I3141" t="str">
            <v>Addons</v>
          </cell>
          <cell r="J3141" t="str">
            <v>Simulators - Component</v>
          </cell>
          <cell r="K3141" t="str">
            <v>Live</v>
          </cell>
          <cell r="L3141" t="str">
            <v>/</v>
          </cell>
          <cell r="M3141" t="str">
            <v>new</v>
          </cell>
          <cell r="N3141" t="str">
            <v>ARCHIVED</v>
          </cell>
          <cell r="O3141" t="b">
            <v>0</v>
          </cell>
          <cell r="P3141" t="str">
            <v>Granite Devices Oy</v>
          </cell>
          <cell r="Q3141">
            <v>0</v>
          </cell>
        </row>
        <row r="3142">
          <cell r="B3142" t="str">
            <v>TR80-NLB</v>
          </cell>
          <cell r="C3142" t="str">
            <v>Simucube 2 Pro Direct Drive Wheel Base</v>
          </cell>
          <cell r="D3142">
            <v>0</v>
          </cell>
          <cell r="E3142">
            <v>0</v>
          </cell>
          <cell r="F3142">
            <v>0</v>
          </cell>
          <cell r="G3142">
            <v>0</v>
          </cell>
          <cell r="H3142" t="str">
            <v>Trak Racer</v>
          </cell>
          <cell r="I3142" t="str">
            <v>Addons</v>
          </cell>
          <cell r="J3142" t="str">
            <v>Addons</v>
          </cell>
          <cell r="K3142" t="str">
            <v>NA</v>
          </cell>
          <cell r="L3142" t="str">
            <v>/</v>
          </cell>
          <cell r="M3142" t="str">
            <v>new</v>
          </cell>
          <cell r="N3142" t="str">
            <v>ARCHIVED</v>
          </cell>
          <cell r="O3142" t="b">
            <v>0</v>
          </cell>
          <cell r="P3142" t="str">
            <v>Granite Devices Oy</v>
          </cell>
          <cell r="Q3142">
            <v>0</v>
          </cell>
        </row>
        <row r="3143">
          <cell r="B3143" t="str">
            <v>SC2PRO-UK</v>
          </cell>
          <cell r="C3143" t="str">
            <v>Simucube 2 Pro GB Plug</v>
          </cell>
          <cell r="D3143">
            <v>0</v>
          </cell>
          <cell r="E3143">
            <v>0</v>
          </cell>
          <cell r="F3143">
            <v>0</v>
          </cell>
          <cell r="G3143">
            <v>0</v>
          </cell>
          <cell r="H3143" t="str">
            <v>Trak Racer</v>
          </cell>
          <cell r="I3143" t="str">
            <v>Addons</v>
          </cell>
          <cell r="J3143" t="str">
            <v>Accessories</v>
          </cell>
          <cell r="K3143" t="str">
            <v>NA</v>
          </cell>
          <cell r="L3143" t="str">
            <v>/</v>
          </cell>
          <cell r="M3143" t="str">
            <v>new</v>
          </cell>
          <cell r="N3143" t="str">
            <v>ARCHIVED</v>
          </cell>
          <cell r="O3143" t="b">
            <v>1</v>
          </cell>
          <cell r="P3143" t="str">
            <v>NA</v>
          </cell>
          <cell r="Q3143">
            <v>0</v>
          </cell>
        </row>
        <row r="3144">
          <cell r="B3144" t="str">
            <v>BU-SC2P-CC4</v>
          </cell>
          <cell r="C3144" t="str">
            <v>Simucube 2 Pro R2 Wheelbase and Cube Controls CSX-3  Formula Steering Wheel for PC</v>
          </cell>
          <cell r="D3144">
            <v>0</v>
          </cell>
          <cell r="E3144">
            <v>0</v>
          </cell>
          <cell r="F3144">
            <v>0</v>
          </cell>
          <cell r="G3144">
            <v>0</v>
          </cell>
          <cell r="H3144" t="str">
            <v>Trak Racer</v>
          </cell>
          <cell r="I3144" t="str">
            <v>Default</v>
          </cell>
          <cell r="J3144" t="str">
            <v>Simulators - Component</v>
          </cell>
          <cell r="K3144" t="str">
            <v>NA</v>
          </cell>
          <cell r="L3144" t="str">
            <v>/</v>
          </cell>
          <cell r="M3144" t="str">
            <v>new</v>
          </cell>
          <cell r="N3144" t="str">
            <v>LIVE</v>
          </cell>
          <cell r="O3144" t="b">
            <v>1</v>
          </cell>
          <cell r="P3144" t="str">
            <v>NA</v>
          </cell>
          <cell r="Q3144">
            <v>0</v>
          </cell>
        </row>
        <row r="3145">
          <cell r="B3145" t="str">
            <v>BU-SC2P-CC2</v>
          </cell>
          <cell r="C3145" t="str">
            <v>Simucube 2 Pro R2 Wheelbase and Cube Controls FCORE Formula Steering Wheel for PC</v>
          </cell>
          <cell r="D3145">
            <v>0</v>
          </cell>
          <cell r="E3145">
            <v>0</v>
          </cell>
          <cell r="F3145">
            <v>0</v>
          </cell>
          <cell r="G3145">
            <v>0</v>
          </cell>
          <cell r="H3145" t="str">
            <v>Trak Racer</v>
          </cell>
          <cell r="I3145" t="str">
            <v>Default</v>
          </cell>
          <cell r="J3145" t="str">
            <v>Simulators - Component</v>
          </cell>
          <cell r="K3145" t="str">
            <v>NA</v>
          </cell>
          <cell r="L3145" t="str">
            <v>/</v>
          </cell>
          <cell r="M3145" t="str">
            <v>new</v>
          </cell>
          <cell r="N3145" t="str">
            <v>LIVE</v>
          </cell>
          <cell r="O3145" t="b">
            <v>1</v>
          </cell>
          <cell r="P3145" t="str">
            <v>NA</v>
          </cell>
          <cell r="Q3145">
            <v>0</v>
          </cell>
        </row>
        <row r="3146">
          <cell r="B3146" t="str">
            <v>BU-SC2P-CC3</v>
          </cell>
          <cell r="C3146" t="str">
            <v>Simucube 2 Pro R2 Wheelbase and Cube Controls FPRO Formula Steering Wheel for PC</v>
          </cell>
          <cell r="D3146">
            <v>0</v>
          </cell>
          <cell r="E3146">
            <v>0</v>
          </cell>
          <cell r="F3146">
            <v>0</v>
          </cell>
          <cell r="G3146">
            <v>0</v>
          </cell>
          <cell r="H3146" t="str">
            <v>Trak Racer</v>
          </cell>
          <cell r="I3146" t="str">
            <v>Default</v>
          </cell>
          <cell r="J3146" t="str">
            <v>Simulators - Component</v>
          </cell>
          <cell r="K3146" t="str">
            <v>NA</v>
          </cell>
          <cell r="L3146" t="str">
            <v>/</v>
          </cell>
          <cell r="M3146" t="str">
            <v>new</v>
          </cell>
          <cell r="N3146" t="str">
            <v>LIVE</v>
          </cell>
          <cell r="O3146" t="b">
            <v>1</v>
          </cell>
          <cell r="P3146" t="str">
            <v>NA</v>
          </cell>
          <cell r="Q3146">
            <v>0</v>
          </cell>
        </row>
        <row r="3147">
          <cell r="B3147" t="str">
            <v>BU-SC2P-CC1</v>
          </cell>
          <cell r="C3147" t="str">
            <v>Simucube 2 Pro R2 Wheelbase and Cube Controls GT Sport Steering Wheel for PC</v>
          </cell>
          <cell r="D3147">
            <v>0</v>
          </cell>
          <cell r="E3147">
            <v>0</v>
          </cell>
          <cell r="F3147">
            <v>0</v>
          </cell>
          <cell r="G3147">
            <v>0</v>
          </cell>
          <cell r="H3147" t="str">
            <v>Trak Racer</v>
          </cell>
          <cell r="I3147" t="str">
            <v>Default</v>
          </cell>
          <cell r="J3147" t="str">
            <v>Simulators - Component</v>
          </cell>
          <cell r="K3147" t="str">
            <v>NA</v>
          </cell>
          <cell r="L3147" t="str">
            <v>/</v>
          </cell>
          <cell r="M3147" t="str">
            <v>new</v>
          </cell>
          <cell r="N3147" t="str">
            <v>LIVE</v>
          </cell>
          <cell r="O3147" t="b">
            <v>1</v>
          </cell>
          <cell r="P3147" t="str">
            <v>NA</v>
          </cell>
          <cell r="Q3147">
            <v>0</v>
          </cell>
        </row>
        <row r="3148">
          <cell r="B3148" t="str">
            <v>BU-SC2P-ESPO1</v>
          </cell>
          <cell r="C3148" t="str">
            <v>Simucube 2 Pro R2 Wheelbase and EsportSim Formula Steering Wheel Series 3 for PC</v>
          </cell>
          <cell r="D3148">
            <v>0</v>
          </cell>
          <cell r="E3148">
            <v>0</v>
          </cell>
          <cell r="F3148">
            <v>0</v>
          </cell>
          <cell r="G3148">
            <v>0</v>
          </cell>
          <cell r="H3148" t="str">
            <v>Trak Racer</v>
          </cell>
          <cell r="I3148" t="str">
            <v>Default</v>
          </cell>
          <cell r="J3148" t="str">
            <v>Electronics</v>
          </cell>
          <cell r="K3148" t="str">
            <v>NA</v>
          </cell>
          <cell r="L3148" t="str">
            <v>/</v>
          </cell>
          <cell r="M3148" t="str">
            <v>new</v>
          </cell>
          <cell r="N3148" t="str">
            <v>LIVE</v>
          </cell>
          <cell r="O3148" t="b">
            <v>1</v>
          </cell>
          <cell r="P3148" t="str">
            <v>NA</v>
          </cell>
          <cell r="Q3148">
            <v>0</v>
          </cell>
        </row>
        <row r="3149">
          <cell r="B3149" t="str">
            <v>BU-SC2P-ESPO2</v>
          </cell>
          <cell r="C3149" t="str">
            <v>Simucube 2 Pro R2 Wheelbase and Esportsim Formula Steering Wheel Series 3 for XBOX</v>
          </cell>
          <cell r="D3149">
            <v>0</v>
          </cell>
          <cell r="E3149">
            <v>0</v>
          </cell>
          <cell r="F3149">
            <v>0</v>
          </cell>
          <cell r="G3149">
            <v>0</v>
          </cell>
          <cell r="H3149" t="str">
            <v>Trak Racer</v>
          </cell>
          <cell r="I3149" t="str">
            <v>Default</v>
          </cell>
          <cell r="J3149" t="str">
            <v>Electronics</v>
          </cell>
          <cell r="K3149" t="str">
            <v>NA</v>
          </cell>
          <cell r="L3149" t="str">
            <v>/</v>
          </cell>
          <cell r="M3149" t="str">
            <v>new</v>
          </cell>
          <cell r="N3149" t="str">
            <v>LIVE</v>
          </cell>
          <cell r="O3149" t="b">
            <v>1</v>
          </cell>
          <cell r="P3149" t="str">
            <v>NA</v>
          </cell>
          <cell r="Q3149">
            <v>0</v>
          </cell>
        </row>
        <row r="3150">
          <cell r="B3150" t="str">
            <v>BU-SC2P-GSI1</v>
          </cell>
          <cell r="C3150" t="str">
            <v>Simucube 2 Pro R2 Wheelbase and GOMEZ GSI GXL Pro Prime Steering Wheel (without Clutch) for PC</v>
          </cell>
          <cell r="D3150">
            <v>0</v>
          </cell>
          <cell r="E3150">
            <v>0</v>
          </cell>
          <cell r="F3150">
            <v>0</v>
          </cell>
          <cell r="G3150">
            <v>0</v>
          </cell>
          <cell r="H3150" t="str">
            <v>Trak Racer</v>
          </cell>
          <cell r="I3150" t="str">
            <v>Default</v>
          </cell>
          <cell r="J3150" t="str">
            <v>Electronics</v>
          </cell>
          <cell r="K3150" t="str">
            <v>NA</v>
          </cell>
          <cell r="L3150" t="str">
            <v>/</v>
          </cell>
          <cell r="M3150" t="str">
            <v>new</v>
          </cell>
          <cell r="N3150" t="str">
            <v>LIVE</v>
          </cell>
          <cell r="O3150" t="b">
            <v>1</v>
          </cell>
          <cell r="P3150" t="str">
            <v>NA</v>
          </cell>
          <cell r="Q3150">
            <v>0</v>
          </cell>
        </row>
        <row r="3151">
          <cell r="B3151" t="str">
            <v>SC2P-GSI2</v>
          </cell>
          <cell r="C3151" t="str">
            <v>Simucube 2 Pro R2 Wheelbase and Gomez Sim Industries Pro Elite Steering Wheel (Dual clutch) for PC</v>
          </cell>
          <cell r="D3151">
            <v>0</v>
          </cell>
          <cell r="E3151">
            <v>0</v>
          </cell>
          <cell r="F3151">
            <v>0</v>
          </cell>
          <cell r="G3151">
            <v>0</v>
          </cell>
          <cell r="H3151" t="str">
            <v>Trak Racer</v>
          </cell>
          <cell r="I3151" t="str">
            <v>Default</v>
          </cell>
          <cell r="J3151" t="str">
            <v>Electronics</v>
          </cell>
          <cell r="K3151" t="str">
            <v>NA</v>
          </cell>
          <cell r="L3151" t="str">
            <v>/</v>
          </cell>
          <cell r="M3151" t="str">
            <v>new</v>
          </cell>
          <cell r="N3151" t="str">
            <v>LIVE</v>
          </cell>
          <cell r="O3151" t="b">
            <v>1</v>
          </cell>
          <cell r="P3151" t="str">
            <v>NA</v>
          </cell>
          <cell r="Q3151">
            <v>0</v>
          </cell>
        </row>
        <row r="3152">
          <cell r="B3152" t="str">
            <v>SC2P-P1S</v>
          </cell>
          <cell r="C3152" t="str">
            <v>Simucube 2 Pro R2 Wheelbase and P1-Eau Rouge PLUS Steering Wheel (Dual clutch) for PC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  <cell r="H3152" t="str">
            <v>Trak Racer</v>
          </cell>
          <cell r="I3152" t="str">
            <v>Default</v>
          </cell>
          <cell r="J3152" t="str">
            <v>Electronics</v>
          </cell>
          <cell r="K3152" t="str">
            <v>NA</v>
          </cell>
          <cell r="L3152" t="str">
            <v>/</v>
          </cell>
          <cell r="M3152" t="str">
            <v>new</v>
          </cell>
          <cell r="N3152" t="str">
            <v>LIVE</v>
          </cell>
          <cell r="O3152" t="b">
            <v>1</v>
          </cell>
          <cell r="P3152" t="str">
            <v>NA</v>
          </cell>
          <cell r="Q3152">
            <v>0</v>
          </cell>
        </row>
        <row r="3153">
          <cell r="B3153" t="str">
            <v>BU-SC2P-RX3</v>
          </cell>
          <cell r="C3153" t="str">
            <v>Simucube 2 Pro R2 Wheelbase and Rexing Carbon Fiber Formula Mayaris 2 Steering Wheel for PC</v>
          </cell>
          <cell r="D3153">
            <v>0</v>
          </cell>
          <cell r="E3153">
            <v>0</v>
          </cell>
          <cell r="F3153">
            <v>0</v>
          </cell>
          <cell r="G3153">
            <v>0</v>
          </cell>
          <cell r="H3153" t="str">
            <v>Trak Racer</v>
          </cell>
          <cell r="I3153" t="str">
            <v>Default</v>
          </cell>
          <cell r="J3153" t="str">
            <v>Simulators - Component</v>
          </cell>
          <cell r="K3153" t="str">
            <v>NA</v>
          </cell>
          <cell r="L3153" t="str">
            <v>/</v>
          </cell>
          <cell r="M3153" t="str">
            <v>new</v>
          </cell>
          <cell r="N3153" t="str">
            <v>LIVE</v>
          </cell>
          <cell r="O3153" t="b">
            <v>1</v>
          </cell>
          <cell r="P3153" t="str">
            <v>NA</v>
          </cell>
          <cell r="Q3153">
            <v>0</v>
          </cell>
        </row>
        <row r="3154">
          <cell r="B3154" t="str">
            <v>BU-SC2P-RX2</v>
          </cell>
          <cell r="C3154" t="str">
            <v>Simucube 2 Pro R2 Wheelbase and Rexing Carbon Fiber Formula Mayaris Steering Wheel for PC</v>
          </cell>
          <cell r="D3154">
            <v>0</v>
          </cell>
          <cell r="E3154">
            <v>0</v>
          </cell>
          <cell r="F3154">
            <v>0</v>
          </cell>
          <cell r="G3154">
            <v>0</v>
          </cell>
          <cell r="H3154" t="str">
            <v>Trak Racer</v>
          </cell>
          <cell r="I3154" t="str">
            <v>Default</v>
          </cell>
          <cell r="J3154" t="str">
            <v>Simulators - Component</v>
          </cell>
          <cell r="K3154" t="str">
            <v>NA</v>
          </cell>
          <cell r="L3154" t="str">
            <v>/</v>
          </cell>
          <cell r="M3154" t="str">
            <v>new</v>
          </cell>
          <cell r="N3154" t="str">
            <v>LIVE</v>
          </cell>
          <cell r="O3154" t="b">
            <v>1</v>
          </cell>
          <cell r="P3154" t="str">
            <v>NA</v>
          </cell>
          <cell r="Q3154">
            <v>0</v>
          </cell>
        </row>
        <row r="3155">
          <cell r="B3155" t="str">
            <v>BU-SC2P-RX1</v>
          </cell>
          <cell r="C3155" t="str">
            <v>Simucube 2 Pro R2 Wheelbase and Rexing Carbon Fiber GT Steering Wheel for PC</v>
          </cell>
          <cell r="D3155">
            <v>0</v>
          </cell>
          <cell r="E3155">
            <v>0</v>
          </cell>
          <cell r="F3155">
            <v>0</v>
          </cell>
          <cell r="G3155">
            <v>0</v>
          </cell>
          <cell r="H3155" t="str">
            <v>Trak Racer</v>
          </cell>
          <cell r="I3155" t="str">
            <v>Default</v>
          </cell>
          <cell r="J3155" t="str">
            <v>Simulators - Component</v>
          </cell>
          <cell r="K3155" t="str">
            <v>NA</v>
          </cell>
          <cell r="L3155" t="str">
            <v>/</v>
          </cell>
          <cell r="M3155" t="str">
            <v>new</v>
          </cell>
          <cell r="N3155" t="str">
            <v>LIVE</v>
          </cell>
          <cell r="O3155" t="b">
            <v>1</v>
          </cell>
          <cell r="P3155" t="str">
            <v>NA</v>
          </cell>
          <cell r="Q3155">
            <v>0</v>
          </cell>
        </row>
        <row r="3156">
          <cell r="B3156" t="str">
            <v>SC2SPORT-1</v>
          </cell>
          <cell r="C3156" t="str">
            <v>Simucube 2 Sport</v>
          </cell>
          <cell r="D3156">
            <v>12.5</v>
          </cell>
          <cell r="E3156">
            <v>24</v>
          </cell>
          <cell r="F3156">
            <v>37</v>
          </cell>
          <cell r="G3156">
            <v>44</v>
          </cell>
          <cell r="H3156" t="str">
            <v>Trak Racer</v>
          </cell>
          <cell r="I3156" t="str">
            <v>Addons</v>
          </cell>
          <cell r="J3156" t="str">
            <v>Simulators - Component</v>
          </cell>
          <cell r="K3156" t="str">
            <v>Live</v>
          </cell>
          <cell r="L3156" t="str">
            <v>/</v>
          </cell>
          <cell r="M3156" t="str">
            <v>new</v>
          </cell>
          <cell r="N3156" t="str">
            <v>ARCHIVED</v>
          </cell>
          <cell r="O3156" t="b">
            <v>0</v>
          </cell>
          <cell r="P3156" t="str">
            <v>Granite Devices Oy</v>
          </cell>
          <cell r="Q3156">
            <v>0</v>
          </cell>
        </row>
        <row r="3157">
          <cell r="B3157" t="str">
            <v>SC2SPORT-B</v>
          </cell>
          <cell r="C3157" t="str">
            <v>Simucube 2 Sport</v>
          </cell>
          <cell r="D3157">
            <v>12.5</v>
          </cell>
          <cell r="E3157">
            <v>24</v>
          </cell>
          <cell r="F3157">
            <v>37</v>
          </cell>
          <cell r="G3157">
            <v>44</v>
          </cell>
          <cell r="H3157" t="str">
            <v>Trak Racer</v>
          </cell>
          <cell r="I3157" t="str">
            <v>Addons</v>
          </cell>
          <cell r="J3157" t="str">
            <v>Simulators - Component</v>
          </cell>
          <cell r="K3157" t="str">
            <v>Live</v>
          </cell>
          <cell r="L3157" t="str">
            <v>/</v>
          </cell>
          <cell r="M3157" t="str">
            <v>new</v>
          </cell>
          <cell r="N3157" t="str">
            <v>ARCHIVED</v>
          </cell>
          <cell r="O3157" t="b">
            <v>0</v>
          </cell>
          <cell r="P3157" t="str">
            <v>Granite Devices Oy</v>
          </cell>
          <cell r="Q3157">
            <v>0</v>
          </cell>
        </row>
        <row r="3158">
          <cell r="B3158" t="str">
            <v>SC2SPORT</v>
          </cell>
          <cell r="C3158" t="str">
            <v>Simucube 2 Sport </v>
          </cell>
          <cell r="D3158">
            <v>12.5</v>
          </cell>
          <cell r="E3158">
            <v>24</v>
          </cell>
          <cell r="F3158">
            <v>37</v>
          </cell>
          <cell r="G3158">
            <v>44</v>
          </cell>
          <cell r="H3158" t="str">
            <v>Trak Racer</v>
          </cell>
          <cell r="I3158" t="str">
            <v>Electronics - 3P</v>
          </cell>
          <cell r="J3158" t="str">
            <v>Electronics</v>
          </cell>
          <cell r="K3158" t="str">
            <v>Live</v>
          </cell>
          <cell r="L3158" t="str">
            <v>/</v>
          </cell>
          <cell r="M3158" t="str">
            <v>new</v>
          </cell>
          <cell r="N3158" t="str">
            <v>LIVE</v>
          </cell>
          <cell r="O3158" t="b">
            <v>0</v>
          </cell>
          <cell r="P3158" t="str">
            <v>Granite Devices Oy</v>
          </cell>
          <cell r="Q3158">
            <v>759.04970000000003</v>
          </cell>
        </row>
        <row r="3159">
          <cell r="B3159" t="str">
            <v>SC2ULT</v>
          </cell>
          <cell r="C3159" t="str">
            <v>Simucube 2 Ultimate </v>
          </cell>
          <cell r="D3159">
            <v>18</v>
          </cell>
          <cell r="E3159">
            <v>24</v>
          </cell>
          <cell r="F3159">
            <v>37</v>
          </cell>
          <cell r="G3159">
            <v>44</v>
          </cell>
          <cell r="H3159" t="str">
            <v>Trak Racer</v>
          </cell>
          <cell r="I3159" t="str">
            <v>Electronics - 3P</v>
          </cell>
          <cell r="J3159" t="str">
            <v>Electronics</v>
          </cell>
          <cell r="K3159" t="str">
            <v>NA</v>
          </cell>
          <cell r="L3159" t="str">
            <v>/</v>
          </cell>
          <cell r="M3159" t="str">
            <v>new</v>
          </cell>
          <cell r="N3159" t="str">
            <v>LIVE</v>
          </cell>
          <cell r="O3159" t="b">
            <v>0</v>
          </cell>
          <cell r="P3159" t="str">
            <v>Granite Devices Oy</v>
          </cell>
          <cell r="Q3159">
            <v>0</v>
          </cell>
        </row>
        <row r="3160">
          <cell r="B3160" t="str">
            <v>SCACPE-ADD-INT</v>
          </cell>
          <cell r="C3160" t="str">
            <v>Simucube ActivePedal (Add-on) International</v>
          </cell>
          <cell r="D3160">
            <v>7.8</v>
          </cell>
          <cell r="E3160">
            <v>16.5</v>
          </cell>
          <cell r="F3160">
            <v>30</v>
          </cell>
          <cell r="G3160">
            <v>49</v>
          </cell>
          <cell r="H3160" t="str">
            <v>Trak Racer</v>
          </cell>
          <cell r="I3160" t="str">
            <v>Default</v>
          </cell>
          <cell r="J3160" t="str">
            <v>Electronics</v>
          </cell>
          <cell r="K3160" t="str">
            <v>NA</v>
          </cell>
          <cell r="L3160" t="str">
            <v>/</v>
          </cell>
          <cell r="M3160" t="str">
            <v>new</v>
          </cell>
          <cell r="N3160" t="str">
            <v>LIVE</v>
          </cell>
          <cell r="O3160" t="b">
            <v>0</v>
          </cell>
          <cell r="P3160" t="str">
            <v>Granite Devices Oy</v>
          </cell>
          <cell r="Q3160">
            <v>532.24400000000003</v>
          </cell>
        </row>
        <row r="3161">
          <cell r="B3161" t="str">
            <v>SCACPE-SET-AU</v>
          </cell>
          <cell r="C3161" t="str">
            <v>Simucube ActivePedal-Primary set AU</v>
          </cell>
          <cell r="D3161">
            <v>9.1</v>
          </cell>
          <cell r="E3161">
            <v>16.5</v>
          </cell>
          <cell r="F3161">
            <v>30</v>
          </cell>
          <cell r="G3161">
            <v>49</v>
          </cell>
          <cell r="H3161" t="str">
            <v>Trak Racer</v>
          </cell>
          <cell r="I3161" t="str">
            <v>Default</v>
          </cell>
          <cell r="J3161" t="str">
            <v>Electronics</v>
          </cell>
          <cell r="K3161" t="str">
            <v>NA</v>
          </cell>
          <cell r="L3161" t="str">
            <v>/</v>
          </cell>
          <cell r="M3161" t="str">
            <v>new</v>
          </cell>
          <cell r="N3161" t="str">
            <v>LIVE</v>
          </cell>
          <cell r="O3161" t="b">
            <v>0</v>
          </cell>
          <cell r="P3161" t="str">
            <v>Granite Devices Oy</v>
          </cell>
          <cell r="Q3161">
            <v>0</v>
          </cell>
        </row>
        <row r="3162">
          <cell r="B3162" t="str">
            <v>SCACPE-SET-EU</v>
          </cell>
          <cell r="C3162" t="str">
            <v>Simucube ActivePedal-Primary set EU</v>
          </cell>
          <cell r="D3162">
            <v>9.1</v>
          </cell>
          <cell r="E3162">
            <v>16.5</v>
          </cell>
          <cell r="F3162">
            <v>30</v>
          </cell>
          <cell r="G3162">
            <v>49</v>
          </cell>
          <cell r="H3162" t="str">
            <v>Trak Racer</v>
          </cell>
          <cell r="I3162" t="str">
            <v>Default</v>
          </cell>
          <cell r="J3162" t="str">
            <v>Electronics</v>
          </cell>
          <cell r="K3162" t="str">
            <v>NA</v>
          </cell>
          <cell r="L3162" t="str">
            <v>/</v>
          </cell>
          <cell r="M3162" t="str">
            <v>new</v>
          </cell>
          <cell r="N3162" t="str">
            <v>LIVE</v>
          </cell>
          <cell r="O3162" t="b">
            <v>0</v>
          </cell>
          <cell r="P3162" t="str">
            <v>Granite Devices Oy</v>
          </cell>
          <cell r="Q3162">
            <v>0</v>
          </cell>
        </row>
        <row r="3163">
          <cell r="B3163" t="str">
            <v>SCACPE-SET-UK</v>
          </cell>
          <cell r="C3163" t="str">
            <v>Simucube ActivePedal-Primary set UK</v>
          </cell>
          <cell r="D3163">
            <v>9.1</v>
          </cell>
          <cell r="E3163">
            <v>16.7</v>
          </cell>
          <cell r="F3163">
            <v>49</v>
          </cell>
          <cell r="G3163">
            <v>30.3</v>
          </cell>
          <cell r="H3163" t="str">
            <v>Trak Racer</v>
          </cell>
          <cell r="I3163" t="str">
            <v>Default</v>
          </cell>
          <cell r="J3163" t="str">
            <v>Electronics</v>
          </cell>
          <cell r="K3163" t="str">
            <v>NA</v>
          </cell>
          <cell r="L3163" t="str">
            <v>/</v>
          </cell>
          <cell r="M3163" t="str">
            <v>new</v>
          </cell>
          <cell r="N3163" t="str">
            <v>LIVE</v>
          </cell>
          <cell r="O3163" t="b">
            <v>0</v>
          </cell>
          <cell r="P3163" t="str">
            <v>Granite Devices Oy</v>
          </cell>
          <cell r="Q3163">
            <v>0</v>
          </cell>
        </row>
        <row r="3164">
          <cell r="B3164" t="str">
            <v>SCACPE-SET-US</v>
          </cell>
          <cell r="C3164" t="str">
            <v>Simucube ActivePedal-Primary set US</v>
          </cell>
          <cell r="D3164">
            <v>9.1</v>
          </cell>
          <cell r="E3164">
            <v>16.5</v>
          </cell>
          <cell r="F3164">
            <v>30</v>
          </cell>
          <cell r="G3164">
            <v>49</v>
          </cell>
          <cell r="H3164" t="str">
            <v>Trak Racer</v>
          </cell>
          <cell r="I3164" t="str">
            <v>Default</v>
          </cell>
          <cell r="J3164" t="str">
            <v>Electronics</v>
          </cell>
          <cell r="K3164" t="str">
            <v>NA</v>
          </cell>
          <cell r="L3164" t="str">
            <v>/</v>
          </cell>
          <cell r="M3164" t="str">
            <v>new</v>
          </cell>
          <cell r="N3164" t="str">
            <v>LIVE</v>
          </cell>
          <cell r="O3164" t="b">
            <v>0</v>
          </cell>
          <cell r="P3164" t="str">
            <v>Granite Devices Oy</v>
          </cell>
          <cell r="Q3164">
            <v>1455.4356</v>
          </cell>
        </row>
        <row r="3165">
          <cell r="B3165" t="str">
            <v>SC1BGM111</v>
          </cell>
          <cell r="C3165" t="str">
            <v>SIMUCUBE BLE adapter</v>
          </cell>
          <cell r="D3165">
            <v>0.01</v>
          </cell>
          <cell r="E3165">
            <v>0</v>
          </cell>
          <cell r="F3165">
            <v>0</v>
          </cell>
          <cell r="G3165">
            <v>0</v>
          </cell>
          <cell r="H3165" t="str">
            <v>Trak Racer</v>
          </cell>
          <cell r="I3165" t="str">
            <v>Addons</v>
          </cell>
          <cell r="J3165" t="str">
            <v>Addons</v>
          </cell>
          <cell r="K3165" t="str">
            <v>NA</v>
          </cell>
          <cell r="L3165" t="str">
            <v>/</v>
          </cell>
          <cell r="M3165" t="str">
            <v>new</v>
          </cell>
          <cell r="N3165" t="str">
            <v>ARCHIVED</v>
          </cell>
          <cell r="O3165" t="b">
            <v>0</v>
          </cell>
          <cell r="P3165" t="str">
            <v>Granite Devices Oy</v>
          </cell>
          <cell r="Q3165">
            <v>0</v>
          </cell>
        </row>
        <row r="3166">
          <cell r="B3166" t="str">
            <v>SCBPCT</v>
          </cell>
          <cell r="C3166" t="str">
            <v>Simucube button plate configuration tool</v>
          </cell>
          <cell r="D3166">
            <v>12.4</v>
          </cell>
          <cell r="E3166">
            <v>11</v>
          </cell>
          <cell r="F3166">
            <v>20</v>
          </cell>
          <cell r="G3166">
            <v>61</v>
          </cell>
          <cell r="H3166" t="str">
            <v>Trak Racer</v>
          </cell>
          <cell r="I3166" t="str">
            <v>Electronics - 3P</v>
          </cell>
          <cell r="J3166" t="str">
            <v>Electronics</v>
          </cell>
          <cell r="K3166" t="str">
            <v>NA</v>
          </cell>
          <cell r="L3166" t="str">
            <v>/</v>
          </cell>
          <cell r="M3166" t="str">
            <v>new</v>
          </cell>
          <cell r="N3166" t="str">
            <v>LIVE</v>
          </cell>
          <cell r="O3166" t="b">
            <v>0</v>
          </cell>
          <cell r="P3166" t="str">
            <v>Granite Devices Oy</v>
          </cell>
          <cell r="Q3166">
            <v>0</v>
          </cell>
        </row>
        <row r="3167">
          <cell r="B3167" t="str">
            <v>SCMOUNT</v>
          </cell>
          <cell r="C3167" t="str">
            <v>Simucube Mount </v>
          </cell>
          <cell r="D3167">
            <v>1.48</v>
          </cell>
          <cell r="E3167">
            <v>14</v>
          </cell>
          <cell r="F3167">
            <v>18</v>
          </cell>
          <cell r="G3167">
            <v>16.5</v>
          </cell>
          <cell r="H3167" t="str">
            <v>Trak Racer</v>
          </cell>
          <cell r="I3167" t="str">
            <v>Electronics - 3P</v>
          </cell>
          <cell r="J3167" t="str">
            <v>Electronics</v>
          </cell>
          <cell r="K3167" t="str">
            <v>NA</v>
          </cell>
          <cell r="L3167" t="str">
            <v>/</v>
          </cell>
          <cell r="M3167" t="str">
            <v>new</v>
          </cell>
          <cell r="N3167" t="str">
            <v>ARCHIVED</v>
          </cell>
          <cell r="O3167" t="b">
            <v>0</v>
          </cell>
          <cell r="P3167" t="str">
            <v>Granite Devices Oy</v>
          </cell>
          <cell r="Q3167">
            <v>0</v>
          </cell>
        </row>
        <row r="3168">
          <cell r="B3168" t="str">
            <v>Packaging Simucube</v>
          </cell>
          <cell r="C3168" t="str">
            <v>Simucube Packaging charges</v>
          </cell>
          <cell r="D3168">
            <v>4</v>
          </cell>
          <cell r="E3168">
            <v>44</v>
          </cell>
          <cell r="F3168">
            <v>37</v>
          </cell>
          <cell r="G3168">
            <v>24</v>
          </cell>
          <cell r="H3168" t="str">
            <v>Trak Racer</v>
          </cell>
          <cell r="I3168" t="str">
            <v>Merch</v>
          </cell>
          <cell r="J3168" t="str">
            <v>Merch</v>
          </cell>
          <cell r="K3168" t="str">
            <v>NA</v>
          </cell>
          <cell r="L3168" t="str">
            <v>/</v>
          </cell>
          <cell r="M3168" t="str">
            <v>new</v>
          </cell>
          <cell r="N3168" t="str">
            <v>LIVE</v>
          </cell>
          <cell r="O3168" t="b">
            <v>0</v>
          </cell>
          <cell r="P3168" t="str">
            <v>Granite Devices Oy</v>
          </cell>
          <cell r="Q3168">
            <v>0</v>
          </cell>
        </row>
        <row r="3169">
          <cell r="B3169" t="str">
            <v>SC2PRETOFF</v>
          </cell>
          <cell r="C3169" t="str">
            <v>Simucube Premium Torque Off Button SC2PRETOFF</v>
          </cell>
          <cell r="D3169">
            <v>0.2</v>
          </cell>
          <cell r="E3169">
            <v>5.5</v>
          </cell>
          <cell r="F3169">
            <v>12.5</v>
          </cell>
          <cell r="G3169">
            <v>18.5</v>
          </cell>
          <cell r="H3169" t="str">
            <v>Trak Racer</v>
          </cell>
          <cell r="I3169" t="str">
            <v>Electronics - 3P</v>
          </cell>
          <cell r="J3169" t="str">
            <v>Electronics</v>
          </cell>
          <cell r="K3169" t="str">
            <v>NA</v>
          </cell>
          <cell r="L3169" t="str">
            <v>/</v>
          </cell>
          <cell r="M3169" t="str">
            <v>new</v>
          </cell>
          <cell r="N3169" t="str">
            <v>LIVE</v>
          </cell>
          <cell r="O3169" t="b">
            <v>0</v>
          </cell>
          <cell r="P3169" t="str">
            <v>Granite Devices Oy</v>
          </cell>
          <cell r="Q3169">
            <v>0</v>
          </cell>
        </row>
        <row r="3170">
          <cell r="B3170" t="str">
            <v>SCPRETOFF</v>
          </cell>
          <cell r="C3170" t="str">
            <v>Simucube Premium Torque Off Button </v>
          </cell>
          <cell r="D3170">
            <v>0.2</v>
          </cell>
          <cell r="E3170">
            <v>5.5</v>
          </cell>
          <cell r="F3170">
            <v>12.5</v>
          </cell>
          <cell r="G3170">
            <v>18.5</v>
          </cell>
          <cell r="H3170" t="str">
            <v>Trak Racer</v>
          </cell>
          <cell r="I3170" t="str">
            <v>Electronics - 3P</v>
          </cell>
          <cell r="J3170" t="str">
            <v>Electronics</v>
          </cell>
          <cell r="K3170" t="str">
            <v>NA</v>
          </cell>
          <cell r="L3170" t="str">
            <v>/</v>
          </cell>
          <cell r="M3170" t="str">
            <v>new</v>
          </cell>
          <cell r="N3170" t="str">
            <v>LIVE</v>
          </cell>
          <cell r="O3170" t="b">
            <v>0</v>
          </cell>
          <cell r="P3170" t="str">
            <v>Granite Devices Oy</v>
          </cell>
          <cell r="Q3170">
            <v>127.72490000000001</v>
          </cell>
        </row>
        <row r="3171">
          <cell r="B3171" t="str">
            <v>TR80-A</v>
          </cell>
          <cell r="C3171" t="str">
            <v>Simucube Pro with DD Mount</v>
          </cell>
          <cell r="D3171">
            <v>0</v>
          </cell>
          <cell r="E3171">
            <v>0</v>
          </cell>
          <cell r="F3171">
            <v>0</v>
          </cell>
          <cell r="G3171">
            <v>0</v>
          </cell>
          <cell r="H3171" t="str">
            <v>Trak Racer</v>
          </cell>
          <cell r="I3171" t="str">
            <v>Simulators</v>
          </cell>
          <cell r="J3171" t="str">
            <v>Simulators - Bundles</v>
          </cell>
          <cell r="K3171" t="str">
            <v>NA</v>
          </cell>
          <cell r="L3171" t="str">
            <v>/</v>
          </cell>
          <cell r="M3171" t="str">
            <v>new</v>
          </cell>
          <cell r="N3171" t="str">
            <v>LIVE</v>
          </cell>
          <cell r="O3171" t="b">
            <v>1</v>
          </cell>
          <cell r="P3171" t="str">
            <v>NA</v>
          </cell>
          <cell r="Q3171">
            <v>0</v>
          </cell>
        </row>
        <row r="3172">
          <cell r="B3172" t="str">
            <v>SC2SPORT-TR-DD</v>
          </cell>
          <cell r="C3172" t="str">
            <v>Simucube Pro with DD Mount</v>
          </cell>
          <cell r="D3172">
            <v>0</v>
          </cell>
          <cell r="E3172">
            <v>0</v>
          </cell>
          <cell r="F3172">
            <v>0</v>
          </cell>
          <cell r="G3172">
            <v>0</v>
          </cell>
          <cell r="H3172" t="str">
            <v>Trak Racer</v>
          </cell>
          <cell r="I3172" t="str">
            <v>Electronics - 3P</v>
          </cell>
          <cell r="J3172" t="str">
            <v>Electronics</v>
          </cell>
          <cell r="K3172" t="str">
            <v>NA</v>
          </cell>
          <cell r="L3172" t="str">
            <v>/</v>
          </cell>
          <cell r="M3172" t="str">
            <v>new</v>
          </cell>
          <cell r="N3172" t="str">
            <v>LIVE</v>
          </cell>
          <cell r="O3172" t="b">
            <v>1</v>
          </cell>
          <cell r="P3172" t="str">
            <v>NA</v>
          </cell>
          <cell r="Q3172">
            <v>0</v>
          </cell>
        </row>
        <row r="3173">
          <cell r="B3173" t="str">
            <v>SC2ULT-TR-DD-AE</v>
          </cell>
          <cell r="C3173" t="str">
            <v>Simucube Pro with DD Mount</v>
          </cell>
          <cell r="D3173">
            <v>0</v>
          </cell>
          <cell r="E3173">
            <v>0</v>
          </cell>
          <cell r="F3173">
            <v>0</v>
          </cell>
          <cell r="G3173">
            <v>0</v>
          </cell>
          <cell r="H3173" t="str">
            <v>Trak Racer</v>
          </cell>
          <cell r="I3173" t="str">
            <v>Electronics - 3P</v>
          </cell>
          <cell r="J3173" t="str">
            <v>Electronics</v>
          </cell>
          <cell r="K3173" t="str">
            <v>NA</v>
          </cell>
          <cell r="L3173" t="str">
            <v>/</v>
          </cell>
          <cell r="M3173" t="str">
            <v>new</v>
          </cell>
          <cell r="N3173" t="str">
            <v>LIVE</v>
          </cell>
          <cell r="O3173" t="b">
            <v>1</v>
          </cell>
          <cell r="P3173" t="str">
            <v>NA</v>
          </cell>
          <cell r="Q3173">
            <v>0</v>
          </cell>
        </row>
        <row r="3174">
          <cell r="B3174" t="str">
            <v>SC2PRO-TR-DD-EU</v>
          </cell>
          <cell r="C3174" t="str">
            <v>Simucube Pro with DD Mount</v>
          </cell>
          <cell r="D3174">
            <v>0</v>
          </cell>
          <cell r="E3174">
            <v>0</v>
          </cell>
          <cell r="F3174">
            <v>0</v>
          </cell>
          <cell r="G3174">
            <v>0</v>
          </cell>
          <cell r="H3174" t="str">
            <v>Trak Racer</v>
          </cell>
          <cell r="I3174" t="str">
            <v>Electronics - 3P</v>
          </cell>
          <cell r="J3174" t="str">
            <v>Electronics</v>
          </cell>
          <cell r="K3174" t="str">
            <v>NA</v>
          </cell>
          <cell r="L3174" t="str">
            <v>/</v>
          </cell>
          <cell r="M3174" t="str">
            <v>new</v>
          </cell>
          <cell r="N3174" t="str">
            <v>LIVE</v>
          </cell>
          <cell r="O3174" t="b">
            <v>1</v>
          </cell>
          <cell r="P3174" t="str">
            <v>Granite Devices Oy</v>
          </cell>
          <cell r="Q3174">
            <v>0</v>
          </cell>
        </row>
        <row r="3175">
          <cell r="B3175" t="str">
            <v>SC2ULT-TR-DD-UK</v>
          </cell>
          <cell r="C3175" t="str">
            <v>Simucube Pro with DD Mount</v>
          </cell>
          <cell r="D3175">
            <v>0</v>
          </cell>
          <cell r="E3175">
            <v>0</v>
          </cell>
          <cell r="F3175">
            <v>0</v>
          </cell>
          <cell r="G3175">
            <v>0</v>
          </cell>
          <cell r="H3175" t="str">
            <v>Trak Racer</v>
          </cell>
          <cell r="I3175" t="str">
            <v>Electronics - 3P</v>
          </cell>
          <cell r="J3175" t="str">
            <v>Electronics</v>
          </cell>
          <cell r="K3175" t="str">
            <v>NA</v>
          </cell>
          <cell r="L3175" t="str">
            <v>/</v>
          </cell>
          <cell r="M3175" t="str">
            <v>new</v>
          </cell>
          <cell r="N3175" t="str">
            <v>LIVE</v>
          </cell>
          <cell r="O3175" t="b">
            <v>1</v>
          </cell>
          <cell r="P3175" t="str">
            <v>NA</v>
          </cell>
          <cell r="Q3175">
            <v>0</v>
          </cell>
        </row>
        <row r="3176">
          <cell r="B3176" t="str">
            <v>SC2PRO-TR-DD-UK</v>
          </cell>
          <cell r="C3176" t="str">
            <v>Simucube Pro with DD Mount</v>
          </cell>
          <cell r="D3176">
            <v>0</v>
          </cell>
          <cell r="E3176">
            <v>0</v>
          </cell>
          <cell r="F3176">
            <v>0</v>
          </cell>
          <cell r="G3176">
            <v>0</v>
          </cell>
          <cell r="H3176" t="str">
            <v>Trak Racer</v>
          </cell>
          <cell r="I3176" t="str">
            <v>Electronics - 3P</v>
          </cell>
          <cell r="J3176" t="str">
            <v>Electronics</v>
          </cell>
          <cell r="K3176" t="str">
            <v>NA</v>
          </cell>
          <cell r="L3176" t="str">
            <v>/</v>
          </cell>
          <cell r="M3176" t="str">
            <v>new</v>
          </cell>
          <cell r="N3176" t="str">
            <v>LIVE</v>
          </cell>
          <cell r="O3176" t="b">
            <v>1</v>
          </cell>
          <cell r="P3176" t="str">
            <v>Granite Devices Oy</v>
          </cell>
          <cell r="Q3176">
            <v>0</v>
          </cell>
        </row>
        <row r="3177">
          <cell r="B3177" t="str">
            <v>SC2ULT-TR-DD-NZ</v>
          </cell>
          <cell r="C3177" t="str">
            <v>Simucube Pro with DD Mount</v>
          </cell>
          <cell r="D3177">
            <v>0</v>
          </cell>
          <cell r="E3177">
            <v>0</v>
          </cell>
          <cell r="F3177">
            <v>0</v>
          </cell>
          <cell r="G3177">
            <v>0</v>
          </cell>
          <cell r="H3177" t="str">
            <v>Trak Racer</v>
          </cell>
          <cell r="I3177" t="str">
            <v>Electronics - 3P</v>
          </cell>
          <cell r="J3177" t="str">
            <v>Electronics</v>
          </cell>
          <cell r="K3177" t="str">
            <v>NA</v>
          </cell>
          <cell r="L3177" t="str">
            <v>/</v>
          </cell>
          <cell r="M3177" t="str">
            <v>new</v>
          </cell>
          <cell r="N3177" t="str">
            <v>LIVE</v>
          </cell>
          <cell r="O3177" t="b">
            <v>1</v>
          </cell>
          <cell r="P3177" t="str">
            <v>NA</v>
          </cell>
          <cell r="Q3177">
            <v>0</v>
          </cell>
        </row>
        <row r="3178">
          <cell r="B3178" t="str">
            <v>SC2PRO-TR-DD-NZ</v>
          </cell>
          <cell r="C3178" t="str">
            <v>Simucube Pro with DD Mount</v>
          </cell>
          <cell r="D3178">
            <v>0</v>
          </cell>
          <cell r="E3178">
            <v>0</v>
          </cell>
          <cell r="F3178">
            <v>0</v>
          </cell>
          <cell r="G3178">
            <v>0</v>
          </cell>
          <cell r="H3178" t="str">
            <v>Trak Racer</v>
          </cell>
          <cell r="I3178" t="str">
            <v>Electronics - 3P</v>
          </cell>
          <cell r="J3178" t="str">
            <v>Electronics</v>
          </cell>
          <cell r="K3178" t="str">
            <v>NA</v>
          </cell>
          <cell r="L3178" t="str">
            <v>/</v>
          </cell>
          <cell r="M3178" t="str">
            <v>new</v>
          </cell>
          <cell r="N3178" t="str">
            <v>LIVE</v>
          </cell>
          <cell r="O3178" t="b">
            <v>1</v>
          </cell>
          <cell r="P3178" t="str">
            <v>Granite Devices Oy</v>
          </cell>
          <cell r="Q3178">
            <v>0</v>
          </cell>
        </row>
        <row r="3179">
          <cell r="B3179" t="str">
            <v>SC2ULT-TR-DD-EU</v>
          </cell>
          <cell r="C3179" t="str">
            <v>Simucube Pro with DD Mount</v>
          </cell>
          <cell r="D3179">
            <v>0</v>
          </cell>
          <cell r="E3179">
            <v>0</v>
          </cell>
          <cell r="F3179">
            <v>0</v>
          </cell>
          <cell r="G3179">
            <v>0</v>
          </cell>
          <cell r="H3179" t="str">
            <v>Trak Racer</v>
          </cell>
          <cell r="I3179" t="str">
            <v>Electronics - 3P</v>
          </cell>
          <cell r="J3179" t="str">
            <v>Electronics</v>
          </cell>
          <cell r="K3179" t="str">
            <v>NA</v>
          </cell>
          <cell r="L3179" t="str">
            <v>/</v>
          </cell>
          <cell r="M3179" t="str">
            <v>new</v>
          </cell>
          <cell r="N3179" t="str">
            <v>LIVE</v>
          </cell>
          <cell r="O3179" t="b">
            <v>1</v>
          </cell>
          <cell r="P3179" t="str">
            <v>NA</v>
          </cell>
          <cell r="Q3179">
            <v>0</v>
          </cell>
        </row>
        <row r="3180">
          <cell r="B3180" t="str">
            <v>SC2SPORT-TR-DD-EU</v>
          </cell>
          <cell r="C3180" t="str">
            <v>Simucube Pro with DD Mount</v>
          </cell>
          <cell r="D3180">
            <v>0</v>
          </cell>
          <cell r="E3180">
            <v>0</v>
          </cell>
          <cell r="F3180">
            <v>0</v>
          </cell>
          <cell r="G3180">
            <v>0</v>
          </cell>
          <cell r="H3180" t="str">
            <v>Trak Racer</v>
          </cell>
          <cell r="I3180" t="str">
            <v>Electronics - 3P</v>
          </cell>
          <cell r="J3180" t="str">
            <v>Electronics</v>
          </cell>
          <cell r="K3180" t="str">
            <v>NA</v>
          </cell>
          <cell r="L3180" t="str">
            <v>/</v>
          </cell>
          <cell r="M3180" t="str">
            <v>new</v>
          </cell>
          <cell r="N3180" t="str">
            <v>LIVE</v>
          </cell>
          <cell r="O3180" t="b">
            <v>1</v>
          </cell>
          <cell r="P3180" t="str">
            <v>NA</v>
          </cell>
          <cell r="Q3180">
            <v>0</v>
          </cell>
        </row>
        <row r="3181">
          <cell r="B3181" t="str">
            <v>SC2SPORT-TR-DD-UK</v>
          </cell>
          <cell r="C3181" t="str">
            <v>Simucube Pro with DD Mount</v>
          </cell>
          <cell r="D3181">
            <v>0</v>
          </cell>
          <cell r="E3181">
            <v>0</v>
          </cell>
          <cell r="F3181">
            <v>0</v>
          </cell>
          <cell r="G3181">
            <v>0</v>
          </cell>
          <cell r="H3181" t="str">
            <v>Trak Racer</v>
          </cell>
          <cell r="I3181" t="str">
            <v>Electronics - 3P</v>
          </cell>
          <cell r="J3181" t="str">
            <v>Electronics</v>
          </cell>
          <cell r="K3181" t="str">
            <v>NA</v>
          </cell>
          <cell r="L3181" t="str">
            <v>/</v>
          </cell>
          <cell r="M3181" t="str">
            <v>new</v>
          </cell>
          <cell r="N3181" t="str">
            <v>LIVE</v>
          </cell>
          <cell r="O3181" t="b">
            <v>1</v>
          </cell>
          <cell r="P3181" t="str">
            <v>NA</v>
          </cell>
          <cell r="Q3181">
            <v>0</v>
          </cell>
        </row>
        <row r="3182">
          <cell r="B3182" t="str">
            <v>SC2SPORT-TR-DD-AU</v>
          </cell>
          <cell r="C3182" t="str">
            <v>Simucube Pro with DD Mount</v>
          </cell>
          <cell r="D3182">
            <v>0</v>
          </cell>
          <cell r="E3182">
            <v>0</v>
          </cell>
          <cell r="F3182">
            <v>0</v>
          </cell>
          <cell r="G3182">
            <v>0</v>
          </cell>
          <cell r="H3182" t="str">
            <v>Trak Racer</v>
          </cell>
          <cell r="I3182" t="str">
            <v>Electronics - 3P</v>
          </cell>
          <cell r="J3182" t="str">
            <v>Electronics</v>
          </cell>
          <cell r="K3182" t="str">
            <v>NA</v>
          </cell>
          <cell r="L3182" t="str">
            <v>/</v>
          </cell>
          <cell r="M3182" t="str">
            <v>new</v>
          </cell>
          <cell r="N3182" t="str">
            <v>LIVE</v>
          </cell>
          <cell r="O3182" t="b">
            <v>1</v>
          </cell>
          <cell r="P3182" t="str">
            <v>NA</v>
          </cell>
          <cell r="Q3182">
            <v>0</v>
          </cell>
        </row>
        <row r="3183">
          <cell r="B3183" t="str">
            <v>SC2SPORT-TR-DD-NZ</v>
          </cell>
          <cell r="C3183" t="str">
            <v>Simucube Pro with DD Mount</v>
          </cell>
          <cell r="D3183">
            <v>0</v>
          </cell>
          <cell r="E3183">
            <v>0</v>
          </cell>
          <cell r="F3183">
            <v>0</v>
          </cell>
          <cell r="G3183">
            <v>0</v>
          </cell>
          <cell r="H3183" t="str">
            <v>Trak Racer</v>
          </cell>
          <cell r="I3183" t="str">
            <v>Electronics - 3P</v>
          </cell>
          <cell r="J3183" t="str">
            <v>Electronics</v>
          </cell>
          <cell r="K3183" t="str">
            <v>NA</v>
          </cell>
          <cell r="L3183" t="str">
            <v>/</v>
          </cell>
          <cell r="M3183" t="str">
            <v>new</v>
          </cell>
          <cell r="N3183" t="str">
            <v>LIVE</v>
          </cell>
          <cell r="O3183" t="b">
            <v>1</v>
          </cell>
          <cell r="P3183" t="str">
            <v>NA</v>
          </cell>
          <cell r="Q3183">
            <v>0</v>
          </cell>
        </row>
        <row r="3184">
          <cell r="B3184" t="str">
            <v>SQR-PIN</v>
          </cell>
          <cell r="C3184" t="str">
            <v>Simucube Quick Release lock Pin </v>
          </cell>
          <cell r="D3184">
            <v>0.03</v>
          </cell>
          <cell r="E3184">
            <v>2.5</v>
          </cell>
          <cell r="F3184">
            <v>3.7</v>
          </cell>
          <cell r="G3184">
            <v>11.3</v>
          </cell>
          <cell r="H3184" t="str">
            <v>Trak Racer</v>
          </cell>
          <cell r="I3184" t="str">
            <v>Electronics - 3P</v>
          </cell>
          <cell r="J3184" t="str">
            <v>Electronics</v>
          </cell>
          <cell r="K3184" t="str">
            <v>Live</v>
          </cell>
          <cell r="L3184" t="str">
            <v>/</v>
          </cell>
          <cell r="M3184" t="str">
            <v>new</v>
          </cell>
          <cell r="N3184" t="str">
            <v>LIVE</v>
          </cell>
          <cell r="O3184" t="b">
            <v>0</v>
          </cell>
          <cell r="P3184" t="str">
            <v>Granite Devices Oy</v>
          </cell>
          <cell r="Q3184">
            <v>14.376899999999999</v>
          </cell>
        </row>
        <row r="3185">
          <cell r="B3185" t="str">
            <v>SQR-M22</v>
          </cell>
          <cell r="C3185" t="str">
            <v>Simucube Quick Release Motor side 22mm</v>
          </cell>
          <cell r="D3185">
            <v>0.67800000000000005</v>
          </cell>
          <cell r="E3185">
            <v>10</v>
          </cell>
          <cell r="F3185">
            <v>7.3</v>
          </cell>
          <cell r="G3185">
            <v>7.3</v>
          </cell>
          <cell r="H3185" t="str">
            <v>Trak Racer</v>
          </cell>
          <cell r="I3185" t="str">
            <v>Electronics - 3P</v>
          </cell>
          <cell r="J3185" t="str">
            <v>Electronics</v>
          </cell>
          <cell r="K3185" t="str">
            <v>NA</v>
          </cell>
          <cell r="L3185" t="str">
            <v>/</v>
          </cell>
          <cell r="M3185" t="str">
            <v>new</v>
          </cell>
          <cell r="N3185" t="str">
            <v>LIVE</v>
          </cell>
          <cell r="O3185" t="b">
            <v>0</v>
          </cell>
          <cell r="P3185" t="str">
            <v>Granite Devices Oy</v>
          </cell>
          <cell r="Q3185">
            <v>0</v>
          </cell>
        </row>
        <row r="3186">
          <cell r="B3186" t="str">
            <v>SQR-M24</v>
          </cell>
          <cell r="C3186" t="str">
            <v>Simucube Quick Release motor side 24mm </v>
          </cell>
          <cell r="D3186">
            <v>0.6</v>
          </cell>
          <cell r="E3186">
            <v>10</v>
          </cell>
          <cell r="F3186">
            <v>7.3</v>
          </cell>
          <cell r="G3186">
            <v>7.3</v>
          </cell>
          <cell r="H3186" t="str">
            <v>Trak Racer</v>
          </cell>
          <cell r="I3186" t="str">
            <v>Electronics - 3P</v>
          </cell>
          <cell r="J3186" t="str">
            <v>Electronics</v>
          </cell>
          <cell r="K3186" t="str">
            <v>Live</v>
          </cell>
          <cell r="L3186" t="str">
            <v>/</v>
          </cell>
          <cell r="M3186" t="str">
            <v>new</v>
          </cell>
          <cell r="N3186" t="str">
            <v>DISCONTINUED</v>
          </cell>
          <cell r="O3186" t="b">
            <v>0</v>
          </cell>
          <cell r="P3186" t="str">
            <v>Granite Devices Oy</v>
          </cell>
          <cell r="Q3186">
            <v>95.846900000000005</v>
          </cell>
        </row>
        <row r="3187">
          <cell r="B3187" t="str">
            <v>SQR-W</v>
          </cell>
          <cell r="C3187" t="str">
            <v>Simucube Quick Release Wheel side Kit</v>
          </cell>
          <cell r="D3187">
            <v>0.5</v>
          </cell>
          <cell r="E3187">
            <v>55</v>
          </cell>
          <cell r="F3187">
            <v>130</v>
          </cell>
          <cell r="G3187">
            <v>180</v>
          </cell>
          <cell r="H3187" t="str">
            <v>Trak Racer</v>
          </cell>
          <cell r="I3187" t="str">
            <v>Electronics - 3P</v>
          </cell>
          <cell r="J3187" t="str">
            <v>Electronics</v>
          </cell>
          <cell r="K3187" t="str">
            <v>Live</v>
          </cell>
          <cell r="L3187" t="str">
            <v>/</v>
          </cell>
          <cell r="M3187" t="str">
            <v>new</v>
          </cell>
          <cell r="N3187" t="str">
            <v>ARCHIVED</v>
          </cell>
          <cell r="O3187" t="b">
            <v>0</v>
          </cell>
          <cell r="P3187" t="str">
            <v>Granite Devices Oy</v>
          </cell>
          <cell r="Q3187">
            <v>0</v>
          </cell>
        </row>
        <row r="3188">
          <cell r="B3188" t="str">
            <v>SQR-WKIT-R2</v>
          </cell>
          <cell r="C3188" t="str">
            <v>Simucube Quick Release Wheel side Kit (includes SQR-W, SQR-SPA30 and SQR-AD + Bolts to connect the units together and to the whe</v>
          </cell>
          <cell r="D3188">
            <v>0.5</v>
          </cell>
          <cell r="E3188">
            <v>5.5</v>
          </cell>
          <cell r="F3188">
            <v>13</v>
          </cell>
          <cell r="G3188">
            <v>18</v>
          </cell>
          <cell r="H3188" t="str">
            <v>Trak Racer</v>
          </cell>
          <cell r="I3188" t="str">
            <v>Electronics - 3P</v>
          </cell>
          <cell r="J3188" t="str">
            <v>Electronics</v>
          </cell>
          <cell r="K3188" t="str">
            <v>Live</v>
          </cell>
          <cell r="L3188" t="str">
            <v>/</v>
          </cell>
          <cell r="M3188" t="str">
            <v>new</v>
          </cell>
          <cell r="N3188" t="str">
            <v>LIVE</v>
          </cell>
          <cell r="O3188" t="b">
            <v>0</v>
          </cell>
          <cell r="P3188" t="str">
            <v>Granite Devices Oy</v>
          </cell>
          <cell r="Q3188">
            <v>64.630200000000002</v>
          </cell>
        </row>
        <row r="3189">
          <cell r="B3189" t="str">
            <v>SCAP-SET-2</v>
          </cell>
          <cell r="C3189" t="str">
            <v>Simucube Set of 3 ActivePedals (AP + 2 x AddOn Pedal)</v>
          </cell>
          <cell r="D3189">
            <v>0</v>
          </cell>
          <cell r="E3189">
            <v>0</v>
          </cell>
          <cell r="F3189">
            <v>0</v>
          </cell>
          <cell r="G3189">
            <v>0</v>
          </cell>
          <cell r="H3189" t="str">
            <v>Trak Racer</v>
          </cell>
          <cell r="I3189" t="str">
            <v>Electronics</v>
          </cell>
          <cell r="J3189" t="str">
            <v>Electronics</v>
          </cell>
          <cell r="K3189" t="str">
            <v>NA</v>
          </cell>
          <cell r="L3189" t="str">
            <v>/</v>
          </cell>
          <cell r="M3189" t="str">
            <v>new</v>
          </cell>
          <cell r="N3189" t="str">
            <v>LIVE</v>
          </cell>
          <cell r="O3189" t="b">
            <v>1</v>
          </cell>
          <cell r="P3189" t="str">
            <v>NA</v>
          </cell>
          <cell r="Q3189">
            <v>0</v>
          </cell>
        </row>
        <row r="3190">
          <cell r="B3190" t="str">
            <v>SCAP-SET-2-EU</v>
          </cell>
          <cell r="C3190" t="str">
            <v>Simucube Set of 3 ActivePedals (AP + 2 x AddOn Pedal)</v>
          </cell>
          <cell r="D3190">
            <v>0</v>
          </cell>
          <cell r="E3190">
            <v>0</v>
          </cell>
          <cell r="F3190">
            <v>0</v>
          </cell>
          <cell r="G3190">
            <v>0</v>
          </cell>
          <cell r="H3190" t="str">
            <v>Trak Racer</v>
          </cell>
          <cell r="I3190" t="str">
            <v>Electronics</v>
          </cell>
          <cell r="J3190" t="str">
            <v>Electronics</v>
          </cell>
          <cell r="K3190" t="str">
            <v>NA</v>
          </cell>
          <cell r="L3190" t="str">
            <v>/</v>
          </cell>
          <cell r="M3190" t="str">
            <v>new</v>
          </cell>
          <cell r="N3190" t="str">
            <v>LIVE</v>
          </cell>
          <cell r="O3190" t="b">
            <v>1</v>
          </cell>
          <cell r="P3190" t="str">
            <v>NA</v>
          </cell>
          <cell r="Q3190">
            <v>0</v>
          </cell>
        </row>
        <row r="3191">
          <cell r="B3191" t="str">
            <v>SCAP-SET-3-EU</v>
          </cell>
          <cell r="C3191" t="str">
            <v>Simucube Set of 3 ActivePedals (AP + 2 x AddOn Pedal)</v>
          </cell>
          <cell r="D3191">
            <v>0</v>
          </cell>
          <cell r="E3191">
            <v>0</v>
          </cell>
          <cell r="F3191">
            <v>0</v>
          </cell>
          <cell r="G3191">
            <v>0</v>
          </cell>
          <cell r="H3191" t="str">
            <v>Trak Racer</v>
          </cell>
          <cell r="I3191" t="str">
            <v>Electronics</v>
          </cell>
          <cell r="J3191" t="str">
            <v>Electronics</v>
          </cell>
          <cell r="K3191" t="str">
            <v>NA</v>
          </cell>
          <cell r="L3191" t="str">
            <v>/</v>
          </cell>
          <cell r="M3191" t="str">
            <v>new</v>
          </cell>
          <cell r="N3191" t="str">
            <v>LIVE</v>
          </cell>
          <cell r="O3191" t="b">
            <v>1</v>
          </cell>
          <cell r="P3191" t="str">
            <v>NA</v>
          </cell>
          <cell r="Q3191">
            <v>0</v>
          </cell>
        </row>
        <row r="3192">
          <cell r="B3192" t="str">
            <v>SCAP-SET-2-AU</v>
          </cell>
          <cell r="C3192" t="str">
            <v>Simucube Set of 3 ActivePedals (AP + 2 x AddOn Pedal)</v>
          </cell>
          <cell r="D3192">
            <v>0</v>
          </cell>
          <cell r="E3192">
            <v>0</v>
          </cell>
          <cell r="F3192">
            <v>0</v>
          </cell>
          <cell r="G3192">
            <v>0</v>
          </cell>
          <cell r="H3192" t="str">
            <v>Trak Racer</v>
          </cell>
          <cell r="I3192" t="str">
            <v>Electronics</v>
          </cell>
          <cell r="J3192" t="str">
            <v>Electronics</v>
          </cell>
          <cell r="K3192" t="str">
            <v>NA</v>
          </cell>
          <cell r="L3192" t="str">
            <v>/</v>
          </cell>
          <cell r="M3192" t="str">
            <v>new</v>
          </cell>
          <cell r="N3192" t="str">
            <v>LIVE</v>
          </cell>
          <cell r="O3192" t="b">
            <v>1</v>
          </cell>
          <cell r="P3192" t="str">
            <v>NA</v>
          </cell>
          <cell r="Q3192">
            <v>0</v>
          </cell>
        </row>
        <row r="3193">
          <cell r="B3193" t="str">
            <v>SCAP-SET-3-AU</v>
          </cell>
          <cell r="C3193" t="str">
            <v>Simucube Set of 3 ActivePedals (AP + 2 x AddOn Pedal)</v>
          </cell>
          <cell r="D3193">
            <v>0</v>
          </cell>
          <cell r="E3193">
            <v>0</v>
          </cell>
          <cell r="F3193">
            <v>0</v>
          </cell>
          <cell r="G3193">
            <v>0</v>
          </cell>
          <cell r="H3193" t="str">
            <v>Trak Racer</v>
          </cell>
          <cell r="I3193" t="str">
            <v>Electronics</v>
          </cell>
          <cell r="J3193" t="str">
            <v>Electronics</v>
          </cell>
          <cell r="K3193" t="str">
            <v>NA</v>
          </cell>
          <cell r="L3193" t="str">
            <v>/</v>
          </cell>
          <cell r="M3193" t="str">
            <v>new</v>
          </cell>
          <cell r="N3193" t="str">
            <v>LIVE</v>
          </cell>
          <cell r="O3193" t="b">
            <v>1</v>
          </cell>
          <cell r="P3193" t="str">
            <v>NA</v>
          </cell>
          <cell r="Q3193">
            <v>0</v>
          </cell>
        </row>
        <row r="3194">
          <cell r="B3194" t="str">
            <v>SCAP-SET-3</v>
          </cell>
          <cell r="C3194" t="str">
            <v>Simucube Set of 3 ActivePedals (AP + 2 x AddOn Pedal)</v>
          </cell>
          <cell r="D3194">
            <v>0</v>
          </cell>
          <cell r="E3194">
            <v>0</v>
          </cell>
          <cell r="F3194">
            <v>0</v>
          </cell>
          <cell r="G3194">
            <v>0</v>
          </cell>
          <cell r="H3194" t="str">
            <v>Trak Racer</v>
          </cell>
          <cell r="I3194" t="str">
            <v>Electronics</v>
          </cell>
          <cell r="J3194" t="str">
            <v>Electronics</v>
          </cell>
          <cell r="K3194" t="str">
            <v>NA</v>
          </cell>
          <cell r="L3194" t="str">
            <v>/</v>
          </cell>
          <cell r="M3194" t="str">
            <v>new</v>
          </cell>
          <cell r="N3194" t="str">
            <v>LIVE</v>
          </cell>
          <cell r="O3194" t="b">
            <v>1</v>
          </cell>
          <cell r="P3194" t="str">
            <v>NA</v>
          </cell>
          <cell r="Q3194">
            <v>0</v>
          </cell>
        </row>
        <row r="3195">
          <cell r="B3195" t="str">
            <v>SWTGT21</v>
          </cell>
          <cell r="C3195" t="str">
            <v>Simucube Tahko GT-21</v>
          </cell>
          <cell r="D3195">
            <v>4</v>
          </cell>
          <cell r="E3195">
            <v>44</v>
          </cell>
          <cell r="F3195">
            <v>37</v>
          </cell>
          <cell r="G3195">
            <v>24</v>
          </cell>
          <cell r="H3195" t="str">
            <v>Trak Racer</v>
          </cell>
          <cell r="I3195" t="str">
            <v>Addons</v>
          </cell>
          <cell r="J3195" t="str">
            <v>Addons</v>
          </cell>
          <cell r="K3195" t="str">
            <v>NA</v>
          </cell>
          <cell r="L3195" t="str">
            <v>/</v>
          </cell>
          <cell r="M3195" t="str">
            <v>new</v>
          </cell>
          <cell r="N3195" t="str">
            <v>ARCHIVED</v>
          </cell>
          <cell r="O3195" t="b">
            <v>0</v>
          </cell>
          <cell r="P3195" t="str">
            <v>Granite Devices Oy</v>
          </cell>
          <cell r="Q3195">
            <v>0</v>
          </cell>
        </row>
        <row r="3196">
          <cell r="B3196" t="str">
            <v>SMCB2-PROTKO-GT21-BLK</v>
          </cell>
          <cell r="C3196" t="str">
            <v>Simucube Tahko GT-21 Black Edition and Simucube 2 Pro</v>
          </cell>
          <cell r="D3196">
            <v>0</v>
          </cell>
          <cell r="E3196">
            <v>0</v>
          </cell>
          <cell r="F3196">
            <v>0</v>
          </cell>
          <cell r="G3196">
            <v>0</v>
          </cell>
          <cell r="H3196" t="str">
            <v>Trak Racer</v>
          </cell>
          <cell r="I3196" t="str">
            <v>Default</v>
          </cell>
          <cell r="J3196" t="str">
            <v>Electronics</v>
          </cell>
          <cell r="K3196" t="str">
            <v>NA</v>
          </cell>
          <cell r="L3196" t="str">
            <v>/</v>
          </cell>
          <cell r="M3196" t="str">
            <v>new</v>
          </cell>
          <cell r="N3196" t="str">
            <v>LIVE</v>
          </cell>
          <cell r="O3196" t="b">
            <v>1</v>
          </cell>
          <cell r="P3196" t="str">
            <v>NA</v>
          </cell>
          <cell r="Q3196">
            <v>0</v>
          </cell>
        </row>
        <row r="3197">
          <cell r="B3197" t="str">
            <v>SWTGT21-AAAB</v>
          </cell>
          <cell r="C3197" t="str">
            <v>Simucube Tahko GT-21 Wheel Black </v>
          </cell>
          <cell r="D3197">
            <v>4</v>
          </cell>
          <cell r="E3197">
            <v>25</v>
          </cell>
          <cell r="F3197">
            <v>37</v>
          </cell>
          <cell r="G3197">
            <v>44</v>
          </cell>
          <cell r="H3197" t="str">
            <v>Trak Racer</v>
          </cell>
          <cell r="I3197" t="str">
            <v>Electronics - 3P</v>
          </cell>
          <cell r="J3197" t="str">
            <v>Electronics</v>
          </cell>
          <cell r="K3197" t="str">
            <v>NA</v>
          </cell>
          <cell r="L3197" t="str">
            <v>/</v>
          </cell>
          <cell r="M3197" t="str">
            <v>new</v>
          </cell>
          <cell r="N3197" t="str">
            <v>LIVE</v>
          </cell>
          <cell r="O3197" t="b">
            <v>0</v>
          </cell>
          <cell r="P3197" t="str">
            <v>Granite Devices Oy</v>
          </cell>
          <cell r="Q3197">
            <v>550.93870000000004</v>
          </cell>
        </row>
        <row r="3198">
          <cell r="B3198" t="str">
            <v>SWTGT21-AAAA</v>
          </cell>
          <cell r="C3198" t="str">
            <v>Simucube Tahko GT-21 Wheel </v>
          </cell>
          <cell r="D3198">
            <v>4</v>
          </cell>
          <cell r="E3198">
            <v>25</v>
          </cell>
          <cell r="F3198">
            <v>37</v>
          </cell>
          <cell r="G3198">
            <v>44</v>
          </cell>
          <cell r="H3198" t="str">
            <v>Trak Racer</v>
          </cell>
          <cell r="I3198" t="str">
            <v>Electronics - 3P</v>
          </cell>
          <cell r="J3198" t="str">
            <v>Electronics</v>
          </cell>
          <cell r="K3198" t="str">
            <v>NA</v>
          </cell>
          <cell r="L3198" t="str">
            <v>/</v>
          </cell>
          <cell r="M3198" t="str">
            <v>new</v>
          </cell>
          <cell r="N3198" t="str">
            <v>LIVE</v>
          </cell>
          <cell r="O3198" t="b">
            <v>0</v>
          </cell>
          <cell r="P3198" t="str">
            <v>Granite Devices Oy</v>
          </cell>
          <cell r="Q3198">
            <v>614.93799999999999</v>
          </cell>
        </row>
        <row r="3199">
          <cell r="B3199" t="str">
            <v>SMCB2-SPTKO-GT21-BLK</v>
          </cell>
          <cell r="C3199" t="str">
            <v>Simucube Tahko GT21 Black Edition and Simucube 2 Sport</v>
          </cell>
          <cell r="D3199">
            <v>0</v>
          </cell>
          <cell r="E3199">
            <v>0</v>
          </cell>
          <cell r="F3199">
            <v>0</v>
          </cell>
          <cell r="G3199">
            <v>0</v>
          </cell>
          <cell r="H3199" t="str">
            <v>Trak Racer</v>
          </cell>
          <cell r="I3199" t="str">
            <v>Default</v>
          </cell>
          <cell r="J3199" t="str">
            <v>Electronics</v>
          </cell>
          <cell r="K3199" t="str">
            <v>NA</v>
          </cell>
          <cell r="L3199" t="str">
            <v>/</v>
          </cell>
          <cell r="M3199" t="str">
            <v>new</v>
          </cell>
          <cell r="N3199" t="str">
            <v>LIVE</v>
          </cell>
          <cell r="O3199" t="b">
            <v>1</v>
          </cell>
          <cell r="P3199" t="str">
            <v>NA</v>
          </cell>
          <cell r="Q3199">
            <v>0</v>
          </cell>
        </row>
        <row r="3200">
          <cell r="B3200" t="str">
            <v>SC2ULT-SWTGT21</v>
          </cell>
          <cell r="C3200" t="str">
            <v>Simucube Ultimate with Simucube Tahko GT-21 Wheel</v>
          </cell>
          <cell r="D3200">
            <v>0</v>
          </cell>
          <cell r="E3200">
            <v>0</v>
          </cell>
          <cell r="F3200">
            <v>0</v>
          </cell>
          <cell r="G3200">
            <v>0</v>
          </cell>
          <cell r="H3200" t="str">
            <v>Trak Racer</v>
          </cell>
          <cell r="I3200" t="str">
            <v>Electronics - 3P</v>
          </cell>
          <cell r="J3200" t="str">
            <v>Electronics</v>
          </cell>
          <cell r="K3200" t="str">
            <v>NA</v>
          </cell>
          <cell r="L3200" t="str">
            <v>/</v>
          </cell>
          <cell r="M3200" t="str">
            <v>new</v>
          </cell>
          <cell r="N3200" t="str">
            <v>LIVE</v>
          </cell>
          <cell r="O3200" t="b">
            <v>1</v>
          </cell>
          <cell r="P3200" t="str">
            <v>Granite Devices Oy</v>
          </cell>
          <cell r="Q3200">
            <v>0</v>
          </cell>
        </row>
        <row r="3201">
          <cell r="B3201" t="str">
            <v>SQR-AD70-R2</v>
          </cell>
          <cell r="C3201" t="str">
            <v>Simucube Wheel adapter 70mm (SC Quick Release Wheel side (SQR-W) and SC Wheel adapter 70mm (SQR-AD70-R2) cannot be fixed to a wh</v>
          </cell>
          <cell r="D3201">
            <v>7.5999999999999998E-2</v>
          </cell>
          <cell r="E3201">
            <v>10</v>
          </cell>
          <cell r="F3201">
            <v>7.3</v>
          </cell>
          <cell r="G3201">
            <v>7.3</v>
          </cell>
          <cell r="H3201" t="str">
            <v>Trak Racer</v>
          </cell>
          <cell r="I3201" t="str">
            <v>Electronics - 3P</v>
          </cell>
          <cell r="J3201" t="str">
            <v>Electronics</v>
          </cell>
          <cell r="K3201" t="str">
            <v>NA</v>
          </cell>
          <cell r="L3201" t="str">
            <v>/</v>
          </cell>
          <cell r="M3201" t="str">
            <v>new</v>
          </cell>
          <cell r="N3201" t="str">
            <v>LIVE</v>
          </cell>
          <cell r="O3201" t="b">
            <v>0</v>
          </cell>
          <cell r="P3201" t="str">
            <v>Granite Devices Oy</v>
          </cell>
          <cell r="Q3201">
            <v>0</v>
          </cell>
        </row>
        <row r="3202">
          <cell r="B3202" t="str">
            <v>SC2 BT</v>
          </cell>
          <cell r="C3202" t="str">
            <v>Simucube Wheel BLE module</v>
          </cell>
          <cell r="D3202">
            <v>12.4</v>
          </cell>
          <cell r="E3202">
            <v>11</v>
          </cell>
          <cell r="F3202">
            <v>20</v>
          </cell>
          <cell r="G3202">
            <v>61</v>
          </cell>
          <cell r="H3202" t="str">
            <v>Trak Racer</v>
          </cell>
          <cell r="I3202" t="str">
            <v>Electronics - 3P</v>
          </cell>
          <cell r="J3202" t="str">
            <v>Electronics</v>
          </cell>
          <cell r="K3202" t="str">
            <v>NA</v>
          </cell>
          <cell r="L3202" t="str">
            <v>/</v>
          </cell>
          <cell r="M3202" t="str">
            <v>new</v>
          </cell>
          <cell r="N3202" t="str">
            <v>LIVE</v>
          </cell>
          <cell r="O3202" t="b">
            <v>0</v>
          </cell>
          <cell r="P3202" t="str">
            <v>Granite Devices Oy</v>
          </cell>
          <cell r="Q3202">
            <v>0</v>
          </cell>
        </row>
        <row r="3203">
          <cell r="B3203" t="str">
            <v>SC2 BTEA</v>
          </cell>
          <cell r="C3203" t="str">
            <v>Simucube wheel BLE module with external antenna connection (Price same as for SC2BT,antenna not included)</v>
          </cell>
          <cell r="D3203">
            <v>12.4</v>
          </cell>
          <cell r="E3203">
            <v>11</v>
          </cell>
          <cell r="F3203">
            <v>20</v>
          </cell>
          <cell r="G3203">
            <v>61</v>
          </cell>
          <cell r="H3203" t="str">
            <v>Trak Racer</v>
          </cell>
          <cell r="I3203" t="str">
            <v>Electronics - 3P</v>
          </cell>
          <cell r="J3203" t="str">
            <v>Electronics</v>
          </cell>
          <cell r="K3203" t="str">
            <v>NA</v>
          </cell>
          <cell r="L3203" t="str">
            <v>/</v>
          </cell>
          <cell r="M3203" t="str">
            <v>new</v>
          </cell>
          <cell r="N3203" t="str">
            <v>LIVE</v>
          </cell>
          <cell r="O3203" t="b">
            <v>0</v>
          </cell>
          <cell r="P3203" t="str">
            <v>Granite Devices Oy</v>
          </cell>
          <cell r="Q3203">
            <v>0</v>
          </cell>
        </row>
        <row r="3204">
          <cell r="B3204" t="str">
            <v>SC2 BTEA2</v>
          </cell>
          <cell r="C3204" t="str">
            <v>Simucube Wireless Wheel 2 module rechargeable</v>
          </cell>
          <cell r="D3204">
            <v>12.4</v>
          </cell>
          <cell r="E3204">
            <v>11</v>
          </cell>
          <cell r="F3204">
            <v>20</v>
          </cell>
          <cell r="G3204">
            <v>61</v>
          </cell>
          <cell r="H3204" t="str">
            <v>Trak Racer</v>
          </cell>
          <cell r="I3204" t="str">
            <v>Electronics - 3P</v>
          </cell>
          <cell r="J3204" t="str">
            <v>Electronics</v>
          </cell>
          <cell r="K3204" t="str">
            <v>NA</v>
          </cell>
          <cell r="L3204" t="str">
            <v>/</v>
          </cell>
          <cell r="M3204" t="str">
            <v>new</v>
          </cell>
          <cell r="N3204" t="str">
            <v>LIVE</v>
          </cell>
          <cell r="O3204" t="b">
            <v>0</v>
          </cell>
          <cell r="P3204" t="str">
            <v>Granite Devices Oy</v>
          </cell>
          <cell r="Q3204">
            <v>0</v>
          </cell>
        </row>
        <row r="3205">
          <cell r="B3205" t="str">
            <v>TR8-06-G-PART2</v>
          </cell>
          <cell r="C3205" t="str">
            <v>Simulator Frame - Box 2</v>
          </cell>
          <cell r="D3205">
            <v>12.85</v>
          </cell>
          <cell r="E3205">
            <v>32.5</v>
          </cell>
          <cell r="F3205">
            <v>60</v>
          </cell>
          <cell r="G3205">
            <v>61.5</v>
          </cell>
          <cell r="H3205" t="str">
            <v>Trak Racer</v>
          </cell>
          <cell r="I3205" t="str">
            <v>Simulators | Component</v>
          </cell>
          <cell r="J3205" t="str">
            <v>Simulators - Component</v>
          </cell>
          <cell r="K3205" t="str">
            <v>Live</v>
          </cell>
          <cell r="L3205" t="str">
            <v>/</v>
          </cell>
          <cell r="M3205" t="str">
            <v>new</v>
          </cell>
          <cell r="N3205" t="str">
            <v>LIVE</v>
          </cell>
          <cell r="O3205" t="b">
            <v>0</v>
          </cell>
          <cell r="P3205" t="str">
            <v>Xiamen Trak Racer Industry and Trade Co., Ltd</v>
          </cell>
          <cell r="Q3205">
            <v>0</v>
          </cell>
        </row>
        <row r="3206">
          <cell r="B3206" t="str">
            <v>FK-D03</v>
          </cell>
          <cell r="C3206" t="str">
            <v>Single Din Pocket &amp; Drawer Storage Premium ABS Plastic Fascia Facia</v>
          </cell>
          <cell r="D3206">
            <v>0.13</v>
          </cell>
          <cell r="E3206">
            <v>0.13</v>
          </cell>
          <cell r="F3206">
            <v>0.15</v>
          </cell>
          <cell r="G3206">
            <v>0.03</v>
          </cell>
          <cell r="H3206" t="str">
            <v>MASTEN</v>
          </cell>
          <cell r="I3206" t="str">
            <v>Vehicle Accessories</v>
          </cell>
          <cell r="J3206" t="str">
            <v>In Dash Navigation System Accessories</v>
          </cell>
          <cell r="K3206" t="str">
            <v>Live</v>
          </cell>
          <cell r="L3206" t="str">
            <v>/</v>
          </cell>
          <cell r="M3206" t="str">
            <v>new</v>
          </cell>
          <cell r="N3206" t="str">
            <v>ARCHIVED</v>
          </cell>
          <cell r="O3206" t="b">
            <v>0</v>
          </cell>
          <cell r="P3206" t="str">
            <v>JINLONG ELECTRONIC CO. LIMITED</v>
          </cell>
          <cell r="Q3206">
            <v>0</v>
          </cell>
        </row>
        <row r="3207">
          <cell r="B3207" t="str">
            <v>FK-D06</v>
          </cell>
          <cell r="C3207" t="str">
            <v>Single Din Pocket with Drink Holder Stereo Fitment Accesories Colour Matched</v>
          </cell>
          <cell r="D3207">
            <v>0.3</v>
          </cell>
          <cell r="E3207">
            <v>0.13</v>
          </cell>
          <cell r="F3207">
            <v>0.18</v>
          </cell>
          <cell r="G3207">
            <v>0.08</v>
          </cell>
          <cell r="H3207" t="str">
            <v>MASTEN</v>
          </cell>
          <cell r="I3207" t="str">
            <v>Vehicle Accessories</v>
          </cell>
          <cell r="J3207" t="str">
            <v>In Dash Navigation System Accessories</v>
          </cell>
          <cell r="K3207" t="str">
            <v>Live</v>
          </cell>
          <cell r="L3207" t="str">
            <v>/</v>
          </cell>
          <cell r="M3207" t="str">
            <v>new</v>
          </cell>
          <cell r="N3207" t="str">
            <v>ARCHIVED</v>
          </cell>
          <cell r="O3207" t="b">
            <v>0</v>
          </cell>
          <cell r="P3207" t="str">
            <v>JINLONG ELECTRONIC CO. LIMITED</v>
          </cell>
          <cell r="Q3207">
            <v>0</v>
          </cell>
        </row>
        <row r="3208">
          <cell r="B3208" t="str">
            <v>SC-F01-S</v>
          </cell>
          <cell r="C3208" t="str">
            <v>Single For Fakra European Antenna Adapter Plug Series Plug-in Euro</v>
          </cell>
          <cell r="D3208">
            <v>4.9000000000000002E-2</v>
          </cell>
          <cell r="E3208">
            <v>0.03</v>
          </cell>
          <cell r="F3208">
            <v>0.1</v>
          </cell>
          <cell r="G3208">
            <v>0.03</v>
          </cell>
          <cell r="H3208" t="str">
            <v>MASTEN</v>
          </cell>
          <cell r="I3208" t="str">
            <v>Harness</v>
          </cell>
          <cell r="J3208" t="str">
            <v>In Dash Navigation System Accessories</v>
          </cell>
          <cell r="K3208" t="str">
            <v>Live</v>
          </cell>
          <cell r="L3208" t="str">
            <v>/</v>
          </cell>
          <cell r="M3208" t="str">
            <v>new</v>
          </cell>
          <cell r="N3208" t="str">
            <v>ARCHIVED</v>
          </cell>
          <cell r="O3208" t="b">
            <v>0</v>
          </cell>
          <cell r="P3208" t="str">
            <v>WISE SUCCESS(HK) TECHNOLOGY LIMITED</v>
          </cell>
          <cell r="Q3208">
            <v>0</v>
          </cell>
        </row>
        <row r="3209">
          <cell r="B3209" t="str">
            <v>TR-TR8-SING2</v>
          </cell>
          <cell r="C3209" t="str">
            <v>Single Integrated Monitor Stand for TR8</v>
          </cell>
          <cell r="D3209">
            <v>4</v>
          </cell>
          <cell r="E3209">
            <v>11</v>
          </cell>
          <cell r="F3209">
            <v>17</v>
          </cell>
          <cell r="G3209">
            <v>46.5</v>
          </cell>
          <cell r="H3209" t="str">
            <v>Trak Racer</v>
          </cell>
          <cell r="I3209" t="str">
            <v>Default</v>
          </cell>
          <cell r="J3209" t="str">
            <v>Addons</v>
          </cell>
          <cell r="K3209" t="str">
            <v>NA</v>
          </cell>
          <cell r="L3209" t="str">
            <v>TR-TR8-SING3</v>
          </cell>
          <cell r="M3209" t="str">
            <v>new</v>
          </cell>
          <cell r="N3209" t="str">
            <v>LIVE</v>
          </cell>
          <cell r="O3209" t="b">
            <v>0</v>
          </cell>
          <cell r="P3209" t="str">
            <v>Xiamen Trak Racer Industry and Trade Co., Ltd</v>
          </cell>
          <cell r="Q3209">
            <v>29.788900000000002</v>
          </cell>
        </row>
        <row r="3210">
          <cell r="B3210" t="str">
            <v>TR-TR8-SING3</v>
          </cell>
          <cell r="C3210" t="str">
            <v>Single Integrated Monitor Stand for TR8</v>
          </cell>
          <cell r="D3210">
            <v>4</v>
          </cell>
          <cell r="E3210">
            <v>11</v>
          </cell>
          <cell r="F3210">
            <v>17</v>
          </cell>
          <cell r="G3210">
            <v>46.5</v>
          </cell>
          <cell r="H3210" t="str">
            <v>Trak Racer</v>
          </cell>
          <cell r="I3210" t="str">
            <v>Default</v>
          </cell>
          <cell r="J3210" t="str">
            <v>Addons</v>
          </cell>
          <cell r="K3210" t="str">
            <v>NA</v>
          </cell>
          <cell r="L3210" t="str">
            <v>TR-TR8-SING3</v>
          </cell>
          <cell r="M3210" t="str">
            <v>new</v>
          </cell>
          <cell r="N3210" t="str">
            <v>LIVE</v>
          </cell>
          <cell r="O3210" t="b">
            <v>0</v>
          </cell>
          <cell r="P3210" t="str">
            <v>Xiamen Trak Racer Industry and Trade Co., Ltd</v>
          </cell>
          <cell r="Q3210">
            <v>0</v>
          </cell>
        </row>
        <row r="3211">
          <cell r="B3211" t="str">
            <v>TR-TRX-SING-BUND</v>
          </cell>
          <cell r="C3211" t="str">
            <v>Single Integrated Monitor Stand for TR8</v>
          </cell>
          <cell r="D3211">
            <v>4</v>
          </cell>
          <cell r="E3211">
            <v>11</v>
          </cell>
          <cell r="F3211">
            <v>17</v>
          </cell>
          <cell r="G3211">
            <v>46.5</v>
          </cell>
          <cell r="H3211" t="str">
            <v>Trak Racer</v>
          </cell>
          <cell r="I3211" t="str">
            <v>Default</v>
          </cell>
          <cell r="J3211" t="str">
            <v>Addons</v>
          </cell>
          <cell r="K3211" t="str">
            <v>NA</v>
          </cell>
          <cell r="L3211" t="str">
            <v>TR-TR8-SING3</v>
          </cell>
          <cell r="M3211" t="str">
            <v>new</v>
          </cell>
          <cell r="N3211" t="str">
            <v>LIVE</v>
          </cell>
          <cell r="O3211" t="b">
            <v>1</v>
          </cell>
          <cell r="P3211" t="str">
            <v>NA</v>
          </cell>
          <cell r="Q3211">
            <v>0</v>
          </cell>
        </row>
        <row r="3212">
          <cell r="B3212" t="str">
            <v>TR-TRX-SING</v>
          </cell>
          <cell r="C3212" t="str">
            <v>Single Integrated Monitor Stand for TRX</v>
          </cell>
          <cell r="D3212">
            <v>4.2</v>
          </cell>
          <cell r="E3212">
            <v>11</v>
          </cell>
          <cell r="F3212">
            <v>17</v>
          </cell>
          <cell r="G3212">
            <v>46.5</v>
          </cell>
          <cell r="H3212" t="str">
            <v>Trak Racer</v>
          </cell>
          <cell r="I3212" t="str">
            <v>Monitor Stands</v>
          </cell>
          <cell r="J3212" t="str">
            <v>Monitor Stands</v>
          </cell>
          <cell r="K3212" t="str">
            <v>Live</v>
          </cell>
          <cell r="L3212" t="str">
            <v>/</v>
          </cell>
          <cell r="M3212" t="str">
            <v>new</v>
          </cell>
          <cell r="N3212" t="str">
            <v>LIVE</v>
          </cell>
          <cell r="O3212" t="b">
            <v>0</v>
          </cell>
          <cell r="P3212" t="str">
            <v>Xiamen Trak Racer Industry and Trade Co., Ltd</v>
          </cell>
          <cell r="Q3212">
            <v>30.731999999999999</v>
          </cell>
        </row>
        <row r="3213">
          <cell r="B3213" t="str">
            <v>TM-B4-27</v>
          </cell>
          <cell r="C3213" t="str">
            <v>Single Monitor Floor Stand - Holds 22''-70</v>
          </cell>
          <cell r="D3213">
            <v>22</v>
          </cell>
          <cell r="E3213">
            <v>21.5</v>
          </cell>
          <cell r="F3213">
            <v>86.5</v>
          </cell>
          <cell r="G3213">
            <v>96</v>
          </cell>
          <cell r="H3213" t="str">
            <v>Trak Racer</v>
          </cell>
          <cell r="I3213" t="str">
            <v>Monitor Stands</v>
          </cell>
          <cell r="J3213" t="str">
            <v>Monitor Stands</v>
          </cell>
          <cell r="K3213" t="str">
            <v>Live</v>
          </cell>
          <cell r="L3213" t="str">
            <v>TM-B5-27</v>
          </cell>
          <cell r="M3213" t="str">
            <v>new</v>
          </cell>
          <cell r="N3213" t="str">
            <v>LIVE</v>
          </cell>
          <cell r="O3213" t="b">
            <v>0</v>
          </cell>
          <cell r="P3213" t="str">
            <v>Xiamen Trak Racer Industry and Trade Co., Ltd</v>
          </cell>
          <cell r="Q3213">
            <v>121.56</v>
          </cell>
        </row>
        <row r="3214">
          <cell r="B3214" t="str">
            <v>TM-B4-37</v>
          </cell>
          <cell r="C3214" t="str">
            <v>Single Monitor Floor Stand - Holds up to 80</v>
          </cell>
          <cell r="D3214">
            <v>22</v>
          </cell>
          <cell r="E3214">
            <v>215</v>
          </cell>
          <cell r="F3214">
            <v>865</v>
          </cell>
          <cell r="G3214">
            <v>960</v>
          </cell>
          <cell r="H3214" t="str">
            <v>Trak Racer</v>
          </cell>
          <cell r="I3214" t="str">
            <v>Monitor Stands</v>
          </cell>
          <cell r="J3214" t="str">
            <v>Monitor Stands</v>
          </cell>
          <cell r="K3214" t="str">
            <v>Live</v>
          </cell>
          <cell r="L3214" t="str">
            <v>TM-B5-37</v>
          </cell>
          <cell r="M3214" t="str">
            <v>new</v>
          </cell>
          <cell r="N3214" t="str">
            <v>ARCHIVED</v>
          </cell>
          <cell r="O3214" t="b">
            <v>0</v>
          </cell>
          <cell r="P3214" t="str">
            <v>Xiamen Trak Racer Industry and Trade Co., Ltd</v>
          </cell>
          <cell r="Q3214">
            <v>0</v>
          </cell>
        </row>
        <row r="3215">
          <cell r="B3215" t="str">
            <v>TM-B3-37</v>
          </cell>
          <cell r="C3215" t="str">
            <v>Single Monitor Floor Stand - Holds up to 80</v>
          </cell>
          <cell r="D3215">
            <v>22</v>
          </cell>
          <cell r="E3215">
            <v>21.5</v>
          </cell>
          <cell r="F3215">
            <v>87</v>
          </cell>
          <cell r="G3215">
            <v>96</v>
          </cell>
          <cell r="H3215" t="str">
            <v>Trak Racer</v>
          </cell>
          <cell r="I3215" t="str">
            <v>Monitor Stands</v>
          </cell>
          <cell r="J3215" t="str">
            <v>Monitor Stands</v>
          </cell>
          <cell r="K3215" t="str">
            <v>Live</v>
          </cell>
          <cell r="L3215" t="str">
            <v>TM-B5-37</v>
          </cell>
          <cell r="M3215" t="str">
            <v>new</v>
          </cell>
          <cell r="N3215" t="str">
            <v>LIVE</v>
          </cell>
          <cell r="O3215" t="b">
            <v>0</v>
          </cell>
          <cell r="P3215" t="str">
            <v>Xiamen Trak Racer Industry and Trade Co., Ltd</v>
          </cell>
          <cell r="Q3215">
            <v>0</v>
          </cell>
        </row>
        <row r="3216">
          <cell r="B3216" t="str">
            <v>TR80-TMSIN4-BLK</v>
          </cell>
          <cell r="C3216" t="str">
            <v>Single Monitor Profile with Mount - 1200mm</v>
          </cell>
          <cell r="D3216">
            <v>7.7</v>
          </cell>
          <cell r="E3216">
            <v>11</v>
          </cell>
          <cell r="F3216">
            <v>20</v>
          </cell>
          <cell r="G3216">
            <v>124</v>
          </cell>
          <cell r="H3216" t="str">
            <v>Trak Racer</v>
          </cell>
          <cell r="I3216" t="str">
            <v>Monitor Stands</v>
          </cell>
          <cell r="J3216" t="str">
            <v>Monitor Stands</v>
          </cell>
          <cell r="K3216" t="str">
            <v>Live</v>
          </cell>
          <cell r="L3216" t="str">
            <v>/</v>
          </cell>
          <cell r="M3216" t="str">
            <v>new</v>
          </cell>
          <cell r="N3216" t="str">
            <v>LIVE</v>
          </cell>
          <cell r="O3216" t="b">
            <v>0</v>
          </cell>
          <cell r="P3216" t="str">
            <v>Hunan Lang Le Technology Co., Ltd</v>
          </cell>
          <cell r="Q3216">
            <v>53.351100000000002</v>
          </cell>
        </row>
        <row r="3217">
          <cell r="B3217" t="str">
            <v>TR80-TMSML3-BLK</v>
          </cell>
          <cell r="C3217" t="str">
            <v>Single Monitor Profile with Mount - 800mm</v>
          </cell>
          <cell r="D3217">
            <v>6</v>
          </cell>
          <cell r="E3217">
            <v>11</v>
          </cell>
          <cell r="F3217">
            <v>20</v>
          </cell>
          <cell r="G3217">
            <v>83</v>
          </cell>
          <cell r="H3217" t="str">
            <v>Trak Racer</v>
          </cell>
          <cell r="I3217" t="str">
            <v>Monitor Stands</v>
          </cell>
          <cell r="J3217" t="str">
            <v>Monitor Stands</v>
          </cell>
          <cell r="K3217" t="str">
            <v>Live</v>
          </cell>
          <cell r="L3217" t="str">
            <v>/</v>
          </cell>
          <cell r="M3217" t="str">
            <v>new</v>
          </cell>
          <cell r="N3217" t="str">
            <v>LIVE</v>
          </cell>
          <cell r="O3217" t="b">
            <v>0</v>
          </cell>
          <cell r="P3217" t="str">
            <v>Hunan Lang Le Technology Co., Ltd</v>
          </cell>
          <cell r="Q3217">
            <v>39.977600000000002</v>
          </cell>
        </row>
        <row r="3218">
          <cell r="B3218" t="str">
            <v>TM-B3-27</v>
          </cell>
          <cell r="C3218" t="str">
            <v>Single Monitor Stand 22-32</v>
          </cell>
          <cell r="D3218">
            <v>22</v>
          </cell>
          <cell r="E3218">
            <v>21.5</v>
          </cell>
          <cell r="F3218">
            <v>86.5</v>
          </cell>
          <cell r="G3218">
            <v>96</v>
          </cell>
          <cell r="H3218" t="str">
            <v>Trak Racer</v>
          </cell>
          <cell r="I3218" t="str">
            <v>Monitor Stands</v>
          </cell>
          <cell r="J3218" t="str">
            <v>Monitor Stands</v>
          </cell>
          <cell r="K3218" t="str">
            <v>NA</v>
          </cell>
          <cell r="L3218" t="str">
            <v>TM-B4-27</v>
          </cell>
          <cell r="M3218" t="str">
            <v>new</v>
          </cell>
          <cell r="N3218" t="str">
            <v>LIVE</v>
          </cell>
          <cell r="O3218" t="b">
            <v>0</v>
          </cell>
          <cell r="P3218" t="str">
            <v>Xiamen Trak Racer Industry and Trade Co., Ltd</v>
          </cell>
          <cell r="Q3218">
            <v>117.99</v>
          </cell>
        </row>
        <row r="3219">
          <cell r="B3219" t="str">
            <v>TR-TR8-SING</v>
          </cell>
          <cell r="C3219" t="str">
            <v>Single Monitor Stand for TR8 with playstation holder</v>
          </cell>
          <cell r="D3219">
            <v>4</v>
          </cell>
          <cell r="E3219">
            <v>11</v>
          </cell>
          <cell r="F3219">
            <v>17</v>
          </cell>
          <cell r="G3219">
            <v>46.5</v>
          </cell>
          <cell r="H3219" t="str">
            <v>Trak Racer</v>
          </cell>
          <cell r="I3219" t="str">
            <v>Default</v>
          </cell>
          <cell r="J3219" t="str">
            <v>Electronics</v>
          </cell>
          <cell r="K3219" t="str">
            <v>NA</v>
          </cell>
          <cell r="L3219" t="str">
            <v>/</v>
          </cell>
          <cell r="M3219" t="str">
            <v>new</v>
          </cell>
          <cell r="N3219" t="str">
            <v>LIVE</v>
          </cell>
          <cell r="O3219" t="b">
            <v>0</v>
          </cell>
          <cell r="P3219" t="str">
            <v>Xiamen Trak Racer Industry and Trade Co., Ltd</v>
          </cell>
          <cell r="Q3219">
            <v>0</v>
          </cell>
        </row>
        <row r="3220">
          <cell r="B3220" t="str">
            <v>TR-TR8-SING-BUND</v>
          </cell>
          <cell r="C3220" t="str">
            <v>Single Monitor Stand for TR8 with playstation holder</v>
          </cell>
          <cell r="D3220">
            <v>4</v>
          </cell>
          <cell r="E3220">
            <v>11.5</v>
          </cell>
          <cell r="F3220">
            <v>17</v>
          </cell>
          <cell r="G3220">
            <v>46.5</v>
          </cell>
          <cell r="H3220" t="str">
            <v>Trak Racer</v>
          </cell>
          <cell r="I3220" t="str">
            <v>Default</v>
          </cell>
          <cell r="J3220" t="str">
            <v>Electronics</v>
          </cell>
          <cell r="K3220" t="str">
            <v>NA</v>
          </cell>
          <cell r="L3220" t="str">
            <v>/</v>
          </cell>
          <cell r="M3220" t="str">
            <v>new</v>
          </cell>
          <cell r="N3220" t="str">
            <v>ARCHIVED</v>
          </cell>
          <cell r="O3220" t="b">
            <v>1</v>
          </cell>
          <cell r="P3220" t="str">
            <v>Xiamen Trak Racer Industry and Trade Co., Ltd</v>
          </cell>
          <cell r="Q3220">
            <v>0</v>
          </cell>
        </row>
        <row r="3221">
          <cell r="B3221" t="str">
            <v>TR8-10-B-PART2</v>
          </cell>
          <cell r="C3221" t="str">
            <v>Single Monitor Stand for TR8 with playstation holder</v>
          </cell>
          <cell r="D3221">
            <v>21.4</v>
          </cell>
          <cell r="E3221">
            <v>16</v>
          </cell>
          <cell r="F3221">
            <v>60</v>
          </cell>
          <cell r="G3221">
            <v>80</v>
          </cell>
          <cell r="H3221" t="str">
            <v>Trak Racer</v>
          </cell>
          <cell r="I3221" t="str">
            <v>Default</v>
          </cell>
          <cell r="J3221" t="str">
            <v>Electronics</v>
          </cell>
          <cell r="K3221" t="str">
            <v>NA</v>
          </cell>
          <cell r="L3221" t="str">
            <v>/</v>
          </cell>
          <cell r="M3221" t="str">
            <v>new</v>
          </cell>
          <cell r="N3221" t="str">
            <v>LIVE</v>
          </cell>
          <cell r="O3221" t="b">
            <v>0</v>
          </cell>
          <cell r="P3221" t="str">
            <v>Xiamen Trak Racer Industry and Trade Co., Ltd</v>
          </cell>
          <cell r="Q3221">
            <v>131.36449999999999</v>
          </cell>
        </row>
        <row r="3222">
          <cell r="B3222" t="str">
            <v>TR-TR8-SING-BUND-AU</v>
          </cell>
          <cell r="C3222" t="str">
            <v>Single Monitor Stand for TR8 with playstation holder</v>
          </cell>
          <cell r="D3222">
            <v>4</v>
          </cell>
          <cell r="E3222">
            <v>11.5</v>
          </cell>
          <cell r="F3222">
            <v>17</v>
          </cell>
          <cell r="G3222">
            <v>46.5</v>
          </cell>
          <cell r="H3222" t="str">
            <v>Trak Racer</v>
          </cell>
          <cell r="I3222" t="str">
            <v>Default</v>
          </cell>
          <cell r="J3222" t="str">
            <v>Electronics</v>
          </cell>
          <cell r="K3222" t="str">
            <v>NA</v>
          </cell>
          <cell r="L3222" t="str">
            <v>/</v>
          </cell>
          <cell r="M3222" t="str">
            <v>new</v>
          </cell>
          <cell r="N3222" t="str">
            <v>LIVE</v>
          </cell>
          <cell r="O3222" t="b">
            <v>1</v>
          </cell>
          <cell r="P3222" t="str">
            <v>Xiamen Trak Racer Industry and Trade Co., Ltd</v>
          </cell>
          <cell r="Q3222">
            <v>0</v>
          </cell>
        </row>
        <row r="3223">
          <cell r="B3223" t="str">
            <v>TR-TR8-SING-BUND-NZ</v>
          </cell>
          <cell r="C3223" t="str">
            <v>Single Monitor Stand for TR8 with playstation holder</v>
          </cell>
          <cell r="D3223">
            <v>4</v>
          </cell>
          <cell r="E3223">
            <v>11.5</v>
          </cell>
          <cell r="F3223">
            <v>17</v>
          </cell>
          <cell r="G3223">
            <v>46.5</v>
          </cell>
          <cell r="H3223" t="str">
            <v>Trak Racer</v>
          </cell>
          <cell r="I3223" t="str">
            <v>Default</v>
          </cell>
          <cell r="J3223" t="str">
            <v>Electronics</v>
          </cell>
          <cell r="K3223" t="str">
            <v>NA</v>
          </cell>
          <cell r="L3223" t="str">
            <v>/</v>
          </cell>
          <cell r="M3223" t="str">
            <v>new</v>
          </cell>
          <cell r="N3223" t="str">
            <v>LIVE</v>
          </cell>
          <cell r="O3223" t="b">
            <v>1</v>
          </cell>
          <cell r="P3223" t="str">
            <v>Xiamen Trak Racer Industry and Trade Co., Ltd</v>
          </cell>
          <cell r="Q3223">
            <v>0</v>
          </cell>
        </row>
        <row r="3224">
          <cell r="B3224" t="str">
            <v>TR-TR8-SING-BUND-EU</v>
          </cell>
          <cell r="C3224" t="str">
            <v>Single Monitor Stand for TR8 with playstation holder</v>
          </cell>
          <cell r="D3224">
            <v>4</v>
          </cell>
          <cell r="E3224">
            <v>11.5</v>
          </cell>
          <cell r="F3224">
            <v>17</v>
          </cell>
          <cell r="G3224">
            <v>46.5</v>
          </cell>
          <cell r="H3224" t="str">
            <v>Trak Racer</v>
          </cell>
          <cell r="I3224" t="str">
            <v>Default</v>
          </cell>
          <cell r="J3224" t="str">
            <v>Electronics</v>
          </cell>
          <cell r="K3224" t="str">
            <v>NA</v>
          </cell>
          <cell r="L3224" t="str">
            <v>/</v>
          </cell>
          <cell r="M3224" t="str">
            <v>new</v>
          </cell>
          <cell r="N3224" t="str">
            <v>LIVE</v>
          </cell>
          <cell r="O3224" t="b">
            <v>1</v>
          </cell>
          <cell r="P3224" t="str">
            <v>Xiamen Trak Racer Industry and Trade Co., Ltd</v>
          </cell>
          <cell r="Q3224">
            <v>0</v>
          </cell>
        </row>
        <row r="3225">
          <cell r="B3225" t="str">
            <v>TR-TR8-SING-BUND-UK</v>
          </cell>
          <cell r="C3225" t="str">
            <v>Single Monitor Stand for TR8 with playstation holder</v>
          </cell>
          <cell r="D3225">
            <v>4</v>
          </cell>
          <cell r="E3225">
            <v>11.5</v>
          </cell>
          <cell r="F3225">
            <v>17</v>
          </cell>
          <cell r="G3225">
            <v>46.5</v>
          </cell>
          <cell r="H3225" t="str">
            <v>Trak Racer</v>
          </cell>
          <cell r="I3225" t="str">
            <v>Default</v>
          </cell>
          <cell r="J3225" t="str">
            <v>Electronics</v>
          </cell>
          <cell r="K3225" t="str">
            <v>NA</v>
          </cell>
          <cell r="L3225" t="str">
            <v>/</v>
          </cell>
          <cell r="M3225" t="str">
            <v>new</v>
          </cell>
          <cell r="N3225" t="str">
            <v>LIVE</v>
          </cell>
          <cell r="O3225" t="b">
            <v>1</v>
          </cell>
          <cell r="P3225" t="str">
            <v>Xiamen Trak Racer Industry and Trade Co., Ltd</v>
          </cell>
          <cell r="Q3225">
            <v>0</v>
          </cell>
        </row>
        <row r="3226">
          <cell r="B3226" t="str">
            <v>TR-TR8-SING-BUND-US</v>
          </cell>
          <cell r="C3226" t="str">
            <v>Single Monitor Stand for TR8 with playstation holder with screws</v>
          </cell>
          <cell r="D3226">
            <v>4</v>
          </cell>
          <cell r="E3226">
            <v>11.5</v>
          </cell>
          <cell r="F3226">
            <v>17</v>
          </cell>
          <cell r="G3226">
            <v>46.5</v>
          </cell>
          <cell r="H3226" t="str">
            <v>Trak Racer</v>
          </cell>
          <cell r="I3226" t="str">
            <v>Monitor Stands</v>
          </cell>
          <cell r="J3226" t="str">
            <v>Monitor Stands</v>
          </cell>
          <cell r="K3226" t="str">
            <v>Live</v>
          </cell>
          <cell r="L3226" t="str">
            <v>/</v>
          </cell>
          <cell r="M3226" t="str">
            <v>new</v>
          </cell>
          <cell r="N3226" t="str">
            <v>ARCHIVED</v>
          </cell>
          <cell r="O3226" t="b">
            <v>1</v>
          </cell>
          <cell r="P3226" t="str">
            <v>Xiamen Trak Racer Industry and Trade Co., Ltd</v>
          </cell>
          <cell r="Q3226">
            <v>0</v>
          </cell>
        </row>
        <row r="3227">
          <cell r="B3227" t="str">
            <v>TK-SING-UPS</v>
          </cell>
          <cell r="C3227" t="str">
            <v>Single Monitors</v>
          </cell>
          <cell r="D3227">
            <v>0</v>
          </cell>
          <cell r="E3227">
            <v>0</v>
          </cell>
          <cell r="F3227">
            <v>0</v>
          </cell>
          <cell r="G3227">
            <v>0</v>
          </cell>
          <cell r="H3227" t="str">
            <v>Trak Racer</v>
          </cell>
          <cell r="I3227" t="str">
            <v>Default</v>
          </cell>
          <cell r="J3227" t="str">
            <v>Electronics</v>
          </cell>
          <cell r="K3227" t="str">
            <v>NA</v>
          </cell>
          <cell r="L3227" t="str">
            <v>/</v>
          </cell>
          <cell r="M3227" t="str">
            <v>new</v>
          </cell>
          <cell r="N3227" t="str">
            <v>LIVE</v>
          </cell>
          <cell r="O3227" t="b">
            <v>1</v>
          </cell>
          <cell r="P3227" t="str">
            <v>NA</v>
          </cell>
          <cell r="Q3227">
            <v>0</v>
          </cell>
        </row>
        <row r="3228">
          <cell r="B3228" t="str">
            <v>TK-SING-UPS-AU</v>
          </cell>
          <cell r="C3228" t="str">
            <v>Single Monitors</v>
          </cell>
          <cell r="D3228">
            <v>0</v>
          </cell>
          <cell r="E3228">
            <v>0</v>
          </cell>
          <cell r="F3228">
            <v>0</v>
          </cell>
          <cell r="G3228">
            <v>0</v>
          </cell>
          <cell r="H3228" t="str">
            <v>Trak Racer</v>
          </cell>
          <cell r="I3228" t="str">
            <v>Default</v>
          </cell>
          <cell r="J3228" t="str">
            <v>Electronics</v>
          </cell>
          <cell r="K3228" t="str">
            <v>NA</v>
          </cell>
          <cell r="L3228" t="str">
            <v>/</v>
          </cell>
          <cell r="M3228" t="str">
            <v>new</v>
          </cell>
          <cell r="N3228" t="str">
            <v>LIVE</v>
          </cell>
          <cell r="O3228" t="b">
            <v>1</v>
          </cell>
          <cell r="P3228" t="str">
            <v>NA</v>
          </cell>
          <cell r="Q3228">
            <v>0</v>
          </cell>
        </row>
        <row r="3229">
          <cell r="B3229" t="str">
            <v>TK-SING-UPS-UK</v>
          </cell>
          <cell r="C3229" t="str">
            <v>Single Monitors</v>
          </cell>
          <cell r="D3229">
            <v>0</v>
          </cell>
          <cell r="E3229">
            <v>0</v>
          </cell>
          <cell r="F3229">
            <v>0</v>
          </cell>
          <cell r="G3229">
            <v>0</v>
          </cell>
          <cell r="H3229" t="str">
            <v>Trak Racer</v>
          </cell>
          <cell r="I3229" t="str">
            <v>Default</v>
          </cell>
          <cell r="J3229" t="str">
            <v>Electronics</v>
          </cell>
          <cell r="K3229" t="str">
            <v>NA</v>
          </cell>
          <cell r="L3229" t="str">
            <v>/</v>
          </cell>
          <cell r="M3229" t="str">
            <v>new</v>
          </cell>
          <cell r="N3229" t="str">
            <v>LIVE</v>
          </cell>
          <cell r="O3229" t="b">
            <v>1</v>
          </cell>
          <cell r="P3229" t="str">
            <v>NA</v>
          </cell>
          <cell r="Q3229">
            <v>0</v>
          </cell>
        </row>
        <row r="3230">
          <cell r="B3230" t="str">
            <v>TK-SING-UPS-EU</v>
          </cell>
          <cell r="C3230" t="str">
            <v>Single Monitors</v>
          </cell>
          <cell r="D3230">
            <v>0</v>
          </cell>
          <cell r="E3230">
            <v>0</v>
          </cell>
          <cell r="F3230">
            <v>0</v>
          </cell>
          <cell r="G3230">
            <v>0</v>
          </cell>
          <cell r="H3230" t="str">
            <v>Trak Racer</v>
          </cell>
          <cell r="I3230" t="str">
            <v>Default</v>
          </cell>
          <cell r="J3230" t="str">
            <v>Electronics</v>
          </cell>
          <cell r="K3230" t="str">
            <v>NA</v>
          </cell>
          <cell r="L3230" t="str">
            <v>/</v>
          </cell>
          <cell r="M3230" t="str">
            <v>new</v>
          </cell>
          <cell r="N3230" t="str">
            <v>LIVE</v>
          </cell>
          <cell r="O3230" t="b">
            <v>1</v>
          </cell>
          <cell r="P3230" t="str">
            <v>NA</v>
          </cell>
          <cell r="Q3230">
            <v>0</v>
          </cell>
        </row>
        <row r="3231">
          <cell r="B3231" t="str">
            <v>TR8-10-B-PART1</v>
          </cell>
          <cell r="C3231" t="str">
            <v>Single Monotor Stand for TR8 with playstation holder</v>
          </cell>
          <cell r="D3231">
            <v>27.2</v>
          </cell>
          <cell r="E3231">
            <v>25.5</v>
          </cell>
          <cell r="F3231">
            <v>62.5</v>
          </cell>
          <cell r="G3231">
            <v>96</v>
          </cell>
          <cell r="H3231" t="str">
            <v>Trak Racer</v>
          </cell>
          <cell r="I3231" t="str">
            <v>Default</v>
          </cell>
          <cell r="J3231" t="str">
            <v>Electronics</v>
          </cell>
          <cell r="K3231" t="str">
            <v>NA</v>
          </cell>
          <cell r="L3231" t="str">
            <v>/</v>
          </cell>
          <cell r="M3231" t="str">
            <v>new</v>
          </cell>
          <cell r="N3231" t="str">
            <v>LIVE</v>
          </cell>
          <cell r="O3231" t="b">
            <v>0</v>
          </cell>
          <cell r="P3231" t="str">
            <v>Xiamen Trak Racer Industry and Trade Co., Ltd</v>
          </cell>
          <cell r="Q3231">
            <v>230.464</v>
          </cell>
        </row>
        <row r="3232">
          <cell r="B3232" t="str">
            <v>TR80-WMPLATE2</v>
          </cell>
          <cell r="C3232" t="str">
            <v>Single Plate Wheel Mount for TR80, TR160, TR120</v>
          </cell>
          <cell r="D3232">
            <v>6</v>
          </cell>
          <cell r="E3232">
            <v>6</v>
          </cell>
          <cell r="F3232">
            <v>23.3</v>
          </cell>
          <cell r="G3232">
            <v>63.6</v>
          </cell>
          <cell r="H3232" t="str">
            <v>Trak Racer</v>
          </cell>
          <cell r="I3232" t="str">
            <v/>
          </cell>
          <cell r="J3232" t="str">
            <v>Accessories</v>
          </cell>
          <cell r="K3232" t="str">
            <v>NA</v>
          </cell>
          <cell r="L3232" t="str">
            <v>TR80-WMPLATE3</v>
          </cell>
          <cell r="M3232" t="str">
            <v>new</v>
          </cell>
          <cell r="N3232" t="str">
            <v>LIVE</v>
          </cell>
          <cell r="O3232" t="b">
            <v>0</v>
          </cell>
          <cell r="P3232" t="str">
            <v>Xiamen Trak Racer Industry and Trade Co., Ltd</v>
          </cell>
          <cell r="Q3232">
            <v>0</v>
          </cell>
        </row>
        <row r="3233">
          <cell r="B3233" t="str">
            <v>TR80-WMPLATE</v>
          </cell>
          <cell r="C3233" t="str">
            <v>Single Plate Wheel Mount for TR80, TR160, TR120</v>
          </cell>
          <cell r="D3233">
            <v>6</v>
          </cell>
          <cell r="E3233">
            <v>3.5</v>
          </cell>
          <cell r="F3233">
            <v>20</v>
          </cell>
          <cell r="G3233">
            <v>59.5</v>
          </cell>
          <cell r="H3233" t="str">
            <v>Trak Racer</v>
          </cell>
          <cell r="I3233" t="str">
            <v/>
          </cell>
          <cell r="J3233" t="str">
            <v>Accessories</v>
          </cell>
          <cell r="K3233" t="str">
            <v>NA</v>
          </cell>
          <cell r="L3233" t="str">
            <v>TR80-WMPLATE2</v>
          </cell>
          <cell r="M3233" t="str">
            <v>new</v>
          </cell>
          <cell r="N3233" t="str">
            <v>LIVE</v>
          </cell>
          <cell r="O3233" t="b">
            <v>0</v>
          </cell>
          <cell r="P3233" t="str">
            <v>Xiamen Trak Racer Industry and Trade Co., Ltd</v>
          </cell>
          <cell r="Q3233">
            <v>0</v>
          </cell>
        </row>
        <row r="3234">
          <cell r="B3234" t="str">
            <v>TR80-WMPLATE-UPS-EU</v>
          </cell>
          <cell r="C3234" t="str">
            <v>Single Plate Wheel Mount for TR80, TR160, TR120 (Aluminum)</v>
          </cell>
          <cell r="D3234">
            <v>0</v>
          </cell>
          <cell r="E3234">
            <v>0</v>
          </cell>
          <cell r="F3234">
            <v>0</v>
          </cell>
          <cell r="G3234">
            <v>0</v>
          </cell>
          <cell r="H3234" t="str">
            <v>Trak Racer</v>
          </cell>
          <cell r="I3234" t="str">
            <v>Addons</v>
          </cell>
          <cell r="J3234" t="str">
            <v>Addons</v>
          </cell>
          <cell r="K3234" t="str">
            <v>NA</v>
          </cell>
          <cell r="L3234" t="str">
            <v>/</v>
          </cell>
          <cell r="M3234" t="str">
            <v>new</v>
          </cell>
          <cell r="N3234" t="str">
            <v>LIVE</v>
          </cell>
          <cell r="O3234" t="b">
            <v>1</v>
          </cell>
          <cell r="P3234" t="str">
            <v>NA</v>
          </cell>
          <cell r="Q3234">
            <v>0</v>
          </cell>
        </row>
        <row r="3235">
          <cell r="B3235" t="str">
            <v>TR80-WMPLATE-UPS</v>
          </cell>
          <cell r="C3235" t="str">
            <v>Single Plate Wheel Mount for TR80, TR160, TR120 (Aluminum)</v>
          </cell>
          <cell r="D3235">
            <v>0</v>
          </cell>
          <cell r="E3235">
            <v>0</v>
          </cell>
          <cell r="F3235">
            <v>0</v>
          </cell>
          <cell r="G3235">
            <v>0</v>
          </cell>
          <cell r="H3235" t="str">
            <v>Trak Racer</v>
          </cell>
          <cell r="I3235" t="str">
            <v>Addons</v>
          </cell>
          <cell r="J3235" t="str">
            <v>Addons</v>
          </cell>
          <cell r="K3235" t="str">
            <v>NA</v>
          </cell>
          <cell r="L3235" t="str">
            <v>/</v>
          </cell>
          <cell r="M3235" t="str">
            <v>new</v>
          </cell>
          <cell r="N3235" t="str">
            <v>LIVE</v>
          </cell>
          <cell r="O3235" t="b">
            <v>1</v>
          </cell>
          <cell r="P3235" t="str">
            <v>NA</v>
          </cell>
          <cell r="Q3235">
            <v>0</v>
          </cell>
        </row>
        <row r="3236">
          <cell r="B3236" t="str">
            <v>TR80-OFCPLATE</v>
          </cell>
          <cell r="C3236" t="str">
            <v>Single Transducer Speaker Bass Mount</v>
          </cell>
          <cell r="D3236">
            <v>0.6</v>
          </cell>
          <cell r="E3236">
            <v>5</v>
          </cell>
          <cell r="F3236">
            <v>23</v>
          </cell>
          <cell r="G3236">
            <v>30</v>
          </cell>
          <cell r="H3236" t="str">
            <v>Trak Racer</v>
          </cell>
          <cell r="I3236" t="str">
            <v>Addons</v>
          </cell>
          <cell r="J3236" t="str">
            <v>Accessories</v>
          </cell>
          <cell r="K3236" t="str">
            <v>NA</v>
          </cell>
          <cell r="L3236" t="str">
            <v>TR80-OFCPLATE2</v>
          </cell>
          <cell r="M3236" t="str">
            <v>new</v>
          </cell>
          <cell r="N3236" t="str">
            <v>DISCONTINUED</v>
          </cell>
          <cell r="O3236" t="b">
            <v>0</v>
          </cell>
          <cell r="P3236" t="str">
            <v>Xiamen Trak Racer Industry and Trade Co., Ltd</v>
          </cell>
          <cell r="Q3236">
            <v>16.3627</v>
          </cell>
        </row>
        <row r="3237">
          <cell r="B3237" t="str">
            <v>TR80-OFCPLATE2</v>
          </cell>
          <cell r="C3237" t="str">
            <v>Single Transducer Speaker Bass Mount V.2</v>
          </cell>
          <cell r="D3237">
            <v>0.6</v>
          </cell>
          <cell r="E3237">
            <v>5</v>
          </cell>
          <cell r="F3237">
            <v>23</v>
          </cell>
          <cell r="G3237">
            <v>30</v>
          </cell>
          <cell r="H3237" t="str">
            <v>Trak Racer</v>
          </cell>
          <cell r="I3237" t="str">
            <v>Addons</v>
          </cell>
          <cell r="J3237" t="str">
            <v>Accessories</v>
          </cell>
          <cell r="K3237" t="str">
            <v>NA</v>
          </cell>
          <cell r="L3237" t="str">
            <v>/</v>
          </cell>
          <cell r="M3237" t="str">
            <v>new</v>
          </cell>
          <cell r="N3237" t="str">
            <v>LIVE</v>
          </cell>
          <cell r="O3237" t="b">
            <v>0</v>
          </cell>
          <cell r="P3237" t="str">
            <v>Xiamen Trak Racer Industry and Trade Co., Ltd</v>
          </cell>
          <cell r="Q3237">
            <v>16.363199999999999</v>
          </cell>
        </row>
        <row r="3238">
          <cell r="B3238" t="str">
            <v>SL-911P-AF1L21</v>
          </cell>
          <cell r="C3238" t="str">
            <v>SL-911P-AF1L21</v>
          </cell>
          <cell r="D3238">
            <v>0</v>
          </cell>
          <cell r="E3238">
            <v>0</v>
          </cell>
          <cell r="F3238">
            <v>0</v>
          </cell>
          <cell r="G3238">
            <v>0</v>
          </cell>
          <cell r="H3238" t="str">
            <v>Trak Racer</v>
          </cell>
          <cell r="I3238" t="str">
            <v>Addons</v>
          </cell>
          <cell r="J3238" t="str">
            <v>Addons</v>
          </cell>
          <cell r="K3238" t="str">
            <v>NA</v>
          </cell>
          <cell r="L3238" t="str">
            <v>/</v>
          </cell>
          <cell r="M3238" t="str">
            <v>new</v>
          </cell>
          <cell r="N3238" t="str">
            <v>ARCHIVED</v>
          </cell>
          <cell r="O3238" t="b">
            <v>0</v>
          </cell>
          <cell r="P3238" t="str">
            <v>NA</v>
          </cell>
          <cell r="Q3238">
            <v>0</v>
          </cell>
        </row>
        <row r="3239">
          <cell r="B3239" t="str">
            <v>SL-911P-AF1WL</v>
          </cell>
          <cell r="C3239" t="str">
            <v>SL-911P-AF1WL</v>
          </cell>
          <cell r="D3239">
            <v>0</v>
          </cell>
          <cell r="E3239">
            <v>0</v>
          </cell>
          <cell r="F3239">
            <v>0</v>
          </cell>
          <cell r="G3239">
            <v>0</v>
          </cell>
          <cell r="H3239" t="str">
            <v>Trak Racer</v>
          </cell>
          <cell r="I3239" t="str">
            <v>Addons</v>
          </cell>
          <cell r="J3239" t="str">
            <v>Addons</v>
          </cell>
          <cell r="K3239" t="str">
            <v>NA</v>
          </cell>
          <cell r="L3239" t="str">
            <v>/</v>
          </cell>
          <cell r="M3239" t="str">
            <v>new</v>
          </cell>
          <cell r="N3239" t="str">
            <v>ARCHIVED</v>
          </cell>
          <cell r="O3239" t="b">
            <v>0</v>
          </cell>
          <cell r="P3239" t="str">
            <v>NA</v>
          </cell>
          <cell r="Q3239">
            <v>0</v>
          </cell>
        </row>
        <row r="3240">
          <cell r="B3240" t="str">
            <v>SL-911P-TR</v>
          </cell>
          <cell r="C3240" t="str">
            <v>SL-911P-TR</v>
          </cell>
          <cell r="D3240">
            <v>0.2</v>
          </cell>
          <cell r="E3240">
            <v>1</v>
          </cell>
          <cell r="F3240">
            <v>20</v>
          </cell>
          <cell r="G3240">
            <v>20</v>
          </cell>
          <cell r="H3240" t="str">
            <v>Trak Racer</v>
          </cell>
          <cell r="I3240" t="str">
            <v>Merch</v>
          </cell>
          <cell r="J3240" t="str">
            <v>Merch</v>
          </cell>
          <cell r="K3240" t="str">
            <v>NA</v>
          </cell>
          <cell r="L3240" t="str">
            <v>/</v>
          </cell>
          <cell r="M3240" t="str">
            <v>new</v>
          </cell>
          <cell r="N3240" t="str">
            <v>LIVE</v>
          </cell>
          <cell r="O3240" t="b">
            <v>0</v>
          </cell>
          <cell r="P3240" t="str">
            <v>NA</v>
          </cell>
          <cell r="Q3240">
            <v>0</v>
          </cell>
        </row>
        <row r="3241">
          <cell r="B3241" t="str">
            <v>SL-BMW-AF1L21</v>
          </cell>
          <cell r="C3241" t="str">
            <v>SL-BMW-AF1L21</v>
          </cell>
          <cell r="D3241">
            <v>0</v>
          </cell>
          <cell r="E3241">
            <v>0</v>
          </cell>
          <cell r="F3241">
            <v>0</v>
          </cell>
          <cell r="G3241">
            <v>0</v>
          </cell>
          <cell r="H3241" t="str">
            <v>Trak Racer</v>
          </cell>
          <cell r="I3241" t="str">
            <v>Addons</v>
          </cell>
          <cell r="J3241" t="str">
            <v>Addons</v>
          </cell>
          <cell r="K3241" t="str">
            <v>NA</v>
          </cell>
          <cell r="L3241" t="str">
            <v>/</v>
          </cell>
          <cell r="M3241" t="str">
            <v>new</v>
          </cell>
          <cell r="N3241" t="str">
            <v>ARCHIVED</v>
          </cell>
          <cell r="O3241" t="b">
            <v>0</v>
          </cell>
          <cell r="P3241" t="str">
            <v>NA</v>
          </cell>
          <cell r="Q3241">
            <v>0</v>
          </cell>
        </row>
        <row r="3242">
          <cell r="B3242" t="str">
            <v>SL-BMW-AF1WL</v>
          </cell>
          <cell r="C3242" t="str">
            <v>SL-BMW-AF1WL</v>
          </cell>
          <cell r="D3242">
            <v>0</v>
          </cell>
          <cell r="E3242">
            <v>0</v>
          </cell>
          <cell r="F3242">
            <v>0</v>
          </cell>
          <cell r="G3242">
            <v>0</v>
          </cell>
          <cell r="H3242" t="str">
            <v>Trak Racer</v>
          </cell>
          <cell r="I3242" t="str">
            <v>Addons</v>
          </cell>
          <cell r="J3242" t="str">
            <v>Addons</v>
          </cell>
          <cell r="K3242" t="str">
            <v>NA</v>
          </cell>
          <cell r="L3242" t="str">
            <v>/</v>
          </cell>
          <cell r="M3242" t="str">
            <v>new</v>
          </cell>
          <cell r="N3242" t="str">
            <v>ARCHIVED</v>
          </cell>
          <cell r="O3242" t="b">
            <v>0</v>
          </cell>
          <cell r="P3242" t="str">
            <v>NA</v>
          </cell>
          <cell r="Q3242">
            <v>0</v>
          </cell>
        </row>
        <row r="3243">
          <cell r="B3243" t="str">
            <v>SL-BMW-TR</v>
          </cell>
          <cell r="C3243" t="str">
            <v>SL-BMW-TR</v>
          </cell>
          <cell r="D3243">
            <v>0.2</v>
          </cell>
          <cell r="E3243">
            <v>1</v>
          </cell>
          <cell r="F3243">
            <v>20</v>
          </cell>
          <cell r="G3243">
            <v>20</v>
          </cell>
          <cell r="H3243" t="str">
            <v>Trak Racer</v>
          </cell>
          <cell r="I3243" t="str">
            <v>Merch</v>
          </cell>
          <cell r="J3243" t="str">
            <v>Merch</v>
          </cell>
          <cell r="K3243" t="str">
            <v>NA</v>
          </cell>
          <cell r="L3243" t="str">
            <v>/</v>
          </cell>
          <cell r="M3243" t="str">
            <v>new</v>
          </cell>
          <cell r="N3243" t="str">
            <v>LIVE</v>
          </cell>
          <cell r="O3243" t="b">
            <v>0</v>
          </cell>
          <cell r="P3243" t="str">
            <v>NA</v>
          </cell>
          <cell r="Q3243">
            <v>0</v>
          </cell>
        </row>
        <row r="3244">
          <cell r="B3244" t="str">
            <v>SL-BRAND-AF1L21</v>
          </cell>
          <cell r="C3244" t="str">
            <v>SL-BRAND-AF1L21</v>
          </cell>
          <cell r="D3244">
            <v>0</v>
          </cell>
          <cell r="E3244">
            <v>0</v>
          </cell>
          <cell r="F3244">
            <v>0</v>
          </cell>
          <cell r="G3244">
            <v>0</v>
          </cell>
          <cell r="H3244" t="str">
            <v>Trak Racer</v>
          </cell>
          <cell r="I3244" t="str">
            <v>Addons</v>
          </cell>
          <cell r="J3244" t="str">
            <v>Addons</v>
          </cell>
          <cell r="K3244" t="str">
            <v>NA</v>
          </cell>
          <cell r="L3244" t="str">
            <v>/</v>
          </cell>
          <cell r="M3244" t="str">
            <v>new</v>
          </cell>
          <cell r="N3244" t="str">
            <v>ARCHIVED</v>
          </cell>
          <cell r="O3244" t="b">
            <v>0</v>
          </cell>
          <cell r="P3244" t="str">
            <v>NA</v>
          </cell>
          <cell r="Q3244">
            <v>0</v>
          </cell>
        </row>
        <row r="3245">
          <cell r="B3245" t="str">
            <v>SL-BRAND-AF1WL</v>
          </cell>
          <cell r="C3245" t="str">
            <v>SL-BRAND-AF1WL</v>
          </cell>
          <cell r="D3245">
            <v>0</v>
          </cell>
          <cell r="E3245">
            <v>0</v>
          </cell>
          <cell r="F3245">
            <v>0</v>
          </cell>
          <cell r="G3245">
            <v>0</v>
          </cell>
          <cell r="H3245" t="str">
            <v>Trak Racer</v>
          </cell>
          <cell r="I3245" t="str">
            <v>Addons</v>
          </cell>
          <cell r="J3245" t="str">
            <v>Addons</v>
          </cell>
          <cell r="K3245" t="str">
            <v>NA</v>
          </cell>
          <cell r="L3245" t="str">
            <v>/</v>
          </cell>
          <cell r="M3245" t="str">
            <v>new</v>
          </cell>
          <cell r="N3245" t="str">
            <v>ARCHIVED</v>
          </cell>
          <cell r="O3245" t="b">
            <v>0</v>
          </cell>
          <cell r="P3245" t="str">
            <v>NA</v>
          </cell>
          <cell r="Q3245">
            <v>0</v>
          </cell>
        </row>
        <row r="3246">
          <cell r="B3246" t="str">
            <v>SL-BRAND-TR</v>
          </cell>
          <cell r="C3246" t="str">
            <v>SL-BRAND-TR</v>
          </cell>
          <cell r="D3246">
            <v>0</v>
          </cell>
          <cell r="E3246">
            <v>0</v>
          </cell>
          <cell r="F3246">
            <v>0</v>
          </cell>
          <cell r="G3246">
            <v>0</v>
          </cell>
          <cell r="H3246" t="str">
            <v>Trak Racer</v>
          </cell>
          <cell r="I3246" t="str">
            <v>Addons</v>
          </cell>
          <cell r="J3246" t="str">
            <v>Addons</v>
          </cell>
          <cell r="K3246" t="str">
            <v>NA</v>
          </cell>
          <cell r="L3246" t="str">
            <v>/</v>
          </cell>
          <cell r="M3246" t="str">
            <v>new</v>
          </cell>
          <cell r="N3246" t="str">
            <v>ARCHIVED</v>
          </cell>
          <cell r="O3246" t="b">
            <v>0</v>
          </cell>
          <cell r="P3246" t="str">
            <v>NA</v>
          </cell>
          <cell r="Q3246">
            <v>0</v>
          </cell>
        </row>
        <row r="3247">
          <cell r="B3247" t="str">
            <v>SL-CSL-AF1L21</v>
          </cell>
          <cell r="C3247" t="str">
            <v>SL-CSL-AF1L21</v>
          </cell>
          <cell r="D3247">
            <v>0</v>
          </cell>
          <cell r="E3247">
            <v>0</v>
          </cell>
          <cell r="F3247">
            <v>0</v>
          </cell>
          <cell r="G3247">
            <v>0</v>
          </cell>
          <cell r="H3247" t="str">
            <v>Trak Racer</v>
          </cell>
          <cell r="I3247" t="str">
            <v>Addons</v>
          </cell>
          <cell r="J3247" t="str">
            <v>Addons</v>
          </cell>
          <cell r="K3247" t="str">
            <v>NA</v>
          </cell>
          <cell r="L3247" t="str">
            <v>/</v>
          </cell>
          <cell r="M3247" t="str">
            <v>new</v>
          </cell>
          <cell r="N3247" t="str">
            <v>ARCHIVED</v>
          </cell>
          <cell r="O3247" t="b">
            <v>0</v>
          </cell>
          <cell r="P3247" t="str">
            <v>NA</v>
          </cell>
          <cell r="Q3247">
            <v>0</v>
          </cell>
        </row>
        <row r="3248">
          <cell r="B3248" t="str">
            <v>SL-CSL-AF1WL</v>
          </cell>
          <cell r="C3248" t="str">
            <v>SL-CSL-AF1WL</v>
          </cell>
          <cell r="D3248">
            <v>0</v>
          </cell>
          <cell r="E3248">
            <v>0</v>
          </cell>
          <cell r="F3248">
            <v>0</v>
          </cell>
          <cell r="G3248">
            <v>0</v>
          </cell>
          <cell r="H3248" t="str">
            <v>Trak Racer</v>
          </cell>
          <cell r="I3248" t="str">
            <v>Addons</v>
          </cell>
          <cell r="J3248" t="str">
            <v>Addons</v>
          </cell>
          <cell r="K3248" t="str">
            <v>NA</v>
          </cell>
          <cell r="L3248" t="str">
            <v>/</v>
          </cell>
          <cell r="M3248" t="str">
            <v>new</v>
          </cell>
          <cell r="N3248" t="str">
            <v>ARCHIVED</v>
          </cell>
          <cell r="O3248" t="b">
            <v>0</v>
          </cell>
          <cell r="P3248" t="str">
            <v>NA</v>
          </cell>
          <cell r="Q3248">
            <v>0</v>
          </cell>
        </row>
        <row r="3249">
          <cell r="B3249" t="str">
            <v>SL-CSL-TR</v>
          </cell>
          <cell r="C3249" t="str">
            <v>SL-CSL-TR</v>
          </cell>
          <cell r="D3249">
            <v>0.2</v>
          </cell>
          <cell r="E3249">
            <v>1</v>
          </cell>
          <cell r="F3249">
            <v>20</v>
          </cell>
          <cell r="G3249">
            <v>20</v>
          </cell>
          <cell r="H3249" t="str">
            <v>Trak Racer</v>
          </cell>
          <cell r="I3249" t="str">
            <v>Merch</v>
          </cell>
          <cell r="J3249" t="str">
            <v>Merch</v>
          </cell>
          <cell r="K3249" t="str">
            <v>NA</v>
          </cell>
          <cell r="L3249" t="str">
            <v>/</v>
          </cell>
          <cell r="M3249" t="str">
            <v>new</v>
          </cell>
          <cell r="N3249" t="str">
            <v>LIVE</v>
          </cell>
          <cell r="O3249" t="b">
            <v>0</v>
          </cell>
          <cell r="P3249" t="str">
            <v>NA</v>
          </cell>
          <cell r="Q3249">
            <v>0</v>
          </cell>
        </row>
        <row r="3250">
          <cell r="B3250" t="str">
            <v>SL-CSW-AF1L21</v>
          </cell>
          <cell r="C3250" t="str">
            <v>SL-CSW-AF1L21</v>
          </cell>
          <cell r="D3250">
            <v>0</v>
          </cell>
          <cell r="E3250">
            <v>0</v>
          </cell>
          <cell r="F3250">
            <v>0</v>
          </cell>
          <cell r="G3250">
            <v>0</v>
          </cell>
          <cell r="H3250" t="str">
            <v>Trak Racer</v>
          </cell>
          <cell r="I3250" t="str">
            <v>Addons</v>
          </cell>
          <cell r="J3250" t="str">
            <v>Addons</v>
          </cell>
          <cell r="K3250" t="str">
            <v>NA</v>
          </cell>
          <cell r="L3250" t="str">
            <v>/</v>
          </cell>
          <cell r="M3250" t="str">
            <v>new</v>
          </cell>
          <cell r="N3250" t="str">
            <v>ARCHIVED</v>
          </cell>
          <cell r="O3250" t="b">
            <v>0</v>
          </cell>
          <cell r="P3250" t="str">
            <v>NA</v>
          </cell>
          <cell r="Q3250">
            <v>0</v>
          </cell>
        </row>
        <row r="3251">
          <cell r="B3251" t="str">
            <v>SL-CSW-AF1WL</v>
          </cell>
          <cell r="C3251" t="str">
            <v>SL-CSW-AF1WL</v>
          </cell>
          <cell r="D3251">
            <v>0</v>
          </cell>
          <cell r="E3251">
            <v>0</v>
          </cell>
          <cell r="F3251">
            <v>0</v>
          </cell>
          <cell r="G3251">
            <v>0</v>
          </cell>
          <cell r="H3251" t="str">
            <v>Trak Racer</v>
          </cell>
          <cell r="I3251" t="str">
            <v>Addons</v>
          </cell>
          <cell r="J3251" t="str">
            <v>Addons</v>
          </cell>
          <cell r="K3251" t="str">
            <v>NA</v>
          </cell>
          <cell r="L3251" t="str">
            <v>/</v>
          </cell>
          <cell r="M3251" t="str">
            <v>new</v>
          </cell>
          <cell r="N3251" t="str">
            <v>ARCHIVED</v>
          </cell>
          <cell r="O3251" t="b">
            <v>0</v>
          </cell>
          <cell r="P3251" t="str">
            <v>NA</v>
          </cell>
          <cell r="Q3251">
            <v>0</v>
          </cell>
        </row>
        <row r="3252">
          <cell r="B3252" t="str">
            <v>SL-CSW-TR</v>
          </cell>
          <cell r="C3252" t="str">
            <v>SL-CSW-TR</v>
          </cell>
          <cell r="D3252">
            <v>0.2</v>
          </cell>
          <cell r="E3252">
            <v>1</v>
          </cell>
          <cell r="F3252">
            <v>20</v>
          </cell>
          <cell r="G3252">
            <v>20</v>
          </cell>
          <cell r="H3252" t="str">
            <v>Trak Racer</v>
          </cell>
          <cell r="I3252" t="str">
            <v>Merch</v>
          </cell>
          <cell r="J3252" t="str">
            <v>Merch</v>
          </cell>
          <cell r="K3252" t="str">
            <v>NA</v>
          </cell>
          <cell r="L3252" t="str">
            <v>/</v>
          </cell>
          <cell r="M3252" t="str">
            <v>new</v>
          </cell>
          <cell r="N3252" t="str">
            <v>LIVE</v>
          </cell>
          <cell r="O3252" t="b">
            <v>0</v>
          </cell>
          <cell r="P3252" t="str">
            <v>NA</v>
          </cell>
          <cell r="Q3252">
            <v>0</v>
          </cell>
        </row>
        <row r="3253">
          <cell r="B3253" t="str">
            <v>SL-DD1-AF1L21</v>
          </cell>
          <cell r="C3253" t="str">
            <v>SL-DD1-AF1L21</v>
          </cell>
          <cell r="D3253">
            <v>0</v>
          </cell>
          <cell r="E3253">
            <v>0</v>
          </cell>
          <cell r="F3253">
            <v>0</v>
          </cell>
          <cell r="G3253">
            <v>0</v>
          </cell>
          <cell r="H3253" t="str">
            <v>Trak Racer</v>
          </cell>
          <cell r="I3253" t="str">
            <v>Addons</v>
          </cell>
          <cell r="J3253" t="str">
            <v>Addons</v>
          </cell>
          <cell r="K3253" t="str">
            <v>NA</v>
          </cell>
          <cell r="L3253" t="str">
            <v>/</v>
          </cell>
          <cell r="M3253" t="str">
            <v>new</v>
          </cell>
          <cell r="N3253" t="str">
            <v>ARCHIVED</v>
          </cell>
          <cell r="O3253" t="b">
            <v>0</v>
          </cell>
          <cell r="P3253" t="str">
            <v>NA</v>
          </cell>
          <cell r="Q3253">
            <v>0</v>
          </cell>
        </row>
        <row r="3254">
          <cell r="B3254" t="str">
            <v>SL-DD1-AF1WL</v>
          </cell>
          <cell r="C3254" t="str">
            <v>SL-DD1-AF1WL</v>
          </cell>
          <cell r="D3254">
            <v>0</v>
          </cell>
          <cell r="E3254">
            <v>0</v>
          </cell>
          <cell r="F3254">
            <v>0</v>
          </cell>
          <cell r="G3254">
            <v>0</v>
          </cell>
          <cell r="H3254" t="str">
            <v>Trak Racer</v>
          </cell>
          <cell r="I3254" t="str">
            <v>Addons</v>
          </cell>
          <cell r="J3254" t="str">
            <v>Addons</v>
          </cell>
          <cell r="K3254" t="str">
            <v>NA</v>
          </cell>
          <cell r="L3254" t="str">
            <v>/</v>
          </cell>
          <cell r="M3254" t="str">
            <v>new</v>
          </cell>
          <cell r="N3254" t="str">
            <v>ARCHIVED</v>
          </cell>
          <cell r="O3254" t="b">
            <v>0</v>
          </cell>
          <cell r="P3254" t="str">
            <v>NA</v>
          </cell>
          <cell r="Q3254">
            <v>0</v>
          </cell>
        </row>
        <row r="3255">
          <cell r="B3255" t="str">
            <v>SL-DD1-TR</v>
          </cell>
          <cell r="C3255" t="str">
            <v>SL-DD1-TR</v>
          </cell>
          <cell r="D3255">
            <v>0.2</v>
          </cell>
          <cell r="E3255">
            <v>1</v>
          </cell>
          <cell r="F3255">
            <v>20</v>
          </cell>
          <cell r="G3255">
            <v>20</v>
          </cell>
          <cell r="H3255" t="str">
            <v>Trak Racer</v>
          </cell>
          <cell r="I3255" t="str">
            <v>Merch</v>
          </cell>
          <cell r="J3255" t="str">
            <v>Merch</v>
          </cell>
          <cell r="K3255" t="str">
            <v>NA</v>
          </cell>
          <cell r="L3255" t="str">
            <v>/</v>
          </cell>
          <cell r="M3255" t="str">
            <v>new</v>
          </cell>
          <cell r="N3255" t="str">
            <v>LIVE</v>
          </cell>
          <cell r="O3255" t="b">
            <v>0</v>
          </cell>
          <cell r="P3255" t="str">
            <v>NA</v>
          </cell>
          <cell r="Q3255">
            <v>0</v>
          </cell>
        </row>
        <row r="3256">
          <cell r="B3256" t="str">
            <v>SL-ENVELOPEB4-AF1L21</v>
          </cell>
          <cell r="C3256" t="str">
            <v>SL-ENVELOPEB4-AF1L21</v>
          </cell>
          <cell r="D3256">
            <v>0</v>
          </cell>
          <cell r="E3256">
            <v>0</v>
          </cell>
          <cell r="F3256">
            <v>0</v>
          </cell>
          <cell r="G3256">
            <v>0</v>
          </cell>
          <cell r="H3256" t="str">
            <v>Trak Racer</v>
          </cell>
          <cell r="I3256" t="str">
            <v>Addons</v>
          </cell>
          <cell r="J3256" t="str">
            <v>Addons</v>
          </cell>
          <cell r="K3256" t="str">
            <v>NA</v>
          </cell>
          <cell r="L3256" t="str">
            <v>/</v>
          </cell>
          <cell r="M3256" t="str">
            <v>new</v>
          </cell>
          <cell r="N3256" t="str">
            <v>ARCHIVED</v>
          </cell>
          <cell r="O3256" t="b">
            <v>0</v>
          </cell>
          <cell r="P3256" t="str">
            <v>NA</v>
          </cell>
          <cell r="Q3256">
            <v>0</v>
          </cell>
        </row>
        <row r="3257">
          <cell r="B3257" t="str">
            <v>SL-ENVELOPEB4-AF1WL</v>
          </cell>
          <cell r="C3257" t="str">
            <v>SL-ENVELOPEB4-AF1WL</v>
          </cell>
          <cell r="D3257">
            <v>0</v>
          </cell>
          <cell r="E3257">
            <v>0</v>
          </cell>
          <cell r="F3257">
            <v>0</v>
          </cell>
          <cell r="G3257">
            <v>0</v>
          </cell>
          <cell r="H3257" t="str">
            <v>Trak Racer</v>
          </cell>
          <cell r="I3257" t="str">
            <v>Addons</v>
          </cell>
          <cell r="J3257" t="str">
            <v>Addons</v>
          </cell>
          <cell r="K3257" t="str">
            <v>NA</v>
          </cell>
          <cell r="L3257" t="str">
            <v>/</v>
          </cell>
          <cell r="M3257" t="str">
            <v>new</v>
          </cell>
          <cell r="N3257" t="str">
            <v>ARCHIVED</v>
          </cell>
          <cell r="O3257" t="b">
            <v>0</v>
          </cell>
          <cell r="P3257" t="str">
            <v>NA</v>
          </cell>
          <cell r="Q3257">
            <v>0</v>
          </cell>
        </row>
        <row r="3258">
          <cell r="B3258" t="str">
            <v>SL-ENVELOPEB4-TR</v>
          </cell>
          <cell r="C3258" t="str">
            <v>SL-ENVELOPEB4-TR</v>
          </cell>
          <cell r="D3258">
            <v>0</v>
          </cell>
          <cell r="E3258">
            <v>0</v>
          </cell>
          <cell r="F3258">
            <v>0</v>
          </cell>
          <cell r="G3258">
            <v>0</v>
          </cell>
          <cell r="H3258" t="str">
            <v>Trak Racer</v>
          </cell>
          <cell r="I3258" t="str">
            <v>Addons</v>
          </cell>
          <cell r="J3258" t="str">
            <v>Addons</v>
          </cell>
          <cell r="K3258" t="str">
            <v>NA</v>
          </cell>
          <cell r="L3258" t="str">
            <v>/</v>
          </cell>
          <cell r="M3258" t="str">
            <v>new</v>
          </cell>
          <cell r="N3258" t="str">
            <v>ARCHIVED</v>
          </cell>
          <cell r="O3258" t="b">
            <v>0</v>
          </cell>
          <cell r="P3258" t="str">
            <v>NA</v>
          </cell>
          <cell r="Q3258">
            <v>0</v>
          </cell>
        </row>
        <row r="3259">
          <cell r="B3259" t="str">
            <v>SL-FP1-AF1L21</v>
          </cell>
          <cell r="C3259" t="str">
            <v>SL-FP1-AF1L21</v>
          </cell>
          <cell r="D3259">
            <v>0</v>
          </cell>
          <cell r="E3259">
            <v>0</v>
          </cell>
          <cell r="F3259">
            <v>0</v>
          </cell>
          <cell r="G3259">
            <v>0</v>
          </cell>
          <cell r="H3259" t="str">
            <v>Trak Racer</v>
          </cell>
          <cell r="I3259" t="str">
            <v>Addons</v>
          </cell>
          <cell r="J3259" t="str">
            <v>Addons</v>
          </cell>
          <cell r="K3259" t="str">
            <v>NA</v>
          </cell>
          <cell r="L3259" t="str">
            <v>/</v>
          </cell>
          <cell r="M3259" t="str">
            <v>new</v>
          </cell>
          <cell r="N3259" t="str">
            <v>ARCHIVED</v>
          </cell>
          <cell r="O3259" t="b">
            <v>0</v>
          </cell>
          <cell r="P3259" t="str">
            <v>NA</v>
          </cell>
          <cell r="Q3259">
            <v>0</v>
          </cell>
        </row>
        <row r="3260">
          <cell r="B3260" t="str">
            <v>SL-FP1-AF1WL</v>
          </cell>
          <cell r="C3260" t="str">
            <v>SL-FP1-AF1WL</v>
          </cell>
          <cell r="D3260">
            <v>0</v>
          </cell>
          <cell r="E3260">
            <v>0</v>
          </cell>
          <cell r="F3260">
            <v>0</v>
          </cell>
          <cell r="G3260">
            <v>0</v>
          </cell>
          <cell r="H3260" t="str">
            <v>Trak Racer</v>
          </cell>
          <cell r="I3260" t="str">
            <v>Addons</v>
          </cell>
          <cell r="J3260" t="str">
            <v>Addons</v>
          </cell>
          <cell r="K3260" t="str">
            <v>NA</v>
          </cell>
          <cell r="L3260" t="str">
            <v>/</v>
          </cell>
          <cell r="M3260" t="str">
            <v>new</v>
          </cell>
          <cell r="N3260" t="str">
            <v>ARCHIVED</v>
          </cell>
          <cell r="O3260" t="b">
            <v>0</v>
          </cell>
          <cell r="P3260" t="str">
            <v>NA</v>
          </cell>
          <cell r="Q3260">
            <v>0</v>
          </cell>
        </row>
        <row r="3261">
          <cell r="B3261" t="str">
            <v>SL-FP1-TR</v>
          </cell>
          <cell r="C3261" t="str">
            <v>SL-FP1-TR</v>
          </cell>
          <cell r="D3261">
            <v>0.2</v>
          </cell>
          <cell r="E3261">
            <v>1</v>
          </cell>
          <cell r="F3261">
            <v>20</v>
          </cell>
          <cell r="G3261">
            <v>20</v>
          </cell>
          <cell r="H3261" t="str">
            <v>Trak Racer</v>
          </cell>
          <cell r="I3261" t="str">
            <v>Merch</v>
          </cell>
          <cell r="J3261" t="str">
            <v>Merch</v>
          </cell>
          <cell r="K3261" t="str">
            <v>NA</v>
          </cell>
          <cell r="L3261" t="str">
            <v>/</v>
          </cell>
          <cell r="M3261" t="str">
            <v>new</v>
          </cell>
          <cell r="N3261" t="str">
            <v>LIVE</v>
          </cell>
          <cell r="O3261" t="b">
            <v>0</v>
          </cell>
          <cell r="P3261" t="str">
            <v>NA</v>
          </cell>
          <cell r="Q3261">
            <v>0</v>
          </cell>
        </row>
        <row r="3262">
          <cell r="B3262" t="str">
            <v>SL-FR3-AF1L21</v>
          </cell>
          <cell r="C3262" t="str">
            <v>SL-FR3-AF1L21</v>
          </cell>
          <cell r="D3262">
            <v>0</v>
          </cell>
          <cell r="E3262">
            <v>0</v>
          </cell>
          <cell r="F3262">
            <v>0</v>
          </cell>
          <cell r="G3262">
            <v>0</v>
          </cell>
          <cell r="H3262" t="str">
            <v>Trak Racer</v>
          </cell>
          <cell r="I3262" t="str">
            <v>Addons</v>
          </cell>
          <cell r="J3262" t="str">
            <v>Addons</v>
          </cell>
          <cell r="K3262" t="str">
            <v>NA</v>
          </cell>
          <cell r="L3262" t="str">
            <v>/</v>
          </cell>
          <cell r="M3262" t="str">
            <v>new</v>
          </cell>
          <cell r="N3262" t="str">
            <v>ARCHIVED</v>
          </cell>
          <cell r="O3262" t="b">
            <v>0</v>
          </cell>
          <cell r="P3262" t="str">
            <v>NA</v>
          </cell>
          <cell r="Q3262">
            <v>0</v>
          </cell>
        </row>
        <row r="3263">
          <cell r="B3263" t="str">
            <v>SL-FR3-AF1WL</v>
          </cell>
          <cell r="C3263" t="str">
            <v>SL-FR3-AF1WL</v>
          </cell>
          <cell r="D3263">
            <v>0</v>
          </cell>
          <cell r="E3263">
            <v>0</v>
          </cell>
          <cell r="F3263">
            <v>0</v>
          </cell>
          <cell r="G3263">
            <v>0</v>
          </cell>
          <cell r="H3263" t="str">
            <v>Trak Racer</v>
          </cell>
          <cell r="I3263" t="str">
            <v>Addons</v>
          </cell>
          <cell r="J3263" t="str">
            <v>Addons</v>
          </cell>
          <cell r="K3263" t="str">
            <v>NA</v>
          </cell>
          <cell r="L3263" t="str">
            <v>/</v>
          </cell>
          <cell r="M3263" t="str">
            <v>new</v>
          </cell>
          <cell r="N3263" t="str">
            <v>ARCHIVED</v>
          </cell>
          <cell r="O3263" t="b">
            <v>0</v>
          </cell>
          <cell r="P3263" t="str">
            <v>NA</v>
          </cell>
          <cell r="Q3263">
            <v>0</v>
          </cell>
        </row>
        <row r="3264">
          <cell r="B3264" t="str">
            <v>SL-FR3-TR</v>
          </cell>
          <cell r="C3264" t="str">
            <v>SL-FR3-TR</v>
          </cell>
          <cell r="D3264">
            <v>0.5</v>
          </cell>
          <cell r="E3264">
            <v>30</v>
          </cell>
          <cell r="F3264">
            <v>100</v>
          </cell>
          <cell r="G3264">
            <v>100</v>
          </cell>
          <cell r="H3264" t="str">
            <v>Trak Racer</v>
          </cell>
          <cell r="I3264" t="str">
            <v>Merch</v>
          </cell>
          <cell r="J3264" t="str">
            <v>Merch</v>
          </cell>
          <cell r="K3264" t="str">
            <v>NA</v>
          </cell>
          <cell r="L3264" t="str">
            <v>/</v>
          </cell>
          <cell r="M3264" t="str">
            <v>new</v>
          </cell>
          <cell r="N3264" t="str">
            <v>LIVE</v>
          </cell>
          <cell r="O3264" t="b">
            <v>0</v>
          </cell>
          <cell r="P3264" t="str">
            <v>NA</v>
          </cell>
          <cell r="Q3264">
            <v>0</v>
          </cell>
        </row>
        <row r="3265">
          <cell r="B3265" t="str">
            <v>SL-FS3-AF1L21</v>
          </cell>
          <cell r="C3265" t="str">
            <v>SL-FS3-AF1L21</v>
          </cell>
          <cell r="D3265">
            <v>0</v>
          </cell>
          <cell r="E3265">
            <v>0</v>
          </cell>
          <cell r="F3265">
            <v>0</v>
          </cell>
          <cell r="G3265">
            <v>0</v>
          </cell>
          <cell r="H3265" t="str">
            <v>Trak Racer</v>
          </cell>
          <cell r="I3265" t="str">
            <v>Addons</v>
          </cell>
          <cell r="J3265" t="str">
            <v>Addons</v>
          </cell>
          <cell r="K3265" t="str">
            <v>NA</v>
          </cell>
          <cell r="L3265" t="str">
            <v>/</v>
          </cell>
          <cell r="M3265" t="str">
            <v>new</v>
          </cell>
          <cell r="N3265" t="str">
            <v>ARCHIVED</v>
          </cell>
          <cell r="O3265" t="b">
            <v>0</v>
          </cell>
          <cell r="P3265" t="str">
            <v>NA</v>
          </cell>
          <cell r="Q3265">
            <v>0</v>
          </cell>
        </row>
        <row r="3266">
          <cell r="B3266" t="str">
            <v>SL-FS3-AF1WL</v>
          </cell>
          <cell r="C3266" t="str">
            <v>SL-FS3-AF1WL</v>
          </cell>
          <cell r="D3266">
            <v>0</v>
          </cell>
          <cell r="E3266">
            <v>0</v>
          </cell>
          <cell r="F3266">
            <v>0</v>
          </cell>
          <cell r="G3266">
            <v>0</v>
          </cell>
          <cell r="H3266" t="str">
            <v>Trak Racer</v>
          </cell>
          <cell r="I3266" t="str">
            <v>Addons</v>
          </cell>
          <cell r="J3266" t="str">
            <v>Addons</v>
          </cell>
          <cell r="K3266" t="str">
            <v>NA</v>
          </cell>
          <cell r="L3266" t="str">
            <v>/</v>
          </cell>
          <cell r="M3266" t="str">
            <v>new</v>
          </cell>
          <cell r="N3266" t="str">
            <v>ARCHIVED</v>
          </cell>
          <cell r="O3266" t="b">
            <v>0</v>
          </cell>
          <cell r="P3266" t="str">
            <v>NA</v>
          </cell>
          <cell r="Q3266">
            <v>0</v>
          </cell>
        </row>
        <row r="3267">
          <cell r="B3267" t="str">
            <v>SL-FS3-TR</v>
          </cell>
          <cell r="C3267" t="str">
            <v>SL-FS3-TR</v>
          </cell>
          <cell r="D3267">
            <v>0</v>
          </cell>
          <cell r="E3267">
            <v>0</v>
          </cell>
          <cell r="F3267">
            <v>0</v>
          </cell>
          <cell r="G3267">
            <v>0</v>
          </cell>
          <cell r="H3267" t="str">
            <v>Trak Racer</v>
          </cell>
          <cell r="I3267" t="str">
            <v>Addons</v>
          </cell>
          <cell r="J3267" t="str">
            <v>Addons</v>
          </cell>
          <cell r="K3267" t="str">
            <v>NA</v>
          </cell>
          <cell r="L3267" t="str">
            <v>/</v>
          </cell>
          <cell r="M3267" t="str">
            <v>new</v>
          </cell>
          <cell r="N3267" t="str">
            <v>ARCHIVED</v>
          </cell>
          <cell r="O3267" t="b">
            <v>0</v>
          </cell>
          <cell r="P3267" t="str">
            <v>NA</v>
          </cell>
          <cell r="Q3267">
            <v>0</v>
          </cell>
        </row>
        <row r="3268">
          <cell r="B3268" t="str">
            <v>SL-GT3-AF1L21</v>
          </cell>
          <cell r="C3268" t="str">
            <v>SL-GT3-AF1L21</v>
          </cell>
          <cell r="D3268">
            <v>0</v>
          </cell>
          <cell r="E3268">
            <v>0</v>
          </cell>
          <cell r="F3268">
            <v>0</v>
          </cell>
          <cell r="G3268">
            <v>0</v>
          </cell>
          <cell r="H3268" t="str">
            <v>Trak Racer</v>
          </cell>
          <cell r="I3268" t="str">
            <v>Addons</v>
          </cell>
          <cell r="J3268" t="str">
            <v>Addons</v>
          </cell>
          <cell r="K3268" t="str">
            <v>NA</v>
          </cell>
          <cell r="L3268" t="str">
            <v>/</v>
          </cell>
          <cell r="M3268" t="str">
            <v>new</v>
          </cell>
          <cell r="N3268" t="str">
            <v>ARCHIVED</v>
          </cell>
          <cell r="O3268" t="b">
            <v>0</v>
          </cell>
          <cell r="P3268" t="str">
            <v>NA</v>
          </cell>
          <cell r="Q3268">
            <v>0</v>
          </cell>
        </row>
        <row r="3269">
          <cell r="B3269" t="str">
            <v>SL-GT3-AF1WL</v>
          </cell>
          <cell r="C3269" t="str">
            <v>SL-GT3-AF1WL</v>
          </cell>
          <cell r="D3269">
            <v>0</v>
          </cell>
          <cell r="E3269">
            <v>0</v>
          </cell>
          <cell r="F3269">
            <v>0</v>
          </cell>
          <cell r="G3269">
            <v>0</v>
          </cell>
          <cell r="H3269" t="str">
            <v>Trak Racer</v>
          </cell>
          <cell r="I3269" t="str">
            <v>Addons</v>
          </cell>
          <cell r="J3269" t="str">
            <v>Addons</v>
          </cell>
          <cell r="K3269" t="str">
            <v>NA</v>
          </cell>
          <cell r="L3269" t="str">
            <v>/</v>
          </cell>
          <cell r="M3269" t="str">
            <v>new</v>
          </cell>
          <cell r="N3269" t="str">
            <v>ARCHIVED</v>
          </cell>
          <cell r="O3269" t="b">
            <v>0</v>
          </cell>
          <cell r="P3269" t="str">
            <v>NA</v>
          </cell>
          <cell r="Q3269">
            <v>0</v>
          </cell>
        </row>
        <row r="3270">
          <cell r="B3270" t="str">
            <v>SL-GT3-TR</v>
          </cell>
          <cell r="C3270" t="str">
            <v>SL-GT3-TR</v>
          </cell>
          <cell r="D3270">
            <v>0.5</v>
          </cell>
          <cell r="E3270">
            <v>30</v>
          </cell>
          <cell r="F3270">
            <v>100</v>
          </cell>
          <cell r="G3270">
            <v>100</v>
          </cell>
          <cell r="H3270" t="str">
            <v>Trak Racer</v>
          </cell>
          <cell r="I3270" t="str">
            <v>Merch</v>
          </cell>
          <cell r="J3270" t="str">
            <v>Merch</v>
          </cell>
          <cell r="K3270" t="str">
            <v>NA</v>
          </cell>
          <cell r="L3270" t="str">
            <v>/</v>
          </cell>
          <cell r="M3270" t="str">
            <v>new</v>
          </cell>
          <cell r="N3270" t="str">
            <v>LIVE</v>
          </cell>
          <cell r="O3270" t="b">
            <v>0</v>
          </cell>
          <cell r="P3270" t="str">
            <v>NA</v>
          </cell>
          <cell r="Q3270">
            <v>0</v>
          </cell>
        </row>
        <row r="3271">
          <cell r="B3271" t="str">
            <v>SL-LTG-AF1L21</v>
          </cell>
          <cell r="C3271" t="str">
            <v>SL-LTG-AF1L21</v>
          </cell>
          <cell r="D3271">
            <v>0</v>
          </cell>
          <cell r="E3271">
            <v>0</v>
          </cell>
          <cell r="F3271">
            <v>0</v>
          </cell>
          <cell r="G3271">
            <v>0</v>
          </cell>
          <cell r="H3271" t="str">
            <v>Trak Racer</v>
          </cell>
          <cell r="I3271" t="str">
            <v>Addons</v>
          </cell>
          <cell r="J3271" t="str">
            <v>Addons</v>
          </cell>
          <cell r="K3271" t="str">
            <v>NA</v>
          </cell>
          <cell r="L3271" t="str">
            <v>/</v>
          </cell>
          <cell r="M3271" t="str">
            <v>new</v>
          </cell>
          <cell r="N3271" t="str">
            <v>ARCHIVED</v>
          </cell>
          <cell r="O3271" t="b">
            <v>0</v>
          </cell>
          <cell r="P3271" t="str">
            <v>NA</v>
          </cell>
          <cell r="Q3271">
            <v>0</v>
          </cell>
        </row>
        <row r="3272">
          <cell r="B3272" t="str">
            <v>SL-LTG-AF1WL</v>
          </cell>
          <cell r="C3272" t="str">
            <v>SL-LTG-AF1WL</v>
          </cell>
          <cell r="D3272">
            <v>0</v>
          </cell>
          <cell r="E3272">
            <v>0</v>
          </cell>
          <cell r="F3272">
            <v>0</v>
          </cell>
          <cell r="G3272">
            <v>0</v>
          </cell>
          <cell r="H3272" t="str">
            <v>Trak Racer</v>
          </cell>
          <cell r="I3272" t="str">
            <v>Addons</v>
          </cell>
          <cell r="J3272" t="str">
            <v>Addons</v>
          </cell>
          <cell r="K3272" t="str">
            <v>NA</v>
          </cell>
          <cell r="L3272" t="str">
            <v>/</v>
          </cell>
          <cell r="M3272" t="str">
            <v>new</v>
          </cell>
          <cell r="N3272" t="str">
            <v>ARCHIVED</v>
          </cell>
          <cell r="O3272" t="b">
            <v>0</v>
          </cell>
          <cell r="P3272" t="str">
            <v>NA</v>
          </cell>
          <cell r="Q3272">
            <v>0</v>
          </cell>
        </row>
        <row r="3273">
          <cell r="B3273" t="str">
            <v>SL-LTG-TR</v>
          </cell>
          <cell r="C3273" t="str">
            <v>SL-LTG-TR</v>
          </cell>
          <cell r="D3273">
            <v>0.2</v>
          </cell>
          <cell r="E3273">
            <v>1</v>
          </cell>
          <cell r="F3273">
            <v>20</v>
          </cell>
          <cell r="G3273">
            <v>20</v>
          </cell>
          <cell r="H3273" t="str">
            <v>Trak Racer</v>
          </cell>
          <cell r="I3273" t="str">
            <v>Merch</v>
          </cell>
          <cell r="J3273" t="str">
            <v>Merch</v>
          </cell>
          <cell r="K3273" t="str">
            <v>NA</v>
          </cell>
          <cell r="L3273" t="str">
            <v>/</v>
          </cell>
          <cell r="M3273" t="str">
            <v>new</v>
          </cell>
          <cell r="N3273" t="str">
            <v>LIVE</v>
          </cell>
          <cell r="O3273" t="b">
            <v>0</v>
          </cell>
          <cell r="P3273" t="str">
            <v>NA</v>
          </cell>
          <cell r="Q3273">
            <v>0</v>
          </cell>
        </row>
        <row r="3274">
          <cell r="B3274" t="str">
            <v>SL-RS6-AF1L21</v>
          </cell>
          <cell r="C3274" t="str">
            <v>SL-RS6-AF1L21</v>
          </cell>
          <cell r="D3274">
            <v>0</v>
          </cell>
          <cell r="E3274">
            <v>0</v>
          </cell>
          <cell r="F3274">
            <v>0</v>
          </cell>
          <cell r="G3274">
            <v>0</v>
          </cell>
          <cell r="H3274" t="str">
            <v>Trak Racer</v>
          </cell>
          <cell r="I3274" t="str">
            <v>Addons</v>
          </cell>
          <cell r="J3274" t="str">
            <v>Addons</v>
          </cell>
          <cell r="K3274" t="str">
            <v>NA</v>
          </cell>
          <cell r="L3274" t="str">
            <v>/</v>
          </cell>
          <cell r="M3274" t="str">
            <v>new</v>
          </cell>
          <cell r="N3274" t="str">
            <v>ARCHIVED</v>
          </cell>
          <cell r="O3274" t="b">
            <v>0</v>
          </cell>
          <cell r="P3274" t="str">
            <v>NA</v>
          </cell>
          <cell r="Q3274">
            <v>0</v>
          </cell>
        </row>
        <row r="3275">
          <cell r="B3275" t="str">
            <v>SL-RS6-AF1WL</v>
          </cell>
          <cell r="C3275" t="str">
            <v>SL-RS6-AF1WL</v>
          </cell>
          <cell r="D3275">
            <v>0</v>
          </cell>
          <cell r="E3275">
            <v>0</v>
          </cell>
          <cell r="F3275">
            <v>0</v>
          </cell>
          <cell r="G3275">
            <v>0</v>
          </cell>
          <cell r="H3275" t="str">
            <v>Trak Racer</v>
          </cell>
          <cell r="I3275" t="str">
            <v>Addons</v>
          </cell>
          <cell r="J3275" t="str">
            <v>Addons</v>
          </cell>
          <cell r="K3275" t="str">
            <v>NA</v>
          </cell>
          <cell r="L3275" t="str">
            <v>/</v>
          </cell>
          <cell r="M3275" t="str">
            <v>new</v>
          </cell>
          <cell r="N3275" t="str">
            <v>ARCHIVED</v>
          </cell>
          <cell r="O3275" t="b">
            <v>0</v>
          </cell>
          <cell r="P3275" t="str">
            <v>NA</v>
          </cell>
          <cell r="Q3275">
            <v>0</v>
          </cell>
        </row>
        <row r="3276">
          <cell r="B3276" t="str">
            <v>SL-RS6-TR</v>
          </cell>
          <cell r="C3276" t="str">
            <v>SL-RS6-TR</v>
          </cell>
          <cell r="D3276">
            <v>0</v>
          </cell>
          <cell r="E3276">
            <v>0</v>
          </cell>
          <cell r="F3276">
            <v>0</v>
          </cell>
          <cell r="G3276">
            <v>0</v>
          </cell>
          <cell r="H3276" t="str">
            <v>Trak Racer</v>
          </cell>
          <cell r="I3276" t="str">
            <v>Addons</v>
          </cell>
          <cell r="J3276" t="str">
            <v>Addons</v>
          </cell>
          <cell r="K3276" t="str">
            <v>NA</v>
          </cell>
          <cell r="L3276" t="str">
            <v>/</v>
          </cell>
          <cell r="M3276" t="str">
            <v>new</v>
          </cell>
          <cell r="N3276" t="str">
            <v>ARCHIVED</v>
          </cell>
          <cell r="O3276" t="b">
            <v>0</v>
          </cell>
          <cell r="P3276" t="str">
            <v>NA</v>
          </cell>
          <cell r="Q3276">
            <v>0</v>
          </cell>
        </row>
        <row r="3277">
          <cell r="B3277" t="str">
            <v>SL-RSR--AF1L21</v>
          </cell>
          <cell r="C3277" t="str">
            <v>SL-RSR--AF1L21</v>
          </cell>
          <cell r="D3277">
            <v>0</v>
          </cell>
          <cell r="E3277">
            <v>0</v>
          </cell>
          <cell r="F3277">
            <v>0</v>
          </cell>
          <cell r="G3277">
            <v>0</v>
          </cell>
          <cell r="H3277" t="str">
            <v>Trak Racer</v>
          </cell>
          <cell r="I3277" t="str">
            <v>Addons</v>
          </cell>
          <cell r="J3277" t="str">
            <v>Addons</v>
          </cell>
          <cell r="K3277" t="str">
            <v>NA</v>
          </cell>
          <cell r="L3277" t="str">
            <v>/</v>
          </cell>
          <cell r="M3277" t="str">
            <v>new</v>
          </cell>
          <cell r="N3277" t="str">
            <v>ARCHIVED</v>
          </cell>
          <cell r="O3277" t="b">
            <v>0</v>
          </cell>
          <cell r="P3277" t="str">
            <v>NA</v>
          </cell>
          <cell r="Q3277">
            <v>0</v>
          </cell>
        </row>
        <row r="3278">
          <cell r="B3278" t="str">
            <v>SL-RSR-AF1WL</v>
          </cell>
          <cell r="C3278" t="str">
            <v>SL-RSR-AF1WL</v>
          </cell>
          <cell r="D3278">
            <v>0</v>
          </cell>
          <cell r="E3278">
            <v>0</v>
          </cell>
          <cell r="F3278">
            <v>0</v>
          </cell>
          <cell r="G3278">
            <v>0</v>
          </cell>
          <cell r="H3278" t="str">
            <v>Trak Racer</v>
          </cell>
          <cell r="I3278" t="str">
            <v>Addons</v>
          </cell>
          <cell r="J3278" t="str">
            <v>Addons</v>
          </cell>
          <cell r="K3278" t="str">
            <v>NA</v>
          </cell>
          <cell r="L3278" t="str">
            <v>/</v>
          </cell>
          <cell r="M3278" t="str">
            <v>new</v>
          </cell>
          <cell r="N3278" t="str">
            <v>ARCHIVED</v>
          </cell>
          <cell r="O3278" t="b">
            <v>0</v>
          </cell>
          <cell r="P3278" t="str">
            <v>NA</v>
          </cell>
          <cell r="Q3278">
            <v>0</v>
          </cell>
        </row>
        <row r="3279">
          <cell r="B3279" t="str">
            <v>SL-RSR-TR</v>
          </cell>
          <cell r="C3279" t="str">
            <v>SL-RSR-TR</v>
          </cell>
          <cell r="D3279">
            <v>0.5</v>
          </cell>
          <cell r="E3279">
            <v>30</v>
          </cell>
          <cell r="F3279">
            <v>100</v>
          </cell>
          <cell r="G3279">
            <v>100</v>
          </cell>
          <cell r="H3279" t="str">
            <v>Trak Racer</v>
          </cell>
          <cell r="I3279" t="str">
            <v>Merch</v>
          </cell>
          <cell r="J3279" t="str">
            <v>Merch</v>
          </cell>
          <cell r="K3279" t="str">
            <v>NA</v>
          </cell>
          <cell r="L3279" t="str">
            <v>/</v>
          </cell>
          <cell r="M3279" t="str">
            <v>new</v>
          </cell>
          <cell r="N3279" t="str">
            <v>LIVE</v>
          </cell>
          <cell r="O3279" t="b">
            <v>0</v>
          </cell>
          <cell r="P3279" t="str">
            <v>NA</v>
          </cell>
          <cell r="Q3279">
            <v>0</v>
          </cell>
        </row>
        <row r="3280">
          <cell r="B3280" t="str">
            <v>SL-SA04-AF1ET</v>
          </cell>
          <cell r="C3280" t="str">
            <v>SL-SA04-AF1ET</v>
          </cell>
          <cell r="D3280">
            <v>0</v>
          </cell>
          <cell r="E3280">
            <v>0</v>
          </cell>
          <cell r="F3280">
            <v>0</v>
          </cell>
          <cell r="G3280">
            <v>0</v>
          </cell>
          <cell r="H3280" t="str">
            <v>Trak Racer</v>
          </cell>
          <cell r="I3280" t="str">
            <v>Addons</v>
          </cell>
          <cell r="J3280" t="str">
            <v>Addons</v>
          </cell>
          <cell r="K3280" t="str">
            <v>NA</v>
          </cell>
          <cell r="L3280" t="str">
            <v>/</v>
          </cell>
          <cell r="M3280" t="str">
            <v>new</v>
          </cell>
          <cell r="N3280" t="str">
            <v>ARCHIVED</v>
          </cell>
          <cell r="O3280" t="b">
            <v>0</v>
          </cell>
          <cell r="P3280" t="str">
            <v>NA</v>
          </cell>
          <cell r="Q3280">
            <v>0</v>
          </cell>
        </row>
        <row r="3281">
          <cell r="B3281" t="str">
            <v>SL-SA04-AF1L21</v>
          </cell>
          <cell r="C3281" t="str">
            <v>SL-SA04-AF1L21</v>
          </cell>
          <cell r="D3281">
            <v>0</v>
          </cell>
          <cell r="E3281">
            <v>0</v>
          </cell>
          <cell r="F3281">
            <v>0</v>
          </cell>
          <cell r="G3281">
            <v>0</v>
          </cell>
          <cell r="H3281" t="str">
            <v>Trak Racer</v>
          </cell>
          <cell r="I3281" t="str">
            <v>Addons</v>
          </cell>
          <cell r="J3281" t="str">
            <v>Addons</v>
          </cell>
          <cell r="K3281" t="str">
            <v>NA</v>
          </cell>
          <cell r="L3281" t="str">
            <v>/</v>
          </cell>
          <cell r="M3281" t="str">
            <v>new</v>
          </cell>
          <cell r="N3281" t="str">
            <v>ARCHIVED</v>
          </cell>
          <cell r="O3281" t="b">
            <v>0</v>
          </cell>
          <cell r="P3281" t="str">
            <v>NA</v>
          </cell>
          <cell r="Q3281">
            <v>0</v>
          </cell>
        </row>
        <row r="3282">
          <cell r="B3282" t="str">
            <v>SL-SA04-AF1WL</v>
          </cell>
          <cell r="C3282" t="str">
            <v>SL-SA04-AF1WL</v>
          </cell>
          <cell r="D3282">
            <v>0</v>
          </cell>
          <cell r="E3282">
            <v>0</v>
          </cell>
          <cell r="F3282">
            <v>0</v>
          </cell>
          <cell r="G3282">
            <v>0</v>
          </cell>
          <cell r="H3282" t="str">
            <v>Trak Racer</v>
          </cell>
          <cell r="I3282" t="str">
            <v>Addons</v>
          </cell>
          <cell r="J3282" t="str">
            <v>Addons</v>
          </cell>
          <cell r="K3282" t="str">
            <v>NA</v>
          </cell>
          <cell r="L3282" t="str">
            <v>/</v>
          </cell>
          <cell r="M3282" t="str">
            <v>new</v>
          </cell>
          <cell r="N3282" t="str">
            <v>ARCHIVED</v>
          </cell>
          <cell r="O3282" t="b">
            <v>0</v>
          </cell>
          <cell r="P3282" t="str">
            <v>NA</v>
          </cell>
          <cell r="Q3282">
            <v>0</v>
          </cell>
        </row>
        <row r="3283">
          <cell r="B3283" t="str">
            <v>SL-SA04-TR</v>
          </cell>
          <cell r="C3283" t="str">
            <v>SL-SA04-TR</v>
          </cell>
          <cell r="D3283">
            <v>0</v>
          </cell>
          <cell r="E3283">
            <v>0</v>
          </cell>
          <cell r="F3283">
            <v>0</v>
          </cell>
          <cell r="G3283">
            <v>0</v>
          </cell>
          <cell r="H3283" t="str">
            <v>Trak Racer</v>
          </cell>
          <cell r="I3283" t="str">
            <v>Addons</v>
          </cell>
          <cell r="J3283" t="str">
            <v>Addons</v>
          </cell>
          <cell r="K3283" t="str">
            <v>NA</v>
          </cell>
          <cell r="L3283" t="str">
            <v>/</v>
          </cell>
          <cell r="M3283" t="str">
            <v>new</v>
          </cell>
          <cell r="N3283" t="str">
            <v>ARCHIVED</v>
          </cell>
          <cell r="O3283" t="b">
            <v>0</v>
          </cell>
          <cell r="P3283" t="str">
            <v>NA</v>
          </cell>
          <cell r="Q3283">
            <v>0</v>
          </cell>
        </row>
        <row r="3284">
          <cell r="B3284" t="str">
            <v>SL-SA05-AF1ET</v>
          </cell>
          <cell r="C3284" t="str">
            <v>SL-SA05-AF1ET</v>
          </cell>
          <cell r="D3284">
            <v>0</v>
          </cell>
          <cell r="E3284">
            <v>0</v>
          </cell>
          <cell r="F3284">
            <v>0</v>
          </cell>
          <cell r="G3284">
            <v>0</v>
          </cell>
          <cell r="H3284" t="str">
            <v>Trak Racer</v>
          </cell>
          <cell r="I3284" t="str">
            <v>Addons</v>
          </cell>
          <cell r="J3284" t="str">
            <v>Addons</v>
          </cell>
          <cell r="K3284" t="str">
            <v>NA</v>
          </cell>
          <cell r="L3284" t="str">
            <v>/</v>
          </cell>
          <cell r="M3284" t="str">
            <v>new</v>
          </cell>
          <cell r="N3284" t="str">
            <v>ARCHIVED</v>
          </cell>
          <cell r="O3284" t="b">
            <v>0</v>
          </cell>
          <cell r="P3284" t="str">
            <v>NA</v>
          </cell>
          <cell r="Q3284">
            <v>0</v>
          </cell>
        </row>
        <row r="3285">
          <cell r="B3285" t="str">
            <v>SL-SA05-AF1L21</v>
          </cell>
          <cell r="C3285" t="str">
            <v>SL-SA05-AF1L21</v>
          </cell>
          <cell r="D3285">
            <v>0</v>
          </cell>
          <cell r="E3285">
            <v>0</v>
          </cell>
          <cell r="F3285">
            <v>0</v>
          </cell>
          <cell r="G3285">
            <v>0</v>
          </cell>
          <cell r="H3285" t="str">
            <v>Trak Racer</v>
          </cell>
          <cell r="I3285" t="str">
            <v>Addons</v>
          </cell>
          <cell r="J3285" t="str">
            <v>Addons</v>
          </cell>
          <cell r="K3285" t="str">
            <v>NA</v>
          </cell>
          <cell r="L3285" t="str">
            <v>/</v>
          </cell>
          <cell r="M3285" t="str">
            <v>new</v>
          </cell>
          <cell r="N3285" t="str">
            <v>ARCHIVED</v>
          </cell>
          <cell r="O3285" t="b">
            <v>0</v>
          </cell>
          <cell r="P3285" t="str">
            <v>NA</v>
          </cell>
          <cell r="Q3285">
            <v>0</v>
          </cell>
        </row>
        <row r="3286">
          <cell r="B3286" t="str">
            <v>SL-SA05-AF1WL</v>
          </cell>
          <cell r="C3286" t="str">
            <v>SL-SA05-AF1WL</v>
          </cell>
          <cell r="D3286">
            <v>12.5</v>
          </cell>
          <cell r="E3286">
            <v>88.5</v>
          </cell>
          <cell r="F3286">
            <v>56</v>
          </cell>
          <cell r="G3286">
            <v>60</v>
          </cell>
          <cell r="H3286" t="str">
            <v>Trak Racer</v>
          </cell>
          <cell r="I3286" t="str">
            <v>Seat</v>
          </cell>
          <cell r="J3286" t="str">
            <v>Addons</v>
          </cell>
          <cell r="K3286" t="str">
            <v>Archived</v>
          </cell>
          <cell r="L3286" t="str">
            <v>/</v>
          </cell>
          <cell r="M3286" t="str">
            <v>new</v>
          </cell>
          <cell r="N3286" t="str">
            <v>ARCHIVED</v>
          </cell>
          <cell r="O3286" t="b">
            <v>0</v>
          </cell>
          <cell r="P3286" t="str">
            <v>Viktri Co., Ltd</v>
          </cell>
          <cell r="Q3286">
            <v>0</v>
          </cell>
        </row>
        <row r="3287">
          <cell r="B3287" t="str">
            <v>SL-SA05-RF1DR</v>
          </cell>
          <cell r="C3287" t="str">
            <v>SL-SA05-RF1DR</v>
          </cell>
          <cell r="D3287">
            <v>0</v>
          </cell>
          <cell r="E3287">
            <v>0</v>
          </cell>
          <cell r="F3287">
            <v>0</v>
          </cell>
          <cell r="G3287">
            <v>0</v>
          </cell>
          <cell r="H3287" t="str">
            <v>Trak Racer</v>
          </cell>
          <cell r="I3287" t="str">
            <v>Addons</v>
          </cell>
          <cell r="J3287" t="str">
            <v>Addons</v>
          </cell>
          <cell r="K3287" t="str">
            <v>NA</v>
          </cell>
          <cell r="L3287" t="str">
            <v>/</v>
          </cell>
          <cell r="M3287" t="str">
            <v>new</v>
          </cell>
          <cell r="N3287" t="str">
            <v>ARCHIVED</v>
          </cell>
          <cell r="O3287" t="b">
            <v>0</v>
          </cell>
          <cell r="P3287" t="str">
            <v>NA</v>
          </cell>
          <cell r="Q3287">
            <v>0</v>
          </cell>
        </row>
        <row r="3288">
          <cell r="B3288" t="str">
            <v>SL-SA05-RF1EO</v>
          </cell>
          <cell r="C3288" t="str">
            <v>SL-SA05-RF1EO</v>
          </cell>
          <cell r="D3288">
            <v>0</v>
          </cell>
          <cell r="E3288">
            <v>0</v>
          </cell>
          <cell r="F3288">
            <v>0</v>
          </cell>
          <cell r="G3288">
            <v>0</v>
          </cell>
          <cell r="H3288" t="str">
            <v>Trak Racer</v>
          </cell>
          <cell r="I3288" t="str">
            <v>Addons</v>
          </cell>
          <cell r="J3288" t="str">
            <v>Addons</v>
          </cell>
          <cell r="K3288" t="str">
            <v>NA</v>
          </cell>
          <cell r="L3288" t="str">
            <v>/</v>
          </cell>
          <cell r="M3288" t="str">
            <v>new</v>
          </cell>
          <cell r="N3288" t="str">
            <v>ARCHIVED</v>
          </cell>
          <cell r="O3288" t="b">
            <v>0</v>
          </cell>
          <cell r="P3288" t="str">
            <v>NA</v>
          </cell>
          <cell r="Q3288">
            <v>0</v>
          </cell>
        </row>
        <row r="3289">
          <cell r="B3289" t="str">
            <v>SL-SA05-TR</v>
          </cell>
          <cell r="C3289" t="str">
            <v>SL-SA05-TR</v>
          </cell>
          <cell r="D3289">
            <v>0</v>
          </cell>
          <cell r="E3289">
            <v>0</v>
          </cell>
          <cell r="F3289">
            <v>0</v>
          </cell>
          <cell r="G3289">
            <v>0</v>
          </cell>
          <cell r="H3289" t="str">
            <v>Trak Racer</v>
          </cell>
          <cell r="I3289" t="str">
            <v>Addons</v>
          </cell>
          <cell r="J3289" t="str">
            <v>Addons</v>
          </cell>
          <cell r="K3289" t="str">
            <v>NA</v>
          </cell>
          <cell r="L3289" t="str">
            <v>/</v>
          </cell>
          <cell r="M3289" t="str">
            <v>new</v>
          </cell>
          <cell r="N3289" t="str">
            <v>ARCHIVED</v>
          </cell>
          <cell r="O3289" t="b">
            <v>0</v>
          </cell>
          <cell r="P3289" t="str">
            <v>NA</v>
          </cell>
          <cell r="Q3289">
            <v>0</v>
          </cell>
        </row>
        <row r="3290">
          <cell r="B3290" t="str">
            <v>SL-SAX-AF1ET</v>
          </cell>
          <cell r="C3290" t="str">
            <v>SL-SAX-AF1ET</v>
          </cell>
          <cell r="D3290">
            <v>0</v>
          </cell>
          <cell r="E3290">
            <v>0</v>
          </cell>
          <cell r="F3290">
            <v>0</v>
          </cell>
          <cell r="G3290">
            <v>0</v>
          </cell>
          <cell r="H3290" t="str">
            <v>Trak Racer</v>
          </cell>
          <cell r="I3290" t="str">
            <v>Addons</v>
          </cell>
          <cell r="J3290" t="str">
            <v>Addons</v>
          </cell>
          <cell r="K3290" t="str">
            <v>NA</v>
          </cell>
          <cell r="L3290" t="str">
            <v>/</v>
          </cell>
          <cell r="M3290" t="str">
            <v>new</v>
          </cell>
          <cell r="N3290" t="str">
            <v>ARCHIVED</v>
          </cell>
          <cell r="O3290" t="b">
            <v>0</v>
          </cell>
          <cell r="P3290" t="str">
            <v>NA</v>
          </cell>
          <cell r="Q3290">
            <v>0</v>
          </cell>
        </row>
        <row r="3291">
          <cell r="B3291" t="str">
            <v>SL-SAX-AF1L21</v>
          </cell>
          <cell r="C3291" t="str">
            <v>SL-SAX-AF1L21</v>
          </cell>
          <cell r="D3291">
            <v>0</v>
          </cell>
          <cell r="E3291">
            <v>0</v>
          </cell>
          <cell r="F3291">
            <v>0</v>
          </cell>
          <cell r="G3291">
            <v>0</v>
          </cell>
          <cell r="H3291" t="str">
            <v>Trak Racer</v>
          </cell>
          <cell r="I3291" t="str">
            <v>Addons</v>
          </cell>
          <cell r="J3291" t="str">
            <v>Addons</v>
          </cell>
          <cell r="K3291" t="str">
            <v>NA</v>
          </cell>
          <cell r="L3291" t="str">
            <v>/</v>
          </cell>
          <cell r="M3291" t="str">
            <v>new</v>
          </cell>
          <cell r="N3291" t="str">
            <v>ARCHIVED</v>
          </cell>
          <cell r="O3291" t="b">
            <v>0</v>
          </cell>
          <cell r="P3291" t="str">
            <v>NA</v>
          </cell>
          <cell r="Q3291">
            <v>0</v>
          </cell>
        </row>
        <row r="3292">
          <cell r="B3292" t="str">
            <v>SL-SAX-AF1WL</v>
          </cell>
          <cell r="C3292" t="str">
            <v>SL-SAX-AF1WL</v>
          </cell>
          <cell r="D3292">
            <v>0</v>
          </cell>
          <cell r="E3292">
            <v>0</v>
          </cell>
          <cell r="F3292">
            <v>0</v>
          </cell>
          <cell r="G3292">
            <v>0</v>
          </cell>
          <cell r="H3292" t="str">
            <v>Trak Racer</v>
          </cell>
          <cell r="I3292" t="str">
            <v>Addons</v>
          </cell>
          <cell r="J3292" t="str">
            <v>Addons</v>
          </cell>
          <cell r="K3292" t="str">
            <v>NA</v>
          </cell>
          <cell r="L3292" t="str">
            <v>/</v>
          </cell>
          <cell r="M3292" t="str">
            <v>new</v>
          </cell>
          <cell r="N3292" t="str">
            <v>ARCHIVED</v>
          </cell>
          <cell r="O3292" t="b">
            <v>0</v>
          </cell>
          <cell r="P3292" t="str">
            <v>NA</v>
          </cell>
          <cell r="Q3292">
            <v>0</v>
          </cell>
        </row>
        <row r="3293">
          <cell r="B3293" t="str">
            <v>SL-SAX-TR</v>
          </cell>
          <cell r="C3293" t="str">
            <v>SL-SAX-TR</v>
          </cell>
          <cell r="D3293">
            <v>0</v>
          </cell>
          <cell r="E3293">
            <v>0</v>
          </cell>
          <cell r="F3293">
            <v>0</v>
          </cell>
          <cell r="G3293">
            <v>0</v>
          </cell>
          <cell r="H3293" t="str">
            <v>Trak Racer</v>
          </cell>
          <cell r="I3293" t="str">
            <v>Addons</v>
          </cell>
          <cell r="J3293" t="str">
            <v>Addons</v>
          </cell>
          <cell r="K3293" t="str">
            <v>NA</v>
          </cell>
          <cell r="L3293" t="str">
            <v>/</v>
          </cell>
          <cell r="M3293" t="str">
            <v>new</v>
          </cell>
          <cell r="N3293" t="str">
            <v>ARCHIVED</v>
          </cell>
          <cell r="O3293" t="b">
            <v>0</v>
          </cell>
          <cell r="P3293" t="str">
            <v>NA</v>
          </cell>
          <cell r="Q3293">
            <v>0</v>
          </cell>
        </row>
        <row r="3294">
          <cell r="B3294" t="str">
            <v>SL-SCEO-AF1L21</v>
          </cell>
          <cell r="C3294" t="str">
            <v>SL-SCEO-AF1L21</v>
          </cell>
          <cell r="D3294">
            <v>0</v>
          </cell>
          <cell r="E3294">
            <v>0</v>
          </cell>
          <cell r="F3294">
            <v>0</v>
          </cell>
          <cell r="G3294">
            <v>0</v>
          </cell>
          <cell r="H3294" t="str">
            <v>Trak Racer</v>
          </cell>
          <cell r="I3294" t="str">
            <v>Addons</v>
          </cell>
          <cell r="J3294" t="str">
            <v>Addons</v>
          </cell>
          <cell r="K3294" t="str">
            <v>NA</v>
          </cell>
          <cell r="L3294" t="str">
            <v>/</v>
          </cell>
          <cell r="M3294" t="str">
            <v>new</v>
          </cell>
          <cell r="N3294" t="str">
            <v>ARCHIVED</v>
          </cell>
          <cell r="O3294" t="b">
            <v>0</v>
          </cell>
          <cell r="P3294" t="str">
            <v>NA</v>
          </cell>
          <cell r="Q3294">
            <v>0</v>
          </cell>
        </row>
        <row r="3295">
          <cell r="B3295" t="str">
            <v>SL-SCEO-AF1WL</v>
          </cell>
          <cell r="C3295" t="str">
            <v>SL-SCEO-AF1WL</v>
          </cell>
          <cell r="D3295">
            <v>0.2</v>
          </cell>
          <cell r="E3295">
            <v>1</v>
          </cell>
          <cell r="F3295">
            <v>20</v>
          </cell>
          <cell r="G3295">
            <v>20</v>
          </cell>
          <cell r="H3295" t="str">
            <v>Trak Racer</v>
          </cell>
          <cell r="I3295" t="str">
            <v>Merch</v>
          </cell>
          <cell r="J3295" t="str">
            <v>Merch</v>
          </cell>
          <cell r="K3295" t="str">
            <v>NA</v>
          </cell>
          <cell r="L3295" t="str">
            <v>/</v>
          </cell>
          <cell r="M3295" t="str">
            <v>new</v>
          </cell>
          <cell r="N3295" t="str">
            <v>LIVE</v>
          </cell>
          <cell r="O3295" t="b">
            <v>0</v>
          </cell>
          <cell r="P3295" t="str">
            <v>NA</v>
          </cell>
          <cell r="Q3295">
            <v>0</v>
          </cell>
        </row>
        <row r="3296">
          <cell r="B3296" t="str">
            <v>SL-SCFA-AF1L21</v>
          </cell>
          <cell r="C3296" t="str">
            <v>SL-SCFA-AF1L21</v>
          </cell>
          <cell r="D3296">
            <v>0</v>
          </cell>
          <cell r="E3296">
            <v>0</v>
          </cell>
          <cell r="F3296">
            <v>0</v>
          </cell>
          <cell r="G3296">
            <v>0</v>
          </cell>
          <cell r="H3296" t="str">
            <v>Trak Racer</v>
          </cell>
          <cell r="I3296" t="str">
            <v>Addons</v>
          </cell>
          <cell r="J3296" t="str">
            <v>Addons</v>
          </cell>
          <cell r="K3296" t="str">
            <v>NA</v>
          </cell>
          <cell r="L3296" t="str">
            <v>/</v>
          </cell>
          <cell r="M3296" t="str">
            <v>new</v>
          </cell>
          <cell r="N3296" t="str">
            <v>ARCHIVED</v>
          </cell>
          <cell r="O3296" t="b">
            <v>0</v>
          </cell>
          <cell r="P3296" t="str">
            <v>NA</v>
          </cell>
          <cell r="Q3296">
            <v>0</v>
          </cell>
        </row>
        <row r="3297">
          <cell r="B3297" t="str">
            <v>SL-SCFA-AF1WL</v>
          </cell>
          <cell r="C3297" t="str">
            <v>SL-SCFA-AF1WL</v>
          </cell>
          <cell r="D3297">
            <v>0.2</v>
          </cell>
          <cell r="E3297">
            <v>1</v>
          </cell>
          <cell r="F3297">
            <v>20</v>
          </cell>
          <cell r="G3297">
            <v>20</v>
          </cell>
          <cell r="H3297" t="str">
            <v>Trak Racer</v>
          </cell>
          <cell r="I3297" t="str">
            <v>Merch</v>
          </cell>
          <cell r="J3297" t="str">
            <v>Merch</v>
          </cell>
          <cell r="K3297" t="str">
            <v>NA</v>
          </cell>
          <cell r="L3297" t="str">
            <v>/</v>
          </cell>
          <cell r="M3297" t="str">
            <v>new</v>
          </cell>
          <cell r="N3297" t="str">
            <v>LIVE</v>
          </cell>
          <cell r="O3297" t="b">
            <v>0</v>
          </cell>
          <cell r="P3297" t="str">
            <v>NA</v>
          </cell>
          <cell r="Q3297">
            <v>0</v>
          </cell>
        </row>
        <row r="3298">
          <cell r="B3298" t="str">
            <v>SL-T300-AF1L21</v>
          </cell>
          <cell r="C3298" t="str">
            <v>SL-T300-AF1L21</v>
          </cell>
          <cell r="D3298">
            <v>0</v>
          </cell>
          <cell r="E3298">
            <v>0</v>
          </cell>
          <cell r="F3298">
            <v>0</v>
          </cell>
          <cell r="G3298">
            <v>0</v>
          </cell>
          <cell r="H3298" t="str">
            <v>Trak Racer</v>
          </cell>
          <cell r="I3298" t="str">
            <v>Addons</v>
          </cell>
          <cell r="J3298" t="str">
            <v>Addons</v>
          </cell>
          <cell r="K3298" t="str">
            <v>NA</v>
          </cell>
          <cell r="L3298" t="str">
            <v>/</v>
          </cell>
          <cell r="M3298" t="str">
            <v>new</v>
          </cell>
          <cell r="N3298" t="str">
            <v>ARCHIVED</v>
          </cell>
          <cell r="O3298" t="b">
            <v>0</v>
          </cell>
          <cell r="P3298" t="str">
            <v>NA</v>
          </cell>
          <cell r="Q3298">
            <v>0</v>
          </cell>
        </row>
        <row r="3299">
          <cell r="B3299" t="str">
            <v>SL-T300-AF1WL</v>
          </cell>
          <cell r="C3299" t="str">
            <v>SL-T300-AF1WL</v>
          </cell>
          <cell r="D3299">
            <v>0</v>
          </cell>
          <cell r="E3299">
            <v>0</v>
          </cell>
          <cell r="F3299">
            <v>0</v>
          </cell>
          <cell r="G3299">
            <v>0</v>
          </cell>
          <cell r="H3299" t="str">
            <v>Trak Racer</v>
          </cell>
          <cell r="I3299" t="str">
            <v>Addons</v>
          </cell>
          <cell r="J3299" t="str">
            <v>Addons</v>
          </cell>
          <cell r="K3299" t="str">
            <v>NA</v>
          </cell>
          <cell r="L3299" t="str">
            <v>/</v>
          </cell>
          <cell r="M3299" t="str">
            <v>new</v>
          </cell>
          <cell r="N3299" t="str">
            <v>ARCHIVED</v>
          </cell>
          <cell r="O3299" t="b">
            <v>0</v>
          </cell>
          <cell r="P3299" t="str">
            <v>NA</v>
          </cell>
          <cell r="Q3299">
            <v>0</v>
          </cell>
        </row>
        <row r="3300">
          <cell r="B3300" t="str">
            <v>SL-T300-TR</v>
          </cell>
          <cell r="C3300" t="str">
            <v>SL-T300-TR</v>
          </cell>
          <cell r="D3300">
            <v>0.5</v>
          </cell>
          <cell r="E3300">
            <v>30</v>
          </cell>
          <cell r="F3300">
            <v>100</v>
          </cell>
          <cell r="G3300">
            <v>100</v>
          </cell>
          <cell r="H3300" t="str">
            <v>Trak Racer</v>
          </cell>
          <cell r="I3300" t="str">
            <v>Merch</v>
          </cell>
          <cell r="J3300" t="str">
            <v>Merch</v>
          </cell>
          <cell r="K3300" t="str">
            <v>NA</v>
          </cell>
          <cell r="L3300" t="str">
            <v>/</v>
          </cell>
          <cell r="M3300" t="str">
            <v>new</v>
          </cell>
          <cell r="N3300" t="str">
            <v>LIVE</v>
          </cell>
          <cell r="O3300" t="b">
            <v>0</v>
          </cell>
          <cell r="P3300" t="str">
            <v>NA</v>
          </cell>
          <cell r="Q3300">
            <v>0</v>
          </cell>
        </row>
        <row r="3301">
          <cell r="B3301" t="str">
            <v>SL-T500-AF1L21</v>
          </cell>
          <cell r="C3301" t="str">
            <v>SL-T500-AF1L21</v>
          </cell>
          <cell r="D3301">
            <v>0</v>
          </cell>
          <cell r="E3301">
            <v>0</v>
          </cell>
          <cell r="F3301">
            <v>0</v>
          </cell>
          <cell r="G3301">
            <v>0</v>
          </cell>
          <cell r="H3301" t="str">
            <v>Trak Racer</v>
          </cell>
          <cell r="I3301" t="str">
            <v>Addons</v>
          </cell>
          <cell r="J3301" t="str">
            <v>Addons</v>
          </cell>
          <cell r="K3301" t="str">
            <v>NA</v>
          </cell>
          <cell r="L3301" t="str">
            <v>/</v>
          </cell>
          <cell r="M3301" t="str">
            <v>new</v>
          </cell>
          <cell r="N3301" t="str">
            <v>ARCHIVED</v>
          </cell>
          <cell r="O3301" t="b">
            <v>0</v>
          </cell>
          <cell r="P3301" t="str">
            <v>NA</v>
          </cell>
          <cell r="Q3301">
            <v>0</v>
          </cell>
        </row>
        <row r="3302">
          <cell r="B3302" t="str">
            <v>SL-T500-AF1WL</v>
          </cell>
          <cell r="C3302" t="str">
            <v>SL-T500-AF1WL</v>
          </cell>
          <cell r="D3302">
            <v>0</v>
          </cell>
          <cell r="E3302">
            <v>0</v>
          </cell>
          <cell r="F3302">
            <v>0</v>
          </cell>
          <cell r="G3302">
            <v>0</v>
          </cell>
          <cell r="H3302" t="str">
            <v>Trak Racer</v>
          </cell>
          <cell r="I3302" t="str">
            <v>Addons</v>
          </cell>
          <cell r="J3302" t="str">
            <v>Addons</v>
          </cell>
          <cell r="K3302" t="str">
            <v>NA</v>
          </cell>
          <cell r="L3302" t="str">
            <v>/</v>
          </cell>
          <cell r="M3302" t="str">
            <v>new</v>
          </cell>
          <cell r="N3302" t="str">
            <v>ARCHIVED</v>
          </cell>
          <cell r="O3302" t="b">
            <v>0</v>
          </cell>
          <cell r="P3302" t="str">
            <v>NA</v>
          </cell>
          <cell r="Q3302">
            <v>0</v>
          </cell>
        </row>
        <row r="3303">
          <cell r="B3303" t="str">
            <v>SL-T500-TR</v>
          </cell>
          <cell r="C3303" t="str">
            <v>SL-T500-TR</v>
          </cell>
          <cell r="D3303">
            <v>0.2</v>
          </cell>
          <cell r="E3303">
            <v>1</v>
          </cell>
          <cell r="F3303">
            <v>20</v>
          </cell>
          <cell r="G3303">
            <v>20</v>
          </cell>
          <cell r="H3303" t="str">
            <v>Trak Racer</v>
          </cell>
          <cell r="I3303" t="str">
            <v>Merch</v>
          </cell>
          <cell r="J3303" t="str">
            <v>Merch</v>
          </cell>
          <cell r="K3303" t="str">
            <v>NA</v>
          </cell>
          <cell r="L3303" t="str">
            <v>/</v>
          </cell>
          <cell r="M3303" t="str">
            <v>new</v>
          </cell>
          <cell r="N3303" t="str">
            <v>LIVE</v>
          </cell>
          <cell r="O3303" t="b">
            <v>0</v>
          </cell>
          <cell r="P3303" t="str">
            <v>NA</v>
          </cell>
          <cell r="Q3303">
            <v>0</v>
          </cell>
        </row>
        <row r="3304">
          <cell r="B3304" t="str">
            <v>SL-TMF1-AF1L21</v>
          </cell>
          <cell r="C3304" t="str">
            <v>SL-TMF1-AF1L21</v>
          </cell>
          <cell r="D3304">
            <v>0</v>
          </cell>
          <cell r="E3304">
            <v>0</v>
          </cell>
          <cell r="F3304">
            <v>0</v>
          </cell>
          <cell r="G3304">
            <v>0</v>
          </cell>
          <cell r="H3304" t="str">
            <v>Trak Racer</v>
          </cell>
          <cell r="I3304" t="str">
            <v>Addons</v>
          </cell>
          <cell r="J3304" t="str">
            <v>Addons</v>
          </cell>
          <cell r="K3304" t="str">
            <v>NA</v>
          </cell>
          <cell r="L3304" t="str">
            <v>/</v>
          </cell>
          <cell r="M3304" t="str">
            <v>new</v>
          </cell>
          <cell r="N3304" t="str">
            <v>ARCHIVED</v>
          </cell>
          <cell r="O3304" t="b">
            <v>0</v>
          </cell>
          <cell r="P3304" t="str">
            <v>NA</v>
          </cell>
          <cell r="Q3304">
            <v>0</v>
          </cell>
        </row>
        <row r="3305">
          <cell r="B3305" t="str">
            <v>SL-TMF1-AF1WL</v>
          </cell>
          <cell r="C3305" t="str">
            <v>SL-TMF1-AF1WL</v>
          </cell>
          <cell r="D3305">
            <v>0</v>
          </cell>
          <cell r="E3305">
            <v>0</v>
          </cell>
          <cell r="F3305">
            <v>0</v>
          </cell>
          <cell r="G3305">
            <v>0</v>
          </cell>
          <cell r="H3305" t="str">
            <v>Trak Racer</v>
          </cell>
          <cell r="I3305" t="str">
            <v>Addons</v>
          </cell>
          <cell r="J3305" t="str">
            <v>Addons</v>
          </cell>
          <cell r="K3305" t="str">
            <v>NA</v>
          </cell>
          <cell r="L3305" t="str">
            <v>/</v>
          </cell>
          <cell r="M3305" t="str">
            <v>new</v>
          </cell>
          <cell r="N3305" t="str">
            <v>ARCHIVED</v>
          </cell>
          <cell r="O3305" t="b">
            <v>0</v>
          </cell>
          <cell r="P3305" t="str">
            <v>NA</v>
          </cell>
          <cell r="Q3305">
            <v>0</v>
          </cell>
        </row>
        <row r="3306">
          <cell r="B3306" t="str">
            <v>SL-TMF1-TR</v>
          </cell>
          <cell r="C3306" t="str">
            <v>SL-TMF1-TR</v>
          </cell>
          <cell r="D3306">
            <v>0.5</v>
          </cell>
          <cell r="E3306">
            <v>30</v>
          </cell>
          <cell r="F3306">
            <v>100</v>
          </cell>
          <cell r="G3306">
            <v>100</v>
          </cell>
          <cell r="H3306" t="str">
            <v>Trak Racer</v>
          </cell>
          <cell r="I3306" t="str">
            <v>Merch</v>
          </cell>
          <cell r="J3306" t="str">
            <v>Merch</v>
          </cell>
          <cell r="K3306" t="str">
            <v>NA</v>
          </cell>
          <cell r="L3306" t="str">
            <v>/</v>
          </cell>
          <cell r="M3306" t="str">
            <v>new</v>
          </cell>
          <cell r="N3306" t="str">
            <v>LIVE</v>
          </cell>
          <cell r="O3306" t="b">
            <v>0</v>
          </cell>
          <cell r="P3306" t="str">
            <v>NA</v>
          </cell>
          <cell r="Q3306">
            <v>0</v>
          </cell>
        </row>
        <row r="3307">
          <cell r="B3307" t="str">
            <v>SL-TOW-AF1L21</v>
          </cell>
          <cell r="C3307" t="str">
            <v>SL-TOW-AF1L21</v>
          </cell>
          <cell r="D3307">
            <v>0</v>
          </cell>
          <cell r="E3307">
            <v>0</v>
          </cell>
          <cell r="F3307">
            <v>0</v>
          </cell>
          <cell r="G3307">
            <v>0</v>
          </cell>
          <cell r="H3307" t="str">
            <v>Trak Racer</v>
          </cell>
          <cell r="I3307" t="str">
            <v>Addons</v>
          </cell>
          <cell r="J3307" t="str">
            <v>Addons</v>
          </cell>
          <cell r="K3307" t="str">
            <v>NA</v>
          </cell>
          <cell r="L3307" t="str">
            <v>/</v>
          </cell>
          <cell r="M3307" t="str">
            <v>new</v>
          </cell>
          <cell r="N3307" t="str">
            <v>ARCHIVED</v>
          </cell>
          <cell r="O3307" t="b">
            <v>0</v>
          </cell>
          <cell r="P3307" t="str">
            <v>NA</v>
          </cell>
          <cell r="Q3307">
            <v>0</v>
          </cell>
        </row>
        <row r="3308">
          <cell r="B3308" t="str">
            <v>SL-TOW-AF1WL</v>
          </cell>
          <cell r="C3308" t="str">
            <v>SL-TOW-AF1WL</v>
          </cell>
          <cell r="D3308">
            <v>0</v>
          </cell>
          <cell r="E3308">
            <v>0</v>
          </cell>
          <cell r="F3308">
            <v>0</v>
          </cell>
          <cell r="G3308">
            <v>0</v>
          </cell>
          <cell r="H3308" t="str">
            <v>Trak Racer</v>
          </cell>
          <cell r="I3308" t="str">
            <v>Addons</v>
          </cell>
          <cell r="J3308" t="str">
            <v>Addons</v>
          </cell>
          <cell r="K3308" t="str">
            <v>NA</v>
          </cell>
          <cell r="L3308" t="str">
            <v>/</v>
          </cell>
          <cell r="M3308" t="str">
            <v>new</v>
          </cell>
          <cell r="N3308" t="str">
            <v>ARCHIVED</v>
          </cell>
          <cell r="O3308" t="b">
            <v>0</v>
          </cell>
          <cell r="P3308" t="str">
            <v>NA</v>
          </cell>
          <cell r="Q3308">
            <v>0</v>
          </cell>
        </row>
        <row r="3309">
          <cell r="B3309" t="str">
            <v>SL-TOW-TR</v>
          </cell>
          <cell r="C3309" t="str">
            <v>SL-TOW-TR</v>
          </cell>
          <cell r="D3309">
            <v>0.5</v>
          </cell>
          <cell r="E3309">
            <v>30</v>
          </cell>
          <cell r="F3309">
            <v>100</v>
          </cell>
          <cell r="G3309">
            <v>100</v>
          </cell>
          <cell r="H3309" t="str">
            <v>Trak Racer</v>
          </cell>
          <cell r="I3309" t="str">
            <v>Merch</v>
          </cell>
          <cell r="J3309" t="str">
            <v>Merch</v>
          </cell>
          <cell r="K3309" t="str">
            <v>NA</v>
          </cell>
          <cell r="L3309" t="str">
            <v>/</v>
          </cell>
          <cell r="M3309" t="str">
            <v>new</v>
          </cell>
          <cell r="N3309" t="str">
            <v>LIVE</v>
          </cell>
          <cell r="O3309" t="b">
            <v>0</v>
          </cell>
          <cell r="P3309" t="str">
            <v>NA</v>
          </cell>
          <cell r="Q3309">
            <v>0</v>
          </cell>
        </row>
        <row r="3310">
          <cell r="B3310" t="str">
            <v>SL-TR160-AF1L21</v>
          </cell>
          <cell r="C3310" t="str">
            <v>SL-TR160-AF1L21</v>
          </cell>
          <cell r="D3310">
            <v>0</v>
          </cell>
          <cell r="E3310">
            <v>0</v>
          </cell>
          <cell r="F3310">
            <v>0</v>
          </cell>
          <cell r="G3310">
            <v>0</v>
          </cell>
          <cell r="H3310" t="str">
            <v>Trak Racer</v>
          </cell>
          <cell r="I3310" t="str">
            <v>Addons</v>
          </cell>
          <cell r="J3310" t="str">
            <v>Addons</v>
          </cell>
          <cell r="K3310" t="str">
            <v>NA</v>
          </cell>
          <cell r="L3310" t="str">
            <v>/</v>
          </cell>
          <cell r="M3310" t="str">
            <v>new</v>
          </cell>
          <cell r="N3310" t="str">
            <v>ARCHIVED</v>
          </cell>
          <cell r="O3310" t="b">
            <v>0</v>
          </cell>
          <cell r="P3310" t="str">
            <v>NA</v>
          </cell>
          <cell r="Q3310">
            <v>0</v>
          </cell>
        </row>
        <row r="3311">
          <cell r="B3311" t="str">
            <v>SL-TR160-AF1WL</v>
          </cell>
          <cell r="C3311" t="str">
            <v>SL-TR160-AF1WL</v>
          </cell>
          <cell r="D3311">
            <v>0</v>
          </cell>
          <cell r="E3311">
            <v>0</v>
          </cell>
          <cell r="F3311">
            <v>0</v>
          </cell>
          <cell r="G3311">
            <v>0</v>
          </cell>
          <cell r="H3311" t="str">
            <v>Trak Racer</v>
          </cell>
          <cell r="I3311" t="str">
            <v>Addons</v>
          </cell>
          <cell r="J3311" t="str">
            <v>Addons</v>
          </cell>
          <cell r="K3311" t="str">
            <v>NA</v>
          </cell>
          <cell r="L3311" t="str">
            <v>/</v>
          </cell>
          <cell r="M3311" t="str">
            <v>new</v>
          </cell>
          <cell r="N3311" t="str">
            <v>ARCHIVED</v>
          </cell>
          <cell r="O3311" t="b">
            <v>0</v>
          </cell>
          <cell r="P3311" t="str">
            <v>NA</v>
          </cell>
          <cell r="Q3311">
            <v>0</v>
          </cell>
        </row>
        <row r="3312">
          <cell r="B3312" t="str">
            <v>SL-TR160-TR</v>
          </cell>
          <cell r="C3312" t="str">
            <v>SL-TR160-TR</v>
          </cell>
          <cell r="D3312">
            <v>0</v>
          </cell>
          <cell r="E3312">
            <v>0</v>
          </cell>
          <cell r="F3312">
            <v>0</v>
          </cell>
          <cell r="G3312">
            <v>0</v>
          </cell>
          <cell r="H3312" t="str">
            <v>Trak Racer</v>
          </cell>
          <cell r="I3312" t="str">
            <v>Addons</v>
          </cell>
          <cell r="J3312" t="str">
            <v>Addons</v>
          </cell>
          <cell r="K3312" t="str">
            <v>NA</v>
          </cell>
          <cell r="L3312" t="str">
            <v>/</v>
          </cell>
          <cell r="M3312" t="str">
            <v>new</v>
          </cell>
          <cell r="N3312" t="str">
            <v>ARCHIVED</v>
          </cell>
          <cell r="O3312" t="b">
            <v>0</v>
          </cell>
          <cell r="P3312" t="str">
            <v>NA</v>
          </cell>
          <cell r="Q3312">
            <v>0</v>
          </cell>
        </row>
        <row r="3313">
          <cell r="B3313" t="str">
            <v>SL-TR8-AF1L21</v>
          </cell>
          <cell r="C3313" t="str">
            <v>SL-TR8-AF1L21</v>
          </cell>
          <cell r="D3313">
            <v>0</v>
          </cell>
          <cell r="E3313">
            <v>0</v>
          </cell>
          <cell r="F3313">
            <v>0</v>
          </cell>
          <cell r="G3313">
            <v>0</v>
          </cell>
          <cell r="H3313" t="str">
            <v>Trak Racer</v>
          </cell>
          <cell r="I3313" t="str">
            <v>Addons</v>
          </cell>
          <cell r="J3313" t="str">
            <v>Addons</v>
          </cell>
          <cell r="K3313" t="str">
            <v>NA</v>
          </cell>
          <cell r="L3313" t="str">
            <v>/</v>
          </cell>
          <cell r="M3313" t="str">
            <v>new</v>
          </cell>
          <cell r="N3313" t="str">
            <v>ARCHIVED</v>
          </cell>
          <cell r="O3313" t="b">
            <v>0</v>
          </cell>
          <cell r="P3313" t="str">
            <v>NA</v>
          </cell>
          <cell r="Q3313">
            <v>0</v>
          </cell>
        </row>
        <row r="3314">
          <cell r="B3314" t="str">
            <v>SL-TR8-AF1WL</v>
          </cell>
          <cell r="C3314" t="str">
            <v>SL-TR8-AF1WL</v>
          </cell>
          <cell r="D3314">
            <v>0</v>
          </cell>
          <cell r="E3314">
            <v>0</v>
          </cell>
          <cell r="F3314">
            <v>0</v>
          </cell>
          <cell r="G3314">
            <v>0</v>
          </cell>
          <cell r="H3314" t="str">
            <v>Trak Racer</v>
          </cell>
          <cell r="I3314" t="str">
            <v>Addons</v>
          </cell>
          <cell r="J3314" t="str">
            <v>Addons</v>
          </cell>
          <cell r="K3314" t="str">
            <v>NA</v>
          </cell>
          <cell r="L3314" t="str">
            <v>/</v>
          </cell>
          <cell r="M3314" t="str">
            <v>new</v>
          </cell>
          <cell r="N3314" t="str">
            <v>ARCHIVED</v>
          </cell>
          <cell r="O3314" t="b">
            <v>0</v>
          </cell>
          <cell r="P3314" t="str">
            <v>NA</v>
          </cell>
          <cell r="Q3314">
            <v>0</v>
          </cell>
        </row>
        <row r="3315">
          <cell r="B3315" t="str">
            <v>SL-TR8-TR</v>
          </cell>
          <cell r="C3315" t="str">
            <v>SL-TR8-TR</v>
          </cell>
          <cell r="D3315">
            <v>0</v>
          </cell>
          <cell r="E3315">
            <v>0</v>
          </cell>
          <cell r="F3315">
            <v>0</v>
          </cell>
          <cell r="G3315">
            <v>0</v>
          </cell>
          <cell r="H3315" t="str">
            <v>Trak Racer</v>
          </cell>
          <cell r="I3315" t="str">
            <v>Addons</v>
          </cell>
          <cell r="J3315" t="str">
            <v>Addons</v>
          </cell>
          <cell r="K3315" t="str">
            <v>NA</v>
          </cell>
          <cell r="L3315" t="str">
            <v>/</v>
          </cell>
          <cell r="M3315" t="str">
            <v>new</v>
          </cell>
          <cell r="N3315" t="str">
            <v>ARCHIVED</v>
          </cell>
          <cell r="O3315" t="b">
            <v>0</v>
          </cell>
          <cell r="P3315" t="str">
            <v>NA</v>
          </cell>
          <cell r="Q3315">
            <v>0</v>
          </cell>
        </row>
        <row r="3316">
          <cell r="B3316" t="str">
            <v>SL-TR80-AF1L21</v>
          </cell>
          <cell r="C3316" t="str">
            <v>SL-TR80-AF1L21</v>
          </cell>
          <cell r="D3316">
            <v>0</v>
          </cell>
          <cell r="E3316">
            <v>0</v>
          </cell>
          <cell r="F3316">
            <v>0</v>
          </cell>
          <cell r="G3316">
            <v>0</v>
          </cell>
          <cell r="H3316" t="str">
            <v>Trak Racer</v>
          </cell>
          <cell r="I3316" t="str">
            <v>Addons</v>
          </cell>
          <cell r="J3316" t="str">
            <v>Addons</v>
          </cell>
          <cell r="K3316" t="str">
            <v>NA</v>
          </cell>
          <cell r="L3316" t="str">
            <v>/</v>
          </cell>
          <cell r="M3316" t="str">
            <v>new</v>
          </cell>
          <cell r="N3316" t="str">
            <v>ARCHIVED</v>
          </cell>
          <cell r="O3316" t="b">
            <v>0</v>
          </cell>
          <cell r="P3316" t="str">
            <v>NA</v>
          </cell>
          <cell r="Q3316">
            <v>0</v>
          </cell>
        </row>
        <row r="3317">
          <cell r="B3317" t="str">
            <v>SL-TR80-AF1WL</v>
          </cell>
          <cell r="C3317" t="str">
            <v>SL-TR80-AF1WL</v>
          </cell>
          <cell r="D3317">
            <v>0</v>
          </cell>
          <cell r="E3317">
            <v>0</v>
          </cell>
          <cell r="F3317">
            <v>0</v>
          </cell>
          <cell r="G3317">
            <v>0</v>
          </cell>
          <cell r="H3317" t="str">
            <v>Trak Racer</v>
          </cell>
          <cell r="I3317" t="str">
            <v>Addons</v>
          </cell>
          <cell r="J3317" t="str">
            <v>Addons</v>
          </cell>
          <cell r="K3317" t="str">
            <v>NA</v>
          </cell>
          <cell r="L3317" t="str">
            <v>/</v>
          </cell>
          <cell r="M3317" t="str">
            <v>new</v>
          </cell>
          <cell r="N3317" t="str">
            <v>ARCHIVED</v>
          </cell>
          <cell r="O3317" t="b">
            <v>0</v>
          </cell>
          <cell r="P3317" t="str">
            <v>NA</v>
          </cell>
          <cell r="Q3317">
            <v>0</v>
          </cell>
        </row>
        <row r="3318">
          <cell r="B3318" t="str">
            <v>SL-TR80-TR</v>
          </cell>
          <cell r="C3318" t="str">
            <v>SL-TR80-TR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  <cell r="H3318" t="str">
            <v>Trak Racer</v>
          </cell>
          <cell r="I3318" t="str">
            <v>Addons</v>
          </cell>
          <cell r="J3318" t="str">
            <v>Addons</v>
          </cell>
          <cell r="K3318" t="str">
            <v>NA</v>
          </cell>
          <cell r="L3318" t="str">
            <v>/</v>
          </cell>
          <cell r="M3318" t="str">
            <v>new</v>
          </cell>
          <cell r="N3318" t="str">
            <v>ARCHIVED</v>
          </cell>
          <cell r="O3318" t="b">
            <v>0</v>
          </cell>
          <cell r="P3318" t="str">
            <v>NA</v>
          </cell>
          <cell r="Q3318">
            <v>0</v>
          </cell>
        </row>
        <row r="3319">
          <cell r="B3319" t="str">
            <v>SL-TRX-AF1L21</v>
          </cell>
          <cell r="C3319" t="str">
            <v>SL-TRX-AF1L21</v>
          </cell>
          <cell r="D3319">
            <v>0</v>
          </cell>
          <cell r="E3319">
            <v>0</v>
          </cell>
          <cell r="F3319">
            <v>0</v>
          </cell>
          <cell r="G3319">
            <v>0</v>
          </cell>
          <cell r="H3319" t="str">
            <v>Trak Racer</v>
          </cell>
          <cell r="I3319" t="str">
            <v>Addons</v>
          </cell>
          <cell r="J3319" t="str">
            <v>Addons</v>
          </cell>
          <cell r="K3319" t="str">
            <v>NA</v>
          </cell>
          <cell r="L3319" t="str">
            <v>/</v>
          </cell>
          <cell r="M3319" t="str">
            <v>new</v>
          </cell>
          <cell r="N3319" t="str">
            <v>ARCHIVED</v>
          </cell>
          <cell r="O3319" t="b">
            <v>0</v>
          </cell>
          <cell r="P3319" t="str">
            <v>NA</v>
          </cell>
          <cell r="Q3319">
            <v>0</v>
          </cell>
        </row>
        <row r="3320">
          <cell r="B3320" t="str">
            <v>SL-TRX-AF1WL</v>
          </cell>
          <cell r="C3320" t="str">
            <v>SL-TRX-AF1WL</v>
          </cell>
          <cell r="D3320">
            <v>0</v>
          </cell>
          <cell r="E3320">
            <v>0</v>
          </cell>
          <cell r="F3320">
            <v>0</v>
          </cell>
          <cell r="G3320">
            <v>0</v>
          </cell>
          <cell r="H3320" t="str">
            <v>Trak Racer</v>
          </cell>
          <cell r="I3320" t="str">
            <v>Addons</v>
          </cell>
          <cell r="J3320" t="str">
            <v>Addons</v>
          </cell>
          <cell r="K3320" t="str">
            <v>NA</v>
          </cell>
          <cell r="L3320" t="str">
            <v>/</v>
          </cell>
          <cell r="M3320" t="str">
            <v>new</v>
          </cell>
          <cell r="N3320" t="str">
            <v>ARCHIVED</v>
          </cell>
          <cell r="O3320" t="b">
            <v>0</v>
          </cell>
          <cell r="P3320" t="str">
            <v>NA</v>
          </cell>
          <cell r="Q3320">
            <v>0</v>
          </cell>
        </row>
        <row r="3321">
          <cell r="B3321" t="str">
            <v>SL-TRX-TR</v>
          </cell>
          <cell r="C3321" t="str">
            <v>SL-TRX-TR</v>
          </cell>
          <cell r="D3321">
            <v>0</v>
          </cell>
          <cell r="E3321">
            <v>0</v>
          </cell>
          <cell r="F3321">
            <v>0</v>
          </cell>
          <cell r="G3321">
            <v>0</v>
          </cell>
          <cell r="H3321" t="str">
            <v>Trak Racer</v>
          </cell>
          <cell r="I3321" t="str">
            <v>Addons</v>
          </cell>
          <cell r="J3321" t="str">
            <v>Addons</v>
          </cell>
          <cell r="K3321" t="str">
            <v>NA</v>
          </cell>
          <cell r="L3321" t="str">
            <v>/</v>
          </cell>
          <cell r="M3321" t="str">
            <v>new</v>
          </cell>
          <cell r="N3321" t="str">
            <v>ARCHIVED</v>
          </cell>
          <cell r="O3321" t="b">
            <v>0</v>
          </cell>
          <cell r="P3321" t="str">
            <v>NA</v>
          </cell>
          <cell r="Q3321">
            <v>0</v>
          </cell>
        </row>
        <row r="3322">
          <cell r="B3322" t="str">
            <v>SL-TS-AF1L21</v>
          </cell>
          <cell r="C3322" t="str">
            <v>SL-TS-AF1L21</v>
          </cell>
          <cell r="D3322">
            <v>0</v>
          </cell>
          <cell r="E3322">
            <v>0</v>
          </cell>
          <cell r="F3322">
            <v>0</v>
          </cell>
          <cell r="G3322">
            <v>0</v>
          </cell>
          <cell r="H3322" t="str">
            <v>Trak Racer</v>
          </cell>
          <cell r="I3322" t="str">
            <v>Addons</v>
          </cell>
          <cell r="J3322" t="str">
            <v>Addons</v>
          </cell>
          <cell r="K3322" t="str">
            <v>NA</v>
          </cell>
          <cell r="L3322" t="str">
            <v>/</v>
          </cell>
          <cell r="M3322" t="str">
            <v>new</v>
          </cell>
          <cell r="N3322" t="str">
            <v>ARCHIVED</v>
          </cell>
          <cell r="O3322" t="b">
            <v>0</v>
          </cell>
          <cell r="P3322" t="str">
            <v>NA</v>
          </cell>
          <cell r="Q3322">
            <v>0</v>
          </cell>
        </row>
        <row r="3323">
          <cell r="B3323" t="str">
            <v>SL-TS-AF1WL</v>
          </cell>
          <cell r="C3323" t="str">
            <v>SL-TS-AF1WL</v>
          </cell>
          <cell r="D3323">
            <v>0</v>
          </cell>
          <cell r="E3323">
            <v>0</v>
          </cell>
          <cell r="F3323">
            <v>0</v>
          </cell>
          <cell r="G3323">
            <v>0</v>
          </cell>
          <cell r="H3323" t="str">
            <v>Trak Racer</v>
          </cell>
          <cell r="I3323" t="str">
            <v>Addons</v>
          </cell>
          <cell r="J3323" t="str">
            <v>Addons</v>
          </cell>
          <cell r="K3323" t="str">
            <v>NA</v>
          </cell>
          <cell r="L3323" t="str">
            <v>/</v>
          </cell>
          <cell r="M3323" t="str">
            <v>new</v>
          </cell>
          <cell r="N3323" t="str">
            <v>ARCHIVED</v>
          </cell>
          <cell r="O3323" t="b">
            <v>0</v>
          </cell>
          <cell r="P3323" t="str">
            <v>NA</v>
          </cell>
          <cell r="Q3323">
            <v>0</v>
          </cell>
        </row>
        <row r="3324">
          <cell r="B3324" t="str">
            <v>SL-TS-TR</v>
          </cell>
          <cell r="C3324" t="str">
            <v>SL-TS-TR</v>
          </cell>
          <cell r="D3324">
            <v>0.2</v>
          </cell>
          <cell r="E3324">
            <v>1</v>
          </cell>
          <cell r="F3324">
            <v>20</v>
          </cell>
          <cell r="G3324">
            <v>20</v>
          </cell>
          <cell r="H3324" t="str">
            <v>Trak Racer</v>
          </cell>
          <cell r="I3324" t="str">
            <v>Merch</v>
          </cell>
          <cell r="J3324" t="str">
            <v>Merch</v>
          </cell>
          <cell r="K3324" t="str">
            <v>NA</v>
          </cell>
          <cell r="L3324" t="str">
            <v>/</v>
          </cell>
          <cell r="M3324" t="str">
            <v>new</v>
          </cell>
          <cell r="N3324" t="str">
            <v>LIVE</v>
          </cell>
          <cell r="O3324" t="b">
            <v>0</v>
          </cell>
          <cell r="P3324" t="str">
            <v>NA</v>
          </cell>
          <cell r="Q3324">
            <v>0</v>
          </cell>
        </row>
        <row r="3325">
          <cell r="B3325" t="str">
            <v>SL-TX-AF1L21</v>
          </cell>
          <cell r="C3325" t="str">
            <v>SL-TX-AF1L21</v>
          </cell>
          <cell r="D3325">
            <v>0</v>
          </cell>
          <cell r="E3325">
            <v>0</v>
          </cell>
          <cell r="F3325">
            <v>0</v>
          </cell>
          <cell r="G3325">
            <v>0</v>
          </cell>
          <cell r="H3325" t="str">
            <v>Trak Racer</v>
          </cell>
          <cell r="I3325" t="str">
            <v>Addons</v>
          </cell>
          <cell r="J3325" t="str">
            <v>Addons</v>
          </cell>
          <cell r="K3325" t="str">
            <v>NA</v>
          </cell>
          <cell r="L3325" t="str">
            <v>/</v>
          </cell>
          <cell r="M3325" t="str">
            <v>new</v>
          </cell>
          <cell r="N3325" t="str">
            <v>ARCHIVED</v>
          </cell>
          <cell r="O3325" t="b">
            <v>0</v>
          </cell>
          <cell r="P3325" t="str">
            <v>NA</v>
          </cell>
          <cell r="Q3325">
            <v>0</v>
          </cell>
        </row>
        <row r="3326">
          <cell r="B3326" t="str">
            <v>SL-TX-AF1WL</v>
          </cell>
          <cell r="C3326" t="str">
            <v>SL-TX-AF1WL</v>
          </cell>
          <cell r="D3326">
            <v>0</v>
          </cell>
          <cell r="E3326">
            <v>0</v>
          </cell>
          <cell r="F3326">
            <v>0</v>
          </cell>
          <cell r="G3326">
            <v>0</v>
          </cell>
          <cell r="H3326" t="str">
            <v>Trak Racer</v>
          </cell>
          <cell r="I3326" t="str">
            <v>Addons</v>
          </cell>
          <cell r="J3326" t="str">
            <v>Addons</v>
          </cell>
          <cell r="K3326" t="str">
            <v>NA</v>
          </cell>
          <cell r="L3326" t="str">
            <v>/</v>
          </cell>
          <cell r="M3326" t="str">
            <v>new</v>
          </cell>
          <cell r="N3326" t="str">
            <v>ARCHIVED</v>
          </cell>
          <cell r="O3326" t="b">
            <v>0</v>
          </cell>
          <cell r="P3326" t="str">
            <v>NA</v>
          </cell>
          <cell r="Q3326">
            <v>0</v>
          </cell>
        </row>
        <row r="3327">
          <cell r="B3327" t="str">
            <v>SL-TX-TR</v>
          </cell>
          <cell r="C3327" t="str">
            <v>SL-TX-TR</v>
          </cell>
          <cell r="D3327">
            <v>0.2</v>
          </cell>
          <cell r="E3327">
            <v>1</v>
          </cell>
          <cell r="F3327">
            <v>20</v>
          </cell>
          <cell r="G3327">
            <v>20</v>
          </cell>
          <cell r="H3327" t="str">
            <v>Trak Racer</v>
          </cell>
          <cell r="I3327" t="str">
            <v>Merch</v>
          </cell>
          <cell r="J3327" t="str">
            <v>Merch</v>
          </cell>
          <cell r="K3327" t="str">
            <v>NA</v>
          </cell>
          <cell r="L3327" t="str">
            <v>/</v>
          </cell>
          <cell r="M3327" t="str">
            <v>new</v>
          </cell>
          <cell r="N3327" t="str">
            <v>LIVE</v>
          </cell>
          <cell r="O3327" t="b">
            <v>0</v>
          </cell>
          <cell r="P3327" t="str">
            <v>NA</v>
          </cell>
          <cell r="Q3327">
            <v>0</v>
          </cell>
        </row>
        <row r="3328">
          <cell r="B3328" t="str">
            <v>SL-VFA-AF1L21</v>
          </cell>
          <cell r="C3328" t="str">
            <v>SL-VFA-AF1L21</v>
          </cell>
          <cell r="D3328">
            <v>0</v>
          </cell>
          <cell r="E3328">
            <v>0</v>
          </cell>
          <cell r="F3328">
            <v>0</v>
          </cell>
          <cell r="G3328">
            <v>0</v>
          </cell>
          <cell r="H3328" t="str">
            <v>Trak Racer</v>
          </cell>
          <cell r="I3328" t="str">
            <v>Addons</v>
          </cell>
          <cell r="J3328" t="str">
            <v>Addons</v>
          </cell>
          <cell r="K3328" t="str">
            <v>NA</v>
          </cell>
          <cell r="L3328" t="str">
            <v>/</v>
          </cell>
          <cell r="M3328" t="str">
            <v>new</v>
          </cell>
          <cell r="N3328" t="str">
            <v>ARCHIVED</v>
          </cell>
          <cell r="O3328" t="b">
            <v>0</v>
          </cell>
          <cell r="P3328" t="str">
            <v>NA</v>
          </cell>
          <cell r="Q3328">
            <v>0</v>
          </cell>
        </row>
        <row r="3329">
          <cell r="B3329" t="str">
            <v>SL-VFA-AF1WL</v>
          </cell>
          <cell r="C3329" t="str">
            <v>SL-VFA-AF1WL</v>
          </cell>
          <cell r="D3329">
            <v>0</v>
          </cell>
          <cell r="E3329">
            <v>0</v>
          </cell>
          <cell r="F3329">
            <v>0</v>
          </cell>
          <cell r="G3329">
            <v>0</v>
          </cell>
          <cell r="H3329" t="str">
            <v>Trak Racer</v>
          </cell>
          <cell r="I3329" t="str">
            <v>Addons</v>
          </cell>
          <cell r="J3329" t="str">
            <v>Addons</v>
          </cell>
          <cell r="K3329" t="str">
            <v>NA</v>
          </cell>
          <cell r="L3329" t="str">
            <v>/</v>
          </cell>
          <cell r="M3329" t="str">
            <v>new</v>
          </cell>
          <cell r="N3329" t="str">
            <v>ARCHIVED</v>
          </cell>
          <cell r="O3329" t="b">
            <v>0</v>
          </cell>
          <cell r="P3329" t="str">
            <v>NA</v>
          </cell>
          <cell r="Q3329">
            <v>0</v>
          </cell>
        </row>
        <row r="3330">
          <cell r="B3330" t="str">
            <v>SL-VFA-TR</v>
          </cell>
          <cell r="C3330" t="str">
            <v>SL-VFA-TR</v>
          </cell>
          <cell r="D3330">
            <v>0.2</v>
          </cell>
          <cell r="E3330">
            <v>1</v>
          </cell>
          <cell r="F3330">
            <v>20</v>
          </cell>
          <cell r="G3330">
            <v>20</v>
          </cell>
          <cell r="H3330" t="str">
            <v>Trak Racer</v>
          </cell>
          <cell r="I3330" t="str">
            <v>Merch</v>
          </cell>
          <cell r="J3330" t="str">
            <v>Merch</v>
          </cell>
          <cell r="K3330" t="str">
            <v>NA</v>
          </cell>
          <cell r="L3330" t="str">
            <v>/</v>
          </cell>
          <cell r="M3330" t="str">
            <v>new</v>
          </cell>
          <cell r="N3330" t="str">
            <v>LIVE</v>
          </cell>
          <cell r="O3330" t="b">
            <v>0</v>
          </cell>
          <cell r="P3330" t="str">
            <v>NA</v>
          </cell>
          <cell r="Q3330">
            <v>0</v>
          </cell>
        </row>
        <row r="3331">
          <cell r="B3331" t="str">
            <v>SL-VFC-AF1L21</v>
          </cell>
          <cell r="C3331" t="str">
            <v>SL-VFC-AF1L21</v>
          </cell>
          <cell r="D3331">
            <v>0</v>
          </cell>
          <cell r="E3331">
            <v>0</v>
          </cell>
          <cell r="F3331">
            <v>0</v>
          </cell>
          <cell r="G3331">
            <v>0</v>
          </cell>
          <cell r="H3331" t="str">
            <v>Trak Racer</v>
          </cell>
          <cell r="I3331" t="str">
            <v>Addons</v>
          </cell>
          <cell r="J3331" t="str">
            <v>Addons</v>
          </cell>
          <cell r="K3331" t="str">
            <v>NA</v>
          </cell>
          <cell r="L3331" t="str">
            <v>/</v>
          </cell>
          <cell r="M3331" t="str">
            <v>new</v>
          </cell>
          <cell r="N3331" t="str">
            <v>ARCHIVED</v>
          </cell>
          <cell r="O3331" t="b">
            <v>0</v>
          </cell>
          <cell r="P3331" t="str">
            <v>NA</v>
          </cell>
          <cell r="Q3331">
            <v>0</v>
          </cell>
        </row>
        <row r="3332">
          <cell r="B3332" t="str">
            <v>SL-VFC-AF1WL</v>
          </cell>
          <cell r="C3332" t="str">
            <v>SL-VFC-AF1WL</v>
          </cell>
          <cell r="D3332">
            <v>0</v>
          </cell>
          <cell r="E3332">
            <v>0</v>
          </cell>
          <cell r="F3332">
            <v>0</v>
          </cell>
          <cell r="G3332">
            <v>0</v>
          </cell>
          <cell r="H3332" t="str">
            <v>Trak Racer</v>
          </cell>
          <cell r="I3332" t="str">
            <v>Addons</v>
          </cell>
          <cell r="J3332" t="str">
            <v>Addons</v>
          </cell>
          <cell r="K3332" t="str">
            <v>NA</v>
          </cell>
          <cell r="L3332" t="str">
            <v>/</v>
          </cell>
          <cell r="M3332" t="str">
            <v>new</v>
          </cell>
          <cell r="N3332" t="str">
            <v>ARCHIVED</v>
          </cell>
          <cell r="O3332" t="b">
            <v>0</v>
          </cell>
          <cell r="P3332" t="str">
            <v>NA</v>
          </cell>
          <cell r="Q3332">
            <v>0</v>
          </cell>
        </row>
        <row r="3333">
          <cell r="B3333" t="str">
            <v>SL-VFC-TR</v>
          </cell>
          <cell r="C3333" t="str">
            <v>SL-VFC-TR</v>
          </cell>
          <cell r="D3333">
            <v>0.2</v>
          </cell>
          <cell r="E3333">
            <v>1</v>
          </cell>
          <cell r="F3333">
            <v>20</v>
          </cell>
          <cell r="G3333">
            <v>20</v>
          </cell>
          <cell r="H3333" t="str">
            <v>Trak Racer</v>
          </cell>
          <cell r="I3333" t="str">
            <v>Merch</v>
          </cell>
          <cell r="J3333" t="str">
            <v>Merch</v>
          </cell>
          <cell r="K3333" t="str">
            <v>NA</v>
          </cell>
          <cell r="L3333" t="str">
            <v>/</v>
          </cell>
          <cell r="M3333" t="str">
            <v>new</v>
          </cell>
          <cell r="N3333" t="str">
            <v>LIVE</v>
          </cell>
          <cell r="O3333" t="b">
            <v>0</v>
          </cell>
          <cell r="P3333" t="str">
            <v>NA</v>
          </cell>
          <cell r="Q3333">
            <v>0</v>
          </cell>
        </row>
        <row r="3334">
          <cell r="B3334" t="str">
            <v>SL-VFE-AF1L21</v>
          </cell>
          <cell r="C3334" t="str">
            <v>SL-VFE-AF1L21</v>
          </cell>
          <cell r="D3334">
            <v>0</v>
          </cell>
          <cell r="E3334">
            <v>0</v>
          </cell>
          <cell r="F3334">
            <v>0</v>
          </cell>
          <cell r="G3334">
            <v>0</v>
          </cell>
          <cell r="H3334" t="str">
            <v>Trak Racer</v>
          </cell>
          <cell r="I3334" t="str">
            <v>Addons</v>
          </cell>
          <cell r="J3334" t="str">
            <v>Addons</v>
          </cell>
          <cell r="K3334" t="str">
            <v>NA</v>
          </cell>
          <cell r="L3334" t="str">
            <v>/</v>
          </cell>
          <cell r="M3334" t="str">
            <v>new</v>
          </cell>
          <cell r="N3334" t="str">
            <v>ARCHIVED</v>
          </cell>
          <cell r="O3334" t="b">
            <v>0</v>
          </cell>
          <cell r="P3334" t="str">
            <v>NA</v>
          </cell>
          <cell r="Q3334">
            <v>0</v>
          </cell>
        </row>
        <row r="3335">
          <cell r="B3335" t="str">
            <v>SL-VFE-AF1WL</v>
          </cell>
          <cell r="C3335" t="str">
            <v>SL-VFE-AF1WL</v>
          </cell>
          <cell r="D3335">
            <v>0</v>
          </cell>
          <cell r="E3335">
            <v>0</v>
          </cell>
          <cell r="F3335">
            <v>0</v>
          </cell>
          <cell r="G3335">
            <v>0</v>
          </cell>
          <cell r="H3335" t="str">
            <v>Trak Racer</v>
          </cell>
          <cell r="I3335" t="str">
            <v>Addons</v>
          </cell>
          <cell r="J3335" t="str">
            <v>Addons</v>
          </cell>
          <cell r="K3335" t="str">
            <v>NA</v>
          </cell>
          <cell r="L3335" t="str">
            <v>/</v>
          </cell>
          <cell r="M3335" t="str">
            <v>new</v>
          </cell>
          <cell r="N3335" t="str">
            <v>ARCHIVED</v>
          </cell>
          <cell r="O3335" t="b">
            <v>0</v>
          </cell>
          <cell r="P3335" t="str">
            <v>NA</v>
          </cell>
          <cell r="Q3335">
            <v>0</v>
          </cell>
        </row>
        <row r="3336">
          <cell r="B3336" t="str">
            <v>SL-VFE-TR</v>
          </cell>
          <cell r="C3336" t="str">
            <v>SL-VFE-TR</v>
          </cell>
          <cell r="D3336">
            <v>0.2</v>
          </cell>
          <cell r="E3336">
            <v>1</v>
          </cell>
          <cell r="F3336">
            <v>20</v>
          </cell>
          <cell r="G3336">
            <v>20</v>
          </cell>
          <cell r="H3336" t="str">
            <v>Trak Racer</v>
          </cell>
          <cell r="I3336" t="str">
            <v>Merch</v>
          </cell>
          <cell r="J3336" t="str">
            <v>Merch</v>
          </cell>
          <cell r="K3336" t="str">
            <v>NA</v>
          </cell>
          <cell r="L3336" t="str">
            <v>/</v>
          </cell>
          <cell r="M3336" t="str">
            <v>new</v>
          </cell>
          <cell r="N3336" t="str">
            <v>LIVE</v>
          </cell>
          <cell r="O3336" t="b">
            <v>0</v>
          </cell>
          <cell r="P3336" t="str">
            <v>NA</v>
          </cell>
          <cell r="Q3336">
            <v>0</v>
          </cell>
        </row>
        <row r="3337">
          <cell r="B3337" t="str">
            <v>SL-VFF-AF1L21</v>
          </cell>
          <cell r="C3337" t="str">
            <v>SL-VFF-AF1L21</v>
          </cell>
          <cell r="D3337">
            <v>0</v>
          </cell>
          <cell r="E3337">
            <v>0</v>
          </cell>
          <cell r="F3337">
            <v>0</v>
          </cell>
          <cell r="G3337">
            <v>0</v>
          </cell>
          <cell r="H3337" t="str">
            <v>Trak Racer</v>
          </cell>
          <cell r="I3337" t="str">
            <v>Addons</v>
          </cell>
          <cell r="J3337" t="str">
            <v>Addons</v>
          </cell>
          <cell r="K3337" t="str">
            <v>NA</v>
          </cell>
          <cell r="L3337" t="str">
            <v>/</v>
          </cell>
          <cell r="M3337" t="str">
            <v>new</v>
          </cell>
          <cell r="N3337" t="str">
            <v>ARCHIVED</v>
          </cell>
          <cell r="O3337" t="b">
            <v>0</v>
          </cell>
          <cell r="P3337" t="str">
            <v>NA</v>
          </cell>
          <cell r="Q3337">
            <v>0</v>
          </cell>
        </row>
        <row r="3338">
          <cell r="B3338" t="str">
            <v>SL-VFF-AF1WL</v>
          </cell>
          <cell r="C3338" t="str">
            <v>SL-VFF-AF1WL</v>
          </cell>
          <cell r="D3338">
            <v>0</v>
          </cell>
          <cell r="E3338">
            <v>0</v>
          </cell>
          <cell r="F3338">
            <v>0</v>
          </cell>
          <cell r="G3338">
            <v>0</v>
          </cell>
          <cell r="H3338" t="str">
            <v>Trak Racer</v>
          </cell>
          <cell r="I3338" t="str">
            <v>Addons</v>
          </cell>
          <cell r="J3338" t="str">
            <v>Addons</v>
          </cell>
          <cell r="K3338" t="str">
            <v>NA</v>
          </cell>
          <cell r="L3338" t="str">
            <v>/</v>
          </cell>
          <cell r="M3338" t="str">
            <v>new</v>
          </cell>
          <cell r="N3338" t="str">
            <v>ARCHIVED</v>
          </cell>
          <cell r="O3338" t="b">
            <v>0</v>
          </cell>
          <cell r="P3338" t="str">
            <v>NA</v>
          </cell>
          <cell r="Q3338">
            <v>0</v>
          </cell>
        </row>
        <row r="3339">
          <cell r="B3339" t="str">
            <v>SL-VFF-TR</v>
          </cell>
          <cell r="C3339" t="str">
            <v>SL-VFF-TR</v>
          </cell>
          <cell r="D3339">
            <v>0.2</v>
          </cell>
          <cell r="E3339">
            <v>1</v>
          </cell>
          <cell r="F3339">
            <v>20</v>
          </cell>
          <cell r="G3339">
            <v>20</v>
          </cell>
          <cell r="H3339" t="str">
            <v>Trak Racer</v>
          </cell>
          <cell r="I3339" t="str">
            <v>Merch</v>
          </cell>
          <cell r="J3339" t="str">
            <v>Merch</v>
          </cell>
          <cell r="K3339" t="str">
            <v>NA</v>
          </cell>
          <cell r="L3339" t="str">
            <v>/</v>
          </cell>
          <cell r="M3339" t="str">
            <v>new</v>
          </cell>
          <cell r="N3339" t="str">
            <v>LIVE</v>
          </cell>
          <cell r="O3339" t="b">
            <v>0</v>
          </cell>
          <cell r="P3339" t="str">
            <v>NA</v>
          </cell>
          <cell r="Q3339">
            <v>0</v>
          </cell>
        </row>
        <row r="3340">
          <cell r="B3340" t="str">
            <v>SL-VFV2-AF1L21</v>
          </cell>
          <cell r="C3340" t="str">
            <v>SL-VFV2-AF1L21</v>
          </cell>
          <cell r="D3340">
            <v>0</v>
          </cell>
          <cell r="E3340">
            <v>0</v>
          </cell>
          <cell r="F3340">
            <v>0</v>
          </cell>
          <cell r="G3340">
            <v>0</v>
          </cell>
          <cell r="H3340" t="str">
            <v>Trak Racer</v>
          </cell>
          <cell r="I3340" t="str">
            <v>Addons</v>
          </cell>
          <cell r="J3340" t="str">
            <v>Addons</v>
          </cell>
          <cell r="K3340" t="str">
            <v>NA</v>
          </cell>
          <cell r="L3340" t="str">
            <v>/</v>
          </cell>
          <cell r="M3340" t="str">
            <v>new</v>
          </cell>
          <cell r="N3340" t="str">
            <v>ARCHIVED</v>
          </cell>
          <cell r="O3340" t="b">
            <v>0</v>
          </cell>
          <cell r="P3340" t="str">
            <v>NA</v>
          </cell>
          <cell r="Q3340">
            <v>0</v>
          </cell>
        </row>
        <row r="3341">
          <cell r="B3341" t="str">
            <v>SL-VFV2-AF1WL</v>
          </cell>
          <cell r="C3341" t="str">
            <v>SL-VFV2-AF1WL</v>
          </cell>
          <cell r="D3341">
            <v>0</v>
          </cell>
          <cell r="E3341">
            <v>0</v>
          </cell>
          <cell r="F3341">
            <v>0</v>
          </cell>
          <cell r="G3341">
            <v>0</v>
          </cell>
          <cell r="H3341" t="str">
            <v>Trak Racer</v>
          </cell>
          <cell r="I3341" t="str">
            <v>Addons</v>
          </cell>
          <cell r="J3341" t="str">
            <v>Addons</v>
          </cell>
          <cell r="K3341" t="str">
            <v>NA</v>
          </cell>
          <cell r="L3341" t="str">
            <v>/</v>
          </cell>
          <cell r="M3341" t="str">
            <v>new</v>
          </cell>
          <cell r="N3341" t="str">
            <v>ARCHIVED</v>
          </cell>
          <cell r="O3341" t="b">
            <v>0</v>
          </cell>
          <cell r="P3341" t="str">
            <v>NA</v>
          </cell>
          <cell r="Q3341">
            <v>0</v>
          </cell>
        </row>
        <row r="3342">
          <cell r="B3342" t="str">
            <v>SL-VFV2-TR</v>
          </cell>
          <cell r="C3342" t="str">
            <v>SL-VFV2-TR</v>
          </cell>
          <cell r="D3342">
            <v>0.2</v>
          </cell>
          <cell r="E3342">
            <v>1</v>
          </cell>
          <cell r="F3342">
            <v>20</v>
          </cell>
          <cell r="G3342">
            <v>20</v>
          </cell>
          <cell r="H3342" t="str">
            <v>Trak Racer</v>
          </cell>
          <cell r="I3342" t="str">
            <v>Merch</v>
          </cell>
          <cell r="J3342" t="str">
            <v>Merch</v>
          </cell>
          <cell r="K3342" t="str">
            <v>NA</v>
          </cell>
          <cell r="L3342" t="str">
            <v>/</v>
          </cell>
          <cell r="M3342" t="str">
            <v>new</v>
          </cell>
          <cell r="N3342" t="str">
            <v>LIVE</v>
          </cell>
          <cell r="O3342" t="b">
            <v>0</v>
          </cell>
          <cell r="P3342" t="str">
            <v>NA</v>
          </cell>
          <cell r="Q3342">
            <v>0</v>
          </cell>
        </row>
        <row r="3343">
          <cell r="B3343" t="str">
            <v>SL-WRC-AF1L21</v>
          </cell>
          <cell r="C3343" t="str">
            <v>SL-WRC-AF1L21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  <cell r="H3343" t="str">
            <v>Trak Racer</v>
          </cell>
          <cell r="I3343" t="str">
            <v>Addons</v>
          </cell>
          <cell r="J3343" t="str">
            <v>Addons</v>
          </cell>
          <cell r="K3343" t="str">
            <v>NA</v>
          </cell>
          <cell r="L3343" t="str">
            <v>/</v>
          </cell>
          <cell r="M3343" t="str">
            <v>new</v>
          </cell>
          <cell r="N3343" t="str">
            <v>ARCHIVED</v>
          </cell>
          <cell r="O3343" t="b">
            <v>0</v>
          </cell>
          <cell r="P3343" t="str">
            <v>NA</v>
          </cell>
          <cell r="Q3343">
            <v>0</v>
          </cell>
        </row>
        <row r="3344">
          <cell r="B3344" t="str">
            <v>SL-WRC-AF1WL</v>
          </cell>
          <cell r="C3344" t="str">
            <v>SL-WRC-AF1WL</v>
          </cell>
          <cell r="D3344">
            <v>0</v>
          </cell>
          <cell r="E3344">
            <v>0</v>
          </cell>
          <cell r="F3344">
            <v>0</v>
          </cell>
          <cell r="G3344">
            <v>0</v>
          </cell>
          <cell r="H3344" t="str">
            <v>Trak Racer</v>
          </cell>
          <cell r="I3344" t="str">
            <v>Addons</v>
          </cell>
          <cell r="J3344" t="str">
            <v>Addons</v>
          </cell>
          <cell r="K3344" t="str">
            <v>NA</v>
          </cell>
          <cell r="L3344" t="str">
            <v>/</v>
          </cell>
          <cell r="M3344" t="str">
            <v>new</v>
          </cell>
          <cell r="N3344" t="str">
            <v>ARCHIVED</v>
          </cell>
          <cell r="O3344" t="b">
            <v>0</v>
          </cell>
          <cell r="P3344" t="str">
            <v>NA</v>
          </cell>
          <cell r="Q3344">
            <v>0</v>
          </cell>
        </row>
        <row r="3345">
          <cell r="B3345" t="str">
            <v>SL-WRC-TR</v>
          </cell>
          <cell r="C3345" t="str">
            <v>SL-WRC-TR</v>
          </cell>
          <cell r="D3345">
            <v>0.5</v>
          </cell>
          <cell r="E3345">
            <v>30</v>
          </cell>
          <cell r="F3345">
            <v>100</v>
          </cell>
          <cell r="G3345">
            <v>100</v>
          </cell>
          <cell r="H3345" t="str">
            <v>Trak Racer</v>
          </cell>
          <cell r="I3345" t="str">
            <v>Merch</v>
          </cell>
          <cell r="J3345" t="str">
            <v>Merch</v>
          </cell>
          <cell r="K3345" t="str">
            <v>NA</v>
          </cell>
          <cell r="L3345" t="str">
            <v>/</v>
          </cell>
          <cell r="M3345" t="str">
            <v>new</v>
          </cell>
          <cell r="N3345" t="str">
            <v>LIVE</v>
          </cell>
          <cell r="O3345" t="b">
            <v>0</v>
          </cell>
          <cell r="P3345" t="str">
            <v>NA</v>
          </cell>
          <cell r="Q3345">
            <v>0</v>
          </cell>
        </row>
        <row r="3346">
          <cell r="B3346" t="str">
            <v>RC-DV03</v>
          </cell>
          <cell r="C3346" t="str">
            <v>Sleek Dual View Reversing Camera HD Rear View Truck Car Caravan Black LED</v>
          </cell>
          <cell r="D3346">
            <v>0.65</v>
          </cell>
          <cell r="E3346">
            <v>0.11</v>
          </cell>
          <cell r="F3346">
            <v>0.13</v>
          </cell>
          <cell r="G3346">
            <v>0.08</v>
          </cell>
          <cell r="H3346" t="str">
            <v>MASTEN</v>
          </cell>
          <cell r="I3346" t="str">
            <v>Reversing Camera</v>
          </cell>
          <cell r="J3346" t="str">
            <v>Reversing Camera</v>
          </cell>
          <cell r="K3346" t="str">
            <v>Live</v>
          </cell>
          <cell r="L3346" t="str">
            <v>/</v>
          </cell>
          <cell r="M3346" t="str">
            <v>new</v>
          </cell>
          <cell r="N3346" t="str">
            <v>ARCHIVED</v>
          </cell>
          <cell r="O3346" t="b">
            <v>0</v>
          </cell>
          <cell r="P3346" t="str">
            <v>SHENZHEN LUVIEW CO. LTD.</v>
          </cell>
          <cell r="Q3346">
            <v>0</v>
          </cell>
        </row>
        <row r="3347">
          <cell r="B3347" t="str">
            <v>RC-DV03-M</v>
          </cell>
          <cell r="C3347" t="str">
            <v>Sleek Dual View Reversing Camera HD Rear View Truck Car Caravan Black LED with 7 Monitor</v>
          </cell>
          <cell r="D3347">
            <v>0.65</v>
          </cell>
          <cell r="E3347">
            <v>0.11</v>
          </cell>
          <cell r="F3347">
            <v>0.13</v>
          </cell>
          <cell r="G3347">
            <v>0.08</v>
          </cell>
          <cell r="H3347" t="str">
            <v>MASTEN</v>
          </cell>
          <cell r="I3347" t="str">
            <v>Reversing Camera</v>
          </cell>
          <cell r="J3347" t="str">
            <v>Reversing Camera</v>
          </cell>
          <cell r="K3347" t="str">
            <v>Live</v>
          </cell>
          <cell r="L3347" t="str">
            <v>/</v>
          </cell>
          <cell r="M3347" t="str">
            <v>new</v>
          </cell>
          <cell r="N3347" t="str">
            <v>ARCHIVED</v>
          </cell>
          <cell r="O3347" t="b">
            <v>1</v>
          </cell>
          <cell r="P3347" t="str">
            <v>SHENZHEN LUVIEW CO. LTD.</v>
          </cell>
          <cell r="Q3347">
            <v>0</v>
          </cell>
        </row>
        <row r="3348">
          <cell r="B3348" t="str">
            <v>TR80-SLIDER-BOM</v>
          </cell>
          <cell r="C3348" t="str">
            <v>Slider to supply Hunan - BOM</v>
          </cell>
          <cell r="D3348">
            <v>0</v>
          </cell>
          <cell r="E3348">
            <v>0</v>
          </cell>
          <cell r="F3348">
            <v>0</v>
          </cell>
          <cell r="G3348">
            <v>0</v>
          </cell>
          <cell r="H3348" t="str">
            <v>Trak Racer</v>
          </cell>
          <cell r="I3348" t="str">
            <v>Default</v>
          </cell>
          <cell r="J3348" t="str">
            <v>Spare part</v>
          </cell>
          <cell r="K3348" t="str">
            <v>NA</v>
          </cell>
          <cell r="L3348" t="str">
            <v>/</v>
          </cell>
          <cell r="M3348" t="str">
            <v>new</v>
          </cell>
          <cell r="N3348" t="str">
            <v>LIVE</v>
          </cell>
          <cell r="O3348" t="b">
            <v>0</v>
          </cell>
          <cell r="P3348" t="str">
            <v>Viktri Co., Ltd</v>
          </cell>
          <cell r="Q3348">
            <v>0</v>
          </cell>
        </row>
        <row r="3349">
          <cell r="B3349" t="str">
            <v>RC-14</v>
          </cell>
          <cell r="C3349" t="str">
            <v>Smart Parking Assist System Rear View Universal CCD Reverse Camera HD Colour</v>
          </cell>
          <cell r="D3349">
            <v>0.25</v>
          </cell>
          <cell r="E3349">
            <v>7.0000000000000007E-2</v>
          </cell>
          <cell r="F3349">
            <v>0.13</v>
          </cell>
          <cell r="G3349">
            <v>0.04</v>
          </cell>
          <cell r="H3349" t="str">
            <v>MASTEN</v>
          </cell>
          <cell r="I3349" t="str">
            <v>Reversing Camera</v>
          </cell>
          <cell r="J3349" t="str">
            <v>Reversing Camera</v>
          </cell>
          <cell r="K3349" t="str">
            <v>Archived</v>
          </cell>
          <cell r="L3349" t="str">
            <v>/</v>
          </cell>
          <cell r="M3349" t="str">
            <v>new</v>
          </cell>
          <cell r="N3349" t="str">
            <v>ARCHIVED</v>
          </cell>
          <cell r="O3349" t="b">
            <v>0</v>
          </cell>
          <cell r="P3349" t="str">
            <v>Broadya Industrial Group Limited</v>
          </cell>
          <cell r="Q3349">
            <v>0</v>
          </cell>
        </row>
        <row r="3350">
          <cell r="B3350" t="str">
            <v>IA-02</v>
          </cell>
          <cell r="C3350" t="str">
            <v>Smartphone WIFI MirrorLink Miracast Airplay Android Apple IOS Display Device</v>
          </cell>
          <cell r="D3350">
            <v>0.25</v>
          </cell>
          <cell r="E3350">
            <v>0.1</v>
          </cell>
          <cell r="F3350">
            <v>0.18</v>
          </cell>
          <cell r="G3350">
            <v>0.06</v>
          </cell>
          <cell r="H3350" t="str">
            <v>MASTEN</v>
          </cell>
          <cell r="I3350" t="str">
            <v>Car Accessory</v>
          </cell>
          <cell r="J3350" t="str">
            <v>In Dash Navigation System Accessories</v>
          </cell>
          <cell r="K3350" t="str">
            <v>Live</v>
          </cell>
          <cell r="L3350" t="str">
            <v>/</v>
          </cell>
          <cell r="M3350" t="str">
            <v>new</v>
          </cell>
          <cell r="N3350" t="str">
            <v>ARCHIVED</v>
          </cell>
          <cell r="O3350" t="b">
            <v>0</v>
          </cell>
          <cell r="P3350" t="str">
            <v>Shenzhen XinHai Vision Technology Co., Ltd</v>
          </cell>
          <cell r="Q3350">
            <v>0</v>
          </cell>
        </row>
        <row r="3351">
          <cell r="B3351" t="str">
            <v>SND40A</v>
          </cell>
          <cell r="C3351" t="str">
            <v>Snorkel Fit For Nissan Navara and For Pathfinder 4x4 4wd D40 R51 2010 onwards Air Intake Kit</v>
          </cell>
          <cell r="D3351">
            <v>5</v>
          </cell>
          <cell r="E3351">
            <v>1.1399999999999999</v>
          </cell>
          <cell r="F3351">
            <v>0.3</v>
          </cell>
          <cell r="G3351">
            <v>0.16</v>
          </cell>
          <cell r="H3351" t="str">
            <v>MASTEN</v>
          </cell>
          <cell r="I3351" t="str">
            <v>Miscellaneous</v>
          </cell>
          <cell r="J3351" t="str">
            <v>Miscellaneous</v>
          </cell>
          <cell r="K3351" t="str">
            <v>Archived</v>
          </cell>
          <cell r="L3351" t="str">
            <v>/</v>
          </cell>
          <cell r="M3351" t="str">
            <v>new</v>
          </cell>
          <cell r="N3351" t="str">
            <v>ARCHIVED</v>
          </cell>
          <cell r="O3351" t="b">
            <v>0</v>
          </cell>
          <cell r="P3351" t="str">
            <v>Guangzhou Offroad Running Limited</v>
          </cell>
          <cell r="Q3351">
            <v>0</v>
          </cell>
        </row>
        <row r="3352">
          <cell r="B3352" t="str">
            <v>ST150A</v>
          </cell>
          <cell r="C3352" t="str">
            <v>Snorkel Kit Diesel Turbo D4 Air Intake 4x4 offroad for Toyota Prado Landcruiser 150 Series 09 Onwards</v>
          </cell>
          <cell r="D3352">
            <v>5</v>
          </cell>
          <cell r="E3352">
            <v>116</v>
          </cell>
          <cell r="F3352">
            <v>38</v>
          </cell>
          <cell r="G3352">
            <v>16</v>
          </cell>
          <cell r="H3352" t="str">
            <v>MASTEN</v>
          </cell>
          <cell r="I3352" t="str">
            <v>Miscellaneous</v>
          </cell>
          <cell r="J3352" t="str">
            <v>Miscellaneous</v>
          </cell>
          <cell r="K3352" t="str">
            <v>Archived</v>
          </cell>
          <cell r="L3352" t="str">
            <v>/</v>
          </cell>
          <cell r="M3352" t="str">
            <v>new</v>
          </cell>
          <cell r="N3352" t="str">
            <v>ARCHIVED</v>
          </cell>
          <cell r="O3352" t="b">
            <v>0</v>
          </cell>
          <cell r="P3352" t="str">
            <v>Guangzhou Offroad Running Limited</v>
          </cell>
          <cell r="Q3352">
            <v>0</v>
          </cell>
        </row>
        <row r="3353">
          <cell r="B3353" t="str">
            <v>ST120A</v>
          </cell>
          <cell r="C3353" t="str">
            <v>Snorkel Kit FitPetrol and Diesel 2002, 2003-2009 Air Intake 4x4 Offroad For Toyota Prado Land Cruiser 120 Series</v>
          </cell>
          <cell r="D3353">
            <v>5</v>
          </cell>
          <cell r="E3353">
            <v>1.1200000000000001</v>
          </cell>
          <cell r="F3353">
            <v>0.33</v>
          </cell>
          <cell r="G3353">
            <v>0.16</v>
          </cell>
          <cell r="H3353" t="str">
            <v>MASTEN</v>
          </cell>
          <cell r="I3353" t="str">
            <v>Miscellaneous</v>
          </cell>
          <cell r="J3353" t="str">
            <v>Miscellaneous</v>
          </cell>
          <cell r="K3353" t="str">
            <v>Archived</v>
          </cell>
          <cell r="L3353" t="str">
            <v>/</v>
          </cell>
          <cell r="M3353" t="str">
            <v>new</v>
          </cell>
          <cell r="N3353" t="str">
            <v>ARCHIVED</v>
          </cell>
          <cell r="O3353" t="b">
            <v>0</v>
          </cell>
          <cell r="P3353" t="str">
            <v>Guangzhou Offroad Running Limited</v>
          </cell>
          <cell r="Q3353">
            <v>0</v>
          </cell>
        </row>
        <row r="3354">
          <cell r="B3354" t="str">
            <v>SMT06A</v>
          </cell>
          <cell r="C3354" t="str">
            <v>Snorkel Kit To Suit Mitsubishi Triton Pajero ML MN 2006-2015 4WD Diesel Air Intake 4x4 Offroad</v>
          </cell>
          <cell r="D3354">
            <v>5</v>
          </cell>
          <cell r="E3354">
            <v>1.45</v>
          </cell>
          <cell r="F3354">
            <v>0.32</v>
          </cell>
          <cell r="G3354">
            <v>0.17</v>
          </cell>
          <cell r="H3354" t="str">
            <v>MASTEN</v>
          </cell>
          <cell r="I3354" t="str">
            <v>Miscellaneous</v>
          </cell>
          <cell r="J3354" t="str">
            <v>Miscellaneous</v>
          </cell>
          <cell r="K3354" t="str">
            <v>Archived</v>
          </cell>
          <cell r="L3354" t="str">
            <v>/</v>
          </cell>
          <cell r="M3354" t="str">
            <v>new</v>
          </cell>
          <cell r="N3354" t="str">
            <v>ARCHIVED</v>
          </cell>
          <cell r="O3354" t="b">
            <v>0</v>
          </cell>
          <cell r="P3354" t="str">
            <v>Guangzhou Offroad Running Limited</v>
          </cell>
          <cell r="Q3354">
            <v>0</v>
          </cell>
        </row>
        <row r="3355">
          <cell r="B3355" t="str">
            <v>TP-15</v>
          </cell>
          <cell r="C3355" t="str">
            <v>Solar Power TPMS Tyre Pressure Monitoring System LCD 4 External Sensors 4x4 PSI Diagnostic Tools</v>
          </cell>
          <cell r="D3355">
            <v>0.5</v>
          </cell>
          <cell r="E3355">
            <v>0.13</v>
          </cell>
          <cell r="F3355">
            <v>0.18</v>
          </cell>
          <cell r="G3355">
            <v>0.06</v>
          </cell>
          <cell r="H3355" t="str">
            <v>MASTEN</v>
          </cell>
          <cell r="I3355" t="str">
            <v>Tyre Pressure Monitoring System</v>
          </cell>
          <cell r="J3355" t="str">
            <v>Tyre Pressure Monitor</v>
          </cell>
          <cell r="K3355" t="str">
            <v>Live</v>
          </cell>
          <cell r="L3355" t="str">
            <v>/</v>
          </cell>
          <cell r="M3355" t="str">
            <v>new</v>
          </cell>
          <cell r="N3355" t="str">
            <v>ARCHIVED</v>
          </cell>
          <cell r="O3355" t="b">
            <v>0</v>
          </cell>
          <cell r="P3355" t="str">
            <v>Gobiz Electronics Limited</v>
          </cell>
          <cell r="Q3355">
            <v>0</v>
          </cell>
        </row>
        <row r="3356">
          <cell r="B3356" t="str">
            <v>TP-17</v>
          </cell>
          <cell r="C3356" t="str">
            <v>Solar Tyre Pressure Monitoring System LCD TPMS 4 Internal Sensors Car 4x4 PSI Diagnostic Tools Bar</v>
          </cell>
          <cell r="D3356">
            <v>0.5</v>
          </cell>
          <cell r="E3356">
            <v>0.13</v>
          </cell>
          <cell r="F3356">
            <v>0.18</v>
          </cell>
          <cell r="G3356">
            <v>0.06</v>
          </cell>
          <cell r="H3356" t="str">
            <v>MASTEN</v>
          </cell>
          <cell r="I3356" t="str">
            <v>Tyre Pressure Monitoring System</v>
          </cell>
          <cell r="J3356" t="str">
            <v>Tyre Pressure Monitor</v>
          </cell>
          <cell r="K3356" t="str">
            <v>Live</v>
          </cell>
          <cell r="L3356" t="str">
            <v>/</v>
          </cell>
          <cell r="M3356" t="str">
            <v>new</v>
          </cell>
          <cell r="N3356" t="str">
            <v>ARCHIVED</v>
          </cell>
          <cell r="O3356" t="b">
            <v>0</v>
          </cell>
          <cell r="P3356" t="str">
            <v>Gobiz Electronics Limited</v>
          </cell>
          <cell r="Q3356">
            <v>0</v>
          </cell>
        </row>
        <row r="3357">
          <cell r="B3357" t="str">
            <v>SP-49-SC</v>
          </cell>
          <cell r="C3357" t="str">
            <v>SP-49-SC - SPACER KIT FOR TR MONITORS</v>
          </cell>
          <cell r="D3357">
            <v>0.5</v>
          </cell>
          <cell r="E3357">
            <v>30</v>
          </cell>
          <cell r="F3357">
            <v>100</v>
          </cell>
          <cell r="G3357">
            <v>100</v>
          </cell>
          <cell r="H3357" t="str">
            <v>Trak Racer</v>
          </cell>
          <cell r="I3357" t="str">
            <v>Default</v>
          </cell>
          <cell r="J3357" t="str">
            <v>Spare Parts</v>
          </cell>
          <cell r="K3357" t="str">
            <v>NA</v>
          </cell>
          <cell r="L3357" t="str">
            <v>/</v>
          </cell>
          <cell r="M3357" t="str">
            <v>new</v>
          </cell>
          <cell r="N3357" t="str">
            <v>DISCONTINUED</v>
          </cell>
          <cell r="O3357" t="b">
            <v>0</v>
          </cell>
          <cell r="P3357" t="str">
            <v>NA</v>
          </cell>
          <cell r="Q3357">
            <v>0.78</v>
          </cell>
        </row>
        <row r="3358">
          <cell r="B3358" t="str">
            <v>SP-ABS-CB</v>
          </cell>
          <cell r="C3358" t="str">
            <v>SP-ABS-CB - Corner with ABS</v>
          </cell>
          <cell r="D3358">
            <v>0</v>
          </cell>
          <cell r="E3358">
            <v>0</v>
          </cell>
          <cell r="F3358">
            <v>0</v>
          </cell>
          <cell r="G3358">
            <v>0</v>
          </cell>
          <cell r="H3358" t="str">
            <v>Trak Racer</v>
          </cell>
          <cell r="I3358" t="str">
            <v>Spare Parts</v>
          </cell>
          <cell r="J3358" t="str">
            <v>Other</v>
          </cell>
          <cell r="K3358" t="str">
            <v>NA</v>
          </cell>
          <cell r="L3358" t="str">
            <v>/</v>
          </cell>
          <cell r="M3358" t="str">
            <v>new</v>
          </cell>
          <cell r="N3358" t="str">
            <v>LIVE</v>
          </cell>
          <cell r="O3358" t="b">
            <v>0</v>
          </cell>
          <cell r="P3358" t="str">
            <v>Xiamen Trak Racer Industry and Trade Co., Ltd</v>
          </cell>
          <cell r="Q3358">
            <v>0</v>
          </cell>
        </row>
        <row r="3359">
          <cell r="B3359" t="str">
            <v>SP-ALFU-RS6</v>
          </cell>
          <cell r="C3359" t="str">
            <v>SP-ALFU-RS6</v>
          </cell>
          <cell r="D3359">
            <v>0.2</v>
          </cell>
          <cell r="E3359">
            <v>1</v>
          </cell>
          <cell r="F3359">
            <v>20</v>
          </cell>
          <cell r="G3359">
            <v>20</v>
          </cell>
          <cell r="H3359" t="str">
            <v>Trak Racer</v>
          </cell>
          <cell r="I3359" t="str">
            <v>Spare Parts</v>
          </cell>
          <cell r="J3359" t="str">
            <v>Spare Parts</v>
          </cell>
          <cell r="K3359" t="str">
            <v>NA</v>
          </cell>
          <cell r="L3359" t="str">
            <v>/</v>
          </cell>
          <cell r="M3359" t="str">
            <v>new</v>
          </cell>
          <cell r="N3359" t="str">
            <v>ARCHIVED</v>
          </cell>
          <cell r="O3359" t="b">
            <v>0</v>
          </cell>
          <cell r="P3359" t="str">
            <v>Xiamen Trak Racer Industry and Trade Co., Ltd</v>
          </cell>
          <cell r="Q3359">
            <v>0</v>
          </cell>
        </row>
        <row r="3360">
          <cell r="B3360" t="str">
            <v>SP-CAP12040</v>
          </cell>
          <cell r="C3360" t="str">
            <v>SP-CAP12040</v>
          </cell>
          <cell r="D3360">
            <v>0.5</v>
          </cell>
          <cell r="E3360">
            <v>30</v>
          </cell>
          <cell r="F3360">
            <v>100</v>
          </cell>
          <cell r="G3360">
            <v>100</v>
          </cell>
          <cell r="H3360" t="str">
            <v>Trak Racer</v>
          </cell>
          <cell r="I3360" t="str">
            <v>Spare Parts</v>
          </cell>
          <cell r="J3360" t="str">
            <v>Spare Parts</v>
          </cell>
          <cell r="K3360" t="str">
            <v>NA</v>
          </cell>
          <cell r="L3360" t="str">
            <v>/</v>
          </cell>
          <cell r="M3360" t="str">
            <v>new</v>
          </cell>
          <cell r="N3360" t="str">
            <v>ARCHIVED</v>
          </cell>
          <cell r="O3360" t="b">
            <v>0</v>
          </cell>
          <cell r="P3360" t="str">
            <v>Xiamen Trak Racer Industry and Trade Co., Ltd</v>
          </cell>
          <cell r="Q3360">
            <v>0</v>
          </cell>
        </row>
        <row r="3361">
          <cell r="B3361" t="str">
            <v>SP-CAP16040</v>
          </cell>
          <cell r="C3361" t="str">
            <v>SP-CAP16040</v>
          </cell>
          <cell r="D3361">
            <v>0.5</v>
          </cell>
          <cell r="E3361">
            <v>30</v>
          </cell>
          <cell r="F3361">
            <v>100</v>
          </cell>
          <cell r="G3361">
            <v>100</v>
          </cell>
          <cell r="H3361" t="str">
            <v>Trak Racer</v>
          </cell>
          <cell r="I3361" t="str">
            <v>Spare Parts</v>
          </cell>
          <cell r="J3361" t="str">
            <v>Spare Parts</v>
          </cell>
          <cell r="K3361" t="str">
            <v>NA</v>
          </cell>
          <cell r="L3361" t="str">
            <v>/</v>
          </cell>
          <cell r="M3361" t="str">
            <v>new</v>
          </cell>
          <cell r="N3361" t="str">
            <v>ARCHIVED</v>
          </cell>
          <cell r="O3361" t="b">
            <v>0</v>
          </cell>
          <cell r="P3361" t="str">
            <v>Xiamen Trak Racer Industry and Trade Co., Ltd</v>
          </cell>
          <cell r="Q3361">
            <v>0</v>
          </cell>
        </row>
        <row r="3362">
          <cell r="B3362" t="str">
            <v>SP-CAP4040</v>
          </cell>
          <cell r="C3362" t="str">
            <v>SP-CAP4040</v>
          </cell>
          <cell r="D3362">
            <v>0.5</v>
          </cell>
          <cell r="E3362">
            <v>30</v>
          </cell>
          <cell r="F3362">
            <v>100</v>
          </cell>
          <cell r="G3362">
            <v>100</v>
          </cell>
          <cell r="H3362" t="str">
            <v>Trak Racer</v>
          </cell>
          <cell r="I3362" t="str">
            <v>Spare Parts</v>
          </cell>
          <cell r="J3362" t="str">
            <v>Spare Parts</v>
          </cell>
          <cell r="K3362" t="str">
            <v>NA</v>
          </cell>
          <cell r="L3362" t="str">
            <v>/</v>
          </cell>
          <cell r="M3362" t="str">
            <v>new</v>
          </cell>
          <cell r="N3362" t="str">
            <v>ARCHIVED</v>
          </cell>
          <cell r="O3362" t="b">
            <v>0</v>
          </cell>
          <cell r="P3362" t="str">
            <v>Hunan Lang Le Technology Co., Ltd</v>
          </cell>
          <cell r="Q3362">
            <v>0</v>
          </cell>
        </row>
        <row r="3363">
          <cell r="B3363" t="str">
            <v>SP-LS1</v>
          </cell>
          <cell r="C3363" t="str">
            <v>SP-LS1</v>
          </cell>
          <cell r="D3363">
            <v>0</v>
          </cell>
          <cell r="E3363">
            <v>0</v>
          </cell>
          <cell r="F3363">
            <v>0</v>
          </cell>
          <cell r="G3363">
            <v>0</v>
          </cell>
          <cell r="H3363" t="str">
            <v>MASTEN</v>
          </cell>
          <cell r="I3363" t="str">
            <v>Miscellaneous</v>
          </cell>
          <cell r="J3363" t="str">
            <v>Miscellaneous</v>
          </cell>
          <cell r="K3363" t="str">
            <v>Archived</v>
          </cell>
          <cell r="L3363" t="str">
            <v>/</v>
          </cell>
          <cell r="M3363" t="str">
            <v>new</v>
          </cell>
          <cell r="N3363" t="str">
            <v>ARCHIVED</v>
          </cell>
          <cell r="O3363" t="b">
            <v>0</v>
          </cell>
          <cell r="P3363" t="str">
            <v>NA</v>
          </cell>
          <cell r="Q3363">
            <v>0</v>
          </cell>
        </row>
        <row r="3364">
          <cell r="B3364" t="str">
            <v>SP-LS10</v>
          </cell>
          <cell r="C3364" t="str">
            <v>SP-LS10</v>
          </cell>
          <cell r="D3364">
            <v>0</v>
          </cell>
          <cell r="E3364">
            <v>0</v>
          </cell>
          <cell r="F3364">
            <v>0</v>
          </cell>
          <cell r="G3364">
            <v>0</v>
          </cell>
          <cell r="H3364" t="str">
            <v>MASTEN</v>
          </cell>
          <cell r="I3364" t="str">
            <v>Miscellaneous</v>
          </cell>
          <cell r="J3364" t="str">
            <v>Miscellaneous</v>
          </cell>
          <cell r="K3364" t="str">
            <v>Archived</v>
          </cell>
          <cell r="L3364" t="str">
            <v>/</v>
          </cell>
          <cell r="M3364" t="str">
            <v>new</v>
          </cell>
          <cell r="N3364" t="str">
            <v>ARCHIVED</v>
          </cell>
          <cell r="O3364" t="b">
            <v>0</v>
          </cell>
          <cell r="P3364" t="str">
            <v>NA</v>
          </cell>
          <cell r="Q3364">
            <v>0</v>
          </cell>
        </row>
        <row r="3365">
          <cell r="B3365" t="str">
            <v>SP-NWM</v>
          </cell>
          <cell r="C3365" t="str">
            <v>SP-NWM</v>
          </cell>
          <cell r="D3365">
            <v>0</v>
          </cell>
          <cell r="E3365">
            <v>0</v>
          </cell>
          <cell r="F3365">
            <v>0</v>
          </cell>
          <cell r="G3365">
            <v>0</v>
          </cell>
          <cell r="H3365" t="str">
            <v>MASTEN</v>
          </cell>
          <cell r="I3365" t="str">
            <v>Miscellaneous</v>
          </cell>
          <cell r="J3365" t="str">
            <v>Miscellaneous</v>
          </cell>
          <cell r="K3365" t="str">
            <v>Archived</v>
          </cell>
          <cell r="L3365" t="str">
            <v>/</v>
          </cell>
          <cell r="M3365" t="str">
            <v>new</v>
          </cell>
          <cell r="N3365" t="str">
            <v>ARCHIVED</v>
          </cell>
          <cell r="O3365" t="b">
            <v>0</v>
          </cell>
          <cell r="P3365" t="str">
            <v>NA</v>
          </cell>
          <cell r="Q3365">
            <v>0</v>
          </cell>
        </row>
        <row r="3366">
          <cell r="B3366" t="str">
            <v>SP-TM27NEW</v>
          </cell>
          <cell r="C3366" t="str">
            <v>SP-TM27NEW</v>
          </cell>
          <cell r="D3366">
            <v>0</v>
          </cell>
          <cell r="E3366">
            <v>0</v>
          </cell>
          <cell r="F3366">
            <v>0</v>
          </cell>
          <cell r="G3366">
            <v>0</v>
          </cell>
          <cell r="H3366" t="str">
            <v>MASTEN</v>
          </cell>
          <cell r="I3366" t="str">
            <v>Miscellaneous</v>
          </cell>
          <cell r="J3366" t="str">
            <v>Miscellaneous</v>
          </cell>
          <cell r="K3366" t="str">
            <v>Archived</v>
          </cell>
          <cell r="L3366" t="str">
            <v>/</v>
          </cell>
          <cell r="M3366" t="str">
            <v>new</v>
          </cell>
          <cell r="N3366" t="str">
            <v>ARCHIVED</v>
          </cell>
          <cell r="O3366" t="b">
            <v>0</v>
          </cell>
          <cell r="P3366" t="str">
            <v>Nello&amp;Matego</v>
          </cell>
          <cell r="Q3366">
            <v>0</v>
          </cell>
        </row>
        <row r="3367">
          <cell r="B3367" t="str">
            <v>SP-TR120SMSC</v>
          </cell>
          <cell r="C3367" t="str">
            <v>SP-TR120SMSC - updated screw set for new brackets TR120-SMEX + TR120-SMEX-BL</v>
          </cell>
          <cell r="D3367">
            <v>0.5</v>
          </cell>
          <cell r="E3367">
            <v>30</v>
          </cell>
          <cell r="F3367">
            <v>100</v>
          </cell>
          <cell r="G3367">
            <v>100</v>
          </cell>
          <cell r="H3367" t="str">
            <v>Trak Racer</v>
          </cell>
          <cell r="I3367" t="str">
            <v>Default</v>
          </cell>
          <cell r="J3367" t="str">
            <v>Spare part</v>
          </cell>
          <cell r="K3367" t="str">
            <v>NA</v>
          </cell>
          <cell r="L3367" t="str">
            <v>/</v>
          </cell>
          <cell r="M3367" t="str">
            <v>new</v>
          </cell>
          <cell r="N3367" t="str">
            <v>DISCONTINUED</v>
          </cell>
          <cell r="O3367" t="b">
            <v>0</v>
          </cell>
          <cell r="P3367" t="str">
            <v>NA</v>
          </cell>
          <cell r="Q3367">
            <v>0</v>
          </cell>
        </row>
        <row r="3368">
          <cell r="B3368" t="str">
            <v>SP-TR80-SING</v>
          </cell>
          <cell r="C3368" t="str">
            <v>SP-TR80-SING</v>
          </cell>
          <cell r="D3368">
            <v>0.5</v>
          </cell>
          <cell r="E3368">
            <v>30</v>
          </cell>
          <cell r="F3368">
            <v>100</v>
          </cell>
          <cell r="G3368">
            <v>100</v>
          </cell>
          <cell r="H3368" t="str">
            <v>Trak Racer</v>
          </cell>
          <cell r="I3368" t="str">
            <v>Spare Parts</v>
          </cell>
          <cell r="J3368" t="str">
            <v>Spare Parts</v>
          </cell>
          <cell r="K3368" t="str">
            <v>NA</v>
          </cell>
          <cell r="L3368" t="str">
            <v>/</v>
          </cell>
          <cell r="M3368" t="str">
            <v>new</v>
          </cell>
          <cell r="N3368" t="str">
            <v>ARCHIVED</v>
          </cell>
          <cell r="O3368" t="b">
            <v>0</v>
          </cell>
          <cell r="P3368" t="str">
            <v>NA</v>
          </cell>
          <cell r="Q3368">
            <v>0</v>
          </cell>
        </row>
        <row r="3369">
          <cell r="B3369" t="str">
            <v>SP-TR80FMMS</v>
          </cell>
          <cell r="C3369" t="str">
            <v>SP-TR80FMMS</v>
          </cell>
          <cell r="D3369">
            <v>0</v>
          </cell>
          <cell r="E3369">
            <v>0</v>
          </cell>
          <cell r="F3369">
            <v>0</v>
          </cell>
          <cell r="G3369">
            <v>0</v>
          </cell>
          <cell r="H3369" t="str">
            <v>Trak Racer</v>
          </cell>
          <cell r="I3369" t="str">
            <v>Spare Parts</v>
          </cell>
          <cell r="J3369" t="str">
            <v>Other</v>
          </cell>
          <cell r="K3369" t="str">
            <v>NA</v>
          </cell>
          <cell r="L3369" t="str">
            <v>/</v>
          </cell>
          <cell r="M3369" t="str">
            <v>new</v>
          </cell>
          <cell r="N3369" t="str">
            <v>LIVE</v>
          </cell>
          <cell r="O3369" t="b">
            <v>0</v>
          </cell>
          <cell r="P3369" t="str">
            <v>Xiamen Trak Racer Industry and Trade Co., Ltd</v>
          </cell>
          <cell r="Q3369">
            <v>0</v>
          </cell>
        </row>
        <row r="3370">
          <cell r="B3370" t="str">
            <v>SP-TR80SFT</v>
          </cell>
          <cell r="C3370" t="str">
            <v>SP-TR80SFT</v>
          </cell>
          <cell r="D3370">
            <v>0</v>
          </cell>
          <cell r="E3370">
            <v>0</v>
          </cell>
          <cell r="F3370">
            <v>0</v>
          </cell>
          <cell r="G3370">
            <v>0</v>
          </cell>
          <cell r="H3370" t="str">
            <v>Trak Racer</v>
          </cell>
          <cell r="I3370" t="str">
            <v>Spare Parts</v>
          </cell>
          <cell r="J3370" t="str">
            <v>Other</v>
          </cell>
          <cell r="K3370" t="str">
            <v>NA</v>
          </cell>
          <cell r="L3370" t="str">
            <v>/</v>
          </cell>
          <cell r="M3370" t="str">
            <v>new</v>
          </cell>
          <cell r="N3370" t="str">
            <v>LIVE</v>
          </cell>
          <cell r="O3370" t="b">
            <v>0</v>
          </cell>
          <cell r="P3370" t="str">
            <v>Xiamen Trak Racer Industry and Trade Co., Ltd</v>
          </cell>
          <cell r="Q3370">
            <v>0</v>
          </cell>
        </row>
        <row r="3371">
          <cell r="B3371" t="str">
            <v>SP-TR8W</v>
          </cell>
          <cell r="C3371" t="str">
            <v>SP-TR8W  TR8 Wheel Mount Spare Part</v>
          </cell>
          <cell r="D3371">
            <v>0.5</v>
          </cell>
          <cell r="E3371">
            <v>30</v>
          </cell>
          <cell r="F3371">
            <v>100</v>
          </cell>
          <cell r="G3371">
            <v>100</v>
          </cell>
          <cell r="H3371" t="str">
            <v>Trak Racer</v>
          </cell>
          <cell r="I3371" t="str">
            <v>Spare Parts</v>
          </cell>
          <cell r="J3371" t="str">
            <v>Spare Parts</v>
          </cell>
          <cell r="K3371" t="str">
            <v>NA</v>
          </cell>
          <cell r="L3371" t="str">
            <v>/</v>
          </cell>
          <cell r="M3371" t="str">
            <v>new</v>
          </cell>
          <cell r="N3371" t="str">
            <v>DISCONTINUED</v>
          </cell>
          <cell r="O3371" t="b">
            <v>0</v>
          </cell>
          <cell r="P3371" t="str">
            <v>Xiamen Trak Racer Industry and Trade Co., Ltd</v>
          </cell>
          <cell r="Q3371">
            <v>0</v>
          </cell>
        </row>
        <row r="3372">
          <cell r="B3372" t="str">
            <v>SP-TRTRAN</v>
          </cell>
          <cell r="C3372" t="str">
            <v>SP-TRTRAN</v>
          </cell>
          <cell r="D3372">
            <v>0.2</v>
          </cell>
          <cell r="E3372">
            <v>1</v>
          </cell>
          <cell r="F3372">
            <v>10</v>
          </cell>
          <cell r="G3372">
            <v>10</v>
          </cell>
          <cell r="H3372" t="str">
            <v>Trak Racer</v>
          </cell>
          <cell r="I3372" t="str">
            <v>Spare Parts</v>
          </cell>
          <cell r="J3372" t="str">
            <v>Spare Parts</v>
          </cell>
          <cell r="K3372" t="str">
            <v>Live</v>
          </cell>
          <cell r="L3372" t="str">
            <v>/</v>
          </cell>
          <cell r="M3372" t="str">
            <v>new</v>
          </cell>
          <cell r="N3372" t="str">
            <v>LIVE</v>
          </cell>
          <cell r="O3372" t="b">
            <v>0</v>
          </cell>
          <cell r="P3372" t="str">
            <v>Xiamen Trak Racer Industry and Trade Co., Ltd</v>
          </cell>
          <cell r="Q3372">
            <v>0</v>
          </cell>
        </row>
        <row r="3373">
          <cell r="B3373" t="str">
            <v>SP-TRX-DDM2</v>
          </cell>
          <cell r="C3373" t="str">
            <v>Spacers of SP-TRX-DDM - 2x Fanatec Spacers (no screws)</v>
          </cell>
          <cell r="D3373">
            <v>0.2</v>
          </cell>
          <cell r="E3373">
            <v>1</v>
          </cell>
          <cell r="F3373">
            <v>10</v>
          </cell>
          <cell r="G3373">
            <v>10</v>
          </cell>
          <cell r="H3373" t="str">
            <v>Trak Racer</v>
          </cell>
          <cell r="I3373" t="str">
            <v>Spare Parts</v>
          </cell>
          <cell r="J3373" t="str">
            <v>Spare Parts</v>
          </cell>
          <cell r="K3373" t="str">
            <v>NA</v>
          </cell>
          <cell r="L3373" t="str">
            <v>/</v>
          </cell>
          <cell r="M3373" t="str">
            <v>new</v>
          </cell>
          <cell r="N3373" t="str">
            <v>LIVE</v>
          </cell>
          <cell r="O3373" t="b">
            <v>0</v>
          </cell>
          <cell r="P3373" t="str">
            <v>Xiamen Trak Racer Industry and Trade Co., Ltd</v>
          </cell>
          <cell r="Q3373">
            <v>0</v>
          </cell>
        </row>
        <row r="3374">
          <cell r="B3374" t="str">
            <v>002094NRRS10</v>
          </cell>
          <cell r="C3374" t="str">
            <v>SPARCO GAMING GLOVE HYPERGRIP 10 BLK/</v>
          </cell>
          <cell r="D3374">
            <v>0.2</v>
          </cell>
          <cell r="E3374">
            <v>1.3</v>
          </cell>
          <cell r="F3374">
            <v>16.600000000000001</v>
          </cell>
          <cell r="G3374">
            <v>26.7</v>
          </cell>
          <cell r="H3374" t="str">
            <v>Trak Racer</v>
          </cell>
          <cell r="I3374" t="str">
            <v/>
          </cell>
          <cell r="J3374" t="str">
            <v>Merch</v>
          </cell>
          <cell r="K3374" t="str">
            <v>NA</v>
          </cell>
          <cell r="L3374" t="str">
            <v>/</v>
          </cell>
          <cell r="M3374" t="str">
            <v>new</v>
          </cell>
          <cell r="N3374" t="str">
            <v>LIVE</v>
          </cell>
          <cell r="O3374" t="b">
            <v>0</v>
          </cell>
          <cell r="P3374" t="str">
            <v>Sparco Motor Sports, Inc.</v>
          </cell>
          <cell r="Q3374">
            <v>0</v>
          </cell>
        </row>
        <row r="3375">
          <cell r="B3375" t="str">
            <v>002094NRRS11</v>
          </cell>
          <cell r="C3375" t="str">
            <v>SPARCO GAMING GLOVE HYPERGRIP 11 BLK/</v>
          </cell>
          <cell r="D3375">
            <v>0.2</v>
          </cell>
          <cell r="E3375">
            <v>1.3</v>
          </cell>
          <cell r="F3375">
            <v>16.600000000000001</v>
          </cell>
          <cell r="G3375">
            <v>26.7</v>
          </cell>
          <cell r="H3375" t="str">
            <v>Trak Racer</v>
          </cell>
          <cell r="I3375" t="str">
            <v/>
          </cell>
          <cell r="J3375" t="str">
            <v>Merch</v>
          </cell>
          <cell r="K3375" t="str">
            <v>NA</v>
          </cell>
          <cell r="L3375" t="str">
            <v>/</v>
          </cell>
          <cell r="M3375" t="str">
            <v>new</v>
          </cell>
          <cell r="N3375" t="str">
            <v>LIVE</v>
          </cell>
          <cell r="O3375" t="b">
            <v>0</v>
          </cell>
          <cell r="P3375" t="str">
            <v>Sparco Motor Sports, Inc.</v>
          </cell>
          <cell r="Q3375">
            <v>0</v>
          </cell>
        </row>
        <row r="3376">
          <cell r="B3376" t="str">
            <v>002094NRRS12</v>
          </cell>
          <cell r="C3376" t="str">
            <v>SPARCO GAMING GLOVE HYPERGRIP 12 BLK/</v>
          </cell>
          <cell r="D3376">
            <v>0.2</v>
          </cell>
          <cell r="E3376">
            <v>1.3</v>
          </cell>
          <cell r="F3376">
            <v>16.600000000000001</v>
          </cell>
          <cell r="G3376">
            <v>26.7</v>
          </cell>
          <cell r="H3376" t="str">
            <v>Trak Racer</v>
          </cell>
          <cell r="I3376" t="str">
            <v/>
          </cell>
          <cell r="J3376" t="str">
            <v>Merch</v>
          </cell>
          <cell r="K3376" t="str">
            <v>NA</v>
          </cell>
          <cell r="L3376" t="str">
            <v>/</v>
          </cell>
          <cell r="M3376" t="str">
            <v>new</v>
          </cell>
          <cell r="N3376" t="str">
            <v>LIVE</v>
          </cell>
          <cell r="O3376" t="b">
            <v>0</v>
          </cell>
          <cell r="P3376" t="str">
            <v>Sparco Motor Sports, Inc.</v>
          </cell>
          <cell r="Q3376">
            <v>0</v>
          </cell>
        </row>
        <row r="3377">
          <cell r="B3377" t="str">
            <v>002094NRRS08</v>
          </cell>
          <cell r="C3377" t="str">
            <v>SPARCO GAMING GLOVE HYPERGRIP 8 BLK/R</v>
          </cell>
          <cell r="D3377">
            <v>0.2</v>
          </cell>
          <cell r="E3377">
            <v>1.3</v>
          </cell>
          <cell r="F3377">
            <v>16.600000000000001</v>
          </cell>
          <cell r="G3377">
            <v>26.7</v>
          </cell>
          <cell r="H3377" t="str">
            <v>Trak Racer</v>
          </cell>
          <cell r="I3377" t="str">
            <v/>
          </cell>
          <cell r="J3377" t="str">
            <v>Merch</v>
          </cell>
          <cell r="K3377" t="str">
            <v>NA</v>
          </cell>
          <cell r="L3377" t="str">
            <v>/</v>
          </cell>
          <cell r="M3377" t="str">
            <v>new</v>
          </cell>
          <cell r="N3377" t="str">
            <v>LIVE</v>
          </cell>
          <cell r="O3377" t="b">
            <v>0</v>
          </cell>
          <cell r="P3377" t="str">
            <v>Sparco Motor Sports, Inc.</v>
          </cell>
          <cell r="Q3377">
            <v>0</v>
          </cell>
        </row>
        <row r="3378">
          <cell r="B3378" t="str">
            <v>002094NRRS09</v>
          </cell>
          <cell r="C3378" t="str">
            <v>SPARCO GAMING GLOVE HYPERGRIP 9 BLK/R</v>
          </cell>
          <cell r="D3378">
            <v>0.2</v>
          </cell>
          <cell r="E3378">
            <v>1.3</v>
          </cell>
          <cell r="F3378">
            <v>16.600000000000001</v>
          </cell>
          <cell r="G3378">
            <v>26.7</v>
          </cell>
          <cell r="H3378" t="str">
            <v>Trak Racer</v>
          </cell>
          <cell r="I3378" t="str">
            <v/>
          </cell>
          <cell r="J3378" t="str">
            <v>Merch</v>
          </cell>
          <cell r="K3378" t="str">
            <v>NA</v>
          </cell>
          <cell r="L3378" t="str">
            <v>/</v>
          </cell>
          <cell r="M3378" t="str">
            <v>new</v>
          </cell>
          <cell r="N3378" t="str">
            <v>LIVE</v>
          </cell>
          <cell r="O3378" t="b">
            <v>0</v>
          </cell>
          <cell r="P3378" t="str">
            <v>Sparco Motor Sports, Inc.</v>
          </cell>
          <cell r="Q3378">
            <v>0</v>
          </cell>
        </row>
        <row r="3379">
          <cell r="B3379" t="str">
            <v>008013GNR</v>
          </cell>
          <cell r="C3379" t="str">
            <v>SPARCO GAMING SEAT EVO L BLACK</v>
          </cell>
          <cell r="D3379">
            <v>11.4</v>
          </cell>
          <cell r="E3379">
            <v>96.6</v>
          </cell>
          <cell r="F3379">
            <v>58.5</v>
          </cell>
          <cell r="G3379">
            <v>58.5</v>
          </cell>
          <cell r="H3379" t="str">
            <v>Trak Racer</v>
          </cell>
          <cell r="I3379" t="str">
            <v>Seat</v>
          </cell>
          <cell r="J3379" t="str">
            <v>Seat</v>
          </cell>
          <cell r="K3379" t="str">
            <v>NA</v>
          </cell>
          <cell r="L3379" t="str">
            <v>/</v>
          </cell>
          <cell r="M3379" t="str">
            <v>new</v>
          </cell>
          <cell r="N3379" t="str">
            <v>LIVE</v>
          </cell>
          <cell r="O3379" t="b">
            <v>0</v>
          </cell>
          <cell r="P3379" t="str">
            <v>Sparco Motor Sports, Inc.</v>
          </cell>
          <cell r="Q3379">
            <v>0</v>
          </cell>
        </row>
        <row r="3380">
          <cell r="B3380" t="str">
            <v>008015GNR</v>
          </cell>
          <cell r="C3380" t="str">
            <v>SPARCO GAMING SEAT EVO XL BLACK</v>
          </cell>
          <cell r="D3380">
            <v>11.4</v>
          </cell>
          <cell r="E3380">
            <v>96.6</v>
          </cell>
          <cell r="F3380">
            <v>58.5</v>
          </cell>
          <cell r="G3380">
            <v>58.5</v>
          </cell>
          <cell r="H3380" t="str">
            <v>Trak Racer</v>
          </cell>
          <cell r="I3380" t="str">
            <v>Seat</v>
          </cell>
          <cell r="J3380" t="str">
            <v>Seat</v>
          </cell>
          <cell r="K3380" t="str">
            <v>NA</v>
          </cell>
          <cell r="L3380" t="str">
            <v>/</v>
          </cell>
          <cell r="M3380" t="str">
            <v>new</v>
          </cell>
          <cell r="N3380" t="str">
            <v>LIVE</v>
          </cell>
          <cell r="O3380" t="b">
            <v>0</v>
          </cell>
          <cell r="P3380" t="str">
            <v>Sparco Motor Sports, Inc.</v>
          </cell>
          <cell r="Q3380">
            <v>0</v>
          </cell>
        </row>
        <row r="3381">
          <cell r="B3381" t="str">
            <v>8015GNR-UPS</v>
          </cell>
          <cell r="C3381" t="str">
            <v>SPARCO GAMING SEAT EVO XL BLACK With Bracket for Upsell</v>
          </cell>
          <cell r="D3381">
            <v>0</v>
          </cell>
          <cell r="E3381">
            <v>0</v>
          </cell>
          <cell r="F3381">
            <v>0</v>
          </cell>
          <cell r="G3381">
            <v>0</v>
          </cell>
          <cell r="H3381" t="str">
            <v>Trak Racer</v>
          </cell>
          <cell r="I3381" t="str">
            <v>Seat</v>
          </cell>
          <cell r="J3381" t="str">
            <v>Seat - Bundles</v>
          </cell>
          <cell r="K3381" t="str">
            <v>NA</v>
          </cell>
          <cell r="L3381" t="str">
            <v>/</v>
          </cell>
          <cell r="M3381" t="str">
            <v>new</v>
          </cell>
          <cell r="N3381" t="str">
            <v>LIVE</v>
          </cell>
          <cell r="O3381" t="b">
            <v>1</v>
          </cell>
          <cell r="P3381" t="str">
            <v>NA</v>
          </cell>
          <cell r="Q3381">
            <v>0</v>
          </cell>
        </row>
        <row r="3382">
          <cell r="B3382" t="str">
            <v>8015GNR-UPS-TR8PRO</v>
          </cell>
          <cell r="C3382" t="str">
            <v>SPARCO GAMING SEAT EVO XL BLACK With NO Bracket for Upsell</v>
          </cell>
          <cell r="D3382">
            <v>0</v>
          </cell>
          <cell r="E3382">
            <v>0</v>
          </cell>
          <cell r="F3382">
            <v>0</v>
          </cell>
          <cell r="G3382">
            <v>0</v>
          </cell>
          <cell r="H3382" t="str">
            <v>Trak Racer</v>
          </cell>
          <cell r="I3382" t="str">
            <v>Seat</v>
          </cell>
          <cell r="J3382" t="str">
            <v>Seat - Bundles</v>
          </cell>
          <cell r="K3382" t="str">
            <v>NA</v>
          </cell>
          <cell r="L3382" t="str">
            <v>/</v>
          </cell>
          <cell r="M3382" t="str">
            <v>new</v>
          </cell>
          <cell r="N3382" t="str">
            <v>LIVE</v>
          </cell>
          <cell r="O3382" t="b">
            <v>1</v>
          </cell>
          <cell r="P3382" t="str">
            <v>NA</v>
          </cell>
          <cell r="Q3382">
            <v>0</v>
          </cell>
        </row>
        <row r="3383">
          <cell r="B3383" t="str">
            <v>008026GNR</v>
          </cell>
          <cell r="C3383" t="str">
            <v>SPARCO GAMING SEAT GP BLACK</v>
          </cell>
          <cell r="D3383">
            <v>11.4</v>
          </cell>
          <cell r="E3383">
            <v>96.6</v>
          </cell>
          <cell r="F3383">
            <v>58.5</v>
          </cell>
          <cell r="G3383">
            <v>58.5</v>
          </cell>
          <cell r="H3383" t="str">
            <v>Trak Racer</v>
          </cell>
          <cell r="I3383" t="str">
            <v>Seat</v>
          </cell>
          <cell r="J3383" t="str">
            <v>Seat</v>
          </cell>
          <cell r="K3383" t="str">
            <v>NA</v>
          </cell>
          <cell r="L3383" t="str">
            <v>/</v>
          </cell>
          <cell r="M3383" t="str">
            <v>new</v>
          </cell>
          <cell r="N3383" t="str">
            <v>LIVE</v>
          </cell>
          <cell r="O3383" t="b">
            <v>0</v>
          </cell>
          <cell r="P3383" t="str">
            <v>Biesheuvel Autosport B.V.</v>
          </cell>
          <cell r="Q3383">
            <v>0</v>
          </cell>
        </row>
        <row r="3384">
          <cell r="B3384" t="str">
            <v>8026GNR-UPS</v>
          </cell>
          <cell r="C3384" t="str">
            <v>SPARCO GAMING SEAT GP BLACK With Bracket for Upsell</v>
          </cell>
          <cell r="D3384">
            <v>0</v>
          </cell>
          <cell r="E3384">
            <v>0</v>
          </cell>
          <cell r="F3384">
            <v>0</v>
          </cell>
          <cell r="G3384">
            <v>0</v>
          </cell>
          <cell r="H3384" t="str">
            <v>Trak Racer</v>
          </cell>
          <cell r="I3384" t="str">
            <v>Seat</v>
          </cell>
          <cell r="J3384" t="str">
            <v>Seat - Bundles</v>
          </cell>
          <cell r="K3384" t="str">
            <v>NA</v>
          </cell>
          <cell r="L3384" t="str">
            <v>/</v>
          </cell>
          <cell r="M3384" t="str">
            <v>new</v>
          </cell>
          <cell r="N3384" t="str">
            <v>LIVE</v>
          </cell>
          <cell r="O3384" t="b">
            <v>1</v>
          </cell>
          <cell r="P3384" t="str">
            <v>NA</v>
          </cell>
          <cell r="Q3384">
            <v>0</v>
          </cell>
        </row>
        <row r="3385">
          <cell r="B3385" t="str">
            <v>8026GNR-UPS-TR8PRO</v>
          </cell>
          <cell r="C3385" t="str">
            <v>SPARCO GAMING SEAT GP BLACK With NO Bracket for Upsell</v>
          </cell>
          <cell r="D3385">
            <v>0</v>
          </cell>
          <cell r="E3385">
            <v>0</v>
          </cell>
          <cell r="F3385">
            <v>0</v>
          </cell>
          <cell r="G3385">
            <v>0</v>
          </cell>
          <cell r="H3385" t="str">
            <v>Trak Racer</v>
          </cell>
          <cell r="I3385" t="str">
            <v>Seat</v>
          </cell>
          <cell r="J3385" t="str">
            <v>Seat - Bundles</v>
          </cell>
          <cell r="K3385" t="str">
            <v>NA</v>
          </cell>
          <cell r="L3385" t="str">
            <v>/</v>
          </cell>
          <cell r="M3385" t="str">
            <v>new</v>
          </cell>
          <cell r="N3385" t="str">
            <v>LIVE</v>
          </cell>
          <cell r="O3385" t="b">
            <v>1</v>
          </cell>
          <cell r="P3385" t="str">
            <v>NA</v>
          </cell>
          <cell r="Q3385">
            <v>0</v>
          </cell>
        </row>
        <row r="3386">
          <cell r="B3386" t="str">
            <v>008026GRS</v>
          </cell>
          <cell r="C3386" t="str">
            <v>SPARCO GAMING SEAT GP RED/ROSSO</v>
          </cell>
          <cell r="D3386">
            <v>11.4</v>
          </cell>
          <cell r="E3386">
            <v>9.66</v>
          </cell>
          <cell r="F3386">
            <v>5.85</v>
          </cell>
          <cell r="G3386">
            <v>5.85</v>
          </cell>
          <cell r="H3386" t="str">
            <v>Trak Racer</v>
          </cell>
          <cell r="I3386" t="str">
            <v>Seat</v>
          </cell>
          <cell r="J3386" t="str">
            <v>Seat</v>
          </cell>
          <cell r="K3386" t="str">
            <v>NA</v>
          </cell>
          <cell r="L3386" t="str">
            <v>/</v>
          </cell>
          <cell r="M3386" t="str">
            <v>new</v>
          </cell>
          <cell r="N3386" t="str">
            <v>LIVE</v>
          </cell>
          <cell r="O3386" t="b">
            <v>0</v>
          </cell>
          <cell r="P3386" t="str">
            <v>Biesheuvel Autosport B.V.</v>
          </cell>
          <cell r="Q3386">
            <v>0</v>
          </cell>
        </row>
        <row r="3387">
          <cell r="B3387" t="str">
            <v>8026GRS-UPS</v>
          </cell>
          <cell r="C3387" t="str">
            <v>SPARCO GAMING SEAT GP RED/ROSSO With Bracket for Upsell</v>
          </cell>
          <cell r="D3387">
            <v>0</v>
          </cell>
          <cell r="E3387">
            <v>0</v>
          </cell>
          <cell r="F3387">
            <v>0</v>
          </cell>
          <cell r="G3387">
            <v>0</v>
          </cell>
          <cell r="H3387" t="str">
            <v>Trak Racer</v>
          </cell>
          <cell r="I3387" t="str">
            <v>Seat</v>
          </cell>
          <cell r="J3387" t="str">
            <v>Seat - Bundles</v>
          </cell>
          <cell r="K3387" t="str">
            <v>NA</v>
          </cell>
          <cell r="L3387" t="str">
            <v>/</v>
          </cell>
          <cell r="M3387" t="str">
            <v>new</v>
          </cell>
          <cell r="N3387" t="str">
            <v>LIVE</v>
          </cell>
          <cell r="O3387" t="b">
            <v>1</v>
          </cell>
          <cell r="P3387" t="str">
            <v>NA</v>
          </cell>
          <cell r="Q3387">
            <v>0</v>
          </cell>
        </row>
        <row r="3388">
          <cell r="B3388" t="str">
            <v>8026GRS-UPS-TR8PRO</v>
          </cell>
          <cell r="C3388" t="str">
            <v>SPARCO GAMING SEAT GP RED/ROSSO With NO Bracket for Upsell</v>
          </cell>
          <cell r="D3388">
            <v>0</v>
          </cell>
          <cell r="E3388">
            <v>0</v>
          </cell>
          <cell r="F3388">
            <v>0</v>
          </cell>
          <cell r="G3388">
            <v>0</v>
          </cell>
          <cell r="H3388" t="str">
            <v>Trak Racer</v>
          </cell>
          <cell r="I3388" t="str">
            <v>Seat</v>
          </cell>
          <cell r="J3388" t="str">
            <v>Seat - Bundles</v>
          </cell>
          <cell r="K3388" t="str">
            <v>NA</v>
          </cell>
          <cell r="L3388" t="str">
            <v>/</v>
          </cell>
          <cell r="M3388" t="str">
            <v>new</v>
          </cell>
          <cell r="N3388" t="str">
            <v>LIVE</v>
          </cell>
          <cell r="O3388" t="b">
            <v>1</v>
          </cell>
          <cell r="P3388" t="str">
            <v>NA</v>
          </cell>
          <cell r="Q3388">
            <v>0</v>
          </cell>
        </row>
        <row r="3389">
          <cell r="B3389" t="str">
            <v>008012GNR</v>
          </cell>
          <cell r="C3389" t="str">
            <v>SPARCO GAMING SEAT QRT-R BLACK</v>
          </cell>
          <cell r="D3389">
            <v>11.4</v>
          </cell>
          <cell r="E3389">
            <v>96.6</v>
          </cell>
          <cell r="F3389">
            <v>58.5</v>
          </cell>
          <cell r="G3389">
            <v>58.5</v>
          </cell>
          <cell r="H3389" t="str">
            <v>Trak Racer</v>
          </cell>
          <cell r="I3389" t="str">
            <v>Seat</v>
          </cell>
          <cell r="J3389" t="str">
            <v>Seat</v>
          </cell>
          <cell r="K3389" t="str">
            <v>NA</v>
          </cell>
          <cell r="L3389" t="str">
            <v>/</v>
          </cell>
          <cell r="M3389" t="str">
            <v>new</v>
          </cell>
          <cell r="N3389" t="str">
            <v>LIVE</v>
          </cell>
          <cell r="O3389" t="b">
            <v>0</v>
          </cell>
          <cell r="P3389" t="str">
            <v>Sparco Motor Sports, Inc.</v>
          </cell>
          <cell r="Q3389">
            <v>0</v>
          </cell>
        </row>
        <row r="3390">
          <cell r="B3390" t="str">
            <v>008026GNR-EU</v>
          </cell>
          <cell r="C3390" t="str">
            <v>Sparco GP Gaming Seat</v>
          </cell>
          <cell r="D3390">
            <v>11.4</v>
          </cell>
          <cell r="E3390">
            <v>9.66</v>
          </cell>
          <cell r="F3390">
            <v>5.85</v>
          </cell>
          <cell r="G3390">
            <v>5.85</v>
          </cell>
          <cell r="H3390" t="str">
            <v>Trak Racer</v>
          </cell>
          <cell r="I3390" t="str">
            <v>Seat</v>
          </cell>
          <cell r="J3390" t="str">
            <v>Seat</v>
          </cell>
          <cell r="K3390" t="str">
            <v>NA</v>
          </cell>
          <cell r="L3390" t="str">
            <v>/</v>
          </cell>
          <cell r="M3390" t="str">
            <v>new</v>
          </cell>
          <cell r="N3390" t="str">
            <v>ARCHIVED</v>
          </cell>
          <cell r="O3390" t="b">
            <v>0</v>
          </cell>
          <cell r="P3390" t="str">
            <v>Biesheuvel Autosport B.V.</v>
          </cell>
          <cell r="Q3390">
            <v>0</v>
          </cell>
        </row>
        <row r="3391">
          <cell r="B3391" t="str">
            <v>008009RNRSKY</v>
          </cell>
          <cell r="C3391" t="str">
            <v>SPARCO GRID-Q SKY FIA SEAT</v>
          </cell>
          <cell r="D3391">
            <v>705</v>
          </cell>
          <cell r="E3391">
            <v>88</v>
          </cell>
          <cell r="F3391">
            <v>65</v>
          </cell>
          <cell r="G3391">
            <v>60</v>
          </cell>
          <cell r="H3391" t="str">
            <v>Trak Racer</v>
          </cell>
          <cell r="I3391" t="str">
            <v>Seat</v>
          </cell>
          <cell r="J3391" t="str">
            <v>Seat</v>
          </cell>
          <cell r="K3391" t="str">
            <v>NA</v>
          </cell>
          <cell r="L3391" t="str">
            <v>/</v>
          </cell>
          <cell r="M3391" t="str">
            <v>new</v>
          </cell>
          <cell r="N3391" t="str">
            <v>LIVE</v>
          </cell>
          <cell r="O3391" t="b">
            <v>0</v>
          </cell>
          <cell r="P3391" t="str">
            <v>NA</v>
          </cell>
          <cell r="Q3391">
            <v>0</v>
          </cell>
        </row>
        <row r="3392">
          <cell r="B3392" t="str">
            <v>SPA008011RNR</v>
          </cell>
          <cell r="C3392" t="str">
            <v>Sparco SEAT CIRCUIT II QRT BLACK</v>
          </cell>
          <cell r="D3392">
            <v>11.4</v>
          </cell>
          <cell r="E3392">
            <v>96.6</v>
          </cell>
          <cell r="F3392">
            <v>58.5</v>
          </cell>
          <cell r="G3392">
            <v>58.5</v>
          </cell>
          <cell r="H3392" t="str">
            <v>Trak Racer</v>
          </cell>
          <cell r="I3392" t="str">
            <v>Seat</v>
          </cell>
          <cell r="J3392" t="str">
            <v>Seat</v>
          </cell>
          <cell r="K3392" t="str">
            <v>NA</v>
          </cell>
          <cell r="L3392" t="str">
            <v>/</v>
          </cell>
          <cell r="M3392" t="str">
            <v>new</v>
          </cell>
          <cell r="N3392" t="str">
            <v>LIVE</v>
          </cell>
          <cell r="O3392" t="b">
            <v>0</v>
          </cell>
          <cell r="P3392" t="str">
            <v>Biesheuvel Autosport B.V.</v>
          </cell>
          <cell r="Q3392">
            <v>0</v>
          </cell>
        </row>
        <row r="3393">
          <cell r="B3393" t="str">
            <v>008011RNR</v>
          </cell>
          <cell r="C3393" t="str">
            <v>Sparco SEAT CIRCUIT II QRT BLACK</v>
          </cell>
          <cell r="D3393">
            <v>11.4</v>
          </cell>
          <cell r="E3393">
            <v>9.66</v>
          </cell>
          <cell r="F3393">
            <v>5.85</v>
          </cell>
          <cell r="G3393">
            <v>5.85</v>
          </cell>
          <cell r="H3393" t="str">
            <v>Trak Racer</v>
          </cell>
          <cell r="I3393" t="str">
            <v>Seat</v>
          </cell>
          <cell r="J3393" t="str">
            <v>Seat</v>
          </cell>
          <cell r="K3393" t="str">
            <v>NA</v>
          </cell>
          <cell r="L3393" t="str">
            <v>/</v>
          </cell>
          <cell r="M3393" t="str">
            <v>new</v>
          </cell>
          <cell r="N3393" t="str">
            <v>LIVE</v>
          </cell>
          <cell r="O3393" t="b">
            <v>0</v>
          </cell>
          <cell r="P3393" t="str">
            <v>Biesheuvel Autosport B.V.</v>
          </cell>
          <cell r="Q3393">
            <v>561.4135</v>
          </cell>
        </row>
        <row r="3394">
          <cell r="B3394" t="str">
            <v>8011RNR-UPS</v>
          </cell>
          <cell r="C3394" t="str">
            <v>Sparco SEAT CIRCUIT II QRT BLACK With Bracket for Upsell</v>
          </cell>
          <cell r="D3394">
            <v>0</v>
          </cell>
          <cell r="E3394">
            <v>0</v>
          </cell>
          <cell r="F3394">
            <v>0</v>
          </cell>
          <cell r="G3394">
            <v>0</v>
          </cell>
          <cell r="H3394" t="str">
            <v>Trak Racer</v>
          </cell>
          <cell r="I3394" t="str">
            <v>Seat</v>
          </cell>
          <cell r="J3394" t="str">
            <v>Seat - Bundles</v>
          </cell>
          <cell r="K3394" t="str">
            <v>NA</v>
          </cell>
          <cell r="L3394" t="str">
            <v>/</v>
          </cell>
          <cell r="M3394" t="str">
            <v>new</v>
          </cell>
          <cell r="N3394" t="str">
            <v>LIVE</v>
          </cell>
          <cell r="O3394" t="b">
            <v>1</v>
          </cell>
          <cell r="P3394" t="str">
            <v>NA</v>
          </cell>
          <cell r="Q3394">
            <v>0</v>
          </cell>
        </row>
        <row r="3395">
          <cell r="B3395" t="str">
            <v>8011RNR-UPS-TR8PRO</v>
          </cell>
          <cell r="C3395" t="str">
            <v>Sparco SEAT CIRCUIT II QRT BLACK With NO Bracket for Upsell</v>
          </cell>
          <cell r="D3395">
            <v>0</v>
          </cell>
          <cell r="E3395">
            <v>0</v>
          </cell>
          <cell r="F3395">
            <v>0</v>
          </cell>
          <cell r="G3395">
            <v>0</v>
          </cell>
          <cell r="H3395" t="str">
            <v>Trak Racer</v>
          </cell>
          <cell r="I3395" t="str">
            <v>Seat</v>
          </cell>
          <cell r="J3395" t="str">
            <v>Seat - Bundles</v>
          </cell>
          <cell r="K3395" t="str">
            <v>NA</v>
          </cell>
          <cell r="L3395" t="str">
            <v>/</v>
          </cell>
          <cell r="M3395" t="str">
            <v>new</v>
          </cell>
          <cell r="N3395" t="str">
            <v>LIVE</v>
          </cell>
          <cell r="O3395" t="b">
            <v>1</v>
          </cell>
          <cell r="P3395" t="str">
            <v>NA</v>
          </cell>
          <cell r="Q3395">
            <v>0</v>
          </cell>
        </row>
        <row r="3396">
          <cell r="B3396" t="str">
            <v>008009RNR</v>
          </cell>
          <cell r="C3396" t="str">
            <v>Sparco SEAT GRID QRT BLACK</v>
          </cell>
          <cell r="D3396">
            <v>11.4</v>
          </cell>
          <cell r="E3396">
            <v>96.6</v>
          </cell>
          <cell r="F3396">
            <v>58.5</v>
          </cell>
          <cell r="G3396">
            <v>58.5</v>
          </cell>
          <cell r="H3396" t="str">
            <v>Trak Racer</v>
          </cell>
          <cell r="I3396" t="str">
            <v>Seat</v>
          </cell>
          <cell r="J3396" t="str">
            <v>Seat</v>
          </cell>
          <cell r="K3396" t="str">
            <v>NA</v>
          </cell>
          <cell r="L3396" t="str">
            <v>/</v>
          </cell>
          <cell r="M3396" t="str">
            <v>new</v>
          </cell>
          <cell r="N3396" t="str">
            <v>LIVE</v>
          </cell>
          <cell r="O3396" t="b">
            <v>0</v>
          </cell>
          <cell r="P3396" t="str">
            <v>Biesheuvel Autosport B.V.</v>
          </cell>
          <cell r="Q3396">
            <v>392.36989999999997</v>
          </cell>
        </row>
        <row r="3397">
          <cell r="B3397" t="str">
            <v>8009RNR-UPS</v>
          </cell>
          <cell r="C3397" t="str">
            <v>Sparco SEAT GRID QRT BLACK With Bracket for Upsell</v>
          </cell>
          <cell r="D3397">
            <v>0</v>
          </cell>
          <cell r="E3397">
            <v>0</v>
          </cell>
          <cell r="F3397">
            <v>0</v>
          </cell>
          <cell r="G3397">
            <v>0</v>
          </cell>
          <cell r="H3397" t="str">
            <v>Trak Racer</v>
          </cell>
          <cell r="I3397" t="str">
            <v>Seat</v>
          </cell>
          <cell r="J3397" t="str">
            <v>Seat - Bundles</v>
          </cell>
          <cell r="K3397" t="str">
            <v>NA</v>
          </cell>
          <cell r="L3397" t="str">
            <v>/</v>
          </cell>
          <cell r="M3397" t="str">
            <v>new</v>
          </cell>
          <cell r="N3397" t="str">
            <v>LIVE</v>
          </cell>
          <cell r="O3397" t="b">
            <v>1</v>
          </cell>
          <cell r="P3397" t="str">
            <v>NA</v>
          </cell>
          <cell r="Q3397">
            <v>0</v>
          </cell>
        </row>
        <row r="3398">
          <cell r="B3398" t="str">
            <v>8009RNR-UPS-TR8PRO</v>
          </cell>
          <cell r="C3398" t="str">
            <v>Sparco SEAT GRID QRT BLACK With NO Bracket for Upsell</v>
          </cell>
          <cell r="D3398">
            <v>0</v>
          </cell>
          <cell r="E3398">
            <v>0</v>
          </cell>
          <cell r="F3398">
            <v>0</v>
          </cell>
          <cell r="G3398">
            <v>0</v>
          </cell>
          <cell r="H3398" t="str">
            <v>Trak Racer</v>
          </cell>
          <cell r="I3398" t="str">
            <v>Seat</v>
          </cell>
          <cell r="J3398" t="str">
            <v>Seat - Bundles</v>
          </cell>
          <cell r="K3398" t="str">
            <v>NA</v>
          </cell>
          <cell r="L3398" t="str">
            <v>/</v>
          </cell>
          <cell r="M3398" t="str">
            <v>new</v>
          </cell>
          <cell r="N3398" t="str">
            <v>LIVE</v>
          </cell>
          <cell r="O3398" t="b">
            <v>1</v>
          </cell>
          <cell r="P3398" t="str">
            <v>NA</v>
          </cell>
          <cell r="Q3398">
            <v>0</v>
          </cell>
        </row>
        <row r="3399">
          <cell r="B3399" t="str">
            <v>Space Seat Rebox Fee</v>
          </cell>
          <cell r="C3399" t="str">
            <v>Sparco Seat Rebox Fee</v>
          </cell>
          <cell r="D3399">
            <v>0</v>
          </cell>
          <cell r="E3399">
            <v>0</v>
          </cell>
          <cell r="F3399">
            <v>0</v>
          </cell>
          <cell r="G3399">
            <v>0</v>
          </cell>
          <cell r="H3399" t="str">
            <v>Trak Racer</v>
          </cell>
          <cell r="I3399" t="str">
            <v>Default</v>
          </cell>
          <cell r="J3399" t="str">
            <v>Other</v>
          </cell>
          <cell r="K3399" t="str">
            <v>NA</v>
          </cell>
          <cell r="L3399" t="str">
            <v>/</v>
          </cell>
          <cell r="M3399" t="str">
            <v>new</v>
          </cell>
          <cell r="N3399" t="str">
            <v>LIVE</v>
          </cell>
          <cell r="O3399" t="b">
            <v>0</v>
          </cell>
          <cell r="P3399" t="str">
            <v>Sparco Motor Sports, Inc.</v>
          </cell>
          <cell r="Q3399">
            <v>0</v>
          </cell>
        </row>
        <row r="3400">
          <cell r="B3400" t="str">
            <v>008014RNR</v>
          </cell>
          <cell r="C3400" t="str">
            <v>Sparco SEAT REV QRT</v>
          </cell>
          <cell r="D3400">
            <v>11.4</v>
          </cell>
          <cell r="E3400">
            <v>9.66</v>
          </cell>
          <cell r="F3400">
            <v>5.85</v>
          </cell>
          <cell r="G3400">
            <v>5.85</v>
          </cell>
          <cell r="H3400" t="str">
            <v>Trak Racer</v>
          </cell>
          <cell r="I3400" t="str">
            <v>Seat</v>
          </cell>
          <cell r="J3400" t="str">
            <v>Seat</v>
          </cell>
          <cell r="K3400" t="str">
            <v>NA</v>
          </cell>
          <cell r="L3400" t="str">
            <v>/</v>
          </cell>
          <cell r="M3400" t="str">
            <v>new</v>
          </cell>
          <cell r="N3400" t="str">
            <v>LIVE</v>
          </cell>
          <cell r="O3400" t="b">
            <v>0</v>
          </cell>
          <cell r="P3400" t="str">
            <v>Biesheuvel Autosport B.V.</v>
          </cell>
          <cell r="Q3400">
            <v>0</v>
          </cell>
        </row>
        <row r="3401">
          <cell r="B3401" t="str">
            <v>8014RNR-UPS</v>
          </cell>
          <cell r="C3401" t="str">
            <v>Sparco SEAT REV QRT With Bracket for Upsell</v>
          </cell>
          <cell r="D3401">
            <v>0</v>
          </cell>
          <cell r="E3401">
            <v>0</v>
          </cell>
          <cell r="F3401">
            <v>0</v>
          </cell>
          <cell r="G3401">
            <v>0</v>
          </cell>
          <cell r="H3401" t="str">
            <v>Trak Racer</v>
          </cell>
          <cell r="I3401" t="str">
            <v>Seat</v>
          </cell>
          <cell r="J3401" t="str">
            <v>Seat - Bundles</v>
          </cell>
          <cell r="K3401" t="str">
            <v>NA</v>
          </cell>
          <cell r="L3401" t="str">
            <v>/</v>
          </cell>
          <cell r="M3401" t="str">
            <v>new</v>
          </cell>
          <cell r="N3401" t="str">
            <v>LIVE</v>
          </cell>
          <cell r="O3401" t="b">
            <v>1</v>
          </cell>
          <cell r="P3401" t="str">
            <v>NA</v>
          </cell>
          <cell r="Q3401">
            <v>0</v>
          </cell>
        </row>
        <row r="3402">
          <cell r="B3402" t="str">
            <v>8014RNR-UPS-TR8PRO</v>
          </cell>
          <cell r="C3402" t="str">
            <v>Sparco SEAT REV QRT With NO Bracket for Upsell</v>
          </cell>
          <cell r="D3402">
            <v>0</v>
          </cell>
          <cell r="E3402">
            <v>0</v>
          </cell>
          <cell r="F3402">
            <v>0</v>
          </cell>
          <cell r="G3402">
            <v>0</v>
          </cell>
          <cell r="H3402" t="str">
            <v>Trak Racer</v>
          </cell>
          <cell r="I3402" t="str">
            <v>Seat</v>
          </cell>
          <cell r="J3402" t="str">
            <v>Seat - Bundles</v>
          </cell>
          <cell r="K3402" t="str">
            <v>NA</v>
          </cell>
          <cell r="L3402" t="str">
            <v>/</v>
          </cell>
          <cell r="M3402" t="str">
            <v>new</v>
          </cell>
          <cell r="N3402" t="str">
            <v>LIVE</v>
          </cell>
          <cell r="O3402" t="b">
            <v>1</v>
          </cell>
          <cell r="P3402" t="str">
            <v>NA</v>
          </cell>
          <cell r="Q3402">
            <v>0</v>
          </cell>
        </row>
        <row r="3403">
          <cell r="B3403" t="str">
            <v>Sparco Seat shipping</v>
          </cell>
          <cell r="C3403" t="str">
            <v>Sparco Seat shipping</v>
          </cell>
          <cell r="D3403">
            <v>0</v>
          </cell>
          <cell r="E3403">
            <v>0</v>
          </cell>
          <cell r="F3403">
            <v>0</v>
          </cell>
          <cell r="G3403">
            <v>0</v>
          </cell>
          <cell r="H3403" t="str">
            <v>Trak Racer</v>
          </cell>
          <cell r="I3403" t="str">
            <v>Default</v>
          </cell>
          <cell r="J3403" t="str">
            <v>Other</v>
          </cell>
          <cell r="K3403" t="str">
            <v>NA</v>
          </cell>
          <cell r="L3403" t="str">
            <v>/</v>
          </cell>
          <cell r="M3403" t="str">
            <v>new</v>
          </cell>
          <cell r="N3403" t="str">
            <v>LIVE</v>
          </cell>
          <cell r="O3403" t="b">
            <v>0</v>
          </cell>
          <cell r="P3403" t="str">
            <v>Sparco Motor Sports, Inc.</v>
          </cell>
          <cell r="Q3403">
            <v>0</v>
          </cell>
        </row>
        <row r="3404">
          <cell r="B3404" t="str">
            <v>008235NR</v>
          </cell>
          <cell r="C3404" t="str">
            <v>Sparco SEAT SPRINT BLACK</v>
          </cell>
          <cell r="D3404">
            <v>11.4</v>
          </cell>
          <cell r="E3404">
            <v>9.66</v>
          </cell>
          <cell r="F3404">
            <v>5.85</v>
          </cell>
          <cell r="G3404">
            <v>5.85</v>
          </cell>
          <cell r="H3404" t="str">
            <v>Trak Racer</v>
          </cell>
          <cell r="I3404" t="str">
            <v>Seat</v>
          </cell>
          <cell r="J3404" t="str">
            <v>Seat</v>
          </cell>
          <cell r="K3404" t="str">
            <v>NA</v>
          </cell>
          <cell r="L3404" t="str">
            <v>/</v>
          </cell>
          <cell r="M3404" t="str">
            <v>new</v>
          </cell>
          <cell r="N3404" t="str">
            <v>LIVE</v>
          </cell>
          <cell r="O3404" t="b">
            <v>0</v>
          </cell>
          <cell r="P3404" t="str">
            <v>Biesheuvel Autosport B.V.</v>
          </cell>
          <cell r="Q3404">
            <v>0</v>
          </cell>
        </row>
        <row r="3405">
          <cell r="B3405" t="str">
            <v>8235NR-UPS</v>
          </cell>
          <cell r="C3405" t="str">
            <v>Sparco SEAT SPRINT BLACK With Bracket for Upsell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  <cell r="H3405" t="str">
            <v>Trak Racer</v>
          </cell>
          <cell r="I3405" t="str">
            <v>Seat</v>
          </cell>
          <cell r="J3405" t="str">
            <v>Seat - Bundles</v>
          </cell>
          <cell r="K3405" t="str">
            <v>NA</v>
          </cell>
          <cell r="L3405" t="str">
            <v>/</v>
          </cell>
          <cell r="M3405" t="str">
            <v>new</v>
          </cell>
          <cell r="N3405" t="str">
            <v>LIVE</v>
          </cell>
          <cell r="O3405" t="b">
            <v>1</v>
          </cell>
          <cell r="P3405" t="str">
            <v>NA</v>
          </cell>
          <cell r="Q3405">
            <v>0</v>
          </cell>
        </row>
        <row r="3406">
          <cell r="B3406" t="str">
            <v>8235NR-UPS-TR8PRO</v>
          </cell>
          <cell r="C3406" t="str">
            <v>Sparco SEAT SPRINT BLACK With NO Bracket for Upsell</v>
          </cell>
          <cell r="D3406">
            <v>0</v>
          </cell>
          <cell r="E3406">
            <v>0</v>
          </cell>
          <cell r="F3406">
            <v>0</v>
          </cell>
          <cell r="G3406">
            <v>0</v>
          </cell>
          <cell r="H3406" t="str">
            <v>Trak Racer</v>
          </cell>
          <cell r="I3406" t="str">
            <v>Seat</v>
          </cell>
          <cell r="J3406" t="str">
            <v>Seat - Bundles</v>
          </cell>
          <cell r="K3406" t="str">
            <v>NA</v>
          </cell>
          <cell r="L3406" t="str">
            <v>/</v>
          </cell>
          <cell r="M3406" t="str">
            <v>new</v>
          </cell>
          <cell r="N3406" t="str">
            <v>LIVE</v>
          </cell>
          <cell r="O3406" t="b">
            <v>1</v>
          </cell>
          <cell r="P3406" t="str">
            <v>NA</v>
          </cell>
          <cell r="Q3406">
            <v>0</v>
          </cell>
        </row>
        <row r="3407">
          <cell r="B3407" t="str">
            <v>00129340NRRS</v>
          </cell>
          <cell r="C3407" t="str">
            <v>SPARCO SHOE HYPERDRIVE 40 BLK/RED</v>
          </cell>
          <cell r="D3407">
            <v>1.1000000000000001</v>
          </cell>
          <cell r="E3407">
            <v>12.7</v>
          </cell>
          <cell r="F3407">
            <v>25.4</v>
          </cell>
          <cell r="G3407">
            <v>36.9</v>
          </cell>
          <cell r="H3407" t="str">
            <v>Trak Racer</v>
          </cell>
          <cell r="I3407" t="str">
            <v>Seat</v>
          </cell>
          <cell r="J3407" t="str">
            <v>Accessories</v>
          </cell>
          <cell r="K3407" t="str">
            <v>NA</v>
          </cell>
          <cell r="L3407" t="str">
            <v>/</v>
          </cell>
          <cell r="M3407" t="str">
            <v>new</v>
          </cell>
          <cell r="N3407" t="str">
            <v>LIVE</v>
          </cell>
          <cell r="O3407" t="b">
            <v>0</v>
          </cell>
          <cell r="P3407" t="str">
            <v>Sparco Motor Sports, Inc.</v>
          </cell>
          <cell r="Q3407">
            <v>0</v>
          </cell>
        </row>
        <row r="3408">
          <cell r="B3408" t="str">
            <v>00129341NRRS</v>
          </cell>
          <cell r="C3408" t="str">
            <v>SPARCO SHOE HYPERDRIVE 41 BLK/RED</v>
          </cell>
          <cell r="D3408">
            <v>1.1000000000000001</v>
          </cell>
          <cell r="E3408">
            <v>12.7</v>
          </cell>
          <cell r="F3408">
            <v>25.4</v>
          </cell>
          <cell r="G3408">
            <v>36.9</v>
          </cell>
          <cell r="H3408" t="str">
            <v>Trak Racer</v>
          </cell>
          <cell r="I3408" t="str">
            <v>Seat</v>
          </cell>
          <cell r="J3408" t="str">
            <v>Accessories</v>
          </cell>
          <cell r="K3408" t="str">
            <v>NA</v>
          </cell>
          <cell r="L3408" t="str">
            <v>/</v>
          </cell>
          <cell r="M3408" t="str">
            <v>new</v>
          </cell>
          <cell r="N3408" t="str">
            <v>LIVE</v>
          </cell>
          <cell r="O3408" t="b">
            <v>0</v>
          </cell>
          <cell r="P3408" t="str">
            <v>Sparco Motor Sports, Inc.</v>
          </cell>
          <cell r="Q3408">
            <v>0</v>
          </cell>
        </row>
        <row r="3409">
          <cell r="B3409" t="str">
            <v>00129342NRRS</v>
          </cell>
          <cell r="C3409" t="str">
            <v>SPARCO SHOE HYPERDRIVE 42 BLK/RED</v>
          </cell>
          <cell r="D3409">
            <v>1.1000000000000001</v>
          </cell>
          <cell r="E3409">
            <v>12.7</v>
          </cell>
          <cell r="F3409">
            <v>25.4</v>
          </cell>
          <cell r="G3409">
            <v>36.9</v>
          </cell>
          <cell r="H3409" t="str">
            <v>Trak Racer</v>
          </cell>
          <cell r="I3409" t="str">
            <v>Seat</v>
          </cell>
          <cell r="J3409" t="str">
            <v>Accessories</v>
          </cell>
          <cell r="K3409" t="str">
            <v>NA</v>
          </cell>
          <cell r="L3409" t="str">
            <v>/</v>
          </cell>
          <cell r="M3409" t="str">
            <v>new</v>
          </cell>
          <cell r="N3409" t="str">
            <v>LIVE</v>
          </cell>
          <cell r="O3409" t="b">
            <v>0</v>
          </cell>
          <cell r="P3409" t="str">
            <v>Sparco Motor Sports, Inc.</v>
          </cell>
          <cell r="Q3409">
            <v>0</v>
          </cell>
        </row>
        <row r="3410">
          <cell r="B3410" t="str">
            <v>00129343NRRS</v>
          </cell>
          <cell r="C3410" t="str">
            <v>SPARCO SHOE HYPERDRIVE 43 BLK/RED</v>
          </cell>
          <cell r="D3410">
            <v>1.1000000000000001</v>
          </cell>
          <cell r="E3410">
            <v>12.7</v>
          </cell>
          <cell r="F3410">
            <v>25.4</v>
          </cell>
          <cell r="G3410">
            <v>36.9</v>
          </cell>
          <cell r="H3410" t="str">
            <v>Trak Racer</v>
          </cell>
          <cell r="I3410" t="str">
            <v>Seat</v>
          </cell>
          <cell r="J3410" t="str">
            <v>Accessories</v>
          </cell>
          <cell r="K3410" t="str">
            <v>NA</v>
          </cell>
          <cell r="L3410" t="str">
            <v>/</v>
          </cell>
          <cell r="M3410" t="str">
            <v>new</v>
          </cell>
          <cell r="N3410" t="str">
            <v>LIVE</v>
          </cell>
          <cell r="O3410" t="b">
            <v>0</v>
          </cell>
          <cell r="P3410" t="str">
            <v>Sparco Motor Sports, Inc.</v>
          </cell>
          <cell r="Q3410">
            <v>0</v>
          </cell>
        </row>
        <row r="3411">
          <cell r="B3411" t="str">
            <v>00129344NRRS</v>
          </cell>
          <cell r="C3411" t="str">
            <v>SPARCO SHOE HYPERDRIVE 44 BLK/RED</v>
          </cell>
          <cell r="D3411">
            <v>1.1000000000000001</v>
          </cell>
          <cell r="E3411">
            <v>12.7</v>
          </cell>
          <cell r="F3411">
            <v>25.4</v>
          </cell>
          <cell r="G3411">
            <v>36.9</v>
          </cell>
          <cell r="H3411" t="str">
            <v>Trak Racer</v>
          </cell>
          <cell r="I3411" t="str">
            <v>Seat</v>
          </cell>
          <cell r="J3411" t="str">
            <v>Accessories</v>
          </cell>
          <cell r="K3411" t="str">
            <v>NA</v>
          </cell>
          <cell r="L3411" t="str">
            <v>/</v>
          </cell>
          <cell r="M3411" t="str">
            <v>new</v>
          </cell>
          <cell r="N3411" t="str">
            <v>LIVE</v>
          </cell>
          <cell r="O3411" t="b">
            <v>0</v>
          </cell>
          <cell r="P3411" t="str">
            <v>Sparco Motor Sports, Inc.</v>
          </cell>
          <cell r="Q3411">
            <v>0</v>
          </cell>
        </row>
        <row r="3412">
          <cell r="B3412" t="str">
            <v>00129345NRRS</v>
          </cell>
          <cell r="C3412" t="str">
            <v>SPARCO SHOE HYPERDRIVE 45 BLK/RED</v>
          </cell>
          <cell r="D3412">
            <v>1.1000000000000001</v>
          </cell>
          <cell r="E3412">
            <v>12.7</v>
          </cell>
          <cell r="F3412">
            <v>25.4</v>
          </cell>
          <cell r="G3412">
            <v>36.9</v>
          </cell>
          <cell r="H3412" t="str">
            <v>Trak Racer</v>
          </cell>
          <cell r="I3412" t="str">
            <v>Seat</v>
          </cell>
          <cell r="J3412" t="str">
            <v>Accessories</v>
          </cell>
          <cell r="K3412" t="str">
            <v>NA</v>
          </cell>
          <cell r="L3412" t="str">
            <v>/</v>
          </cell>
          <cell r="M3412" t="str">
            <v>new</v>
          </cell>
          <cell r="N3412" t="str">
            <v>LIVE</v>
          </cell>
          <cell r="O3412" t="b">
            <v>0</v>
          </cell>
          <cell r="P3412" t="str">
            <v>Sparco Motor Sports, Inc.</v>
          </cell>
          <cell r="Q3412">
            <v>0</v>
          </cell>
        </row>
        <row r="3413">
          <cell r="B3413" t="str">
            <v>00129346NRRS</v>
          </cell>
          <cell r="C3413" t="str">
            <v>SPARCO SHOE HYPERDRIVE 46 BLK/RED</v>
          </cell>
          <cell r="D3413">
            <v>1.1000000000000001</v>
          </cell>
          <cell r="E3413">
            <v>12.7</v>
          </cell>
          <cell r="F3413">
            <v>25.4</v>
          </cell>
          <cell r="G3413">
            <v>36.9</v>
          </cell>
          <cell r="H3413" t="str">
            <v>Trak Racer</v>
          </cell>
          <cell r="I3413" t="str">
            <v>Seat</v>
          </cell>
          <cell r="J3413" t="str">
            <v>Accessories</v>
          </cell>
          <cell r="K3413" t="str">
            <v>NA</v>
          </cell>
          <cell r="L3413" t="str">
            <v>/</v>
          </cell>
          <cell r="M3413" t="str">
            <v>new</v>
          </cell>
          <cell r="N3413" t="str">
            <v>LIVE</v>
          </cell>
          <cell r="O3413" t="b">
            <v>0</v>
          </cell>
          <cell r="P3413" t="str">
            <v>Sparco Motor Sports, Inc.</v>
          </cell>
          <cell r="Q3413">
            <v>0</v>
          </cell>
        </row>
        <row r="3414">
          <cell r="B3414" t="str">
            <v>008013RNR</v>
          </cell>
          <cell r="C3414" t="str">
            <v>SparcoSEAT EVO L QRT</v>
          </cell>
          <cell r="D3414">
            <v>11.4</v>
          </cell>
          <cell r="E3414">
            <v>9.66</v>
          </cell>
          <cell r="F3414">
            <v>5.85</v>
          </cell>
          <cell r="G3414">
            <v>5.85</v>
          </cell>
          <cell r="H3414" t="str">
            <v>Trak Racer</v>
          </cell>
          <cell r="I3414" t="str">
            <v>Seat</v>
          </cell>
          <cell r="J3414" t="str">
            <v>Seat</v>
          </cell>
          <cell r="K3414" t="str">
            <v>NA</v>
          </cell>
          <cell r="L3414" t="str">
            <v>/</v>
          </cell>
          <cell r="M3414" t="str">
            <v>new</v>
          </cell>
          <cell r="N3414" t="str">
            <v>LIVE</v>
          </cell>
          <cell r="O3414" t="b">
            <v>0</v>
          </cell>
          <cell r="P3414" t="str">
            <v>Biesheuvel Autosport B.V.</v>
          </cell>
          <cell r="Q3414">
            <v>0</v>
          </cell>
        </row>
        <row r="3415">
          <cell r="B3415" t="str">
            <v>8013RNR-UPS</v>
          </cell>
          <cell r="C3415" t="str">
            <v>SparcoSEAT EVO L QRT With Bracket for Upsell</v>
          </cell>
          <cell r="D3415">
            <v>0</v>
          </cell>
          <cell r="E3415">
            <v>0</v>
          </cell>
          <cell r="F3415">
            <v>0</v>
          </cell>
          <cell r="G3415">
            <v>0</v>
          </cell>
          <cell r="H3415" t="str">
            <v>Trak Racer</v>
          </cell>
          <cell r="I3415" t="str">
            <v>Seat</v>
          </cell>
          <cell r="J3415" t="str">
            <v>Seat - Bundles</v>
          </cell>
          <cell r="K3415" t="str">
            <v>NA</v>
          </cell>
          <cell r="L3415" t="str">
            <v>/</v>
          </cell>
          <cell r="M3415" t="str">
            <v>new</v>
          </cell>
          <cell r="N3415" t="str">
            <v>LIVE</v>
          </cell>
          <cell r="O3415" t="b">
            <v>1</v>
          </cell>
          <cell r="P3415" t="str">
            <v>NA</v>
          </cell>
          <cell r="Q3415">
            <v>0</v>
          </cell>
        </row>
        <row r="3416">
          <cell r="B3416" t="str">
            <v>8013RNR-UPS-TR8PRO</v>
          </cell>
          <cell r="C3416" t="str">
            <v>SparcoSEAT EVO L QRT With NO Bracket for Upsell</v>
          </cell>
          <cell r="D3416">
            <v>0</v>
          </cell>
          <cell r="E3416">
            <v>0</v>
          </cell>
          <cell r="F3416">
            <v>0</v>
          </cell>
          <cell r="G3416">
            <v>0</v>
          </cell>
          <cell r="H3416" t="str">
            <v>Trak Racer</v>
          </cell>
          <cell r="I3416" t="str">
            <v>Seat</v>
          </cell>
          <cell r="J3416" t="str">
            <v>Seat - Bundles</v>
          </cell>
          <cell r="K3416" t="str">
            <v>NA</v>
          </cell>
          <cell r="L3416" t="str">
            <v>/</v>
          </cell>
          <cell r="M3416" t="str">
            <v>new</v>
          </cell>
          <cell r="N3416" t="str">
            <v>LIVE</v>
          </cell>
          <cell r="O3416" t="b">
            <v>1</v>
          </cell>
          <cell r="P3416" t="str">
            <v>NA</v>
          </cell>
          <cell r="Q3416">
            <v>0</v>
          </cell>
        </row>
        <row r="3417">
          <cell r="B3417" t="str">
            <v>SC-BC</v>
          </cell>
          <cell r="C3417" t="str">
            <v>Spare Battery and Power adapter for Masten LEGEND7 Action Camera</v>
          </cell>
          <cell r="D3417">
            <v>4.9000000000000002E-2</v>
          </cell>
          <cell r="E3417">
            <v>0.01</v>
          </cell>
          <cell r="F3417">
            <v>0.01</v>
          </cell>
          <cell r="G3417">
            <v>0.01</v>
          </cell>
          <cell r="H3417" t="str">
            <v>MASTEN</v>
          </cell>
          <cell r="I3417" t="str">
            <v>Harness</v>
          </cell>
          <cell r="J3417" t="str">
            <v>In Dash Navigation System Accessories</v>
          </cell>
          <cell r="K3417" t="str">
            <v>Archived</v>
          </cell>
          <cell r="L3417" t="str">
            <v>/</v>
          </cell>
          <cell r="M3417" t="str">
            <v>new</v>
          </cell>
          <cell r="N3417" t="str">
            <v>ARCHIVED</v>
          </cell>
          <cell r="O3417" t="b">
            <v>0</v>
          </cell>
          <cell r="P3417" t="str">
            <v>Nello&amp;Matego</v>
          </cell>
          <cell r="Q3417">
            <v>0</v>
          </cell>
        </row>
        <row r="3418">
          <cell r="B3418" t="str">
            <v>SP-SO</v>
          </cell>
          <cell r="C3418" t="str">
            <v>SPARE BATTERY for SC-08</v>
          </cell>
          <cell r="D3418">
            <v>0</v>
          </cell>
          <cell r="E3418">
            <v>0</v>
          </cell>
          <cell r="F3418">
            <v>0</v>
          </cell>
          <cell r="G3418">
            <v>0</v>
          </cell>
          <cell r="H3418" t="str">
            <v>MASTEN</v>
          </cell>
          <cell r="I3418" t="str">
            <v>Miscellaneous</v>
          </cell>
          <cell r="J3418" t="str">
            <v>Miscellaneous</v>
          </cell>
          <cell r="K3418" t="str">
            <v>Archived</v>
          </cell>
          <cell r="L3418" t="str">
            <v>/</v>
          </cell>
          <cell r="M3418" t="str">
            <v>new</v>
          </cell>
          <cell r="N3418" t="str">
            <v>ARCHIVED</v>
          </cell>
          <cell r="O3418" t="b">
            <v>0</v>
          </cell>
          <cell r="P3418" t="str">
            <v>NA</v>
          </cell>
          <cell r="Q3418">
            <v>0</v>
          </cell>
        </row>
        <row r="3419">
          <cell r="B3419" t="str">
            <v>TR80-FOOTREST2</v>
          </cell>
          <cell r="C3419" t="str">
            <v>Spare Foot Rest - compatible with all rigs.</v>
          </cell>
          <cell r="D3419">
            <v>1.1299999999999999</v>
          </cell>
          <cell r="E3419">
            <v>9.5</v>
          </cell>
          <cell r="F3419">
            <v>16</v>
          </cell>
          <cell r="G3419">
            <v>24</v>
          </cell>
          <cell r="H3419" t="str">
            <v>Trak Racer</v>
          </cell>
          <cell r="I3419" t="str">
            <v>Addons</v>
          </cell>
          <cell r="J3419" t="str">
            <v>Accessories</v>
          </cell>
          <cell r="K3419" t="str">
            <v>NA</v>
          </cell>
          <cell r="L3419" t="str">
            <v>/</v>
          </cell>
          <cell r="M3419" t="str">
            <v>new</v>
          </cell>
          <cell r="N3419" t="str">
            <v>LIVE</v>
          </cell>
          <cell r="O3419" t="b">
            <v>0</v>
          </cell>
          <cell r="P3419" t="str">
            <v>Xiamen Trak Racer Industry and Trade Co., Ltd</v>
          </cell>
          <cell r="Q3419">
            <v>19.9496</v>
          </cell>
        </row>
        <row r="3420">
          <cell r="B3420" t="str">
            <v>TP-05S</v>
          </cell>
          <cell r="C3420" t="str">
            <v>Spare Part - Masten TPMS Internal Sensor</v>
          </cell>
          <cell r="D3420">
            <v>5.5E-2</v>
          </cell>
          <cell r="E3420">
            <v>7.0000000000000007E-2</v>
          </cell>
          <cell r="F3420">
            <v>0.03</v>
          </cell>
          <cell r="G3420">
            <v>0.02</v>
          </cell>
          <cell r="H3420" t="str">
            <v>MASTEN</v>
          </cell>
          <cell r="I3420" t="str">
            <v>Tyre Pressure Monitoring System</v>
          </cell>
          <cell r="J3420" t="str">
            <v>Sensors</v>
          </cell>
          <cell r="K3420" t="str">
            <v>Live</v>
          </cell>
          <cell r="L3420" t="str">
            <v>/</v>
          </cell>
          <cell r="M3420" t="str">
            <v>new</v>
          </cell>
          <cell r="N3420" t="str">
            <v>ARCHIVED</v>
          </cell>
          <cell r="O3420" t="b">
            <v>0</v>
          </cell>
          <cell r="P3420" t="str">
            <v>Advanced Vehicle Electronic Technology Co., Ltd</v>
          </cell>
          <cell r="Q3420">
            <v>0</v>
          </cell>
        </row>
        <row r="3421">
          <cell r="B3421" t="str">
            <v>TP-08S</v>
          </cell>
          <cell r="C3421" t="str">
            <v>Spare Part - TPMS Sensor for TP-04</v>
          </cell>
          <cell r="D3421">
            <v>0.49</v>
          </cell>
          <cell r="E3421">
            <v>0.05</v>
          </cell>
          <cell r="F3421">
            <v>0.05</v>
          </cell>
          <cell r="G3421">
            <v>0.05</v>
          </cell>
          <cell r="H3421" t="str">
            <v>MASTEN</v>
          </cell>
          <cell r="I3421" t="str">
            <v>Tyre Pressure Monitoring System</v>
          </cell>
          <cell r="J3421" t="str">
            <v>Accessories</v>
          </cell>
          <cell r="K3421" t="str">
            <v>Archived</v>
          </cell>
          <cell r="L3421" t="str">
            <v>/</v>
          </cell>
          <cell r="M3421" t="str">
            <v>new</v>
          </cell>
          <cell r="N3421" t="str">
            <v>ARCHIVED</v>
          </cell>
          <cell r="O3421" t="b">
            <v>0</v>
          </cell>
          <cell r="P3421" t="str">
            <v>Gobiz Electronics Limited</v>
          </cell>
          <cell r="Q3421">
            <v>0</v>
          </cell>
        </row>
        <row r="3422">
          <cell r="B3422" t="str">
            <v>TP-07S</v>
          </cell>
          <cell r="C3422" t="str">
            <v>Spare Part - TPMS Sensor for TP-07</v>
          </cell>
          <cell r="D3422">
            <v>0.49</v>
          </cell>
          <cell r="E3422">
            <v>0.05</v>
          </cell>
          <cell r="F3422">
            <v>0.05</v>
          </cell>
          <cell r="G3422">
            <v>0.05</v>
          </cell>
          <cell r="H3422" t="str">
            <v>MASTEN</v>
          </cell>
          <cell r="I3422" t="str">
            <v>Tyre Pressure Monitoring System</v>
          </cell>
          <cell r="J3422" t="str">
            <v>Sensors</v>
          </cell>
          <cell r="K3422" t="str">
            <v>Archived</v>
          </cell>
          <cell r="L3422" t="str">
            <v>/</v>
          </cell>
          <cell r="M3422" t="str">
            <v>new</v>
          </cell>
          <cell r="N3422" t="str">
            <v>ARCHIVED</v>
          </cell>
          <cell r="O3422" t="b">
            <v>0</v>
          </cell>
          <cell r="P3422" t="str">
            <v>Gobiz Electronics Limited</v>
          </cell>
          <cell r="Q3422">
            <v>0</v>
          </cell>
        </row>
        <row r="3423">
          <cell r="B3423" t="str">
            <v>TP-09S</v>
          </cell>
          <cell r="C3423" t="str">
            <v>Spare Part - TPMS Sensor for TP-09 Internal Tyre Pressure Monitoring System for Trucks Caravans</v>
          </cell>
          <cell r="D3423">
            <v>0.49</v>
          </cell>
          <cell r="E3423">
            <v>0.05</v>
          </cell>
          <cell r="F3423">
            <v>0.05</v>
          </cell>
          <cell r="G3423">
            <v>0.05</v>
          </cell>
          <cell r="H3423" t="str">
            <v>MASTEN</v>
          </cell>
          <cell r="I3423" t="str">
            <v>Tyre Pressure Monitoring System</v>
          </cell>
          <cell r="J3423" t="str">
            <v>Sensors</v>
          </cell>
          <cell r="K3423" t="str">
            <v>Live</v>
          </cell>
          <cell r="L3423" t="str">
            <v>/</v>
          </cell>
          <cell r="M3423" t="str">
            <v>new</v>
          </cell>
          <cell r="N3423" t="str">
            <v>DISCONTINUED</v>
          </cell>
          <cell r="O3423" t="b">
            <v>0</v>
          </cell>
          <cell r="P3423" t="str">
            <v>Gobiz Electronics Limited</v>
          </cell>
          <cell r="Q3423">
            <v>17.05</v>
          </cell>
        </row>
        <row r="3424">
          <cell r="B3424" t="str">
            <v>VNM-HBRPCB</v>
          </cell>
          <cell r="C3424" t="str">
            <v>Spare Part - VNM Handbrake Controller</v>
          </cell>
          <cell r="D3424">
            <v>0.05</v>
          </cell>
          <cell r="E3424">
            <v>4</v>
          </cell>
          <cell r="F3424">
            <v>11</v>
          </cell>
          <cell r="G3424">
            <v>14</v>
          </cell>
          <cell r="H3424" t="str">
            <v>Trak Racer</v>
          </cell>
          <cell r="I3424" t="str">
            <v>Electronics - 3P</v>
          </cell>
          <cell r="J3424" t="str">
            <v>Spare part</v>
          </cell>
          <cell r="K3424" t="str">
            <v>NA</v>
          </cell>
          <cell r="L3424" t="str">
            <v>/</v>
          </cell>
          <cell r="M3424" t="str">
            <v>new</v>
          </cell>
          <cell r="N3424" t="str">
            <v>LIVE</v>
          </cell>
          <cell r="O3424" t="b">
            <v>0</v>
          </cell>
          <cell r="P3424" t="str">
            <v>VNM Simulation JSC</v>
          </cell>
          <cell r="Q3424">
            <v>21.171800000000001</v>
          </cell>
        </row>
        <row r="3425">
          <cell r="B3425" t="str">
            <v>VNM-HBRLC</v>
          </cell>
          <cell r="C3425" t="str">
            <v>Spare part - VNM Handbrake Loadcell</v>
          </cell>
          <cell r="D3425">
            <v>0.15</v>
          </cell>
          <cell r="E3425">
            <v>3</v>
          </cell>
          <cell r="F3425">
            <v>13</v>
          </cell>
          <cell r="G3425">
            <v>18</v>
          </cell>
          <cell r="H3425" t="str">
            <v>Trak Racer</v>
          </cell>
          <cell r="I3425" t="str">
            <v>Electronics - 3P</v>
          </cell>
          <cell r="J3425" t="str">
            <v>Spare part</v>
          </cell>
          <cell r="K3425" t="str">
            <v>NA</v>
          </cell>
          <cell r="L3425" t="str">
            <v>/</v>
          </cell>
          <cell r="M3425" t="str">
            <v>new</v>
          </cell>
          <cell r="N3425" t="str">
            <v>LIVE</v>
          </cell>
          <cell r="O3425" t="b">
            <v>0</v>
          </cell>
          <cell r="P3425" t="str">
            <v>VNM Simulation JSC</v>
          </cell>
          <cell r="Q3425">
            <v>22.024999999999999</v>
          </cell>
        </row>
        <row r="3426">
          <cell r="B3426" t="str">
            <v>VNM-PE01AS</v>
          </cell>
          <cell r="C3426" t="str">
            <v>Spare Part - VNM Pedal Angle Sensor</v>
          </cell>
          <cell r="D3426">
            <v>0.02</v>
          </cell>
          <cell r="E3426">
            <v>1</v>
          </cell>
          <cell r="F3426">
            <v>11</v>
          </cell>
          <cell r="G3426">
            <v>14</v>
          </cell>
          <cell r="H3426" t="str">
            <v>Trak Racer</v>
          </cell>
          <cell r="I3426" t="str">
            <v>Electronics - 3P</v>
          </cell>
          <cell r="J3426" t="str">
            <v>Spare part</v>
          </cell>
          <cell r="K3426" t="str">
            <v>NA</v>
          </cell>
          <cell r="L3426" t="str">
            <v>/</v>
          </cell>
          <cell r="M3426" t="str">
            <v>new</v>
          </cell>
          <cell r="N3426" t="str">
            <v>LIVE</v>
          </cell>
          <cell r="O3426" t="b">
            <v>0</v>
          </cell>
          <cell r="P3426" t="str">
            <v>VNM Simulation JSC</v>
          </cell>
          <cell r="Q3426">
            <v>9.3411000000000008</v>
          </cell>
        </row>
        <row r="3427">
          <cell r="B3427" t="str">
            <v>VNM-PE01PCB</v>
          </cell>
          <cell r="C3427" t="str">
            <v>Spare Part - VNM Pedal Controller</v>
          </cell>
          <cell r="D3427">
            <v>0.06</v>
          </cell>
          <cell r="E3427">
            <v>3</v>
          </cell>
          <cell r="F3427">
            <v>13</v>
          </cell>
          <cell r="G3427">
            <v>18</v>
          </cell>
          <cell r="H3427" t="str">
            <v>Trak Racer</v>
          </cell>
          <cell r="I3427" t="str">
            <v>Electronics - 3P</v>
          </cell>
          <cell r="J3427" t="str">
            <v>Spare part</v>
          </cell>
          <cell r="K3427" t="str">
            <v>NA</v>
          </cell>
          <cell r="L3427" t="str">
            <v>/</v>
          </cell>
          <cell r="M3427" t="str">
            <v>new</v>
          </cell>
          <cell r="N3427" t="str">
            <v>LIVE</v>
          </cell>
          <cell r="O3427" t="b">
            <v>0</v>
          </cell>
          <cell r="P3427" t="str">
            <v>VNM Simulation JSC</v>
          </cell>
          <cell r="Q3427">
            <v>18.521999999999998</v>
          </cell>
        </row>
        <row r="3428">
          <cell r="B3428" t="str">
            <v>VNM-PE01LC</v>
          </cell>
          <cell r="C3428" t="str">
            <v>Spare Part - VNM Pedal Loadcell</v>
          </cell>
          <cell r="D3428">
            <v>0.15</v>
          </cell>
          <cell r="E3428">
            <v>3</v>
          </cell>
          <cell r="F3428">
            <v>13</v>
          </cell>
          <cell r="G3428">
            <v>18</v>
          </cell>
          <cell r="H3428" t="str">
            <v>Trak Racer</v>
          </cell>
          <cell r="I3428" t="str">
            <v>Electronics - 3P</v>
          </cell>
          <cell r="J3428" t="str">
            <v>Spare part</v>
          </cell>
          <cell r="K3428" t="str">
            <v>NA</v>
          </cell>
          <cell r="L3428" t="str">
            <v>/</v>
          </cell>
          <cell r="M3428" t="str">
            <v>new</v>
          </cell>
          <cell r="N3428" t="str">
            <v>LIVE</v>
          </cell>
          <cell r="O3428" t="b">
            <v>0</v>
          </cell>
          <cell r="P3428" t="str">
            <v>VNM Simulation JSC</v>
          </cell>
          <cell r="Q3428">
            <v>22.024999999999999</v>
          </cell>
        </row>
        <row r="3429">
          <cell r="B3429" t="str">
            <v>VNM-S01AS</v>
          </cell>
          <cell r="C3429" t="str">
            <v>Spare part - VNM Shifter Angle Sensor</v>
          </cell>
          <cell r="D3429">
            <v>0.02</v>
          </cell>
          <cell r="E3429">
            <v>1</v>
          </cell>
          <cell r="F3429">
            <v>11</v>
          </cell>
          <cell r="G3429">
            <v>14</v>
          </cell>
          <cell r="H3429" t="str">
            <v>Trak Racer</v>
          </cell>
          <cell r="I3429" t="str">
            <v>Electronics - 3P</v>
          </cell>
          <cell r="J3429" t="str">
            <v>Spare part</v>
          </cell>
          <cell r="K3429" t="str">
            <v>NA</v>
          </cell>
          <cell r="L3429" t="str">
            <v>/</v>
          </cell>
          <cell r="M3429" t="str">
            <v>new</v>
          </cell>
          <cell r="N3429" t="str">
            <v>LIVE</v>
          </cell>
          <cell r="O3429" t="b">
            <v>0</v>
          </cell>
          <cell r="P3429" t="str">
            <v>VNM Simulation JSC</v>
          </cell>
          <cell r="Q3429">
            <v>6.0635000000000003</v>
          </cell>
        </row>
        <row r="3430">
          <cell r="B3430" t="str">
            <v>VNM-S01LBS</v>
          </cell>
          <cell r="C3430" t="str">
            <v>Spare Part - VNM Shifter Latch Ball Set</v>
          </cell>
          <cell r="D3430">
            <v>0.06</v>
          </cell>
          <cell r="E3430">
            <v>2</v>
          </cell>
          <cell r="F3430">
            <v>11</v>
          </cell>
          <cell r="G3430">
            <v>14</v>
          </cell>
          <cell r="H3430" t="str">
            <v>Trak Racer</v>
          </cell>
          <cell r="I3430" t="str">
            <v>Electronics - 3P</v>
          </cell>
          <cell r="J3430" t="str">
            <v>Spare part</v>
          </cell>
          <cell r="K3430" t="str">
            <v>NA</v>
          </cell>
          <cell r="L3430" t="str">
            <v>/</v>
          </cell>
          <cell r="M3430" t="str">
            <v>new</v>
          </cell>
          <cell r="N3430" t="str">
            <v>LIVE</v>
          </cell>
          <cell r="O3430" t="b">
            <v>0</v>
          </cell>
          <cell r="P3430" t="str">
            <v>VNM Simulation JSC</v>
          </cell>
          <cell r="Q3430">
            <v>5.7930999999999999</v>
          </cell>
        </row>
        <row r="3431">
          <cell r="B3431" t="str">
            <v>SP-CAP8040</v>
          </cell>
          <cell r="C3431" t="str">
            <v>Spare Part 8040</v>
          </cell>
          <cell r="D3431">
            <v>0.5</v>
          </cell>
          <cell r="E3431">
            <v>30</v>
          </cell>
          <cell r="F3431">
            <v>100</v>
          </cell>
          <cell r="G3431">
            <v>100</v>
          </cell>
          <cell r="H3431" t="str">
            <v>Trak Racer</v>
          </cell>
          <cell r="I3431" t="str">
            <v>Spare Parts</v>
          </cell>
          <cell r="J3431" t="str">
            <v>Spare Parts</v>
          </cell>
          <cell r="K3431" t="str">
            <v>NA</v>
          </cell>
          <cell r="L3431" t="str">
            <v>SP-TR80-8</v>
          </cell>
          <cell r="M3431" t="str">
            <v>new</v>
          </cell>
          <cell r="N3431" t="str">
            <v>ARCHIVED</v>
          </cell>
          <cell r="O3431" t="b">
            <v>0</v>
          </cell>
          <cell r="P3431" t="str">
            <v>Xiamen Trak Racer Industry and Trade Co., Ltd</v>
          </cell>
          <cell r="Q3431">
            <v>0</v>
          </cell>
        </row>
        <row r="3432">
          <cell r="B3432" t="str">
            <v>SP-ENDCAP-4080</v>
          </cell>
          <cell r="C3432" t="str">
            <v>Spare Part End Cap</v>
          </cell>
          <cell r="D3432">
            <v>0.5</v>
          </cell>
          <cell r="E3432">
            <v>30</v>
          </cell>
          <cell r="F3432">
            <v>100</v>
          </cell>
          <cell r="G3432">
            <v>100</v>
          </cell>
          <cell r="H3432" t="str">
            <v>Trak Racer</v>
          </cell>
          <cell r="I3432" t="str">
            <v>Spare Parts</v>
          </cell>
          <cell r="J3432" t="str">
            <v>Spare Parts</v>
          </cell>
          <cell r="K3432" t="str">
            <v>Live</v>
          </cell>
          <cell r="L3432" t="str">
            <v>/</v>
          </cell>
          <cell r="M3432" t="str">
            <v>new</v>
          </cell>
          <cell r="N3432" t="str">
            <v>ARCHIVED</v>
          </cell>
          <cell r="O3432" t="b">
            <v>0</v>
          </cell>
          <cell r="P3432" t="str">
            <v>Hunan Lang Le Technology Co., Ltd</v>
          </cell>
          <cell r="Q3432">
            <v>0</v>
          </cell>
        </row>
        <row r="3433">
          <cell r="B3433" t="str">
            <v>SP-ENDCAP</v>
          </cell>
          <cell r="C3433" t="str">
            <v>Spare Part End Cap</v>
          </cell>
          <cell r="D3433">
            <v>0.5</v>
          </cell>
          <cell r="E3433">
            <v>30</v>
          </cell>
          <cell r="F3433">
            <v>100</v>
          </cell>
          <cell r="G3433">
            <v>100</v>
          </cell>
          <cell r="H3433" t="str">
            <v>Trak Racer</v>
          </cell>
          <cell r="I3433" t="str">
            <v>Spare Parts</v>
          </cell>
          <cell r="J3433" t="str">
            <v>Spare Parts</v>
          </cell>
          <cell r="K3433" t="str">
            <v>Live</v>
          </cell>
          <cell r="L3433" t="str">
            <v>/</v>
          </cell>
          <cell r="M3433" t="str">
            <v>new</v>
          </cell>
          <cell r="N3433" t="str">
            <v>ARCHIVED</v>
          </cell>
          <cell r="O3433" t="b">
            <v>0</v>
          </cell>
          <cell r="P3433" t="str">
            <v>Hunan Lang Le Technology Co., Ltd</v>
          </cell>
          <cell r="Q3433">
            <v>0</v>
          </cell>
        </row>
        <row r="3434">
          <cell r="B3434" t="str">
            <v>TR8WSLIDER</v>
          </cell>
          <cell r="C3434" t="str">
            <v>Spare part for TR8 PRO</v>
          </cell>
          <cell r="D3434">
            <v>0.5</v>
          </cell>
          <cell r="E3434">
            <v>30</v>
          </cell>
          <cell r="F3434">
            <v>100</v>
          </cell>
          <cell r="G3434">
            <v>100</v>
          </cell>
          <cell r="H3434" t="str">
            <v>Trak Racer</v>
          </cell>
          <cell r="I3434" t="str">
            <v>Spare Parts</v>
          </cell>
          <cell r="J3434" t="str">
            <v>Spare Parts</v>
          </cell>
          <cell r="K3434" t="str">
            <v>NA</v>
          </cell>
          <cell r="L3434" t="str">
            <v>/</v>
          </cell>
          <cell r="M3434" t="str">
            <v>new</v>
          </cell>
          <cell r="N3434" t="str">
            <v>LIVE</v>
          </cell>
          <cell r="O3434" t="b">
            <v>0</v>
          </cell>
          <cell r="P3434" t="str">
            <v>Xiamen Trak Racer Industry and Trade Co., Ltd</v>
          </cell>
          <cell r="Q3434">
            <v>0.78</v>
          </cell>
        </row>
        <row r="3435">
          <cell r="B3435" t="str">
            <v>SP-TRX-SHIFTER</v>
          </cell>
          <cell r="C3435" t="str">
            <v>Spare part for TRX shifter, 6 lock washers (M8)</v>
          </cell>
          <cell r="D3435">
            <v>0.5</v>
          </cell>
          <cell r="E3435">
            <v>30</v>
          </cell>
          <cell r="F3435">
            <v>100</v>
          </cell>
          <cell r="G3435">
            <v>100</v>
          </cell>
          <cell r="H3435" t="str">
            <v>Trak Racer</v>
          </cell>
          <cell r="I3435" t="str">
            <v>Spare Parts</v>
          </cell>
          <cell r="J3435" t="str">
            <v>Spare Parts</v>
          </cell>
          <cell r="K3435" t="str">
            <v>NA</v>
          </cell>
          <cell r="L3435" t="str">
            <v>/</v>
          </cell>
          <cell r="M3435" t="str">
            <v>new</v>
          </cell>
          <cell r="N3435" t="str">
            <v>ARCHIVED</v>
          </cell>
          <cell r="O3435" t="b">
            <v>0</v>
          </cell>
          <cell r="P3435" t="str">
            <v>Xiamen Trak Racer Industry and Trade Co., Ltd</v>
          </cell>
          <cell r="Q3435">
            <v>0</v>
          </cell>
        </row>
        <row r="3436">
          <cell r="B3436" t="str">
            <v>SP-TRX-SING</v>
          </cell>
          <cell r="C3436" t="str">
            <v>Spare part for TRX vesa mount included in TR-TRX-SING</v>
          </cell>
          <cell r="D3436">
            <v>0.5</v>
          </cell>
          <cell r="E3436">
            <v>30</v>
          </cell>
          <cell r="F3436">
            <v>100</v>
          </cell>
          <cell r="G3436">
            <v>100</v>
          </cell>
          <cell r="H3436" t="str">
            <v>Trak Racer</v>
          </cell>
          <cell r="I3436" t="str">
            <v>Spare Parts</v>
          </cell>
          <cell r="J3436" t="str">
            <v>Spare Parts</v>
          </cell>
          <cell r="K3436" t="str">
            <v>NA</v>
          </cell>
          <cell r="L3436" t="str">
            <v>/</v>
          </cell>
          <cell r="M3436" t="str">
            <v>new</v>
          </cell>
          <cell r="N3436" t="str">
            <v>ARCHIVED</v>
          </cell>
          <cell r="O3436" t="b">
            <v>0</v>
          </cell>
          <cell r="P3436" t="str">
            <v>Xiamen Trak Racer Industry and Trade Co., Ltd</v>
          </cell>
          <cell r="Q3436">
            <v>0</v>
          </cell>
        </row>
        <row r="3437">
          <cell r="B3437" t="str">
            <v>TP-10S-4</v>
          </cell>
          <cell r="C3437" t="str">
            <v>Spare Part Kit of 4 Sensors TPMS Sensor for TP-10 &amp; TP-09 Tyre Pressure Monitor Systems PSI Bar</v>
          </cell>
          <cell r="D3437">
            <v>0.49</v>
          </cell>
          <cell r="E3437">
            <v>0.1</v>
          </cell>
          <cell r="F3437">
            <v>0.2</v>
          </cell>
          <cell r="G3437">
            <v>0.1</v>
          </cell>
          <cell r="H3437" t="str">
            <v>MASTEN</v>
          </cell>
          <cell r="I3437" t="str">
            <v>Tyre Pressure Monitoring System</v>
          </cell>
          <cell r="J3437" t="str">
            <v>Tyre Pressure Monitor</v>
          </cell>
          <cell r="K3437" t="str">
            <v>Live</v>
          </cell>
          <cell r="L3437" t="str">
            <v>/</v>
          </cell>
          <cell r="M3437" t="str">
            <v>new</v>
          </cell>
          <cell r="N3437" t="str">
            <v>ARCHIVED</v>
          </cell>
          <cell r="O3437" t="b">
            <v>1</v>
          </cell>
          <cell r="P3437" t="str">
            <v>Gobiz Electronics Limited</v>
          </cell>
          <cell r="Q3437">
            <v>0</v>
          </cell>
        </row>
        <row r="3438">
          <cell r="B3438" t="str">
            <v>TP-09S-4</v>
          </cell>
          <cell r="C3438" t="str">
            <v>Spare Part Kit of 4 TPMS Sensor for TP-09 Internal Tyre Pressure Monitoring System for Trucks Caravans</v>
          </cell>
          <cell r="D3438">
            <v>0.49</v>
          </cell>
          <cell r="E3438">
            <v>0.05</v>
          </cell>
          <cell r="F3438">
            <v>0.05</v>
          </cell>
          <cell r="G3438">
            <v>0.05</v>
          </cell>
          <cell r="H3438" t="str">
            <v>MASTEN</v>
          </cell>
          <cell r="I3438" t="str">
            <v>Tyre Pressure Monitoring System</v>
          </cell>
          <cell r="J3438" t="str">
            <v>Sensors</v>
          </cell>
          <cell r="K3438" t="str">
            <v>Live</v>
          </cell>
          <cell r="L3438" t="str">
            <v>/</v>
          </cell>
          <cell r="M3438" t="str">
            <v>new</v>
          </cell>
          <cell r="N3438" t="str">
            <v>ARCHIVED</v>
          </cell>
          <cell r="O3438" t="b">
            <v>1</v>
          </cell>
          <cell r="P3438" t="str">
            <v>Gobiz Electronics Limited</v>
          </cell>
          <cell r="Q3438">
            <v>0</v>
          </cell>
        </row>
        <row r="3439">
          <cell r="B3439" t="str">
            <v>SP-TR80-OFCPLATE</v>
          </cell>
          <cell r="C3439" t="str">
            <v>Spare part to install TR80-OFCPLATE in many ways</v>
          </cell>
          <cell r="D3439">
            <v>0</v>
          </cell>
          <cell r="E3439">
            <v>2.8</v>
          </cell>
          <cell r="F3439">
            <v>7.3</v>
          </cell>
          <cell r="G3439">
            <v>16.3</v>
          </cell>
          <cell r="H3439" t="str">
            <v>Trak Racer</v>
          </cell>
          <cell r="I3439" t="str">
            <v>Spare Parts</v>
          </cell>
          <cell r="J3439" t="str">
            <v>Spare Parts</v>
          </cell>
          <cell r="K3439" t="str">
            <v>NA</v>
          </cell>
          <cell r="L3439" t="str">
            <v>/</v>
          </cell>
          <cell r="M3439" t="str">
            <v>new</v>
          </cell>
          <cell r="N3439" t="str">
            <v>ARCHIVED</v>
          </cell>
          <cell r="O3439" t="b">
            <v>0</v>
          </cell>
          <cell r="P3439" t="str">
            <v>Xiamen Trak Racer Industry and Trade Co., Ltd</v>
          </cell>
          <cell r="Q3439">
            <v>0</v>
          </cell>
        </row>
        <row r="3440">
          <cell r="B3440" t="str">
            <v>TP-10S</v>
          </cell>
          <cell r="C3440" t="str">
            <v>Spare Part TPMS Sensor for TP-10 &amp; TP-09 Tyre Pressure Monitor Systems PSI Bar</v>
          </cell>
          <cell r="D3440">
            <v>0.49</v>
          </cell>
          <cell r="E3440">
            <v>0.1</v>
          </cell>
          <cell r="F3440">
            <v>0.2</v>
          </cell>
          <cell r="G3440">
            <v>0.1</v>
          </cell>
          <cell r="H3440" t="str">
            <v>MASTEN</v>
          </cell>
          <cell r="I3440" t="str">
            <v>Tyre Pressure Monitoring System</v>
          </cell>
          <cell r="J3440" t="str">
            <v>Sensors</v>
          </cell>
          <cell r="K3440" t="str">
            <v>Live</v>
          </cell>
          <cell r="L3440" t="str">
            <v>/</v>
          </cell>
          <cell r="M3440" t="str">
            <v>new</v>
          </cell>
          <cell r="N3440" t="str">
            <v>DISCONTINUED</v>
          </cell>
          <cell r="O3440" t="b">
            <v>0</v>
          </cell>
          <cell r="P3440" t="str">
            <v>Gobiz Electronics Limited</v>
          </cell>
          <cell r="Q3440">
            <v>12.65</v>
          </cell>
        </row>
        <row r="3441">
          <cell r="B3441" t="str">
            <v>SP-TR80-28</v>
          </cell>
          <cell r="C3441" t="str">
            <v>Spare Part TR80-28</v>
          </cell>
          <cell r="D3441">
            <v>0.7</v>
          </cell>
          <cell r="E3441">
            <v>4</v>
          </cell>
          <cell r="F3441">
            <v>4</v>
          </cell>
          <cell r="G3441">
            <v>50</v>
          </cell>
          <cell r="H3441" t="str">
            <v>Trak Racer</v>
          </cell>
          <cell r="I3441" t="str">
            <v>Spare Parts</v>
          </cell>
          <cell r="J3441" t="str">
            <v>Spare Parts</v>
          </cell>
          <cell r="K3441" t="str">
            <v>Live</v>
          </cell>
          <cell r="L3441" t="str">
            <v>/</v>
          </cell>
          <cell r="M3441" t="str">
            <v>new</v>
          </cell>
          <cell r="N3441" t="str">
            <v>LIVE</v>
          </cell>
          <cell r="O3441" t="b">
            <v>0</v>
          </cell>
          <cell r="P3441" t="str">
            <v>Hunan Lang Le Technology Co., Ltd</v>
          </cell>
          <cell r="Q3441">
            <v>0</v>
          </cell>
        </row>
        <row r="3442">
          <cell r="B3442" t="str">
            <v>SP-TR80-29</v>
          </cell>
          <cell r="C3442" t="str">
            <v>Spare Part TR80-29</v>
          </cell>
          <cell r="D3442">
            <v>0.7</v>
          </cell>
          <cell r="E3442">
            <v>4</v>
          </cell>
          <cell r="F3442">
            <v>4</v>
          </cell>
          <cell r="G3442">
            <v>50</v>
          </cell>
          <cell r="H3442" t="str">
            <v>Trak Racer</v>
          </cell>
          <cell r="I3442" t="str">
            <v>Spare Parts</v>
          </cell>
          <cell r="J3442" t="str">
            <v>Spare Parts</v>
          </cell>
          <cell r="K3442" t="str">
            <v>Live</v>
          </cell>
          <cell r="L3442" t="str">
            <v>/</v>
          </cell>
          <cell r="M3442" t="str">
            <v>new</v>
          </cell>
          <cell r="N3442" t="str">
            <v>LIVE</v>
          </cell>
          <cell r="O3442" t="b">
            <v>0</v>
          </cell>
          <cell r="P3442" t="str">
            <v>Hunan Lang Le Technology Co., Ltd</v>
          </cell>
          <cell r="Q3442">
            <v>0</v>
          </cell>
        </row>
        <row r="3443">
          <cell r="B3443" t="str">
            <v>SP-TRMAT-CAB</v>
          </cell>
          <cell r="C3443" t="str">
            <v>Spare Part TRMAT-CAB</v>
          </cell>
          <cell r="D3443">
            <v>0.5</v>
          </cell>
          <cell r="E3443">
            <v>30</v>
          </cell>
          <cell r="F3443">
            <v>100</v>
          </cell>
          <cell r="G3443">
            <v>100</v>
          </cell>
          <cell r="H3443" t="str">
            <v>Trak Racer</v>
          </cell>
          <cell r="I3443" t="str">
            <v>Spare Parts</v>
          </cell>
          <cell r="J3443" t="str">
            <v>Spare Parts</v>
          </cell>
          <cell r="K3443" t="str">
            <v>active</v>
          </cell>
          <cell r="L3443" t="str">
            <v>/</v>
          </cell>
          <cell r="M3443" t="str">
            <v>new</v>
          </cell>
          <cell r="N3443" t="str">
            <v>LIVE</v>
          </cell>
          <cell r="O3443" t="b">
            <v>0</v>
          </cell>
          <cell r="P3443" t="str">
            <v>Xiamen Trak Racer Industry and Trade Co., Ltd</v>
          </cell>
          <cell r="Q3443">
            <v>0</v>
          </cell>
        </row>
        <row r="3444">
          <cell r="B3444" t="str">
            <v>VNM-S01PCB</v>
          </cell>
          <cell r="C3444" t="str">
            <v>Spare part VNM Shifter Controller</v>
          </cell>
          <cell r="D3444">
            <v>0.04</v>
          </cell>
          <cell r="E3444">
            <v>2</v>
          </cell>
          <cell r="F3444">
            <v>11</v>
          </cell>
          <cell r="G3444">
            <v>14</v>
          </cell>
          <cell r="H3444" t="str">
            <v>Trak Racer</v>
          </cell>
          <cell r="I3444" t="str">
            <v>Electronics - 3P</v>
          </cell>
          <cell r="J3444" t="str">
            <v>Spare part</v>
          </cell>
          <cell r="K3444" t="str">
            <v>NA</v>
          </cell>
          <cell r="L3444" t="str">
            <v>/</v>
          </cell>
          <cell r="M3444" t="str">
            <v>new</v>
          </cell>
          <cell r="N3444" t="str">
            <v>LIVE</v>
          </cell>
          <cell r="O3444" t="b">
            <v>0</v>
          </cell>
          <cell r="P3444" t="str">
            <v>VNM Simulation JSC</v>
          </cell>
          <cell r="Q3444">
            <v>16.489000000000001</v>
          </cell>
        </row>
        <row r="3445">
          <cell r="B3445" t="str">
            <v>SP-TR80-WMPLATE</v>
          </cell>
          <cell r="C3445" t="str">
            <v>Spare Parts - Wheel Mount Plate</v>
          </cell>
          <cell r="D3445">
            <v>0.5</v>
          </cell>
          <cell r="E3445">
            <v>30</v>
          </cell>
          <cell r="F3445">
            <v>100</v>
          </cell>
          <cell r="G3445">
            <v>100</v>
          </cell>
          <cell r="H3445" t="str">
            <v>Trak Racer</v>
          </cell>
          <cell r="I3445" t="str">
            <v>Spare Parts</v>
          </cell>
          <cell r="J3445" t="str">
            <v>Spare Parts</v>
          </cell>
          <cell r="K3445" t="str">
            <v>NA</v>
          </cell>
          <cell r="L3445" t="str">
            <v>/</v>
          </cell>
          <cell r="M3445" t="str">
            <v>new</v>
          </cell>
          <cell r="N3445" t="str">
            <v>ARCHIVED</v>
          </cell>
          <cell r="O3445" t="b">
            <v>0</v>
          </cell>
          <cell r="P3445" t="str">
            <v>NA</v>
          </cell>
          <cell r="Q3445">
            <v>0</v>
          </cell>
        </row>
        <row r="3446">
          <cell r="B3446" t="str">
            <v>SP-NEWAL-4080</v>
          </cell>
          <cell r="C3446" t="str">
            <v>Spare profile for NEWAL</v>
          </cell>
          <cell r="D3446">
            <v>0.5</v>
          </cell>
          <cell r="E3446">
            <v>30</v>
          </cell>
          <cell r="F3446">
            <v>100</v>
          </cell>
          <cell r="G3446">
            <v>100</v>
          </cell>
          <cell r="H3446" t="str">
            <v>Trak Racer</v>
          </cell>
          <cell r="I3446" t="str">
            <v>Spare Parts</v>
          </cell>
          <cell r="J3446" t="str">
            <v>Spare Parts</v>
          </cell>
          <cell r="K3446" t="str">
            <v>NA</v>
          </cell>
          <cell r="L3446" t="str">
            <v>/</v>
          </cell>
          <cell r="M3446" t="str">
            <v>new</v>
          </cell>
          <cell r="N3446" t="str">
            <v>LIVE</v>
          </cell>
          <cell r="O3446" t="b">
            <v>0</v>
          </cell>
          <cell r="P3446" t="str">
            <v>NA</v>
          </cell>
          <cell r="Q3446">
            <v>0</v>
          </cell>
        </row>
        <row r="3447">
          <cell r="B3447" t="str">
            <v>SPK1</v>
          </cell>
          <cell r="C3447" t="str">
            <v>Speakers 1</v>
          </cell>
          <cell r="D3447">
            <v>0</v>
          </cell>
          <cell r="E3447">
            <v>0</v>
          </cell>
          <cell r="F3447">
            <v>0</v>
          </cell>
          <cell r="G3447">
            <v>0</v>
          </cell>
          <cell r="H3447" t="str">
            <v>Trak Racer</v>
          </cell>
          <cell r="I3447" t="str">
            <v>Electronics - 3P</v>
          </cell>
          <cell r="J3447" t="str">
            <v>Electronics</v>
          </cell>
          <cell r="K3447" t="str">
            <v>NA</v>
          </cell>
          <cell r="L3447" t="str">
            <v>/</v>
          </cell>
          <cell r="M3447" t="str">
            <v>new</v>
          </cell>
          <cell r="N3447" t="str">
            <v>LIVE</v>
          </cell>
          <cell r="O3447" t="b">
            <v>0</v>
          </cell>
          <cell r="P3447" t="str">
            <v>NA</v>
          </cell>
          <cell r="Q3447">
            <v>0</v>
          </cell>
        </row>
        <row r="3448">
          <cell r="B3448" t="str">
            <v>TR8PRO-1-TK-EU</v>
          </cell>
          <cell r="C3448" t="str">
            <v>Spec 1 EU</v>
          </cell>
          <cell r="D3448">
            <v>0</v>
          </cell>
          <cell r="E3448">
            <v>0</v>
          </cell>
          <cell r="F3448">
            <v>0</v>
          </cell>
          <cell r="G3448">
            <v>0</v>
          </cell>
          <cell r="H3448" t="str">
            <v>Trak Racer</v>
          </cell>
          <cell r="I3448" t="str">
            <v>Default</v>
          </cell>
          <cell r="J3448" t="str">
            <v>Simulators - Bundles</v>
          </cell>
          <cell r="K3448" t="str">
            <v>NA</v>
          </cell>
          <cell r="L3448" t="str">
            <v>/</v>
          </cell>
          <cell r="M3448" t="str">
            <v>new</v>
          </cell>
          <cell r="N3448" t="str">
            <v>LIVE</v>
          </cell>
          <cell r="O3448" t="b">
            <v>1</v>
          </cell>
          <cell r="P3448" t="str">
            <v>NA</v>
          </cell>
          <cell r="Q3448">
            <v>0</v>
          </cell>
        </row>
        <row r="3449">
          <cell r="B3449" t="str">
            <v>TR8PRO-1-TK-UK</v>
          </cell>
          <cell r="C3449" t="str">
            <v>Spec 1 UK</v>
          </cell>
          <cell r="D3449">
            <v>0</v>
          </cell>
          <cell r="E3449">
            <v>0</v>
          </cell>
          <cell r="F3449">
            <v>0</v>
          </cell>
          <cell r="G3449">
            <v>0</v>
          </cell>
          <cell r="H3449" t="str">
            <v>Trak Racer</v>
          </cell>
          <cell r="I3449" t="str">
            <v>Default</v>
          </cell>
          <cell r="J3449" t="str">
            <v>Simulators - Bundles</v>
          </cell>
          <cell r="K3449" t="str">
            <v>NA</v>
          </cell>
          <cell r="L3449" t="str">
            <v>/</v>
          </cell>
          <cell r="M3449" t="str">
            <v>new</v>
          </cell>
          <cell r="N3449" t="str">
            <v>LIVE</v>
          </cell>
          <cell r="O3449" t="b">
            <v>1</v>
          </cell>
          <cell r="P3449" t="str">
            <v>NA</v>
          </cell>
          <cell r="Q3449">
            <v>0</v>
          </cell>
        </row>
        <row r="3450">
          <cell r="B3450" t="str">
            <v>TR80L-1-TK-EU</v>
          </cell>
          <cell r="C3450" t="str">
            <v>Spec 2 EU</v>
          </cell>
          <cell r="D3450">
            <v>0</v>
          </cell>
          <cell r="E3450">
            <v>0</v>
          </cell>
          <cell r="F3450">
            <v>0</v>
          </cell>
          <cell r="G3450">
            <v>0</v>
          </cell>
          <cell r="H3450" t="str">
            <v>Trak Racer</v>
          </cell>
          <cell r="I3450" t="str">
            <v>Default</v>
          </cell>
          <cell r="J3450" t="str">
            <v>Simulators - Bundles</v>
          </cell>
          <cell r="K3450" t="str">
            <v>NA</v>
          </cell>
          <cell r="L3450" t="str">
            <v>/</v>
          </cell>
          <cell r="M3450" t="str">
            <v>new</v>
          </cell>
          <cell r="N3450" t="str">
            <v>LIVE</v>
          </cell>
          <cell r="O3450" t="b">
            <v>1</v>
          </cell>
          <cell r="P3450" t="str">
            <v>NA</v>
          </cell>
          <cell r="Q3450">
            <v>0</v>
          </cell>
        </row>
        <row r="3451">
          <cell r="B3451" t="str">
            <v>TR80L-1-TK-UK</v>
          </cell>
          <cell r="C3451" t="str">
            <v>Spec 2 UK</v>
          </cell>
          <cell r="D3451">
            <v>0</v>
          </cell>
          <cell r="E3451">
            <v>0</v>
          </cell>
          <cell r="F3451">
            <v>0</v>
          </cell>
          <cell r="G3451">
            <v>0</v>
          </cell>
          <cell r="H3451" t="str">
            <v>Trak Racer</v>
          </cell>
          <cell r="I3451" t="str">
            <v>Default</v>
          </cell>
          <cell r="J3451" t="str">
            <v>Simulators - Bundles</v>
          </cell>
          <cell r="K3451" t="str">
            <v>NA</v>
          </cell>
          <cell r="L3451" t="str">
            <v>/</v>
          </cell>
          <cell r="M3451" t="str">
            <v>new</v>
          </cell>
          <cell r="N3451" t="str">
            <v>LIVE</v>
          </cell>
          <cell r="O3451" t="b">
            <v>1</v>
          </cell>
          <cell r="P3451" t="str">
            <v>NA</v>
          </cell>
          <cell r="Q3451">
            <v>0</v>
          </cell>
        </row>
        <row r="3452">
          <cell r="B3452" t="str">
            <v>TRX-A-TK-AU</v>
          </cell>
          <cell r="C3452" t="str">
            <v>Spec 3 AU</v>
          </cell>
          <cell r="D3452">
            <v>0</v>
          </cell>
          <cell r="E3452">
            <v>0</v>
          </cell>
          <cell r="F3452">
            <v>0</v>
          </cell>
          <cell r="G3452">
            <v>0</v>
          </cell>
          <cell r="H3452" t="str">
            <v>Trak Racer</v>
          </cell>
          <cell r="I3452" t="str">
            <v>Default</v>
          </cell>
          <cell r="J3452" t="str">
            <v>Simulators - Bundles</v>
          </cell>
          <cell r="K3452" t="str">
            <v>NA</v>
          </cell>
          <cell r="L3452" t="str">
            <v>/</v>
          </cell>
          <cell r="M3452" t="str">
            <v>new</v>
          </cell>
          <cell r="N3452" t="str">
            <v>LIVE</v>
          </cell>
          <cell r="O3452" t="b">
            <v>1</v>
          </cell>
          <cell r="P3452" t="str">
            <v>NA</v>
          </cell>
          <cell r="Q3452">
            <v>0</v>
          </cell>
        </row>
        <row r="3453">
          <cell r="B3453" t="str">
            <v>TRX-A-TK-EU</v>
          </cell>
          <cell r="C3453" t="str">
            <v>Spec 3 EU</v>
          </cell>
          <cell r="D3453">
            <v>0</v>
          </cell>
          <cell r="E3453">
            <v>0</v>
          </cell>
          <cell r="F3453">
            <v>0</v>
          </cell>
          <cell r="G3453">
            <v>0</v>
          </cell>
          <cell r="H3453" t="str">
            <v>Trak Racer</v>
          </cell>
          <cell r="I3453" t="str">
            <v>Default</v>
          </cell>
          <cell r="J3453" t="str">
            <v>Simulators - Bundles</v>
          </cell>
          <cell r="K3453" t="str">
            <v>NA</v>
          </cell>
          <cell r="L3453" t="str">
            <v>/</v>
          </cell>
          <cell r="M3453" t="str">
            <v>new</v>
          </cell>
          <cell r="N3453" t="str">
            <v>LIVE</v>
          </cell>
          <cell r="O3453" t="b">
            <v>1</v>
          </cell>
          <cell r="P3453" t="str">
            <v>NA</v>
          </cell>
          <cell r="Q3453">
            <v>0</v>
          </cell>
        </row>
        <row r="3454">
          <cell r="B3454" t="str">
            <v>TRX-A-TK-UK</v>
          </cell>
          <cell r="C3454" t="str">
            <v>Spec 3 UK</v>
          </cell>
          <cell r="D3454">
            <v>0</v>
          </cell>
          <cell r="E3454">
            <v>0</v>
          </cell>
          <cell r="F3454">
            <v>0</v>
          </cell>
          <cell r="G3454">
            <v>0</v>
          </cell>
          <cell r="H3454" t="str">
            <v>Trak Racer</v>
          </cell>
          <cell r="I3454" t="str">
            <v>Default</v>
          </cell>
          <cell r="J3454" t="str">
            <v>Simulators - Bundles</v>
          </cell>
          <cell r="K3454" t="str">
            <v>NA</v>
          </cell>
          <cell r="L3454" t="str">
            <v>/</v>
          </cell>
          <cell r="M3454" t="str">
            <v>new</v>
          </cell>
          <cell r="N3454" t="str">
            <v>LIVE</v>
          </cell>
          <cell r="O3454" t="b">
            <v>1</v>
          </cell>
          <cell r="P3454" t="str">
            <v>NA</v>
          </cell>
          <cell r="Q3454">
            <v>0</v>
          </cell>
        </row>
        <row r="3455">
          <cell r="B3455" t="str">
            <v>TRX-A-TK</v>
          </cell>
          <cell r="C3455" t="str">
            <v>Spec 3 US</v>
          </cell>
          <cell r="D3455">
            <v>0</v>
          </cell>
          <cell r="E3455">
            <v>0</v>
          </cell>
          <cell r="F3455">
            <v>0</v>
          </cell>
          <cell r="G3455">
            <v>0</v>
          </cell>
          <cell r="H3455" t="str">
            <v>Trak Racer</v>
          </cell>
          <cell r="I3455" t="str">
            <v>Default</v>
          </cell>
          <cell r="J3455" t="str">
            <v>Simulators - Bundles</v>
          </cell>
          <cell r="K3455" t="str">
            <v>NA</v>
          </cell>
          <cell r="L3455" t="str">
            <v>/</v>
          </cell>
          <cell r="M3455" t="str">
            <v>new</v>
          </cell>
          <cell r="N3455" t="str">
            <v>LIVE</v>
          </cell>
          <cell r="O3455" t="b">
            <v>1</v>
          </cell>
          <cell r="P3455" t="str">
            <v>NA</v>
          </cell>
          <cell r="Q3455">
            <v>0</v>
          </cell>
        </row>
        <row r="3456">
          <cell r="B3456" t="str">
            <v>TR160-1-TK-EU</v>
          </cell>
          <cell r="C3456" t="str">
            <v>Spec 4 EU</v>
          </cell>
          <cell r="D3456">
            <v>0</v>
          </cell>
          <cell r="E3456">
            <v>0</v>
          </cell>
          <cell r="F3456">
            <v>0</v>
          </cell>
          <cell r="G3456">
            <v>0</v>
          </cell>
          <cell r="H3456" t="str">
            <v>Trak Racer</v>
          </cell>
          <cell r="I3456" t="str">
            <v>Default</v>
          </cell>
          <cell r="J3456" t="str">
            <v>Simulators - Bundles</v>
          </cell>
          <cell r="K3456" t="str">
            <v>NA</v>
          </cell>
          <cell r="L3456" t="str">
            <v>/</v>
          </cell>
          <cell r="M3456" t="str">
            <v>new</v>
          </cell>
          <cell r="N3456" t="str">
            <v>LIVE</v>
          </cell>
          <cell r="O3456" t="b">
            <v>1</v>
          </cell>
          <cell r="P3456" t="str">
            <v>NA</v>
          </cell>
          <cell r="Q3456">
            <v>0</v>
          </cell>
        </row>
        <row r="3457">
          <cell r="B3457" t="str">
            <v>TR160-1-TK-UK</v>
          </cell>
          <cell r="C3457" t="str">
            <v>Spec 4 UK</v>
          </cell>
          <cell r="D3457">
            <v>0</v>
          </cell>
          <cell r="E3457">
            <v>0</v>
          </cell>
          <cell r="F3457">
            <v>0</v>
          </cell>
          <cell r="G3457">
            <v>0</v>
          </cell>
          <cell r="H3457" t="str">
            <v>Trak Racer</v>
          </cell>
          <cell r="I3457" t="str">
            <v>Default</v>
          </cell>
          <cell r="J3457" t="str">
            <v>Simulators - Bundles</v>
          </cell>
          <cell r="K3457" t="str">
            <v>NA</v>
          </cell>
          <cell r="L3457" t="str">
            <v>/</v>
          </cell>
          <cell r="M3457" t="str">
            <v>new</v>
          </cell>
          <cell r="N3457" t="str">
            <v>LIVE</v>
          </cell>
          <cell r="O3457" t="b">
            <v>1</v>
          </cell>
          <cell r="P3457" t="str">
            <v>NA</v>
          </cell>
          <cell r="Q3457">
            <v>0</v>
          </cell>
        </row>
        <row r="3458">
          <cell r="B3458" t="str">
            <v>Revo-RR1</v>
          </cell>
          <cell r="C3458" t="str">
            <v>SPORTS Roof Rails Pair For Toyota Hilux 2015-2017 REVO</v>
          </cell>
          <cell r="D3458">
            <v>2.2000000000000002</v>
          </cell>
          <cell r="E3458">
            <v>0.15</v>
          </cell>
          <cell r="F3458">
            <v>0.51</v>
          </cell>
          <cell r="G3458">
            <v>0.15</v>
          </cell>
          <cell r="H3458" t="str">
            <v>MASTEN</v>
          </cell>
          <cell r="I3458" t="str">
            <v>Vehicle Accessories</v>
          </cell>
          <cell r="J3458" t="str">
            <v>Vehicle Accessories</v>
          </cell>
          <cell r="K3458" t="str">
            <v>Archived</v>
          </cell>
          <cell r="L3458" t="str">
            <v>/</v>
          </cell>
          <cell r="M3458" t="str">
            <v>new</v>
          </cell>
          <cell r="N3458" t="str">
            <v>ARCHIVED</v>
          </cell>
          <cell r="O3458" t="b">
            <v>0</v>
          </cell>
          <cell r="P3458" t="str">
            <v>Guangzhou Offroad Running Limited</v>
          </cell>
          <cell r="Q3458">
            <v>0</v>
          </cell>
        </row>
        <row r="3459">
          <cell r="B3459" t="str">
            <v>HE-SPS1CB</v>
          </cell>
          <cell r="C3459" t="str">
            <v>Sprint - Clutch Only Black</v>
          </cell>
          <cell r="D3459">
            <v>1.5</v>
          </cell>
          <cell r="E3459">
            <v>10</v>
          </cell>
          <cell r="F3459">
            <v>23</v>
          </cell>
          <cell r="G3459">
            <v>28</v>
          </cell>
          <cell r="H3459" t="str">
            <v>Trak Racer</v>
          </cell>
          <cell r="I3459" t="str">
            <v>Default</v>
          </cell>
          <cell r="J3459" t="str">
            <v>Electronics</v>
          </cell>
          <cell r="K3459" t="str">
            <v>NA</v>
          </cell>
          <cell r="L3459" t="str">
            <v>/</v>
          </cell>
          <cell r="M3459" t="str">
            <v>new</v>
          </cell>
          <cell r="N3459" t="str">
            <v>DISCONTINUED</v>
          </cell>
          <cell r="O3459" t="b">
            <v>0</v>
          </cell>
          <cell r="P3459" t="str">
            <v>Heusinkveld Engineering B.V.</v>
          </cell>
          <cell r="Q3459">
            <v>156.52459999999999</v>
          </cell>
        </row>
        <row r="3460">
          <cell r="B3460" t="str">
            <v>HE-SPS3B</v>
          </cell>
          <cell r="C3460" t="str">
            <v>Sprint 3-Pedal Set Black</v>
          </cell>
          <cell r="D3460">
            <v>4.0999999999999996</v>
          </cell>
          <cell r="E3460">
            <v>8.1999999999999993</v>
          </cell>
          <cell r="F3460">
            <v>21.5</v>
          </cell>
          <cell r="G3460">
            <v>35.5</v>
          </cell>
          <cell r="H3460" t="str">
            <v>Trak Racer</v>
          </cell>
          <cell r="I3460" t="str">
            <v>Default</v>
          </cell>
          <cell r="J3460" t="str">
            <v>Electronics</v>
          </cell>
          <cell r="K3460" t="str">
            <v>NA</v>
          </cell>
          <cell r="L3460" t="str">
            <v>/</v>
          </cell>
          <cell r="M3460" t="str">
            <v>new</v>
          </cell>
          <cell r="N3460" t="str">
            <v>LIVE</v>
          </cell>
          <cell r="O3460" t="b">
            <v>0</v>
          </cell>
          <cell r="P3460" t="str">
            <v>Heusinkveld Engineering B.V.</v>
          </cell>
          <cell r="Q3460">
            <v>816.94600000000003</v>
          </cell>
        </row>
        <row r="3461">
          <cell r="B3461" t="str">
            <v>HE-SPSBP20</v>
          </cell>
          <cell r="C3461" t="str">
            <v>Sprint Baseplate Black</v>
          </cell>
          <cell r="D3461">
            <v>2.2000000000000002</v>
          </cell>
          <cell r="E3461">
            <v>4.2</v>
          </cell>
          <cell r="F3461">
            <v>21.5</v>
          </cell>
          <cell r="G3461">
            <v>35.5</v>
          </cell>
          <cell r="H3461" t="str">
            <v>Trak Racer</v>
          </cell>
          <cell r="I3461" t="str">
            <v>Default</v>
          </cell>
          <cell r="J3461" t="str">
            <v>Electronics</v>
          </cell>
          <cell r="K3461" t="str">
            <v>NA</v>
          </cell>
          <cell r="L3461" t="str">
            <v>/</v>
          </cell>
          <cell r="M3461" t="str">
            <v>new</v>
          </cell>
          <cell r="N3461" t="str">
            <v>LIVE</v>
          </cell>
          <cell r="O3461" t="b">
            <v>0</v>
          </cell>
          <cell r="P3461" t="str">
            <v>Heusinkveld Engineering B.V.</v>
          </cell>
          <cell r="Q3461">
            <v>128.40479999999999</v>
          </cell>
        </row>
        <row r="3462">
          <cell r="B3462" t="str">
            <v>SQR-WKIT2-R2</v>
          </cell>
          <cell r="C3462" t="str">
            <v>SQR-WKIT2-R2</v>
          </cell>
          <cell r="D3462">
            <v>0.2</v>
          </cell>
          <cell r="E3462">
            <v>1</v>
          </cell>
          <cell r="F3462">
            <v>10</v>
          </cell>
          <cell r="G3462">
            <v>10</v>
          </cell>
          <cell r="H3462" t="str">
            <v>Trak Racer</v>
          </cell>
          <cell r="I3462" t="str">
            <v>Electronics - 3P</v>
          </cell>
          <cell r="J3462" t="str">
            <v>Electronics</v>
          </cell>
          <cell r="K3462" t="str">
            <v>NA</v>
          </cell>
          <cell r="L3462" t="str">
            <v>/</v>
          </cell>
          <cell r="M3462" t="str">
            <v>new</v>
          </cell>
          <cell r="N3462" t="str">
            <v>LIVE</v>
          </cell>
          <cell r="O3462" t="b">
            <v>0</v>
          </cell>
          <cell r="P3462" t="str">
            <v>NA</v>
          </cell>
          <cell r="Q3462">
            <v>0</v>
          </cell>
        </row>
        <row r="3463">
          <cell r="B3463" t="str">
            <v>SRP-AL-B</v>
          </cell>
          <cell r="C3463" t="str">
            <v>SRP-AL Black Edition</v>
          </cell>
          <cell r="D3463">
            <v>0.5</v>
          </cell>
          <cell r="E3463">
            <v>10</v>
          </cell>
          <cell r="F3463">
            <v>32</v>
          </cell>
          <cell r="G3463">
            <v>32</v>
          </cell>
          <cell r="H3463" t="str">
            <v>Trak Racer</v>
          </cell>
          <cell r="I3463" t="str">
            <v>Default</v>
          </cell>
          <cell r="J3463" t="str">
            <v>Accessories</v>
          </cell>
          <cell r="K3463" t="str">
            <v>NA</v>
          </cell>
          <cell r="L3463" t="str">
            <v>/</v>
          </cell>
          <cell r="M3463" t="str">
            <v>new</v>
          </cell>
          <cell r="N3463" t="str">
            <v>LIVE</v>
          </cell>
          <cell r="O3463" t="b">
            <v>0</v>
          </cell>
          <cell r="P3463" t="str">
            <v>SIM RACING PRO 2018 SL</v>
          </cell>
          <cell r="Q3463">
            <v>0</v>
          </cell>
        </row>
        <row r="3464">
          <cell r="B3464" t="str">
            <v>SRP-AL-G</v>
          </cell>
          <cell r="C3464" t="str">
            <v>SRP-AL Gray Edition</v>
          </cell>
          <cell r="D3464">
            <v>0.5</v>
          </cell>
          <cell r="E3464">
            <v>10</v>
          </cell>
          <cell r="F3464">
            <v>32</v>
          </cell>
          <cell r="G3464">
            <v>32</v>
          </cell>
          <cell r="H3464" t="str">
            <v>Trak Racer</v>
          </cell>
          <cell r="I3464" t="str">
            <v>Default</v>
          </cell>
          <cell r="J3464" t="str">
            <v>Accessories</v>
          </cell>
          <cell r="K3464" t="str">
            <v>NA</v>
          </cell>
          <cell r="L3464" t="str">
            <v>/</v>
          </cell>
          <cell r="M3464" t="str">
            <v>new</v>
          </cell>
          <cell r="N3464" t="str">
            <v>LIVE</v>
          </cell>
          <cell r="O3464" t="b">
            <v>0</v>
          </cell>
          <cell r="P3464" t="str">
            <v>SIM RACING PRO 2018 SL</v>
          </cell>
          <cell r="Q3464">
            <v>0</v>
          </cell>
        </row>
        <row r="3465">
          <cell r="B3465" t="str">
            <v>SRP-CLK-B</v>
          </cell>
          <cell r="C3465" t="str">
            <v>SRP-CLK Black Edition</v>
          </cell>
          <cell r="D3465">
            <v>2</v>
          </cell>
          <cell r="E3465">
            <v>10</v>
          </cell>
          <cell r="F3465">
            <v>32</v>
          </cell>
          <cell r="G3465">
            <v>32</v>
          </cell>
          <cell r="H3465" t="str">
            <v>Trak Racer</v>
          </cell>
          <cell r="I3465" t="str">
            <v>Default</v>
          </cell>
          <cell r="J3465" t="str">
            <v>Accessories</v>
          </cell>
          <cell r="K3465" t="str">
            <v>NA</v>
          </cell>
          <cell r="L3465" t="str">
            <v>/</v>
          </cell>
          <cell r="M3465" t="str">
            <v>new</v>
          </cell>
          <cell r="N3465" t="str">
            <v>LIVE</v>
          </cell>
          <cell r="O3465" t="b">
            <v>0</v>
          </cell>
          <cell r="P3465" t="str">
            <v>SIM RACING PRO 2018 SL</v>
          </cell>
          <cell r="Q3465">
            <v>0</v>
          </cell>
        </row>
        <row r="3466">
          <cell r="B3466" t="str">
            <v>SRP-CLK-G</v>
          </cell>
          <cell r="C3466" t="str">
            <v>SRP-CLK Gray Edition</v>
          </cell>
          <cell r="D3466">
            <v>2</v>
          </cell>
          <cell r="E3466">
            <v>10</v>
          </cell>
          <cell r="F3466">
            <v>32</v>
          </cell>
          <cell r="G3466">
            <v>32</v>
          </cell>
          <cell r="H3466" t="str">
            <v>Trak Racer</v>
          </cell>
          <cell r="I3466" t="str">
            <v>Default</v>
          </cell>
          <cell r="J3466" t="str">
            <v>Accessories</v>
          </cell>
          <cell r="K3466" t="str">
            <v>NA</v>
          </cell>
          <cell r="L3466" t="str">
            <v>/</v>
          </cell>
          <cell r="M3466" t="str">
            <v>new</v>
          </cell>
          <cell r="N3466" t="str">
            <v>LIVE</v>
          </cell>
          <cell r="O3466" t="b">
            <v>0</v>
          </cell>
          <cell r="P3466" t="str">
            <v>SIM RACING PRO 2018 SL</v>
          </cell>
          <cell r="Q3466">
            <v>0</v>
          </cell>
        </row>
        <row r="3467">
          <cell r="B3467" t="str">
            <v>SRP-F-B</v>
          </cell>
          <cell r="C3467" t="str">
            <v>SRP-Formula Black Edition</v>
          </cell>
          <cell r="D3467">
            <v>9.5</v>
          </cell>
          <cell r="E3467">
            <v>32</v>
          </cell>
          <cell r="F3467">
            <v>53</v>
          </cell>
          <cell r="G3467">
            <v>43</v>
          </cell>
          <cell r="H3467" t="str">
            <v>Trak Racer</v>
          </cell>
          <cell r="I3467" t="str">
            <v>Default</v>
          </cell>
          <cell r="J3467" t="str">
            <v>PEDALS F</v>
          </cell>
          <cell r="K3467" t="str">
            <v>NA</v>
          </cell>
          <cell r="L3467" t="str">
            <v>/</v>
          </cell>
          <cell r="M3467" t="str">
            <v>new</v>
          </cell>
          <cell r="N3467" t="str">
            <v>LIVE</v>
          </cell>
          <cell r="O3467" t="b">
            <v>0</v>
          </cell>
          <cell r="P3467" t="str">
            <v>SIM RACING PRO 2018 SL</v>
          </cell>
          <cell r="Q3467">
            <v>0</v>
          </cell>
        </row>
        <row r="3468">
          <cell r="B3468" t="str">
            <v>SRP-F-G</v>
          </cell>
          <cell r="C3468" t="str">
            <v>SRP-Formula Gray Edition</v>
          </cell>
          <cell r="D3468">
            <v>9.5</v>
          </cell>
          <cell r="E3468">
            <v>32</v>
          </cell>
          <cell r="F3468">
            <v>53</v>
          </cell>
          <cell r="G3468">
            <v>43</v>
          </cell>
          <cell r="H3468" t="str">
            <v>Trak Racer</v>
          </cell>
          <cell r="I3468" t="str">
            <v>Default</v>
          </cell>
          <cell r="J3468" t="str">
            <v>PEDALS F</v>
          </cell>
          <cell r="K3468" t="str">
            <v>NA</v>
          </cell>
          <cell r="L3468" t="str">
            <v>/</v>
          </cell>
          <cell r="M3468" t="str">
            <v>new</v>
          </cell>
          <cell r="N3468" t="str">
            <v>LIVE</v>
          </cell>
          <cell r="O3468" t="b">
            <v>0</v>
          </cell>
          <cell r="P3468" t="str">
            <v>SIM RACING PRO 2018 SL</v>
          </cell>
          <cell r="Q3468">
            <v>0</v>
          </cell>
        </row>
        <row r="3469">
          <cell r="B3469" t="str">
            <v>SRP-FK-BLAK</v>
          </cell>
          <cell r="C3469" t="str">
            <v>SRP-FORMULA KEYS Black</v>
          </cell>
          <cell r="D3469">
            <v>1</v>
          </cell>
          <cell r="E3469">
            <v>5</v>
          </cell>
          <cell r="F3469">
            <v>24</v>
          </cell>
          <cell r="G3469">
            <v>18</v>
          </cell>
          <cell r="H3469" t="str">
            <v>Trak Racer</v>
          </cell>
          <cell r="I3469" t="str">
            <v>Default</v>
          </cell>
          <cell r="J3469" t="str">
            <v>Accessories</v>
          </cell>
          <cell r="K3469" t="str">
            <v>NA</v>
          </cell>
          <cell r="L3469" t="str">
            <v>/</v>
          </cell>
          <cell r="M3469" t="str">
            <v>new</v>
          </cell>
          <cell r="N3469" t="str">
            <v>LIVE</v>
          </cell>
          <cell r="O3469" t="b">
            <v>0</v>
          </cell>
          <cell r="P3469" t="str">
            <v>SIM RACING PRO 2018 SL</v>
          </cell>
          <cell r="Q3469">
            <v>0</v>
          </cell>
        </row>
        <row r="3470">
          <cell r="B3470" t="str">
            <v>SRP-FK-BLUE</v>
          </cell>
          <cell r="C3470" t="str">
            <v>SRP-FORMULA KEYS Blue</v>
          </cell>
          <cell r="D3470">
            <v>1</v>
          </cell>
          <cell r="E3470">
            <v>5</v>
          </cell>
          <cell r="F3470">
            <v>24</v>
          </cell>
          <cell r="G3470">
            <v>18</v>
          </cell>
          <cell r="H3470" t="str">
            <v>Trak Racer</v>
          </cell>
          <cell r="I3470" t="str">
            <v>Default</v>
          </cell>
          <cell r="J3470" t="str">
            <v>Accessories</v>
          </cell>
          <cell r="K3470" t="str">
            <v>NA</v>
          </cell>
          <cell r="L3470" t="str">
            <v>/</v>
          </cell>
          <cell r="M3470" t="str">
            <v>new</v>
          </cell>
          <cell r="N3470" t="str">
            <v>LIVE</v>
          </cell>
          <cell r="O3470" t="b">
            <v>0</v>
          </cell>
          <cell r="P3470" t="str">
            <v>SIM RACING PRO 2018 SL</v>
          </cell>
          <cell r="Q3470">
            <v>0</v>
          </cell>
        </row>
        <row r="3471">
          <cell r="B3471" t="str">
            <v>SRP-FK-GRAY</v>
          </cell>
          <cell r="C3471" t="str">
            <v>SRP-FORMULA KEYS Gray</v>
          </cell>
          <cell r="D3471">
            <v>1</v>
          </cell>
          <cell r="E3471">
            <v>5</v>
          </cell>
          <cell r="F3471">
            <v>24</v>
          </cell>
          <cell r="G3471">
            <v>18</v>
          </cell>
          <cell r="H3471" t="str">
            <v>Trak Racer</v>
          </cell>
          <cell r="I3471" t="str">
            <v>Default</v>
          </cell>
          <cell r="J3471" t="str">
            <v>Accessories</v>
          </cell>
          <cell r="K3471" t="str">
            <v>NA</v>
          </cell>
          <cell r="L3471" t="str">
            <v>/</v>
          </cell>
          <cell r="M3471" t="str">
            <v>new</v>
          </cell>
          <cell r="N3471" t="str">
            <v>LIVE</v>
          </cell>
          <cell r="O3471" t="b">
            <v>0</v>
          </cell>
          <cell r="P3471" t="str">
            <v>SIM RACING PRO 2018 SL</v>
          </cell>
          <cell r="Q3471">
            <v>0</v>
          </cell>
        </row>
        <row r="3472">
          <cell r="B3472" t="str">
            <v>SRP-FK-GREEN</v>
          </cell>
          <cell r="C3472" t="str">
            <v>SRP-FORMULA KEYS Green</v>
          </cell>
          <cell r="D3472">
            <v>1</v>
          </cell>
          <cell r="E3472">
            <v>5</v>
          </cell>
          <cell r="F3472">
            <v>24</v>
          </cell>
          <cell r="G3472">
            <v>18</v>
          </cell>
          <cell r="H3472" t="str">
            <v>Trak Racer</v>
          </cell>
          <cell r="I3472" t="str">
            <v>Default</v>
          </cell>
          <cell r="J3472" t="str">
            <v>Accessories</v>
          </cell>
          <cell r="K3472" t="str">
            <v>NA</v>
          </cell>
          <cell r="L3472" t="str">
            <v>/</v>
          </cell>
          <cell r="M3472" t="str">
            <v>new</v>
          </cell>
          <cell r="N3472" t="str">
            <v>LIVE</v>
          </cell>
          <cell r="O3472" t="b">
            <v>0</v>
          </cell>
          <cell r="P3472" t="str">
            <v>SIM RACING PRO 2018 SL</v>
          </cell>
          <cell r="Q3472">
            <v>0</v>
          </cell>
        </row>
        <row r="3473">
          <cell r="B3473" t="str">
            <v>SRP-FK-ORANGE</v>
          </cell>
          <cell r="C3473" t="str">
            <v>SRP-FORMULA KEYS Orange</v>
          </cell>
          <cell r="D3473">
            <v>1</v>
          </cell>
          <cell r="E3473">
            <v>5</v>
          </cell>
          <cell r="F3473">
            <v>24</v>
          </cell>
          <cell r="G3473">
            <v>18</v>
          </cell>
          <cell r="H3473" t="str">
            <v>Trak Racer</v>
          </cell>
          <cell r="I3473" t="str">
            <v>Default</v>
          </cell>
          <cell r="J3473" t="str">
            <v>Accessories</v>
          </cell>
          <cell r="K3473" t="str">
            <v>NA</v>
          </cell>
          <cell r="L3473" t="str">
            <v>/</v>
          </cell>
          <cell r="M3473" t="str">
            <v>new</v>
          </cell>
          <cell r="N3473" t="str">
            <v>LIVE</v>
          </cell>
          <cell r="O3473" t="b">
            <v>0</v>
          </cell>
          <cell r="P3473" t="str">
            <v>SIM RACING PRO 2018 SL</v>
          </cell>
          <cell r="Q3473">
            <v>0</v>
          </cell>
        </row>
        <row r="3474">
          <cell r="B3474" t="str">
            <v>SRP-FK-RED</v>
          </cell>
          <cell r="C3474" t="str">
            <v>SRP-FORMULA KEYS Red</v>
          </cell>
          <cell r="D3474">
            <v>1</v>
          </cell>
          <cell r="E3474">
            <v>5</v>
          </cell>
          <cell r="F3474">
            <v>24</v>
          </cell>
          <cell r="G3474">
            <v>18</v>
          </cell>
          <cell r="H3474" t="str">
            <v>Trak Racer</v>
          </cell>
          <cell r="I3474" t="str">
            <v>Default</v>
          </cell>
          <cell r="J3474" t="str">
            <v>Accessories</v>
          </cell>
          <cell r="K3474" t="str">
            <v>NA</v>
          </cell>
          <cell r="L3474" t="str">
            <v>/</v>
          </cell>
          <cell r="M3474" t="str">
            <v>new</v>
          </cell>
          <cell r="N3474" t="str">
            <v>LIVE</v>
          </cell>
          <cell r="O3474" t="b">
            <v>0</v>
          </cell>
          <cell r="P3474" t="str">
            <v>SIM RACING PRO 2018 SL</v>
          </cell>
          <cell r="Q3474">
            <v>0</v>
          </cell>
        </row>
        <row r="3475">
          <cell r="B3475" t="str">
            <v>SRP-FR-B</v>
          </cell>
          <cell r="C3475" t="str">
            <v>SRP-Formula-R Black Edition</v>
          </cell>
          <cell r="D3475">
            <v>9.5</v>
          </cell>
          <cell r="E3475">
            <v>32</v>
          </cell>
          <cell r="F3475">
            <v>53</v>
          </cell>
          <cell r="G3475">
            <v>43</v>
          </cell>
          <cell r="H3475" t="str">
            <v>Trak Racer</v>
          </cell>
          <cell r="I3475" t="str">
            <v>Default</v>
          </cell>
          <cell r="J3475" t="str">
            <v>PEDALS F</v>
          </cell>
          <cell r="K3475" t="str">
            <v>NA</v>
          </cell>
          <cell r="L3475" t="str">
            <v>/</v>
          </cell>
          <cell r="M3475" t="str">
            <v>new</v>
          </cell>
          <cell r="N3475" t="str">
            <v>LIVE</v>
          </cell>
          <cell r="O3475" t="b">
            <v>0</v>
          </cell>
          <cell r="P3475" t="str">
            <v>SIM RACING PRO 2018 SL</v>
          </cell>
          <cell r="Q3475">
            <v>0</v>
          </cell>
        </row>
        <row r="3476">
          <cell r="B3476" t="str">
            <v>SRP-FR-G</v>
          </cell>
          <cell r="C3476" t="str">
            <v>SRP-Formula-R Gray Edition</v>
          </cell>
          <cell r="D3476">
            <v>9.5</v>
          </cell>
          <cell r="E3476">
            <v>32</v>
          </cell>
          <cell r="F3476">
            <v>53</v>
          </cell>
          <cell r="G3476">
            <v>43</v>
          </cell>
          <cell r="H3476" t="str">
            <v>Trak Racer</v>
          </cell>
          <cell r="I3476" t="str">
            <v>Default</v>
          </cell>
          <cell r="J3476" t="str">
            <v>PEDALS F</v>
          </cell>
          <cell r="K3476" t="str">
            <v>NA</v>
          </cell>
          <cell r="L3476" t="str">
            <v>/</v>
          </cell>
          <cell r="M3476" t="str">
            <v>new</v>
          </cell>
          <cell r="N3476" t="str">
            <v>LIVE</v>
          </cell>
          <cell r="O3476" t="b">
            <v>0</v>
          </cell>
          <cell r="P3476" t="str">
            <v>SIM RACING PRO 2018 SL</v>
          </cell>
          <cell r="Q3476">
            <v>0</v>
          </cell>
        </row>
        <row r="3477">
          <cell r="B3477" t="str">
            <v>SRP-GI-B</v>
          </cell>
          <cell r="C3477" t="str">
            <v>SRP-GI Black Edition</v>
          </cell>
          <cell r="D3477">
            <v>7</v>
          </cell>
          <cell r="E3477">
            <v>15</v>
          </cell>
          <cell r="F3477">
            <v>39</v>
          </cell>
          <cell r="G3477">
            <v>42</v>
          </cell>
          <cell r="H3477" t="str">
            <v>Trak Racer</v>
          </cell>
          <cell r="I3477" t="str">
            <v>Default</v>
          </cell>
          <cell r="J3477" t="str">
            <v>Accessories</v>
          </cell>
          <cell r="K3477" t="str">
            <v>NA</v>
          </cell>
          <cell r="L3477" t="str">
            <v>/</v>
          </cell>
          <cell r="M3477" t="str">
            <v>new</v>
          </cell>
          <cell r="N3477" t="str">
            <v>LIVE</v>
          </cell>
          <cell r="O3477" t="b">
            <v>0</v>
          </cell>
          <cell r="P3477" t="str">
            <v>SIM RACING PRO 2018 SL</v>
          </cell>
          <cell r="Q3477">
            <v>0</v>
          </cell>
        </row>
        <row r="3478">
          <cell r="B3478" t="str">
            <v>SRP-GI-G</v>
          </cell>
          <cell r="C3478" t="str">
            <v>SRP-GI Gray Edition</v>
          </cell>
          <cell r="D3478">
            <v>7</v>
          </cell>
          <cell r="E3478">
            <v>15</v>
          </cell>
          <cell r="F3478">
            <v>39</v>
          </cell>
          <cell r="G3478">
            <v>42</v>
          </cell>
          <cell r="H3478" t="str">
            <v>Trak Racer</v>
          </cell>
          <cell r="I3478" t="str">
            <v>Default</v>
          </cell>
          <cell r="J3478" t="str">
            <v>Accessories</v>
          </cell>
          <cell r="K3478" t="str">
            <v>NA</v>
          </cell>
          <cell r="L3478" t="str">
            <v>/</v>
          </cell>
          <cell r="M3478" t="str">
            <v>new</v>
          </cell>
          <cell r="N3478" t="str">
            <v>LIVE</v>
          </cell>
          <cell r="O3478" t="b">
            <v>0</v>
          </cell>
          <cell r="P3478" t="str">
            <v>SIM RACING PRO 2018 SL</v>
          </cell>
          <cell r="Q3478">
            <v>0</v>
          </cell>
        </row>
        <row r="3479">
          <cell r="B3479" t="str">
            <v>SRP-GT-2-B</v>
          </cell>
          <cell r="C3479" t="str">
            <v>SRP-GT 2P Black Edition</v>
          </cell>
          <cell r="D3479">
            <v>9.5</v>
          </cell>
          <cell r="E3479">
            <v>32</v>
          </cell>
          <cell r="F3479">
            <v>53</v>
          </cell>
          <cell r="G3479">
            <v>43</v>
          </cell>
          <cell r="H3479" t="str">
            <v>Trak Racer</v>
          </cell>
          <cell r="I3479" t="str">
            <v>Default</v>
          </cell>
          <cell r="J3479" t="str">
            <v>PEDALS GT</v>
          </cell>
          <cell r="K3479" t="str">
            <v>NA</v>
          </cell>
          <cell r="L3479" t="str">
            <v>/</v>
          </cell>
          <cell r="M3479" t="str">
            <v>new</v>
          </cell>
          <cell r="N3479" t="str">
            <v>LIVE</v>
          </cell>
          <cell r="O3479" t="b">
            <v>0</v>
          </cell>
          <cell r="P3479" t="str">
            <v>SIM RACING PRO 2018 SL</v>
          </cell>
          <cell r="Q3479">
            <v>0</v>
          </cell>
        </row>
        <row r="3480">
          <cell r="B3480" t="str">
            <v>SRP-GT-2-G</v>
          </cell>
          <cell r="C3480" t="str">
            <v>SRP-GT 2P Gray Edition</v>
          </cell>
          <cell r="D3480">
            <v>9.5</v>
          </cell>
          <cell r="E3480">
            <v>32</v>
          </cell>
          <cell r="F3480">
            <v>53</v>
          </cell>
          <cell r="G3480">
            <v>43</v>
          </cell>
          <cell r="H3480" t="str">
            <v>Trak Racer</v>
          </cell>
          <cell r="I3480" t="str">
            <v>Default</v>
          </cell>
          <cell r="J3480" t="str">
            <v>PEDALS GT</v>
          </cell>
          <cell r="K3480" t="str">
            <v>NA</v>
          </cell>
          <cell r="L3480" t="str">
            <v>/</v>
          </cell>
          <cell r="M3480" t="str">
            <v>new</v>
          </cell>
          <cell r="N3480" t="str">
            <v>LIVE</v>
          </cell>
          <cell r="O3480" t="b">
            <v>0</v>
          </cell>
          <cell r="P3480" t="str">
            <v>SIM RACING PRO 2018 SL</v>
          </cell>
          <cell r="Q3480">
            <v>0</v>
          </cell>
        </row>
        <row r="3481">
          <cell r="B3481" t="str">
            <v>SRP-GT-3-B</v>
          </cell>
          <cell r="C3481" t="str">
            <v>SRP-GT 3P Black edition</v>
          </cell>
          <cell r="D3481">
            <v>10.5</v>
          </cell>
          <cell r="E3481">
            <v>32</v>
          </cell>
          <cell r="F3481">
            <v>53</v>
          </cell>
          <cell r="G3481">
            <v>43</v>
          </cell>
          <cell r="H3481" t="str">
            <v>Trak Racer</v>
          </cell>
          <cell r="I3481" t="str">
            <v>Default</v>
          </cell>
          <cell r="J3481" t="str">
            <v>PEDALS GT</v>
          </cell>
          <cell r="K3481" t="str">
            <v>NA</v>
          </cell>
          <cell r="L3481" t="str">
            <v>/</v>
          </cell>
          <cell r="M3481" t="str">
            <v>new</v>
          </cell>
          <cell r="N3481" t="str">
            <v>LIVE</v>
          </cell>
          <cell r="O3481" t="b">
            <v>0</v>
          </cell>
          <cell r="P3481" t="str">
            <v>SIM RACING PRO 2018 SL</v>
          </cell>
          <cell r="Q3481">
            <v>0</v>
          </cell>
        </row>
        <row r="3482">
          <cell r="B3482" t="str">
            <v>SRP-GT-3-G</v>
          </cell>
          <cell r="C3482" t="str">
            <v>SRP-GT 3P Gray Edition</v>
          </cell>
          <cell r="D3482">
            <v>10.5</v>
          </cell>
          <cell r="E3482">
            <v>32</v>
          </cell>
          <cell r="F3482">
            <v>53</v>
          </cell>
          <cell r="G3482">
            <v>43</v>
          </cell>
          <cell r="H3482" t="str">
            <v>Trak Racer</v>
          </cell>
          <cell r="I3482" t="str">
            <v>Default</v>
          </cell>
          <cell r="J3482" t="str">
            <v>PEDALS GT</v>
          </cell>
          <cell r="K3482" t="str">
            <v>NA</v>
          </cell>
          <cell r="L3482" t="str">
            <v>/</v>
          </cell>
          <cell r="M3482" t="str">
            <v>new</v>
          </cell>
          <cell r="N3482" t="str">
            <v>LIVE</v>
          </cell>
          <cell r="O3482" t="b">
            <v>0</v>
          </cell>
          <cell r="P3482" t="str">
            <v>SIM RACING PRO 2018 SL</v>
          </cell>
          <cell r="Q3482">
            <v>0</v>
          </cell>
        </row>
        <row r="3483">
          <cell r="B3483" t="str">
            <v>SRP-GTK-BLACK</v>
          </cell>
          <cell r="C3483" t="str">
            <v>SRP-GT KEYS Black</v>
          </cell>
          <cell r="D3483">
            <v>1</v>
          </cell>
          <cell r="E3483">
            <v>5</v>
          </cell>
          <cell r="F3483">
            <v>24</v>
          </cell>
          <cell r="G3483">
            <v>18</v>
          </cell>
          <cell r="H3483" t="str">
            <v>Trak Racer</v>
          </cell>
          <cell r="I3483" t="str">
            <v>Default</v>
          </cell>
          <cell r="J3483" t="str">
            <v>Accessories</v>
          </cell>
          <cell r="K3483" t="str">
            <v>NA</v>
          </cell>
          <cell r="L3483" t="str">
            <v>/</v>
          </cell>
          <cell r="M3483" t="str">
            <v>new</v>
          </cell>
          <cell r="N3483" t="str">
            <v>LIVE</v>
          </cell>
          <cell r="O3483" t="b">
            <v>0</v>
          </cell>
          <cell r="P3483" t="str">
            <v>SIM RACING PRO 2018 SL</v>
          </cell>
          <cell r="Q3483">
            <v>0</v>
          </cell>
        </row>
        <row r="3484">
          <cell r="B3484" t="str">
            <v>SRP-GTK-BLUE</v>
          </cell>
          <cell r="C3484" t="str">
            <v>SRP-GT KEYS Blue</v>
          </cell>
          <cell r="D3484">
            <v>1</v>
          </cell>
          <cell r="E3484">
            <v>5</v>
          </cell>
          <cell r="F3484">
            <v>24</v>
          </cell>
          <cell r="G3484">
            <v>18</v>
          </cell>
          <cell r="H3484" t="str">
            <v>Trak Racer</v>
          </cell>
          <cell r="I3484" t="str">
            <v>Default</v>
          </cell>
          <cell r="J3484" t="str">
            <v>Accessories</v>
          </cell>
          <cell r="K3484" t="str">
            <v>NA</v>
          </cell>
          <cell r="L3484" t="str">
            <v>/</v>
          </cell>
          <cell r="M3484" t="str">
            <v>new</v>
          </cell>
          <cell r="N3484" t="str">
            <v>LIVE</v>
          </cell>
          <cell r="O3484" t="b">
            <v>0</v>
          </cell>
          <cell r="P3484" t="str">
            <v>SIM RACING PRO 2018 SL</v>
          </cell>
          <cell r="Q3484">
            <v>0</v>
          </cell>
        </row>
        <row r="3485">
          <cell r="B3485" t="str">
            <v>SRP-GTK-GRAY</v>
          </cell>
          <cell r="C3485" t="str">
            <v>SRP-GT KEYS Gray</v>
          </cell>
          <cell r="D3485">
            <v>1</v>
          </cell>
          <cell r="E3485">
            <v>5</v>
          </cell>
          <cell r="F3485">
            <v>24</v>
          </cell>
          <cell r="G3485">
            <v>18</v>
          </cell>
          <cell r="H3485" t="str">
            <v>Trak Racer</v>
          </cell>
          <cell r="I3485" t="str">
            <v>Default</v>
          </cell>
          <cell r="J3485" t="str">
            <v>Accessories</v>
          </cell>
          <cell r="K3485" t="str">
            <v>NA</v>
          </cell>
          <cell r="L3485" t="str">
            <v>/</v>
          </cell>
          <cell r="M3485" t="str">
            <v>new</v>
          </cell>
          <cell r="N3485" t="str">
            <v>LIVE</v>
          </cell>
          <cell r="O3485" t="b">
            <v>0</v>
          </cell>
          <cell r="P3485" t="str">
            <v>SIM RACING PRO 2018 SL</v>
          </cell>
          <cell r="Q3485">
            <v>0</v>
          </cell>
        </row>
        <row r="3486">
          <cell r="B3486" t="str">
            <v>SRP-GTK-GREEN</v>
          </cell>
          <cell r="C3486" t="str">
            <v>SRP-GT KEYS Green</v>
          </cell>
          <cell r="D3486">
            <v>1</v>
          </cell>
          <cell r="E3486">
            <v>5</v>
          </cell>
          <cell r="F3486">
            <v>24</v>
          </cell>
          <cell r="G3486">
            <v>18</v>
          </cell>
          <cell r="H3486" t="str">
            <v>Trak Racer</v>
          </cell>
          <cell r="I3486" t="str">
            <v>Default</v>
          </cell>
          <cell r="J3486" t="str">
            <v>Accessories</v>
          </cell>
          <cell r="K3486" t="str">
            <v>NA</v>
          </cell>
          <cell r="L3486" t="str">
            <v>/</v>
          </cell>
          <cell r="M3486" t="str">
            <v>new</v>
          </cell>
          <cell r="N3486" t="str">
            <v>LIVE</v>
          </cell>
          <cell r="O3486" t="b">
            <v>0</v>
          </cell>
          <cell r="P3486" t="str">
            <v>SIM RACING PRO 2018 SL</v>
          </cell>
          <cell r="Q3486">
            <v>0</v>
          </cell>
        </row>
        <row r="3487">
          <cell r="B3487" t="str">
            <v>SRP-GTK-ORANGE</v>
          </cell>
          <cell r="C3487" t="str">
            <v>SRP-GT KEYS Orange</v>
          </cell>
          <cell r="D3487">
            <v>1</v>
          </cell>
          <cell r="E3487">
            <v>5</v>
          </cell>
          <cell r="F3487">
            <v>24</v>
          </cell>
          <cell r="G3487">
            <v>18</v>
          </cell>
          <cell r="H3487" t="str">
            <v>Trak Racer</v>
          </cell>
          <cell r="I3487" t="str">
            <v>Default</v>
          </cell>
          <cell r="J3487" t="str">
            <v>Accessories</v>
          </cell>
          <cell r="K3487" t="str">
            <v>NA</v>
          </cell>
          <cell r="L3487" t="str">
            <v>/</v>
          </cell>
          <cell r="M3487" t="str">
            <v>new</v>
          </cell>
          <cell r="N3487" t="str">
            <v>LIVE</v>
          </cell>
          <cell r="O3487" t="b">
            <v>0</v>
          </cell>
          <cell r="P3487" t="str">
            <v>SIM RACING PRO 2018 SL</v>
          </cell>
          <cell r="Q3487">
            <v>0</v>
          </cell>
        </row>
        <row r="3488">
          <cell r="B3488" t="str">
            <v>SRP-GTK-PURLE</v>
          </cell>
          <cell r="C3488" t="str">
            <v>SRP-GT KEYS Purple</v>
          </cell>
          <cell r="D3488">
            <v>1</v>
          </cell>
          <cell r="E3488">
            <v>5</v>
          </cell>
          <cell r="F3488">
            <v>24</v>
          </cell>
          <cell r="G3488">
            <v>18</v>
          </cell>
          <cell r="H3488" t="str">
            <v>Trak Racer</v>
          </cell>
          <cell r="I3488" t="str">
            <v>Default</v>
          </cell>
          <cell r="J3488" t="str">
            <v>Accessories</v>
          </cell>
          <cell r="K3488" t="str">
            <v>NA</v>
          </cell>
          <cell r="L3488" t="str">
            <v>/</v>
          </cell>
          <cell r="M3488" t="str">
            <v>new</v>
          </cell>
          <cell r="N3488" t="str">
            <v>LIVE</v>
          </cell>
          <cell r="O3488" t="b">
            <v>0</v>
          </cell>
          <cell r="P3488" t="str">
            <v>SIM RACING PRO 2018 SL</v>
          </cell>
          <cell r="Q3488">
            <v>0</v>
          </cell>
        </row>
        <row r="3489">
          <cell r="B3489" t="str">
            <v>SRP-GTK-RED</v>
          </cell>
          <cell r="C3489" t="str">
            <v>SRP-GT KEYS Red</v>
          </cell>
          <cell r="D3489">
            <v>1</v>
          </cell>
          <cell r="E3489">
            <v>5</v>
          </cell>
          <cell r="F3489">
            <v>24</v>
          </cell>
          <cell r="G3489">
            <v>18</v>
          </cell>
          <cell r="H3489" t="str">
            <v>Trak Racer</v>
          </cell>
          <cell r="I3489" t="str">
            <v>Default</v>
          </cell>
          <cell r="J3489" t="str">
            <v>Accessories</v>
          </cell>
          <cell r="K3489" t="str">
            <v>NA</v>
          </cell>
          <cell r="L3489" t="str">
            <v>/</v>
          </cell>
          <cell r="M3489" t="str">
            <v>new</v>
          </cell>
          <cell r="N3489" t="str">
            <v>LIVE</v>
          </cell>
          <cell r="O3489" t="b">
            <v>0</v>
          </cell>
          <cell r="P3489" t="str">
            <v>SIM RACING PRO 2018 SL</v>
          </cell>
          <cell r="Q3489">
            <v>0</v>
          </cell>
        </row>
        <row r="3490">
          <cell r="B3490" t="str">
            <v>SRP-GT-R-2-B</v>
          </cell>
          <cell r="C3490" t="str">
            <v>SRP-GT-R 2P Black Edition</v>
          </cell>
          <cell r="D3490">
            <v>15</v>
          </cell>
          <cell r="E3490">
            <v>32</v>
          </cell>
          <cell r="F3490">
            <v>53</v>
          </cell>
          <cell r="G3490">
            <v>43</v>
          </cell>
          <cell r="H3490" t="str">
            <v>Trak Racer</v>
          </cell>
          <cell r="I3490" t="str">
            <v>Default</v>
          </cell>
          <cell r="J3490" t="str">
            <v>PEDALS GTI-R</v>
          </cell>
          <cell r="K3490" t="str">
            <v>NA</v>
          </cell>
          <cell r="L3490" t="str">
            <v>/</v>
          </cell>
          <cell r="M3490" t="str">
            <v>new</v>
          </cell>
          <cell r="N3490" t="str">
            <v>LIVE</v>
          </cell>
          <cell r="O3490" t="b">
            <v>0</v>
          </cell>
          <cell r="P3490" t="str">
            <v>SIM RACING PRO 2018 SL</v>
          </cell>
          <cell r="Q3490">
            <v>0</v>
          </cell>
        </row>
        <row r="3491">
          <cell r="B3491" t="str">
            <v>SRP-GT-R-2-G</v>
          </cell>
          <cell r="C3491" t="str">
            <v>SRP-GT-R 2P Gray Edition</v>
          </cell>
          <cell r="D3491">
            <v>15</v>
          </cell>
          <cell r="E3491">
            <v>32</v>
          </cell>
          <cell r="F3491">
            <v>53</v>
          </cell>
          <cell r="G3491">
            <v>43</v>
          </cell>
          <cell r="H3491" t="str">
            <v>Trak Racer</v>
          </cell>
          <cell r="I3491" t="str">
            <v>Default</v>
          </cell>
          <cell r="J3491" t="str">
            <v>PEDALS GTI-R</v>
          </cell>
          <cell r="K3491" t="str">
            <v>NA</v>
          </cell>
          <cell r="L3491" t="str">
            <v>/</v>
          </cell>
          <cell r="M3491" t="str">
            <v>new</v>
          </cell>
          <cell r="N3491" t="str">
            <v>LIVE</v>
          </cell>
          <cell r="O3491" t="b">
            <v>0</v>
          </cell>
          <cell r="P3491" t="str">
            <v>SIM RACING PRO 2018 SL</v>
          </cell>
          <cell r="Q3491">
            <v>0</v>
          </cell>
        </row>
        <row r="3492">
          <cell r="B3492" t="str">
            <v>SRP-GT-R-3-B</v>
          </cell>
          <cell r="C3492" t="str">
            <v>SRP-GT-R 3P Black edition</v>
          </cell>
          <cell r="D3492">
            <v>16</v>
          </cell>
          <cell r="E3492">
            <v>32</v>
          </cell>
          <cell r="F3492">
            <v>53</v>
          </cell>
          <cell r="G3492">
            <v>43</v>
          </cell>
          <cell r="H3492" t="str">
            <v>Trak Racer</v>
          </cell>
          <cell r="I3492" t="str">
            <v>Default</v>
          </cell>
          <cell r="J3492" t="str">
            <v>PEDALS GTI-R</v>
          </cell>
          <cell r="K3492" t="str">
            <v>NA</v>
          </cell>
          <cell r="L3492" t="str">
            <v>/</v>
          </cell>
          <cell r="M3492" t="str">
            <v>new</v>
          </cell>
          <cell r="N3492" t="str">
            <v>LIVE</v>
          </cell>
          <cell r="O3492" t="b">
            <v>0</v>
          </cell>
          <cell r="P3492" t="str">
            <v>SIM RACING PRO 2018 SL</v>
          </cell>
          <cell r="Q3492">
            <v>0</v>
          </cell>
        </row>
        <row r="3493">
          <cell r="B3493" t="str">
            <v>SRP-GT-R-3-G</v>
          </cell>
          <cell r="C3493" t="str">
            <v>SRP-GT-R 3P Gray Edition</v>
          </cell>
          <cell r="D3493">
            <v>16</v>
          </cell>
          <cell r="E3493">
            <v>32</v>
          </cell>
          <cell r="F3493">
            <v>53</v>
          </cell>
          <cell r="G3493">
            <v>43</v>
          </cell>
          <cell r="H3493" t="str">
            <v>Trak Racer</v>
          </cell>
          <cell r="I3493" t="str">
            <v>Default</v>
          </cell>
          <cell r="J3493" t="str">
            <v>PEDALS GTI-R</v>
          </cell>
          <cell r="K3493" t="str">
            <v>NA</v>
          </cell>
          <cell r="L3493" t="str">
            <v>/</v>
          </cell>
          <cell r="M3493" t="str">
            <v>new</v>
          </cell>
          <cell r="N3493" t="str">
            <v>LIVE</v>
          </cell>
          <cell r="O3493" t="b">
            <v>0</v>
          </cell>
          <cell r="P3493" t="str">
            <v>SIM RACING PRO 2018 SL</v>
          </cell>
          <cell r="Q3493">
            <v>0</v>
          </cell>
        </row>
        <row r="3494">
          <cell r="B3494" t="str">
            <v>SRP-GTI-2-B</v>
          </cell>
          <cell r="C3494" t="str">
            <v>SRP-GTI 2P Black Edition</v>
          </cell>
          <cell r="D3494">
            <v>15</v>
          </cell>
          <cell r="E3494">
            <v>32</v>
          </cell>
          <cell r="F3494">
            <v>53</v>
          </cell>
          <cell r="G3494">
            <v>43</v>
          </cell>
          <cell r="H3494" t="str">
            <v>Trak Racer</v>
          </cell>
          <cell r="I3494" t="str">
            <v>Default</v>
          </cell>
          <cell r="J3494" t="str">
            <v>PEDALS GTI</v>
          </cell>
          <cell r="K3494" t="str">
            <v>NA</v>
          </cell>
          <cell r="L3494" t="str">
            <v>/</v>
          </cell>
          <cell r="M3494" t="str">
            <v>new</v>
          </cell>
          <cell r="N3494" t="str">
            <v>LIVE</v>
          </cell>
          <cell r="O3494" t="b">
            <v>0</v>
          </cell>
          <cell r="P3494" t="str">
            <v>SIM RACING PRO 2018 SL</v>
          </cell>
          <cell r="Q3494">
            <v>0</v>
          </cell>
        </row>
        <row r="3495">
          <cell r="B3495" t="str">
            <v>SRP-GTI-2-G</v>
          </cell>
          <cell r="C3495" t="str">
            <v>SRP-GTI 2P Gray Edition</v>
          </cell>
          <cell r="D3495">
            <v>15</v>
          </cell>
          <cell r="E3495">
            <v>32</v>
          </cell>
          <cell r="F3495">
            <v>53</v>
          </cell>
          <cell r="G3495">
            <v>43</v>
          </cell>
          <cell r="H3495" t="str">
            <v>Trak Racer</v>
          </cell>
          <cell r="I3495" t="str">
            <v>Default</v>
          </cell>
          <cell r="J3495" t="str">
            <v>PEDALS GTI</v>
          </cell>
          <cell r="K3495" t="str">
            <v>NA</v>
          </cell>
          <cell r="L3495" t="str">
            <v>/</v>
          </cell>
          <cell r="M3495" t="str">
            <v>new</v>
          </cell>
          <cell r="N3495" t="str">
            <v>LIVE</v>
          </cell>
          <cell r="O3495" t="b">
            <v>0</v>
          </cell>
          <cell r="P3495" t="str">
            <v>SIM RACING PRO 2018 SL</v>
          </cell>
          <cell r="Q3495">
            <v>0</v>
          </cell>
        </row>
        <row r="3496">
          <cell r="B3496" t="str">
            <v>SRP-GTI-3-B</v>
          </cell>
          <cell r="C3496" t="str">
            <v>SRP-GTI 3P Black Edition</v>
          </cell>
          <cell r="D3496">
            <v>16</v>
          </cell>
          <cell r="E3496">
            <v>32</v>
          </cell>
          <cell r="F3496">
            <v>53</v>
          </cell>
          <cell r="G3496">
            <v>43</v>
          </cell>
          <cell r="H3496" t="str">
            <v>Trak Racer</v>
          </cell>
          <cell r="I3496" t="str">
            <v>Default</v>
          </cell>
          <cell r="J3496" t="str">
            <v>PEDALS GTI</v>
          </cell>
          <cell r="K3496" t="str">
            <v>NA</v>
          </cell>
          <cell r="L3496" t="str">
            <v>/</v>
          </cell>
          <cell r="M3496" t="str">
            <v>new</v>
          </cell>
          <cell r="N3496" t="str">
            <v>LIVE</v>
          </cell>
          <cell r="O3496" t="b">
            <v>0</v>
          </cell>
          <cell r="P3496" t="str">
            <v>SIM RACING PRO 2018 SL</v>
          </cell>
          <cell r="Q3496">
            <v>0</v>
          </cell>
        </row>
        <row r="3497">
          <cell r="B3497" t="str">
            <v>SRP-GTI-3-G</v>
          </cell>
          <cell r="C3497" t="str">
            <v>SRP-GTI 3P Gray Edition</v>
          </cell>
          <cell r="D3497">
            <v>16</v>
          </cell>
          <cell r="E3497">
            <v>32</v>
          </cell>
          <cell r="F3497">
            <v>53</v>
          </cell>
          <cell r="G3497">
            <v>43</v>
          </cell>
          <cell r="H3497" t="str">
            <v>Trak Racer</v>
          </cell>
          <cell r="I3497" t="str">
            <v>Default</v>
          </cell>
          <cell r="J3497" t="str">
            <v>PEDALS GTI</v>
          </cell>
          <cell r="K3497" t="str">
            <v>NA</v>
          </cell>
          <cell r="L3497" t="str">
            <v>/</v>
          </cell>
          <cell r="M3497" t="str">
            <v>new</v>
          </cell>
          <cell r="N3497" t="str">
            <v>LIVE</v>
          </cell>
          <cell r="O3497" t="b">
            <v>0</v>
          </cell>
          <cell r="P3497" t="str">
            <v>SIM RACING PRO 2018 SL</v>
          </cell>
          <cell r="Q3497">
            <v>0</v>
          </cell>
        </row>
        <row r="3498">
          <cell r="B3498" t="str">
            <v>SRP-GTI-R-2-B</v>
          </cell>
          <cell r="C3498" t="str">
            <v>SRP-GTI-R 2P Black Edition</v>
          </cell>
          <cell r="D3498">
            <v>15</v>
          </cell>
          <cell r="E3498">
            <v>32</v>
          </cell>
          <cell r="F3498">
            <v>53</v>
          </cell>
          <cell r="G3498">
            <v>43</v>
          </cell>
          <cell r="H3498" t="str">
            <v>Trak Racer</v>
          </cell>
          <cell r="I3498" t="str">
            <v>Default</v>
          </cell>
          <cell r="J3498" t="str">
            <v>PEDALS GTI-R</v>
          </cell>
          <cell r="K3498" t="str">
            <v>NA</v>
          </cell>
          <cell r="L3498" t="str">
            <v>/</v>
          </cell>
          <cell r="M3498" t="str">
            <v>new</v>
          </cell>
          <cell r="N3498" t="str">
            <v>LIVE</v>
          </cell>
          <cell r="O3498" t="b">
            <v>0</v>
          </cell>
          <cell r="P3498" t="str">
            <v>SIM RACING PRO 2018 SL</v>
          </cell>
          <cell r="Q3498">
            <v>0</v>
          </cell>
        </row>
        <row r="3499">
          <cell r="B3499" t="str">
            <v>SRP-GTI-R-2-G</v>
          </cell>
          <cell r="C3499" t="str">
            <v>SRP-GTI-R 2P Gray Edition</v>
          </cell>
          <cell r="D3499">
            <v>15</v>
          </cell>
          <cell r="E3499">
            <v>32</v>
          </cell>
          <cell r="F3499">
            <v>53</v>
          </cell>
          <cell r="G3499">
            <v>43</v>
          </cell>
          <cell r="H3499" t="str">
            <v>Trak Racer</v>
          </cell>
          <cell r="I3499" t="str">
            <v>Default</v>
          </cell>
          <cell r="J3499" t="str">
            <v>PEDALS GTI-R</v>
          </cell>
          <cell r="K3499" t="str">
            <v>NA</v>
          </cell>
          <cell r="L3499" t="str">
            <v>/</v>
          </cell>
          <cell r="M3499" t="str">
            <v>new</v>
          </cell>
          <cell r="N3499" t="str">
            <v>LIVE</v>
          </cell>
          <cell r="O3499" t="b">
            <v>0</v>
          </cell>
          <cell r="P3499" t="str">
            <v>SIM RACING PRO 2018 SL</v>
          </cell>
          <cell r="Q3499">
            <v>0</v>
          </cell>
        </row>
        <row r="3500">
          <cell r="B3500" t="str">
            <v>SRP-GTI-R-3-B</v>
          </cell>
          <cell r="C3500" t="str">
            <v>SRP-GTI-R 3P Black Edition</v>
          </cell>
          <cell r="D3500">
            <v>16</v>
          </cell>
          <cell r="E3500">
            <v>32</v>
          </cell>
          <cell r="F3500">
            <v>53</v>
          </cell>
          <cell r="G3500">
            <v>43</v>
          </cell>
          <cell r="H3500" t="str">
            <v>Trak Racer</v>
          </cell>
          <cell r="I3500" t="str">
            <v>Default</v>
          </cell>
          <cell r="J3500" t="str">
            <v>PEDALS GTI-R</v>
          </cell>
          <cell r="K3500" t="str">
            <v>NA</v>
          </cell>
          <cell r="L3500" t="str">
            <v>/</v>
          </cell>
          <cell r="M3500" t="str">
            <v>new</v>
          </cell>
          <cell r="N3500" t="str">
            <v>LIVE</v>
          </cell>
          <cell r="O3500" t="b">
            <v>0</v>
          </cell>
          <cell r="P3500" t="str">
            <v>SIM RACING PRO 2018 SL</v>
          </cell>
          <cell r="Q3500">
            <v>0</v>
          </cell>
        </row>
        <row r="3501">
          <cell r="B3501" t="str">
            <v>SRP-GTI-R-3-G</v>
          </cell>
          <cell r="C3501" t="str">
            <v>SRP-GTI-R 3P Gray Edition</v>
          </cell>
          <cell r="D3501">
            <v>16</v>
          </cell>
          <cell r="E3501">
            <v>32</v>
          </cell>
          <cell r="F3501">
            <v>53</v>
          </cell>
          <cell r="G3501">
            <v>43</v>
          </cell>
          <cell r="H3501" t="str">
            <v>Trak Racer</v>
          </cell>
          <cell r="I3501" t="str">
            <v>Default</v>
          </cell>
          <cell r="J3501" t="str">
            <v>PEDALS GTI-R</v>
          </cell>
          <cell r="K3501" t="str">
            <v>NA</v>
          </cell>
          <cell r="L3501" t="str">
            <v>/</v>
          </cell>
          <cell r="M3501" t="str">
            <v>new</v>
          </cell>
          <cell r="N3501" t="str">
            <v>LIVE</v>
          </cell>
          <cell r="O3501" t="b">
            <v>0</v>
          </cell>
          <cell r="P3501" t="str">
            <v>SIM RACING PRO 2018 SL</v>
          </cell>
          <cell r="Q3501">
            <v>0</v>
          </cell>
        </row>
        <row r="3502">
          <cell r="B3502" t="str">
            <v>SRP-RT-B</v>
          </cell>
          <cell r="C3502" t="str">
            <v>SRP-HEEL REST Black</v>
          </cell>
          <cell r="D3502">
            <v>1</v>
          </cell>
          <cell r="E3502">
            <v>7</v>
          </cell>
          <cell r="F3502">
            <v>33</v>
          </cell>
          <cell r="G3502">
            <v>25</v>
          </cell>
          <cell r="H3502" t="str">
            <v>Trak Racer</v>
          </cell>
          <cell r="I3502" t="str">
            <v>Default</v>
          </cell>
          <cell r="J3502" t="str">
            <v>Accessories</v>
          </cell>
          <cell r="K3502" t="str">
            <v>NA</v>
          </cell>
          <cell r="L3502" t="str">
            <v>/</v>
          </cell>
          <cell r="M3502" t="str">
            <v>new</v>
          </cell>
          <cell r="N3502" t="str">
            <v>LIVE</v>
          </cell>
          <cell r="O3502" t="b">
            <v>0</v>
          </cell>
          <cell r="P3502" t="str">
            <v>SIM RACING PRO 2018 SL</v>
          </cell>
          <cell r="Q3502">
            <v>0</v>
          </cell>
        </row>
        <row r="3503">
          <cell r="B3503" t="str">
            <v>SRP-RT-G</v>
          </cell>
          <cell r="C3503" t="str">
            <v>SRP-HEEL REST Gray</v>
          </cell>
          <cell r="D3503">
            <v>1</v>
          </cell>
          <cell r="E3503">
            <v>7</v>
          </cell>
          <cell r="F3503">
            <v>33</v>
          </cell>
          <cell r="G3503">
            <v>25</v>
          </cell>
          <cell r="H3503" t="str">
            <v>Trak Racer</v>
          </cell>
          <cell r="I3503" t="str">
            <v>Default</v>
          </cell>
          <cell r="J3503" t="str">
            <v>Accessories</v>
          </cell>
          <cell r="K3503" t="str">
            <v>NA</v>
          </cell>
          <cell r="L3503" t="str">
            <v>/</v>
          </cell>
          <cell r="M3503" t="str">
            <v>new</v>
          </cell>
          <cell r="N3503" t="str">
            <v>LIVE</v>
          </cell>
          <cell r="O3503" t="b">
            <v>0</v>
          </cell>
          <cell r="P3503" t="str">
            <v>SIM RACING PRO 2018 SL</v>
          </cell>
          <cell r="Q3503">
            <v>0</v>
          </cell>
        </row>
        <row r="3504">
          <cell r="B3504" t="str">
            <v>TR80-NEWFEET</v>
          </cell>
          <cell r="C3504" t="str">
            <v>Stabilizer Feet for Alu Rigs</v>
          </cell>
          <cell r="D3504">
            <v>0</v>
          </cell>
          <cell r="E3504">
            <v>0</v>
          </cell>
          <cell r="F3504">
            <v>0</v>
          </cell>
          <cell r="G3504">
            <v>0</v>
          </cell>
          <cell r="H3504" t="str">
            <v>Trak Racer</v>
          </cell>
          <cell r="I3504" t="str">
            <v>Addons</v>
          </cell>
          <cell r="J3504" t="str">
            <v>Accessories - Accessories</v>
          </cell>
          <cell r="K3504" t="str">
            <v>NA</v>
          </cell>
          <cell r="L3504" t="str">
            <v>/</v>
          </cell>
          <cell r="M3504" t="str">
            <v>new</v>
          </cell>
          <cell r="N3504" t="str">
            <v>LIVE</v>
          </cell>
          <cell r="O3504" t="b">
            <v>0</v>
          </cell>
          <cell r="P3504" t="str">
            <v>Xiamen Trak Racer Industry and Trade Co., Ltd</v>
          </cell>
          <cell r="Q3504">
            <v>0</v>
          </cell>
        </row>
        <row r="3505">
          <cell r="B3505" t="str">
            <v>INS-VIC-JU-2</v>
          </cell>
          <cell r="C3505" t="str">
            <v>Stereo and Camera - Not Plug and Play</v>
          </cell>
          <cell r="D3505">
            <v>0</v>
          </cell>
          <cell r="E3505">
            <v>0</v>
          </cell>
          <cell r="F3505">
            <v>0</v>
          </cell>
          <cell r="G3505">
            <v>0</v>
          </cell>
          <cell r="H3505" t="str">
            <v>MASTEN</v>
          </cell>
          <cell r="I3505" t="str">
            <v>Car Accessory</v>
          </cell>
          <cell r="J3505" t="str">
            <v>Service</v>
          </cell>
          <cell r="K3505" t="str">
            <v>Archived</v>
          </cell>
          <cell r="L3505" t="str">
            <v>/</v>
          </cell>
          <cell r="M3505" t="str">
            <v>new</v>
          </cell>
          <cell r="N3505" t="str">
            <v>ARCHIVED</v>
          </cell>
          <cell r="O3505" t="b">
            <v>0</v>
          </cell>
          <cell r="P3505" t="str">
            <v>21st sound air signage</v>
          </cell>
          <cell r="Q3505">
            <v>0</v>
          </cell>
        </row>
        <row r="3506">
          <cell r="B3506" t="str">
            <v>INS-VIC-JU-4</v>
          </cell>
          <cell r="C3506" t="str">
            <v>Stereo and Camera - Plug and Play</v>
          </cell>
          <cell r="D3506">
            <v>0</v>
          </cell>
          <cell r="E3506">
            <v>0</v>
          </cell>
          <cell r="F3506">
            <v>0</v>
          </cell>
          <cell r="G3506">
            <v>0</v>
          </cell>
          <cell r="H3506" t="str">
            <v>MASTEN</v>
          </cell>
          <cell r="I3506" t="str">
            <v>Car Accessory</v>
          </cell>
          <cell r="J3506" t="str">
            <v>Service</v>
          </cell>
          <cell r="K3506" t="str">
            <v>Archived</v>
          </cell>
          <cell r="L3506" t="str">
            <v>/</v>
          </cell>
          <cell r="M3506" t="str">
            <v>new</v>
          </cell>
          <cell r="N3506" t="str">
            <v>ARCHIVED</v>
          </cell>
          <cell r="O3506" t="b">
            <v>0</v>
          </cell>
          <cell r="P3506" t="str">
            <v>21st sound air signage</v>
          </cell>
          <cell r="Q3506">
            <v>0</v>
          </cell>
        </row>
        <row r="3507">
          <cell r="B3507" t="str">
            <v>INS-VIC-JU-1</v>
          </cell>
          <cell r="C3507" t="str">
            <v>Stereo Only - not Plug and Play</v>
          </cell>
          <cell r="D3507">
            <v>0</v>
          </cell>
          <cell r="E3507">
            <v>0</v>
          </cell>
          <cell r="F3507">
            <v>0</v>
          </cell>
          <cell r="G3507">
            <v>0</v>
          </cell>
          <cell r="H3507" t="str">
            <v>MASTEN</v>
          </cell>
          <cell r="I3507" t="str">
            <v>Car Accessory</v>
          </cell>
          <cell r="J3507" t="str">
            <v>Service</v>
          </cell>
          <cell r="K3507" t="str">
            <v>Archived</v>
          </cell>
          <cell r="L3507" t="str">
            <v>/</v>
          </cell>
          <cell r="M3507" t="str">
            <v>new</v>
          </cell>
          <cell r="N3507" t="str">
            <v>ARCHIVED</v>
          </cell>
          <cell r="O3507" t="b">
            <v>0</v>
          </cell>
          <cell r="P3507" t="str">
            <v>21st sound air signage</v>
          </cell>
          <cell r="Q3507">
            <v>0</v>
          </cell>
        </row>
        <row r="3508">
          <cell r="B3508" t="str">
            <v>INS-VIC-JU-3</v>
          </cell>
          <cell r="C3508" t="str">
            <v>Stereo Only - Plug and Play</v>
          </cell>
          <cell r="D3508">
            <v>0</v>
          </cell>
          <cell r="E3508">
            <v>0</v>
          </cell>
          <cell r="F3508">
            <v>0</v>
          </cell>
          <cell r="G3508">
            <v>0</v>
          </cell>
          <cell r="H3508" t="str">
            <v>MASTEN</v>
          </cell>
          <cell r="I3508" t="str">
            <v>Car Accessory</v>
          </cell>
          <cell r="J3508" t="str">
            <v>Service</v>
          </cell>
          <cell r="K3508" t="str">
            <v>Archived</v>
          </cell>
          <cell r="L3508" t="str">
            <v>/</v>
          </cell>
          <cell r="M3508" t="str">
            <v>new</v>
          </cell>
          <cell r="N3508" t="str">
            <v>ARCHIVED</v>
          </cell>
          <cell r="O3508" t="b">
            <v>0</v>
          </cell>
          <cell r="P3508" t="str">
            <v>21st sound air signage</v>
          </cell>
          <cell r="Q3508">
            <v>0</v>
          </cell>
        </row>
        <row r="3509">
          <cell r="B3509" t="str">
            <v>RS6-FXPLJ</v>
          </cell>
          <cell r="C3509" t="str">
            <v>streer wheel bracket</v>
          </cell>
          <cell r="D3509">
            <v>0.5</v>
          </cell>
          <cell r="E3509">
            <v>30</v>
          </cell>
          <cell r="F3509">
            <v>100</v>
          </cell>
          <cell r="G3509">
            <v>100</v>
          </cell>
          <cell r="H3509" t="str">
            <v>Trak Racer</v>
          </cell>
          <cell r="I3509" t="str">
            <v>Spare Parts</v>
          </cell>
          <cell r="J3509" t="str">
            <v>Spare Parts</v>
          </cell>
          <cell r="K3509" t="str">
            <v>NA</v>
          </cell>
          <cell r="L3509" t="str">
            <v>/</v>
          </cell>
          <cell r="M3509" t="str">
            <v>new</v>
          </cell>
          <cell r="N3509" t="str">
            <v>LIVE</v>
          </cell>
          <cell r="O3509" t="b">
            <v>0</v>
          </cell>
          <cell r="P3509" t="str">
            <v>NA</v>
          </cell>
          <cell r="Q3509">
            <v>0</v>
          </cell>
        </row>
        <row r="3510">
          <cell r="B3510" t="str">
            <v>FR-FG-LED-15-R-US</v>
          </cell>
          <cell r="C3510" t="str">
            <v>Suitable For Ford Ranger Front Grille Grill with 3 LED Lights - PX2 MK2 2015-2017 Red Colour Letters</v>
          </cell>
          <cell r="D3510">
            <v>5</v>
          </cell>
          <cell r="E3510">
            <v>1.04</v>
          </cell>
          <cell r="F3510">
            <v>0.27</v>
          </cell>
          <cell r="G3510">
            <v>0.47</v>
          </cell>
          <cell r="H3510" t="str">
            <v>MASTEN</v>
          </cell>
          <cell r="I3510" t="str">
            <v>Vehicle Accessories</v>
          </cell>
          <cell r="J3510" t="str">
            <v>Flares and Shackles</v>
          </cell>
          <cell r="K3510" t="str">
            <v>Archived</v>
          </cell>
          <cell r="L3510" t="str">
            <v>/</v>
          </cell>
          <cell r="M3510" t="str">
            <v>new</v>
          </cell>
          <cell r="N3510" t="str">
            <v>ARCHIVED</v>
          </cell>
          <cell r="O3510" t="b">
            <v>0</v>
          </cell>
          <cell r="P3510" t="str">
            <v>NA</v>
          </cell>
          <cell r="Q3510">
            <v>0</v>
          </cell>
        </row>
        <row r="3511">
          <cell r="B3511" t="str">
            <v>SRG-1</v>
          </cell>
          <cell r="C3511" t="str">
            <v>Surge Protector</v>
          </cell>
          <cell r="D3511">
            <v>0</v>
          </cell>
          <cell r="E3511">
            <v>0</v>
          </cell>
          <cell r="F3511">
            <v>0</v>
          </cell>
          <cell r="G3511">
            <v>0</v>
          </cell>
          <cell r="H3511" t="str">
            <v>Trak Racer</v>
          </cell>
          <cell r="I3511" t="str">
            <v>Electronics - 3P</v>
          </cell>
          <cell r="J3511" t="str">
            <v>Electronics</v>
          </cell>
          <cell r="K3511" t="str">
            <v>NA</v>
          </cell>
          <cell r="L3511" t="str">
            <v>/</v>
          </cell>
          <cell r="M3511" t="str">
            <v>new</v>
          </cell>
          <cell r="N3511" t="str">
            <v>LIVE</v>
          </cell>
          <cell r="O3511" t="b">
            <v>0</v>
          </cell>
          <cell r="P3511" t="str">
            <v>NA</v>
          </cell>
          <cell r="Q3511">
            <v>0</v>
          </cell>
        </row>
        <row r="3512">
          <cell r="B3512" t="str">
            <v>MA-IWBSTAND</v>
          </cell>
          <cell r="C3512" t="str">
            <v>Table Stand for the Masten MagicIWB (Interactive White Board) 3.0</v>
          </cell>
          <cell r="D3512">
            <v>72</v>
          </cell>
          <cell r="E3512">
            <v>0.35</v>
          </cell>
          <cell r="F3512">
            <v>1.77</v>
          </cell>
          <cell r="G3512">
            <v>1.17</v>
          </cell>
          <cell r="H3512" t="str">
            <v>MASTEN</v>
          </cell>
          <cell r="I3512" t="str">
            <v>Miscellaneous</v>
          </cell>
          <cell r="J3512" t="str">
            <v>Miscellaneous</v>
          </cell>
          <cell r="K3512" t="str">
            <v>Archived</v>
          </cell>
          <cell r="L3512" t="str">
            <v>/</v>
          </cell>
          <cell r="M3512" t="str">
            <v>new</v>
          </cell>
          <cell r="N3512" t="str">
            <v>ARCHIVED</v>
          </cell>
          <cell r="O3512" t="b">
            <v>0</v>
          </cell>
          <cell r="P3512" t="str">
            <v>NA</v>
          </cell>
          <cell r="Q3512">
            <v>0</v>
          </cell>
        </row>
        <row r="3513">
          <cell r="B3513" t="str">
            <v>TR-TSH3</v>
          </cell>
          <cell r="C3513" t="str">
            <v>Tablet and Button Box Holder Mount - update</v>
          </cell>
          <cell r="D3513">
            <v>5.5</v>
          </cell>
          <cell r="E3513">
            <v>18</v>
          </cell>
          <cell r="F3513">
            <v>20.5</v>
          </cell>
          <cell r="G3513">
            <v>39.5</v>
          </cell>
          <cell r="H3513" t="str">
            <v>Trak Racer</v>
          </cell>
          <cell r="I3513" t="str">
            <v>Addons</v>
          </cell>
          <cell r="J3513" t="str">
            <v>Accessories</v>
          </cell>
          <cell r="K3513" t="str">
            <v>Live</v>
          </cell>
          <cell r="L3513" t="str">
            <v>TR-TSH3</v>
          </cell>
          <cell r="M3513" t="str">
            <v>new</v>
          </cell>
          <cell r="N3513" t="str">
            <v>LIVE</v>
          </cell>
          <cell r="O3513" t="b">
            <v>0</v>
          </cell>
          <cell r="P3513" t="str">
            <v>Xiamen Trak Racer Industry and Trade Co., Ltd</v>
          </cell>
          <cell r="Q3513">
            <v>68.002499999999998</v>
          </cell>
        </row>
        <row r="3514">
          <cell r="B3514" t="str">
            <v>TR-TSH4</v>
          </cell>
          <cell r="C3514" t="str">
            <v>Tablet and Button Box Holder Mount - update</v>
          </cell>
          <cell r="D3514">
            <v>5.5</v>
          </cell>
          <cell r="E3514">
            <v>18</v>
          </cell>
          <cell r="F3514">
            <v>20.5</v>
          </cell>
          <cell r="G3514">
            <v>39.5</v>
          </cell>
          <cell r="H3514" t="str">
            <v>Trak Racer</v>
          </cell>
          <cell r="I3514" t="str">
            <v>Addons</v>
          </cell>
          <cell r="J3514" t="str">
            <v>Accessories</v>
          </cell>
          <cell r="K3514" t="str">
            <v>Live</v>
          </cell>
          <cell r="L3514" t="str">
            <v>TR-TSH3</v>
          </cell>
          <cell r="M3514" t="str">
            <v>new</v>
          </cell>
          <cell r="N3514" t="str">
            <v>LIVE</v>
          </cell>
          <cell r="O3514" t="b">
            <v>0</v>
          </cell>
          <cell r="P3514" t="str">
            <v>Xiamen Trak Racer Industry and Trade Co., Ltd</v>
          </cell>
          <cell r="Q3514">
            <v>68.884900000000002</v>
          </cell>
        </row>
        <row r="3515">
          <cell r="B3515" t="str">
            <v>TR80-TSH2-BLK</v>
          </cell>
          <cell r="C3515" t="str">
            <v>Tablet and Button Box Holder Upgrade Kit - Black</v>
          </cell>
          <cell r="D3515">
            <v>4.5</v>
          </cell>
          <cell r="E3515">
            <v>15.5</v>
          </cell>
          <cell r="F3515">
            <v>26</v>
          </cell>
          <cell r="G3515">
            <v>26</v>
          </cell>
          <cell r="H3515" t="str">
            <v>Trak Racer</v>
          </cell>
          <cell r="I3515" t="str">
            <v/>
          </cell>
          <cell r="J3515" t="str">
            <v>Accessories</v>
          </cell>
          <cell r="K3515" t="str">
            <v>Live</v>
          </cell>
          <cell r="L3515" t="str">
            <v>TR80-TSH3-BLK</v>
          </cell>
          <cell r="M3515" t="str">
            <v>new</v>
          </cell>
          <cell r="N3515" t="str">
            <v>LIVE</v>
          </cell>
          <cell r="O3515" t="b">
            <v>0</v>
          </cell>
          <cell r="P3515" t="str">
            <v>Hunan Lang Le Technology Co., Ltd</v>
          </cell>
          <cell r="Q3515">
            <v>57.84</v>
          </cell>
        </row>
        <row r="3516">
          <cell r="B3516" t="str">
            <v>TR-TSH</v>
          </cell>
          <cell r="C3516" t="str">
            <v>Tablet and Button Box Switch Kit - Black</v>
          </cell>
          <cell r="D3516">
            <v>6.05</v>
          </cell>
          <cell r="E3516">
            <v>19.5</v>
          </cell>
          <cell r="F3516">
            <v>21</v>
          </cell>
          <cell r="G3516">
            <v>40</v>
          </cell>
          <cell r="H3516" t="str">
            <v>Trak Racer</v>
          </cell>
          <cell r="I3516" t="str">
            <v/>
          </cell>
          <cell r="J3516" t="str">
            <v>Accessories</v>
          </cell>
          <cell r="K3516" t="str">
            <v>Live</v>
          </cell>
          <cell r="L3516" t="str">
            <v>TR-TSH3</v>
          </cell>
          <cell r="M3516" t="str">
            <v>new</v>
          </cell>
          <cell r="N3516" t="str">
            <v>LIVE</v>
          </cell>
          <cell r="O3516" t="b">
            <v>0</v>
          </cell>
          <cell r="P3516" t="str">
            <v>Xiamen Trak Racer Industry and Trade Co., Ltd</v>
          </cell>
          <cell r="Q3516">
            <v>0</v>
          </cell>
        </row>
        <row r="3517">
          <cell r="B3517" t="str">
            <v>TR80-TSHX</v>
          </cell>
          <cell r="C3517" t="str">
            <v>Tablet Holder GEN 2 for Alu Rigs</v>
          </cell>
          <cell r="D3517">
            <v>0</v>
          </cell>
          <cell r="E3517">
            <v>0</v>
          </cell>
          <cell r="F3517">
            <v>0</v>
          </cell>
          <cell r="G3517">
            <v>0</v>
          </cell>
          <cell r="H3517" t="str">
            <v>Trak Racer</v>
          </cell>
          <cell r="I3517" t="str">
            <v>Addons</v>
          </cell>
          <cell r="J3517" t="str">
            <v>Accessories - Accessories</v>
          </cell>
          <cell r="K3517" t="str">
            <v>NA</v>
          </cell>
          <cell r="L3517" t="str">
            <v>/</v>
          </cell>
          <cell r="M3517" t="str">
            <v>new</v>
          </cell>
          <cell r="N3517" t="str">
            <v>LIVE</v>
          </cell>
          <cell r="O3517" t="b">
            <v>0</v>
          </cell>
          <cell r="P3517" t="str">
            <v>Xiamen Trak Racer Industry and Trade Co., Ltd</v>
          </cell>
          <cell r="Q3517">
            <v>0</v>
          </cell>
        </row>
        <row r="3518">
          <cell r="B3518" t="str">
            <v>TR-TSHX</v>
          </cell>
          <cell r="C3518" t="str">
            <v>Tablet Holder GEN 2 for TRX and TR8</v>
          </cell>
          <cell r="D3518">
            <v>0</v>
          </cell>
          <cell r="E3518">
            <v>0</v>
          </cell>
          <cell r="F3518">
            <v>0</v>
          </cell>
          <cell r="G3518">
            <v>0</v>
          </cell>
          <cell r="H3518" t="str">
            <v>Trak Racer</v>
          </cell>
          <cell r="I3518" t="str">
            <v>Addons</v>
          </cell>
          <cell r="J3518" t="str">
            <v>Accessories - Accessories</v>
          </cell>
          <cell r="K3518" t="str">
            <v>NA</v>
          </cell>
          <cell r="L3518" t="str">
            <v>/</v>
          </cell>
          <cell r="M3518" t="str">
            <v>new</v>
          </cell>
          <cell r="N3518" t="str">
            <v>LIVE</v>
          </cell>
          <cell r="O3518" t="b">
            <v>0</v>
          </cell>
          <cell r="P3518" t="str">
            <v>Xiamen Trak Racer Industry and Trade Co., Ltd</v>
          </cell>
          <cell r="Q3518">
            <v>0</v>
          </cell>
        </row>
        <row r="3519">
          <cell r="B3519" t="str">
            <v>PRAD09PRPBG</v>
          </cell>
          <cell r="C3519" t="str">
            <v>Tailor Made Custom Seat Covers 3 Rows Airbag Safe Waterproof Outback Poly Canvas for Toyota Prado 150 2009-2017</v>
          </cell>
          <cell r="D3519">
            <v>5</v>
          </cell>
          <cell r="E3519">
            <v>0.32</v>
          </cell>
          <cell r="F3519">
            <v>0.45</v>
          </cell>
          <cell r="G3519">
            <v>0.21</v>
          </cell>
          <cell r="H3519" t="str">
            <v>MASTEN</v>
          </cell>
          <cell r="I3519" t="str">
            <v>Vehicle Accessories</v>
          </cell>
          <cell r="J3519" t="str">
            <v>Vehicle Accessories</v>
          </cell>
          <cell r="K3519" t="str">
            <v>Archived</v>
          </cell>
          <cell r="L3519" t="str">
            <v>/</v>
          </cell>
          <cell r="M3519" t="str">
            <v>new</v>
          </cell>
          <cell r="N3519" t="str">
            <v>ARCHIVED</v>
          </cell>
          <cell r="O3519" t="b">
            <v>0</v>
          </cell>
          <cell r="P3519" t="str">
            <v>HANGZHOU KAISA CAR ACCESSORY CO. LTD.</v>
          </cell>
          <cell r="Q3519">
            <v>0</v>
          </cell>
        </row>
        <row r="3520">
          <cell r="B3520" t="str">
            <v>HIAC05PRPBG</v>
          </cell>
          <cell r="C3520" t="str">
            <v>Tailor Made Custom Seat Covers Airbag Safe Waterproof Outback Poly Canvas Charcoal for Toyota Hiace Van Lwb 03/2005-On</v>
          </cell>
          <cell r="D3520">
            <v>5</v>
          </cell>
          <cell r="E3520">
            <v>0.32</v>
          </cell>
          <cell r="F3520">
            <v>0.45</v>
          </cell>
          <cell r="G3520">
            <v>0.21</v>
          </cell>
          <cell r="H3520" t="str">
            <v>MASTEN</v>
          </cell>
          <cell r="I3520" t="str">
            <v>Car Seat Covers</v>
          </cell>
          <cell r="J3520" t="str">
            <v>Car Seat Covers</v>
          </cell>
          <cell r="K3520" t="str">
            <v>Live</v>
          </cell>
          <cell r="L3520" t="str">
            <v>/</v>
          </cell>
          <cell r="M3520" t="str">
            <v>new</v>
          </cell>
          <cell r="N3520" t="str">
            <v>ARCHIVED</v>
          </cell>
          <cell r="O3520" t="b">
            <v>0</v>
          </cell>
          <cell r="P3520" t="str">
            <v>HANGZHOU KAISA CAR ACCESSORY CO. LTD.</v>
          </cell>
          <cell r="Q3520">
            <v>0</v>
          </cell>
        </row>
        <row r="3521">
          <cell r="B3521" t="str">
            <v>RANG06PRPBG</v>
          </cell>
          <cell r="C3521" t="str">
            <v>Tailor Made Custom Seat Covers for FORD RANGER '06-'11 PJ/PK Double-Stitching Waterproof Outback Poly Canvas</v>
          </cell>
          <cell r="D3521">
            <v>5</v>
          </cell>
          <cell r="E3521">
            <v>0.32</v>
          </cell>
          <cell r="F3521">
            <v>0.45</v>
          </cell>
          <cell r="G3521">
            <v>0.21</v>
          </cell>
          <cell r="H3521" t="str">
            <v>MASTEN</v>
          </cell>
          <cell r="I3521" t="str">
            <v>Vehicle Accessories</v>
          </cell>
          <cell r="J3521" t="str">
            <v>Vehicle Accessories</v>
          </cell>
          <cell r="K3521" t="str">
            <v>Archived</v>
          </cell>
          <cell r="L3521" t="str">
            <v>/</v>
          </cell>
          <cell r="M3521" t="str">
            <v>new</v>
          </cell>
          <cell r="N3521" t="str">
            <v>ARCHIVED</v>
          </cell>
          <cell r="O3521" t="b">
            <v>0</v>
          </cell>
          <cell r="P3521" t="str">
            <v>HANGZHOU KAISA CAR ACCESSORY CO. LTD.</v>
          </cell>
          <cell r="Q3521">
            <v>0</v>
          </cell>
        </row>
        <row r="3522">
          <cell r="B3522" t="str">
            <v>TERR04PRPBB</v>
          </cell>
          <cell r="C3522" t="str">
            <v>Tailor Made Custom Seat Covers for Ford Territory 2004-2016 Poly Canvas Black 2 Rows Airbag Safe</v>
          </cell>
          <cell r="D3522">
            <v>5</v>
          </cell>
          <cell r="E3522">
            <v>0.32</v>
          </cell>
          <cell r="F3522">
            <v>0.45</v>
          </cell>
          <cell r="G3522">
            <v>0.21</v>
          </cell>
          <cell r="H3522" t="str">
            <v>MASTEN</v>
          </cell>
          <cell r="I3522" t="str">
            <v>Miscellaneous</v>
          </cell>
          <cell r="J3522" t="str">
            <v>Miscellaneous</v>
          </cell>
          <cell r="K3522" t="str">
            <v>Archived</v>
          </cell>
          <cell r="L3522" t="str">
            <v>/</v>
          </cell>
          <cell r="M3522" t="str">
            <v>new</v>
          </cell>
          <cell r="N3522" t="str">
            <v>ARCHIVED</v>
          </cell>
          <cell r="O3522" t="b">
            <v>0</v>
          </cell>
          <cell r="P3522" t="str">
            <v>HANGZHOU KAISA CAR ACCESSORY CO. LTD.</v>
          </cell>
          <cell r="Q3522">
            <v>0</v>
          </cell>
        </row>
        <row r="3523">
          <cell r="B3523" t="str">
            <v>TERR04PRPBG</v>
          </cell>
          <cell r="C3523" t="str">
            <v>Tailor Made Custom Seat Covers for Ford Territory 2004-2016 Poly Canvas Charcoal 2 Rows Airbag Safe</v>
          </cell>
          <cell r="D3523">
            <v>5</v>
          </cell>
          <cell r="E3523">
            <v>0.32</v>
          </cell>
          <cell r="F3523">
            <v>0.45</v>
          </cell>
          <cell r="G3523">
            <v>0.21</v>
          </cell>
          <cell r="H3523" t="str">
            <v>MASTEN</v>
          </cell>
          <cell r="I3523" t="str">
            <v>Miscellaneous</v>
          </cell>
          <cell r="J3523" t="str">
            <v>Miscellaneous</v>
          </cell>
          <cell r="K3523" t="str">
            <v>Archived</v>
          </cell>
          <cell r="L3523" t="str">
            <v>/</v>
          </cell>
          <cell r="M3523" t="str">
            <v>new</v>
          </cell>
          <cell r="N3523" t="str">
            <v>ARCHIVED</v>
          </cell>
          <cell r="O3523" t="b">
            <v>0</v>
          </cell>
          <cell r="P3523" t="str">
            <v>HANGZHOU KAISA CAR ACCESSORY CO. LTD.</v>
          </cell>
          <cell r="Q3523">
            <v>0</v>
          </cell>
        </row>
        <row r="3524">
          <cell r="B3524" t="str">
            <v>COMM06PRPBG</v>
          </cell>
          <cell r="C3524" t="str">
            <v>Tailor Made Custom Seat Covers for HOLDEN COMMODORE SEDAN 08/2006 - 05/2013 Double-Stitching Waterproof Outback Poly Canvas</v>
          </cell>
          <cell r="D3524">
            <v>5</v>
          </cell>
          <cell r="E3524">
            <v>0.32</v>
          </cell>
          <cell r="F3524">
            <v>0.45</v>
          </cell>
          <cell r="G3524">
            <v>0.21</v>
          </cell>
          <cell r="H3524" t="str">
            <v>MASTEN</v>
          </cell>
          <cell r="I3524" t="str">
            <v>Vehicle Accessories</v>
          </cell>
          <cell r="J3524" t="str">
            <v>Car Seat Covers</v>
          </cell>
          <cell r="K3524" t="str">
            <v>Live</v>
          </cell>
          <cell r="L3524" t="str">
            <v>/</v>
          </cell>
          <cell r="M3524" t="str">
            <v>new</v>
          </cell>
          <cell r="N3524" t="str">
            <v>ARCHIVED</v>
          </cell>
          <cell r="O3524" t="b">
            <v>0</v>
          </cell>
          <cell r="P3524" t="str">
            <v>HANGZHOU KAISA CAR ACCESSORY CO. LTD.</v>
          </cell>
          <cell r="Q3524">
            <v>0</v>
          </cell>
        </row>
        <row r="3525">
          <cell r="B3525" t="str">
            <v>COMM06PRPBB</v>
          </cell>
          <cell r="C3525" t="str">
            <v>Tailor Made Custom Seat Covers for HOLDEN COMMODORE SEDAN 08/2006 - 05/2013 Double-Stitching Waterproof Poly Canvas</v>
          </cell>
          <cell r="D3525">
            <v>5</v>
          </cell>
          <cell r="E3525">
            <v>0.32</v>
          </cell>
          <cell r="F3525">
            <v>0.45</v>
          </cell>
          <cell r="G3525">
            <v>0.21</v>
          </cell>
          <cell r="H3525" t="str">
            <v>MASTEN</v>
          </cell>
          <cell r="I3525" t="str">
            <v>Vehicle Accessories</v>
          </cell>
          <cell r="J3525" t="str">
            <v>Car Seat Covers</v>
          </cell>
          <cell r="K3525" t="str">
            <v>Archived</v>
          </cell>
          <cell r="L3525" t="str">
            <v>/</v>
          </cell>
          <cell r="M3525" t="str">
            <v>new</v>
          </cell>
          <cell r="N3525" t="str">
            <v>ARCHIVED</v>
          </cell>
          <cell r="O3525" t="b">
            <v>0</v>
          </cell>
          <cell r="P3525" t="str">
            <v>HANGZHOU KAISA CAR ACCESSORY CO. LTD.</v>
          </cell>
          <cell r="Q3525">
            <v>0</v>
          </cell>
        </row>
        <row r="3526">
          <cell r="B3526" t="str">
            <v>MAZ304PRPBG</v>
          </cell>
          <cell r="C3526" t="str">
            <v>Tailor Made Custom Seat Covers for Mazda 3 Sedan Hatch 2004-2009 Poly Canvas Charcoal 2 Rows Airbag Safe Waterproof Outback</v>
          </cell>
          <cell r="D3526">
            <v>5</v>
          </cell>
          <cell r="E3526">
            <v>0.32</v>
          </cell>
          <cell r="F3526">
            <v>0.45</v>
          </cell>
          <cell r="G3526">
            <v>0.21</v>
          </cell>
          <cell r="H3526" t="str">
            <v>MASTEN</v>
          </cell>
          <cell r="I3526" t="str">
            <v>Miscellaneous</v>
          </cell>
          <cell r="J3526" t="str">
            <v>Miscellaneous</v>
          </cell>
          <cell r="K3526" t="str">
            <v>Archived</v>
          </cell>
          <cell r="L3526" t="str">
            <v>/</v>
          </cell>
          <cell r="M3526" t="str">
            <v>new</v>
          </cell>
          <cell r="N3526" t="str">
            <v>ARCHIVED</v>
          </cell>
          <cell r="O3526" t="b">
            <v>0</v>
          </cell>
          <cell r="P3526" t="str">
            <v>HANGZHOU KAISA CAR ACCESSORY CO. LTD.</v>
          </cell>
          <cell r="Q3526">
            <v>0</v>
          </cell>
        </row>
        <row r="3527">
          <cell r="B3527" t="str">
            <v>PAJE06PRPBG</v>
          </cell>
          <cell r="C3527" t="str">
            <v>Tailor Made Custom Seat Covers for MITSUBISHI PAJERO WAGON 11/2006 - ON Double-Stitching Waterproof Outback Poly Canvas</v>
          </cell>
          <cell r="D3527">
            <v>5</v>
          </cell>
          <cell r="E3527">
            <v>0.32</v>
          </cell>
          <cell r="F3527">
            <v>0.45</v>
          </cell>
          <cell r="G3527">
            <v>0.21</v>
          </cell>
          <cell r="H3527" t="str">
            <v>MASTEN</v>
          </cell>
          <cell r="I3527" t="str">
            <v>Miscellaneous</v>
          </cell>
          <cell r="J3527" t="str">
            <v>Miscellaneous</v>
          </cell>
          <cell r="K3527" t="str">
            <v>Archived</v>
          </cell>
          <cell r="L3527" t="str">
            <v>/</v>
          </cell>
          <cell r="M3527" t="str">
            <v>new</v>
          </cell>
          <cell r="N3527" t="str">
            <v>ARCHIVED</v>
          </cell>
          <cell r="O3527" t="b">
            <v>0</v>
          </cell>
          <cell r="P3527" t="str">
            <v>HANGZHOU KAISA CAR ACCESSORY CO. LTD.</v>
          </cell>
          <cell r="Q3527">
            <v>0</v>
          </cell>
        </row>
        <row r="3528">
          <cell r="B3528" t="str">
            <v>AM011PRPBG</v>
          </cell>
          <cell r="C3528" t="str">
            <v>Tailor Made Custom Seat Covers for VW Amarok Dual Cab 2H 2/2011-On Dual Cab Waterproof Outback Poly Canvas</v>
          </cell>
          <cell r="D3528">
            <v>5</v>
          </cell>
          <cell r="E3528">
            <v>0.32</v>
          </cell>
          <cell r="F3528">
            <v>0.45</v>
          </cell>
          <cell r="G3528">
            <v>0.21</v>
          </cell>
          <cell r="H3528" t="str">
            <v>MASTEN</v>
          </cell>
          <cell r="I3528" t="str">
            <v>Hardware</v>
          </cell>
          <cell r="J3528" t="str">
            <v>Hardware</v>
          </cell>
          <cell r="K3528" t="str">
            <v>Archived</v>
          </cell>
          <cell r="L3528" t="str">
            <v>/</v>
          </cell>
          <cell r="M3528" t="str">
            <v>new</v>
          </cell>
          <cell r="N3528" t="str">
            <v>ARCHIVED</v>
          </cell>
          <cell r="O3528" t="b">
            <v>0</v>
          </cell>
          <cell r="P3528" t="str">
            <v>HANGZHOU KAISA CAR ACCESSORY CO. LTD.</v>
          </cell>
          <cell r="Q3528">
            <v>0</v>
          </cell>
        </row>
        <row r="3529">
          <cell r="B3529" t="str">
            <v>NAVA09STABK</v>
          </cell>
          <cell r="C3529" t="str">
            <v>TAILOR MADE For Nissan Navara Dual Cab D40 RX / ST 12/2009-1/2012 Car Seat Covers Waterproof Outback Poly Canvas</v>
          </cell>
          <cell r="D3529">
            <v>5</v>
          </cell>
          <cell r="E3529">
            <v>0.32</v>
          </cell>
          <cell r="F3529">
            <v>0.45</v>
          </cell>
          <cell r="G3529">
            <v>0.21</v>
          </cell>
          <cell r="H3529" t="str">
            <v>MASTEN</v>
          </cell>
          <cell r="I3529" t="str">
            <v>Vehicle Accessories</v>
          </cell>
          <cell r="J3529" t="str">
            <v>Vehicle Accessories</v>
          </cell>
          <cell r="K3529" t="str">
            <v>Archived</v>
          </cell>
          <cell r="L3529" t="str">
            <v>/</v>
          </cell>
          <cell r="M3529" t="str">
            <v>new</v>
          </cell>
          <cell r="N3529" t="str">
            <v>ARCHIVED</v>
          </cell>
          <cell r="O3529" t="b">
            <v>0</v>
          </cell>
          <cell r="P3529" t="str">
            <v>HANGZHOU KAISA CAR ACCESSORY CO. LTD.</v>
          </cell>
          <cell r="Q3529">
            <v>0</v>
          </cell>
        </row>
        <row r="3530">
          <cell r="B3530" t="str">
            <v>NAVA07PRPBG</v>
          </cell>
          <cell r="C3530" t="str">
            <v>Tailor Made For Nissan Navara Dual Cab D40 RX / ST 2007 Onwards Car Seat Covers Charcoal Waterproof Outback Poly Canvas</v>
          </cell>
          <cell r="D3530">
            <v>5</v>
          </cell>
          <cell r="E3530">
            <v>0.32</v>
          </cell>
          <cell r="F3530">
            <v>0.45</v>
          </cell>
          <cell r="G3530">
            <v>0.21</v>
          </cell>
          <cell r="H3530" t="str">
            <v>MASTEN</v>
          </cell>
          <cell r="I3530" t="str">
            <v>Vehicle Accessories</v>
          </cell>
          <cell r="J3530" t="str">
            <v>Vehicle Accessories</v>
          </cell>
          <cell r="K3530" t="str">
            <v>Archived</v>
          </cell>
          <cell r="L3530" t="str">
            <v>/</v>
          </cell>
          <cell r="M3530" t="str">
            <v>new</v>
          </cell>
          <cell r="N3530" t="str">
            <v>ARCHIVED</v>
          </cell>
          <cell r="O3530" t="b">
            <v>0</v>
          </cell>
          <cell r="P3530" t="str">
            <v>HANGZHOU KAISA CAR ACCESSORY CO. LTD.</v>
          </cell>
          <cell r="Q3530">
            <v>0</v>
          </cell>
        </row>
        <row r="3531">
          <cell r="B3531" t="str">
            <v>DVR-CASE</v>
          </cell>
          <cell r="C3531" t="str">
            <v>Tamper-proof Case add on to MAVR9804 and MAVR9844 Analogue and Digital DVR Kits</v>
          </cell>
          <cell r="D3531">
            <v>0.5</v>
          </cell>
          <cell r="E3531">
            <v>0.1</v>
          </cell>
          <cell r="F3531">
            <v>0.15</v>
          </cell>
          <cell r="G3531">
            <v>0.09</v>
          </cell>
          <cell r="H3531" t="str">
            <v>MASTEN</v>
          </cell>
          <cell r="I3531" t="str">
            <v>Vehicle Accessories</v>
          </cell>
          <cell r="J3531" t="str">
            <v>DVR</v>
          </cell>
          <cell r="K3531" t="str">
            <v>Live</v>
          </cell>
          <cell r="L3531" t="str">
            <v>/</v>
          </cell>
          <cell r="M3531" t="str">
            <v>new</v>
          </cell>
          <cell r="N3531" t="str">
            <v>ARCHIVED</v>
          </cell>
          <cell r="O3531" t="b">
            <v>0</v>
          </cell>
          <cell r="P3531" t="str">
            <v>NA</v>
          </cell>
          <cell r="Q3531">
            <v>0</v>
          </cell>
        </row>
        <row r="3532">
          <cell r="B3532" t="str">
            <v>TEST</v>
          </cell>
          <cell r="C3532" t="str">
            <v>TEST</v>
          </cell>
          <cell r="D3532">
            <v>0</v>
          </cell>
          <cell r="E3532">
            <v>0</v>
          </cell>
          <cell r="F3532">
            <v>0</v>
          </cell>
          <cell r="G3532">
            <v>0</v>
          </cell>
          <cell r="H3532" t="str">
            <v>HIKEit</v>
          </cell>
          <cell r="I3532" t="str">
            <v>Default</v>
          </cell>
          <cell r="J3532" t="str">
            <v>Other</v>
          </cell>
          <cell r="K3532" t="str">
            <v>NA</v>
          </cell>
          <cell r="L3532" t="str">
            <v>/</v>
          </cell>
          <cell r="M3532" t="str">
            <v>new</v>
          </cell>
          <cell r="N3532" t="str">
            <v>LIVE</v>
          </cell>
          <cell r="O3532" t="b">
            <v>0</v>
          </cell>
          <cell r="P3532" t="str">
            <v>NA</v>
          </cell>
          <cell r="Q3532">
            <v>0</v>
          </cell>
        </row>
        <row r="3533">
          <cell r="B3533" t="str">
            <v>TR80-CUPHOLD-TEST</v>
          </cell>
          <cell r="C3533" t="str">
            <v>Test - Cup Holder Nylon Plastic Clip On</v>
          </cell>
          <cell r="D3533">
            <v>5</v>
          </cell>
          <cell r="E3533">
            <v>0</v>
          </cell>
          <cell r="F3533">
            <v>0</v>
          </cell>
          <cell r="G3533">
            <v>0</v>
          </cell>
          <cell r="H3533" t="str">
            <v>Trak Racer</v>
          </cell>
          <cell r="I3533" t="str">
            <v/>
          </cell>
          <cell r="J3533" t="str">
            <v>Accessories</v>
          </cell>
          <cell r="K3533" t="str">
            <v>NA</v>
          </cell>
          <cell r="L3533" t="str">
            <v>/</v>
          </cell>
          <cell r="M3533" t="str">
            <v>new</v>
          </cell>
          <cell r="N3533" t="str">
            <v>LIVE</v>
          </cell>
          <cell r="O3533" t="b">
            <v>0</v>
          </cell>
          <cell r="P3533" t="str">
            <v>NA</v>
          </cell>
          <cell r="Q3533">
            <v>0</v>
          </cell>
        </row>
        <row r="3534">
          <cell r="B3534" t="str">
            <v>Test-TR</v>
          </cell>
          <cell r="C3534" t="str">
            <v>Test Ak</v>
          </cell>
          <cell r="D3534">
            <v>1</v>
          </cell>
          <cell r="E3534">
            <v>0</v>
          </cell>
          <cell r="F3534">
            <v>0</v>
          </cell>
          <cell r="G3534">
            <v>0</v>
          </cell>
          <cell r="H3534" t="str">
            <v>Trak Racer</v>
          </cell>
          <cell r="I3534" t="str">
            <v>Monitor Stand</v>
          </cell>
          <cell r="J3534" t="str">
            <v>Spare part</v>
          </cell>
          <cell r="K3534" t="str">
            <v>NA</v>
          </cell>
          <cell r="L3534" t="str">
            <v>/</v>
          </cell>
          <cell r="M3534" t="str">
            <v>new</v>
          </cell>
          <cell r="N3534" t="str">
            <v>LIVE</v>
          </cell>
          <cell r="O3534" t="b">
            <v>0</v>
          </cell>
          <cell r="P3534" t="str">
            <v>NA</v>
          </cell>
          <cell r="Q3534">
            <v>0</v>
          </cell>
        </row>
        <row r="3535">
          <cell r="B3535" t="str">
            <v>TR80L-1-TK-AU</v>
          </cell>
          <cell r="C3535" t="str">
            <v>THE APPRENTICE - TR80 TURNKNEY</v>
          </cell>
          <cell r="D3535">
            <v>0</v>
          </cell>
          <cell r="E3535">
            <v>0</v>
          </cell>
          <cell r="F3535">
            <v>0</v>
          </cell>
          <cell r="G3535">
            <v>0</v>
          </cell>
          <cell r="H3535" t="str">
            <v>Trak Racer</v>
          </cell>
          <cell r="I3535" t="str">
            <v>Default</v>
          </cell>
          <cell r="J3535" t="str">
            <v>Electronics</v>
          </cell>
          <cell r="K3535" t="str">
            <v>NA</v>
          </cell>
          <cell r="L3535" t="str">
            <v>/</v>
          </cell>
          <cell r="M3535" t="str">
            <v>new</v>
          </cell>
          <cell r="N3535" t="str">
            <v>LIVE</v>
          </cell>
          <cell r="O3535" t="b">
            <v>1</v>
          </cell>
          <cell r="P3535" t="str">
            <v>NA</v>
          </cell>
          <cell r="Q3535">
            <v>0</v>
          </cell>
        </row>
        <row r="3536">
          <cell r="B3536" t="str">
            <v>TR160-1-TK-AU</v>
          </cell>
          <cell r="C3536" t="str">
            <v>THE ELITE - TR160 TURNKEY</v>
          </cell>
          <cell r="D3536">
            <v>0</v>
          </cell>
          <cell r="E3536">
            <v>0</v>
          </cell>
          <cell r="F3536">
            <v>0</v>
          </cell>
          <cell r="G3536">
            <v>0</v>
          </cell>
          <cell r="H3536" t="str">
            <v>Trak Racer</v>
          </cell>
          <cell r="I3536" t="str">
            <v>Default</v>
          </cell>
          <cell r="J3536" t="str">
            <v>Electronics</v>
          </cell>
          <cell r="K3536" t="str">
            <v>NA</v>
          </cell>
          <cell r="L3536" t="str">
            <v>/</v>
          </cell>
          <cell r="M3536" t="str">
            <v>new</v>
          </cell>
          <cell r="N3536" t="str">
            <v>LIVE</v>
          </cell>
          <cell r="O3536" t="b">
            <v>1</v>
          </cell>
          <cell r="P3536" t="str">
            <v>NA</v>
          </cell>
          <cell r="Q3536">
            <v>0</v>
          </cell>
        </row>
        <row r="3537">
          <cell r="B3537" t="str">
            <v>HC003226</v>
          </cell>
          <cell r="C3537" t="str">
            <v>Throttle Pack for Airbus A319-A380</v>
          </cell>
          <cell r="D3537">
            <v>0.5</v>
          </cell>
          <cell r="E3537">
            <v>14.7</v>
          </cell>
          <cell r="F3537">
            <v>13</v>
          </cell>
          <cell r="G3537">
            <v>9</v>
          </cell>
          <cell r="H3537" t="str">
            <v>Trak Racer</v>
          </cell>
          <cell r="I3537" t="str">
            <v>Electronics - 3P</v>
          </cell>
          <cell r="J3537" t="str">
            <v>Electronics</v>
          </cell>
          <cell r="K3537" t="str">
            <v>NA</v>
          </cell>
          <cell r="L3537" t="str">
            <v>/</v>
          </cell>
          <cell r="M3537" t="str">
            <v>new</v>
          </cell>
          <cell r="N3537" t="str">
            <v>DISCONTINUED</v>
          </cell>
          <cell r="O3537" t="b">
            <v>0</v>
          </cell>
          <cell r="P3537" t="str">
            <v>NA</v>
          </cell>
          <cell r="Q3537">
            <v>0</v>
          </cell>
        </row>
        <row r="3538">
          <cell r="B3538" t="str">
            <v>T248</v>
          </cell>
          <cell r="C3538" t="str">
            <v>Thrustmaster T248 Racing Wheel for XBOX, PC</v>
          </cell>
          <cell r="D3538">
            <v>0.2</v>
          </cell>
          <cell r="E3538">
            <v>1</v>
          </cell>
          <cell r="F3538">
            <v>10</v>
          </cell>
          <cell r="G3538">
            <v>10</v>
          </cell>
          <cell r="H3538" t="str">
            <v>Trak Racer</v>
          </cell>
          <cell r="I3538" t="str">
            <v>Electronics - 3P</v>
          </cell>
          <cell r="J3538" t="str">
            <v>Electronics</v>
          </cell>
          <cell r="K3538" t="str">
            <v>NA</v>
          </cell>
          <cell r="L3538" t="str">
            <v>/</v>
          </cell>
          <cell r="M3538" t="str">
            <v>new</v>
          </cell>
          <cell r="N3538" t="str">
            <v>LIVE</v>
          </cell>
          <cell r="O3538" t="b">
            <v>0</v>
          </cell>
          <cell r="P3538" t="str">
            <v>NA</v>
          </cell>
          <cell r="Q3538">
            <v>0</v>
          </cell>
        </row>
        <row r="3539">
          <cell r="B3539" t="str">
            <v>T300</v>
          </cell>
          <cell r="C3539" t="str">
            <v>Thrustmaster T300 Ferrari GTE Gaming Racing Compatible Wheel For PC, PS3 &amp; PS4</v>
          </cell>
          <cell r="D3539">
            <v>8.1999999999999993</v>
          </cell>
          <cell r="E3539">
            <v>0.34</v>
          </cell>
          <cell r="F3539">
            <v>0.44</v>
          </cell>
          <cell r="G3539">
            <v>0.31</v>
          </cell>
          <cell r="H3539" t="str">
            <v>MASTEN</v>
          </cell>
          <cell r="I3539" t="str">
            <v>Electronics</v>
          </cell>
          <cell r="J3539" t="str">
            <v>Wheels</v>
          </cell>
          <cell r="K3539" t="str">
            <v>Archived</v>
          </cell>
          <cell r="L3539" t="str">
            <v>/</v>
          </cell>
          <cell r="M3539" t="str">
            <v>new</v>
          </cell>
          <cell r="N3539" t="str">
            <v>ARCHIVED</v>
          </cell>
          <cell r="O3539" t="b">
            <v>0</v>
          </cell>
          <cell r="P3539" t="str">
            <v>909</v>
          </cell>
          <cell r="Q3539">
            <v>0</v>
          </cell>
        </row>
        <row r="3540">
          <cell r="B3540" t="str">
            <v>T300RS</v>
          </cell>
          <cell r="C3540" t="str">
            <v>Thrustmaster T300 RS Racing Steering Wheel Simulator Cockpit For PC, PS3 &amp; PS4</v>
          </cell>
          <cell r="D3540">
            <v>8.1</v>
          </cell>
          <cell r="E3540">
            <v>0.31</v>
          </cell>
          <cell r="F3540">
            <v>0.45</v>
          </cell>
          <cell r="G3540">
            <v>0.34</v>
          </cell>
          <cell r="H3540" t="str">
            <v>MASTEN</v>
          </cell>
          <cell r="I3540" t="str">
            <v>Electronics</v>
          </cell>
          <cell r="J3540" t="str">
            <v>Wheels</v>
          </cell>
          <cell r="K3540" t="str">
            <v>Archived</v>
          </cell>
          <cell r="L3540" t="str">
            <v>/</v>
          </cell>
          <cell r="M3540" t="str">
            <v>new</v>
          </cell>
          <cell r="N3540" t="str">
            <v>ARCHIVED</v>
          </cell>
          <cell r="O3540" t="b">
            <v>0</v>
          </cell>
          <cell r="P3540" t="str">
            <v>The Gamesmen</v>
          </cell>
          <cell r="Q3540">
            <v>0</v>
          </cell>
        </row>
        <row r="3541">
          <cell r="B3541" t="str">
            <v>T300X</v>
          </cell>
          <cell r="C3541" t="str">
            <v>Thrustmaster TX Ferrari 458 Italia Edition Racing Wheel For PC &amp; Xbox One T X</v>
          </cell>
          <cell r="D3541">
            <v>7.8</v>
          </cell>
          <cell r="E3541">
            <v>0.31</v>
          </cell>
          <cell r="F3541">
            <v>0.44</v>
          </cell>
          <cell r="G3541">
            <v>0.33</v>
          </cell>
          <cell r="H3541" t="str">
            <v>MASTEN</v>
          </cell>
          <cell r="I3541" t="str">
            <v>Electronics</v>
          </cell>
          <cell r="J3541" t="str">
            <v>Wheels</v>
          </cell>
          <cell r="K3541" t="str">
            <v>Archived</v>
          </cell>
          <cell r="L3541" t="str">
            <v>/</v>
          </cell>
          <cell r="M3541" t="str">
            <v>new</v>
          </cell>
          <cell r="N3541" t="str">
            <v>ARCHIVED</v>
          </cell>
          <cell r="O3541" t="b">
            <v>0</v>
          </cell>
          <cell r="P3541" t="str">
            <v>The Gamesmen</v>
          </cell>
          <cell r="Q3541">
            <v>0</v>
          </cell>
        </row>
        <row r="3542">
          <cell r="B3542" t="str">
            <v>TM-B4-27-Damaged</v>
          </cell>
          <cell r="C3542" t="str">
            <v>TM-B4-27-Damaged</v>
          </cell>
          <cell r="D3542">
            <v>22</v>
          </cell>
          <cell r="E3542">
            <v>21.5</v>
          </cell>
          <cell r="F3542">
            <v>86.5</v>
          </cell>
          <cell r="G3542">
            <v>96</v>
          </cell>
          <cell r="H3542" t="str">
            <v>Trak Racer</v>
          </cell>
          <cell r="I3542" t="str">
            <v>Monitor Stands</v>
          </cell>
          <cell r="J3542" t="str">
            <v>Monitor Stands - Component</v>
          </cell>
          <cell r="K3542" t="str">
            <v>NA</v>
          </cell>
          <cell r="L3542" t="str">
            <v>/</v>
          </cell>
          <cell r="M3542" t="str">
            <v>new</v>
          </cell>
          <cell r="N3542" t="str">
            <v>LIVE</v>
          </cell>
          <cell r="O3542" t="b">
            <v>0</v>
          </cell>
          <cell r="P3542" t="str">
            <v>NA</v>
          </cell>
          <cell r="Q3542">
            <v>0</v>
          </cell>
        </row>
        <row r="3543">
          <cell r="B3543" t="str">
            <v>SP-TM-B6</v>
          </cell>
          <cell r="C3543" t="str">
            <v>TM-B6 Spare Part</v>
          </cell>
          <cell r="D3543">
            <v>0</v>
          </cell>
          <cell r="E3543">
            <v>0</v>
          </cell>
          <cell r="F3543">
            <v>0</v>
          </cell>
          <cell r="G3543">
            <v>0</v>
          </cell>
          <cell r="H3543" t="str">
            <v>HIKEit</v>
          </cell>
          <cell r="I3543" t="str">
            <v>Spare Parts</v>
          </cell>
          <cell r="J3543" t="str">
            <v>Spare part</v>
          </cell>
          <cell r="K3543" t="str">
            <v>NA</v>
          </cell>
          <cell r="L3543" t="str">
            <v>/</v>
          </cell>
          <cell r="M3543" t="str">
            <v>new</v>
          </cell>
          <cell r="N3543" t="str">
            <v>LIVE</v>
          </cell>
          <cell r="O3543" t="b">
            <v>0</v>
          </cell>
          <cell r="P3543" t="str">
            <v>NA</v>
          </cell>
          <cell r="Q3543">
            <v>0</v>
          </cell>
        </row>
        <row r="3544">
          <cell r="B3544" t="str">
            <v>TM-LBRACKET3</v>
          </cell>
          <cell r="C3544" t="str">
            <v>TM-LBRACKET3</v>
          </cell>
          <cell r="D3544">
            <v>0</v>
          </cell>
          <cell r="E3544">
            <v>0</v>
          </cell>
          <cell r="F3544">
            <v>0</v>
          </cell>
          <cell r="G3544">
            <v>0</v>
          </cell>
          <cell r="H3544" t="str">
            <v>Trak Racer</v>
          </cell>
          <cell r="I3544" t="str">
            <v>Spare Parts</v>
          </cell>
          <cell r="J3544" t="str">
            <v>Spare Parts</v>
          </cell>
          <cell r="K3544" t="str">
            <v>NA</v>
          </cell>
          <cell r="L3544" t="str">
            <v>/</v>
          </cell>
          <cell r="M3544" t="str">
            <v>new</v>
          </cell>
          <cell r="N3544" t="str">
            <v>ARCHIVED</v>
          </cell>
          <cell r="O3544" t="b">
            <v>0</v>
          </cell>
          <cell r="P3544" t="str">
            <v>Xiamen Trak Racer Industry and Trade Co., Ltd</v>
          </cell>
          <cell r="Q3544">
            <v>0</v>
          </cell>
        </row>
        <row r="3545">
          <cell r="B3545" t="str">
            <v>TM-SCREWS</v>
          </cell>
          <cell r="C3545" t="str">
            <v>TM-SCREWS</v>
          </cell>
          <cell r="D3545">
            <v>0.35</v>
          </cell>
          <cell r="E3545">
            <v>9.65</v>
          </cell>
          <cell r="F3545">
            <v>16.38</v>
          </cell>
          <cell r="G3545">
            <v>7.23</v>
          </cell>
          <cell r="H3545" t="str">
            <v>Trak Racer</v>
          </cell>
          <cell r="I3545" t="str">
            <v>Spare Parts</v>
          </cell>
          <cell r="J3545" t="str">
            <v>Spare Parts</v>
          </cell>
          <cell r="K3545" t="str">
            <v>NA</v>
          </cell>
          <cell r="L3545" t="str">
            <v>/</v>
          </cell>
          <cell r="M3545" t="str">
            <v>new</v>
          </cell>
          <cell r="N3545" t="str">
            <v>LIVE</v>
          </cell>
          <cell r="O3545" t="b">
            <v>0</v>
          </cell>
          <cell r="P3545" t="str">
            <v>Hunan Lang Le Technology Co., Ltd</v>
          </cell>
          <cell r="Q3545">
            <v>0</v>
          </cell>
        </row>
        <row r="3546">
          <cell r="B3546" t="str">
            <v>Tooling</v>
          </cell>
          <cell r="C3546" t="str">
            <v>Tooling Cost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  <cell r="H3546" t="str">
            <v>Other</v>
          </cell>
          <cell r="I3546" t="str">
            <v>Default</v>
          </cell>
          <cell r="J3546" t="str">
            <v>Other</v>
          </cell>
          <cell r="K3546" t="str">
            <v>NA</v>
          </cell>
          <cell r="L3546" t="str">
            <v>/</v>
          </cell>
          <cell r="M3546" t="str">
            <v>new</v>
          </cell>
          <cell r="N3546" t="str">
            <v>LIVE</v>
          </cell>
          <cell r="O3546" t="b">
            <v>0</v>
          </cell>
          <cell r="P3546" t="str">
            <v>Guangzhou Yisjoy Sports Glove CO.,LTD</v>
          </cell>
          <cell r="Q3546">
            <v>0</v>
          </cell>
        </row>
        <row r="3547">
          <cell r="B3547" t="str">
            <v>TP-182</v>
          </cell>
          <cell r="C3547" t="str">
            <v>TPMS Motor Cycle Bike Wireless DIY Tire Pressure Monitor System 2Sensors LCD Tyre</v>
          </cell>
          <cell r="D3547">
            <v>0.22</v>
          </cell>
          <cell r="E3547">
            <v>0.06</v>
          </cell>
          <cell r="F3547">
            <v>0.17</v>
          </cell>
          <cell r="G3547">
            <v>0.06</v>
          </cell>
          <cell r="H3547" t="str">
            <v>MASTEN</v>
          </cell>
          <cell r="I3547" t="str">
            <v>Tyre Pressure Monitoring System</v>
          </cell>
          <cell r="J3547" t="str">
            <v>Tyre Pressure Monitor</v>
          </cell>
          <cell r="K3547" t="str">
            <v>Live</v>
          </cell>
          <cell r="L3547" t="str">
            <v>/</v>
          </cell>
          <cell r="M3547" t="str">
            <v>new</v>
          </cell>
          <cell r="N3547" t="str">
            <v>ARCHIVED</v>
          </cell>
          <cell r="O3547" t="b">
            <v>0</v>
          </cell>
          <cell r="P3547" t="str">
            <v>Gobiz Electronics Limited</v>
          </cell>
          <cell r="Q3547">
            <v>0</v>
          </cell>
        </row>
        <row r="3548">
          <cell r="B3548" t="str">
            <v>TP-18</v>
          </cell>
          <cell r="C3548" t="str">
            <v>TPMS Motor Cycle Bike Wireless DIY Tire Pressure Monitor System 2Sensors LCD Tyre.</v>
          </cell>
          <cell r="D3548">
            <v>0.22</v>
          </cell>
          <cell r="E3548">
            <v>0.06</v>
          </cell>
          <cell r="F3548">
            <v>0.17</v>
          </cell>
          <cell r="G3548">
            <v>0.06</v>
          </cell>
          <cell r="H3548" t="str">
            <v>MASTEN</v>
          </cell>
          <cell r="I3548" t="str">
            <v>Tyre Pressure Monitoring System</v>
          </cell>
          <cell r="J3548" t="str">
            <v>Tyre Pressure Monitor</v>
          </cell>
          <cell r="K3548" t="str">
            <v>Archived</v>
          </cell>
          <cell r="L3548" t="str">
            <v>/</v>
          </cell>
          <cell r="M3548" t="str">
            <v>new</v>
          </cell>
          <cell r="N3548" t="str">
            <v>ARCHIVED</v>
          </cell>
          <cell r="O3548" t="b">
            <v>0</v>
          </cell>
          <cell r="P3548" t="str">
            <v>Gobiz Electronics Limited</v>
          </cell>
          <cell r="Q3548">
            <v>0</v>
          </cell>
        </row>
        <row r="3549">
          <cell r="B3549" t="str">
            <v>TP-10-10</v>
          </cell>
          <cell r="C3549" t="str">
            <v>TPMS Tire Pressure Monitor System 10 External Cap 22 Sensors DVD Video Car</v>
          </cell>
          <cell r="D3549">
            <v>0.5</v>
          </cell>
          <cell r="E3549">
            <v>0.13</v>
          </cell>
          <cell r="F3549">
            <v>0.18</v>
          </cell>
          <cell r="G3549">
            <v>0.06</v>
          </cell>
          <cell r="H3549" t="str">
            <v>MASTEN</v>
          </cell>
          <cell r="I3549" t="str">
            <v>Tyre Pressure Monitoring System</v>
          </cell>
          <cell r="J3549" t="str">
            <v>Sensors</v>
          </cell>
          <cell r="K3549" t="str">
            <v>Archived</v>
          </cell>
          <cell r="L3549" t="str">
            <v>/</v>
          </cell>
          <cell r="M3549" t="str">
            <v>new</v>
          </cell>
          <cell r="N3549" t="str">
            <v>ARCHIVED</v>
          </cell>
          <cell r="O3549" t="b">
            <v>1</v>
          </cell>
          <cell r="P3549" t="str">
            <v>Gobiz Electronics Limited</v>
          </cell>
          <cell r="Q3549">
            <v>0</v>
          </cell>
        </row>
        <row r="3550">
          <cell r="B3550" t="str">
            <v>TP-08</v>
          </cell>
          <cell r="C3550" t="str">
            <v>TPMS Tire Pressure Monitor System 4 External Cap Sensors DVD - Video</v>
          </cell>
          <cell r="D3550">
            <v>0.5</v>
          </cell>
          <cell r="E3550">
            <v>0.13</v>
          </cell>
          <cell r="F3550">
            <v>0.18</v>
          </cell>
          <cell r="G3550">
            <v>0.06</v>
          </cell>
          <cell r="H3550" t="str">
            <v>MASTEN</v>
          </cell>
          <cell r="I3550" t="str">
            <v>Tyre Pressure Monitoring System</v>
          </cell>
          <cell r="J3550" t="str">
            <v>Sensors</v>
          </cell>
          <cell r="K3550" t="str">
            <v>Archived</v>
          </cell>
          <cell r="L3550" t="str">
            <v>/</v>
          </cell>
          <cell r="M3550" t="str">
            <v>new</v>
          </cell>
          <cell r="N3550" t="str">
            <v>ARCHIVED</v>
          </cell>
          <cell r="O3550" t="b">
            <v>0</v>
          </cell>
          <cell r="P3550" t="str">
            <v>Gobiz Electronics Limited</v>
          </cell>
          <cell r="Q3550">
            <v>0</v>
          </cell>
        </row>
        <row r="3551">
          <cell r="B3551" t="str">
            <v>TP-10</v>
          </cell>
          <cell r="C3551" t="str">
            <v>TPMS Tire Pressure Monitor System 4 External Cap Sensors DVD Video</v>
          </cell>
          <cell r="D3551">
            <v>0.5</v>
          </cell>
          <cell r="E3551">
            <v>0.13</v>
          </cell>
          <cell r="F3551">
            <v>0.18</v>
          </cell>
          <cell r="G3551">
            <v>0.06</v>
          </cell>
          <cell r="H3551" t="str">
            <v>MASTEN</v>
          </cell>
          <cell r="I3551" t="str">
            <v>Tyre Pressure Monitoring System</v>
          </cell>
          <cell r="J3551" t="str">
            <v>Sensors</v>
          </cell>
          <cell r="K3551" t="str">
            <v>Archived</v>
          </cell>
          <cell r="L3551" t="str">
            <v>/</v>
          </cell>
          <cell r="M3551" t="str">
            <v>new</v>
          </cell>
          <cell r="N3551" t="str">
            <v>ARCHIVED</v>
          </cell>
          <cell r="O3551" t="b">
            <v>0</v>
          </cell>
          <cell r="P3551" t="str">
            <v>Gobiz Electronics Limited</v>
          </cell>
          <cell r="Q3551">
            <v>0</v>
          </cell>
        </row>
        <row r="3552">
          <cell r="B3552" t="str">
            <v>TP-10SI</v>
          </cell>
          <cell r="C3552" t="str">
            <v>TPMS Tire Pressure Monitor System 4 External Cap22 Sensors DVD Video Car Module</v>
          </cell>
          <cell r="D3552">
            <v>0.5</v>
          </cell>
          <cell r="E3552">
            <v>0.13</v>
          </cell>
          <cell r="F3552">
            <v>0.18</v>
          </cell>
          <cell r="G3552">
            <v>0.06</v>
          </cell>
          <cell r="H3552" t="str">
            <v>MASTEN</v>
          </cell>
          <cell r="I3552" t="str">
            <v>Tyre Pressure Monitoring System</v>
          </cell>
          <cell r="J3552" t="str">
            <v>Tyre Pressure Monitor</v>
          </cell>
          <cell r="K3552" t="str">
            <v>Live</v>
          </cell>
          <cell r="L3552" t="str">
            <v>/</v>
          </cell>
          <cell r="M3552" t="str">
            <v>new</v>
          </cell>
          <cell r="N3552" t="str">
            <v>ARCHIVED</v>
          </cell>
          <cell r="O3552" t="b">
            <v>1</v>
          </cell>
          <cell r="P3552" t="str">
            <v>Gobiz Electronics Limited</v>
          </cell>
          <cell r="Q3552">
            <v>0</v>
          </cell>
        </row>
        <row r="3553">
          <cell r="B3553" t="str">
            <v>TP-09SI</v>
          </cell>
          <cell r="C3553" t="str">
            <v>TPMS Tire Pressure Monitor System 4 Internal Valve 22 Sensors DVD Video Car</v>
          </cell>
          <cell r="D3553">
            <v>0.5</v>
          </cell>
          <cell r="E3553">
            <v>0.13</v>
          </cell>
          <cell r="F3553">
            <v>0.18</v>
          </cell>
          <cell r="G3553">
            <v>0.06</v>
          </cell>
          <cell r="H3553" t="str">
            <v>MASTEN</v>
          </cell>
          <cell r="I3553" t="str">
            <v>Tyre Pressure Monitoring System</v>
          </cell>
          <cell r="J3553" t="str">
            <v>Sensors</v>
          </cell>
          <cell r="K3553" t="str">
            <v>Live</v>
          </cell>
          <cell r="L3553" t="str">
            <v>/</v>
          </cell>
          <cell r="M3553" t="str">
            <v>new</v>
          </cell>
          <cell r="N3553" t="str">
            <v>ARCHIVED</v>
          </cell>
          <cell r="O3553" t="b">
            <v>1</v>
          </cell>
          <cell r="P3553" t="str">
            <v>Gobiz Electronics Limited</v>
          </cell>
          <cell r="Q3553">
            <v>0</v>
          </cell>
        </row>
        <row r="3554">
          <cell r="B3554" t="str">
            <v>TP-09</v>
          </cell>
          <cell r="C3554" t="str">
            <v>TPMS Tire Pressure Monitor System 4 Internal Valve Sensors DVD Video</v>
          </cell>
          <cell r="D3554">
            <v>0.5</v>
          </cell>
          <cell r="E3554">
            <v>0.13</v>
          </cell>
          <cell r="F3554">
            <v>0.18</v>
          </cell>
          <cell r="G3554">
            <v>0.06</v>
          </cell>
          <cell r="H3554" t="str">
            <v>MASTEN</v>
          </cell>
          <cell r="I3554" t="str">
            <v>Tyre Pressure Monitoring System</v>
          </cell>
          <cell r="J3554" t="str">
            <v>Tyre Pressure Monitor</v>
          </cell>
          <cell r="K3554" t="str">
            <v>Archived</v>
          </cell>
          <cell r="L3554" t="str">
            <v>/</v>
          </cell>
          <cell r="M3554" t="str">
            <v>new</v>
          </cell>
          <cell r="N3554" t="str">
            <v>ARCHIVED</v>
          </cell>
          <cell r="O3554" t="b">
            <v>0</v>
          </cell>
          <cell r="P3554" t="str">
            <v>Gobiz Electronics Limited</v>
          </cell>
          <cell r="Q3554">
            <v>0</v>
          </cell>
        </row>
        <row r="3555">
          <cell r="B3555" t="str">
            <v>TP-07</v>
          </cell>
          <cell r="C3555" t="str">
            <v>TPMS Tire Pressure Monitor System 4 Internal Valve Sensors DVD Video Dash</v>
          </cell>
          <cell r="D3555">
            <v>0.5</v>
          </cell>
          <cell r="E3555">
            <v>0.13</v>
          </cell>
          <cell r="F3555">
            <v>0.18</v>
          </cell>
          <cell r="G3555">
            <v>0.06</v>
          </cell>
          <cell r="H3555" t="str">
            <v>MASTEN</v>
          </cell>
          <cell r="I3555" t="str">
            <v>Tyre Pressure Monitoring System</v>
          </cell>
          <cell r="J3555" t="str">
            <v>Tyre Pressure Monitor</v>
          </cell>
          <cell r="K3555" t="str">
            <v>Archived</v>
          </cell>
          <cell r="L3555" t="str">
            <v>/</v>
          </cell>
          <cell r="M3555" t="str">
            <v>new</v>
          </cell>
          <cell r="N3555" t="str">
            <v>ARCHIVED</v>
          </cell>
          <cell r="O3555" t="b">
            <v>0</v>
          </cell>
          <cell r="P3555" t="str">
            <v>Advanced Vehicle Electronic Technology Co., Ltd</v>
          </cell>
          <cell r="Q3555">
            <v>0</v>
          </cell>
        </row>
        <row r="3556">
          <cell r="B3556" t="str">
            <v>TP-10-6</v>
          </cell>
          <cell r="C3556" t="str">
            <v>TPMS Tire Pressure Monitor System 6 External Cap 22 Sensors for DVD Video Car Set</v>
          </cell>
          <cell r="D3556">
            <v>0.5</v>
          </cell>
          <cell r="E3556">
            <v>0.13</v>
          </cell>
          <cell r="F3556">
            <v>0.18</v>
          </cell>
          <cell r="G3556">
            <v>0.06</v>
          </cell>
          <cell r="H3556" t="str">
            <v>MASTEN</v>
          </cell>
          <cell r="I3556" t="str">
            <v>Tyre Pressure Monitoring System</v>
          </cell>
          <cell r="J3556" t="str">
            <v>Sensors</v>
          </cell>
          <cell r="K3556" t="str">
            <v>Archived</v>
          </cell>
          <cell r="L3556" t="str">
            <v>/</v>
          </cell>
          <cell r="M3556" t="str">
            <v>new</v>
          </cell>
          <cell r="N3556" t="str">
            <v>ARCHIVED</v>
          </cell>
          <cell r="O3556" t="b">
            <v>1</v>
          </cell>
          <cell r="P3556" t="str">
            <v>Gobiz Electronics Limited</v>
          </cell>
          <cell r="Q3556">
            <v>0</v>
          </cell>
        </row>
        <row r="3557">
          <cell r="B3557" t="str">
            <v>TP-09-6</v>
          </cell>
          <cell r="C3557" t="str">
            <v>TPMS Tire Pressure Monitor System 6 Internal Valve 22 Sensors DVD Video Car Set</v>
          </cell>
          <cell r="D3557">
            <v>0.5</v>
          </cell>
          <cell r="E3557">
            <v>0.13</v>
          </cell>
          <cell r="F3557">
            <v>0.18</v>
          </cell>
          <cell r="G3557">
            <v>0.06</v>
          </cell>
          <cell r="H3557" t="str">
            <v>MASTEN</v>
          </cell>
          <cell r="I3557" t="str">
            <v>Tyre Pressure Monitoring System</v>
          </cell>
          <cell r="J3557" t="str">
            <v>Tyre Pressure Monitor</v>
          </cell>
          <cell r="K3557" t="str">
            <v>Archived</v>
          </cell>
          <cell r="L3557" t="str">
            <v>/</v>
          </cell>
          <cell r="M3557" t="str">
            <v>new</v>
          </cell>
          <cell r="N3557" t="str">
            <v>ARCHIVED</v>
          </cell>
          <cell r="O3557" t="b">
            <v>1</v>
          </cell>
          <cell r="P3557" t="str">
            <v>Gobiz Electronics Limited</v>
          </cell>
          <cell r="Q3557">
            <v>0</v>
          </cell>
        </row>
        <row r="3558">
          <cell r="B3558" t="str">
            <v>TP-10-8</v>
          </cell>
          <cell r="C3558" t="str">
            <v>TPMS Tire Pressure Monitor System 8 External Cap 22 Sensors DVD Video Car</v>
          </cell>
          <cell r="D3558">
            <v>0.5</v>
          </cell>
          <cell r="E3558">
            <v>0.13</v>
          </cell>
          <cell r="F3558">
            <v>0.18</v>
          </cell>
          <cell r="G3558">
            <v>0.06</v>
          </cell>
          <cell r="H3558" t="str">
            <v>MASTEN</v>
          </cell>
          <cell r="I3558" t="str">
            <v>Tyre Pressure Monitoring System</v>
          </cell>
          <cell r="J3558" t="str">
            <v>Sensors</v>
          </cell>
          <cell r="K3558" t="str">
            <v>Archived</v>
          </cell>
          <cell r="L3558" t="str">
            <v>/</v>
          </cell>
          <cell r="M3558" t="str">
            <v>new</v>
          </cell>
          <cell r="N3558" t="str">
            <v>ARCHIVED</v>
          </cell>
          <cell r="O3558" t="b">
            <v>1</v>
          </cell>
          <cell r="P3558" t="str">
            <v>Gobiz Electronics Limited</v>
          </cell>
          <cell r="Q3558">
            <v>0</v>
          </cell>
        </row>
        <row r="3559">
          <cell r="B3559" t="str">
            <v>TP-09-8</v>
          </cell>
          <cell r="C3559" t="str">
            <v>TPMS Tire Pressure Monitor System 8 Internal Valve 22 Sensors DVD Video Car Set</v>
          </cell>
          <cell r="D3559">
            <v>0.5</v>
          </cell>
          <cell r="E3559">
            <v>0.13</v>
          </cell>
          <cell r="F3559">
            <v>0.18</v>
          </cell>
          <cell r="G3559">
            <v>0.06</v>
          </cell>
          <cell r="H3559" t="str">
            <v>MASTEN</v>
          </cell>
          <cell r="I3559" t="str">
            <v>Tyre Pressure Monitoring System</v>
          </cell>
          <cell r="J3559" t="str">
            <v>Tyre Pressure Monitor</v>
          </cell>
          <cell r="K3559" t="str">
            <v>Archived</v>
          </cell>
          <cell r="L3559" t="str">
            <v>/</v>
          </cell>
          <cell r="M3559" t="str">
            <v>new</v>
          </cell>
          <cell r="N3559" t="str">
            <v>ARCHIVED</v>
          </cell>
          <cell r="O3559" t="b">
            <v>1</v>
          </cell>
          <cell r="P3559" t="str">
            <v>Gobiz Electronics Limited</v>
          </cell>
          <cell r="Q3559">
            <v>0</v>
          </cell>
        </row>
        <row r="3560">
          <cell r="B3560" t="str">
            <v>TP-26A</v>
          </cell>
          <cell r="C3560" t="str">
            <v>TPMS Tyre Pressure Monitoring System Aftermarket Headunit - Android</v>
          </cell>
          <cell r="D3560">
            <v>0.6</v>
          </cell>
          <cell r="E3560">
            <v>0.08</v>
          </cell>
          <cell r="F3560">
            <v>0.28000000000000003</v>
          </cell>
          <cell r="G3560">
            <v>0.2</v>
          </cell>
          <cell r="H3560" t="str">
            <v>MASTEN</v>
          </cell>
          <cell r="I3560" t="str">
            <v>Tyre Pressure Monitoring System</v>
          </cell>
          <cell r="J3560" t="str">
            <v>Tyre Pressure Monitor</v>
          </cell>
          <cell r="K3560" t="str">
            <v>Live</v>
          </cell>
          <cell r="L3560" t="str">
            <v>/</v>
          </cell>
          <cell r="M3560" t="str">
            <v>new</v>
          </cell>
          <cell r="N3560" t="str">
            <v>ARCHIVED</v>
          </cell>
          <cell r="O3560" t="b">
            <v>0</v>
          </cell>
          <cell r="P3560" t="str">
            <v>Witson Industrial Co Limited</v>
          </cell>
          <cell r="Q3560">
            <v>0</v>
          </cell>
        </row>
        <row r="3561">
          <cell r="B3561" t="str">
            <v>TP-05-10</v>
          </cell>
          <cell r="C3561" t="str">
            <v>Tpms Tyre Pressure Monitoring System Car 4wd Caravan 10 Internal Sensors 12v 24v w Repeater</v>
          </cell>
          <cell r="D3561">
            <v>0.53</v>
          </cell>
          <cell r="E3561">
            <v>0.22</v>
          </cell>
          <cell r="F3561">
            <v>0.21</v>
          </cell>
          <cell r="G3561">
            <v>0.08</v>
          </cell>
          <cell r="H3561" t="str">
            <v>MASTEN</v>
          </cell>
          <cell r="I3561" t="str">
            <v>Tyre Pressure Monitoring System</v>
          </cell>
          <cell r="J3561" t="str">
            <v>Tyre Pressure Monitor</v>
          </cell>
          <cell r="K3561" t="str">
            <v>Live</v>
          </cell>
          <cell r="L3561" t="str">
            <v>/</v>
          </cell>
          <cell r="M3561" t="str">
            <v>new</v>
          </cell>
          <cell r="N3561" t="str">
            <v>ARCHIVED</v>
          </cell>
          <cell r="O3561" t="b">
            <v>1</v>
          </cell>
          <cell r="P3561" t="str">
            <v>Advanced Vehicle Electronic Technology Co., Ltd</v>
          </cell>
          <cell r="Q3561">
            <v>0</v>
          </cell>
        </row>
        <row r="3562">
          <cell r="B3562" t="str">
            <v>TP-06-6</v>
          </cell>
          <cell r="C3562" t="str">
            <v>TPMS Tyre Pressure Monitoring System Car 4wd Caravan 12/24v External 6 Sensors</v>
          </cell>
          <cell r="D3562">
            <v>0.38</v>
          </cell>
          <cell r="E3562">
            <v>0.22</v>
          </cell>
          <cell r="F3562">
            <v>0.21</v>
          </cell>
          <cell r="G3562">
            <v>0.08</v>
          </cell>
          <cell r="H3562" t="str">
            <v>MASTEN</v>
          </cell>
          <cell r="I3562" t="str">
            <v>Tyre Pressure Monitoring System</v>
          </cell>
          <cell r="J3562" t="str">
            <v>Tyre Pressure Monitor</v>
          </cell>
          <cell r="K3562" t="str">
            <v>Archived</v>
          </cell>
          <cell r="L3562" t="str">
            <v>/</v>
          </cell>
          <cell r="M3562" t="str">
            <v>new</v>
          </cell>
          <cell r="N3562" t="str">
            <v>ARCHIVED</v>
          </cell>
          <cell r="O3562" t="b">
            <v>1</v>
          </cell>
          <cell r="P3562" t="str">
            <v>Advanced Vehicle Electronic Technology Co., Ltd</v>
          </cell>
          <cell r="Q3562">
            <v>0</v>
          </cell>
        </row>
        <row r="3563">
          <cell r="B3563" t="str">
            <v>TP-06-8</v>
          </cell>
          <cell r="C3563" t="str">
            <v>TPMS Tyre Pressure Monitoring System Car 4wd Caravan 12/24v External 8 Sensors</v>
          </cell>
          <cell r="D3563">
            <v>0.38</v>
          </cell>
          <cell r="E3563">
            <v>0.22</v>
          </cell>
          <cell r="F3563">
            <v>0.21</v>
          </cell>
          <cell r="G3563">
            <v>0.08</v>
          </cell>
          <cell r="H3563" t="str">
            <v>MASTEN</v>
          </cell>
          <cell r="I3563" t="str">
            <v>Tyre Pressure Monitoring System</v>
          </cell>
          <cell r="J3563" t="str">
            <v>Tyre Pressure Monitor</v>
          </cell>
          <cell r="K3563" t="str">
            <v>Archived</v>
          </cell>
          <cell r="L3563" t="str">
            <v>/</v>
          </cell>
          <cell r="M3563" t="str">
            <v>new</v>
          </cell>
          <cell r="N3563" t="str">
            <v>ARCHIVED</v>
          </cell>
          <cell r="O3563" t="b">
            <v>1</v>
          </cell>
          <cell r="P3563" t="str">
            <v>Advanced Vehicle Electronic Technology Co., Ltd</v>
          </cell>
          <cell r="Q3563">
            <v>0</v>
          </cell>
        </row>
        <row r="3564">
          <cell r="B3564" t="str">
            <v>TP-05</v>
          </cell>
          <cell r="C3564" t="str">
            <v>TPMS TYRE PRESSURE MONITORING SYSTEM CAR 4WD CARAVAN 4 Internal SENSORS 12V - 24V</v>
          </cell>
          <cell r="D3564">
            <v>0.53</v>
          </cell>
          <cell r="E3564">
            <v>0.22</v>
          </cell>
          <cell r="F3564">
            <v>0.21</v>
          </cell>
          <cell r="G3564">
            <v>0.08</v>
          </cell>
          <cell r="H3564" t="str">
            <v>MASTEN</v>
          </cell>
          <cell r="I3564" t="str">
            <v>Tyre Pressure Monitoring System</v>
          </cell>
          <cell r="J3564" t="str">
            <v>Tyre Pressure Monitor</v>
          </cell>
          <cell r="K3564" t="str">
            <v>Archived</v>
          </cell>
          <cell r="L3564" t="str">
            <v>/</v>
          </cell>
          <cell r="M3564" t="str">
            <v>new</v>
          </cell>
          <cell r="N3564" t="str">
            <v>ARCHIVED</v>
          </cell>
          <cell r="O3564" t="b">
            <v>0</v>
          </cell>
          <cell r="P3564" t="str">
            <v>Xiamen Trak Racer Industry and Trade Co., Ltd</v>
          </cell>
          <cell r="Q3564">
            <v>0</v>
          </cell>
        </row>
        <row r="3565">
          <cell r="B3565" t="str">
            <v>TP-05SI</v>
          </cell>
          <cell r="C3565" t="str">
            <v>Tpms Tyre Pressure Monitoring System Car 4wd Caravan 4 Internal Sensors 12v 24v</v>
          </cell>
          <cell r="D3565">
            <v>0.53</v>
          </cell>
          <cell r="E3565">
            <v>0.22</v>
          </cell>
          <cell r="F3565">
            <v>0.21</v>
          </cell>
          <cell r="G3565">
            <v>0.08</v>
          </cell>
          <cell r="H3565" t="str">
            <v>MASTEN</v>
          </cell>
          <cell r="I3565" t="str">
            <v>Tyre Pressure Monitoring System</v>
          </cell>
          <cell r="J3565" t="str">
            <v>Tyre Pressure Monitor</v>
          </cell>
          <cell r="K3565" t="str">
            <v>Live</v>
          </cell>
          <cell r="L3565" t="str">
            <v>/</v>
          </cell>
          <cell r="M3565" t="str">
            <v>new</v>
          </cell>
          <cell r="N3565" t="str">
            <v>ARCHIVED</v>
          </cell>
          <cell r="O3565" t="b">
            <v>1</v>
          </cell>
          <cell r="P3565" t="str">
            <v>Advanced Vehicle Electronic Technology Co., Ltd</v>
          </cell>
          <cell r="Q3565">
            <v>0</v>
          </cell>
        </row>
        <row r="3566">
          <cell r="B3566" t="str">
            <v>TP-05-6</v>
          </cell>
          <cell r="C3566" t="str">
            <v>TPMS Tyre Pressure Monitoring System Car 4wd Caravan 6 Internal Sensors 12v24v</v>
          </cell>
          <cell r="D3566">
            <v>0.53</v>
          </cell>
          <cell r="E3566">
            <v>0.22</v>
          </cell>
          <cell r="F3566">
            <v>0.21</v>
          </cell>
          <cell r="G3566">
            <v>0.08</v>
          </cell>
          <cell r="H3566" t="str">
            <v>MASTEN</v>
          </cell>
          <cell r="I3566" t="str">
            <v>Tyre Pressure Monitoring System</v>
          </cell>
          <cell r="J3566" t="str">
            <v>Tyre Pressure Monitor</v>
          </cell>
          <cell r="K3566" t="str">
            <v>Live</v>
          </cell>
          <cell r="L3566" t="str">
            <v>/</v>
          </cell>
          <cell r="M3566" t="str">
            <v>new</v>
          </cell>
          <cell r="N3566" t="str">
            <v>ARCHIVED</v>
          </cell>
          <cell r="O3566" t="b">
            <v>1</v>
          </cell>
          <cell r="P3566" t="str">
            <v>Advanced Vehicle Electronic Technology Co., Ltd</v>
          </cell>
          <cell r="Q3566">
            <v>0</v>
          </cell>
        </row>
        <row r="3567">
          <cell r="B3567" t="str">
            <v>TP-05-8</v>
          </cell>
          <cell r="C3567" t="str">
            <v>Tpms Tyre Pressure Monitoring System Car 4wd Caravan 8 Internal Sensors 12v 24v</v>
          </cell>
          <cell r="D3567">
            <v>0.53</v>
          </cell>
          <cell r="E3567">
            <v>0.22</v>
          </cell>
          <cell r="F3567">
            <v>0.21</v>
          </cell>
          <cell r="G3567">
            <v>0.08</v>
          </cell>
          <cell r="H3567" t="str">
            <v>MASTEN</v>
          </cell>
          <cell r="I3567" t="str">
            <v>Tyre Pressure Monitoring System</v>
          </cell>
          <cell r="J3567" t="str">
            <v>Tyre Pressure Monitor</v>
          </cell>
          <cell r="K3567" t="str">
            <v>Live</v>
          </cell>
          <cell r="L3567" t="str">
            <v>/</v>
          </cell>
          <cell r="M3567" t="str">
            <v>new</v>
          </cell>
          <cell r="N3567" t="str">
            <v>ARCHIVED</v>
          </cell>
          <cell r="O3567" t="b">
            <v>1</v>
          </cell>
          <cell r="P3567" t="str">
            <v>Advanced Vehicle Electronic Technology Co., Ltd</v>
          </cell>
          <cell r="Q3567">
            <v>0</v>
          </cell>
        </row>
        <row r="3568">
          <cell r="B3568" t="str">
            <v>TP-06</v>
          </cell>
          <cell r="C3568" t="str">
            <v>TPMS Tyre Pressure Monitoring System Car 4wd Caravan External Sensors 12 24v</v>
          </cell>
          <cell r="D3568">
            <v>0.38</v>
          </cell>
          <cell r="E3568">
            <v>0.22</v>
          </cell>
          <cell r="F3568">
            <v>0.21</v>
          </cell>
          <cell r="G3568">
            <v>0.08</v>
          </cell>
          <cell r="H3568" t="str">
            <v>MASTEN</v>
          </cell>
          <cell r="I3568" t="str">
            <v>Tyre Pressure Monitoring System</v>
          </cell>
          <cell r="J3568" t="str">
            <v>Tyre Pressure Monitor</v>
          </cell>
          <cell r="K3568" t="str">
            <v>Archived</v>
          </cell>
          <cell r="L3568" t="str">
            <v>/</v>
          </cell>
          <cell r="M3568" t="str">
            <v>new</v>
          </cell>
          <cell r="N3568" t="str">
            <v>ARCHIVED</v>
          </cell>
          <cell r="O3568" t="b">
            <v>0</v>
          </cell>
          <cell r="P3568" t="str">
            <v>Advanced Vehicle Electronic Technology Co., Ltd</v>
          </cell>
          <cell r="Q3568">
            <v>0</v>
          </cell>
        </row>
        <row r="3569">
          <cell r="B3569" t="str">
            <v>TP-06SI</v>
          </cell>
          <cell r="C3569" t="str">
            <v>TPMS Tyre Pressure Monitoring System Car4wd Caravan 12/24v External Sensors</v>
          </cell>
          <cell r="D3569">
            <v>0.38</v>
          </cell>
          <cell r="E3569">
            <v>0.22</v>
          </cell>
          <cell r="F3569">
            <v>0.21</v>
          </cell>
          <cell r="G3569">
            <v>0.08</v>
          </cell>
          <cell r="H3569" t="str">
            <v>MASTEN</v>
          </cell>
          <cell r="I3569" t="str">
            <v>Tyre Pressure Monitoring System</v>
          </cell>
          <cell r="J3569" t="str">
            <v>Tyre Pressure Monitor</v>
          </cell>
          <cell r="K3569" t="str">
            <v>Archived</v>
          </cell>
          <cell r="L3569" t="str">
            <v>/</v>
          </cell>
          <cell r="M3569" t="str">
            <v>new</v>
          </cell>
          <cell r="N3569" t="str">
            <v>ARCHIVED</v>
          </cell>
          <cell r="O3569" t="b">
            <v>1</v>
          </cell>
          <cell r="P3569" t="str">
            <v>Advanced Vehicle Electronic Technology Co., Ltd</v>
          </cell>
          <cell r="Q3569">
            <v>0</v>
          </cell>
        </row>
        <row r="3570">
          <cell r="B3570" t="str">
            <v>TP-21SI</v>
          </cell>
          <cell r="C3570" t="str">
            <v>TPMS Tyre Pressure Monitoring System Caravan Truck RV Sensor LCD 4WD Wireless 4x4</v>
          </cell>
          <cell r="D3570">
            <v>0.6</v>
          </cell>
          <cell r="E3570">
            <v>0.08</v>
          </cell>
          <cell r="F3570">
            <v>0.28000000000000003</v>
          </cell>
          <cell r="G3570">
            <v>0.2</v>
          </cell>
          <cell r="H3570" t="str">
            <v>MASTEN</v>
          </cell>
          <cell r="I3570" t="str">
            <v>Tyre Pressure Monitoring System</v>
          </cell>
          <cell r="J3570" t="str">
            <v>Tyre Pressure Monitor</v>
          </cell>
          <cell r="K3570" t="str">
            <v>Live</v>
          </cell>
          <cell r="L3570" t="str">
            <v>/</v>
          </cell>
          <cell r="M3570" t="str">
            <v>new</v>
          </cell>
          <cell r="N3570" t="str">
            <v>ARCHIVED</v>
          </cell>
          <cell r="O3570" t="b">
            <v>1</v>
          </cell>
          <cell r="P3570" t="str">
            <v>Gobiz Electronics Limited</v>
          </cell>
          <cell r="Q3570">
            <v>0</v>
          </cell>
        </row>
        <row r="3571">
          <cell r="B3571" t="str">
            <v>TP-21</v>
          </cell>
          <cell r="C3571" t="str">
            <v>TPMS Tyre Pressure Monitoring System Caravan Truck RV Sensor LCD 4WD Wireless 4x4</v>
          </cell>
          <cell r="D3571">
            <v>0.6</v>
          </cell>
          <cell r="E3571">
            <v>0.08</v>
          </cell>
          <cell r="F3571">
            <v>0.28000000000000003</v>
          </cell>
          <cell r="G3571">
            <v>0.2</v>
          </cell>
          <cell r="H3571" t="str">
            <v>MASTEN</v>
          </cell>
          <cell r="I3571" t="str">
            <v>Tyre Pressure Monitoring System</v>
          </cell>
          <cell r="J3571" t="str">
            <v>Tyre Pressure Monitor</v>
          </cell>
          <cell r="K3571" t="str">
            <v>Live</v>
          </cell>
          <cell r="L3571" t="str">
            <v>/</v>
          </cell>
          <cell r="M3571" t="str">
            <v>new</v>
          </cell>
          <cell r="N3571" t="str">
            <v>DISCONTINUED</v>
          </cell>
          <cell r="O3571" t="b">
            <v>0</v>
          </cell>
          <cell r="P3571" t="str">
            <v>Gobiz Electronics Limited</v>
          </cell>
          <cell r="Q3571">
            <v>96.64</v>
          </cell>
        </row>
        <row r="3572">
          <cell r="B3572" t="str">
            <v>TP-19</v>
          </cell>
          <cell r="C3572" t="str">
            <v>TPMS Tyre Pressure Monitoring System Caravan Truck RV Sensor LCD 4WD Wireless 4x4.</v>
          </cell>
          <cell r="D3572">
            <v>0.6</v>
          </cell>
          <cell r="E3572">
            <v>0.08</v>
          </cell>
          <cell r="F3572">
            <v>0.28000000000000003</v>
          </cell>
          <cell r="G3572">
            <v>0.2</v>
          </cell>
          <cell r="H3572" t="str">
            <v>MASTEN</v>
          </cell>
          <cell r="I3572" t="str">
            <v>Tyre Pressure Monitoring System</v>
          </cell>
          <cell r="J3572" t="str">
            <v>Tyre Pressure Monitor</v>
          </cell>
          <cell r="K3572" t="str">
            <v>Live</v>
          </cell>
          <cell r="L3572" t="str">
            <v>/</v>
          </cell>
          <cell r="M3572" t="str">
            <v>new</v>
          </cell>
          <cell r="N3572" t="str">
            <v>ARCHIVED</v>
          </cell>
          <cell r="O3572" t="b">
            <v>0</v>
          </cell>
          <cell r="P3572" t="str">
            <v>Gobiz Electronics Limited</v>
          </cell>
          <cell r="Q3572">
            <v>0</v>
          </cell>
        </row>
        <row r="3573">
          <cell r="B3573" t="str">
            <v>TP-19SI</v>
          </cell>
          <cell r="C3573" t="str">
            <v>TPMS Tyre Pressure Monitoring System Caravan Truck RV Sensor LCD 4WD Wireless 4x4.</v>
          </cell>
          <cell r="D3573">
            <v>0.6</v>
          </cell>
          <cell r="E3573">
            <v>0.08</v>
          </cell>
          <cell r="F3573">
            <v>0.28000000000000003</v>
          </cell>
          <cell r="G3573">
            <v>0.2</v>
          </cell>
          <cell r="H3573" t="str">
            <v>MASTEN</v>
          </cell>
          <cell r="I3573" t="str">
            <v>Tyre Pressure Monitoring System</v>
          </cell>
          <cell r="J3573" t="str">
            <v>Tyre Pressure Monitor</v>
          </cell>
          <cell r="K3573" t="str">
            <v>Live</v>
          </cell>
          <cell r="L3573" t="str">
            <v>/</v>
          </cell>
          <cell r="M3573" t="str">
            <v>new</v>
          </cell>
          <cell r="N3573" t="str">
            <v>ARCHIVED</v>
          </cell>
          <cell r="O3573" t="b">
            <v>1</v>
          </cell>
          <cell r="P3573" t="str">
            <v>Gobiz Electronics Limited</v>
          </cell>
          <cell r="Q3573">
            <v>0</v>
          </cell>
        </row>
        <row r="3574">
          <cell r="B3574" t="str">
            <v>TP-13</v>
          </cell>
          <cell r="C3574" t="str">
            <v>TPMS Tyre Pressure Monitoring System External Sensor LCD 4WD Wireless PSI 4x4</v>
          </cell>
          <cell r="D3574">
            <v>0.5</v>
          </cell>
          <cell r="E3574">
            <v>0.13</v>
          </cell>
          <cell r="F3574">
            <v>0.18</v>
          </cell>
          <cell r="G3574">
            <v>0.06</v>
          </cell>
          <cell r="H3574" t="str">
            <v>MASTEN</v>
          </cell>
          <cell r="I3574" t="str">
            <v>Tyre Pressure Monitoring System</v>
          </cell>
          <cell r="J3574" t="str">
            <v>Tyre Pressure Monitor</v>
          </cell>
          <cell r="K3574" t="str">
            <v>Live</v>
          </cell>
          <cell r="L3574" t="str">
            <v>/</v>
          </cell>
          <cell r="M3574" t="str">
            <v>new</v>
          </cell>
          <cell r="N3574" t="str">
            <v>DISCONTINUED</v>
          </cell>
          <cell r="O3574" t="b">
            <v>0</v>
          </cell>
          <cell r="P3574" t="str">
            <v>ATBS</v>
          </cell>
          <cell r="Q3574">
            <v>71.06</v>
          </cell>
        </row>
        <row r="3575">
          <cell r="B3575" t="str">
            <v>TR-APDD</v>
          </cell>
          <cell r="C3575" t="str">
            <v>TR adaptor plate for Asetek and Thrustmaster Direct Drive</v>
          </cell>
          <cell r="D3575">
            <v>0.77</v>
          </cell>
          <cell r="E3575">
            <v>3.5</v>
          </cell>
          <cell r="F3575">
            <v>14</v>
          </cell>
          <cell r="G3575">
            <v>16.5</v>
          </cell>
          <cell r="H3575" t="str">
            <v>Trak Racer</v>
          </cell>
          <cell r="I3575" t="str">
            <v>Addons</v>
          </cell>
          <cell r="J3575" t="str">
            <v>Accessories - Add-ons</v>
          </cell>
          <cell r="K3575" t="str">
            <v>NA</v>
          </cell>
          <cell r="L3575" t="str">
            <v>/</v>
          </cell>
          <cell r="M3575" t="str">
            <v>new</v>
          </cell>
          <cell r="N3575" t="str">
            <v>LIVE</v>
          </cell>
          <cell r="O3575" t="b">
            <v>0</v>
          </cell>
          <cell r="P3575" t="str">
            <v>Xiamen Trak Racer Industry and Trade Co., Ltd</v>
          </cell>
          <cell r="Q3575">
            <v>11.2967</v>
          </cell>
        </row>
        <row r="3576">
          <cell r="B3576" t="str">
            <v>TR-GLOVE-10L</v>
          </cell>
          <cell r="C3576" t="str">
            <v>TR blue gloves - size L</v>
          </cell>
          <cell r="D3576">
            <v>0.2</v>
          </cell>
          <cell r="E3576">
            <v>2</v>
          </cell>
          <cell r="F3576">
            <v>4</v>
          </cell>
          <cell r="G3576">
            <v>8</v>
          </cell>
          <cell r="H3576" t="str">
            <v>Trak Racer</v>
          </cell>
          <cell r="I3576" t="str">
            <v>Default</v>
          </cell>
          <cell r="J3576" t="str">
            <v>Merch</v>
          </cell>
          <cell r="K3576" t="str">
            <v>NA</v>
          </cell>
          <cell r="L3576" t="str">
            <v>/</v>
          </cell>
          <cell r="M3576" t="str">
            <v>new</v>
          </cell>
          <cell r="N3576" t="str">
            <v>LIVE</v>
          </cell>
          <cell r="O3576" t="b">
            <v>0</v>
          </cell>
          <cell r="P3576" t="str">
            <v>Guangzhou Yisjoy Sports Glove CO.,LTD</v>
          </cell>
          <cell r="Q3576">
            <v>13.595800000000001</v>
          </cell>
        </row>
        <row r="3577">
          <cell r="B3577" t="str">
            <v>TR-GLOVE-10M</v>
          </cell>
          <cell r="C3577" t="str">
            <v>TR blue gloves - size M</v>
          </cell>
          <cell r="D3577">
            <v>0.2</v>
          </cell>
          <cell r="E3577">
            <v>2</v>
          </cell>
          <cell r="F3577">
            <v>4</v>
          </cell>
          <cell r="G3577">
            <v>8</v>
          </cell>
          <cell r="H3577" t="str">
            <v>Trak Racer</v>
          </cell>
          <cell r="I3577" t="str">
            <v>Default</v>
          </cell>
          <cell r="J3577" t="str">
            <v>Merch</v>
          </cell>
          <cell r="K3577" t="str">
            <v>NA</v>
          </cell>
          <cell r="L3577" t="str">
            <v>/</v>
          </cell>
          <cell r="M3577" t="str">
            <v>new</v>
          </cell>
          <cell r="N3577" t="str">
            <v>LIVE</v>
          </cell>
          <cell r="O3577" t="b">
            <v>0</v>
          </cell>
          <cell r="P3577" t="str">
            <v>Guangzhou Yisjoy Sports Glove CO.,LTD</v>
          </cell>
          <cell r="Q3577">
            <v>13.558400000000001</v>
          </cell>
        </row>
        <row r="3578">
          <cell r="B3578" t="str">
            <v>TR-GLOVE-10S</v>
          </cell>
          <cell r="C3578" t="str">
            <v>TR blue gloves - size S</v>
          </cell>
          <cell r="D3578">
            <v>0.2</v>
          </cell>
          <cell r="E3578">
            <v>2</v>
          </cell>
          <cell r="F3578">
            <v>4</v>
          </cell>
          <cell r="G3578">
            <v>8</v>
          </cell>
          <cell r="H3578" t="str">
            <v>Trak Racer</v>
          </cell>
          <cell r="I3578" t="str">
            <v>Default</v>
          </cell>
          <cell r="J3578" t="str">
            <v>Merch</v>
          </cell>
          <cell r="K3578" t="str">
            <v>NA</v>
          </cell>
          <cell r="L3578" t="str">
            <v>/</v>
          </cell>
          <cell r="M3578" t="str">
            <v>new</v>
          </cell>
          <cell r="N3578" t="str">
            <v>LIVE</v>
          </cell>
          <cell r="O3578" t="b">
            <v>0</v>
          </cell>
          <cell r="P3578" t="str">
            <v>Guangzhou Yisjoy Sports Glove CO.,LTD</v>
          </cell>
          <cell r="Q3578">
            <v>13.5585</v>
          </cell>
        </row>
        <row r="3579">
          <cell r="B3579" t="str">
            <v>TR-GLOVE-10XL</v>
          </cell>
          <cell r="C3579" t="str">
            <v>TR blue gloves - size XL</v>
          </cell>
          <cell r="D3579">
            <v>0.2</v>
          </cell>
          <cell r="E3579">
            <v>2</v>
          </cell>
          <cell r="F3579">
            <v>4</v>
          </cell>
          <cell r="G3579">
            <v>8</v>
          </cell>
          <cell r="H3579" t="str">
            <v>Trak Racer</v>
          </cell>
          <cell r="I3579" t="str">
            <v>Default</v>
          </cell>
          <cell r="J3579" t="str">
            <v>Merch</v>
          </cell>
          <cell r="K3579" t="str">
            <v>NA</v>
          </cell>
          <cell r="L3579" t="str">
            <v>/</v>
          </cell>
          <cell r="M3579" t="str">
            <v>new</v>
          </cell>
          <cell r="N3579" t="str">
            <v>LIVE</v>
          </cell>
          <cell r="O3579" t="b">
            <v>0</v>
          </cell>
          <cell r="P3579" t="str">
            <v>Guangzhou Yisjoy Sports Glove CO.,LTD</v>
          </cell>
          <cell r="Q3579">
            <v>13.5585</v>
          </cell>
        </row>
        <row r="3580">
          <cell r="B3580" t="str">
            <v>TR-GLOVE-09L</v>
          </cell>
          <cell r="C3580" t="str">
            <v>TR gray gloves - size L</v>
          </cell>
          <cell r="D3580">
            <v>0.2</v>
          </cell>
          <cell r="E3580">
            <v>2</v>
          </cell>
          <cell r="F3580">
            <v>4</v>
          </cell>
          <cell r="G3580">
            <v>8</v>
          </cell>
          <cell r="H3580" t="str">
            <v>Trak Racer</v>
          </cell>
          <cell r="I3580" t="str">
            <v>Default</v>
          </cell>
          <cell r="J3580" t="str">
            <v>Merch</v>
          </cell>
          <cell r="K3580" t="str">
            <v>NA</v>
          </cell>
          <cell r="L3580" t="str">
            <v>/</v>
          </cell>
          <cell r="M3580" t="str">
            <v>new</v>
          </cell>
          <cell r="N3580" t="str">
            <v>LIVE</v>
          </cell>
          <cell r="O3580" t="b">
            <v>0</v>
          </cell>
          <cell r="P3580" t="str">
            <v>Guangzhou Yisjoy Sports Glove CO.,LTD</v>
          </cell>
          <cell r="Q3580">
            <v>13.556800000000001</v>
          </cell>
        </row>
        <row r="3581">
          <cell r="B3581" t="str">
            <v>TR-GLOVE-09M</v>
          </cell>
          <cell r="C3581" t="str">
            <v>TR gray gloves - size M</v>
          </cell>
          <cell r="D3581">
            <v>0.2</v>
          </cell>
          <cell r="E3581">
            <v>2</v>
          </cell>
          <cell r="F3581">
            <v>4</v>
          </cell>
          <cell r="G3581">
            <v>8</v>
          </cell>
          <cell r="H3581" t="str">
            <v>Trak Racer</v>
          </cell>
          <cell r="I3581" t="str">
            <v>Default</v>
          </cell>
          <cell r="J3581" t="str">
            <v>Merch</v>
          </cell>
          <cell r="K3581" t="str">
            <v>NA</v>
          </cell>
          <cell r="L3581" t="str">
            <v>/</v>
          </cell>
          <cell r="M3581" t="str">
            <v>new</v>
          </cell>
          <cell r="N3581" t="str">
            <v>LIVE</v>
          </cell>
          <cell r="O3581" t="b">
            <v>0</v>
          </cell>
          <cell r="P3581" t="str">
            <v>Guangzhou Yisjoy Sports Glove CO.,LTD</v>
          </cell>
          <cell r="Q3581">
            <v>13.558400000000001</v>
          </cell>
        </row>
        <row r="3582">
          <cell r="B3582" t="str">
            <v>TR-GLOVE-09S</v>
          </cell>
          <cell r="C3582" t="str">
            <v>TR gray gloves - size S</v>
          </cell>
          <cell r="D3582">
            <v>0.2</v>
          </cell>
          <cell r="E3582">
            <v>2</v>
          </cell>
          <cell r="F3582">
            <v>4</v>
          </cell>
          <cell r="G3582">
            <v>8</v>
          </cell>
          <cell r="H3582" t="str">
            <v>Trak Racer</v>
          </cell>
          <cell r="I3582" t="str">
            <v>Default</v>
          </cell>
          <cell r="J3582" t="str">
            <v>Merch</v>
          </cell>
          <cell r="K3582" t="str">
            <v>NA</v>
          </cell>
          <cell r="L3582" t="str">
            <v>/</v>
          </cell>
          <cell r="M3582" t="str">
            <v>new</v>
          </cell>
          <cell r="N3582" t="str">
            <v>LIVE</v>
          </cell>
          <cell r="O3582" t="b">
            <v>0</v>
          </cell>
          <cell r="P3582" t="str">
            <v>Guangzhou Yisjoy Sports Glove CO.,LTD</v>
          </cell>
          <cell r="Q3582">
            <v>13.558400000000001</v>
          </cell>
        </row>
        <row r="3583">
          <cell r="B3583" t="str">
            <v>TR-GLOVE-09XL</v>
          </cell>
          <cell r="C3583" t="str">
            <v>TR gray gloves - size XL</v>
          </cell>
          <cell r="D3583">
            <v>0.2</v>
          </cell>
          <cell r="E3583">
            <v>2</v>
          </cell>
          <cell r="F3583">
            <v>4</v>
          </cell>
          <cell r="G3583">
            <v>8</v>
          </cell>
          <cell r="H3583" t="str">
            <v>Trak Racer</v>
          </cell>
          <cell r="I3583" t="str">
            <v>Default</v>
          </cell>
          <cell r="J3583" t="str">
            <v>Merch</v>
          </cell>
          <cell r="K3583" t="str">
            <v>NA</v>
          </cell>
          <cell r="L3583" t="str">
            <v>/</v>
          </cell>
          <cell r="M3583" t="str">
            <v>new</v>
          </cell>
          <cell r="N3583" t="str">
            <v>LIVE</v>
          </cell>
          <cell r="O3583" t="b">
            <v>0</v>
          </cell>
          <cell r="P3583" t="str">
            <v>Guangzhou Yisjoy Sports Glove CO.,LTD</v>
          </cell>
          <cell r="Q3583">
            <v>13.570399999999999</v>
          </cell>
        </row>
        <row r="3584">
          <cell r="B3584" t="str">
            <v>HD06</v>
          </cell>
          <cell r="C3584" t="str">
            <v>TR Monogrammed Cotton Hoodie</v>
          </cell>
          <cell r="D3584">
            <v>0.35</v>
          </cell>
          <cell r="E3584">
            <v>4.3</v>
          </cell>
          <cell r="F3584">
            <v>7.5</v>
          </cell>
          <cell r="G3584">
            <v>11</v>
          </cell>
          <cell r="H3584" t="str">
            <v>Trak Racer</v>
          </cell>
          <cell r="I3584" t="str">
            <v>Merch</v>
          </cell>
          <cell r="J3584" t="str">
            <v>Merch - Bundles</v>
          </cell>
          <cell r="K3584" t="str">
            <v>Live</v>
          </cell>
          <cell r="L3584" t="str">
            <v>/</v>
          </cell>
          <cell r="M3584" t="str">
            <v>new</v>
          </cell>
          <cell r="N3584" t="str">
            <v>LIVE</v>
          </cell>
          <cell r="O3584" t="b">
            <v>0</v>
          </cell>
          <cell r="P3584" t="str">
            <v>Nanchang Weiming Garment Co.,ltd</v>
          </cell>
          <cell r="Q3584">
            <v>0</v>
          </cell>
        </row>
        <row r="3585">
          <cell r="B3585" t="str">
            <v>HDXS</v>
          </cell>
          <cell r="C3585" t="str">
            <v>TR Monogrammed Cotton Hoodie</v>
          </cell>
          <cell r="D3585">
            <v>0</v>
          </cell>
          <cell r="E3585">
            <v>0</v>
          </cell>
          <cell r="F3585">
            <v>0</v>
          </cell>
          <cell r="G3585">
            <v>0</v>
          </cell>
          <cell r="H3585" t="str">
            <v>Trak Racer</v>
          </cell>
          <cell r="I3585" t="str">
            <v>Merch</v>
          </cell>
          <cell r="J3585" t="str">
            <v>Merch - Bundles</v>
          </cell>
          <cell r="K3585" t="str">
            <v>Live</v>
          </cell>
          <cell r="L3585" t="str">
            <v>/</v>
          </cell>
          <cell r="M3585" t="str">
            <v>new</v>
          </cell>
          <cell r="N3585" t="str">
            <v>LIVE</v>
          </cell>
          <cell r="O3585" t="b">
            <v>1</v>
          </cell>
          <cell r="P3585" t="str">
            <v>Nanchang Weiming Garment Co.,ltd</v>
          </cell>
          <cell r="Q3585">
            <v>0</v>
          </cell>
        </row>
        <row r="3586">
          <cell r="B3586" t="str">
            <v>HDL</v>
          </cell>
          <cell r="C3586" t="str">
            <v>TR Monogrammed Cotton Hoodie</v>
          </cell>
          <cell r="D3586">
            <v>0</v>
          </cell>
          <cell r="E3586">
            <v>0</v>
          </cell>
          <cell r="F3586">
            <v>0</v>
          </cell>
          <cell r="G3586">
            <v>0</v>
          </cell>
          <cell r="H3586" t="str">
            <v>Trak Racer</v>
          </cell>
          <cell r="I3586" t="str">
            <v>Merch</v>
          </cell>
          <cell r="J3586" t="str">
            <v>Merch - Bundles</v>
          </cell>
          <cell r="K3586" t="str">
            <v>Live</v>
          </cell>
          <cell r="L3586" t="str">
            <v>/</v>
          </cell>
          <cell r="M3586" t="str">
            <v>new</v>
          </cell>
          <cell r="N3586" t="str">
            <v>LIVE</v>
          </cell>
          <cell r="O3586" t="b">
            <v>1</v>
          </cell>
          <cell r="P3586" t="str">
            <v>Nanchang Weiming Garment Co.,ltd</v>
          </cell>
          <cell r="Q3586">
            <v>0</v>
          </cell>
        </row>
        <row r="3587">
          <cell r="B3587" t="str">
            <v>HDM</v>
          </cell>
          <cell r="C3587" t="str">
            <v>TR Monogrammed Cotton Hoodie</v>
          </cell>
          <cell r="D3587">
            <v>0</v>
          </cell>
          <cell r="E3587">
            <v>0</v>
          </cell>
          <cell r="F3587">
            <v>0</v>
          </cell>
          <cell r="G3587">
            <v>0</v>
          </cell>
          <cell r="H3587" t="str">
            <v>Trak Racer</v>
          </cell>
          <cell r="I3587" t="str">
            <v>Merch</v>
          </cell>
          <cell r="J3587" t="str">
            <v>Merch - Bundles</v>
          </cell>
          <cell r="K3587" t="str">
            <v>Live</v>
          </cell>
          <cell r="L3587" t="str">
            <v>/</v>
          </cell>
          <cell r="M3587" t="str">
            <v>new</v>
          </cell>
          <cell r="N3587" t="str">
            <v>LIVE</v>
          </cell>
          <cell r="O3587" t="b">
            <v>1</v>
          </cell>
          <cell r="P3587" t="str">
            <v>Nanchang Weiming Garment Co.,ltd</v>
          </cell>
          <cell r="Q3587">
            <v>0</v>
          </cell>
        </row>
        <row r="3588">
          <cell r="B3588" t="str">
            <v>HDS</v>
          </cell>
          <cell r="C3588" t="str">
            <v>TR Monogrammed Cotton Hoodie</v>
          </cell>
          <cell r="D3588">
            <v>0</v>
          </cell>
          <cell r="E3588">
            <v>0</v>
          </cell>
          <cell r="F3588">
            <v>0</v>
          </cell>
          <cell r="G3588">
            <v>0</v>
          </cell>
          <cell r="H3588" t="str">
            <v>Trak Racer</v>
          </cell>
          <cell r="I3588" t="str">
            <v>Merch</v>
          </cell>
          <cell r="J3588" t="str">
            <v>Merch - Bundles</v>
          </cell>
          <cell r="K3588" t="str">
            <v>Live</v>
          </cell>
          <cell r="L3588" t="str">
            <v>/</v>
          </cell>
          <cell r="M3588" t="str">
            <v>new</v>
          </cell>
          <cell r="N3588" t="str">
            <v>LIVE</v>
          </cell>
          <cell r="O3588" t="b">
            <v>1</v>
          </cell>
          <cell r="P3588" t="str">
            <v>Nanchang Weiming Garment Co.,ltd</v>
          </cell>
          <cell r="Q3588">
            <v>0</v>
          </cell>
        </row>
        <row r="3589">
          <cell r="B3589" t="str">
            <v>HDXL</v>
          </cell>
          <cell r="C3589" t="str">
            <v>TR Monogrammed Cotton Hoodie</v>
          </cell>
          <cell r="D3589">
            <v>0</v>
          </cell>
          <cell r="E3589">
            <v>0</v>
          </cell>
          <cell r="F3589">
            <v>0</v>
          </cell>
          <cell r="G3589">
            <v>0</v>
          </cell>
          <cell r="H3589" t="str">
            <v>Trak Racer</v>
          </cell>
          <cell r="I3589" t="str">
            <v>Merch</v>
          </cell>
          <cell r="J3589" t="str">
            <v>Merch - Bundles</v>
          </cell>
          <cell r="K3589" t="str">
            <v>Live</v>
          </cell>
          <cell r="L3589" t="str">
            <v>/</v>
          </cell>
          <cell r="M3589" t="str">
            <v>new</v>
          </cell>
          <cell r="N3589" t="str">
            <v>LIVE</v>
          </cell>
          <cell r="O3589" t="b">
            <v>1</v>
          </cell>
          <cell r="P3589" t="str">
            <v>Nanchang Weiming Garment Co.,ltd</v>
          </cell>
          <cell r="Q3589">
            <v>0</v>
          </cell>
        </row>
        <row r="3590">
          <cell r="B3590" t="str">
            <v>HDXXL</v>
          </cell>
          <cell r="C3590" t="str">
            <v>TR Monogrammed Cotton Hoodie</v>
          </cell>
          <cell r="D3590">
            <v>0</v>
          </cell>
          <cell r="E3590">
            <v>0</v>
          </cell>
          <cell r="F3590">
            <v>0</v>
          </cell>
          <cell r="G3590">
            <v>0</v>
          </cell>
          <cell r="H3590" t="str">
            <v>Trak Racer</v>
          </cell>
          <cell r="I3590" t="str">
            <v>Merch</v>
          </cell>
          <cell r="J3590" t="str">
            <v>Merch - Bundles</v>
          </cell>
          <cell r="K3590" t="str">
            <v>Live</v>
          </cell>
          <cell r="L3590" t="str">
            <v>/</v>
          </cell>
          <cell r="M3590" t="str">
            <v>new</v>
          </cell>
          <cell r="N3590" t="str">
            <v>LIVE</v>
          </cell>
          <cell r="O3590" t="b">
            <v>1</v>
          </cell>
          <cell r="P3590" t="str">
            <v>Nanchang Weiming Garment Co.,ltd</v>
          </cell>
          <cell r="Q3590">
            <v>0</v>
          </cell>
        </row>
        <row r="3591">
          <cell r="B3591" t="str">
            <v>JPL</v>
          </cell>
          <cell r="C3591" t="str">
            <v>TR Monogrammed Cotton Sweatshirt</v>
          </cell>
          <cell r="D3591">
            <v>0</v>
          </cell>
          <cell r="E3591">
            <v>0</v>
          </cell>
          <cell r="F3591">
            <v>0</v>
          </cell>
          <cell r="G3591">
            <v>0</v>
          </cell>
          <cell r="H3591" t="str">
            <v>Trak Racer</v>
          </cell>
          <cell r="I3591" t="str">
            <v>Merch</v>
          </cell>
          <cell r="J3591" t="str">
            <v>Merch - Bundles</v>
          </cell>
          <cell r="K3591" t="str">
            <v>Live</v>
          </cell>
          <cell r="L3591" t="str">
            <v>/</v>
          </cell>
          <cell r="M3591" t="str">
            <v>new</v>
          </cell>
          <cell r="N3591" t="str">
            <v>LIVE</v>
          </cell>
          <cell r="O3591" t="b">
            <v>1</v>
          </cell>
          <cell r="P3591" t="str">
            <v>Nanchang Weiming Garment Co.,ltd</v>
          </cell>
          <cell r="Q3591">
            <v>0</v>
          </cell>
        </row>
        <row r="3592">
          <cell r="B3592" t="str">
            <v>JPM</v>
          </cell>
          <cell r="C3592" t="str">
            <v>TR Monogrammed Cotton Sweatshirt</v>
          </cell>
          <cell r="D3592">
            <v>0</v>
          </cell>
          <cell r="E3592">
            <v>0</v>
          </cell>
          <cell r="F3592">
            <v>0</v>
          </cell>
          <cell r="G3592">
            <v>0</v>
          </cell>
          <cell r="H3592" t="str">
            <v>Trak Racer</v>
          </cell>
          <cell r="I3592" t="str">
            <v>Merch</v>
          </cell>
          <cell r="J3592" t="str">
            <v>Merch - Bundles</v>
          </cell>
          <cell r="K3592" t="str">
            <v>Live</v>
          </cell>
          <cell r="L3592" t="str">
            <v>/</v>
          </cell>
          <cell r="M3592" t="str">
            <v>new</v>
          </cell>
          <cell r="N3592" t="str">
            <v>LIVE</v>
          </cell>
          <cell r="O3592" t="b">
            <v>1</v>
          </cell>
          <cell r="P3592" t="str">
            <v>Nanchang Weiming Garment Co.,ltd</v>
          </cell>
          <cell r="Q3592">
            <v>0</v>
          </cell>
        </row>
        <row r="3593">
          <cell r="B3593" t="str">
            <v>JPS</v>
          </cell>
          <cell r="C3593" t="str">
            <v>TR Monogrammed Cotton Sweatshirt</v>
          </cell>
          <cell r="D3593">
            <v>0</v>
          </cell>
          <cell r="E3593">
            <v>0</v>
          </cell>
          <cell r="F3593">
            <v>0</v>
          </cell>
          <cell r="G3593">
            <v>0</v>
          </cell>
          <cell r="H3593" t="str">
            <v>Trak Racer</v>
          </cell>
          <cell r="I3593" t="str">
            <v>Merch</v>
          </cell>
          <cell r="J3593" t="str">
            <v>Merch - Bundles</v>
          </cell>
          <cell r="K3593" t="str">
            <v>Live</v>
          </cell>
          <cell r="L3593" t="str">
            <v>/</v>
          </cell>
          <cell r="M3593" t="str">
            <v>new</v>
          </cell>
          <cell r="N3593" t="str">
            <v>LIVE</v>
          </cell>
          <cell r="O3593" t="b">
            <v>1</v>
          </cell>
          <cell r="P3593" t="str">
            <v>Nanchang Weiming Garment Co.,ltd</v>
          </cell>
          <cell r="Q3593">
            <v>0</v>
          </cell>
        </row>
        <row r="3594">
          <cell r="B3594" t="str">
            <v>JPXXL</v>
          </cell>
          <cell r="C3594" t="str">
            <v>TR Monogrammed Cotton Sweatshirt</v>
          </cell>
          <cell r="D3594">
            <v>0</v>
          </cell>
          <cell r="E3594">
            <v>0</v>
          </cell>
          <cell r="F3594">
            <v>0</v>
          </cell>
          <cell r="G3594">
            <v>0</v>
          </cell>
          <cell r="H3594" t="str">
            <v>Trak Racer</v>
          </cell>
          <cell r="I3594" t="str">
            <v>Merch</v>
          </cell>
          <cell r="J3594" t="str">
            <v>Merch - Bundles</v>
          </cell>
          <cell r="K3594" t="str">
            <v>Live</v>
          </cell>
          <cell r="L3594" t="str">
            <v>/</v>
          </cell>
          <cell r="M3594" t="str">
            <v>new</v>
          </cell>
          <cell r="N3594" t="str">
            <v>LIVE</v>
          </cell>
          <cell r="O3594" t="b">
            <v>1</v>
          </cell>
          <cell r="P3594" t="str">
            <v>Nanchang Weiming Garment Co.,ltd</v>
          </cell>
          <cell r="Q3594">
            <v>0</v>
          </cell>
        </row>
        <row r="3595">
          <cell r="B3595" t="str">
            <v>JPXL</v>
          </cell>
          <cell r="C3595" t="str">
            <v>TR Monogrammed Cotton Sweatshirt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  <cell r="H3595" t="str">
            <v>Trak Racer</v>
          </cell>
          <cell r="I3595" t="str">
            <v>Merch</v>
          </cell>
          <cell r="J3595" t="str">
            <v>Merch - Bundles</v>
          </cell>
          <cell r="K3595" t="str">
            <v>Live</v>
          </cell>
          <cell r="L3595" t="str">
            <v>/</v>
          </cell>
          <cell r="M3595" t="str">
            <v>new</v>
          </cell>
          <cell r="N3595" t="str">
            <v>LIVE</v>
          </cell>
          <cell r="O3595" t="b">
            <v>1</v>
          </cell>
          <cell r="P3595" t="str">
            <v>Nanchang Weiming Garment Co.,ltd</v>
          </cell>
          <cell r="Q3595">
            <v>0</v>
          </cell>
        </row>
        <row r="3596">
          <cell r="B3596" t="str">
            <v>TSL</v>
          </cell>
          <cell r="C3596" t="str">
            <v>TR Monogrammed Cotton T-shirt</v>
          </cell>
          <cell r="D3596">
            <v>0</v>
          </cell>
          <cell r="E3596">
            <v>0</v>
          </cell>
          <cell r="F3596">
            <v>0</v>
          </cell>
          <cell r="G3596">
            <v>0</v>
          </cell>
          <cell r="H3596" t="str">
            <v>Trak Racer</v>
          </cell>
          <cell r="I3596" t="str">
            <v>Merch</v>
          </cell>
          <cell r="J3596" t="str">
            <v>Merch - Bundles</v>
          </cell>
          <cell r="K3596" t="str">
            <v>Live</v>
          </cell>
          <cell r="L3596" t="str">
            <v>/</v>
          </cell>
          <cell r="M3596" t="str">
            <v>new</v>
          </cell>
          <cell r="N3596" t="str">
            <v>LIVE</v>
          </cell>
          <cell r="O3596" t="b">
            <v>1</v>
          </cell>
          <cell r="P3596" t="str">
            <v>Nanchang Weiming Garment Co.,ltd</v>
          </cell>
          <cell r="Q3596">
            <v>0</v>
          </cell>
        </row>
        <row r="3597">
          <cell r="B3597" t="str">
            <v>TSM</v>
          </cell>
          <cell r="C3597" t="str">
            <v>TR Monogrammed Cotton T-shirt</v>
          </cell>
          <cell r="D3597">
            <v>0</v>
          </cell>
          <cell r="E3597">
            <v>0</v>
          </cell>
          <cell r="F3597">
            <v>0</v>
          </cell>
          <cell r="G3597">
            <v>0</v>
          </cell>
          <cell r="H3597" t="str">
            <v>Trak Racer</v>
          </cell>
          <cell r="I3597" t="str">
            <v>Merch</v>
          </cell>
          <cell r="J3597" t="str">
            <v>Merch - Bundles</v>
          </cell>
          <cell r="K3597" t="str">
            <v>Live</v>
          </cell>
          <cell r="L3597" t="str">
            <v>/</v>
          </cell>
          <cell r="M3597" t="str">
            <v>new</v>
          </cell>
          <cell r="N3597" t="str">
            <v>LIVE</v>
          </cell>
          <cell r="O3597" t="b">
            <v>1</v>
          </cell>
          <cell r="P3597" t="str">
            <v>Nanchang Weiming Garment Co.,ltd</v>
          </cell>
          <cell r="Q3597">
            <v>0</v>
          </cell>
        </row>
        <row r="3598">
          <cell r="B3598" t="str">
            <v>TSS</v>
          </cell>
          <cell r="C3598" t="str">
            <v>TR Monogrammed Cotton T-shirt</v>
          </cell>
          <cell r="D3598">
            <v>0</v>
          </cell>
          <cell r="E3598">
            <v>0</v>
          </cell>
          <cell r="F3598">
            <v>0</v>
          </cell>
          <cell r="G3598">
            <v>0</v>
          </cell>
          <cell r="H3598" t="str">
            <v>Trak Racer</v>
          </cell>
          <cell r="I3598" t="str">
            <v>Merch</v>
          </cell>
          <cell r="J3598" t="str">
            <v>Merch - Bundles</v>
          </cell>
          <cell r="K3598" t="str">
            <v>Live</v>
          </cell>
          <cell r="L3598" t="str">
            <v>/</v>
          </cell>
          <cell r="M3598" t="str">
            <v>new</v>
          </cell>
          <cell r="N3598" t="str">
            <v>LIVE</v>
          </cell>
          <cell r="O3598" t="b">
            <v>1</v>
          </cell>
          <cell r="P3598" t="str">
            <v>Nanchang Weiming Garment Co.,ltd</v>
          </cell>
          <cell r="Q3598">
            <v>0</v>
          </cell>
        </row>
        <row r="3599">
          <cell r="B3599" t="str">
            <v>TSXL</v>
          </cell>
          <cell r="C3599" t="str">
            <v>TR Monogrammed Cotton T-shirt</v>
          </cell>
          <cell r="D3599">
            <v>0</v>
          </cell>
          <cell r="E3599">
            <v>0</v>
          </cell>
          <cell r="F3599">
            <v>0</v>
          </cell>
          <cell r="G3599">
            <v>0</v>
          </cell>
          <cell r="H3599" t="str">
            <v>Trak Racer</v>
          </cell>
          <cell r="I3599" t="str">
            <v>Merch</v>
          </cell>
          <cell r="J3599" t="str">
            <v>Merch - Bundles</v>
          </cell>
          <cell r="K3599" t="str">
            <v>Live</v>
          </cell>
          <cell r="L3599" t="str">
            <v>/</v>
          </cell>
          <cell r="M3599" t="str">
            <v>new</v>
          </cell>
          <cell r="N3599" t="str">
            <v>LIVE</v>
          </cell>
          <cell r="O3599" t="b">
            <v>1</v>
          </cell>
          <cell r="P3599" t="str">
            <v>Nanchang Weiming Garment Co.,ltd</v>
          </cell>
          <cell r="Q3599">
            <v>0</v>
          </cell>
        </row>
        <row r="3600">
          <cell r="B3600" t="str">
            <v>TSXXL</v>
          </cell>
          <cell r="C3600" t="str">
            <v>TR Monogrammed Cotton T-shirt</v>
          </cell>
          <cell r="D3600">
            <v>0</v>
          </cell>
          <cell r="E3600">
            <v>0</v>
          </cell>
          <cell r="F3600">
            <v>0</v>
          </cell>
          <cell r="G3600">
            <v>0</v>
          </cell>
          <cell r="H3600" t="str">
            <v>Trak Racer</v>
          </cell>
          <cell r="I3600" t="str">
            <v>Merch</v>
          </cell>
          <cell r="J3600" t="str">
            <v>Merch - Bundles</v>
          </cell>
          <cell r="K3600" t="str">
            <v>Live</v>
          </cell>
          <cell r="L3600" t="str">
            <v>/</v>
          </cell>
          <cell r="M3600" t="str">
            <v>new</v>
          </cell>
          <cell r="N3600" t="str">
            <v>LIVE</v>
          </cell>
          <cell r="O3600" t="b">
            <v>1</v>
          </cell>
          <cell r="P3600" t="str">
            <v>Nanchang Weiming Garment Co.,ltd</v>
          </cell>
          <cell r="Q3600">
            <v>0</v>
          </cell>
        </row>
        <row r="3601">
          <cell r="B3601" t="str">
            <v>TPL</v>
          </cell>
          <cell r="C3601" t="str">
            <v>TR Monogrammed Cotton Trak Pants</v>
          </cell>
          <cell r="D3601">
            <v>0</v>
          </cell>
          <cell r="E3601">
            <v>0</v>
          </cell>
          <cell r="F3601">
            <v>0</v>
          </cell>
          <cell r="G3601">
            <v>0</v>
          </cell>
          <cell r="H3601" t="str">
            <v>Trak Racer</v>
          </cell>
          <cell r="I3601" t="str">
            <v>Merch</v>
          </cell>
          <cell r="J3601" t="str">
            <v>Merch - Bundles</v>
          </cell>
          <cell r="K3601" t="str">
            <v>Live</v>
          </cell>
          <cell r="L3601" t="str">
            <v>/</v>
          </cell>
          <cell r="M3601" t="str">
            <v>new</v>
          </cell>
          <cell r="N3601" t="str">
            <v>LIVE</v>
          </cell>
          <cell r="O3601" t="b">
            <v>1</v>
          </cell>
          <cell r="P3601" t="str">
            <v>Nanchang Weiming Garment Co.,ltd</v>
          </cell>
          <cell r="Q3601">
            <v>0</v>
          </cell>
        </row>
        <row r="3602">
          <cell r="B3602" t="str">
            <v>TPM</v>
          </cell>
          <cell r="C3602" t="str">
            <v>TR Monogrammed Cotton Trak Pants</v>
          </cell>
          <cell r="D3602">
            <v>0</v>
          </cell>
          <cell r="E3602">
            <v>0</v>
          </cell>
          <cell r="F3602">
            <v>0</v>
          </cell>
          <cell r="G3602">
            <v>0</v>
          </cell>
          <cell r="H3602" t="str">
            <v>Trak Racer</v>
          </cell>
          <cell r="I3602" t="str">
            <v>Merch</v>
          </cell>
          <cell r="J3602" t="str">
            <v>Merch - Bundles</v>
          </cell>
          <cell r="K3602" t="str">
            <v>Live</v>
          </cell>
          <cell r="L3602" t="str">
            <v>/</v>
          </cell>
          <cell r="M3602" t="str">
            <v>new</v>
          </cell>
          <cell r="N3602" t="str">
            <v>LIVE</v>
          </cell>
          <cell r="O3602" t="b">
            <v>1</v>
          </cell>
          <cell r="P3602" t="str">
            <v>Nanchang Weiming Garment Co.,ltd</v>
          </cell>
          <cell r="Q3602">
            <v>0</v>
          </cell>
        </row>
        <row r="3603">
          <cell r="B3603" t="str">
            <v>TPS</v>
          </cell>
          <cell r="C3603" t="str">
            <v>TR Monogrammed Cotton Trak Pants</v>
          </cell>
          <cell r="D3603">
            <v>0</v>
          </cell>
          <cell r="E3603">
            <v>0</v>
          </cell>
          <cell r="F3603">
            <v>0</v>
          </cell>
          <cell r="G3603">
            <v>0</v>
          </cell>
          <cell r="H3603" t="str">
            <v>Trak Racer</v>
          </cell>
          <cell r="I3603" t="str">
            <v>Merch</v>
          </cell>
          <cell r="J3603" t="str">
            <v>Merch - Bundles</v>
          </cell>
          <cell r="K3603" t="str">
            <v>Live</v>
          </cell>
          <cell r="L3603" t="str">
            <v>/</v>
          </cell>
          <cell r="M3603" t="str">
            <v>new</v>
          </cell>
          <cell r="N3603" t="str">
            <v>LIVE</v>
          </cell>
          <cell r="O3603" t="b">
            <v>1</v>
          </cell>
          <cell r="P3603" t="str">
            <v>Nanchang Weiming Garment Co.,ltd</v>
          </cell>
          <cell r="Q3603">
            <v>0</v>
          </cell>
        </row>
        <row r="3604">
          <cell r="B3604" t="str">
            <v>TPXXL</v>
          </cell>
          <cell r="C3604" t="str">
            <v>TR Monogrammed Cotton Trak Pants</v>
          </cell>
          <cell r="D3604">
            <v>0</v>
          </cell>
          <cell r="E3604">
            <v>0</v>
          </cell>
          <cell r="F3604">
            <v>0</v>
          </cell>
          <cell r="G3604">
            <v>0</v>
          </cell>
          <cell r="H3604" t="str">
            <v>Trak Racer</v>
          </cell>
          <cell r="I3604" t="str">
            <v>Merch</v>
          </cell>
          <cell r="J3604" t="str">
            <v>Merch - Bundles</v>
          </cell>
          <cell r="K3604" t="str">
            <v>Live</v>
          </cell>
          <cell r="L3604" t="str">
            <v>/</v>
          </cell>
          <cell r="M3604" t="str">
            <v>new</v>
          </cell>
          <cell r="N3604" t="str">
            <v>LIVE</v>
          </cell>
          <cell r="O3604" t="b">
            <v>1</v>
          </cell>
          <cell r="P3604" t="str">
            <v>Nanchang Weiming Garment Co.,ltd</v>
          </cell>
          <cell r="Q3604">
            <v>0</v>
          </cell>
        </row>
        <row r="3605">
          <cell r="B3605" t="str">
            <v>TPXL</v>
          </cell>
          <cell r="C3605" t="str">
            <v>TR Monogrammed Cotton Trak Pants</v>
          </cell>
          <cell r="D3605">
            <v>0</v>
          </cell>
          <cell r="E3605">
            <v>0</v>
          </cell>
          <cell r="F3605">
            <v>0</v>
          </cell>
          <cell r="G3605">
            <v>0</v>
          </cell>
          <cell r="H3605" t="str">
            <v>Trak Racer</v>
          </cell>
          <cell r="I3605" t="str">
            <v>Merch</v>
          </cell>
          <cell r="J3605" t="str">
            <v>Merch - Bundles</v>
          </cell>
          <cell r="K3605" t="str">
            <v>Live</v>
          </cell>
          <cell r="L3605" t="str">
            <v>/</v>
          </cell>
          <cell r="M3605" t="str">
            <v>new</v>
          </cell>
          <cell r="N3605" t="str">
            <v>LIVE</v>
          </cell>
          <cell r="O3605" t="b">
            <v>1</v>
          </cell>
          <cell r="P3605" t="str">
            <v>Nanchang Weiming Garment Co.,ltd</v>
          </cell>
          <cell r="Q3605">
            <v>0</v>
          </cell>
        </row>
        <row r="3606">
          <cell r="B3606" t="str">
            <v>TRMOVE-TRXP</v>
          </cell>
          <cell r="C3606" t="str">
            <v>TR Move Motion Base for 2 / 4 Actuator</v>
          </cell>
          <cell r="D3606">
            <v>34.36</v>
          </cell>
          <cell r="E3606">
            <v>22</v>
          </cell>
          <cell r="F3606">
            <v>22</v>
          </cell>
          <cell r="G3606">
            <v>140</v>
          </cell>
          <cell r="H3606" t="str">
            <v>Trak Racer</v>
          </cell>
          <cell r="I3606" t="str">
            <v>Default</v>
          </cell>
          <cell r="J3606" t="str">
            <v>Accessories</v>
          </cell>
          <cell r="K3606" t="str">
            <v>NA</v>
          </cell>
          <cell r="L3606" t="str">
            <v>/</v>
          </cell>
          <cell r="M3606" t="str">
            <v>new</v>
          </cell>
          <cell r="N3606" t="str">
            <v>LIVE</v>
          </cell>
          <cell r="O3606" t="b">
            <v>0</v>
          </cell>
          <cell r="P3606" t="str">
            <v>Xiamen Trak Racer Industry and Trade Co., Ltd</v>
          </cell>
          <cell r="Q3606">
            <v>181.61859999999999</v>
          </cell>
        </row>
        <row r="3607">
          <cell r="B3607" t="str">
            <v>TRMOVE-3</v>
          </cell>
          <cell r="C3607" t="str">
            <v>TR Move Motion Base for Third Actuator</v>
          </cell>
          <cell r="D3607">
            <v>3.26</v>
          </cell>
          <cell r="E3607">
            <v>11</v>
          </cell>
          <cell r="F3607">
            <v>24</v>
          </cell>
          <cell r="G3607">
            <v>35</v>
          </cell>
          <cell r="H3607" t="str">
            <v>Trak Racer</v>
          </cell>
          <cell r="I3607" t="str">
            <v>Default</v>
          </cell>
          <cell r="J3607" t="str">
            <v>Accessories</v>
          </cell>
          <cell r="K3607" t="str">
            <v>NA</v>
          </cell>
          <cell r="L3607" t="str">
            <v>/</v>
          </cell>
          <cell r="M3607" t="str">
            <v>new</v>
          </cell>
          <cell r="N3607" t="str">
            <v>LIVE</v>
          </cell>
          <cell r="O3607" t="b">
            <v>0</v>
          </cell>
          <cell r="P3607" t="str">
            <v>Xiamen Trak Racer Industry and Trade Co., Ltd</v>
          </cell>
          <cell r="Q3607">
            <v>15.5229</v>
          </cell>
        </row>
        <row r="3608">
          <cell r="B3608" t="str">
            <v>TR80-NWMABL</v>
          </cell>
          <cell r="C3608" t="str">
            <v>TR One Aluminium Profile Base Kit - BlackWorks with Fanatec Direct Drive</v>
          </cell>
          <cell r="D3608">
            <v>4.0199999999999996</v>
          </cell>
          <cell r="E3608">
            <v>7</v>
          </cell>
          <cell r="F3608">
            <v>25.5</v>
          </cell>
          <cell r="G3608">
            <v>32.5</v>
          </cell>
          <cell r="H3608" t="str">
            <v>Trak Racer</v>
          </cell>
          <cell r="I3608" t="str">
            <v>Addons</v>
          </cell>
          <cell r="J3608" t="str">
            <v>Accessories</v>
          </cell>
          <cell r="K3608" t="str">
            <v>NA</v>
          </cell>
          <cell r="L3608" t="str">
            <v>TR80-NWMABL2</v>
          </cell>
          <cell r="M3608" t="str">
            <v>new</v>
          </cell>
          <cell r="N3608" t="str">
            <v>LIVE</v>
          </cell>
          <cell r="O3608" t="b">
            <v>0</v>
          </cell>
          <cell r="P3608" t="str">
            <v>Xiamen Trak Racer Industry and Trade Co., Ltd</v>
          </cell>
          <cell r="Q3608">
            <v>36.219900000000003</v>
          </cell>
        </row>
        <row r="3609">
          <cell r="B3609" t="str">
            <v>TR80-NWMA2</v>
          </cell>
          <cell r="C3609" t="str">
            <v>TR One Aluminium Profile Base Kit - RedWorks with Fanatec Direct Drive</v>
          </cell>
          <cell r="D3609">
            <v>4.0199999999999996</v>
          </cell>
          <cell r="E3609">
            <v>7</v>
          </cell>
          <cell r="F3609">
            <v>25.5</v>
          </cell>
          <cell r="G3609">
            <v>32.5</v>
          </cell>
          <cell r="H3609" t="str">
            <v>Trak Racer</v>
          </cell>
          <cell r="I3609" t="str">
            <v>Addons</v>
          </cell>
          <cell r="J3609" t="str">
            <v>Accessories</v>
          </cell>
          <cell r="K3609" t="str">
            <v>NA</v>
          </cell>
          <cell r="L3609" t="str">
            <v>TR80-NWMA3</v>
          </cell>
          <cell r="M3609" t="str">
            <v>new</v>
          </cell>
          <cell r="N3609" t="str">
            <v>LIVE</v>
          </cell>
          <cell r="O3609" t="b">
            <v>0</v>
          </cell>
          <cell r="P3609" t="str">
            <v>Xiamen Trak Racer Industry and Trade Co., Ltd</v>
          </cell>
          <cell r="Q3609">
            <v>36.844000000000001</v>
          </cell>
        </row>
        <row r="3610">
          <cell r="B3610" t="str">
            <v>TR80-NWMDD2</v>
          </cell>
          <cell r="C3610" t="str">
            <v>TR One Direct Drive Front Mount  - Requires TR80-NWMA</v>
          </cell>
          <cell r="D3610">
            <v>0</v>
          </cell>
          <cell r="E3610">
            <v>0</v>
          </cell>
          <cell r="F3610">
            <v>0</v>
          </cell>
          <cell r="G3610">
            <v>0</v>
          </cell>
          <cell r="H3610" t="str">
            <v>Trak Racer</v>
          </cell>
          <cell r="I3610" t="str">
            <v>Default</v>
          </cell>
          <cell r="J3610" t="str">
            <v>Accessories</v>
          </cell>
          <cell r="K3610" t="str">
            <v>NA</v>
          </cell>
          <cell r="L3610" t="str">
            <v>TR80-NWMDD</v>
          </cell>
          <cell r="M3610" t="str">
            <v>new</v>
          </cell>
          <cell r="N3610" t="str">
            <v>LIVE</v>
          </cell>
          <cell r="O3610" t="b">
            <v>0</v>
          </cell>
          <cell r="P3610" t="str">
            <v>Xiamen Trak Racer Industry and Trade Co., Ltd</v>
          </cell>
          <cell r="Q3610">
            <v>0</v>
          </cell>
        </row>
        <row r="3611">
          <cell r="B3611" t="str">
            <v>TR80-NWMDD</v>
          </cell>
          <cell r="C3611" t="str">
            <v>TR One Direct Drive Front Mount  - Requires TR80-NWMA</v>
          </cell>
          <cell r="D3611">
            <v>1.5</v>
          </cell>
          <cell r="E3611">
            <v>2.5</v>
          </cell>
          <cell r="F3611">
            <v>19.100000000000001</v>
          </cell>
          <cell r="G3611">
            <v>19.600000000000001</v>
          </cell>
          <cell r="H3611" t="str">
            <v>Trak Racer</v>
          </cell>
          <cell r="I3611" t="str">
            <v>Addons</v>
          </cell>
          <cell r="J3611" t="str">
            <v>Accessories</v>
          </cell>
          <cell r="K3611" t="str">
            <v>Live</v>
          </cell>
          <cell r="L3611" t="str">
            <v>/</v>
          </cell>
          <cell r="M3611" t="str">
            <v>new</v>
          </cell>
          <cell r="N3611" t="str">
            <v>LIVE</v>
          </cell>
          <cell r="O3611" t="b">
            <v>0</v>
          </cell>
          <cell r="P3611" t="str">
            <v>Xiamen Trak Racer Industry and Trade Co., Ltd</v>
          </cell>
          <cell r="Q3611">
            <v>16.273900000000001</v>
          </cell>
        </row>
        <row r="3612">
          <cell r="B3612" t="str">
            <v>TR80-NWMSM</v>
          </cell>
          <cell r="C3612" t="str">
            <v>TR One Simagic M10 Mounts - Requires TR80-NWMA</v>
          </cell>
          <cell r="D3612">
            <v>1.2</v>
          </cell>
          <cell r="E3612">
            <v>3.5</v>
          </cell>
          <cell r="F3612">
            <v>11.5</v>
          </cell>
          <cell r="G3612">
            <v>11.5</v>
          </cell>
          <cell r="H3612" t="str">
            <v>Trak Racer</v>
          </cell>
          <cell r="I3612" t="str">
            <v/>
          </cell>
          <cell r="J3612" t="str">
            <v>Accessories</v>
          </cell>
          <cell r="K3612" t="str">
            <v>Live</v>
          </cell>
          <cell r="L3612" t="str">
            <v>/</v>
          </cell>
          <cell r="M3612" t="str">
            <v>new</v>
          </cell>
          <cell r="N3612" t="str">
            <v>LIVE</v>
          </cell>
          <cell r="O3612" t="b">
            <v>0</v>
          </cell>
          <cell r="P3612" t="str">
            <v>Xiamen Trak Racer Industry and Trade Co., Ltd</v>
          </cell>
          <cell r="Q3612">
            <v>12.519399999999999</v>
          </cell>
        </row>
        <row r="3613">
          <cell r="B3613" t="str">
            <v>TR80-NWM5</v>
          </cell>
          <cell r="C3613" t="str">
            <v>TR One Wheel Deck - Requires TR80-NWMA</v>
          </cell>
          <cell r="D3613">
            <v>6</v>
          </cell>
          <cell r="E3613">
            <v>14</v>
          </cell>
          <cell r="F3613">
            <v>17</v>
          </cell>
          <cell r="G3613">
            <v>24</v>
          </cell>
          <cell r="H3613" t="str">
            <v>Trak Racer</v>
          </cell>
          <cell r="I3613" t="str">
            <v>Addons</v>
          </cell>
          <cell r="J3613" t="str">
            <v>Accessories</v>
          </cell>
          <cell r="K3613" t="str">
            <v>NA</v>
          </cell>
          <cell r="L3613" t="str">
            <v>/</v>
          </cell>
          <cell r="M3613" t="str">
            <v>new</v>
          </cell>
          <cell r="N3613" t="str">
            <v>LIVE</v>
          </cell>
          <cell r="O3613" t="b">
            <v>0</v>
          </cell>
          <cell r="P3613" t="str">
            <v>Xiamen Trak Racer Industry and Trade Co., Ltd</v>
          </cell>
          <cell r="Q3613">
            <v>13.095000000000001</v>
          </cell>
        </row>
        <row r="3614">
          <cell r="B3614" t="str">
            <v>SP-BSA-SSET</v>
          </cell>
          <cell r="C3614" t="str">
            <v>TR Screw Set for TR-BSA100 &amp; TR-BSA200-KIT</v>
          </cell>
          <cell r="D3614">
            <v>0.5</v>
          </cell>
          <cell r="E3614">
            <v>5</v>
          </cell>
          <cell r="F3614">
            <v>5</v>
          </cell>
          <cell r="G3614">
            <v>5</v>
          </cell>
          <cell r="H3614" t="str">
            <v>Trak Racer</v>
          </cell>
          <cell r="I3614" t="str">
            <v>Default</v>
          </cell>
          <cell r="J3614" t="str">
            <v>Other</v>
          </cell>
          <cell r="K3614" t="str">
            <v>NA</v>
          </cell>
          <cell r="L3614" t="str">
            <v>/</v>
          </cell>
          <cell r="M3614" t="str">
            <v>new</v>
          </cell>
          <cell r="N3614" t="str">
            <v>LIVE</v>
          </cell>
          <cell r="O3614" t="b">
            <v>0</v>
          </cell>
          <cell r="P3614" t="str">
            <v>Xiamen Trak Racer Industry and Trade Co., Ltd</v>
          </cell>
          <cell r="Q3614">
            <v>0</v>
          </cell>
        </row>
        <row r="3615">
          <cell r="B3615" t="str">
            <v>TR-GLOVE-011L</v>
          </cell>
          <cell r="C3615" t="str">
            <v>TR yellow gloves - size L</v>
          </cell>
          <cell r="D3615">
            <v>0.2</v>
          </cell>
          <cell r="E3615">
            <v>2</v>
          </cell>
          <cell r="F3615">
            <v>4</v>
          </cell>
          <cell r="G3615">
            <v>8</v>
          </cell>
          <cell r="H3615" t="str">
            <v>Trak Racer</v>
          </cell>
          <cell r="I3615" t="str">
            <v>Default</v>
          </cell>
          <cell r="J3615" t="str">
            <v>Merch</v>
          </cell>
          <cell r="K3615" t="str">
            <v>NA</v>
          </cell>
          <cell r="L3615" t="str">
            <v>/</v>
          </cell>
          <cell r="M3615" t="str">
            <v>new</v>
          </cell>
          <cell r="N3615" t="str">
            <v>LIVE</v>
          </cell>
          <cell r="O3615" t="b">
            <v>0</v>
          </cell>
          <cell r="P3615" t="str">
            <v>Guangzhou Yisjoy Sports Glove CO.,LTD</v>
          </cell>
          <cell r="Q3615">
            <v>13.5235</v>
          </cell>
        </row>
        <row r="3616">
          <cell r="B3616" t="str">
            <v>TR-GLOVE-011M</v>
          </cell>
          <cell r="C3616" t="str">
            <v>TR yellow gloves - size M</v>
          </cell>
          <cell r="D3616">
            <v>0.2</v>
          </cell>
          <cell r="E3616">
            <v>2</v>
          </cell>
          <cell r="F3616">
            <v>4</v>
          </cell>
          <cell r="G3616">
            <v>8</v>
          </cell>
          <cell r="H3616" t="str">
            <v>Trak Racer</v>
          </cell>
          <cell r="I3616" t="str">
            <v>Default</v>
          </cell>
          <cell r="J3616" t="str">
            <v>Merch</v>
          </cell>
          <cell r="K3616" t="str">
            <v>NA</v>
          </cell>
          <cell r="L3616" t="str">
            <v>/</v>
          </cell>
          <cell r="M3616" t="str">
            <v>new</v>
          </cell>
          <cell r="N3616" t="str">
            <v>LIVE</v>
          </cell>
          <cell r="O3616" t="b">
            <v>0</v>
          </cell>
          <cell r="P3616" t="str">
            <v>Guangzhou Yisjoy Sports Glove CO.,LTD</v>
          </cell>
          <cell r="Q3616">
            <v>13.536</v>
          </cell>
        </row>
        <row r="3617">
          <cell r="B3617" t="str">
            <v>TR-GLOVE-011S</v>
          </cell>
          <cell r="C3617" t="str">
            <v>TR yellow gloves - size S</v>
          </cell>
          <cell r="D3617">
            <v>0.2</v>
          </cell>
          <cell r="E3617">
            <v>2</v>
          </cell>
          <cell r="F3617">
            <v>4</v>
          </cell>
          <cell r="G3617">
            <v>8</v>
          </cell>
          <cell r="H3617" t="str">
            <v>Trak Racer</v>
          </cell>
          <cell r="I3617" t="str">
            <v>Merch</v>
          </cell>
          <cell r="J3617" t="str">
            <v>Merch</v>
          </cell>
          <cell r="K3617" t="str">
            <v>NA</v>
          </cell>
          <cell r="L3617" t="str">
            <v>/</v>
          </cell>
          <cell r="M3617" t="str">
            <v>new</v>
          </cell>
          <cell r="N3617" t="str">
            <v>LIVE</v>
          </cell>
          <cell r="O3617" t="b">
            <v>0</v>
          </cell>
          <cell r="P3617" t="str">
            <v>Guangzhou Yisjoy Sports Glove CO.,LTD</v>
          </cell>
          <cell r="Q3617">
            <v>13.5585</v>
          </cell>
        </row>
        <row r="3618">
          <cell r="B3618" t="str">
            <v>TR-GLOVE-011XL</v>
          </cell>
          <cell r="C3618" t="str">
            <v>TR yellow gloves - size XL</v>
          </cell>
          <cell r="D3618">
            <v>0.2</v>
          </cell>
          <cell r="E3618">
            <v>2</v>
          </cell>
          <cell r="F3618">
            <v>4</v>
          </cell>
          <cell r="G3618">
            <v>8</v>
          </cell>
          <cell r="H3618" t="str">
            <v>Trak Racer</v>
          </cell>
          <cell r="I3618" t="str">
            <v>Default</v>
          </cell>
          <cell r="J3618" t="str">
            <v>Merch</v>
          </cell>
          <cell r="K3618" t="str">
            <v>NA</v>
          </cell>
          <cell r="L3618" t="str">
            <v>/</v>
          </cell>
          <cell r="M3618" t="str">
            <v>new</v>
          </cell>
          <cell r="N3618" t="str">
            <v>LIVE</v>
          </cell>
          <cell r="O3618" t="b">
            <v>0</v>
          </cell>
          <cell r="P3618" t="str">
            <v>Guangzhou Yisjoy Sports Glove CO.,LTD</v>
          </cell>
          <cell r="Q3618">
            <v>13.562099999999999</v>
          </cell>
        </row>
        <row r="3619">
          <cell r="B3619" t="str">
            <v>TR-DDBR-NF</v>
          </cell>
          <cell r="C3619" t="str">
            <v>TR-DDBR-NF</v>
          </cell>
          <cell r="D3619">
            <v>2</v>
          </cell>
          <cell r="E3619">
            <v>6</v>
          </cell>
          <cell r="F3619">
            <v>14</v>
          </cell>
          <cell r="G3619">
            <v>18.399999999999999</v>
          </cell>
          <cell r="H3619" t="str">
            <v>Trak Racer</v>
          </cell>
          <cell r="I3619" t="str">
            <v/>
          </cell>
          <cell r="J3619" t="str">
            <v>Accessories</v>
          </cell>
          <cell r="K3619" t="str">
            <v>NA</v>
          </cell>
          <cell r="L3619" t="str">
            <v>/</v>
          </cell>
          <cell r="M3619" t="str">
            <v>new</v>
          </cell>
          <cell r="N3619" t="str">
            <v>LIVE</v>
          </cell>
          <cell r="O3619" t="b">
            <v>0</v>
          </cell>
          <cell r="P3619" t="str">
            <v>NA</v>
          </cell>
          <cell r="Q3619">
            <v>0</v>
          </cell>
        </row>
        <row r="3620">
          <cell r="B3620" t="str">
            <v>TR-DDBRDDM-EU</v>
          </cell>
          <cell r="C3620" t="str">
            <v>TR-DDBRDDM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  <cell r="H3620" t="str">
            <v>Trak Racer</v>
          </cell>
          <cell r="I3620" t="str">
            <v/>
          </cell>
          <cell r="J3620" t="str">
            <v>Accessories</v>
          </cell>
          <cell r="K3620" t="str">
            <v>Live</v>
          </cell>
          <cell r="L3620" t="str">
            <v>/</v>
          </cell>
          <cell r="M3620" t="str">
            <v>new</v>
          </cell>
          <cell r="N3620" t="str">
            <v>LIVE</v>
          </cell>
          <cell r="O3620" t="b">
            <v>1</v>
          </cell>
          <cell r="P3620" t="str">
            <v>NA</v>
          </cell>
          <cell r="Q3620">
            <v>0</v>
          </cell>
        </row>
        <row r="3621">
          <cell r="B3621" t="str">
            <v>TR-HBMN</v>
          </cell>
          <cell r="C3621" t="str">
            <v>TR-HBMN</v>
          </cell>
          <cell r="D3621">
            <v>1</v>
          </cell>
          <cell r="E3621">
            <v>4</v>
          </cell>
          <cell r="F3621">
            <v>18.7</v>
          </cell>
          <cell r="G3621">
            <v>21</v>
          </cell>
          <cell r="H3621" t="str">
            <v>Trak Racer</v>
          </cell>
          <cell r="I3621" t="str">
            <v/>
          </cell>
          <cell r="J3621" t="str">
            <v>Accessories</v>
          </cell>
          <cell r="K3621" t="str">
            <v>NA</v>
          </cell>
          <cell r="L3621" t="str">
            <v>/</v>
          </cell>
          <cell r="M3621" t="str">
            <v>new</v>
          </cell>
          <cell r="N3621" t="str">
            <v>LIVE</v>
          </cell>
          <cell r="O3621" t="b">
            <v>0</v>
          </cell>
          <cell r="P3621" t="str">
            <v>NA</v>
          </cell>
          <cell r="Q3621">
            <v>0</v>
          </cell>
        </row>
        <row r="3622">
          <cell r="B3622" t="str">
            <v>TR-HBSM-RL</v>
          </cell>
          <cell r="C3622" t="str">
            <v>TR-HBSM-RL (Replaced by TR-HBMN-RL to TR-HBMN2-RL)</v>
          </cell>
          <cell r="D3622">
            <v>2.25</v>
          </cell>
          <cell r="E3622">
            <v>7.5</v>
          </cell>
          <cell r="F3622">
            <v>26</v>
          </cell>
          <cell r="G3622">
            <v>2.7</v>
          </cell>
          <cell r="H3622" t="str">
            <v>Trak Racer</v>
          </cell>
          <cell r="I3622" t="str">
            <v/>
          </cell>
          <cell r="J3622" t="str">
            <v>Accessories</v>
          </cell>
          <cell r="K3622" t="str">
            <v>Live</v>
          </cell>
          <cell r="L3622" t="str">
            <v>TR-HBMN-RL</v>
          </cell>
          <cell r="M3622" t="str">
            <v>new</v>
          </cell>
          <cell r="N3622" t="str">
            <v>LIVE</v>
          </cell>
          <cell r="O3622" t="b">
            <v>0</v>
          </cell>
          <cell r="P3622" t="str">
            <v>Hunan Lang Le Technology Co., Ltd</v>
          </cell>
          <cell r="Q3622">
            <v>0</v>
          </cell>
        </row>
        <row r="3623">
          <cell r="B3623" t="str">
            <v>TR-MatQ</v>
          </cell>
          <cell r="C3623" t="str">
            <v>TR-MatQ</v>
          </cell>
          <cell r="D3623">
            <v>3</v>
          </cell>
          <cell r="E3623">
            <v>9.5</v>
          </cell>
          <cell r="F3623">
            <v>31</v>
          </cell>
          <cell r="G3623">
            <v>69</v>
          </cell>
          <cell r="H3623" t="str">
            <v>Trak Racer</v>
          </cell>
          <cell r="I3623" t="str">
            <v/>
          </cell>
          <cell r="J3623" t="str">
            <v>Accessories</v>
          </cell>
          <cell r="K3623" t="str">
            <v>NA</v>
          </cell>
          <cell r="L3623" t="str">
            <v>/</v>
          </cell>
          <cell r="M3623" t="str">
            <v>new</v>
          </cell>
          <cell r="N3623" t="str">
            <v>LIVE</v>
          </cell>
          <cell r="O3623" t="b">
            <v>0</v>
          </cell>
          <cell r="P3623" t="str">
            <v>NA</v>
          </cell>
          <cell r="Q3623">
            <v>0</v>
          </cell>
        </row>
        <row r="3624">
          <cell r="B3624" t="str">
            <v>TR80-NWMABL-DD-AE</v>
          </cell>
          <cell r="C3624" t="str">
            <v>TR-One Black Fully Adjustable Direct Fit Wheel Mount for Simucube, VRS, Accuforce, OSW, Mige etc</v>
          </cell>
          <cell r="D3624">
            <v>0</v>
          </cell>
          <cell r="E3624">
            <v>0</v>
          </cell>
          <cell r="F3624">
            <v>0</v>
          </cell>
          <cell r="G3624">
            <v>0</v>
          </cell>
          <cell r="H3624" t="str">
            <v>Trak Racer</v>
          </cell>
          <cell r="I3624" t="str">
            <v>Addons</v>
          </cell>
          <cell r="J3624" t="str">
            <v>Accessories</v>
          </cell>
          <cell r="K3624" t="str">
            <v>NA</v>
          </cell>
          <cell r="L3624" t="str">
            <v>/</v>
          </cell>
          <cell r="M3624" t="str">
            <v>new</v>
          </cell>
          <cell r="N3624" t="str">
            <v>LIVE</v>
          </cell>
          <cell r="O3624" t="b">
            <v>1</v>
          </cell>
          <cell r="P3624" t="str">
            <v>NA</v>
          </cell>
          <cell r="Q3624">
            <v>0</v>
          </cell>
        </row>
        <row r="3625">
          <cell r="B3625" t="str">
            <v>TR80-NWMABL-DD</v>
          </cell>
          <cell r="C3625" t="str">
            <v>TR-One Black Fully Adjustable Direct Fit Wheel Mount for Simucube, VRS, Accuforce, OSW, Mige etc</v>
          </cell>
          <cell r="D3625">
            <v>0</v>
          </cell>
          <cell r="E3625">
            <v>0</v>
          </cell>
          <cell r="F3625">
            <v>0</v>
          </cell>
          <cell r="G3625">
            <v>0</v>
          </cell>
          <cell r="H3625" t="str">
            <v>Trak Racer</v>
          </cell>
          <cell r="I3625" t="str">
            <v>Addons</v>
          </cell>
          <cell r="J3625" t="str">
            <v>Accessories</v>
          </cell>
          <cell r="K3625" t="str">
            <v>NA</v>
          </cell>
          <cell r="L3625" t="str">
            <v>/</v>
          </cell>
          <cell r="M3625" t="str">
            <v>new</v>
          </cell>
          <cell r="N3625" t="str">
            <v>LIVE</v>
          </cell>
          <cell r="O3625" t="b">
            <v>1</v>
          </cell>
          <cell r="P3625" t="str">
            <v>NA</v>
          </cell>
          <cell r="Q3625">
            <v>0</v>
          </cell>
        </row>
        <row r="3626">
          <cell r="B3626" t="str">
            <v>TR80-NWMABL-DD-UK</v>
          </cell>
          <cell r="C3626" t="str">
            <v>TR-One Black Fully Adjustable Direct Fit Wheel Mount for Simucube, VRS, Accuforce, OSW, Mige etc</v>
          </cell>
          <cell r="D3626">
            <v>0</v>
          </cell>
          <cell r="E3626">
            <v>0</v>
          </cell>
          <cell r="F3626">
            <v>0</v>
          </cell>
          <cell r="G3626">
            <v>0</v>
          </cell>
          <cell r="H3626" t="str">
            <v>Trak Racer</v>
          </cell>
          <cell r="I3626" t="str">
            <v>Addons</v>
          </cell>
          <cell r="J3626" t="str">
            <v>Accessories</v>
          </cell>
          <cell r="K3626" t="str">
            <v>NA</v>
          </cell>
          <cell r="L3626" t="str">
            <v>/</v>
          </cell>
          <cell r="M3626" t="str">
            <v>new</v>
          </cell>
          <cell r="N3626" t="str">
            <v>LIVE</v>
          </cell>
          <cell r="O3626" t="b">
            <v>1</v>
          </cell>
          <cell r="P3626" t="str">
            <v>NA</v>
          </cell>
          <cell r="Q3626">
            <v>0</v>
          </cell>
        </row>
        <row r="3627">
          <cell r="B3627" t="str">
            <v>TR-WKIT3</v>
          </cell>
          <cell r="C3627" t="str">
            <v>TR-WKIT3</v>
          </cell>
          <cell r="D3627">
            <v>1.55</v>
          </cell>
          <cell r="E3627">
            <v>8</v>
          </cell>
          <cell r="F3627">
            <v>11</v>
          </cell>
          <cell r="G3627">
            <v>32</v>
          </cell>
          <cell r="H3627" t="str">
            <v>Trak Racer</v>
          </cell>
          <cell r="I3627" t="str">
            <v>Addons</v>
          </cell>
          <cell r="J3627" t="str">
            <v>Accessories</v>
          </cell>
          <cell r="K3627" t="str">
            <v>NA</v>
          </cell>
          <cell r="L3627" t="str">
            <v>/</v>
          </cell>
          <cell r="M3627" t="str">
            <v>new</v>
          </cell>
          <cell r="N3627" t="str">
            <v>LIVE</v>
          </cell>
          <cell r="O3627" t="b">
            <v>0</v>
          </cell>
          <cell r="P3627" t="str">
            <v>Xiamen Trak Racer Industry and Trade Co., Ltd</v>
          </cell>
          <cell r="Q3627">
            <v>0</v>
          </cell>
        </row>
        <row r="3628">
          <cell r="B3628" t="str">
            <v>TR120-BRACK2</v>
          </cell>
          <cell r="C3628" t="str">
            <v>TR120 Connectors - Set of 2</v>
          </cell>
          <cell r="D3628">
            <v>3</v>
          </cell>
          <cell r="E3628">
            <v>10.5</v>
          </cell>
          <cell r="F3628">
            <v>13</v>
          </cell>
          <cell r="G3628">
            <v>15.5</v>
          </cell>
          <cell r="H3628" t="str">
            <v>Trak Racer</v>
          </cell>
          <cell r="I3628" t="str">
            <v>Addons</v>
          </cell>
          <cell r="J3628" t="str">
            <v>Accessories</v>
          </cell>
          <cell r="K3628" t="str">
            <v>Live</v>
          </cell>
          <cell r="L3628" t="str">
            <v>/</v>
          </cell>
          <cell r="M3628" t="str">
            <v>new</v>
          </cell>
          <cell r="N3628" t="str">
            <v>LIVE</v>
          </cell>
          <cell r="O3628" t="b">
            <v>0</v>
          </cell>
          <cell r="P3628" t="str">
            <v>Hunan Lang Le Technology Co., Ltd</v>
          </cell>
          <cell r="Q3628">
            <v>0</v>
          </cell>
        </row>
        <row r="3629">
          <cell r="B3629" t="str">
            <v>TR120-FLT-NZ</v>
          </cell>
          <cell r="C3629" t="str">
            <v>TR120 Flight Simulator</v>
          </cell>
          <cell r="D3629">
            <v>0</v>
          </cell>
          <cell r="E3629">
            <v>0</v>
          </cell>
          <cell r="F3629">
            <v>0</v>
          </cell>
          <cell r="G3629">
            <v>0</v>
          </cell>
          <cell r="H3629" t="str">
            <v>Trak Racer</v>
          </cell>
          <cell r="I3629" t="str">
            <v>Simulators</v>
          </cell>
          <cell r="J3629" t="str">
            <v>Simulators - Bundles</v>
          </cell>
          <cell r="K3629" t="str">
            <v>NA</v>
          </cell>
          <cell r="L3629" t="str">
            <v>/</v>
          </cell>
          <cell r="M3629" t="str">
            <v>new</v>
          </cell>
          <cell r="N3629" t="str">
            <v>ARCHIVED</v>
          </cell>
          <cell r="O3629" t="b">
            <v>1</v>
          </cell>
          <cell r="P3629" t="str">
            <v>NA</v>
          </cell>
          <cell r="Q3629">
            <v>0</v>
          </cell>
        </row>
        <row r="3630">
          <cell r="B3630" t="str">
            <v>TR120-FLT-UK</v>
          </cell>
          <cell r="C3630" t="str">
            <v>TR120 Flight Simulator</v>
          </cell>
          <cell r="D3630">
            <v>0</v>
          </cell>
          <cell r="E3630">
            <v>0</v>
          </cell>
          <cell r="F3630">
            <v>0</v>
          </cell>
          <cell r="G3630">
            <v>0</v>
          </cell>
          <cell r="H3630" t="str">
            <v>Trak Racer</v>
          </cell>
          <cell r="I3630" t="str">
            <v>Simulators</v>
          </cell>
          <cell r="J3630" t="str">
            <v>Simulators - Bundles</v>
          </cell>
          <cell r="K3630" t="str">
            <v>NA</v>
          </cell>
          <cell r="L3630" t="str">
            <v>/</v>
          </cell>
          <cell r="M3630" t="str">
            <v>new</v>
          </cell>
          <cell r="N3630" t="str">
            <v>LIVE</v>
          </cell>
          <cell r="O3630" t="b">
            <v>1</v>
          </cell>
          <cell r="P3630" t="str">
            <v>NA</v>
          </cell>
          <cell r="Q3630">
            <v>0</v>
          </cell>
        </row>
        <row r="3631">
          <cell r="B3631" t="str">
            <v>TR120-FLT-AU</v>
          </cell>
          <cell r="C3631" t="str">
            <v>TR120 Flight Simulator</v>
          </cell>
          <cell r="D3631">
            <v>0</v>
          </cell>
          <cell r="E3631">
            <v>0</v>
          </cell>
          <cell r="F3631">
            <v>0</v>
          </cell>
          <cell r="G3631">
            <v>0</v>
          </cell>
          <cell r="H3631" t="str">
            <v>Trak Racer</v>
          </cell>
          <cell r="I3631" t="str">
            <v>Simulators</v>
          </cell>
          <cell r="J3631" t="str">
            <v>Simulators - Bundles</v>
          </cell>
          <cell r="K3631" t="str">
            <v>NA</v>
          </cell>
          <cell r="L3631" t="str">
            <v>/</v>
          </cell>
          <cell r="M3631" t="str">
            <v>new</v>
          </cell>
          <cell r="N3631" t="str">
            <v>LIVE</v>
          </cell>
          <cell r="O3631" t="b">
            <v>1</v>
          </cell>
          <cell r="P3631" t="str">
            <v>NA</v>
          </cell>
          <cell r="Q3631">
            <v>0</v>
          </cell>
        </row>
        <row r="3632">
          <cell r="B3632" t="str">
            <v>TR120-FLT-EU</v>
          </cell>
          <cell r="C3632" t="str">
            <v>TR120 Flight Simulator</v>
          </cell>
          <cell r="D3632">
            <v>0</v>
          </cell>
          <cell r="E3632">
            <v>0</v>
          </cell>
          <cell r="F3632">
            <v>0</v>
          </cell>
          <cell r="G3632">
            <v>0</v>
          </cell>
          <cell r="H3632" t="str">
            <v>Trak Racer</v>
          </cell>
          <cell r="I3632" t="str">
            <v>Simulators</v>
          </cell>
          <cell r="J3632" t="str">
            <v>Simulators - Bundles</v>
          </cell>
          <cell r="K3632" t="str">
            <v>NA</v>
          </cell>
          <cell r="L3632" t="str">
            <v>/</v>
          </cell>
          <cell r="M3632" t="str">
            <v>new</v>
          </cell>
          <cell r="N3632" t="str">
            <v>LIVE</v>
          </cell>
          <cell r="O3632" t="b">
            <v>1</v>
          </cell>
          <cell r="P3632" t="str">
            <v>NA</v>
          </cell>
          <cell r="Q3632">
            <v>0</v>
          </cell>
        </row>
        <row r="3633">
          <cell r="B3633" t="str">
            <v>TR120-FLT-CA</v>
          </cell>
          <cell r="C3633" t="str">
            <v>TR120 Flight Simulator</v>
          </cell>
          <cell r="D3633">
            <v>0</v>
          </cell>
          <cell r="E3633">
            <v>0</v>
          </cell>
          <cell r="F3633">
            <v>0</v>
          </cell>
          <cell r="G3633">
            <v>0</v>
          </cell>
          <cell r="H3633" t="str">
            <v>Trak Racer</v>
          </cell>
          <cell r="I3633" t="str">
            <v>Simulators</v>
          </cell>
          <cell r="J3633" t="str">
            <v>Simulators - Bundles</v>
          </cell>
          <cell r="K3633" t="str">
            <v>NA</v>
          </cell>
          <cell r="L3633" t="str">
            <v>/</v>
          </cell>
          <cell r="M3633" t="str">
            <v>new</v>
          </cell>
          <cell r="N3633" t="str">
            <v>LIVE</v>
          </cell>
          <cell r="O3633" t="b">
            <v>1</v>
          </cell>
          <cell r="P3633" t="str">
            <v>NA</v>
          </cell>
          <cell r="Q3633">
            <v>0</v>
          </cell>
        </row>
        <row r="3634">
          <cell r="B3634" t="str">
            <v>MS-FM-SIN-TR-UPS-TR80</v>
          </cell>
          <cell r="C3634" t="str">
            <v>TR120 Flight Simulator</v>
          </cell>
          <cell r="D3634">
            <v>0</v>
          </cell>
          <cell r="E3634">
            <v>0</v>
          </cell>
          <cell r="F3634">
            <v>0</v>
          </cell>
          <cell r="G3634">
            <v>0</v>
          </cell>
          <cell r="H3634" t="str">
            <v>Trak Racer</v>
          </cell>
          <cell r="I3634" t="str">
            <v>Simulators</v>
          </cell>
          <cell r="J3634" t="str">
            <v>Simulators - Bundles</v>
          </cell>
          <cell r="K3634" t="str">
            <v>NA</v>
          </cell>
          <cell r="L3634" t="str">
            <v>/</v>
          </cell>
          <cell r="M3634" t="str">
            <v>new</v>
          </cell>
          <cell r="N3634" t="str">
            <v>LIVE</v>
          </cell>
          <cell r="O3634" t="b">
            <v>1</v>
          </cell>
          <cell r="P3634" t="str">
            <v>NA</v>
          </cell>
          <cell r="Q3634">
            <v>0</v>
          </cell>
        </row>
        <row r="3635">
          <cell r="B3635" t="str">
            <v>TR120-FRONTEND2</v>
          </cell>
          <cell r="C3635" t="str">
            <v>TR120 Front Frame with Brackets and Brand</v>
          </cell>
          <cell r="D3635">
            <v>0</v>
          </cell>
          <cell r="E3635">
            <v>0</v>
          </cell>
          <cell r="F3635">
            <v>0</v>
          </cell>
          <cell r="G3635">
            <v>0</v>
          </cell>
          <cell r="H3635" t="str">
            <v>Trak Racer</v>
          </cell>
          <cell r="I3635" t="str">
            <v>Addons</v>
          </cell>
          <cell r="J3635" t="str">
            <v>Accessories</v>
          </cell>
          <cell r="K3635" t="str">
            <v>NA</v>
          </cell>
          <cell r="L3635" t="str">
            <v>TR120-FRONTEND2</v>
          </cell>
          <cell r="M3635" t="str">
            <v>new</v>
          </cell>
          <cell r="N3635" t="str">
            <v>LIVE</v>
          </cell>
          <cell r="O3635" t="b">
            <v>0</v>
          </cell>
          <cell r="P3635" t="str">
            <v>Xiamen Trak Racer Industry and Trade Co., Ltd</v>
          </cell>
          <cell r="Q3635">
            <v>0</v>
          </cell>
        </row>
        <row r="3636">
          <cell r="B3636" t="str">
            <v>TR120-FRONTEND</v>
          </cell>
          <cell r="C3636" t="str">
            <v>TR120 Front Frame with Brackets and Brand</v>
          </cell>
          <cell r="D3636">
            <v>4</v>
          </cell>
          <cell r="E3636">
            <v>6</v>
          </cell>
          <cell r="F3636">
            <v>17</v>
          </cell>
          <cell r="G3636">
            <v>56</v>
          </cell>
          <cell r="H3636" t="str">
            <v>Trak Racer</v>
          </cell>
          <cell r="I3636" t="str">
            <v>Addons</v>
          </cell>
          <cell r="J3636" t="str">
            <v>Accessories</v>
          </cell>
          <cell r="K3636" t="str">
            <v>NA</v>
          </cell>
          <cell r="L3636" t="str">
            <v>TR120-FRONTEND2</v>
          </cell>
          <cell r="M3636" t="str">
            <v>new</v>
          </cell>
          <cell r="N3636" t="str">
            <v>LIVE</v>
          </cell>
          <cell r="O3636" t="b">
            <v>0</v>
          </cell>
          <cell r="P3636" t="str">
            <v>Xiamen Trak Racer Industry and Trade Co., Ltd</v>
          </cell>
          <cell r="Q3636">
            <v>27.490500000000001</v>
          </cell>
        </row>
        <row r="3637">
          <cell r="B3637" t="str">
            <v>TR120S-BLK-PART1</v>
          </cell>
          <cell r="C3637" t="str">
            <v>TR120 MK2 Black Simulator with NWMA Mount - Part 1</v>
          </cell>
          <cell r="D3637">
            <v>13.15</v>
          </cell>
          <cell r="E3637">
            <v>14</v>
          </cell>
          <cell r="F3637">
            <v>17</v>
          </cell>
          <cell r="G3637">
            <v>78.5</v>
          </cell>
          <cell r="H3637" t="str">
            <v>Trak Racer</v>
          </cell>
          <cell r="I3637" t="str">
            <v>Simulators | Component</v>
          </cell>
          <cell r="J3637" t="str">
            <v>Simulators - Component</v>
          </cell>
          <cell r="K3637" t="str">
            <v>NA</v>
          </cell>
          <cell r="L3637" t="str">
            <v>TR120S-BLK-PART1</v>
          </cell>
          <cell r="M3637" t="str">
            <v>new</v>
          </cell>
          <cell r="N3637" t="str">
            <v>LIVE</v>
          </cell>
          <cell r="O3637" t="b">
            <v>0</v>
          </cell>
          <cell r="P3637" t="str">
            <v>Xiamen Trak Racer Industry and Trade Co., Ltd</v>
          </cell>
          <cell r="Q3637">
            <v>0</v>
          </cell>
        </row>
        <row r="3638">
          <cell r="B3638" t="str">
            <v>TR120S-BLK-PART2</v>
          </cell>
          <cell r="C3638" t="str">
            <v>TR120 MK2 Black Simulator with NWMA Mount - Part 2</v>
          </cell>
          <cell r="D3638">
            <v>19.55</v>
          </cell>
          <cell r="E3638">
            <v>14</v>
          </cell>
          <cell r="F3638">
            <v>37</v>
          </cell>
          <cell r="G3638">
            <v>51</v>
          </cell>
          <cell r="H3638" t="str">
            <v>Trak Racer</v>
          </cell>
          <cell r="I3638" t="str">
            <v>Simulators | Component</v>
          </cell>
          <cell r="J3638" t="str">
            <v>Simulators - Component</v>
          </cell>
          <cell r="K3638" t="str">
            <v>NA</v>
          </cell>
          <cell r="L3638" t="str">
            <v>TR120S-BLK-PART2</v>
          </cell>
          <cell r="M3638" t="str">
            <v>new</v>
          </cell>
          <cell r="N3638" t="str">
            <v>LIVE</v>
          </cell>
          <cell r="O3638" t="b">
            <v>0</v>
          </cell>
          <cell r="P3638" t="str">
            <v>Xiamen Trak Racer Industry and Trade Co., Ltd</v>
          </cell>
          <cell r="Q3638">
            <v>0</v>
          </cell>
        </row>
        <row r="3639">
          <cell r="B3639" t="str">
            <v>TR120S-L-PART1</v>
          </cell>
          <cell r="C3639" t="str">
            <v>TR120 MK2 Blue Simulator with NWMA Mount - Part 1</v>
          </cell>
          <cell r="D3639">
            <v>13.15</v>
          </cell>
          <cell r="E3639">
            <v>14</v>
          </cell>
          <cell r="F3639">
            <v>17</v>
          </cell>
          <cell r="G3639">
            <v>78.5</v>
          </cell>
          <cell r="H3639" t="str">
            <v>Trak Racer</v>
          </cell>
          <cell r="I3639" t="str">
            <v>Simulators | Component</v>
          </cell>
          <cell r="J3639" t="str">
            <v>Simulators - Component</v>
          </cell>
          <cell r="K3639" t="str">
            <v>NA</v>
          </cell>
          <cell r="L3639" t="str">
            <v>/</v>
          </cell>
          <cell r="M3639" t="str">
            <v>new</v>
          </cell>
          <cell r="N3639" t="str">
            <v>LIVE</v>
          </cell>
          <cell r="O3639" t="b">
            <v>0</v>
          </cell>
          <cell r="P3639" t="str">
            <v>Xiamen Trak Racer Industry and Trade Co., Ltd</v>
          </cell>
          <cell r="Q3639">
            <v>0</v>
          </cell>
        </row>
        <row r="3640">
          <cell r="B3640" t="str">
            <v>TR120S-L-PART2</v>
          </cell>
          <cell r="C3640" t="str">
            <v>TR120 MK2 Blue Simulator with NWMA Mount - Part 2</v>
          </cell>
          <cell r="D3640">
            <v>19.55</v>
          </cell>
          <cell r="E3640">
            <v>14</v>
          </cell>
          <cell r="F3640">
            <v>37</v>
          </cell>
          <cell r="G3640">
            <v>51</v>
          </cell>
          <cell r="H3640" t="str">
            <v>Trak Racer</v>
          </cell>
          <cell r="I3640" t="str">
            <v>Simulators | Component</v>
          </cell>
          <cell r="J3640" t="str">
            <v>Simulators - Component</v>
          </cell>
          <cell r="K3640" t="str">
            <v>NA</v>
          </cell>
          <cell r="L3640" t="str">
            <v>/</v>
          </cell>
          <cell r="M3640" t="str">
            <v>new</v>
          </cell>
          <cell r="N3640" t="str">
            <v>LIVE</v>
          </cell>
          <cell r="O3640" t="b">
            <v>0</v>
          </cell>
          <cell r="P3640" t="str">
            <v>Xiamen Trak Racer Industry and Trade Co., Ltd</v>
          </cell>
          <cell r="Q3640">
            <v>0</v>
          </cell>
        </row>
        <row r="3641">
          <cell r="B3641" t="str">
            <v>TR120-BLK-PART1</v>
          </cell>
          <cell r="C3641" t="str">
            <v>TR120 Racing Cockpit - Part 1
Seat Brackets and Gear Shift Mount not Included</v>
          </cell>
          <cell r="D3641">
            <v>13.15</v>
          </cell>
          <cell r="E3641">
            <v>14</v>
          </cell>
          <cell r="F3641">
            <v>17</v>
          </cell>
          <cell r="G3641">
            <v>78.5</v>
          </cell>
          <cell r="H3641" t="str">
            <v>Trak Racer</v>
          </cell>
          <cell r="I3641" t="str">
            <v>Simulators | Component</v>
          </cell>
          <cell r="J3641" t="str">
            <v>Simulators - Component</v>
          </cell>
          <cell r="K3641" t="str">
            <v>Live</v>
          </cell>
          <cell r="L3641" t="str">
            <v>/</v>
          </cell>
          <cell r="M3641" t="str">
            <v>new</v>
          </cell>
          <cell r="N3641" t="str">
            <v>LIVE</v>
          </cell>
          <cell r="O3641" t="b">
            <v>0</v>
          </cell>
          <cell r="P3641" t="str">
            <v>Hunan Lang Le Technology Co., Ltd</v>
          </cell>
          <cell r="Q3641">
            <v>116.1297</v>
          </cell>
        </row>
        <row r="3642">
          <cell r="B3642" t="str">
            <v>TR120-BLK-PART2</v>
          </cell>
          <cell r="C3642" t="str">
            <v>TR120 Racing Cockpit - Part 2
Seat Brackets and Gear Shift Mount not Included</v>
          </cell>
          <cell r="D3642">
            <v>19.55</v>
          </cell>
          <cell r="E3642">
            <v>14</v>
          </cell>
          <cell r="F3642">
            <v>37</v>
          </cell>
          <cell r="G3642">
            <v>51</v>
          </cell>
          <cell r="H3642" t="str">
            <v>Trak Racer</v>
          </cell>
          <cell r="I3642" t="str">
            <v>Simulators | Component</v>
          </cell>
          <cell r="J3642" t="str">
            <v>Simulators - Component</v>
          </cell>
          <cell r="K3642" t="str">
            <v>Live</v>
          </cell>
          <cell r="L3642" t="str">
            <v>/</v>
          </cell>
          <cell r="M3642" t="str">
            <v>new</v>
          </cell>
          <cell r="N3642" t="str">
            <v>LIVE</v>
          </cell>
          <cell r="O3642" t="b">
            <v>0</v>
          </cell>
          <cell r="P3642" t="str">
            <v>Hunan Lang Le Technology Co., Ltd</v>
          </cell>
          <cell r="Q3642">
            <v>133.2612</v>
          </cell>
        </row>
        <row r="3643">
          <cell r="B3643" t="str">
            <v>TR120-APBAL-EU</v>
          </cell>
          <cell r="C3643" t="str">
            <v>TR120 Racing Simulator</v>
          </cell>
          <cell r="D3643">
            <v>0</v>
          </cell>
          <cell r="E3643">
            <v>0</v>
          </cell>
          <cell r="F3643">
            <v>0</v>
          </cell>
          <cell r="G3643">
            <v>0</v>
          </cell>
          <cell r="H3643" t="str">
            <v>Trak Racer</v>
          </cell>
          <cell r="I3643" t="str">
            <v>Simulators</v>
          </cell>
          <cell r="J3643" t="str">
            <v>Simulators - Bundles</v>
          </cell>
          <cell r="K3643" t="str">
            <v>NA</v>
          </cell>
          <cell r="L3643" t="str">
            <v>/</v>
          </cell>
          <cell r="M3643" t="str">
            <v>new</v>
          </cell>
          <cell r="N3643" t="str">
            <v>LIVE</v>
          </cell>
          <cell r="O3643" t="b">
            <v>1</v>
          </cell>
          <cell r="P3643" t="str">
            <v>NA</v>
          </cell>
          <cell r="Q3643">
            <v>0</v>
          </cell>
        </row>
        <row r="3644">
          <cell r="B3644" t="str">
            <v>TR120-DDPBAL-EU</v>
          </cell>
          <cell r="C3644" t="str">
            <v>TR120 Racing Simulator</v>
          </cell>
          <cell r="D3644">
            <v>0</v>
          </cell>
          <cell r="E3644">
            <v>0</v>
          </cell>
          <cell r="F3644">
            <v>0</v>
          </cell>
          <cell r="G3644">
            <v>0</v>
          </cell>
          <cell r="H3644" t="str">
            <v>Trak Racer</v>
          </cell>
          <cell r="I3644" t="str">
            <v>Simulators</v>
          </cell>
          <cell r="J3644" t="str">
            <v>Simulators - Bundles</v>
          </cell>
          <cell r="K3644" t="str">
            <v>NA</v>
          </cell>
          <cell r="L3644" t="str">
            <v>/</v>
          </cell>
          <cell r="M3644" t="str">
            <v>new</v>
          </cell>
          <cell r="N3644" t="str">
            <v>LIVE</v>
          </cell>
          <cell r="O3644" t="b">
            <v>1</v>
          </cell>
          <cell r="P3644" t="str">
            <v>NA</v>
          </cell>
          <cell r="Q3644">
            <v>0</v>
          </cell>
        </row>
        <row r="3645">
          <cell r="B3645" t="str">
            <v>TR120-4PBAL-EU</v>
          </cell>
          <cell r="C3645" t="str">
            <v>TR120 Racing Simulator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  <cell r="H3645" t="str">
            <v>Trak Racer</v>
          </cell>
          <cell r="I3645" t="str">
            <v>Simulators</v>
          </cell>
          <cell r="J3645" t="str">
            <v>Simulators - Bundles</v>
          </cell>
          <cell r="K3645" t="str">
            <v>NA</v>
          </cell>
          <cell r="L3645" t="str">
            <v>/</v>
          </cell>
          <cell r="M3645" t="str">
            <v>new</v>
          </cell>
          <cell r="N3645" t="str">
            <v>LIVE</v>
          </cell>
          <cell r="O3645" t="b">
            <v>1</v>
          </cell>
          <cell r="P3645" t="str">
            <v>NA</v>
          </cell>
          <cell r="Q3645">
            <v>0</v>
          </cell>
        </row>
        <row r="3646">
          <cell r="B3646" t="str">
            <v>TR120-4PBAL-AE</v>
          </cell>
          <cell r="C3646" t="str">
            <v>TR120 Racing Simulator</v>
          </cell>
          <cell r="D3646">
            <v>0</v>
          </cell>
          <cell r="E3646">
            <v>0</v>
          </cell>
          <cell r="F3646">
            <v>0</v>
          </cell>
          <cell r="G3646">
            <v>0</v>
          </cell>
          <cell r="H3646" t="str">
            <v>Trak Racer</v>
          </cell>
          <cell r="I3646" t="str">
            <v>Simulators</v>
          </cell>
          <cell r="J3646" t="str">
            <v>Simulators - Bundles</v>
          </cell>
          <cell r="K3646" t="str">
            <v>NA</v>
          </cell>
          <cell r="L3646" t="str">
            <v>/</v>
          </cell>
          <cell r="M3646" t="str">
            <v>new</v>
          </cell>
          <cell r="N3646" t="str">
            <v>LIVE</v>
          </cell>
          <cell r="O3646" t="b">
            <v>1</v>
          </cell>
          <cell r="P3646" t="str">
            <v>NA</v>
          </cell>
          <cell r="Q3646">
            <v>0</v>
          </cell>
        </row>
        <row r="3647">
          <cell r="B3647" t="str">
            <v>TR120-SMPBAL-EU</v>
          </cell>
          <cell r="C3647" t="str">
            <v>TR120 Racing Simulator</v>
          </cell>
          <cell r="D3647">
            <v>0</v>
          </cell>
          <cell r="E3647">
            <v>0</v>
          </cell>
          <cell r="F3647">
            <v>0</v>
          </cell>
          <cell r="G3647">
            <v>0</v>
          </cell>
          <cell r="H3647" t="str">
            <v>Trak Racer</v>
          </cell>
          <cell r="I3647" t="str">
            <v>Simulators</v>
          </cell>
          <cell r="J3647" t="str">
            <v>Simulators - Bundles</v>
          </cell>
          <cell r="K3647" t="str">
            <v>NA</v>
          </cell>
          <cell r="L3647" t="str">
            <v>/</v>
          </cell>
          <cell r="M3647" t="str">
            <v>new</v>
          </cell>
          <cell r="N3647" t="str">
            <v>LIVE</v>
          </cell>
          <cell r="O3647" t="b">
            <v>1</v>
          </cell>
          <cell r="P3647" t="str">
            <v>NA</v>
          </cell>
          <cell r="Q3647">
            <v>0</v>
          </cell>
        </row>
        <row r="3648">
          <cell r="B3648" t="str">
            <v>TR120-4PBNP-AE</v>
          </cell>
          <cell r="C3648" t="str">
            <v>TR120 Racing Simulator</v>
          </cell>
          <cell r="D3648">
            <v>0</v>
          </cell>
          <cell r="E3648">
            <v>0</v>
          </cell>
          <cell r="F3648">
            <v>0</v>
          </cell>
          <cell r="G3648">
            <v>0</v>
          </cell>
          <cell r="H3648" t="str">
            <v>Trak Racer</v>
          </cell>
          <cell r="I3648" t="str">
            <v>Simulators</v>
          </cell>
          <cell r="J3648" t="str">
            <v>Simulators - Bundles</v>
          </cell>
          <cell r="K3648" t="str">
            <v>NA</v>
          </cell>
          <cell r="L3648" t="str">
            <v>/</v>
          </cell>
          <cell r="M3648" t="str">
            <v>new</v>
          </cell>
          <cell r="N3648" t="str">
            <v>LIVE</v>
          </cell>
          <cell r="O3648" t="b">
            <v>1</v>
          </cell>
          <cell r="P3648" t="str">
            <v>NA</v>
          </cell>
          <cell r="Q3648">
            <v>0</v>
          </cell>
        </row>
        <row r="3649">
          <cell r="B3649" t="str">
            <v>TR120-WMPBAL-EU</v>
          </cell>
          <cell r="C3649" t="str">
            <v>TR120 Racing Simulator</v>
          </cell>
          <cell r="D3649">
            <v>0</v>
          </cell>
          <cell r="E3649">
            <v>0</v>
          </cell>
          <cell r="F3649">
            <v>0</v>
          </cell>
          <cell r="G3649">
            <v>0</v>
          </cell>
          <cell r="H3649" t="str">
            <v>Trak Racer</v>
          </cell>
          <cell r="I3649" t="str">
            <v>Simulators</v>
          </cell>
          <cell r="J3649" t="str">
            <v>Simulators - Bundles</v>
          </cell>
          <cell r="K3649" t="str">
            <v>NA</v>
          </cell>
          <cell r="L3649" t="str">
            <v>/</v>
          </cell>
          <cell r="M3649" t="str">
            <v>new</v>
          </cell>
          <cell r="N3649" t="str">
            <v>LIVE</v>
          </cell>
          <cell r="O3649" t="b">
            <v>1</v>
          </cell>
          <cell r="P3649" t="str">
            <v>NA</v>
          </cell>
          <cell r="Q3649">
            <v>0</v>
          </cell>
        </row>
        <row r="3650">
          <cell r="B3650" t="str">
            <v>TR120-4PBALUSM2-AE</v>
          </cell>
          <cell r="C3650" t="str">
            <v>TR120 Racing Simulator</v>
          </cell>
          <cell r="D3650">
            <v>0</v>
          </cell>
          <cell r="E3650">
            <v>0</v>
          </cell>
          <cell r="F3650">
            <v>0</v>
          </cell>
          <cell r="G3650">
            <v>0</v>
          </cell>
          <cell r="H3650" t="str">
            <v>Trak Racer</v>
          </cell>
          <cell r="I3650" t="str">
            <v>Simulators</v>
          </cell>
          <cell r="J3650" t="str">
            <v>Simulators - Bundles</v>
          </cell>
          <cell r="K3650" t="str">
            <v>NA</v>
          </cell>
          <cell r="L3650" t="str">
            <v>/</v>
          </cell>
          <cell r="M3650" t="str">
            <v>new</v>
          </cell>
          <cell r="N3650" t="str">
            <v>LIVE</v>
          </cell>
          <cell r="O3650" t="b">
            <v>1</v>
          </cell>
          <cell r="P3650" t="str">
            <v>NA</v>
          </cell>
          <cell r="Q3650">
            <v>0</v>
          </cell>
        </row>
        <row r="3651">
          <cell r="B3651" t="str">
            <v>TR120-APBNP-EU</v>
          </cell>
          <cell r="C3651" t="str">
            <v>TR120 Racing Simulator</v>
          </cell>
          <cell r="D3651">
            <v>0</v>
          </cell>
          <cell r="E3651">
            <v>0</v>
          </cell>
          <cell r="F3651">
            <v>0</v>
          </cell>
          <cell r="G3651">
            <v>0</v>
          </cell>
          <cell r="H3651" t="str">
            <v>Trak Racer</v>
          </cell>
          <cell r="I3651" t="str">
            <v>Simulators</v>
          </cell>
          <cell r="J3651" t="str">
            <v>Simulators - Bundles</v>
          </cell>
          <cell r="K3651" t="str">
            <v>NA</v>
          </cell>
          <cell r="L3651" t="str">
            <v>/</v>
          </cell>
          <cell r="M3651" t="str">
            <v>new</v>
          </cell>
          <cell r="N3651" t="str">
            <v>LIVE</v>
          </cell>
          <cell r="O3651" t="b">
            <v>1</v>
          </cell>
          <cell r="P3651" t="str">
            <v>NA</v>
          </cell>
          <cell r="Q3651">
            <v>0</v>
          </cell>
        </row>
        <row r="3652">
          <cell r="B3652" t="str">
            <v>TR120-4PBNPUSM2-AE</v>
          </cell>
          <cell r="C3652" t="str">
            <v>TR120 Racing Simulator</v>
          </cell>
          <cell r="D3652">
            <v>0</v>
          </cell>
          <cell r="E3652">
            <v>0</v>
          </cell>
          <cell r="F3652">
            <v>0</v>
          </cell>
          <cell r="G3652">
            <v>0</v>
          </cell>
          <cell r="H3652" t="str">
            <v>Trak Racer</v>
          </cell>
          <cell r="I3652" t="str">
            <v>Simulators</v>
          </cell>
          <cell r="J3652" t="str">
            <v>Simulators - Bundles</v>
          </cell>
          <cell r="K3652" t="str">
            <v>NA</v>
          </cell>
          <cell r="L3652" t="str">
            <v>/</v>
          </cell>
          <cell r="M3652" t="str">
            <v>new</v>
          </cell>
          <cell r="N3652" t="str">
            <v>LIVE</v>
          </cell>
          <cell r="O3652" t="b">
            <v>1</v>
          </cell>
          <cell r="P3652" t="str">
            <v>NA</v>
          </cell>
          <cell r="Q3652">
            <v>0</v>
          </cell>
        </row>
        <row r="3653">
          <cell r="B3653" t="str">
            <v>TR120-DDPBNP-EU</v>
          </cell>
          <cell r="C3653" t="str">
            <v>TR120 Racing Simulator</v>
          </cell>
          <cell r="D3653">
            <v>0</v>
          </cell>
          <cell r="E3653">
            <v>0</v>
          </cell>
          <cell r="F3653">
            <v>0</v>
          </cell>
          <cell r="G3653">
            <v>0</v>
          </cell>
          <cell r="H3653" t="str">
            <v>Trak Racer</v>
          </cell>
          <cell r="I3653" t="str">
            <v>Simulators</v>
          </cell>
          <cell r="J3653" t="str">
            <v>Simulators - Bundles</v>
          </cell>
          <cell r="K3653" t="str">
            <v>NA</v>
          </cell>
          <cell r="L3653" t="str">
            <v>/</v>
          </cell>
          <cell r="M3653" t="str">
            <v>new</v>
          </cell>
          <cell r="N3653" t="str">
            <v>LIVE</v>
          </cell>
          <cell r="O3653" t="b">
            <v>1</v>
          </cell>
          <cell r="P3653" t="str">
            <v>NA</v>
          </cell>
          <cell r="Q3653">
            <v>0</v>
          </cell>
        </row>
        <row r="3654">
          <cell r="B3654" t="str">
            <v>TR120-4PBALSMEX-AE</v>
          </cell>
          <cell r="C3654" t="str">
            <v>TR120 Racing Simulator</v>
          </cell>
          <cell r="D3654">
            <v>0</v>
          </cell>
          <cell r="E3654">
            <v>0</v>
          </cell>
          <cell r="F3654">
            <v>0</v>
          </cell>
          <cell r="G3654">
            <v>0</v>
          </cell>
          <cell r="H3654" t="str">
            <v>Trak Racer</v>
          </cell>
          <cell r="I3654" t="str">
            <v>Simulators</v>
          </cell>
          <cell r="J3654" t="str">
            <v>Simulators - Bundles</v>
          </cell>
          <cell r="K3654" t="str">
            <v>NA</v>
          </cell>
          <cell r="L3654" t="str">
            <v>/</v>
          </cell>
          <cell r="M3654" t="str">
            <v>new</v>
          </cell>
          <cell r="N3654" t="str">
            <v>LIVE</v>
          </cell>
          <cell r="O3654" t="b">
            <v>1</v>
          </cell>
          <cell r="P3654" t="str">
            <v>NA</v>
          </cell>
          <cell r="Q3654">
            <v>0</v>
          </cell>
        </row>
        <row r="3655">
          <cell r="B3655" t="str">
            <v>TR120-4PBNP-EU</v>
          </cell>
          <cell r="C3655" t="str">
            <v>TR120 Racing Simulator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  <cell r="H3655" t="str">
            <v>Trak Racer</v>
          </cell>
          <cell r="I3655" t="str">
            <v>Simulators</v>
          </cell>
          <cell r="J3655" t="str">
            <v>Simulators - Bundles</v>
          </cell>
          <cell r="K3655" t="str">
            <v>NA</v>
          </cell>
          <cell r="L3655" t="str">
            <v>/</v>
          </cell>
          <cell r="M3655" t="str">
            <v>new</v>
          </cell>
          <cell r="N3655" t="str">
            <v>LIVE</v>
          </cell>
          <cell r="O3655" t="b">
            <v>1</v>
          </cell>
          <cell r="P3655" t="str">
            <v>NA</v>
          </cell>
          <cell r="Q3655">
            <v>0</v>
          </cell>
        </row>
        <row r="3656">
          <cell r="B3656" t="str">
            <v>TR120-4PBNPSMEX-AE</v>
          </cell>
          <cell r="C3656" t="str">
            <v>TR120 Racing Simulator</v>
          </cell>
          <cell r="D3656">
            <v>0</v>
          </cell>
          <cell r="E3656">
            <v>0</v>
          </cell>
          <cell r="F3656">
            <v>0</v>
          </cell>
          <cell r="G3656">
            <v>0</v>
          </cell>
          <cell r="H3656" t="str">
            <v>Trak Racer</v>
          </cell>
          <cell r="I3656" t="str">
            <v>Simulators</v>
          </cell>
          <cell r="J3656" t="str">
            <v>Simulators - Bundles</v>
          </cell>
          <cell r="K3656" t="str">
            <v>NA</v>
          </cell>
          <cell r="L3656" t="str">
            <v>/</v>
          </cell>
          <cell r="M3656" t="str">
            <v>new</v>
          </cell>
          <cell r="N3656" t="str">
            <v>LIVE</v>
          </cell>
          <cell r="O3656" t="b">
            <v>1</v>
          </cell>
          <cell r="P3656" t="str">
            <v>NA</v>
          </cell>
          <cell r="Q3656">
            <v>0</v>
          </cell>
        </row>
        <row r="3657">
          <cell r="B3657" t="str">
            <v>TR120-SMPBNP-EU</v>
          </cell>
          <cell r="C3657" t="str">
            <v>TR120 Racing Simulator</v>
          </cell>
          <cell r="D3657">
            <v>0</v>
          </cell>
          <cell r="E3657">
            <v>0</v>
          </cell>
          <cell r="F3657">
            <v>0</v>
          </cell>
          <cell r="G3657">
            <v>0</v>
          </cell>
          <cell r="H3657" t="str">
            <v>Trak Racer</v>
          </cell>
          <cell r="I3657" t="str">
            <v>Simulators</v>
          </cell>
          <cell r="J3657" t="str">
            <v>Simulators - Bundles</v>
          </cell>
          <cell r="K3657" t="str">
            <v>NA</v>
          </cell>
          <cell r="L3657" t="str">
            <v>/</v>
          </cell>
          <cell r="M3657" t="str">
            <v>new</v>
          </cell>
          <cell r="N3657" t="str">
            <v>LIVE</v>
          </cell>
          <cell r="O3657" t="b">
            <v>1</v>
          </cell>
          <cell r="P3657" t="str">
            <v>NA</v>
          </cell>
          <cell r="Q3657">
            <v>0</v>
          </cell>
        </row>
        <row r="3658">
          <cell r="B3658" t="str">
            <v>TR120-SMINV3USM2-CA</v>
          </cell>
          <cell r="C3658" t="str">
            <v>TR120 Racing Simulator</v>
          </cell>
          <cell r="D3658">
            <v>0</v>
          </cell>
          <cell r="E3658">
            <v>0</v>
          </cell>
          <cell r="F3658">
            <v>0</v>
          </cell>
          <cell r="G3658">
            <v>0</v>
          </cell>
          <cell r="H3658" t="str">
            <v>Trak Racer</v>
          </cell>
          <cell r="I3658" t="str">
            <v>Simulators</v>
          </cell>
          <cell r="J3658" t="str">
            <v>Simulators - Bundles</v>
          </cell>
          <cell r="K3658" t="str">
            <v>NA</v>
          </cell>
          <cell r="L3658" t="str">
            <v>/</v>
          </cell>
          <cell r="M3658" t="str">
            <v>new</v>
          </cell>
          <cell r="N3658" t="str">
            <v>LIVE</v>
          </cell>
          <cell r="O3658" t="b">
            <v>1</v>
          </cell>
          <cell r="P3658" t="str">
            <v>NA</v>
          </cell>
          <cell r="Q3658">
            <v>0</v>
          </cell>
        </row>
        <row r="3659">
          <cell r="B3659" t="str">
            <v>TR120-WMPBNP-EU</v>
          </cell>
          <cell r="C3659" t="str">
            <v>TR120 Racing Simulator</v>
          </cell>
          <cell r="D3659">
            <v>0</v>
          </cell>
          <cell r="E3659">
            <v>0</v>
          </cell>
          <cell r="F3659">
            <v>0</v>
          </cell>
          <cell r="G3659">
            <v>0</v>
          </cell>
          <cell r="H3659" t="str">
            <v>Trak Racer</v>
          </cell>
          <cell r="I3659" t="str">
            <v>Simulators</v>
          </cell>
          <cell r="J3659" t="str">
            <v>Simulators - Bundles</v>
          </cell>
          <cell r="K3659" t="str">
            <v>NA</v>
          </cell>
          <cell r="L3659" t="str">
            <v>/</v>
          </cell>
          <cell r="M3659" t="str">
            <v>new</v>
          </cell>
          <cell r="N3659" t="str">
            <v>LIVE</v>
          </cell>
          <cell r="O3659" t="b">
            <v>1</v>
          </cell>
          <cell r="P3659" t="str">
            <v>NA</v>
          </cell>
          <cell r="Q3659">
            <v>0</v>
          </cell>
        </row>
        <row r="3660">
          <cell r="B3660" t="str">
            <v>TR120-SMINV3SMEX-CA</v>
          </cell>
          <cell r="C3660" t="str">
            <v>TR120 Racing Simulator</v>
          </cell>
          <cell r="D3660">
            <v>0</v>
          </cell>
          <cell r="E3660">
            <v>0</v>
          </cell>
          <cell r="F3660">
            <v>0</v>
          </cell>
          <cell r="G3660">
            <v>0</v>
          </cell>
          <cell r="H3660" t="str">
            <v>Trak Racer</v>
          </cell>
          <cell r="I3660" t="str">
            <v>Simulators</v>
          </cell>
          <cell r="J3660" t="str">
            <v>Simulators - Bundles</v>
          </cell>
          <cell r="K3660" t="str">
            <v>NA</v>
          </cell>
          <cell r="L3660" t="str">
            <v>/</v>
          </cell>
          <cell r="M3660" t="str">
            <v>new</v>
          </cell>
          <cell r="N3660" t="str">
            <v>LIVE</v>
          </cell>
          <cell r="O3660" t="b">
            <v>1</v>
          </cell>
          <cell r="P3660" t="str">
            <v>NA</v>
          </cell>
          <cell r="Q3660">
            <v>0</v>
          </cell>
        </row>
        <row r="3661">
          <cell r="B3661" t="str">
            <v>TR120-AINV3-EU</v>
          </cell>
          <cell r="C3661" t="str">
            <v>TR120 Racing Simulator</v>
          </cell>
          <cell r="D3661">
            <v>0</v>
          </cell>
          <cell r="E3661">
            <v>0</v>
          </cell>
          <cell r="F3661">
            <v>0</v>
          </cell>
          <cell r="G3661">
            <v>0</v>
          </cell>
          <cell r="H3661" t="str">
            <v>Trak Racer</v>
          </cell>
          <cell r="I3661" t="str">
            <v>Simulators</v>
          </cell>
          <cell r="J3661" t="str">
            <v>Simulators - Bundles</v>
          </cell>
          <cell r="K3661" t="str">
            <v>NA</v>
          </cell>
          <cell r="L3661" t="str">
            <v>/</v>
          </cell>
          <cell r="M3661" t="str">
            <v>new</v>
          </cell>
          <cell r="N3661" t="str">
            <v>LIVE</v>
          </cell>
          <cell r="O3661" t="b">
            <v>1</v>
          </cell>
          <cell r="P3661" t="str">
            <v>NA</v>
          </cell>
          <cell r="Q3661">
            <v>0</v>
          </cell>
        </row>
        <row r="3662">
          <cell r="B3662" t="str">
            <v>TR120-SMINV3-CA</v>
          </cell>
          <cell r="C3662" t="str">
            <v>TR120 Racing Simulator</v>
          </cell>
          <cell r="D3662">
            <v>0</v>
          </cell>
          <cell r="E3662">
            <v>0</v>
          </cell>
          <cell r="F3662">
            <v>0</v>
          </cell>
          <cell r="G3662">
            <v>0</v>
          </cell>
          <cell r="H3662" t="str">
            <v>Trak Racer</v>
          </cell>
          <cell r="I3662" t="str">
            <v>Simulators</v>
          </cell>
          <cell r="J3662" t="str">
            <v>Simulators - Bundles</v>
          </cell>
          <cell r="K3662" t="str">
            <v>NA</v>
          </cell>
          <cell r="L3662" t="str">
            <v>/</v>
          </cell>
          <cell r="M3662" t="str">
            <v>new</v>
          </cell>
          <cell r="N3662" t="str">
            <v>LIVE</v>
          </cell>
          <cell r="O3662" t="b">
            <v>1</v>
          </cell>
          <cell r="P3662" t="str">
            <v>NA</v>
          </cell>
          <cell r="Q3662">
            <v>0</v>
          </cell>
        </row>
        <row r="3663">
          <cell r="B3663" t="str">
            <v>TR120-DDINV3-EU</v>
          </cell>
          <cell r="C3663" t="str">
            <v>TR120 Racing Simulator</v>
          </cell>
          <cell r="D3663">
            <v>0</v>
          </cell>
          <cell r="E3663">
            <v>0</v>
          </cell>
          <cell r="F3663">
            <v>0</v>
          </cell>
          <cell r="G3663">
            <v>0</v>
          </cell>
          <cell r="H3663" t="str">
            <v>Trak Racer</v>
          </cell>
          <cell r="I3663" t="str">
            <v>Simulators</v>
          </cell>
          <cell r="J3663" t="str">
            <v>Simulators - Bundles</v>
          </cell>
          <cell r="K3663" t="str">
            <v>NA</v>
          </cell>
          <cell r="L3663" t="str">
            <v>/</v>
          </cell>
          <cell r="M3663" t="str">
            <v>new</v>
          </cell>
          <cell r="N3663" t="str">
            <v>LIVE</v>
          </cell>
          <cell r="O3663" t="b">
            <v>1</v>
          </cell>
          <cell r="P3663" t="str">
            <v>NA</v>
          </cell>
          <cell r="Q3663">
            <v>0</v>
          </cell>
        </row>
        <row r="3664">
          <cell r="B3664" t="str">
            <v>TR120-SMPBALUSM2-CA</v>
          </cell>
          <cell r="C3664" t="str">
            <v>TR120 Racing Simulator</v>
          </cell>
          <cell r="D3664">
            <v>0</v>
          </cell>
          <cell r="E3664">
            <v>0</v>
          </cell>
          <cell r="F3664">
            <v>0</v>
          </cell>
          <cell r="G3664">
            <v>0</v>
          </cell>
          <cell r="H3664" t="str">
            <v>Trak Racer</v>
          </cell>
          <cell r="I3664" t="str">
            <v>Simulators</v>
          </cell>
          <cell r="J3664" t="str">
            <v>Simulators - Bundles</v>
          </cell>
          <cell r="K3664" t="str">
            <v>NA</v>
          </cell>
          <cell r="L3664" t="str">
            <v>/</v>
          </cell>
          <cell r="M3664" t="str">
            <v>new</v>
          </cell>
          <cell r="N3664" t="str">
            <v>LIVE</v>
          </cell>
          <cell r="O3664" t="b">
            <v>1</v>
          </cell>
          <cell r="P3664" t="str">
            <v>NA</v>
          </cell>
          <cell r="Q3664">
            <v>0</v>
          </cell>
        </row>
        <row r="3665">
          <cell r="B3665" t="str">
            <v>TR120-4INV3-EU</v>
          </cell>
          <cell r="C3665" t="str">
            <v>TR120 Racing Simulator</v>
          </cell>
          <cell r="D3665">
            <v>0</v>
          </cell>
          <cell r="E3665">
            <v>0</v>
          </cell>
          <cell r="F3665">
            <v>0</v>
          </cell>
          <cell r="G3665">
            <v>0</v>
          </cell>
          <cell r="H3665" t="str">
            <v>Trak Racer</v>
          </cell>
          <cell r="I3665" t="str">
            <v>Simulators</v>
          </cell>
          <cell r="J3665" t="str">
            <v>Simulators - Bundles</v>
          </cell>
          <cell r="K3665" t="str">
            <v>NA</v>
          </cell>
          <cell r="L3665" t="str">
            <v>/</v>
          </cell>
          <cell r="M3665" t="str">
            <v>new</v>
          </cell>
          <cell r="N3665" t="str">
            <v>LIVE</v>
          </cell>
          <cell r="O3665" t="b">
            <v>1</v>
          </cell>
          <cell r="P3665" t="str">
            <v>NA</v>
          </cell>
          <cell r="Q3665">
            <v>0</v>
          </cell>
        </row>
        <row r="3666">
          <cell r="B3666" t="str">
            <v>TR120-SMPBALSMEX-CA</v>
          </cell>
          <cell r="C3666" t="str">
            <v>TR120 Racing Simulator</v>
          </cell>
          <cell r="D3666">
            <v>0</v>
          </cell>
          <cell r="E3666">
            <v>0</v>
          </cell>
          <cell r="F3666">
            <v>0</v>
          </cell>
          <cell r="G3666">
            <v>0</v>
          </cell>
          <cell r="H3666" t="str">
            <v>Trak Racer</v>
          </cell>
          <cell r="I3666" t="str">
            <v>Simulators</v>
          </cell>
          <cell r="J3666" t="str">
            <v>Simulators - Bundles</v>
          </cell>
          <cell r="K3666" t="str">
            <v>NA</v>
          </cell>
          <cell r="L3666" t="str">
            <v>/</v>
          </cell>
          <cell r="M3666" t="str">
            <v>new</v>
          </cell>
          <cell r="N3666" t="str">
            <v>LIVE</v>
          </cell>
          <cell r="O3666" t="b">
            <v>1</v>
          </cell>
          <cell r="P3666" t="str">
            <v>NA</v>
          </cell>
          <cell r="Q3666">
            <v>0</v>
          </cell>
        </row>
        <row r="3667">
          <cell r="B3667" t="str">
            <v>TR120-SMINV3-EU</v>
          </cell>
          <cell r="C3667" t="str">
            <v>TR120 Racing Simulator</v>
          </cell>
          <cell r="D3667">
            <v>0</v>
          </cell>
          <cell r="E3667">
            <v>0</v>
          </cell>
          <cell r="F3667">
            <v>0</v>
          </cell>
          <cell r="G3667">
            <v>0</v>
          </cell>
          <cell r="H3667" t="str">
            <v>Trak Racer</v>
          </cell>
          <cell r="I3667" t="str">
            <v>Simulators</v>
          </cell>
          <cell r="J3667" t="str">
            <v>Simulators - Bundles</v>
          </cell>
          <cell r="K3667" t="str">
            <v>NA</v>
          </cell>
          <cell r="L3667" t="str">
            <v>/</v>
          </cell>
          <cell r="M3667" t="str">
            <v>new</v>
          </cell>
          <cell r="N3667" t="str">
            <v>LIVE</v>
          </cell>
          <cell r="O3667" t="b">
            <v>1</v>
          </cell>
          <cell r="P3667" t="str">
            <v>NA</v>
          </cell>
          <cell r="Q3667">
            <v>0</v>
          </cell>
        </row>
        <row r="3668">
          <cell r="B3668" t="str">
            <v>TR120-SMPBAL-CA</v>
          </cell>
          <cell r="C3668" t="str">
            <v>TR120 Racing Simulator</v>
          </cell>
          <cell r="D3668">
            <v>0</v>
          </cell>
          <cell r="E3668">
            <v>0</v>
          </cell>
          <cell r="F3668">
            <v>0</v>
          </cell>
          <cell r="G3668">
            <v>0</v>
          </cell>
          <cell r="H3668" t="str">
            <v>Trak Racer</v>
          </cell>
          <cell r="I3668" t="str">
            <v>Simulators</v>
          </cell>
          <cell r="J3668" t="str">
            <v>Simulators - Bundles</v>
          </cell>
          <cell r="K3668" t="str">
            <v>NA</v>
          </cell>
          <cell r="L3668" t="str">
            <v>/</v>
          </cell>
          <cell r="M3668" t="str">
            <v>new</v>
          </cell>
          <cell r="N3668" t="str">
            <v>LIVE</v>
          </cell>
          <cell r="O3668" t="b">
            <v>1</v>
          </cell>
          <cell r="P3668" t="str">
            <v>NA</v>
          </cell>
          <cell r="Q3668">
            <v>0</v>
          </cell>
        </row>
        <row r="3669">
          <cell r="B3669" t="str">
            <v>TR120-WMINV3-EU</v>
          </cell>
          <cell r="C3669" t="str">
            <v>TR120 Racing Simulator</v>
          </cell>
          <cell r="D3669">
            <v>0</v>
          </cell>
          <cell r="E3669">
            <v>0</v>
          </cell>
          <cell r="F3669">
            <v>0</v>
          </cell>
          <cell r="G3669">
            <v>0</v>
          </cell>
          <cell r="H3669" t="str">
            <v>Trak Racer</v>
          </cell>
          <cell r="I3669" t="str">
            <v>Simulators</v>
          </cell>
          <cell r="J3669" t="str">
            <v>Simulators - Bundles</v>
          </cell>
          <cell r="K3669" t="str">
            <v>NA</v>
          </cell>
          <cell r="L3669" t="str">
            <v>/</v>
          </cell>
          <cell r="M3669" t="str">
            <v>new</v>
          </cell>
          <cell r="N3669" t="str">
            <v>LIVE</v>
          </cell>
          <cell r="O3669" t="b">
            <v>1</v>
          </cell>
          <cell r="P3669" t="str">
            <v>NA</v>
          </cell>
          <cell r="Q3669">
            <v>0</v>
          </cell>
        </row>
        <row r="3670">
          <cell r="B3670" t="str">
            <v>TR120-SMPBNPUSM2-CA</v>
          </cell>
          <cell r="C3670" t="str">
            <v>TR120 Racing Simulator</v>
          </cell>
          <cell r="D3670">
            <v>0</v>
          </cell>
          <cell r="E3670">
            <v>0</v>
          </cell>
          <cell r="F3670">
            <v>0</v>
          </cell>
          <cell r="G3670">
            <v>0</v>
          </cell>
          <cell r="H3670" t="str">
            <v>Trak Racer</v>
          </cell>
          <cell r="I3670" t="str">
            <v>Simulators</v>
          </cell>
          <cell r="J3670" t="str">
            <v>Simulators - Bundles</v>
          </cell>
          <cell r="K3670" t="str">
            <v>NA</v>
          </cell>
          <cell r="L3670" t="str">
            <v>/</v>
          </cell>
          <cell r="M3670" t="str">
            <v>new</v>
          </cell>
          <cell r="N3670" t="str">
            <v>LIVE</v>
          </cell>
          <cell r="O3670" t="b">
            <v>1</v>
          </cell>
          <cell r="P3670" t="str">
            <v>NA</v>
          </cell>
          <cell r="Q3670">
            <v>0</v>
          </cell>
        </row>
        <row r="3671">
          <cell r="B3671" t="str">
            <v>TR120-APBALUSM2-EU</v>
          </cell>
          <cell r="C3671" t="str">
            <v>TR120 Racing Simulator</v>
          </cell>
          <cell r="D3671">
            <v>0</v>
          </cell>
          <cell r="E3671">
            <v>0</v>
          </cell>
          <cell r="F3671">
            <v>0</v>
          </cell>
          <cell r="G3671">
            <v>0</v>
          </cell>
          <cell r="H3671" t="str">
            <v>Trak Racer</v>
          </cell>
          <cell r="I3671" t="str">
            <v>Simulators</v>
          </cell>
          <cell r="J3671" t="str">
            <v>Simulators - Bundles</v>
          </cell>
          <cell r="K3671" t="str">
            <v>NA</v>
          </cell>
          <cell r="L3671" t="str">
            <v>/</v>
          </cell>
          <cell r="M3671" t="str">
            <v>new</v>
          </cell>
          <cell r="N3671" t="str">
            <v>LIVE</v>
          </cell>
          <cell r="O3671" t="b">
            <v>1</v>
          </cell>
          <cell r="P3671" t="str">
            <v>NA</v>
          </cell>
          <cell r="Q3671">
            <v>0</v>
          </cell>
        </row>
        <row r="3672">
          <cell r="B3672" t="str">
            <v>TR120-SMPBNPSMEX-CA</v>
          </cell>
          <cell r="C3672" t="str">
            <v>TR120 Racing Simulator</v>
          </cell>
          <cell r="D3672">
            <v>0</v>
          </cell>
          <cell r="E3672">
            <v>0</v>
          </cell>
          <cell r="F3672">
            <v>0</v>
          </cell>
          <cell r="G3672">
            <v>0</v>
          </cell>
          <cell r="H3672" t="str">
            <v>Trak Racer</v>
          </cell>
          <cell r="I3672" t="str">
            <v>Simulators</v>
          </cell>
          <cell r="J3672" t="str">
            <v>Simulators - Bundles</v>
          </cell>
          <cell r="K3672" t="str">
            <v>NA</v>
          </cell>
          <cell r="L3672" t="str">
            <v>/</v>
          </cell>
          <cell r="M3672" t="str">
            <v>new</v>
          </cell>
          <cell r="N3672" t="str">
            <v>LIVE</v>
          </cell>
          <cell r="O3672" t="b">
            <v>1</v>
          </cell>
          <cell r="P3672" t="str">
            <v>NA</v>
          </cell>
          <cell r="Q3672">
            <v>0</v>
          </cell>
        </row>
        <row r="3673">
          <cell r="B3673" t="str">
            <v>TR120-DDPBALUSM2-EU</v>
          </cell>
          <cell r="C3673" t="str">
            <v>TR120 Racing Simulator</v>
          </cell>
          <cell r="D3673">
            <v>0</v>
          </cell>
          <cell r="E3673">
            <v>0</v>
          </cell>
          <cell r="F3673">
            <v>0</v>
          </cell>
          <cell r="G3673">
            <v>0</v>
          </cell>
          <cell r="H3673" t="str">
            <v>Trak Racer</v>
          </cell>
          <cell r="I3673" t="str">
            <v>Simulators</v>
          </cell>
          <cell r="J3673" t="str">
            <v>Simulators - Bundles</v>
          </cell>
          <cell r="K3673" t="str">
            <v>NA</v>
          </cell>
          <cell r="L3673" t="str">
            <v>/</v>
          </cell>
          <cell r="M3673" t="str">
            <v>new</v>
          </cell>
          <cell r="N3673" t="str">
            <v>LIVE</v>
          </cell>
          <cell r="O3673" t="b">
            <v>1</v>
          </cell>
          <cell r="P3673" t="str">
            <v>NA</v>
          </cell>
          <cell r="Q3673">
            <v>0</v>
          </cell>
        </row>
        <row r="3674">
          <cell r="B3674" t="str">
            <v>TR120-SMPBNP-CA</v>
          </cell>
          <cell r="C3674" t="str">
            <v>TR120 Racing Simulator</v>
          </cell>
          <cell r="D3674">
            <v>0</v>
          </cell>
          <cell r="E3674">
            <v>0</v>
          </cell>
          <cell r="F3674">
            <v>0</v>
          </cell>
          <cell r="G3674">
            <v>0</v>
          </cell>
          <cell r="H3674" t="str">
            <v>Trak Racer</v>
          </cell>
          <cell r="I3674" t="str">
            <v>Simulators</v>
          </cell>
          <cell r="J3674" t="str">
            <v>Simulators - Bundles</v>
          </cell>
          <cell r="K3674" t="str">
            <v>NA</v>
          </cell>
          <cell r="L3674" t="str">
            <v>/</v>
          </cell>
          <cell r="M3674" t="str">
            <v>new</v>
          </cell>
          <cell r="N3674" t="str">
            <v>LIVE</v>
          </cell>
          <cell r="O3674" t="b">
            <v>1</v>
          </cell>
          <cell r="P3674" t="str">
            <v>NA</v>
          </cell>
          <cell r="Q3674">
            <v>0</v>
          </cell>
        </row>
        <row r="3675">
          <cell r="B3675" t="str">
            <v>TR120-4PBALUSM2-EU</v>
          </cell>
          <cell r="C3675" t="str">
            <v>TR120 Racing Simulator</v>
          </cell>
          <cell r="D3675">
            <v>0</v>
          </cell>
          <cell r="E3675">
            <v>0</v>
          </cell>
          <cell r="F3675">
            <v>0</v>
          </cell>
          <cell r="G3675">
            <v>0</v>
          </cell>
          <cell r="H3675" t="str">
            <v>Trak Racer</v>
          </cell>
          <cell r="I3675" t="str">
            <v>Simulators</v>
          </cell>
          <cell r="J3675" t="str">
            <v>Simulators - Bundles</v>
          </cell>
          <cell r="K3675" t="str">
            <v>NA</v>
          </cell>
          <cell r="L3675" t="str">
            <v>/</v>
          </cell>
          <cell r="M3675" t="str">
            <v>new</v>
          </cell>
          <cell r="N3675" t="str">
            <v>LIVE</v>
          </cell>
          <cell r="O3675" t="b">
            <v>1</v>
          </cell>
          <cell r="P3675" t="str">
            <v>NA</v>
          </cell>
          <cell r="Q3675">
            <v>0</v>
          </cell>
        </row>
        <row r="3676">
          <cell r="B3676" t="str">
            <v>TR120-AINV3USM2-CA</v>
          </cell>
          <cell r="C3676" t="str">
            <v>TR120 Racing Simulator</v>
          </cell>
          <cell r="D3676">
            <v>0</v>
          </cell>
          <cell r="E3676">
            <v>0</v>
          </cell>
          <cell r="F3676">
            <v>0</v>
          </cell>
          <cell r="G3676">
            <v>0</v>
          </cell>
          <cell r="H3676" t="str">
            <v>Trak Racer</v>
          </cell>
          <cell r="I3676" t="str">
            <v>Simulators</v>
          </cell>
          <cell r="J3676" t="str">
            <v>Simulators - Bundles</v>
          </cell>
          <cell r="K3676" t="str">
            <v>NA</v>
          </cell>
          <cell r="L3676" t="str">
            <v>/</v>
          </cell>
          <cell r="M3676" t="str">
            <v>new</v>
          </cell>
          <cell r="N3676" t="str">
            <v>LIVE</v>
          </cell>
          <cell r="O3676" t="b">
            <v>1</v>
          </cell>
          <cell r="P3676" t="str">
            <v>NA</v>
          </cell>
          <cell r="Q3676">
            <v>0</v>
          </cell>
        </row>
        <row r="3677">
          <cell r="B3677" t="str">
            <v>TR120-SMPBALUSM2-EU</v>
          </cell>
          <cell r="C3677" t="str">
            <v>TR120 Racing Simulator</v>
          </cell>
          <cell r="D3677">
            <v>0</v>
          </cell>
          <cell r="E3677">
            <v>0</v>
          </cell>
          <cell r="F3677">
            <v>0</v>
          </cell>
          <cell r="G3677">
            <v>0</v>
          </cell>
          <cell r="H3677" t="str">
            <v>Trak Racer</v>
          </cell>
          <cell r="I3677" t="str">
            <v>Simulators</v>
          </cell>
          <cell r="J3677" t="str">
            <v>Simulators - Bundles</v>
          </cell>
          <cell r="K3677" t="str">
            <v>NA</v>
          </cell>
          <cell r="L3677" t="str">
            <v>/</v>
          </cell>
          <cell r="M3677" t="str">
            <v>new</v>
          </cell>
          <cell r="N3677" t="str">
            <v>LIVE</v>
          </cell>
          <cell r="O3677" t="b">
            <v>1</v>
          </cell>
          <cell r="P3677" t="str">
            <v>NA</v>
          </cell>
          <cell r="Q3677">
            <v>0</v>
          </cell>
        </row>
        <row r="3678">
          <cell r="B3678" t="str">
            <v>TR120-AINV3SMEX-CA</v>
          </cell>
          <cell r="C3678" t="str">
            <v>TR120 Racing Simulator</v>
          </cell>
          <cell r="D3678">
            <v>0</v>
          </cell>
          <cell r="E3678">
            <v>0</v>
          </cell>
          <cell r="F3678">
            <v>0</v>
          </cell>
          <cell r="G3678">
            <v>0</v>
          </cell>
          <cell r="H3678" t="str">
            <v>Trak Racer</v>
          </cell>
          <cell r="I3678" t="str">
            <v>Simulators</v>
          </cell>
          <cell r="J3678" t="str">
            <v>Simulators - Bundles</v>
          </cell>
          <cell r="K3678" t="str">
            <v>NA</v>
          </cell>
          <cell r="L3678" t="str">
            <v>/</v>
          </cell>
          <cell r="M3678" t="str">
            <v>new</v>
          </cell>
          <cell r="N3678" t="str">
            <v>LIVE</v>
          </cell>
          <cell r="O3678" t="b">
            <v>1</v>
          </cell>
          <cell r="P3678" t="str">
            <v>NA</v>
          </cell>
          <cell r="Q3678">
            <v>0</v>
          </cell>
        </row>
        <row r="3679">
          <cell r="B3679" t="str">
            <v>TR120-WMPBALUSM2-EU</v>
          </cell>
          <cell r="C3679" t="str">
            <v>TR120 Racing Simulator</v>
          </cell>
          <cell r="D3679">
            <v>0</v>
          </cell>
          <cell r="E3679">
            <v>0</v>
          </cell>
          <cell r="F3679">
            <v>0</v>
          </cell>
          <cell r="G3679">
            <v>0</v>
          </cell>
          <cell r="H3679" t="str">
            <v>Trak Racer</v>
          </cell>
          <cell r="I3679" t="str">
            <v>Simulators</v>
          </cell>
          <cell r="J3679" t="str">
            <v>Simulators - Bundles</v>
          </cell>
          <cell r="K3679" t="str">
            <v>NA</v>
          </cell>
          <cell r="L3679" t="str">
            <v>/</v>
          </cell>
          <cell r="M3679" t="str">
            <v>new</v>
          </cell>
          <cell r="N3679" t="str">
            <v>LIVE</v>
          </cell>
          <cell r="O3679" t="b">
            <v>1</v>
          </cell>
          <cell r="P3679" t="str">
            <v>NA</v>
          </cell>
          <cell r="Q3679">
            <v>0</v>
          </cell>
        </row>
        <row r="3680">
          <cell r="B3680" t="str">
            <v>TR120-AINV3-CA</v>
          </cell>
          <cell r="C3680" t="str">
            <v>TR120 Racing Simulator</v>
          </cell>
          <cell r="D3680">
            <v>0</v>
          </cell>
          <cell r="E3680">
            <v>0</v>
          </cell>
          <cell r="F3680">
            <v>0</v>
          </cell>
          <cell r="G3680">
            <v>0</v>
          </cell>
          <cell r="H3680" t="str">
            <v>Trak Racer</v>
          </cell>
          <cell r="I3680" t="str">
            <v>Simulators</v>
          </cell>
          <cell r="J3680" t="str">
            <v>Simulators - Bundles</v>
          </cell>
          <cell r="K3680" t="str">
            <v>NA</v>
          </cell>
          <cell r="L3680" t="str">
            <v>/</v>
          </cell>
          <cell r="M3680" t="str">
            <v>new</v>
          </cell>
          <cell r="N3680" t="str">
            <v>LIVE</v>
          </cell>
          <cell r="O3680" t="b">
            <v>1</v>
          </cell>
          <cell r="P3680" t="str">
            <v>NA</v>
          </cell>
          <cell r="Q3680">
            <v>0</v>
          </cell>
        </row>
        <row r="3681">
          <cell r="B3681" t="str">
            <v>TR120-APBNPUSM2-EU</v>
          </cell>
          <cell r="C3681" t="str">
            <v>TR120 Racing Simulator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  <cell r="H3681" t="str">
            <v>Trak Racer</v>
          </cell>
          <cell r="I3681" t="str">
            <v>Simulators</v>
          </cell>
          <cell r="J3681" t="str">
            <v>Simulators - Bundles</v>
          </cell>
          <cell r="K3681" t="str">
            <v>NA</v>
          </cell>
          <cell r="L3681" t="str">
            <v>/</v>
          </cell>
          <cell r="M3681" t="str">
            <v>new</v>
          </cell>
          <cell r="N3681" t="str">
            <v>LIVE</v>
          </cell>
          <cell r="O3681" t="b">
            <v>1</v>
          </cell>
          <cell r="P3681" t="str">
            <v>NA</v>
          </cell>
          <cell r="Q3681">
            <v>0</v>
          </cell>
        </row>
        <row r="3682">
          <cell r="B3682" t="str">
            <v>TR120-APBALUSM2-CA</v>
          </cell>
          <cell r="C3682" t="str">
            <v>TR120 Racing Simulator</v>
          </cell>
          <cell r="D3682">
            <v>0</v>
          </cell>
          <cell r="E3682">
            <v>0</v>
          </cell>
          <cell r="F3682">
            <v>0</v>
          </cell>
          <cell r="G3682">
            <v>0</v>
          </cell>
          <cell r="H3682" t="str">
            <v>Trak Racer</v>
          </cell>
          <cell r="I3682" t="str">
            <v>Simulators</v>
          </cell>
          <cell r="J3682" t="str">
            <v>Simulators - Bundles</v>
          </cell>
          <cell r="K3682" t="str">
            <v>NA</v>
          </cell>
          <cell r="L3682" t="str">
            <v>/</v>
          </cell>
          <cell r="M3682" t="str">
            <v>new</v>
          </cell>
          <cell r="N3682" t="str">
            <v>LIVE</v>
          </cell>
          <cell r="O3682" t="b">
            <v>1</v>
          </cell>
          <cell r="P3682" t="str">
            <v>NA</v>
          </cell>
          <cell r="Q3682">
            <v>0</v>
          </cell>
        </row>
        <row r="3683">
          <cell r="B3683" t="str">
            <v>TR120-DDPBNPUSM2-EU</v>
          </cell>
          <cell r="C3683" t="str">
            <v>TR120 Racing Simulator</v>
          </cell>
          <cell r="D3683">
            <v>0</v>
          </cell>
          <cell r="E3683">
            <v>0</v>
          </cell>
          <cell r="F3683">
            <v>0</v>
          </cell>
          <cell r="G3683">
            <v>0</v>
          </cell>
          <cell r="H3683" t="str">
            <v>Trak Racer</v>
          </cell>
          <cell r="I3683" t="str">
            <v>Simulators</v>
          </cell>
          <cell r="J3683" t="str">
            <v>Simulators - Bundles</v>
          </cell>
          <cell r="K3683" t="str">
            <v>NA</v>
          </cell>
          <cell r="L3683" t="str">
            <v>/</v>
          </cell>
          <cell r="M3683" t="str">
            <v>new</v>
          </cell>
          <cell r="N3683" t="str">
            <v>LIVE</v>
          </cell>
          <cell r="O3683" t="b">
            <v>1</v>
          </cell>
          <cell r="P3683" t="str">
            <v>NA</v>
          </cell>
          <cell r="Q3683">
            <v>0</v>
          </cell>
        </row>
        <row r="3684">
          <cell r="B3684" t="str">
            <v>TR120-APBAL-CA</v>
          </cell>
          <cell r="C3684" t="str">
            <v>TR120 Racing Simulator</v>
          </cell>
          <cell r="D3684">
            <v>0</v>
          </cell>
          <cell r="E3684">
            <v>0</v>
          </cell>
          <cell r="F3684">
            <v>0</v>
          </cell>
          <cell r="G3684">
            <v>0</v>
          </cell>
          <cell r="H3684" t="str">
            <v>Trak Racer</v>
          </cell>
          <cell r="I3684" t="str">
            <v>Simulators</v>
          </cell>
          <cell r="J3684" t="str">
            <v>Simulators - Bundles</v>
          </cell>
          <cell r="K3684" t="str">
            <v>NA</v>
          </cell>
          <cell r="L3684" t="str">
            <v>/</v>
          </cell>
          <cell r="M3684" t="str">
            <v>new</v>
          </cell>
          <cell r="N3684" t="str">
            <v>LIVE</v>
          </cell>
          <cell r="O3684" t="b">
            <v>1</v>
          </cell>
          <cell r="P3684" t="str">
            <v>NA</v>
          </cell>
          <cell r="Q3684">
            <v>0</v>
          </cell>
        </row>
        <row r="3685">
          <cell r="B3685" t="str">
            <v>TR120-4PBNPUSM2-EU</v>
          </cell>
          <cell r="C3685" t="str">
            <v>TR120 Racing Simulator</v>
          </cell>
          <cell r="D3685">
            <v>0</v>
          </cell>
          <cell r="E3685">
            <v>0</v>
          </cell>
          <cell r="F3685">
            <v>0</v>
          </cell>
          <cell r="G3685">
            <v>0</v>
          </cell>
          <cell r="H3685" t="str">
            <v>Trak Racer</v>
          </cell>
          <cell r="I3685" t="str">
            <v>Simulators</v>
          </cell>
          <cell r="J3685" t="str">
            <v>Simulators - Bundles</v>
          </cell>
          <cell r="K3685" t="str">
            <v>NA</v>
          </cell>
          <cell r="L3685" t="str">
            <v>/</v>
          </cell>
          <cell r="M3685" t="str">
            <v>new</v>
          </cell>
          <cell r="N3685" t="str">
            <v>LIVE</v>
          </cell>
          <cell r="O3685" t="b">
            <v>1</v>
          </cell>
          <cell r="P3685" t="str">
            <v>NA</v>
          </cell>
          <cell r="Q3685">
            <v>0</v>
          </cell>
        </row>
        <row r="3686">
          <cell r="B3686" t="str">
            <v>TR120-APBNPUSM2-CA</v>
          </cell>
          <cell r="C3686" t="str">
            <v>TR120 Racing Simulator</v>
          </cell>
          <cell r="D3686">
            <v>0</v>
          </cell>
          <cell r="E3686">
            <v>0</v>
          </cell>
          <cell r="F3686">
            <v>0</v>
          </cell>
          <cell r="G3686">
            <v>0</v>
          </cell>
          <cell r="H3686" t="str">
            <v>Trak Racer</v>
          </cell>
          <cell r="I3686" t="str">
            <v>Simulators</v>
          </cell>
          <cell r="J3686" t="str">
            <v>Simulators - Bundles</v>
          </cell>
          <cell r="K3686" t="str">
            <v>NA</v>
          </cell>
          <cell r="L3686" t="str">
            <v>/</v>
          </cell>
          <cell r="M3686" t="str">
            <v>new</v>
          </cell>
          <cell r="N3686" t="str">
            <v>LIVE</v>
          </cell>
          <cell r="O3686" t="b">
            <v>1</v>
          </cell>
          <cell r="P3686" t="str">
            <v>NA</v>
          </cell>
          <cell r="Q3686">
            <v>0</v>
          </cell>
        </row>
        <row r="3687">
          <cell r="B3687" t="str">
            <v>TR120-SMPBNPUSM2-EU</v>
          </cell>
          <cell r="C3687" t="str">
            <v>TR120 Racing Simulator</v>
          </cell>
          <cell r="D3687">
            <v>0</v>
          </cell>
          <cell r="E3687">
            <v>0</v>
          </cell>
          <cell r="F3687">
            <v>0</v>
          </cell>
          <cell r="G3687">
            <v>0</v>
          </cell>
          <cell r="H3687" t="str">
            <v>Trak Racer</v>
          </cell>
          <cell r="I3687" t="str">
            <v>Simulators</v>
          </cell>
          <cell r="J3687" t="str">
            <v>Simulators - Bundles</v>
          </cell>
          <cell r="K3687" t="str">
            <v>NA</v>
          </cell>
          <cell r="L3687" t="str">
            <v>/</v>
          </cell>
          <cell r="M3687" t="str">
            <v>new</v>
          </cell>
          <cell r="N3687" t="str">
            <v>LIVE</v>
          </cell>
          <cell r="O3687" t="b">
            <v>1</v>
          </cell>
          <cell r="P3687" t="str">
            <v>NA</v>
          </cell>
          <cell r="Q3687">
            <v>0</v>
          </cell>
        </row>
        <row r="3688">
          <cell r="B3688" t="str">
            <v>TR120-APBNPSMEX-CA</v>
          </cell>
          <cell r="C3688" t="str">
            <v>TR120 Racing Simulator</v>
          </cell>
          <cell r="D3688">
            <v>0</v>
          </cell>
          <cell r="E3688">
            <v>0</v>
          </cell>
          <cell r="F3688">
            <v>0</v>
          </cell>
          <cell r="G3688">
            <v>0</v>
          </cell>
          <cell r="H3688" t="str">
            <v>Trak Racer</v>
          </cell>
          <cell r="I3688" t="str">
            <v>Simulators</v>
          </cell>
          <cell r="J3688" t="str">
            <v>Simulators - Bundles</v>
          </cell>
          <cell r="K3688" t="str">
            <v>NA</v>
          </cell>
          <cell r="L3688" t="str">
            <v>/</v>
          </cell>
          <cell r="M3688" t="str">
            <v>new</v>
          </cell>
          <cell r="N3688" t="str">
            <v>LIVE</v>
          </cell>
          <cell r="O3688" t="b">
            <v>1</v>
          </cell>
          <cell r="P3688" t="str">
            <v>NA</v>
          </cell>
          <cell r="Q3688">
            <v>0</v>
          </cell>
        </row>
        <row r="3689">
          <cell r="B3689" t="str">
            <v>TR120-WMPBNPUSM2-EU</v>
          </cell>
          <cell r="C3689" t="str">
            <v>TR120 Racing Simulator</v>
          </cell>
          <cell r="D3689">
            <v>0</v>
          </cell>
          <cell r="E3689">
            <v>0</v>
          </cell>
          <cell r="F3689">
            <v>0</v>
          </cell>
          <cell r="G3689">
            <v>0</v>
          </cell>
          <cell r="H3689" t="str">
            <v>Trak Racer</v>
          </cell>
          <cell r="I3689" t="str">
            <v>Simulators</v>
          </cell>
          <cell r="J3689" t="str">
            <v>Simulators - Bundles</v>
          </cell>
          <cell r="K3689" t="str">
            <v>NA</v>
          </cell>
          <cell r="L3689" t="str">
            <v>/</v>
          </cell>
          <cell r="M3689" t="str">
            <v>new</v>
          </cell>
          <cell r="N3689" t="str">
            <v>LIVE</v>
          </cell>
          <cell r="O3689" t="b">
            <v>1</v>
          </cell>
          <cell r="P3689" t="str">
            <v>NA</v>
          </cell>
          <cell r="Q3689">
            <v>0</v>
          </cell>
        </row>
        <row r="3690">
          <cell r="B3690" t="str">
            <v>TR120-APBNP-CA</v>
          </cell>
          <cell r="C3690" t="str">
            <v>TR120 Racing Simulator</v>
          </cell>
          <cell r="D3690">
            <v>0</v>
          </cell>
          <cell r="E3690">
            <v>0</v>
          </cell>
          <cell r="F3690">
            <v>0</v>
          </cell>
          <cell r="G3690">
            <v>0</v>
          </cell>
          <cell r="H3690" t="str">
            <v>Trak Racer</v>
          </cell>
          <cell r="I3690" t="str">
            <v>Simulators</v>
          </cell>
          <cell r="J3690" t="str">
            <v>Simulators - Bundles</v>
          </cell>
          <cell r="K3690" t="str">
            <v>NA</v>
          </cell>
          <cell r="L3690" t="str">
            <v>/</v>
          </cell>
          <cell r="M3690" t="str">
            <v>new</v>
          </cell>
          <cell r="N3690" t="str">
            <v>LIVE</v>
          </cell>
          <cell r="O3690" t="b">
            <v>1</v>
          </cell>
          <cell r="P3690" t="str">
            <v>NA</v>
          </cell>
          <cell r="Q3690">
            <v>0</v>
          </cell>
        </row>
        <row r="3691">
          <cell r="B3691" t="str">
            <v>TR120-AINV3USM2-EU</v>
          </cell>
          <cell r="C3691" t="str">
            <v>TR120 Racing Simulator</v>
          </cell>
          <cell r="D3691">
            <v>0</v>
          </cell>
          <cell r="E3691">
            <v>0</v>
          </cell>
          <cell r="F3691">
            <v>0</v>
          </cell>
          <cell r="G3691">
            <v>0</v>
          </cell>
          <cell r="H3691" t="str">
            <v>Trak Racer</v>
          </cell>
          <cell r="I3691" t="str">
            <v>Simulators</v>
          </cell>
          <cell r="J3691" t="str">
            <v>Simulators - Bundles</v>
          </cell>
          <cell r="K3691" t="str">
            <v>NA</v>
          </cell>
          <cell r="L3691" t="str">
            <v>/</v>
          </cell>
          <cell r="M3691" t="str">
            <v>new</v>
          </cell>
          <cell r="N3691" t="str">
            <v>LIVE</v>
          </cell>
          <cell r="O3691" t="b">
            <v>1</v>
          </cell>
          <cell r="P3691" t="str">
            <v>NA</v>
          </cell>
          <cell r="Q3691">
            <v>0</v>
          </cell>
        </row>
        <row r="3692">
          <cell r="B3692" t="str">
            <v>TR120-DDINV3USM2-CA</v>
          </cell>
          <cell r="C3692" t="str">
            <v>TR120 Racing Simulator</v>
          </cell>
          <cell r="D3692">
            <v>0</v>
          </cell>
          <cell r="E3692">
            <v>0</v>
          </cell>
          <cell r="F3692">
            <v>0</v>
          </cell>
          <cell r="G3692">
            <v>0</v>
          </cell>
          <cell r="H3692" t="str">
            <v>Trak Racer</v>
          </cell>
          <cell r="I3692" t="str">
            <v>Simulators</v>
          </cell>
          <cell r="J3692" t="str">
            <v>Simulators - Bundles</v>
          </cell>
          <cell r="K3692" t="str">
            <v>NA</v>
          </cell>
          <cell r="L3692" t="str">
            <v>/</v>
          </cell>
          <cell r="M3692" t="str">
            <v>new</v>
          </cell>
          <cell r="N3692" t="str">
            <v>LIVE</v>
          </cell>
          <cell r="O3692" t="b">
            <v>1</v>
          </cell>
          <cell r="P3692" t="str">
            <v>NA</v>
          </cell>
          <cell r="Q3692">
            <v>0</v>
          </cell>
        </row>
        <row r="3693">
          <cell r="B3693" t="str">
            <v>TR120-DDINV3USM2-EU</v>
          </cell>
          <cell r="C3693" t="str">
            <v>TR120 Racing Simulator</v>
          </cell>
          <cell r="D3693">
            <v>0</v>
          </cell>
          <cell r="E3693">
            <v>0</v>
          </cell>
          <cell r="F3693">
            <v>0</v>
          </cell>
          <cell r="G3693">
            <v>0</v>
          </cell>
          <cell r="H3693" t="str">
            <v>Trak Racer</v>
          </cell>
          <cell r="I3693" t="str">
            <v>Simulators</v>
          </cell>
          <cell r="J3693" t="str">
            <v>Simulators - Bundles</v>
          </cell>
          <cell r="K3693" t="str">
            <v>NA</v>
          </cell>
          <cell r="L3693" t="str">
            <v>/</v>
          </cell>
          <cell r="M3693" t="str">
            <v>new</v>
          </cell>
          <cell r="N3693" t="str">
            <v>LIVE</v>
          </cell>
          <cell r="O3693" t="b">
            <v>1</v>
          </cell>
          <cell r="P3693" t="str">
            <v>NA</v>
          </cell>
          <cell r="Q3693">
            <v>0</v>
          </cell>
        </row>
        <row r="3694">
          <cell r="B3694" t="str">
            <v>TR120-DDINV3SMEX-CA</v>
          </cell>
          <cell r="C3694" t="str">
            <v>TR120 Racing Simulator</v>
          </cell>
          <cell r="D3694">
            <v>0</v>
          </cell>
          <cell r="E3694">
            <v>0</v>
          </cell>
          <cell r="F3694">
            <v>0</v>
          </cell>
          <cell r="G3694">
            <v>0</v>
          </cell>
          <cell r="H3694" t="str">
            <v>Trak Racer</v>
          </cell>
          <cell r="I3694" t="str">
            <v>Simulators</v>
          </cell>
          <cell r="J3694" t="str">
            <v>Simulators - Bundles</v>
          </cell>
          <cell r="K3694" t="str">
            <v>NA</v>
          </cell>
          <cell r="L3694" t="str">
            <v>/</v>
          </cell>
          <cell r="M3694" t="str">
            <v>new</v>
          </cell>
          <cell r="N3694" t="str">
            <v>LIVE</v>
          </cell>
          <cell r="O3694" t="b">
            <v>1</v>
          </cell>
          <cell r="P3694" t="str">
            <v>NA</v>
          </cell>
          <cell r="Q3694">
            <v>0</v>
          </cell>
        </row>
        <row r="3695">
          <cell r="B3695" t="str">
            <v>TR120-4INV3USM2-EU</v>
          </cell>
          <cell r="C3695" t="str">
            <v>TR120 Racing Simulator</v>
          </cell>
          <cell r="D3695">
            <v>0</v>
          </cell>
          <cell r="E3695">
            <v>0</v>
          </cell>
          <cell r="F3695">
            <v>0</v>
          </cell>
          <cell r="G3695">
            <v>0</v>
          </cell>
          <cell r="H3695" t="str">
            <v>Trak Racer</v>
          </cell>
          <cell r="I3695" t="str">
            <v>Simulators</v>
          </cell>
          <cell r="J3695" t="str">
            <v>Simulators - Bundles</v>
          </cell>
          <cell r="K3695" t="str">
            <v>NA</v>
          </cell>
          <cell r="L3695" t="str">
            <v>/</v>
          </cell>
          <cell r="M3695" t="str">
            <v>new</v>
          </cell>
          <cell r="N3695" t="str">
            <v>LIVE</v>
          </cell>
          <cell r="O3695" t="b">
            <v>1</v>
          </cell>
          <cell r="P3695" t="str">
            <v>NA</v>
          </cell>
          <cell r="Q3695">
            <v>0</v>
          </cell>
        </row>
        <row r="3696">
          <cell r="B3696" t="str">
            <v>TR120-DDINV3-CA</v>
          </cell>
          <cell r="C3696" t="str">
            <v>TR120 Racing Simulator</v>
          </cell>
          <cell r="D3696">
            <v>0</v>
          </cell>
          <cell r="E3696">
            <v>0</v>
          </cell>
          <cell r="F3696">
            <v>0</v>
          </cell>
          <cell r="G3696">
            <v>0</v>
          </cell>
          <cell r="H3696" t="str">
            <v>Trak Racer</v>
          </cell>
          <cell r="I3696" t="str">
            <v>Simulators</v>
          </cell>
          <cell r="J3696" t="str">
            <v>Simulators - Bundles</v>
          </cell>
          <cell r="K3696" t="str">
            <v>NA</v>
          </cell>
          <cell r="L3696" t="str">
            <v>/</v>
          </cell>
          <cell r="M3696" t="str">
            <v>new</v>
          </cell>
          <cell r="N3696" t="str">
            <v>LIVE</v>
          </cell>
          <cell r="O3696" t="b">
            <v>1</v>
          </cell>
          <cell r="P3696" t="str">
            <v>NA</v>
          </cell>
          <cell r="Q3696">
            <v>0</v>
          </cell>
        </row>
        <row r="3697">
          <cell r="B3697" t="str">
            <v>TR120-SMINV3USM2-EU</v>
          </cell>
          <cell r="C3697" t="str">
            <v>TR120 Racing Simulator</v>
          </cell>
          <cell r="D3697">
            <v>0</v>
          </cell>
          <cell r="E3697">
            <v>0</v>
          </cell>
          <cell r="F3697">
            <v>0</v>
          </cell>
          <cell r="G3697">
            <v>0</v>
          </cell>
          <cell r="H3697" t="str">
            <v>Trak Racer</v>
          </cell>
          <cell r="I3697" t="str">
            <v>Simulators</v>
          </cell>
          <cell r="J3697" t="str">
            <v>Simulators - Bundles</v>
          </cell>
          <cell r="K3697" t="str">
            <v>NA</v>
          </cell>
          <cell r="L3697" t="str">
            <v>/</v>
          </cell>
          <cell r="M3697" t="str">
            <v>new</v>
          </cell>
          <cell r="N3697" t="str">
            <v>LIVE</v>
          </cell>
          <cell r="O3697" t="b">
            <v>1</v>
          </cell>
          <cell r="P3697" t="str">
            <v>NA</v>
          </cell>
          <cell r="Q3697">
            <v>0</v>
          </cell>
        </row>
        <row r="3698">
          <cell r="B3698" t="str">
            <v>TR120-DDPBALUSM2-CA</v>
          </cell>
          <cell r="C3698" t="str">
            <v>TR120 Racing Simulator</v>
          </cell>
          <cell r="D3698">
            <v>0</v>
          </cell>
          <cell r="E3698">
            <v>0</v>
          </cell>
          <cell r="F3698">
            <v>0</v>
          </cell>
          <cell r="G3698">
            <v>0</v>
          </cell>
          <cell r="H3698" t="str">
            <v>Trak Racer</v>
          </cell>
          <cell r="I3698" t="str">
            <v>Simulators</v>
          </cell>
          <cell r="J3698" t="str">
            <v>Simulators - Bundles</v>
          </cell>
          <cell r="K3698" t="str">
            <v>NA</v>
          </cell>
          <cell r="L3698" t="str">
            <v>/</v>
          </cell>
          <cell r="M3698" t="str">
            <v>new</v>
          </cell>
          <cell r="N3698" t="str">
            <v>LIVE</v>
          </cell>
          <cell r="O3698" t="b">
            <v>1</v>
          </cell>
          <cell r="P3698" t="str">
            <v>NA</v>
          </cell>
          <cell r="Q3698">
            <v>0</v>
          </cell>
        </row>
        <row r="3699">
          <cell r="B3699" t="str">
            <v>TR120-WMINV3USM2-EU</v>
          </cell>
          <cell r="C3699" t="str">
            <v>TR120 Racing Simulator</v>
          </cell>
          <cell r="D3699">
            <v>0</v>
          </cell>
          <cell r="E3699">
            <v>0</v>
          </cell>
          <cell r="F3699">
            <v>0</v>
          </cell>
          <cell r="G3699">
            <v>0</v>
          </cell>
          <cell r="H3699" t="str">
            <v>Trak Racer</v>
          </cell>
          <cell r="I3699" t="str">
            <v>Simulators</v>
          </cell>
          <cell r="J3699" t="str">
            <v>Simulators - Bundles</v>
          </cell>
          <cell r="K3699" t="str">
            <v>NA</v>
          </cell>
          <cell r="L3699" t="str">
            <v>/</v>
          </cell>
          <cell r="M3699" t="str">
            <v>new</v>
          </cell>
          <cell r="N3699" t="str">
            <v>LIVE</v>
          </cell>
          <cell r="O3699" t="b">
            <v>1</v>
          </cell>
          <cell r="P3699" t="str">
            <v>NA</v>
          </cell>
          <cell r="Q3699">
            <v>0</v>
          </cell>
        </row>
        <row r="3700">
          <cell r="B3700" t="str">
            <v>TR120-DDPBALSMEX-CA</v>
          </cell>
          <cell r="C3700" t="str">
            <v>TR120 Racing Simulator</v>
          </cell>
          <cell r="D3700">
            <v>0</v>
          </cell>
          <cell r="E3700">
            <v>0</v>
          </cell>
          <cell r="F3700">
            <v>0</v>
          </cell>
          <cell r="G3700">
            <v>0</v>
          </cell>
          <cell r="H3700" t="str">
            <v>Trak Racer</v>
          </cell>
          <cell r="I3700" t="str">
            <v>Simulators</v>
          </cell>
          <cell r="J3700" t="str">
            <v>Simulators - Bundles</v>
          </cell>
          <cell r="K3700" t="str">
            <v>NA</v>
          </cell>
          <cell r="L3700" t="str">
            <v>/</v>
          </cell>
          <cell r="M3700" t="str">
            <v>new</v>
          </cell>
          <cell r="N3700" t="str">
            <v>LIVE</v>
          </cell>
          <cell r="O3700" t="b">
            <v>1</v>
          </cell>
          <cell r="P3700" t="str">
            <v>NA</v>
          </cell>
          <cell r="Q3700">
            <v>0</v>
          </cell>
        </row>
        <row r="3701">
          <cell r="B3701" t="str">
            <v>TR120-APBALSMEX-EU</v>
          </cell>
          <cell r="C3701" t="str">
            <v>TR120 Racing Simulator</v>
          </cell>
          <cell r="D3701">
            <v>0</v>
          </cell>
          <cell r="E3701">
            <v>0</v>
          </cell>
          <cell r="F3701">
            <v>0</v>
          </cell>
          <cell r="G3701">
            <v>0</v>
          </cell>
          <cell r="H3701" t="str">
            <v>Trak Racer</v>
          </cell>
          <cell r="I3701" t="str">
            <v>Simulators</v>
          </cell>
          <cell r="J3701" t="str">
            <v>Simulators - Bundles</v>
          </cell>
          <cell r="K3701" t="str">
            <v>NA</v>
          </cell>
          <cell r="L3701" t="str">
            <v>/</v>
          </cell>
          <cell r="M3701" t="str">
            <v>new</v>
          </cell>
          <cell r="N3701" t="str">
            <v>LIVE</v>
          </cell>
          <cell r="O3701" t="b">
            <v>1</v>
          </cell>
          <cell r="P3701" t="str">
            <v>NA</v>
          </cell>
          <cell r="Q3701">
            <v>0</v>
          </cell>
        </row>
        <row r="3702">
          <cell r="B3702" t="str">
            <v>TR120-DDPBAL-CA</v>
          </cell>
          <cell r="C3702" t="str">
            <v>TR120 Racing Simulator</v>
          </cell>
          <cell r="D3702">
            <v>0</v>
          </cell>
          <cell r="E3702">
            <v>0</v>
          </cell>
          <cell r="F3702">
            <v>0</v>
          </cell>
          <cell r="G3702">
            <v>0</v>
          </cell>
          <cell r="H3702" t="str">
            <v>Trak Racer</v>
          </cell>
          <cell r="I3702" t="str">
            <v>Simulators</v>
          </cell>
          <cell r="J3702" t="str">
            <v>Simulators - Bundles</v>
          </cell>
          <cell r="K3702" t="str">
            <v>NA</v>
          </cell>
          <cell r="L3702" t="str">
            <v>/</v>
          </cell>
          <cell r="M3702" t="str">
            <v>new</v>
          </cell>
          <cell r="N3702" t="str">
            <v>LIVE</v>
          </cell>
          <cell r="O3702" t="b">
            <v>1</v>
          </cell>
          <cell r="P3702" t="str">
            <v>NA</v>
          </cell>
          <cell r="Q3702">
            <v>0</v>
          </cell>
        </row>
        <row r="3703">
          <cell r="B3703" t="str">
            <v>TR120-DDPBALSMEX-EU</v>
          </cell>
          <cell r="C3703" t="str">
            <v>TR120 Racing Simulator</v>
          </cell>
          <cell r="D3703">
            <v>0</v>
          </cell>
          <cell r="E3703">
            <v>0</v>
          </cell>
          <cell r="F3703">
            <v>0</v>
          </cell>
          <cell r="G3703">
            <v>0</v>
          </cell>
          <cell r="H3703" t="str">
            <v>Trak Racer</v>
          </cell>
          <cell r="I3703" t="str">
            <v>Simulators</v>
          </cell>
          <cell r="J3703" t="str">
            <v>Simulators - Bundles</v>
          </cell>
          <cell r="K3703" t="str">
            <v>NA</v>
          </cell>
          <cell r="L3703" t="str">
            <v>/</v>
          </cell>
          <cell r="M3703" t="str">
            <v>new</v>
          </cell>
          <cell r="N3703" t="str">
            <v>LIVE</v>
          </cell>
          <cell r="O3703" t="b">
            <v>1</v>
          </cell>
          <cell r="P3703" t="str">
            <v>NA</v>
          </cell>
          <cell r="Q3703">
            <v>0</v>
          </cell>
        </row>
        <row r="3704">
          <cell r="B3704" t="str">
            <v>TR120-DDPBNPUSM2-CA</v>
          </cell>
          <cell r="C3704" t="str">
            <v>TR120 Racing Simulator</v>
          </cell>
          <cell r="D3704">
            <v>0</v>
          </cell>
          <cell r="E3704">
            <v>0</v>
          </cell>
          <cell r="F3704">
            <v>0</v>
          </cell>
          <cell r="G3704">
            <v>0</v>
          </cell>
          <cell r="H3704" t="str">
            <v>Trak Racer</v>
          </cell>
          <cell r="I3704" t="str">
            <v>Simulators</v>
          </cell>
          <cell r="J3704" t="str">
            <v>Simulators - Bundles</v>
          </cell>
          <cell r="K3704" t="str">
            <v>NA</v>
          </cell>
          <cell r="L3704" t="str">
            <v>/</v>
          </cell>
          <cell r="M3704" t="str">
            <v>new</v>
          </cell>
          <cell r="N3704" t="str">
            <v>LIVE</v>
          </cell>
          <cell r="O3704" t="b">
            <v>1</v>
          </cell>
          <cell r="P3704" t="str">
            <v>NA</v>
          </cell>
          <cell r="Q3704">
            <v>0</v>
          </cell>
        </row>
        <row r="3705">
          <cell r="B3705" t="str">
            <v>TR120-4PBALSMEX-EU</v>
          </cell>
          <cell r="C3705" t="str">
            <v>TR120 Racing Simulator</v>
          </cell>
          <cell r="D3705">
            <v>0</v>
          </cell>
          <cell r="E3705">
            <v>0</v>
          </cell>
          <cell r="F3705">
            <v>0</v>
          </cell>
          <cell r="G3705">
            <v>0</v>
          </cell>
          <cell r="H3705" t="str">
            <v>Trak Racer</v>
          </cell>
          <cell r="I3705" t="str">
            <v>Simulators</v>
          </cell>
          <cell r="J3705" t="str">
            <v>Simulators - Bundles</v>
          </cell>
          <cell r="K3705" t="str">
            <v>NA</v>
          </cell>
          <cell r="L3705" t="str">
            <v>/</v>
          </cell>
          <cell r="M3705" t="str">
            <v>new</v>
          </cell>
          <cell r="N3705" t="str">
            <v>LIVE</v>
          </cell>
          <cell r="O3705" t="b">
            <v>1</v>
          </cell>
          <cell r="P3705" t="str">
            <v>NA</v>
          </cell>
          <cell r="Q3705">
            <v>0</v>
          </cell>
        </row>
        <row r="3706">
          <cell r="B3706" t="str">
            <v>TR120-DDPBNPSMEX-CA</v>
          </cell>
          <cell r="C3706" t="str">
            <v>TR120 Racing Simulator</v>
          </cell>
          <cell r="D3706">
            <v>0</v>
          </cell>
          <cell r="E3706">
            <v>0</v>
          </cell>
          <cell r="F3706">
            <v>0</v>
          </cell>
          <cell r="G3706">
            <v>0</v>
          </cell>
          <cell r="H3706" t="str">
            <v>Trak Racer</v>
          </cell>
          <cell r="I3706" t="str">
            <v>Simulators</v>
          </cell>
          <cell r="J3706" t="str">
            <v>Simulators - Bundles</v>
          </cell>
          <cell r="K3706" t="str">
            <v>NA</v>
          </cell>
          <cell r="L3706" t="str">
            <v>/</v>
          </cell>
          <cell r="M3706" t="str">
            <v>new</v>
          </cell>
          <cell r="N3706" t="str">
            <v>LIVE</v>
          </cell>
          <cell r="O3706" t="b">
            <v>1</v>
          </cell>
          <cell r="P3706" t="str">
            <v>NA</v>
          </cell>
          <cell r="Q3706">
            <v>0</v>
          </cell>
        </row>
        <row r="3707">
          <cell r="B3707" t="str">
            <v>TR120-SMPBALSMEX-EU</v>
          </cell>
          <cell r="C3707" t="str">
            <v>TR120 Racing Simulator</v>
          </cell>
          <cell r="D3707">
            <v>0</v>
          </cell>
          <cell r="E3707">
            <v>0</v>
          </cell>
          <cell r="F3707">
            <v>0</v>
          </cell>
          <cell r="G3707">
            <v>0</v>
          </cell>
          <cell r="H3707" t="str">
            <v>Trak Racer</v>
          </cell>
          <cell r="I3707" t="str">
            <v>Simulators</v>
          </cell>
          <cell r="J3707" t="str">
            <v>Simulators - Bundles</v>
          </cell>
          <cell r="K3707" t="str">
            <v>NA</v>
          </cell>
          <cell r="L3707" t="str">
            <v>/</v>
          </cell>
          <cell r="M3707" t="str">
            <v>new</v>
          </cell>
          <cell r="N3707" t="str">
            <v>LIVE</v>
          </cell>
          <cell r="O3707" t="b">
            <v>1</v>
          </cell>
          <cell r="P3707" t="str">
            <v>NA</v>
          </cell>
          <cell r="Q3707">
            <v>0</v>
          </cell>
        </row>
        <row r="3708">
          <cell r="B3708" t="str">
            <v>TR120-DDPBNP-CA</v>
          </cell>
          <cell r="C3708" t="str">
            <v>TR120 Racing Simulator</v>
          </cell>
          <cell r="D3708">
            <v>0</v>
          </cell>
          <cell r="E3708">
            <v>0</v>
          </cell>
          <cell r="F3708">
            <v>0</v>
          </cell>
          <cell r="G3708">
            <v>0</v>
          </cell>
          <cell r="H3708" t="str">
            <v>Trak Racer</v>
          </cell>
          <cell r="I3708" t="str">
            <v>Simulators</v>
          </cell>
          <cell r="J3708" t="str">
            <v>Simulators - Bundles</v>
          </cell>
          <cell r="K3708" t="str">
            <v>NA</v>
          </cell>
          <cell r="L3708" t="str">
            <v>/</v>
          </cell>
          <cell r="M3708" t="str">
            <v>new</v>
          </cell>
          <cell r="N3708" t="str">
            <v>LIVE</v>
          </cell>
          <cell r="O3708" t="b">
            <v>1</v>
          </cell>
          <cell r="P3708" t="str">
            <v>NA</v>
          </cell>
          <cell r="Q3708">
            <v>0</v>
          </cell>
        </row>
        <row r="3709">
          <cell r="B3709" t="str">
            <v>TR120-WMPBALSMEX-EU</v>
          </cell>
          <cell r="C3709" t="str">
            <v>TR120 Racing Simulator</v>
          </cell>
          <cell r="D3709">
            <v>0</v>
          </cell>
          <cell r="E3709">
            <v>0</v>
          </cell>
          <cell r="F3709">
            <v>0</v>
          </cell>
          <cell r="G3709">
            <v>0</v>
          </cell>
          <cell r="H3709" t="str">
            <v>Trak Racer</v>
          </cell>
          <cell r="I3709" t="str">
            <v>Simulators</v>
          </cell>
          <cell r="J3709" t="str">
            <v>Simulators - Bundles</v>
          </cell>
          <cell r="K3709" t="str">
            <v>NA</v>
          </cell>
          <cell r="L3709" t="str">
            <v>/</v>
          </cell>
          <cell r="M3709" t="str">
            <v>new</v>
          </cell>
          <cell r="N3709" t="str">
            <v>LIVE</v>
          </cell>
          <cell r="O3709" t="b">
            <v>1</v>
          </cell>
          <cell r="P3709" t="str">
            <v>NA</v>
          </cell>
          <cell r="Q3709">
            <v>0</v>
          </cell>
        </row>
        <row r="3710">
          <cell r="B3710" t="str">
            <v>TR120-4INV3USM2-CA</v>
          </cell>
          <cell r="C3710" t="str">
            <v>TR120 Racing Simulator</v>
          </cell>
          <cell r="D3710">
            <v>0</v>
          </cell>
          <cell r="E3710">
            <v>0</v>
          </cell>
          <cell r="F3710">
            <v>0</v>
          </cell>
          <cell r="G3710">
            <v>0</v>
          </cell>
          <cell r="H3710" t="str">
            <v>Trak Racer</v>
          </cell>
          <cell r="I3710" t="str">
            <v>Simulators</v>
          </cell>
          <cell r="J3710" t="str">
            <v>Simulators - Bundles</v>
          </cell>
          <cell r="K3710" t="str">
            <v>NA</v>
          </cell>
          <cell r="L3710" t="str">
            <v>/</v>
          </cell>
          <cell r="M3710" t="str">
            <v>new</v>
          </cell>
          <cell r="N3710" t="str">
            <v>LIVE</v>
          </cell>
          <cell r="O3710" t="b">
            <v>1</v>
          </cell>
          <cell r="P3710" t="str">
            <v>NA</v>
          </cell>
          <cell r="Q3710">
            <v>0</v>
          </cell>
        </row>
        <row r="3711">
          <cell r="B3711" t="str">
            <v>TR120-APBNPSMEX-EU</v>
          </cell>
          <cell r="C3711" t="str">
            <v>TR120 Racing Simulator</v>
          </cell>
          <cell r="D3711">
            <v>0</v>
          </cell>
          <cell r="E3711">
            <v>0</v>
          </cell>
          <cell r="F3711">
            <v>0</v>
          </cell>
          <cell r="G3711">
            <v>0</v>
          </cell>
          <cell r="H3711" t="str">
            <v>Trak Racer</v>
          </cell>
          <cell r="I3711" t="str">
            <v>Simulators</v>
          </cell>
          <cell r="J3711" t="str">
            <v>Simulators - Bundles</v>
          </cell>
          <cell r="K3711" t="str">
            <v>NA</v>
          </cell>
          <cell r="L3711" t="str">
            <v>/</v>
          </cell>
          <cell r="M3711" t="str">
            <v>new</v>
          </cell>
          <cell r="N3711" t="str">
            <v>LIVE</v>
          </cell>
          <cell r="O3711" t="b">
            <v>1</v>
          </cell>
          <cell r="P3711" t="str">
            <v>NA</v>
          </cell>
          <cell r="Q3711">
            <v>0</v>
          </cell>
        </row>
        <row r="3712">
          <cell r="B3712" t="str">
            <v>TR120-4INV3SMEX-CA</v>
          </cell>
          <cell r="C3712" t="str">
            <v>TR120 Racing Simulator</v>
          </cell>
          <cell r="D3712">
            <v>0</v>
          </cell>
          <cell r="E3712">
            <v>0</v>
          </cell>
          <cell r="F3712">
            <v>0</v>
          </cell>
          <cell r="G3712">
            <v>0</v>
          </cell>
          <cell r="H3712" t="str">
            <v>Trak Racer</v>
          </cell>
          <cell r="I3712" t="str">
            <v>Simulators</v>
          </cell>
          <cell r="J3712" t="str">
            <v>Simulators - Bundles</v>
          </cell>
          <cell r="K3712" t="str">
            <v>NA</v>
          </cell>
          <cell r="L3712" t="str">
            <v>/</v>
          </cell>
          <cell r="M3712" t="str">
            <v>new</v>
          </cell>
          <cell r="N3712" t="str">
            <v>LIVE</v>
          </cell>
          <cell r="O3712" t="b">
            <v>1</v>
          </cell>
          <cell r="P3712" t="str">
            <v>NA</v>
          </cell>
          <cell r="Q3712">
            <v>0</v>
          </cell>
        </row>
        <row r="3713">
          <cell r="B3713" t="str">
            <v>TR120-DDPBNPSMEX-EU</v>
          </cell>
          <cell r="C3713" t="str">
            <v>TR120 Racing Simulator</v>
          </cell>
          <cell r="D3713">
            <v>0</v>
          </cell>
          <cell r="E3713">
            <v>0</v>
          </cell>
          <cell r="F3713">
            <v>0</v>
          </cell>
          <cell r="G3713">
            <v>0</v>
          </cell>
          <cell r="H3713" t="str">
            <v>Trak Racer</v>
          </cell>
          <cell r="I3713" t="str">
            <v>Simulators</v>
          </cell>
          <cell r="J3713" t="str">
            <v>Simulators - Bundles</v>
          </cell>
          <cell r="K3713" t="str">
            <v>NA</v>
          </cell>
          <cell r="L3713" t="str">
            <v>/</v>
          </cell>
          <cell r="M3713" t="str">
            <v>new</v>
          </cell>
          <cell r="N3713" t="str">
            <v>LIVE</v>
          </cell>
          <cell r="O3713" t="b">
            <v>1</v>
          </cell>
          <cell r="P3713" t="str">
            <v>NA</v>
          </cell>
          <cell r="Q3713">
            <v>0</v>
          </cell>
        </row>
        <row r="3714">
          <cell r="B3714" t="str">
            <v>TR120-4INV3-CA</v>
          </cell>
          <cell r="C3714" t="str">
            <v>TR120 Racing Simulator</v>
          </cell>
          <cell r="D3714">
            <v>0</v>
          </cell>
          <cell r="E3714">
            <v>0</v>
          </cell>
          <cell r="F3714">
            <v>0</v>
          </cell>
          <cell r="G3714">
            <v>0</v>
          </cell>
          <cell r="H3714" t="str">
            <v>Trak Racer</v>
          </cell>
          <cell r="I3714" t="str">
            <v>Simulators</v>
          </cell>
          <cell r="J3714" t="str">
            <v>Simulators - Bundles</v>
          </cell>
          <cell r="K3714" t="str">
            <v>NA</v>
          </cell>
          <cell r="L3714" t="str">
            <v>/</v>
          </cell>
          <cell r="M3714" t="str">
            <v>new</v>
          </cell>
          <cell r="N3714" t="str">
            <v>LIVE</v>
          </cell>
          <cell r="O3714" t="b">
            <v>1</v>
          </cell>
          <cell r="P3714" t="str">
            <v>NA</v>
          </cell>
          <cell r="Q3714">
            <v>0</v>
          </cell>
        </row>
        <row r="3715">
          <cell r="B3715" t="str">
            <v>TR120-4PBNPSMEX-EU</v>
          </cell>
          <cell r="C3715" t="str">
            <v>TR120 Racing Simulator</v>
          </cell>
          <cell r="D3715">
            <v>0</v>
          </cell>
          <cell r="E3715">
            <v>0</v>
          </cell>
          <cell r="F3715">
            <v>0</v>
          </cell>
          <cell r="G3715">
            <v>0</v>
          </cell>
          <cell r="H3715" t="str">
            <v>Trak Racer</v>
          </cell>
          <cell r="I3715" t="str">
            <v>Simulators</v>
          </cell>
          <cell r="J3715" t="str">
            <v>Simulators - Bundles</v>
          </cell>
          <cell r="K3715" t="str">
            <v>NA</v>
          </cell>
          <cell r="L3715" t="str">
            <v>/</v>
          </cell>
          <cell r="M3715" t="str">
            <v>new</v>
          </cell>
          <cell r="N3715" t="str">
            <v>LIVE</v>
          </cell>
          <cell r="O3715" t="b">
            <v>1</v>
          </cell>
          <cell r="P3715" t="str">
            <v>NA</v>
          </cell>
          <cell r="Q3715">
            <v>0</v>
          </cell>
        </row>
        <row r="3716">
          <cell r="B3716" t="str">
            <v>TR120-4PBALUSM2-CA</v>
          </cell>
          <cell r="C3716" t="str">
            <v>TR120 Racing Simulator</v>
          </cell>
          <cell r="D3716">
            <v>0</v>
          </cell>
          <cell r="E3716">
            <v>0</v>
          </cell>
          <cell r="F3716">
            <v>0</v>
          </cell>
          <cell r="G3716">
            <v>0</v>
          </cell>
          <cell r="H3716" t="str">
            <v>Trak Racer</v>
          </cell>
          <cell r="I3716" t="str">
            <v>Simulators</v>
          </cell>
          <cell r="J3716" t="str">
            <v>Simulators - Bundles</v>
          </cell>
          <cell r="K3716" t="str">
            <v>NA</v>
          </cell>
          <cell r="L3716" t="str">
            <v>/</v>
          </cell>
          <cell r="M3716" t="str">
            <v>new</v>
          </cell>
          <cell r="N3716" t="str">
            <v>LIVE</v>
          </cell>
          <cell r="O3716" t="b">
            <v>1</v>
          </cell>
          <cell r="P3716" t="str">
            <v>NA</v>
          </cell>
          <cell r="Q3716">
            <v>0</v>
          </cell>
        </row>
        <row r="3717">
          <cell r="B3717" t="str">
            <v>TR120-SMPBNPSMEX-EU</v>
          </cell>
          <cell r="C3717" t="str">
            <v>TR120 Racing Simulator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  <cell r="H3717" t="str">
            <v>Trak Racer</v>
          </cell>
          <cell r="I3717" t="str">
            <v>Simulators</v>
          </cell>
          <cell r="J3717" t="str">
            <v>Simulators - Bundles</v>
          </cell>
          <cell r="K3717" t="str">
            <v>NA</v>
          </cell>
          <cell r="L3717" t="str">
            <v>/</v>
          </cell>
          <cell r="M3717" t="str">
            <v>new</v>
          </cell>
          <cell r="N3717" t="str">
            <v>LIVE</v>
          </cell>
          <cell r="O3717" t="b">
            <v>1</v>
          </cell>
          <cell r="P3717" t="str">
            <v>NA</v>
          </cell>
          <cell r="Q3717">
            <v>0</v>
          </cell>
        </row>
        <row r="3718">
          <cell r="B3718" t="str">
            <v>TR120-4PBALSMEX-CA</v>
          </cell>
          <cell r="C3718" t="str">
            <v>TR120 Racing Simulator</v>
          </cell>
          <cell r="D3718">
            <v>0</v>
          </cell>
          <cell r="E3718">
            <v>0</v>
          </cell>
          <cell r="F3718">
            <v>0</v>
          </cell>
          <cell r="G3718">
            <v>0</v>
          </cell>
          <cell r="H3718" t="str">
            <v>Trak Racer</v>
          </cell>
          <cell r="I3718" t="str">
            <v>Simulators</v>
          </cell>
          <cell r="J3718" t="str">
            <v>Simulators - Bundles</v>
          </cell>
          <cell r="K3718" t="str">
            <v>NA</v>
          </cell>
          <cell r="L3718" t="str">
            <v>/</v>
          </cell>
          <cell r="M3718" t="str">
            <v>new</v>
          </cell>
          <cell r="N3718" t="str">
            <v>LIVE</v>
          </cell>
          <cell r="O3718" t="b">
            <v>1</v>
          </cell>
          <cell r="P3718" t="str">
            <v>NA</v>
          </cell>
          <cell r="Q3718">
            <v>0</v>
          </cell>
        </row>
        <row r="3719">
          <cell r="B3719" t="str">
            <v>TR120-WMPBNPSMEX-EU</v>
          </cell>
          <cell r="C3719" t="str">
            <v>TR120 Racing Simulator</v>
          </cell>
          <cell r="D3719">
            <v>0</v>
          </cell>
          <cell r="E3719">
            <v>0</v>
          </cell>
          <cell r="F3719">
            <v>0</v>
          </cell>
          <cell r="G3719">
            <v>0</v>
          </cell>
          <cell r="H3719" t="str">
            <v>Trak Racer</v>
          </cell>
          <cell r="I3719" t="str">
            <v>Simulators</v>
          </cell>
          <cell r="J3719" t="str">
            <v>Simulators - Bundles</v>
          </cell>
          <cell r="K3719" t="str">
            <v>NA</v>
          </cell>
          <cell r="L3719" t="str">
            <v>/</v>
          </cell>
          <cell r="M3719" t="str">
            <v>new</v>
          </cell>
          <cell r="N3719" t="str">
            <v>LIVE</v>
          </cell>
          <cell r="O3719" t="b">
            <v>1</v>
          </cell>
          <cell r="P3719" t="str">
            <v>NA</v>
          </cell>
          <cell r="Q3719">
            <v>0</v>
          </cell>
        </row>
        <row r="3720">
          <cell r="B3720" t="str">
            <v>TR120-4PBAL-CA</v>
          </cell>
          <cell r="C3720" t="str">
            <v>TR120 Racing Simulator</v>
          </cell>
          <cell r="D3720">
            <v>0</v>
          </cell>
          <cell r="E3720">
            <v>0</v>
          </cell>
          <cell r="F3720">
            <v>0</v>
          </cell>
          <cell r="G3720">
            <v>0</v>
          </cell>
          <cell r="H3720" t="str">
            <v>Trak Racer</v>
          </cell>
          <cell r="I3720" t="str">
            <v>Simulators</v>
          </cell>
          <cell r="J3720" t="str">
            <v>Simulators - Bundles</v>
          </cell>
          <cell r="K3720" t="str">
            <v>NA</v>
          </cell>
          <cell r="L3720" t="str">
            <v>/</v>
          </cell>
          <cell r="M3720" t="str">
            <v>new</v>
          </cell>
          <cell r="N3720" t="str">
            <v>LIVE</v>
          </cell>
          <cell r="O3720" t="b">
            <v>1</v>
          </cell>
          <cell r="P3720" t="str">
            <v>NA</v>
          </cell>
          <cell r="Q3720">
            <v>0</v>
          </cell>
        </row>
        <row r="3721">
          <cell r="B3721" t="str">
            <v>TR120-AINV3SMEX-EU</v>
          </cell>
          <cell r="C3721" t="str">
            <v>TR120 Racing Simulator</v>
          </cell>
          <cell r="D3721">
            <v>0</v>
          </cell>
          <cell r="E3721">
            <v>0</v>
          </cell>
          <cell r="F3721">
            <v>0</v>
          </cell>
          <cell r="G3721">
            <v>0</v>
          </cell>
          <cell r="H3721" t="str">
            <v>Trak Racer</v>
          </cell>
          <cell r="I3721" t="str">
            <v>Simulators</v>
          </cell>
          <cell r="J3721" t="str">
            <v>Simulators - Bundles</v>
          </cell>
          <cell r="K3721" t="str">
            <v>NA</v>
          </cell>
          <cell r="L3721" t="str">
            <v>/</v>
          </cell>
          <cell r="M3721" t="str">
            <v>new</v>
          </cell>
          <cell r="N3721" t="str">
            <v>LIVE</v>
          </cell>
          <cell r="O3721" t="b">
            <v>1</v>
          </cell>
          <cell r="P3721" t="str">
            <v>NA</v>
          </cell>
          <cell r="Q3721">
            <v>0</v>
          </cell>
        </row>
        <row r="3722">
          <cell r="B3722" t="str">
            <v>TR120-4PBNPUSM2-CA</v>
          </cell>
          <cell r="C3722" t="str">
            <v>TR120 Racing Simulator</v>
          </cell>
          <cell r="D3722">
            <v>0</v>
          </cell>
          <cell r="E3722">
            <v>0</v>
          </cell>
          <cell r="F3722">
            <v>0</v>
          </cell>
          <cell r="G3722">
            <v>0</v>
          </cell>
          <cell r="H3722" t="str">
            <v>Trak Racer</v>
          </cell>
          <cell r="I3722" t="str">
            <v>Simulators</v>
          </cell>
          <cell r="J3722" t="str">
            <v>Simulators - Bundles</v>
          </cell>
          <cell r="K3722" t="str">
            <v>NA</v>
          </cell>
          <cell r="L3722" t="str">
            <v>/</v>
          </cell>
          <cell r="M3722" t="str">
            <v>new</v>
          </cell>
          <cell r="N3722" t="str">
            <v>LIVE</v>
          </cell>
          <cell r="O3722" t="b">
            <v>1</v>
          </cell>
          <cell r="P3722" t="str">
            <v>NA</v>
          </cell>
          <cell r="Q3722">
            <v>0</v>
          </cell>
        </row>
        <row r="3723">
          <cell r="B3723" t="str">
            <v>TR120-DDINV3SMEX-EU</v>
          </cell>
          <cell r="C3723" t="str">
            <v>TR120 Racing Simulator</v>
          </cell>
          <cell r="D3723">
            <v>0</v>
          </cell>
          <cell r="E3723">
            <v>0</v>
          </cell>
          <cell r="F3723">
            <v>0</v>
          </cell>
          <cell r="G3723">
            <v>0</v>
          </cell>
          <cell r="H3723" t="str">
            <v>Trak Racer</v>
          </cell>
          <cell r="I3723" t="str">
            <v>Simulators</v>
          </cell>
          <cell r="J3723" t="str">
            <v>Simulators - Bundles</v>
          </cell>
          <cell r="K3723" t="str">
            <v>NA</v>
          </cell>
          <cell r="L3723" t="str">
            <v>/</v>
          </cell>
          <cell r="M3723" t="str">
            <v>new</v>
          </cell>
          <cell r="N3723" t="str">
            <v>LIVE</v>
          </cell>
          <cell r="O3723" t="b">
            <v>1</v>
          </cell>
          <cell r="P3723" t="str">
            <v>NA</v>
          </cell>
          <cell r="Q3723">
            <v>0</v>
          </cell>
        </row>
        <row r="3724">
          <cell r="B3724" t="str">
            <v>TR120-4PBNPSMEX-CA</v>
          </cell>
          <cell r="C3724" t="str">
            <v>TR120 Racing Simulator</v>
          </cell>
          <cell r="D3724">
            <v>0</v>
          </cell>
          <cell r="E3724">
            <v>0</v>
          </cell>
          <cell r="F3724">
            <v>0</v>
          </cell>
          <cell r="G3724">
            <v>0</v>
          </cell>
          <cell r="H3724" t="str">
            <v>Trak Racer</v>
          </cell>
          <cell r="I3724" t="str">
            <v>Simulators</v>
          </cell>
          <cell r="J3724" t="str">
            <v>Simulators - Bundles</v>
          </cell>
          <cell r="K3724" t="str">
            <v>NA</v>
          </cell>
          <cell r="L3724" t="str">
            <v>/</v>
          </cell>
          <cell r="M3724" t="str">
            <v>new</v>
          </cell>
          <cell r="N3724" t="str">
            <v>LIVE</v>
          </cell>
          <cell r="O3724" t="b">
            <v>1</v>
          </cell>
          <cell r="P3724" t="str">
            <v>NA</v>
          </cell>
          <cell r="Q3724">
            <v>0</v>
          </cell>
        </row>
        <row r="3725">
          <cell r="B3725" t="str">
            <v>TR120-4INV3SMEX-EU</v>
          </cell>
          <cell r="C3725" t="str">
            <v>TR120 Racing Simulator</v>
          </cell>
          <cell r="D3725">
            <v>0</v>
          </cell>
          <cell r="E3725">
            <v>0</v>
          </cell>
          <cell r="F3725">
            <v>0</v>
          </cell>
          <cell r="G3725">
            <v>0</v>
          </cell>
          <cell r="H3725" t="str">
            <v>Trak Racer</v>
          </cell>
          <cell r="I3725" t="str">
            <v>Simulators</v>
          </cell>
          <cell r="J3725" t="str">
            <v>Simulators - Bundles</v>
          </cell>
          <cell r="K3725" t="str">
            <v>NA</v>
          </cell>
          <cell r="L3725" t="str">
            <v>/</v>
          </cell>
          <cell r="M3725" t="str">
            <v>new</v>
          </cell>
          <cell r="N3725" t="str">
            <v>LIVE</v>
          </cell>
          <cell r="O3725" t="b">
            <v>1</v>
          </cell>
          <cell r="P3725" t="str">
            <v>NA</v>
          </cell>
          <cell r="Q3725">
            <v>0</v>
          </cell>
        </row>
        <row r="3726">
          <cell r="B3726" t="str">
            <v>TR120-4PBNP-CA</v>
          </cell>
          <cell r="C3726" t="str">
            <v>TR120 Racing Simulator</v>
          </cell>
          <cell r="D3726">
            <v>0</v>
          </cell>
          <cell r="E3726">
            <v>0</v>
          </cell>
          <cell r="F3726">
            <v>0</v>
          </cell>
          <cell r="G3726">
            <v>0</v>
          </cell>
          <cell r="H3726" t="str">
            <v>Trak Racer</v>
          </cell>
          <cell r="I3726" t="str">
            <v>Simulators</v>
          </cell>
          <cell r="J3726" t="str">
            <v>Simulators - Bundles</v>
          </cell>
          <cell r="K3726" t="str">
            <v>NA</v>
          </cell>
          <cell r="L3726" t="str">
            <v>/</v>
          </cell>
          <cell r="M3726" t="str">
            <v>new</v>
          </cell>
          <cell r="N3726" t="str">
            <v>LIVE</v>
          </cell>
          <cell r="O3726" t="b">
            <v>1</v>
          </cell>
          <cell r="P3726" t="str">
            <v>NA</v>
          </cell>
          <cell r="Q3726">
            <v>0</v>
          </cell>
        </row>
        <row r="3727">
          <cell r="B3727" t="str">
            <v>TR120-SMINV3SMEX-EU</v>
          </cell>
          <cell r="C3727" t="str">
            <v>TR120 Racing Simulator</v>
          </cell>
          <cell r="D3727">
            <v>0</v>
          </cell>
          <cell r="E3727">
            <v>0</v>
          </cell>
          <cell r="F3727">
            <v>0</v>
          </cell>
          <cell r="G3727">
            <v>0</v>
          </cell>
          <cell r="H3727" t="str">
            <v>Trak Racer</v>
          </cell>
          <cell r="I3727" t="str">
            <v>Simulators</v>
          </cell>
          <cell r="J3727" t="str">
            <v>Simulators - Bundles</v>
          </cell>
          <cell r="K3727" t="str">
            <v>NA</v>
          </cell>
          <cell r="L3727" t="str">
            <v>/</v>
          </cell>
          <cell r="M3727" t="str">
            <v>new</v>
          </cell>
          <cell r="N3727" t="str">
            <v>LIVE</v>
          </cell>
          <cell r="O3727" t="b">
            <v>1</v>
          </cell>
          <cell r="P3727" t="str">
            <v>NA</v>
          </cell>
          <cell r="Q3727">
            <v>0</v>
          </cell>
        </row>
        <row r="3728">
          <cell r="B3728" t="str">
            <v>TR120-WMINV3USM2-CA</v>
          </cell>
          <cell r="C3728" t="str">
            <v>TR120 Racing Simulator</v>
          </cell>
          <cell r="D3728">
            <v>0</v>
          </cell>
          <cell r="E3728">
            <v>0</v>
          </cell>
          <cell r="F3728">
            <v>0</v>
          </cell>
          <cell r="G3728">
            <v>0</v>
          </cell>
          <cell r="H3728" t="str">
            <v>Trak Racer</v>
          </cell>
          <cell r="I3728" t="str">
            <v>Simulators</v>
          </cell>
          <cell r="J3728" t="str">
            <v>Simulators - Bundles</v>
          </cell>
          <cell r="K3728" t="str">
            <v>NA</v>
          </cell>
          <cell r="L3728" t="str">
            <v>/</v>
          </cell>
          <cell r="M3728" t="str">
            <v>new</v>
          </cell>
          <cell r="N3728" t="str">
            <v>LIVE</v>
          </cell>
          <cell r="O3728" t="b">
            <v>1</v>
          </cell>
          <cell r="P3728" t="str">
            <v>NA</v>
          </cell>
          <cell r="Q3728">
            <v>0</v>
          </cell>
        </row>
        <row r="3729">
          <cell r="B3729" t="str">
            <v>TR120-WMINV3SMEX-EU</v>
          </cell>
          <cell r="C3729" t="str">
            <v>TR120 Racing Simulator</v>
          </cell>
          <cell r="D3729">
            <v>0</v>
          </cell>
          <cell r="E3729">
            <v>0</v>
          </cell>
          <cell r="F3729">
            <v>0</v>
          </cell>
          <cell r="G3729">
            <v>0</v>
          </cell>
          <cell r="H3729" t="str">
            <v>Trak Racer</v>
          </cell>
          <cell r="I3729" t="str">
            <v>Simulators</v>
          </cell>
          <cell r="J3729" t="str">
            <v>Simulators - Bundles</v>
          </cell>
          <cell r="K3729" t="str">
            <v>NA</v>
          </cell>
          <cell r="L3729" t="str">
            <v>/</v>
          </cell>
          <cell r="M3729" t="str">
            <v>new</v>
          </cell>
          <cell r="N3729" t="str">
            <v>LIVE</v>
          </cell>
          <cell r="O3729" t="b">
            <v>1</v>
          </cell>
          <cell r="P3729" t="str">
            <v>NA</v>
          </cell>
          <cell r="Q3729">
            <v>0</v>
          </cell>
        </row>
        <row r="3730">
          <cell r="B3730" t="str">
            <v>TR120-WMINV3SMEX-CA</v>
          </cell>
          <cell r="C3730" t="str">
            <v>TR120 Racing Simulator</v>
          </cell>
          <cell r="D3730">
            <v>0</v>
          </cell>
          <cell r="E3730">
            <v>0</v>
          </cell>
          <cell r="F3730">
            <v>0</v>
          </cell>
          <cell r="G3730">
            <v>0</v>
          </cell>
          <cell r="H3730" t="str">
            <v>Trak Racer</v>
          </cell>
          <cell r="I3730" t="str">
            <v>Simulators</v>
          </cell>
          <cell r="J3730" t="str">
            <v>Simulators - Bundles</v>
          </cell>
          <cell r="K3730" t="str">
            <v>NA</v>
          </cell>
          <cell r="L3730" t="str">
            <v>/</v>
          </cell>
          <cell r="M3730" t="str">
            <v>new</v>
          </cell>
          <cell r="N3730" t="str">
            <v>LIVE</v>
          </cell>
          <cell r="O3730" t="b">
            <v>1</v>
          </cell>
          <cell r="P3730" t="str">
            <v>NA</v>
          </cell>
          <cell r="Q3730">
            <v>0</v>
          </cell>
        </row>
        <row r="3731">
          <cell r="B3731" t="str">
            <v>TR120-APBALSL-UK</v>
          </cell>
          <cell r="C3731" t="str">
            <v>TR120 Racing Simulator</v>
          </cell>
          <cell r="D3731">
            <v>0</v>
          </cell>
          <cell r="E3731">
            <v>0</v>
          </cell>
          <cell r="F3731">
            <v>0</v>
          </cell>
          <cell r="G3731">
            <v>0</v>
          </cell>
          <cell r="H3731" t="str">
            <v>Trak Racer</v>
          </cell>
          <cell r="I3731" t="str">
            <v>Simulators</v>
          </cell>
          <cell r="J3731" t="str">
            <v>Simulators - Bundles</v>
          </cell>
          <cell r="K3731" t="str">
            <v>NA</v>
          </cell>
          <cell r="L3731" t="str">
            <v>/</v>
          </cell>
          <cell r="M3731" t="str">
            <v>new</v>
          </cell>
          <cell r="N3731" t="str">
            <v>LIVE</v>
          </cell>
          <cell r="O3731" t="b">
            <v>1</v>
          </cell>
          <cell r="P3731" t="str">
            <v>NA</v>
          </cell>
          <cell r="Q3731">
            <v>0</v>
          </cell>
        </row>
        <row r="3732">
          <cell r="B3732" t="str">
            <v>TR120-WMINV3-CA</v>
          </cell>
          <cell r="C3732" t="str">
            <v>TR120 Racing Simulator</v>
          </cell>
          <cell r="D3732">
            <v>0</v>
          </cell>
          <cell r="E3732">
            <v>0</v>
          </cell>
          <cell r="F3732">
            <v>0</v>
          </cell>
          <cell r="G3732">
            <v>0</v>
          </cell>
          <cell r="H3732" t="str">
            <v>Trak Racer</v>
          </cell>
          <cell r="I3732" t="str">
            <v>Simulators</v>
          </cell>
          <cell r="J3732" t="str">
            <v>Simulators - Bundles</v>
          </cell>
          <cell r="K3732" t="str">
            <v>NA</v>
          </cell>
          <cell r="L3732" t="str">
            <v>/</v>
          </cell>
          <cell r="M3732" t="str">
            <v>new</v>
          </cell>
          <cell r="N3732" t="str">
            <v>LIVE</v>
          </cell>
          <cell r="O3732" t="b">
            <v>1</v>
          </cell>
          <cell r="P3732" t="str">
            <v>NA</v>
          </cell>
          <cell r="Q3732">
            <v>0</v>
          </cell>
        </row>
        <row r="3733">
          <cell r="B3733" t="str">
            <v>TR120-4PBALSL-UK</v>
          </cell>
          <cell r="C3733" t="str">
            <v>TR120 Racing Simulator</v>
          </cell>
          <cell r="D3733">
            <v>0</v>
          </cell>
          <cell r="E3733">
            <v>0</v>
          </cell>
          <cell r="F3733">
            <v>0</v>
          </cell>
          <cell r="G3733">
            <v>0</v>
          </cell>
          <cell r="H3733" t="str">
            <v>Trak Racer</v>
          </cell>
          <cell r="I3733" t="str">
            <v>Simulators</v>
          </cell>
          <cell r="J3733" t="str">
            <v>Simulators - Bundles</v>
          </cell>
          <cell r="K3733" t="str">
            <v>NA</v>
          </cell>
          <cell r="L3733" t="str">
            <v>/</v>
          </cell>
          <cell r="M3733" t="str">
            <v>new</v>
          </cell>
          <cell r="N3733" t="str">
            <v>LIVE</v>
          </cell>
          <cell r="O3733" t="b">
            <v>1</v>
          </cell>
          <cell r="P3733" t="str">
            <v>NA</v>
          </cell>
          <cell r="Q3733">
            <v>0</v>
          </cell>
        </row>
        <row r="3734">
          <cell r="B3734" t="str">
            <v>TR120-WMPBALUSM2-CA</v>
          </cell>
          <cell r="C3734" t="str">
            <v>TR120 Racing Simulator</v>
          </cell>
          <cell r="D3734">
            <v>0</v>
          </cell>
          <cell r="E3734">
            <v>0</v>
          </cell>
          <cell r="F3734">
            <v>0</v>
          </cell>
          <cell r="G3734">
            <v>0</v>
          </cell>
          <cell r="H3734" t="str">
            <v>Trak Racer</v>
          </cell>
          <cell r="I3734" t="str">
            <v>Simulators</v>
          </cell>
          <cell r="J3734" t="str">
            <v>Simulators - Bundles</v>
          </cell>
          <cell r="K3734" t="str">
            <v>NA</v>
          </cell>
          <cell r="L3734" t="str">
            <v>/</v>
          </cell>
          <cell r="M3734" t="str">
            <v>new</v>
          </cell>
          <cell r="N3734" t="str">
            <v>LIVE</v>
          </cell>
          <cell r="O3734" t="b">
            <v>1</v>
          </cell>
          <cell r="P3734" t="str">
            <v>NA</v>
          </cell>
          <cell r="Q3734">
            <v>0</v>
          </cell>
        </row>
        <row r="3735">
          <cell r="B3735" t="str">
            <v>TR120-SMPBALSL-UK</v>
          </cell>
          <cell r="C3735" t="str">
            <v>TR120 Racing Simulator</v>
          </cell>
          <cell r="D3735">
            <v>0</v>
          </cell>
          <cell r="E3735">
            <v>0</v>
          </cell>
          <cell r="F3735">
            <v>0</v>
          </cell>
          <cell r="G3735">
            <v>0</v>
          </cell>
          <cell r="H3735" t="str">
            <v>Trak Racer</v>
          </cell>
          <cell r="I3735" t="str">
            <v>Simulators</v>
          </cell>
          <cell r="J3735" t="str">
            <v>Simulators - Bundles</v>
          </cell>
          <cell r="K3735" t="str">
            <v>NA</v>
          </cell>
          <cell r="L3735" t="str">
            <v>/</v>
          </cell>
          <cell r="M3735" t="str">
            <v>new</v>
          </cell>
          <cell r="N3735" t="str">
            <v>LIVE</v>
          </cell>
          <cell r="O3735" t="b">
            <v>1</v>
          </cell>
          <cell r="P3735" t="str">
            <v>NA</v>
          </cell>
          <cell r="Q3735">
            <v>0</v>
          </cell>
        </row>
        <row r="3736">
          <cell r="B3736" t="str">
            <v>TR120-WMPBALSMEX-CA</v>
          </cell>
          <cell r="C3736" t="str">
            <v>TR120 Racing Simulator</v>
          </cell>
          <cell r="D3736">
            <v>0</v>
          </cell>
          <cell r="E3736">
            <v>0</v>
          </cell>
          <cell r="F3736">
            <v>0</v>
          </cell>
          <cell r="G3736">
            <v>0</v>
          </cell>
          <cell r="H3736" t="str">
            <v>Trak Racer</v>
          </cell>
          <cell r="I3736" t="str">
            <v>Simulators</v>
          </cell>
          <cell r="J3736" t="str">
            <v>Simulators - Bundles</v>
          </cell>
          <cell r="K3736" t="str">
            <v>NA</v>
          </cell>
          <cell r="L3736" t="str">
            <v>/</v>
          </cell>
          <cell r="M3736" t="str">
            <v>new</v>
          </cell>
          <cell r="N3736" t="str">
            <v>LIVE</v>
          </cell>
          <cell r="O3736" t="b">
            <v>1</v>
          </cell>
          <cell r="P3736" t="str">
            <v>NA</v>
          </cell>
          <cell r="Q3736">
            <v>0</v>
          </cell>
        </row>
        <row r="3737">
          <cell r="B3737" t="str">
            <v>TR120-WMPBALSL-UK</v>
          </cell>
          <cell r="C3737" t="str">
            <v>TR120 Racing Simulator</v>
          </cell>
          <cell r="D3737">
            <v>0</v>
          </cell>
          <cell r="E3737">
            <v>0</v>
          </cell>
          <cell r="F3737">
            <v>0</v>
          </cell>
          <cell r="G3737">
            <v>0</v>
          </cell>
          <cell r="H3737" t="str">
            <v>Trak Racer</v>
          </cell>
          <cell r="I3737" t="str">
            <v>Simulators</v>
          </cell>
          <cell r="J3737" t="str">
            <v>Simulators - Bundles</v>
          </cell>
          <cell r="K3737" t="str">
            <v>NA</v>
          </cell>
          <cell r="L3737" t="str">
            <v>/</v>
          </cell>
          <cell r="M3737" t="str">
            <v>new</v>
          </cell>
          <cell r="N3737" t="str">
            <v>LIVE</v>
          </cell>
          <cell r="O3737" t="b">
            <v>1</v>
          </cell>
          <cell r="P3737" t="str">
            <v>NA</v>
          </cell>
          <cell r="Q3737">
            <v>0</v>
          </cell>
        </row>
        <row r="3738">
          <cell r="B3738" t="str">
            <v>TR120-WMPBNPUSM2-CA</v>
          </cell>
          <cell r="C3738" t="str">
            <v>TR120 Racing Simulator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  <cell r="H3738" t="str">
            <v>Trak Racer</v>
          </cell>
          <cell r="I3738" t="str">
            <v>Simulators</v>
          </cell>
          <cell r="J3738" t="str">
            <v>Simulators - Bundles</v>
          </cell>
          <cell r="K3738" t="str">
            <v>NA</v>
          </cell>
          <cell r="L3738" t="str">
            <v>/</v>
          </cell>
          <cell r="M3738" t="str">
            <v>new</v>
          </cell>
          <cell r="N3738" t="str">
            <v>LIVE</v>
          </cell>
          <cell r="O3738" t="b">
            <v>1</v>
          </cell>
          <cell r="P3738" t="str">
            <v>NA</v>
          </cell>
          <cell r="Q3738">
            <v>0</v>
          </cell>
        </row>
        <row r="3739">
          <cell r="B3739" t="str">
            <v>TR120-APBNPSL-UK</v>
          </cell>
          <cell r="C3739" t="str">
            <v>TR120 Racing Simulator</v>
          </cell>
          <cell r="D3739">
            <v>0</v>
          </cell>
          <cell r="E3739">
            <v>0</v>
          </cell>
          <cell r="F3739">
            <v>0</v>
          </cell>
          <cell r="G3739">
            <v>0</v>
          </cell>
          <cell r="H3739" t="str">
            <v>Trak Racer</v>
          </cell>
          <cell r="I3739" t="str">
            <v>Simulators</v>
          </cell>
          <cell r="J3739" t="str">
            <v>Simulators - Bundles</v>
          </cell>
          <cell r="K3739" t="str">
            <v>NA</v>
          </cell>
          <cell r="L3739" t="str">
            <v>/</v>
          </cell>
          <cell r="M3739" t="str">
            <v>new</v>
          </cell>
          <cell r="N3739" t="str">
            <v>LIVE</v>
          </cell>
          <cell r="O3739" t="b">
            <v>1</v>
          </cell>
          <cell r="P3739" t="str">
            <v>NA</v>
          </cell>
          <cell r="Q3739">
            <v>0</v>
          </cell>
        </row>
        <row r="3740">
          <cell r="B3740" t="str">
            <v>TR120-WMPBNPSMEX-CA</v>
          </cell>
          <cell r="C3740" t="str">
            <v>TR120 Racing Simulator</v>
          </cell>
          <cell r="D3740">
            <v>0</v>
          </cell>
          <cell r="E3740">
            <v>0</v>
          </cell>
          <cell r="F3740">
            <v>0</v>
          </cell>
          <cell r="G3740">
            <v>0</v>
          </cell>
          <cell r="H3740" t="str">
            <v>Trak Racer</v>
          </cell>
          <cell r="I3740" t="str">
            <v>Simulators</v>
          </cell>
          <cell r="J3740" t="str">
            <v>Simulators - Bundles</v>
          </cell>
          <cell r="K3740" t="str">
            <v>NA</v>
          </cell>
          <cell r="L3740" t="str">
            <v>/</v>
          </cell>
          <cell r="M3740" t="str">
            <v>new</v>
          </cell>
          <cell r="N3740" t="str">
            <v>LIVE</v>
          </cell>
          <cell r="O3740" t="b">
            <v>1</v>
          </cell>
          <cell r="P3740" t="str">
            <v>NA</v>
          </cell>
          <cell r="Q3740">
            <v>0</v>
          </cell>
        </row>
        <row r="3741">
          <cell r="B3741" t="str">
            <v>TR120-4PBNPSL-UK</v>
          </cell>
          <cell r="C3741" t="str">
            <v>TR120 Racing Simulator</v>
          </cell>
          <cell r="D3741">
            <v>0</v>
          </cell>
          <cell r="E3741">
            <v>0</v>
          </cell>
          <cell r="F3741">
            <v>0</v>
          </cell>
          <cell r="G3741">
            <v>0</v>
          </cell>
          <cell r="H3741" t="str">
            <v>Trak Racer</v>
          </cell>
          <cell r="I3741" t="str">
            <v>Simulators</v>
          </cell>
          <cell r="J3741" t="str">
            <v>Simulators - Bundles</v>
          </cell>
          <cell r="K3741" t="str">
            <v>NA</v>
          </cell>
          <cell r="L3741" t="str">
            <v>/</v>
          </cell>
          <cell r="M3741" t="str">
            <v>new</v>
          </cell>
          <cell r="N3741" t="str">
            <v>LIVE</v>
          </cell>
          <cell r="O3741" t="b">
            <v>1</v>
          </cell>
          <cell r="P3741" t="str">
            <v>NA</v>
          </cell>
          <cell r="Q3741">
            <v>0</v>
          </cell>
        </row>
        <row r="3742">
          <cell r="B3742" t="str">
            <v>TR120-WMPBNP-CA</v>
          </cell>
          <cell r="C3742" t="str">
            <v>TR120 Racing Simulator</v>
          </cell>
          <cell r="D3742">
            <v>0</v>
          </cell>
          <cell r="E3742">
            <v>0</v>
          </cell>
          <cell r="F3742">
            <v>0</v>
          </cell>
          <cell r="G3742">
            <v>0</v>
          </cell>
          <cell r="H3742" t="str">
            <v>Trak Racer</v>
          </cell>
          <cell r="I3742" t="str">
            <v>Simulators</v>
          </cell>
          <cell r="J3742" t="str">
            <v>Simulators - Bundles</v>
          </cell>
          <cell r="K3742" t="str">
            <v>NA</v>
          </cell>
          <cell r="L3742" t="str">
            <v>/</v>
          </cell>
          <cell r="M3742" t="str">
            <v>new</v>
          </cell>
          <cell r="N3742" t="str">
            <v>LIVE</v>
          </cell>
          <cell r="O3742" t="b">
            <v>1</v>
          </cell>
          <cell r="P3742" t="str">
            <v>NA</v>
          </cell>
          <cell r="Q3742">
            <v>0</v>
          </cell>
        </row>
        <row r="3743">
          <cell r="B3743" t="str">
            <v>TR120-SMPBNPSL-UK</v>
          </cell>
          <cell r="C3743" t="str">
            <v>TR120 Racing Simulator</v>
          </cell>
          <cell r="D3743">
            <v>0</v>
          </cell>
          <cell r="E3743">
            <v>0</v>
          </cell>
          <cell r="F3743">
            <v>0</v>
          </cell>
          <cell r="G3743">
            <v>0</v>
          </cell>
          <cell r="H3743" t="str">
            <v>Trak Racer</v>
          </cell>
          <cell r="I3743" t="str">
            <v>Simulators</v>
          </cell>
          <cell r="J3743" t="str">
            <v>Simulators - Bundles</v>
          </cell>
          <cell r="K3743" t="str">
            <v>NA</v>
          </cell>
          <cell r="L3743" t="str">
            <v>/</v>
          </cell>
          <cell r="M3743" t="str">
            <v>new</v>
          </cell>
          <cell r="N3743" t="str">
            <v>LIVE</v>
          </cell>
          <cell r="O3743" t="b">
            <v>1</v>
          </cell>
          <cell r="P3743" t="str">
            <v>NA</v>
          </cell>
          <cell r="Q3743">
            <v>0</v>
          </cell>
        </row>
        <row r="3744">
          <cell r="B3744" t="str">
            <v>TR120-WMINV3SMEX-AU</v>
          </cell>
          <cell r="C3744" t="str">
            <v>TR120 Racing Simulator</v>
          </cell>
          <cell r="D3744">
            <v>0</v>
          </cell>
          <cell r="E3744">
            <v>0</v>
          </cell>
          <cell r="F3744">
            <v>0</v>
          </cell>
          <cell r="G3744">
            <v>0</v>
          </cell>
          <cell r="H3744" t="str">
            <v>Trak Racer</v>
          </cell>
          <cell r="I3744" t="str">
            <v>Simulators</v>
          </cell>
          <cell r="J3744" t="str">
            <v>Simulators - Bundles</v>
          </cell>
          <cell r="K3744" t="str">
            <v>NA</v>
          </cell>
          <cell r="L3744" t="str">
            <v>/</v>
          </cell>
          <cell r="M3744" t="str">
            <v>new</v>
          </cell>
          <cell r="N3744" t="str">
            <v>LIVE</v>
          </cell>
          <cell r="O3744" t="b">
            <v>1</v>
          </cell>
          <cell r="P3744" t="str">
            <v>NA</v>
          </cell>
          <cell r="Q3744">
            <v>0</v>
          </cell>
        </row>
        <row r="3745">
          <cell r="B3745" t="str">
            <v>TR120-WMPBNPSL-UK</v>
          </cell>
          <cell r="C3745" t="str">
            <v>TR120 Racing Simulator</v>
          </cell>
          <cell r="D3745">
            <v>0</v>
          </cell>
          <cell r="E3745">
            <v>0</v>
          </cell>
          <cell r="F3745">
            <v>0</v>
          </cell>
          <cell r="G3745">
            <v>0</v>
          </cell>
          <cell r="H3745" t="str">
            <v>Trak Racer</v>
          </cell>
          <cell r="I3745" t="str">
            <v>Simulators</v>
          </cell>
          <cell r="J3745" t="str">
            <v>Simulators - Bundles</v>
          </cell>
          <cell r="K3745" t="str">
            <v>NA</v>
          </cell>
          <cell r="L3745" t="str">
            <v>/</v>
          </cell>
          <cell r="M3745" t="str">
            <v>new</v>
          </cell>
          <cell r="N3745" t="str">
            <v>LIVE</v>
          </cell>
          <cell r="O3745" t="b">
            <v>1</v>
          </cell>
          <cell r="P3745" t="str">
            <v>NA</v>
          </cell>
          <cell r="Q3745">
            <v>0</v>
          </cell>
        </row>
        <row r="3746">
          <cell r="B3746" t="str">
            <v>TR120-WMPBNPSMEX-AU</v>
          </cell>
          <cell r="C3746" t="str">
            <v>TR120 Racing Simulator</v>
          </cell>
          <cell r="D3746">
            <v>0</v>
          </cell>
          <cell r="E3746">
            <v>0</v>
          </cell>
          <cell r="F3746">
            <v>0</v>
          </cell>
          <cell r="G3746">
            <v>0</v>
          </cell>
          <cell r="H3746" t="str">
            <v>Trak Racer</v>
          </cell>
          <cell r="I3746" t="str">
            <v>Simulators</v>
          </cell>
          <cell r="J3746" t="str">
            <v>Simulators - Bundles</v>
          </cell>
          <cell r="K3746" t="str">
            <v>NA</v>
          </cell>
          <cell r="L3746" t="str">
            <v>/</v>
          </cell>
          <cell r="M3746" t="str">
            <v>new</v>
          </cell>
          <cell r="N3746" t="str">
            <v>LIVE</v>
          </cell>
          <cell r="O3746" t="b">
            <v>1</v>
          </cell>
          <cell r="P3746" t="str">
            <v>NA</v>
          </cell>
          <cell r="Q3746">
            <v>0</v>
          </cell>
        </row>
        <row r="3747">
          <cell r="B3747" t="str">
            <v>TR120-AINV3SL-UK</v>
          </cell>
          <cell r="C3747" t="str">
            <v>TR120 Racing Simulator</v>
          </cell>
          <cell r="D3747">
            <v>0</v>
          </cell>
          <cell r="E3747">
            <v>0</v>
          </cell>
          <cell r="F3747">
            <v>0</v>
          </cell>
          <cell r="G3747">
            <v>0</v>
          </cell>
          <cell r="H3747" t="str">
            <v>Trak Racer</v>
          </cell>
          <cell r="I3747" t="str">
            <v>Simulators</v>
          </cell>
          <cell r="J3747" t="str">
            <v>Simulators - Bundles</v>
          </cell>
          <cell r="K3747" t="str">
            <v>NA</v>
          </cell>
          <cell r="L3747" t="str">
            <v>/</v>
          </cell>
          <cell r="M3747" t="str">
            <v>new</v>
          </cell>
          <cell r="N3747" t="str">
            <v>LIVE</v>
          </cell>
          <cell r="O3747" t="b">
            <v>1</v>
          </cell>
          <cell r="P3747" t="str">
            <v>NA</v>
          </cell>
          <cell r="Q3747">
            <v>0</v>
          </cell>
        </row>
        <row r="3748">
          <cell r="B3748" t="str">
            <v>TR120-WMPBALSMEX-AU</v>
          </cell>
          <cell r="C3748" t="str">
            <v>TR120 Racing Simulator</v>
          </cell>
          <cell r="D3748">
            <v>0</v>
          </cell>
          <cell r="E3748">
            <v>0</v>
          </cell>
          <cell r="F3748">
            <v>0</v>
          </cell>
          <cell r="G3748">
            <v>0</v>
          </cell>
          <cell r="H3748" t="str">
            <v>Trak Racer</v>
          </cell>
          <cell r="I3748" t="str">
            <v>Simulators</v>
          </cell>
          <cell r="J3748" t="str">
            <v>Simulators - Bundles</v>
          </cell>
          <cell r="K3748" t="str">
            <v>NA</v>
          </cell>
          <cell r="L3748" t="str">
            <v>/</v>
          </cell>
          <cell r="M3748" t="str">
            <v>new</v>
          </cell>
          <cell r="N3748" t="str">
            <v>LIVE</v>
          </cell>
          <cell r="O3748" t="b">
            <v>1</v>
          </cell>
          <cell r="P3748" t="str">
            <v>NA</v>
          </cell>
          <cell r="Q3748">
            <v>0</v>
          </cell>
        </row>
        <row r="3749">
          <cell r="B3749" t="str">
            <v>TR120-4INV3SL-UK</v>
          </cell>
          <cell r="C3749" t="str">
            <v>TR120 Racing Simulator</v>
          </cell>
          <cell r="D3749">
            <v>0</v>
          </cell>
          <cell r="E3749">
            <v>0</v>
          </cell>
          <cell r="F3749">
            <v>0</v>
          </cell>
          <cell r="G3749">
            <v>0</v>
          </cell>
          <cell r="H3749" t="str">
            <v>Trak Racer</v>
          </cell>
          <cell r="I3749" t="str">
            <v>Simulators</v>
          </cell>
          <cell r="J3749" t="str">
            <v>Simulators - Bundles</v>
          </cell>
          <cell r="K3749" t="str">
            <v>NA</v>
          </cell>
          <cell r="L3749" t="str">
            <v>/</v>
          </cell>
          <cell r="M3749" t="str">
            <v>new</v>
          </cell>
          <cell r="N3749" t="str">
            <v>LIVE</v>
          </cell>
          <cell r="O3749" t="b">
            <v>1</v>
          </cell>
          <cell r="P3749" t="str">
            <v>NA</v>
          </cell>
          <cell r="Q3749">
            <v>0</v>
          </cell>
        </row>
        <row r="3750">
          <cell r="B3750" t="str">
            <v>TR120-WMINV3USM2-AU</v>
          </cell>
          <cell r="C3750" t="str">
            <v>TR120 Racing Simulator</v>
          </cell>
          <cell r="D3750">
            <v>0</v>
          </cell>
          <cell r="E3750">
            <v>0</v>
          </cell>
          <cell r="F3750">
            <v>0</v>
          </cell>
          <cell r="G3750">
            <v>0</v>
          </cell>
          <cell r="H3750" t="str">
            <v>Trak Racer</v>
          </cell>
          <cell r="I3750" t="str">
            <v>Simulators</v>
          </cell>
          <cell r="J3750" t="str">
            <v>Simulators - Bundles</v>
          </cell>
          <cell r="K3750" t="str">
            <v>NA</v>
          </cell>
          <cell r="L3750" t="str">
            <v>/</v>
          </cell>
          <cell r="M3750" t="str">
            <v>new</v>
          </cell>
          <cell r="N3750" t="str">
            <v>LIVE</v>
          </cell>
          <cell r="O3750" t="b">
            <v>1</v>
          </cell>
          <cell r="P3750" t="str">
            <v>NA</v>
          </cell>
          <cell r="Q3750">
            <v>0</v>
          </cell>
        </row>
        <row r="3751">
          <cell r="B3751" t="str">
            <v>TR120-SMINV3SL-UK</v>
          </cell>
          <cell r="C3751" t="str">
            <v>TR120 Racing Simulator</v>
          </cell>
          <cell r="D3751">
            <v>0</v>
          </cell>
          <cell r="E3751">
            <v>0</v>
          </cell>
          <cell r="F3751">
            <v>0</v>
          </cell>
          <cell r="G3751">
            <v>0</v>
          </cell>
          <cell r="H3751" t="str">
            <v>Trak Racer</v>
          </cell>
          <cell r="I3751" t="str">
            <v>Simulators</v>
          </cell>
          <cell r="J3751" t="str">
            <v>Simulators - Bundles</v>
          </cell>
          <cell r="K3751" t="str">
            <v>NA</v>
          </cell>
          <cell r="L3751" t="str">
            <v>/</v>
          </cell>
          <cell r="M3751" t="str">
            <v>new</v>
          </cell>
          <cell r="N3751" t="str">
            <v>LIVE</v>
          </cell>
          <cell r="O3751" t="b">
            <v>1</v>
          </cell>
          <cell r="P3751" t="str">
            <v>NA</v>
          </cell>
          <cell r="Q3751">
            <v>0</v>
          </cell>
        </row>
        <row r="3752">
          <cell r="B3752" t="str">
            <v>TR120-SMINV3USM2-AU</v>
          </cell>
          <cell r="C3752" t="str">
            <v>TR120 Racing Simulator</v>
          </cell>
          <cell r="D3752">
            <v>0</v>
          </cell>
          <cell r="E3752">
            <v>0</v>
          </cell>
          <cell r="F3752">
            <v>0</v>
          </cell>
          <cell r="G3752">
            <v>0</v>
          </cell>
          <cell r="H3752" t="str">
            <v>Trak Racer</v>
          </cell>
          <cell r="I3752" t="str">
            <v>Simulators</v>
          </cell>
          <cell r="J3752" t="str">
            <v>Simulators - Bundles</v>
          </cell>
          <cell r="K3752" t="str">
            <v>NA</v>
          </cell>
          <cell r="L3752" t="str">
            <v>/</v>
          </cell>
          <cell r="M3752" t="str">
            <v>new</v>
          </cell>
          <cell r="N3752" t="str">
            <v>LIVE</v>
          </cell>
          <cell r="O3752" t="b">
            <v>1</v>
          </cell>
          <cell r="P3752" t="str">
            <v>NA</v>
          </cell>
          <cell r="Q3752">
            <v>0</v>
          </cell>
        </row>
        <row r="3753">
          <cell r="B3753" t="str">
            <v>TR120-WMINV3SL-UK</v>
          </cell>
          <cell r="C3753" t="str">
            <v>TR120 Racing Simulator</v>
          </cell>
          <cell r="D3753">
            <v>0</v>
          </cell>
          <cell r="E3753">
            <v>0</v>
          </cell>
          <cell r="F3753">
            <v>0</v>
          </cell>
          <cell r="G3753">
            <v>0</v>
          </cell>
          <cell r="H3753" t="str">
            <v>Trak Racer</v>
          </cell>
          <cell r="I3753" t="str">
            <v>Simulators</v>
          </cell>
          <cell r="J3753" t="str">
            <v>Simulators - Bundles</v>
          </cell>
          <cell r="K3753" t="str">
            <v>NA</v>
          </cell>
          <cell r="L3753" t="str">
            <v>/</v>
          </cell>
          <cell r="M3753" t="str">
            <v>new</v>
          </cell>
          <cell r="N3753" t="str">
            <v>LIVE</v>
          </cell>
          <cell r="O3753" t="b">
            <v>1</v>
          </cell>
          <cell r="P3753" t="str">
            <v>NA</v>
          </cell>
          <cell r="Q3753">
            <v>0</v>
          </cell>
        </row>
        <row r="3754">
          <cell r="B3754" t="str">
            <v>TR120-DDINV3USM2-AU</v>
          </cell>
          <cell r="C3754" t="str">
            <v>TR120 Racing Simulator</v>
          </cell>
          <cell r="D3754">
            <v>0</v>
          </cell>
          <cell r="E3754">
            <v>0</v>
          </cell>
          <cell r="F3754">
            <v>0</v>
          </cell>
          <cell r="G3754">
            <v>0</v>
          </cell>
          <cell r="H3754" t="str">
            <v>Trak Racer</v>
          </cell>
          <cell r="I3754" t="str">
            <v>Simulators</v>
          </cell>
          <cell r="J3754" t="str">
            <v>Simulators - Bundles</v>
          </cell>
          <cell r="K3754" t="str">
            <v>NA</v>
          </cell>
          <cell r="L3754" t="str">
            <v>/</v>
          </cell>
          <cell r="M3754" t="str">
            <v>new</v>
          </cell>
          <cell r="N3754" t="str">
            <v>LIVE</v>
          </cell>
          <cell r="O3754" t="b">
            <v>1</v>
          </cell>
          <cell r="P3754" t="str">
            <v>NA</v>
          </cell>
          <cell r="Q3754">
            <v>0</v>
          </cell>
        </row>
        <row r="3755">
          <cell r="B3755" t="str">
            <v>TR120-APBALUSM2SL-UK</v>
          </cell>
          <cell r="C3755" t="str">
            <v>TR120 Racing Simulator</v>
          </cell>
          <cell r="D3755">
            <v>0</v>
          </cell>
          <cell r="E3755">
            <v>0</v>
          </cell>
          <cell r="F3755">
            <v>0</v>
          </cell>
          <cell r="G3755">
            <v>0</v>
          </cell>
          <cell r="H3755" t="str">
            <v>Trak Racer</v>
          </cell>
          <cell r="I3755" t="str">
            <v>Simulators</v>
          </cell>
          <cell r="J3755" t="str">
            <v>Simulators - Bundles</v>
          </cell>
          <cell r="K3755" t="str">
            <v>NA</v>
          </cell>
          <cell r="L3755" t="str">
            <v>/</v>
          </cell>
          <cell r="M3755" t="str">
            <v>new</v>
          </cell>
          <cell r="N3755" t="str">
            <v>LIVE</v>
          </cell>
          <cell r="O3755" t="b">
            <v>1</v>
          </cell>
          <cell r="P3755" t="str">
            <v>NA</v>
          </cell>
          <cell r="Q3755">
            <v>0</v>
          </cell>
        </row>
        <row r="3756">
          <cell r="B3756" t="str">
            <v>TR120-AINV3USM2-AU</v>
          </cell>
          <cell r="C3756" t="str">
            <v>TR120 Racing Simulator</v>
          </cell>
          <cell r="D3756">
            <v>0</v>
          </cell>
          <cell r="E3756">
            <v>0</v>
          </cell>
          <cell r="F3756">
            <v>0</v>
          </cell>
          <cell r="G3756">
            <v>0</v>
          </cell>
          <cell r="H3756" t="str">
            <v>Trak Racer</v>
          </cell>
          <cell r="I3756" t="str">
            <v>Simulators</v>
          </cell>
          <cell r="J3756" t="str">
            <v>Simulators - Bundles</v>
          </cell>
          <cell r="K3756" t="str">
            <v>NA</v>
          </cell>
          <cell r="L3756" t="str">
            <v>/</v>
          </cell>
          <cell r="M3756" t="str">
            <v>new</v>
          </cell>
          <cell r="N3756" t="str">
            <v>LIVE</v>
          </cell>
          <cell r="O3756" t="b">
            <v>1</v>
          </cell>
          <cell r="P3756" t="str">
            <v>NA</v>
          </cell>
          <cell r="Q3756">
            <v>0</v>
          </cell>
        </row>
        <row r="3757">
          <cell r="B3757" t="str">
            <v>TR120-DDPBALUSM2SL-UK</v>
          </cell>
          <cell r="C3757" t="str">
            <v>TR120 Racing Simulator</v>
          </cell>
          <cell r="D3757">
            <v>0</v>
          </cell>
          <cell r="E3757">
            <v>0</v>
          </cell>
          <cell r="F3757">
            <v>0</v>
          </cell>
          <cell r="G3757">
            <v>0</v>
          </cell>
          <cell r="H3757" t="str">
            <v>Trak Racer</v>
          </cell>
          <cell r="I3757" t="str">
            <v>Simulators</v>
          </cell>
          <cell r="J3757" t="str">
            <v>Simulators - Bundles</v>
          </cell>
          <cell r="K3757" t="str">
            <v>NA</v>
          </cell>
          <cell r="L3757" t="str">
            <v>/</v>
          </cell>
          <cell r="M3757" t="str">
            <v>new</v>
          </cell>
          <cell r="N3757" t="str">
            <v>LIVE</v>
          </cell>
          <cell r="O3757" t="b">
            <v>1</v>
          </cell>
          <cell r="P3757" t="str">
            <v>NA</v>
          </cell>
          <cell r="Q3757">
            <v>0</v>
          </cell>
        </row>
        <row r="3758">
          <cell r="B3758" t="str">
            <v>TR120-WMPBNPUSM2-AU</v>
          </cell>
          <cell r="C3758" t="str">
            <v>TR120 Racing Simulator</v>
          </cell>
          <cell r="D3758">
            <v>0</v>
          </cell>
          <cell r="E3758">
            <v>0</v>
          </cell>
          <cell r="F3758">
            <v>0</v>
          </cell>
          <cell r="G3758">
            <v>0</v>
          </cell>
          <cell r="H3758" t="str">
            <v>Trak Racer</v>
          </cell>
          <cell r="I3758" t="str">
            <v>Simulators</v>
          </cell>
          <cell r="J3758" t="str">
            <v>Simulators - Bundles</v>
          </cell>
          <cell r="K3758" t="str">
            <v>NA</v>
          </cell>
          <cell r="L3758" t="str">
            <v>/</v>
          </cell>
          <cell r="M3758" t="str">
            <v>new</v>
          </cell>
          <cell r="N3758" t="str">
            <v>LIVE</v>
          </cell>
          <cell r="O3758" t="b">
            <v>1</v>
          </cell>
          <cell r="P3758" t="str">
            <v>NA</v>
          </cell>
          <cell r="Q3758">
            <v>0</v>
          </cell>
        </row>
        <row r="3759">
          <cell r="B3759" t="str">
            <v>TR120-4PBALUSM2SL-UK</v>
          </cell>
          <cell r="C3759" t="str">
            <v>TR120 Racing Simulator</v>
          </cell>
          <cell r="D3759">
            <v>0</v>
          </cell>
          <cell r="E3759">
            <v>0</v>
          </cell>
          <cell r="F3759">
            <v>0</v>
          </cell>
          <cell r="G3759">
            <v>0</v>
          </cell>
          <cell r="H3759" t="str">
            <v>Trak Racer</v>
          </cell>
          <cell r="I3759" t="str">
            <v>Simulators</v>
          </cell>
          <cell r="J3759" t="str">
            <v>Simulators - Bundles</v>
          </cell>
          <cell r="K3759" t="str">
            <v>NA</v>
          </cell>
          <cell r="L3759" t="str">
            <v>/</v>
          </cell>
          <cell r="M3759" t="str">
            <v>new</v>
          </cell>
          <cell r="N3759" t="str">
            <v>LIVE</v>
          </cell>
          <cell r="O3759" t="b">
            <v>1</v>
          </cell>
          <cell r="P3759" t="str">
            <v>NA</v>
          </cell>
          <cell r="Q3759">
            <v>0</v>
          </cell>
        </row>
        <row r="3760">
          <cell r="B3760" t="str">
            <v>TR120-SMPBNPUSM2-AU</v>
          </cell>
          <cell r="C3760" t="str">
            <v>TR120 Racing Simulator</v>
          </cell>
          <cell r="D3760">
            <v>0</v>
          </cell>
          <cell r="E3760">
            <v>0</v>
          </cell>
          <cell r="F3760">
            <v>0</v>
          </cell>
          <cell r="G3760">
            <v>0</v>
          </cell>
          <cell r="H3760" t="str">
            <v>Trak Racer</v>
          </cell>
          <cell r="I3760" t="str">
            <v>Simulators</v>
          </cell>
          <cell r="J3760" t="str">
            <v>Simulators - Bundles</v>
          </cell>
          <cell r="K3760" t="str">
            <v>NA</v>
          </cell>
          <cell r="L3760" t="str">
            <v>/</v>
          </cell>
          <cell r="M3760" t="str">
            <v>new</v>
          </cell>
          <cell r="N3760" t="str">
            <v>LIVE</v>
          </cell>
          <cell r="O3760" t="b">
            <v>1</v>
          </cell>
          <cell r="P3760" t="str">
            <v>NA</v>
          </cell>
          <cell r="Q3760">
            <v>0</v>
          </cell>
        </row>
        <row r="3761">
          <cell r="B3761" t="str">
            <v>TR120-SMPBALUSM2SL-UK</v>
          </cell>
          <cell r="C3761" t="str">
            <v>TR120 Racing Simulator</v>
          </cell>
          <cell r="D3761">
            <v>0</v>
          </cell>
          <cell r="E3761">
            <v>0</v>
          </cell>
          <cell r="F3761">
            <v>0</v>
          </cell>
          <cell r="G3761">
            <v>0</v>
          </cell>
          <cell r="H3761" t="str">
            <v>Trak Racer</v>
          </cell>
          <cell r="I3761" t="str">
            <v>Simulators</v>
          </cell>
          <cell r="J3761" t="str">
            <v>Simulators - Bundles</v>
          </cell>
          <cell r="K3761" t="str">
            <v>NA</v>
          </cell>
          <cell r="L3761" t="str">
            <v>/</v>
          </cell>
          <cell r="M3761" t="str">
            <v>new</v>
          </cell>
          <cell r="N3761" t="str">
            <v>LIVE</v>
          </cell>
          <cell r="O3761" t="b">
            <v>1</v>
          </cell>
          <cell r="P3761" t="str">
            <v>NA</v>
          </cell>
          <cell r="Q3761">
            <v>0</v>
          </cell>
        </row>
        <row r="3762">
          <cell r="B3762" t="str">
            <v>TR120-DDPBNPUSM2-AU</v>
          </cell>
          <cell r="C3762" t="str">
            <v>TR120 Racing Simulator</v>
          </cell>
          <cell r="D3762">
            <v>0</v>
          </cell>
          <cell r="E3762">
            <v>0</v>
          </cell>
          <cell r="F3762">
            <v>0</v>
          </cell>
          <cell r="G3762">
            <v>0</v>
          </cell>
          <cell r="H3762" t="str">
            <v>Trak Racer</v>
          </cell>
          <cell r="I3762" t="str">
            <v>Simulators</v>
          </cell>
          <cell r="J3762" t="str">
            <v>Simulators - Bundles</v>
          </cell>
          <cell r="K3762" t="str">
            <v>NA</v>
          </cell>
          <cell r="L3762" t="str">
            <v>/</v>
          </cell>
          <cell r="M3762" t="str">
            <v>new</v>
          </cell>
          <cell r="N3762" t="str">
            <v>LIVE</v>
          </cell>
          <cell r="O3762" t="b">
            <v>1</v>
          </cell>
          <cell r="P3762" t="str">
            <v>NA</v>
          </cell>
          <cell r="Q3762">
            <v>0</v>
          </cell>
        </row>
        <row r="3763">
          <cell r="B3763" t="str">
            <v>TR120-WMPBALUSM2SL-UK</v>
          </cell>
          <cell r="C3763" t="str">
            <v>TR120 Racing Simulator</v>
          </cell>
          <cell r="D3763">
            <v>0</v>
          </cell>
          <cell r="E3763">
            <v>0</v>
          </cell>
          <cell r="F3763">
            <v>0</v>
          </cell>
          <cell r="G3763">
            <v>0</v>
          </cell>
          <cell r="H3763" t="str">
            <v>Trak Racer</v>
          </cell>
          <cell r="I3763" t="str">
            <v>Simulators</v>
          </cell>
          <cell r="J3763" t="str">
            <v>Simulators - Bundles</v>
          </cell>
          <cell r="K3763" t="str">
            <v>NA</v>
          </cell>
          <cell r="L3763" t="str">
            <v>/</v>
          </cell>
          <cell r="M3763" t="str">
            <v>new</v>
          </cell>
          <cell r="N3763" t="str">
            <v>LIVE</v>
          </cell>
          <cell r="O3763" t="b">
            <v>1</v>
          </cell>
          <cell r="P3763" t="str">
            <v>NA</v>
          </cell>
          <cell r="Q3763">
            <v>0</v>
          </cell>
        </row>
        <row r="3764">
          <cell r="B3764" t="str">
            <v>TR120-APBNPUSM2-AU</v>
          </cell>
          <cell r="C3764" t="str">
            <v>TR120 Racing Simulator</v>
          </cell>
          <cell r="D3764">
            <v>0</v>
          </cell>
          <cell r="E3764">
            <v>0</v>
          </cell>
          <cell r="F3764">
            <v>0</v>
          </cell>
          <cell r="G3764">
            <v>0</v>
          </cell>
          <cell r="H3764" t="str">
            <v>Trak Racer</v>
          </cell>
          <cell r="I3764" t="str">
            <v>Simulators</v>
          </cell>
          <cell r="J3764" t="str">
            <v>Simulators - Bundles</v>
          </cell>
          <cell r="K3764" t="str">
            <v>NA</v>
          </cell>
          <cell r="L3764" t="str">
            <v>/</v>
          </cell>
          <cell r="M3764" t="str">
            <v>new</v>
          </cell>
          <cell r="N3764" t="str">
            <v>LIVE</v>
          </cell>
          <cell r="O3764" t="b">
            <v>1</v>
          </cell>
          <cell r="P3764" t="str">
            <v>NA</v>
          </cell>
          <cell r="Q3764">
            <v>0</v>
          </cell>
        </row>
        <row r="3765">
          <cell r="B3765" t="str">
            <v>TR120-APBNPUSM2SL-UK</v>
          </cell>
          <cell r="C3765" t="str">
            <v>TR120 Racing Simulator</v>
          </cell>
          <cell r="D3765">
            <v>0</v>
          </cell>
          <cell r="E3765">
            <v>0</v>
          </cell>
          <cell r="F3765">
            <v>0</v>
          </cell>
          <cell r="G3765">
            <v>0</v>
          </cell>
          <cell r="H3765" t="str">
            <v>Trak Racer</v>
          </cell>
          <cell r="I3765" t="str">
            <v>Simulators</v>
          </cell>
          <cell r="J3765" t="str">
            <v>Simulators - Bundles</v>
          </cell>
          <cell r="K3765" t="str">
            <v>NA</v>
          </cell>
          <cell r="L3765" t="str">
            <v>/</v>
          </cell>
          <cell r="M3765" t="str">
            <v>new</v>
          </cell>
          <cell r="N3765" t="str">
            <v>LIVE</v>
          </cell>
          <cell r="O3765" t="b">
            <v>1</v>
          </cell>
          <cell r="P3765" t="str">
            <v>NA</v>
          </cell>
          <cell r="Q3765">
            <v>0</v>
          </cell>
        </row>
        <row r="3766">
          <cell r="B3766" t="str">
            <v>TR120-WMPBALUSM2-AU</v>
          </cell>
          <cell r="C3766" t="str">
            <v>TR120 Racing Simulator</v>
          </cell>
          <cell r="D3766">
            <v>0</v>
          </cell>
          <cell r="E3766">
            <v>0</v>
          </cell>
          <cell r="F3766">
            <v>0</v>
          </cell>
          <cell r="G3766">
            <v>0</v>
          </cell>
          <cell r="H3766" t="str">
            <v>Trak Racer</v>
          </cell>
          <cell r="I3766" t="str">
            <v>Simulators</v>
          </cell>
          <cell r="J3766" t="str">
            <v>Simulators - Bundles</v>
          </cell>
          <cell r="K3766" t="str">
            <v>NA</v>
          </cell>
          <cell r="L3766" t="str">
            <v>/</v>
          </cell>
          <cell r="M3766" t="str">
            <v>new</v>
          </cell>
          <cell r="N3766" t="str">
            <v>LIVE</v>
          </cell>
          <cell r="O3766" t="b">
            <v>1</v>
          </cell>
          <cell r="P3766" t="str">
            <v>NA</v>
          </cell>
          <cell r="Q3766">
            <v>0</v>
          </cell>
        </row>
        <row r="3767">
          <cell r="B3767" t="str">
            <v>TR120-DDPBNPUSM2SL-UK</v>
          </cell>
          <cell r="C3767" t="str">
            <v>TR120 Racing Simulator</v>
          </cell>
          <cell r="D3767">
            <v>0</v>
          </cell>
          <cell r="E3767">
            <v>0</v>
          </cell>
          <cell r="F3767">
            <v>0</v>
          </cell>
          <cell r="G3767">
            <v>0</v>
          </cell>
          <cell r="H3767" t="str">
            <v>Trak Racer</v>
          </cell>
          <cell r="I3767" t="str">
            <v>Simulators</v>
          </cell>
          <cell r="J3767" t="str">
            <v>Simulators - Bundles</v>
          </cell>
          <cell r="K3767" t="str">
            <v>NA</v>
          </cell>
          <cell r="L3767" t="str">
            <v>/</v>
          </cell>
          <cell r="M3767" t="str">
            <v>new</v>
          </cell>
          <cell r="N3767" t="str">
            <v>LIVE</v>
          </cell>
          <cell r="O3767" t="b">
            <v>1</v>
          </cell>
          <cell r="P3767" t="str">
            <v>NA</v>
          </cell>
          <cell r="Q3767">
            <v>0</v>
          </cell>
        </row>
        <row r="3768">
          <cell r="B3768" t="str">
            <v>TR120-SMPBALUSM2-AU</v>
          </cell>
          <cell r="C3768" t="str">
            <v>TR120 Racing Simulator</v>
          </cell>
          <cell r="D3768">
            <v>0</v>
          </cell>
          <cell r="E3768">
            <v>0</v>
          </cell>
          <cell r="F3768">
            <v>0</v>
          </cell>
          <cell r="G3768">
            <v>0</v>
          </cell>
          <cell r="H3768" t="str">
            <v>Trak Racer</v>
          </cell>
          <cell r="I3768" t="str">
            <v>Simulators</v>
          </cell>
          <cell r="J3768" t="str">
            <v>Simulators - Bundles</v>
          </cell>
          <cell r="K3768" t="str">
            <v>NA</v>
          </cell>
          <cell r="L3768" t="str">
            <v>/</v>
          </cell>
          <cell r="M3768" t="str">
            <v>new</v>
          </cell>
          <cell r="N3768" t="str">
            <v>LIVE</v>
          </cell>
          <cell r="O3768" t="b">
            <v>1</v>
          </cell>
          <cell r="P3768" t="str">
            <v>NA</v>
          </cell>
          <cell r="Q3768">
            <v>0</v>
          </cell>
        </row>
        <row r="3769">
          <cell r="B3769" t="str">
            <v>TR120-4PBNPUSM2SL-UK</v>
          </cell>
          <cell r="C3769" t="str">
            <v>TR120 Racing Simulator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  <cell r="H3769" t="str">
            <v>Trak Racer</v>
          </cell>
          <cell r="I3769" t="str">
            <v>Simulators</v>
          </cell>
          <cell r="J3769" t="str">
            <v>Simulators - Bundles</v>
          </cell>
          <cell r="K3769" t="str">
            <v>NA</v>
          </cell>
          <cell r="L3769" t="str">
            <v>/</v>
          </cell>
          <cell r="M3769" t="str">
            <v>new</v>
          </cell>
          <cell r="N3769" t="str">
            <v>LIVE</v>
          </cell>
          <cell r="O3769" t="b">
            <v>1</v>
          </cell>
          <cell r="P3769" t="str">
            <v>NA</v>
          </cell>
          <cell r="Q3769">
            <v>0</v>
          </cell>
        </row>
        <row r="3770">
          <cell r="B3770" t="str">
            <v>TR120-DDPBALUSM2-AU</v>
          </cell>
          <cell r="C3770" t="str">
            <v>TR120 Racing Simulator</v>
          </cell>
          <cell r="D3770">
            <v>0</v>
          </cell>
          <cell r="E3770">
            <v>0</v>
          </cell>
          <cell r="F3770">
            <v>0</v>
          </cell>
          <cell r="G3770">
            <v>0</v>
          </cell>
          <cell r="H3770" t="str">
            <v>Trak Racer</v>
          </cell>
          <cell r="I3770" t="str">
            <v>Simulators</v>
          </cell>
          <cell r="J3770" t="str">
            <v>Simulators - Bundles</v>
          </cell>
          <cell r="K3770" t="str">
            <v>NA</v>
          </cell>
          <cell r="L3770" t="str">
            <v>/</v>
          </cell>
          <cell r="M3770" t="str">
            <v>new</v>
          </cell>
          <cell r="N3770" t="str">
            <v>LIVE</v>
          </cell>
          <cell r="O3770" t="b">
            <v>1</v>
          </cell>
          <cell r="P3770" t="str">
            <v>NA</v>
          </cell>
          <cell r="Q3770">
            <v>0</v>
          </cell>
        </row>
        <row r="3771">
          <cell r="B3771" t="str">
            <v>TR120-SMPBNPUSM2SL-UK</v>
          </cell>
          <cell r="C3771" t="str">
            <v>TR120 Racing Simulator</v>
          </cell>
          <cell r="D3771">
            <v>0</v>
          </cell>
          <cell r="E3771">
            <v>0</v>
          </cell>
          <cell r="F3771">
            <v>0</v>
          </cell>
          <cell r="G3771">
            <v>0</v>
          </cell>
          <cell r="H3771" t="str">
            <v>Trak Racer</v>
          </cell>
          <cell r="I3771" t="str">
            <v>Simulators</v>
          </cell>
          <cell r="J3771" t="str">
            <v>Simulators - Bundles</v>
          </cell>
          <cell r="K3771" t="str">
            <v>NA</v>
          </cell>
          <cell r="L3771" t="str">
            <v>/</v>
          </cell>
          <cell r="M3771" t="str">
            <v>new</v>
          </cell>
          <cell r="N3771" t="str">
            <v>LIVE</v>
          </cell>
          <cell r="O3771" t="b">
            <v>1</v>
          </cell>
          <cell r="P3771" t="str">
            <v>NA</v>
          </cell>
          <cell r="Q3771">
            <v>0</v>
          </cell>
        </row>
        <row r="3772">
          <cell r="B3772" t="str">
            <v>TR120-APBALUSM2-AU</v>
          </cell>
          <cell r="C3772" t="str">
            <v>TR120 Racing Simulator</v>
          </cell>
          <cell r="D3772">
            <v>0</v>
          </cell>
          <cell r="E3772">
            <v>0</v>
          </cell>
          <cell r="F3772">
            <v>0</v>
          </cell>
          <cell r="G3772">
            <v>0</v>
          </cell>
          <cell r="H3772" t="str">
            <v>Trak Racer</v>
          </cell>
          <cell r="I3772" t="str">
            <v>Simulators</v>
          </cell>
          <cell r="J3772" t="str">
            <v>Simulators - Bundles</v>
          </cell>
          <cell r="K3772" t="str">
            <v>NA</v>
          </cell>
          <cell r="L3772" t="str">
            <v>/</v>
          </cell>
          <cell r="M3772" t="str">
            <v>new</v>
          </cell>
          <cell r="N3772" t="str">
            <v>LIVE</v>
          </cell>
          <cell r="O3772" t="b">
            <v>1</v>
          </cell>
          <cell r="P3772" t="str">
            <v>NA</v>
          </cell>
          <cell r="Q3772">
            <v>0</v>
          </cell>
        </row>
        <row r="3773">
          <cell r="B3773" t="str">
            <v>TR120-WMPBNPUSM2SL-UK</v>
          </cell>
          <cell r="C3773" t="str">
            <v>TR120 Racing Simulator</v>
          </cell>
          <cell r="D3773">
            <v>0</v>
          </cell>
          <cell r="E3773">
            <v>0</v>
          </cell>
          <cell r="F3773">
            <v>0</v>
          </cell>
          <cell r="G3773">
            <v>0</v>
          </cell>
          <cell r="H3773" t="str">
            <v>Trak Racer</v>
          </cell>
          <cell r="I3773" t="str">
            <v>Simulators</v>
          </cell>
          <cell r="J3773" t="str">
            <v>Simulators - Bundles</v>
          </cell>
          <cell r="K3773" t="str">
            <v>NA</v>
          </cell>
          <cell r="L3773" t="str">
            <v>/</v>
          </cell>
          <cell r="M3773" t="str">
            <v>new</v>
          </cell>
          <cell r="N3773" t="str">
            <v>LIVE</v>
          </cell>
          <cell r="O3773" t="b">
            <v>1</v>
          </cell>
          <cell r="P3773" t="str">
            <v>NA</v>
          </cell>
          <cell r="Q3773">
            <v>0</v>
          </cell>
        </row>
        <row r="3774">
          <cell r="B3774" t="str">
            <v>TR120-WMINV3-AU</v>
          </cell>
          <cell r="C3774" t="str">
            <v>TR120 Racing Simulator</v>
          </cell>
          <cell r="D3774">
            <v>0</v>
          </cell>
          <cell r="E3774">
            <v>0</v>
          </cell>
          <cell r="F3774">
            <v>0</v>
          </cell>
          <cell r="G3774">
            <v>0</v>
          </cell>
          <cell r="H3774" t="str">
            <v>Trak Racer</v>
          </cell>
          <cell r="I3774" t="str">
            <v>Simulators</v>
          </cell>
          <cell r="J3774" t="str">
            <v>Simulators - Bundles</v>
          </cell>
          <cell r="K3774" t="str">
            <v>NA</v>
          </cell>
          <cell r="L3774" t="str">
            <v>/</v>
          </cell>
          <cell r="M3774" t="str">
            <v>new</v>
          </cell>
          <cell r="N3774" t="str">
            <v>LIVE</v>
          </cell>
          <cell r="O3774" t="b">
            <v>1</v>
          </cell>
          <cell r="P3774" t="str">
            <v>NA</v>
          </cell>
          <cell r="Q3774">
            <v>0</v>
          </cell>
        </row>
        <row r="3775">
          <cell r="B3775" t="str">
            <v>TR120-AINV3USM2SL-UK</v>
          </cell>
          <cell r="C3775" t="str">
            <v>TR120 Racing Simulator</v>
          </cell>
          <cell r="D3775">
            <v>0</v>
          </cell>
          <cell r="E3775">
            <v>0</v>
          </cell>
          <cell r="F3775">
            <v>0</v>
          </cell>
          <cell r="G3775">
            <v>0</v>
          </cell>
          <cell r="H3775" t="str">
            <v>Trak Racer</v>
          </cell>
          <cell r="I3775" t="str">
            <v>Simulators</v>
          </cell>
          <cell r="J3775" t="str">
            <v>Simulators - Bundles</v>
          </cell>
          <cell r="K3775" t="str">
            <v>NA</v>
          </cell>
          <cell r="L3775" t="str">
            <v>/</v>
          </cell>
          <cell r="M3775" t="str">
            <v>new</v>
          </cell>
          <cell r="N3775" t="str">
            <v>LIVE</v>
          </cell>
          <cell r="O3775" t="b">
            <v>1</v>
          </cell>
          <cell r="P3775" t="str">
            <v>NA</v>
          </cell>
          <cell r="Q3775">
            <v>0</v>
          </cell>
        </row>
        <row r="3776">
          <cell r="B3776" t="str">
            <v>TR120-WMPBNP-AU</v>
          </cell>
          <cell r="C3776" t="str">
            <v>TR120 Racing Simulator</v>
          </cell>
          <cell r="D3776">
            <v>0</v>
          </cell>
          <cell r="E3776">
            <v>0</v>
          </cell>
          <cell r="F3776">
            <v>0</v>
          </cell>
          <cell r="G3776">
            <v>0</v>
          </cell>
          <cell r="H3776" t="str">
            <v>Trak Racer</v>
          </cell>
          <cell r="I3776" t="str">
            <v>Simulators</v>
          </cell>
          <cell r="J3776" t="str">
            <v>Simulators - Bundles</v>
          </cell>
          <cell r="K3776" t="str">
            <v>NA</v>
          </cell>
          <cell r="L3776" t="str">
            <v>/</v>
          </cell>
          <cell r="M3776" t="str">
            <v>new</v>
          </cell>
          <cell r="N3776" t="str">
            <v>LIVE</v>
          </cell>
          <cell r="O3776" t="b">
            <v>1</v>
          </cell>
          <cell r="P3776" t="str">
            <v>NA</v>
          </cell>
          <cell r="Q3776">
            <v>0</v>
          </cell>
        </row>
        <row r="3777">
          <cell r="B3777" t="str">
            <v>TR120-DDINV3USM2SL-UK</v>
          </cell>
          <cell r="C3777" t="str">
            <v>TR120 Racing Simulator</v>
          </cell>
          <cell r="D3777">
            <v>0</v>
          </cell>
          <cell r="E3777">
            <v>0</v>
          </cell>
          <cell r="F3777">
            <v>0</v>
          </cell>
          <cell r="G3777">
            <v>0</v>
          </cell>
          <cell r="H3777" t="str">
            <v>Trak Racer</v>
          </cell>
          <cell r="I3777" t="str">
            <v>Simulators</v>
          </cell>
          <cell r="J3777" t="str">
            <v>Simulators - Bundles</v>
          </cell>
          <cell r="K3777" t="str">
            <v>NA</v>
          </cell>
          <cell r="L3777" t="str">
            <v>/</v>
          </cell>
          <cell r="M3777" t="str">
            <v>new</v>
          </cell>
          <cell r="N3777" t="str">
            <v>LIVE</v>
          </cell>
          <cell r="O3777" t="b">
            <v>1</v>
          </cell>
          <cell r="P3777" t="str">
            <v>NA</v>
          </cell>
          <cell r="Q3777">
            <v>0</v>
          </cell>
        </row>
        <row r="3778">
          <cell r="B3778" t="str">
            <v>TR120-WMPBAL-AU</v>
          </cell>
          <cell r="C3778" t="str">
            <v>TR120 Racing Simulator</v>
          </cell>
          <cell r="D3778">
            <v>0</v>
          </cell>
          <cell r="E3778">
            <v>0</v>
          </cell>
          <cell r="F3778">
            <v>0</v>
          </cell>
          <cell r="G3778">
            <v>0</v>
          </cell>
          <cell r="H3778" t="str">
            <v>Trak Racer</v>
          </cell>
          <cell r="I3778" t="str">
            <v>Simulators</v>
          </cell>
          <cell r="J3778" t="str">
            <v>Simulators - Bundles</v>
          </cell>
          <cell r="K3778" t="str">
            <v>NA</v>
          </cell>
          <cell r="L3778" t="str">
            <v>/</v>
          </cell>
          <cell r="M3778" t="str">
            <v>new</v>
          </cell>
          <cell r="N3778" t="str">
            <v>LIVE</v>
          </cell>
          <cell r="O3778" t="b">
            <v>1</v>
          </cell>
          <cell r="P3778" t="str">
            <v>NA</v>
          </cell>
          <cell r="Q3778">
            <v>0</v>
          </cell>
        </row>
        <row r="3779">
          <cell r="B3779" t="str">
            <v>TR120-4INV3USM2SL-UK</v>
          </cell>
          <cell r="C3779" t="str">
            <v>TR120 Racing Simulator</v>
          </cell>
          <cell r="D3779">
            <v>0</v>
          </cell>
          <cell r="E3779">
            <v>0</v>
          </cell>
          <cell r="F3779">
            <v>0</v>
          </cell>
          <cell r="G3779">
            <v>0</v>
          </cell>
          <cell r="H3779" t="str">
            <v>Trak Racer</v>
          </cell>
          <cell r="I3779" t="str">
            <v>Simulators</v>
          </cell>
          <cell r="J3779" t="str">
            <v>Simulators - Bundles</v>
          </cell>
          <cell r="K3779" t="str">
            <v>NA</v>
          </cell>
          <cell r="L3779" t="str">
            <v>/</v>
          </cell>
          <cell r="M3779" t="str">
            <v>new</v>
          </cell>
          <cell r="N3779" t="str">
            <v>LIVE</v>
          </cell>
          <cell r="O3779" t="b">
            <v>1</v>
          </cell>
          <cell r="P3779" t="str">
            <v>NA</v>
          </cell>
          <cell r="Q3779">
            <v>0</v>
          </cell>
        </row>
        <row r="3780">
          <cell r="B3780" t="str">
            <v>TR120-SMINV3USM2SL-UK</v>
          </cell>
          <cell r="C3780" t="str">
            <v>TR120 Racing Simulator</v>
          </cell>
          <cell r="D3780">
            <v>0</v>
          </cell>
          <cell r="E3780">
            <v>0</v>
          </cell>
          <cell r="F3780">
            <v>0</v>
          </cell>
          <cell r="G3780">
            <v>0</v>
          </cell>
          <cell r="H3780" t="str">
            <v>Trak Racer</v>
          </cell>
          <cell r="I3780" t="str">
            <v>Simulators</v>
          </cell>
          <cell r="J3780" t="str">
            <v>Simulators - Bundles</v>
          </cell>
          <cell r="K3780" t="str">
            <v>NA</v>
          </cell>
          <cell r="L3780" t="str">
            <v>/</v>
          </cell>
          <cell r="M3780" t="str">
            <v>new</v>
          </cell>
          <cell r="N3780" t="str">
            <v>LIVE</v>
          </cell>
          <cell r="O3780" t="b">
            <v>1</v>
          </cell>
          <cell r="P3780" t="str">
            <v>NA</v>
          </cell>
          <cell r="Q3780">
            <v>0</v>
          </cell>
        </row>
        <row r="3781">
          <cell r="B3781" t="str">
            <v>TR120-WMINV3USM2SL-UK</v>
          </cell>
          <cell r="C3781" t="str">
            <v>TR120 Racing Simulator</v>
          </cell>
          <cell r="D3781">
            <v>0</v>
          </cell>
          <cell r="E3781">
            <v>0</v>
          </cell>
          <cell r="F3781">
            <v>0</v>
          </cell>
          <cell r="G3781">
            <v>0</v>
          </cell>
          <cell r="H3781" t="str">
            <v>Trak Racer</v>
          </cell>
          <cell r="I3781" t="str">
            <v>Simulators</v>
          </cell>
          <cell r="J3781" t="str">
            <v>Simulators - Bundles</v>
          </cell>
          <cell r="K3781" t="str">
            <v>NA</v>
          </cell>
          <cell r="L3781" t="str">
            <v>/</v>
          </cell>
          <cell r="M3781" t="str">
            <v>new</v>
          </cell>
          <cell r="N3781" t="str">
            <v>LIVE</v>
          </cell>
          <cell r="O3781" t="b">
            <v>1</v>
          </cell>
          <cell r="P3781" t="str">
            <v>NA</v>
          </cell>
          <cell r="Q3781">
            <v>0</v>
          </cell>
        </row>
        <row r="3782">
          <cell r="B3782" t="str">
            <v>TR120-APBALSMEXSL-UK</v>
          </cell>
          <cell r="C3782" t="str">
            <v>TR120 Racing Simulator</v>
          </cell>
          <cell r="D3782">
            <v>0</v>
          </cell>
          <cell r="E3782">
            <v>0</v>
          </cell>
          <cell r="F3782">
            <v>0</v>
          </cell>
          <cell r="G3782">
            <v>0</v>
          </cell>
          <cell r="H3782" t="str">
            <v>Trak Racer</v>
          </cell>
          <cell r="I3782" t="str">
            <v>Simulators</v>
          </cell>
          <cell r="J3782" t="str">
            <v>Simulators - Bundles</v>
          </cell>
          <cell r="K3782" t="str">
            <v>NA</v>
          </cell>
          <cell r="L3782" t="str">
            <v>/</v>
          </cell>
          <cell r="M3782" t="str">
            <v>new</v>
          </cell>
          <cell r="N3782" t="str">
            <v>LIVE</v>
          </cell>
          <cell r="O3782" t="b">
            <v>1</v>
          </cell>
          <cell r="P3782" t="str">
            <v>NA</v>
          </cell>
          <cell r="Q3782">
            <v>0</v>
          </cell>
        </row>
        <row r="3783">
          <cell r="B3783" t="str">
            <v>TR120-DDPBALSMEXSL-UK</v>
          </cell>
          <cell r="C3783" t="str">
            <v>TR120 Racing Simulator</v>
          </cell>
          <cell r="D3783">
            <v>0</v>
          </cell>
          <cell r="E3783">
            <v>0</v>
          </cell>
          <cell r="F3783">
            <v>0</v>
          </cell>
          <cell r="G3783">
            <v>0</v>
          </cell>
          <cell r="H3783" t="str">
            <v>Trak Racer</v>
          </cell>
          <cell r="I3783" t="str">
            <v>Simulators</v>
          </cell>
          <cell r="J3783" t="str">
            <v>Simulators - Bundles</v>
          </cell>
          <cell r="K3783" t="str">
            <v>NA</v>
          </cell>
          <cell r="L3783" t="str">
            <v>/</v>
          </cell>
          <cell r="M3783" t="str">
            <v>new</v>
          </cell>
          <cell r="N3783" t="str">
            <v>LIVE</v>
          </cell>
          <cell r="O3783" t="b">
            <v>1</v>
          </cell>
          <cell r="P3783" t="str">
            <v>NA</v>
          </cell>
          <cell r="Q3783">
            <v>0</v>
          </cell>
        </row>
        <row r="3784">
          <cell r="B3784" t="str">
            <v>TR120-4PBALSMEXSL-UK</v>
          </cell>
          <cell r="C3784" t="str">
            <v>TR120 Racing Simulator</v>
          </cell>
          <cell r="D3784">
            <v>0</v>
          </cell>
          <cell r="E3784">
            <v>0</v>
          </cell>
          <cell r="F3784">
            <v>0</v>
          </cell>
          <cell r="G3784">
            <v>0</v>
          </cell>
          <cell r="H3784" t="str">
            <v>Trak Racer</v>
          </cell>
          <cell r="I3784" t="str">
            <v>Simulators</v>
          </cell>
          <cell r="J3784" t="str">
            <v>Simulators - Bundles</v>
          </cell>
          <cell r="K3784" t="str">
            <v>NA</v>
          </cell>
          <cell r="L3784" t="str">
            <v>/</v>
          </cell>
          <cell r="M3784" t="str">
            <v>new</v>
          </cell>
          <cell r="N3784" t="str">
            <v>LIVE</v>
          </cell>
          <cell r="O3784" t="b">
            <v>1</v>
          </cell>
          <cell r="P3784" t="str">
            <v>NA</v>
          </cell>
          <cell r="Q3784">
            <v>0</v>
          </cell>
        </row>
        <row r="3785">
          <cell r="B3785" t="str">
            <v>TR120-SMPBALSMEXSL-UK</v>
          </cell>
          <cell r="C3785" t="str">
            <v>TR120 Racing Simulator</v>
          </cell>
          <cell r="D3785">
            <v>0</v>
          </cell>
          <cell r="E3785">
            <v>0</v>
          </cell>
          <cell r="F3785">
            <v>0</v>
          </cell>
          <cell r="G3785">
            <v>0</v>
          </cell>
          <cell r="H3785" t="str">
            <v>Trak Racer</v>
          </cell>
          <cell r="I3785" t="str">
            <v>Simulators</v>
          </cell>
          <cell r="J3785" t="str">
            <v>Simulators - Bundles</v>
          </cell>
          <cell r="K3785" t="str">
            <v>NA</v>
          </cell>
          <cell r="L3785" t="str">
            <v>/</v>
          </cell>
          <cell r="M3785" t="str">
            <v>new</v>
          </cell>
          <cell r="N3785" t="str">
            <v>LIVE</v>
          </cell>
          <cell r="O3785" t="b">
            <v>1</v>
          </cell>
          <cell r="P3785" t="str">
            <v>NA</v>
          </cell>
          <cell r="Q3785">
            <v>0</v>
          </cell>
        </row>
        <row r="3786">
          <cell r="B3786" t="str">
            <v>TR120-WMPBALSMEXSL-UK</v>
          </cell>
          <cell r="C3786" t="str">
            <v>TR120 Racing Simulator</v>
          </cell>
          <cell r="D3786">
            <v>0</v>
          </cell>
          <cell r="E3786">
            <v>0</v>
          </cell>
          <cell r="F3786">
            <v>0</v>
          </cell>
          <cell r="G3786">
            <v>0</v>
          </cell>
          <cell r="H3786" t="str">
            <v>Trak Racer</v>
          </cell>
          <cell r="I3786" t="str">
            <v>Simulators</v>
          </cell>
          <cell r="J3786" t="str">
            <v>Simulators - Bundles</v>
          </cell>
          <cell r="K3786" t="str">
            <v>NA</v>
          </cell>
          <cell r="L3786" t="str">
            <v>/</v>
          </cell>
          <cell r="M3786" t="str">
            <v>new</v>
          </cell>
          <cell r="N3786" t="str">
            <v>LIVE</v>
          </cell>
          <cell r="O3786" t="b">
            <v>1</v>
          </cell>
          <cell r="P3786" t="str">
            <v>NA</v>
          </cell>
          <cell r="Q3786">
            <v>0</v>
          </cell>
        </row>
        <row r="3787">
          <cell r="B3787" t="str">
            <v>TR120-APBNPSMEXSL-UK</v>
          </cell>
          <cell r="C3787" t="str">
            <v>TR120 Racing Simulator</v>
          </cell>
          <cell r="D3787">
            <v>0</v>
          </cell>
          <cell r="E3787">
            <v>0</v>
          </cell>
          <cell r="F3787">
            <v>0</v>
          </cell>
          <cell r="G3787">
            <v>0</v>
          </cell>
          <cell r="H3787" t="str">
            <v>Trak Racer</v>
          </cell>
          <cell r="I3787" t="str">
            <v>Simulators</v>
          </cell>
          <cell r="J3787" t="str">
            <v>Simulators - Bundles</v>
          </cell>
          <cell r="K3787" t="str">
            <v>NA</v>
          </cell>
          <cell r="L3787" t="str">
            <v>/</v>
          </cell>
          <cell r="M3787" t="str">
            <v>new</v>
          </cell>
          <cell r="N3787" t="str">
            <v>LIVE</v>
          </cell>
          <cell r="O3787" t="b">
            <v>1</v>
          </cell>
          <cell r="P3787" t="str">
            <v>NA</v>
          </cell>
          <cell r="Q3787">
            <v>0</v>
          </cell>
        </row>
        <row r="3788">
          <cell r="B3788" t="str">
            <v>TR120-DDPBNPSMEXSL-UK</v>
          </cell>
          <cell r="C3788" t="str">
            <v>TR120 Racing Simulator</v>
          </cell>
          <cell r="D3788">
            <v>0</v>
          </cell>
          <cell r="E3788">
            <v>0</v>
          </cell>
          <cell r="F3788">
            <v>0</v>
          </cell>
          <cell r="G3788">
            <v>0</v>
          </cell>
          <cell r="H3788" t="str">
            <v>Trak Racer</v>
          </cell>
          <cell r="I3788" t="str">
            <v>Simulators</v>
          </cell>
          <cell r="J3788" t="str">
            <v>Simulators - Bundles</v>
          </cell>
          <cell r="K3788" t="str">
            <v>NA</v>
          </cell>
          <cell r="L3788" t="str">
            <v>/</v>
          </cell>
          <cell r="M3788" t="str">
            <v>new</v>
          </cell>
          <cell r="N3788" t="str">
            <v>LIVE</v>
          </cell>
          <cell r="O3788" t="b">
            <v>1</v>
          </cell>
          <cell r="P3788" t="str">
            <v>NA</v>
          </cell>
          <cell r="Q3788">
            <v>0</v>
          </cell>
        </row>
        <row r="3789">
          <cell r="B3789" t="str">
            <v>TR120-4PBNPSMEXSL-UK</v>
          </cell>
          <cell r="C3789" t="str">
            <v>TR120 Racing Simulator</v>
          </cell>
          <cell r="D3789">
            <v>0</v>
          </cell>
          <cell r="E3789">
            <v>0</v>
          </cell>
          <cell r="F3789">
            <v>0</v>
          </cell>
          <cell r="G3789">
            <v>0</v>
          </cell>
          <cell r="H3789" t="str">
            <v>Trak Racer</v>
          </cell>
          <cell r="I3789" t="str">
            <v>Simulators</v>
          </cell>
          <cell r="J3789" t="str">
            <v>Simulators - Bundles</v>
          </cell>
          <cell r="K3789" t="str">
            <v>NA</v>
          </cell>
          <cell r="L3789" t="str">
            <v>/</v>
          </cell>
          <cell r="M3789" t="str">
            <v>new</v>
          </cell>
          <cell r="N3789" t="str">
            <v>LIVE</v>
          </cell>
          <cell r="O3789" t="b">
            <v>1</v>
          </cell>
          <cell r="P3789" t="str">
            <v>NA</v>
          </cell>
          <cell r="Q3789">
            <v>0</v>
          </cell>
        </row>
        <row r="3790">
          <cell r="B3790" t="str">
            <v>TR120-SMPBNPSMEXSL-UK</v>
          </cell>
          <cell r="C3790" t="str">
            <v>TR120 Racing Simulator</v>
          </cell>
          <cell r="D3790">
            <v>0</v>
          </cell>
          <cell r="E3790">
            <v>0</v>
          </cell>
          <cell r="F3790">
            <v>0</v>
          </cell>
          <cell r="G3790">
            <v>0</v>
          </cell>
          <cell r="H3790" t="str">
            <v>Trak Racer</v>
          </cell>
          <cell r="I3790" t="str">
            <v>Simulators</v>
          </cell>
          <cell r="J3790" t="str">
            <v>Simulators - Bundles</v>
          </cell>
          <cell r="K3790" t="str">
            <v>NA</v>
          </cell>
          <cell r="L3790" t="str">
            <v>/</v>
          </cell>
          <cell r="M3790" t="str">
            <v>new</v>
          </cell>
          <cell r="N3790" t="str">
            <v>LIVE</v>
          </cell>
          <cell r="O3790" t="b">
            <v>1</v>
          </cell>
          <cell r="P3790" t="str">
            <v>NA</v>
          </cell>
          <cell r="Q3790">
            <v>0</v>
          </cell>
        </row>
        <row r="3791">
          <cell r="B3791" t="str">
            <v>TR120-WMPBNPSMEXSL-UK</v>
          </cell>
          <cell r="C3791" t="str">
            <v>TR120 Racing Simulator</v>
          </cell>
          <cell r="D3791">
            <v>0</v>
          </cell>
          <cell r="E3791">
            <v>0</v>
          </cell>
          <cell r="F3791">
            <v>0</v>
          </cell>
          <cell r="G3791">
            <v>0</v>
          </cell>
          <cell r="H3791" t="str">
            <v>Trak Racer</v>
          </cell>
          <cell r="I3791" t="str">
            <v>Simulators</v>
          </cell>
          <cell r="J3791" t="str">
            <v>Simulators - Bundles</v>
          </cell>
          <cell r="K3791" t="str">
            <v>NA</v>
          </cell>
          <cell r="L3791" t="str">
            <v>/</v>
          </cell>
          <cell r="M3791" t="str">
            <v>new</v>
          </cell>
          <cell r="N3791" t="str">
            <v>LIVE</v>
          </cell>
          <cell r="O3791" t="b">
            <v>1</v>
          </cell>
          <cell r="P3791" t="str">
            <v>NA</v>
          </cell>
          <cell r="Q3791">
            <v>0</v>
          </cell>
        </row>
        <row r="3792">
          <cell r="B3792" t="str">
            <v>TR120-AINV3SMEXSL-UK</v>
          </cell>
          <cell r="C3792" t="str">
            <v>TR120 Racing Simulator</v>
          </cell>
          <cell r="D3792">
            <v>0</v>
          </cell>
          <cell r="E3792">
            <v>0</v>
          </cell>
          <cell r="F3792">
            <v>0</v>
          </cell>
          <cell r="G3792">
            <v>0</v>
          </cell>
          <cell r="H3792" t="str">
            <v>Trak Racer</v>
          </cell>
          <cell r="I3792" t="str">
            <v>Simulators</v>
          </cell>
          <cell r="J3792" t="str">
            <v>Simulators - Bundles</v>
          </cell>
          <cell r="K3792" t="str">
            <v>NA</v>
          </cell>
          <cell r="L3792" t="str">
            <v>/</v>
          </cell>
          <cell r="M3792" t="str">
            <v>new</v>
          </cell>
          <cell r="N3792" t="str">
            <v>LIVE</v>
          </cell>
          <cell r="O3792" t="b">
            <v>1</v>
          </cell>
          <cell r="P3792" t="str">
            <v>NA</v>
          </cell>
          <cell r="Q3792">
            <v>0</v>
          </cell>
        </row>
        <row r="3793">
          <cell r="B3793" t="str">
            <v>TR120-DDINV3SMEXSL-UK</v>
          </cell>
          <cell r="C3793" t="str">
            <v>TR120 Racing Simulator</v>
          </cell>
          <cell r="D3793">
            <v>0</v>
          </cell>
          <cell r="E3793">
            <v>0</v>
          </cell>
          <cell r="F3793">
            <v>0</v>
          </cell>
          <cell r="G3793">
            <v>0</v>
          </cell>
          <cell r="H3793" t="str">
            <v>Trak Racer</v>
          </cell>
          <cell r="I3793" t="str">
            <v>Simulators</v>
          </cell>
          <cell r="J3793" t="str">
            <v>Simulators - Bundles</v>
          </cell>
          <cell r="K3793" t="str">
            <v>NA</v>
          </cell>
          <cell r="L3793" t="str">
            <v>/</v>
          </cell>
          <cell r="M3793" t="str">
            <v>new</v>
          </cell>
          <cell r="N3793" t="str">
            <v>LIVE</v>
          </cell>
          <cell r="O3793" t="b">
            <v>1</v>
          </cell>
          <cell r="P3793" t="str">
            <v>NA</v>
          </cell>
          <cell r="Q3793">
            <v>0</v>
          </cell>
        </row>
        <row r="3794">
          <cell r="B3794" t="str">
            <v>TR120-4INV3SMEXSL-UK</v>
          </cell>
          <cell r="C3794" t="str">
            <v>TR120 Racing Simulator</v>
          </cell>
          <cell r="D3794">
            <v>0</v>
          </cell>
          <cell r="E3794">
            <v>0</v>
          </cell>
          <cell r="F3794">
            <v>0</v>
          </cell>
          <cell r="G3794">
            <v>0</v>
          </cell>
          <cell r="H3794" t="str">
            <v>Trak Racer</v>
          </cell>
          <cell r="I3794" t="str">
            <v>Simulators</v>
          </cell>
          <cell r="J3794" t="str">
            <v>Simulators - Bundles</v>
          </cell>
          <cell r="K3794" t="str">
            <v>NA</v>
          </cell>
          <cell r="L3794" t="str">
            <v>/</v>
          </cell>
          <cell r="M3794" t="str">
            <v>new</v>
          </cell>
          <cell r="N3794" t="str">
            <v>LIVE</v>
          </cell>
          <cell r="O3794" t="b">
            <v>1</v>
          </cell>
          <cell r="P3794" t="str">
            <v>NA</v>
          </cell>
          <cell r="Q3794">
            <v>0</v>
          </cell>
        </row>
        <row r="3795">
          <cell r="B3795" t="str">
            <v>TR120-SMINV3SMEXSL-UK</v>
          </cell>
          <cell r="C3795" t="str">
            <v>TR120 Racing Simulator</v>
          </cell>
          <cell r="D3795">
            <v>0</v>
          </cell>
          <cell r="E3795">
            <v>0</v>
          </cell>
          <cell r="F3795">
            <v>0</v>
          </cell>
          <cell r="G3795">
            <v>0</v>
          </cell>
          <cell r="H3795" t="str">
            <v>Trak Racer</v>
          </cell>
          <cell r="I3795" t="str">
            <v>Simulators</v>
          </cell>
          <cell r="J3795" t="str">
            <v>Simulators - Bundles</v>
          </cell>
          <cell r="K3795" t="str">
            <v>NA</v>
          </cell>
          <cell r="L3795" t="str">
            <v>/</v>
          </cell>
          <cell r="M3795" t="str">
            <v>new</v>
          </cell>
          <cell r="N3795" t="str">
            <v>LIVE</v>
          </cell>
          <cell r="O3795" t="b">
            <v>1</v>
          </cell>
          <cell r="P3795" t="str">
            <v>NA</v>
          </cell>
          <cell r="Q3795">
            <v>0</v>
          </cell>
        </row>
        <row r="3796">
          <cell r="B3796" t="str">
            <v>TR120-WMINV3SMEXSL-UK</v>
          </cell>
          <cell r="C3796" t="str">
            <v>TR120 Racing Simulator</v>
          </cell>
          <cell r="D3796">
            <v>0</v>
          </cell>
          <cell r="E3796">
            <v>0</v>
          </cell>
          <cell r="F3796">
            <v>0</v>
          </cell>
          <cell r="G3796">
            <v>0</v>
          </cell>
          <cell r="H3796" t="str">
            <v>Trak Racer</v>
          </cell>
          <cell r="I3796" t="str">
            <v>Simulators</v>
          </cell>
          <cell r="J3796" t="str">
            <v>Simulators - Bundles</v>
          </cell>
          <cell r="K3796" t="str">
            <v>NA</v>
          </cell>
          <cell r="L3796" t="str">
            <v>/</v>
          </cell>
          <cell r="M3796" t="str">
            <v>new</v>
          </cell>
          <cell r="N3796" t="str">
            <v>LIVE</v>
          </cell>
          <cell r="O3796" t="b">
            <v>1</v>
          </cell>
          <cell r="P3796" t="str">
            <v>NA</v>
          </cell>
          <cell r="Q3796">
            <v>0</v>
          </cell>
        </row>
        <row r="3797">
          <cell r="B3797" t="str">
            <v>TR120-APBAL</v>
          </cell>
          <cell r="C3797" t="str">
            <v>TR120 Racing Simulator</v>
          </cell>
          <cell r="D3797">
            <v>0</v>
          </cell>
          <cell r="E3797">
            <v>0</v>
          </cell>
          <cell r="F3797">
            <v>0</v>
          </cell>
          <cell r="G3797">
            <v>0</v>
          </cell>
          <cell r="H3797" t="str">
            <v>Trak Racer</v>
          </cell>
          <cell r="I3797" t="str">
            <v>Simulators</v>
          </cell>
          <cell r="J3797" t="str">
            <v>Simulators - Bundles</v>
          </cell>
          <cell r="K3797" t="str">
            <v>NA</v>
          </cell>
          <cell r="L3797" t="str">
            <v>/</v>
          </cell>
          <cell r="M3797" t="str">
            <v>new</v>
          </cell>
          <cell r="N3797" t="str">
            <v>LIVE</v>
          </cell>
          <cell r="O3797" t="b">
            <v>1</v>
          </cell>
          <cell r="P3797" t="str">
            <v>NA</v>
          </cell>
          <cell r="Q3797">
            <v>0</v>
          </cell>
        </row>
        <row r="3798">
          <cell r="B3798" t="str">
            <v>TR120-DDPBAL</v>
          </cell>
          <cell r="C3798" t="str">
            <v>TR120 Racing Simulator</v>
          </cell>
          <cell r="D3798">
            <v>0</v>
          </cell>
          <cell r="E3798">
            <v>0</v>
          </cell>
          <cell r="F3798">
            <v>0</v>
          </cell>
          <cell r="G3798">
            <v>0</v>
          </cell>
          <cell r="H3798" t="str">
            <v>Trak Racer</v>
          </cell>
          <cell r="I3798" t="str">
            <v>Simulators</v>
          </cell>
          <cell r="J3798" t="str">
            <v>Simulators - Bundles</v>
          </cell>
          <cell r="K3798" t="str">
            <v>NA</v>
          </cell>
          <cell r="L3798" t="str">
            <v>/</v>
          </cell>
          <cell r="M3798" t="str">
            <v>new</v>
          </cell>
          <cell r="N3798" t="str">
            <v>LIVE</v>
          </cell>
          <cell r="O3798" t="b">
            <v>1</v>
          </cell>
          <cell r="P3798" t="str">
            <v>NA</v>
          </cell>
          <cell r="Q3798">
            <v>0</v>
          </cell>
        </row>
        <row r="3799">
          <cell r="B3799" t="str">
            <v>TR120-4PBAL</v>
          </cell>
          <cell r="C3799" t="str">
            <v>TR120 Racing Simulator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  <cell r="H3799" t="str">
            <v>Trak Racer</v>
          </cell>
          <cell r="I3799" t="str">
            <v>Simulators</v>
          </cell>
          <cell r="J3799" t="str">
            <v>Simulators - Bundles</v>
          </cell>
          <cell r="K3799" t="str">
            <v>NA</v>
          </cell>
          <cell r="L3799" t="str">
            <v>/</v>
          </cell>
          <cell r="M3799" t="str">
            <v>new</v>
          </cell>
          <cell r="N3799" t="str">
            <v>LIVE</v>
          </cell>
          <cell r="O3799" t="b">
            <v>1</v>
          </cell>
          <cell r="P3799" t="str">
            <v>NA</v>
          </cell>
          <cell r="Q3799">
            <v>0</v>
          </cell>
        </row>
        <row r="3800">
          <cell r="B3800" t="str">
            <v>TR120-APBNP</v>
          </cell>
          <cell r="C3800" t="str">
            <v>TR120 Racing Simulator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  <cell r="H3800" t="str">
            <v>Trak Racer</v>
          </cell>
          <cell r="I3800" t="str">
            <v>Simulators</v>
          </cell>
          <cell r="J3800" t="str">
            <v>Simulators - Bundles</v>
          </cell>
          <cell r="K3800" t="str">
            <v>NA</v>
          </cell>
          <cell r="L3800" t="str">
            <v>/</v>
          </cell>
          <cell r="M3800" t="str">
            <v>new</v>
          </cell>
          <cell r="N3800" t="str">
            <v>LIVE</v>
          </cell>
          <cell r="O3800" t="b">
            <v>1</v>
          </cell>
          <cell r="P3800" t="str">
            <v>NA</v>
          </cell>
          <cell r="Q3800">
            <v>0</v>
          </cell>
        </row>
        <row r="3801">
          <cell r="B3801" t="str">
            <v>TR120-DDPBNP</v>
          </cell>
          <cell r="C3801" t="str">
            <v>TR120 Racing Simulator</v>
          </cell>
          <cell r="D3801">
            <v>0</v>
          </cell>
          <cell r="E3801">
            <v>0</v>
          </cell>
          <cell r="F3801">
            <v>0</v>
          </cell>
          <cell r="G3801">
            <v>0</v>
          </cell>
          <cell r="H3801" t="str">
            <v>Trak Racer</v>
          </cell>
          <cell r="I3801" t="str">
            <v>Simulators</v>
          </cell>
          <cell r="J3801" t="str">
            <v>Simulators - Bundles</v>
          </cell>
          <cell r="K3801" t="str">
            <v>NA</v>
          </cell>
          <cell r="L3801" t="str">
            <v>/</v>
          </cell>
          <cell r="M3801" t="str">
            <v>new</v>
          </cell>
          <cell r="N3801" t="str">
            <v>LIVE</v>
          </cell>
          <cell r="O3801" t="b">
            <v>1</v>
          </cell>
          <cell r="P3801" t="str">
            <v>NA</v>
          </cell>
          <cell r="Q3801">
            <v>0</v>
          </cell>
        </row>
        <row r="3802">
          <cell r="B3802" t="str">
            <v>TR120-4PBNP</v>
          </cell>
          <cell r="C3802" t="str">
            <v>TR120 Racing Simulator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  <cell r="H3802" t="str">
            <v>Trak Racer</v>
          </cell>
          <cell r="I3802" t="str">
            <v>Simulators</v>
          </cell>
          <cell r="J3802" t="str">
            <v>Simulators - Bundles</v>
          </cell>
          <cell r="K3802" t="str">
            <v>NA</v>
          </cell>
          <cell r="L3802" t="str">
            <v>/</v>
          </cell>
          <cell r="M3802" t="str">
            <v>new</v>
          </cell>
          <cell r="N3802" t="str">
            <v>LIVE</v>
          </cell>
          <cell r="O3802" t="b">
            <v>1</v>
          </cell>
          <cell r="P3802" t="str">
            <v>NA</v>
          </cell>
          <cell r="Q3802">
            <v>0</v>
          </cell>
        </row>
        <row r="3803">
          <cell r="B3803" t="str">
            <v>TR120-AINV3</v>
          </cell>
          <cell r="C3803" t="str">
            <v>TR120 Racing Simulator</v>
          </cell>
          <cell r="D3803">
            <v>0</v>
          </cell>
          <cell r="E3803">
            <v>0</v>
          </cell>
          <cell r="F3803">
            <v>0</v>
          </cell>
          <cell r="G3803">
            <v>0</v>
          </cell>
          <cell r="H3803" t="str">
            <v>Trak Racer</v>
          </cell>
          <cell r="I3803" t="str">
            <v>Simulators</v>
          </cell>
          <cell r="J3803" t="str">
            <v>Simulators - Bundles</v>
          </cell>
          <cell r="K3803" t="str">
            <v>NA</v>
          </cell>
          <cell r="L3803" t="str">
            <v>/</v>
          </cell>
          <cell r="M3803" t="str">
            <v>new</v>
          </cell>
          <cell r="N3803" t="str">
            <v>LIVE</v>
          </cell>
          <cell r="O3803" t="b">
            <v>1</v>
          </cell>
          <cell r="P3803" t="str">
            <v>NA</v>
          </cell>
          <cell r="Q3803">
            <v>0</v>
          </cell>
        </row>
        <row r="3804">
          <cell r="B3804" t="str">
            <v>TR120-DDINV3</v>
          </cell>
          <cell r="C3804" t="str">
            <v>TR120 Racing Simulator</v>
          </cell>
          <cell r="D3804">
            <v>0</v>
          </cell>
          <cell r="E3804">
            <v>0</v>
          </cell>
          <cell r="F3804">
            <v>0</v>
          </cell>
          <cell r="G3804">
            <v>0</v>
          </cell>
          <cell r="H3804" t="str">
            <v>Trak Racer</v>
          </cell>
          <cell r="I3804" t="str">
            <v>Simulators</v>
          </cell>
          <cell r="J3804" t="str">
            <v>Simulators - Bundles</v>
          </cell>
          <cell r="K3804" t="str">
            <v>NA</v>
          </cell>
          <cell r="L3804" t="str">
            <v>/</v>
          </cell>
          <cell r="M3804" t="str">
            <v>new</v>
          </cell>
          <cell r="N3804" t="str">
            <v>LIVE</v>
          </cell>
          <cell r="O3804" t="b">
            <v>1</v>
          </cell>
          <cell r="P3804" t="str">
            <v>NA</v>
          </cell>
          <cell r="Q3804">
            <v>0</v>
          </cell>
        </row>
        <row r="3805">
          <cell r="B3805" t="str">
            <v>TR120-4INV3</v>
          </cell>
          <cell r="C3805" t="str">
            <v>TR120 Racing Simulator</v>
          </cell>
          <cell r="D3805">
            <v>0</v>
          </cell>
          <cell r="E3805">
            <v>0</v>
          </cell>
          <cell r="F3805">
            <v>0</v>
          </cell>
          <cell r="G3805">
            <v>0</v>
          </cell>
          <cell r="H3805" t="str">
            <v>Trak Racer</v>
          </cell>
          <cell r="I3805" t="str">
            <v>Simulators</v>
          </cell>
          <cell r="J3805" t="str">
            <v>Simulators - Bundles</v>
          </cell>
          <cell r="K3805" t="str">
            <v>NA</v>
          </cell>
          <cell r="L3805" t="str">
            <v>/</v>
          </cell>
          <cell r="M3805" t="str">
            <v>new</v>
          </cell>
          <cell r="N3805" t="str">
            <v>LIVE</v>
          </cell>
          <cell r="O3805" t="b">
            <v>1</v>
          </cell>
          <cell r="P3805" t="str">
            <v>NA</v>
          </cell>
          <cell r="Q3805">
            <v>0</v>
          </cell>
        </row>
        <row r="3806">
          <cell r="B3806" t="str">
            <v>TR120-APBALUSM2</v>
          </cell>
          <cell r="C3806" t="str">
            <v>TR120 Racing Simulator</v>
          </cell>
          <cell r="D3806">
            <v>0</v>
          </cell>
          <cell r="E3806">
            <v>0</v>
          </cell>
          <cell r="F3806">
            <v>0</v>
          </cell>
          <cell r="G3806">
            <v>0</v>
          </cell>
          <cell r="H3806" t="str">
            <v>Trak Racer</v>
          </cell>
          <cell r="I3806" t="str">
            <v>Simulators</v>
          </cell>
          <cell r="J3806" t="str">
            <v>Simulators - Bundles</v>
          </cell>
          <cell r="K3806" t="str">
            <v>NA</v>
          </cell>
          <cell r="L3806" t="str">
            <v>/</v>
          </cell>
          <cell r="M3806" t="str">
            <v>new</v>
          </cell>
          <cell r="N3806" t="str">
            <v>LIVE</v>
          </cell>
          <cell r="O3806" t="b">
            <v>1</v>
          </cell>
          <cell r="P3806" t="str">
            <v>NA</v>
          </cell>
          <cell r="Q3806">
            <v>0</v>
          </cell>
        </row>
        <row r="3807">
          <cell r="B3807" t="str">
            <v>TR120-DDPBALUSM2</v>
          </cell>
          <cell r="C3807" t="str">
            <v>TR120 Racing Simulator</v>
          </cell>
          <cell r="D3807">
            <v>0</v>
          </cell>
          <cell r="E3807">
            <v>0</v>
          </cell>
          <cell r="F3807">
            <v>0</v>
          </cell>
          <cell r="G3807">
            <v>0</v>
          </cell>
          <cell r="H3807" t="str">
            <v>Trak Racer</v>
          </cell>
          <cell r="I3807" t="str">
            <v>Simulators</v>
          </cell>
          <cell r="J3807" t="str">
            <v>Simulators - Bundles</v>
          </cell>
          <cell r="K3807" t="str">
            <v>NA</v>
          </cell>
          <cell r="L3807" t="str">
            <v>/</v>
          </cell>
          <cell r="M3807" t="str">
            <v>new</v>
          </cell>
          <cell r="N3807" t="str">
            <v>LIVE</v>
          </cell>
          <cell r="O3807" t="b">
            <v>1</v>
          </cell>
          <cell r="P3807" t="str">
            <v>NA</v>
          </cell>
          <cell r="Q3807">
            <v>0</v>
          </cell>
        </row>
        <row r="3808">
          <cell r="B3808" t="str">
            <v>TR120-4PBALUSM2</v>
          </cell>
          <cell r="C3808" t="str">
            <v>TR120 Racing Simulator</v>
          </cell>
          <cell r="D3808">
            <v>0</v>
          </cell>
          <cell r="E3808">
            <v>0</v>
          </cell>
          <cell r="F3808">
            <v>0</v>
          </cell>
          <cell r="G3808">
            <v>0</v>
          </cell>
          <cell r="H3808" t="str">
            <v>Trak Racer</v>
          </cell>
          <cell r="I3808" t="str">
            <v>Simulators</v>
          </cell>
          <cell r="J3808" t="str">
            <v>Simulators - Bundles</v>
          </cell>
          <cell r="K3808" t="str">
            <v>NA</v>
          </cell>
          <cell r="L3808" t="str">
            <v>/</v>
          </cell>
          <cell r="M3808" t="str">
            <v>new</v>
          </cell>
          <cell r="N3808" t="str">
            <v>LIVE</v>
          </cell>
          <cell r="O3808" t="b">
            <v>1</v>
          </cell>
          <cell r="P3808" t="str">
            <v>NA</v>
          </cell>
          <cell r="Q3808">
            <v>0</v>
          </cell>
        </row>
        <row r="3809">
          <cell r="B3809" t="str">
            <v>TR120-WMPBALUSM2</v>
          </cell>
          <cell r="C3809" t="str">
            <v>TR120 Racing Simulator</v>
          </cell>
          <cell r="D3809">
            <v>0</v>
          </cell>
          <cell r="E3809">
            <v>0</v>
          </cell>
          <cell r="F3809">
            <v>0</v>
          </cell>
          <cell r="G3809">
            <v>0</v>
          </cell>
          <cell r="H3809" t="str">
            <v>Trak Racer</v>
          </cell>
          <cell r="I3809" t="str">
            <v>Simulators</v>
          </cell>
          <cell r="J3809" t="str">
            <v>Simulators - Bundles</v>
          </cell>
          <cell r="K3809" t="str">
            <v>NA</v>
          </cell>
          <cell r="L3809" t="str">
            <v>/</v>
          </cell>
          <cell r="M3809" t="str">
            <v>new</v>
          </cell>
          <cell r="N3809" t="str">
            <v>LIVE</v>
          </cell>
          <cell r="O3809" t="b">
            <v>1</v>
          </cell>
          <cell r="P3809" t="str">
            <v>NA</v>
          </cell>
          <cell r="Q3809">
            <v>0</v>
          </cell>
        </row>
        <row r="3810">
          <cell r="B3810" t="str">
            <v>TR120-APBNPUSM2</v>
          </cell>
          <cell r="C3810" t="str">
            <v>TR120 Racing Simulator</v>
          </cell>
          <cell r="D3810">
            <v>0</v>
          </cell>
          <cell r="E3810">
            <v>0</v>
          </cell>
          <cell r="F3810">
            <v>0</v>
          </cell>
          <cell r="G3810">
            <v>0</v>
          </cell>
          <cell r="H3810" t="str">
            <v>Trak Racer</v>
          </cell>
          <cell r="I3810" t="str">
            <v>Simulators</v>
          </cell>
          <cell r="J3810" t="str">
            <v>Simulators - Bundles</v>
          </cell>
          <cell r="K3810" t="str">
            <v>NA</v>
          </cell>
          <cell r="L3810" t="str">
            <v>/</v>
          </cell>
          <cell r="M3810" t="str">
            <v>new</v>
          </cell>
          <cell r="N3810" t="str">
            <v>LIVE</v>
          </cell>
          <cell r="O3810" t="b">
            <v>1</v>
          </cell>
          <cell r="P3810" t="str">
            <v>NA</v>
          </cell>
          <cell r="Q3810">
            <v>0</v>
          </cell>
        </row>
        <row r="3811">
          <cell r="B3811" t="str">
            <v>TR120-DDPBNPUSM2</v>
          </cell>
          <cell r="C3811" t="str">
            <v>TR120 Racing Simulator</v>
          </cell>
          <cell r="D3811">
            <v>0</v>
          </cell>
          <cell r="E3811">
            <v>0</v>
          </cell>
          <cell r="F3811">
            <v>0</v>
          </cell>
          <cell r="G3811">
            <v>0</v>
          </cell>
          <cell r="H3811" t="str">
            <v>Trak Racer</v>
          </cell>
          <cell r="I3811" t="str">
            <v>Simulators</v>
          </cell>
          <cell r="J3811" t="str">
            <v>Simulators - Bundles</v>
          </cell>
          <cell r="K3811" t="str">
            <v>NA</v>
          </cell>
          <cell r="L3811" t="str">
            <v>/</v>
          </cell>
          <cell r="M3811" t="str">
            <v>new</v>
          </cell>
          <cell r="N3811" t="str">
            <v>LIVE</v>
          </cell>
          <cell r="O3811" t="b">
            <v>1</v>
          </cell>
          <cell r="P3811" t="str">
            <v>NA</v>
          </cell>
          <cell r="Q3811">
            <v>0</v>
          </cell>
        </row>
        <row r="3812">
          <cell r="B3812" t="str">
            <v>TR120-4PBNPUSM2</v>
          </cell>
          <cell r="C3812" t="str">
            <v>TR120 Racing Simulator</v>
          </cell>
          <cell r="D3812">
            <v>0</v>
          </cell>
          <cell r="E3812">
            <v>0</v>
          </cell>
          <cell r="F3812">
            <v>0</v>
          </cell>
          <cell r="G3812">
            <v>0</v>
          </cell>
          <cell r="H3812" t="str">
            <v>Trak Racer</v>
          </cell>
          <cell r="I3812" t="str">
            <v>Simulators</v>
          </cell>
          <cell r="J3812" t="str">
            <v>Simulators - Bundles</v>
          </cell>
          <cell r="K3812" t="str">
            <v>NA</v>
          </cell>
          <cell r="L3812" t="str">
            <v>/</v>
          </cell>
          <cell r="M3812" t="str">
            <v>new</v>
          </cell>
          <cell r="N3812" t="str">
            <v>LIVE</v>
          </cell>
          <cell r="O3812" t="b">
            <v>1</v>
          </cell>
          <cell r="P3812" t="str">
            <v>NA</v>
          </cell>
          <cell r="Q3812">
            <v>0</v>
          </cell>
        </row>
        <row r="3813">
          <cell r="B3813" t="str">
            <v>TR120-WMPBNPUSM2</v>
          </cell>
          <cell r="C3813" t="str">
            <v>TR120 Racing Simulator</v>
          </cell>
          <cell r="D3813">
            <v>0</v>
          </cell>
          <cell r="E3813">
            <v>0</v>
          </cell>
          <cell r="F3813">
            <v>0</v>
          </cell>
          <cell r="G3813">
            <v>0</v>
          </cell>
          <cell r="H3813" t="str">
            <v>Trak Racer</v>
          </cell>
          <cell r="I3813" t="str">
            <v>Simulators</v>
          </cell>
          <cell r="J3813" t="str">
            <v>Simulators - Bundles</v>
          </cell>
          <cell r="K3813" t="str">
            <v>NA</v>
          </cell>
          <cell r="L3813" t="str">
            <v>/</v>
          </cell>
          <cell r="M3813" t="str">
            <v>new</v>
          </cell>
          <cell r="N3813" t="str">
            <v>LIVE</v>
          </cell>
          <cell r="O3813" t="b">
            <v>1</v>
          </cell>
          <cell r="P3813" t="str">
            <v>NA</v>
          </cell>
          <cell r="Q3813">
            <v>0</v>
          </cell>
        </row>
        <row r="3814">
          <cell r="B3814" t="str">
            <v>TR120-AINV3USM2</v>
          </cell>
          <cell r="C3814" t="str">
            <v>TR120 Racing Simulator</v>
          </cell>
          <cell r="D3814">
            <v>0</v>
          </cell>
          <cell r="E3814">
            <v>0</v>
          </cell>
          <cell r="F3814">
            <v>0</v>
          </cell>
          <cell r="G3814">
            <v>0</v>
          </cell>
          <cell r="H3814" t="str">
            <v>Trak Racer</v>
          </cell>
          <cell r="I3814" t="str">
            <v>Simulators</v>
          </cell>
          <cell r="J3814" t="str">
            <v>Simulators - Bundles</v>
          </cell>
          <cell r="K3814" t="str">
            <v>NA</v>
          </cell>
          <cell r="L3814" t="str">
            <v>/</v>
          </cell>
          <cell r="M3814" t="str">
            <v>new</v>
          </cell>
          <cell r="N3814" t="str">
            <v>LIVE</v>
          </cell>
          <cell r="O3814" t="b">
            <v>1</v>
          </cell>
          <cell r="P3814" t="str">
            <v>NA</v>
          </cell>
          <cell r="Q3814">
            <v>0</v>
          </cell>
        </row>
        <row r="3815">
          <cell r="B3815" t="str">
            <v>TR120-DDINV3USM2</v>
          </cell>
          <cell r="C3815" t="str">
            <v>TR120 Racing Simulator</v>
          </cell>
          <cell r="D3815">
            <v>0</v>
          </cell>
          <cell r="E3815">
            <v>0</v>
          </cell>
          <cell r="F3815">
            <v>0</v>
          </cell>
          <cell r="G3815">
            <v>0</v>
          </cell>
          <cell r="H3815" t="str">
            <v>Trak Racer</v>
          </cell>
          <cell r="I3815" t="str">
            <v>Simulators</v>
          </cell>
          <cell r="J3815" t="str">
            <v>Simulators - Bundles</v>
          </cell>
          <cell r="K3815" t="str">
            <v>NA</v>
          </cell>
          <cell r="L3815" t="str">
            <v>/</v>
          </cell>
          <cell r="M3815" t="str">
            <v>new</v>
          </cell>
          <cell r="N3815" t="str">
            <v>LIVE</v>
          </cell>
          <cell r="O3815" t="b">
            <v>1</v>
          </cell>
          <cell r="P3815" t="str">
            <v>NA</v>
          </cell>
          <cell r="Q3815">
            <v>0</v>
          </cell>
        </row>
        <row r="3816">
          <cell r="B3816" t="str">
            <v>TR120-4INV3USM2</v>
          </cell>
          <cell r="C3816" t="str">
            <v>TR120 Racing Simulator</v>
          </cell>
          <cell r="D3816">
            <v>0</v>
          </cell>
          <cell r="E3816">
            <v>0</v>
          </cell>
          <cell r="F3816">
            <v>0</v>
          </cell>
          <cell r="G3816">
            <v>0</v>
          </cell>
          <cell r="H3816" t="str">
            <v>Trak Racer</v>
          </cell>
          <cell r="I3816" t="str">
            <v>Simulators</v>
          </cell>
          <cell r="J3816" t="str">
            <v>Simulators - Bundles</v>
          </cell>
          <cell r="K3816" t="str">
            <v>NA</v>
          </cell>
          <cell r="L3816" t="str">
            <v>/</v>
          </cell>
          <cell r="M3816" t="str">
            <v>new</v>
          </cell>
          <cell r="N3816" t="str">
            <v>LIVE</v>
          </cell>
          <cell r="O3816" t="b">
            <v>1</v>
          </cell>
          <cell r="P3816" t="str">
            <v>NA</v>
          </cell>
          <cell r="Q3816">
            <v>0</v>
          </cell>
        </row>
        <row r="3817">
          <cell r="B3817" t="str">
            <v>TR120-WMINV3USM2</v>
          </cell>
          <cell r="C3817" t="str">
            <v>TR120 Racing Simulator</v>
          </cell>
          <cell r="D3817">
            <v>0</v>
          </cell>
          <cell r="E3817">
            <v>0</v>
          </cell>
          <cell r="F3817">
            <v>0</v>
          </cell>
          <cell r="G3817">
            <v>0</v>
          </cell>
          <cell r="H3817" t="str">
            <v>Trak Racer</v>
          </cell>
          <cell r="I3817" t="str">
            <v>Simulators</v>
          </cell>
          <cell r="J3817" t="str">
            <v>Simulators - Bundles</v>
          </cell>
          <cell r="K3817" t="str">
            <v>NA</v>
          </cell>
          <cell r="L3817" t="str">
            <v>/</v>
          </cell>
          <cell r="M3817" t="str">
            <v>new</v>
          </cell>
          <cell r="N3817" t="str">
            <v>LIVE</v>
          </cell>
          <cell r="O3817" t="b">
            <v>1</v>
          </cell>
          <cell r="P3817" t="str">
            <v>NA</v>
          </cell>
          <cell r="Q3817">
            <v>0</v>
          </cell>
        </row>
        <row r="3818">
          <cell r="B3818" t="str">
            <v>TR120-APBALSMEX</v>
          </cell>
          <cell r="C3818" t="str">
            <v>TR120 Racing Simulator</v>
          </cell>
          <cell r="D3818">
            <v>0</v>
          </cell>
          <cell r="E3818">
            <v>0</v>
          </cell>
          <cell r="F3818">
            <v>0</v>
          </cell>
          <cell r="G3818">
            <v>0</v>
          </cell>
          <cell r="H3818" t="str">
            <v>Trak Racer</v>
          </cell>
          <cell r="I3818" t="str">
            <v>Simulators</v>
          </cell>
          <cell r="J3818" t="str">
            <v>Simulators - Bundles</v>
          </cell>
          <cell r="K3818" t="str">
            <v>NA</v>
          </cell>
          <cell r="L3818" t="str">
            <v>/</v>
          </cell>
          <cell r="M3818" t="str">
            <v>new</v>
          </cell>
          <cell r="N3818" t="str">
            <v>LIVE</v>
          </cell>
          <cell r="O3818" t="b">
            <v>1</v>
          </cell>
          <cell r="P3818" t="str">
            <v>NA</v>
          </cell>
          <cell r="Q3818">
            <v>0</v>
          </cell>
        </row>
        <row r="3819">
          <cell r="B3819" t="str">
            <v>TR120-DDPBALSMEX</v>
          </cell>
          <cell r="C3819" t="str">
            <v>TR120 Racing Simulator</v>
          </cell>
          <cell r="D3819">
            <v>0</v>
          </cell>
          <cell r="E3819">
            <v>0</v>
          </cell>
          <cell r="F3819">
            <v>0</v>
          </cell>
          <cell r="G3819">
            <v>0</v>
          </cell>
          <cell r="H3819" t="str">
            <v>Trak Racer</v>
          </cell>
          <cell r="I3819" t="str">
            <v>Simulators</v>
          </cell>
          <cell r="J3819" t="str">
            <v>Simulators - Bundles</v>
          </cell>
          <cell r="K3819" t="str">
            <v>NA</v>
          </cell>
          <cell r="L3819" t="str">
            <v>/</v>
          </cell>
          <cell r="M3819" t="str">
            <v>new</v>
          </cell>
          <cell r="N3819" t="str">
            <v>LIVE</v>
          </cell>
          <cell r="O3819" t="b">
            <v>1</v>
          </cell>
          <cell r="P3819" t="str">
            <v>NA</v>
          </cell>
          <cell r="Q3819">
            <v>0</v>
          </cell>
        </row>
        <row r="3820">
          <cell r="B3820" t="str">
            <v>TR120-4PBALSMEX</v>
          </cell>
          <cell r="C3820" t="str">
            <v>TR120 Racing Simulator</v>
          </cell>
          <cell r="D3820">
            <v>0</v>
          </cell>
          <cell r="E3820">
            <v>0</v>
          </cell>
          <cell r="F3820">
            <v>0</v>
          </cell>
          <cell r="G3820">
            <v>0</v>
          </cell>
          <cell r="H3820" t="str">
            <v>Trak Racer</v>
          </cell>
          <cell r="I3820" t="str">
            <v>Simulators</v>
          </cell>
          <cell r="J3820" t="str">
            <v>Simulators - Bundles</v>
          </cell>
          <cell r="K3820" t="str">
            <v>NA</v>
          </cell>
          <cell r="L3820" t="str">
            <v>/</v>
          </cell>
          <cell r="M3820" t="str">
            <v>new</v>
          </cell>
          <cell r="N3820" t="str">
            <v>LIVE</v>
          </cell>
          <cell r="O3820" t="b">
            <v>1</v>
          </cell>
          <cell r="P3820" t="str">
            <v>NA</v>
          </cell>
          <cell r="Q3820">
            <v>0</v>
          </cell>
        </row>
        <row r="3821">
          <cell r="B3821" t="str">
            <v>TR120-APBNPSMEX</v>
          </cell>
          <cell r="C3821" t="str">
            <v>TR120 Racing Simulator</v>
          </cell>
          <cell r="D3821">
            <v>0</v>
          </cell>
          <cell r="E3821">
            <v>0</v>
          </cell>
          <cell r="F3821">
            <v>0</v>
          </cell>
          <cell r="G3821">
            <v>0</v>
          </cell>
          <cell r="H3821" t="str">
            <v>Trak Racer</v>
          </cell>
          <cell r="I3821" t="str">
            <v>Simulators</v>
          </cell>
          <cell r="J3821" t="str">
            <v>Simulators - Bundles</v>
          </cell>
          <cell r="K3821" t="str">
            <v>NA</v>
          </cell>
          <cell r="L3821" t="str">
            <v>/</v>
          </cell>
          <cell r="M3821" t="str">
            <v>new</v>
          </cell>
          <cell r="N3821" t="str">
            <v>LIVE</v>
          </cell>
          <cell r="O3821" t="b">
            <v>1</v>
          </cell>
          <cell r="P3821" t="str">
            <v>NA</v>
          </cell>
          <cell r="Q3821">
            <v>0</v>
          </cell>
        </row>
        <row r="3822">
          <cell r="B3822" t="str">
            <v>TR120-DDPBNPSMEX</v>
          </cell>
          <cell r="C3822" t="str">
            <v>TR120 Racing Simulator</v>
          </cell>
          <cell r="D3822">
            <v>0</v>
          </cell>
          <cell r="E3822">
            <v>0</v>
          </cell>
          <cell r="F3822">
            <v>0</v>
          </cell>
          <cell r="G3822">
            <v>0</v>
          </cell>
          <cell r="H3822" t="str">
            <v>Trak Racer</v>
          </cell>
          <cell r="I3822" t="str">
            <v>Simulators</v>
          </cell>
          <cell r="J3822" t="str">
            <v>Simulators - Bundles</v>
          </cell>
          <cell r="K3822" t="str">
            <v>NA</v>
          </cell>
          <cell r="L3822" t="str">
            <v>/</v>
          </cell>
          <cell r="M3822" t="str">
            <v>new</v>
          </cell>
          <cell r="N3822" t="str">
            <v>LIVE</v>
          </cell>
          <cell r="O3822" t="b">
            <v>1</v>
          </cell>
          <cell r="P3822" t="str">
            <v>NA</v>
          </cell>
          <cell r="Q3822">
            <v>0</v>
          </cell>
        </row>
        <row r="3823">
          <cell r="B3823" t="str">
            <v>TR120-4PBNPSMEX</v>
          </cell>
          <cell r="C3823" t="str">
            <v>TR120 Racing Simulator</v>
          </cell>
          <cell r="D3823">
            <v>0</v>
          </cell>
          <cell r="E3823">
            <v>0</v>
          </cell>
          <cell r="F3823">
            <v>0</v>
          </cell>
          <cell r="G3823">
            <v>0</v>
          </cell>
          <cell r="H3823" t="str">
            <v>Trak Racer</v>
          </cell>
          <cell r="I3823" t="str">
            <v>Simulators</v>
          </cell>
          <cell r="J3823" t="str">
            <v>Simulators - Bundles</v>
          </cell>
          <cell r="K3823" t="str">
            <v>NA</v>
          </cell>
          <cell r="L3823" t="str">
            <v>/</v>
          </cell>
          <cell r="M3823" t="str">
            <v>new</v>
          </cell>
          <cell r="N3823" t="str">
            <v>LIVE</v>
          </cell>
          <cell r="O3823" t="b">
            <v>1</v>
          </cell>
          <cell r="P3823" t="str">
            <v>NA</v>
          </cell>
          <cell r="Q3823">
            <v>0</v>
          </cell>
        </row>
        <row r="3824">
          <cell r="B3824" t="str">
            <v>TR120-AINV3SMEX</v>
          </cell>
          <cell r="C3824" t="str">
            <v>TR120 Racing Simulator</v>
          </cell>
          <cell r="D3824">
            <v>0</v>
          </cell>
          <cell r="E3824">
            <v>0</v>
          </cell>
          <cell r="F3824">
            <v>0</v>
          </cell>
          <cell r="G3824">
            <v>0</v>
          </cell>
          <cell r="H3824" t="str">
            <v>Trak Racer</v>
          </cell>
          <cell r="I3824" t="str">
            <v>Simulators</v>
          </cell>
          <cell r="J3824" t="str">
            <v>Simulators - Bundles</v>
          </cell>
          <cell r="K3824" t="str">
            <v>NA</v>
          </cell>
          <cell r="L3824" t="str">
            <v>/</v>
          </cell>
          <cell r="M3824" t="str">
            <v>new</v>
          </cell>
          <cell r="N3824" t="str">
            <v>LIVE</v>
          </cell>
          <cell r="O3824" t="b">
            <v>1</v>
          </cell>
          <cell r="P3824" t="str">
            <v>NA</v>
          </cell>
          <cell r="Q3824">
            <v>0</v>
          </cell>
        </row>
        <row r="3825">
          <cell r="B3825" t="str">
            <v>TR120-DDINV3SMEX</v>
          </cell>
          <cell r="C3825" t="str">
            <v>TR120 Racing Simulator</v>
          </cell>
          <cell r="D3825">
            <v>0</v>
          </cell>
          <cell r="E3825">
            <v>0</v>
          </cell>
          <cell r="F3825">
            <v>0</v>
          </cell>
          <cell r="G3825">
            <v>0</v>
          </cell>
          <cell r="H3825" t="str">
            <v>Trak Racer</v>
          </cell>
          <cell r="I3825" t="str">
            <v>Simulators</v>
          </cell>
          <cell r="J3825" t="str">
            <v>Simulators - Bundles</v>
          </cell>
          <cell r="K3825" t="str">
            <v>NA</v>
          </cell>
          <cell r="L3825" t="str">
            <v>/</v>
          </cell>
          <cell r="M3825" t="str">
            <v>new</v>
          </cell>
          <cell r="N3825" t="str">
            <v>LIVE</v>
          </cell>
          <cell r="O3825" t="b">
            <v>1</v>
          </cell>
          <cell r="P3825" t="str">
            <v>NA</v>
          </cell>
          <cell r="Q3825">
            <v>0</v>
          </cell>
        </row>
        <row r="3826">
          <cell r="B3826" t="str">
            <v>TR120-4INV3SMEX</v>
          </cell>
          <cell r="C3826" t="str">
            <v>TR120 Racing Simulator</v>
          </cell>
          <cell r="D3826">
            <v>0</v>
          </cell>
          <cell r="E3826">
            <v>0</v>
          </cell>
          <cell r="F3826">
            <v>0</v>
          </cell>
          <cell r="G3826">
            <v>0</v>
          </cell>
          <cell r="H3826" t="str">
            <v>Trak Racer</v>
          </cell>
          <cell r="I3826" t="str">
            <v>Simulators</v>
          </cell>
          <cell r="J3826" t="str">
            <v>Simulators - Bundles</v>
          </cell>
          <cell r="K3826" t="str">
            <v>NA</v>
          </cell>
          <cell r="L3826" t="str">
            <v>/</v>
          </cell>
          <cell r="M3826" t="str">
            <v>new</v>
          </cell>
          <cell r="N3826" t="str">
            <v>LIVE</v>
          </cell>
          <cell r="O3826" t="b">
            <v>1</v>
          </cell>
          <cell r="P3826" t="str">
            <v>NA</v>
          </cell>
          <cell r="Q3826">
            <v>0</v>
          </cell>
        </row>
        <row r="3827">
          <cell r="B3827" t="str">
            <v>TR120-SMINV3SMEX</v>
          </cell>
          <cell r="C3827" t="str">
            <v>TR120 Racing Simulator</v>
          </cell>
          <cell r="D3827">
            <v>0</v>
          </cell>
          <cell r="E3827">
            <v>0</v>
          </cell>
          <cell r="F3827">
            <v>0</v>
          </cell>
          <cell r="G3827">
            <v>0</v>
          </cell>
          <cell r="H3827" t="str">
            <v>Trak Racer</v>
          </cell>
          <cell r="I3827" t="str">
            <v>Simulators</v>
          </cell>
          <cell r="J3827" t="str">
            <v>Simulators - Bundles</v>
          </cell>
          <cell r="K3827" t="str">
            <v>NA</v>
          </cell>
          <cell r="L3827" t="str">
            <v>/</v>
          </cell>
          <cell r="M3827" t="str">
            <v>new</v>
          </cell>
          <cell r="N3827" t="str">
            <v>LIVE</v>
          </cell>
          <cell r="O3827" t="b">
            <v>1</v>
          </cell>
          <cell r="P3827" t="str">
            <v>NA</v>
          </cell>
          <cell r="Q3827">
            <v>0</v>
          </cell>
        </row>
        <row r="3828">
          <cell r="B3828" t="str">
            <v>TR120-NW</v>
          </cell>
          <cell r="C3828" t="str">
            <v>TR120 Racing Simulator - No wheel deck - Not for individual sales - B2B purchase only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  <cell r="H3828" t="str">
            <v>Trak Racer</v>
          </cell>
          <cell r="I3828" t="str">
            <v>Simulators</v>
          </cell>
          <cell r="J3828" t="str">
            <v>Simulators - Bundles</v>
          </cell>
          <cell r="K3828" t="str">
            <v>NA</v>
          </cell>
          <cell r="L3828" t="str">
            <v>/</v>
          </cell>
          <cell r="M3828" t="str">
            <v>new</v>
          </cell>
          <cell r="N3828" t="str">
            <v>LIVE</v>
          </cell>
          <cell r="O3828" t="b">
            <v>1</v>
          </cell>
          <cell r="P3828" t="str">
            <v>NA</v>
          </cell>
          <cell r="Q3828">
            <v>0</v>
          </cell>
        </row>
        <row r="3829">
          <cell r="B3829" t="str">
            <v>TR120-DDPBNPSMEX-AE</v>
          </cell>
          <cell r="C3829" t="str">
            <v>TR120 Racing Simulator with Direct Drive Wheel Mount</v>
          </cell>
          <cell r="D3829">
            <v>0</v>
          </cell>
          <cell r="E3829">
            <v>0</v>
          </cell>
          <cell r="F3829">
            <v>0</v>
          </cell>
          <cell r="G3829">
            <v>0</v>
          </cell>
          <cell r="H3829" t="str">
            <v>Trak Racer</v>
          </cell>
          <cell r="I3829" t="str">
            <v>Simulators</v>
          </cell>
          <cell r="J3829" t="str">
            <v>Simulators - Bundles</v>
          </cell>
          <cell r="K3829" t="str">
            <v>NA</v>
          </cell>
          <cell r="L3829" t="str">
            <v>/</v>
          </cell>
          <cell r="M3829" t="str">
            <v>new</v>
          </cell>
          <cell r="N3829" t="str">
            <v>LIVE</v>
          </cell>
          <cell r="O3829" t="b">
            <v>1</v>
          </cell>
          <cell r="P3829" t="str">
            <v>NA</v>
          </cell>
          <cell r="Q3829">
            <v>0</v>
          </cell>
        </row>
        <row r="3830">
          <cell r="B3830" t="str">
            <v>TR120-DDPBAL-AU</v>
          </cell>
          <cell r="C3830" t="str">
            <v>TR120 Racing Simulator with Direct Drive Wheel Mount</v>
          </cell>
          <cell r="D3830">
            <v>0</v>
          </cell>
          <cell r="E3830">
            <v>0</v>
          </cell>
          <cell r="F3830">
            <v>0</v>
          </cell>
          <cell r="G3830">
            <v>0</v>
          </cell>
          <cell r="H3830" t="str">
            <v>Trak Racer</v>
          </cell>
          <cell r="I3830" t="str">
            <v>Simulators</v>
          </cell>
          <cell r="J3830" t="str">
            <v>Simulators - Bundles</v>
          </cell>
          <cell r="K3830" t="str">
            <v>NA</v>
          </cell>
          <cell r="L3830" t="str">
            <v>/</v>
          </cell>
          <cell r="M3830" t="str">
            <v>new</v>
          </cell>
          <cell r="N3830" t="str">
            <v>LIVE</v>
          </cell>
          <cell r="O3830" t="b">
            <v>1</v>
          </cell>
          <cell r="P3830" t="str">
            <v>NA</v>
          </cell>
          <cell r="Q3830">
            <v>0</v>
          </cell>
        </row>
        <row r="3831">
          <cell r="B3831" t="str">
            <v>TR120-DDPBNP-AU</v>
          </cell>
          <cell r="C3831" t="str">
            <v>TR120 Racing Simulator with Direct Drive Wheel Mount</v>
          </cell>
          <cell r="D3831">
            <v>0</v>
          </cell>
          <cell r="E3831">
            <v>0</v>
          </cell>
          <cell r="F3831">
            <v>0</v>
          </cell>
          <cell r="G3831">
            <v>0</v>
          </cell>
          <cell r="H3831" t="str">
            <v>Trak Racer</v>
          </cell>
          <cell r="I3831" t="str">
            <v>Simulators</v>
          </cell>
          <cell r="J3831" t="str">
            <v>Simulators - Bundles</v>
          </cell>
          <cell r="K3831" t="str">
            <v>NA</v>
          </cell>
          <cell r="L3831" t="str">
            <v>/</v>
          </cell>
          <cell r="M3831" t="str">
            <v>new</v>
          </cell>
          <cell r="N3831" t="str">
            <v>LIVE</v>
          </cell>
          <cell r="O3831" t="b">
            <v>1</v>
          </cell>
          <cell r="P3831" t="str">
            <v>NA</v>
          </cell>
          <cell r="Q3831">
            <v>0</v>
          </cell>
        </row>
        <row r="3832">
          <cell r="B3832" t="str">
            <v>TR120-DDPBAL-AE</v>
          </cell>
          <cell r="C3832" t="str">
            <v>TR120 Racing Simulator with Direct Drive Wheel Mount</v>
          </cell>
          <cell r="D3832">
            <v>0</v>
          </cell>
          <cell r="E3832">
            <v>0</v>
          </cell>
          <cell r="F3832">
            <v>0</v>
          </cell>
          <cell r="G3832">
            <v>0</v>
          </cell>
          <cell r="H3832" t="str">
            <v>Trak Racer</v>
          </cell>
          <cell r="I3832" t="str">
            <v>Simulators</v>
          </cell>
          <cell r="J3832" t="str">
            <v>Simulators - Bundles</v>
          </cell>
          <cell r="K3832" t="str">
            <v>NA</v>
          </cell>
          <cell r="L3832" t="str">
            <v>/</v>
          </cell>
          <cell r="M3832" t="str">
            <v>new</v>
          </cell>
          <cell r="N3832" t="str">
            <v>LIVE</v>
          </cell>
          <cell r="O3832" t="b">
            <v>1</v>
          </cell>
          <cell r="P3832" t="str">
            <v>NA</v>
          </cell>
          <cell r="Q3832">
            <v>0</v>
          </cell>
        </row>
        <row r="3833">
          <cell r="B3833" t="str">
            <v>TR120-DDINV3-AU</v>
          </cell>
          <cell r="C3833" t="str">
            <v>TR120 Racing Simulator with Direct Drive Wheel Mount</v>
          </cell>
          <cell r="D3833">
            <v>0</v>
          </cell>
          <cell r="E3833">
            <v>0</v>
          </cell>
          <cell r="F3833">
            <v>0</v>
          </cell>
          <cell r="G3833">
            <v>0</v>
          </cell>
          <cell r="H3833" t="str">
            <v>Trak Racer</v>
          </cell>
          <cell r="I3833" t="str">
            <v>Simulators</v>
          </cell>
          <cell r="J3833" t="str">
            <v>Simulators - Bundles</v>
          </cell>
          <cell r="K3833" t="str">
            <v>NA</v>
          </cell>
          <cell r="L3833" t="str">
            <v>/</v>
          </cell>
          <cell r="M3833" t="str">
            <v>new</v>
          </cell>
          <cell r="N3833" t="str">
            <v>LIVE</v>
          </cell>
          <cell r="O3833" t="b">
            <v>1</v>
          </cell>
          <cell r="P3833" t="str">
            <v>NA</v>
          </cell>
          <cell r="Q3833">
            <v>0</v>
          </cell>
        </row>
        <row r="3834">
          <cell r="B3834" t="str">
            <v>TR120-DDPBNP-AE</v>
          </cell>
          <cell r="C3834" t="str">
            <v>TR120 Racing Simulator with Direct Drive Wheel Mount</v>
          </cell>
          <cell r="D3834">
            <v>0</v>
          </cell>
          <cell r="E3834">
            <v>0</v>
          </cell>
          <cell r="F3834">
            <v>0</v>
          </cell>
          <cell r="G3834">
            <v>0</v>
          </cell>
          <cell r="H3834" t="str">
            <v>Trak Racer</v>
          </cell>
          <cell r="I3834" t="str">
            <v>Simulators</v>
          </cell>
          <cell r="J3834" t="str">
            <v>Simulators - Bundles</v>
          </cell>
          <cell r="K3834" t="str">
            <v>NA</v>
          </cell>
          <cell r="L3834" t="str">
            <v>/</v>
          </cell>
          <cell r="M3834" t="str">
            <v>new</v>
          </cell>
          <cell r="N3834" t="str">
            <v>LIVE</v>
          </cell>
          <cell r="O3834" t="b">
            <v>1</v>
          </cell>
          <cell r="P3834" t="str">
            <v>NA</v>
          </cell>
          <cell r="Q3834">
            <v>0</v>
          </cell>
        </row>
        <row r="3835">
          <cell r="B3835" t="str">
            <v>TR120-DDPBALSMEX-AU</v>
          </cell>
          <cell r="C3835" t="str">
            <v>TR120 Racing Simulator with Direct Drive Wheel Mount</v>
          </cell>
          <cell r="D3835">
            <v>0</v>
          </cell>
          <cell r="E3835">
            <v>0</v>
          </cell>
          <cell r="F3835">
            <v>0</v>
          </cell>
          <cell r="G3835">
            <v>0</v>
          </cell>
          <cell r="H3835" t="str">
            <v>Trak Racer</v>
          </cell>
          <cell r="I3835" t="str">
            <v>Simulators</v>
          </cell>
          <cell r="J3835" t="str">
            <v>Simulators - Bundles</v>
          </cell>
          <cell r="K3835" t="str">
            <v>NA</v>
          </cell>
          <cell r="L3835" t="str">
            <v>/</v>
          </cell>
          <cell r="M3835" t="str">
            <v>new</v>
          </cell>
          <cell r="N3835" t="str">
            <v>LIVE</v>
          </cell>
          <cell r="O3835" t="b">
            <v>1</v>
          </cell>
          <cell r="P3835" t="str">
            <v>NA</v>
          </cell>
          <cell r="Q3835">
            <v>0</v>
          </cell>
        </row>
        <row r="3836">
          <cell r="B3836" t="str">
            <v>TR120-DDPBALUSM2-AE</v>
          </cell>
          <cell r="C3836" t="str">
            <v>TR120 Racing Simulator with Direct Drive Wheel Mount</v>
          </cell>
          <cell r="D3836">
            <v>0</v>
          </cell>
          <cell r="E3836">
            <v>0</v>
          </cell>
          <cell r="F3836">
            <v>0</v>
          </cell>
          <cell r="G3836">
            <v>0</v>
          </cell>
          <cell r="H3836" t="str">
            <v>Trak Racer</v>
          </cell>
          <cell r="I3836" t="str">
            <v>Simulators</v>
          </cell>
          <cell r="J3836" t="str">
            <v>Simulators - Bundles</v>
          </cell>
          <cell r="K3836" t="str">
            <v>NA</v>
          </cell>
          <cell r="L3836" t="str">
            <v>/</v>
          </cell>
          <cell r="M3836" t="str">
            <v>new</v>
          </cell>
          <cell r="N3836" t="str">
            <v>LIVE</v>
          </cell>
          <cell r="O3836" t="b">
            <v>1</v>
          </cell>
          <cell r="P3836" t="str">
            <v>NA</v>
          </cell>
          <cell r="Q3836">
            <v>0</v>
          </cell>
        </row>
        <row r="3837">
          <cell r="B3837" t="str">
            <v>TR120-DDPBNPSMEX-AU</v>
          </cell>
          <cell r="C3837" t="str">
            <v>TR120 Racing Simulator with Direct Drive Wheel Mount</v>
          </cell>
          <cell r="D3837">
            <v>0</v>
          </cell>
          <cell r="E3837">
            <v>0</v>
          </cell>
          <cell r="F3837">
            <v>0</v>
          </cell>
          <cell r="G3837">
            <v>0</v>
          </cell>
          <cell r="H3837" t="str">
            <v>Trak Racer</v>
          </cell>
          <cell r="I3837" t="str">
            <v>Simulators</v>
          </cell>
          <cell r="J3837" t="str">
            <v>Simulators - Bundles</v>
          </cell>
          <cell r="K3837" t="str">
            <v>NA</v>
          </cell>
          <cell r="L3837" t="str">
            <v>/</v>
          </cell>
          <cell r="M3837" t="str">
            <v>new</v>
          </cell>
          <cell r="N3837" t="str">
            <v>LIVE</v>
          </cell>
          <cell r="O3837" t="b">
            <v>1</v>
          </cell>
          <cell r="P3837" t="str">
            <v>NA</v>
          </cell>
          <cell r="Q3837">
            <v>0</v>
          </cell>
        </row>
        <row r="3838">
          <cell r="B3838" t="str">
            <v>TR120-DDPBNPUSM2-AE</v>
          </cell>
          <cell r="C3838" t="str">
            <v>TR120 Racing Simulator with Direct Drive Wheel Mount</v>
          </cell>
          <cell r="D3838">
            <v>0</v>
          </cell>
          <cell r="E3838">
            <v>0</v>
          </cell>
          <cell r="F3838">
            <v>0</v>
          </cell>
          <cell r="G3838">
            <v>0</v>
          </cell>
          <cell r="H3838" t="str">
            <v>Trak Racer</v>
          </cell>
          <cell r="I3838" t="str">
            <v>Simulators</v>
          </cell>
          <cell r="J3838" t="str">
            <v>Simulators - Bundles</v>
          </cell>
          <cell r="K3838" t="str">
            <v>NA</v>
          </cell>
          <cell r="L3838" t="str">
            <v>/</v>
          </cell>
          <cell r="M3838" t="str">
            <v>new</v>
          </cell>
          <cell r="N3838" t="str">
            <v>LIVE</v>
          </cell>
          <cell r="O3838" t="b">
            <v>1</v>
          </cell>
          <cell r="P3838" t="str">
            <v>NA</v>
          </cell>
          <cell r="Q3838">
            <v>0</v>
          </cell>
        </row>
        <row r="3839">
          <cell r="B3839" t="str">
            <v>TR120-DDINV3SMEX-AU</v>
          </cell>
          <cell r="C3839" t="str">
            <v>TR120 Racing Simulator with Direct Drive Wheel Mount</v>
          </cell>
          <cell r="D3839">
            <v>0</v>
          </cell>
          <cell r="E3839">
            <v>0</v>
          </cell>
          <cell r="F3839">
            <v>0</v>
          </cell>
          <cell r="G3839">
            <v>0</v>
          </cell>
          <cell r="H3839" t="str">
            <v>Trak Racer</v>
          </cell>
          <cell r="I3839" t="str">
            <v>Simulators</v>
          </cell>
          <cell r="J3839" t="str">
            <v>Simulators - Bundles</v>
          </cell>
          <cell r="K3839" t="str">
            <v>NA</v>
          </cell>
          <cell r="L3839" t="str">
            <v>/</v>
          </cell>
          <cell r="M3839" t="str">
            <v>new</v>
          </cell>
          <cell r="N3839" t="str">
            <v>LIVE</v>
          </cell>
          <cell r="O3839" t="b">
            <v>1</v>
          </cell>
          <cell r="P3839" t="str">
            <v>NA</v>
          </cell>
          <cell r="Q3839">
            <v>0</v>
          </cell>
        </row>
        <row r="3840">
          <cell r="B3840" t="str">
            <v>TR120-DDPBALSMEX-AE</v>
          </cell>
          <cell r="C3840" t="str">
            <v>TR120 Racing Simulator with Direct Drive Wheel Mount</v>
          </cell>
          <cell r="D3840">
            <v>0</v>
          </cell>
          <cell r="E3840">
            <v>0</v>
          </cell>
          <cell r="F3840">
            <v>0</v>
          </cell>
          <cell r="G3840">
            <v>0</v>
          </cell>
          <cell r="H3840" t="str">
            <v>Trak Racer</v>
          </cell>
          <cell r="I3840" t="str">
            <v>Simulators</v>
          </cell>
          <cell r="J3840" t="str">
            <v>Simulators - Bundles</v>
          </cell>
          <cell r="K3840" t="str">
            <v>NA</v>
          </cell>
          <cell r="L3840" t="str">
            <v>/</v>
          </cell>
          <cell r="M3840" t="str">
            <v>new</v>
          </cell>
          <cell r="N3840" t="str">
            <v>LIVE</v>
          </cell>
          <cell r="O3840" t="b">
            <v>1</v>
          </cell>
          <cell r="P3840" t="str">
            <v>NA</v>
          </cell>
          <cell r="Q3840">
            <v>0</v>
          </cell>
        </row>
        <row r="3841">
          <cell r="B3841" t="str">
            <v>TR120-DDPBAL-NZ</v>
          </cell>
          <cell r="C3841" t="str">
            <v>TR120 Racing Simulator with Direct Drive Wheel Mount</v>
          </cell>
          <cell r="D3841">
            <v>0</v>
          </cell>
          <cell r="E3841">
            <v>0</v>
          </cell>
          <cell r="F3841">
            <v>0</v>
          </cell>
          <cell r="G3841">
            <v>0</v>
          </cell>
          <cell r="H3841" t="str">
            <v>Trak Racer</v>
          </cell>
          <cell r="I3841" t="str">
            <v>Simulators</v>
          </cell>
          <cell r="J3841" t="str">
            <v>Simulators - Bundles</v>
          </cell>
          <cell r="K3841" t="str">
            <v>NA</v>
          </cell>
          <cell r="L3841" t="str">
            <v>/</v>
          </cell>
          <cell r="M3841" t="str">
            <v>new</v>
          </cell>
          <cell r="N3841" t="str">
            <v>LIVE</v>
          </cell>
          <cell r="O3841" t="b">
            <v>1</v>
          </cell>
          <cell r="P3841" t="str">
            <v>NA</v>
          </cell>
          <cell r="Q3841">
            <v>0</v>
          </cell>
        </row>
        <row r="3842">
          <cell r="B3842" t="str">
            <v>TR120-DDPBNP-NZ</v>
          </cell>
          <cell r="C3842" t="str">
            <v>TR120 Racing Simulator with Direct Drive Wheel Mount</v>
          </cell>
          <cell r="D3842">
            <v>0</v>
          </cell>
          <cell r="E3842">
            <v>0</v>
          </cell>
          <cell r="F3842">
            <v>0</v>
          </cell>
          <cell r="G3842">
            <v>0</v>
          </cell>
          <cell r="H3842" t="str">
            <v>Trak Racer</v>
          </cell>
          <cell r="I3842" t="str">
            <v>Simulators</v>
          </cell>
          <cell r="J3842" t="str">
            <v>Simulators - Bundles</v>
          </cell>
          <cell r="K3842" t="str">
            <v>NA</v>
          </cell>
          <cell r="L3842" t="str">
            <v>/</v>
          </cell>
          <cell r="M3842" t="str">
            <v>new</v>
          </cell>
          <cell r="N3842" t="str">
            <v>LIVE</v>
          </cell>
          <cell r="O3842" t="b">
            <v>1</v>
          </cell>
          <cell r="P3842" t="str">
            <v>NA</v>
          </cell>
          <cell r="Q3842">
            <v>0</v>
          </cell>
        </row>
        <row r="3843">
          <cell r="B3843" t="str">
            <v>TR120-DDINV3-NZ</v>
          </cell>
          <cell r="C3843" t="str">
            <v>TR120 Racing Simulator with Direct Drive Wheel Mount</v>
          </cell>
          <cell r="D3843">
            <v>0</v>
          </cell>
          <cell r="E3843">
            <v>0</v>
          </cell>
          <cell r="F3843">
            <v>0</v>
          </cell>
          <cell r="G3843">
            <v>0</v>
          </cell>
          <cell r="H3843" t="str">
            <v>Trak Racer</v>
          </cell>
          <cell r="I3843" t="str">
            <v>Simulators</v>
          </cell>
          <cell r="J3843" t="str">
            <v>Simulators - Bundles</v>
          </cell>
          <cell r="K3843" t="str">
            <v>NA</v>
          </cell>
          <cell r="L3843" t="str">
            <v>/</v>
          </cell>
          <cell r="M3843" t="str">
            <v>new</v>
          </cell>
          <cell r="N3843" t="str">
            <v>LIVE</v>
          </cell>
          <cell r="O3843" t="b">
            <v>1</v>
          </cell>
          <cell r="P3843" t="str">
            <v>NA</v>
          </cell>
          <cell r="Q3843">
            <v>0</v>
          </cell>
        </row>
        <row r="3844">
          <cell r="B3844" t="str">
            <v>TR120-DDINV3SMEXSL-NZ</v>
          </cell>
          <cell r="C3844" t="str">
            <v>TR120 Racing Simulator with Direct Drive Wheel Mount</v>
          </cell>
          <cell r="D3844">
            <v>0</v>
          </cell>
          <cell r="E3844">
            <v>0</v>
          </cell>
          <cell r="F3844">
            <v>0</v>
          </cell>
          <cell r="G3844">
            <v>0</v>
          </cell>
          <cell r="H3844" t="str">
            <v>Trak Racer</v>
          </cell>
          <cell r="I3844" t="str">
            <v>Simulators</v>
          </cell>
          <cell r="J3844" t="str">
            <v>Simulators - Bundles</v>
          </cell>
          <cell r="K3844" t="str">
            <v>NA</v>
          </cell>
          <cell r="L3844" t="str">
            <v>/</v>
          </cell>
          <cell r="M3844" t="str">
            <v>new</v>
          </cell>
          <cell r="N3844" t="str">
            <v>LIVE</v>
          </cell>
          <cell r="O3844" t="b">
            <v>1</v>
          </cell>
          <cell r="P3844" t="str">
            <v>NA</v>
          </cell>
          <cell r="Q3844">
            <v>0</v>
          </cell>
        </row>
        <row r="3845">
          <cell r="B3845" t="str">
            <v>TR120-DDPBALUSM2-NZ</v>
          </cell>
          <cell r="C3845" t="str">
            <v>TR120 Racing Simulator with Direct Drive Wheel Mount</v>
          </cell>
          <cell r="D3845">
            <v>0</v>
          </cell>
          <cell r="E3845">
            <v>0</v>
          </cell>
          <cell r="F3845">
            <v>0</v>
          </cell>
          <cell r="G3845">
            <v>0</v>
          </cell>
          <cell r="H3845" t="str">
            <v>Trak Racer</v>
          </cell>
          <cell r="I3845" t="str">
            <v>Simulators</v>
          </cell>
          <cell r="J3845" t="str">
            <v>Simulators - Bundles</v>
          </cell>
          <cell r="K3845" t="str">
            <v>NA</v>
          </cell>
          <cell r="L3845" t="str">
            <v>/</v>
          </cell>
          <cell r="M3845" t="str">
            <v>new</v>
          </cell>
          <cell r="N3845" t="str">
            <v>LIVE</v>
          </cell>
          <cell r="O3845" t="b">
            <v>1</v>
          </cell>
          <cell r="P3845" t="str">
            <v>NA</v>
          </cell>
          <cell r="Q3845">
            <v>0</v>
          </cell>
        </row>
        <row r="3846">
          <cell r="B3846" t="str">
            <v>TR120-DDPBNPSMEXSL-NZ</v>
          </cell>
          <cell r="C3846" t="str">
            <v>TR120 Racing Simulator with Direct Drive Wheel Mount</v>
          </cell>
          <cell r="D3846">
            <v>0</v>
          </cell>
          <cell r="E3846">
            <v>0</v>
          </cell>
          <cell r="F3846">
            <v>0</v>
          </cell>
          <cell r="G3846">
            <v>0</v>
          </cell>
          <cell r="H3846" t="str">
            <v>Trak Racer</v>
          </cell>
          <cell r="I3846" t="str">
            <v>Simulators</v>
          </cell>
          <cell r="J3846" t="str">
            <v>Simulators - Bundles</v>
          </cell>
          <cell r="K3846" t="str">
            <v>NA</v>
          </cell>
          <cell r="L3846" t="str">
            <v>/</v>
          </cell>
          <cell r="M3846" t="str">
            <v>new</v>
          </cell>
          <cell r="N3846" t="str">
            <v>LIVE</v>
          </cell>
          <cell r="O3846" t="b">
            <v>1</v>
          </cell>
          <cell r="P3846" t="str">
            <v>NA</v>
          </cell>
          <cell r="Q3846">
            <v>0</v>
          </cell>
        </row>
        <row r="3847">
          <cell r="B3847" t="str">
            <v>TR120-DDPBNPUSM2-NZ</v>
          </cell>
          <cell r="C3847" t="str">
            <v>TR120 Racing Simulator with Direct Drive Wheel Mount</v>
          </cell>
          <cell r="D3847">
            <v>0</v>
          </cell>
          <cell r="E3847">
            <v>0</v>
          </cell>
          <cell r="F3847">
            <v>0</v>
          </cell>
          <cell r="G3847">
            <v>0</v>
          </cell>
          <cell r="H3847" t="str">
            <v>Trak Racer</v>
          </cell>
          <cell r="I3847" t="str">
            <v>Simulators</v>
          </cell>
          <cell r="J3847" t="str">
            <v>Simulators - Bundles</v>
          </cell>
          <cell r="K3847" t="str">
            <v>NA</v>
          </cell>
          <cell r="L3847" t="str">
            <v>/</v>
          </cell>
          <cell r="M3847" t="str">
            <v>new</v>
          </cell>
          <cell r="N3847" t="str">
            <v>LIVE</v>
          </cell>
          <cell r="O3847" t="b">
            <v>1</v>
          </cell>
          <cell r="P3847" t="str">
            <v>NA</v>
          </cell>
          <cell r="Q3847">
            <v>0</v>
          </cell>
        </row>
        <row r="3848">
          <cell r="B3848" t="str">
            <v>TR120-DDPBALSMEXSL-NZ</v>
          </cell>
          <cell r="C3848" t="str">
            <v>TR120 Racing Simulator with Direct Drive Wheel Mount</v>
          </cell>
          <cell r="D3848">
            <v>0</v>
          </cell>
          <cell r="E3848">
            <v>0</v>
          </cell>
          <cell r="F3848">
            <v>0</v>
          </cell>
          <cell r="G3848">
            <v>0</v>
          </cell>
          <cell r="H3848" t="str">
            <v>Trak Racer</v>
          </cell>
          <cell r="I3848" t="str">
            <v>Simulators</v>
          </cell>
          <cell r="J3848" t="str">
            <v>Simulators - Bundles</v>
          </cell>
          <cell r="K3848" t="str">
            <v>NA</v>
          </cell>
          <cell r="L3848" t="str">
            <v>/</v>
          </cell>
          <cell r="M3848" t="str">
            <v>new</v>
          </cell>
          <cell r="N3848" t="str">
            <v>LIVE</v>
          </cell>
          <cell r="O3848" t="b">
            <v>1</v>
          </cell>
          <cell r="P3848" t="str">
            <v>NA</v>
          </cell>
          <cell r="Q3848">
            <v>0</v>
          </cell>
        </row>
        <row r="3849">
          <cell r="B3849" t="str">
            <v>TR120-DDINV3USM2-NZ</v>
          </cell>
          <cell r="C3849" t="str">
            <v>TR120 Racing Simulator with Direct Drive Wheel Mount</v>
          </cell>
          <cell r="D3849">
            <v>0</v>
          </cell>
          <cell r="E3849">
            <v>0</v>
          </cell>
          <cell r="F3849">
            <v>0</v>
          </cell>
          <cell r="G3849">
            <v>0</v>
          </cell>
          <cell r="H3849" t="str">
            <v>Trak Racer</v>
          </cell>
          <cell r="I3849" t="str">
            <v>Simulators</v>
          </cell>
          <cell r="J3849" t="str">
            <v>Simulators - Bundles</v>
          </cell>
          <cell r="K3849" t="str">
            <v>NA</v>
          </cell>
          <cell r="L3849" t="str">
            <v>/</v>
          </cell>
          <cell r="M3849" t="str">
            <v>new</v>
          </cell>
          <cell r="N3849" t="str">
            <v>LIVE</v>
          </cell>
          <cell r="O3849" t="b">
            <v>1</v>
          </cell>
          <cell r="P3849" t="str">
            <v>NA</v>
          </cell>
          <cell r="Q3849">
            <v>0</v>
          </cell>
        </row>
        <row r="3850">
          <cell r="B3850" t="str">
            <v>TR120-DDINV3USM2SL-NZ</v>
          </cell>
          <cell r="C3850" t="str">
            <v>TR120 Racing Simulator with Direct Drive Wheel Mount</v>
          </cell>
          <cell r="D3850">
            <v>0</v>
          </cell>
          <cell r="E3850">
            <v>0</v>
          </cell>
          <cell r="F3850">
            <v>0</v>
          </cell>
          <cell r="G3850">
            <v>0</v>
          </cell>
          <cell r="H3850" t="str">
            <v>Trak Racer</v>
          </cell>
          <cell r="I3850" t="str">
            <v>Simulators</v>
          </cell>
          <cell r="J3850" t="str">
            <v>Simulators - Bundles</v>
          </cell>
          <cell r="K3850" t="str">
            <v>NA</v>
          </cell>
          <cell r="L3850" t="str">
            <v>/</v>
          </cell>
          <cell r="M3850" t="str">
            <v>new</v>
          </cell>
          <cell r="N3850" t="str">
            <v>LIVE</v>
          </cell>
          <cell r="O3850" t="b">
            <v>1</v>
          </cell>
          <cell r="P3850" t="str">
            <v>NA</v>
          </cell>
          <cell r="Q3850">
            <v>0</v>
          </cell>
        </row>
        <row r="3851">
          <cell r="B3851" t="str">
            <v>TR120-DDPBALSMEX-NZ</v>
          </cell>
          <cell r="C3851" t="str">
            <v>TR120 Racing Simulator with Direct Drive Wheel Mount</v>
          </cell>
          <cell r="D3851">
            <v>0</v>
          </cell>
          <cell r="E3851">
            <v>0</v>
          </cell>
          <cell r="F3851">
            <v>0</v>
          </cell>
          <cell r="G3851">
            <v>0</v>
          </cell>
          <cell r="H3851" t="str">
            <v>Trak Racer</v>
          </cell>
          <cell r="I3851" t="str">
            <v>Simulators</v>
          </cell>
          <cell r="J3851" t="str">
            <v>Simulators - Bundles</v>
          </cell>
          <cell r="K3851" t="str">
            <v>NA</v>
          </cell>
          <cell r="L3851" t="str">
            <v>/</v>
          </cell>
          <cell r="M3851" t="str">
            <v>new</v>
          </cell>
          <cell r="N3851" t="str">
            <v>LIVE</v>
          </cell>
          <cell r="O3851" t="b">
            <v>1</v>
          </cell>
          <cell r="P3851" t="str">
            <v>NA</v>
          </cell>
          <cell r="Q3851">
            <v>0</v>
          </cell>
        </row>
        <row r="3852">
          <cell r="B3852" t="str">
            <v>TR120-DDPBNPUSM2SL-NZ</v>
          </cell>
          <cell r="C3852" t="str">
            <v>TR120 Racing Simulator with Direct Drive Wheel Mount</v>
          </cell>
          <cell r="D3852">
            <v>0</v>
          </cell>
          <cell r="E3852">
            <v>0</v>
          </cell>
          <cell r="F3852">
            <v>0</v>
          </cell>
          <cell r="G3852">
            <v>0</v>
          </cell>
          <cell r="H3852" t="str">
            <v>Trak Racer</v>
          </cell>
          <cell r="I3852" t="str">
            <v>Simulators</v>
          </cell>
          <cell r="J3852" t="str">
            <v>Simulators - Bundles</v>
          </cell>
          <cell r="K3852" t="str">
            <v>NA</v>
          </cell>
          <cell r="L3852" t="str">
            <v>/</v>
          </cell>
          <cell r="M3852" t="str">
            <v>new</v>
          </cell>
          <cell r="N3852" t="str">
            <v>LIVE</v>
          </cell>
          <cell r="O3852" t="b">
            <v>1</v>
          </cell>
          <cell r="P3852" t="str">
            <v>NA</v>
          </cell>
          <cell r="Q3852">
            <v>0</v>
          </cell>
        </row>
        <row r="3853">
          <cell r="B3853" t="str">
            <v>TR120-DDPBNPSMEX-NZ</v>
          </cell>
          <cell r="C3853" t="str">
            <v>TR120 Racing Simulator with Direct Drive Wheel Mount</v>
          </cell>
          <cell r="D3853">
            <v>0</v>
          </cell>
          <cell r="E3853">
            <v>0</v>
          </cell>
          <cell r="F3853">
            <v>0</v>
          </cell>
          <cell r="G3853">
            <v>0</v>
          </cell>
          <cell r="H3853" t="str">
            <v>Trak Racer</v>
          </cell>
          <cell r="I3853" t="str">
            <v>Simulators</v>
          </cell>
          <cell r="J3853" t="str">
            <v>Simulators - Bundles</v>
          </cell>
          <cell r="K3853" t="str">
            <v>NA</v>
          </cell>
          <cell r="L3853" t="str">
            <v>/</v>
          </cell>
          <cell r="M3853" t="str">
            <v>new</v>
          </cell>
          <cell r="N3853" t="str">
            <v>LIVE</v>
          </cell>
          <cell r="O3853" t="b">
            <v>1</v>
          </cell>
          <cell r="P3853" t="str">
            <v>NA</v>
          </cell>
          <cell r="Q3853">
            <v>0</v>
          </cell>
        </row>
        <row r="3854">
          <cell r="B3854" t="str">
            <v>TR120-DDPBALUSM2SL-NZ</v>
          </cell>
          <cell r="C3854" t="str">
            <v>TR120 Racing Simulator with Direct Drive Wheel Mount</v>
          </cell>
          <cell r="D3854">
            <v>0</v>
          </cell>
          <cell r="E3854">
            <v>0</v>
          </cell>
          <cell r="F3854">
            <v>0</v>
          </cell>
          <cell r="G3854">
            <v>0</v>
          </cell>
          <cell r="H3854" t="str">
            <v>Trak Racer</v>
          </cell>
          <cell r="I3854" t="str">
            <v>Simulators</v>
          </cell>
          <cell r="J3854" t="str">
            <v>Simulators - Bundles</v>
          </cell>
          <cell r="K3854" t="str">
            <v>NA</v>
          </cell>
          <cell r="L3854" t="str">
            <v>/</v>
          </cell>
          <cell r="M3854" t="str">
            <v>new</v>
          </cell>
          <cell r="N3854" t="str">
            <v>LIVE</v>
          </cell>
          <cell r="O3854" t="b">
            <v>1</v>
          </cell>
          <cell r="P3854" t="str">
            <v>NA</v>
          </cell>
          <cell r="Q3854">
            <v>0</v>
          </cell>
        </row>
        <row r="3855">
          <cell r="B3855" t="str">
            <v>TR120-DDINV3SMEX-NZ</v>
          </cell>
          <cell r="C3855" t="str">
            <v>TR120 Racing Simulator with Direct Drive Wheel Mount</v>
          </cell>
          <cell r="D3855">
            <v>0</v>
          </cell>
          <cell r="E3855">
            <v>0</v>
          </cell>
          <cell r="F3855">
            <v>0</v>
          </cell>
          <cell r="G3855">
            <v>0</v>
          </cell>
          <cell r="H3855" t="str">
            <v>Trak Racer</v>
          </cell>
          <cell r="I3855" t="str">
            <v>Simulators</v>
          </cell>
          <cell r="J3855" t="str">
            <v>Simulators - Bundles</v>
          </cell>
          <cell r="K3855" t="str">
            <v>NA</v>
          </cell>
          <cell r="L3855" t="str">
            <v>/</v>
          </cell>
          <cell r="M3855" t="str">
            <v>new</v>
          </cell>
          <cell r="N3855" t="str">
            <v>LIVE</v>
          </cell>
          <cell r="O3855" t="b">
            <v>1</v>
          </cell>
          <cell r="P3855" t="str">
            <v>NA</v>
          </cell>
          <cell r="Q3855">
            <v>0</v>
          </cell>
        </row>
        <row r="3856">
          <cell r="B3856" t="str">
            <v>TR120-DDINV3SL-NZ</v>
          </cell>
          <cell r="C3856" t="str">
            <v>TR120 Racing Simulator with Direct Drive Wheel Mount</v>
          </cell>
          <cell r="D3856">
            <v>0</v>
          </cell>
          <cell r="E3856">
            <v>0</v>
          </cell>
          <cell r="F3856">
            <v>0</v>
          </cell>
          <cell r="G3856">
            <v>0</v>
          </cell>
          <cell r="H3856" t="str">
            <v>Trak Racer</v>
          </cell>
          <cell r="I3856" t="str">
            <v>Simulators</v>
          </cell>
          <cell r="J3856" t="str">
            <v>Simulators - Bundles</v>
          </cell>
          <cell r="K3856" t="str">
            <v>NA</v>
          </cell>
          <cell r="L3856" t="str">
            <v>/</v>
          </cell>
          <cell r="M3856" t="str">
            <v>new</v>
          </cell>
          <cell r="N3856" t="str">
            <v>LIVE</v>
          </cell>
          <cell r="O3856" t="b">
            <v>1</v>
          </cell>
          <cell r="P3856" t="str">
            <v>NA</v>
          </cell>
          <cell r="Q3856">
            <v>0</v>
          </cell>
        </row>
        <row r="3857">
          <cell r="B3857" t="str">
            <v>TR120-DDPBAL-UK</v>
          </cell>
          <cell r="C3857" t="str">
            <v>TR120 Racing Simulator with Direct Drive Wheel Mount</v>
          </cell>
          <cell r="D3857">
            <v>0</v>
          </cell>
          <cell r="E3857">
            <v>0</v>
          </cell>
          <cell r="F3857">
            <v>0</v>
          </cell>
          <cell r="G3857">
            <v>0</v>
          </cell>
          <cell r="H3857" t="str">
            <v>Trak Racer</v>
          </cell>
          <cell r="I3857" t="str">
            <v>Simulators</v>
          </cell>
          <cell r="J3857" t="str">
            <v>Simulators - Bundles</v>
          </cell>
          <cell r="K3857" t="str">
            <v>NA</v>
          </cell>
          <cell r="L3857" t="str">
            <v>/</v>
          </cell>
          <cell r="M3857" t="str">
            <v>new</v>
          </cell>
          <cell r="N3857" t="str">
            <v>LIVE</v>
          </cell>
          <cell r="O3857" t="b">
            <v>1</v>
          </cell>
          <cell r="P3857" t="str">
            <v>NA</v>
          </cell>
          <cell r="Q3857">
            <v>0</v>
          </cell>
        </row>
        <row r="3858">
          <cell r="B3858" t="str">
            <v>TR120-DDPBNPSL-NZ</v>
          </cell>
          <cell r="C3858" t="str">
            <v>TR120 Racing Simulator with Direct Drive Wheel Mount</v>
          </cell>
          <cell r="D3858">
            <v>0</v>
          </cell>
          <cell r="E3858">
            <v>0</v>
          </cell>
          <cell r="F3858">
            <v>0</v>
          </cell>
          <cell r="G3858">
            <v>0</v>
          </cell>
          <cell r="H3858" t="str">
            <v>Trak Racer</v>
          </cell>
          <cell r="I3858" t="str">
            <v>Simulators</v>
          </cell>
          <cell r="J3858" t="str">
            <v>Simulators - Bundles</v>
          </cell>
          <cell r="K3858" t="str">
            <v>NA</v>
          </cell>
          <cell r="L3858" t="str">
            <v>/</v>
          </cell>
          <cell r="M3858" t="str">
            <v>new</v>
          </cell>
          <cell r="N3858" t="str">
            <v>LIVE</v>
          </cell>
          <cell r="O3858" t="b">
            <v>1</v>
          </cell>
          <cell r="P3858" t="str">
            <v>NA</v>
          </cell>
          <cell r="Q3858">
            <v>0</v>
          </cell>
        </row>
        <row r="3859">
          <cell r="B3859" t="str">
            <v>TR120-DDPBNP-UK</v>
          </cell>
          <cell r="C3859" t="str">
            <v>TR120 Racing Simulator with Direct Drive Wheel Mount</v>
          </cell>
          <cell r="D3859">
            <v>0</v>
          </cell>
          <cell r="E3859">
            <v>0</v>
          </cell>
          <cell r="F3859">
            <v>0</v>
          </cell>
          <cell r="G3859">
            <v>0</v>
          </cell>
          <cell r="H3859" t="str">
            <v>Trak Racer</v>
          </cell>
          <cell r="I3859" t="str">
            <v>Simulators</v>
          </cell>
          <cell r="J3859" t="str">
            <v>Simulators - Bundles</v>
          </cell>
          <cell r="K3859" t="str">
            <v>NA</v>
          </cell>
          <cell r="L3859" t="str">
            <v>/</v>
          </cell>
          <cell r="M3859" t="str">
            <v>new</v>
          </cell>
          <cell r="N3859" t="str">
            <v>LIVE</v>
          </cell>
          <cell r="O3859" t="b">
            <v>1</v>
          </cell>
          <cell r="P3859" t="str">
            <v>NA</v>
          </cell>
          <cell r="Q3859">
            <v>0</v>
          </cell>
        </row>
        <row r="3860">
          <cell r="B3860" t="str">
            <v>TR120-DDPBALSL-NZ</v>
          </cell>
          <cell r="C3860" t="str">
            <v>TR120 Racing Simulator with Direct Drive Wheel Mount</v>
          </cell>
          <cell r="D3860">
            <v>0</v>
          </cell>
          <cell r="E3860">
            <v>0</v>
          </cell>
          <cell r="F3860">
            <v>0</v>
          </cell>
          <cell r="G3860">
            <v>0</v>
          </cell>
          <cell r="H3860" t="str">
            <v>Trak Racer</v>
          </cell>
          <cell r="I3860" t="str">
            <v>Simulators</v>
          </cell>
          <cell r="J3860" t="str">
            <v>Simulators - Bundles</v>
          </cell>
          <cell r="K3860" t="str">
            <v>NA</v>
          </cell>
          <cell r="L3860" t="str">
            <v>/</v>
          </cell>
          <cell r="M3860" t="str">
            <v>new</v>
          </cell>
          <cell r="N3860" t="str">
            <v>LIVE</v>
          </cell>
          <cell r="O3860" t="b">
            <v>1</v>
          </cell>
          <cell r="P3860" t="str">
            <v>NA</v>
          </cell>
          <cell r="Q3860">
            <v>0</v>
          </cell>
        </row>
        <row r="3861">
          <cell r="B3861" t="str">
            <v>TR120-DDINV3-UK</v>
          </cell>
          <cell r="C3861" t="str">
            <v>TR120 Racing Simulator with Direct Drive Wheel Mount</v>
          </cell>
          <cell r="D3861">
            <v>0</v>
          </cell>
          <cell r="E3861">
            <v>0</v>
          </cell>
          <cell r="F3861">
            <v>0</v>
          </cell>
          <cell r="G3861">
            <v>0</v>
          </cell>
          <cell r="H3861" t="str">
            <v>Trak Racer</v>
          </cell>
          <cell r="I3861" t="str">
            <v>Simulators</v>
          </cell>
          <cell r="J3861" t="str">
            <v>Simulators - Bundles</v>
          </cell>
          <cell r="K3861" t="str">
            <v>NA</v>
          </cell>
          <cell r="L3861" t="str">
            <v>/</v>
          </cell>
          <cell r="M3861" t="str">
            <v>new</v>
          </cell>
          <cell r="N3861" t="str">
            <v>LIVE</v>
          </cell>
          <cell r="O3861" t="b">
            <v>1</v>
          </cell>
          <cell r="P3861" t="str">
            <v>NA</v>
          </cell>
          <cell r="Q3861">
            <v>0</v>
          </cell>
        </row>
        <row r="3862">
          <cell r="B3862" t="str">
            <v>TR120-DDINV3SL-UK</v>
          </cell>
          <cell r="C3862" t="str">
            <v>TR120 Racing Simulator with Direct Drive Wheel Mount</v>
          </cell>
          <cell r="D3862">
            <v>0</v>
          </cell>
          <cell r="E3862">
            <v>0</v>
          </cell>
          <cell r="F3862">
            <v>0</v>
          </cell>
          <cell r="G3862">
            <v>0</v>
          </cell>
          <cell r="H3862" t="str">
            <v>Trak Racer</v>
          </cell>
          <cell r="I3862" t="str">
            <v>Simulators</v>
          </cell>
          <cell r="J3862" t="str">
            <v>Simulators - Bundles</v>
          </cell>
          <cell r="K3862" t="str">
            <v>NA</v>
          </cell>
          <cell r="L3862" t="str">
            <v>/</v>
          </cell>
          <cell r="M3862" t="str">
            <v>new</v>
          </cell>
          <cell r="N3862" t="str">
            <v>LIVE</v>
          </cell>
          <cell r="O3862" t="b">
            <v>1</v>
          </cell>
          <cell r="P3862" t="str">
            <v>NA</v>
          </cell>
          <cell r="Q3862">
            <v>0</v>
          </cell>
        </row>
        <row r="3863">
          <cell r="B3863" t="str">
            <v>TR120-DDPBALUSM2-UK</v>
          </cell>
          <cell r="C3863" t="str">
            <v>TR120 Racing Simulator with Direct Drive Wheel Mount</v>
          </cell>
          <cell r="D3863">
            <v>0</v>
          </cell>
          <cell r="E3863">
            <v>0</v>
          </cell>
          <cell r="F3863">
            <v>0</v>
          </cell>
          <cell r="G3863">
            <v>0</v>
          </cell>
          <cell r="H3863" t="str">
            <v>Trak Racer</v>
          </cell>
          <cell r="I3863" t="str">
            <v>Simulators</v>
          </cell>
          <cell r="J3863" t="str">
            <v>Simulators - Bundles</v>
          </cell>
          <cell r="K3863" t="str">
            <v>NA</v>
          </cell>
          <cell r="L3863" t="str">
            <v>/</v>
          </cell>
          <cell r="M3863" t="str">
            <v>new</v>
          </cell>
          <cell r="N3863" t="str">
            <v>LIVE</v>
          </cell>
          <cell r="O3863" t="b">
            <v>1</v>
          </cell>
          <cell r="P3863" t="str">
            <v>NA</v>
          </cell>
          <cell r="Q3863">
            <v>0</v>
          </cell>
        </row>
        <row r="3864">
          <cell r="B3864" t="str">
            <v>TR120-DDPBNPSL-UK</v>
          </cell>
          <cell r="C3864" t="str">
            <v>TR120 Racing Simulator with Direct Drive Wheel Mount</v>
          </cell>
          <cell r="D3864">
            <v>0</v>
          </cell>
          <cell r="E3864">
            <v>0</v>
          </cell>
          <cell r="F3864">
            <v>0</v>
          </cell>
          <cell r="G3864">
            <v>0</v>
          </cell>
          <cell r="H3864" t="str">
            <v>Trak Racer</v>
          </cell>
          <cell r="I3864" t="str">
            <v>Simulators</v>
          </cell>
          <cell r="J3864" t="str">
            <v>Simulators - Bundles</v>
          </cell>
          <cell r="K3864" t="str">
            <v>NA</v>
          </cell>
          <cell r="L3864" t="str">
            <v>/</v>
          </cell>
          <cell r="M3864" t="str">
            <v>new</v>
          </cell>
          <cell r="N3864" t="str">
            <v>LIVE</v>
          </cell>
          <cell r="O3864" t="b">
            <v>1</v>
          </cell>
          <cell r="P3864" t="str">
            <v>NA</v>
          </cell>
          <cell r="Q3864">
            <v>0</v>
          </cell>
        </row>
        <row r="3865">
          <cell r="B3865" t="str">
            <v>TR120-DDPBNPUSM2-UK</v>
          </cell>
          <cell r="C3865" t="str">
            <v>TR120 Racing Simulator with Direct Drive Wheel Mount</v>
          </cell>
          <cell r="D3865">
            <v>0</v>
          </cell>
          <cell r="E3865">
            <v>0</v>
          </cell>
          <cell r="F3865">
            <v>0</v>
          </cell>
          <cell r="G3865">
            <v>0</v>
          </cell>
          <cell r="H3865" t="str">
            <v>Trak Racer</v>
          </cell>
          <cell r="I3865" t="str">
            <v>Simulators</v>
          </cell>
          <cell r="J3865" t="str">
            <v>Simulators - Bundles</v>
          </cell>
          <cell r="K3865" t="str">
            <v>NA</v>
          </cell>
          <cell r="L3865" t="str">
            <v>/</v>
          </cell>
          <cell r="M3865" t="str">
            <v>new</v>
          </cell>
          <cell r="N3865" t="str">
            <v>LIVE</v>
          </cell>
          <cell r="O3865" t="b">
            <v>1</v>
          </cell>
          <cell r="P3865" t="str">
            <v>NA</v>
          </cell>
          <cell r="Q3865">
            <v>0</v>
          </cell>
        </row>
        <row r="3866">
          <cell r="B3866" t="str">
            <v>TR120-DDPBALSL-UK</v>
          </cell>
          <cell r="C3866" t="str">
            <v>TR120 Racing Simulator with Direct Drive Wheel Mount</v>
          </cell>
          <cell r="D3866">
            <v>0</v>
          </cell>
          <cell r="E3866">
            <v>0</v>
          </cell>
          <cell r="F3866">
            <v>0</v>
          </cell>
          <cell r="G3866">
            <v>0</v>
          </cell>
          <cell r="H3866" t="str">
            <v>Trak Racer</v>
          </cell>
          <cell r="I3866" t="str">
            <v>Simulators</v>
          </cell>
          <cell r="J3866" t="str">
            <v>Simulators - Bundles</v>
          </cell>
          <cell r="K3866" t="str">
            <v>NA</v>
          </cell>
          <cell r="L3866" t="str">
            <v>/</v>
          </cell>
          <cell r="M3866" t="str">
            <v>new</v>
          </cell>
          <cell r="N3866" t="str">
            <v>LIVE</v>
          </cell>
          <cell r="O3866" t="b">
            <v>1</v>
          </cell>
          <cell r="P3866" t="str">
            <v>NA</v>
          </cell>
          <cell r="Q3866">
            <v>0</v>
          </cell>
        </row>
        <row r="3867">
          <cell r="B3867" t="str">
            <v>TR120-DDINV3USM2-UK</v>
          </cell>
          <cell r="C3867" t="str">
            <v>TR120 Racing Simulator with Direct Drive Wheel Mount</v>
          </cell>
          <cell r="D3867">
            <v>0</v>
          </cell>
          <cell r="E3867">
            <v>0</v>
          </cell>
          <cell r="F3867">
            <v>0</v>
          </cell>
          <cell r="G3867">
            <v>0</v>
          </cell>
          <cell r="H3867" t="str">
            <v>Trak Racer</v>
          </cell>
          <cell r="I3867" t="str">
            <v>Simulators</v>
          </cell>
          <cell r="J3867" t="str">
            <v>Simulators - Bundles</v>
          </cell>
          <cell r="K3867" t="str">
            <v>NA</v>
          </cell>
          <cell r="L3867" t="str">
            <v>/</v>
          </cell>
          <cell r="M3867" t="str">
            <v>new</v>
          </cell>
          <cell r="N3867" t="str">
            <v>LIVE</v>
          </cell>
          <cell r="O3867" t="b">
            <v>1</v>
          </cell>
          <cell r="P3867" t="str">
            <v>NA</v>
          </cell>
          <cell r="Q3867">
            <v>0</v>
          </cell>
        </row>
        <row r="3868">
          <cell r="B3868" t="str">
            <v>TR120-DDINV3SMEXSL</v>
          </cell>
          <cell r="C3868" t="str">
            <v>TR120 Racing Simulator with Direct Drive Wheel Mount</v>
          </cell>
          <cell r="D3868">
            <v>0</v>
          </cell>
          <cell r="E3868">
            <v>0</v>
          </cell>
          <cell r="F3868">
            <v>0</v>
          </cell>
          <cell r="G3868">
            <v>0</v>
          </cell>
          <cell r="H3868" t="str">
            <v>Trak Racer</v>
          </cell>
          <cell r="I3868" t="str">
            <v>Simulators</v>
          </cell>
          <cell r="J3868" t="str">
            <v>Simulators - Bundles</v>
          </cell>
          <cell r="K3868" t="str">
            <v>NA</v>
          </cell>
          <cell r="L3868" t="str">
            <v>/</v>
          </cell>
          <cell r="M3868" t="str">
            <v>new</v>
          </cell>
          <cell r="N3868" t="str">
            <v>LIVE</v>
          </cell>
          <cell r="O3868" t="b">
            <v>1</v>
          </cell>
          <cell r="P3868" t="str">
            <v>NA</v>
          </cell>
          <cell r="Q3868">
            <v>0</v>
          </cell>
        </row>
        <row r="3869">
          <cell r="B3869" t="str">
            <v>TR120-DDPBALSMEX-UK</v>
          </cell>
          <cell r="C3869" t="str">
            <v>TR120 Racing Simulator with Direct Drive Wheel Mount</v>
          </cell>
          <cell r="D3869">
            <v>0</v>
          </cell>
          <cell r="E3869">
            <v>0</v>
          </cell>
          <cell r="F3869">
            <v>0</v>
          </cell>
          <cell r="G3869">
            <v>0</v>
          </cell>
          <cell r="H3869" t="str">
            <v>Trak Racer</v>
          </cell>
          <cell r="I3869" t="str">
            <v>Simulators</v>
          </cell>
          <cell r="J3869" t="str">
            <v>Simulators - Bundles</v>
          </cell>
          <cell r="K3869" t="str">
            <v>NA</v>
          </cell>
          <cell r="L3869" t="str">
            <v>/</v>
          </cell>
          <cell r="M3869" t="str">
            <v>new</v>
          </cell>
          <cell r="N3869" t="str">
            <v>LIVE</v>
          </cell>
          <cell r="O3869" t="b">
            <v>1</v>
          </cell>
          <cell r="P3869" t="str">
            <v>NA</v>
          </cell>
          <cell r="Q3869">
            <v>0</v>
          </cell>
        </row>
        <row r="3870">
          <cell r="B3870" t="str">
            <v>TR120-DDPBNPSMEXSL</v>
          </cell>
          <cell r="C3870" t="str">
            <v>TR120 Racing Simulator with Direct Drive Wheel Mount</v>
          </cell>
          <cell r="D3870">
            <v>0</v>
          </cell>
          <cell r="E3870">
            <v>0</v>
          </cell>
          <cell r="F3870">
            <v>0</v>
          </cell>
          <cell r="G3870">
            <v>0</v>
          </cell>
          <cell r="H3870" t="str">
            <v>Trak Racer</v>
          </cell>
          <cell r="I3870" t="str">
            <v>Simulators</v>
          </cell>
          <cell r="J3870" t="str">
            <v>Simulators - Bundles</v>
          </cell>
          <cell r="K3870" t="str">
            <v>NA</v>
          </cell>
          <cell r="L3870" t="str">
            <v>/</v>
          </cell>
          <cell r="M3870" t="str">
            <v>new</v>
          </cell>
          <cell r="N3870" t="str">
            <v>LIVE</v>
          </cell>
          <cell r="O3870" t="b">
            <v>1</v>
          </cell>
          <cell r="P3870" t="str">
            <v>NA</v>
          </cell>
          <cell r="Q3870">
            <v>0</v>
          </cell>
        </row>
        <row r="3871">
          <cell r="B3871" t="str">
            <v>TR120-DDPBNPSMEX-UK</v>
          </cell>
          <cell r="C3871" t="str">
            <v>TR120 Racing Simulator with Direct Drive Wheel Mount</v>
          </cell>
          <cell r="D3871">
            <v>0</v>
          </cell>
          <cell r="E3871">
            <v>0</v>
          </cell>
          <cell r="F3871">
            <v>0</v>
          </cell>
          <cell r="G3871">
            <v>0</v>
          </cell>
          <cell r="H3871" t="str">
            <v>Trak Racer</v>
          </cell>
          <cell r="I3871" t="str">
            <v>Simulators</v>
          </cell>
          <cell r="J3871" t="str">
            <v>Simulators - Bundles</v>
          </cell>
          <cell r="K3871" t="str">
            <v>NA</v>
          </cell>
          <cell r="L3871" t="str">
            <v>/</v>
          </cell>
          <cell r="M3871" t="str">
            <v>new</v>
          </cell>
          <cell r="N3871" t="str">
            <v>LIVE</v>
          </cell>
          <cell r="O3871" t="b">
            <v>1</v>
          </cell>
          <cell r="P3871" t="str">
            <v>NA</v>
          </cell>
          <cell r="Q3871">
            <v>0</v>
          </cell>
        </row>
        <row r="3872">
          <cell r="B3872" t="str">
            <v>TR120-DDPBALSMEXSL</v>
          </cell>
          <cell r="C3872" t="str">
            <v>TR120 Racing Simulator with Direct Drive Wheel Mount</v>
          </cell>
          <cell r="D3872">
            <v>0</v>
          </cell>
          <cell r="E3872">
            <v>0</v>
          </cell>
          <cell r="F3872">
            <v>0</v>
          </cell>
          <cell r="G3872">
            <v>0</v>
          </cell>
          <cell r="H3872" t="str">
            <v>Trak Racer</v>
          </cell>
          <cell r="I3872" t="str">
            <v>Simulators</v>
          </cell>
          <cell r="J3872" t="str">
            <v>Simulators - Bundles</v>
          </cell>
          <cell r="K3872" t="str">
            <v>NA</v>
          </cell>
          <cell r="L3872" t="str">
            <v>/</v>
          </cell>
          <cell r="M3872" t="str">
            <v>new</v>
          </cell>
          <cell r="N3872" t="str">
            <v>LIVE</v>
          </cell>
          <cell r="O3872" t="b">
            <v>1</v>
          </cell>
          <cell r="P3872" t="str">
            <v>NA</v>
          </cell>
          <cell r="Q3872">
            <v>0</v>
          </cell>
        </row>
        <row r="3873">
          <cell r="B3873" t="str">
            <v>TR120-DDINV3SMEX-UK</v>
          </cell>
          <cell r="C3873" t="str">
            <v>TR120 Racing Simulator with Direct Drive Wheel Mount</v>
          </cell>
          <cell r="D3873">
            <v>0</v>
          </cell>
          <cell r="E3873">
            <v>0</v>
          </cell>
          <cell r="F3873">
            <v>0</v>
          </cell>
          <cell r="G3873">
            <v>0</v>
          </cell>
          <cell r="H3873" t="str">
            <v>Trak Racer</v>
          </cell>
          <cell r="I3873" t="str">
            <v>Simulators</v>
          </cell>
          <cell r="J3873" t="str">
            <v>Simulators - Bundles</v>
          </cell>
          <cell r="K3873" t="str">
            <v>NA</v>
          </cell>
          <cell r="L3873" t="str">
            <v>/</v>
          </cell>
          <cell r="M3873" t="str">
            <v>new</v>
          </cell>
          <cell r="N3873" t="str">
            <v>LIVE</v>
          </cell>
          <cell r="O3873" t="b">
            <v>1</v>
          </cell>
          <cell r="P3873" t="str">
            <v>NA</v>
          </cell>
          <cell r="Q3873">
            <v>0</v>
          </cell>
        </row>
        <row r="3874">
          <cell r="B3874" t="str">
            <v>TR120-DDINV3USM2SL</v>
          </cell>
          <cell r="C3874" t="str">
            <v>TR120 Racing Simulator with Direct Drive Wheel Mount</v>
          </cell>
          <cell r="D3874">
            <v>0</v>
          </cell>
          <cell r="E3874">
            <v>0</v>
          </cell>
          <cell r="F3874">
            <v>0</v>
          </cell>
          <cell r="G3874">
            <v>0</v>
          </cell>
          <cell r="H3874" t="str">
            <v>Trak Racer</v>
          </cell>
          <cell r="I3874" t="str">
            <v>Simulators</v>
          </cell>
          <cell r="J3874" t="str">
            <v>Simulators - Bundles</v>
          </cell>
          <cell r="K3874" t="str">
            <v>NA</v>
          </cell>
          <cell r="L3874" t="str">
            <v>/</v>
          </cell>
          <cell r="M3874" t="str">
            <v>new</v>
          </cell>
          <cell r="N3874" t="str">
            <v>LIVE</v>
          </cell>
          <cell r="O3874" t="b">
            <v>1</v>
          </cell>
          <cell r="P3874" t="str">
            <v>NA</v>
          </cell>
          <cell r="Q3874">
            <v>0</v>
          </cell>
        </row>
        <row r="3875">
          <cell r="B3875" t="str">
            <v>TR120-DDPBALSL</v>
          </cell>
          <cell r="C3875" t="str">
            <v>TR120 Racing Simulator with Direct Drive Wheel Mount</v>
          </cell>
          <cell r="D3875">
            <v>0</v>
          </cell>
          <cell r="E3875">
            <v>0</v>
          </cell>
          <cell r="F3875">
            <v>0</v>
          </cell>
          <cell r="G3875">
            <v>0</v>
          </cell>
          <cell r="H3875" t="str">
            <v>Trak Racer</v>
          </cell>
          <cell r="I3875" t="str">
            <v>Simulators</v>
          </cell>
          <cell r="J3875" t="str">
            <v>Simulators - Bundles</v>
          </cell>
          <cell r="K3875" t="str">
            <v>NA</v>
          </cell>
          <cell r="L3875" t="str">
            <v>/</v>
          </cell>
          <cell r="M3875" t="str">
            <v>new</v>
          </cell>
          <cell r="N3875" t="str">
            <v>LIVE</v>
          </cell>
          <cell r="O3875" t="b">
            <v>1</v>
          </cell>
          <cell r="P3875" t="str">
            <v>NA</v>
          </cell>
          <cell r="Q3875">
            <v>0</v>
          </cell>
        </row>
        <row r="3876">
          <cell r="B3876" t="str">
            <v>TR120-DDPBNPUSM2SL</v>
          </cell>
          <cell r="C3876" t="str">
            <v>TR120 Racing Simulator with Direct Drive Wheel Mount</v>
          </cell>
          <cell r="D3876">
            <v>0</v>
          </cell>
          <cell r="E3876">
            <v>0</v>
          </cell>
          <cell r="F3876">
            <v>0</v>
          </cell>
          <cell r="G3876">
            <v>0</v>
          </cell>
          <cell r="H3876" t="str">
            <v>Trak Racer</v>
          </cell>
          <cell r="I3876" t="str">
            <v>Simulators</v>
          </cell>
          <cell r="J3876" t="str">
            <v>Simulators - Bundles</v>
          </cell>
          <cell r="K3876" t="str">
            <v>NA</v>
          </cell>
          <cell r="L3876" t="str">
            <v>/</v>
          </cell>
          <cell r="M3876" t="str">
            <v>new</v>
          </cell>
          <cell r="N3876" t="str">
            <v>LIVE</v>
          </cell>
          <cell r="O3876" t="b">
            <v>1</v>
          </cell>
          <cell r="P3876" t="str">
            <v>NA</v>
          </cell>
          <cell r="Q3876">
            <v>0</v>
          </cell>
        </row>
        <row r="3877">
          <cell r="B3877" t="str">
            <v>TR120-DDPBNPSL</v>
          </cell>
          <cell r="C3877" t="str">
            <v>TR120 Racing Simulator with Direct Drive Wheel Mount</v>
          </cell>
          <cell r="D3877">
            <v>0</v>
          </cell>
          <cell r="E3877">
            <v>0</v>
          </cell>
          <cell r="F3877">
            <v>0</v>
          </cell>
          <cell r="G3877">
            <v>0</v>
          </cell>
          <cell r="H3877" t="str">
            <v>Trak Racer</v>
          </cell>
          <cell r="I3877" t="str">
            <v>Simulators</v>
          </cell>
          <cell r="J3877" t="str">
            <v>Simulators - Bundles</v>
          </cell>
          <cell r="K3877" t="str">
            <v>NA</v>
          </cell>
          <cell r="L3877" t="str">
            <v>/</v>
          </cell>
          <cell r="M3877" t="str">
            <v>new</v>
          </cell>
          <cell r="N3877" t="str">
            <v>LIVE</v>
          </cell>
          <cell r="O3877" t="b">
            <v>1</v>
          </cell>
          <cell r="P3877" t="str">
            <v>NA</v>
          </cell>
          <cell r="Q3877">
            <v>0</v>
          </cell>
        </row>
        <row r="3878">
          <cell r="B3878" t="str">
            <v>TR120-DDPBALUSM2SL</v>
          </cell>
          <cell r="C3878" t="str">
            <v>TR120 Racing Simulator with Direct Drive Wheel Mount</v>
          </cell>
          <cell r="D3878">
            <v>0</v>
          </cell>
          <cell r="E3878">
            <v>0</v>
          </cell>
          <cell r="F3878">
            <v>0</v>
          </cell>
          <cell r="G3878">
            <v>0</v>
          </cell>
          <cell r="H3878" t="str">
            <v>Trak Racer</v>
          </cell>
          <cell r="I3878" t="str">
            <v>Simulators</v>
          </cell>
          <cell r="J3878" t="str">
            <v>Simulators - Bundles</v>
          </cell>
          <cell r="K3878" t="str">
            <v>NA</v>
          </cell>
          <cell r="L3878" t="str">
            <v>/</v>
          </cell>
          <cell r="M3878" t="str">
            <v>new</v>
          </cell>
          <cell r="N3878" t="str">
            <v>LIVE</v>
          </cell>
          <cell r="O3878" t="b">
            <v>1</v>
          </cell>
          <cell r="P3878" t="str">
            <v>NA</v>
          </cell>
          <cell r="Q3878">
            <v>0</v>
          </cell>
        </row>
        <row r="3879">
          <cell r="B3879" t="str">
            <v>TR120-DDINV3SL</v>
          </cell>
          <cell r="C3879" t="str">
            <v>TR120 Racing Simulator with Direct Drive Wheel Mount</v>
          </cell>
          <cell r="D3879">
            <v>0</v>
          </cell>
          <cell r="E3879">
            <v>0</v>
          </cell>
          <cell r="F3879">
            <v>0</v>
          </cell>
          <cell r="G3879">
            <v>0</v>
          </cell>
          <cell r="H3879" t="str">
            <v>Trak Racer</v>
          </cell>
          <cell r="I3879" t="str">
            <v>Simulators</v>
          </cell>
          <cell r="J3879" t="str">
            <v>Simulators - Bundles</v>
          </cell>
          <cell r="K3879" t="str">
            <v>NA</v>
          </cell>
          <cell r="L3879" t="str">
            <v>/</v>
          </cell>
          <cell r="M3879" t="str">
            <v>new</v>
          </cell>
          <cell r="N3879" t="str">
            <v>LIVE</v>
          </cell>
          <cell r="O3879" t="b">
            <v>1</v>
          </cell>
          <cell r="P3879" t="str">
            <v>NA</v>
          </cell>
          <cell r="Q3879">
            <v>0</v>
          </cell>
        </row>
        <row r="3880">
          <cell r="B3880" t="str">
            <v>TR120-AINV3SMEXSL-NZ</v>
          </cell>
          <cell r="C3880" t="str">
            <v>TR120 Racing Simulator with Fantec Wheel Mount</v>
          </cell>
          <cell r="D3880">
            <v>0</v>
          </cell>
          <cell r="E3880">
            <v>0</v>
          </cell>
          <cell r="F3880">
            <v>0</v>
          </cell>
          <cell r="G3880">
            <v>0</v>
          </cell>
          <cell r="H3880" t="str">
            <v>Trak Racer</v>
          </cell>
          <cell r="I3880" t="str">
            <v>Simulators</v>
          </cell>
          <cell r="J3880" t="str">
            <v>Simulators - Bundles</v>
          </cell>
          <cell r="K3880" t="str">
            <v>NA</v>
          </cell>
          <cell r="L3880" t="str">
            <v>/</v>
          </cell>
          <cell r="M3880" t="str">
            <v>new</v>
          </cell>
          <cell r="N3880" t="str">
            <v>LIVE</v>
          </cell>
          <cell r="O3880" t="b">
            <v>1</v>
          </cell>
          <cell r="P3880" t="str">
            <v>NA</v>
          </cell>
          <cell r="Q3880">
            <v>0</v>
          </cell>
        </row>
        <row r="3881">
          <cell r="B3881" t="str">
            <v>TR120-APBNPUSM2-UK</v>
          </cell>
          <cell r="C3881" t="str">
            <v>TR120 Racing Simulator with Fantec Wheel Mount</v>
          </cell>
          <cell r="D3881">
            <v>0</v>
          </cell>
          <cell r="E3881">
            <v>0</v>
          </cell>
          <cell r="F3881">
            <v>0</v>
          </cell>
          <cell r="G3881">
            <v>0</v>
          </cell>
          <cell r="H3881" t="str">
            <v>Trak Racer</v>
          </cell>
          <cell r="I3881" t="str">
            <v>Simulators</v>
          </cell>
          <cell r="J3881" t="str">
            <v>Simulators - Bundles</v>
          </cell>
          <cell r="K3881" t="str">
            <v>NA</v>
          </cell>
          <cell r="L3881" t="str">
            <v>/</v>
          </cell>
          <cell r="M3881" t="str">
            <v>new</v>
          </cell>
          <cell r="N3881" t="str">
            <v>LIVE</v>
          </cell>
          <cell r="O3881" t="b">
            <v>1</v>
          </cell>
          <cell r="P3881" t="str">
            <v>NA</v>
          </cell>
          <cell r="Q3881">
            <v>0</v>
          </cell>
        </row>
        <row r="3882">
          <cell r="B3882" t="str">
            <v>TR120-AINV3USM2-UK</v>
          </cell>
          <cell r="C3882" t="str">
            <v>TR120 Racing Simulator with Fantec Wheel Mount</v>
          </cell>
          <cell r="D3882">
            <v>0</v>
          </cell>
          <cell r="E3882">
            <v>0</v>
          </cell>
          <cell r="F3882">
            <v>0</v>
          </cell>
          <cell r="G3882">
            <v>0</v>
          </cell>
          <cell r="H3882" t="str">
            <v>Trak Racer</v>
          </cell>
          <cell r="I3882" t="str">
            <v>Simulators</v>
          </cell>
          <cell r="J3882" t="str">
            <v>Simulators - Bundles</v>
          </cell>
          <cell r="K3882" t="str">
            <v>NA</v>
          </cell>
          <cell r="L3882" t="str">
            <v>/</v>
          </cell>
          <cell r="M3882" t="str">
            <v>new</v>
          </cell>
          <cell r="N3882" t="str">
            <v>LIVE</v>
          </cell>
          <cell r="O3882" t="b">
            <v>1</v>
          </cell>
          <cell r="P3882" t="str">
            <v>NA</v>
          </cell>
          <cell r="Q3882">
            <v>0</v>
          </cell>
        </row>
        <row r="3883">
          <cell r="B3883" t="str">
            <v>TR120-APBAL-AE</v>
          </cell>
          <cell r="C3883" t="str">
            <v>TR120 Racing Simulator with Fantec Wheel Mount</v>
          </cell>
          <cell r="D3883">
            <v>0</v>
          </cell>
          <cell r="E3883">
            <v>0</v>
          </cell>
          <cell r="F3883">
            <v>0</v>
          </cell>
          <cell r="G3883">
            <v>0</v>
          </cell>
          <cell r="H3883" t="str">
            <v>Trak Racer</v>
          </cell>
          <cell r="I3883" t="str">
            <v>Simulators</v>
          </cell>
          <cell r="J3883" t="str">
            <v>Simulators - Bundles</v>
          </cell>
          <cell r="K3883" t="str">
            <v>NA</v>
          </cell>
          <cell r="L3883" t="str">
            <v>/</v>
          </cell>
          <cell r="M3883" t="str">
            <v>new</v>
          </cell>
          <cell r="N3883" t="str">
            <v>LIVE</v>
          </cell>
          <cell r="O3883" t="b">
            <v>1</v>
          </cell>
          <cell r="P3883" t="str">
            <v>NA</v>
          </cell>
          <cell r="Q3883">
            <v>0</v>
          </cell>
        </row>
        <row r="3884">
          <cell r="B3884" t="str">
            <v>TR120-APBALSMEX-UK</v>
          </cell>
          <cell r="C3884" t="str">
            <v>TR120 Racing Simulator with Fantec Wheel Mount</v>
          </cell>
          <cell r="D3884">
            <v>0</v>
          </cell>
          <cell r="E3884">
            <v>0</v>
          </cell>
          <cell r="F3884">
            <v>0</v>
          </cell>
          <cell r="G3884">
            <v>0</v>
          </cell>
          <cell r="H3884" t="str">
            <v>Trak Racer</v>
          </cell>
          <cell r="I3884" t="str">
            <v>Simulators</v>
          </cell>
          <cell r="J3884" t="str">
            <v>Simulators - Bundles</v>
          </cell>
          <cell r="K3884" t="str">
            <v>NA</v>
          </cell>
          <cell r="L3884" t="str">
            <v>/</v>
          </cell>
          <cell r="M3884" t="str">
            <v>new</v>
          </cell>
          <cell r="N3884" t="str">
            <v>LIVE</v>
          </cell>
          <cell r="O3884" t="b">
            <v>1</v>
          </cell>
          <cell r="P3884" t="str">
            <v>NA</v>
          </cell>
          <cell r="Q3884">
            <v>0</v>
          </cell>
        </row>
        <row r="3885">
          <cell r="B3885" t="str">
            <v>TR120-APBNP-AE</v>
          </cell>
          <cell r="C3885" t="str">
            <v>TR120 Racing Simulator with Fantec Wheel Mount</v>
          </cell>
          <cell r="D3885">
            <v>0</v>
          </cell>
          <cell r="E3885">
            <v>0</v>
          </cell>
          <cell r="F3885">
            <v>0</v>
          </cell>
          <cell r="G3885">
            <v>0</v>
          </cell>
          <cell r="H3885" t="str">
            <v>Trak Racer</v>
          </cell>
          <cell r="I3885" t="str">
            <v>Simulators</v>
          </cell>
          <cell r="J3885" t="str">
            <v>Simulators - Bundles</v>
          </cell>
          <cell r="K3885" t="str">
            <v>NA</v>
          </cell>
          <cell r="L3885" t="str">
            <v>/</v>
          </cell>
          <cell r="M3885" t="str">
            <v>new</v>
          </cell>
          <cell r="N3885" t="str">
            <v>LIVE</v>
          </cell>
          <cell r="O3885" t="b">
            <v>1</v>
          </cell>
          <cell r="P3885" t="str">
            <v>NA</v>
          </cell>
          <cell r="Q3885">
            <v>0</v>
          </cell>
        </row>
        <row r="3886">
          <cell r="B3886" t="str">
            <v>TR120-APBNPSMEX-UK</v>
          </cell>
          <cell r="C3886" t="str">
            <v>TR120 Racing Simulator with Fantec Wheel Mount</v>
          </cell>
          <cell r="D3886">
            <v>0</v>
          </cell>
          <cell r="E3886">
            <v>0</v>
          </cell>
          <cell r="F3886">
            <v>0</v>
          </cell>
          <cell r="G3886">
            <v>0</v>
          </cell>
          <cell r="H3886" t="str">
            <v>Trak Racer</v>
          </cell>
          <cell r="I3886" t="str">
            <v>Simulators</v>
          </cell>
          <cell r="J3886" t="str">
            <v>Simulators - Bundles</v>
          </cell>
          <cell r="K3886" t="str">
            <v>NA</v>
          </cell>
          <cell r="L3886" t="str">
            <v>/</v>
          </cell>
          <cell r="M3886" t="str">
            <v>new</v>
          </cell>
          <cell r="N3886" t="str">
            <v>LIVE</v>
          </cell>
          <cell r="O3886" t="b">
            <v>1</v>
          </cell>
          <cell r="P3886" t="str">
            <v>NA</v>
          </cell>
          <cell r="Q3886">
            <v>0</v>
          </cell>
        </row>
        <row r="3887">
          <cell r="B3887" t="str">
            <v>TR120-APBALUSM2-AE</v>
          </cell>
          <cell r="C3887" t="str">
            <v>TR120 Racing Simulator with Fantec Wheel Mount</v>
          </cell>
          <cell r="D3887">
            <v>0</v>
          </cell>
          <cell r="E3887">
            <v>0</v>
          </cell>
          <cell r="F3887">
            <v>0</v>
          </cell>
          <cell r="G3887">
            <v>0</v>
          </cell>
          <cell r="H3887" t="str">
            <v>Trak Racer</v>
          </cell>
          <cell r="I3887" t="str">
            <v>Simulators</v>
          </cell>
          <cell r="J3887" t="str">
            <v>Simulators - Bundles</v>
          </cell>
          <cell r="K3887" t="str">
            <v>NA</v>
          </cell>
          <cell r="L3887" t="str">
            <v>/</v>
          </cell>
          <cell r="M3887" t="str">
            <v>new</v>
          </cell>
          <cell r="N3887" t="str">
            <v>LIVE</v>
          </cell>
          <cell r="O3887" t="b">
            <v>1</v>
          </cell>
          <cell r="P3887" t="str">
            <v>NA</v>
          </cell>
          <cell r="Q3887">
            <v>0</v>
          </cell>
        </row>
        <row r="3888">
          <cell r="B3888" t="str">
            <v>TR120-AINV3SMEX-UK</v>
          </cell>
          <cell r="C3888" t="str">
            <v>TR120 Racing Simulator with Fantec Wheel Mount</v>
          </cell>
          <cell r="D3888">
            <v>0</v>
          </cell>
          <cell r="E3888">
            <v>0</v>
          </cell>
          <cell r="F3888">
            <v>0</v>
          </cell>
          <cell r="G3888">
            <v>0</v>
          </cell>
          <cell r="H3888" t="str">
            <v>Trak Racer</v>
          </cell>
          <cell r="I3888" t="str">
            <v>Simulators</v>
          </cell>
          <cell r="J3888" t="str">
            <v>Simulators - Bundles</v>
          </cell>
          <cell r="K3888" t="str">
            <v>NA</v>
          </cell>
          <cell r="L3888" t="str">
            <v>/</v>
          </cell>
          <cell r="M3888" t="str">
            <v>new</v>
          </cell>
          <cell r="N3888" t="str">
            <v>LIVE</v>
          </cell>
          <cell r="O3888" t="b">
            <v>1</v>
          </cell>
          <cell r="P3888" t="str">
            <v>NA</v>
          </cell>
          <cell r="Q3888">
            <v>0</v>
          </cell>
        </row>
        <row r="3889">
          <cell r="B3889" t="str">
            <v>TR120-APBNPUSM2-AE</v>
          </cell>
          <cell r="C3889" t="str">
            <v>TR120 Racing Simulator with Fantec Wheel Mount</v>
          </cell>
          <cell r="D3889">
            <v>0</v>
          </cell>
          <cell r="E3889">
            <v>0</v>
          </cell>
          <cell r="F3889">
            <v>0</v>
          </cell>
          <cell r="G3889">
            <v>0</v>
          </cell>
          <cell r="H3889" t="str">
            <v>Trak Racer</v>
          </cell>
          <cell r="I3889" t="str">
            <v>Simulators</v>
          </cell>
          <cell r="J3889" t="str">
            <v>Simulators - Bundles</v>
          </cell>
          <cell r="K3889" t="str">
            <v>NA</v>
          </cell>
          <cell r="L3889" t="str">
            <v>/</v>
          </cell>
          <cell r="M3889" t="str">
            <v>new</v>
          </cell>
          <cell r="N3889" t="str">
            <v>LIVE</v>
          </cell>
          <cell r="O3889" t="b">
            <v>1</v>
          </cell>
          <cell r="P3889" t="str">
            <v>NA</v>
          </cell>
          <cell r="Q3889">
            <v>0</v>
          </cell>
        </row>
        <row r="3890">
          <cell r="B3890" t="str">
            <v>TR120-APBALSL</v>
          </cell>
          <cell r="C3890" t="str">
            <v>TR120 Racing Simulator with Fantec Wheel Mount</v>
          </cell>
          <cell r="D3890">
            <v>0</v>
          </cell>
          <cell r="E3890">
            <v>0</v>
          </cell>
          <cell r="F3890">
            <v>0</v>
          </cell>
          <cell r="G3890">
            <v>0</v>
          </cell>
          <cell r="H3890" t="str">
            <v>Trak Racer</v>
          </cell>
          <cell r="I3890" t="str">
            <v>Simulators</v>
          </cell>
          <cell r="J3890" t="str">
            <v>Simulators - Bundles</v>
          </cell>
          <cell r="K3890" t="str">
            <v>NA</v>
          </cell>
          <cell r="L3890" t="str">
            <v>/</v>
          </cell>
          <cell r="M3890" t="str">
            <v>new</v>
          </cell>
          <cell r="N3890" t="str">
            <v>LIVE</v>
          </cell>
          <cell r="O3890" t="b">
            <v>1</v>
          </cell>
          <cell r="P3890" t="str">
            <v>NA</v>
          </cell>
          <cell r="Q3890">
            <v>0</v>
          </cell>
        </row>
        <row r="3891">
          <cell r="B3891" t="str">
            <v>TR120-APBALSMEX-AE</v>
          </cell>
          <cell r="C3891" t="str">
            <v>TR120 Racing Simulator with Fantec Wheel Mount</v>
          </cell>
          <cell r="D3891">
            <v>0</v>
          </cell>
          <cell r="E3891">
            <v>0</v>
          </cell>
          <cell r="F3891">
            <v>0</v>
          </cell>
          <cell r="G3891">
            <v>0</v>
          </cell>
          <cell r="H3891" t="str">
            <v>Trak Racer</v>
          </cell>
          <cell r="I3891" t="str">
            <v>Simulators</v>
          </cell>
          <cell r="J3891" t="str">
            <v>Simulators - Bundles</v>
          </cell>
          <cell r="K3891" t="str">
            <v>NA</v>
          </cell>
          <cell r="L3891" t="str">
            <v>/</v>
          </cell>
          <cell r="M3891" t="str">
            <v>new</v>
          </cell>
          <cell r="N3891" t="str">
            <v>LIVE</v>
          </cell>
          <cell r="O3891" t="b">
            <v>1</v>
          </cell>
          <cell r="P3891" t="str">
            <v>NA</v>
          </cell>
          <cell r="Q3891">
            <v>0</v>
          </cell>
        </row>
        <row r="3892">
          <cell r="B3892" t="str">
            <v>TR120-APBNPSL</v>
          </cell>
          <cell r="C3892" t="str">
            <v>TR120 Racing Simulator with Fantec Wheel Mount</v>
          </cell>
          <cell r="D3892">
            <v>0</v>
          </cell>
          <cell r="E3892">
            <v>0</v>
          </cell>
          <cell r="F3892">
            <v>0</v>
          </cell>
          <cell r="G3892">
            <v>0</v>
          </cell>
          <cell r="H3892" t="str">
            <v>Trak Racer</v>
          </cell>
          <cell r="I3892" t="str">
            <v>Simulators</v>
          </cell>
          <cell r="J3892" t="str">
            <v>Simulators - Bundles</v>
          </cell>
          <cell r="K3892" t="str">
            <v>NA</v>
          </cell>
          <cell r="L3892" t="str">
            <v>/</v>
          </cell>
          <cell r="M3892" t="str">
            <v>new</v>
          </cell>
          <cell r="N3892" t="str">
            <v>LIVE</v>
          </cell>
          <cell r="O3892" t="b">
            <v>1</v>
          </cell>
          <cell r="P3892" t="str">
            <v>NA</v>
          </cell>
          <cell r="Q3892">
            <v>0</v>
          </cell>
        </row>
        <row r="3893">
          <cell r="B3893" t="str">
            <v>TR120-APBNPSMEX-AE</v>
          </cell>
          <cell r="C3893" t="str">
            <v>TR120 Racing Simulator with Fantec Wheel Mount</v>
          </cell>
          <cell r="D3893">
            <v>0</v>
          </cell>
          <cell r="E3893">
            <v>0</v>
          </cell>
          <cell r="F3893">
            <v>0</v>
          </cell>
          <cell r="G3893">
            <v>0</v>
          </cell>
          <cell r="H3893" t="str">
            <v>Trak Racer</v>
          </cell>
          <cell r="I3893" t="str">
            <v>Simulators</v>
          </cell>
          <cell r="J3893" t="str">
            <v>Simulators - Bundles</v>
          </cell>
          <cell r="K3893" t="str">
            <v>NA</v>
          </cell>
          <cell r="L3893" t="str">
            <v>/</v>
          </cell>
          <cell r="M3893" t="str">
            <v>new</v>
          </cell>
          <cell r="N3893" t="str">
            <v>LIVE</v>
          </cell>
          <cell r="O3893" t="b">
            <v>1</v>
          </cell>
          <cell r="P3893" t="str">
            <v>NA</v>
          </cell>
          <cell r="Q3893">
            <v>0</v>
          </cell>
        </row>
        <row r="3894">
          <cell r="B3894" t="str">
            <v>TR120-AINV3SL</v>
          </cell>
          <cell r="C3894" t="str">
            <v>TR120 Racing Simulator with Fantec Wheel Mount</v>
          </cell>
          <cell r="D3894">
            <v>0</v>
          </cell>
          <cell r="E3894">
            <v>0</v>
          </cell>
          <cell r="F3894">
            <v>0</v>
          </cell>
          <cell r="G3894">
            <v>0</v>
          </cell>
          <cell r="H3894" t="str">
            <v>Trak Racer</v>
          </cell>
          <cell r="I3894" t="str">
            <v>Simulators</v>
          </cell>
          <cell r="J3894" t="str">
            <v>Simulators - Bundles</v>
          </cell>
          <cell r="K3894" t="str">
            <v>NA</v>
          </cell>
          <cell r="L3894" t="str">
            <v>/</v>
          </cell>
          <cell r="M3894" t="str">
            <v>new</v>
          </cell>
          <cell r="N3894" t="str">
            <v>LIVE</v>
          </cell>
          <cell r="O3894" t="b">
            <v>1</v>
          </cell>
          <cell r="P3894" t="str">
            <v>NA</v>
          </cell>
          <cell r="Q3894">
            <v>0</v>
          </cell>
        </row>
        <row r="3895">
          <cell r="B3895" t="str">
            <v>TR120-AINV3SMEX-AU</v>
          </cell>
          <cell r="C3895" t="str">
            <v>TR120 Racing Simulator with Fantec Wheel Mount</v>
          </cell>
          <cell r="D3895">
            <v>0</v>
          </cell>
          <cell r="E3895">
            <v>0</v>
          </cell>
          <cell r="F3895">
            <v>0</v>
          </cell>
          <cell r="G3895">
            <v>0</v>
          </cell>
          <cell r="H3895" t="str">
            <v>Trak Racer</v>
          </cell>
          <cell r="I3895" t="str">
            <v>Simulators</v>
          </cell>
          <cell r="J3895" t="str">
            <v>Simulators - Bundles</v>
          </cell>
          <cell r="K3895" t="str">
            <v>NA</v>
          </cell>
          <cell r="L3895" t="str">
            <v>/</v>
          </cell>
          <cell r="M3895" t="str">
            <v>new</v>
          </cell>
          <cell r="N3895" t="str">
            <v>LIVE</v>
          </cell>
          <cell r="O3895" t="b">
            <v>1</v>
          </cell>
          <cell r="P3895" t="str">
            <v>NA</v>
          </cell>
          <cell r="Q3895">
            <v>0</v>
          </cell>
        </row>
        <row r="3896">
          <cell r="B3896" t="str">
            <v>TR120-APBALUSM2SL</v>
          </cell>
          <cell r="C3896" t="str">
            <v>TR120 Racing Simulator with Fantec Wheel Mount</v>
          </cell>
          <cell r="D3896">
            <v>0</v>
          </cell>
          <cell r="E3896">
            <v>0</v>
          </cell>
          <cell r="F3896">
            <v>0</v>
          </cell>
          <cell r="G3896">
            <v>0</v>
          </cell>
          <cell r="H3896" t="str">
            <v>Trak Racer</v>
          </cell>
          <cell r="I3896" t="str">
            <v>Simulators</v>
          </cell>
          <cell r="J3896" t="str">
            <v>Simulators - Bundles</v>
          </cell>
          <cell r="K3896" t="str">
            <v>NA</v>
          </cell>
          <cell r="L3896" t="str">
            <v>/</v>
          </cell>
          <cell r="M3896" t="str">
            <v>new</v>
          </cell>
          <cell r="N3896" t="str">
            <v>LIVE</v>
          </cell>
          <cell r="O3896" t="b">
            <v>1</v>
          </cell>
          <cell r="P3896" t="str">
            <v>NA</v>
          </cell>
          <cell r="Q3896">
            <v>0</v>
          </cell>
        </row>
        <row r="3897">
          <cell r="B3897" t="str">
            <v>TR120-APBNPSMEX-AU</v>
          </cell>
          <cell r="C3897" t="str">
            <v>TR120 Racing Simulator with Fantec Wheel Mount</v>
          </cell>
          <cell r="D3897">
            <v>0</v>
          </cell>
          <cell r="E3897">
            <v>0</v>
          </cell>
          <cell r="F3897">
            <v>0</v>
          </cell>
          <cell r="G3897">
            <v>0</v>
          </cell>
          <cell r="H3897" t="str">
            <v>Trak Racer</v>
          </cell>
          <cell r="I3897" t="str">
            <v>Simulators</v>
          </cell>
          <cell r="J3897" t="str">
            <v>Simulators - Bundles</v>
          </cell>
          <cell r="K3897" t="str">
            <v>NA</v>
          </cell>
          <cell r="L3897" t="str">
            <v>/</v>
          </cell>
          <cell r="M3897" t="str">
            <v>new</v>
          </cell>
          <cell r="N3897" t="str">
            <v>LIVE</v>
          </cell>
          <cell r="O3897" t="b">
            <v>1</v>
          </cell>
          <cell r="P3897" t="str">
            <v>NA</v>
          </cell>
          <cell r="Q3897">
            <v>0</v>
          </cell>
        </row>
        <row r="3898">
          <cell r="B3898" t="str">
            <v>TR120-APBNPUSM2SL</v>
          </cell>
          <cell r="C3898" t="str">
            <v>TR120 Racing Simulator with Fantec Wheel Mount</v>
          </cell>
          <cell r="D3898">
            <v>0</v>
          </cell>
          <cell r="E3898">
            <v>0</v>
          </cell>
          <cell r="F3898">
            <v>0</v>
          </cell>
          <cell r="G3898">
            <v>0</v>
          </cell>
          <cell r="H3898" t="str">
            <v>Trak Racer</v>
          </cell>
          <cell r="I3898" t="str">
            <v>Simulators</v>
          </cell>
          <cell r="J3898" t="str">
            <v>Simulators - Bundles</v>
          </cell>
          <cell r="K3898" t="str">
            <v>NA</v>
          </cell>
          <cell r="L3898" t="str">
            <v>/</v>
          </cell>
          <cell r="M3898" t="str">
            <v>new</v>
          </cell>
          <cell r="N3898" t="str">
            <v>LIVE</v>
          </cell>
          <cell r="O3898" t="b">
            <v>1</v>
          </cell>
          <cell r="P3898" t="str">
            <v>NA</v>
          </cell>
          <cell r="Q3898">
            <v>0</v>
          </cell>
        </row>
        <row r="3899">
          <cell r="B3899" t="str">
            <v>TR120-APBALSMEX-AU</v>
          </cell>
          <cell r="C3899" t="str">
            <v>TR120 Racing Simulator with Fantec Wheel Mount</v>
          </cell>
          <cell r="D3899">
            <v>0</v>
          </cell>
          <cell r="E3899">
            <v>0</v>
          </cell>
          <cell r="F3899">
            <v>0</v>
          </cell>
          <cell r="G3899">
            <v>0</v>
          </cell>
          <cell r="H3899" t="str">
            <v>Trak Racer</v>
          </cell>
          <cell r="I3899" t="str">
            <v>Simulators</v>
          </cell>
          <cell r="J3899" t="str">
            <v>Simulators - Bundles</v>
          </cell>
          <cell r="K3899" t="str">
            <v>NA</v>
          </cell>
          <cell r="L3899" t="str">
            <v>/</v>
          </cell>
          <cell r="M3899" t="str">
            <v>new</v>
          </cell>
          <cell r="N3899" t="str">
            <v>LIVE</v>
          </cell>
          <cell r="O3899" t="b">
            <v>1</v>
          </cell>
          <cell r="P3899" t="str">
            <v>NA</v>
          </cell>
          <cell r="Q3899">
            <v>0</v>
          </cell>
        </row>
        <row r="3900">
          <cell r="B3900" t="str">
            <v>TR120-AINV3USM2SL</v>
          </cell>
          <cell r="C3900" t="str">
            <v>TR120 Racing Simulator with Fantec Wheel Mount</v>
          </cell>
          <cell r="D3900">
            <v>0</v>
          </cell>
          <cell r="E3900">
            <v>0</v>
          </cell>
          <cell r="F3900">
            <v>0</v>
          </cell>
          <cell r="G3900">
            <v>0</v>
          </cell>
          <cell r="H3900" t="str">
            <v>Trak Racer</v>
          </cell>
          <cell r="I3900" t="str">
            <v>Simulators</v>
          </cell>
          <cell r="J3900" t="str">
            <v>Simulators - Bundles</v>
          </cell>
          <cell r="K3900" t="str">
            <v>NA</v>
          </cell>
          <cell r="L3900" t="str">
            <v>/</v>
          </cell>
          <cell r="M3900" t="str">
            <v>new</v>
          </cell>
          <cell r="N3900" t="str">
            <v>LIVE</v>
          </cell>
          <cell r="O3900" t="b">
            <v>1</v>
          </cell>
          <cell r="P3900" t="str">
            <v>NA</v>
          </cell>
          <cell r="Q3900">
            <v>0</v>
          </cell>
        </row>
        <row r="3901">
          <cell r="B3901" t="str">
            <v>TR120-AINV3-AU</v>
          </cell>
          <cell r="C3901" t="str">
            <v>TR120 Racing Simulator with Fantec Wheel Mount</v>
          </cell>
          <cell r="D3901">
            <v>0</v>
          </cell>
          <cell r="E3901">
            <v>0</v>
          </cell>
          <cell r="F3901">
            <v>0</v>
          </cell>
          <cell r="G3901">
            <v>0</v>
          </cell>
          <cell r="H3901" t="str">
            <v>Trak Racer</v>
          </cell>
          <cell r="I3901" t="str">
            <v>Simulators</v>
          </cell>
          <cell r="J3901" t="str">
            <v>Simulators - Bundles</v>
          </cell>
          <cell r="K3901" t="str">
            <v>NA</v>
          </cell>
          <cell r="L3901" t="str">
            <v>/</v>
          </cell>
          <cell r="M3901" t="str">
            <v>new</v>
          </cell>
          <cell r="N3901" t="str">
            <v>LIVE</v>
          </cell>
          <cell r="O3901" t="b">
            <v>1</v>
          </cell>
          <cell r="P3901" t="str">
            <v>NA</v>
          </cell>
          <cell r="Q3901">
            <v>0</v>
          </cell>
        </row>
        <row r="3902">
          <cell r="B3902" t="str">
            <v>TR120-APBALSMEXSL</v>
          </cell>
          <cell r="C3902" t="str">
            <v>TR120 Racing Simulator with Fantec Wheel Mount</v>
          </cell>
          <cell r="D3902">
            <v>0</v>
          </cell>
          <cell r="E3902">
            <v>0</v>
          </cell>
          <cell r="F3902">
            <v>0</v>
          </cell>
          <cell r="G3902">
            <v>0</v>
          </cell>
          <cell r="H3902" t="str">
            <v>Trak Racer</v>
          </cell>
          <cell r="I3902" t="str">
            <v>Simulators</v>
          </cell>
          <cell r="J3902" t="str">
            <v>Simulators - Bundles</v>
          </cell>
          <cell r="K3902" t="str">
            <v>NA</v>
          </cell>
          <cell r="L3902" t="str">
            <v>/</v>
          </cell>
          <cell r="M3902" t="str">
            <v>new</v>
          </cell>
          <cell r="N3902" t="str">
            <v>LIVE</v>
          </cell>
          <cell r="O3902" t="b">
            <v>1</v>
          </cell>
          <cell r="P3902" t="str">
            <v>NA</v>
          </cell>
          <cell r="Q3902">
            <v>0</v>
          </cell>
        </row>
        <row r="3903">
          <cell r="B3903" t="str">
            <v>TR120-APBNP-AU</v>
          </cell>
          <cell r="C3903" t="str">
            <v>TR120 Racing Simulator with Fantec Wheel Mount</v>
          </cell>
          <cell r="D3903">
            <v>0</v>
          </cell>
          <cell r="E3903">
            <v>0</v>
          </cell>
          <cell r="F3903">
            <v>0</v>
          </cell>
          <cell r="G3903">
            <v>0</v>
          </cell>
          <cell r="H3903" t="str">
            <v>Trak Racer</v>
          </cell>
          <cell r="I3903" t="str">
            <v>Simulators</v>
          </cell>
          <cell r="J3903" t="str">
            <v>Simulators - Bundles</v>
          </cell>
          <cell r="K3903" t="str">
            <v>NA</v>
          </cell>
          <cell r="L3903" t="str">
            <v>/</v>
          </cell>
          <cell r="M3903" t="str">
            <v>new</v>
          </cell>
          <cell r="N3903" t="str">
            <v>LIVE</v>
          </cell>
          <cell r="O3903" t="b">
            <v>1</v>
          </cell>
          <cell r="P3903" t="str">
            <v>NA</v>
          </cell>
          <cell r="Q3903">
            <v>0</v>
          </cell>
        </row>
        <row r="3904">
          <cell r="B3904" t="str">
            <v>TR120-APBNPSMEXSL</v>
          </cell>
          <cell r="C3904" t="str">
            <v>TR120 Racing Simulator with Fantec Wheel Mount</v>
          </cell>
          <cell r="D3904">
            <v>0</v>
          </cell>
          <cell r="E3904">
            <v>0</v>
          </cell>
          <cell r="F3904">
            <v>0</v>
          </cell>
          <cell r="G3904">
            <v>0</v>
          </cell>
          <cell r="H3904" t="str">
            <v>Trak Racer</v>
          </cell>
          <cell r="I3904" t="str">
            <v>Simulators</v>
          </cell>
          <cell r="J3904" t="str">
            <v>Simulators - Bundles</v>
          </cell>
          <cell r="K3904" t="str">
            <v>NA</v>
          </cell>
          <cell r="L3904" t="str">
            <v>/</v>
          </cell>
          <cell r="M3904" t="str">
            <v>new</v>
          </cell>
          <cell r="N3904" t="str">
            <v>LIVE</v>
          </cell>
          <cell r="O3904" t="b">
            <v>1</v>
          </cell>
          <cell r="P3904" t="str">
            <v>NA</v>
          </cell>
          <cell r="Q3904">
            <v>0</v>
          </cell>
        </row>
        <row r="3905">
          <cell r="B3905" t="str">
            <v>TR120-APBAL-AU</v>
          </cell>
          <cell r="C3905" t="str">
            <v>TR120 Racing Simulator with Fantec Wheel Mount</v>
          </cell>
          <cell r="D3905">
            <v>0</v>
          </cell>
          <cell r="E3905">
            <v>0</v>
          </cell>
          <cell r="F3905">
            <v>0</v>
          </cell>
          <cell r="G3905">
            <v>0</v>
          </cell>
          <cell r="H3905" t="str">
            <v>Trak Racer</v>
          </cell>
          <cell r="I3905" t="str">
            <v>Simulators</v>
          </cell>
          <cell r="J3905" t="str">
            <v>Simulators - Bundles</v>
          </cell>
          <cell r="K3905" t="str">
            <v>NA</v>
          </cell>
          <cell r="L3905" t="str">
            <v>/</v>
          </cell>
          <cell r="M3905" t="str">
            <v>new</v>
          </cell>
          <cell r="N3905" t="str">
            <v>LIVE</v>
          </cell>
          <cell r="O3905" t="b">
            <v>1</v>
          </cell>
          <cell r="P3905" t="str">
            <v>NA</v>
          </cell>
          <cell r="Q3905">
            <v>0</v>
          </cell>
        </row>
        <row r="3906">
          <cell r="B3906" t="str">
            <v>TR120-AINV3SMEXSL</v>
          </cell>
          <cell r="C3906" t="str">
            <v>TR120 Racing Simulator with Fantec Wheel Mount</v>
          </cell>
          <cell r="D3906">
            <v>0</v>
          </cell>
          <cell r="E3906">
            <v>0</v>
          </cell>
          <cell r="F3906">
            <v>0</v>
          </cell>
          <cell r="G3906">
            <v>0</v>
          </cell>
          <cell r="H3906" t="str">
            <v>Trak Racer</v>
          </cell>
          <cell r="I3906" t="str">
            <v>Simulators</v>
          </cell>
          <cell r="J3906" t="str">
            <v>Simulators - Bundles</v>
          </cell>
          <cell r="K3906" t="str">
            <v>NA</v>
          </cell>
          <cell r="L3906" t="str">
            <v>/</v>
          </cell>
          <cell r="M3906" t="str">
            <v>new</v>
          </cell>
          <cell r="N3906" t="str">
            <v>LIVE</v>
          </cell>
          <cell r="O3906" t="b">
            <v>1</v>
          </cell>
          <cell r="P3906" t="str">
            <v>NA</v>
          </cell>
          <cell r="Q3906">
            <v>0</v>
          </cell>
        </row>
        <row r="3907">
          <cell r="B3907" t="str">
            <v>TR120-APBALSL-NZ</v>
          </cell>
          <cell r="C3907" t="str">
            <v>TR120 Racing Simulator with Fantec Wheel Mount</v>
          </cell>
          <cell r="D3907">
            <v>0</v>
          </cell>
          <cell r="E3907">
            <v>0</v>
          </cell>
          <cell r="F3907">
            <v>0</v>
          </cell>
          <cell r="G3907">
            <v>0</v>
          </cell>
          <cell r="H3907" t="str">
            <v>Trak Racer</v>
          </cell>
          <cell r="I3907" t="str">
            <v>Simulators</v>
          </cell>
          <cell r="J3907" t="str">
            <v>Simulators - Bundles</v>
          </cell>
          <cell r="K3907" t="str">
            <v>NA</v>
          </cell>
          <cell r="L3907" t="str">
            <v>/</v>
          </cell>
          <cell r="M3907" t="str">
            <v>new</v>
          </cell>
          <cell r="N3907" t="str">
            <v>LIVE</v>
          </cell>
          <cell r="O3907" t="b">
            <v>1</v>
          </cell>
          <cell r="P3907" t="str">
            <v>NA</v>
          </cell>
          <cell r="Q3907">
            <v>0</v>
          </cell>
        </row>
        <row r="3908">
          <cell r="B3908" t="str">
            <v>TR120-APBNPSMEXSL-NZ</v>
          </cell>
          <cell r="C3908" t="str">
            <v>TR120 Racing Simulator with Fantec Wheel Mount</v>
          </cell>
          <cell r="D3908">
            <v>0</v>
          </cell>
          <cell r="E3908">
            <v>0</v>
          </cell>
          <cell r="F3908">
            <v>0</v>
          </cell>
          <cell r="G3908">
            <v>0</v>
          </cell>
          <cell r="H3908" t="str">
            <v>Trak Racer</v>
          </cell>
          <cell r="I3908" t="str">
            <v>Simulators</v>
          </cell>
          <cell r="J3908" t="str">
            <v>Simulators - Bundles</v>
          </cell>
          <cell r="K3908" t="str">
            <v>NA</v>
          </cell>
          <cell r="L3908" t="str">
            <v>/</v>
          </cell>
          <cell r="M3908" t="str">
            <v>new</v>
          </cell>
          <cell r="N3908" t="str">
            <v>LIVE</v>
          </cell>
          <cell r="O3908" t="b">
            <v>1</v>
          </cell>
          <cell r="P3908" t="str">
            <v>NA</v>
          </cell>
          <cell r="Q3908">
            <v>0</v>
          </cell>
        </row>
        <row r="3909">
          <cell r="B3909" t="str">
            <v>TR120-APBNPSL-NZ</v>
          </cell>
          <cell r="C3909" t="str">
            <v>TR120 Racing Simulator with Fantec Wheel Mount</v>
          </cell>
          <cell r="D3909">
            <v>0</v>
          </cell>
          <cell r="E3909">
            <v>0</v>
          </cell>
          <cell r="F3909">
            <v>0</v>
          </cell>
          <cell r="G3909">
            <v>0</v>
          </cell>
          <cell r="H3909" t="str">
            <v>Trak Racer</v>
          </cell>
          <cell r="I3909" t="str">
            <v>Simulators</v>
          </cell>
          <cell r="J3909" t="str">
            <v>Simulators - Bundles</v>
          </cell>
          <cell r="K3909" t="str">
            <v>NA</v>
          </cell>
          <cell r="L3909" t="str">
            <v>/</v>
          </cell>
          <cell r="M3909" t="str">
            <v>new</v>
          </cell>
          <cell r="N3909" t="str">
            <v>LIVE</v>
          </cell>
          <cell r="O3909" t="b">
            <v>1</v>
          </cell>
          <cell r="P3909" t="str">
            <v>NA</v>
          </cell>
          <cell r="Q3909">
            <v>0</v>
          </cell>
        </row>
        <row r="3910">
          <cell r="B3910" t="str">
            <v>TR120-APBALSMEXSL-NZ</v>
          </cell>
          <cell r="C3910" t="str">
            <v>TR120 Racing Simulator with Fantec Wheel Mount</v>
          </cell>
          <cell r="D3910">
            <v>0</v>
          </cell>
          <cell r="E3910">
            <v>0</v>
          </cell>
          <cell r="F3910">
            <v>0</v>
          </cell>
          <cell r="G3910">
            <v>0</v>
          </cell>
          <cell r="H3910" t="str">
            <v>Trak Racer</v>
          </cell>
          <cell r="I3910" t="str">
            <v>Simulators</v>
          </cell>
          <cell r="J3910" t="str">
            <v>Simulators - Bundles</v>
          </cell>
          <cell r="K3910" t="str">
            <v>NA</v>
          </cell>
          <cell r="L3910" t="str">
            <v>/</v>
          </cell>
          <cell r="M3910" t="str">
            <v>new</v>
          </cell>
          <cell r="N3910" t="str">
            <v>LIVE</v>
          </cell>
          <cell r="O3910" t="b">
            <v>1</v>
          </cell>
          <cell r="P3910" t="str">
            <v>NA</v>
          </cell>
          <cell r="Q3910">
            <v>0</v>
          </cell>
        </row>
        <row r="3911">
          <cell r="B3911" t="str">
            <v>TR120-AINV3SL-NZ</v>
          </cell>
          <cell r="C3911" t="str">
            <v>TR120 Racing Simulator with Fantec Wheel Mount</v>
          </cell>
          <cell r="D3911">
            <v>0</v>
          </cell>
          <cell r="E3911">
            <v>0</v>
          </cell>
          <cell r="F3911">
            <v>0</v>
          </cell>
          <cell r="G3911">
            <v>0</v>
          </cell>
          <cell r="H3911" t="str">
            <v>Trak Racer</v>
          </cell>
          <cell r="I3911" t="str">
            <v>Simulators</v>
          </cell>
          <cell r="J3911" t="str">
            <v>Simulators - Bundles</v>
          </cell>
          <cell r="K3911" t="str">
            <v>NA</v>
          </cell>
          <cell r="L3911" t="str">
            <v>/</v>
          </cell>
          <cell r="M3911" t="str">
            <v>new</v>
          </cell>
          <cell r="N3911" t="str">
            <v>LIVE</v>
          </cell>
          <cell r="O3911" t="b">
            <v>1</v>
          </cell>
          <cell r="P3911" t="str">
            <v>NA</v>
          </cell>
          <cell r="Q3911">
            <v>0</v>
          </cell>
        </row>
        <row r="3912">
          <cell r="B3912" t="str">
            <v>TR120-AINV3USM2SL-NZ</v>
          </cell>
          <cell r="C3912" t="str">
            <v>TR120 Racing Simulator with Fantec Wheel Mount</v>
          </cell>
          <cell r="D3912">
            <v>0</v>
          </cell>
          <cell r="E3912">
            <v>0</v>
          </cell>
          <cell r="F3912">
            <v>0</v>
          </cell>
          <cell r="G3912">
            <v>0</v>
          </cell>
          <cell r="H3912" t="str">
            <v>Trak Racer</v>
          </cell>
          <cell r="I3912" t="str">
            <v>Simulators</v>
          </cell>
          <cell r="J3912" t="str">
            <v>Simulators - Bundles</v>
          </cell>
          <cell r="K3912" t="str">
            <v>NA</v>
          </cell>
          <cell r="L3912" t="str">
            <v>/</v>
          </cell>
          <cell r="M3912" t="str">
            <v>new</v>
          </cell>
          <cell r="N3912" t="str">
            <v>LIVE</v>
          </cell>
          <cell r="O3912" t="b">
            <v>1</v>
          </cell>
          <cell r="P3912" t="str">
            <v>NA</v>
          </cell>
          <cell r="Q3912">
            <v>0</v>
          </cell>
        </row>
        <row r="3913">
          <cell r="B3913" t="str">
            <v>TR120-APBALUSM2SL-NZ</v>
          </cell>
          <cell r="C3913" t="str">
            <v>TR120 Racing Simulator with Fantec Wheel Mount</v>
          </cell>
          <cell r="D3913">
            <v>0</v>
          </cell>
          <cell r="E3913">
            <v>0</v>
          </cell>
          <cell r="F3913">
            <v>0</v>
          </cell>
          <cell r="G3913">
            <v>0</v>
          </cell>
          <cell r="H3913" t="str">
            <v>Trak Racer</v>
          </cell>
          <cell r="I3913" t="str">
            <v>Simulators</v>
          </cell>
          <cell r="J3913" t="str">
            <v>Simulators - Bundles</v>
          </cell>
          <cell r="K3913" t="str">
            <v>NA</v>
          </cell>
          <cell r="L3913" t="str">
            <v>/</v>
          </cell>
          <cell r="M3913" t="str">
            <v>new</v>
          </cell>
          <cell r="N3913" t="str">
            <v>LIVE</v>
          </cell>
          <cell r="O3913" t="b">
            <v>1</v>
          </cell>
          <cell r="P3913" t="str">
            <v>NA</v>
          </cell>
          <cell r="Q3913">
            <v>0</v>
          </cell>
        </row>
        <row r="3914">
          <cell r="B3914" t="str">
            <v>TR120-APBNPUSM2SL-NZ</v>
          </cell>
          <cell r="C3914" t="str">
            <v>TR120 Racing Simulator with Fantec Wheel Mount</v>
          </cell>
          <cell r="D3914">
            <v>0</v>
          </cell>
          <cell r="E3914">
            <v>0</v>
          </cell>
          <cell r="F3914">
            <v>0</v>
          </cell>
          <cell r="G3914">
            <v>0</v>
          </cell>
          <cell r="H3914" t="str">
            <v>Trak Racer</v>
          </cell>
          <cell r="I3914" t="str">
            <v>Simulators</v>
          </cell>
          <cell r="J3914" t="str">
            <v>Simulators - Bundles</v>
          </cell>
          <cell r="K3914" t="str">
            <v>NA</v>
          </cell>
          <cell r="L3914" t="str">
            <v>/</v>
          </cell>
          <cell r="M3914" t="str">
            <v>new</v>
          </cell>
          <cell r="N3914" t="str">
            <v>LIVE</v>
          </cell>
          <cell r="O3914" t="b">
            <v>1</v>
          </cell>
          <cell r="P3914" t="str">
            <v>NA</v>
          </cell>
          <cell r="Q3914">
            <v>0</v>
          </cell>
        </row>
        <row r="3915">
          <cell r="B3915" t="str">
            <v>TR120-APBAL-NZ</v>
          </cell>
          <cell r="C3915" t="str">
            <v>TR120 Racing Simulator with Fantec Wheel Mount</v>
          </cell>
          <cell r="D3915">
            <v>0</v>
          </cell>
          <cell r="E3915">
            <v>0</v>
          </cell>
          <cell r="F3915">
            <v>0</v>
          </cell>
          <cell r="G3915">
            <v>0</v>
          </cell>
          <cell r="H3915" t="str">
            <v>Trak Racer</v>
          </cell>
          <cell r="I3915" t="str">
            <v>Simulators</v>
          </cell>
          <cell r="J3915" t="str">
            <v>Simulators - Bundles</v>
          </cell>
          <cell r="K3915" t="str">
            <v>NA</v>
          </cell>
          <cell r="L3915" t="str">
            <v>/</v>
          </cell>
          <cell r="M3915" t="str">
            <v>new</v>
          </cell>
          <cell r="N3915" t="str">
            <v>LIVE</v>
          </cell>
          <cell r="O3915" t="b">
            <v>1</v>
          </cell>
          <cell r="P3915" t="str">
            <v>NA</v>
          </cell>
          <cell r="Q3915">
            <v>0</v>
          </cell>
        </row>
        <row r="3916">
          <cell r="B3916" t="str">
            <v>TR120-APBNP-NZ</v>
          </cell>
          <cell r="C3916" t="str">
            <v>TR120 Racing Simulator with Fantec Wheel Mount</v>
          </cell>
          <cell r="D3916">
            <v>0</v>
          </cell>
          <cell r="E3916">
            <v>0</v>
          </cell>
          <cell r="F3916">
            <v>0</v>
          </cell>
          <cell r="G3916">
            <v>0</v>
          </cell>
          <cell r="H3916" t="str">
            <v>Trak Racer</v>
          </cell>
          <cell r="I3916" t="str">
            <v>Simulators</v>
          </cell>
          <cell r="J3916" t="str">
            <v>Simulators - Bundles</v>
          </cell>
          <cell r="K3916" t="str">
            <v>NA</v>
          </cell>
          <cell r="L3916" t="str">
            <v>/</v>
          </cell>
          <cell r="M3916" t="str">
            <v>new</v>
          </cell>
          <cell r="N3916" t="str">
            <v>LIVE</v>
          </cell>
          <cell r="O3916" t="b">
            <v>1</v>
          </cell>
          <cell r="P3916" t="str">
            <v>NA</v>
          </cell>
          <cell r="Q3916">
            <v>0</v>
          </cell>
        </row>
        <row r="3917">
          <cell r="B3917" t="str">
            <v>TR120-AINV3-NZ</v>
          </cell>
          <cell r="C3917" t="str">
            <v>TR120 Racing Simulator with Fantec Wheel Mount</v>
          </cell>
          <cell r="D3917">
            <v>0</v>
          </cell>
          <cell r="E3917">
            <v>0</v>
          </cell>
          <cell r="F3917">
            <v>0</v>
          </cell>
          <cell r="G3917">
            <v>0</v>
          </cell>
          <cell r="H3917" t="str">
            <v>Trak Racer</v>
          </cell>
          <cell r="I3917" t="str">
            <v>Simulators</v>
          </cell>
          <cell r="J3917" t="str">
            <v>Simulators - Bundles</v>
          </cell>
          <cell r="K3917" t="str">
            <v>NA</v>
          </cell>
          <cell r="L3917" t="str">
            <v>/</v>
          </cell>
          <cell r="M3917" t="str">
            <v>new</v>
          </cell>
          <cell r="N3917" t="str">
            <v>LIVE</v>
          </cell>
          <cell r="O3917" t="b">
            <v>1</v>
          </cell>
          <cell r="P3917" t="str">
            <v>NA</v>
          </cell>
          <cell r="Q3917">
            <v>0</v>
          </cell>
        </row>
        <row r="3918">
          <cell r="B3918" t="str">
            <v>TR120-APBALUSM2-NZ</v>
          </cell>
          <cell r="C3918" t="str">
            <v>TR120 Racing Simulator with Fantec Wheel Mount</v>
          </cell>
          <cell r="D3918">
            <v>0</v>
          </cell>
          <cell r="E3918">
            <v>0</v>
          </cell>
          <cell r="F3918">
            <v>0</v>
          </cell>
          <cell r="G3918">
            <v>0</v>
          </cell>
          <cell r="H3918" t="str">
            <v>Trak Racer</v>
          </cell>
          <cell r="I3918" t="str">
            <v>Simulators</v>
          </cell>
          <cell r="J3918" t="str">
            <v>Simulators - Bundles</v>
          </cell>
          <cell r="K3918" t="str">
            <v>NA</v>
          </cell>
          <cell r="L3918" t="str">
            <v>/</v>
          </cell>
          <cell r="M3918" t="str">
            <v>new</v>
          </cell>
          <cell r="N3918" t="str">
            <v>LIVE</v>
          </cell>
          <cell r="O3918" t="b">
            <v>1</v>
          </cell>
          <cell r="P3918" t="str">
            <v>NA</v>
          </cell>
          <cell r="Q3918">
            <v>0</v>
          </cell>
        </row>
        <row r="3919">
          <cell r="B3919" t="str">
            <v>TR120-APBNPUSM2-NZ</v>
          </cell>
          <cell r="C3919" t="str">
            <v>TR120 Racing Simulator with Fantec Wheel Mount</v>
          </cell>
          <cell r="D3919">
            <v>0</v>
          </cell>
          <cell r="E3919">
            <v>0</v>
          </cell>
          <cell r="F3919">
            <v>0</v>
          </cell>
          <cell r="G3919">
            <v>0</v>
          </cell>
          <cell r="H3919" t="str">
            <v>Trak Racer</v>
          </cell>
          <cell r="I3919" t="str">
            <v>Simulators</v>
          </cell>
          <cell r="J3919" t="str">
            <v>Simulators - Bundles</v>
          </cell>
          <cell r="K3919" t="str">
            <v>NA</v>
          </cell>
          <cell r="L3919" t="str">
            <v>/</v>
          </cell>
          <cell r="M3919" t="str">
            <v>new</v>
          </cell>
          <cell r="N3919" t="str">
            <v>LIVE</v>
          </cell>
          <cell r="O3919" t="b">
            <v>1</v>
          </cell>
          <cell r="P3919" t="str">
            <v>NA</v>
          </cell>
          <cell r="Q3919">
            <v>0</v>
          </cell>
        </row>
        <row r="3920">
          <cell r="B3920" t="str">
            <v>TR120-AINV3USM2-NZ</v>
          </cell>
          <cell r="C3920" t="str">
            <v>TR120 Racing Simulator with Fantec Wheel Mount</v>
          </cell>
          <cell r="D3920">
            <v>0</v>
          </cell>
          <cell r="E3920">
            <v>0</v>
          </cell>
          <cell r="F3920">
            <v>0</v>
          </cell>
          <cell r="G3920">
            <v>0</v>
          </cell>
          <cell r="H3920" t="str">
            <v>Trak Racer</v>
          </cell>
          <cell r="I3920" t="str">
            <v>Simulators</v>
          </cell>
          <cell r="J3920" t="str">
            <v>Simulators - Bundles</v>
          </cell>
          <cell r="K3920" t="str">
            <v>NA</v>
          </cell>
          <cell r="L3920" t="str">
            <v>/</v>
          </cell>
          <cell r="M3920" t="str">
            <v>new</v>
          </cell>
          <cell r="N3920" t="str">
            <v>LIVE</v>
          </cell>
          <cell r="O3920" t="b">
            <v>1</v>
          </cell>
          <cell r="P3920" t="str">
            <v>NA</v>
          </cell>
          <cell r="Q3920">
            <v>0</v>
          </cell>
        </row>
        <row r="3921">
          <cell r="B3921" t="str">
            <v>TR120-APBALSMEX-NZ</v>
          </cell>
          <cell r="C3921" t="str">
            <v>TR120 Racing Simulator with Fantec Wheel Mount</v>
          </cell>
          <cell r="D3921">
            <v>0</v>
          </cell>
          <cell r="E3921">
            <v>0</v>
          </cell>
          <cell r="F3921">
            <v>0</v>
          </cell>
          <cell r="G3921">
            <v>0</v>
          </cell>
          <cell r="H3921" t="str">
            <v>Trak Racer</v>
          </cell>
          <cell r="I3921" t="str">
            <v>Simulators</v>
          </cell>
          <cell r="J3921" t="str">
            <v>Simulators - Bundles</v>
          </cell>
          <cell r="K3921" t="str">
            <v>NA</v>
          </cell>
          <cell r="L3921" t="str">
            <v>/</v>
          </cell>
          <cell r="M3921" t="str">
            <v>new</v>
          </cell>
          <cell r="N3921" t="str">
            <v>LIVE</v>
          </cell>
          <cell r="O3921" t="b">
            <v>1</v>
          </cell>
          <cell r="P3921" t="str">
            <v>NA</v>
          </cell>
          <cell r="Q3921">
            <v>0</v>
          </cell>
        </row>
        <row r="3922">
          <cell r="B3922" t="str">
            <v>TR120-APBNPSMEX-NZ</v>
          </cell>
          <cell r="C3922" t="str">
            <v>TR120 Racing Simulator with Fantec Wheel Mount</v>
          </cell>
          <cell r="D3922">
            <v>0</v>
          </cell>
          <cell r="E3922">
            <v>0</v>
          </cell>
          <cell r="F3922">
            <v>0</v>
          </cell>
          <cell r="G3922">
            <v>0</v>
          </cell>
          <cell r="H3922" t="str">
            <v>Trak Racer</v>
          </cell>
          <cell r="I3922" t="str">
            <v>Simulators</v>
          </cell>
          <cell r="J3922" t="str">
            <v>Simulators - Bundles</v>
          </cell>
          <cell r="K3922" t="str">
            <v>NA</v>
          </cell>
          <cell r="L3922" t="str">
            <v>/</v>
          </cell>
          <cell r="M3922" t="str">
            <v>new</v>
          </cell>
          <cell r="N3922" t="str">
            <v>LIVE</v>
          </cell>
          <cell r="O3922" t="b">
            <v>1</v>
          </cell>
          <cell r="P3922" t="str">
            <v>NA</v>
          </cell>
          <cell r="Q3922">
            <v>0</v>
          </cell>
        </row>
        <row r="3923">
          <cell r="B3923" t="str">
            <v>TR120-AINV3SMEX-NZ</v>
          </cell>
          <cell r="C3923" t="str">
            <v>TR120 Racing Simulator with Fantec Wheel Mount</v>
          </cell>
          <cell r="D3923">
            <v>0</v>
          </cell>
          <cell r="E3923">
            <v>0</v>
          </cell>
          <cell r="F3923">
            <v>0</v>
          </cell>
          <cell r="G3923">
            <v>0</v>
          </cell>
          <cell r="H3923" t="str">
            <v>Trak Racer</v>
          </cell>
          <cell r="I3923" t="str">
            <v>Simulators</v>
          </cell>
          <cell r="J3923" t="str">
            <v>Simulators - Bundles</v>
          </cell>
          <cell r="K3923" t="str">
            <v>NA</v>
          </cell>
          <cell r="L3923" t="str">
            <v>/</v>
          </cell>
          <cell r="M3923" t="str">
            <v>new</v>
          </cell>
          <cell r="N3923" t="str">
            <v>LIVE</v>
          </cell>
          <cell r="O3923" t="b">
            <v>1</v>
          </cell>
          <cell r="P3923" t="str">
            <v>NA</v>
          </cell>
          <cell r="Q3923">
            <v>0</v>
          </cell>
        </row>
        <row r="3924">
          <cell r="B3924" t="str">
            <v>TR120-APBAL-UK</v>
          </cell>
          <cell r="C3924" t="str">
            <v>TR120 Racing Simulator with Fantec Wheel Mount</v>
          </cell>
          <cell r="D3924">
            <v>0</v>
          </cell>
          <cell r="E3924">
            <v>0</v>
          </cell>
          <cell r="F3924">
            <v>0</v>
          </cell>
          <cell r="G3924">
            <v>0</v>
          </cell>
          <cell r="H3924" t="str">
            <v>Trak Racer</v>
          </cell>
          <cell r="I3924" t="str">
            <v>Simulators</v>
          </cell>
          <cell r="J3924" t="str">
            <v>Simulators - Bundles</v>
          </cell>
          <cell r="K3924" t="str">
            <v>NA</v>
          </cell>
          <cell r="L3924" t="str">
            <v>/</v>
          </cell>
          <cell r="M3924" t="str">
            <v>new</v>
          </cell>
          <cell r="N3924" t="str">
            <v>LIVE</v>
          </cell>
          <cell r="O3924" t="b">
            <v>1</v>
          </cell>
          <cell r="P3924" t="str">
            <v>NA</v>
          </cell>
          <cell r="Q3924">
            <v>0</v>
          </cell>
        </row>
        <row r="3925">
          <cell r="B3925" t="str">
            <v>TR120-APBNP-UK</v>
          </cell>
          <cell r="C3925" t="str">
            <v>TR120 Racing Simulator with Fantec Wheel Mount</v>
          </cell>
          <cell r="D3925">
            <v>0</v>
          </cell>
          <cell r="E3925">
            <v>0</v>
          </cell>
          <cell r="F3925">
            <v>0</v>
          </cell>
          <cell r="G3925">
            <v>0</v>
          </cell>
          <cell r="H3925" t="str">
            <v>Trak Racer</v>
          </cell>
          <cell r="I3925" t="str">
            <v>Simulators</v>
          </cell>
          <cell r="J3925" t="str">
            <v>Simulators - Bundles</v>
          </cell>
          <cell r="K3925" t="str">
            <v>NA</v>
          </cell>
          <cell r="L3925" t="str">
            <v>/</v>
          </cell>
          <cell r="M3925" t="str">
            <v>new</v>
          </cell>
          <cell r="N3925" t="str">
            <v>LIVE</v>
          </cell>
          <cell r="O3925" t="b">
            <v>1</v>
          </cell>
          <cell r="P3925" t="str">
            <v>NA</v>
          </cell>
          <cell r="Q3925">
            <v>0</v>
          </cell>
        </row>
        <row r="3926">
          <cell r="B3926" t="str">
            <v>TR120-AINV3-UK</v>
          </cell>
          <cell r="C3926" t="str">
            <v>TR120 Racing Simulator with Fantec Wheel Mount</v>
          </cell>
          <cell r="D3926">
            <v>0</v>
          </cell>
          <cell r="E3926">
            <v>0</v>
          </cell>
          <cell r="F3926">
            <v>0</v>
          </cell>
          <cell r="G3926">
            <v>0</v>
          </cell>
          <cell r="H3926" t="str">
            <v>Trak Racer</v>
          </cell>
          <cell r="I3926" t="str">
            <v>Simulators</v>
          </cell>
          <cell r="J3926" t="str">
            <v>Simulators - Bundles</v>
          </cell>
          <cell r="K3926" t="str">
            <v>NA</v>
          </cell>
          <cell r="L3926" t="str">
            <v>/</v>
          </cell>
          <cell r="M3926" t="str">
            <v>new</v>
          </cell>
          <cell r="N3926" t="str">
            <v>LIVE</v>
          </cell>
          <cell r="O3926" t="b">
            <v>1</v>
          </cell>
          <cell r="P3926" t="str">
            <v>NA</v>
          </cell>
          <cell r="Q3926">
            <v>0</v>
          </cell>
        </row>
        <row r="3927">
          <cell r="B3927" t="str">
            <v>TR120-APBALUSM2-UK</v>
          </cell>
          <cell r="C3927" t="str">
            <v>TR120 Racing Simulator with Fantec Wheel Mount</v>
          </cell>
          <cell r="D3927">
            <v>0</v>
          </cell>
          <cell r="E3927">
            <v>0</v>
          </cell>
          <cell r="F3927">
            <v>0</v>
          </cell>
          <cell r="G3927">
            <v>0</v>
          </cell>
          <cell r="H3927" t="str">
            <v>Trak Racer</v>
          </cell>
          <cell r="I3927" t="str">
            <v>Simulators</v>
          </cell>
          <cell r="J3927" t="str">
            <v>Simulators - Bundles</v>
          </cell>
          <cell r="K3927" t="str">
            <v>NA</v>
          </cell>
          <cell r="L3927" t="str">
            <v>/</v>
          </cell>
          <cell r="M3927" t="str">
            <v>new</v>
          </cell>
          <cell r="N3927" t="str">
            <v>LIVE</v>
          </cell>
          <cell r="O3927" t="b">
            <v>1</v>
          </cell>
          <cell r="P3927" t="str">
            <v>NA</v>
          </cell>
          <cell r="Q3927">
            <v>0</v>
          </cell>
        </row>
        <row r="3928">
          <cell r="B3928" t="str">
            <v>TR120-SMPBAL-AU</v>
          </cell>
          <cell r="C3928" t="str">
            <v>TR120 Racing Simulator with Simagic M10 Wheel Mount</v>
          </cell>
          <cell r="D3928">
            <v>0</v>
          </cell>
          <cell r="E3928">
            <v>0</v>
          </cell>
          <cell r="F3928">
            <v>0</v>
          </cell>
          <cell r="G3928">
            <v>0</v>
          </cell>
          <cell r="H3928" t="str">
            <v>Trak Racer</v>
          </cell>
          <cell r="I3928" t="str">
            <v>Simulators</v>
          </cell>
          <cell r="J3928" t="str">
            <v>Simulators - Bundles</v>
          </cell>
          <cell r="K3928" t="str">
            <v>NA</v>
          </cell>
          <cell r="L3928" t="str">
            <v>/</v>
          </cell>
          <cell r="M3928" t="str">
            <v>new</v>
          </cell>
          <cell r="N3928" t="str">
            <v>LIVE</v>
          </cell>
          <cell r="O3928" t="b">
            <v>1</v>
          </cell>
          <cell r="P3928" t="str">
            <v>NA</v>
          </cell>
          <cell r="Q3928">
            <v>0</v>
          </cell>
        </row>
        <row r="3929">
          <cell r="B3929" t="str">
            <v>TR120-SMPBNP-AU</v>
          </cell>
          <cell r="C3929" t="str">
            <v>TR120 Racing Simulator with Simagic M10 Wheel Mount</v>
          </cell>
          <cell r="D3929">
            <v>0</v>
          </cell>
          <cell r="E3929">
            <v>0</v>
          </cell>
          <cell r="F3929">
            <v>0</v>
          </cell>
          <cell r="G3929">
            <v>0</v>
          </cell>
          <cell r="H3929" t="str">
            <v>Trak Racer</v>
          </cell>
          <cell r="I3929" t="str">
            <v>Simulators</v>
          </cell>
          <cell r="J3929" t="str">
            <v>Simulators - Bundles</v>
          </cell>
          <cell r="K3929" t="str">
            <v>NA</v>
          </cell>
          <cell r="L3929" t="str">
            <v>/</v>
          </cell>
          <cell r="M3929" t="str">
            <v>new</v>
          </cell>
          <cell r="N3929" t="str">
            <v>LIVE</v>
          </cell>
          <cell r="O3929" t="b">
            <v>1</v>
          </cell>
          <cell r="P3929" t="str">
            <v>NA</v>
          </cell>
          <cell r="Q3929">
            <v>0</v>
          </cell>
        </row>
        <row r="3930">
          <cell r="B3930" t="str">
            <v>TR120-SMINV3-AU</v>
          </cell>
          <cell r="C3930" t="str">
            <v>TR120 Racing Simulator with Simagic M10 Wheel Mount</v>
          </cell>
          <cell r="D3930">
            <v>0</v>
          </cell>
          <cell r="E3930">
            <v>0</v>
          </cell>
          <cell r="F3930">
            <v>0</v>
          </cell>
          <cell r="G3930">
            <v>0</v>
          </cell>
          <cell r="H3930" t="str">
            <v>Trak Racer</v>
          </cell>
          <cell r="I3930" t="str">
            <v>Simulators</v>
          </cell>
          <cell r="J3930" t="str">
            <v>Simulators - Bundles</v>
          </cell>
          <cell r="K3930" t="str">
            <v>NA</v>
          </cell>
          <cell r="L3930" t="str">
            <v>/</v>
          </cell>
          <cell r="M3930" t="str">
            <v>new</v>
          </cell>
          <cell r="N3930" t="str">
            <v>LIVE</v>
          </cell>
          <cell r="O3930" t="b">
            <v>1</v>
          </cell>
          <cell r="P3930" t="str">
            <v>NA</v>
          </cell>
          <cell r="Q3930">
            <v>0</v>
          </cell>
        </row>
        <row r="3931">
          <cell r="B3931" t="str">
            <v>TR8-03-SEAT4</v>
          </cell>
          <cell r="C3931" t="str">
            <v>TR120 Racing Simulator with Simagic M10 Wheel Mount</v>
          </cell>
          <cell r="D3931">
            <v>54.1</v>
          </cell>
          <cell r="E3931">
            <v>0</v>
          </cell>
          <cell r="F3931">
            <v>0</v>
          </cell>
          <cell r="G3931">
            <v>0</v>
          </cell>
          <cell r="H3931" t="str">
            <v>Trak Racer</v>
          </cell>
          <cell r="I3931" t="str">
            <v>Simulators</v>
          </cell>
          <cell r="J3931" t="str">
            <v>Simulators - Bundles</v>
          </cell>
          <cell r="K3931" t="str">
            <v>NA</v>
          </cell>
          <cell r="L3931" t="str">
            <v>/</v>
          </cell>
          <cell r="M3931" t="str">
            <v>new</v>
          </cell>
          <cell r="N3931" t="str">
            <v>ARCHIVED</v>
          </cell>
          <cell r="O3931" t="b">
            <v>1</v>
          </cell>
          <cell r="P3931" t="str">
            <v>NA</v>
          </cell>
          <cell r="Q3931">
            <v>0</v>
          </cell>
        </row>
        <row r="3932">
          <cell r="B3932" t="str">
            <v>TR120-SMPBALSMEX-AU</v>
          </cell>
          <cell r="C3932" t="str">
            <v>TR120 Racing Simulator with Simagic M10 Wheel Mount</v>
          </cell>
          <cell r="D3932">
            <v>0</v>
          </cell>
          <cell r="E3932">
            <v>0</v>
          </cell>
          <cell r="F3932">
            <v>0</v>
          </cell>
          <cell r="G3932">
            <v>0</v>
          </cell>
          <cell r="H3932" t="str">
            <v>Trak Racer</v>
          </cell>
          <cell r="I3932" t="str">
            <v>Simulators</v>
          </cell>
          <cell r="J3932" t="str">
            <v>Simulators - Bundles</v>
          </cell>
          <cell r="K3932" t="str">
            <v>NA</v>
          </cell>
          <cell r="L3932" t="str">
            <v>/</v>
          </cell>
          <cell r="M3932" t="str">
            <v>new</v>
          </cell>
          <cell r="N3932" t="str">
            <v>LIVE</v>
          </cell>
          <cell r="O3932" t="b">
            <v>1</v>
          </cell>
          <cell r="P3932" t="str">
            <v>NA</v>
          </cell>
          <cell r="Q3932">
            <v>0</v>
          </cell>
        </row>
        <row r="3933">
          <cell r="B3933" t="str">
            <v>TR120-SMINV3SMEX-AU</v>
          </cell>
          <cell r="C3933" t="str">
            <v>TR120 Racing Simulator with Simagic M10 Wheel Mount</v>
          </cell>
          <cell r="D3933">
            <v>0</v>
          </cell>
          <cell r="E3933">
            <v>0</v>
          </cell>
          <cell r="F3933">
            <v>0</v>
          </cell>
          <cell r="G3933">
            <v>0</v>
          </cell>
          <cell r="H3933" t="str">
            <v>Trak Racer</v>
          </cell>
          <cell r="I3933" t="str">
            <v>Simulators</v>
          </cell>
          <cell r="J3933" t="str">
            <v>Simulators - Bundles</v>
          </cell>
          <cell r="K3933" t="str">
            <v>NA</v>
          </cell>
          <cell r="L3933" t="str">
            <v>/</v>
          </cell>
          <cell r="M3933" t="str">
            <v>new</v>
          </cell>
          <cell r="N3933" t="str">
            <v>LIVE</v>
          </cell>
          <cell r="O3933" t="b">
            <v>1</v>
          </cell>
          <cell r="P3933" t="str">
            <v>NA</v>
          </cell>
          <cell r="Q3933">
            <v>0</v>
          </cell>
        </row>
        <row r="3934">
          <cell r="B3934" t="str">
            <v>TR120-SMPBNPSMEX-AU</v>
          </cell>
          <cell r="C3934" t="str">
            <v>TR120 Racing Simulator with Simagic M10 Wheel Mount</v>
          </cell>
          <cell r="D3934">
            <v>0</v>
          </cell>
          <cell r="E3934">
            <v>0</v>
          </cell>
          <cell r="F3934">
            <v>0</v>
          </cell>
          <cell r="G3934">
            <v>0</v>
          </cell>
          <cell r="H3934" t="str">
            <v>Trak Racer</v>
          </cell>
          <cell r="I3934" t="str">
            <v>Simulators</v>
          </cell>
          <cell r="J3934" t="str">
            <v>Simulators - Bundles</v>
          </cell>
          <cell r="K3934" t="str">
            <v>NA</v>
          </cell>
          <cell r="L3934" t="str">
            <v>/</v>
          </cell>
          <cell r="M3934" t="str">
            <v>new</v>
          </cell>
          <cell r="N3934" t="str">
            <v>LIVE</v>
          </cell>
          <cell r="O3934" t="b">
            <v>1</v>
          </cell>
          <cell r="P3934" t="str">
            <v>NA</v>
          </cell>
          <cell r="Q3934">
            <v>0</v>
          </cell>
        </row>
        <row r="3935">
          <cell r="B3935" t="str">
            <v>TR120-SMPBAL</v>
          </cell>
          <cell r="C3935" t="str">
            <v>TR120 Racing Simulator with Simagic M10 Wheel Mount</v>
          </cell>
          <cell r="D3935">
            <v>0</v>
          </cell>
          <cell r="E3935">
            <v>0</v>
          </cell>
          <cell r="F3935">
            <v>0</v>
          </cell>
          <cell r="G3935">
            <v>0</v>
          </cell>
          <cell r="H3935" t="str">
            <v>Trak Racer</v>
          </cell>
          <cell r="I3935" t="str">
            <v>Simulators</v>
          </cell>
          <cell r="J3935" t="str">
            <v>Simulators - Bundles</v>
          </cell>
          <cell r="K3935" t="str">
            <v>NA</v>
          </cell>
          <cell r="L3935" t="str">
            <v>/</v>
          </cell>
          <cell r="M3935" t="str">
            <v>new</v>
          </cell>
          <cell r="N3935" t="str">
            <v>LIVE</v>
          </cell>
          <cell r="O3935" t="b">
            <v>1</v>
          </cell>
          <cell r="P3935" t="str">
            <v>NA</v>
          </cell>
          <cell r="Q3935">
            <v>0</v>
          </cell>
        </row>
        <row r="3936">
          <cell r="B3936" t="str">
            <v>TR120-SMPBNP</v>
          </cell>
          <cell r="C3936" t="str">
            <v>TR120 Racing Simulator with Simagic M10 Wheel Mount</v>
          </cell>
          <cell r="D3936">
            <v>0</v>
          </cell>
          <cell r="E3936">
            <v>0</v>
          </cell>
          <cell r="F3936">
            <v>0</v>
          </cell>
          <cell r="G3936">
            <v>0</v>
          </cell>
          <cell r="H3936" t="str">
            <v>Trak Racer</v>
          </cell>
          <cell r="I3936" t="str">
            <v>Simulators</v>
          </cell>
          <cell r="J3936" t="str">
            <v>Simulators - Bundles</v>
          </cell>
          <cell r="K3936" t="str">
            <v>NA</v>
          </cell>
          <cell r="L3936" t="str">
            <v>/</v>
          </cell>
          <cell r="M3936" t="str">
            <v>new</v>
          </cell>
          <cell r="N3936" t="str">
            <v>LIVE</v>
          </cell>
          <cell r="O3936" t="b">
            <v>1</v>
          </cell>
          <cell r="P3936" t="str">
            <v>NA</v>
          </cell>
          <cell r="Q3936">
            <v>0</v>
          </cell>
        </row>
        <row r="3937">
          <cell r="B3937" t="str">
            <v>TR120-SMINV3</v>
          </cell>
          <cell r="C3937" t="str">
            <v>TR120 Racing Simulator with Simagic M10 Wheel Mount</v>
          </cell>
          <cell r="D3937">
            <v>0</v>
          </cell>
          <cell r="E3937">
            <v>0</v>
          </cell>
          <cell r="F3937">
            <v>0</v>
          </cell>
          <cell r="G3937">
            <v>0</v>
          </cell>
          <cell r="H3937" t="str">
            <v>Trak Racer</v>
          </cell>
          <cell r="I3937" t="str">
            <v>Simulators</v>
          </cell>
          <cell r="J3937" t="str">
            <v>Simulators - Bundles</v>
          </cell>
          <cell r="K3937" t="str">
            <v>NA</v>
          </cell>
          <cell r="L3937" t="str">
            <v>/</v>
          </cell>
          <cell r="M3937" t="str">
            <v>new</v>
          </cell>
          <cell r="N3937" t="str">
            <v>LIVE</v>
          </cell>
          <cell r="O3937" t="b">
            <v>1</v>
          </cell>
          <cell r="P3937" t="str">
            <v>NA</v>
          </cell>
          <cell r="Q3937">
            <v>0</v>
          </cell>
        </row>
        <row r="3938">
          <cell r="B3938" t="str">
            <v>TR120-SMPBALUSM2</v>
          </cell>
          <cell r="C3938" t="str">
            <v>TR120 Racing Simulator with Simagic M10 Wheel Mount</v>
          </cell>
          <cell r="D3938">
            <v>0</v>
          </cell>
          <cell r="E3938">
            <v>0</v>
          </cell>
          <cell r="F3938">
            <v>0</v>
          </cell>
          <cell r="G3938">
            <v>0</v>
          </cell>
          <cell r="H3938" t="str">
            <v>Trak Racer</v>
          </cell>
          <cell r="I3938" t="str">
            <v>Simulators</v>
          </cell>
          <cell r="J3938" t="str">
            <v>Simulators - Bundles</v>
          </cell>
          <cell r="K3938" t="str">
            <v>NA</v>
          </cell>
          <cell r="L3938" t="str">
            <v>/</v>
          </cell>
          <cell r="M3938" t="str">
            <v>new</v>
          </cell>
          <cell r="N3938" t="str">
            <v>LIVE</v>
          </cell>
          <cell r="O3938" t="b">
            <v>1</v>
          </cell>
          <cell r="P3938" t="str">
            <v>NA</v>
          </cell>
          <cell r="Q3938">
            <v>0</v>
          </cell>
        </row>
        <row r="3939">
          <cell r="B3939" t="str">
            <v>TR120-SMINV3SMEXSL-NZ</v>
          </cell>
          <cell r="C3939" t="str">
            <v>TR120 Racing Simulator with Simagic M10 Wheel Mount</v>
          </cell>
          <cell r="D3939">
            <v>0</v>
          </cell>
          <cell r="E3939">
            <v>0</v>
          </cell>
          <cell r="F3939">
            <v>0</v>
          </cell>
          <cell r="G3939">
            <v>0</v>
          </cell>
          <cell r="H3939" t="str">
            <v>Trak Racer</v>
          </cell>
          <cell r="I3939" t="str">
            <v>Simulators</v>
          </cell>
          <cell r="J3939" t="str">
            <v>Simulators - Bundles</v>
          </cell>
          <cell r="K3939" t="str">
            <v>NA</v>
          </cell>
          <cell r="L3939" t="str">
            <v>/</v>
          </cell>
          <cell r="M3939" t="str">
            <v>new</v>
          </cell>
          <cell r="N3939" t="str">
            <v>LIVE</v>
          </cell>
          <cell r="O3939" t="b">
            <v>1</v>
          </cell>
          <cell r="P3939" t="str">
            <v>NA</v>
          </cell>
          <cell r="Q3939">
            <v>0</v>
          </cell>
        </row>
        <row r="3940">
          <cell r="B3940" t="str">
            <v>TR120-SMPBNPUSM2</v>
          </cell>
          <cell r="C3940" t="str">
            <v>TR120 Racing Simulator with Simagic M10 Wheel Mount</v>
          </cell>
          <cell r="D3940">
            <v>0</v>
          </cell>
          <cell r="E3940">
            <v>0</v>
          </cell>
          <cell r="F3940">
            <v>0</v>
          </cell>
          <cell r="G3940">
            <v>0</v>
          </cell>
          <cell r="H3940" t="str">
            <v>Trak Racer</v>
          </cell>
          <cell r="I3940" t="str">
            <v>Simulators</v>
          </cell>
          <cell r="J3940" t="str">
            <v>Simulators - Bundles</v>
          </cell>
          <cell r="K3940" t="str">
            <v>NA</v>
          </cell>
          <cell r="L3940" t="str">
            <v>/</v>
          </cell>
          <cell r="M3940" t="str">
            <v>new</v>
          </cell>
          <cell r="N3940" t="str">
            <v>LIVE</v>
          </cell>
          <cell r="O3940" t="b">
            <v>1</v>
          </cell>
          <cell r="P3940" t="str">
            <v>NA</v>
          </cell>
          <cell r="Q3940">
            <v>0</v>
          </cell>
        </row>
        <row r="3941">
          <cell r="B3941" t="str">
            <v>TR120-SMPBNPSMEXSL-NZ</v>
          </cell>
          <cell r="C3941" t="str">
            <v>TR120 Racing Simulator with Simagic M10 Wheel Mount</v>
          </cell>
          <cell r="D3941">
            <v>0</v>
          </cell>
          <cell r="E3941">
            <v>0</v>
          </cell>
          <cell r="F3941">
            <v>0</v>
          </cell>
          <cell r="G3941">
            <v>0</v>
          </cell>
          <cell r="H3941" t="str">
            <v>Trak Racer</v>
          </cell>
          <cell r="I3941" t="str">
            <v>Simulators</v>
          </cell>
          <cell r="J3941" t="str">
            <v>Simulators - Bundles</v>
          </cell>
          <cell r="K3941" t="str">
            <v>NA</v>
          </cell>
          <cell r="L3941" t="str">
            <v>/</v>
          </cell>
          <cell r="M3941" t="str">
            <v>new</v>
          </cell>
          <cell r="N3941" t="str">
            <v>LIVE</v>
          </cell>
          <cell r="O3941" t="b">
            <v>1</v>
          </cell>
          <cell r="P3941" t="str">
            <v>NA</v>
          </cell>
          <cell r="Q3941">
            <v>0</v>
          </cell>
        </row>
        <row r="3942">
          <cell r="B3942" t="str">
            <v>TR120-SMINV3USM2</v>
          </cell>
          <cell r="C3942" t="str">
            <v>TR120 Racing Simulator with Simagic M10 Wheel Mount</v>
          </cell>
          <cell r="D3942">
            <v>0</v>
          </cell>
          <cell r="E3942">
            <v>0</v>
          </cell>
          <cell r="F3942">
            <v>0</v>
          </cell>
          <cell r="G3942">
            <v>0</v>
          </cell>
          <cell r="H3942" t="str">
            <v>Trak Racer</v>
          </cell>
          <cell r="I3942" t="str">
            <v>Simulators</v>
          </cell>
          <cell r="J3942" t="str">
            <v>Simulators - Bundles</v>
          </cell>
          <cell r="K3942" t="str">
            <v>NA</v>
          </cell>
          <cell r="L3942" t="str">
            <v>/</v>
          </cell>
          <cell r="M3942" t="str">
            <v>new</v>
          </cell>
          <cell r="N3942" t="str">
            <v>LIVE</v>
          </cell>
          <cell r="O3942" t="b">
            <v>1</v>
          </cell>
          <cell r="P3942" t="str">
            <v>NA</v>
          </cell>
          <cell r="Q3942">
            <v>0</v>
          </cell>
        </row>
        <row r="3943">
          <cell r="B3943" t="str">
            <v>TR120-SMPBALSMEXSL-NZ</v>
          </cell>
          <cell r="C3943" t="str">
            <v>TR120 Racing Simulator with Simagic M10 Wheel Mount</v>
          </cell>
          <cell r="D3943">
            <v>0</v>
          </cell>
          <cell r="E3943">
            <v>0</v>
          </cell>
          <cell r="F3943">
            <v>0</v>
          </cell>
          <cell r="G3943">
            <v>0</v>
          </cell>
          <cell r="H3943" t="str">
            <v>Trak Racer</v>
          </cell>
          <cell r="I3943" t="str">
            <v>Simulators</v>
          </cell>
          <cell r="J3943" t="str">
            <v>Simulators - Bundles</v>
          </cell>
          <cell r="K3943" t="str">
            <v>NA</v>
          </cell>
          <cell r="L3943" t="str">
            <v>/</v>
          </cell>
          <cell r="M3943" t="str">
            <v>new</v>
          </cell>
          <cell r="N3943" t="str">
            <v>LIVE</v>
          </cell>
          <cell r="O3943" t="b">
            <v>1</v>
          </cell>
          <cell r="P3943" t="str">
            <v>NA</v>
          </cell>
          <cell r="Q3943">
            <v>0</v>
          </cell>
        </row>
        <row r="3944">
          <cell r="B3944" t="str">
            <v>TR120-SMPBALSMEX</v>
          </cell>
          <cell r="C3944" t="str">
            <v>TR120 Racing Simulator with Simagic M10 Wheel Mount</v>
          </cell>
          <cell r="D3944">
            <v>0</v>
          </cell>
          <cell r="E3944">
            <v>0</v>
          </cell>
          <cell r="F3944">
            <v>0</v>
          </cell>
          <cell r="G3944">
            <v>0</v>
          </cell>
          <cell r="H3944" t="str">
            <v>Trak Racer</v>
          </cell>
          <cell r="I3944" t="str">
            <v>Simulators</v>
          </cell>
          <cell r="J3944" t="str">
            <v>Simulators - Bundles</v>
          </cell>
          <cell r="K3944" t="str">
            <v>NA</v>
          </cell>
          <cell r="L3944" t="str">
            <v>/</v>
          </cell>
          <cell r="M3944" t="str">
            <v>new</v>
          </cell>
          <cell r="N3944" t="str">
            <v>LIVE</v>
          </cell>
          <cell r="O3944" t="b">
            <v>1</v>
          </cell>
          <cell r="P3944" t="str">
            <v>NA</v>
          </cell>
          <cell r="Q3944">
            <v>0</v>
          </cell>
        </row>
        <row r="3945">
          <cell r="B3945" t="str">
            <v>TR120-SMINV3USM2SL-NZ</v>
          </cell>
          <cell r="C3945" t="str">
            <v>TR120 Racing Simulator with Simagic M10 Wheel Mount</v>
          </cell>
          <cell r="D3945">
            <v>0</v>
          </cell>
          <cell r="E3945">
            <v>0</v>
          </cell>
          <cell r="F3945">
            <v>0</v>
          </cell>
          <cell r="G3945">
            <v>0</v>
          </cell>
          <cell r="H3945" t="str">
            <v>Trak Racer</v>
          </cell>
          <cell r="I3945" t="str">
            <v>Simulators</v>
          </cell>
          <cell r="J3945" t="str">
            <v>Simulators - Bundles</v>
          </cell>
          <cell r="K3945" t="str">
            <v>NA</v>
          </cell>
          <cell r="L3945" t="str">
            <v>/</v>
          </cell>
          <cell r="M3945" t="str">
            <v>new</v>
          </cell>
          <cell r="N3945" t="str">
            <v>LIVE</v>
          </cell>
          <cell r="O3945" t="b">
            <v>1</v>
          </cell>
          <cell r="P3945" t="str">
            <v>NA</v>
          </cell>
          <cell r="Q3945">
            <v>0</v>
          </cell>
        </row>
        <row r="3946">
          <cell r="B3946" t="str">
            <v>TR120-SMPBNPSMEX</v>
          </cell>
          <cell r="C3946" t="str">
            <v>TR120 Racing Simulator with Simagic M10 Wheel Mount</v>
          </cell>
          <cell r="D3946">
            <v>0</v>
          </cell>
          <cell r="E3946">
            <v>0</v>
          </cell>
          <cell r="F3946">
            <v>0</v>
          </cell>
          <cell r="G3946">
            <v>0</v>
          </cell>
          <cell r="H3946" t="str">
            <v>Trak Racer</v>
          </cell>
          <cell r="I3946" t="str">
            <v>Simulators</v>
          </cell>
          <cell r="J3946" t="str">
            <v>Simulators - Bundles</v>
          </cell>
          <cell r="K3946" t="str">
            <v>NA</v>
          </cell>
          <cell r="L3946" t="str">
            <v>/</v>
          </cell>
          <cell r="M3946" t="str">
            <v>new</v>
          </cell>
          <cell r="N3946" t="str">
            <v>LIVE</v>
          </cell>
          <cell r="O3946" t="b">
            <v>1</v>
          </cell>
          <cell r="P3946" t="str">
            <v>NA</v>
          </cell>
          <cell r="Q3946">
            <v>0</v>
          </cell>
        </row>
        <row r="3947">
          <cell r="B3947" t="str">
            <v>TR120-SMPBNPUSM2SL-NZ</v>
          </cell>
          <cell r="C3947" t="str">
            <v>TR120 Racing Simulator with Simagic M10 Wheel Mount</v>
          </cell>
          <cell r="D3947">
            <v>0</v>
          </cell>
          <cell r="E3947">
            <v>0</v>
          </cell>
          <cell r="F3947">
            <v>0</v>
          </cell>
          <cell r="G3947">
            <v>0</v>
          </cell>
          <cell r="H3947" t="str">
            <v>Trak Racer</v>
          </cell>
          <cell r="I3947" t="str">
            <v>Simulators</v>
          </cell>
          <cell r="J3947" t="str">
            <v>Simulators - Bundles</v>
          </cell>
          <cell r="K3947" t="str">
            <v>NA</v>
          </cell>
          <cell r="L3947" t="str">
            <v>/</v>
          </cell>
          <cell r="M3947" t="str">
            <v>new</v>
          </cell>
          <cell r="N3947" t="str">
            <v>LIVE</v>
          </cell>
          <cell r="O3947" t="b">
            <v>1</v>
          </cell>
          <cell r="P3947" t="str">
            <v>NA</v>
          </cell>
          <cell r="Q3947">
            <v>0</v>
          </cell>
        </row>
        <row r="3948">
          <cell r="B3948" t="str">
            <v>TR120-SMPBAL-NZ</v>
          </cell>
          <cell r="C3948" t="str">
            <v>TR120 Racing Simulator with Simagic M10 Wheel Mount</v>
          </cell>
          <cell r="D3948">
            <v>0</v>
          </cell>
          <cell r="E3948">
            <v>0</v>
          </cell>
          <cell r="F3948">
            <v>0</v>
          </cell>
          <cell r="G3948">
            <v>0</v>
          </cell>
          <cell r="H3948" t="str">
            <v>Trak Racer</v>
          </cell>
          <cell r="I3948" t="str">
            <v>Simulators</v>
          </cell>
          <cell r="J3948" t="str">
            <v>Simulators - Bundles</v>
          </cell>
          <cell r="K3948" t="str">
            <v>NA</v>
          </cell>
          <cell r="L3948" t="str">
            <v>/</v>
          </cell>
          <cell r="M3948" t="str">
            <v>new</v>
          </cell>
          <cell r="N3948" t="str">
            <v>LIVE</v>
          </cell>
          <cell r="O3948" t="b">
            <v>1</v>
          </cell>
          <cell r="P3948" t="str">
            <v>NA</v>
          </cell>
          <cell r="Q3948">
            <v>0</v>
          </cell>
        </row>
        <row r="3949">
          <cell r="B3949" t="str">
            <v>TR120-SMPBALUSM2SL-NZ</v>
          </cell>
          <cell r="C3949" t="str">
            <v>TR120 Racing Simulator with Simagic M10 Wheel Mount</v>
          </cell>
          <cell r="D3949">
            <v>0</v>
          </cell>
          <cell r="E3949">
            <v>0</v>
          </cell>
          <cell r="F3949">
            <v>0</v>
          </cell>
          <cell r="G3949">
            <v>0</v>
          </cell>
          <cell r="H3949" t="str">
            <v>Trak Racer</v>
          </cell>
          <cell r="I3949" t="str">
            <v>Simulators</v>
          </cell>
          <cell r="J3949" t="str">
            <v>Simulators - Bundles</v>
          </cell>
          <cell r="K3949" t="str">
            <v>NA</v>
          </cell>
          <cell r="L3949" t="str">
            <v>/</v>
          </cell>
          <cell r="M3949" t="str">
            <v>new</v>
          </cell>
          <cell r="N3949" t="str">
            <v>LIVE</v>
          </cell>
          <cell r="O3949" t="b">
            <v>1</v>
          </cell>
          <cell r="P3949" t="str">
            <v>NA</v>
          </cell>
          <cell r="Q3949">
            <v>0</v>
          </cell>
        </row>
        <row r="3950">
          <cell r="B3950" t="str">
            <v>TR120-SMPBNP-NZ</v>
          </cell>
          <cell r="C3950" t="str">
            <v>TR120 Racing Simulator with Simagic M10 Wheel Mount</v>
          </cell>
          <cell r="D3950">
            <v>0</v>
          </cell>
          <cell r="E3950">
            <v>0</v>
          </cell>
          <cell r="F3950">
            <v>0</v>
          </cell>
          <cell r="G3950">
            <v>0</v>
          </cell>
          <cell r="H3950" t="str">
            <v>Trak Racer</v>
          </cell>
          <cell r="I3950" t="str">
            <v>Simulators</v>
          </cell>
          <cell r="J3950" t="str">
            <v>Simulators - Bundles</v>
          </cell>
          <cell r="K3950" t="str">
            <v>NA</v>
          </cell>
          <cell r="L3950" t="str">
            <v>/</v>
          </cell>
          <cell r="M3950" t="str">
            <v>new</v>
          </cell>
          <cell r="N3950" t="str">
            <v>LIVE</v>
          </cell>
          <cell r="O3950" t="b">
            <v>1</v>
          </cell>
          <cell r="P3950" t="str">
            <v>NA</v>
          </cell>
          <cell r="Q3950">
            <v>0</v>
          </cell>
        </row>
        <row r="3951">
          <cell r="B3951" t="str">
            <v>TR120-SMINV3SL-NZ</v>
          </cell>
          <cell r="C3951" t="str">
            <v>TR120 Racing Simulator with Simagic M10 Wheel Mount</v>
          </cell>
          <cell r="D3951">
            <v>0</v>
          </cell>
          <cell r="E3951">
            <v>0</v>
          </cell>
          <cell r="F3951">
            <v>0</v>
          </cell>
          <cell r="G3951">
            <v>0</v>
          </cell>
          <cell r="H3951" t="str">
            <v>Trak Racer</v>
          </cell>
          <cell r="I3951" t="str">
            <v>Simulators</v>
          </cell>
          <cell r="J3951" t="str">
            <v>Simulators - Bundles</v>
          </cell>
          <cell r="K3951" t="str">
            <v>NA</v>
          </cell>
          <cell r="L3951" t="str">
            <v>/</v>
          </cell>
          <cell r="M3951" t="str">
            <v>new</v>
          </cell>
          <cell r="N3951" t="str">
            <v>LIVE</v>
          </cell>
          <cell r="O3951" t="b">
            <v>1</v>
          </cell>
          <cell r="P3951" t="str">
            <v>NA</v>
          </cell>
          <cell r="Q3951">
            <v>0</v>
          </cell>
        </row>
        <row r="3952">
          <cell r="B3952" t="str">
            <v>TR120-SMINV3-NZ</v>
          </cell>
          <cell r="C3952" t="str">
            <v>TR120 Racing Simulator with Simagic M10 Wheel Mount</v>
          </cell>
          <cell r="D3952">
            <v>0</v>
          </cell>
          <cell r="E3952">
            <v>0</v>
          </cell>
          <cell r="F3952">
            <v>0</v>
          </cell>
          <cell r="G3952">
            <v>0</v>
          </cell>
          <cell r="H3952" t="str">
            <v>Trak Racer</v>
          </cell>
          <cell r="I3952" t="str">
            <v>Simulators</v>
          </cell>
          <cell r="J3952" t="str">
            <v>Simulators - Bundles</v>
          </cell>
          <cell r="K3952" t="str">
            <v>NA</v>
          </cell>
          <cell r="L3952" t="str">
            <v>/</v>
          </cell>
          <cell r="M3952" t="str">
            <v>new</v>
          </cell>
          <cell r="N3952" t="str">
            <v>LIVE</v>
          </cell>
          <cell r="O3952" t="b">
            <v>1</v>
          </cell>
          <cell r="P3952" t="str">
            <v>NA</v>
          </cell>
          <cell r="Q3952">
            <v>0</v>
          </cell>
        </row>
        <row r="3953">
          <cell r="B3953" t="str">
            <v>TR120-SMPBNPSL-NZ</v>
          </cell>
          <cell r="C3953" t="str">
            <v>TR120 Racing Simulator with Simagic M10 Wheel Mount</v>
          </cell>
          <cell r="D3953">
            <v>0</v>
          </cell>
          <cell r="E3953">
            <v>0</v>
          </cell>
          <cell r="F3953">
            <v>0</v>
          </cell>
          <cell r="G3953">
            <v>0</v>
          </cell>
          <cell r="H3953" t="str">
            <v>Trak Racer</v>
          </cell>
          <cell r="I3953" t="str">
            <v>Simulators</v>
          </cell>
          <cell r="J3953" t="str">
            <v>Simulators - Bundles</v>
          </cell>
          <cell r="K3953" t="str">
            <v>NA</v>
          </cell>
          <cell r="L3953" t="str">
            <v>/</v>
          </cell>
          <cell r="M3953" t="str">
            <v>new</v>
          </cell>
          <cell r="N3953" t="str">
            <v>LIVE</v>
          </cell>
          <cell r="O3953" t="b">
            <v>1</v>
          </cell>
          <cell r="P3953" t="str">
            <v>NA</v>
          </cell>
          <cell r="Q3953">
            <v>0</v>
          </cell>
        </row>
        <row r="3954">
          <cell r="B3954" t="str">
            <v>TR120-SMPBALUSM2-NZ</v>
          </cell>
          <cell r="C3954" t="str">
            <v>TR120 Racing Simulator with Simagic M10 Wheel Mount</v>
          </cell>
          <cell r="D3954">
            <v>0</v>
          </cell>
          <cell r="E3954">
            <v>0</v>
          </cell>
          <cell r="F3954">
            <v>0</v>
          </cell>
          <cell r="G3954">
            <v>0</v>
          </cell>
          <cell r="H3954" t="str">
            <v>Trak Racer</v>
          </cell>
          <cell r="I3954" t="str">
            <v>Simulators</v>
          </cell>
          <cell r="J3954" t="str">
            <v>Simulators - Bundles</v>
          </cell>
          <cell r="K3954" t="str">
            <v>NA</v>
          </cell>
          <cell r="L3954" t="str">
            <v>/</v>
          </cell>
          <cell r="M3954" t="str">
            <v>new</v>
          </cell>
          <cell r="N3954" t="str">
            <v>LIVE</v>
          </cell>
          <cell r="O3954" t="b">
            <v>1</v>
          </cell>
          <cell r="P3954" t="str">
            <v>NA</v>
          </cell>
          <cell r="Q3954">
            <v>0</v>
          </cell>
        </row>
        <row r="3955">
          <cell r="B3955" t="str">
            <v>TR120-SMPBALSL-NZ</v>
          </cell>
          <cell r="C3955" t="str">
            <v>TR120 Racing Simulator with Simagic M10 Wheel Mount</v>
          </cell>
          <cell r="D3955">
            <v>0</v>
          </cell>
          <cell r="E3955">
            <v>0</v>
          </cell>
          <cell r="F3955">
            <v>0</v>
          </cell>
          <cell r="G3955">
            <v>0</v>
          </cell>
          <cell r="H3955" t="str">
            <v>Trak Racer</v>
          </cell>
          <cell r="I3955" t="str">
            <v>Simulators</v>
          </cell>
          <cell r="J3955" t="str">
            <v>Simulators - Bundles</v>
          </cell>
          <cell r="K3955" t="str">
            <v>NA</v>
          </cell>
          <cell r="L3955" t="str">
            <v>/</v>
          </cell>
          <cell r="M3955" t="str">
            <v>new</v>
          </cell>
          <cell r="N3955" t="str">
            <v>LIVE</v>
          </cell>
          <cell r="O3955" t="b">
            <v>1</v>
          </cell>
          <cell r="P3955" t="str">
            <v>NA</v>
          </cell>
          <cell r="Q3955">
            <v>0</v>
          </cell>
        </row>
        <row r="3956">
          <cell r="B3956" t="str">
            <v>TR120-SMPBNPUSM2-NZ</v>
          </cell>
          <cell r="C3956" t="str">
            <v>TR120 Racing Simulator with Simagic M10 Wheel Mount</v>
          </cell>
          <cell r="D3956">
            <v>0</v>
          </cell>
          <cell r="E3956">
            <v>0</v>
          </cell>
          <cell r="F3956">
            <v>0</v>
          </cell>
          <cell r="G3956">
            <v>0</v>
          </cell>
          <cell r="H3956" t="str">
            <v>Trak Racer</v>
          </cell>
          <cell r="I3956" t="str">
            <v>Simulators</v>
          </cell>
          <cell r="J3956" t="str">
            <v>Simulators - Bundles</v>
          </cell>
          <cell r="K3956" t="str">
            <v>NA</v>
          </cell>
          <cell r="L3956" t="str">
            <v>/</v>
          </cell>
          <cell r="M3956" t="str">
            <v>new</v>
          </cell>
          <cell r="N3956" t="str">
            <v>LIVE</v>
          </cell>
          <cell r="O3956" t="b">
            <v>1</v>
          </cell>
          <cell r="P3956" t="str">
            <v>NA</v>
          </cell>
          <cell r="Q3956">
            <v>0</v>
          </cell>
        </row>
        <row r="3957">
          <cell r="B3957" t="str">
            <v>TR120-SMINV3SMEXSL</v>
          </cell>
          <cell r="C3957" t="str">
            <v>TR120 Racing Simulator with Simagic M10 Wheel Mount</v>
          </cell>
          <cell r="D3957">
            <v>0</v>
          </cell>
          <cell r="E3957">
            <v>0</v>
          </cell>
          <cell r="F3957">
            <v>0</v>
          </cell>
          <cell r="G3957">
            <v>0</v>
          </cell>
          <cell r="H3957" t="str">
            <v>Trak Racer</v>
          </cell>
          <cell r="I3957" t="str">
            <v>Simulators</v>
          </cell>
          <cell r="J3957" t="str">
            <v>Simulators - Bundles</v>
          </cell>
          <cell r="K3957" t="str">
            <v>NA</v>
          </cell>
          <cell r="L3957" t="str">
            <v>/</v>
          </cell>
          <cell r="M3957" t="str">
            <v>new</v>
          </cell>
          <cell r="N3957" t="str">
            <v>LIVE</v>
          </cell>
          <cell r="O3957" t="b">
            <v>1</v>
          </cell>
          <cell r="P3957" t="str">
            <v>NA</v>
          </cell>
          <cell r="Q3957">
            <v>0</v>
          </cell>
        </row>
        <row r="3958">
          <cell r="B3958" t="str">
            <v>TR120-SMINV3USM2-NZ</v>
          </cell>
          <cell r="C3958" t="str">
            <v>TR120 Racing Simulator with Simagic M10 Wheel Mount</v>
          </cell>
          <cell r="D3958">
            <v>0</v>
          </cell>
          <cell r="E3958">
            <v>0</v>
          </cell>
          <cell r="F3958">
            <v>0</v>
          </cell>
          <cell r="G3958">
            <v>0</v>
          </cell>
          <cell r="H3958" t="str">
            <v>Trak Racer</v>
          </cell>
          <cell r="I3958" t="str">
            <v>Simulators</v>
          </cell>
          <cell r="J3958" t="str">
            <v>Simulators - Bundles</v>
          </cell>
          <cell r="K3958" t="str">
            <v>NA</v>
          </cell>
          <cell r="L3958" t="str">
            <v>/</v>
          </cell>
          <cell r="M3958" t="str">
            <v>new</v>
          </cell>
          <cell r="N3958" t="str">
            <v>LIVE</v>
          </cell>
          <cell r="O3958" t="b">
            <v>1</v>
          </cell>
          <cell r="P3958" t="str">
            <v>NA</v>
          </cell>
          <cell r="Q3958">
            <v>0</v>
          </cell>
        </row>
        <row r="3959">
          <cell r="B3959" t="str">
            <v>TR120-SMPBNPSMEXSL</v>
          </cell>
          <cell r="C3959" t="str">
            <v>TR120 Racing Simulator with Simagic M10 Wheel Mount</v>
          </cell>
          <cell r="D3959">
            <v>0</v>
          </cell>
          <cell r="E3959">
            <v>0</v>
          </cell>
          <cell r="F3959">
            <v>0</v>
          </cell>
          <cell r="G3959">
            <v>0</v>
          </cell>
          <cell r="H3959" t="str">
            <v>Trak Racer</v>
          </cell>
          <cell r="I3959" t="str">
            <v>Simulators</v>
          </cell>
          <cell r="J3959" t="str">
            <v>Simulators - Bundles</v>
          </cell>
          <cell r="K3959" t="str">
            <v>NA</v>
          </cell>
          <cell r="L3959" t="str">
            <v>/</v>
          </cell>
          <cell r="M3959" t="str">
            <v>new</v>
          </cell>
          <cell r="N3959" t="str">
            <v>LIVE</v>
          </cell>
          <cell r="O3959" t="b">
            <v>1</v>
          </cell>
          <cell r="P3959" t="str">
            <v>NA</v>
          </cell>
          <cell r="Q3959">
            <v>0</v>
          </cell>
        </row>
        <row r="3960">
          <cell r="B3960" t="str">
            <v>TR120-SMPBALSMEX-NZ</v>
          </cell>
          <cell r="C3960" t="str">
            <v>TR120 Racing Simulator with Simagic M10 Wheel Mount</v>
          </cell>
          <cell r="D3960">
            <v>0</v>
          </cell>
          <cell r="E3960">
            <v>0</v>
          </cell>
          <cell r="F3960">
            <v>0</v>
          </cell>
          <cell r="G3960">
            <v>0</v>
          </cell>
          <cell r="H3960" t="str">
            <v>Trak Racer</v>
          </cell>
          <cell r="I3960" t="str">
            <v>Simulators</v>
          </cell>
          <cell r="J3960" t="str">
            <v>Simulators - Bundles</v>
          </cell>
          <cell r="K3960" t="str">
            <v>NA</v>
          </cell>
          <cell r="L3960" t="str">
            <v>/</v>
          </cell>
          <cell r="M3960" t="str">
            <v>new</v>
          </cell>
          <cell r="N3960" t="str">
            <v>LIVE</v>
          </cell>
          <cell r="O3960" t="b">
            <v>1</v>
          </cell>
          <cell r="P3960" t="str">
            <v>NA</v>
          </cell>
          <cell r="Q3960">
            <v>0</v>
          </cell>
        </row>
        <row r="3961">
          <cell r="B3961" t="str">
            <v>TR120-SMPBALSMEXSL</v>
          </cell>
          <cell r="C3961" t="str">
            <v>TR120 Racing Simulator with Simagic M10 Wheel Mount</v>
          </cell>
          <cell r="D3961">
            <v>0</v>
          </cell>
          <cell r="E3961">
            <v>0</v>
          </cell>
          <cell r="F3961">
            <v>0</v>
          </cell>
          <cell r="G3961">
            <v>0</v>
          </cell>
          <cell r="H3961" t="str">
            <v>Trak Racer</v>
          </cell>
          <cell r="I3961" t="str">
            <v>Simulators</v>
          </cell>
          <cell r="J3961" t="str">
            <v>Simulators - Bundles</v>
          </cell>
          <cell r="K3961" t="str">
            <v>NA</v>
          </cell>
          <cell r="L3961" t="str">
            <v>/</v>
          </cell>
          <cell r="M3961" t="str">
            <v>new</v>
          </cell>
          <cell r="N3961" t="str">
            <v>LIVE</v>
          </cell>
          <cell r="O3961" t="b">
            <v>1</v>
          </cell>
          <cell r="P3961" t="str">
            <v>NA</v>
          </cell>
          <cell r="Q3961">
            <v>0</v>
          </cell>
        </row>
        <row r="3962">
          <cell r="B3962" t="str">
            <v>TR120-SMPBNPSMEX-NZ</v>
          </cell>
          <cell r="C3962" t="str">
            <v>TR120 Racing Simulator with Simagic M10 Wheel Mount</v>
          </cell>
          <cell r="D3962">
            <v>0</v>
          </cell>
          <cell r="E3962">
            <v>0</v>
          </cell>
          <cell r="F3962">
            <v>0</v>
          </cell>
          <cell r="G3962">
            <v>0</v>
          </cell>
          <cell r="H3962" t="str">
            <v>Trak Racer</v>
          </cell>
          <cell r="I3962" t="str">
            <v>Simulators</v>
          </cell>
          <cell r="J3962" t="str">
            <v>Simulators - Bundles</v>
          </cell>
          <cell r="K3962" t="str">
            <v>NA</v>
          </cell>
          <cell r="L3962" t="str">
            <v>/</v>
          </cell>
          <cell r="M3962" t="str">
            <v>new</v>
          </cell>
          <cell r="N3962" t="str">
            <v>LIVE</v>
          </cell>
          <cell r="O3962" t="b">
            <v>1</v>
          </cell>
          <cell r="P3962" t="str">
            <v>NA</v>
          </cell>
          <cell r="Q3962">
            <v>0</v>
          </cell>
        </row>
        <row r="3963">
          <cell r="B3963" t="str">
            <v>TR120-SMINV3USM2SL</v>
          </cell>
          <cell r="C3963" t="str">
            <v>TR120 Racing Simulator with Simagic M10 Wheel Mount</v>
          </cell>
          <cell r="D3963">
            <v>0</v>
          </cell>
          <cell r="E3963">
            <v>0</v>
          </cell>
          <cell r="F3963">
            <v>0</v>
          </cell>
          <cell r="G3963">
            <v>0</v>
          </cell>
          <cell r="H3963" t="str">
            <v>Trak Racer</v>
          </cell>
          <cell r="I3963" t="str">
            <v>Simulators</v>
          </cell>
          <cell r="J3963" t="str">
            <v>Simulators - Bundles</v>
          </cell>
          <cell r="K3963" t="str">
            <v>NA</v>
          </cell>
          <cell r="L3963" t="str">
            <v>/</v>
          </cell>
          <cell r="M3963" t="str">
            <v>new</v>
          </cell>
          <cell r="N3963" t="str">
            <v>LIVE</v>
          </cell>
          <cell r="O3963" t="b">
            <v>1</v>
          </cell>
          <cell r="P3963" t="str">
            <v>NA</v>
          </cell>
          <cell r="Q3963">
            <v>0</v>
          </cell>
        </row>
        <row r="3964">
          <cell r="B3964" t="str">
            <v>TR120-SMINV3SMEX-NZ</v>
          </cell>
          <cell r="C3964" t="str">
            <v>TR120 Racing Simulator with Simagic M10 Wheel Mount</v>
          </cell>
          <cell r="D3964">
            <v>0</v>
          </cell>
          <cell r="E3964">
            <v>0</v>
          </cell>
          <cell r="F3964">
            <v>0</v>
          </cell>
          <cell r="G3964">
            <v>0</v>
          </cell>
          <cell r="H3964" t="str">
            <v>Trak Racer</v>
          </cell>
          <cell r="I3964" t="str">
            <v>Simulators</v>
          </cell>
          <cell r="J3964" t="str">
            <v>Simulators - Bundles</v>
          </cell>
          <cell r="K3964" t="str">
            <v>NA</v>
          </cell>
          <cell r="L3964" t="str">
            <v>/</v>
          </cell>
          <cell r="M3964" t="str">
            <v>new</v>
          </cell>
          <cell r="N3964" t="str">
            <v>LIVE</v>
          </cell>
          <cell r="O3964" t="b">
            <v>1</v>
          </cell>
          <cell r="P3964" t="str">
            <v>NA</v>
          </cell>
          <cell r="Q3964">
            <v>0</v>
          </cell>
        </row>
        <row r="3965">
          <cell r="B3965" t="str">
            <v>TR120-SMPBNPUSM2SL</v>
          </cell>
          <cell r="C3965" t="str">
            <v>TR120 Racing Simulator with Simagic M10 Wheel Mount</v>
          </cell>
          <cell r="D3965">
            <v>0</v>
          </cell>
          <cell r="E3965">
            <v>0</v>
          </cell>
          <cell r="F3965">
            <v>0</v>
          </cell>
          <cell r="G3965">
            <v>0</v>
          </cell>
          <cell r="H3965" t="str">
            <v>Trak Racer</v>
          </cell>
          <cell r="I3965" t="str">
            <v>Simulators</v>
          </cell>
          <cell r="J3965" t="str">
            <v>Simulators - Bundles</v>
          </cell>
          <cell r="K3965" t="str">
            <v>NA</v>
          </cell>
          <cell r="L3965" t="str">
            <v>/</v>
          </cell>
          <cell r="M3965" t="str">
            <v>new</v>
          </cell>
          <cell r="N3965" t="str">
            <v>LIVE</v>
          </cell>
          <cell r="O3965" t="b">
            <v>1</v>
          </cell>
          <cell r="P3965" t="str">
            <v>NA</v>
          </cell>
          <cell r="Q3965">
            <v>0</v>
          </cell>
        </row>
        <row r="3966">
          <cell r="B3966" t="str">
            <v>TR120-SMPBAL-UK</v>
          </cell>
          <cell r="C3966" t="str">
            <v>TR120 Racing Simulator with Simagic M10 Wheel Mount</v>
          </cell>
          <cell r="D3966">
            <v>0</v>
          </cell>
          <cell r="E3966">
            <v>0</v>
          </cell>
          <cell r="F3966">
            <v>0</v>
          </cell>
          <cell r="G3966">
            <v>0</v>
          </cell>
          <cell r="H3966" t="str">
            <v>Trak Racer</v>
          </cell>
          <cell r="I3966" t="str">
            <v>Simulators</v>
          </cell>
          <cell r="J3966" t="str">
            <v>Simulators - Bundles</v>
          </cell>
          <cell r="K3966" t="str">
            <v>NA</v>
          </cell>
          <cell r="L3966" t="str">
            <v>/</v>
          </cell>
          <cell r="M3966" t="str">
            <v>new</v>
          </cell>
          <cell r="N3966" t="str">
            <v>LIVE</v>
          </cell>
          <cell r="O3966" t="b">
            <v>1</v>
          </cell>
          <cell r="P3966" t="str">
            <v>NA</v>
          </cell>
          <cell r="Q3966">
            <v>0</v>
          </cell>
        </row>
        <row r="3967">
          <cell r="B3967" t="str">
            <v>TR120-SMPBALUSM2SL</v>
          </cell>
          <cell r="C3967" t="str">
            <v>TR120 Racing Simulator with Simagic M10 Wheel Mount</v>
          </cell>
          <cell r="D3967">
            <v>0</v>
          </cell>
          <cell r="E3967">
            <v>0</v>
          </cell>
          <cell r="F3967">
            <v>0</v>
          </cell>
          <cell r="G3967">
            <v>0</v>
          </cell>
          <cell r="H3967" t="str">
            <v>Trak Racer</v>
          </cell>
          <cell r="I3967" t="str">
            <v>Simulators</v>
          </cell>
          <cell r="J3967" t="str">
            <v>Simulators - Bundles</v>
          </cell>
          <cell r="K3967" t="str">
            <v>NA</v>
          </cell>
          <cell r="L3967" t="str">
            <v>/</v>
          </cell>
          <cell r="M3967" t="str">
            <v>new</v>
          </cell>
          <cell r="N3967" t="str">
            <v>LIVE</v>
          </cell>
          <cell r="O3967" t="b">
            <v>1</v>
          </cell>
          <cell r="P3967" t="str">
            <v>NA</v>
          </cell>
          <cell r="Q3967">
            <v>0</v>
          </cell>
        </row>
        <row r="3968">
          <cell r="B3968" t="str">
            <v>TR120-SMPBNP-UK</v>
          </cell>
          <cell r="C3968" t="str">
            <v>TR120 Racing Simulator with Simagic M10 Wheel Mount</v>
          </cell>
          <cell r="D3968">
            <v>0</v>
          </cell>
          <cell r="E3968">
            <v>0</v>
          </cell>
          <cell r="F3968">
            <v>0</v>
          </cell>
          <cell r="G3968">
            <v>0</v>
          </cell>
          <cell r="H3968" t="str">
            <v>Trak Racer</v>
          </cell>
          <cell r="I3968" t="str">
            <v>Simulators</v>
          </cell>
          <cell r="J3968" t="str">
            <v>Simulators - Bundles</v>
          </cell>
          <cell r="K3968" t="str">
            <v>NA</v>
          </cell>
          <cell r="L3968" t="str">
            <v>/</v>
          </cell>
          <cell r="M3968" t="str">
            <v>new</v>
          </cell>
          <cell r="N3968" t="str">
            <v>LIVE</v>
          </cell>
          <cell r="O3968" t="b">
            <v>1</v>
          </cell>
          <cell r="P3968" t="str">
            <v>NA</v>
          </cell>
          <cell r="Q3968">
            <v>0</v>
          </cell>
        </row>
        <row r="3969">
          <cell r="B3969" t="str">
            <v>TR120-SMINV3SL</v>
          </cell>
          <cell r="C3969" t="str">
            <v>TR120 Racing Simulator with Simagic M10 Wheel Mount</v>
          </cell>
          <cell r="D3969">
            <v>0</v>
          </cell>
          <cell r="E3969">
            <v>0</v>
          </cell>
          <cell r="F3969">
            <v>0</v>
          </cell>
          <cell r="G3969">
            <v>0</v>
          </cell>
          <cell r="H3969" t="str">
            <v>Trak Racer</v>
          </cell>
          <cell r="I3969" t="str">
            <v>Simulators</v>
          </cell>
          <cell r="J3969" t="str">
            <v>Simulators - Bundles</v>
          </cell>
          <cell r="K3969" t="str">
            <v>NA</v>
          </cell>
          <cell r="L3969" t="str">
            <v>/</v>
          </cell>
          <cell r="M3969" t="str">
            <v>new</v>
          </cell>
          <cell r="N3969" t="str">
            <v>LIVE</v>
          </cell>
          <cell r="O3969" t="b">
            <v>1</v>
          </cell>
          <cell r="P3969" t="str">
            <v>NA</v>
          </cell>
          <cell r="Q3969">
            <v>0</v>
          </cell>
        </row>
        <row r="3970">
          <cell r="B3970" t="str">
            <v>TR120-SMINV3-UK</v>
          </cell>
          <cell r="C3970" t="str">
            <v>TR120 Racing Simulator with Simagic M10 Wheel Mount</v>
          </cell>
          <cell r="D3970">
            <v>0</v>
          </cell>
          <cell r="E3970">
            <v>0</v>
          </cell>
          <cell r="F3970">
            <v>0</v>
          </cell>
          <cell r="G3970">
            <v>0</v>
          </cell>
          <cell r="H3970" t="str">
            <v>Trak Racer</v>
          </cell>
          <cell r="I3970" t="str">
            <v>Simulators</v>
          </cell>
          <cell r="J3970" t="str">
            <v>Simulators - Bundles</v>
          </cell>
          <cell r="K3970" t="str">
            <v>NA</v>
          </cell>
          <cell r="L3970" t="str">
            <v>/</v>
          </cell>
          <cell r="M3970" t="str">
            <v>new</v>
          </cell>
          <cell r="N3970" t="str">
            <v>LIVE</v>
          </cell>
          <cell r="O3970" t="b">
            <v>1</v>
          </cell>
          <cell r="P3970" t="str">
            <v>NA</v>
          </cell>
          <cell r="Q3970">
            <v>0</v>
          </cell>
        </row>
        <row r="3971">
          <cell r="B3971" t="str">
            <v>TR120-SMPBNPSL</v>
          </cell>
          <cell r="C3971" t="str">
            <v>TR120 Racing Simulator with Simagic M10 Wheel Mount</v>
          </cell>
          <cell r="D3971">
            <v>0</v>
          </cell>
          <cell r="E3971">
            <v>0</v>
          </cell>
          <cell r="F3971">
            <v>0</v>
          </cell>
          <cell r="G3971">
            <v>0</v>
          </cell>
          <cell r="H3971" t="str">
            <v>Trak Racer</v>
          </cell>
          <cell r="I3971" t="str">
            <v>Simulators</v>
          </cell>
          <cell r="J3971" t="str">
            <v>Simulators - Bundles</v>
          </cell>
          <cell r="K3971" t="str">
            <v>NA</v>
          </cell>
          <cell r="L3971" t="str">
            <v>/</v>
          </cell>
          <cell r="M3971" t="str">
            <v>new</v>
          </cell>
          <cell r="N3971" t="str">
            <v>LIVE</v>
          </cell>
          <cell r="O3971" t="b">
            <v>1</v>
          </cell>
          <cell r="P3971" t="str">
            <v>NA</v>
          </cell>
          <cell r="Q3971">
            <v>0</v>
          </cell>
        </row>
        <row r="3972">
          <cell r="B3972" t="str">
            <v>TR120-SMPBALSMEX-UK</v>
          </cell>
          <cell r="C3972" t="str">
            <v>TR120 Racing Simulator with Simagic M10 Wheel Mount</v>
          </cell>
          <cell r="D3972">
            <v>0</v>
          </cell>
          <cell r="E3972">
            <v>0</v>
          </cell>
          <cell r="F3972">
            <v>0</v>
          </cell>
          <cell r="G3972">
            <v>0</v>
          </cell>
          <cell r="H3972" t="str">
            <v>Trak Racer</v>
          </cell>
          <cell r="I3972" t="str">
            <v>Simulators</v>
          </cell>
          <cell r="J3972" t="str">
            <v>Simulators - Bundles</v>
          </cell>
          <cell r="K3972" t="str">
            <v>NA</v>
          </cell>
          <cell r="L3972" t="str">
            <v>/</v>
          </cell>
          <cell r="M3972" t="str">
            <v>new</v>
          </cell>
          <cell r="N3972" t="str">
            <v>LIVE</v>
          </cell>
          <cell r="O3972" t="b">
            <v>1</v>
          </cell>
          <cell r="P3972" t="str">
            <v>NA</v>
          </cell>
          <cell r="Q3972">
            <v>0</v>
          </cell>
        </row>
        <row r="3973">
          <cell r="B3973" t="str">
            <v>TR120-SMPBALSL</v>
          </cell>
          <cell r="C3973" t="str">
            <v>TR120 Racing Simulator with Simagic M10 Wheel Mount</v>
          </cell>
          <cell r="D3973">
            <v>0</v>
          </cell>
          <cell r="E3973">
            <v>0</v>
          </cell>
          <cell r="F3973">
            <v>0</v>
          </cell>
          <cell r="G3973">
            <v>0</v>
          </cell>
          <cell r="H3973" t="str">
            <v>Trak Racer</v>
          </cell>
          <cell r="I3973" t="str">
            <v>Simulators</v>
          </cell>
          <cell r="J3973" t="str">
            <v>Simulators - Bundles</v>
          </cell>
          <cell r="K3973" t="str">
            <v>NA</v>
          </cell>
          <cell r="L3973" t="str">
            <v>/</v>
          </cell>
          <cell r="M3973" t="str">
            <v>new</v>
          </cell>
          <cell r="N3973" t="str">
            <v>LIVE</v>
          </cell>
          <cell r="O3973" t="b">
            <v>1</v>
          </cell>
          <cell r="P3973" t="str">
            <v>NA</v>
          </cell>
          <cell r="Q3973">
            <v>0</v>
          </cell>
        </row>
        <row r="3974">
          <cell r="B3974" t="str">
            <v>TR120-SMPBNPSMEX-UK</v>
          </cell>
          <cell r="C3974" t="str">
            <v>TR120 Racing Simulator with Simagic M10 Wheel Mount</v>
          </cell>
          <cell r="D3974">
            <v>0</v>
          </cell>
          <cell r="E3974">
            <v>0</v>
          </cell>
          <cell r="F3974">
            <v>0</v>
          </cell>
          <cell r="G3974">
            <v>0</v>
          </cell>
          <cell r="H3974" t="str">
            <v>Trak Racer</v>
          </cell>
          <cell r="I3974" t="str">
            <v>Simulators</v>
          </cell>
          <cell r="J3974" t="str">
            <v>Simulators - Bundles</v>
          </cell>
          <cell r="K3974" t="str">
            <v>NA</v>
          </cell>
          <cell r="L3974" t="str">
            <v>/</v>
          </cell>
          <cell r="M3974" t="str">
            <v>new</v>
          </cell>
          <cell r="N3974" t="str">
            <v>LIVE</v>
          </cell>
          <cell r="O3974" t="b">
            <v>1</v>
          </cell>
          <cell r="P3974" t="str">
            <v>NA</v>
          </cell>
          <cell r="Q3974">
            <v>0</v>
          </cell>
        </row>
        <row r="3975">
          <cell r="B3975" t="str">
            <v>TR120-SMINV3SMEX-UK</v>
          </cell>
          <cell r="C3975" t="str">
            <v>TR120 Racing Simulator with Simagic M10 Wheel Mount</v>
          </cell>
          <cell r="D3975">
            <v>0</v>
          </cell>
          <cell r="E3975">
            <v>0</v>
          </cell>
          <cell r="F3975">
            <v>0</v>
          </cell>
          <cell r="G3975">
            <v>0</v>
          </cell>
          <cell r="H3975" t="str">
            <v>Trak Racer</v>
          </cell>
          <cell r="I3975" t="str">
            <v>Simulators</v>
          </cell>
          <cell r="J3975" t="str">
            <v>Simulators - Bundles</v>
          </cell>
          <cell r="K3975" t="str">
            <v>NA</v>
          </cell>
          <cell r="L3975" t="str">
            <v>/</v>
          </cell>
          <cell r="M3975" t="str">
            <v>new</v>
          </cell>
          <cell r="N3975" t="str">
            <v>LIVE</v>
          </cell>
          <cell r="O3975" t="b">
            <v>1</v>
          </cell>
          <cell r="P3975" t="str">
            <v>NA</v>
          </cell>
          <cell r="Q3975">
            <v>0</v>
          </cell>
        </row>
        <row r="3976">
          <cell r="B3976" t="str">
            <v>TR120-SMPBALUSM2-UK</v>
          </cell>
          <cell r="C3976" t="str">
            <v>TR120 Racing Simulator with Simagic M10 Wheel Mount </v>
          </cell>
          <cell r="D3976">
            <v>0</v>
          </cell>
          <cell r="E3976">
            <v>0</v>
          </cell>
          <cell r="F3976">
            <v>0</v>
          </cell>
          <cell r="G3976">
            <v>0</v>
          </cell>
          <cell r="H3976" t="str">
            <v>Trak Racer</v>
          </cell>
          <cell r="I3976" t="str">
            <v>Simulators</v>
          </cell>
          <cell r="J3976" t="str">
            <v>Simulators - Bundles</v>
          </cell>
          <cell r="K3976" t="str">
            <v>NA</v>
          </cell>
          <cell r="L3976" t="str">
            <v>/</v>
          </cell>
          <cell r="M3976" t="str">
            <v>new</v>
          </cell>
          <cell r="N3976" t="str">
            <v>LIVE</v>
          </cell>
          <cell r="O3976" t="b">
            <v>1</v>
          </cell>
          <cell r="P3976" t="str">
            <v>NA</v>
          </cell>
          <cell r="Q3976">
            <v>0</v>
          </cell>
        </row>
        <row r="3977">
          <cell r="B3977" t="str">
            <v>TR120-SMPBNPUSM2-UK</v>
          </cell>
          <cell r="C3977" t="str">
            <v>TR120 Racing Simulator with Simagic M10 Wheel Mount </v>
          </cell>
          <cell r="D3977">
            <v>0</v>
          </cell>
          <cell r="E3977">
            <v>0</v>
          </cell>
          <cell r="F3977">
            <v>0</v>
          </cell>
          <cell r="G3977">
            <v>0</v>
          </cell>
          <cell r="H3977" t="str">
            <v>Trak Racer</v>
          </cell>
          <cell r="I3977" t="str">
            <v>Simulators</v>
          </cell>
          <cell r="J3977" t="str">
            <v>Simulators - Bundles</v>
          </cell>
          <cell r="K3977" t="str">
            <v>NA</v>
          </cell>
          <cell r="L3977" t="str">
            <v>/</v>
          </cell>
          <cell r="M3977" t="str">
            <v>new</v>
          </cell>
          <cell r="N3977" t="str">
            <v>LIVE</v>
          </cell>
          <cell r="O3977" t="b">
            <v>1</v>
          </cell>
          <cell r="P3977" t="str">
            <v>NA</v>
          </cell>
          <cell r="Q3977">
            <v>0</v>
          </cell>
        </row>
        <row r="3978">
          <cell r="B3978" t="str">
            <v>TR120-SMINV3USM2-UK</v>
          </cell>
          <cell r="C3978" t="str">
            <v>TR120 Racing Simulator with Simagic M10 Wheel Mount </v>
          </cell>
          <cell r="D3978">
            <v>0</v>
          </cell>
          <cell r="E3978">
            <v>0</v>
          </cell>
          <cell r="F3978">
            <v>0</v>
          </cell>
          <cell r="G3978">
            <v>0</v>
          </cell>
          <cell r="H3978" t="str">
            <v>Trak Racer</v>
          </cell>
          <cell r="I3978" t="str">
            <v>Simulators</v>
          </cell>
          <cell r="J3978" t="str">
            <v>Simulators - Bundles</v>
          </cell>
          <cell r="K3978" t="str">
            <v>NA</v>
          </cell>
          <cell r="L3978" t="str">
            <v>/</v>
          </cell>
          <cell r="M3978" t="str">
            <v>new</v>
          </cell>
          <cell r="N3978" t="str">
            <v>LIVE</v>
          </cell>
          <cell r="O3978" t="b">
            <v>1</v>
          </cell>
          <cell r="P3978" t="str">
            <v>NA</v>
          </cell>
          <cell r="Q3978">
            <v>0</v>
          </cell>
        </row>
        <row r="3979">
          <cell r="B3979" t="str">
            <v>TR120-4PBALUSM2-UK</v>
          </cell>
          <cell r="C3979" t="str">
            <v>TR120 Racing Simulator with Universal Wheel Mount</v>
          </cell>
          <cell r="D3979">
            <v>0</v>
          </cell>
          <cell r="E3979">
            <v>0</v>
          </cell>
          <cell r="F3979">
            <v>0</v>
          </cell>
          <cell r="G3979">
            <v>0</v>
          </cell>
          <cell r="H3979" t="str">
            <v>Trak Racer</v>
          </cell>
          <cell r="I3979" t="str">
            <v>Simulators</v>
          </cell>
          <cell r="J3979" t="str">
            <v>Simulators - Bundles</v>
          </cell>
          <cell r="K3979" t="str">
            <v>NA</v>
          </cell>
          <cell r="L3979" t="str">
            <v>/</v>
          </cell>
          <cell r="M3979" t="str">
            <v>new</v>
          </cell>
          <cell r="N3979" t="str">
            <v>LIVE</v>
          </cell>
          <cell r="O3979" t="b">
            <v>1</v>
          </cell>
          <cell r="P3979" t="str">
            <v>NA</v>
          </cell>
          <cell r="Q3979">
            <v>0</v>
          </cell>
        </row>
        <row r="3980">
          <cell r="B3980" t="str">
            <v>TR120-4PBNPUSM2-UK</v>
          </cell>
          <cell r="C3980" t="str">
            <v>TR120 Racing Simulator with Universal Wheel Mount</v>
          </cell>
          <cell r="D3980">
            <v>0</v>
          </cell>
          <cell r="E3980">
            <v>0</v>
          </cell>
          <cell r="F3980">
            <v>0</v>
          </cell>
          <cell r="G3980">
            <v>0</v>
          </cell>
          <cell r="H3980" t="str">
            <v>Trak Racer</v>
          </cell>
          <cell r="I3980" t="str">
            <v>Simulators</v>
          </cell>
          <cell r="J3980" t="str">
            <v>Simulators - Bundles</v>
          </cell>
          <cell r="K3980" t="str">
            <v>NA</v>
          </cell>
          <cell r="L3980" t="str">
            <v>/</v>
          </cell>
          <cell r="M3980" t="str">
            <v>new</v>
          </cell>
          <cell r="N3980" t="str">
            <v>LIVE</v>
          </cell>
          <cell r="O3980" t="b">
            <v>1</v>
          </cell>
          <cell r="P3980" t="str">
            <v>NA</v>
          </cell>
          <cell r="Q3980">
            <v>0</v>
          </cell>
        </row>
        <row r="3981">
          <cell r="B3981" t="str">
            <v>TR120-4INV3USM2-UK</v>
          </cell>
          <cell r="C3981" t="str">
            <v>TR120 Racing Simulator with Universal Wheel Mount</v>
          </cell>
          <cell r="D3981">
            <v>0</v>
          </cell>
          <cell r="E3981">
            <v>0</v>
          </cell>
          <cell r="F3981">
            <v>0</v>
          </cell>
          <cell r="G3981">
            <v>0</v>
          </cell>
          <cell r="H3981" t="str">
            <v>Trak Racer</v>
          </cell>
          <cell r="I3981" t="str">
            <v>Simulators</v>
          </cell>
          <cell r="J3981" t="str">
            <v>Simulators - Bundles</v>
          </cell>
          <cell r="K3981" t="str">
            <v>NA</v>
          </cell>
          <cell r="L3981" t="str">
            <v>/</v>
          </cell>
          <cell r="M3981" t="str">
            <v>new</v>
          </cell>
          <cell r="N3981" t="str">
            <v>LIVE</v>
          </cell>
          <cell r="O3981" t="b">
            <v>1</v>
          </cell>
          <cell r="P3981" t="str">
            <v>NA</v>
          </cell>
          <cell r="Q3981">
            <v>0</v>
          </cell>
        </row>
        <row r="3982">
          <cell r="B3982" t="str">
            <v>TR120-WMPBALSMEX-AE</v>
          </cell>
          <cell r="C3982" t="str">
            <v>TR120 Racing Simulator with Universal Wheel Mount</v>
          </cell>
          <cell r="D3982">
            <v>0</v>
          </cell>
          <cell r="E3982">
            <v>0</v>
          </cell>
          <cell r="F3982">
            <v>0</v>
          </cell>
          <cell r="G3982">
            <v>0</v>
          </cell>
          <cell r="H3982" t="str">
            <v>Trak Racer</v>
          </cell>
          <cell r="I3982" t="str">
            <v>Simulators</v>
          </cell>
          <cell r="J3982" t="str">
            <v>Simulators - Bundles</v>
          </cell>
          <cell r="K3982" t="str">
            <v>NA</v>
          </cell>
          <cell r="L3982" t="str">
            <v>/</v>
          </cell>
          <cell r="M3982" t="str">
            <v>new</v>
          </cell>
          <cell r="N3982" t="str">
            <v>LIVE</v>
          </cell>
          <cell r="O3982" t="b">
            <v>1</v>
          </cell>
          <cell r="P3982" t="str">
            <v>NA</v>
          </cell>
          <cell r="Q3982">
            <v>0</v>
          </cell>
        </row>
        <row r="3983">
          <cell r="B3983" t="str">
            <v>TR120-4PBALSMEX-UK</v>
          </cell>
          <cell r="C3983" t="str">
            <v>TR120 Racing Simulator with Universal Wheel Mount</v>
          </cell>
          <cell r="D3983">
            <v>0</v>
          </cell>
          <cell r="E3983">
            <v>0</v>
          </cell>
          <cell r="F3983">
            <v>0</v>
          </cell>
          <cell r="G3983">
            <v>0</v>
          </cell>
          <cell r="H3983" t="str">
            <v>Trak Racer</v>
          </cell>
          <cell r="I3983" t="str">
            <v>Simulators</v>
          </cell>
          <cell r="J3983" t="str">
            <v>Simulators - Bundles</v>
          </cell>
          <cell r="K3983" t="str">
            <v>NA</v>
          </cell>
          <cell r="L3983" t="str">
            <v>/</v>
          </cell>
          <cell r="M3983" t="str">
            <v>new</v>
          </cell>
          <cell r="N3983" t="str">
            <v>LIVE</v>
          </cell>
          <cell r="O3983" t="b">
            <v>1</v>
          </cell>
          <cell r="P3983" t="str">
            <v>NA</v>
          </cell>
          <cell r="Q3983">
            <v>0</v>
          </cell>
        </row>
        <row r="3984">
          <cell r="B3984" t="str">
            <v>TR120-WMPBNPSMEX-AE</v>
          </cell>
          <cell r="C3984" t="str">
            <v>TR120 Racing Simulator with Universal Wheel Mount</v>
          </cell>
          <cell r="D3984">
            <v>0</v>
          </cell>
          <cell r="E3984">
            <v>0</v>
          </cell>
          <cell r="F3984">
            <v>0</v>
          </cell>
          <cell r="G3984">
            <v>0</v>
          </cell>
          <cell r="H3984" t="str">
            <v>Trak Racer</v>
          </cell>
          <cell r="I3984" t="str">
            <v>Simulators</v>
          </cell>
          <cell r="J3984" t="str">
            <v>Simulators - Bundles</v>
          </cell>
          <cell r="K3984" t="str">
            <v>NA</v>
          </cell>
          <cell r="L3984" t="str">
            <v>/</v>
          </cell>
          <cell r="M3984" t="str">
            <v>new</v>
          </cell>
          <cell r="N3984" t="str">
            <v>LIVE</v>
          </cell>
          <cell r="O3984" t="b">
            <v>1</v>
          </cell>
          <cell r="P3984" t="str">
            <v>NA</v>
          </cell>
          <cell r="Q3984">
            <v>0</v>
          </cell>
        </row>
        <row r="3985">
          <cell r="B3985" t="str">
            <v>TR120-4PBNPSMEX-UK</v>
          </cell>
          <cell r="C3985" t="str">
            <v>TR120 Racing Simulator with Universal Wheel Mount</v>
          </cell>
          <cell r="D3985">
            <v>0</v>
          </cell>
          <cell r="E3985">
            <v>0</v>
          </cell>
          <cell r="F3985">
            <v>0</v>
          </cell>
          <cell r="G3985">
            <v>0</v>
          </cell>
          <cell r="H3985" t="str">
            <v>Trak Racer</v>
          </cell>
          <cell r="I3985" t="str">
            <v>Simulators</v>
          </cell>
          <cell r="J3985" t="str">
            <v>Simulators - Bundles</v>
          </cell>
          <cell r="K3985" t="str">
            <v>NA</v>
          </cell>
          <cell r="L3985" t="str">
            <v>/</v>
          </cell>
          <cell r="M3985" t="str">
            <v>new</v>
          </cell>
          <cell r="N3985" t="str">
            <v>LIVE</v>
          </cell>
          <cell r="O3985" t="b">
            <v>1</v>
          </cell>
          <cell r="P3985" t="str">
            <v>NA</v>
          </cell>
          <cell r="Q3985">
            <v>0</v>
          </cell>
        </row>
        <row r="3986">
          <cell r="B3986" t="str">
            <v>TR120-WMPBAL-AE</v>
          </cell>
          <cell r="C3986" t="str">
            <v>TR120 Racing Simulator with Universal Wheel Mount</v>
          </cell>
          <cell r="D3986">
            <v>0</v>
          </cell>
          <cell r="E3986">
            <v>0</v>
          </cell>
          <cell r="F3986">
            <v>0</v>
          </cell>
          <cell r="G3986">
            <v>0</v>
          </cell>
          <cell r="H3986" t="str">
            <v>Trak Racer</v>
          </cell>
          <cell r="I3986" t="str">
            <v>Simulators</v>
          </cell>
          <cell r="J3986" t="str">
            <v>Simulators - Bundles</v>
          </cell>
          <cell r="K3986" t="str">
            <v>NA</v>
          </cell>
          <cell r="L3986" t="str">
            <v>/</v>
          </cell>
          <cell r="M3986" t="str">
            <v>new</v>
          </cell>
          <cell r="N3986" t="str">
            <v>LIVE</v>
          </cell>
          <cell r="O3986" t="b">
            <v>1</v>
          </cell>
          <cell r="P3986" t="str">
            <v>NA</v>
          </cell>
          <cell r="Q3986">
            <v>0</v>
          </cell>
        </row>
        <row r="3987">
          <cell r="B3987" t="str">
            <v>TR120-4INV3SMEX-UK</v>
          </cell>
          <cell r="C3987" t="str">
            <v>TR120 Racing Simulator with Universal Wheel Mount</v>
          </cell>
          <cell r="D3987">
            <v>0</v>
          </cell>
          <cell r="E3987">
            <v>0</v>
          </cell>
          <cell r="F3987">
            <v>0</v>
          </cell>
          <cell r="G3987">
            <v>0</v>
          </cell>
          <cell r="H3987" t="str">
            <v>Trak Racer</v>
          </cell>
          <cell r="I3987" t="str">
            <v>Simulators</v>
          </cell>
          <cell r="J3987" t="str">
            <v>Simulators - Bundles</v>
          </cell>
          <cell r="K3987" t="str">
            <v>NA</v>
          </cell>
          <cell r="L3987" t="str">
            <v>/</v>
          </cell>
          <cell r="M3987" t="str">
            <v>new</v>
          </cell>
          <cell r="N3987" t="str">
            <v>LIVE</v>
          </cell>
          <cell r="O3987" t="b">
            <v>1</v>
          </cell>
          <cell r="P3987" t="str">
            <v>NA</v>
          </cell>
          <cell r="Q3987">
            <v>0</v>
          </cell>
        </row>
        <row r="3988">
          <cell r="B3988" t="str">
            <v>TR120-WMPBNP-AE</v>
          </cell>
          <cell r="C3988" t="str">
            <v>TR120 Racing Simulator with Universal Wheel Mount</v>
          </cell>
          <cell r="D3988">
            <v>0</v>
          </cell>
          <cell r="E3988">
            <v>0</v>
          </cell>
          <cell r="F3988">
            <v>0</v>
          </cell>
          <cell r="G3988">
            <v>0</v>
          </cell>
          <cell r="H3988" t="str">
            <v>Trak Racer</v>
          </cell>
          <cell r="I3988" t="str">
            <v>Simulators</v>
          </cell>
          <cell r="J3988" t="str">
            <v>Simulators - Bundles</v>
          </cell>
          <cell r="K3988" t="str">
            <v>NA</v>
          </cell>
          <cell r="L3988" t="str">
            <v>/</v>
          </cell>
          <cell r="M3988" t="str">
            <v>new</v>
          </cell>
          <cell r="N3988" t="str">
            <v>LIVE</v>
          </cell>
          <cell r="O3988" t="b">
            <v>1</v>
          </cell>
          <cell r="P3988" t="str">
            <v>NA</v>
          </cell>
          <cell r="Q3988">
            <v>0</v>
          </cell>
        </row>
        <row r="3989">
          <cell r="B3989" t="str">
            <v>TR120-4PBALSL</v>
          </cell>
          <cell r="C3989" t="str">
            <v>TR120 Racing Simulator with Universal Wheel Mount</v>
          </cell>
          <cell r="D3989">
            <v>0</v>
          </cell>
          <cell r="E3989">
            <v>0</v>
          </cell>
          <cell r="F3989">
            <v>0</v>
          </cell>
          <cell r="G3989">
            <v>0</v>
          </cell>
          <cell r="H3989" t="str">
            <v>Trak Racer</v>
          </cell>
          <cell r="I3989" t="str">
            <v>Simulators</v>
          </cell>
          <cell r="J3989" t="str">
            <v>Simulators - Bundles</v>
          </cell>
          <cell r="K3989" t="str">
            <v>NA</v>
          </cell>
          <cell r="L3989" t="str">
            <v>/</v>
          </cell>
          <cell r="M3989" t="str">
            <v>new</v>
          </cell>
          <cell r="N3989" t="str">
            <v>LIVE</v>
          </cell>
          <cell r="O3989" t="b">
            <v>1</v>
          </cell>
          <cell r="P3989" t="str">
            <v>NA</v>
          </cell>
          <cell r="Q3989">
            <v>0</v>
          </cell>
        </row>
        <row r="3990">
          <cell r="B3990" t="str">
            <v>TR120-WMPBALUSM2-AE</v>
          </cell>
          <cell r="C3990" t="str">
            <v>TR120 Racing Simulator with Universal Wheel Mount</v>
          </cell>
          <cell r="D3990">
            <v>0</v>
          </cell>
          <cell r="E3990">
            <v>0</v>
          </cell>
          <cell r="F3990">
            <v>0</v>
          </cell>
          <cell r="G3990">
            <v>0</v>
          </cell>
          <cell r="H3990" t="str">
            <v>Trak Racer</v>
          </cell>
          <cell r="I3990" t="str">
            <v>Simulators</v>
          </cell>
          <cell r="J3990" t="str">
            <v>Simulators - Bundles</v>
          </cell>
          <cell r="K3990" t="str">
            <v>NA</v>
          </cell>
          <cell r="L3990" t="str">
            <v>/</v>
          </cell>
          <cell r="M3990" t="str">
            <v>new</v>
          </cell>
          <cell r="N3990" t="str">
            <v>LIVE</v>
          </cell>
          <cell r="O3990" t="b">
            <v>1</v>
          </cell>
          <cell r="P3990" t="str">
            <v>NA</v>
          </cell>
          <cell r="Q3990">
            <v>0</v>
          </cell>
        </row>
        <row r="3991">
          <cell r="B3991" t="str">
            <v>TR120-WMPBALSL</v>
          </cell>
          <cell r="C3991" t="str">
            <v>TR120 Racing Simulator with Universal Wheel Mount</v>
          </cell>
          <cell r="D3991">
            <v>0</v>
          </cell>
          <cell r="E3991">
            <v>0</v>
          </cell>
          <cell r="F3991">
            <v>0</v>
          </cell>
          <cell r="G3991">
            <v>0</v>
          </cell>
          <cell r="H3991" t="str">
            <v>Trak Racer</v>
          </cell>
          <cell r="I3991" t="str">
            <v>Simulators</v>
          </cell>
          <cell r="J3991" t="str">
            <v>Simulators - Bundles</v>
          </cell>
          <cell r="K3991" t="str">
            <v>NA</v>
          </cell>
          <cell r="L3991" t="str">
            <v>/</v>
          </cell>
          <cell r="M3991" t="str">
            <v>new</v>
          </cell>
          <cell r="N3991" t="str">
            <v>LIVE</v>
          </cell>
          <cell r="O3991" t="b">
            <v>1</v>
          </cell>
          <cell r="P3991" t="str">
            <v>NA</v>
          </cell>
          <cell r="Q3991">
            <v>0</v>
          </cell>
        </row>
        <row r="3992">
          <cell r="B3992" t="str">
            <v>TR120-WMPBNPUSM2-AE</v>
          </cell>
          <cell r="C3992" t="str">
            <v>TR120 Racing Simulator with Universal Wheel Mount</v>
          </cell>
          <cell r="D3992">
            <v>0</v>
          </cell>
          <cell r="E3992">
            <v>0</v>
          </cell>
          <cell r="F3992">
            <v>0</v>
          </cell>
          <cell r="G3992">
            <v>0</v>
          </cell>
          <cell r="H3992" t="str">
            <v>Trak Racer</v>
          </cell>
          <cell r="I3992" t="str">
            <v>Simulators</v>
          </cell>
          <cell r="J3992" t="str">
            <v>Simulators - Bundles</v>
          </cell>
          <cell r="K3992" t="str">
            <v>NA</v>
          </cell>
          <cell r="L3992" t="str">
            <v>/</v>
          </cell>
          <cell r="M3992" t="str">
            <v>new</v>
          </cell>
          <cell r="N3992" t="str">
            <v>LIVE</v>
          </cell>
          <cell r="O3992" t="b">
            <v>1</v>
          </cell>
          <cell r="P3992" t="str">
            <v>NA</v>
          </cell>
          <cell r="Q3992">
            <v>0</v>
          </cell>
        </row>
        <row r="3993">
          <cell r="B3993" t="str">
            <v>TR120-4PBNPSL</v>
          </cell>
          <cell r="C3993" t="str">
            <v>TR120 Racing Simulator with Universal Wheel Mount</v>
          </cell>
          <cell r="D3993">
            <v>0</v>
          </cell>
          <cell r="E3993">
            <v>0</v>
          </cell>
          <cell r="F3993">
            <v>0</v>
          </cell>
          <cell r="G3993">
            <v>0</v>
          </cell>
          <cell r="H3993" t="str">
            <v>Trak Racer</v>
          </cell>
          <cell r="I3993" t="str">
            <v>Simulators</v>
          </cell>
          <cell r="J3993" t="str">
            <v>Simulators - Bundles</v>
          </cell>
          <cell r="K3993" t="str">
            <v>NA</v>
          </cell>
          <cell r="L3993" t="str">
            <v>/</v>
          </cell>
          <cell r="M3993" t="str">
            <v>new</v>
          </cell>
          <cell r="N3993" t="str">
            <v>LIVE</v>
          </cell>
          <cell r="O3993" t="b">
            <v>1</v>
          </cell>
          <cell r="P3993" t="str">
            <v>NA</v>
          </cell>
          <cell r="Q3993">
            <v>0</v>
          </cell>
        </row>
        <row r="3994">
          <cell r="B3994" t="str">
            <v>TR120-4PBNPSMEX-S10-A-AE</v>
          </cell>
          <cell r="C3994" t="str">
            <v>TR120 Racing Simulator with Universal Wheel Mount</v>
          </cell>
          <cell r="D3994">
            <v>0</v>
          </cell>
          <cell r="E3994">
            <v>0</v>
          </cell>
          <cell r="F3994">
            <v>0</v>
          </cell>
          <cell r="G3994">
            <v>0</v>
          </cell>
          <cell r="H3994" t="str">
            <v>Trak Racer</v>
          </cell>
          <cell r="I3994" t="str">
            <v>Simulators</v>
          </cell>
          <cell r="J3994" t="str">
            <v>Simulators - Bundles</v>
          </cell>
          <cell r="K3994" t="str">
            <v>NA</v>
          </cell>
          <cell r="L3994" t="str">
            <v>/</v>
          </cell>
          <cell r="M3994" t="str">
            <v>new</v>
          </cell>
          <cell r="N3994" t="str">
            <v>LIVE</v>
          </cell>
          <cell r="O3994" t="b">
            <v>1</v>
          </cell>
          <cell r="P3994" t="str">
            <v>NA</v>
          </cell>
          <cell r="Q3994">
            <v>0</v>
          </cell>
        </row>
        <row r="3995">
          <cell r="B3995" t="str">
            <v>TR120-WMPBNPSL</v>
          </cell>
          <cell r="C3995" t="str">
            <v>TR120 Racing Simulator with Universal Wheel Mount</v>
          </cell>
          <cell r="D3995">
            <v>0</v>
          </cell>
          <cell r="E3995">
            <v>0</v>
          </cell>
          <cell r="F3995">
            <v>0</v>
          </cell>
          <cell r="G3995">
            <v>0</v>
          </cell>
          <cell r="H3995" t="str">
            <v>Trak Racer</v>
          </cell>
          <cell r="I3995" t="str">
            <v>Simulators</v>
          </cell>
          <cell r="J3995" t="str">
            <v>Simulators - Bundles</v>
          </cell>
          <cell r="K3995" t="str">
            <v>NA</v>
          </cell>
          <cell r="L3995" t="str">
            <v>/</v>
          </cell>
          <cell r="M3995" t="str">
            <v>new</v>
          </cell>
          <cell r="N3995" t="str">
            <v>LIVE</v>
          </cell>
          <cell r="O3995" t="b">
            <v>1</v>
          </cell>
          <cell r="P3995" t="str">
            <v>NA</v>
          </cell>
          <cell r="Q3995">
            <v>0</v>
          </cell>
        </row>
        <row r="3996">
          <cell r="B3996" t="str">
            <v>TRX-BLK23</v>
          </cell>
          <cell r="C3996" t="str">
            <v>TR120 Racing Simulator with Universal Wheel Mount</v>
          </cell>
          <cell r="D3996">
            <v>0</v>
          </cell>
          <cell r="E3996">
            <v>0</v>
          </cell>
          <cell r="F3996">
            <v>0</v>
          </cell>
          <cell r="G3996">
            <v>0</v>
          </cell>
          <cell r="H3996" t="str">
            <v>Trak Racer</v>
          </cell>
          <cell r="I3996" t="str">
            <v>Simulators</v>
          </cell>
          <cell r="J3996" t="str">
            <v>Simulators - Bundles</v>
          </cell>
          <cell r="K3996" t="str">
            <v>NA</v>
          </cell>
          <cell r="L3996" t="str">
            <v>/</v>
          </cell>
          <cell r="M3996" t="str">
            <v>new</v>
          </cell>
          <cell r="N3996" t="str">
            <v>LIVE</v>
          </cell>
          <cell r="O3996" t="b">
            <v>1</v>
          </cell>
          <cell r="P3996" t="str">
            <v>NA</v>
          </cell>
          <cell r="Q3996">
            <v>0</v>
          </cell>
        </row>
        <row r="3997">
          <cell r="B3997" t="str">
            <v>TR120-4INV3SL</v>
          </cell>
          <cell r="C3997" t="str">
            <v>TR120 Racing Simulator with Universal Wheel Mount</v>
          </cell>
          <cell r="D3997">
            <v>0</v>
          </cell>
          <cell r="E3997">
            <v>0</v>
          </cell>
          <cell r="F3997">
            <v>0</v>
          </cell>
          <cell r="G3997">
            <v>0</v>
          </cell>
          <cell r="H3997" t="str">
            <v>Trak Racer</v>
          </cell>
          <cell r="I3997" t="str">
            <v>Simulators</v>
          </cell>
          <cell r="J3997" t="str">
            <v>Simulators - Bundles</v>
          </cell>
          <cell r="K3997" t="str">
            <v>NA</v>
          </cell>
          <cell r="L3997" t="str">
            <v>/</v>
          </cell>
          <cell r="M3997" t="str">
            <v>new</v>
          </cell>
          <cell r="N3997" t="str">
            <v>LIVE</v>
          </cell>
          <cell r="O3997" t="b">
            <v>1</v>
          </cell>
          <cell r="P3997" t="str">
            <v>NA</v>
          </cell>
          <cell r="Q3997">
            <v>0</v>
          </cell>
        </row>
        <row r="3998">
          <cell r="B3998" t="str">
            <v>DBOX-4-BASE</v>
          </cell>
          <cell r="C3998" t="str">
            <v>TR120 Racing Simulator with Universal Wheel Mount</v>
          </cell>
          <cell r="D3998">
            <v>0</v>
          </cell>
          <cell r="E3998">
            <v>0</v>
          </cell>
          <cell r="F3998">
            <v>0</v>
          </cell>
          <cell r="G3998">
            <v>0</v>
          </cell>
          <cell r="H3998" t="str">
            <v>Trak Racer</v>
          </cell>
          <cell r="I3998" t="str">
            <v>Simulators</v>
          </cell>
          <cell r="J3998" t="str">
            <v>Simulators - Bundles</v>
          </cell>
          <cell r="K3998" t="str">
            <v>NA</v>
          </cell>
          <cell r="L3998" t="str">
            <v>/</v>
          </cell>
          <cell r="M3998" t="str">
            <v>new</v>
          </cell>
          <cell r="N3998" t="str">
            <v>LIVE</v>
          </cell>
          <cell r="O3998" t="b">
            <v>1</v>
          </cell>
          <cell r="P3998" t="str">
            <v>NA</v>
          </cell>
          <cell r="Q3998">
            <v>0</v>
          </cell>
        </row>
        <row r="3999">
          <cell r="B3999" t="str">
            <v>TR120-WMINV3SL</v>
          </cell>
          <cell r="C3999" t="str">
            <v>TR120 Racing Simulator with Universal Wheel Mount</v>
          </cell>
          <cell r="D3999">
            <v>0</v>
          </cell>
          <cell r="E3999">
            <v>0</v>
          </cell>
          <cell r="F3999">
            <v>0</v>
          </cell>
          <cell r="G3999">
            <v>0</v>
          </cell>
          <cell r="H3999" t="str">
            <v>Trak Racer</v>
          </cell>
          <cell r="I3999" t="str">
            <v>Simulators</v>
          </cell>
          <cell r="J3999" t="str">
            <v>Simulators - Bundles</v>
          </cell>
          <cell r="K3999" t="str">
            <v>NA</v>
          </cell>
          <cell r="L3999" t="str">
            <v>/</v>
          </cell>
          <cell r="M3999" t="str">
            <v>new</v>
          </cell>
          <cell r="N3999" t="str">
            <v>LIVE</v>
          </cell>
          <cell r="O3999" t="b">
            <v>1</v>
          </cell>
          <cell r="P3999" t="str">
            <v>NA</v>
          </cell>
          <cell r="Q3999">
            <v>0</v>
          </cell>
        </row>
        <row r="4000">
          <cell r="B4000" t="str">
            <v>TR120-4PBNPSMEX-S10-A</v>
          </cell>
          <cell r="C4000" t="str">
            <v>TR120 Racing Simulator with Universal Wheel Mount</v>
          </cell>
          <cell r="D4000">
            <v>0</v>
          </cell>
          <cell r="E4000">
            <v>0</v>
          </cell>
          <cell r="F4000">
            <v>0</v>
          </cell>
          <cell r="G4000">
            <v>0</v>
          </cell>
          <cell r="H4000" t="str">
            <v>Trak Racer</v>
          </cell>
          <cell r="I4000" t="str">
            <v>Simulators</v>
          </cell>
          <cell r="J4000" t="str">
            <v>Simulators - Bundles</v>
          </cell>
          <cell r="K4000" t="str">
            <v>NA</v>
          </cell>
          <cell r="L4000" t="str">
            <v>/</v>
          </cell>
          <cell r="M4000" t="str">
            <v>new</v>
          </cell>
          <cell r="N4000" t="str">
            <v>LIVE</v>
          </cell>
          <cell r="O4000" t="b">
            <v>1</v>
          </cell>
          <cell r="P4000" t="str">
            <v>NA</v>
          </cell>
          <cell r="Q4000">
            <v>0</v>
          </cell>
        </row>
        <row r="4001">
          <cell r="B4001" t="str">
            <v>TR120-4PBALUSM2SL</v>
          </cell>
          <cell r="C4001" t="str">
            <v>TR120 Racing Simulator with Universal Wheel Mount</v>
          </cell>
          <cell r="D4001">
            <v>0</v>
          </cell>
          <cell r="E4001">
            <v>0</v>
          </cell>
          <cell r="F4001">
            <v>0</v>
          </cell>
          <cell r="G4001">
            <v>0</v>
          </cell>
          <cell r="H4001" t="str">
            <v>Trak Racer</v>
          </cell>
          <cell r="I4001" t="str">
            <v>Simulators</v>
          </cell>
          <cell r="J4001" t="str">
            <v>Simulators - Bundles</v>
          </cell>
          <cell r="K4001" t="str">
            <v>NA</v>
          </cell>
          <cell r="L4001" t="str">
            <v>/</v>
          </cell>
          <cell r="M4001" t="str">
            <v>new</v>
          </cell>
          <cell r="N4001" t="str">
            <v>LIVE</v>
          </cell>
          <cell r="O4001" t="b">
            <v>1</v>
          </cell>
          <cell r="P4001" t="str">
            <v>NA</v>
          </cell>
          <cell r="Q4001">
            <v>0</v>
          </cell>
        </row>
        <row r="4002">
          <cell r="B4002" t="str">
            <v>TR120-4PBNPUSM2-AU</v>
          </cell>
          <cell r="C4002" t="str">
            <v>TR120 Racing Simulator with Universal Wheel Mount</v>
          </cell>
          <cell r="D4002">
            <v>0</v>
          </cell>
          <cell r="E4002">
            <v>0</v>
          </cell>
          <cell r="F4002">
            <v>0</v>
          </cell>
          <cell r="G4002">
            <v>0</v>
          </cell>
          <cell r="H4002" t="str">
            <v>Trak Racer</v>
          </cell>
          <cell r="I4002" t="str">
            <v>Simulators</v>
          </cell>
          <cell r="J4002" t="str">
            <v>Simulators - Bundles</v>
          </cell>
          <cell r="K4002" t="str">
            <v>NA</v>
          </cell>
          <cell r="L4002" t="str">
            <v>/</v>
          </cell>
          <cell r="M4002" t="str">
            <v>new</v>
          </cell>
          <cell r="N4002" t="str">
            <v>LIVE</v>
          </cell>
          <cell r="O4002" t="b">
            <v>1</v>
          </cell>
          <cell r="P4002" t="str">
            <v>NA</v>
          </cell>
          <cell r="Q4002">
            <v>0</v>
          </cell>
        </row>
        <row r="4003">
          <cell r="B4003" t="str">
            <v>TR120-WMPBALUSM2SL</v>
          </cell>
          <cell r="C4003" t="str">
            <v>TR120 Racing Simulator with Universal Wheel Mount</v>
          </cell>
          <cell r="D4003">
            <v>0</v>
          </cell>
          <cell r="E4003">
            <v>0</v>
          </cell>
          <cell r="F4003">
            <v>0</v>
          </cell>
          <cell r="G4003">
            <v>0</v>
          </cell>
          <cell r="H4003" t="str">
            <v>Trak Racer</v>
          </cell>
          <cell r="I4003" t="str">
            <v>Simulators</v>
          </cell>
          <cell r="J4003" t="str">
            <v>Simulators - Bundles</v>
          </cell>
          <cell r="K4003" t="str">
            <v>NA</v>
          </cell>
          <cell r="L4003" t="str">
            <v>/</v>
          </cell>
          <cell r="M4003" t="str">
            <v>new</v>
          </cell>
          <cell r="N4003" t="str">
            <v>LIVE</v>
          </cell>
          <cell r="O4003" t="b">
            <v>1</v>
          </cell>
          <cell r="P4003" t="str">
            <v>NA</v>
          </cell>
          <cell r="Q4003">
            <v>0</v>
          </cell>
        </row>
        <row r="4004">
          <cell r="B4004" t="str">
            <v>TR120-4PBALUSM2-AU</v>
          </cell>
          <cell r="C4004" t="str">
            <v>TR120 Racing Simulator with Universal Wheel Mount</v>
          </cell>
          <cell r="D4004">
            <v>0</v>
          </cell>
          <cell r="E4004">
            <v>0</v>
          </cell>
          <cell r="F4004">
            <v>0</v>
          </cell>
          <cell r="G4004">
            <v>0</v>
          </cell>
          <cell r="H4004" t="str">
            <v>Trak Racer</v>
          </cell>
          <cell r="I4004" t="str">
            <v>Simulators</v>
          </cell>
          <cell r="J4004" t="str">
            <v>Simulators - Bundles</v>
          </cell>
          <cell r="K4004" t="str">
            <v>NA</v>
          </cell>
          <cell r="L4004" t="str">
            <v>/</v>
          </cell>
          <cell r="M4004" t="str">
            <v>new</v>
          </cell>
          <cell r="N4004" t="str">
            <v>LIVE</v>
          </cell>
          <cell r="O4004" t="b">
            <v>1</v>
          </cell>
          <cell r="P4004" t="str">
            <v>NA</v>
          </cell>
          <cell r="Q4004">
            <v>0</v>
          </cell>
        </row>
        <row r="4005">
          <cell r="B4005" t="str">
            <v>TR120-4PBNPUSM2SL</v>
          </cell>
          <cell r="C4005" t="str">
            <v>TR120 Racing Simulator with Universal Wheel Mount</v>
          </cell>
          <cell r="D4005">
            <v>0</v>
          </cell>
          <cell r="E4005">
            <v>0</v>
          </cell>
          <cell r="F4005">
            <v>0</v>
          </cell>
          <cell r="G4005">
            <v>0</v>
          </cell>
          <cell r="H4005" t="str">
            <v>Trak Racer</v>
          </cell>
          <cell r="I4005" t="str">
            <v>Simulators</v>
          </cell>
          <cell r="J4005" t="str">
            <v>Simulators - Bundles</v>
          </cell>
          <cell r="K4005" t="str">
            <v>NA</v>
          </cell>
          <cell r="L4005" t="str">
            <v>/</v>
          </cell>
          <cell r="M4005" t="str">
            <v>new</v>
          </cell>
          <cell r="N4005" t="str">
            <v>LIVE</v>
          </cell>
          <cell r="O4005" t="b">
            <v>1</v>
          </cell>
          <cell r="P4005" t="str">
            <v>NA</v>
          </cell>
          <cell r="Q4005">
            <v>0</v>
          </cell>
        </row>
        <row r="4006">
          <cell r="B4006" t="str">
            <v>TR120-4PBNP-AU</v>
          </cell>
          <cell r="C4006" t="str">
            <v>TR120 Racing Simulator with Universal Wheel Mount</v>
          </cell>
          <cell r="D4006">
            <v>0</v>
          </cell>
          <cell r="E4006">
            <v>0</v>
          </cell>
          <cell r="F4006">
            <v>0</v>
          </cell>
          <cell r="G4006">
            <v>0</v>
          </cell>
          <cell r="H4006" t="str">
            <v>Trak Racer</v>
          </cell>
          <cell r="I4006" t="str">
            <v>Simulators</v>
          </cell>
          <cell r="J4006" t="str">
            <v>Simulators - Bundles</v>
          </cell>
          <cell r="K4006" t="str">
            <v>NA</v>
          </cell>
          <cell r="L4006" t="str">
            <v>/</v>
          </cell>
          <cell r="M4006" t="str">
            <v>new</v>
          </cell>
          <cell r="N4006" t="str">
            <v>LIVE</v>
          </cell>
          <cell r="O4006" t="b">
            <v>1</v>
          </cell>
          <cell r="P4006" t="str">
            <v>NA</v>
          </cell>
          <cell r="Q4006">
            <v>0</v>
          </cell>
        </row>
        <row r="4007">
          <cell r="B4007" t="str">
            <v>TR120-WMPBNPUSM2SL</v>
          </cell>
          <cell r="C4007" t="str">
            <v>TR120 Racing Simulator with Universal Wheel Mount</v>
          </cell>
          <cell r="D4007">
            <v>0</v>
          </cell>
          <cell r="E4007">
            <v>0</v>
          </cell>
          <cell r="F4007">
            <v>0</v>
          </cell>
          <cell r="G4007">
            <v>0</v>
          </cell>
          <cell r="H4007" t="str">
            <v>Trak Racer</v>
          </cell>
          <cell r="I4007" t="str">
            <v>Simulators</v>
          </cell>
          <cell r="J4007" t="str">
            <v>Simulators - Bundles</v>
          </cell>
          <cell r="K4007" t="str">
            <v>NA</v>
          </cell>
          <cell r="L4007" t="str">
            <v>/</v>
          </cell>
          <cell r="M4007" t="str">
            <v>new</v>
          </cell>
          <cell r="N4007" t="str">
            <v>LIVE</v>
          </cell>
          <cell r="O4007" t="b">
            <v>1</v>
          </cell>
          <cell r="P4007" t="str">
            <v>NA</v>
          </cell>
          <cell r="Q4007">
            <v>0</v>
          </cell>
        </row>
        <row r="4008">
          <cell r="B4008" t="str">
            <v>TR120-4PBAL-AU</v>
          </cell>
          <cell r="C4008" t="str">
            <v>TR120 Racing Simulator with Universal Wheel Mount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  <cell r="H4008" t="str">
            <v>Trak Racer</v>
          </cell>
          <cell r="I4008" t="str">
            <v>Simulators</v>
          </cell>
          <cell r="J4008" t="str">
            <v>Simulators - Bundles</v>
          </cell>
          <cell r="K4008" t="str">
            <v>NA</v>
          </cell>
          <cell r="L4008" t="str">
            <v>/</v>
          </cell>
          <cell r="M4008" t="str">
            <v>new</v>
          </cell>
          <cell r="N4008" t="str">
            <v>LIVE</v>
          </cell>
          <cell r="O4008" t="b">
            <v>1</v>
          </cell>
          <cell r="P4008" t="str">
            <v>NA</v>
          </cell>
          <cell r="Q4008">
            <v>0</v>
          </cell>
        </row>
        <row r="4009">
          <cell r="B4009" t="str">
            <v>TR120-4INV3USM2SL</v>
          </cell>
          <cell r="C4009" t="str">
            <v>TR120 Racing Simulator with Universal Wheel Mount</v>
          </cell>
          <cell r="D4009">
            <v>0</v>
          </cell>
          <cell r="E4009">
            <v>0</v>
          </cell>
          <cell r="F4009">
            <v>0</v>
          </cell>
          <cell r="G4009">
            <v>0</v>
          </cell>
          <cell r="H4009" t="str">
            <v>Trak Racer</v>
          </cell>
          <cell r="I4009" t="str">
            <v>Simulators</v>
          </cell>
          <cell r="J4009" t="str">
            <v>Simulators - Bundles</v>
          </cell>
          <cell r="K4009" t="str">
            <v>NA</v>
          </cell>
          <cell r="L4009" t="str">
            <v>/</v>
          </cell>
          <cell r="M4009" t="str">
            <v>new</v>
          </cell>
          <cell r="N4009" t="str">
            <v>LIVE</v>
          </cell>
          <cell r="O4009" t="b">
            <v>1</v>
          </cell>
          <cell r="P4009" t="str">
            <v>NA</v>
          </cell>
          <cell r="Q4009">
            <v>0</v>
          </cell>
        </row>
        <row r="4010">
          <cell r="B4010" t="str">
            <v>TR80L-WM</v>
          </cell>
          <cell r="C4010" t="str">
            <v>TR120 Racing Simulator with Universal Wheel Mount</v>
          </cell>
          <cell r="D4010">
            <v>0</v>
          </cell>
          <cell r="E4010">
            <v>0</v>
          </cell>
          <cell r="F4010">
            <v>0</v>
          </cell>
          <cell r="G4010">
            <v>0</v>
          </cell>
          <cell r="H4010" t="str">
            <v>Trak Racer</v>
          </cell>
          <cell r="I4010" t="str">
            <v>Simulators</v>
          </cell>
          <cell r="J4010" t="str">
            <v>Simulators - Bundles</v>
          </cell>
          <cell r="K4010" t="str">
            <v>NA</v>
          </cell>
          <cell r="L4010" t="str">
            <v>/</v>
          </cell>
          <cell r="M4010" t="str">
            <v>new</v>
          </cell>
          <cell r="N4010" t="str">
            <v>LIVE</v>
          </cell>
          <cell r="O4010" t="b">
            <v>1</v>
          </cell>
          <cell r="P4010" t="str">
            <v>NA</v>
          </cell>
          <cell r="Q4010">
            <v>0</v>
          </cell>
        </row>
        <row r="4011">
          <cell r="B4011" t="str">
            <v>TR120-WMINV3USM2SL</v>
          </cell>
          <cell r="C4011" t="str">
            <v>TR120 Racing Simulator with Universal Wheel Mount</v>
          </cell>
          <cell r="D4011">
            <v>0</v>
          </cell>
          <cell r="E4011">
            <v>0</v>
          </cell>
          <cell r="F4011">
            <v>0</v>
          </cell>
          <cell r="G4011">
            <v>0</v>
          </cell>
          <cell r="H4011" t="str">
            <v>Trak Racer</v>
          </cell>
          <cell r="I4011" t="str">
            <v>Simulators</v>
          </cell>
          <cell r="J4011" t="str">
            <v>Simulators - Bundles</v>
          </cell>
          <cell r="K4011" t="str">
            <v>NA</v>
          </cell>
          <cell r="L4011" t="str">
            <v>/</v>
          </cell>
          <cell r="M4011" t="str">
            <v>new</v>
          </cell>
          <cell r="N4011" t="str">
            <v>LIVE</v>
          </cell>
          <cell r="O4011" t="b">
            <v>1</v>
          </cell>
          <cell r="P4011" t="str">
            <v>NA</v>
          </cell>
          <cell r="Q4011">
            <v>0</v>
          </cell>
        </row>
        <row r="4012">
          <cell r="B4012" t="str">
            <v>TR120-WMINV3SMEXSL-NZ</v>
          </cell>
          <cell r="C4012" t="str">
            <v>TR120 Racing Simulator with Universal Wheel Mount</v>
          </cell>
          <cell r="D4012">
            <v>0</v>
          </cell>
          <cell r="E4012">
            <v>0</v>
          </cell>
          <cell r="F4012">
            <v>0</v>
          </cell>
          <cell r="G4012">
            <v>0</v>
          </cell>
          <cell r="H4012" t="str">
            <v>Trak Racer</v>
          </cell>
          <cell r="I4012" t="str">
            <v>Simulators</v>
          </cell>
          <cell r="J4012" t="str">
            <v>Simulators - Bundles</v>
          </cell>
          <cell r="K4012" t="str">
            <v>NA</v>
          </cell>
          <cell r="L4012" t="str">
            <v>/</v>
          </cell>
          <cell r="M4012" t="str">
            <v>new</v>
          </cell>
          <cell r="N4012" t="str">
            <v>LIVE</v>
          </cell>
          <cell r="O4012" t="b">
            <v>1</v>
          </cell>
          <cell r="P4012" t="str">
            <v>NA</v>
          </cell>
          <cell r="Q4012">
            <v>0</v>
          </cell>
        </row>
        <row r="4013">
          <cell r="B4013" t="str">
            <v>TR120-4PBALSMEXSL</v>
          </cell>
          <cell r="C4013" t="str">
            <v>TR120 Racing Simulator with Universal Wheel Mount</v>
          </cell>
          <cell r="D4013">
            <v>0</v>
          </cell>
          <cell r="E4013">
            <v>0</v>
          </cell>
          <cell r="F4013">
            <v>0</v>
          </cell>
          <cell r="G4013">
            <v>0</v>
          </cell>
          <cell r="H4013" t="str">
            <v>Trak Racer</v>
          </cell>
          <cell r="I4013" t="str">
            <v>Simulators</v>
          </cell>
          <cell r="J4013" t="str">
            <v>Simulators - Bundles</v>
          </cell>
          <cell r="K4013" t="str">
            <v>NA</v>
          </cell>
          <cell r="L4013" t="str">
            <v>/</v>
          </cell>
          <cell r="M4013" t="str">
            <v>new</v>
          </cell>
          <cell r="N4013" t="str">
            <v>LIVE</v>
          </cell>
          <cell r="O4013" t="b">
            <v>1</v>
          </cell>
          <cell r="P4013" t="str">
            <v>NA</v>
          </cell>
          <cell r="Q4013">
            <v>0</v>
          </cell>
        </row>
        <row r="4014">
          <cell r="B4014" t="str">
            <v>TR120-4INV3SMEXSL-NZ</v>
          </cell>
          <cell r="C4014" t="str">
            <v>TR120 Racing Simulator with Universal Wheel Mount</v>
          </cell>
          <cell r="D4014">
            <v>0</v>
          </cell>
          <cell r="E4014">
            <v>0</v>
          </cell>
          <cell r="F4014">
            <v>0</v>
          </cell>
          <cell r="G4014">
            <v>0</v>
          </cell>
          <cell r="H4014" t="str">
            <v>Trak Racer</v>
          </cell>
          <cell r="I4014" t="str">
            <v>Simulators</v>
          </cell>
          <cell r="J4014" t="str">
            <v>Simulators - Bundles</v>
          </cell>
          <cell r="K4014" t="str">
            <v>NA</v>
          </cell>
          <cell r="L4014" t="str">
            <v>/</v>
          </cell>
          <cell r="M4014" t="str">
            <v>new</v>
          </cell>
          <cell r="N4014" t="str">
            <v>LIVE</v>
          </cell>
          <cell r="O4014" t="b">
            <v>1</v>
          </cell>
          <cell r="P4014" t="str">
            <v>NA</v>
          </cell>
          <cell r="Q4014">
            <v>0</v>
          </cell>
        </row>
        <row r="4015">
          <cell r="B4015" t="str">
            <v>TR120-WMPBALSMEXSL</v>
          </cell>
          <cell r="C4015" t="str">
            <v>TR120 Racing Simulator with Universal Wheel Mount</v>
          </cell>
          <cell r="D4015">
            <v>0</v>
          </cell>
          <cell r="E4015">
            <v>0</v>
          </cell>
          <cell r="F4015">
            <v>0</v>
          </cell>
          <cell r="G4015">
            <v>0</v>
          </cell>
          <cell r="H4015" t="str">
            <v>Trak Racer</v>
          </cell>
          <cell r="I4015" t="str">
            <v>Simulators</v>
          </cell>
          <cell r="J4015" t="str">
            <v>Simulators - Bundles</v>
          </cell>
          <cell r="K4015" t="str">
            <v>NA</v>
          </cell>
          <cell r="L4015" t="str">
            <v>/</v>
          </cell>
          <cell r="M4015" t="str">
            <v>new</v>
          </cell>
          <cell r="N4015" t="str">
            <v>LIVE</v>
          </cell>
          <cell r="O4015" t="b">
            <v>1</v>
          </cell>
          <cell r="P4015" t="str">
            <v>NA</v>
          </cell>
          <cell r="Q4015">
            <v>0</v>
          </cell>
        </row>
        <row r="4016">
          <cell r="B4016" t="str">
            <v>TR120-WMPBNPSMEXSL-NZ</v>
          </cell>
          <cell r="C4016" t="str">
            <v>TR120 Racing Simulator with Universal Wheel Mount</v>
          </cell>
          <cell r="D4016">
            <v>0</v>
          </cell>
          <cell r="E4016">
            <v>0</v>
          </cell>
          <cell r="F4016">
            <v>0</v>
          </cell>
          <cell r="G4016">
            <v>0</v>
          </cell>
          <cell r="H4016" t="str">
            <v>Trak Racer</v>
          </cell>
          <cell r="I4016" t="str">
            <v>Simulators</v>
          </cell>
          <cell r="J4016" t="str">
            <v>Simulators - Bundles</v>
          </cell>
          <cell r="K4016" t="str">
            <v>NA</v>
          </cell>
          <cell r="L4016" t="str">
            <v>/</v>
          </cell>
          <cell r="M4016" t="str">
            <v>new</v>
          </cell>
          <cell r="N4016" t="str">
            <v>LIVE</v>
          </cell>
          <cell r="O4016" t="b">
            <v>1</v>
          </cell>
          <cell r="P4016" t="str">
            <v>NA</v>
          </cell>
          <cell r="Q4016">
            <v>0</v>
          </cell>
        </row>
        <row r="4017">
          <cell r="B4017" t="str">
            <v>TR120-4PBNPSMEXSL</v>
          </cell>
          <cell r="C4017" t="str">
            <v>TR120 Racing Simulator with Universal Wheel Mount</v>
          </cell>
          <cell r="D4017">
            <v>0</v>
          </cell>
          <cell r="E4017">
            <v>0</v>
          </cell>
          <cell r="F4017">
            <v>0</v>
          </cell>
          <cell r="G4017">
            <v>0</v>
          </cell>
          <cell r="H4017" t="str">
            <v>Trak Racer</v>
          </cell>
          <cell r="I4017" t="str">
            <v>Simulators</v>
          </cell>
          <cell r="J4017" t="str">
            <v>Simulators - Bundles</v>
          </cell>
          <cell r="K4017" t="str">
            <v>NA</v>
          </cell>
          <cell r="L4017" t="str">
            <v>/</v>
          </cell>
          <cell r="M4017" t="str">
            <v>new</v>
          </cell>
          <cell r="N4017" t="str">
            <v>LIVE</v>
          </cell>
          <cell r="O4017" t="b">
            <v>1</v>
          </cell>
          <cell r="P4017" t="str">
            <v>NA</v>
          </cell>
          <cell r="Q4017">
            <v>0</v>
          </cell>
        </row>
        <row r="4018">
          <cell r="B4018" t="str">
            <v>TR120-4PBNPSMEXSL-NZ</v>
          </cell>
          <cell r="C4018" t="str">
            <v>TR120 Racing Simulator with Universal Wheel Mount</v>
          </cell>
          <cell r="D4018">
            <v>0</v>
          </cell>
          <cell r="E4018">
            <v>0</v>
          </cell>
          <cell r="F4018">
            <v>0</v>
          </cell>
          <cell r="G4018">
            <v>0</v>
          </cell>
          <cell r="H4018" t="str">
            <v>Trak Racer</v>
          </cell>
          <cell r="I4018" t="str">
            <v>Simulators</v>
          </cell>
          <cell r="J4018" t="str">
            <v>Simulators - Bundles</v>
          </cell>
          <cell r="K4018" t="str">
            <v>NA</v>
          </cell>
          <cell r="L4018" t="str">
            <v>/</v>
          </cell>
          <cell r="M4018" t="str">
            <v>new</v>
          </cell>
          <cell r="N4018" t="str">
            <v>LIVE</v>
          </cell>
          <cell r="O4018" t="b">
            <v>1</v>
          </cell>
          <cell r="P4018" t="str">
            <v>NA</v>
          </cell>
          <cell r="Q4018">
            <v>0</v>
          </cell>
        </row>
        <row r="4019">
          <cell r="B4019" t="str">
            <v>TR120-WMPBNPSMEXSL</v>
          </cell>
          <cell r="C4019" t="str">
            <v>TR120 Racing Simulator with Universal Wheel Mount</v>
          </cell>
          <cell r="D4019">
            <v>0</v>
          </cell>
          <cell r="E4019">
            <v>0</v>
          </cell>
          <cell r="F4019">
            <v>0</v>
          </cell>
          <cell r="G4019">
            <v>0</v>
          </cell>
          <cell r="H4019" t="str">
            <v>Trak Racer</v>
          </cell>
          <cell r="I4019" t="str">
            <v>Simulators</v>
          </cell>
          <cell r="J4019" t="str">
            <v>Simulators - Bundles</v>
          </cell>
          <cell r="K4019" t="str">
            <v>NA</v>
          </cell>
          <cell r="L4019" t="str">
            <v>/</v>
          </cell>
          <cell r="M4019" t="str">
            <v>new</v>
          </cell>
          <cell r="N4019" t="str">
            <v>LIVE</v>
          </cell>
          <cell r="O4019" t="b">
            <v>1</v>
          </cell>
          <cell r="P4019" t="str">
            <v>NA</v>
          </cell>
          <cell r="Q4019">
            <v>0</v>
          </cell>
        </row>
        <row r="4020">
          <cell r="B4020" t="str">
            <v>TR120-WMPBALSMEXSL-NZ</v>
          </cell>
          <cell r="C4020" t="str">
            <v>TR120 Racing Simulator with Universal Wheel Mount</v>
          </cell>
          <cell r="D4020">
            <v>0</v>
          </cell>
          <cell r="E4020">
            <v>0</v>
          </cell>
          <cell r="F4020">
            <v>0</v>
          </cell>
          <cell r="G4020">
            <v>0</v>
          </cell>
          <cell r="H4020" t="str">
            <v>Trak Racer</v>
          </cell>
          <cell r="I4020" t="str">
            <v>Simulators</v>
          </cell>
          <cell r="J4020" t="str">
            <v>Simulators - Bundles</v>
          </cell>
          <cell r="K4020" t="str">
            <v>NA</v>
          </cell>
          <cell r="L4020" t="str">
            <v>/</v>
          </cell>
          <cell r="M4020" t="str">
            <v>new</v>
          </cell>
          <cell r="N4020" t="str">
            <v>LIVE</v>
          </cell>
          <cell r="O4020" t="b">
            <v>1</v>
          </cell>
          <cell r="P4020" t="str">
            <v>NA</v>
          </cell>
          <cell r="Q4020">
            <v>0</v>
          </cell>
        </row>
        <row r="4021">
          <cell r="B4021" t="str">
            <v>TR120-4INV3SMEXSL</v>
          </cell>
          <cell r="C4021" t="str">
            <v>TR120 Racing Simulator with Universal Wheel Mount</v>
          </cell>
          <cell r="D4021">
            <v>0</v>
          </cell>
          <cell r="E4021">
            <v>0</v>
          </cell>
          <cell r="F4021">
            <v>0</v>
          </cell>
          <cell r="G4021">
            <v>0</v>
          </cell>
          <cell r="H4021" t="str">
            <v>Trak Racer</v>
          </cell>
          <cell r="I4021" t="str">
            <v>Simulators</v>
          </cell>
          <cell r="J4021" t="str">
            <v>Simulators - Bundles</v>
          </cell>
          <cell r="K4021" t="str">
            <v>NA</v>
          </cell>
          <cell r="L4021" t="str">
            <v>/</v>
          </cell>
          <cell r="M4021" t="str">
            <v>new</v>
          </cell>
          <cell r="N4021" t="str">
            <v>LIVE</v>
          </cell>
          <cell r="O4021" t="b">
            <v>1</v>
          </cell>
          <cell r="P4021" t="str">
            <v>NA</v>
          </cell>
          <cell r="Q4021">
            <v>0</v>
          </cell>
        </row>
        <row r="4022">
          <cell r="B4022" t="str">
            <v>TR120-4PBALSMEXSL-NZ</v>
          </cell>
          <cell r="C4022" t="str">
            <v>TR120 Racing Simulator with Universal Wheel Mount</v>
          </cell>
          <cell r="D4022">
            <v>0</v>
          </cell>
          <cell r="E4022">
            <v>0</v>
          </cell>
          <cell r="F4022">
            <v>0</v>
          </cell>
          <cell r="G4022">
            <v>0</v>
          </cell>
          <cell r="H4022" t="str">
            <v>Trak Racer</v>
          </cell>
          <cell r="I4022" t="str">
            <v>Simulators</v>
          </cell>
          <cell r="J4022" t="str">
            <v>Simulators - Bundles</v>
          </cell>
          <cell r="K4022" t="str">
            <v>NA</v>
          </cell>
          <cell r="L4022" t="str">
            <v>/</v>
          </cell>
          <cell r="M4022" t="str">
            <v>new</v>
          </cell>
          <cell r="N4022" t="str">
            <v>LIVE</v>
          </cell>
          <cell r="O4022" t="b">
            <v>1</v>
          </cell>
          <cell r="P4022" t="str">
            <v>NA</v>
          </cell>
          <cell r="Q4022">
            <v>0</v>
          </cell>
        </row>
        <row r="4023">
          <cell r="B4023" t="str">
            <v>TR120-WMINV3SMEXSL</v>
          </cell>
          <cell r="C4023" t="str">
            <v>TR120 Racing Simulator with Universal Wheel Mount</v>
          </cell>
          <cell r="D4023">
            <v>0</v>
          </cell>
          <cell r="E4023">
            <v>0</v>
          </cell>
          <cell r="F4023">
            <v>0</v>
          </cell>
          <cell r="G4023">
            <v>0</v>
          </cell>
          <cell r="H4023" t="str">
            <v>Trak Racer</v>
          </cell>
          <cell r="I4023" t="str">
            <v>Simulators</v>
          </cell>
          <cell r="J4023" t="str">
            <v>Simulators - Bundles</v>
          </cell>
          <cell r="K4023" t="str">
            <v>NA</v>
          </cell>
          <cell r="L4023" t="str">
            <v>/</v>
          </cell>
          <cell r="M4023" t="str">
            <v>new</v>
          </cell>
          <cell r="N4023" t="str">
            <v>LIVE</v>
          </cell>
          <cell r="O4023" t="b">
            <v>1</v>
          </cell>
          <cell r="P4023" t="str">
            <v>NA</v>
          </cell>
          <cell r="Q4023">
            <v>0</v>
          </cell>
        </row>
        <row r="4024">
          <cell r="B4024" t="str">
            <v>TR120-WMINV3USM2SL-NZ</v>
          </cell>
          <cell r="C4024" t="str">
            <v>TR120 Racing Simulator with Universal Wheel Mount</v>
          </cell>
          <cell r="D4024">
            <v>0</v>
          </cell>
          <cell r="E4024">
            <v>0</v>
          </cell>
          <cell r="F4024">
            <v>0</v>
          </cell>
          <cell r="G4024">
            <v>0</v>
          </cell>
          <cell r="H4024" t="str">
            <v>Trak Racer</v>
          </cell>
          <cell r="I4024" t="str">
            <v>Simulators</v>
          </cell>
          <cell r="J4024" t="str">
            <v>Simulators - Bundles</v>
          </cell>
          <cell r="K4024" t="str">
            <v>NA</v>
          </cell>
          <cell r="L4024" t="str">
            <v>/</v>
          </cell>
          <cell r="M4024" t="str">
            <v>new</v>
          </cell>
          <cell r="N4024" t="str">
            <v>LIVE</v>
          </cell>
          <cell r="O4024" t="b">
            <v>1</v>
          </cell>
          <cell r="P4024" t="str">
            <v>NA</v>
          </cell>
          <cell r="Q4024">
            <v>0</v>
          </cell>
        </row>
        <row r="4025">
          <cell r="B4025" t="str">
            <v>TR120-4PBALSL-NZ</v>
          </cell>
          <cell r="C4025" t="str">
            <v>TR120 Racing Simulator with Universal Wheel Mount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  <cell r="H4025" t="str">
            <v>Trak Racer</v>
          </cell>
          <cell r="I4025" t="str">
            <v>Simulators</v>
          </cell>
          <cell r="J4025" t="str">
            <v>Simulators - Bundles</v>
          </cell>
          <cell r="K4025" t="str">
            <v>NA</v>
          </cell>
          <cell r="L4025" t="str">
            <v>/</v>
          </cell>
          <cell r="M4025" t="str">
            <v>new</v>
          </cell>
          <cell r="N4025" t="str">
            <v>LIVE</v>
          </cell>
          <cell r="O4025" t="b">
            <v>1</v>
          </cell>
          <cell r="P4025" t="str">
            <v>NA</v>
          </cell>
          <cell r="Q4025">
            <v>0</v>
          </cell>
        </row>
        <row r="4026">
          <cell r="B4026" t="str">
            <v>TR120-4INV3USM2SL-NZ</v>
          </cell>
          <cell r="C4026" t="str">
            <v>TR120 Racing Simulator with Universal Wheel Mount</v>
          </cell>
          <cell r="D4026">
            <v>0</v>
          </cell>
          <cell r="E4026">
            <v>0</v>
          </cell>
          <cell r="F4026">
            <v>0</v>
          </cell>
          <cell r="G4026">
            <v>0</v>
          </cell>
          <cell r="H4026" t="str">
            <v>Trak Racer</v>
          </cell>
          <cell r="I4026" t="str">
            <v>Simulators</v>
          </cell>
          <cell r="J4026" t="str">
            <v>Simulators - Bundles</v>
          </cell>
          <cell r="K4026" t="str">
            <v>NA</v>
          </cell>
          <cell r="L4026" t="str">
            <v>/</v>
          </cell>
          <cell r="M4026" t="str">
            <v>new</v>
          </cell>
          <cell r="N4026" t="str">
            <v>LIVE</v>
          </cell>
          <cell r="O4026" t="b">
            <v>1</v>
          </cell>
          <cell r="P4026" t="str">
            <v>NA</v>
          </cell>
          <cell r="Q4026">
            <v>0</v>
          </cell>
        </row>
        <row r="4027">
          <cell r="B4027" t="str">
            <v>TR120-WMPBALSL-NZ</v>
          </cell>
          <cell r="C4027" t="str">
            <v>TR120 Racing Simulator with Universal Wheel Mount</v>
          </cell>
          <cell r="D4027">
            <v>0</v>
          </cell>
          <cell r="E4027">
            <v>0</v>
          </cell>
          <cell r="F4027">
            <v>0</v>
          </cell>
          <cell r="G4027">
            <v>0</v>
          </cell>
          <cell r="H4027" t="str">
            <v>Trak Racer</v>
          </cell>
          <cell r="I4027" t="str">
            <v>Simulators</v>
          </cell>
          <cell r="J4027" t="str">
            <v>Simulators - Bundles</v>
          </cell>
          <cell r="K4027" t="str">
            <v>NA</v>
          </cell>
          <cell r="L4027" t="str">
            <v>/</v>
          </cell>
          <cell r="M4027" t="str">
            <v>new</v>
          </cell>
          <cell r="N4027" t="str">
            <v>LIVE</v>
          </cell>
          <cell r="O4027" t="b">
            <v>1</v>
          </cell>
          <cell r="P4027" t="str">
            <v>NA</v>
          </cell>
          <cell r="Q4027">
            <v>0</v>
          </cell>
        </row>
        <row r="4028">
          <cell r="B4028" t="str">
            <v>TR120-WMPBNPUSM2SL-NZ</v>
          </cell>
          <cell r="C4028" t="str">
            <v>TR120 Racing Simulator with Universal Wheel Mount</v>
          </cell>
          <cell r="D4028">
            <v>0</v>
          </cell>
          <cell r="E4028">
            <v>0</v>
          </cell>
          <cell r="F4028">
            <v>0</v>
          </cell>
          <cell r="G4028">
            <v>0</v>
          </cell>
          <cell r="H4028" t="str">
            <v>Trak Racer</v>
          </cell>
          <cell r="I4028" t="str">
            <v>Simulators</v>
          </cell>
          <cell r="J4028" t="str">
            <v>Simulators - Bundles</v>
          </cell>
          <cell r="K4028" t="str">
            <v>NA</v>
          </cell>
          <cell r="L4028" t="str">
            <v>/</v>
          </cell>
          <cell r="M4028" t="str">
            <v>new</v>
          </cell>
          <cell r="N4028" t="str">
            <v>LIVE</v>
          </cell>
          <cell r="O4028" t="b">
            <v>1</v>
          </cell>
          <cell r="P4028" t="str">
            <v>NA</v>
          </cell>
          <cell r="Q4028">
            <v>0</v>
          </cell>
        </row>
        <row r="4029">
          <cell r="B4029" t="str">
            <v>TR120-4PBNPSL-NZ</v>
          </cell>
          <cell r="C4029" t="str">
            <v>TR120 Racing Simulator with Universal Wheel Mount</v>
          </cell>
          <cell r="D4029">
            <v>0</v>
          </cell>
          <cell r="E4029">
            <v>0</v>
          </cell>
          <cell r="F4029">
            <v>0</v>
          </cell>
          <cell r="G4029">
            <v>0</v>
          </cell>
          <cell r="H4029" t="str">
            <v>Trak Racer</v>
          </cell>
          <cell r="I4029" t="str">
            <v>Simulators</v>
          </cell>
          <cell r="J4029" t="str">
            <v>Simulators - Bundles</v>
          </cell>
          <cell r="K4029" t="str">
            <v>NA</v>
          </cell>
          <cell r="L4029" t="str">
            <v>/</v>
          </cell>
          <cell r="M4029" t="str">
            <v>new</v>
          </cell>
          <cell r="N4029" t="str">
            <v>LIVE</v>
          </cell>
          <cell r="O4029" t="b">
            <v>1</v>
          </cell>
          <cell r="P4029" t="str">
            <v>NA</v>
          </cell>
          <cell r="Q4029">
            <v>0</v>
          </cell>
        </row>
        <row r="4030">
          <cell r="B4030" t="str">
            <v>TR120-4PBNPUSM2SL-NZ</v>
          </cell>
          <cell r="C4030" t="str">
            <v>TR120 Racing Simulator with Universal Wheel Mount</v>
          </cell>
          <cell r="D4030">
            <v>0</v>
          </cell>
          <cell r="E4030">
            <v>0</v>
          </cell>
          <cell r="F4030">
            <v>0</v>
          </cell>
          <cell r="G4030">
            <v>0</v>
          </cell>
          <cell r="H4030" t="str">
            <v>Trak Racer</v>
          </cell>
          <cell r="I4030" t="str">
            <v>Simulators</v>
          </cell>
          <cell r="J4030" t="str">
            <v>Simulators - Bundles</v>
          </cell>
          <cell r="K4030" t="str">
            <v>NA</v>
          </cell>
          <cell r="L4030" t="str">
            <v>/</v>
          </cell>
          <cell r="M4030" t="str">
            <v>new</v>
          </cell>
          <cell r="N4030" t="str">
            <v>LIVE</v>
          </cell>
          <cell r="O4030" t="b">
            <v>1</v>
          </cell>
          <cell r="P4030" t="str">
            <v>NA</v>
          </cell>
          <cell r="Q4030">
            <v>0</v>
          </cell>
        </row>
        <row r="4031">
          <cell r="B4031" t="str">
            <v>TR120-WMPBNPSL-NZ</v>
          </cell>
          <cell r="C4031" t="str">
            <v>TR120 Racing Simulator with Universal Wheel Mount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  <cell r="H4031" t="str">
            <v>Trak Racer</v>
          </cell>
          <cell r="I4031" t="str">
            <v>Simulators</v>
          </cell>
          <cell r="J4031" t="str">
            <v>Simulators - Bundles</v>
          </cell>
          <cell r="K4031" t="str">
            <v>NA</v>
          </cell>
          <cell r="L4031" t="str">
            <v>/</v>
          </cell>
          <cell r="M4031" t="str">
            <v>new</v>
          </cell>
          <cell r="N4031" t="str">
            <v>LIVE</v>
          </cell>
          <cell r="O4031" t="b">
            <v>1</v>
          </cell>
          <cell r="P4031" t="str">
            <v>NA</v>
          </cell>
          <cell r="Q4031">
            <v>0</v>
          </cell>
        </row>
        <row r="4032">
          <cell r="B4032" t="str">
            <v>TR120-WMPBALUSM2SL-NZ</v>
          </cell>
          <cell r="C4032" t="str">
            <v>TR120 Racing Simulator with Universal Wheel Mount</v>
          </cell>
          <cell r="D4032">
            <v>0</v>
          </cell>
          <cell r="E4032">
            <v>0</v>
          </cell>
          <cell r="F4032">
            <v>0</v>
          </cell>
          <cell r="G4032">
            <v>0</v>
          </cell>
          <cell r="H4032" t="str">
            <v>Trak Racer</v>
          </cell>
          <cell r="I4032" t="str">
            <v>Simulators</v>
          </cell>
          <cell r="J4032" t="str">
            <v>Simulators - Bundles</v>
          </cell>
          <cell r="K4032" t="str">
            <v>NA</v>
          </cell>
          <cell r="L4032" t="str">
            <v>/</v>
          </cell>
          <cell r="M4032" t="str">
            <v>new</v>
          </cell>
          <cell r="N4032" t="str">
            <v>LIVE</v>
          </cell>
          <cell r="O4032" t="b">
            <v>1</v>
          </cell>
          <cell r="P4032" t="str">
            <v>NA</v>
          </cell>
          <cell r="Q4032">
            <v>0</v>
          </cell>
        </row>
        <row r="4033">
          <cell r="B4033" t="str">
            <v>TR120-4INV3SL-NZ</v>
          </cell>
          <cell r="C4033" t="str">
            <v>TR120 Racing Simulator with Universal Wheel Mount</v>
          </cell>
          <cell r="D4033">
            <v>0</v>
          </cell>
          <cell r="E4033">
            <v>0</v>
          </cell>
          <cell r="F4033">
            <v>0</v>
          </cell>
          <cell r="G4033">
            <v>0</v>
          </cell>
          <cell r="H4033" t="str">
            <v>Trak Racer</v>
          </cell>
          <cell r="I4033" t="str">
            <v>Simulators</v>
          </cell>
          <cell r="J4033" t="str">
            <v>Simulators - Bundles</v>
          </cell>
          <cell r="K4033" t="str">
            <v>NA</v>
          </cell>
          <cell r="L4033" t="str">
            <v>/</v>
          </cell>
          <cell r="M4033" t="str">
            <v>new</v>
          </cell>
          <cell r="N4033" t="str">
            <v>LIVE</v>
          </cell>
          <cell r="O4033" t="b">
            <v>1</v>
          </cell>
          <cell r="P4033" t="str">
            <v>NA</v>
          </cell>
          <cell r="Q4033">
            <v>0</v>
          </cell>
        </row>
        <row r="4034">
          <cell r="B4034" t="str">
            <v>TR120-4PBALUSM2SL-NZ</v>
          </cell>
          <cell r="C4034" t="str">
            <v>TR120 Racing Simulator with Universal Wheel Mount</v>
          </cell>
          <cell r="D4034">
            <v>0</v>
          </cell>
          <cell r="E4034">
            <v>0</v>
          </cell>
          <cell r="F4034">
            <v>0</v>
          </cell>
          <cell r="G4034">
            <v>0</v>
          </cell>
          <cell r="H4034" t="str">
            <v>Trak Racer</v>
          </cell>
          <cell r="I4034" t="str">
            <v>Simulators</v>
          </cell>
          <cell r="J4034" t="str">
            <v>Simulators - Bundles</v>
          </cell>
          <cell r="K4034" t="str">
            <v>NA</v>
          </cell>
          <cell r="L4034" t="str">
            <v>/</v>
          </cell>
          <cell r="M4034" t="str">
            <v>new</v>
          </cell>
          <cell r="N4034" t="str">
            <v>LIVE</v>
          </cell>
          <cell r="O4034" t="b">
            <v>1</v>
          </cell>
          <cell r="P4034" t="str">
            <v>NA</v>
          </cell>
          <cell r="Q4034">
            <v>0</v>
          </cell>
        </row>
        <row r="4035">
          <cell r="B4035" t="str">
            <v>TR120-WMINV3SL-NZ</v>
          </cell>
          <cell r="C4035" t="str">
            <v>TR120 Racing Simulator with Universal Wheel Mount</v>
          </cell>
          <cell r="D4035">
            <v>0</v>
          </cell>
          <cell r="E4035">
            <v>0</v>
          </cell>
          <cell r="F4035">
            <v>0</v>
          </cell>
          <cell r="G4035">
            <v>0</v>
          </cell>
          <cell r="H4035" t="str">
            <v>Trak Racer</v>
          </cell>
          <cell r="I4035" t="str">
            <v>Simulators</v>
          </cell>
          <cell r="J4035" t="str">
            <v>Simulators - Bundles</v>
          </cell>
          <cell r="K4035" t="str">
            <v>NA</v>
          </cell>
          <cell r="L4035" t="str">
            <v>/</v>
          </cell>
          <cell r="M4035" t="str">
            <v>new</v>
          </cell>
          <cell r="N4035" t="str">
            <v>LIVE</v>
          </cell>
          <cell r="O4035" t="b">
            <v>1</v>
          </cell>
          <cell r="P4035" t="str">
            <v>NA</v>
          </cell>
          <cell r="Q4035">
            <v>0</v>
          </cell>
        </row>
        <row r="4036">
          <cell r="B4036" t="str">
            <v>TR120-WMPBAL</v>
          </cell>
          <cell r="C4036" t="str">
            <v>TR120 Racing Simulator with Universal Wheel Mount</v>
          </cell>
          <cell r="D4036">
            <v>0</v>
          </cell>
          <cell r="E4036">
            <v>0</v>
          </cell>
          <cell r="F4036">
            <v>0</v>
          </cell>
          <cell r="G4036">
            <v>0</v>
          </cell>
          <cell r="H4036" t="str">
            <v>Trak Racer</v>
          </cell>
          <cell r="I4036" t="str">
            <v>Simulators</v>
          </cell>
          <cell r="J4036" t="str">
            <v>Simulators - Bundles</v>
          </cell>
          <cell r="K4036" t="str">
            <v>NA</v>
          </cell>
          <cell r="L4036" t="str">
            <v>/</v>
          </cell>
          <cell r="M4036" t="str">
            <v>new</v>
          </cell>
          <cell r="N4036" t="str">
            <v>LIVE</v>
          </cell>
          <cell r="O4036" t="b">
            <v>1</v>
          </cell>
          <cell r="P4036" t="str">
            <v>NA</v>
          </cell>
          <cell r="Q4036">
            <v>0</v>
          </cell>
        </row>
        <row r="4037">
          <cell r="B4037" t="str">
            <v>TR120-WMPBNP</v>
          </cell>
          <cell r="C4037" t="str">
            <v>TR120 Racing Simulator with Universal Wheel Mount</v>
          </cell>
          <cell r="D4037">
            <v>0</v>
          </cell>
          <cell r="E4037">
            <v>0</v>
          </cell>
          <cell r="F4037">
            <v>0</v>
          </cell>
          <cell r="G4037">
            <v>0</v>
          </cell>
          <cell r="H4037" t="str">
            <v>Trak Racer</v>
          </cell>
          <cell r="I4037" t="str">
            <v>Simulators</v>
          </cell>
          <cell r="J4037" t="str">
            <v>Simulators - Bundles</v>
          </cell>
          <cell r="K4037" t="str">
            <v>NA</v>
          </cell>
          <cell r="L4037" t="str">
            <v>/</v>
          </cell>
          <cell r="M4037" t="str">
            <v>new</v>
          </cell>
          <cell r="N4037" t="str">
            <v>LIVE</v>
          </cell>
          <cell r="O4037" t="b">
            <v>1</v>
          </cell>
          <cell r="P4037" t="str">
            <v>NA</v>
          </cell>
          <cell r="Q4037">
            <v>0</v>
          </cell>
        </row>
        <row r="4038">
          <cell r="B4038" t="str">
            <v>TR120-WMINV3</v>
          </cell>
          <cell r="C4038" t="str">
            <v>TR120 Racing Simulator with Universal Wheel Mount</v>
          </cell>
          <cell r="D4038">
            <v>0</v>
          </cell>
          <cell r="E4038">
            <v>0</v>
          </cell>
          <cell r="F4038">
            <v>0</v>
          </cell>
          <cell r="G4038">
            <v>0</v>
          </cell>
          <cell r="H4038" t="str">
            <v>Trak Racer</v>
          </cell>
          <cell r="I4038" t="str">
            <v>Simulators</v>
          </cell>
          <cell r="J4038" t="str">
            <v>Simulators - Bundles</v>
          </cell>
          <cell r="K4038" t="str">
            <v>NA</v>
          </cell>
          <cell r="L4038" t="str">
            <v>/</v>
          </cell>
          <cell r="M4038" t="str">
            <v>new</v>
          </cell>
          <cell r="N4038" t="str">
            <v>LIVE</v>
          </cell>
          <cell r="O4038" t="b">
            <v>1</v>
          </cell>
          <cell r="P4038" t="str">
            <v>NA</v>
          </cell>
          <cell r="Q4038">
            <v>0</v>
          </cell>
        </row>
        <row r="4039">
          <cell r="B4039" t="str">
            <v>TR120-WMPBALSMEX</v>
          </cell>
          <cell r="C4039" t="str">
            <v>TR120 Racing Simulator with Universal Wheel Mount</v>
          </cell>
          <cell r="D4039">
            <v>0</v>
          </cell>
          <cell r="E4039">
            <v>0</v>
          </cell>
          <cell r="F4039">
            <v>0</v>
          </cell>
          <cell r="G4039">
            <v>0</v>
          </cell>
          <cell r="H4039" t="str">
            <v>Trak Racer</v>
          </cell>
          <cell r="I4039" t="str">
            <v>Simulators</v>
          </cell>
          <cell r="J4039" t="str">
            <v>Simulators - Bundles</v>
          </cell>
          <cell r="K4039" t="str">
            <v>NA</v>
          </cell>
          <cell r="L4039" t="str">
            <v>/</v>
          </cell>
          <cell r="M4039" t="str">
            <v>new</v>
          </cell>
          <cell r="N4039" t="str">
            <v>LIVE</v>
          </cell>
          <cell r="O4039" t="b">
            <v>1</v>
          </cell>
          <cell r="P4039" t="str">
            <v>NA</v>
          </cell>
          <cell r="Q4039">
            <v>0</v>
          </cell>
        </row>
        <row r="4040">
          <cell r="B4040" t="str">
            <v>TR120-WMPBNPSMEX</v>
          </cell>
          <cell r="C4040" t="str">
            <v>TR120 Racing Simulator with Universal Wheel Mount</v>
          </cell>
          <cell r="D4040">
            <v>0</v>
          </cell>
          <cell r="E4040">
            <v>0</v>
          </cell>
          <cell r="F4040">
            <v>0</v>
          </cell>
          <cell r="G4040">
            <v>0</v>
          </cell>
          <cell r="H4040" t="str">
            <v>Trak Racer</v>
          </cell>
          <cell r="I4040" t="str">
            <v>Simulators</v>
          </cell>
          <cell r="J4040" t="str">
            <v>Simulators - Bundles</v>
          </cell>
          <cell r="K4040" t="str">
            <v>NA</v>
          </cell>
          <cell r="L4040" t="str">
            <v>/</v>
          </cell>
          <cell r="M4040" t="str">
            <v>new</v>
          </cell>
          <cell r="N4040" t="str">
            <v>LIVE</v>
          </cell>
          <cell r="O4040" t="b">
            <v>1</v>
          </cell>
          <cell r="P4040" t="str">
            <v>NA</v>
          </cell>
          <cell r="Q4040">
            <v>0</v>
          </cell>
        </row>
        <row r="4041">
          <cell r="B4041" t="str">
            <v>TR120-WMINV3SMEX</v>
          </cell>
          <cell r="C4041" t="str">
            <v>TR120 Racing Simulator with Universal Wheel Mount</v>
          </cell>
          <cell r="D4041">
            <v>0</v>
          </cell>
          <cell r="E4041">
            <v>0</v>
          </cell>
          <cell r="F4041">
            <v>0</v>
          </cell>
          <cell r="G4041">
            <v>0</v>
          </cell>
          <cell r="H4041" t="str">
            <v>Trak Racer</v>
          </cell>
          <cell r="I4041" t="str">
            <v>Simulators</v>
          </cell>
          <cell r="J4041" t="str">
            <v>Simulators - Bundles</v>
          </cell>
          <cell r="K4041" t="str">
            <v>NA</v>
          </cell>
          <cell r="L4041" t="str">
            <v>/</v>
          </cell>
          <cell r="M4041" t="str">
            <v>new</v>
          </cell>
          <cell r="N4041" t="str">
            <v>LIVE</v>
          </cell>
          <cell r="O4041" t="b">
            <v>1</v>
          </cell>
          <cell r="P4041" t="str">
            <v>NA</v>
          </cell>
          <cell r="Q4041">
            <v>0</v>
          </cell>
        </row>
        <row r="4042">
          <cell r="B4042" t="str">
            <v>TR120-4PBAL-NZ</v>
          </cell>
          <cell r="C4042" t="str">
            <v>TR120 Racing Simulator with Universal Wheel Mount</v>
          </cell>
          <cell r="D4042">
            <v>0</v>
          </cell>
          <cell r="E4042">
            <v>0</v>
          </cell>
          <cell r="F4042">
            <v>0</v>
          </cell>
          <cell r="G4042">
            <v>0</v>
          </cell>
          <cell r="H4042" t="str">
            <v>Trak Racer</v>
          </cell>
          <cell r="I4042" t="str">
            <v>Simulators</v>
          </cell>
          <cell r="J4042" t="str">
            <v>Simulators - Bundles</v>
          </cell>
          <cell r="K4042" t="str">
            <v>NA</v>
          </cell>
          <cell r="L4042" t="str">
            <v>/</v>
          </cell>
          <cell r="M4042" t="str">
            <v>new</v>
          </cell>
          <cell r="N4042" t="str">
            <v>LIVE</v>
          </cell>
          <cell r="O4042" t="b">
            <v>1</v>
          </cell>
          <cell r="P4042" t="str">
            <v>NA</v>
          </cell>
          <cell r="Q4042">
            <v>0</v>
          </cell>
        </row>
        <row r="4043">
          <cell r="B4043" t="str">
            <v>TR120-WMPBAL-NZ</v>
          </cell>
          <cell r="C4043" t="str">
            <v>TR120 Racing Simulator with Universal Wheel Mount</v>
          </cell>
          <cell r="D4043">
            <v>0</v>
          </cell>
          <cell r="E4043">
            <v>0</v>
          </cell>
          <cell r="F4043">
            <v>0</v>
          </cell>
          <cell r="G4043">
            <v>0</v>
          </cell>
          <cell r="H4043" t="str">
            <v>Trak Racer</v>
          </cell>
          <cell r="I4043" t="str">
            <v>Simulators</v>
          </cell>
          <cell r="J4043" t="str">
            <v>Simulators - Bundles</v>
          </cell>
          <cell r="K4043" t="str">
            <v>NA</v>
          </cell>
          <cell r="L4043" t="str">
            <v>/</v>
          </cell>
          <cell r="M4043" t="str">
            <v>new</v>
          </cell>
          <cell r="N4043" t="str">
            <v>LIVE</v>
          </cell>
          <cell r="O4043" t="b">
            <v>1</v>
          </cell>
          <cell r="P4043" t="str">
            <v>NA</v>
          </cell>
          <cell r="Q4043">
            <v>0</v>
          </cell>
        </row>
        <row r="4044">
          <cell r="B4044" t="str">
            <v>TR120-4PBNP-NZ</v>
          </cell>
          <cell r="C4044" t="str">
            <v>TR120 Racing Simulator with Universal Wheel Mount</v>
          </cell>
          <cell r="D4044">
            <v>0</v>
          </cell>
          <cell r="E4044">
            <v>0</v>
          </cell>
          <cell r="F4044">
            <v>0</v>
          </cell>
          <cell r="G4044">
            <v>0</v>
          </cell>
          <cell r="H4044" t="str">
            <v>Trak Racer</v>
          </cell>
          <cell r="I4044" t="str">
            <v>Simulators</v>
          </cell>
          <cell r="J4044" t="str">
            <v>Simulators - Bundles</v>
          </cell>
          <cell r="K4044" t="str">
            <v>NA</v>
          </cell>
          <cell r="L4044" t="str">
            <v>/</v>
          </cell>
          <cell r="M4044" t="str">
            <v>new</v>
          </cell>
          <cell r="N4044" t="str">
            <v>LIVE</v>
          </cell>
          <cell r="O4044" t="b">
            <v>1</v>
          </cell>
          <cell r="P4044" t="str">
            <v>NA</v>
          </cell>
          <cell r="Q4044">
            <v>0</v>
          </cell>
        </row>
        <row r="4045">
          <cell r="B4045" t="str">
            <v>TR120-WMPBNP-NZ</v>
          </cell>
          <cell r="C4045" t="str">
            <v>TR120 Racing Simulator with Universal Wheel Mount</v>
          </cell>
          <cell r="D4045">
            <v>0</v>
          </cell>
          <cell r="E4045">
            <v>0</v>
          </cell>
          <cell r="F4045">
            <v>0</v>
          </cell>
          <cell r="G4045">
            <v>0</v>
          </cell>
          <cell r="H4045" t="str">
            <v>Trak Racer</v>
          </cell>
          <cell r="I4045" t="str">
            <v>Simulators</v>
          </cell>
          <cell r="J4045" t="str">
            <v>Simulators - Bundles</v>
          </cell>
          <cell r="K4045" t="str">
            <v>NA</v>
          </cell>
          <cell r="L4045" t="str">
            <v>/</v>
          </cell>
          <cell r="M4045" t="str">
            <v>new</v>
          </cell>
          <cell r="N4045" t="str">
            <v>LIVE</v>
          </cell>
          <cell r="O4045" t="b">
            <v>1</v>
          </cell>
          <cell r="P4045" t="str">
            <v>NA</v>
          </cell>
          <cell r="Q4045">
            <v>0</v>
          </cell>
        </row>
        <row r="4046">
          <cell r="B4046" t="str">
            <v>TR120-4INV3-NZ</v>
          </cell>
          <cell r="C4046" t="str">
            <v>TR120 Racing Simulator with Universal Wheel Mount</v>
          </cell>
          <cell r="D4046">
            <v>0</v>
          </cell>
          <cell r="E4046">
            <v>0</v>
          </cell>
          <cell r="F4046">
            <v>0</v>
          </cell>
          <cell r="G4046">
            <v>0</v>
          </cell>
          <cell r="H4046" t="str">
            <v>Trak Racer</v>
          </cell>
          <cell r="I4046" t="str">
            <v>Simulators</v>
          </cell>
          <cell r="J4046" t="str">
            <v>Simulators - Bundles</v>
          </cell>
          <cell r="K4046" t="str">
            <v>NA</v>
          </cell>
          <cell r="L4046" t="str">
            <v>/</v>
          </cell>
          <cell r="M4046" t="str">
            <v>new</v>
          </cell>
          <cell r="N4046" t="str">
            <v>LIVE</v>
          </cell>
          <cell r="O4046" t="b">
            <v>1</v>
          </cell>
          <cell r="P4046" t="str">
            <v>NA</v>
          </cell>
          <cell r="Q4046">
            <v>0</v>
          </cell>
        </row>
        <row r="4047">
          <cell r="B4047" t="str">
            <v>TR120-WMINV3-NZ</v>
          </cell>
          <cell r="C4047" t="str">
            <v>TR120 Racing Simulator with Universal Wheel Mount</v>
          </cell>
          <cell r="D4047">
            <v>0</v>
          </cell>
          <cell r="E4047">
            <v>0</v>
          </cell>
          <cell r="F4047">
            <v>0</v>
          </cell>
          <cell r="G4047">
            <v>0</v>
          </cell>
          <cell r="H4047" t="str">
            <v>Trak Racer</v>
          </cell>
          <cell r="I4047" t="str">
            <v>Simulators</v>
          </cell>
          <cell r="J4047" t="str">
            <v>Simulators - Bundles</v>
          </cell>
          <cell r="K4047" t="str">
            <v>NA</v>
          </cell>
          <cell r="L4047" t="str">
            <v>/</v>
          </cell>
          <cell r="M4047" t="str">
            <v>new</v>
          </cell>
          <cell r="N4047" t="str">
            <v>LIVE</v>
          </cell>
          <cell r="O4047" t="b">
            <v>1</v>
          </cell>
          <cell r="P4047" t="str">
            <v>NA</v>
          </cell>
          <cell r="Q4047">
            <v>0</v>
          </cell>
        </row>
        <row r="4048">
          <cell r="B4048" t="str">
            <v>TR120-4PBALUSM2-NZ</v>
          </cell>
          <cell r="C4048" t="str">
            <v>TR120 Racing Simulator with Universal Wheel Mount</v>
          </cell>
          <cell r="D4048">
            <v>0</v>
          </cell>
          <cell r="E4048">
            <v>0</v>
          </cell>
          <cell r="F4048">
            <v>0</v>
          </cell>
          <cell r="G4048">
            <v>0</v>
          </cell>
          <cell r="H4048" t="str">
            <v>Trak Racer</v>
          </cell>
          <cell r="I4048" t="str">
            <v>Simulators</v>
          </cell>
          <cell r="J4048" t="str">
            <v>Simulators - Bundles</v>
          </cell>
          <cell r="K4048" t="str">
            <v>NA</v>
          </cell>
          <cell r="L4048" t="str">
            <v>/</v>
          </cell>
          <cell r="M4048" t="str">
            <v>new</v>
          </cell>
          <cell r="N4048" t="str">
            <v>LIVE</v>
          </cell>
          <cell r="O4048" t="b">
            <v>1</v>
          </cell>
          <cell r="P4048" t="str">
            <v>NA</v>
          </cell>
          <cell r="Q4048">
            <v>0</v>
          </cell>
        </row>
        <row r="4049">
          <cell r="B4049" t="str">
            <v>TR120-WMPBALUSM2-NZ</v>
          </cell>
          <cell r="C4049" t="str">
            <v>TR120 Racing Simulator with Universal Wheel Mount</v>
          </cell>
          <cell r="D4049">
            <v>0</v>
          </cell>
          <cell r="E4049">
            <v>0</v>
          </cell>
          <cell r="F4049">
            <v>0</v>
          </cell>
          <cell r="G4049">
            <v>0</v>
          </cell>
          <cell r="H4049" t="str">
            <v>Trak Racer</v>
          </cell>
          <cell r="I4049" t="str">
            <v>Simulators</v>
          </cell>
          <cell r="J4049" t="str">
            <v>Simulators - Bundles</v>
          </cell>
          <cell r="K4049" t="str">
            <v>NA</v>
          </cell>
          <cell r="L4049" t="str">
            <v>/</v>
          </cell>
          <cell r="M4049" t="str">
            <v>new</v>
          </cell>
          <cell r="N4049" t="str">
            <v>LIVE</v>
          </cell>
          <cell r="O4049" t="b">
            <v>1</v>
          </cell>
          <cell r="P4049" t="str">
            <v>NA</v>
          </cell>
          <cell r="Q4049">
            <v>0</v>
          </cell>
        </row>
        <row r="4050">
          <cell r="B4050" t="str">
            <v>TR120-4PBNPUSM2-NZ</v>
          </cell>
          <cell r="C4050" t="str">
            <v>TR120 Racing Simulator with Universal Wheel Mount</v>
          </cell>
          <cell r="D4050">
            <v>0</v>
          </cell>
          <cell r="E4050">
            <v>0</v>
          </cell>
          <cell r="F4050">
            <v>0</v>
          </cell>
          <cell r="G4050">
            <v>0</v>
          </cell>
          <cell r="H4050" t="str">
            <v>Trak Racer</v>
          </cell>
          <cell r="I4050" t="str">
            <v>Simulators</v>
          </cell>
          <cell r="J4050" t="str">
            <v>Simulators - Bundles</v>
          </cell>
          <cell r="K4050" t="str">
            <v>NA</v>
          </cell>
          <cell r="L4050" t="str">
            <v>/</v>
          </cell>
          <cell r="M4050" t="str">
            <v>new</v>
          </cell>
          <cell r="N4050" t="str">
            <v>LIVE</v>
          </cell>
          <cell r="O4050" t="b">
            <v>1</v>
          </cell>
          <cell r="P4050" t="str">
            <v>NA</v>
          </cell>
          <cell r="Q4050">
            <v>0</v>
          </cell>
        </row>
        <row r="4051">
          <cell r="B4051" t="str">
            <v>TR120-WMPBNPUSM2-NZ</v>
          </cell>
          <cell r="C4051" t="str">
            <v>TR120 Racing Simulator with Universal Wheel Mount</v>
          </cell>
          <cell r="D4051">
            <v>0</v>
          </cell>
          <cell r="E4051">
            <v>0</v>
          </cell>
          <cell r="F4051">
            <v>0</v>
          </cell>
          <cell r="G4051">
            <v>0</v>
          </cell>
          <cell r="H4051" t="str">
            <v>Trak Racer</v>
          </cell>
          <cell r="I4051" t="str">
            <v>Simulators</v>
          </cell>
          <cell r="J4051" t="str">
            <v>Simulators - Bundles</v>
          </cell>
          <cell r="K4051" t="str">
            <v>NA</v>
          </cell>
          <cell r="L4051" t="str">
            <v>/</v>
          </cell>
          <cell r="M4051" t="str">
            <v>new</v>
          </cell>
          <cell r="N4051" t="str">
            <v>LIVE</v>
          </cell>
          <cell r="O4051" t="b">
            <v>1</v>
          </cell>
          <cell r="P4051" t="str">
            <v>NA</v>
          </cell>
          <cell r="Q4051">
            <v>0</v>
          </cell>
        </row>
        <row r="4052">
          <cell r="B4052" t="str">
            <v>TR120-4INV3USM2-NZ</v>
          </cell>
          <cell r="C4052" t="str">
            <v>TR120 Racing Simulator with Universal Wheel Mount</v>
          </cell>
          <cell r="D4052">
            <v>0</v>
          </cell>
          <cell r="E4052">
            <v>0</v>
          </cell>
          <cell r="F4052">
            <v>0</v>
          </cell>
          <cell r="G4052">
            <v>0</v>
          </cell>
          <cell r="H4052" t="str">
            <v>Trak Racer</v>
          </cell>
          <cell r="I4052" t="str">
            <v>Simulators</v>
          </cell>
          <cell r="J4052" t="str">
            <v>Simulators - Bundles</v>
          </cell>
          <cell r="K4052" t="str">
            <v>NA</v>
          </cell>
          <cell r="L4052" t="str">
            <v>/</v>
          </cell>
          <cell r="M4052" t="str">
            <v>new</v>
          </cell>
          <cell r="N4052" t="str">
            <v>LIVE</v>
          </cell>
          <cell r="O4052" t="b">
            <v>1</v>
          </cell>
          <cell r="P4052" t="str">
            <v>NA</v>
          </cell>
          <cell r="Q4052">
            <v>0</v>
          </cell>
        </row>
        <row r="4053">
          <cell r="B4053" t="str">
            <v>TR120-4INV3-UK</v>
          </cell>
          <cell r="C4053" t="str">
            <v>TR120 Racing Simulator with Universal Wheel Mount</v>
          </cell>
          <cell r="D4053">
            <v>0</v>
          </cell>
          <cell r="E4053">
            <v>0</v>
          </cell>
          <cell r="F4053">
            <v>0</v>
          </cell>
          <cell r="G4053">
            <v>0</v>
          </cell>
          <cell r="H4053" t="str">
            <v>Trak Racer</v>
          </cell>
          <cell r="I4053" t="str">
            <v>Simulators</v>
          </cell>
          <cell r="J4053" t="str">
            <v>Simulators - Bundles</v>
          </cell>
          <cell r="K4053" t="str">
            <v>NA</v>
          </cell>
          <cell r="L4053" t="str">
            <v>/</v>
          </cell>
          <cell r="M4053" t="str">
            <v>new</v>
          </cell>
          <cell r="N4053" t="str">
            <v>LIVE</v>
          </cell>
          <cell r="O4053" t="b">
            <v>1</v>
          </cell>
          <cell r="P4053" t="str">
            <v>NA</v>
          </cell>
          <cell r="Q4053">
            <v>0</v>
          </cell>
        </row>
        <row r="4054">
          <cell r="B4054" t="str">
            <v>TR120-WMINV3USM2-NZ</v>
          </cell>
          <cell r="C4054" t="str">
            <v>TR120 Racing Simulator with Universal Wheel Mount</v>
          </cell>
          <cell r="D4054">
            <v>0</v>
          </cell>
          <cell r="E4054">
            <v>0</v>
          </cell>
          <cell r="F4054">
            <v>0</v>
          </cell>
          <cell r="G4054">
            <v>0</v>
          </cell>
          <cell r="H4054" t="str">
            <v>Trak Racer</v>
          </cell>
          <cell r="I4054" t="str">
            <v>Simulators</v>
          </cell>
          <cell r="J4054" t="str">
            <v>Simulators - Bundles</v>
          </cell>
          <cell r="K4054" t="str">
            <v>NA</v>
          </cell>
          <cell r="L4054" t="str">
            <v>/</v>
          </cell>
          <cell r="M4054" t="str">
            <v>new</v>
          </cell>
          <cell r="N4054" t="str">
            <v>LIVE</v>
          </cell>
          <cell r="O4054" t="b">
            <v>1</v>
          </cell>
          <cell r="P4054" t="str">
            <v>NA</v>
          </cell>
          <cell r="Q4054">
            <v>0</v>
          </cell>
        </row>
        <row r="4055">
          <cell r="B4055" t="str">
            <v>TR120-4PBNP-UK</v>
          </cell>
          <cell r="C4055" t="str">
            <v>TR120 Racing Simulator with Universal Wheel Mount</v>
          </cell>
          <cell r="D4055">
            <v>0</v>
          </cell>
          <cell r="E4055">
            <v>0</v>
          </cell>
          <cell r="F4055">
            <v>0</v>
          </cell>
          <cell r="G4055">
            <v>0</v>
          </cell>
          <cell r="H4055" t="str">
            <v>Trak Racer</v>
          </cell>
          <cell r="I4055" t="str">
            <v>Simulators</v>
          </cell>
          <cell r="J4055" t="str">
            <v>Simulators - Bundles</v>
          </cell>
          <cell r="K4055" t="str">
            <v>NA</v>
          </cell>
          <cell r="L4055" t="str">
            <v>/</v>
          </cell>
          <cell r="M4055" t="str">
            <v>new</v>
          </cell>
          <cell r="N4055" t="str">
            <v>LIVE</v>
          </cell>
          <cell r="O4055" t="b">
            <v>1</v>
          </cell>
          <cell r="P4055" t="str">
            <v>NA</v>
          </cell>
          <cell r="Q4055">
            <v>0</v>
          </cell>
        </row>
        <row r="4056">
          <cell r="B4056" t="str">
            <v>TR120-4PBALSMEX-NZ</v>
          </cell>
          <cell r="C4056" t="str">
            <v>TR120 Racing Simulator with Universal Wheel Mount</v>
          </cell>
          <cell r="D4056">
            <v>0</v>
          </cell>
          <cell r="E4056">
            <v>0</v>
          </cell>
          <cell r="F4056">
            <v>0</v>
          </cell>
          <cell r="G4056">
            <v>0</v>
          </cell>
          <cell r="H4056" t="str">
            <v>Trak Racer</v>
          </cell>
          <cell r="I4056" t="str">
            <v>Simulators</v>
          </cell>
          <cell r="J4056" t="str">
            <v>Simulators - Bundles</v>
          </cell>
          <cell r="K4056" t="str">
            <v>NA</v>
          </cell>
          <cell r="L4056" t="str">
            <v>/</v>
          </cell>
          <cell r="M4056" t="str">
            <v>new</v>
          </cell>
          <cell r="N4056" t="str">
            <v>LIVE</v>
          </cell>
          <cell r="O4056" t="b">
            <v>1</v>
          </cell>
          <cell r="P4056" t="str">
            <v>NA</v>
          </cell>
          <cell r="Q4056">
            <v>0</v>
          </cell>
        </row>
        <row r="4057">
          <cell r="B4057" t="str">
            <v>TR120-4PBAL-UK</v>
          </cell>
          <cell r="C4057" t="str">
            <v>TR120 Racing Simulator with Universal Wheel Mount</v>
          </cell>
          <cell r="D4057">
            <v>0</v>
          </cell>
          <cell r="E4057">
            <v>0</v>
          </cell>
          <cell r="F4057">
            <v>0</v>
          </cell>
          <cell r="G4057">
            <v>0</v>
          </cell>
          <cell r="H4057" t="str">
            <v>Trak Racer</v>
          </cell>
          <cell r="I4057" t="str">
            <v>Simulators</v>
          </cell>
          <cell r="J4057" t="str">
            <v>Simulators - Bundles</v>
          </cell>
          <cell r="K4057" t="str">
            <v>NA</v>
          </cell>
          <cell r="L4057" t="str">
            <v>/</v>
          </cell>
          <cell r="M4057" t="str">
            <v>new</v>
          </cell>
          <cell r="N4057" t="str">
            <v>LIVE</v>
          </cell>
          <cell r="O4057" t="b">
            <v>1</v>
          </cell>
          <cell r="P4057" t="str">
            <v>NA</v>
          </cell>
          <cell r="Q4057">
            <v>0</v>
          </cell>
        </row>
        <row r="4058">
          <cell r="B4058" t="str">
            <v>TR120-WMPBALSMEX-NZ</v>
          </cell>
          <cell r="C4058" t="str">
            <v>TR120 Racing Simulator with Universal Wheel Mount</v>
          </cell>
          <cell r="D4058">
            <v>0</v>
          </cell>
          <cell r="E4058">
            <v>0</v>
          </cell>
          <cell r="F4058">
            <v>0</v>
          </cell>
          <cell r="G4058">
            <v>0</v>
          </cell>
          <cell r="H4058" t="str">
            <v>Trak Racer</v>
          </cell>
          <cell r="I4058" t="str">
            <v>Simulators</v>
          </cell>
          <cell r="J4058" t="str">
            <v>Simulators - Bundles</v>
          </cell>
          <cell r="K4058" t="str">
            <v>NA</v>
          </cell>
          <cell r="L4058" t="str">
            <v>/</v>
          </cell>
          <cell r="M4058" t="str">
            <v>new</v>
          </cell>
          <cell r="N4058" t="str">
            <v>LIVE</v>
          </cell>
          <cell r="O4058" t="b">
            <v>1</v>
          </cell>
          <cell r="P4058" t="str">
            <v>NA</v>
          </cell>
          <cell r="Q4058">
            <v>0</v>
          </cell>
        </row>
        <row r="4059">
          <cell r="B4059" t="str">
            <v>TR120-WMINV3SMEX-NZ</v>
          </cell>
          <cell r="C4059" t="str">
            <v>TR120 Racing Simulator with Universal Wheel Mount</v>
          </cell>
          <cell r="D4059">
            <v>0</v>
          </cell>
          <cell r="E4059">
            <v>0</v>
          </cell>
          <cell r="F4059">
            <v>0</v>
          </cell>
          <cell r="G4059">
            <v>0</v>
          </cell>
          <cell r="H4059" t="str">
            <v>Trak Racer</v>
          </cell>
          <cell r="I4059" t="str">
            <v>Simulators</v>
          </cell>
          <cell r="J4059" t="str">
            <v>Simulators - Bundles</v>
          </cell>
          <cell r="K4059" t="str">
            <v>NA</v>
          </cell>
          <cell r="L4059" t="str">
            <v>/</v>
          </cell>
          <cell r="M4059" t="str">
            <v>new</v>
          </cell>
          <cell r="N4059" t="str">
            <v>LIVE</v>
          </cell>
          <cell r="O4059" t="b">
            <v>1</v>
          </cell>
          <cell r="P4059" t="str">
            <v>NA</v>
          </cell>
          <cell r="Q4059">
            <v>0</v>
          </cell>
        </row>
        <row r="4060">
          <cell r="B4060" t="str">
            <v>TR120-4PBNPSMEX-NZ</v>
          </cell>
          <cell r="C4060" t="str">
            <v>TR120 Racing Simulator with Universal Wheel Mount</v>
          </cell>
          <cell r="D4060">
            <v>0</v>
          </cell>
          <cell r="E4060">
            <v>0</v>
          </cell>
          <cell r="F4060">
            <v>0</v>
          </cell>
          <cell r="G4060">
            <v>0</v>
          </cell>
          <cell r="H4060" t="str">
            <v>Trak Racer</v>
          </cell>
          <cell r="I4060" t="str">
            <v>Simulators</v>
          </cell>
          <cell r="J4060" t="str">
            <v>Simulators - Bundles</v>
          </cell>
          <cell r="K4060" t="str">
            <v>NA</v>
          </cell>
          <cell r="L4060" t="str">
            <v>/</v>
          </cell>
          <cell r="M4060" t="str">
            <v>new</v>
          </cell>
          <cell r="N4060" t="str">
            <v>LIVE</v>
          </cell>
          <cell r="O4060" t="b">
            <v>1</v>
          </cell>
          <cell r="P4060" t="str">
            <v>NA</v>
          </cell>
          <cell r="Q4060">
            <v>0</v>
          </cell>
        </row>
        <row r="4061">
          <cell r="B4061" t="str">
            <v>TR120-4INV3SMEX-NZ</v>
          </cell>
          <cell r="C4061" t="str">
            <v>TR120 Racing Simulator with Universal Wheel Mount</v>
          </cell>
          <cell r="D4061">
            <v>0</v>
          </cell>
          <cell r="E4061">
            <v>0</v>
          </cell>
          <cell r="F4061">
            <v>0</v>
          </cell>
          <cell r="G4061">
            <v>0</v>
          </cell>
          <cell r="H4061" t="str">
            <v>Trak Racer</v>
          </cell>
          <cell r="I4061" t="str">
            <v>Simulators</v>
          </cell>
          <cell r="J4061" t="str">
            <v>Simulators - Bundles</v>
          </cell>
          <cell r="K4061" t="str">
            <v>NA</v>
          </cell>
          <cell r="L4061" t="str">
            <v>/</v>
          </cell>
          <cell r="M4061" t="str">
            <v>new</v>
          </cell>
          <cell r="N4061" t="str">
            <v>LIVE</v>
          </cell>
          <cell r="O4061" t="b">
            <v>1</v>
          </cell>
          <cell r="P4061" t="str">
            <v>NA</v>
          </cell>
          <cell r="Q4061">
            <v>0</v>
          </cell>
        </row>
        <row r="4062">
          <cell r="B4062" t="str">
            <v>TR120-WMPBNPSMEX-NZ</v>
          </cell>
          <cell r="C4062" t="str">
            <v>TR120 Racing Simulator with Universal Wheel Mount</v>
          </cell>
          <cell r="D4062">
            <v>0</v>
          </cell>
          <cell r="E4062">
            <v>0</v>
          </cell>
          <cell r="F4062">
            <v>0</v>
          </cell>
          <cell r="G4062">
            <v>0</v>
          </cell>
          <cell r="H4062" t="str">
            <v>Trak Racer</v>
          </cell>
          <cell r="I4062" t="str">
            <v>Simulators</v>
          </cell>
          <cell r="J4062" t="str">
            <v>Simulators - Bundles</v>
          </cell>
          <cell r="K4062" t="str">
            <v>NA</v>
          </cell>
          <cell r="L4062" t="str">
            <v>/</v>
          </cell>
          <cell r="M4062" t="str">
            <v>new</v>
          </cell>
          <cell r="N4062" t="str">
            <v>LIVE</v>
          </cell>
          <cell r="O4062" t="b">
            <v>1</v>
          </cell>
          <cell r="P4062" t="str">
            <v>NA</v>
          </cell>
          <cell r="Q4062">
            <v>0</v>
          </cell>
        </row>
        <row r="4063">
          <cell r="B4063" t="str">
            <v>TR120-4INV3-AU</v>
          </cell>
          <cell r="C4063" t="str">
            <v>TR120 Racing Simulator with Universal Wheel Mount </v>
          </cell>
          <cell r="D4063">
            <v>0</v>
          </cell>
          <cell r="E4063">
            <v>0</v>
          </cell>
          <cell r="F4063">
            <v>0</v>
          </cell>
          <cell r="G4063">
            <v>0</v>
          </cell>
          <cell r="H4063" t="str">
            <v>Trak Racer</v>
          </cell>
          <cell r="I4063" t="str">
            <v>Simulators</v>
          </cell>
          <cell r="J4063" t="str">
            <v>Simulators - Bundles</v>
          </cell>
          <cell r="K4063" t="str">
            <v>NA</v>
          </cell>
          <cell r="L4063" t="str">
            <v>/</v>
          </cell>
          <cell r="M4063" t="str">
            <v>new</v>
          </cell>
          <cell r="N4063" t="str">
            <v>LIVE</v>
          </cell>
          <cell r="O4063" t="b">
            <v>1</v>
          </cell>
          <cell r="P4063" t="str">
            <v>NA</v>
          </cell>
          <cell r="Q4063">
            <v>0</v>
          </cell>
        </row>
        <row r="4064">
          <cell r="B4064" t="str">
            <v>TR120-4INV3USM2-AU</v>
          </cell>
          <cell r="C4064" t="str">
            <v>TR120 Racing Simulator with Universal Wheel Mount </v>
          </cell>
          <cell r="D4064">
            <v>0</v>
          </cell>
          <cell r="E4064">
            <v>0</v>
          </cell>
          <cell r="F4064">
            <v>0</v>
          </cell>
          <cell r="G4064">
            <v>0</v>
          </cell>
          <cell r="H4064" t="str">
            <v>Trak Racer</v>
          </cell>
          <cell r="I4064" t="str">
            <v>Simulators</v>
          </cell>
          <cell r="J4064" t="str">
            <v>Simulators - Bundles</v>
          </cell>
          <cell r="K4064" t="str">
            <v>NA</v>
          </cell>
          <cell r="L4064" t="str">
            <v>/</v>
          </cell>
          <cell r="M4064" t="str">
            <v>new</v>
          </cell>
          <cell r="N4064" t="str">
            <v>LIVE</v>
          </cell>
          <cell r="O4064" t="b">
            <v>1</v>
          </cell>
          <cell r="P4064" t="str">
            <v>NA</v>
          </cell>
          <cell r="Q4064">
            <v>0</v>
          </cell>
        </row>
        <row r="4065">
          <cell r="B4065" t="str">
            <v>TR120-4PBALSMEX-AU</v>
          </cell>
          <cell r="C4065" t="str">
            <v>TR120 Racing Simulator with Universal Wheel Mount </v>
          </cell>
          <cell r="D4065">
            <v>0</v>
          </cell>
          <cell r="E4065">
            <v>0</v>
          </cell>
          <cell r="F4065">
            <v>0</v>
          </cell>
          <cell r="G4065">
            <v>0</v>
          </cell>
          <cell r="H4065" t="str">
            <v>Trak Racer</v>
          </cell>
          <cell r="I4065" t="str">
            <v>Simulators</v>
          </cell>
          <cell r="J4065" t="str">
            <v>Simulators - Bundles</v>
          </cell>
          <cell r="K4065" t="str">
            <v>NA</v>
          </cell>
          <cell r="L4065" t="str">
            <v>/</v>
          </cell>
          <cell r="M4065" t="str">
            <v>new</v>
          </cell>
          <cell r="N4065" t="str">
            <v>LIVE</v>
          </cell>
          <cell r="O4065" t="b">
            <v>1</v>
          </cell>
          <cell r="P4065" t="str">
            <v>NA</v>
          </cell>
          <cell r="Q4065">
            <v>0</v>
          </cell>
        </row>
        <row r="4066">
          <cell r="B4066" t="str">
            <v>TR120-4INV3SMEX-AU</v>
          </cell>
          <cell r="C4066" t="str">
            <v>TR120 Racing Simulator with Universal Wheel Mount </v>
          </cell>
          <cell r="D4066">
            <v>0</v>
          </cell>
          <cell r="E4066">
            <v>0</v>
          </cell>
          <cell r="F4066">
            <v>0</v>
          </cell>
          <cell r="G4066">
            <v>0</v>
          </cell>
          <cell r="H4066" t="str">
            <v>Trak Racer</v>
          </cell>
          <cell r="I4066" t="str">
            <v>Simulators</v>
          </cell>
          <cell r="J4066" t="str">
            <v>Simulators - Bundles</v>
          </cell>
          <cell r="K4066" t="str">
            <v>NA</v>
          </cell>
          <cell r="L4066" t="str">
            <v>/</v>
          </cell>
          <cell r="M4066" t="str">
            <v>new</v>
          </cell>
          <cell r="N4066" t="str">
            <v>LIVE</v>
          </cell>
          <cell r="O4066" t="b">
            <v>1</v>
          </cell>
          <cell r="P4066" t="str">
            <v>NA</v>
          </cell>
          <cell r="Q4066">
            <v>0</v>
          </cell>
        </row>
        <row r="4067">
          <cell r="B4067" t="str">
            <v>TR120-4PBNPSMEX-AU</v>
          </cell>
          <cell r="C4067" t="str">
            <v>TR120 Racing Simulator with Universal Wheel Mount </v>
          </cell>
          <cell r="D4067">
            <v>0</v>
          </cell>
          <cell r="E4067">
            <v>0</v>
          </cell>
          <cell r="F4067">
            <v>0</v>
          </cell>
          <cell r="G4067">
            <v>0</v>
          </cell>
          <cell r="H4067" t="str">
            <v>Trak Racer</v>
          </cell>
          <cell r="I4067" t="str">
            <v>Simulators</v>
          </cell>
          <cell r="J4067" t="str">
            <v>Simulators - Bundles</v>
          </cell>
          <cell r="K4067" t="str">
            <v>NA</v>
          </cell>
          <cell r="L4067" t="str">
            <v>/</v>
          </cell>
          <cell r="M4067" t="str">
            <v>new</v>
          </cell>
          <cell r="N4067" t="str">
            <v>LIVE</v>
          </cell>
          <cell r="O4067" t="b">
            <v>1</v>
          </cell>
          <cell r="P4067" t="str">
            <v>NA</v>
          </cell>
          <cell r="Q4067">
            <v>0</v>
          </cell>
        </row>
        <row r="4068">
          <cell r="B4068" t="str">
            <v>TR120-WMPBAL-UK</v>
          </cell>
          <cell r="C4068" t="str">
            <v>TR120 Racing Simulator with Universal Wheel Mount </v>
          </cell>
          <cell r="D4068">
            <v>0</v>
          </cell>
          <cell r="E4068">
            <v>0</v>
          </cell>
          <cell r="F4068">
            <v>0</v>
          </cell>
          <cell r="G4068">
            <v>0</v>
          </cell>
          <cell r="H4068" t="str">
            <v>Trak Racer</v>
          </cell>
          <cell r="I4068" t="str">
            <v>Simulators</v>
          </cell>
          <cell r="J4068" t="str">
            <v>Simulators - Bundles</v>
          </cell>
          <cell r="K4068" t="str">
            <v>NA</v>
          </cell>
          <cell r="L4068" t="str">
            <v>/</v>
          </cell>
          <cell r="M4068" t="str">
            <v>new</v>
          </cell>
          <cell r="N4068" t="str">
            <v>LIVE</v>
          </cell>
          <cell r="O4068" t="b">
            <v>1</v>
          </cell>
          <cell r="P4068" t="str">
            <v>NA</v>
          </cell>
          <cell r="Q4068">
            <v>0</v>
          </cell>
        </row>
        <row r="4069">
          <cell r="B4069" t="str">
            <v>TR120-WMPBNP-UK</v>
          </cell>
          <cell r="C4069" t="str">
            <v>TR120 Racing Simulator with Universal Wheel Mount </v>
          </cell>
          <cell r="D4069">
            <v>0</v>
          </cell>
          <cell r="E4069">
            <v>0</v>
          </cell>
          <cell r="F4069">
            <v>0</v>
          </cell>
          <cell r="G4069">
            <v>0</v>
          </cell>
          <cell r="H4069" t="str">
            <v>Trak Racer</v>
          </cell>
          <cell r="I4069" t="str">
            <v>Simulators</v>
          </cell>
          <cell r="J4069" t="str">
            <v>Simulators - Bundles</v>
          </cell>
          <cell r="K4069" t="str">
            <v>NA</v>
          </cell>
          <cell r="L4069" t="str">
            <v>/</v>
          </cell>
          <cell r="M4069" t="str">
            <v>new</v>
          </cell>
          <cell r="N4069" t="str">
            <v>LIVE</v>
          </cell>
          <cell r="O4069" t="b">
            <v>1</v>
          </cell>
          <cell r="P4069" t="str">
            <v>NA</v>
          </cell>
          <cell r="Q4069">
            <v>0</v>
          </cell>
        </row>
        <row r="4070">
          <cell r="B4070" t="str">
            <v>TR120-WMINV3-UK</v>
          </cell>
          <cell r="C4070" t="str">
            <v>TR120 Racing Simulator with Universal Wheel Mount </v>
          </cell>
          <cell r="D4070">
            <v>0</v>
          </cell>
          <cell r="E4070">
            <v>0</v>
          </cell>
          <cell r="F4070">
            <v>0</v>
          </cell>
          <cell r="G4070">
            <v>0</v>
          </cell>
          <cell r="H4070" t="str">
            <v>Trak Racer</v>
          </cell>
          <cell r="I4070" t="str">
            <v>Simulators</v>
          </cell>
          <cell r="J4070" t="str">
            <v>Simulators - Bundles</v>
          </cell>
          <cell r="K4070" t="str">
            <v>NA</v>
          </cell>
          <cell r="L4070" t="str">
            <v>/</v>
          </cell>
          <cell r="M4070" t="str">
            <v>new</v>
          </cell>
          <cell r="N4070" t="str">
            <v>LIVE</v>
          </cell>
          <cell r="O4070" t="b">
            <v>1</v>
          </cell>
          <cell r="P4070" t="str">
            <v>NA</v>
          </cell>
          <cell r="Q4070">
            <v>0</v>
          </cell>
        </row>
        <row r="4071">
          <cell r="B4071" t="str">
            <v>TR120-WMINV3SMEX-UK</v>
          </cell>
          <cell r="C4071" t="str">
            <v>TR120 Racing Simulator with Universal Wheel Mount </v>
          </cell>
          <cell r="D4071">
            <v>0</v>
          </cell>
          <cell r="E4071">
            <v>0</v>
          </cell>
          <cell r="F4071">
            <v>0</v>
          </cell>
          <cell r="G4071">
            <v>0</v>
          </cell>
          <cell r="H4071" t="str">
            <v>Trak Racer</v>
          </cell>
          <cell r="I4071" t="str">
            <v>Simulators</v>
          </cell>
          <cell r="J4071" t="str">
            <v>Simulators - Bundles</v>
          </cell>
          <cell r="K4071" t="str">
            <v>NA</v>
          </cell>
          <cell r="L4071" t="str">
            <v>/</v>
          </cell>
          <cell r="M4071" t="str">
            <v>new</v>
          </cell>
          <cell r="N4071" t="str">
            <v>LIVE</v>
          </cell>
          <cell r="O4071" t="b">
            <v>1</v>
          </cell>
          <cell r="P4071" t="str">
            <v>NA</v>
          </cell>
          <cell r="Q4071">
            <v>0</v>
          </cell>
        </row>
        <row r="4072">
          <cell r="B4072" t="str">
            <v>TR120-WMPBALUSM2-UK</v>
          </cell>
          <cell r="C4072" t="str">
            <v>TR120 Racing Simulator with Universal Wheel Mount </v>
          </cell>
          <cell r="D4072">
            <v>0</v>
          </cell>
          <cell r="E4072">
            <v>0</v>
          </cell>
          <cell r="F4072">
            <v>0</v>
          </cell>
          <cell r="G4072">
            <v>0</v>
          </cell>
          <cell r="H4072" t="str">
            <v>Trak Racer</v>
          </cell>
          <cell r="I4072" t="str">
            <v>Simulators</v>
          </cell>
          <cell r="J4072" t="str">
            <v>Simulators - Bundles</v>
          </cell>
          <cell r="K4072" t="str">
            <v>NA</v>
          </cell>
          <cell r="L4072" t="str">
            <v>/</v>
          </cell>
          <cell r="M4072" t="str">
            <v>new</v>
          </cell>
          <cell r="N4072" t="str">
            <v>LIVE</v>
          </cell>
          <cell r="O4072" t="b">
            <v>1</v>
          </cell>
          <cell r="P4072" t="str">
            <v>NA</v>
          </cell>
          <cell r="Q4072">
            <v>0</v>
          </cell>
        </row>
        <row r="4073">
          <cell r="B4073" t="str">
            <v>TR120-WMPBNPSMEX-UK</v>
          </cell>
          <cell r="C4073" t="str">
            <v>TR120 Racing Simulator with Universal Wheel Mount </v>
          </cell>
          <cell r="D4073">
            <v>0</v>
          </cell>
          <cell r="E4073">
            <v>0</v>
          </cell>
          <cell r="F4073">
            <v>0</v>
          </cell>
          <cell r="G4073">
            <v>0</v>
          </cell>
          <cell r="H4073" t="str">
            <v>Trak Racer</v>
          </cell>
          <cell r="I4073" t="str">
            <v>Simulators</v>
          </cell>
          <cell r="J4073" t="str">
            <v>Simulators - Bundles</v>
          </cell>
          <cell r="K4073" t="str">
            <v>NA</v>
          </cell>
          <cell r="L4073" t="str">
            <v>/</v>
          </cell>
          <cell r="M4073" t="str">
            <v>new</v>
          </cell>
          <cell r="N4073" t="str">
            <v>LIVE</v>
          </cell>
          <cell r="O4073" t="b">
            <v>1</v>
          </cell>
          <cell r="P4073" t="str">
            <v>NA</v>
          </cell>
          <cell r="Q4073">
            <v>0</v>
          </cell>
        </row>
        <row r="4074">
          <cell r="B4074" t="str">
            <v>TR120-WMPBNPUSM2-UK</v>
          </cell>
          <cell r="C4074" t="str">
            <v>TR120 Racing Simulator with Universal Wheel Mount </v>
          </cell>
          <cell r="D4074">
            <v>0</v>
          </cell>
          <cell r="E4074">
            <v>0</v>
          </cell>
          <cell r="F4074">
            <v>0</v>
          </cell>
          <cell r="G4074">
            <v>0</v>
          </cell>
          <cell r="H4074" t="str">
            <v>Trak Racer</v>
          </cell>
          <cell r="I4074" t="str">
            <v>Simulators</v>
          </cell>
          <cell r="J4074" t="str">
            <v>Simulators - Bundles</v>
          </cell>
          <cell r="K4074" t="str">
            <v>NA</v>
          </cell>
          <cell r="L4074" t="str">
            <v>/</v>
          </cell>
          <cell r="M4074" t="str">
            <v>new</v>
          </cell>
          <cell r="N4074" t="str">
            <v>LIVE</v>
          </cell>
          <cell r="O4074" t="b">
            <v>1</v>
          </cell>
          <cell r="P4074" t="str">
            <v>NA</v>
          </cell>
          <cell r="Q4074">
            <v>0</v>
          </cell>
        </row>
        <row r="4075">
          <cell r="B4075" t="str">
            <v>TR120-WMPBALSMEX-UK</v>
          </cell>
          <cell r="C4075" t="str">
            <v>TR120 Racing Simulator with Universal Wheel Mount </v>
          </cell>
          <cell r="D4075">
            <v>0</v>
          </cell>
          <cell r="E4075">
            <v>0</v>
          </cell>
          <cell r="F4075">
            <v>0</v>
          </cell>
          <cell r="G4075">
            <v>0</v>
          </cell>
          <cell r="H4075" t="str">
            <v>Trak Racer</v>
          </cell>
          <cell r="I4075" t="str">
            <v>Simulators</v>
          </cell>
          <cell r="J4075" t="str">
            <v>Simulators - Bundles</v>
          </cell>
          <cell r="K4075" t="str">
            <v>NA</v>
          </cell>
          <cell r="L4075" t="str">
            <v>/</v>
          </cell>
          <cell r="M4075" t="str">
            <v>new</v>
          </cell>
          <cell r="N4075" t="str">
            <v>LIVE</v>
          </cell>
          <cell r="O4075" t="b">
            <v>1</v>
          </cell>
          <cell r="P4075" t="str">
            <v>NA</v>
          </cell>
          <cell r="Q4075">
            <v>0</v>
          </cell>
        </row>
        <row r="4076">
          <cell r="B4076" t="str">
            <v>TR120-WMINV3USM2-UK</v>
          </cell>
          <cell r="C4076" t="str">
            <v>TR120 Racing Simulator with Universal Wheel Mount </v>
          </cell>
          <cell r="D4076">
            <v>0</v>
          </cell>
          <cell r="E4076">
            <v>0</v>
          </cell>
          <cell r="F4076">
            <v>0</v>
          </cell>
          <cell r="G4076">
            <v>0</v>
          </cell>
          <cell r="H4076" t="str">
            <v>Trak Racer</v>
          </cell>
          <cell r="I4076" t="str">
            <v>Simulators</v>
          </cell>
          <cell r="J4076" t="str">
            <v>Simulators - Bundles</v>
          </cell>
          <cell r="K4076" t="str">
            <v>NA</v>
          </cell>
          <cell r="L4076" t="str">
            <v>/</v>
          </cell>
          <cell r="M4076" t="str">
            <v>new</v>
          </cell>
          <cell r="N4076" t="str">
            <v>LIVE</v>
          </cell>
          <cell r="O4076" t="b">
            <v>1</v>
          </cell>
          <cell r="P4076" t="str">
            <v>NA</v>
          </cell>
          <cell r="Q4076">
            <v>0</v>
          </cell>
        </row>
        <row r="4077">
          <cell r="B4077" t="str">
            <v>TR120-FRONTEND-BUND</v>
          </cell>
          <cell r="C4077" t="str">
            <v>TR120-FRONTEND</v>
          </cell>
          <cell r="D4077">
            <v>0</v>
          </cell>
          <cell r="E4077">
            <v>0</v>
          </cell>
          <cell r="F4077">
            <v>0</v>
          </cell>
          <cell r="G4077">
            <v>0</v>
          </cell>
          <cell r="H4077" t="str">
            <v>Trak Racer</v>
          </cell>
          <cell r="I4077" t="str">
            <v/>
          </cell>
          <cell r="J4077" t="str">
            <v>Accessories</v>
          </cell>
          <cell r="K4077" t="str">
            <v>NA</v>
          </cell>
          <cell r="L4077" t="str">
            <v>/</v>
          </cell>
          <cell r="M4077" t="str">
            <v>new</v>
          </cell>
          <cell r="N4077" t="str">
            <v>LIVE</v>
          </cell>
          <cell r="O4077" t="b">
            <v>1</v>
          </cell>
          <cell r="P4077" t="str">
            <v>NA</v>
          </cell>
          <cell r="Q4077">
            <v>0</v>
          </cell>
        </row>
        <row r="4078">
          <cell r="B4078" t="str">
            <v>TR120-SMEX2</v>
          </cell>
          <cell r="C4078" t="str">
            <v>TR120-SMEX black</v>
          </cell>
          <cell r="D4078">
            <v>4.9800000000000004</v>
          </cell>
          <cell r="E4078">
            <v>13</v>
          </cell>
          <cell r="F4078">
            <v>15.5</v>
          </cell>
          <cell r="G4078">
            <v>59.5</v>
          </cell>
          <cell r="H4078" t="str">
            <v>Trak Racer</v>
          </cell>
          <cell r="I4078" t="str">
            <v>Default</v>
          </cell>
          <cell r="J4078" t="str">
            <v>Accessories</v>
          </cell>
          <cell r="K4078" t="str">
            <v>NA</v>
          </cell>
          <cell r="L4078" t="str">
            <v>/</v>
          </cell>
          <cell r="M4078" t="str">
            <v>new</v>
          </cell>
          <cell r="N4078" t="str">
            <v>LIVE</v>
          </cell>
          <cell r="O4078" t="b">
            <v>0</v>
          </cell>
          <cell r="P4078" t="str">
            <v>Xiamen Trak Racer Industry and Trade Co., Ltd</v>
          </cell>
          <cell r="Q4078">
            <v>51.444899999999997</v>
          </cell>
        </row>
        <row r="4079">
          <cell r="B4079" t="str">
            <v>TR120-SMEX-BL</v>
          </cell>
          <cell r="C4079" t="str">
            <v>TR120-SMEX blue</v>
          </cell>
          <cell r="D4079">
            <v>4.9800000000000004</v>
          </cell>
          <cell r="E4079">
            <v>13</v>
          </cell>
          <cell r="F4079">
            <v>15.5</v>
          </cell>
          <cell r="G4079">
            <v>59.5</v>
          </cell>
          <cell r="H4079" t="str">
            <v>Trak Racer</v>
          </cell>
          <cell r="I4079" t="str">
            <v>Default</v>
          </cell>
          <cell r="J4079" t="str">
            <v>Accessories</v>
          </cell>
          <cell r="K4079" t="str">
            <v>NA</v>
          </cell>
          <cell r="L4079" t="str">
            <v>/</v>
          </cell>
          <cell r="M4079" t="str">
            <v>new</v>
          </cell>
          <cell r="N4079" t="str">
            <v>LIVE</v>
          </cell>
          <cell r="O4079" t="b">
            <v>0</v>
          </cell>
          <cell r="P4079" t="str">
            <v>Xiamen Trak Racer Industry and Trade Co., Ltd</v>
          </cell>
          <cell r="Q4079">
            <v>53.844999999999999</v>
          </cell>
        </row>
        <row r="4080">
          <cell r="B4080" t="str">
            <v>120S-BLK-PART1</v>
          </cell>
          <cell r="C4080" t="str">
            <v>TR120S Racing Cockpit - Part 1Seat Brackets and Gear Shift Mount not Included (BLK)</v>
          </cell>
          <cell r="D4080">
            <v>13.05</v>
          </cell>
          <cell r="E4080">
            <v>14</v>
          </cell>
          <cell r="F4080">
            <v>17</v>
          </cell>
          <cell r="G4080">
            <v>78.5</v>
          </cell>
          <cell r="H4080" t="str">
            <v>Trak Racer</v>
          </cell>
          <cell r="I4080" t="str">
            <v>Simulators | Component</v>
          </cell>
          <cell r="J4080" t="str">
            <v>Simulators - Component</v>
          </cell>
          <cell r="K4080" t="str">
            <v>NA</v>
          </cell>
          <cell r="L4080" t="str">
            <v>TR120-BLK-PART1</v>
          </cell>
          <cell r="M4080" t="str">
            <v>new</v>
          </cell>
          <cell r="N4080" t="str">
            <v>ARCHIVED</v>
          </cell>
          <cell r="O4080" t="b">
            <v>0</v>
          </cell>
          <cell r="P4080" t="str">
            <v>Xiamen Trak Racer Industry and Trade Co., Ltd</v>
          </cell>
          <cell r="Q4080">
            <v>0</v>
          </cell>
        </row>
        <row r="4081">
          <cell r="B4081" t="str">
            <v>TR120S-BLU-PART1</v>
          </cell>
          <cell r="C4081" t="str">
            <v>TR120S Racing Cockpit - Part 1Seat Brackets and Gear Shift Mount not Included (BLUE)</v>
          </cell>
          <cell r="D4081">
            <v>13.05</v>
          </cell>
          <cell r="E4081">
            <v>14</v>
          </cell>
          <cell r="F4081">
            <v>17</v>
          </cell>
          <cell r="G4081">
            <v>78.5</v>
          </cell>
          <cell r="H4081" t="str">
            <v>Trak Racer</v>
          </cell>
          <cell r="I4081" t="str">
            <v>Simulators | Component</v>
          </cell>
          <cell r="J4081" t="str">
            <v>Simulators - Component</v>
          </cell>
          <cell r="K4081" t="str">
            <v>NA</v>
          </cell>
          <cell r="L4081" t="str">
            <v>/</v>
          </cell>
          <cell r="M4081" t="str">
            <v>new</v>
          </cell>
          <cell r="N4081" t="str">
            <v>LIVE</v>
          </cell>
          <cell r="O4081" t="b">
            <v>0</v>
          </cell>
          <cell r="P4081" t="str">
            <v>Xiamen Trak Racer Industry and Trade Co., Ltd</v>
          </cell>
          <cell r="Q4081">
            <v>0</v>
          </cell>
        </row>
        <row r="4082">
          <cell r="B4082" t="str">
            <v>120S-BLK-PART2</v>
          </cell>
          <cell r="C4082" t="str">
            <v>TR120S Racing Cockpit - Part 2Seat Brackets and Gear Shift Mount not Included (BLK)</v>
          </cell>
          <cell r="D4082">
            <v>13.05</v>
          </cell>
          <cell r="E4082">
            <v>14</v>
          </cell>
          <cell r="F4082">
            <v>17</v>
          </cell>
          <cell r="G4082">
            <v>78.5</v>
          </cell>
          <cell r="H4082" t="str">
            <v>Trak Racer</v>
          </cell>
          <cell r="I4082" t="str">
            <v>Simulators | Component</v>
          </cell>
          <cell r="J4082" t="str">
            <v>Simulators - Component</v>
          </cell>
          <cell r="K4082" t="str">
            <v>NA</v>
          </cell>
          <cell r="L4082" t="str">
            <v>TR120-BLK-PART2</v>
          </cell>
          <cell r="M4082" t="str">
            <v>new</v>
          </cell>
          <cell r="N4082" t="str">
            <v>ARCHIVED</v>
          </cell>
          <cell r="O4082" t="b">
            <v>0</v>
          </cell>
          <cell r="P4082" t="str">
            <v>NA</v>
          </cell>
          <cell r="Q4082">
            <v>0</v>
          </cell>
        </row>
        <row r="4083">
          <cell r="B4083" t="str">
            <v>TR120S-BLU-PART2</v>
          </cell>
          <cell r="C4083" t="str">
            <v>TR120S Racing Cockpit - Part 2Seat Brackets and Gear Shift Mount not Included (BLUE)</v>
          </cell>
          <cell r="D4083">
            <v>19.45</v>
          </cell>
          <cell r="E4083">
            <v>14</v>
          </cell>
          <cell r="F4083">
            <v>37</v>
          </cell>
          <cell r="G4083">
            <v>51</v>
          </cell>
          <cell r="H4083" t="str">
            <v>Trak Racer</v>
          </cell>
          <cell r="I4083" t="str">
            <v>Simulators | Component</v>
          </cell>
          <cell r="J4083" t="str">
            <v>Simulators - Component</v>
          </cell>
          <cell r="K4083" t="str">
            <v>NA</v>
          </cell>
          <cell r="L4083" t="str">
            <v>/</v>
          </cell>
          <cell r="M4083" t="str">
            <v>new</v>
          </cell>
          <cell r="N4083" t="str">
            <v>LIVE</v>
          </cell>
          <cell r="O4083" t="b">
            <v>0</v>
          </cell>
          <cell r="P4083" t="str">
            <v>Xiamen Trak Racer Industry and Trade Co., Ltd</v>
          </cell>
          <cell r="Q4083">
            <v>0</v>
          </cell>
        </row>
        <row r="4084">
          <cell r="B4084" t="str">
            <v>TR160S-BLK-PART1</v>
          </cell>
          <cell r="C4084" t="str">
            <v>TR160 black flat bottom profile Box 1</v>
          </cell>
          <cell r="D4084">
            <v>15.52</v>
          </cell>
          <cell r="E4084">
            <v>22.5</v>
          </cell>
          <cell r="F4084">
            <v>17.5</v>
          </cell>
          <cell r="G4084">
            <v>82.5</v>
          </cell>
          <cell r="H4084" t="str">
            <v>Trak Racer</v>
          </cell>
          <cell r="I4084" t="str">
            <v>Default</v>
          </cell>
          <cell r="J4084" t="str">
            <v>Simulators</v>
          </cell>
          <cell r="K4084" t="str">
            <v>NA</v>
          </cell>
          <cell r="L4084" t="str">
            <v>/</v>
          </cell>
          <cell r="M4084" t="str">
            <v>new</v>
          </cell>
          <cell r="N4084" t="str">
            <v>LIVE</v>
          </cell>
          <cell r="O4084" t="b">
            <v>0</v>
          </cell>
          <cell r="P4084" t="str">
            <v>Xiamen Trak Racer Industry and Trade Co., Ltd</v>
          </cell>
          <cell r="Q4084">
            <v>195.55770000000001</v>
          </cell>
        </row>
        <row r="4085">
          <cell r="B4085" t="str">
            <v>TR160S-BLK-PART2</v>
          </cell>
          <cell r="C4085" t="str">
            <v>TR160 black flat bottom profile Box 2</v>
          </cell>
          <cell r="D4085">
            <v>26.98</v>
          </cell>
          <cell r="E4085">
            <v>15.5</v>
          </cell>
          <cell r="F4085">
            <v>41</v>
          </cell>
          <cell r="G4085">
            <v>75.5</v>
          </cell>
          <cell r="H4085" t="str">
            <v>Trak Racer</v>
          </cell>
          <cell r="I4085" t="str">
            <v>Default</v>
          </cell>
          <cell r="J4085" t="str">
            <v>Simulators</v>
          </cell>
          <cell r="K4085" t="str">
            <v>NA</v>
          </cell>
          <cell r="L4085" t="str">
            <v>/</v>
          </cell>
          <cell r="M4085" t="str">
            <v>new</v>
          </cell>
          <cell r="N4085" t="str">
            <v>LIVE</v>
          </cell>
          <cell r="O4085" t="b">
            <v>0</v>
          </cell>
          <cell r="P4085" t="str">
            <v>Xiamen Trak Racer Industry and Trade Co., Ltd</v>
          </cell>
          <cell r="Q4085">
            <v>193.23320000000001</v>
          </cell>
        </row>
        <row r="4086">
          <cell r="B4086" t="str">
            <v>TR160S-L-PART1</v>
          </cell>
          <cell r="C4086" t="str">
            <v>TR160 blue flat bottom profile Box 1</v>
          </cell>
          <cell r="D4086">
            <v>15.52</v>
          </cell>
          <cell r="E4086">
            <v>22.5</v>
          </cell>
          <cell r="F4086">
            <v>17.5</v>
          </cell>
          <cell r="G4086">
            <v>82.5</v>
          </cell>
          <cell r="H4086" t="str">
            <v>Trak Racer</v>
          </cell>
          <cell r="I4086" t="str">
            <v>Default</v>
          </cell>
          <cell r="J4086" t="str">
            <v>Simulators</v>
          </cell>
          <cell r="K4086" t="str">
            <v>NA</v>
          </cell>
          <cell r="L4086" t="str">
            <v>/</v>
          </cell>
          <cell r="M4086" t="str">
            <v>new</v>
          </cell>
          <cell r="N4086" t="str">
            <v>LIVE</v>
          </cell>
          <cell r="O4086" t="b">
            <v>0</v>
          </cell>
          <cell r="P4086" t="str">
            <v>Xiamen Trak Racer Industry and Trade Co., Ltd</v>
          </cell>
          <cell r="Q4086">
            <v>205.34030000000001</v>
          </cell>
        </row>
        <row r="4087">
          <cell r="B4087" t="str">
            <v>TR160S-L-PART2</v>
          </cell>
          <cell r="C4087" t="str">
            <v>TR160 blue flat bottom profile Box 2</v>
          </cell>
          <cell r="D4087">
            <v>26.98</v>
          </cell>
          <cell r="E4087">
            <v>15.5</v>
          </cell>
          <cell r="F4087">
            <v>41</v>
          </cell>
          <cell r="G4087">
            <v>75.5</v>
          </cell>
          <cell r="H4087" t="str">
            <v>Trak Racer</v>
          </cell>
          <cell r="I4087" t="str">
            <v>Default</v>
          </cell>
          <cell r="J4087" t="str">
            <v>Simulators</v>
          </cell>
          <cell r="K4087" t="str">
            <v>NA</v>
          </cell>
          <cell r="L4087" t="str">
            <v>/</v>
          </cell>
          <cell r="M4087" t="str">
            <v>new</v>
          </cell>
          <cell r="N4087" t="str">
            <v>LIVE</v>
          </cell>
          <cell r="O4087" t="b">
            <v>0</v>
          </cell>
          <cell r="P4087" t="str">
            <v>Xiamen Trak Racer Industry and Trade Co., Ltd</v>
          </cell>
          <cell r="Q4087">
            <v>205.16139999999999</v>
          </cell>
        </row>
        <row r="4088">
          <cell r="B4088" t="str">
            <v>TR160-LICENSE</v>
          </cell>
          <cell r="C4088" t="str">
            <v>TR160 BRANDING PLATE SCREW ON</v>
          </cell>
          <cell r="D4088">
            <v>0</v>
          </cell>
          <cell r="E4088">
            <v>0</v>
          </cell>
          <cell r="F4088">
            <v>0</v>
          </cell>
          <cell r="G4088">
            <v>0</v>
          </cell>
          <cell r="H4088" t="str">
            <v>Trak Racer</v>
          </cell>
          <cell r="I4088" t="str">
            <v>Addons</v>
          </cell>
          <cell r="J4088" t="str">
            <v>Addons</v>
          </cell>
          <cell r="K4088" t="str">
            <v>NA</v>
          </cell>
          <cell r="L4088" t="str">
            <v>/</v>
          </cell>
          <cell r="M4088" t="str">
            <v>new</v>
          </cell>
          <cell r="N4088" t="str">
            <v>ARCHIVED</v>
          </cell>
          <cell r="O4088" t="b">
            <v>0</v>
          </cell>
          <cell r="P4088" t="str">
            <v>Hunan Lang Le Technology Co., Ltd</v>
          </cell>
          <cell r="Q4088">
            <v>0</v>
          </cell>
        </row>
        <row r="4089">
          <cell r="B4089" t="str">
            <v>TR160-FLT-CA</v>
          </cell>
          <cell r="C4089" t="str">
            <v>TR160 Flight Simulator</v>
          </cell>
          <cell r="D4089">
            <v>0</v>
          </cell>
          <cell r="E4089">
            <v>0</v>
          </cell>
          <cell r="F4089">
            <v>0</v>
          </cell>
          <cell r="G4089">
            <v>0</v>
          </cell>
          <cell r="H4089" t="str">
            <v>Trak Racer</v>
          </cell>
          <cell r="I4089" t="str">
            <v>Simulators</v>
          </cell>
          <cell r="J4089" t="str">
            <v>Simulators - Bundles</v>
          </cell>
          <cell r="K4089" t="str">
            <v>NA</v>
          </cell>
          <cell r="L4089" t="str">
            <v>/</v>
          </cell>
          <cell r="M4089" t="str">
            <v>new</v>
          </cell>
          <cell r="N4089" t="str">
            <v>LIVE</v>
          </cell>
          <cell r="O4089" t="b">
            <v>1</v>
          </cell>
          <cell r="P4089" t="str">
            <v>NA</v>
          </cell>
          <cell r="Q4089">
            <v>0</v>
          </cell>
        </row>
        <row r="4090">
          <cell r="B4090" t="str">
            <v>TR160-FLT-NZ</v>
          </cell>
          <cell r="C4090" t="str">
            <v>TR160 Flight Simulator</v>
          </cell>
          <cell r="D4090">
            <v>0</v>
          </cell>
          <cell r="E4090">
            <v>0</v>
          </cell>
          <cell r="F4090">
            <v>0</v>
          </cell>
          <cell r="G4090">
            <v>0</v>
          </cell>
          <cell r="H4090" t="str">
            <v>Trak Racer</v>
          </cell>
          <cell r="I4090" t="str">
            <v>Simulators</v>
          </cell>
          <cell r="J4090" t="str">
            <v>Simulators - Bundles</v>
          </cell>
          <cell r="K4090" t="str">
            <v>NA</v>
          </cell>
          <cell r="L4090" t="str">
            <v>/</v>
          </cell>
          <cell r="M4090" t="str">
            <v>new</v>
          </cell>
          <cell r="N4090" t="str">
            <v>LIVE</v>
          </cell>
          <cell r="O4090" t="b">
            <v>1</v>
          </cell>
          <cell r="P4090" t="str">
            <v>NA</v>
          </cell>
          <cell r="Q4090">
            <v>0</v>
          </cell>
        </row>
        <row r="4091">
          <cell r="B4091" t="str">
            <v>TR160-FLT-UK</v>
          </cell>
          <cell r="C4091" t="str">
            <v>TR160 Flight Simulator</v>
          </cell>
          <cell r="D4091">
            <v>0</v>
          </cell>
          <cell r="E4091">
            <v>0</v>
          </cell>
          <cell r="F4091">
            <v>0</v>
          </cell>
          <cell r="G4091">
            <v>0</v>
          </cell>
          <cell r="H4091" t="str">
            <v>Trak Racer</v>
          </cell>
          <cell r="I4091" t="str">
            <v>Simulators</v>
          </cell>
          <cell r="J4091" t="str">
            <v>Simulators - Bundles</v>
          </cell>
          <cell r="K4091" t="str">
            <v>NA</v>
          </cell>
          <cell r="L4091" t="str">
            <v>/</v>
          </cell>
          <cell r="M4091" t="str">
            <v>new</v>
          </cell>
          <cell r="N4091" t="str">
            <v>LIVE</v>
          </cell>
          <cell r="O4091" t="b">
            <v>1</v>
          </cell>
          <cell r="P4091" t="str">
            <v>NA</v>
          </cell>
          <cell r="Q4091">
            <v>0</v>
          </cell>
        </row>
        <row r="4092">
          <cell r="B4092" t="str">
            <v>TR160-FLT-AU</v>
          </cell>
          <cell r="C4092" t="str">
            <v>TR160 Flight Simulator</v>
          </cell>
          <cell r="D4092">
            <v>0</v>
          </cell>
          <cell r="E4092">
            <v>0</v>
          </cell>
          <cell r="F4092">
            <v>0</v>
          </cell>
          <cell r="G4092">
            <v>0</v>
          </cell>
          <cell r="H4092" t="str">
            <v>Trak Racer</v>
          </cell>
          <cell r="I4092" t="str">
            <v>Simulators</v>
          </cell>
          <cell r="J4092" t="str">
            <v>Simulators - Bundles</v>
          </cell>
          <cell r="K4092" t="str">
            <v>NA</v>
          </cell>
          <cell r="L4092" t="str">
            <v>/</v>
          </cell>
          <cell r="M4092" t="str">
            <v>new</v>
          </cell>
          <cell r="N4092" t="str">
            <v>LIVE</v>
          </cell>
          <cell r="O4092" t="b">
            <v>1</v>
          </cell>
          <cell r="P4092" t="str">
            <v>NA</v>
          </cell>
          <cell r="Q4092">
            <v>0</v>
          </cell>
        </row>
        <row r="4093">
          <cell r="B4093" t="str">
            <v>TR160-FLT-EU</v>
          </cell>
          <cell r="C4093" t="str">
            <v>TR160 Flight Simulator</v>
          </cell>
          <cell r="D4093">
            <v>0</v>
          </cell>
          <cell r="E4093">
            <v>0</v>
          </cell>
          <cell r="F4093">
            <v>0</v>
          </cell>
          <cell r="G4093">
            <v>0</v>
          </cell>
          <cell r="H4093" t="str">
            <v>Trak Racer</v>
          </cell>
          <cell r="I4093" t="str">
            <v>Simulators</v>
          </cell>
          <cell r="J4093" t="str">
            <v>Simulators - Bundles</v>
          </cell>
          <cell r="K4093" t="str">
            <v>NA</v>
          </cell>
          <cell r="L4093" t="str">
            <v>/</v>
          </cell>
          <cell r="M4093" t="str">
            <v>new</v>
          </cell>
          <cell r="N4093" t="str">
            <v>LIVE</v>
          </cell>
          <cell r="O4093" t="b">
            <v>1</v>
          </cell>
          <cell r="P4093" t="str">
            <v>NA</v>
          </cell>
          <cell r="Q4093">
            <v>0</v>
          </cell>
        </row>
        <row r="4094">
          <cell r="B4094" t="str">
            <v>MS-CM-QD-UPS</v>
          </cell>
          <cell r="C4094" t="str">
            <v>TR160 Flight Simulator</v>
          </cell>
          <cell r="D4094">
            <v>0</v>
          </cell>
          <cell r="E4094">
            <v>0</v>
          </cell>
          <cell r="F4094">
            <v>0</v>
          </cell>
          <cell r="G4094">
            <v>0</v>
          </cell>
          <cell r="H4094" t="str">
            <v>Trak Racer</v>
          </cell>
          <cell r="I4094" t="str">
            <v>Simulators</v>
          </cell>
          <cell r="J4094" t="str">
            <v>Simulators - Bundles</v>
          </cell>
          <cell r="K4094" t="str">
            <v>NA</v>
          </cell>
          <cell r="L4094" t="str">
            <v>/</v>
          </cell>
          <cell r="M4094" t="str">
            <v>new</v>
          </cell>
          <cell r="N4094" t="str">
            <v>LIVE</v>
          </cell>
          <cell r="O4094" t="b">
            <v>1</v>
          </cell>
          <cell r="P4094" t="str">
            <v>NA</v>
          </cell>
          <cell r="Q4094">
            <v>0</v>
          </cell>
        </row>
        <row r="4095">
          <cell r="B4095" t="str">
            <v>TR160-FRONTEND2</v>
          </cell>
          <cell r="C4095" t="str">
            <v>TR160 Front Frame with Brackets and Brand</v>
          </cell>
          <cell r="D4095">
            <v>0</v>
          </cell>
          <cell r="E4095">
            <v>0</v>
          </cell>
          <cell r="F4095">
            <v>0</v>
          </cell>
          <cell r="G4095">
            <v>0</v>
          </cell>
          <cell r="H4095" t="str">
            <v>Trak Racer</v>
          </cell>
          <cell r="I4095" t="str">
            <v>Addons</v>
          </cell>
          <cell r="J4095" t="str">
            <v>Accessories</v>
          </cell>
          <cell r="K4095" t="str">
            <v>NA</v>
          </cell>
          <cell r="L4095" t="str">
            <v>TR160-FRONTEND2</v>
          </cell>
          <cell r="M4095" t="str">
            <v>new</v>
          </cell>
          <cell r="N4095" t="str">
            <v>LIVE</v>
          </cell>
          <cell r="O4095" t="b">
            <v>0</v>
          </cell>
          <cell r="P4095" t="str">
            <v>Xiamen Trak Racer Industry and Trade Co., Ltd</v>
          </cell>
          <cell r="Q4095">
            <v>0</v>
          </cell>
        </row>
        <row r="4096">
          <cell r="B4096" t="str">
            <v>TR160-FRONTEND</v>
          </cell>
          <cell r="C4096" t="str">
            <v>TR160 Front Frame with Brackets and Brand</v>
          </cell>
          <cell r="D4096">
            <v>5</v>
          </cell>
          <cell r="E4096">
            <v>6</v>
          </cell>
          <cell r="F4096">
            <v>17</v>
          </cell>
          <cell r="G4096">
            <v>56</v>
          </cell>
          <cell r="H4096" t="str">
            <v>Trak Racer</v>
          </cell>
          <cell r="I4096" t="str">
            <v>Addons</v>
          </cell>
          <cell r="J4096" t="str">
            <v>Accessories</v>
          </cell>
          <cell r="K4096" t="str">
            <v>NA</v>
          </cell>
          <cell r="L4096" t="str">
            <v>TR160-FRONTEND2</v>
          </cell>
          <cell r="M4096" t="str">
            <v>new</v>
          </cell>
          <cell r="N4096" t="str">
            <v>DISCONTINUED</v>
          </cell>
          <cell r="O4096" t="b">
            <v>0</v>
          </cell>
          <cell r="P4096" t="str">
            <v>Xiamen Trak Racer Industry and Trade Co., Ltd</v>
          </cell>
          <cell r="Q4096">
            <v>43.152000000000001</v>
          </cell>
        </row>
        <row r="4097">
          <cell r="B4097" t="str">
            <v>TR1604-BLK-PART1</v>
          </cell>
          <cell r="C4097" t="str">
            <v>TR160 MK4 Racing Cockpit - Part 1
Seat Brackets not Included</v>
          </cell>
          <cell r="D4097">
            <v>18.100000000000001</v>
          </cell>
          <cell r="E4097">
            <v>11</v>
          </cell>
          <cell r="F4097">
            <v>18</v>
          </cell>
          <cell r="G4097">
            <v>141</v>
          </cell>
          <cell r="H4097" t="str">
            <v>Trak Racer</v>
          </cell>
          <cell r="I4097" t="str">
            <v>Simulators | Component</v>
          </cell>
          <cell r="J4097" t="str">
            <v>Simulators - Component</v>
          </cell>
          <cell r="K4097" t="str">
            <v>Live</v>
          </cell>
          <cell r="L4097" t="str">
            <v>/</v>
          </cell>
          <cell r="M4097" t="str">
            <v>new</v>
          </cell>
          <cell r="N4097" t="str">
            <v>LIVE</v>
          </cell>
          <cell r="O4097" t="b">
            <v>0</v>
          </cell>
          <cell r="P4097" t="str">
            <v>Hunan Lang Le Technology Co., Ltd</v>
          </cell>
          <cell r="Q4097">
            <v>156.39279999999999</v>
          </cell>
        </row>
        <row r="4098">
          <cell r="B4098" t="str">
            <v>TR1604-BLK-PART2</v>
          </cell>
          <cell r="C4098" t="str">
            <v>TR160 MK4 Racing Cockpit - Part 2
Seat Brackets not Included</v>
          </cell>
          <cell r="D4098">
            <v>13.45</v>
          </cell>
          <cell r="E4098">
            <v>13.5</v>
          </cell>
          <cell r="F4098">
            <v>26</v>
          </cell>
          <cell r="G4098">
            <v>81</v>
          </cell>
          <cell r="H4098" t="str">
            <v>Trak Racer</v>
          </cell>
          <cell r="I4098" t="str">
            <v>Simulators | Component</v>
          </cell>
          <cell r="J4098" t="str">
            <v>Simulators - Component</v>
          </cell>
          <cell r="K4098" t="str">
            <v>Live</v>
          </cell>
          <cell r="L4098" t="str">
            <v>/</v>
          </cell>
          <cell r="M4098" t="str">
            <v>new</v>
          </cell>
          <cell r="N4098" t="str">
            <v>LIVE</v>
          </cell>
          <cell r="O4098" t="b">
            <v>0</v>
          </cell>
          <cell r="P4098" t="str">
            <v>Hunan Lang Le Technology Co., Ltd</v>
          </cell>
          <cell r="Q4098">
            <v>91.757999999999996</v>
          </cell>
        </row>
        <row r="4099">
          <cell r="B4099" t="str">
            <v>TR1604-BLK-PART3</v>
          </cell>
          <cell r="C4099" t="str">
            <v>TR160 MK4 Racing Cockpit - Part 3
Seat Brackets not Included</v>
          </cell>
          <cell r="D4099">
            <v>15.1</v>
          </cell>
          <cell r="E4099">
            <v>14</v>
          </cell>
          <cell r="F4099">
            <v>36</v>
          </cell>
          <cell r="G4099">
            <v>51</v>
          </cell>
          <cell r="H4099" t="str">
            <v>Trak Racer</v>
          </cell>
          <cell r="I4099" t="str">
            <v>Simulators | Component</v>
          </cell>
          <cell r="J4099" t="str">
            <v>Simulators - Component</v>
          </cell>
          <cell r="K4099" t="str">
            <v>Live</v>
          </cell>
          <cell r="L4099" t="str">
            <v>/</v>
          </cell>
          <cell r="M4099" t="str">
            <v>new</v>
          </cell>
          <cell r="N4099" t="str">
            <v>LIVE</v>
          </cell>
          <cell r="O4099" t="b">
            <v>0</v>
          </cell>
          <cell r="P4099" t="str">
            <v>Hunan Lang Le Technology Co., Ltd</v>
          </cell>
          <cell r="Q4099">
            <v>127.7773</v>
          </cell>
        </row>
        <row r="4100">
          <cell r="B4100" t="str">
            <v>TR1605-BLK-PART1</v>
          </cell>
          <cell r="C4100" t="str">
            <v>TR160 MK5 Black Simulator with NWMA Mount - Part 1</v>
          </cell>
          <cell r="D4100">
            <v>0</v>
          </cell>
          <cell r="E4100">
            <v>0</v>
          </cell>
          <cell r="F4100">
            <v>0</v>
          </cell>
          <cell r="G4100">
            <v>0</v>
          </cell>
          <cell r="H4100" t="str">
            <v>Trak Racer</v>
          </cell>
          <cell r="I4100" t="str">
            <v>Simulators | Component</v>
          </cell>
          <cell r="J4100" t="str">
            <v>Simulators - Component</v>
          </cell>
          <cell r="K4100" t="str">
            <v>NA</v>
          </cell>
          <cell r="L4100" t="str">
            <v>/</v>
          </cell>
          <cell r="M4100" t="str">
            <v>new</v>
          </cell>
          <cell r="N4100" t="str">
            <v>LIVE</v>
          </cell>
          <cell r="O4100" t="b">
            <v>0</v>
          </cell>
          <cell r="P4100" t="str">
            <v>Xiamen Trak Racer Industry and Trade Co., Ltd</v>
          </cell>
          <cell r="Q4100">
            <v>0</v>
          </cell>
        </row>
        <row r="4101">
          <cell r="B4101" t="str">
            <v>TR1605-BLK-PART2</v>
          </cell>
          <cell r="C4101" t="str">
            <v>TR160 MK5 Black Simulator with NWMA Mount - Part 2</v>
          </cell>
          <cell r="D4101">
            <v>0</v>
          </cell>
          <cell r="E4101">
            <v>0</v>
          </cell>
          <cell r="F4101">
            <v>0</v>
          </cell>
          <cell r="G4101">
            <v>0</v>
          </cell>
          <cell r="H4101" t="str">
            <v>Trak Racer</v>
          </cell>
          <cell r="I4101" t="str">
            <v>Simulators | Component</v>
          </cell>
          <cell r="J4101" t="str">
            <v>Simulators - Component</v>
          </cell>
          <cell r="K4101" t="str">
            <v>NA</v>
          </cell>
          <cell r="L4101" t="str">
            <v>/</v>
          </cell>
          <cell r="M4101" t="str">
            <v>new</v>
          </cell>
          <cell r="N4101" t="str">
            <v>LIVE</v>
          </cell>
          <cell r="O4101" t="b">
            <v>0</v>
          </cell>
          <cell r="P4101" t="str">
            <v>Xiamen Trak Racer Industry and Trade Co., Ltd</v>
          </cell>
          <cell r="Q4101">
            <v>0</v>
          </cell>
        </row>
        <row r="4102">
          <cell r="B4102" t="str">
            <v>TR1605-L-PART1</v>
          </cell>
          <cell r="C4102" t="str">
            <v>TR160 MK5 Blue Simulator with NWMA Mount - Part 1</v>
          </cell>
          <cell r="D4102">
            <v>0</v>
          </cell>
          <cell r="E4102">
            <v>0</v>
          </cell>
          <cell r="F4102">
            <v>0</v>
          </cell>
          <cell r="G4102">
            <v>0</v>
          </cell>
          <cell r="H4102" t="str">
            <v>Trak Racer</v>
          </cell>
          <cell r="I4102" t="str">
            <v>Simulators | Component</v>
          </cell>
          <cell r="J4102" t="str">
            <v>Simulators - Component</v>
          </cell>
          <cell r="K4102" t="str">
            <v>NA</v>
          </cell>
          <cell r="L4102" t="str">
            <v>/</v>
          </cell>
          <cell r="M4102" t="str">
            <v>new</v>
          </cell>
          <cell r="N4102" t="str">
            <v>LIVE</v>
          </cell>
          <cell r="O4102" t="b">
            <v>0</v>
          </cell>
          <cell r="P4102" t="str">
            <v>Xiamen Trak Racer Industry and Trade Co., Ltd</v>
          </cell>
          <cell r="Q4102">
            <v>0</v>
          </cell>
        </row>
        <row r="4103">
          <cell r="B4103" t="str">
            <v>TR1605-L-PART2</v>
          </cell>
          <cell r="C4103" t="str">
            <v>TR160 MK5 Blue Simulator with NWMA Mount - Part 2</v>
          </cell>
          <cell r="D4103">
            <v>0</v>
          </cell>
          <cell r="E4103">
            <v>0</v>
          </cell>
          <cell r="F4103">
            <v>0</v>
          </cell>
          <cell r="G4103">
            <v>0</v>
          </cell>
          <cell r="H4103" t="str">
            <v>Trak Racer</v>
          </cell>
          <cell r="I4103" t="str">
            <v>Simulators | Component</v>
          </cell>
          <cell r="J4103" t="str">
            <v>Simulators - Component</v>
          </cell>
          <cell r="K4103" t="str">
            <v>NA</v>
          </cell>
          <cell r="L4103" t="str">
            <v>/</v>
          </cell>
          <cell r="M4103" t="str">
            <v>new</v>
          </cell>
          <cell r="N4103" t="str">
            <v>LIVE</v>
          </cell>
          <cell r="O4103" t="b">
            <v>0</v>
          </cell>
          <cell r="P4103" t="str">
            <v>Xiamen Trak Racer Industry and Trade Co., Ltd</v>
          </cell>
          <cell r="Q4103">
            <v>0</v>
          </cell>
        </row>
        <row r="4104">
          <cell r="B4104" t="str">
            <v>TR160-PLATE</v>
          </cell>
          <cell r="C4104" t="str">
            <v>TR160 Pedal Plate</v>
          </cell>
          <cell r="D4104">
            <v>7.35</v>
          </cell>
          <cell r="E4104">
            <v>4.5</v>
          </cell>
          <cell r="F4104">
            <v>45.9</v>
          </cell>
          <cell r="G4104">
            <v>52.5</v>
          </cell>
          <cell r="H4104" t="str">
            <v>Trak Racer</v>
          </cell>
          <cell r="I4104" t="str">
            <v>Addons</v>
          </cell>
          <cell r="J4104" t="str">
            <v>Accessories</v>
          </cell>
          <cell r="K4104" t="str">
            <v>Live</v>
          </cell>
          <cell r="L4104" t="str">
            <v>/</v>
          </cell>
          <cell r="M4104" t="str">
            <v>new</v>
          </cell>
          <cell r="N4104" t="str">
            <v>ARCHIVED</v>
          </cell>
          <cell r="O4104" t="b">
            <v>0</v>
          </cell>
          <cell r="P4104" t="str">
            <v>Xiamen Trak Racer Industry and Trade Co., Ltd</v>
          </cell>
          <cell r="Q4104">
            <v>0</v>
          </cell>
        </row>
        <row r="4105">
          <cell r="B4105" t="str">
            <v>TR80-PLATE2</v>
          </cell>
          <cell r="C4105" t="str">
            <v>TR160 Pedal Plate for use with SP-TR80-OPNB</v>
          </cell>
          <cell r="D4105">
            <v>7.8</v>
          </cell>
          <cell r="E4105">
            <v>4</v>
          </cell>
          <cell r="F4105">
            <v>45.5</v>
          </cell>
          <cell r="G4105">
            <v>52</v>
          </cell>
          <cell r="H4105" t="str">
            <v>Trak Racer</v>
          </cell>
          <cell r="I4105" t="str">
            <v/>
          </cell>
          <cell r="J4105" t="str">
            <v>Accessories</v>
          </cell>
          <cell r="K4105" t="str">
            <v>Live</v>
          </cell>
          <cell r="L4105" t="str">
            <v>TR80-NEWPLATE</v>
          </cell>
          <cell r="M4105" t="str">
            <v>new</v>
          </cell>
          <cell r="N4105" t="str">
            <v>LIVE</v>
          </cell>
          <cell r="O4105" t="b">
            <v>0</v>
          </cell>
          <cell r="P4105" t="str">
            <v>Xiamen Trak Racer Industry and Trade Co., Ltd</v>
          </cell>
          <cell r="Q4105">
            <v>0</v>
          </cell>
        </row>
        <row r="4106">
          <cell r="B4106" t="str">
            <v>TR160-PLATE2</v>
          </cell>
          <cell r="C4106" t="str">
            <v>TR160 Pedal Plate for use with TR160-PEDALUP3</v>
          </cell>
          <cell r="D4106">
            <v>7.8</v>
          </cell>
          <cell r="E4106">
            <v>4</v>
          </cell>
          <cell r="F4106">
            <v>45.5</v>
          </cell>
          <cell r="G4106">
            <v>52</v>
          </cell>
          <cell r="H4106" t="str">
            <v>Trak Racer</v>
          </cell>
          <cell r="I4106" t="str">
            <v>Addons</v>
          </cell>
          <cell r="J4106" t="str">
            <v>Accessories</v>
          </cell>
          <cell r="K4106" t="str">
            <v>Live</v>
          </cell>
          <cell r="L4106" t="str">
            <v>/</v>
          </cell>
          <cell r="M4106" t="str">
            <v>new</v>
          </cell>
          <cell r="N4106" t="str">
            <v>LIVE</v>
          </cell>
          <cell r="O4106" t="b">
            <v>0</v>
          </cell>
          <cell r="P4106" t="str">
            <v>Hunan Lang Le Technology Co., Ltd</v>
          </cell>
          <cell r="Q4106">
            <v>0</v>
          </cell>
        </row>
        <row r="4107">
          <cell r="B4107" t="str">
            <v>TR1602-BLK-TR160WMPLATE-NS</v>
          </cell>
          <cell r="C4107" t="str">
            <v>TR160 Racing Simulator</v>
          </cell>
          <cell r="D4107">
            <v>0</v>
          </cell>
          <cell r="E4107">
            <v>0</v>
          </cell>
          <cell r="F4107">
            <v>0</v>
          </cell>
          <cell r="G4107">
            <v>0</v>
          </cell>
          <cell r="H4107" t="str">
            <v>Trak Racer</v>
          </cell>
          <cell r="I4107" t="str">
            <v>Simulators</v>
          </cell>
          <cell r="J4107" t="str">
            <v>Simulators - Bundles</v>
          </cell>
          <cell r="K4107" t="str">
            <v>NA</v>
          </cell>
          <cell r="L4107" t="str">
            <v>/</v>
          </cell>
          <cell r="M4107" t="str">
            <v>new</v>
          </cell>
          <cell r="N4107" t="str">
            <v>ARCHIVED</v>
          </cell>
          <cell r="O4107" t="b">
            <v>1</v>
          </cell>
          <cell r="P4107" t="str">
            <v>Hunan Lang Le Technology Co., Ltd</v>
          </cell>
          <cell r="Q4107">
            <v>0</v>
          </cell>
        </row>
        <row r="4108">
          <cell r="B4108" t="str">
            <v>TR1602-BLK-DDM2-NS</v>
          </cell>
          <cell r="C4108" t="str">
            <v>TR160 Racing Simulator</v>
          </cell>
          <cell r="D4108">
            <v>0</v>
          </cell>
          <cell r="E4108">
            <v>0</v>
          </cell>
          <cell r="F4108">
            <v>0</v>
          </cell>
          <cell r="G4108">
            <v>0</v>
          </cell>
          <cell r="H4108" t="str">
            <v>Trak Racer</v>
          </cell>
          <cell r="I4108" t="str">
            <v>Simulators</v>
          </cell>
          <cell r="J4108" t="str">
            <v>Simulators - Bundles</v>
          </cell>
          <cell r="K4108" t="str">
            <v>NA</v>
          </cell>
          <cell r="L4108" t="str">
            <v>/</v>
          </cell>
          <cell r="M4108" t="str">
            <v>new</v>
          </cell>
          <cell r="N4108" t="str">
            <v>ARCHIVED</v>
          </cell>
          <cell r="O4108" t="b">
            <v>1</v>
          </cell>
          <cell r="P4108" t="str">
            <v>Hunan Lang Le Technology Co., Ltd</v>
          </cell>
          <cell r="Q4108">
            <v>0</v>
          </cell>
        </row>
        <row r="4109">
          <cell r="B4109" t="str">
            <v>TR1602-BLK-DDM3-NS</v>
          </cell>
          <cell r="C4109" t="str">
            <v>TR160 Racing Simulator</v>
          </cell>
          <cell r="D4109">
            <v>0</v>
          </cell>
          <cell r="E4109">
            <v>0</v>
          </cell>
          <cell r="F4109">
            <v>0</v>
          </cell>
          <cell r="G4109">
            <v>0</v>
          </cell>
          <cell r="H4109" t="str">
            <v>Trak Racer</v>
          </cell>
          <cell r="I4109" t="str">
            <v>Simulators</v>
          </cell>
          <cell r="J4109" t="str">
            <v>Simulators - Bundles</v>
          </cell>
          <cell r="K4109" t="str">
            <v>NA</v>
          </cell>
          <cell r="L4109" t="str">
            <v>/</v>
          </cell>
          <cell r="M4109" t="str">
            <v>new</v>
          </cell>
          <cell r="N4109" t="str">
            <v>ARCHIVED</v>
          </cell>
          <cell r="O4109" t="b">
            <v>1</v>
          </cell>
          <cell r="P4109" t="str">
            <v>Hunan Lang Le Technology Co., Ltd</v>
          </cell>
          <cell r="Q4109">
            <v>0</v>
          </cell>
        </row>
        <row r="4110">
          <cell r="B4110" t="str">
            <v>TR160-DDM-S8-AE</v>
          </cell>
          <cell r="C4110" t="str">
            <v>TR160 RACING SIMULATOR</v>
          </cell>
          <cell r="D4110">
            <v>0</v>
          </cell>
          <cell r="E4110">
            <v>0</v>
          </cell>
          <cell r="F4110">
            <v>0</v>
          </cell>
          <cell r="G4110">
            <v>0</v>
          </cell>
          <cell r="H4110" t="str">
            <v>Trak Racer</v>
          </cell>
          <cell r="I4110" t="str">
            <v>Simulators</v>
          </cell>
          <cell r="J4110" t="str">
            <v>Simulators - Bundles</v>
          </cell>
          <cell r="K4110" t="str">
            <v>NA</v>
          </cell>
          <cell r="L4110" t="str">
            <v>/</v>
          </cell>
          <cell r="M4110" t="str">
            <v>new</v>
          </cell>
          <cell r="N4110" t="str">
            <v>ARCHIVED</v>
          </cell>
          <cell r="O4110" t="b">
            <v>1</v>
          </cell>
          <cell r="P4110" t="str">
            <v>NA</v>
          </cell>
          <cell r="Q4110">
            <v>0</v>
          </cell>
        </row>
        <row r="4111">
          <cell r="B4111" t="str">
            <v>TR1602-BLK-FAND2-NS</v>
          </cell>
          <cell r="C4111" t="str">
            <v>TR160 Racing Simulator</v>
          </cell>
          <cell r="D4111">
            <v>0</v>
          </cell>
          <cell r="E4111">
            <v>0</v>
          </cell>
          <cell r="F4111">
            <v>0</v>
          </cell>
          <cell r="G4111">
            <v>0</v>
          </cell>
          <cell r="H4111" t="str">
            <v>Trak Racer</v>
          </cell>
          <cell r="I4111" t="str">
            <v>Simulators</v>
          </cell>
          <cell r="J4111" t="str">
            <v>Simulators - Bundles</v>
          </cell>
          <cell r="K4111" t="str">
            <v>NA</v>
          </cell>
          <cell r="L4111" t="str">
            <v>/</v>
          </cell>
          <cell r="M4111" t="str">
            <v>new</v>
          </cell>
          <cell r="N4111" t="str">
            <v>ARCHIVED</v>
          </cell>
          <cell r="O4111" t="b">
            <v>1</v>
          </cell>
          <cell r="P4111" t="str">
            <v>Hunan Lang Le Technology Co., Ltd</v>
          </cell>
          <cell r="Q4111">
            <v>0</v>
          </cell>
        </row>
        <row r="4112">
          <cell r="B4112" t="str">
            <v>TR160-DDM-S4-AE</v>
          </cell>
          <cell r="C4112" t="str">
            <v>TR160 RACING SIMULATOR</v>
          </cell>
          <cell r="D4112">
            <v>0</v>
          </cell>
          <cell r="E4112">
            <v>0</v>
          </cell>
          <cell r="F4112">
            <v>0</v>
          </cell>
          <cell r="G4112">
            <v>0</v>
          </cell>
          <cell r="H4112" t="str">
            <v>Trak Racer</v>
          </cell>
          <cell r="I4112" t="str">
            <v>Simulators</v>
          </cell>
          <cell r="J4112" t="str">
            <v>Simulators - Bundles</v>
          </cell>
          <cell r="K4112" t="str">
            <v>NA</v>
          </cell>
          <cell r="L4112" t="str">
            <v>/</v>
          </cell>
          <cell r="M4112" t="str">
            <v>new</v>
          </cell>
          <cell r="N4112" t="str">
            <v>ARCHIVED</v>
          </cell>
          <cell r="O4112" t="b">
            <v>1</v>
          </cell>
          <cell r="P4112" t="str">
            <v>NA</v>
          </cell>
          <cell r="Q4112">
            <v>0</v>
          </cell>
        </row>
        <row r="4113">
          <cell r="B4113" t="str">
            <v>TR1602-BLK-FAND3-NS</v>
          </cell>
          <cell r="C4113" t="str">
            <v>TR160 Racing Simulator</v>
          </cell>
          <cell r="D4113">
            <v>0</v>
          </cell>
          <cell r="E4113">
            <v>0</v>
          </cell>
          <cell r="F4113">
            <v>0</v>
          </cell>
          <cell r="G4113">
            <v>0</v>
          </cell>
          <cell r="H4113" t="str">
            <v>Trak Racer</v>
          </cell>
          <cell r="I4113" t="str">
            <v>Simulators</v>
          </cell>
          <cell r="J4113" t="str">
            <v>Simulators - Bundles</v>
          </cell>
          <cell r="K4113" t="str">
            <v>NA</v>
          </cell>
          <cell r="L4113" t="str">
            <v>/</v>
          </cell>
          <cell r="M4113" t="str">
            <v>new</v>
          </cell>
          <cell r="N4113" t="str">
            <v>ARCHIVED</v>
          </cell>
          <cell r="O4113" t="b">
            <v>1</v>
          </cell>
          <cell r="P4113" t="str">
            <v>Hunan Lang Le Technology Co., Ltd</v>
          </cell>
          <cell r="Q4113">
            <v>0</v>
          </cell>
        </row>
        <row r="4114">
          <cell r="B4114" t="str">
            <v>TR160-WM-S8-AE</v>
          </cell>
          <cell r="C4114" t="str">
            <v>TR160 RACING SIMULATOR</v>
          </cell>
          <cell r="D4114">
            <v>0</v>
          </cell>
          <cell r="E4114">
            <v>0</v>
          </cell>
          <cell r="F4114">
            <v>0</v>
          </cell>
          <cell r="G4114">
            <v>0</v>
          </cell>
          <cell r="H4114" t="str">
            <v>Trak Racer</v>
          </cell>
          <cell r="I4114" t="str">
            <v>Simulators</v>
          </cell>
          <cell r="J4114" t="str">
            <v>Simulators - Bundles</v>
          </cell>
          <cell r="K4114" t="str">
            <v>NA</v>
          </cell>
          <cell r="L4114" t="str">
            <v>/</v>
          </cell>
          <cell r="M4114" t="str">
            <v>new</v>
          </cell>
          <cell r="N4114" t="str">
            <v>ARCHIVED</v>
          </cell>
          <cell r="O4114" t="b">
            <v>1</v>
          </cell>
          <cell r="P4114" t="str">
            <v>NA</v>
          </cell>
          <cell r="Q4114">
            <v>0</v>
          </cell>
        </row>
        <row r="4115">
          <cell r="B4115" t="str">
            <v>TR1602-BLK-TR160WMPLATE-SEAT3</v>
          </cell>
          <cell r="C4115" t="str">
            <v>TR160 Racing Simulator</v>
          </cell>
          <cell r="D4115">
            <v>0</v>
          </cell>
          <cell r="E4115">
            <v>0</v>
          </cell>
          <cell r="F4115">
            <v>0</v>
          </cell>
          <cell r="G4115">
            <v>0</v>
          </cell>
          <cell r="H4115" t="str">
            <v>Trak Racer</v>
          </cell>
          <cell r="I4115" t="str">
            <v>Simulators</v>
          </cell>
          <cell r="J4115" t="str">
            <v>Simulators - Bundles</v>
          </cell>
          <cell r="K4115" t="str">
            <v>NA</v>
          </cell>
          <cell r="L4115" t="str">
            <v>/</v>
          </cell>
          <cell r="M4115" t="str">
            <v>new</v>
          </cell>
          <cell r="N4115" t="str">
            <v>ARCHIVED</v>
          </cell>
          <cell r="O4115" t="b">
            <v>1</v>
          </cell>
          <cell r="P4115" t="str">
            <v>Hunan Lang Le Technology Co., Ltd</v>
          </cell>
          <cell r="Q4115">
            <v>0</v>
          </cell>
        </row>
        <row r="4116">
          <cell r="B4116" t="str">
            <v>TR160-WM-S4-AE</v>
          </cell>
          <cell r="C4116" t="str">
            <v>TR160 RACING SIMULATOR</v>
          </cell>
          <cell r="D4116">
            <v>0</v>
          </cell>
          <cell r="E4116">
            <v>0</v>
          </cell>
          <cell r="F4116">
            <v>0</v>
          </cell>
          <cell r="G4116">
            <v>0</v>
          </cell>
          <cell r="H4116" t="str">
            <v>Trak Racer</v>
          </cell>
          <cell r="I4116" t="str">
            <v>Simulators</v>
          </cell>
          <cell r="J4116" t="str">
            <v>Simulators - Bundles</v>
          </cell>
          <cell r="K4116" t="str">
            <v>NA</v>
          </cell>
          <cell r="L4116" t="str">
            <v>/</v>
          </cell>
          <cell r="M4116" t="str">
            <v>new</v>
          </cell>
          <cell r="N4116" t="str">
            <v>ARCHIVED</v>
          </cell>
          <cell r="O4116" t="b">
            <v>1</v>
          </cell>
          <cell r="P4116" t="str">
            <v>NA</v>
          </cell>
          <cell r="Q4116">
            <v>0</v>
          </cell>
        </row>
        <row r="4117">
          <cell r="B4117" t="str">
            <v>TR1602-BLK-DDM2-SEAT3</v>
          </cell>
          <cell r="C4117" t="str">
            <v>TR160 Racing Simulator</v>
          </cell>
          <cell r="D4117">
            <v>0</v>
          </cell>
          <cell r="E4117">
            <v>0</v>
          </cell>
          <cell r="F4117">
            <v>0</v>
          </cell>
          <cell r="G4117">
            <v>0</v>
          </cell>
          <cell r="H4117" t="str">
            <v>Trak Racer</v>
          </cell>
          <cell r="I4117" t="str">
            <v>Simulators</v>
          </cell>
          <cell r="J4117" t="str">
            <v>Simulators - Bundles</v>
          </cell>
          <cell r="K4117" t="str">
            <v>NA</v>
          </cell>
          <cell r="L4117" t="str">
            <v>/</v>
          </cell>
          <cell r="M4117" t="str">
            <v>new</v>
          </cell>
          <cell r="N4117" t="str">
            <v>ARCHIVED</v>
          </cell>
          <cell r="O4117" t="b">
            <v>1</v>
          </cell>
          <cell r="P4117" t="str">
            <v>Hunan Lang Le Technology Co., Ltd</v>
          </cell>
          <cell r="Q4117">
            <v>0</v>
          </cell>
        </row>
        <row r="4118">
          <cell r="B4118" t="str">
            <v>TR160-FAND-S8-AE</v>
          </cell>
          <cell r="C4118" t="str">
            <v>TR160 RACING SIMULATOR</v>
          </cell>
          <cell r="D4118">
            <v>0</v>
          </cell>
          <cell r="E4118">
            <v>0</v>
          </cell>
          <cell r="F4118">
            <v>0</v>
          </cell>
          <cell r="G4118">
            <v>0</v>
          </cell>
          <cell r="H4118" t="str">
            <v>Trak Racer</v>
          </cell>
          <cell r="I4118" t="str">
            <v>Simulators</v>
          </cell>
          <cell r="J4118" t="str">
            <v>Simulators - Bundles</v>
          </cell>
          <cell r="K4118" t="str">
            <v>NA</v>
          </cell>
          <cell r="L4118" t="str">
            <v>/</v>
          </cell>
          <cell r="M4118" t="str">
            <v>new</v>
          </cell>
          <cell r="N4118" t="str">
            <v>ARCHIVED</v>
          </cell>
          <cell r="O4118" t="b">
            <v>1</v>
          </cell>
          <cell r="P4118" t="str">
            <v>NA</v>
          </cell>
          <cell r="Q4118">
            <v>0</v>
          </cell>
        </row>
        <row r="4119">
          <cell r="B4119" t="str">
            <v>TR1602-BLK-DDM3-SEAT3</v>
          </cell>
          <cell r="C4119" t="str">
            <v>TR160 Racing Simulator</v>
          </cell>
          <cell r="D4119">
            <v>0</v>
          </cell>
          <cell r="E4119">
            <v>0</v>
          </cell>
          <cell r="F4119">
            <v>0</v>
          </cell>
          <cell r="G4119">
            <v>0</v>
          </cell>
          <cell r="H4119" t="str">
            <v>Trak Racer</v>
          </cell>
          <cell r="I4119" t="str">
            <v>Simulators</v>
          </cell>
          <cell r="J4119" t="str">
            <v>Simulators - Bundles</v>
          </cell>
          <cell r="K4119" t="str">
            <v>NA</v>
          </cell>
          <cell r="L4119" t="str">
            <v>/</v>
          </cell>
          <cell r="M4119" t="str">
            <v>new</v>
          </cell>
          <cell r="N4119" t="str">
            <v>ARCHIVED</v>
          </cell>
          <cell r="O4119" t="b">
            <v>1</v>
          </cell>
          <cell r="P4119" t="str">
            <v>Hunan Lang Le Technology Co., Ltd</v>
          </cell>
          <cell r="Q4119">
            <v>0</v>
          </cell>
        </row>
        <row r="4120">
          <cell r="B4120" t="str">
            <v>TR160-FAND-S7-AE</v>
          </cell>
          <cell r="C4120" t="str">
            <v>TR160 RACING SIMULATOR</v>
          </cell>
          <cell r="D4120">
            <v>0</v>
          </cell>
          <cell r="E4120">
            <v>0</v>
          </cell>
          <cell r="F4120">
            <v>0</v>
          </cell>
          <cell r="G4120">
            <v>0</v>
          </cell>
          <cell r="H4120" t="str">
            <v>Trak Racer</v>
          </cell>
          <cell r="I4120" t="str">
            <v>Simulators</v>
          </cell>
          <cell r="J4120" t="str">
            <v>Simulators - Bundles</v>
          </cell>
          <cell r="K4120" t="str">
            <v>NA</v>
          </cell>
          <cell r="L4120" t="str">
            <v>/</v>
          </cell>
          <cell r="M4120" t="str">
            <v>new</v>
          </cell>
          <cell r="N4120" t="str">
            <v>ARCHIVED</v>
          </cell>
          <cell r="O4120" t="b">
            <v>1</v>
          </cell>
          <cell r="P4120" t="str">
            <v>NA</v>
          </cell>
          <cell r="Q4120">
            <v>0</v>
          </cell>
        </row>
        <row r="4121">
          <cell r="B4121" t="str">
            <v>TR1602-BLK-FAND2-SEAT3</v>
          </cell>
          <cell r="C4121" t="str">
            <v>TR160 Racing Simulator</v>
          </cell>
          <cell r="D4121">
            <v>0</v>
          </cell>
          <cell r="E4121">
            <v>0</v>
          </cell>
          <cell r="F4121">
            <v>0</v>
          </cell>
          <cell r="G4121">
            <v>0</v>
          </cell>
          <cell r="H4121" t="str">
            <v>Trak Racer</v>
          </cell>
          <cell r="I4121" t="str">
            <v>Simulators</v>
          </cell>
          <cell r="J4121" t="str">
            <v>Simulators - Bundles</v>
          </cell>
          <cell r="K4121" t="str">
            <v>NA</v>
          </cell>
          <cell r="L4121" t="str">
            <v>/</v>
          </cell>
          <cell r="M4121" t="str">
            <v>new</v>
          </cell>
          <cell r="N4121" t="str">
            <v>ARCHIVED</v>
          </cell>
          <cell r="O4121" t="b">
            <v>1</v>
          </cell>
          <cell r="P4121" t="str">
            <v>Hunan Lang Le Technology Co., Ltd</v>
          </cell>
          <cell r="Q4121">
            <v>0</v>
          </cell>
        </row>
        <row r="4122">
          <cell r="B4122" t="str">
            <v>TR160-FAND-S6-AE</v>
          </cell>
          <cell r="C4122" t="str">
            <v>TR160 RACING SIMULATOR</v>
          </cell>
          <cell r="D4122">
            <v>0</v>
          </cell>
          <cell r="E4122">
            <v>0</v>
          </cell>
          <cell r="F4122">
            <v>0</v>
          </cell>
          <cell r="G4122">
            <v>0</v>
          </cell>
          <cell r="H4122" t="str">
            <v>Trak Racer</v>
          </cell>
          <cell r="I4122" t="str">
            <v>Simulators</v>
          </cell>
          <cell r="J4122" t="str">
            <v>Simulators - Bundles</v>
          </cell>
          <cell r="K4122" t="str">
            <v>NA</v>
          </cell>
          <cell r="L4122" t="str">
            <v>/</v>
          </cell>
          <cell r="M4122" t="str">
            <v>new</v>
          </cell>
          <cell r="N4122" t="str">
            <v>ARCHIVED</v>
          </cell>
          <cell r="O4122" t="b">
            <v>1</v>
          </cell>
          <cell r="P4122" t="str">
            <v>NA</v>
          </cell>
          <cell r="Q4122">
            <v>0</v>
          </cell>
        </row>
        <row r="4123">
          <cell r="B4123" t="str">
            <v>TR1602-BLK-FAND3-SEAT3</v>
          </cell>
          <cell r="C4123" t="str">
            <v>TR160 Racing Simulator</v>
          </cell>
          <cell r="D4123">
            <v>0</v>
          </cell>
          <cell r="E4123">
            <v>0</v>
          </cell>
          <cell r="F4123">
            <v>0</v>
          </cell>
          <cell r="G4123">
            <v>0</v>
          </cell>
          <cell r="H4123" t="str">
            <v>Trak Racer</v>
          </cell>
          <cell r="I4123" t="str">
            <v>Simulators</v>
          </cell>
          <cell r="J4123" t="str">
            <v>Simulators - Bundles</v>
          </cell>
          <cell r="K4123" t="str">
            <v>NA</v>
          </cell>
          <cell r="L4123" t="str">
            <v>/</v>
          </cell>
          <cell r="M4123" t="str">
            <v>new</v>
          </cell>
          <cell r="N4123" t="str">
            <v>ARCHIVED</v>
          </cell>
          <cell r="O4123" t="b">
            <v>1</v>
          </cell>
          <cell r="P4123" t="str">
            <v>Hunan Lang Le Technology Co., Ltd</v>
          </cell>
          <cell r="Q4123">
            <v>0</v>
          </cell>
        </row>
        <row r="4124">
          <cell r="B4124" t="str">
            <v>TR160-FAND-S4-AE</v>
          </cell>
          <cell r="C4124" t="str">
            <v>TR160 RACING SIMULATOR</v>
          </cell>
          <cell r="D4124">
            <v>0</v>
          </cell>
          <cell r="E4124">
            <v>0</v>
          </cell>
          <cell r="F4124">
            <v>0</v>
          </cell>
          <cell r="G4124">
            <v>0</v>
          </cell>
          <cell r="H4124" t="str">
            <v>Trak Racer</v>
          </cell>
          <cell r="I4124" t="str">
            <v>Simulators</v>
          </cell>
          <cell r="J4124" t="str">
            <v>Simulators - Bundles</v>
          </cell>
          <cell r="K4124" t="str">
            <v>NA</v>
          </cell>
          <cell r="L4124" t="str">
            <v>/</v>
          </cell>
          <cell r="M4124" t="str">
            <v>new</v>
          </cell>
          <cell r="N4124" t="str">
            <v>ARCHIVED</v>
          </cell>
          <cell r="O4124" t="b">
            <v>1</v>
          </cell>
          <cell r="P4124" t="str">
            <v>NA</v>
          </cell>
          <cell r="Q4124">
            <v>0</v>
          </cell>
        </row>
        <row r="4125">
          <cell r="B4125" t="str">
            <v>TR1602-BLK-TR160WMPLATE-SEAT4</v>
          </cell>
          <cell r="C4125" t="str">
            <v>TR160 Racing Simulator</v>
          </cell>
          <cell r="D4125">
            <v>0</v>
          </cell>
          <cell r="E4125">
            <v>0</v>
          </cell>
          <cell r="F4125">
            <v>0</v>
          </cell>
          <cell r="G4125">
            <v>0</v>
          </cell>
          <cell r="H4125" t="str">
            <v>Trak Racer</v>
          </cell>
          <cell r="I4125" t="str">
            <v>Simulators</v>
          </cell>
          <cell r="J4125" t="str">
            <v>Simulators - Bundles</v>
          </cell>
          <cell r="K4125" t="str">
            <v>NA</v>
          </cell>
          <cell r="L4125" t="str">
            <v>/</v>
          </cell>
          <cell r="M4125" t="str">
            <v>new</v>
          </cell>
          <cell r="N4125" t="str">
            <v>ARCHIVED</v>
          </cell>
          <cell r="O4125" t="b">
            <v>1</v>
          </cell>
          <cell r="P4125" t="str">
            <v>Hunan Lang Le Technology Co., Ltd</v>
          </cell>
          <cell r="Q4125">
            <v>0</v>
          </cell>
        </row>
        <row r="4126">
          <cell r="B4126" t="str">
            <v>TR1602-BLK-FAND3-SEAT6</v>
          </cell>
          <cell r="C4126" t="str">
            <v>TR160 Racing Simulator</v>
          </cell>
          <cell r="D4126">
            <v>0</v>
          </cell>
          <cell r="E4126">
            <v>0</v>
          </cell>
          <cell r="F4126">
            <v>0</v>
          </cell>
          <cell r="G4126">
            <v>0</v>
          </cell>
          <cell r="H4126" t="str">
            <v>Trak Racer</v>
          </cell>
          <cell r="I4126" t="str">
            <v>Simulators</v>
          </cell>
          <cell r="J4126" t="str">
            <v>Simulators - Bundles</v>
          </cell>
          <cell r="K4126" t="str">
            <v>NA</v>
          </cell>
          <cell r="L4126" t="str">
            <v>/</v>
          </cell>
          <cell r="M4126" t="str">
            <v>new</v>
          </cell>
          <cell r="N4126" t="str">
            <v>ARCHIVED</v>
          </cell>
          <cell r="O4126" t="b">
            <v>1</v>
          </cell>
          <cell r="P4126" t="str">
            <v>Hunan Lang Le Technology Co., Ltd</v>
          </cell>
          <cell r="Q4126">
            <v>0</v>
          </cell>
        </row>
        <row r="4127">
          <cell r="B4127" t="str">
            <v>TR1602-BLK-DDM2-SEAT4</v>
          </cell>
          <cell r="C4127" t="str">
            <v>TR160 Racing Simulator</v>
          </cell>
          <cell r="D4127">
            <v>0</v>
          </cell>
          <cell r="E4127">
            <v>0</v>
          </cell>
          <cell r="F4127">
            <v>0</v>
          </cell>
          <cell r="G4127">
            <v>0</v>
          </cell>
          <cell r="H4127" t="str">
            <v>Trak Racer</v>
          </cell>
          <cell r="I4127" t="str">
            <v>Simulators</v>
          </cell>
          <cell r="J4127" t="str">
            <v>Simulators - Bundles</v>
          </cell>
          <cell r="K4127" t="str">
            <v>NA</v>
          </cell>
          <cell r="L4127" t="str">
            <v>/</v>
          </cell>
          <cell r="M4127" t="str">
            <v>new</v>
          </cell>
          <cell r="N4127" t="str">
            <v>ARCHIVED</v>
          </cell>
          <cell r="O4127" t="b">
            <v>1</v>
          </cell>
          <cell r="P4127" t="str">
            <v>Hunan Lang Le Technology Co., Ltd</v>
          </cell>
          <cell r="Q4127">
            <v>0</v>
          </cell>
        </row>
        <row r="4128">
          <cell r="B4128" t="str">
            <v>TR1602-BLK-FAND2-SEAT6</v>
          </cell>
          <cell r="C4128" t="str">
            <v>TR160 Racing Simulator</v>
          </cell>
          <cell r="D4128">
            <v>0</v>
          </cell>
          <cell r="E4128">
            <v>0</v>
          </cell>
          <cell r="F4128">
            <v>0</v>
          </cell>
          <cell r="G4128">
            <v>0</v>
          </cell>
          <cell r="H4128" t="str">
            <v>Trak Racer</v>
          </cell>
          <cell r="I4128" t="str">
            <v>Simulators</v>
          </cell>
          <cell r="J4128" t="str">
            <v>Simulators - Bundles</v>
          </cell>
          <cell r="K4128" t="str">
            <v>NA</v>
          </cell>
          <cell r="L4128" t="str">
            <v>/</v>
          </cell>
          <cell r="M4128" t="str">
            <v>new</v>
          </cell>
          <cell r="N4128" t="str">
            <v>ARCHIVED</v>
          </cell>
          <cell r="O4128" t="b">
            <v>1</v>
          </cell>
          <cell r="P4128" t="str">
            <v>Hunan Lang Le Technology Co., Ltd</v>
          </cell>
          <cell r="Q4128">
            <v>0</v>
          </cell>
        </row>
        <row r="4129">
          <cell r="B4129" t="str">
            <v>TR1602-BLK-DDM3-SEAT4</v>
          </cell>
          <cell r="C4129" t="str">
            <v>TR160 Racing Simulator</v>
          </cell>
          <cell r="D4129">
            <v>0</v>
          </cell>
          <cell r="E4129">
            <v>0</v>
          </cell>
          <cell r="F4129">
            <v>0</v>
          </cell>
          <cell r="G4129">
            <v>0</v>
          </cell>
          <cell r="H4129" t="str">
            <v>Trak Racer</v>
          </cell>
          <cell r="I4129" t="str">
            <v>Simulators</v>
          </cell>
          <cell r="J4129" t="str">
            <v>Simulators - Bundles</v>
          </cell>
          <cell r="K4129" t="str">
            <v>NA</v>
          </cell>
          <cell r="L4129" t="str">
            <v>/</v>
          </cell>
          <cell r="M4129" t="str">
            <v>new</v>
          </cell>
          <cell r="N4129" t="str">
            <v>ARCHIVED</v>
          </cell>
          <cell r="O4129" t="b">
            <v>1</v>
          </cell>
          <cell r="P4129" t="str">
            <v>Hunan Lang Le Technology Co., Ltd</v>
          </cell>
          <cell r="Q4129">
            <v>0</v>
          </cell>
        </row>
        <row r="4130">
          <cell r="B4130" t="str">
            <v>TR1602-BLK-DDM3-SEAT6</v>
          </cell>
          <cell r="C4130" t="str">
            <v>TR160 Racing Simulator</v>
          </cell>
          <cell r="D4130">
            <v>0</v>
          </cell>
          <cell r="E4130">
            <v>0</v>
          </cell>
          <cell r="F4130">
            <v>0</v>
          </cell>
          <cell r="G4130">
            <v>0</v>
          </cell>
          <cell r="H4130" t="str">
            <v>Trak Racer</v>
          </cell>
          <cell r="I4130" t="str">
            <v>Simulators</v>
          </cell>
          <cell r="J4130" t="str">
            <v>Simulators - Bundles</v>
          </cell>
          <cell r="K4130" t="str">
            <v>NA</v>
          </cell>
          <cell r="L4130" t="str">
            <v>/</v>
          </cell>
          <cell r="M4130" t="str">
            <v>new</v>
          </cell>
          <cell r="N4130" t="str">
            <v>ARCHIVED</v>
          </cell>
          <cell r="O4130" t="b">
            <v>1</v>
          </cell>
          <cell r="P4130" t="str">
            <v>Hunan Lang Le Technology Co., Ltd</v>
          </cell>
          <cell r="Q4130">
            <v>0</v>
          </cell>
        </row>
        <row r="4131">
          <cell r="B4131" t="str">
            <v>TR1602-BLK-FAND2-SEAT4</v>
          </cell>
          <cell r="C4131" t="str">
            <v>TR160 Racing Simulator</v>
          </cell>
          <cell r="D4131">
            <v>0</v>
          </cell>
          <cell r="E4131">
            <v>0</v>
          </cell>
          <cell r="F4131">
            <v>0</v>
          </cell>
          <cell r="G4131">
            <v>0</v>
          </cell>
          <cell r="H4131" t="str">
            <v>Trak Racer</v>
          </cell>
          <cell r="I4131" t="str">
            <v>Simulators</v>
          </cell>
          <cell r="J4131" t="str">
            <v>Simulators - Bundles</v>
          </cell>
          <cell r="K4131" t="str">
            <v>NA</v>
          </cell>
          <cell r="L4131" t="str">
            <v>/</v>
          </cell>
          <cell r="M4131" t="str">
            <v>new</v>
          </cell>
          <cell r="N4131" t="str">
            <v>ARCHIVED</v>
          </cell>
          <cell r="O4131" t="b">
            <v>1</v>
          </cell>
          <cell r="P4131" t="str">
            <v>Hunan Lang Le Technology Co., Ltd</v>
          </cell>
          <cell r="Q4131">
            <v>0</v>
          </cell>
        </row>
        <row r="4132">
          <cell r="B4132" t="str">
            <v>TR1602-BLK-DDM2-SEAT6</v>
          </cell>
          <cell r="C4132" t="str">
            <v>TR160 Racing Simulator</v>
          </cell>
          <cell r="D4132">
            <v>0</v>
          </cell>
          <cell r="E4132">
            <v>0</v>
          </cell>
          <cell r="F4132">
            <v>0</v>
          </cell>
          <cell r="G4132">
            <v>0</v>
          </cell>
          <cell r="H4132" t="str">
            <v>Trak Racer</v>
          </cell>
          <cell r="I4132" t="str">
            <v>Simulators</v>
          </cell>
          <cell r="J4132" t="str">
            <v>Simulators - Bundles</v>
          </cell>
          <cell r="K4132" t="str">
            <v>NA</v>
          </cell>
          <cell r="L4132" t="str">
            <v>/</v>
          </cell>
          <cell r="M4132" t="str">
            <v>new</v>
          </cell>
          <cell r="N4132" t="str">
            <v>ARCHIVED</v>
          </cell>
          <cell r="O4132" t="b">
            <v>1</v>
          </cell>
          <cell r="P4132" t="str">
            <v>Hunan Lang Le Technology Co., Ltd</v>
          </cell>
          <cell r="Q4132">
            <v>0</v>
          </cell>
        </row>
        <row r="4133">
          <cell r="B4133" t="str">
            <v>TR1602-BLK-FAND3-SEAT4</v>
          </cell>
          <cell r="C4133" t="str">
            <v>TR160 Racing Simulator</v>
          </cell>
          <cell r="D4133">
            <v>0</v>
          </cell>
          <cell r="E4133">
            <v>0</v>
          </cell>
          <cell r="F4133">
            <v>0</v>
          </cell>
          <cell r="G4133">
            <v>0</v>
          </cell>
          <cell r="H4133" t="str">
            <v>Trak Racer</v>
          </cell>
          <cell r="I4133" t="str">
            <v>Simulators</v>
          </cell>
          <cell r="J4133" t="str">
            <v>Simulators - Bundles</v>
          </cell>
          <cell r="K4133" t="str">
            <v>NA</v>
          </cell>
          <cell r="L4133" t="str">
            <v>/</v>
          </cell>
          <cell r="M4133" t="str">
            <v>new</v>
          </cell>
          <cell r="N4133" t="str">
            <v>ARCHIVED</v>
          </cell>
          <cell r="O4133" t="b">
            <v>1</v>
          </cell>
          <cell r="P4133" t="str">
            <v>Hunan Lang Le Technology Co., Ltd</v>
          </cell>
          <cell r="Q4133">
            <v>0</v>
          </cell>
        </row>
        <row r="4134">
          <cell r="B4134" t="str">
            <v>TR1602-BLK-TR160WMPLATE-SEAT6</v>
          </cell>
          <cell r="C4134" t="str">
            <v>TR160 Racing Simulator</v>
          </cell>
          <cell r="D4134">
            <v>0</v>
          </cell>
          <cell r="E4134">
            <v>0</v>
          </cell>
          <cell r="F4134">
            <v>0</v>
          </cell>
          <cell r="G4134">
            <v>0</v>
          </cell>
          <cell r="H4134" t="str">
            <v>Trak Racer</v>
          </cell>
          <cell r="I4134" t="str">
            <v>Simulators</v>
          </cell>
          <cell r="J4134" t="str">
            <v>Simulators - Bundles</v>
          </cell>
          <cell r="K4134" t="str">
            <v>NA</v>
          </cell>
          <cell r="L4134" t="str">
            <v>/</v>
          </cell>
          <cell r="M4134" t="str">
            <v>new</v>
          </cell>
          <cell r="N4134" t="str">
            <v>ARCHIVED</v>
          </cell>
          <cell r="O4134" t="b">
            <v>1</v>
          </cell>
          <cell r="P4134" t="str">
            <v>Hunan Lang Le Technology Co., Ltd</v>
          </cell>
          <cell r="Q4134">
            <v>0</v>
          </cell>
        </row>
        <row r="4135">
          <cell r="B4135" t="str">
            <v>TR80-SHORTSHIF</v>
          </cell>
          <cell r="C4135" t="str">
            <v>TR160 Racing Simulator</v>
          </cell>
          <cell r="D4135">
            <v>0</v>
          </cell>
          <cell r="E4135">
            <v>0</v>
          </cell>
          <cell r="F4135">
            <v>0</v>
          </cell>
          <cell r="G4135">
            <v>0</v>
          </cell>
          <cell r="H4135" t="str">
            <v>Trak Racer</v>
          </cell>
          <cell r="I4135" t="str">
            <v>Simulators</v>
          </cell>
          <cell r="J4135" t="str">
            <v>Simulators - Bundles</v>
          </cell>
          <cell r="K4135" t="str">
            <v>NA</v>
          </cell>
          <cell r="L4135" t="str">
            <v>/</v>
          </cell>
          <cell r="M4135" t="str">
            <v>new</v>
          </cell>
          <cell r="N4135" t="str">
            <v>LIVE</v>
          </cell>
          <cell r="O4135" t="b">
            <v>1</v>
          </cell>
          <cell r="P4135" t="str">
            <v>NA</v>
          </cell>
          <cell r="Q4135">
            <v>0</v>
          </cell>
        </row>
        <row r="4136">
          <cell r="B4136" t="str">
            <v>TR1603-BLK-WM-SEAT8</v>
          </cell>
          <cell r="C4136" t="str">
            <v>TR160 Racing Simulator</v>
          </cell>
          <cell r="D4136">
            <v>0</v>
          </cell>
          <cell r="E4136">
            <v>0</v>
          </cell>
          <cell r="F4136">
            <v>0</v>
          </cell>
          <cell r="G4136">
            <v>0</v>
          </cell>
          <cell r="H4136" t="str">
            <v>Trak Racer</v>
          </cell>
          <cell r="I4136" t="str">
            <v>Simulators</v>
          </cell>
          <cell r="J4136" t="str">
            <v>Simulators - Bundles</v>
          </cell>
          <cell r="K4136" t="str">
            <v>NA</v>
          </cell>
          <cell r="L4136" t="str">
            <v>/</v>
          </cell>
          <cell r="M4136" t="str">
            <v>new</v>
          </cell>
          <cell r="N4136" t="str">
            <v>LIVE</v>
          </cell>
          <cell r="O4136" t="b">
            <v>1</v>
          </cell>
          <cell r="P4136" t="str">
            <v>NA</v>
          </cell>
          <cell r="Q4136">
            <v>0</v>
          </cell>
        </row>
        <row r="4137">
          <cell r="B4137" t="str">
            <v>TR160-DDPBALSL-S9-UK</v>
          </cell>
          <cell r="C4137" t="str">
            <v>TR160 Racing Simulator</v>
          </cell>
          <cell r="D4137">
            <v>0</v>
          </cell>
          <cell r="E4137">
            <v>0</v>
          </cell>
          <cell r="F4137">
            <v>0</v>
          </cell>
          <cell r="G4137">
            <v>0</v>
          </cell>
          <cell r="H4137" t="str">
            <v>Trak Racer</v>
          </cell>
          <cell r="I4137" t="str">
            <v>Simulators</v>
          </cell>
          <cell r="J4137" t="str">
            <v>Simulators - Bundles</v>
          </cell>
          <cell r="K4137" t="str">
            <v>NA</v>
          </cell>
          <cell r="L4137" t="str">
            <v>/</v>
          </cell>
          <cell r="M4137" t="str">
            <v>new</v>
          </cell>
          <cell r="N4137" t="str">
            <v>LIVE</v>
          </cell>
          <cell r="O4137" t="b">
            <v>1</v>
          </cell>
          <cell r="P4137" t="str">
            <v>NA</v>
          </cell>
          <cell r="Q4137">
            <v>0</v>
          </cell>
        </row>
        <row r="4138">
          <cell r="B4138" t="str">
            <v>TR160-DDPBNPSL-S9-UK</v>
          </cell>
          <cell r="C4138" t="str">
            <v>TR160 Racing Simulator</v>
          </cell>
          <cell r="D4138">
            <v>0</v>
          </cell>
          <cell r="E4138">
            <v>0</v>
          </cell>
          <cell r="F4138">
            <v>0</v>
          </cell>
          <cell r="G4138">
            <v>0</v>
          </cell>
          <cell r="H4138" t="str">
            <v>Trak Racer</v>
          </cell>
          <cell r="I4138" t="str">
            <v>Simulators</v>
          </cell>
          <cell r="J4138" t="str">
            <v>Simulators - Bundles</v>
          </cell>
          <cell r="K4138" t="str">
            <v>NA</v>
          </cell>
          <cell r="L4138" t="str">
            <v>/</v>
          </cell>
          <cell r="M4138" t="str">
            <v>new</v>
          </cell>
          <cell r="N4138" t="str">
            <v>LIVE</v>
          </cell>
          <cell r="O4138" t="b">
            <v>1</v>
          </cell>
          <cell r="P4138" t="str">
            <v>NA</v>
          </cell>
          <cell r="Q4138">
            <v>0</v>
          </cell>
        </row>
        <row r="4139">
          <cell r="B4139" t="str">
            <v>TR160-DDINV3SL-S9-UK</v>
          </cell>
          <cell r="C4139" t="str">
            <v>TR160 Racing Simulator</v>
          </cell>
          <cell r="D4139">
            <v>0</v>
          </cell>
          <cell r="E4139">
            <v>0</v>
          </cell>
          <cell r="F4139">
            <v>0</v>
          </cell>
          <cell r="G4139">
            <v>0</v>
          </cell>
          <cell r="H4139" t="str">
            <v>Trak Racer</v>
          </cell>
          <cell r="I4139" t="str">
            <v>Simulators</v>
          </cell>
          <cell r="J4139" t="str">
            <v>Simulators - Bundles</v>
          </cell>
          <cell r="K4139" t="str">
            <v>NA</v>
          </cell>
          <cell r="L4139" t="str">
            <v>/</v>
          </cell>
          <cell r="M4139" t="str">
            <v>new</v>
          </cell>
          <cell r="N4139" t="str">
            <v>LIVE</v>
          </cell>
          <cell r="O4139" t="b">
            <v>1</v>
          </cell>
          <cell r="P4139" t="str">
            <v>NA</v>
          </cell>
          <cell r="Q4139">
            <v>0</v>
          </cell>
        </row>
        <row r="4140">
          <cell r="B4140" t="str">
            <v>TR160-DDPUP3SL-S9-UK</v>
          </cell>
          <cell r="C4140" t="str">
            <v>TR160 Racing Simulator</v>
          </cell>
          <cell r="D4140">
            <v>0</v>
          </cell>
          <cell r="E4140">
            <v>0</v>
          </cell>
          <cell r="F4140">
            <v>0</v>
          </cell>
          <cell r="G4140">
            <v>0</v>
          </cell>
          <cell r="H4140" t="str">
            <v>Trak Racer</v>
          </cell>
          <cell r="I4140" t="str">
            <v>Simulators</v>
          </cell>
          <cell r="J4140" t="str">
            <v>Simulators - Bundles</v>
          </cell>
          <cell r="K4140" t="str">
            <v>NA</v>
          </cell>
          <cell r="L4140" t="str">
            <v>/</v>
          </cell>
          <cell r="M4140" t="str">
            <v>new</v>
          </cell>
          <cell r="N4140" t="str">
            <v>LIVE</v>
          </cell>
          <cell r="O4140" t="b">
            <v>1</v>
          </cell>
          <cell r="P4140" t="str">
            <v>NA</v>
          </cell>
          <cell r="Q4140">
            <v>0</v>
          </cell>
        </row>
        <row r="4141">
          <cell r="B4141" t="str">
            <v>TR160-WMPBNP</v>
          </cell>
          <cell r="C4141" t="str">
            <v>TR160 Racing Simulator</v>
          </cell>
          <cell r="D4141">
            <v>0</v>
          </cell>
          <cell r="E4141">
            <v>0</v>
          </cell>
          <cell r="F4141">
            <v>0</v>
          </cell>
          <cell r="G4141">
            <v>0</v>
          </cell>
          <cell r="H4141" t="str">
            <v>Trak Racer</v>
          </cell>
          <cell r="I4141" t="str">
            <v>Simulators</v>
          </cell>
          <cell r="J4141" t="str">
            <v>Simulators - Bundles</v>
          </cell>
          <cell r="K4141" t="str">
            <v>NA</v>
          </cell>
          <cell r="L4141" t="str">
            <v>/</v>
          </cell>
          <cell r="M4141" t="str">
            <v>new</v>
          </cell>
          <cell r="N4141" t="str">
            <v>LIVE</v>
          </cell>
          <cell r="O4141" t="b">
            <v>1</v>
          </cell>
          <cell r="P4141" t="str">
            <v>NA</v>
          </cell>
          <cell r="Q4141">
            <v>0</v>
          </cell>
        </row>
        <row r="4142">
          <cell r="B4142" t="str">
            <v>TR160-APBNP</v>
          </cell>
          <cell r="C4142" t="str">
            <v>TR160 Racing Simulator</v>
          </cell>
          <cell r="D4142">
            <v>0</v>
          </cell>
          <cell r="E4142">
            <v>0</v>
          </cell>
          <cell r="F4142">
            <v>0</v>
          </cell>
          <cell r="G4142">
            <v>0</v>
          </cell>
          <cell r="H4142" t="str">
            <v>Trak Racer</v>
          </cell>
          <cell r="I4142" t="str">
            <v>Simulators</v>
          </cell>
          <cell r="J4142" t="str">
            <v>Simulators - Bundles</v>
          </cell>
          <cell r="K4142" t="str">
            <v>NA</v>
          </cell>
          <cell r="L4142" t="str">
            <v>/</v>
          </cell>
          <cell r="M4142" t="str">
            <v>new</v>
          </cell>
          <cell r="N4142" t="str">
            <v>LIVE</v>
          </cell>
          <cell r="O4142" t="b">
            <v>1</v>
          </cell>
          <cell r="P4142" t="str">
            <v>NA</v>
          </cell>
          <cell r="Q4142">
            <v>0</v>
          </cell>
        </row>
        <row r="4143">
          <cell r="B4143" t="str">
            <v>TR160-DDPBNP</v>
          </cell>
          <cell r="C4143" t="str">
            <v>TR160 Racing Simulator</v>
          </cell>
          <cell r="D4143">
            <v>0</v>
          </cell>
          <cell r="E4143">
            <v>0</v>
          </cell>
          <cell r="F4143">
            <v>0</v>
          </cell>
          <cell r="G4143">
            <v>0</v>
          </cell>
          <cell r="H4143" t="str">
            <v>Trak Racer</v>
          </cell>
          <cell r="I4143" t="str">
            <v>Simulators</v>
          </cell>
          <cell r="J4143" t="str">
            <v>Simulators - Bundles</v>
          </cell>
          <cell r="K4143" t="str">
            <v>NA</v>
          </cell>
          <cell r="L4143" t="str">
            <v>/</v>
          </cell>
          <cell r="M4143" t="str">
            <v>new</v>
          </cell>
          <cell r="N4143" t="str">
            <v>LIVE</v>
          </cell>
          <cell r="O4143" t="b">
            <v>1</v>
          </cell>
          <cell r="P4143" t="str">
            <v>NA</v>
          </cell>
          <cell r="Q4143">
            <v>0</v>
          </cell>
        </row>
        <row r="4144">
          <cell r="B4144" t="str">
            <v>TR160-4PBNP</v>
          </cell>
          <cell r="C4144" t="str">
            <v>TR160 Racing Simulator</v>
          </cell>
          <cell r="D4144">
            <v>0</v>
          </cell>
          <cell r="E4144">
            <v>0</v>
          </cell>
          <cell r="F4144">
            <v>0</v>
          </cell>
          <cell r="G4144">
            <v>0</v>
          </cell>
          <cell r="H4144" t="str">
            <v>Trak Racer</v>
          </cell>
          <cell r="I4144" t="str">
            <v>Simulators</v>
          </cell>
          <cell r="J4144" t="str">
            <v>Simulators - Bundles</v>
          </cell>
          <cell r="K4144" t="str">
            <v>NA</v>
          </cell>
          <cell r="L4144" t="str">
            <v>/</v>
          </cell>
          <cell r="M4144" t="str">
            <v>new</v>
          </cell>
          <cell r="N4144" t="str">
            <v>LIVE</v>
          </cell>
          <cell r="O4144" t="b">
            <v>1</v>
          </cell>
          <cell r="P4144" t="str">
            <v>NA</v>
          </cell>
          <cell r="Q4144">
            <v>0</v>
          </cell>
        </row>
        <row r="4145">
          <cell r="B4145" t="str">
            <v>TR160-WMINV3</v>
          </cell>
          <cell r="C4145" t="str">
            <v>TR160 Racing Simulator</v>
          </cell>
          <cell r="D4145">
            <v>0</v>
          </cell>
          <cell r="E4145">
            <v>0</v>
          </cell>
          <cell r="F4145">
            <v>0</v>
          </cell>
          <cell r="G4145">
            <v>0</v>
          </cell>
          <cell r="H4145" t="str">
            <v>Trak Racer</v>
          </cell>
          <cell r="I4145" t="str">
            <v>Simulators</v>
          </cell>
          <cell r="J4145" t="str">
            <v>Simulators - Bundles</v>
          </cell>
          <cell r="K4145" t="str">
            <v>NA</v>
          </cell>
          <cell r="L4145" t="str">
            <v>/</v>
          </cell>
          <cell r="M4145" t="str">
            <v>new</v>
          </cell>
          <cell r="N4145" t="str">
            <v>LIVE</v>
          </cell>
          <cell r="O4145" t="b">
            <v>1</v>
          </cell>
          <cell r="P4145" t="str">
            <v>NA</v>
          </cell>
          <cell r="Q4145">
            <v>0</v>
          </cell>
        </row>
        <row r="4146">
          <cell r="B4146" t="str">
            <v>TR1602-BLK-FANDD-SEAT6</v>
          </cell>
          <cell r="C4146" t="str">
            <v>TR160 Racing Simulator</v>
          </cell>
          <cell r="D4146">
            <v>94</v>
          </cell>
          <cell r="E4146">
            <v>0</v>
          </cell>
          <cell r="F4146">
            <v>0</v>
          </cell>
          <cell r="G4146">
            <v>0</v>
          </cell>
          <cell r="H4146" t="str">
            <v>Trak Racer</v>
          </cell>
          <cell r="I4146" t="str">
            <v>Simulators</v>
          </cell>
          <cell r="J4146" t="str">
            <v>Simulators - Bundles</v>
          </cell>
          <cell r="K4146" t="str">
            <v>NA</v>
          </cell>
          <cell r="L4146" t="str">
            <v>/</v>
          </cell>
          <cell r="M4146" t="str">
            <v>new</v>
          </cell>
          <cell r="N4146" t="str">
            <v>ARCHIVED</v>
          </cell>
          <cell r="O4146" t="b">
            <v>1</v>
          </cell>
          <cell r="P4146" t="str">
            <v>NA</v>
          </cell>
          <cell r="Q4146">
            <v>0</v>
          </cell>
        </row>
        <row r="4147">
          <cell r="B4147" t="str">
            <v>TR160-AINV3</v>
          </cell>
          <cell r="C4147" t="str">
            <v>TR160 Racing Simulator</v>
          </cell>
          <cell r="D4147">
            <v>0</v>
          </cell>
          <cell r="E4147">
            <v>0</v>
          </cell>
          <cell r="F4147">
            <v>0</v>
          </cell>
          <cell r="G4147">
            <v>0</v>
          </cell>
          <cell r="H4147" t="str">
            <v>Trak Racer</v>
          </cell>
          <cell r="I4147" t="str">
            <v>Simulators</v>
          </cell>
          <cell r="J4147" t="str">
            <v>Simulators - Bundles</v>
          </cell>
          <cell r="K4147" t="str">
            <v>NA</v>
          </cell>
          <cell r="L4147" t="str">
            <v>/</v>
          </cell>
          <cell r="M4147" t="str">
            <v>new</v>
          </cell>
          <cell r="N4147" t="str">
            <v>LIVE</v>
          </cell>
          <cell r="O4147" t="b">
            <v>1</v>
          </cell>
          <cell r="P4147" t="str">
            <v>NA</v>
          </cell>
          <cell r="Q4147">
            <v>0</v>
          </cell>
        </row>
        <row r="4148">
          <cell r="B4148" t="str">
            <v>TR160-APBAL-DB-EU</v>
          </cell>
          <cell r="C4148" t="str">
            <v>TR160 Racing Simulator</v>
          </cell>
          <cell r="D4148">
            <v>0</v>
          </cell>
          <cell r="E4148">
            <v>0</v>
          </cell>
          <cell r="F4148">
            <v>0</v>
          </cell>
          <cell r="G4148">
            <v>0</v>
          </cell>
          <cell r="H4148" t="str">
            <v>Trak Racer</v>
          </cell>
          <cell r="I4148" t="str">
            <v>Simulators</v>
          </cell>
          <cell r="J4148" t="str">
            <v>Simulators - Bundles</v>
          </cell>
          <cell r="K4148" t="str">
            <v>NA</v>
          </cell>
          <cell r="L4148" t="str">
            <v>/</v>
          </cell>
          <cell r="M4148" t="str">
            <v>new</v>
          </cell>
          <cell r="N4148" t="str">
            <v>LIVE</v>
          </cell>
          <cell r="O4148" t="b">
            <v>1</v>
          </cell>
          <cell r="P4148" t="str">
            <v>NA</v>
          </cell>
          <cell r="Q4148">
            <v>0</v>
          </cell>
        </row>
        <row r="4149">
          <cell r="B4149" t="str">
            <v>TR160-DDINV3</v>
          </cell>
          <cell r="C4149" t="str">
            <v>TR160 Racing Simulator</v>
          </cell>
          <cell r="D4149">
            <v>0</v>
          </cell>
          <cell r="E4149">
            <v>0</v>
          </cell>
          <cell r="F4149">
            <v>0</v>
          </cell>
          <cell r="G4149">
            <v>0</v>
          </cell>
          <cell r="H4149" t="str">
            <v>Trak Racer</v>
          </cell>
          <cell r="I4149" t="str">
            <v>Simulators</v>
          </cell>
          <cell r="J4149" t="str">
            <v>Simulators - Bundles</v>
          </cell>
          <cell r="K4149" t="str">
            <v>NA</v>
          </cell>
          <cell r="L4149" t="str">
            <v>/</v>
          </cell>
          <cell r="M4149" t="str">
            <v>new</v>
          </cell>
          <cell r="N4149" t="str">
            <v>LIVE</v>
          </cell>
          <cell r="O4149" t="b">
            <v>1</v>
          </cell>
          <cell r="P4149" t="str">
            <v>NA</v>
          </cell>
          <cell r="Q4149">
            <v>0</v>
          </cell>
        </row>
        <row r="4150">
          <cell r="B4150" t="str">
            <v>TR160-APBNP-DB-EU</v>
          </cell>
          <cell r="C4150" t="str">
            <v>TR160 Racing Simulator</v>
          </cell>
          <cell r="D4150">
            <v>0</v>
          </cell>
          <cell r="E4150">
            <v>0</v>
          </cell>
          <cell r="F4150">
            <v>0</v>
          </cell>
          <cell r="G4150">
            <v>0</v>
          </cell>
          <cell r="H4150" t="str">
            <v>Trak Racer</v>
          </cell>
          <cell r="I4150" t="str">
            <v>Simulators</v>
          </cell>
          <cell r="J4150" t="str">
            <v>Simulators - Bundles</v>
          </cell>
          <cell r="K4150" t="str">
            <v>NA</v>
          </cell>
          <cell r="L4150" t="str">
            <v>/</v>
          </cell>
          <cell r="M4150" t="str">
            <v>new</v>
          </cell>
          <cell r="N4150" t="str">
            <v>LIVE</v>
          </cell>
          <cell r="O4150" t="b">
            <v>1</v>
          </cell>
          <cell r="P4150" t="str">
            <v>NA</v>
          </cell>
          <cell r="Q4150">
            <v>0</v>
          </cell>
        </row>
        <row r="4151">
          <cell r="B4151" t="str">
            <v>TR160-4INV3</v>
          </cell>
          <cell r="C4151" t="str">
            <v>TR160 Racing Simulator</v>
          </cell>
          <cell r="D4151">
            <v>0</v>
          </cell>
          <cell r="E4151">
            <v>0</v>
          </cell>
          <cell r="F4151">
            <v>0</v>
          </cell>
          <cell r="G4151">
            <v>0</v>
          </cell>
          <cell r="H4151" t="str">
            <v>Trak Racer</v>
          </cell>
          <cell r="I4151" t="str">
            <v>Simulators</v>
          </cell>
          <cell r="J4151" t="str">
            <v>Simulators - Bundles</v>
          </cell>
          <cell r="K4151" t="str">
            <v>NA</v>
          </cell>
          <cell r="L4151" t="str">
            <v>/</v>
          </cell>
          <cell r="M4151" t="str">
            <v>new</v>
          </cell>
          <cell r="N4151" t="str">
            <v>LIVE</v>
          </cell>
          <cell r="O4151" t="b">
            <v>1</v>
          </cell>
          <cell r="P4151" t="str">
            <v>NA</v>
          </cell>
          <cell r="Q4151">
            <v>0</v>
          </cell>
        </row>
        <row r="4152">
          <cell r="B4152" t="str">
            <v>TR160-AINV3-DB-EU</v>
          </cell>
          <cell r="C4152" t="str">
            <v>TR160 Racing Simulator</v>
          </cell>
          <cell r="D4152">
            <v>0</v>
          </cell>
          <cell r="E4152">
            <v>0</v>
          </cell>
          <cell r="F4152">
            <v>0</v>
          </cell>
          <cell r="G4152">
            <v>0</v>
          </cell>
          <cell r="H4152" t="str">
            <v>Trak Racer</v>
          </cell>
          <cell r="I4152" t="str">
            <v>Simulators</v>
          </cell>
          <cell r="J4152" t="str">
            <v>Simulators - Bundles</v>
          </cell>
          <cell r="K4152" t="str">
            <v>NA</v>
          </cell>
          <cell r="L4152" t="str">
            <v>/</v>
          </cell>
          <cell r="M4152" t="str">
            <v>new</v>
          </cell>
          <cell r="N4152" t="str">
            <v>LIVE</v>
          </cell>
          <cell r="O4152" t="b">
            <v>1</v>
          </cell>
          <cell r="P4152" t="str">
            <v>NA</v>
          </cell>
          <cell r="Q4152">
            <v>0</v>
          </cell>
        </row>
        <row r="4153">
          <cell r="B4153" t="str">
            <v>TR160-WMPBAL</v>
          </cell>
          <cell r="C4153" t="str">
            <v>TR160 Racing Simulator</v>
          </cell>
          <cell r="D4153">
            <v>0</v>
          </cell>
          <cell r="E4153">
            <v>0</v>
          </cell>
          <cell r="F4153">
            <v>0</v>
          </cell>
          <cell r="G4153">
            <v>0</v>
          </cell>
          <cell r="H4153" t="str">
            <v>Trak Racer</v>
          </cell>
          <cell r="I4153" t="str">
            <v>Simulators</v>
          </cell>
          <cell r="J4153" t="str">
            <v>Simulators - Bundles</v>
          </cell>
          <cell r="K4153" t="str">
            <v>NA</v>
          </cell>
          <cell r="L4153" t="str">
            <v>/</v>
          </cell>
          <cell r="M4153" t="str">
            <v>new</v>
          </cell>
          <cell r="N4153" t="str">
            <v>LIVE</v>
          </cell>
          <cell r="O4153" t="b">
            <v>1</v>
          </cell>
          <cell r="P4153" t="str">
            <v>NA</v>
          </cell>
          <cell r="Q4153">
            <v>0</v>
          </cell>
        </row>
        <row r="4154">
          <cell r="B4154" t="str">
            <v>TR160-DDINV3-DB-EU</v>
          </cell>
          <cell r="C4154" t="str">
            <v>TR160 Racing Simulator</v>
          </cell>
          <cell r="D4154">
            <v>0</v>
          </cell>
          <cell r="E4154">
            <v>0</v>
          </cell>
          <cell r="F4154">
            <v>0</v>
          </cell>
          <cell r="G4154">
            <v>0</v>
          </cell>
          <cell r="H4154" t="str">
            <v>Trak Racer</v>
          </cell>
          <cell r="I4154" t="str">
            <v>Simulators</v>
          </cell>
          <cell r="J4154" t="str">
            <v>Simulators - Bundles</v>
          </cell>
          <cell r="K4154" t="str">
            <v>NA</v>
          </cell>
          <cell r="L4154" t="str">
            <v>/</v>
          </cell>
          <cell r="M4154" t="str">
            <v>new</v>
          </cell>
          <cell r="N4154" t="str">
            <v>LIVE</v>
          </cell>
          <cell r="O4154" t="b">
            <v>1</v>
          </cell>
          <cell r="P4154" t="str">
            <v>NA</v>
          </cell>
          <cell r="Q4154">
            <v>0</v>
          </cell>
        </row>
        <row r="4155">
          <cell r="B4155" t="str">
            <v>TR160-APBAL</v>
          </cell>
          <cell r="C4155" t="str">
            <v>TR160 Racing Simulator</v>
          </cell>
          <cell r="D4155">
            <v>0</v>
          </cell>
          <cell r="E4155">
            <v>0</v>
          </cell>
          <cell r="F4155">
            <v>0</v>
          </cell>
          <cell r="G4155">
            <v>0</v>
          </cell>
          <cell r="H4155" t="str">
            <v>Trak Racer</v>
          </cell>
          <cell r="I4155" t="str">
            <v>Simulators</v>
          </cell>
          <cell r="J4155" t="str">
            <v>Simulators - Bundles</v>
          </cell>
          <cell r="K4155" t="str">
            <v>NA</v>
          </cell>
          <cell r="L4155" t="str">
            <v>/</v>
          </cell>
          <cell r="M4155" t="str">
            <v>new</v>
          </cell>
          <cell r="N4155" t="str">
            <v>LIVE</v>
          </cell>
          <cell r="O4155" t="b">
            <v>1</v>
          </cell>
          <cell r="P4155" t="str">
            <v>NA</v>
          </cell>
          <cell r="Q4155">
            <v>0</v>
          </cell>
        </row>
        <row r="4156">
          <cell r="B4156" t="str">
            <v>TR160-DDPBAL-DB-EU</v>
          </cell>
          <cell r="C4156" t="str">
            <v>TR160 Racing Simulator</v>
          </cell>
          <cell r="D4156">
            <v>0</v>
          </cell>
          <cell r="E4156">
            <v>0</v>
          </cell>
          <cell r="F4156">
            <v>0</v>
          </cell>
          <cell r="G4156">
            <v>0</v>
          </cell>
          <cell r="H4156" t="str">
            <v>Trak Racer</v>
          </cell>
          <cell r="I4156" t="str">
            <v>Simulators</v>
          </cell>
          <cell r="J4156" t="str">
            <v>Simulators - Bundles</v>
          </cell>
          <cell r="K4156" t="str">
            <v>NA</v>
          </cell>
          <cell r="L4156" t="str">
            <v>/</v>
          </cell>
          <cell r="M4156" t="str">
            <v>new</v>
          </cell>
          <cell r="N4156" t="str">
            <v>LIVE</v>
          </cell>
          <cell r="O4156" t="b">
            <v>1</v>
          </cell>
          <cell r="P4156" t="str">
            <v>NA</v>
          </cell>
          <cell r="Q4156">
            <v>0</v>
          </cell>
        </row>
        <row r="4157">
          <cell r="B4157" t="str">
            <v>TR160-DDPBAL</v>
          </cell>
          <cell r="C4157" t="str">
            <v>TR160 Racing Simulator</v>
          </cell>
          <cell r="D4157">
            <v>0</v>
          </cell>
          <cell r="E4157">
            <v>0</v>
          </cell>
          <cell r="F4157">
            <v>0</v>
          </cell>
          <cell r="G4157">
            <v>0</v>
          </cell>
          <cell r="H4157" t="str">
            <v>Trak Racer</v>
          </cell>
          <cell r="I4157" t="str">
            <v>Simulators</v>
          </cell>
          <cell r="J4157" t="str">
            <v>Simulators - Bundles</v>
          </cell>
          <cell r="K4157" t="str">
            <v>NA</v>
          </cell>
          <cell r="L4157" t="str">
            <v>/</v>
          </cell>
          <cell r="M4157" t="str">
            <v>new</v>
          </cell>
          <cell r="N4157" t="str">
            <v>LIVE</v>
          </cell>
          <cell r="O4157" t="b">
            <v>1</v>
          </cell>
          <cell r="P4157" t="str">
            <v>NA</v>
          </cell>
          <cell r="Q4157">
            <v>0</v>
          </cell>
        </row>
        <row r="4158">
          <cell r="B4158" t="str">
            <v>TR160-DDPBNP-DB-EU</v>
          </cell>
          <cell r="C4158" t="str">
            <v>TR160 Racing Simulator</v>
          </cell>
          <cell r="D4158">
            <v>0</v>
          </cell>
          <cell r="E4158">
            <v>0</v>
          </cell>
          <cell r="F4158">
            <v>0</v>
          </cell>
          <cell r="G4158">
            <v>0</v>
          </cell>
          <cell r="H4158" t="str">
            <v>Trak Racer</v>
          </cell>
          <cell r="I4158" t="str">
            <v>Simulators</v>
          </cell>
          <cell r="J4158" t="str">
            <v>Simulators - Bundles</v>
          </cell>
          <cell r="K4158" t="str">
            <v>NA</v>
          </cell>
          <cell r="L4158" t="str">
            <v>/</v>
          </cell>
          <cell r="M4158" t="str">
            <v>new</v>
          </cell>
          <cell r="N4158" t="str">
            <v>LIVE</v>
          </cell>
          <cell r="O4158" t="b">
            <v>1</v>
          </cell>
          <cell r="P4158" t="str">
            <v>NA</v>
          </cell>
          <cell r="Q4158">
            <v>0</v>
          </cell>
        </row>
        <row r="4159">
          <cell r="B4159" t="str">
            <v>TR160-4PBAL</v>
          </cell>
          <cell r="C4159" t="str">
            <v>TR160 Racing Simulator</v>
          </cell>
          <cell r="D4159">
            <v>0</v>
          </cell>
          <cell r="E4159">
            <v>0</v>
          </cell>
          <cell r="F4159">
            <v>0</v>
          </cell>
          <cell r="G4159">
            <v>0</v>
          </cell>
          <cell r="H4159" t="str">
            <v>Trak Racer</v>
          </cell>
          <cell r="I4159" t="str">
            <v>Simulators</v>
          </cell>
          <cell r="J4159" t="str">
            <v>Simulators - Bundles</v>
          </cell>
          <cell r="K4159" t="str">
            <v>NA</v>
          </cell>
          <cell r="L4159" t="str">
            <v>/</v>
          </cell>
          <cell r="M4159" t="str">
            <v>new</v>
          </cell>
          <cell r="N4159" t="str">
            <v>LIVE</v>
          </cell>
          <cell r="O4159" t="b">
            <v>1</v>
          </cell>
          <cell r="P4159" t="str">
            <v>NA</v>
          </cell>
          <cell r="Q4159">
            <v>0</v>
          </cell>
        </row>
        <row r="4160">
          <cell r="B4160" t="str">
            <v>TR160-4INV3-DB-EU</v>
          </cell>
          <cell r="C4160" t="str">
            <v>TR160 Racing Simulator</v>
          </cell>
          <cell r="D4160">
            <v>0</v>
          </cell>
          <cell r="E4160">
            <v>0</v>
          </cell>
          <cell r="F4160">
            <v>0</v>
          </cell>
          <cell r="G4160">
            <v>0</v>
          </cell>
          <cell r="H4160" t="str">
            <v>Trak Racer</v>
          </cell>
          <cell r="I4160" t="str">
            <v>Simulators</v>
          </cell>
          <cell r="J4160" t="str">
            <v>Simulators - Bundles</v>
          </cell>
          <cell r="K4160" t="str">
            <v>NA</v>
          </cell>
          <cell r="L4160" t="str">
            <v>/</v>
          </cell>
          <cell r="M4160" t="str">
            <v>new</v>
          </cell>
          <cell r="N4160" t="str">
            <v>LIVE</v>
          </cell>
          <cell r="O4160" t="b">
            <v>1</v>
          </cell>
          <cell r="P4160" t="str">
            <v>NA</v>
          </cell>
          <cell r="Q4160">
            <v>0</v>
          </cell>
        </row>
        <row r="4161">
          <cell r="B4161" t="str">
            <v>TR160-WMPBNP-EU</v>
          </cell>
          <cell r="C4161" t="str">
            <v>TR160 Racing Simulator</v>
          </cell>
          <cell r="D4161">
            <v>0</v>
          </cell>
          <cell r="E4161">
            <v>0</v>
          </cell>
          <cell r="F4161">
            <v>0</v>
          </cell>
          <cell r="G4161">
            <v>0</v>
          </cell>
          <cell r="H4161" t="str">
            <v>Trak Racer</v>
          </cell>
          <cell r="I4161" t="str">
            <v>Simulators</v>
          </cell>
          <cell r="J4161" t="str">
            <v>Simulators - Bundles</v>
          </cell>
          <cell r="K4161" t="str">
            <v>NA</v>
          </cell>
          <cell r="L4161" t="str">
            <v>/</v>
          </cell>
          <cell r="M4161" t="str">
            <v>new</v>
          </cell>
          <cell r="N4161" t="str">
            <v>LIVE</v>
          </cell>
          <cell r="O4161" t="b">
            <v>1</v>
          </cell>
          <cell r="P4161" t="str">
            <v>NA</v>
          </cell>
          <cell r="Q4161">
            <v>0</v>
          </cell>
        </row>
        <row r="4162">
          <cell r="B4162" t="str">
            <v>TR160-4PBAL-DB-EU</v>
          </cell>
          <cell r="C4162" t="str">
            <v>TR160 Racing Simulator</v>
          </cell>
          <cell r="D4162">
            <v>0</v>
          </cell>
          <cell r="E4162">
            <v>0</v>
          </cell>
          <cell r="F4162">
            <v>0</v>
          </cell>
          <cell r="G4162">
            <v>0</v>
          </cell>
          <cell r="H4162" t="str">
            <v>Trak Racer</v>
          </cell>
          <cell r="I4162" t="str">
            <v>Simulators</v>
          </cell>
          <cell r="J4162" t="str">
            <v>Simulators - Bundles</v>
          </cell>
          <cell r="K4162" t="str">
            <v>NA</v>
          </cell>
          <cell r="L4162" t="str">
            <v>/</v>
          </cell>
          <cell r="M4162" t="str">
            <v>new</v>
          </cell>
          <cell r="N4162" t="str">
            <v>LIVE</v>
          </cell>
          <cell r="O4162" t="b">
            <v>1</v>
          </cell>
          <cell r="P4162" t="str">
            <v>NA</v>
          </cell>
          <cell r="Q4162">
            <v>0</v>
          </cell>
        </row>
        <row r="4163">
          <cell r="B4163" t="str">
            <v>TR160-WMINV3-EU</v>
          </cell>
          <cell r="C4163" t="str">
            <v>TR160 Racing Simulator</v>
          </cell>
          <cell r="D4163">
            <v>0</v>
          </cell>
          <cell r="E4163">
            <v>0</v>
          </cell>
          <cell r="F4163">
            <v>0</v>
          </cell>
          <cell r="G4163">
            <v>0</v>
          </cell>
          <cell r="H4163" t="str">
            <v>Trak Racer</v>
          </cell>
          <cell r="I4163" t="str">
            <v>Simulators</v>
          </cell>
          <cell r="J4163" t="str">
            <v>Simulators - Bundles</v>
          </cell>
          <cell r="K4163" t="str">
            <v>NA</v>
          </cell>
          <cell r="L4163" t="str">
            <v>/</v>
          </cell>
          <cell r="M4163" t="str">
            <v>new</v>
          </cell>
          <cell r="N4163" t="str">
            <v>LIVE</v>
          </cell>
          <cell r="O4163" t="b">
            <v>1</v>
          </cell>
          <cell r="P4163" t="str">
            <v>NA</v>
          </cell>
          <cell r="Q4163">
            <v>0</v>
          </cell>
        </row>
        <row r="4164">
          <cell r="B4164" t="str">
            <v>TR160-4PBNP-DB-EU</v>
          </cell>
          <cell r="C4164" t="str">
            <v>TR160 Racing Simulator</v>
          </cell>
          <cell r="D4164">
            <v>0</v>
          </cell>
          <cell r="E4164">
            <v>0</v>
          </cell>
          <cell r="F4164">
            <v>0</v>
          </cell>
          <cell r="G4164">
            <v>0</v>
          </cell>
          <cell r="H4164" t="str">
            <v>Trak Racer</v>
          </cell>
          <cell r="I4164" t="str">
            <v>Simulators</v>
          </cell>
          <cell r="J4164" t="str">
            <v>Simulators - Bundles</v>
          </cell>
          <cell r="K4164" t="str">
            <v>NA</v>
          </cell>
          <cell r="L4164" t="str">
            <v>/</v>
          </cell>
          <cell r="M4164" t="str">
            <v>new</v>
          </cell>
          <cell r="N4164" t="str">
            <v>LIVE</v>
          </cell>
          <cell r="O4164" t="b">
            <v>1</v>
          </cell>
          <cell r="P4164" t="str">
            <v>NA</v>
          </cell>
          <cell r="Q4164">
            <v>0</v>
          </cell>
        </row>
        <row r="4165">
          <cell r="B4165" t="str">
            <v>TR160-WMPBAL-EU</v>
          </cell>
          <cell r="C4165" t="str">
            <v>TR160 Racing Simulator</v>
          </cell>
          <cell r="D4165">
            <v>0</v>
          </cell>
          <cell r="E4165">
            <v>0</v>
          </cell>
          <cell r="F4165">
            <v>0</v>
          </cell>
          <cell r="G4165">
            <v>0</v>
          </cell>
          <cell r="H4165" t="str">
            <v>Trak Racer</v>
          </cell>
          <cell r="I4165" t="str">
            <v>Simulators</v>
          </cell>
          <cell r="J4165" t="str">
            <v>Simulators - Bundles</v>
          </cell>
          <cell r="K4165" t="str">
            <v>NA</v>
          </cell>
          <cell r="L4165" t="str">
            <v>/</v>
          </cell>
          <cell r="M4165" t="str">
            <v>new</v>
          </cell>
          <cell r="N4165" t="str">
            <v>LIVE</v>
          </cell>
          <cell r="O4165" t="b">
            <v>1</v>
          </cell>
          <cell r="P4165" t="str">
            <v>NA</v>
          </cell>
          <cell r="Q4165">
            <v>0</v>
          </cell>
        </row>
        <row r="4166">
          <cell r="B4166" t="str">
            <v>TR160-APBAL-DB</v>
          </cell>
          <cell r="C4166" t="str">
            <v>TR160 Racing Simulator</v>
          </cell>
          <cell r="D4166">
            <v>0</v>
          </cell>
          <cell r="E4166">
            <v>0</v>
          </cell>
          <cell r="F4166">
            <v>0</v>
          </cell>
          <cell r="G4166">
            <v>0</v>
          </cell>
          <cell r="H4166" t="str">
            <v>Trak Racer</v>
          </cell>
          <cell r="I4166" t="str">
            <v>Simulators</v>
          </cell>
          <cell r="J4166" t="str">
            <v>Simulators - Bundles</v>
          </cell>
          <cell r="K4166" t="str">
            <v>NA</v>
          </cell>
          <cell r="L4166" t="str">
            <v>/</v>
          </cell>
          <cell r="M4166" t="str">
            <v>new</v>
          </cell>
          <cell r="N4166" t="str">
            <v>LIVE</v>
          </cell>
          <cell r="O4166" t="b">
            <v>1</v>
          </cell>
          <cell r="P4166" t="str">
            <v>NA</v>
          </cell>
          <cell r="Q4166">
            <v>0</v>
          </cell>
        </row>
        <row r="4167">
          <cell r="B4167" t="str">
            <v>TR160-WMPBNP-CA</v>
          </cell>
          <cell r="C4167" t="str">
            <v>TR160 Racing Simulator</v>
          </cell>
          <cell r="D4167">
            <v>0</v>
          </cell>
          <cell r="E4167">
            <v>0</v>
          </cell>
          <cell r="F4167">
            <v>0</v>
          </cell>
          <cell r="G4167">
            <v>0</v>
          </cell>
          <cell r="H4167" t="str">
            <v>Trak Racer</v>
          </cell>
          <cell r="I4167" t="str">
            <v>Simulators</v>
          </cell>
          <cell r="J4167" t="str">
            <v>Simulators - Bundles</v>
          </cell>
          <cell r="K4167" t="str">
            <v>NA</v>
          </cell>
          <cell r="L4167" t="str">
            <v>/</v>
          </cell>
          <cell r="M4167" t="str">
            <v>new</v>
          </cell>
          <cell r="N4167" t="str">
            <v>LIVE</v>
          </cell>
          <cell r="O4167" t="b">
            <v>1</v>
          </cell>
          <cell r="P4167" t="str">
            <v>NA</v>
          </cell>
          <cell r="Q4167">
            <v>0</v>
          </cell>
        </row>
        <row r="4168">
          <cell r="B4168" t="str">
            <v>TR160-APBNP-DB</v>
          </cell>
          <cell r="C4168" t="str">
            <v>TR160 Racing Simulator</v>
          </cell>
          <cell r="D4168">
            <v>0</v>
          </cell>
          <cell r="E4168">
            <v>0</v>
          </cell>
          <cell r="F4168">
            <v>0</v>
          </cell>
          <cell r="G4168">
            <v>0</v>
          </cell>
          <cell r="H4168" t="str">
            <v>Trak Racer</v>
          </cell>
          <cell r="I4168" t="str">
            <v>Simulators</v>
          </cell>
          <cell r="J4168" t="str">
            <v>Simulators - Bundles</v>
          </cell>
          <cell r="K4168" t="str">
            <v>NA</v>
          </cell>
          <cell r="L4168" t="str">
            <v>/</v>
          </cell>
          <cell r="M4168" t="str">
            <v>new</v>
          </cell>
          <cell r="N4168" t="str">
            <v>LIVE</v>
          </cell>
          <cell r="O4168" t="b">
            <v>1</v>
          </cell>
          <cell r="P4168" t="str">
            <v>NA</v>
          </cell>
          <cell r="Q4168">
            <v>0</v>
          </cell>
        </row>
        <row r="4169">
          <cell r="B4169" t="str">
            <v>TR160-WMPBAL-CA</v>
          </cell>
          <cell r="C4169" t="str">
            <v>TR160 Racing Simulator</v>
          </cell>
          <cell r="D4169">
            <v>0</v>
          </cell>
          <cell r="E4169">
            <v>0</v>
          </cell>
          <cell r="F4169">
            <v>0</v>
          </cell>
          <cell r="G4169">
            <v>0</v>
          </cell>
          <cell r="H4169" t="str">
            <v>Trak Racer</v>
          </cell>
          <cell r="I4169" t="str">
            <v>Simulators</v>
          </cell>
          <cell r="J4169" t="str">
            <v>Simulators - Bundles</v>
          </cell>
          <cell r="K4169" t="str">
            <v>NA</v>
          </cell>
          <cell r="L4169" t="str">
            <v>/</v>
          </cell>
          <cell r="M4169" t="str">
            <v>new</v>
          </cell>
          <cell r="N4169" t="str">
            <v>LIVE</v>
          </cell>
          <cell r="O4169" t="b">
            <v>1</v>
          </cell>
          <cell r="P4169" t="str">
            <v>NA</v>
          </cell>
          <cell r="Q4169">
            <v>0</v>
          </cell>
        </row>
        <row r="4170">
          <cell r="B4170" t="str">
            <v>TR160-AINV3-DB</v>
          </cell>
          <cell r="C4170" t="str">
            <v>TR160 Racing Simulator</v>
          </cell>
          <cell r="D4170">
            <v>0</v>
          </cell>
          <cell r="E4170">
            <v>0</v>
          </cell>
          <cell r="F4170">
            <v>0</v>
          </cell>
          <cell r="G4170">
            <v>0</v>
          </cell>
          <cell r="H4170" t="str">
            <v>Trak Racer</v>
          </cell>
          <cell r="I4170" t="str">
            <v>Simulators</v>
          </cell>
          <cell r="J4170" t="str">
            <v>Simulators - Bundles</v>
          </cell>
          <cell r="K4170" t="str">
            <v>NA</v>
          </cell>
          <cell r="L4170" t="str">
            <v>/</v>
          </cell>
          <cell r="M4170" t="str">
            <v>new</v>
          </cell>
          <cell r="N4170" t="str">
            <v>LIVE</v>
          </cell>
          <cell r="O4170" t="b">
            <v>1</v>
          </cell>
          <cell r="P4170" t="str">
            <v>NA</v>
          </cell>
          <cell r="Q4170">
            <v>0</v>
          </cell>
        </row>
        <row r="4171">
          <cell r="B4171" t="str">
            <v>TR160-WMINV3-CA</v>
          </cell>
          <cell r="C4171" t="str">
            <v>TR160 Racing Simulator</v>
          </cell>
          <cell r="D4171">
            <v>0</v>
          </cell>
          <cell r="E4171">
            <v>0</v>
          </cell>
          <cell r="F4171">
            <v>0</v>
          </cell>
          <cell r="G4171">
            <v>0</v>
          </cell>
          <cell r="H4171" t="str">
            <v>Trak Racer</v>
          </cell>
          <cell r="I4171" t="str">
            <v>Simulators</v>
          </cell>
          <cell r="J4171" t="str">
            <v>Simulators - Bundles</v>
          </cell>
          <cell r="K4171" t="str">
            <v>NA</v>
          </cell>
          <cell r="L4171" t="str">
            <v>/</v>
          </cell>
          <cell r="M4171" t="str">
            <v>new</v>
          </cell>
          <cell r="N4171" t="str">
            <v>LIVE</v>
          </cell>
          <cell r="O4171" t="b">
            <v>1</v>
          </cell>
          <cell r="P4171" t="str">
            <v>NA</v>
          </cell>
          <cell r="Q4171">
            <v>0</v>
          </cell>
        </row>
        <row r="4172">
          <cell r="B4172" t="str">
            <v>TR160-DDINV3-DB</v>
          </cell>
          <cell r="C4172" t="str">
            <v>TR160 Racing Simulator</v>
          </cell>
          <cell r="D4172">
            <v>0</v>
          </cell>
          <cell r="E4172">
            <v>0</v>
          </cell>
          <cell r="F4172">
            <v>0</v>
          </cell>
          <cell r="G4172">
            <v>0</v>
          </cell>
          <cell r="H4172" t="str">
            <v>Trak Racer</v>
          </cell>
          <cell r="I4172" t="str">
            <v>Simulators</v>
          </cell>
          <cell r="J4172" t="str">
            <v>Simulators - Bundles</v>
          </cell>
          <cell r="K4172" t="str">
            <v>NA</v>
          </cell>
          <cell r="L4172" t="str">
            <v>/</v>
          </cell>
          <cell r="M4172" t="str">
            <v>new</v>
          </cell>
          <cell r="N4172" t="str">
            <v>LIVE</v>
          </cell>
          <cell r="O4172" t="b">
            <v>1</v>
          </cell>
          <cell r="P4172" t="str">
            <v>NA</v>
          </cell>
          <cell r="Q4172">
            <v>0</v>
          </cell>
        </row>
        <row r="4173">
          <cell r="B4173" t="str">
            <v>TR160-4PBNP-CA</v>
          </cell>
          <cell r="C4173" t="str">
            <v>TR160 Racing Simulator</v>
          </cell>
          <cell r="D4173">
            <v>0</v>
          </cell>
          <cell r="E4173">
            <v>0</v>
          </cell>
          <cell r="F4173">
            <v>0</v>
          </cell>
          <cell r="G4173">
            <v>0</v>
          </cell>
          <cell r="H4173" t="str">
            <v>Trak Racer</v>
          </cell>
          <cell r="I4173" t="str">
            <v>Simulators</v>
          </cell>
          <cell r="J4173" t="str">
            <v>Simulators - Bundles</v>
          </cell>
          <cell r="K4173" t="str">
            <v>NA</v>
          </cell>
          <cell r="L4173" t="str">
            <v>/</v>
          </cell>
          <cell r="M4173" t="str">
            <v>new</v>
          </cell>
          <cell r="N4173" t="str">
            <v>LIVE</v>
          </cell>
          <cell r="O4173" t="b">
            <v>1</v>
          </cell>
          <cell r="P4173" t="str">
            <v>NA</v>
          </cell>
          <cell r="Q4173">
            <v>0</v>
          </cell>
        </row>
        <row r="4174">
          <cell r="B4174" t="str">
            <v>TR160-DDPBAL-DB</v>
          </cell>
          <cell r="C4174" t="str">
            <v>TR160 Racing Simulator</v>
          </cell>
          <cell r="D4174">
            <v>0</v>
          </cell>
          <cell r="E4174">
            <v>0</v>
          </cell>
          <cell r="F4174">
            <v>0</v>
          </cell>
          <cell r="G4174">
            <v>0</v>
          </cell>
          <cell r="H4174" t="str">
            <v>Trak Racer</v>
          </cell>
          <cell r="I4174" t="str">
            <v>Simulators</v>
          </cell>
          <cell r="J4174" t="str">
            <v>Simulators - Bundles</v>
          </cell>
          <cell r="K4174" t="str">
            <v>NA</v>
          </cell>
          <cell r="L4174" t="str">
            <v>/</v>
          </cell>
          <cell r="M4174" t="str">
            <v>new</v>
          </cell>
          <cell r="N4174" t="str">
            <v>LIVE</v>
          </cell>
          <cell r="O4174" t="b">
            <v>1</v>
          </cell>
          <cell r="P4174" t="str">
            <v>NA</v>
          </cell>
          <cell r="Q4174">
            <v>0</v>
          </cell>
        </row>
        <row r="4175">
          <cell r="B4175" t="str">
            <v>TR160-4PBAL-CA</v>
          </cell>
          <cell r="C4175" t="str">
            <v>TR160 Racing Simulator</v>
          </cell>
          <cell r="D4175">
            <v>0</v>
          </cell>
          <cell r="E4175">
            <v>0</v>
          </cell>
          <cell r="F4175">
            <v>0</v>
          </cell>
          <cell r="G4175">
            <v>0</v>
          </cell>
          <cell r="H4175" t="str">
            <v>Trak Racer</v>
          </cell>
          <cell r="I4175" t="str">
            <v>Simulators</v>
          </cell>
          <cell r="J4175" t="str">
            <v>Simulators - Bundles</v>
          </cell>
          <cell r="K4175" t="str">
            <v>NA</v>
          </cell>
          <cell r="L4175" t="str">
            <v>/</v>
          </cell>
          <cell r="M4175" t="str">
            <v>new</v>
          </cell>
          <cell r="N4175" t="str">
            <v>LIVE</v>
          </cell>
          <cell r="O4175" t="b">
            <v>1</v>
          </cell>
          <cell r="P4175" t="str">
            <v>NA</v>
          </cell>
          <cell r="Q4175">
            <v>0</v>
          </cell>
        </row>
        <row r="4176">
          <cell r="B4176" t="str">
            <v>TR160-DDPBNP-DB</v>
          </cell>
          <cell r="C4176" t="str">
            <v>TR160 Racing Simulator</v>
          </cell>
          <cell r="D4176">
            <v>0</v>
          </cell>
          <cell r="E4176">
            <v>0</v>
          </cell>
          <cell r="F4176">
            <v>0</v>
          </cell>
          <cell r="G4176">
            <v>0</v>
          </cell>
          <cell r="H4176" t="str">
            <v>Trak Racer</v>
          </cell>
          <cell r="I4176" t="str">
            <v>Simulators</v>
          </cell>
          <cell r="J4176" t="str">
            <v>Simulators - Bundles</v>
          </cell>
          <cell r="K4176" t="str">
            <v>NA</v>
          </cell>
          <cell r="L4176" t="str">
            <v>/</v>
          </cell>
          <cell r="M4176" t="str">
            <v>new</v>
          </cell>
          <cell r="N4176" t="str">
            <v>LIVE</v>
          </cell>
          <cell r="O4176" t="b">
            <v>1</v>
          </cell>
          <cell r="P4176" t="str">
            <v>NA</v>
          </cell>
          <cell r="Q4176">
            <v>0</v>
          </cell>
        </row>
        <row r="4177">
          <cell r="B4177" t="str">
            <v>TR160-4INV3-CA</v>
          </cell>
          <cell r="C4177" t="str">
            <v>TR160 Racing Simulator</v>
          </cell>
          <cell r="D4177">
            <v>0</v>
          </cell>
          <cell r="E4177">
            <v>0</v>
          </cell>
          <cell r="F4177">
            <v>0</v>
          </cell>
          <cell r="G4177">
            <v>0</v>
          </cell>
          <cell r="H4177" t="str">
            <v>Trak Racer</v>
          </cell>
          <cell r="I4177" t="str">
            <v>Simulators</v>
          </cell>
          <cell r="J4177" t="str">
            <v>Simulators - Bundles</v>
          </cell>
          <cell r="K4177" t="str">
            <v>NA</v>
          </cell>
          <cell r="L4177" t="str">
            <v>/</v>
          </cell>
          <cell r="M4177" t="str">
            <v>new</v>
          </cell>
          <cell r="N4177" t="str">
            <v>LIVE</v>
          </cell>
          <cell r="O4177" t="b">
            <v>1</v>
          </cell>
          <cell r="P4177" t="str">
            <v>NA</v>
          </cell>
          <cell r="Q4177">
            <v>0</v>
          </cell>
        </row>
        <row r="4178">
          <cell r="B4178" t="str">
            <v>TR160-4INV3-DB</v>
          </cell>
          <cell r="C4178" t="str">
            <v>TR160 Racing Simulator</v>
          </cell>
          <cell r="D4178">
            <v>0</v>
          </cell>
          <cell r="E4178">
            <v>0</v>
          </cell>
          <cell r="F4178">
            <v>0</v>
          </cell>
          <cell r="G4178">
            <v>0</v>
          </cell>
          <cell r="H4178" t="str">
            <v>Trak Racer</v>
          </cell>
          <cell r="I4178" t="str">
            <v>Simulators</v>
          </cell>
          <cell r="J4178" t="str">
            <v>Simulators - Bundles</v>
          </cell>
          <cell r="K4178" t="str">
            <v>NA</v>
          </cell>
          <cell r="L4178" t="str">
            <v>/</v>
          </cell>
          <cell r="M4178" t="str">
            <v>new</v>
          </cell>
          <cell r="N4178" t="str">
            <v>LIVE</v>
          </cell>
          <cell r="O4178" t="b">
            <v>1</v>
          </cell>
          <cell r="P4178" t="str">
            <v>NA</v>
          </cell>
          <cell r="Q4178">
            <v>0</v>
          </cell>
        </row>
        <row r="4179">
          <cell r="B4179" t="str">
            <v>TR160-DDPBNP-CA</v>
          </cell>
          <cell r="C4179" t="str">
            <v>TR160 Racing Simulator</v>
          </cell>
          <cell r="D4179">
            <v>0</v>
          </cell>
          <cell r="E4179">
            <v>0</v>
          </cell>
          <cell r="F4179">
            <v>0</v>
          </cell>
          <cell r="G4179">
            <v>0</v>
          </cell>
          <cell r="H4179" t="str">
            <v>Trak Racer</v>
          </cell>
          <cell r="I4179" t="str">
            <v>Simulators</v>
          </cell>
          <cell r="J4179" t="str">
            <v>Simulators - Bundles</v>
          </cell>
          <cell r="K4179" t="str">
            <v>NA</v>
          </cell>
          <cell r="L4179" t="str">
            <v>/</v>
          </cell>
          <cell r="M4179" t="str">
            <v>new</v>
          </cell>
          <cell r="N4179" t="str">
            <v>LIVE</v>
          </cell>
          <cell r="O4179" t="b">
            <v>1</v>
          </cell>
          <cell r="P4179" t="str">
            <v>NA</v>
          </cell>
          <cell r="Q4179">
            <v>0</v>
          </cell>
        </row>
        <row r="4180">
          <cell r="B4180" t="str">
            <v>TR160-4PBAL-DB</v>
          </cell>
          <cell r="C4180" t="str">
            <v>TR160 Racing Simulator</v>
          </cell>
          <cell r="D4180">
            <v>0</v>
          </cell>
          <cell r="E4180">
            <v>0</v>
          </cell>
          <cell r="F4180">
            <v>0</v>
          </cell>
          <cell r="G4180">
            <v>0</v>
          </cell>
          <cell r="H4180" t="str">
            <v>Trak Racer</v>
          </cell>
          <cell r="I4180" t="str">
            <v>Simulators</v>
          </cell>
          <cell r="J4180" t="str">
            <v>Simulators - Bundles</v>
          </cell>
          <cell r="K4180" t="str">
            <v>NA</v>
          </cell>
          <cell r="L4180" t="str">
            <v>/</v>
          </cell>
          <cell r="M4180" t="str">
            <v>new</v>
          </cell>
          <cell r="N4180" t="str">
            <v>LIVE</v>
          </cell>
          <cell r="O4180" t="b">
            <v>1</v>
          </cell>
          <cell r="P4180" t="str">
            <v>NA</v>
          </cell>
          <cell r="Q4180">
            <v>0</v>
          </cell>
        </row>
        <row r="4181">
          <cell r="B4181" t="str">
            <v>TR160-DDPBAL-CA</v>
          </cell>
          <cell r="C4181" t="str">
            <v>TR160 Racing Simulator</v>
          </cell>
          <cell r="D4181">
            <v>0</v>
          </cell>
          <cell r="E4181">
            <v>0</v>
          </cell>
          <cell r="F4181">
            <v>0</v>
          </cell>
          <cell r="G4181">
            <v>0</v>
          </cell>
          <cell r="H4181" t="str">
            <v>Trak Racer</v>
          </cell>
          <cell r="I4181" t="str">
            <v>Simulators</v>
          </cell>
          <cell r="J4181" t="str">
            <v>Simulators - Bundles</v>
          </cell>
          <cell r="K4181" t="str">
            <v>NA</v>
          </cell>
          <cell r="L4181" t="str">
            <v>/</v>
          </cell>
          <cell r="M4181" t="str">
            <v>new</v>
          </cell>
          <cell r="N4181" t="str">
            <v>LIVE</v>
          </cell>
          <cell r="O4181" t="b">
            <v>1</v>
          </cell>
          <cell r="P4181" t="str">
            <v>NA</v>
          </cell>
          <cell r="Q4181">
            <v>0</v>
          </cell>
        </row>
        <row r="4182">
          <cell r="B4182" t="str">
            <v>TR160-4PBNP-DB</v>
          </cell>
          <cell r="C4182" t="str">
            <v>TR160 Racing Simulator</v>
          </cell>
          <cell r="D4182">
            <v>0</v>
          </cell>
          <cell r="E4182">
            <v>0</v>
          </cell>
          <cell r="F4182">
            <v>0</v>
          </cell>
          <cell r="G4182">
            <v>0</v>
          </cell>
          <cell r="H4182" t="str">
            <v>Trak Racer</v>
          </cell>
          <cell r="I4182" t="str">
            <v>Simulators</v>
          </cell>
          <cell r="J4182" t="str">
            <v>Simulators - Bundles</v>
          </cell>
          <cell r="K4182" t="str">
            <v>NA</v>
          </cell>
          <cell r="L4182" t="str">
            <v>/</v>
          </cell>
          <cell r="M4182" t="str">
            <v>new</v>
          </cell>
          <cell r="N4182" t="str">
            <v>LIVE</v>
          </cell>
          <cell r="O4182" t="b">
            <v>1</v>
          </cell>
          <cell r="P4182" t="str">
            <v>NA</v>
          </cell>
          <cell r="Q4182">
            <v>0</v>
          </cell>
        </row>
        <row r="4183">
          <cell r="B4183" t="str">
            <v>TR160-DDINV3-CA</v>
          </cell>
          <cell r="C4183" t="str">
            <v>TR160 Racing Simulator</v>
          </cell>
          <cell r="D4183">
            <v>0</v>
          </cell>
          <cell r="E4183">
            <v>0</v>
          </cell>
          <cell r="F4183">
            <v>0</v>
          </cell>
          <cell r="G4183">
            <v>0</v>
          </cell>
          <cell r="H4183" t="str">
            <v>Trak Racer</v>
          </cell>
          <cell r="I4183" t="str">
            <v>Simulators</v>
          </cell>
          <cell r="J4183" t="str">
            <v>Simulators - Bundles</v>
          </cell>
          <cell r="K4183" t="str">
            <v>NA</v>
          </cell>
          <cell r="L4183" t="str">
            <v>/</v>
          </cell>
          <cell r="M4183" t="str">
            <v>new</v>
          </cell>
          <cell r="N4183" t="str">
            <v>LIVE</v>
          </cell>
          <cell r="O4183" t="b">
            <v>1</v>
          </cell>
          <cell r="P4183" t="str">
            <v>NA</v>
          </cell>
          <cell r="Q4183">
            <v>0</v>
          </cell>
        </row>
        <row r="4184">
          <cell r="B4184" t="str">
            <v>TR160-SMINV3-CA</v>
          </cell>
          <cell r="C4184" t="str">
            <v>TR160 Racing Simulator</v>
          </cell>
          <cell r="D4184">
            <v>0</v>
          </cell>
          <cell r="E4184">
            <v>0</v>
          </cell>
          <cell r="F4184">
            <v>0</v>
          </cell>
          <cell r="G4184">
            <v>0</v>
          </cell>
          <cell r="H4184" t="str">
            <v>Trak Racer</v>
          </cell>
          <cell r="I4184" t="str">
            <v>Simulators</v>
          </cell>
          <cell r="J4184" t="str">
            <v>Simulators - Bundles</v>
          </cell>
          <cell r="K4184" t="str">
            <v>NA</v>
          </cell>
          <cell r="L4184" t="str">
            <v>/</v>
          </cell>
          <cell r="M4184" t="str">
            <v>new</v>
          </cell>
          <cell r="N4184" t="str">
            <v>LIVE</v>
          </cell>
          <cell r="O4184" t="b">
            <v>1</v>
          </cell>
          <cell r="P4184" t="str">
            <v>NA</v>
          </cell>
          <cell r="Q4184">
            <v>0</v>
          </cell>
        </row>
        <row r="4185">
          <cell r="B4185" t="str">
            <v>TR160-APBNP-CA</v>
          </cell>
          <cell r="C4185" t="str">
            <v>TR160 Racing Simulator</v>
          </cell>
          <cell r="D4185">
            <v>0</v>
          </cell>
          <cell r="E4185">
            <v>0</v>
          </cell>
          <cell r="F4185">
            <v>0</v>
          </cell>
          <cell r="G4185">
            <v>0</v>
          </cell>
          <cell r="H4185" t="str">
            <v>Trak Racer</v>
          </cell>
          <cell r="I4185" t="str">
            <v>Simulators</v>
          </cell>
          <cell r="J4185" t="str">
            <v>Simulators - Bundles</v>
          </cell>
          <cell r="K4185" t="str">
            <v>NA</v>
          </cell>
          <cell r="L4185" t="str">
            <v>/</v>
          </cell>
          <cell r="M4185" t="str">
            <v>new</v>
          </cell>
          <cell r="N4185" t="str">
            <v>LIVE</v>
          </cell>
          <cell r="O4185" t="b">
            <v>1</v>
          </cell>
          <cell r="P4185" t="str">
            <v>NA</v>
          </cell>
          <cell r="Q4185">
            <v>0</v>
          </cell>
        </row>
        <row r="4186">
          <cell r="B4186" t="str">
            <v>TR160-SMPBAL-CA</v>
          </cell>
          <cell r="C4186" t="str">
            <v>TR160 Racing Simulator</v>
          </cell>
          <cell r="D4186">
            <v>0</v>
          </cell>
          <cell r="E4186">
            <v>0</v>
          </cell>
          <cell r="F4186">
            <v>0</v>
          </cell>
          <cell r="G4186">
            <v>0</v>
          </cell>
          <cell r="H4186" t="str">
            <v>Trak Racer</v>
          </cell>
          <cell r="I4186" t="str">
            <v>Simulators</v>
          </cell>
          <cell r="J4186" t="str">
            <v>Simulators - Bundles</v>
          </cell>
          <cell r="K4186" t="str">
            <v>NA</v>
          </cell>
          <cell r="L4186" t="str">
            <v>/</v>
          </cell>
          <cell r="M4186" t="str">
            <v>new</v>
          </cell>
          <cell r="N4186" t="str">
            <v>LIVE</v>
          </cell>
          <cell r="O4186" t="b">
            <v>1</v>
          </cell>
          <cell r="P4186" t="str">
            <v>NA</v>
          </cell>
          <cell r="Q4186">
            <v>0</v>
          </cell>
        </row>
        <row r="4187">
          <cell r="B4187" t="str">
            <v>TR160-APBAL-CA</v>
          </cell>
          <cell r="C4187" t="str">
            <v>TR160 Racing Simulator</v>
          </cell>
          <cell r="D4187">
            <v>0</v>
          </cell>
          <cell r="E4187">
            <v>0</v>
          </cell>
          <cell r="F4187">
            <v>0</v>
          </cell>
          <cell r="G4187">
            <v>0</v>
          </cell>
          <cell r="H4187" t="str">
            <v>Trak Racer</v>
          </cell>
          <cell r="I4187" t="str">
            <v>Simulators</v>
          </cell>
          <cell r="J4187" t="str">
            <v>Simulators - Bundles</v>
          </cell>
          <cell r="K4187" t="str">
            <v>NA</v>
          </cell>
          <cell r="L4187" t="str">
            <v>/</v>
          </cell>
          <cell r="M4187" t="str">
            <v>new</v>
          </cell>
          <cell r="N4187" t="str">
            <v>LIVE</v>
          </cell>
          <cell r="O4187" t="b">
            <v>1</v>
          </cell>
          <cell r="P4187" t="str">
            <v>NA</v>
          </cell>
          <cell r="Q4187">
            <v>0</v>
          </cell>
        </row>
        <row r="4188">
          <cell r="B4188" t="str">
            <v>TR160-SMPBNP-CA</v>
          </cell>
          <cell r="C4188" t="str">
            <v>TR160 Racing Simulator</v>
          </cell>
          <cell r="D4188">
            <v>0</v>
          </cell>
          <cell r="E4188">
            <v>0</v>
          </cell>
          <cell r="F4188">
            <v>0</v>
          </cell>
          <cell r="G4188">
            <v>0</v>
          </cell>
          <cell r="H4188" t="str">
            <v>Trak Racer</v>
          </cell>
          <cell r="I4188" t="str">
            <v>Simulators</v>
          </cell>
          <cell r="J4188" t="str">
            <v>Simulators - Bundles</v>
          </cell>
          <cell r="K4188" t="str">
            <v>NA</v>
          </cell>
          <cell r="L4188" t="str">
            <v>/</v>
          </cell>
          <cell r="M4188" t="str">
            <v>new</v>
          </cell>
          <cell r="N4188" t="str">
            <v>LIVE</v>
          </cell>
          <cell r="O4188" t="b">
            <v>1</v>
          </cell>
          <cell r="P4188" t="str">
            <v>NA</v>
          </cell>
          <cell r="Q4188">
            <v>0</v>
          </cell>
        </row>
        <row r="4189">
          <cell r="B4189" t="str">
            <v>TR160-AINV3-CA</v>
          </cell>
          <cell r="C4189" t="str">
            <v>TR160 Racing Simulator</v>
          </cell>
          <cell r="D4189">
            <v>0</v>
          </cell>
          <cell r="E4189">
            <v>0</v>
          </cell>
          <cell r="F4189">
            <v>0</v>
          </cell>
          <cell r="G4189">
            <v>0</v>
          </cell>
          <cell r="H4189" t="str">
            <v>Trak Racer</v>
          </cell>
          <cell r="I4189" t="str">
            <v>Simulators</v>
          </cell>
          <cell r="J4189" t="str">
            <v>Simulators - Bundles</v>
          </cell>
          <cell r="K4189" t="str">
            <v>NA</v>
          </cell>
          <cell r="L4189" t="str">
            <v>/</v>
          </cell>
          <cell r="M4189" t="str">
            <v>new</v>
          </cell>
          <cell r="N4189" t="str">
            <v>LIVE</v>
          </cell>
          <cell r="O4189" t="b">
            <v>1</v>
          </cell>
          <cell r="P4189" t="str">
            <v>NA</v>
          </cell>
          <cell r="Q4189">
            <v>0</v>
          </cell>
        </row>
        <row r="4190">
          <cell r="B4190" t="str">
            <v>TR160-WMPBNP-AU</v>
          </cell>
          <cell r="C4190" t="str">
            <v>TR160 Racing Simulator</v>
          </cell>
          <cell r="D4190">
            <v>0</v>
          </cell>
          <cell r="E4190">
            <v>0</v>
          </cell>
          <cell r="F4190">
            <v>0</v>
          </cell>
          <cell r="G4190">
            <v>0</v>
          </cell>
          <cell r="H4190" t="str">
            <v>Trak Racer</v>
          </cell>
          <cell r="I4190" t="str">
            <v>Simulators</v>
          </cell>
          <cell r="J4190" t="str">
            <v>Simulators - Bundles</v>
          </cell>
          <cell r="K4190" t="str">
            <v>NA</v>
          </cell>
          <cell r="L4190" t="str">
            <v>/</v>
          </cell>
          <cell r="M4190" t="str">
            <v>new</v>
          </cell>
          <cell r="N4190" t="str">
            <v>LIVE</v>
          </cell>
          <cell r="O4190" t="b">
            <v>1</v>
          </cell>
          <cell r="P4190" t="str">
            <v>NA</v>
          </cell>
          <cell r="Q4190">
            <v>0</v>
          </cell>
        </row>
        <row r="4191">
          <cell r="B4191" t="str">
            <v>TR160-WMINV3-AU</v>
          </cell>
          <cell r="C4191" t="str">
            <v>TR160 Racing Simulator</v>
          </cell>
          <cell r="D4191">
            <v>0</v>
          </cell>
          <cell r="E4191">
            <v>0</v>
          </cell>
          <cell r="F4191">
            <v>0</v>
          </cell>
          <cell r="G4191">
            <v>0</v>
          </cell>
          <cell r="H4191" t="str">
            <v>Trak Racer</v>
          </cell>
          <cell r="I4191" t="str">
            <v>Simulators</v>
          </cell>
          <cell r="J4191" t="str">
            <v>Simulators - Bundles</v>
          </cell>
          <cell r="K4191" t="str">
            <v>NA</v>
          </cell>
          <cell r="L4191" t="str">
            <v>/</v>
          </cell>
          <cell r="M4191" t="str">
            <v>new</v>
          </cell>
          <cell r="N4191" t="str">
            <v>LIVE</v>
          </cell>
          <cell r="O4191" t="b">
            <v>1</v>
          </cell>
          <cell r="P4191" t="str">
            <v>NA</v>
          </cell>
          <cell r="Q4191">
            <v>0</v>
          </cell>
        </row>
        <row r="4192">
          <cell r="B4192" t="str">
            <v>TR160-WMPBAL-AU</v>
          </cell>
          <cell r="C4192" t="str">
            <v>TR160 Racing Simulator</v>
          </cell>
          <cell r="D4192">
            <v>0</v>
          </cell>
          <cell r="E4192">
            <v>0</v>
          </cell>
          <cell r="F4192">
            <v>0</v>
          </cell>
          <cell r="G4192">
            <v>0</v>
          </cell>
          <cell r="H4192" t="str">
            <v>Trak Racer</v>
          </cell>
          <cell r="I4192" t="str">
            <v>Simulators</v>
          </cell>
          <cell r="J4192" t="str">
            <v>Simulators - Bundles</v>
          </cell>
          <cell r="K4192" t="str">
            <v>NA</v>
          </cell>
          <cell r="L4192" t="str">
            <v>/</v>
          </cell>
          <cell r="M4192" t="str">
            <v>new</v>
          </cell>
          <cell r="N4192" t="str">
            <v>LIVE</v>
          </cell>
          <cell r="O4192" t="b">
            <v>1</v>
          </cell>
          <cell r="P4192" t="str">
            <v>NA</v>
          </cell>
          <cell r="Q4192">
            <v>0</v>
          </cell>
        </row>
        <row r="4193">
          <cell r="B4193" t="str">
            <v>TR160-AE</v>
          </cell>
          <cell r="C4193" t="str">
            <v>TR160 RACING SIMULATOR</v>
          </cell>
          <cell r="D4193">
            <v>0</v>
          </cell>
          <cell r="E4193">
            <v>0</v>
          </cell>
          <cell r="F4193">
            <v>0</v>
          </cell>
          <cell r="G4193">
            <v>0</v>
          </cell>
          <cell r="H4193" t="str">
            <v>Trak Racer</v>
          </cell>
          <cell r="I4193" t="str">
            <v>Simulators</v>
          </cell>
          <cell r="J4193" t="str">
            <v>Simulators - Bundles</v>
          </cell>
          <cell r="K4193" t="str">
            <v>NA</v>
          </cell>
          <cell r="L4193" t="str">
            <v>/</v>
          </cell>
          <cell r="M4193" t="str">
            <v>new</v>
          </cell>
          <cell r="N4193" t="str">
            <v>LIVE</v>
          </cell>
          <cell r="O4193" t="b">
            <v>1</v>
          </cell>
          <cell r="P4193" t="str">
            <v>NA</v>
          </cell>
          <cell r="Q4193">
            <v>0</v>
          </cell>
        </row>
        <row r="4194">
          <cell r="B4194" t="str">
            <v>TR160-R2R-BUN1-AU</v>
          </cell>
          <cell r="C4194" t="str">
            <v>TR160 Racing Simulator</v>
          </cell>
          <cell r="D4194">
            <v>0</v>
          </cell>
          <cell r="E4194">
            <v>0</v>
          </cell>
          <cell r="F4194">
            <v>0</v>
          </cell>
          <cell r="G4194">
            <v>0</v>
          </cell>
          <cell r="H4194" t="str">
            <v>Trak Racer</v>
          </cell>
          <cell r="I4194" t="str">
            <v>Simulators</v>
          </cell>
          <cell r="J4194" t="str">
            <v>Simulators - Bundles</v>
          </cell>
          <cell r="K4194" t="str">
            <v>NA</v>
          </cell>
          <cell r="L4194" t="str">
            <v>/</v>
          </cell>
          <cell r="M4194" t="str">
            <v>new</v>
          </cell>
          <cell r="N4194" t="str">
            <v>LIVE</v>
          </cell>
          <cell r="O4194" t="b">
            <v>1</v>
          </cell>
          <cell r="P4194" t="str">
            <v>NA</v>
          </cell>
          <cell r="Q4194">
            <v>0</v>
          </cell>
        </row>
        <row r="4195">
          <cell r="B4195" t="str">
            <v>TR160-FAND-NS-AE</v>
          </cell>
          <cell r="C4195" t="str">
            <v>TR160 RACING SIMULATOR</v>
          </cell>
          <cell r="D4195">
            <v>0</v>
          </cell>
          <cell r="E4195">
            <v>0</v>
          </cell>
          <cell r="F4195">
            <v>0</v>
          </cell>
          <cell r="G4195">
            <v>0</v>
          </cell>
          <cell r="H4195" t="str">
            <v>Trak Racer</v>
          </cell>
          <cell r="I4195" t="str">
            <v>Simulators</v>
          </cell>
          <cell r="J4195" t="str">
            <v>Simulators - Bundles</v>
          </cell>
          <cell r="K4195" t="str">
            <v>NA</v>
          </cell>
          <cell r="L4195" t="str">
            <v>/</v>
          </cell>
          <cell r="M4195" t="str">
            <v>new</v>
          </cell>
          <cell r="N4195" t="str">
            <v>LIVE</v>
          </cell>
          <cell r="O4195" t="b">
            <v>1</v>
          </cell>
          <cell r="P4195" t="str">
            <v>NA</v>
          </cell>
          <cell r="Q4195">
            <v>0</v>
          </cell>
        </row>
        <row r="4196">
          <cell r="B4196" t="str">
            <v>TR160-FAND-S3-AE</v>
          </cell>
          <cell r="C4196" t="str">
            <v>TR160 RACING SIMULATOR</v>
          </cell>
          <cell r="D4196">
            <v>0</v>
          </cell>
          <cell r="E4196">
            <v>0</v>
          </cell>
          <cell r="F4196">
            <v>0</v>
          </cell>
          <cell r="G4196">
            <v>0</v>
          </cell>
          <cell r="H4196" t="str">
            <v>Trak Racer</v>
          </cell>
          <cell r="I4196" t="str">
            <v>Simulators</v>
          </cell>
          <cell r="J4196" t="str">
            <v>Simulators - Bundles</v>
          </cell>
          <cell r="K4196" t="str">
            <v>NA</v>
          </cell>
          <cell r="L4196" t="str">
            <v>/</v>
          </cell>
          <cell r="M4196" t="str">
            <v>new</v>
          </cell>
          <cell r="N4196" t="str">
            <v>LIVE</v>
          </cell>
          <cell r="O4196" t="b">
            <v>1</v>
          </cell>
          <cell r="P4196" t="str">
            <v>NA</v>
          </cell>
          <cell r="Q4196">
            <v>0</v>
          </cell>
        </row>
        <row r="4197">
          <cell r="B4197" t="str">
            <v>TR160-SMPBAL-AE</v>
          </cell>
          <cell r="C4197" t="str">
            <v>TR160 RACING SIMULATOR</v>
          </cell>
          <cell r="D4197">
            <v>0</v>
          </cell>
          <cell r="E4197">
            <v>0</v>
          </cell>
          <cell r="F4197">
            <v>0</v>
          </cell>
          <cell r="G4197">
            <v>0</v>
          </cell>
          <cell r="H4197" t="str">
            <v>Trak Racer</v>
          </cell>
          <cell r="I4197" t="str">
            <v>Simulators</v>
          </cell>
          <cell r="J4197" t="str">
            <v>Simulators - Bundles</v>
          </cell>
          <cell r="K4197" t="str">
            <v>NA</v>
          </cell>
          <cell r="L4197" t="str">
            <v>/</v>
          </cell>
          <cell r="M4197" t="str">
            <v>new</v>
          </cell>
          <cell r="N4197" t="str">
            <v>LIVE</v>
          </cell>
          <cell r="O4197" t="b">
            <v>1</v>
          </cell>
          <cell r="P4197" t="str">
            <v>NA</v>
          </cell>
          <cell r="Q4197">
            <v>0</v>
          </cell>
        </row>
        <row r="4198">
          <cell r="B4198" t="str">
            <v>TR160-4PBAL-AE</v>
          </cell>
          <cell r="C4198" t="str">
            <v>TR160 RACING SIMULATOR</v>
          </cell>
          <cell r="D4198">
            <v>0</v>
          </cell>
          <cell r="E4198">
            <v>0</v>
          </cell>
          <cell r="F4198">
            <v>0</v>
          </cell>
          <cell r="G4198">
            <v>0</v>
          </cell>
          <cell r="H4198" t="str">
            <v>Trak Racer</v>
          </cell>
          <cell r="I4198" t="str">
            <v>Simulators</v>
          </cell>
          <cell r="J4198" t="str">
            <v>Simulators - Bundles</v>
          </cell>
          <cell r="K4198" t="str">
            <v>NA</v>
          </cell>
          <cell r="L4198" t="str">
            <v>/</v>
          </cell>
          <cell r="M4198" t="str">
            <v>new</v>
          </cell>
          <cell r="N4198" t="str">
            <v>LIVE</v>
          </cell>
          <cell r="O4198" t="b">
            <v>1</v>
          </cell>
          <cell r="P4198" t="str">
            <v>NA</v>
          </cell>
          <cell r="Q4198">
            <v>0</v>
          </cell>
        </row>
        <row r="4199">
          <cell r="B4199" t="str">
            <v>TR160-WM-NS-AE</v>
          </cell>
          <cell r="C4199" t="str">
            <v>TR160 RACING SIMULATOR</v>
          </cell>
          <cell r="D4199">
            <v>0</v>
          </cell>
          <cell r="E4199">
            <v>0</v>
          </cell>
          <cell r="F4199">
            <v>0</v>
          </cell>
          <cell r="G4199">
            <v>0</v>
          </cell>
          <cell r="H4199" t="str">
            <v>Trak Racer</v>
          </cell>
          <cell r="I4199" t="str">
            <v>Simulators</v>
          </cell>
          <cell r="J4199" t="str">
            <v>Simulators - Bundles</v>
          </cell>
          <cell r="K4199" t="str">
            <v>NA</v>
          </cell>
          <cell r="L4199" t="str">
            <v>/</v>
          </cell>
          <cell r="M4199" t="str">
            <v>new</v>
          </cell>
          <cell r="N4199" t="str">
            <v>LIVE</v>
          </cell>
          <cell r="O4199" t="b">
            <v>1</v>
          </cell>
          <cell r="P4199" t="str">
            <v>NA</v>
          </cell>
          <cell r="Q4199">
            <v>0</v>
          </cell>
        </row>
        <row r="4200">
          <cell r="B4200" t="str">
            <v>TR160-DDPBAL-AE</v>
          </cell>
          <cell r="C4200" t="str">
            <v>TR160 RACING SIMULATOR</v>
          </cell>
          <cell r="D4200">
            <v>0</v>
          </cell>
          <cell r="E4200">
            <v>0</v>
          </cell>
          <cell r="F4200">
            <v>0</v>
          </cell>
          <cell r="G4200">
            <v>0</v>
          </cell>
          <cell r="H4200" t="str">
            <v>Trak Racer</v>
          </cell>
          <cell r="I4200" t="str">
            <v>Simulators</v>
          </cell>
          <cell r="J4200" t="str">
            <v>Simulators - Bundles</v>
          </cell>
          <cell r="K4200" t="str">
            <v>NA</v>
          </cell>
          <cell r="L4200" t="str">
            <v>/</v>
          </cell>
          <cell r="M4200" t="str">
            <v>new</v>
          </cell>
          <cell r="N4200" t="str">
            <v>LIVE</v>
          </cell>
          <cell r="O4200" t="b">
            <v>1</v>
          </cell>
          <cell r="P4200" t="str">
            <v>NA</v>
          </cell>
          <cell r="Q4200">
            <v>0</v>
          </cell>
        </row>
        <row r="4201">
          <cell r="B4201" t="str">
            <v>TR160-WM-S3-AE</v>
          </cell>
          <cell r="C4201" t="str">
            <v>TR160 RACING SIMULATOR</v>
          </cell>
          <cell r="D4201">
            <v>0</v>
          </cell>
          <cell r="E4201">
            <v>0</v>
          </cell>
          <cell r="F4201">
            <v>0</v>
          </cell>
          <cell r="G4201">
            <v>0</v>
          </cell>
          <cell r="H4201" t="str">
            <v>Trak Racer</v>
          </cell>
          <cell r="I4201" t="str">
            <v>Simulators</v>
          </cell>
          <cell r="J4201" t="str">
            <v>Simulators - Bundles</v>
          </cell>
          <cell r="K4201" t="str">
            <v>NA</v>
          </cell>
          <cell r="L4201" t="str">
            <v>/</v>
          </cell>
          <cell r="M4201" t="str">
            <v>new</v>
          </cell>
          <cell r="N4201" t="str">
            <v>LIVE</v>
          </cell>
          <cell r="O4201" t="b">
            <v>1</v>
          </cell>
          <cell r="P4201" t="str">
            <v>NA</v>
          </cell>
          <cell r="Q4201">
            <v>0</v>
          </cell>
        </row>
        <row r="4202">
          <cell r="B4202" t="str">
            <v>TR160-APBAL-AE</v>
          </cell>
          <cell r="C4202" t="str">
            <v>TR160 RACING SIMULATOR</v>
          </cell>
          <cell r="D4202">
            <v>0</v>
          </cell>
          <cell r="E4202">
            <v>0</v>
          </cell>
          <cell r="F4202">
            <v>0</v>
          </cell>
          <cell r="G4202">
            <v>0</v>
          </cell>
          <cell r="H4202" t="str">
            <v>Trak Racer</v>
          </cell>
          <cell r="I4202" t="str">
            <v>Simulators</v>
          </cell>
          <cell r="J4202" t="str">
            <v>Simulators - Bundles</v>
          </cell>
          <cell r="K4202" t="str">
            <v>NA</v>
          </cell>
          <cell r="L4202" t="str">
            <v>/</v>
          </cell>
          <cell r="M4202" t="str">
            <v>new</v>
          </cell>
          <cell r="N4202" t="str">
            <v>LIVE</v>
          </cell>
          <cell r="O4202" t="b">
            <v>1</v>
          </cell>
          <cell r="P4202" t="str">
            <v>NA</v>
          </cell>
          <cell r="Q4202">
            <v>0</v>
          </cell>
        </row>
        <row r="4203">
          <cell r="B4203" t="str">
            <v>TR160-WMPBAL-AE</v>
          </cell>
          <cell r="C4203" t="str">
            <v>TR160 RACING SIMULATOR</v>
          </cell>
          <cell r="D4203">
            <v>0</v>
          </cell>
          <cell r="E4203">
            <v>0</v>
          </cell>
          <cell r="F4203">
            <v>0</v>
          </cell>
          <cell r="G4203">
            <v>0</v>
          </cell>
          <cell r="H4203" t="str">
            <v>Trak Racer</v>
          </cell>
          <cell r="I4203" t="str">
            <v>Simulators</v>
          </cell>
          <cell r="J4203" t="str">
            <v>Simulators - Bundles</v>
          </cell>
          <cell r="K4203" t="str">
            <v>NA</v>
          </cell>
          <cell r="L4203" t="str">
            <v>/</v>
          </cell>
          <cell r="M4203" t="str">
            <v>new</v>
          </cell>
          <cell r="N4203" t="str">
            <v>LIVE</v>
          </cell>
          <cell r="O4203" t="b">
            <v>1</v>
          </cell>
          <cell r="P4203" t="str">
            <v>NA</v>
          </cell>
          <cell r="Q4203">
            <v>0</v>
          </cell>
        </row>
        <row r="4204">
          <cell r="B4204" t="str">
            <v>TR160-WM-S6-AE</v>
          </cell>
          <cell r="C4204" t="str">
            <v>TR160 RACING SIMULATOR</v>
          </cell>
          <cell r="D4204">
            <v>0</v>
          </cell>
          <cell r="E4204">
            <v>0</v>
          </cell>
          <cell r="F4204">
            <v>0</v>
          </cell>
          <cell r="G4204">
            <v>0</v>
          </cell>
          <cell r="H4204" t="str">
            <v>Trak Racer</v>
          </cell>
          <cell r="I4204" t="str">
            <v>Simulators</v>
          </cell>
          <cell r="J4204" t="str">
            <v>Simulators - Bundles</v>
          </cell>
          <cell r="K4204" t="str">
            <v>NA</v>
          </cell>
          <cell r="L4204" t="str">
            <v>/</v>
          </cell>
          <cell r="M4204" t="str">
            <v>new</v>
          </cell>
          <cell r="N4204" t="str">
            <v>LIVE</v>
          </cell>
          <cell r="O4204" t="b">
            <v>1</v>
          </cell>
          <cell r="P4204" t="str">
            <v>NA</v>
          </cell>
          <cell r="Q4204">
            <v>0</v>
          </cell>
        </row>
        <row r="4205">
          <cell r="B4205" t="str">
            <v>TR160-SMINV3-AE</v>
          </cell>
          <cell r="C4205" t="str">
            <v>TR160 RACING SIMULATOR</v>
          </cell>
          <cell r="D4205">
            <v>0</v>
          </cell>
          <cell r="E4205">
            <v>0</v>
          </cell>
          <cell r="F4205">
            <v>0</v>
          </cell>
          <cell r="G4205">
            <v>0</v>
          </cell>
          <cell r="H4205" t="str">
            <v>Trak Racer</v>
          </cell>
          <cell r="I4205" t="str">
            <v>Simulators</v>
          </cell>
          <cell r="J4205" t="str">
            <v>Simulators - Bundles</v>
          </cell>
          <cell r="K4205" t="str">
            <v>NA</v>
          </cell>
          <cell r="L4205" t="str">
            <v>/</v>
          </cell>
          <cell r="M4205" t="str">
            <v>new</v>
          </cell>
          <cell r="N4205" t="str">
            <v>LIVE</v>
          </cell>
          <cell r="O4205" t="b">
            <v>1</v>
          </cell>
          <cell r="P4205" t="str">
            <v>NA</v>
          </cell>
          <cell r="Q4205">
            <v>0</v>
          </cell>
        </row>
        <row r="4206">
          <cell r="B4206" t="str">
            <v>TR160-WM-S7-AE</v>
          </cell>
          <cell r="C4206" t="str">
            <v>TR160 RACING SIMULATOR</v>
          </cell>
          <cell r="D4206">
            <v>0</v>
          </cell>
          <cell r="E4206">
            <v>0</v>
          </cell>
          <cell r="F4206">
            <v>0</v>
          </cell>
          <cell r="G4206">
            <v>0</v>
          </cell>
          <cell r="H4206" t="str">
            <v>Trak Racer</v>
          </cell>
          <cell r="I4206" t="str">
            <v>Simulators</v>
          </cell>
          <cell r="J4206" t="str">
            <v>Simulators - Bundles</v>
          </cell>
          <cell r="K4206" t="str">
            <v>NA</v>
          </cell>
          <cell r="L4206" t="str">
            <v>/</v>
          </cell>
          <cell r="M4206" t="str">
            <v>new</v>
          </cell>
          <cell r="N4206" t="str">
            <v>LIVE</v>
          </cell>
          <cell r="O4206" t="b">
            <v>1</v>
          </cell>
          <cell r="P4206" t="str">
            <v>NA</v>
          </cell>
          <cell r="Q4206">
            <v>0</v>
          </cell>
        </row>
        <row r="4207">
          <cell r="B4207" t="str">
            <v>TR160-4INV3-AE</v>
          </cell>
          <cell r="C4207" t="str">
            <v>TR160 RACING SIMULATOR</v>
          </cell>
          <cell r="D4207">
            <v>0</v>
          </cell>
          <cell r="E4207">
            <v>0</v>
          </cell>
          <cell r="F4207">
            <v>0</v>
          </cell>
          <cell r="G4207">
            <v>0</v>
          </cell>
          <cell r="H4207" t="str">
            <v>Trak Racer</v>
          </cell>
          <cell r="I4207" t="str">
            <v>Simulators</v>
          </cell>
          <cell r="J4207" t="str">
            <v>Simulators - Bundles</v>
          </cell>
          <cell r="K4207" t="str">
            <v>NA</v>
          </cell>
          <cell r="L4207" t="str">
            <v>/</v>
          </cell>
          <cell r="M4207" t="str">
            <v>new</v>
          </cell>
          <cell r="N4207" t="str">
            <v>LIVE</v>
          </cell>
          <cell r="O4207" t="b">
            <v>1</v>
          </cell>
          <cell r="P4207" t="str">
            <v>NA</v>
          </cell>
          <cell r="Q4207">
            <v>0</v>
          </cell>
        </row>
        <row r="4208">
          <cell r="B4208" t="str">
            <v>TR160-DDINV3-AE</v>
          </cell>
          <cell r="C4208" t="str">
            <v>TR160 RACING SIMULATOR</v>
          </cell>
          <cell r="D4208">
            <v>0</v>
          </cell>
          <cell r="E4208">
            <v>0</v>
          </cell>
          <cell r="F4208">
            <v>0</v>
          </cell>
          <cell r="G4208">
            <v>0</v>
          </cell>
          <cell r="H4208" t="str">
            <v>Trak Racer</v>
          </cell>
          <cell r="I4208" t="str">
            <v>Simulators</v>
          </cell>
          <cell r="J4208" t="str">
            <v>Simulators - Bundles</v>
          </cell>
          <cell r="K4208" t="str">
            <v>NA</v>
          </cell>
          <cell r="L4208" t="str">
            <v>/</v>
          </cell>
          <cell r="M4208" t="str">
            <v>new</v>
          </cell>
          <cell r="N4208" t="str">
            <v>LIVE</v>
          </cell>
          <cell r="O4208" t="b">
            <v>1</v>
          </cell>
          <cell r="P4208" t="str">
            <v>NA</v>
          </cell>
          <cell r="Q4208">
            <v>0</v>
          </cell>
        </row>
        <row r="4209">
          <cell r="B4209" t="str">
            <v>TR160-DDM-NS-AE</v>
          </cell>
          <cell r="C4209" t="str">
            <v>TR160 RACING SIMULATOR</v>
          </cell>
          <cell r="D4209">
            <v>0</v>
          </cell>
          <cell r="E4209">
            <v>0</v>
          </cell>
          <cell r="F4209">
            <v>0</v>
          </cell>
          <cell r="G4209">
            <v>0</v>
          </cell>
          <cell r="H4209" t="str">
            <v>Trak Racer</v>
          </cell>
          <cell r="I4209" t="str">
            <v>Simulators</v>
          </cell>
          <cell r="J4209" t="str">
            <v>Simulators - Bundles</v>
          </cell>
          <cell r="K4209" t="str">
            <v>NA</v>
          </cell>
          <cell r="L4209" t="str">
            <v>/</v>
          </cell>
          <cell r="M4209" t="str">
            <v>new</v>
          </cell>
          <cell r="N4209" t="str">
            <v>LIVE</v>
          </cell>
          <cell r="O4209" t="b">
            <v>1</v>
          </cell>
          <cell r="P4209" t="str">
            <v>NA</v>
          </cell>
          <cell r="Q4209">
            <v>0</v>
          </cell>
        </row>
        <row r="4210">
          <cell r="B4210" t="str">
            <v>TR160-AINV3-AE</v>
          </cell>
          <cell r="C4210" t="str">
            <v>TR160 RACING SIMULATOR</v>
          </cell>
          <cell r="D4210">
            <v>0</v>
          </cell>
          <cell r="E4210">
            <v>0</v>
          </cell>
          <cell r="F4210">
            <v>0</v>
          </cell>
          <cell r="G4210">
            <v>0</v>
          </cell>
          <cell r="H4210" t="str">
            <v>Trak Racer</v>
          </cell>
          <cell r="I4210" t="str">
            <v>Simulators</v>
          </cell>
          <cell r="J4210" t="str">
            <v>Simulators - Bundles</v>
          </cell>
          <cell r="K4210" t="str">
            <v>NA</v>
          </cell>
          <cell r="L4210" t="str">
            <v>/</v>
          </cell>
          <cell r="M4210" t="str">
            <v>new</v>
          </cell>
          <cell r="N4210" t="str">
            <v>LIVE</v>
          </cell>
          <cell r="O4210" t="b">
            <v>1</v>
          </cell>
          <cell r="P4210" t="str">
            <v>NA</v>
          </cell>
          <cell r="Q4210">
            <v>0</v>
          </cell>
        </row>
        <row r="4211">
          <cell r="B4211" t="str">
            <v>TR160-DDM-S3-AE</v>
          </cell>
          <cell r="C4211" t="str">
            <v>TR160 RACING SIMULATOR</v>
          </cell>
          <cell r="D4211">
            <v>0</v>
          </cell>
          <cell r="E4211">
            <v>0</v>
          </cell>
          <cell r="F4211">
            <v>0</v>
          </cell>
          <cell r="G4211">
            <v>0</v>
          </cell>
          <cell r="H4211" t="str">
            <v>Trak Racer</v>
          </cell>
          <cell r="I4211" t="str">
            <v>Simulators</v>
          </cell>
          <cell r="J4211" t="str">
            <v>Simulators - Bundles</v>
          </cell>
          <cell r="K4211" t="str">
            <v>NA</v>
          </cell>
          <cell r="L4211" t="str">
            <v>/</v>
          </cell>
          <cell r="M4211" t="str">
            <v>new</v>
          </cell>
          <cell r="N4211" t="str">
            <v>LIVE</v>
          </cell>
          <cell r="O4211" t="b">
            <v>1</v>
          </cell>
          <cell r="P4211" t="str">
            <v>NA</v>
          </cell>
          <cell r="Q4211">
            <v>0</v>
          </cell>
        </row>
        <row r="4212">
          <cell r="B4212" t="str">
            <v>TR160-WMINV3-AE</v>
          </cell>
          <cell r="C4212" t="str">
            <v>TR160 RACING SIMULATOR</v>
          </cell>
          <cell r="D4212">
            <v>0</v>
          </cell>
          <cell r="E4212">
            <v>0</v>
          </cell>
          <cell r="F4212">
            <v>0</v>
          </cell>
          <cell r="G4212">
            <v>0</v>
          </cell>
          <cell r="H4212" t="str">
            <v>Trak Racer</v>
          </cell>
          <cell r="I4212" t="str">
            <v>Simulators</v>
          </cell>
          <cell r="J4212" t="str">
            <v>Simulators - Bundles</v>
          </cell>
          <cell r="K4212" t="str">
            <v>NA</v>
          </cell>
          <cell r="L4212" t="str">
            <v>/</v>
          </cell>
          <cell r="M4212" t="str">
            <v>new</v>
          </cell>
          <cell r="N4212" t="str">
            <v>LIVE</v>
          </cell>
          <cell r="O4212" t="b">
            <v>1</v>
          </cell>
          <cell r="P4212" t="str">
            <v>NA</v>
          </cell>
          <cell r="Q4212">
            <v>0</v>
          </cell>
        </row>
        <row r="4213">
          <cell r="B4213" t="str">
            <v>TR160-SMPBNP-AE</v>
          </cell>
          <cell r="C4213" t="str">
            <v>TR160 RACING SIMULATOR</v>
          </cell>
          <cell r="D4213">
            <v>0</v>
          </cell>
          <cell r="E4213">
            <v>0</v>
          </cell>
          <cell r="F4213">
            <v>0</v>
          </cell>
          <cell r="G4213">
            <v>0</v>
          </cell>
          <cell r="H4213" t="str">
            <v>Trak Racer</v>
          </cell>
          <cell r="I4213" t="str">
            <v>Simulators</v>
          </cell>
          <cell r="J4213" t="str">
            <v>Simulators - Bundles</v>
          </cell>
          <cell r="K4213" t="str">
            <v>NA</v>
          </cell>
          <cell r="L4213" t="str">
            <v>/</v>
          </cell>
          <cell r="M4213" t="str">
            <v>new</v>
          </cell>
          <cell r="N4213" t="str">
            <v>LIVE</v>
          </cell>
          <cell r="O4213" t="b">
            <v>1</v>
          </cell>
          <cell r="P4213" t="str">
            <v>NA</v>
          </cell>
          <cell r="Q4213">
            <v>0</v>
          </cell>
        </row>
        <row r="4214">
          <cell r="B4214" t="str">
            <v>TR160-DDM-S6-AE</v>
          </cell>
          <cell r="C4214" t="str">
            <v>TR160 RACING SIMULATOR</v>
          </cell>
          <cell r="D4214">
            <v>0</v>
          </cell>
          <cell r="E4214">
            <v>0</v>
          </cell>
          <cell r="F4214">
            <v>0</v>
          </cell>
          <cell r="G4214">
            <v>0</v>
          </cell>
          <cell r="H4214" t="str">
            <v>Trak Racer</v>
          </cell>
          <cell r="I4214" t="str">
            <v>Simulators</v>
          </cell>
          <cell r="J4214" t="str">
            <v>Simulators - Bundles</v>
          </cell>
          <cell r="K4214" t="str">
            <v>NA</v>
          </cell>
          <cell r="L4214" t="str">
            <v>/</v>
          </cell>
          <cell r="M4214" t="str">
            <v>new</v>
          </cell>
          <cell r="N4214" t="str">
            <v>LIVE</v>
          </cell>
          <cell r="O4214" t="b">
            <v>1</v>
          </cell>
          <cell r="P4214" t="str">
            <v>NA</v>
          </cell>
          <cell r="Q4214">
            <v>0</v>
          </cell>
        </row>
        <row r="4215">
          <cell r="B4215" t="str">
            <v>TR160-4PBNP-AE</v>
          </cell>
          <cell r="C4215" t="str">
            <v>TR160 RACING SIMULATOR</v>
          </cell>
          <cell r="D4215">
            <v>0</v>
          </cell>
          <cell r="E4215">
            <v>0</v>
          </cell>
          <cell r="F4215">
            <v>0</v>
          </cell>
          <cell r="G4215">
            <v>0</v>
          </cell>
          <cell r="H4215" t="str">
            <v>Trak Racer</v>
          </cell>
          <cell r="I4215" t="str">
            <v>Simulators</v>
          </cell>
          <cell r="J4215" t="str">
            <v>Simulators - Bundles</v>
          </cell>
          <cell r="K4215" t="str">
            <v>NA</v>
          </cell>
          <cell r="L4215" t="str">
            <v>/</v>
          </cell>
          <cell r="M4215" t="str">
            <v>new</v>
          </cell>
          <cell r="N4215" t="str">
            <v>LIVE</v>
          </cell>
          <cell r="O4215" t="b">
            <v>1</v>
          </cell>
          <cell r="P4215" t="str">
            <v>NA</v>
          </cell>
          <cell r="Q4215">
            <v>0</v>
          </cell>
        </row>
        <row r="4216">
          <cell r="B4216" t="str">
            <v>TR160-DDM-S7-AE</v>
          </cell>
          <cell r="C4216" t="str">
            <v>TR160 RACING SIMULATOR</v>
          </cell>
          <cell r="D4216">
            <v>0</v>
          </cell>
          <cell r="E4216">
            <v>0</v>
          </cell>
          <cell r="F4216">
            <v>0</v>
          </cell>
          <cell r="G4216">
            <v>0</v>
          </cell>
          <cell r="H4216" t="str">
            <v>Trak Racer</v>
          </cell>
          <cell r="I4216" t="str">
            <v>Simulators</v>
          </cell>
          <cell r="J4216" t="str">
            <v>Simulators - Bundles</v>
          </cell>
          <cell r="K4216" t="str">
            <v>NA</v>
          </cell>
          <cell r="L4216" t="str">
            <v>/</v>
          </cell>
          <cell r="M4216" t="str">
            <v>new</v>
          </cell>
          <cell r="N4216" t="str">
            <v>LIVE</v>
          </cell>
          <cell r="O4216" t="b">
            <v>1</v>
          </cell>
          <cell r="P4216" t="str">
            <v>NA</v>
          </cell>
          <cell r="Q4216">
            <v>0</v>
          </cell>
        </row>
        <row r="4217">
          <cell r="B4217" t="str">
            <v>TR160-DDPBNP-AE</v>
          </cell>
          <cell r="C4217" t="str">
            <v>TR160 RACING SIMULATOR</v>
          </cell>
          <cell r="D4217">
            <v>0</v>
          </cell>
          <cell r="E4217">
            <v>0</v>
          </cell>
          <cell r="F4217">
            <v>0</v>
          </cell>
          <cell r="G4217">
            <v>0</v>
          </cell>
          <cell r="H4217" t="str">
            <v>Trak Racer</v>
          </cell>
          <cell r="I4217" t="str">
            <v>Simulators</v>
          </cell>
          <cell r="J4217" t="str">
            <v>Simulators - Bundles</v>
          </cell>
          <cell r="K4217" t="str">
            <v>NA</v>
          </cell>
          <cell r="L4217" t="str">
            <v>/</v>
          </cell>
          <cell r="M4217" t="str">
            <v>new</v>
          </cell>
          <cell r="N4217" t="str">
            <v>LIVE</v>
          </cell>
          <cell r="O4217" t="b">
            <v>1</v>
          </cell>
          <cell r="P4217" t="str">
            <v>NA</v>
          </cell>
          <cell r="Q4217">
            <v>0</v>
          </cell>
        </row>
        <row r="4218">
          <cell r="B4218" t="str">
            <v>TR160-APBNP-AE</v>
          </cell>
          <cell r="C4218" t="str">
            <v>TR160 RACING SIMULATOR</v>
          </cell>
          <cell r="D4218">
            <v>0</v>
          </cell>
          <cell r="E4218">
            <v>0</v>
          </cell>
          <cell r="F4218">
            <v>0</v>
          </cell>
          <cell r="G4218">
            <v>0</v>
          </cell>
          <cell r="H4218" t="str">
            <v>Trak Racer</v>
          </cell>
          <cell r="I4218" t="str">
            <v>Simulators</v>
          </cell>
          <cell r="J4218" t="str">
            <v>Simulators - Bundles</v>
          </cell>
          <cell r="K4218" t="str">
            <v>NA</v>
          </cell>
          <cell r="L4218" t="str">
            <v>/</v>
          </cell>
          <cell r="M4218" t="str">
            <v>new</v>
          </cell>
          <cell r="N4218" t="str">
            <v>LIVE</v>
          </cell>
          <cell r="O4218" t="b">
            <v>1</v>
          </cell>
          <cell r="P4218" t="str">
            <v>NA</v>
          </cell>
          <cell r="Q4218">
            <v>0</v>
          </cell>
        </row>
        <row r="4219">
          <cell r="B4219" t="str">
            <v>TR160-WMPUP3-AE</v>
          </cell>
          <cell r="C4219" t="str">
            <v>TR160 RACING SIMULATOR</v>
          </cell>
          <cell r="D4219">
            <v>0</v>
          </cell>
          <cell r="E4219">
            <v>0</v>
          </cell>
          <cell r="F4219">
            <v>0</v>
          </cell>
          <cell r="G4219">
            <v>0</v>
          </cell>
          <cell r="H4219" t="str">
            <v>Trak Racer</v>
          </cell>
          <cell r="I4219" t="str">
            <v>Simulators</v>
          </cell>
          <cell r="J4219" t="str">
            <v>Simulators - Bundles</v>
          </cell>
          <cell r="K4219" t="str">
            <v>NA</v>
          </cell>
          <cell r="L4219" t="str">
            <v>/</v>
          </cell>
          <cell r="M4219" t="str">
            <v>new</v>
          </cell>
          <cell r="N4219" t="str">
            <v>LIVE</v>
          </cell>
          <cell r="O4219" t="b">
            <v>1</v>
          </cell>
          <cell r="P4219" t="str">
            <v>NA</v>
          </cell>
          <cell r="Q4219">
            <v>0</v>
          </cell>
        </row>
        <row r="4220">
          <cell r="B4220" t="str">
            <v>TR160-WMPBNP-AE</v>
          </cell>
          <cell r="C4220" t="str">
            <v>TR160 RACING SIMULATOR</v>
          </cell>
          <cell r="D4220">
            <v>0</v>
          </cell>
          <cell r="E4220">
            <v>0</v>
          </cell>
          <cell r="F4220">
            <v>0</v>
          </cell>
          <cell r="G4220">
            <v>0</v>
          </cell>
          <cell r="H4220" t="str">
            <v>Trak Racer</v>
          </cell>
          <cell r="I4220" t="str">
            <v>Simulators</v>
          </cell>
          <cell r="J4220" t="str">
            <v>Simulators - Bundles</v>
          </cell>
          <cell r="K4220" t="str">
            <v>NA</v>
          </cell>
          <cell r="L4220" t="str">
            <v>/</v>
          </cell>
          <cell r="M4220" t="str">
            <v>new</v>
          </cell>
          <cell r="N4220" t="str">
            <v>LIVE</v>
          </cell>
          <cell r="O4220" t="b">
            <v>1</v>
          </cell>
          <cell r="P4220" t="str">
            <v>NA</v>
          </cell>
          <cell r="Q4220">
            <v>0</v>
          </cell>
        </row>
        <row r="4221">
          <cell r="B4221" t="str">
            <v>TR160-APUP3-AE</v>
          </cell>
          <cell r="C4221" t="str">
            <v>TR160 RACING SIMULATOR</v>
          </cell>
          <cell r="D4221">
            <v>0</v>
          </cell>
          <cell r="E4221">
            <v>0</v>
          </cell>
          <cell r="F4221">
            <v>0</v>
          </cell>
          <cell r="G4221">
            <v>0</v>
          </cell>
          <cell r="H4221" t="str">
            <v>Trak Racer</v>
          </cell>
          <cell r="I4221" t="str">
            <v>Simulators</v>
          </cell>
          <cell r="J4221" t="str">
            <v>Simulators - Bundles</v>
          </cell>
          <cell r="K4221" t="str">
            <v>NA</v>
          </cell>
          <cell r="L4221" t="str">
            <v>/</v>
          </cell>
          <cell r="M4221" t="str">
            <v>new</v>
          </cell>
          <cell r="N4221" t="str">
            <v>LIVE</v>
          </cell>
          <cell r="O4221" t="b">
            <v>1</v>
          </cell>
          <cell r="P4221" t="str">
            <v>NA</v>
          </cell>
          <cell r="Q4221">
            <v>0</v>
          </cell>
        </row>
        <row r="4222">
          <cell r="B4222" t="str">
            <v>TR160-SMPUP3-AE</v>
          </cell>
          <cell r="C4222" t="str">
            <v>TR160 RACING SIMULATOR</v>
          </cell>
          <cell r="D4222">
            <v>0</v>
          </cell>
          <cell r="E4222">
            <v>0</v>
          </cell>
          <cell r="F4222">
            <v>0</v>
          </cell>
          <cell r="G4222">
            <v>0</v>
          </cell>
          <cell r="H4222" t="str">
            <v>Trak Racer</v>
          </cell>
          <cell r="I4222" t="str">
            <v>Simulators</v>
          </cell>
          <cell r="J4222" t="str">
            <v>Simulators - Bundles</v>
          </cell>
          <cell r="K4222" t="str">
            <v>NA</v>
          </cell>
          <cell r="L4222" t="str">
            <v>/</v>
          </cell>
          <cell r="M4222" t="str">
            <v>new</v>
          </cell>
          <cell r="N4222" t="str">
            <v>LIVE</v>
          </cell>
          <cell r="O4222" t="b">
            <v>1</v>
          </cell>
          <cell r="P4222" t="str">
            <v>NA</v>
          </cell>
          <cell r="Q4222">
            <v>0</v>
          </cell>
        </row>
        <row r="4223">
          <cell r="B4223" t="str">
            <v>TR160-DDPUP3-AE</v>
          </cell>
          <cell r="C4223" t="str">
            <v>TR160 RACING SIMULATOR</v>
          </cell>
          <cell r="D4223">
            <v>0</v>
          </cell>
          <cell r="E4223">
            <v>0</v>
          </cell>
          <cell r="F4223">
            <v>0</v>
          </cell>
          <cell r="G4223">
            <v>0</v>
          </cell>
          <cell r="H4223" t="str">
            <v>Trak Racer</v>
          </cell>
          <cell r="I4223" t="str">
            <v>Simulators</v>
          </cell>
          <cell r="J4223" t="str">
            <v>Simulators - Bundles</v>
          </cell>
          <cell r="K4223" t="str">
            <v>NA</v>
          </cell>
          <cell r="L4223" t="str">
            <v>/</v>
          </cell>
          <cell r="M4223" t="str">
            <v>new</v>
          </cell>
          <cell r="N4223" t="str">
            <v>LIVE</v>
          </cell>
          <cell r="O4223" t="b">
            <v>1</v>
          </cell>
          <cell r="P4223" t="str">
            <v>NA</v>
          </cell>
          <cell r="Q4223">
            <v>0</v>
          </cell>
        </row>
        <row r="4224">
          <cell r="B4224" t="str">
            <v>TR160-4PUP3-AE</v>
          </cell>
          <cell r="C4224" t="str">
            <v>TR160 RACING SIMULATOR</v>
          </cell>
          <cell r="D4224">
            <v>0</v>
          </cell>
          <cell r="E4224">
            <v>0</v>
          </cell>
          <cell r="F4224">
            <v>0</v>
          </cell>
          <cell r="G4224">
            <v>0</v>
          </cell>
          <cell r="H4224" t="str">
            <v>Trak Racer</v>
          </cell>
          <cell r="I4224" t="str">
            <v>Simulators</v>
          </cell>
          <cell r="J4224" t="str">
            <v>Simulators - Bundles</v>
          </cell>
          <cell r="K4224" t="str">
            <v>NA</v>
          </cell>
          <cell r="L4224" t="str">
            <v>/</v>
          </cell>
          <cell r="M4224" t="str">
            <v>new</v>
          </cell>
          <cell r="N4224" t="str">
            <v>LIVE</v>
          </cell>
          <cell r="O4224" t="b">
            <v>1</v>
          </cell>
          <cell r="P4224" t="str">
            <v>NA</v>
          </cell>
          <cell r="Q4224">
            <v>0</v>
          </cell>
        </row>
        <row r="4225">
          <cell r="B4225" t="str">
            <v>TR1602-BLK-DDM</v>
          </cell>
          <cell r="C4225" t="str">
            <v>TR160 Racing Simulator</v>
          </cell>
          <cell r="D4225">
            <v>83.5</v>
          </cell>
          <cell r="E4225">
            <v>0</v>
          </cell>
          <cell r="F4225">
            <v>0</v>
          </cell>
          <cell r="G4225">
            <v>0</v>
          </cell>
          <cell r="H4225" t="str">
            <v>Trak Racer</v>
          </cell>
          <cell r="I4225" t="str">
            <v>Simulators</v>
          </cell>
          <cell r="J4225" t="str">
            <v>Simulators - Bundles</v>
          </cell>
          <cell r="K4225" t="str">
            <v>NA</v>
          </cell>
          <cell r="L4225" t="str">
            <v>/</v>
          </cell>
          <cell r="M4225" t="str">
            <v>new</v>
          </cell>
          <cell r="N4225" t="str">
            <v>LIVE</v>
          </cell>
          <cell r="O4225" t="b">
            <v>1</v>
          </cell>
          <cell r="P4225" t="str">
            <v>NA</v>
          </cell>
          <cell r="Q4225">
            <v>0</v>
          </cell>
        </row>
        <row r="4226">
          <cell r="B4226" t="str">
            <v>TR1602-BLK-WM-SEAT6</v>
          </cell>
          <cell r="C4226" t="str">
            <v>TR160 Racing Simulator</v>
          </cell>
          <cell r="D4226">
            <v>92.5</v>
          </cell>
          <cell r="E4226">
            <v>0</v>
          </cell>
          <cell r="F4226">
            <v>0</v>
          </cell>
          <cell r="G4226">
            <v>0</v>
          </cell>
          <cell r="H4226" t="str">
            <v>Trak Racer</v>
          </cell>
          <cell r="I4226" t="str">
            <v>Simulators</v>
          </cell>
          <cell r="J4226" t="str">
            <v>Simulators - Bundles</v>
          </cell>
          <cell r="K4226" t="str">
            <v>NA</v>
          </cell>
          <cell r="L4226" t="str">
            <v>/</v>
          </cell>
          <cell r="M4226" t="str">
            <v>new</v>
          </cell>
          <cell r="N4226" t="str">
            <v>LIVE</v>
          </cell>
          <cell r="O4226" t="b">
            <v>1</v>
          </cell>
          <cell r="P4226" t="str">
            <v>NA</v>
          </cell>
          <cell r="Q4226">
            <v>0</v>
          </cell>
        </row>
        <row r="4227">
          <cell r="B4227" t="str">
            <v>TR8PRO-DD-MSB33</v>
          </cell>
          <cell r="C4227" t="str">
            <v>TR160 Racing Simulator - No wheel deck - Not for individual sales - B2B purchase only</v>
          </cell>
          <cell r="D4227">
            <v>0</v>
          </cell>
          <cell r="E4227">
            <v>0</v>
          </cell>
          <cell r="F4227">
            <v>0</v>
          </cell>
          <cell r="G4227">
            <v>0</v>
          </cell>
          <cell r="H4227" t="str">
            <v>Trak Racer</v>
          </cell>
          <cell r="I4227" t="str">
            <v>Simulators</v>
          </cell>
          <cell r="J4227" t="str">
            <v>Simulators - Bundles</v>
          </cell>
          <cell r="K4227" t="str">
            <v>NA</v>
          </cell>
          <cell r="L4227" t="str">
            <v>/</v>
          </cell>
          <cell r="M4227" t="str">
            <v>new</v>
          </cell>
          <cell r="N4227" t="str">
            <v>LIVE</v>
          </cell>
          <cell r="O4227" t="b">
            <v>1</v>
          </cell>
          <cell r="P4227" t="str">
            <v>NA</v>
          </cell>
          <cell r="Q4227">
            <v>0</v>
          </cell>
        </row>
        <row r="4228">
          <cell r="B4228" t="str">
            <v>TR160-R2R-BUN1-EU</v>
          </cell>
          <cell r="C4228" t="str">
            <v>TR160 Racing Simulator Ready to Race v1</v>
          </cell>
          <cell r="D4228">
            <v>0</v>
          </cell>
          <cell r="E4228">
            <v>0</v>
          </cell>
          <cell r="F4228">
            <v>0</v>
          </cell>
          <cell r="G4228">
            <v>0</v>
          </cell>
          <cell r="H4228" t="str">
            <v>Trak Racer</v>
          </cell>
          <cell r="I4228" t="str">
            <v>Simulators</v>
          </cell>
          <cell r="J4228" t="str">
            <v>Simulators - Bundles</v>
          </cell>
          <cell r="K4228" t="str">
            <v>NA</v>
          </cell>
          <cell r="L4228" t="str">
            <v>/</v>
          </cell>
          <cell r="M4228" t="str">
            <v>new</v>
          </cell>
          <cell r="N4228" t="str">
            <v>LIVE</v>
          </cell>
          <cell r="O4228" t="b">
            <v>1</v>
          </cell>
          <cell r="P4228" t="str">
            <v>NA</v>
          </cell>
          <cell r="Q4228">
            <v>0</v>
          </cell>
        </row>
        <row r="4229">
          <cell r="B4229" t="str">
            <v>TR160-R2R-BUN1-UK</v>
          </cell>
          <cell r="C4229" t="str">
            <v>TR160 Racing Simulator Ready to Race v1</v>
          </cell>
          <cell r="D4229">
            <v>0</v>
          </cell>
          <cell r="E4229">
            <v>0</v>
          </cell>
          <cell r="F4229">
            <v>0</v>
          </cell>
          <cell r="G4229">
            <v>0</v>
          </cell>
          <cell r="H4229" t="str">
            <v>Trak Racer</v>
          </cell>
          <cell r="I4229" t="str">
            <v>Simulators</v>
          </cell>
          <cell r="J4229" t="str">
            <v>Simulators - Bundles</v>
          </cell>
          <cell r="K4229" t="str">
            <v>NA</v>
          </cell>
          <cell r="L4229" t="str">
            <v>/</v>
          </cell>
          <cell r="M4229" t="str">
            <v>new</v>
          </cell>
          <cell r="N4229" t="str">
            <v>LIVE</v>
          </cell>
          <cell r="O4229" t="b">
            <v>1</v>
          </cell>
          <cell r="P4229" t="str">
            <v>NA</v>
          </cell>
          <cell r="Q4229">
            <v>0</v>
          </cell>
        </row>
        <row r="4230">
          <cell r="B4230" t="str">
            <v>TR160-R2R-BUN1-NZ</v>
          </cell>
          <cell r="C4230" t="str">
            <v>TR160 Racing Simulator Ready to Race v1</v>
          </cell>
          <cell r="D4230">
            <v>0</v>
          </cell>
          <cell r="E4230">
            <v>0</v>
          </cell>
          <cell r="F4230">
            <v>0</v>
          </cell>
          <cell r="G4230">
            <v>0</v>
          </cell>
          <cell r="H4230" t="str">
            <v>Trak Racer</v>
          </cell>
          <cell r="I4230" t="str">
            <v>Simulators</v>
          </cell>
          <cell r="J4230" t="str">
            <v>Simulators - Bundles</v>
          </cell>
          <cell r="K4230" t="str">
            <v>NA</v>
          </cell>
          <cell r="L4230" t="str">
            <v>/</v>
          </cell>
          <cell r="M4230" t="str">
            <v>new</v>
          </cell>
          <cell r="N4230" t="str">
            <v>LIVE</v>
          </cell>
          <cell r="O4230" t="b">
            <v>1</v>
          </cell>
          <cell r="P4230" t="str">
            <v>NA</v>
          </cell>
          <cell r="Q4230">
            <v>0</v>
          </cell>
        </row>
        <row r="4231">
          <cell r="B4231" t="str">
            <v>TR160-DDPUP3-AU</v>
          </cell>
          <cell r="C4231" t="str">
            <v>TR160 Racing Simulator with Direct Drive Wheel Mount</v>
          </cell>
          <cell r="D4231">
            <v>0</v>
          </cell>
          <cell r="E4231">
            <v>0</v>
          </cell>
          <cell r="F4231">
            <v>0</v>
          </cell>
          <cell r="G4231">
            <v>0</v>
          </cell>
          <cell r="H4231" t="str">
            <v>Trak Racer</v>
          </cell>
          <cell r="I4231" t="str">
            <v>Simulators</v>
          </cell>
          <cell r="J4231" t="str">
            <v>Simulators - Bundles</v>
          </cell>
          <cell r="K4231" t="str">
            <v>NA</v>
          </cell>
          <cell r="L4231" t="str">
            <v>/</v>
          </cell>
          <cell r="M4231" t="str">
            <v>new</v>
          </cell>
          <cell r="N4231" t="str">
            <v>LIVE</v>
          </cell>
          <cell r="O4231" t="b">
            <v>1</v>
          </cell>
          <cell r="P4231" t="str">
            <v>NA</v>
          </cell>
          <cell r="Q4231">
            <v>0</v>
          </cell>
        </row>
        <row r="4232">
          <cell r="B4232" t="str">
            <v>TR160-DDPBNP-AU</v>
          </cell>
          <cell r="C4232" t="str">
            <v>TR160 Racing Simulator with Direct Drive Wheel Mount</v>
          </cell>
          <cell r="D4232">
            <v>0</v>
          </cell>
          <cell r="E4232">
            <v>0</v>
          </cell>
          <cell r="F4232">
            <v>0</v>
          </cell>
          <cell r="G4232">
            <v>0</v>
          </cell>
          <cell r="H4232" t="str">
            <v>Trak Racer</v>
          </cell>
          <cell r="I4232" t="str">
            <v>Simulators</v>
          </cell>
          <cell r="J4232" t="str">
            <v>Simulators - Bundles</v>
          </cell>
          <cell r="K4232" t="str">
            <v>NA</v>
          </cell>
          <cell r="L4232" t="str">
            <v>/</v>
          </cell>
          <cell r="M4232" t="str">
            <v>new</v>
          </cell>
          <cell r="N4232" t="str">
            <v>LIVE</v>
          </cell>
          <cell r="O4232" t="b">
            <v>1</v>
          </cell>
          <cell r="P4232" t="str">
            <v>NA</v>
          </cell>
          <cell r="Q4232">
            <v>0</v>
          </cell>
        </row>
        <row r="4233">
          <cell r="B4233" t="str">
            <v>TR160-DDINV3-AU</v>
          </cell>
          <cell r="C4233" t="str">
            <v>TR160 Racing Simulator with Direct Drive Wheel Mount</v>
          </cell>
          <cell r="D4233">
            <v>0</v>
          </cell>
          <cell r="E4233">
            <v>0</v>
          </cell>
          <cell r="F4233">
            <v>0</v>
          </cell>
          <cell r="G4233">
            <v>0</v>
          </cell>
          <cell r="H4233" t="str">
            <v>Trak Racer</v>
          </cell>
          <cell r="I4233" t="str">
            <v>Simulators</v>
          </cell>
          <cell r="J4233" t="str">
            <v>Simulators - Bundles</v>
          </cell>
          <cell r="K4233" t="str">
            <v>NA</v>
          </cell>
          <cell r="L4233" t="str">
            <v>/</v>
          </cell>
          <cell r="M4233" t="str">
            <v>new</v>
          </cell>
          <cell r="N4233" t="str">
            <v>LIVE</v>
          </cell>
          <cell r="O4233" t="b">
            <v>1</v>
          </cell>
          <cell r="P4233" t="str">
            <v>NA</v>
          </cell>
          <cell r="Q4233">
            <v>0</v>
          </cell>
        </row>
        <row r="4234">
          <cell r="B4234" t="str">
            <v>TR160-DDPBAL-AU</v>
          </cell>
          <cell r="C4234" t="str">
            <v>TR160 Racing Simulator with Direct Drive Wheel Mount</v>
          </cell>
          <cell r="D4234">
            <v>0</v>
          </cell>
          <cell r="E4234">
            <v>0</v>
          </cell>
          <cell r="F4234">
            <v>0</v>
          </cell>
          <cell r="G4234">
            <v>0</v>
          </cell>
          <cell r="H4234" t="str">
            <v>Trak Racer</v>
          </cell>
          <cell r="I4234" t="str">
            <v>Simulators</v>
          </cell>
          <cell r="J4234" t="str">
            <v>Simulators - Bundles</v>
          </cell>
          <cell r="K4234" t="str">
            <v>NA</v>
          </cell>
          <cell r="L4234" t="str">
            <v>/</v>
          </cell>
          <cell r="M4234" t="str">
            <v>new</v>
          </cell>
          <cell r="N4234" t="str">
            <v>LIVE</v>
          </cell>
          <cell r="O4234" t="b">
            <v>1</v>
          </cell>
          <cell r="P4234" t="str">
            <v>NA</v>
          </cell>
          <cell r="Q4234">
            <v>0</v>
          </cell>
        </row>
        <row r="4235">
          <cell r="B4235" t="str">
            <v>TR160-DDPUP3</v>
          </cell>
          <cell r="C4235" t="str">
            <v>TR160 Racing Simulator with Direct Drive Wheel Mount</v>
          </cell>
          <cell r="D4235">
            <v>0</v>
          </cell>
          <cell r="E4235">
            <v>0</v>
          </cell>
          <cell r="F4235">
            <v>0</v>
          </cell>
          <cell r="G4235">
            <v>0</v>
          </cell>
          <cell r="H4235" t="str">
            <v>Trak Racer</v>
          </cell>
          <cell r="I4235" t="str">
            <v>Simulators</v>
          </cell>
          <cell r="J4235" t="str">
            <v>Simulators - Bundles</v>
          </cell>
          <cell r="K4235" t="str">
            <v>NA</v>
          </cell>
          <cell r="L4235" t="str">
            <v>/</v>
          </cell>
          <cell r="M4235" t="str">
            <v>new</v>
          </cell>
          <cell r="N4235" t="str">
            <v>LIVE</v>
          </cell>
          <cell r="O4235" t="b">
            <v>1</v>
          </cell>
          <cell r="P4235" t="str">
            <v>NA</v>
          </cell>
          <cell r="Q4235">
            <v>0</v>
          </cell>
        </row>
        <row r="4236">
          <cell r="B4236" t="str">
            <v>TR160-DDPUP3-NZ</v>
          </cell>
          <cell r="C4236" t="str">
            <v>TR160 Racing Simulator with Direct Drive Wheel Mount</v>
          </cell>
          <cell r="D4236">
            <v>0</v>
          </cell>
          <cell r="E4236">
            <v>0</v>
          </cell>
          <cell r="F4236">
            <v>0</v>
          </cell>
          <cell r="G4236">
            <v>0</v>
          </cell>
          <cell r="H4236" t="str">
            <v>Trak Racer</v>
          </cell>
          <cell r="I4236" t="str">
            <v>Simulators</v>
          </cell>
          <cell r="J4236" t="str">
            <v>Simulators - Bundles</v>
          </cell>
          <cell r="K4236" t="str">
            <v>NA</v>
          </cell>
          <cell r="L4236" t="str">
            <v>/</v>
          </cell>
          <cell r="M4236" t="str">
            <v>new</v>
          </cell>
          <cell r="N4236" t="str">
            <v>LIVE</v>
          </cell>
          <cell r="O4236" t="b">
            <v>1</v>
          </cell>
          <cell r="P4236" t="str">
            <v>NA</v>
          </cell>
          <cell r="Q4236">
            <v>0</v>
          </cell>
        </row>
        <row r="4237">
          <cell r="B4237" t="str">
            <v>TR160-DDPBNP-NZ</v>
          </cell>
          <cell r="C4237" t="str">
            <v>TR160 Racing Simulator with Direct Drive Wheel Mount</v>
          </cell>
          <cell r="D4237">
            <v>0</v>
          </cell>
          <cell r="E4237">
            <v>0</v>
          </cell>
          <cell r="F4237">
            <v>0</v>
          </cell>
          <cell r="G4237">
            <v>0</v>
          </cell>
          <cell r="H4237" t="str">
            <v>Trak Racer</v>
          </cell>
          <cell r="I4237" t="str">
            <v>Simulators</v>
          </cell>
          <cell r="J4237" t="str">
            <v>Simulators - Bundles</v>
          </cell>
          <cell r="K4237" t="str">
            <v>NA</v>
          </cell>
          <cell r="L4237" t="str">
            <v>/</v>
          </cell>
          <cell r="M4237" t="str">
            <v>new</v>
          </cell>
          <cell r="N4237" t="str">
            <v>LIVE</v>
          </cell>
          <cell r="O4237" t="b">
            <v>1</v>
          </cell>
          <cell r="P4237" t="str">
            <v>NA</v>
          </cell>
          <cell r="Q4237">
            <v>0</v>
          </cell>
        </row>
        <row r="4238">
          <cell r="B4238" t="str">
            <v>TR160-DDPBAL-EU</v>
          </cell>
          <cell r="C4238" t="str">
            <v>TR160 Racing Simulator with Direct Drive Wheel Mount</v>
          </cell>
          <cell r="D4238">
            <v>0</v>
          </cell>
          <cell r="E4238">
            <v>0</v>
          </cell>
          <cell r="F4238">
            <v>0</v>
          </cell>
          <cell r="G4238">
            <v>0</v>
          </cell>
          <cell r="H4238" t="str">
            <v>Trak Racer</v>
          </cell>
          <cell r="I4238" t="str">
            <v>Simulators</v>
          </cell>
          <cell r="J4238" t="str">
            <v>Simulators - Bundles</v>
          </cell>
          <cell r="K4238" t="str">
            <v>NA</v>
          </cell>
          <cell r="L4238" t="str">
            <v>/</v>
          </cell>
          <cell r="M4238" t="str">
            <v>new</v>
          </cell>
          <cell r="N4238" t="str">
            <v>LIVE</v>
          </cell>
          <cell r="O4238" t="b">
            <v>1</v>
          </cell>
          <cell r="P4238" t="str">
            <v>NA</v>
          </cell>
          <cell r="Q4238">
            <v>0</v>
          </cell>
        </row>
        <row r="4239">
          <cell r="B4239" t="str">
            <v>TR160-DDINV3-NZ</v>
          </cell>
          <cell r="C4239" t="str">
            <v>TR160 Racing Simulator with Direct Drive Wheel Mount</v>
          </cell>
          <cell r="D4239">
            <v>0</v>
          </cell>
          <cell r="E4239">
            <v>0</v>
          </cell>
          <cell r="F4239">
            <v>0</v>
          </cell>
          <cell r="G4239">
            <v>0</v>
          </cell>
          <cell r="H4239" t="str">
            <v>Trak Racer</v>
          </cell>
          <cell r="I4239" t="str">
            <v>Simulators</v>
          </cell>
          <cell r="J4239" t="str">
            <v>Simulators - Bundles</v>
          </cell>
          <cell r="K4239" t="str">
            <v>NA</v>
          </cell>
          <cell r="L4239" t="str">
            <v>/</v>
          </cell>
          <cell r="M4239" t="str">
            <v>new</v>
          </cell>
          <cell r="N4239" t="str">
            <v>LIVE</v>
          </cell>
          <cell r="O4239" t="b">
            <v>1</v>
          </cell>
          <cell r="P4239" t="str">
            <v>NA</v>
          </cell>
          <cell r="Q4239">
            <v>0</v>
          </cell>
        </row>
        <row r="4240">
          <cell r="B4240" t="str">
            <v>TR160-DDINV3-EU</v>
          </cell>
          <cell r="C4240" t="str">
            <v>TR160 Racing Simulator with Direct Drive Wheel Mount</v>
          </cell>
          <cell r="D4240">
            <v>0</v>
          </cell>
          <cell r="E4240">
            <v>0</v>
          </cell>
          <cell r="F4240">
            <v>0</v>
          </cell>
          <cell r="G4240">
            <v>0</v>
          </cell>
          <cell r="H4240" t="str">
            <v>Trak Racer</v>
          </cell>
          <cell r="I4240" t="str">
            <v>Simulators</v>
          </cell>
          <cell r="J4240" t="str">
            <v>Simulators - Bundles</v>
          </cell>
          <cell r="K4240" t="str">
            <v>NA</v>
          </cell>
          <cell r="L4240" t="str">
            <v>/</v>
          </cell>
          <cell r="M4240" t="str">
            <v>new</v>
          </cell>
          <cell r="N4240" t="str">
            <v>LIVE</v>
          </cell>
          <cell r="O4240" t="b">
            <v>1</v>
          </cell>
          <cell r="P4240" t="str">
            <v>NA</v>
          </cell>
          <cell r="Q4240">
            <v>0</v>
          </cell>
        </row>
        <row r="4241">
          <cell r="B4241" t="str">
            <v>TR160-DDPBAL-NZ</v>
          </cell>
          <cell r="C4241" t="str">
            <v>TR160 Racing Simulator with Direct Drive Wheel Mount</v>
          </cell>
          <cell r="D4241">
            <v>0</v>
          </cell>
          <cell r="E4241">
            <v>0</v>
          </cell>
          <cell r="F4241">
            <v>0</v>
          </cell>
          <cell r="G4241">
            <v>0</v>
          </cell>
          <cell r="H4241" t="str">
            <v>Trak Racer</v>
          </cell>
          <cell r="I4241" t="str">
            <v>Simulators</v>
          </cell>
          <cell r="J4241" t="str">
            <v>Simulators - Bundles</v>
          </cell>
          <cell r="K4241" t="str">
            <v>NA</v>
          </cell>
          <cell r="L4241" t="str">
            <v>/</v>
          </cell>
          <cell r="M4241" t="str">
            <v>new</v>
          </cell>
          <cell r="N4241" t="str">
            <v>LIVE</v>
          </cell>
          <cell r="O4241" t="b">
            <v>1</v>
          </cell>
          <cell r="P4241" t="str">
            <v>NA</v>
          </cell>
          <cell r="Q4241">
            <v>0</v>
          </cell>
        </row>
        <row r="4242">
          <cell r="B4242" t="str">
            <v>TR160-DDPBNP-EU</v>
          </cell>
          <cell r="C4242" t="str">
            <v>TR160 Racing Simulator with Direct Drive Wheel Mount</v>
          </cell>
          <cell r="D4242">
            <v>0</v>
          </cell>
          <cell r="E4242">
            <v>0</v>
          </cell>
          <cell r="F4242">
            <v>0</v>
          </cell>
          <cell r="G4242">
            <v>0</v>
          </cell>
          <cell r="H4242" t="str">
            <v>Trak Racer</v>
          </cell>
          <cell r="I4242" t="str">
            <v>Simulators</v>
          </cell>
          <cell r="J4242" t="str">
            <v>Simulators - Bundles</v>
          </cell>
          <cell r="K4242" t="str">
            <v>NA</v>
          </cell>
          <cell r="L4242" t="str">
            <v>/</v>
          </cell>
          <cell r="M4242" t="str">
            <v>new</v>
          </cell>
          <cell r="N4242" t="str">
            <v>LIVE</v>
          </cell>
          <cell r="O4242" t="b">
            <v>1</v>
          </cell>
          <cell r="P4242" t="str">
            <v>NA</v>
          </cell>
          <cell r="Q4242">
            <v>0</v>
          </cell>
        </row>
        <row r="4243">
          <cell r="B4243" t="str">
            <v>TR160-DDPUP3-UK</v>
          </cell>
          <cell r="C4243" t="str">
            <v>TR160 Racing Simulator with Direct Drive Wheel Mount</v>
          </cell>
          <cell r="D4243">
            <v>0</v>
          </cell>
          <cell r="E4243">
            <v>0</v>
          </cell>
          <cell r="F4243">
            <v>0</v>
          </cell>
          <cell r="G4243">
            <v>0</v>
          </cell>
          <cell r="H4243" t="str">
            <v>Trak Racer</v>
          </cell>
          <cell r="I4243" t="str">
            <v>Simulators</v>
          </cell>
          <cell r="J4243" t="str">
            <v>Simulators - Bundles</v>
          </cell>
          <cell r="K4243" t="str">
            <v>NA</v>
          </cell>
          <cell r="L4243" t="str">
            <v>/</v>
          </cell>
          <cell r="M4243" t="str">
            <v>new</v>
          </cell>
          <cell r="N4243" t="str">
            <v>LIVE</v>
          </cell>
          <cell r="O4243" t="b">
            <v>1</v>
          </cell>
          <cell r="P4243" t="str">
            <v>NA</v>
          </cell>
          <cell r="Q4243">
            <v>0</v>
          </cell>
        </row>
        <row r="4244">
          <cell r="B4244" t="str">
            <v>TR160-DDPUP3-EU</v>
          </cell>
          <cell r="C4244" t="str">
            <v>TR160 Racing Simulator with Direct Drive Wheel Mount</v>
          </cell>
          <cell r="D4244">
            <v>0</v>
          </cell>
          <cell r="E4244">
            <v>0</v>
          </cell>
          <cell r="F4244">
            <v>0</v>
          </cell>
          <cell r="G4244">
            <v>0</v>
          </cell>
          <cell r="H4244" t="str">
            <v>Trak Racer</v>
          </cell>
          <cell r="I4244" t="str">
            <v>Simulators</v>
          </cell>
          <cell r="J4244" t="str">
            <v>Simulators - Bundles</v>
          </cell>
          <cell r="K4244" t="str">
            <v>NA</v>
          </cell>
          <cell r="L4244" t="str">
            <v>/</v>
          </cell>
          <cell r="M4244" t="str">
            <v>new</v>
          </cell>
          <cell r="N4244" t="str">
            <v>LIVE</v>
          </cell>
          <cell r="O4244" t="b">
            <v>1</v>
          </cell>
          <cell r="P4244" t="str">
            <v>NA</v>
          </cell>
          <cell r="Q4244">
            <v>0</v>
          </cell>
        </row>
        <row r="4245">
          <cell r="B4245" t="str">
            <v>TR160-DDPBNP-UK</v>
          </cell>
          <cell r="C4245" t="str">
            <v>TR160 Racing Simulator with Direct Drive Wheel Mount</v>
          </cell>
          <cell r="D4245">
            <v>0</v>
          </cell>
          <cell r="E4245">
            <v>0</v>
          </cell>
          <cell r="F4245">
            <v>0</v>
          </cell>
          <cell r="G4245">
            <v>0</v>
          </cell>
          <cell r="H4245" t="str">
            <v>Trak Racer</v>
          </cell>
          <cell r="I4245" t="str">
            <v>Simulators</v>
          </cell>
          <cell r="J4245" t="str">
            <v>Simulators - Bundles</v>
          </cell>
          <cell r="K4245" t="str">
            <v>NA</v>
          </cell>
          <cell r="L4245" t="str">
            <v>/</v>
          </cell>
          <cell r="M4245" t="str">
            <v>new</v>
          </cell>
          <cell r="N4245" t="str">
            <v>LIVE</v>
          </cell>
          <cell r="O4245" t="b">
            <v>1</v>
          </cell>
          <cell r="P4245" t="str">
            <v>NA</v>
          </cell>
          <cell r="Q4245">
            <v>0</v>
          </cell>
        </row>
        <row r="4246">
          <cell r="B4246" t="str">
            <v>TR160-DDPBAL-UK</v>
          </cell>
          <cell r="C4246" t="str">
            <v>TR160 Racing Simulator with Direct Drive Wheel Mount</v>
          </cell>
          <cell r="D4246">
            <v>0</v>
          </cell>
          <cell r="E4246">
            <v>0</v>
          </cell>
          <cell r="F4246">
            <v>0</v>
          </cell>
          <cell r="G4246">
            <v>0</v>
          </cell>
          <cell r="H4246" t="str">
            <v>Trak Racer</v>
          </cell>
          <cell r="I4246" t="str">
            <v>Simulators</v>
          </cell>
          <cell r="J4246" t="str">
            <v>Simulators - Bundles</v>
          </cell>
          <cell r="K4246" t="str">
            <v>NA</v>
          </cell>
          <cell r="L4246" t="str">
            <v>/</v>
          </cell>
          <cell r="M4246" t="str">
            <v>new</v>
          </cell>
          <cell r="N4246" t="str">
            <v>LIVE</v>
          </cell>
          <cell r="O4246" t="b">
            <v>1</v>
          </cell>
          <cell r="P4246" t="str">
            <v>NA</v>
          </cell>
          <cell r="Q4246">
            <v>0</v>
          </cell>
        </row>
        <row r="4247">
          <cell r="B4247" t="str">
            <v>TR160-DDINV3-UK</v>
          </cell>
          <cell r="C4247" t="str">
            <v>TR160 Racing Simulator with Direct Drive Wheel Mount</v>
          </cell>
          <cell r="D4247">
            <v>0</v>
          </cell>
          <cell r="E4247">
            <v>0</v>
          </cell>
          <cell r="F4247">
            <v>0</v>
          </cell>
          <cell r="G4247">
            <v>0</v>
          </cell>
          <cell r="H4247" t="str">
            <v>Trak Racer</v>
          </cell>
          <cell r="I4247" t="str">
            <v>Simulators</v>
          </cell>
          <cell r="J4247" t="str">
            <v>Simulators - Bundles</v>
          </cell>
          <cell r="K4247" t="str">
            <v>NA</v>
          </cell>
          <cell r="L4247" t="str">
            <v>/</v>
          </cell>
          <cell r="M4247" t="str">
            <v>new</v>
          </cell>
          <cell r="N4247" t="str">
            <v>LIVE</v>
          </cell>
          <cell r="O4247" t="b">
            <v>1</v>
          </cell>
          <cell r="P4247" t="str">
            <v>NA</v>
          </cell>
          <cell r="Q4247">
            <v>0</v>
          </cell>
        </row>
        <row r="4248">
          <cell r="B4248" t="str">
            <v>TR160-DDM-S3</v>
          </cell>
          <cell r="C4248" t="str">
            <v>TR160 Racing Simulator with Direct Drive Wheel Mount and GT Seat</v>
          </cell>
          <cell r="D4248">
            <v>0</v>
          </cell>
          <cell r="E4248">
            <v>0</v>
          </cell>
          <cell r="F4248">
            <v>0</v>
          </cell>
          <cell r="G4248">
            <v>0</v>
          </cell>
          <cell r="H4248" t="str">
            <v>Trak Racer</v>
          </cell>
          <cell r="I4248" t="str">
            <v>Simulators</v>
          </cell>
          <cell r="J4248" t="str">
            <v>Simulators - Bundles</v>
          </cell>
          <cell r="K4248" t="str">
            <v>NA</v>
          </cell>
          <cell r="L4248" t="str">
            <v>/</v>
          </cell>
          <cell r="M4248" t="str">
            <v>new</v>
          </cell>
          <cell r="N4248" t="str">
            <v>LIVE</v>
          </cell>
          <cell r="O4248" t="b">
            <v>1</v>
          </cell>
          <cell r="P4248" t="str">
            <v>NA</v>
          </cell>
          <cell r="Q4248">
            <v>0</v>
          </cell>
        </row>
        <row r="4249">
          <cell r="B4249" t="str">
            <v>TR160-DDM-S3-UK</v>
          </cell>
          <cell r="C4249" t="str">
            <v>TR160 Racing Simulator with Direct Drive Wheel Mount and GT Seat</v>
          </cell>
          <cell r="D4249">
            <v>0</v>
          </cell>
          <cell r="E4249">
            <v>0</v>
          </cell>
          <cell r="F4249">
            <v>0</v>
          </cell>
          <cell r="G4249">
            <v>0</v>
          </cell>
          <cell r="H4249" t="str">
            <v>Trak Racer</v>
          </cell>
          <cell r="I4249" t="str">
            <v>Simulators</v>
          </cell>
          <cell r="J4249" t="str">
            <v>Simulators - Bundles</v>
          </cell>
          <cell r="K4249" t="str">
            <v>NA</v>
          </cell>
          <cell r="L4249" t="str">
            <v>/</v>
          </cell>
          <cell r="M4249" t="str">
            <v>new</v>
          </cell>
          <cell r="N4249" t="str">
            <v>LIVE</v>
          </cell>
          <cell r="O4249" t="b">
            <v>1</v>
          </cell>
          <cell r="P4249" t="str">
            <v>NA</v>
          </cell>
          <cell r="Q4249">
            <v>0</v>
          </cell>
        </row>
        <row r="4250">
          <cell r="B4250" t="str">
            <v>TR160-DDM-S3-NZ</v>
          </cell>
          <cell r="C4250" t="str">
            <v>TR160 Racing Simulator with Direct Drive Wheel Mount and GT Seat</v>
          </cell>
          <cell r="D4250">
            <v>0</v>
          </cell>
          <cell r="E4250">
            <v>0</v>
          </cell>
          <cell r="F4250">
            <v>0</v>
          </cell>
          <cell r="G4250">
            <v>0</v>
          </cell>
          <cell r="H4250" t="str">
            <v>Trak Racer</v>
          </cell>
          <cell r="I4250" t="str">
            <v>Simulators</v>
          </cell>
          <cell r="J4250" t="str">
            <v>Simulators - Bundles</v>
          </cell>
          <cell r="K4250" t="str">
            <v>NA</v>
          </cell>
          <cell r="L4250" t="str">
            <v>/</v>
          </cell>
          <cell r="M4250" t="str">
            <v>new</v>
          </cell>
          <cell r="N4250" t="str">
            <v>LIVE</v>
          </cell>
          <cell r="O4250" t="b">
            <v>1</v>
          </cell>
          <cell r="P4250" t="str">
            <v>NA</v>
          </cell>
          <cell r="Q4250">
            <v>0</v>
          </cell>
        </row>
        <row r="4251">
          <cell r="B4251" t="str">
            <v>TR160-DDM-S3-EU</v>
          </cell>
          <cell r="C4251" t="str">
            <v>TR160 Racing Simulator with Direct Drive Wheel Mount and GT Seat</v>
          </cell>
          <cell r="D4251">
            <v>0</v>
          </cell>
          <cell r="E4251">
            <v>0</v>
          </cell>
          <cell r="F4251">
            <v>0</v>
          </cell>
          <cell r="G4251">
            <v>0</v>
          </cell>
          <cell r="H4251" t="str">
            <v>Trak Racer</v>
          </cell>
          <cell r="I4251" t="str">
            <v>Simulators</v>
          </cell>
          <cell r="J4251" t="str">
            <v>Simulators - Bundles</v>
          </cell>
          <cell r="K4251" t="str">
            <v>NA</v>
          </cell>
          <cell r="L4251" t="str">
            <v>/</v>
          </cell>
          <cell r="M4251" t="str">
            <v>new</v>
          </cell>
          <cell r="N4251" t="str">
            <v>LIVE</v>
          </cell>
          <cell r="O4251" t="b">
            <v>1</v>
          </cell>
          <cell r="P4251" t="str">
            <v>NA</v>
          </cell>
          <cell r="Q4251">
            <v>0</v>
          </cell>
        </row>
        <row r="4252">
          <cell r="B4252" t="str">
            <v>TR160-DDM-S10-NZ</v>
          </cell>
          <cell r="C4252" t="str">
            <v>TR160 Racing Simulator with Direct Drive Wheel Mount and GT Seat</v>
          </cell>
          <cell r="D4252">
            <v>0</v>
          </cell>
          <cell r="E4252">
            <v>0</v>
          </cell>
          <cell r="F4252">
            <v>0</v>
          </cell>
          <cell r="G4252">
            <v>0</v>
          </cell>
          <cell r="H4252" t="str">
            <v>Trak Racer</v>
          </cell>
          <cell r="I4252" t="str">
            <v>Simulators</v>
          </cell>
          <cell r="J4252" t="str">
            <v>Simulators - Bundles</v>
          </cell>
          <cell r="K4252" t="str">
            <v>NA</v>
          </cell>
          <cell r="L4252" t="str">
            <v>/</v>
          </cell>
          <cell r="M4252" t="str">
            <v>new</v>
          </cell>
          <cell r="N4252" t="str">
            <v>LIVE</v>
          </cell>
          <cell r="O4252" t="b">
            <v>1</v>
          </cell>
          <cell r="P4252" t="str">
            <v>NA</v>
          </cell>
          <cell r="Q4252">
            <v>0</v>
          </cell>
        </row>
        <row r="4253">
          <cell r="B4253" t="str">
            <v>TR160-DDM-NS-EU</v>
          </cell>
          <cell r="C4253" t="str">
            <v>TR160 Racing Simulator with Direct Drive Wheel Mount and No Seat</v>
          </cell>
          <cell r="D4253">
            <v>0</v>
          </cell>
          <cell r="E4253">
            <v>0</v>
          </cell>
          <cell r="F4253">
            <v>0</v>
          </cell>
          <cell r="G4253">
            <v>0</v>
          </cell>
          <cell r="H4253" t="str">
            <v>Trak Racer</v>
          </cell>
          <cell r="I4253" t="str">
            <v>Simulators</v>
          </cell>
          <cell r="J4253" t="str">
            <v>Simulators - Bundles</v>
          </cell>
          <cell r="K4253" t="str">
            <v>NA</v>
          </cell>
          <cell r="L4253" t="str">
            <v>/</v>
          </cell>
          <cell r="M4253" t="str">
            <v>new</v>
          </cell>
          <cell r="N4253" t="str">
            <v>LIVE</v>
          </cell>
          <cell r="O4253" t="b">
            <v>1</v>
          </cell>
          <cell r="P4253" t="str">
            <v>NA</v>
          </cell>
          <cell r="Q4253">
            <v>0</v>
          </cell>
        </row>
        <row r="4254">
          <cell r="B4254" t="str">
            <v>TR160-DDM-NS</v>
          </cell>
          <cell r="C4254" t="str">
            <v>TR160 Racing Simulator with Direct Drive Wheel Mount and No Seat</v>
          </cell>
          <cell r="D4254">
            <v>0</v>
          </cell>
          <cell r="E4254">
            <v>0</v>
          </cell>
          <cell r="F4254">
            <v>0</v>
          </cell>
          <cell r="G4254">
            <v>0</v>
          </cell>
          <cell r="H4254" t="str">
            <v>Trak Racer</v>
          </cell>
          <cell r="I4254" t="str">
            <v>Simulators</v>
          </cell>
          <cell r="J4254" t="str">
            <v>Simulators - Bundles</v>
          </cell>
          <cell r="K4254" t="str">
            <v>NA</v>
          </cell>
          <cell r="L4254" t="str">
            <v>/</v>
          </cell>
          <cell r="M4254" t="str">
            <v>new</v>
          </cell>
          <cell r="N4254" t="str">
            <v>LIVE</v>
          </cell>
          <cell r="O4254" t="b">
            <v>1</v>
          </cell>
          <cell r="P4254" t="str">
            <v>NA</v>
          </cell>
          <cell r="Q4254">
            <v>0</v>
          </cell>
        </row>
        <row r="4255">
          <cell r="B4255" t="str">
            <v>TR160-DDM-NS-UK</v>
          </cell>
          <cell r="C4255" t="str">
            <v>TR160 Racing Simulator with Direct Drive Wheel Mount and No Seat</v>
          </cell>
          <cell r="D4255">
            <v>0</v>
          </cell>
          <cell r="E4255">
            <v>0</v>
          </cell>
          <cell r="F4255">
            <v>0</v>
          </cell>
          <cell r="G4255">
            <v>0</v>
          </cell>
          <cell r="H4255" t="str">
            <v>Trak Racer</v>
          </cell>
          <cell r="I4255" t="str">
            <v>Simulators</v>
          </cell>
          <cell r="J4255" t="str">
            <v>Simulators - Bundles</v>
          </cell>
          <cell r="K4255" t="str">
            <v>NA</v>
          </cell>
          <cell r="L4255" t="str">
            <v>/</v>
          </cell>
          <cell r="M4255" t="str">
            <v>new</v>
          </cell>
          <cell r="N4255" t="str">
            <v>LIVE</v>
          </cell>
          <cell r="O4255" t="b">
            <v>1</v>
          </cell>
          <cell r="P4255" t="str">
            <v>NA</v>
          </cell>
          <cell r="Q4255">
            <v>0</v>
          </cell>
        </row>
        <row r="4256">
          <cell r="B4256" t="str">
            <v>TR160-DDM-NS-NZ</v>
          </cell>
          <cell r="C4256" t="str">
            <v>TR160 Racing Simulator with Direct Drive Wheel Mount and No Seat</v>
          </cell>
          <cell r="D4256">
            <v>0</v>
          </cell>
          <cell r="E4256">
            <v>0</v>
          </cell>
          <cell r="F4256">
            <v>0</v>
          </cell>
          <cell r="G4256">
            <v>0</v>
          </cell>
          <cell r="H4256" t="str">
            <v>Trak Racer</v>
          </cell>
          <cell r="I4256" t="str">
            <v>Simulators</v>
          </cell>
          <cell r="J4256" t="str">
            <v>Simulators - Bundles</v>
          </cell>
          <cell r="K4256" t="str">
            <v>NA</v>
          </cell>
          <cell r="L4256" t="str">
            <v>/</v>
          </cell>
          <cell r="M4256" t="str">
            <v>new</v>
          </cell>
          <cell r="N4256" t="str">
            <v>LIVE</v>
          </cell>
          <cell r="O4256" t="b">
            <v>1</v>
          </cell>
          <cell r="P4256" t="str">
            <v>NA</v>
          </cell>
          <cell r="Q4256">
            <v>0</v>
          </cell>
        </row>
        <row r="4257">
          <cell r="B4257" t="str">
            <v>TR160-DDPBAL-S9</v>
          </cell>
          <cell r="C4257" t="str">
            <v>TR160 Racing Simulator with Direct Drive Wheel Mount and Rally Seat</v>
          </cell>
          <cell r="D4257">
            <v>0</v>
          </cell>
          <cell r="E4257">
            <v>0</v>
          </cell>
          <cell r="F4257">
            <v>0</v>
          </cell>
          <cell r="G4257">
            <v>0</v>
          </cell>
          <cell r="H4257" t="str">
            <v>Trak Racer</v>
          </cell>
          <cell r="I4257" t="str">
            <v>Simulators</v>
          </cell>
          <cell r="J4257" t="str">
            <v>Simulators - Bundles</v>
          </cell>
          <cell r="K4257" t="str">
            <v>NA</v>
          </cell>
          <cell r="L4257" t="str">
            <v>/</v>
          </cell>
          <cell r="M4257" t="str">
            <v>new</v>
          </cell>
          <cell r="N4257" t="str">
            <v>LIVE</v>
          </cell>
          <cell r="O4257" t="b">
            <v>1</v>
          </cell>
          <cell r="P4257" t="str">
            <v>NA</v>
          </cell>
          <cell r="Q4257">
            <v>0</v>
          </cell>
        </row>
        <row r="4258">
          <cell r="B4258" t="str">
            <v>TR160-DDPBNP-S9</v>
          </cell>
          <cell r="C4258" t="str">
            <v>TR160 Racing Simulator with Direct Drive Wheel Mount and Rally Seat</v>
          </cell>
          <cell r="D4258">
            <v>0</v>
          </cell>
          <cell r="E4258">
            <v>0</v>
          </cell>
          <cell r="F4258">
            <v>0</v>
          </cell>
          <cell r="G4258">
            <v>0</v>
          </cell>
          <cell r="H4258" t="str">
            <v>Trak Racer</v>
          </cell>
          <cell r="I4258" t="str">
            <v>Simulators</v>
          </cell>
          <cell r="J4258" t="str">
            <v>Simulators - Bundles</v>
          </cell>
          <cell r="K4258" t="str">
            <v>NA</v>
          </cell>
          <cell r="L4258" t="str">
            <v>/</v>
          </cell>
          <cell r="M4258" t="str">
            <v>new</v>
          </cell>
          <cell r="N4258" t="str">
            <v>LIVE</v>
          </cell>
          <cell r="O4258" t="b">
            <v>1</v>
          </cell>
          <cell r="P4258" t="str">
            <v>NA</v>
          </cell>
          <cell r="Q4258">
            <v>0</v>
          </cell>
        </row>
        <row r="4259">
          <cell r="B4259" t="str">
            <v>TR160-DDINV3-S9</v>
          </cell>
          <cell r="C4259" t="str">
            <v>TR160 Racing Simulator with Direct Drive Wheel Mount and Rally Seat</v>
          </cell>
          <cell r="D4259">
            <v>0</v>
          </cell>
          <cell r="E4259">
            <v>0</v>
          </cell>
          <cell r="F4259">
            <v>0</v>
          </cell>
          <cell r="G4259">
            <v>0</v>
          </cell>
          <cell r="H4259" t="str">
            <v>Trak Racer</v>
          </cell>
          <cell r="I4259" t="str">
            <v>Simulators</v>
          </cell>
          <cell r="J4259" t="str">
            <v>Simulators - Bundles</v>
          </cell>
          <cell r="K4259" t="str">
            <v>NA</v>
          </cell>
          <cell r="L4259" t="str">
            <v>/</v>
          </cell>
          <cell r="M4259" t="str">
            <v>new</v>
          </cell>
          <cell r="N4259" t="str">
            <v>LIVE</v>
          </cell>
          <cell r="O4259" t="b">
            <v>1</v>
          </cell>
          <cell r="P4259" t="str">
            <v>NA</v>
          </cell>
          <cell r="Q4259">
            <v>0</v>
          </cell>
        </row>
        <row r="4260">
          <cell r="B4260" t="str">
            <v>TR160-DDPBNP-S9-A</v>
          </cell>
          <cell r="C4260" t="str">
            <v>TR160 Racing Simulator with Direct Drive Wheel Mount and Rally Seat</v>
          </cell>
          <cell r="D4260">
            <v>0</v>
          </cell>
          <cell r="E4260">
            <v>0</v>
          </cell>
          <cell r="F4260">
            <v>0</v>
          </cell>
          <cell r="G4260">
            <v>0</v>
          </cell>
          <cell r="H4260" t="str">
            <v>Trak Racer</v>
          </cell>
          <cell r="I4260" t="str">
            <v>Simulators</v>
          </cell>
          <cell r="J4260" t="str">
            <v>Simulators - Bundles</v>
          </cell>
          <cell r="K4260" t="str">
            <v>NA</v>
          </cell>
          <cell r="L4260" t="str">
            <v>/</v>
          </cell>
          <cell r="M4260" t="str">
            <v>new</v>
          </cell>
          <cell r="N4260" t="str">
            <v>LIVE</v>
          </cell>
          <cell r="O4260" t="b">
            <v>1</v>
          </cell>
          <cell r="P4260" t="str">
            <v>NA</v>
          </cell>
          <cell r="Q4260">
            <v>0</v>
          </cell>
        </row>
        <row r="4261">
          <cell r="B4261" t="str">
            <v>TR160-DDPUP3-S9</v>
          </cell>
          <cell r="C4261" t="str">
            <v>TR160 Racing Simulator with Direct Drive Wheel Mount and Rally Seat</v>
          </cell>
          <cell r="D4261">
            <v>0</v>
          </cell>
          <cell r="E4261">
            <v>0</v>
          </cell>
          <cell r="F4261">
            <v>0</v>
          </cell>
          <cell r="G4261">
            <v>0</v>
          </cell>
          <cell r="H4261" t="str">
            <v>Trak Racer</v>
          </cell>
          <cell r="I4261" t="str">
            <v>Simulators</v>
          </cell>
          <cell r="J4261" t="str">
            <v>Simulators - Bundles</v>
          </cell>
          <cell r="K4261" t="str">
            <v>NA</v>
          </cell>
          <cell r="L4261" t="str">
            <v>/</v>
          </cell>
          <cell r="M4261" t="str">
            <v>new</v>
          </cell>
          <cell r="N4261" t="str">
            <v>LIVE</v>
          </cell>
          <cell r="O4261" t="b">
            <v>1</v>
          </cell>
          <cell r="P4261" t="str">
            <v>NA</v>
          </cell>
          <cell r="Q4261">
            <v>0</v>
          </cell>
        </row>
        <row r="4262">
          <cell r="B4262" t="str">
            <v>TR160-DDM-S4-EU</v>
          </cell>
          <cell r="C4262" t="str">
            <v>TR160 Racing Simulator with Direct Drive Wheel Mount and Rally Seat</v>
          </cell>
          <cell r="D4262">
            <v>0</v>
          </cell>
          <cell r="E4262">
            <v>0</v>
          </cell>
          <cell r="F4262">
            <v>0</v>
          </cell>
          <cell r="G4262">
            <v>0</v>
          </cell>
          <cell r="H4262" t="str">
            <v>Trak Racer</v>
          </cell>
          <cell r="I4262" t="str">
            <v>Simulators</v>
          </cell>
          <cell r="J4262" t="str">
            <v>Simulators - Bundles</v>
          </cell>
          <cell r="K4262" t="str">
            <v>NA</v>
          </cell>
          <cell r="L4262" t="str">
            <v>/</v>
          </cell>
          <cell r="M4262" t="str">
            <v>new</v>
          </cell>
          <cell r="N4262" t="str">
            <v>LIVE</v>
          </cell>
          <cell r="O4262" t="b">
            <v>1</v>
          </cell>
          <cell r="P4262" t="str">
            <v>NA</v>
          </cell>
          <cell r="Q4262">
            <v>0</v>
          </cell>
        </row>
        <row r="4263">
          <cell r="B4263" t="str">
            <v>TR160-DDPBAL-S9-UK</v>
          </cell>
          <cell r="C4263" t="str">
            <v>TR160 Racing Simulator with Direct Drive Wheel Mount and Rally Seat</v>
          </cell>
          <cell r="D4263">
            <v>0</v>
          </cell>
          <cell r="E4263">
            <v>0</v>
          </cell>
          <cell r="F4263">
            <v>0</v>
          </cell>
          <cell r="G4263">
            <v>0</v>
          </cell>
          <cell r="H4263" t="str">
            <v>Trak Racer</v>
          </cell>
          <cell r="I4263" t="str">
            <v>Simulators</v>
          </cell>
          <cell r="J4263" t="str">
            <v>Simulators - Bundles</v>
          </cell>
          <cell r="K4263" t="str">
            <v>NA</v>
          </cell>
          <cell r="L4263" t="str">
            <v>/</v>
          </cell>
          <cell r="M4263" t="str">
            <v>new</v>
          </cell>
          <cell r="N4263" t="str">
            <v>LIVE</v>
          </cell>
          <cell r="O4263" t="b">
            <v>1</v>
          </cell>
          <cell r="P4263" t="str">
            <v>NA</v>
          </cell>
          <cell r="Q4263">
            <v>0</v>
          </cell>
        </row>
        <row r="4264">
          <cell r="B4264" t="str">
            <v>TR160-DDM-S9-UK</v>
          </cell>
          <cell r="C4264" t="str">
            <v>TR160 Racing Simulator with Direct Drive Wheel Mount and Rally Seat</v>
          </cell>
          <cell r="D4264">
            <v>0</v>
          </cell>
          <cell r="E4264">
            <v>0</v>
          </cell>
          <cell r="F4264">
            <v>0</v>
          </cell>
          <cell r="G4264">
            <v>0</v>
          </cell>
          <cell r="H4264" t="str">
            <v>Trak Racer</v>
          </cell>
          <cell r="I4264" t="str">
            <v>Simulators</v>
          </cell>
          <cell r="J4264" t="str">
            <v>Simulators - Bundles</v>
          </cell>
          <cell r="K4264" t="str">
            <v>NA</v>
          </cell>
          <cell r="L4264" t="str">
            <v>/</v>
          </cell>
          <cell r="M4264" t="str">
            <v>new</v>
          </cell>
          <cell r="N4264" t="str">
            <v>LIVE</v>
          </cell>
          <cell r="O4264" t="b">
            <v>1</v>
          </cell>
          <cell r="P4264" t="str">
            <v>NA</v>
          </cell>
          <cell r="Q4264">
            <v>0</v>
          </cell>
        </row>
        <row r="4265">
          <cell r="B4265" t="str">
            <v>TR160-DDPBNP-S9-UK</v>
          </cell>
          <cell r="C4265" t="str">
            <v>TR160 Racing Simulator with Direct Drive Wheel Mount and Rally Seat</v>
          </cell>
          <cell r="D4265">
            <v>0</v>
          </cell>
          <cell r="E4265">
            <v>0</v>
          </cell>
          <cell r="F4265">
            <v>0</v>
          </cell>
          <cell r="G4265">
            <v>0</v>
          </cell>
          <cell r="H4265" t="str">
            <v>Trak Racer</v>
          </cell>
          <cell r="I4265" t="str">
            <v>Simulators</v>
          </cell>
          <cell r="J4265" t="str">
            <v>Simulators - Bundles</v>
          </cell>
          <cell r="K4265" t="str">
            <v>NA</v>
          </cell>
          <cell r="L4265" t="str">
            <v>/</v>
          </cell>
          <cell r="M4265" t="str">
            <v>new</v>
          </cell>
          <cell r="N4265" t="str">
            <v>LIVE</v>
          </cell>
          <cell r="O4265" t="b">
            <v>1</v>
          </cell>
          <cell r="P4265" t="str">
            <v>NA</v>
          </cell>
          <cell r="Q4265">
            <v>0</v>
          </cell>
        </row>
        <row r="4266">
          <cell r="B4266" t="str">
            <v>TR160-DDM-S9-NZ</v>
          </cell>
          <cell r="C4266" t="str">
            <v>TR160 Racing Simulator with Direct Drive Wheel Mount and Rally Seat</v>
          </cell>
          <cell r="D4266">
            <v>0</v>
          </cell>
          <cell r="E4266">
            <v>0</v>
          </cell>
          <cell r="F4266">
            <v>0</v>
          </cell>
          <cell r="G4266">
            <v>0</v>
          </cell>
          <cell r="H4266" t="str">
            <v>Trak Racer</v>
          </cell>
          <cell r="I4266" t="str">
            <v>Simulators</v>
          </cell>
          <cell r="J4266" t="str">
            <v>Simulators - Bundles</v>
          </cell>
          <cell r="K4266" t="str">
            <v>NA</v>
          </cell>
          <cell r="L4266" t="str">
            <v>/</v>
          </cell>
          <cell r="M4266" t="str">
            <v>new</v>
          </cell>
          <cell r="N4266" t="str">
            <v>LIVE</v>
          </cell>
          <cell r="O4266" t="b">
            <v>1</v>
          </cell>
          <cell r="P4266" t="str">
            <v>NA</v>
          </cell>
          <cell r="Q4266">
            <v>0</v>
          </cell>
        </row>
        <row r="4267">
          <cell r="B4267" t="str">
            <v>TR160-DDINV3-S9-UK</v>
          </cell>
          <cell r="C4267" t="str">
            <v>TR160 Racing Simulator with Direct Drive Wheel Mount and Rally Seat</v>
          </cell>
          <cell r="D4267">
            <v>0</v>
          </cell>
          <cell r="E4267">
            <v>0</v>
          </cell>
          <cell r="F4267">
            <v>0</v>
          </cell>
          <cell r="G4267">
            <v>0</v>
          </cell>
          <cell r="H4267" t="str">
            <v>Trak Racer</v>
          </cell>
          <cell r="I4267" t="str">
            <v>Simulators</v>
          </cell>
          <cell r="J4267" t="str">
            <v>Simulators - Bundles</v>
          </cell>
          <cell r="K4267" t="str">
            <v>NA</v>
          </cell>
          <cell r="L4267" t="str">
            <v>/</v>
          </cell>
          <cell r="M4267" t="str">
            <v>new</v>
          </cell>
          <cell r="N4267" t="str">
            <v>LIVE</v>
          </cell>
          <cell r="O4267" t="b">
            <v>1</v>
          </cell>
          <cell r="P4267" t="str">
            <v>NA</v>
          </cell>
          <cell r="Q4267">
            <v>0</v>
          </cell>
        </row>
        <row r="4268">
          <cell r="B4268" t="str">
            <v>TR160-DDM-S9</v>
          </cell>
          <cell r="C4268" t="str">
            <v>TR160 Racing Simulator with Direct Drive Wheel Mount and Rally Seat</v>
          </cell>
          <cell r="D4268">
            <v>0</v>
          </cell>
          <cell r="E4268">
            <v>0</v>
          </cell>
          <cell r="F4268">
            <v>0</v>
          </cell>
          <cell r="G4268">
            <v>0</v>
          </cell>
          <cell r="H4268" t="str">
            <v>Trak Racer</v>
          </cell>
          <cell r="I4268" t="str">
            <v>Simulators</v>
          </cell>
          <cell r="J4268" t="str">
            <v>Simulators - Bundles</v>
          </cell>
          <cell r="K4268" t="str">
            <v>NA</v>
          </cell>
          <cell r="L4268" t="str">
            <v>/</v>
          </cell>
          <cell r="M4268" t="str">
            <v>new</v>
          </cell>
          <cell r="N4268" t="str">
            <v>LIVE</v>
          </cell>
          <cell r="O4268" t="b">
            <v>1</v>
          </cell>
          <cell r="P4268" t="str">
            <v>NA</v>
          </cell>
          <cell r="Q4268">
            <v>0</v>
          </cell>
        </row>
        <row r="4269">
          <cell r="B4269" t="str">
            <v>TR160-DDPUP3-S9-UK</v>
          </cell>
          <cell r="C4269" t="str">
            <v>TR160 Racing Simulator with Direct Drive Wheel Mount and Rally Seat</v>
          </cell>
          <cell r="D4269">
            <v>0</v>
          </cell>
          <cell r="E4269">
            <v>0</v>
          </cell>
          <cell r="F4269">
            <v>0</v>
          </cell>
          <cell r="G4269">
            <v>0</v>
          </cell>
          <cell r="H4269" t="str">
            <v>Trak Racer</v>
          </cell>
          <cell r="I4269" t="str">
            <v>Simulators</v>
          </cell>
          <cell r="J4269" t="str">
            <v>Simulators - Bundles</v>
          </cell>
          <cell r="K4269" t="str">
            <v>NA</v>
          </cell>
          <cell r="L4269" t="str">
            <v>/</v>
          </cell>
          <cell r="M4269" t="str">
            <v>new</v>
          </cell>
          <cell r="N4269" t="str">
            <v>LIVE</v>
          </cell>
          <cell r="O4269" t="b">
            <v>1</v>
          </cell>
          <cell r="P4269" t="str">
            <v>NA</v>
          </cell>
          <cell r="Q4269">
            <v>0</v>
          </cell>
        </row>
        <row r="4270">
          <cell r="B4270" t="str">
            <v>TR160-DDM-S4-NZ</v>
          </cell>
          <cell r="C4270" t="str">
            <v>TR160 Racing Simulator with Direct Drive Wheel Mount and Rally Seat</v>
          </cell>
          <cell r="D4270">
            <v>0</v>
          </cell>
          <cell r="E4270">
            <v>0</v>
          </cell>
          <cell r="F4270">
            <v>0</v>
          </cell>
          <cell r="G4270">
            <v>0</v>
          </cell>
          <cell r="H4270" t="str">
            <v>Trak Racer</v>
          </cell>
          <cell r="I4270" t="str">
            <v>Simulators</v>
          </cell>
          <cell r="J4270" t="str">
            <v>Simulators - Bundles</v>
          </cell>
          <cell r="K4270" t="str">
            <v>NA</v>
          </cell>
          <cell r="L4270" t="str">
            <v>/</v>
          </cell>
          <cell r="M4270" t="str">
            <v>new</v>
          </cell>
          <cell r="N4270" t="str">
            <v>LIVE</v>
          </cell>
          <cell r="O4270" t="b">
            <v>1</v>
          </cell>
          <cell r="P4270" t="str">
            <v>NA</v>
          </cell>
          <cell r="Q4270">
            <v>0</v>
          </cell>
        </row>
        <row r="4271">
          <cell r="B4271" t="str">
            <v>TR160-DDPBAL-S9-NZ</v>
          </cell>
          <cell r="C4271" t="str">
            <v>TR160 Racing Simulator with Direct Drive Wheel Mount and Rally Seat</v>
          </cell>
          <cell r="D4271">
            <v>0</v>
          </cell>
          <cell r="E4271">
            <v>0</v>
          </cell>
          <cell r="F4271">
            <v>0</v>
          </cell>
          <cell r="G4271">
            <v>0</v>
          </cell>
          <cell r="H4271" t="str">
            <v>Trak Racer</v>
          </cell>
          <cell r="I4271" t="str">
            <v>Simulators</v>
          </cell>
          <cell r="J4271" t="str">
            <v>Simulators - Bundles</v>
          </cell>
          <cell r="K4271" t="str">
            <v>NA</v>
          </cell>
          <cell r="L4271" t="str">
            <v>/</v>
          </cell>
          <cell r="M4271" t="str">
            <v>new</v>
          </cell>
          <cell r="N4271" t="str">
            <v>LIVE</v>
          </cell>
          <cell r="O4271" t="b">
            <v>1</v>
          </cell>
          <cell r="P4271" t="str">
            <v>NA</v>
          </cell>
          <cell r="Q4271">
            <v>0</v>
          </cell>
        </row>
        <row r="4272">
          <cell r="B4272" t="str">
            <v>TR160-DDM-S4-UK</v>
          </cell>
          <cell r="C4272" t="str">
            <v>TR160 Racing Simulator with Direct Drive Wheel Mount and Rally Seat</v>
          </cell>
          <cell r="D4272">
            <v>0</v>
          </cell>
          <cell r="E4272">
            <v>0</v>
          </cell>
          <cell r="F4272">
            <v>0</v>
          </cell>
          <cell r="G4272">
            <v>0</v>
          </cell>
          <cell r="H4272" t="str">
            <v>Trak Racer</v>
          </cell>
          <cell r="I4272" t="str">
            <v>Simulators</v>
          </cell>
          <cell r="J4272" t="str">
            <v>Simulators - Bundles</v>
          </cell>
          <cell r="K4272" t="str">
            <v>NA</v>
          </cell>
          <cell r="L4272" t="str">
            <v>/</v>
          </cell>
          <cell r="M4272" t="str">
            <v>new</v>
          </cell>
          <cell r="N4272" t="str">
            <v>LIVE</v>
          </cell>
          <cell r="O4272" t="b">
            <v>1</v>
          </cell>
          <cell r="P4272" t="str">
            <v>NA</v>
          </cell>
          <cell r="Q4272">
            <v>0</v>
          </cell>
        </row>
        <row r="4273">
          <cell r="B4273" t="str">
            <v>TR160-DDPBNP-S9-NZ</v>
          </cell>
          <cell r="C4273" t="str">
            <v>TR160 Racing Simulator with Direct Drive Wheel Mount and Rally Seat</v>
          </cell>
          <cell r="D4273">
            <v>0</v>
          </cell>
          <cell r="E4273">
            <v>0</v>
          </cell>
          <cell r="F4273">
            <v>0</v>
          </cell>
          <cell r="G4273">
            <v>0</v>
          </cell>
          <cell r="H4273" t="str">
            <v>Trak Racer</v>
          </cell>
          <cell r="I4273" t="str">
            <v>Simulators</v>
          </cell>
          <cell r="J4273" t="str">
            <v>Simulators - Bundles</v>
          </cell>
          <cell r="K4273" t="str">
            <v>NA</v>
          </cell>
          <cell r="L4273" t="str">
            <v>/</v>
          </cell>
          <cell r="M4273" t="str">
            <v>new</v>
          </cell>
          <cell r="N4273" t="str">
            <v>LIVE</v>
          </cell>
          <cell r="O4273" t="b">
            <v>1</v>
          </cell>
          <cell r="P4273" t="str">
            <v>NA</v>
          </cell>
          <cell r="Q4273">
            <v>0</v>
          </cell>
        </row>
        <row r="4274">
          <cell r="B4274" t="str">
            <v>TR160-DDM-S4</v>
          </cell>
          <cell r="C4274" t="str">
            <v>TR160 Racing Simulator with Direct Drive Wheel Mount and Rally Seat</v>
          </cell>
          <cell r="D4274">
            <v>0</v>
          </cell>
          <cell r="E4274">
            <v>0</v>
          </cell>
          <cell r="F4274">
            <v>0</v>
          </cell>
          <cell r="G4274">
            <v>0</v>
          </cell>
          <cell r="H4274" t="str">
            <v>Trak Racer</v>
          </cell>
          <cell r="I4274" t="str">
            <v>Simulators</v>
          </cell>
          <cell r="J4274" t="str">
            <v>Simulators - Bundles</v>
          </cell>
          <cell r="K4274" t="str">
            <v>NA</v>
          </cell>
          <cell r="L4274" t="str">
            <v>/</v>
          </cell>
          <cell r="M4274" t="str">
            <v>new</v>
          </cell>
          <cell r="N4274" t="str">
            <v>LIVE</v>
          </cell>
          <cell r="O4274" t="b">
            <v>1</v>
          </cell>
          <cell r="P4274" t="str">
            <v>NA</v>
          </cell>
          <cell r="Q4274">
            <v>0</v>
          </cell>
        </row>
        <row r="4275">
          <cell r="B4275" t="str">
            <v>TR160-DDINV3-S9-NZ</v>
          </cell>
          <cell r="C4275" t="str">
            <v>TR160 Racing Simulator with Direct Drive Wheel Mount and Rally Seat</v>
          </cell>
          <cell r="D4275">
            <v>0</v>
          </cell>
          <cell r="E4275">
            <v>0</v>
          </cell>
          <cell r="F4275">
            <v>0</v>
          </cell>
          <cell r="G4275">
            <v>0</v>
          </cell>
          <cell r="H4275" t="str">
            <v>Trak Racer</v>
          </cell>
          <cell r="I4275" t="str">
            <v>Simulators</v>
          </cell>
          <cell r="J4275" t="str">
            <v>Simulators - Bundles</v>
          </cell>
          <cell r="K4275" t="str">
            <v>NA</v>
          </cell>
          <cell r="L4275" t="str">
            <v>/</v>
          </cell>
          <cell r="M4275" t="str">
            <v>new</v>
          </cell>
          <cell r="N4275" t="str">
            <v>LIVE</v>
          </cell>
          <cell r="O4275" t="b">
            <v>1</v>
          </cell>
          <cell r="P4275" t="str">
            <v>NA</v>
          </cell>
          <cell r="Q4275">
            <v>0</v>
          </cell>
        </row>
        <row r="4276">
          <cell r="B4276" t="str">
            <v>TR160-DDPUP3SL-S9-NZ</v>
          </cell>
          <cell r="C4276" t="str">
            <v>TR160 Racing Simulator with Direct Drive Wheel Mount and Rally Seat</v>
          </cell>
          <cell r="D4276">
            <v>0</v>
          </cell>
          <cell r="E4276">
            <v>0</v>
          </cell>
          <cell r="F4276">
            <v>0</v>
          </cell>
          <cell r="G4276">
            <v>0</v>
          </cell>
          <cell r="H4276" t="str">
            <v>Trak Racer</v>
          </cell>
          <cell r="I4276" t="str">
            <v>Simulators</v>
          </cell>
          <cell r="J4276" t="str">
            <v>Simulators - Bundles</v>
          </cell>
          <cell r="K4276" t="str">
            <v>NA</v>
          </cell>
          <cell r="L4276" t="str">
            <v>/</v>
          </cell>
          <cell r="M4276" t="str">
            <v>new</v>
          </cell>
          <cell r="N4276" t="str">
            <v>LIVE</v>
          </cell>
          <cell r="O4276" t="b">
            <v>1</v>
          </cell>
          <cell r="P4276" t="str">
            <v>NA</v>
          </cell>
          <cell r="Q4276">
            <v>0</v>
          </cell>
        </row>
        <row r="4277">
          <cell r="B4277" t="str">
            <v>TR160-DDPUP3-S9-NZ</v>
          </cell>
          <cell r="C4277" t="str">
            <v>TR160 Racing Simulator with Direct Drive Wheel Mount and Rally Seat</v>
          </cell>
          <cell r="D4277">
            <v>0</v>
          </cell>
          <cell r="E4277">
            <v>0</v>
          </cell>
          <cell r="F4277">
            <v>0</v>
          </cell>
          <cell r="G4277">
            <v>0</v>
          </cell>
          <cell r="H4277" t="str">
            <v>Trak Racer</v>
          </cell>
          <cell r="I4277" t="str">
            <v>Simulators</v>
          </cell>
          <cell r="J4277" t="str">
            <v>Simulators - Bundles</v>
          </cell>
          <cell r="K4277" t="str">
            <v>NA</v>
          </cell>
          <cell r="L4277" t="str">
            <v>/</v>
          </cell>
          <cell r="M4277" t="str">
            <v>new</v>
          </cell>
          <cell r="N4277" t="str">
            <v>LIVE</v>
          </cell>
          <cell r="O4277" t="b">
            <v>1</v>
          </cell>
          <cell r="P4277" t="str">
            <v>NA</v>
          </cell>
          <cell r="Q4277">
            <v>0</v>
          </cell>
        </row>
        <row r="4278">
          <cell r="B4278" t="str">
            <v>TR160-DDINV3SL-S9-NZ</v>
          </cell>
          <cell r="C4278" t="str">
            <v>TR160 Racing Simulator with Direct Drive Wheel Mount and Rally Seat</v>
          </cell>
          <cell r="D4278">
            <v>0</v>
          </cell>
          <cell r="E4278">
            <v>0</v>
          </cell>
          <cell r="F4278">
            <v>0</v>
          </cell>
          <cell r="G4278">
            <v>0</v>
          </cell>
          <cell r="H4278" t="str">
            <v>Trak Racer</v>
          </cell>
          <cell r="I4278" t="str">
            <v>Simulators</v>
          </cell>
          <cell r="J4278" t="str">
            <v>Simulators - Bundles</v>
          </cell>
          <cell r="K4278" t="str">
            <v>NA</v>
          </cell>
          <cell r="L4278" t="str">
            <v>/</v>
          </cell>
          <cell r="M4278" t="str">
            <v>new</v>
          </cell>
          <cell r="N4278" t="str">
            <v>LIVE</v>
          </cell>
          <cell r="O4278" t="b">
            <v>1</v>
          </cell>
          <cell r="P4278" t="str">
            <v>NA</v>
          </cell>
          <cell r="Q4278">
            <v>0</v>
          </cell>
        </row>
        <row r="4279">
          <cell r="B4279" t="str">
            <v>TR160-DDPBALSL-S9-NZ</v>
          </cell>
          <cell r="C4279" t="str">
            <v>TR160 Racing Simulator with Direct Drive Wheel Mount and Rally Seat</v>
          </cell>
          <cell r="D4279">
            <v>0</v>
          </cell>
          <cell r="E4279">
            <v>0</v>
          </cell>
          <cell r="F4279">
            <v>0</v>
          </cell>
          <cell r="G4279">
            <v>0</v>
          </cell>
          <cell r="H4279" t="str">
            <v>Trak Racer</v>
          </cell>
          <cell r="I4279" t="str">
            <v>Simulators</v>
          </cell>
          <cell r="J4279" t="str">
            <v>Simulators - Bundles</v>
          </cell>
          <cell r="K4279" t="str">
            <v>NA</v>
          </cell>
          <cell r="L4279" t="str">
            <v>/</v>
          </cell>
          <cell r="M4279" t="str">
            <v>new</v>
          </cell>
          <cell r="N4279" t="str">
            <v>LIVE</v>
          </cell>
          <cell r="O4279" t="b">
            <v>1</v>
          </cell>
          <cell r="P4279" t="str">
            <v>NA</v>
          </cell>
          <cell r="Q4279">
            <v>0</v>
          </cell>
        </row>
        <row r="4280">
          <cell r="B4280" t="str">
            <v>TR160-DDPBNPSL-S9-NZ</v>
          </cell>
          <cell r="C4280" t="str">
            <v>TR160 Racing Simulator with Direct Drive Wheel Mount and Rally Seat</v>
          </cell>
          <cell r="D4280">
            <v>0</v>
          </cell>
          <cell r="E4280">
            <v>0</v>
          </cell>
          <cell r="F4280">
            <v>0</v>
          </cell>
          <cell r="G4280">
            <v>0</v>
          </cell>
          <cell r="H4280" t="str">
            <v>Trak Racer</v>
          </cell>
          <cell r="I4280" t="str">
            <v>Simulators</v>
          </cell>
          <cell r="J4280" t="str">
            <v>Simulators - Bundles</v>
          </cell>
          <cell r="K4280" t="str">
            <v>NA</v>
          </cell>
          <cell r="L4280" t="str">
            <v>/</v>
          </cell>
          <cell r="M4280" t="str">
            <v>new</v>
          </cell>
          <cell r="N4280" t="str">
            <v>LIVE</v>
          </cell>
          <cell r="O4280" t="b">
            <v>1</v>
          </cell>
          <cell r="P4280" t="str">
            <v>NA</v>
          </cell>
          <cell r="Q4280">
            <v>0</v>
          </cell>
        </row>
        <row r="4281">
          <cell r="B4281" t="str">
            <v>TR160-DDM-S6-EU</v>
          </cell>
          <cell r="C4281" t="str">
            <v>TR160 Racing Simulator with Direct Drive Wheel Mount and Recline Seat (Black with Red trim)</v>
          </cell>
          <cell r="D4281">
            <v>0</v>
          </cell>
          <cell r="E4281">
            <v>0</v>
          </cell>
          <cell r="F4281">
            <v>0</v>
          </cell>
          <cell r="G4281">
            <v>0</v>
          </cell>
          <cell r="H4281" t="str">
            <v>Trak Racer</v>
          </cell>
          <cell r="I4281" t="str">
            <v>Simulators</v>
          </cell>
          <cell r="J4281" t="str">
            <v>Simulators - Bundles</v>
          </cell>
          <cell r="K4281" t="str">
            <v>NA</v>
          </cell>
          <cell r="L4281" t="str">
            <v>/</v>
          </cell>
          <cell r="M4281" t="str">
            <v>new</v>
          </cell>
          <cell r="N4281" t="str">
            <v>LIVE</v>
          </cell>
          <cell r="O4281" t="b">
            <v>1</v>
          </cell>
          <cell r="P4281" t="str">
            <v>NA</v>
          </cell>
          <cell r="Q4281">
            <v>0</v>
          </cell>
        </row>
        <row r="4282">
          <cell r="B4282" t="str">
            <v>TR160-DDM-S6</v>
          </cell>
          <cell r="C4282" t="str">
            <v>TR160 Racing Simulator with Direct Drive Wheel Mount and Recline Seat (Black with Red trim)</v>
          </cell>
          <cell r="D4282">
            <v>0</v>
          </cell>
          <cell r="E4282">
            <v>0</v>
          </cell>
          <cell r="F4282">
            <v>0</v>
          </cell>
          <cell r="G4282">
            <v>0</v>
          </cell>
          <cell r="H4282" t="str">
            <v>Trak Racer</v>
          </cell>
          <cell r="I4282" t="str">
            <v>Simulators</v>
          </cell>
          <cell r="J4282" t="str">
            <v>Simulators - Bundles</v>
          </cell>
          <cell r="K4282" t="str">
            <v>NA</v>
          </cell>
          <cell r="L4282" t="str">
            <v>/</v>
          </cell>
          <cell r="M4282" t="str">
            <v>new</v>
          </cell>
          <cell r="N4282" t="str">
            <v>LIVE</v>
          </cell>
          <cell r="O4282" t="b">
            <v>1</v>
          </cell>
          <cell r="P4282" t="str">
            <v>NA</v>
          </cell>
          <cell r="Q4282">
            <v>0</v>
          </cell>
        </row>
        <row r="4283">
          <cell r="B4283" t="str">
            <v>TR160-DDM-S6-UK</v>
          </cell>
          <cell r="C4283" t="str">
            <v>TR160 Racing Simulator with Direct Drive Wheel Mount and Recline Seat (Black with Red trim)</v>
          </cell>
          <cell r="D4283">
            <v>0</v>
          </cell>
          <cell r="E4283">
            <v>0</v>
          </cell>
          <cell r="F4283">
            <v>0</v>
          </cell>
          <cell r="G4283">
            <v>0</v>
          </cell>
          <cell r="H4283" t="str">
            <v>Trak Racer</v>
          </cell>
          <cell r="I4283" t="str">
            <v>Simulators</v>
          </cell>
          <cell r="J4283" t="str">
            <v>Simulators - Bundles</v>
          </cell>
          <cell r="K4283" t="str">
            <v>NA</v>
          </cell>
          <cell r="L4283" t="str">
            <v>/</v>
          </cell>
          <cell r="M4283" t="str">
            <v>new</v>
          </cell>
          <cell r="N4283" t="str">
            <v>LIVE</v>
          </cell>
          <cell r="O4283" t="b">
            <v>1</v>
          </cell>
          <cell r="P4283" t="str">
            <v>NA</v>
          </cell>
          <cell r="Q4283">
            <v>0</v>
          </cell>
        </row>
        <row r="4284">
          <cell r="B4284" t="str">
            <v>TR160-DDM-S6-NZ</v>
          </cell>
          <cell r="C4284" t="str">
            <v>TR160 Racing Simulator with Direct Drive Wheel Mount and Recline Seat (Black with Red trim)</v>
          </cell>
          <cell r="D4284">
            <v>0</v>
          </cell>
          <cell r="E4284">
            <v>0</v>
          </cell>
          <cell r="F4284">
            <v>0</v>
          </cell>
          <cell r="G4284">
            <v>0</v>
          </cell>
          <cell r="H4284" t="str">
            <v>Trak Racer</v>
          </cell>
          <cell r="I4284" t="str">
            <v>Simulators</v>
          </cell>
          <cell r="J4284" t="str">
            <v>Simulators - Bundles</v>
          </cell>
          <cell r="K4284" t="str">
            <v>NA</v>
          </cell>
          <cell r="L4284" t="str">
            <v>/</v>
          </cell>
          <cell r="M4284" t="str">
            <v>new</v>
          </cell>
          <cell r="N4284" t="str">
            <v>LIVE</v>
          </cell>
          <cell r="O4284" t="b">
            <v>1</v>
          </cell>
          <cell r="P4284" t="str">
            <v>NA</v>
          </cell>
          <cell r="Q4284">
            <v>0</v>
          </cell>
        </row>
        <row r="4285">
          <cell r="B4285" t="str">
            <v>TR160-DDM-S8</v>
          </cell>
          <cell r="C4285" t="str">
            <v>TR160 Racing Simulator with Direct Drive Wheel Mount and Recline Seat (Black)</v>
          </cell>
          <cell r="D4285">
            <v>0</v>
          </cell>
          <cell r="E4285">
            <v>0</v>
          </cell>
          <cell r="F4285">
            <v>0</v>
          </cell>
          <cell r="G4285">
            <v>0</v>
          </cell>
          <cell r="H4285" t="str">
            <v>Trak Racer</v>
          </cell>
          <cell r="I4285" t="str">
            <v>Simulators</v>
          </cell>
          <cell r="J4285" t="str">
            <v>Simulators - Bundles</v>
          </cell>
          <cell r="K4285" t="str">
            <v>NA</v>
          </cell>
          <cell r="L4285" t="str">
            <v>/</v>
          </cell>
          <cell r="M4285" t="str">
            <v>new</v>
          </cell>
          <cell r="N4285" t="str">
            <v>LIVE</v>
          </cell>
          <cell r="O4285" t="b">
            <v>1</v>
          </cell>
          <cell r="P4285" t="str">
            <v>NA</v>
          </cell>
          <cell r="Q4285">
            <v>0</v>
          </cell>
        </row>
        <row r="4286">
          <cell r="B4286" t="str">
            <v>TR160-FAND-S8</v>
          </cell>
          <cell r="C4286" t="str">
            <v>TR160 Racing Simulator with Direct Drive Wheel Mount and Recline Seat (Black)</v>
          </cell>
          <cell r="D4286">
            <v>0</v>
          </cell>
          <cell r="E4286">
            <v>0</v>
          </cell>
          <cell r="F4286">
            <v>0</v>
          </cell>
          <cell r="G4286">
            <v>0</v>
          </cell>
          <cell r="H4286" t="str">
            <v>Trak Racer</v>
          </cell>
          <cell r="I4286" t="str">
            <v>Simulators</v>
          </cell>
          <cell r="J4286" t="str">
            <v>Simulators - Bundles</v>
          </cell>
          <cell r="K4286" t="str">
            <v>NA</v>
          </cell>
          <cell r="L4286" t="str">
            <v>/</v>
          </cell>
          <cell r="M4286" t="str">
            <v>new</v>
          </cell>
          <cell r="N4286" t="str">
            <v>ARCHIVED</v>
          </cell>
          <cell r="O4286" t="b">
            <v>1</v>
          </cell>
          <cell r="P4286" t="str">
            <v>NA</v>
          </cell>
          <cell r="Q4286">
            <v>0</v>
          </cell>
        </row>
        <row r="4287">
          <cell r="B4287" t="str">
            <v>TR160-DDM-S8-NZ</v>
          </cell>
          <cell r="C4287" t="str">
            <v>TR160 Racing Simulator with Direct Drive Wheel Mount and Recline Seat (Black)</v>
          </cell>
          <cell r="D4287">
            <v>0</v>
          </cell>
          <cell r="E4287">
            <v>0</v>
          </cell>
          <cell r="F4287">
            <v>0</v>
          </cell>
          <cell r="G4287">
            <v>0</v>
          </cell>
          <cell r="H4287" t="str">
            <v>Trak Racer</v>
          </cell>
          <cell r="I4287" t="str">
            <v>Simulators</v>
          </cell>
          <cell r="J4287" t="str">
            <v>Simulators - Bundles</v>
          </cell>
          <cell r="K4287" t="str">
            <v>NA</v>
          </cell>
          <cell r="L4287" t="str">
            <v>/</v>
          </cell>
          <cell r="M4287" t="str">
            <v>new</v>
          </cell>
          <cell r="N4287" t="str">
            <v>LIVE</v>
          </cell>
          <cell r="O4287" t="b">
            <v>1</v>
          </cell>
          <cell r="P4287" t="str">
            <v>NA</v>
          </cell>
          <cell r="Q4287">
            <v>0</v>
          </cell>
        </row>
        <row r="4288">
          <cell r="B4288" t="str">
            <v>TR160-FAND-S8-AU</v>
          </cell>
          <cell r="C4288" t="str">
            <v>TR160 Racing Simulator with Direct Drive Wheel Mount and Recline Seat (Black)</v>
          </cell>
          <cell r="D4288">
            <v>0</v>
          </cell>
          <cell r="E4288">
            <v>0</v>
          </cell>
          <cell r="F4288">
            <v>0</v>
          </cell>
          <cell r="G4288">
            <v>0</v>
          </cell>
          <cell r="H4288" t="str">
            <v>Trak Racer</v>
          </cell>
          <cell r="I4288" t="str">
            <v>Simulators</v>
          </cell>
          <cell r="J4288" t="str">
            <v>Simulators - Bundles</v>
          </cell>
          <cell r="K4288" t="str">
            <v>NA</v>
          </cell>
          <cell r="L4288" t="str">
            <v>/</v>
          </cell>
          <cell r="M4288" t="str">
            <v>new</v>
          </cell>
          <cell r="N4288" t="str">
            <v>ARCHIVED</v>
          </cell>
          <cell r="O4288" t="b">
            <v>1</v>
          </cell>
          <cell r="P4288" t="str">
            <v>NA</v>
          </cell>
          <cell r="Q4288">
            <v>0</v>
          </cell>
        </row>
        <row r="4289">
          <cell r="B4289" t="str">
            <v>TR160-DDM-S8-UK</v>
          </cell>
          <cell r="C4289" t="str">
            <v>TR160 Racing Simulator with Direct Drive Wheel Mount and Recline Seat (Black)</v>
          </cell>
          <cell r="D4289">
            <v>0</v>
          </cell>
          <cell r="E4289">
            <v>0</v>
          </cell>
          <cell r="F4289">
            <v>0</v>
          </cell>
          <cell r="G4289">
            <v>0</v>
          </cell>
          <cell r="H4289" t="str">
            <v>Trak Racer</v>
          </cell>
          <cell r="I4289" t="str">
            <v>Simulators</v>
          </cell>
          <cell r="J4289" t="str">
            <v>Simulators - Bundles</v>
          </cell>
          <cell r="K4289" t="str">
            <v>NA</v>
          </cell>
          <cell r="L4289" t="str">
            <v>/</v>
          </cell>
          <cell r="M4289" t="str">
            <v>new</v>
          </cell>
          <cell r="N4289" t="str">
            <v>LIVE</v>
          </cell>
          <cell r="O4289" t="b">
            <v>1</v>
          </cell>
          <cell r="P4289" t="str">
            <v>NA</v>
          </cell>
          <cell r="Q4289">
            <v>0</v>
          </cell>
        </row>
        <row r="4290">
          <cell r="B4290" t="str">
            <v>TR160-FAND-S7-AU</v>
          </cell>
          <cell r="C4290" t="str">
            <v>TR160 Racing Simulator with Direct Drive Wheel Mount and Recline Seat (Black)</v>
          </cell>
          <cell r="D4290">
            <v>0</v>
          </cell>
          <cell r="E4290">
            <v>0</v>
          </cell>
          <cell r="F4290">
            <v>0</v>
          </cell>
          <cell r="G4290">
            <v>0</v>
          </cell>
          <cell r="H4290" t="str">
            <v>Trak Racer</v>
          </cell>
          <cell r="I4290" t="str">
            <v>Simulators</v>
          </cell>
          <cell r="J4290" t="str">
            <v>Simulators - Bundles</v>
          </cell>
          <cell r="K4290" t="str">
            <v>NA</v>
          </cell>
          <cell r="L4290" t="str">
            <v>/</v>
          </cell>
          <cell r="M4290" t="str">
            <v>new</v>
          </cell>
          <cell r="N4290" t="str">
            <v>ARCHIVED</v>
          </cell>
          <cell r="O4290" t="b">
            <v>1</v>
          </cell>
          <cell r="P4290" t="str">
            <v>NA</v>
          </cell>
          <cell r="Q4290">
            <v>0</v>
          </cell>
        </row>
        <row r="4291">
          <cell r="B4291" t="str">
            <v>TR160-DDM-S8-EU</v>
          </cell>
          <cell r="C4291" t="str">
            <v>TR160 Racing Simulator with Direct Drive Wheel Mount and Recline Seat (Black)</v>
          </cell>
          <cell r="D4291">
            <v>0</v>
          </cell>
          <cell r="E4291">
            <v>0</v>
          </cell>
          <cell r="F4291">
            <v>0</v>
          </cell>
          <cell r="G4291">
            <v>0</v>
          </cell>
          <cell r="H4291" t="str">
            <v>Trak Racer</v>
          </cell>
          <cell r="I4291" t="str">
            <v>Simulators</v>
          </cell>
          <cell r="J4291" t="str">
            <v>Simulators - Bundles</v>
          </cell>
          <cell r="K4291" t="str">
            <v>NA</v>
          </cell>
          <cell r="L4291" t="str">
            <v>/</v>
          </cell>
          <cell r="M4291" t="str">
            <v>new</v>
          </cell>
          <cell r="N4291" t="str">
            <v>LIVE</v>
          </cell>
          <cell r="O4291" t="b">
            <v>1</v>
          </cell>
          <cell r="P4291" t="str">
            <v>NA</v>
          </cell>
          <cell r="Q4291">
            <v>0</v>
          </cell>
        </row>
        <row r="4292">
          <cell r="B4292" t="str">
            <v>TR160-FAND-S6-AU</v>
          </cell>
          <cell r="C4292" t="str">
            <v>TR160 Racing Simulator with Direct Drive Wheel Mount and Recline Seat (Black)</v>
          </cell>
          <cell r="D4292">
            <v>0</v>
          </cell>
          <cell r="E4292">
            <v>0</v>
          </cell>
          <cell r="F4292">
            <v>0</v>
          </cell>
          <cell r="G4292">
            <v>0</v>
          </cell>
          <cell r="H4292" t="str">
            <v>Trak Racer</v>
          </cell>
          <cell r="I4292" t="str">
            <v>Simulators</v>
          </cell>
          <cell r="J4292" t="str">
            <v>Simulators - Bundles</v>
          </cell>
          <cell r="K4292" t="str">
            <v>NA</v>
          </cell>
          <cell r="L4292" t="str">
            <v>/</v>
          </cell>
          <cell r="M4292" t="str">
            <v>new</v>
          </cell>
          <cell r="N4292" t="str">
            <v>ARCHIVED</v>
          </cell>
          <cell r="O4292" t="b">
            <v>1</v>
          </cell>
          <cell r="P4292" t="str">
            <v>NA</v>
          </cell>
          <cell r="Q4292">
            <v>0</v>
          </cell>
        </row>
        <row r="4293">
          <cell r="B4293" t="str">
            <v>TR160-WM-NS-AU</v>
          </cell>
          <cell r="C4293" t="str">
            <v>TR160 Racing Simulator with Direct Drive Wheel Mount and Recline Seat (Black)</v>
          </cell>
          <cell r="D4293">
            <v>0</v>
          </cell>
          <cell r="E4293">
            <v>0</v>
          </cell>
          <cell r="F4293">
            <v>0</v>
          </cell>
          <cell r="G4293">
            <v>0</v>
          </cell>
          <cell r="H4293" t="str">
            <v>Trak Racer</v>
          </cell>
          <cell r="I4293" t="str">
            <v>Simulators</v>
          </cell>
          <cell r="J4293" t="str">
            <v>Simulators - Bundles</v>
          </cell>
          <cell r="K4293" t="str">
            <v>NA</v>
          </cell>
          <cell r="L4293" t="str">
            <v>/</v>
          </cell>
          <cell r="M4293" t="str">
            <v>new</v>
          </cell>
          <cell r="N4293" t="str">
            <v>LIVE</v>
          </cell>
          <cell r="O4293" t="b">
            <v>1</v>
          </cell>
          <cell r="P4293" t="str">
            <v>NA</v>
          </cell>
          <cell r="Q4293">
            <v>0</v>
          </cell>
        </row>
        <row r="4294">
          <cell r="B4294" t="str">
            <v>TR160-FAND-S4-AU</v>
          </cell>
          <cell r="C4294" t="str">
            <v>TR160 Racing Simulator with Direct Drive Wheel Mount and Recline Seat (Black)</v>
          </cell>
          <cell r="D4294">
            <v>0</v>
          </cell>
          <cell r="E4294">
            <v>0</v>
          </cell>
          <cell r="F4294">
            <v>0</v>
          </cell>
          <cell r="G4294">
            <v>0</v>
          </cell>
          <cell r="H4294" t="str">
            <v>Trak Racer</v>
          </cell>
          <cell r="I4294" t="str">
            <v>Simulators</v>
          </cell>
          <cell r="J4294" t="str">
            <v>Simulators - Bundles</v>
          </cell>
          <cell r="K4294" t="str">
            <v>NA</v>
          </cell>
          <cell r="L4294" t="str">
            <v>/</v>
          </cell>
          <cell r="M4294" t="str">
            <v>new</v>
          </cell>
          <cell r="N4294" t="str">
            <v>ARCHIVED</v>
          </cell>
          <cell r="O4294" t="b">
            <v>1</v>
          </cell>
          <cell r="P4294" t="str">
            <v>NA</v>
          </cell>
          <cell r="Q4294">
            <v>0</v>
          </cell>
        </row>
        <row r="4295">
          <cell r="B4295" t="str">
            <v>TR160-DDM-NS-AU</v>
          </cell>
          <cell r="C4295" t="str">
            <v>TR160 Racing Simulator with Direct Drive Wheel Mount and Recline Seat (Black)</v>
          </cell>
          <cell r="D4295">
            <v>0</v>
          </cell>
          <cell r="E4295">
            <v>0</v>
          </cell>
          <cell r="F4295">
            <v>0</v>
          </cell>
          <cell r="G4295">
            <v>0</v>
          </cell>
          <cell r="H4295" t="str">
            <v>Trak Racer</v>
          </cell>
          <cell r="I4295" t="str">
            <v>Simulators</v>
          </cell>
          <cell r="J4295" t="str">
            <v>Simulators - Bundles</v>
          </cell>
          <cell r="K4295" t="str">
            <v>NA</v>
          </cell>
          <cell r="L4295" t="str">
            <v>/</v>
          </cell>
          <cell r="M4295" t="str">
            <v>new</v>
          </cell>
          <cell r="N4295" t="str">
            <v>LIVE</v>
          </cell>
          <cell r="O4295" t="b">
            <v>1</v>
          </cell>
          <cell r="P4295" t="str">
            <v>NA</v>
          </cell>
          <cell r="Q4295">
            <v>0</v>
          </cell>
        </row>
        <row r="4296">
          <cell r="B4296" t="str">
            <v>TR160-FAND-S3-AU</v>
          </cell>
          <cell r="C4296" t="str">
            <v>TR160 Racing Simulator with Direct Drive Wheel Mount and Recline Seat (Black)</v>
          </cell>
          <cell r="D4296">
            <v>0</v>
          </cell>
          <cell r="E4296">
            <v>0</v>
          </cell>
          <cell r="F4296">
            <v>0</v>
          </cell>
          <cell r="G4296">
            <v>0</v>
          </cell>
          <cell r="H4296" t="str">
            <v>Trak Racer</v>
          </cell>
          <cell r="I4296" t="str">
            <v>Simulators</v>
          </cell>
          <cell r="J4296" t="str">
            <v>Simulators - Bundles</v>
          </cell>
          <cell r="K4296" t="str">
            <v>NA</v>
          </cell>
          <cell r="L4296" t="str">
            <v>/</v>
          </cell>
          <cell r="M4296" t="str">
            <v>new</v>
          </cell>
          <cell r="N4296" t="str">
            <v>ARCHIVED</v>
          </cell>
          <cell r="O4296" t="b">
            <v>1</v>
          </cell>
          <cell r="P4296" t="str">
            <v>NA</v>
          </cell>
          <cell r="Q4296">
            <v>0</v>
          </cell>
        </row>
        <row r="4297">
          <cell r="B4297" t="str">
            <v>TR160-FAND-NS-AU</v>
          </cell>
          <cell r="C4297" t="str">
            <v>TR160 Racing Simulator with Direct Drive Wheel Mount and Recline Seat (Black)</v>
          </cell>
          <cell r="D4297">
            <v>0</v>
          </cell>
          <cell r="E4297">
            <v>0</v>
          </cell>
          <cell r="F4297">
            <v>0</v>
          </cell>
          <cell r="G4297">
            <v>0</v>
          </cell>
          <cell r="H4297" t="str">
            <v>Trak Racer</v>
          </cell>
          <cell r="I4297" t="str">
            <v>Simulators</v>
          </cell>
          <cell r="J4297" t="str">
            <v>Simulators - Bundles</v>
          </cell>
          <cell r="K4297" t="str">
            <v>NA</v>
          </cell>
          <cell r="L4297" t="str">
            <v>/</v>
          </cell>
          <cell r="M4297" t="str">
            <v>new</v>
          </cell>
          <cell r="N4297" t="str">
            <v>ARCHIVED</v>
          </cell>
          <cell r="O4297" t="b">
            <v>1</v>
          </cell>
          <cell r="P4297" t="str">
            <v>NA</v>
          </cell>
          <cell r="Q4297">
            <v>0</v>
          </cell>
        </row>
        <row r="4298">
          <cell r="B4298" t="str">
            <v>TR160-WM-S3-AU</v>
          </cell>
          <cell r="C4298" t="str">
            <v>TR160 Racing Simulator with Direct Drive Wheel Mount and Recline Seat (Black)</v>
          </cell>
          <cell r="D4298">
            <v>0</v>
          </cell>
          <cell r="E4298">
            <v>0</v>
          </cell>
          <cell r="F4298">
            <v>0</v>
          </cell>
          <cell r="G4298">
            <v>0</v>
          </cell>
          <cell r="H4298" t="str">
            <v>Trak Racer</v>
          </cell>
          <cell r="I4298" t="str">
            <v>Simulators</v>
          </cell>
          <cell r="J4298" t="str">
            <v>Simulators - Bundles</v>
          </cell>
          <cell r="K4298" t="str">
            <v>NA</v>
          </cell>
          <cell r="L4298" t="str">
            <v>/</v>
          </cell>
          <cell r="M4298" t="str">
            <v>new</v>
          </cell>
          <cell r="N4298" t="str">
            <v>LIVE</v>
          </cell>
          <cell r="O4298" t="b">
            <v>1</v>
          </cell>
          <cell r="P4298" t="str">
            <v>NA</v>
          </cell>
          <cell r="Q4298">
            <v>0</v>
          </cell>
        </row>
        <row r="4299">
          <cell r="B4299" t="str">
            <v>TR160-DDM-S3-AU</v>
          </cell>
          <cell r="C4299" t="str">
            <v>TR160 Racing Simulator with Direct Drive Wheel Mount and Recline Seat (Black)</v>
          </cell>
          <cell r="D4299">
            <v>0</v>
          </cell>
          <cell r="E4299">
            <v>0</v>
          </cell>
          <cell r="F4299">
            <v>0</v>
          </cell>
          <cell r="G4299">
            <v>0</v>
          </cell>
          <cell r="H4299" t="str">
            <v>Trak Racer</v>
          </cell>
          <cell r="I4299" t="str">
            <v>Simulators</v>
          </cell>
          <cell r="J4299" t="str">
            <v>Simulators - Bundles</v>
          </cell>
          <cell r="K4299" t="str">
            <v>NA</v>
          </cell>
          <cell r="L4299" t="str">
            <v>/</v>
          </cell>
          <cell r="M4299" t="str">
            <v>new</v>
          </cell>
          <cell r="N4299" t="str">
            <v>LIVE</v>
          </cell>
          <cell r="O4299" t="b">
            <v>1</v>
          </cell>
          <cell r="P4299" t="str">
            <v>NA</v>
          </cell>
          <cell r="Q4299">
            <v>0</v>
          </cell>
        </row>
        <row r="4300">
          <cell r="B4300" t="str">
            <v>TR160-DDM-S8-AU</v>
          </cell>
          <cell r="C4300" t="str">
            <v>TR160 Racing Simulator with Direct Drive Wheel Mount and Recline Seat (Black)</v>
          </cell>
          <cell r="D4300">
            <v>0</v>
          </cell>
          <cell r="E4300">
            <v>0</v>
          </cell>
          <cell r="F4300">
            <v>0</v>
          </cell>
          <cell r="G4300">
            <v>0</v>
          </cell>
          <cell r="H4300" t="str">
            <v>Trak Racer</v>
          </cell>
          <cell r="I4300" t="str">
            <v>Simulators</v>
          </cell>
          <cell r="J4300" t="str">
            <v>Simulators - Bundles</v>
          </cell>
          <cell r="K4300" t="str">
            <v>NA</v>
          </cell>
          <cell r="L4300" t="str">
            <v>/</v>
          </cell>
          <cell r="M4300" t="str">
            <v>new</v>
          </cell>
          <cell r="N4300" t="str">
            <v>LIVE</v>
          </cell>
          <cell r="O4300" t="b">
            <v>1</v>
          </cell>
          <cell r="P4300" t="str">
            <v>NA</v>
          </cell>
          <cell r="Q4300">
            <v>0</v>
          </cell>
        </row>
        <row r="4301">
          <cell r="B4301" t="str">
            <v>TR160-WM-S8-AU</v>
          </cell>
          <cell r="C4301" t="str">
            <v>TR160 Racing Simulator with Direct Drive Wheel Mount and Recline Seat (Black)</v>
          </cell>
          <cell r="D4301">
            <v>0</v>
          </cell>
          <cell r="E4301">
            <v>0</v>
          </cell>
          <cell r="F4301">
            <v>0</v>
          </cell>
          <cell r="G4301">
            <v>0</v>
          </cell>
          <cell r="H4301" t="str">
            <v>Trak Racer</v>
          </cell>
          <cell r="I4301" t="str">
            <v>Simulators</v>
          </cell>
          <cell r="J4301" t="str">
            <v>Simulators - Bundles</v>
          </cell>
          <cell r="K4301" t="str">
            <v>NA</v>
          </cell>
          <cell r="L4301" t="str">
            <v>/</v>
          </cell>
          <cell r="M4301" t="str">
            <v>new</v>
          </cell>
          <cell r="N4301" t="str">
            <v>LIVE</v>
          </cell>
          <cell r="O4301" t="b">
            <v>1</v>
          </cell>
          <cell r="P4301" t="str">
            <v>NA</v>
          </cell>
          <cell r="Q4301">
            <v>0</v>
          </cell>
        </row>
        <row r="4302">
          <cell r="B4302" t="str">
            <v>TR160-WM-S4-AU</v>
          </cell>
          <cell r="C4302" t="str">
            <v>TR160 Racing Simulator with Direct Drive Wheel Mount and Recline Seat (Black)</v>
          </cell>
          <cell r="D4302">
            <v>0</v>
          </cell>
          <cell r="E4302">
            <v>0</v>
          </cell>
          <cell r="F4302">
            <v>0</v>
          </cell>
          <cell r="G4302">
            <v>0</v>
          </cell>
          <cell r="H4302" t="str">
            <v>Trak Racer</v>
          </cell>
          <cell r="I4302" t="str">
            <v>Simulators</v>
          </cell>
          <cell r="J4302" t="str">
            <v>Simulators - Bundles</v>
          </cell>
          <cell r="K4302" t="str">
            <v>NA</v>
          </cell>
          <cell r="L4302" t="str">
            <v>/</v>
          </cell>
          <cell r="M4302" t="str">
            <v>new</v>
          </cell>
          <cell r="N4302" t="str">
            <v>LIVE</v>
          </cell>
          <cell r="O4302" t="b">
            <v>1</v>
          </cell>
          <cell r="P4302" t="str">
            <v>NA</v>
          </cell>
          <cell r="Q4302">
            <v>0</v>
          </cell>
        </row>
        <row r="4303">
          <cell r="B4303" t="str">
            <v>TR160-DDM-S7-AU</v>
          </cell>
          <cell r="C4303" t="str">
            <v>TR160 Racing Simulator with Direct Drive Wheel Mount and Recline Seat (Black)</v>
          </cell>
          <cell r="D4303">
            <v>0</v>
          </cell>
          <cell r="E4303">
            <v>0</v>
          </cell>
          <cell r="F4303">
            <v>0</v>
          </cell>
          <cell r="G4303">
            <v>0</v>
          </cell>
          <cell r="H4303" t="str">
            <v>Trak Racer</v>
          </cell>
          <cell r="I4303" t="str">
            <v>Simulators</v>
          </cell>
          <cell r="J4303" t="str">
            <v>Simulators - Bundles</v>
          </cell>
          <cell r="K4303" t="str">
            <v>NA</v>
          </cell>
          <cell r="L4303" t="str">
            <v>/</v>
          </cell>
          <cell r="M4303" t="str">
            <v>new</v>
          </cell>
          <cell r="N4303" t="str">
            <v>LIVE</v>
          </cell>
          <cell r="O4303" t="b">
            <v>1</v>
          </cell>
          <cell r="P4303" t="str">
            <v>NA</v>
          </cell>
          <cell r="Q4303">
            <v>0</v>
          </cell>
        </row>
        <row r="4304">
          <cell r="B4304" t="str">
            <v>TR160-DDM-S4-AU</v>
          </cell>
          <cell r="C4304" t="str">
            <v>TR160 Racing Simulator with Direct Drive Wheel Mount and Recline Seat (Black)</v>
          </cell>
          <cell r="D4304">
            <v>0</v>
          </cell>
          <cell r="E4304">
            <v>0</v>
          </cell>
          <cell r="F4304">
            <v>0</v>
          </cell>
          <cell r="G4304">
            <v>0</v>
          </cell>
          <cell r="H4304" t="str">
            <v>Trak Racer</v>
          </cell>
          <cell r="I4304" t="str">
            <v>Simulators</v>
          </cell>
          <cell r="J4304" t="str">
            <v>Simulators - Bundles</v>
          </cell>
          <cell r="K4304" t="str">
            <v>NA</v>
          </cell>
          <cell r="L4304" t="str">
            <v>/</v>
          </cell>
          <cell r="M4304" t="str">
            <v>new</v>
          </cell>
          <cell r="N4304" t="str">
            <v>LIVE</v>
          </cell>
          <cell r="O4304" t="b">
            <v>1</v>
          </cell>
          <cell r="P4304" t="str">
            <v>NA</v>
          </cell>
          <cell r="Q4304">
            <v>0</v>
          </cell>
        </row>
        <row r="4305">
          <cell r="B4305" t="str">
            <v>TR160-WM-S7-AU</v>
          </cell>
          <cell r="C4305" t="str">
            <v>TR160 Racing Simulator with Direct Drive Wheel Mount and Recline Seat (Black)</v>
          </cell>
          <cell r="D4305">
            <v>0</v>
          </cell>
          <cell r="E4305">
            <v>0</v>
          </cell>
          <cell r="F4305">
            <v>0</v>
          </cell>
          <cell r="G4305">
            <v>0</v>
          </cell>
          <cell r="H4305" t="str">
            <v>Trak Racer</v>
          </cell>
          <cell r="I4305" t="str">
            <v>Simulators</v>
          </cell>
          <cell r="J4305" t="str">
            <v>Simulators - Bundles</v>
          </cell>
          <cell r="K4305" t="str">
            <v>NA</v>
          </cell>
          <cell r="L4305" t="str">
            <v>/</v>
          </cell>
          <cell r="M4305" t="str">
            <v>new</v>
          </cell>
          <cell r="N4305" t="str">
            <v>LIVE</v>
          </cell>
          <cell r="O4305" t="b">
            <v>1</v>
          </cell>
          <cell r="P4305" t="str">
            <v>NA</v>
          </cell>
          <cell r="Q4305">
            <v>0</v>
          </cell>
        </row>
        <row r="4306">
          <cell r="B4306" t="str">
            <v>TR160-DDM-S6-AU</v>
          </cell>
          <cell r="C4306" t="str">
            <v>TR160 Racing Simulator with Direct Drive Wheel Mount and Recline Seat (Black)</v>
          </cell>
          <cell r="D4306">
            <v>0</v>
          </cell>
          <cell r="E4306">
            <v>0</v>
          </cell>
          <cell r="F4306">
            <v>0</v>
          </cell>
          <cell r="G4306">
            <v>0</v>
          </cell>
          <cell r="H4306" t="str">
            <v>Trak Racer</v>
          </cell>
          <cell r="I4306" t="str">
            <v>Simulators</v>
          </cell>
          <cell r="J4306" t="str">
            <v>Simulators - Bundles</v>
          </cell>
          <cell r="K4306" t="str">
            <v>NA</v>
          </cell>
          <cell r="L4306" t="str">
            <v>/</v>
          </cell>
          <cell r="M4306" t="str">
            <v>new</v>
          </cell>
          <cell r="N4306" t="str">
            <v>LIVE</v>
          </cell>
          <cell r="O4306" t="b">
            <v>1</v>
          </cell>
          <cell r="P4306" t="str">
            <v>NA</v>
          </cell>
          <cell r="Q4306">
            <v>0</v>
          </cell>
        </row>
        <row r="4307">
          <cell r="B4307" t="str">
            <v>TR160-WM-S6-AU</v>
          </cell>
          <cell r="C4307" t="str">
            <v>TR160 Racing Simulator with Direct Drive Wheel Mount and Recline Seat (Black)</v>
          </cell>
          <cell r="D4307">
            <v>0</v>
          </cell>
          <cell r="E4307">
            <v>0</v>
          </cell>
          <cell r="F4307">
            <v>0</v>
          </cell>
          <cell r="G4307">
            <v>0</v>
          </cell>
          <cell r="H4307" t="str">
            <v>Trak Racer</v>
          </cell>
          <cell r="I4307" t="str">
            <v>Simulators</v>
          </cell>
          <cell r="J4307" t="str">
            <v>Simulators - Bundles</v>
          </cell>
          <cell r="K4307" t="str">
            <v>NA</v>
          </cell>
          <cell r="L4307" t="str">
            <v>/</v>
          </cell>
          <cell r="M4307" t="str">
            <v>new</v>
          </cell>
          <cell r="N4307" t="str">
            <v>LIVE</v>
          </cell>
          <cell r="O4307" t="b">
            <v>1</v>
          </cell>
          <cell r="P4307" t="str">
            <v>NA</v>
          </cell>
          <cell r="Q4307">
            <v>0</v>
          </cell>
        </row>
        <row r="4308">
          <cell r="B4308" t="str">
            <v>TR160-DDM-S7-EU</v>
          </cell>
          <cell r="C4308" t="str">
            <v>TR160 Racing Simulator with Direct Drive Wheel Mount and Recline Seat (Red)</v>
          </cell>
          <cell r="D4308">
            <v>0</v>
          </cell>
          <cell r="E4308">
            <v>0</v>
          </cell>
          <cell r="F4308">
            <v>0</v>
          </cell>
          <cell r="G4308">
            <v>0</v>
          </cell>
          <cell r="H4308" t="str">
            <v>Trak Racer</v>
          </cell>
          <cell r="I4308" t="str">
            <v>Simulators</v>
          </cell>
          <cell r="J4308" t="str">
            <v>Simulators - Bundles</v>
          </cell>
          <cell r="K4308" t="str">
            <v>NA</v>
          </cell>
          <cell r="L4308" t="str">
            <v>/</v>
          </cell>
          <cell r="M4308" t="str">
            <v>new</v>
          </cell>
          <cell r="N4308" t="str">
            <v>LIVE</v>
          </cell>
          <cell r="O4308" t="b">
            <v>1</v>
          </cell>
          <cell r="P4308" t="str">
            <v>NA</v>
          </cell>
          <cell r="Q4308">
            <v>0</v>
          </cell>
        </row>
        <row r="4309">
          <cell r="B4309" t="str">
            <v>TR160-DDM-S7</v>
          </cell>
          <cell r="C4309" t="str">
            <v>TR160 Racing Simulator with Direct Drive Wheel Mount and Recline Seat (Red)</v>
          </cell>
          <cell r="D4309">
            <v>0</v>
          </cell>
          <cell r="E4309">
            <v>0</v>
          </cell>
          <cell r="F4309">
            <v>0</v>
          </cell>
          <cell r="G4309">
            <v>0</v>
          </cell>
          <cell r="H4309" t="str">
            <v>Trak Racer</v>
          </cell>
          <cell r="I4309" t="str">
            <v>Simulators</v>
          </cell>
          <cell r="J4309" t="str">
            <v>Simulators - Bundles</v>
          </cell>
          <cell r="K4309" t="str">
            <v>NA</v>
          </cell>
          <cell r="L4309" t="str">
            <v>/</v>
          </cell>
          <cell r="M4309" t="str">
            <v>new</v>
          </cell>
          <cell r="N4309" t="str">
            <v>LIVE</v>
          </cell>
          <cell r="O4309" t="b">
            <v>1</v>
          </cell>
          <cell r="P4309" t="str">
            <v>NA</v>
          </cell>
          <cell r="Q4309">
            <v>0</v>
          </cell>
        </row>
        <row r="4310">
          <cell r="B4310" t="str">
            <v>TR160-DDM-S7-NZ</v>
          </cell>
          <cell r="C4310" t="str">
            <v>TR160 Racing Simulator with Direct Drive Wheel Mount and Recline Seat (Red)</v>
          </cell>
          <cell r="D4310">
            <v>0</v>
          </cell>
          <cell r="E4310">
            <v>0</v>
          </cell>
          <cell r="F4310">
            <v>0</v>
          </cell>
          <cell r="G4310">
            <v>0</v>
          </cell>
          <cell r="H4310" t="str">
            <v>Trak Racer</v>
          </cell>
          <cell r="I4310" t="str">
            <v>Simulators</v>
          </cell>
          <cell r="J4310" t="str">
            <v>Simulators - Bundles</v>
          </cell>
          <cell r="K4310" t="str">
            <v>NA</v>
          </cell>
          <cell r="L4310" t="str">
            <v>/</v>
          </cell>
          <cell r="M4310" t="str">
            <v>new</v>
          </cell>
          <cell r="N4310" t="str">
            <v>LIVE</v>
          </cell>
          <cell r="O4310" t="b">
            <v>1</v>
          </cell>
          <cell r="P4310" t="str">
            <v>NA</v>
          </cell>
          <cell r="Q4310">
            <v>0</v>
          </cell>
        </row>
        <row r="4311">
          <cell r="B4311" t="str">
            <v>TR160-DDM-S7-UK</v>
          </cell>
          <cell r="C4311" t="str">
            <v>TR160 Racing Simulator with Direct Drive Wheel Mount and Recline Seat (Red)</v>
          </cell>
          <cell r="D4311">
            <v>0</v>
          </cell>
          <cell r="E4311">
            <v>0</v>
          </cell>
          <cell r="F4311">
            <v>0</v>
          </cell>
          <cell r="G4311">
            <v>0</v>
          </cell>
          <cell r="H4311" t="str">
            <v>Trak Racer</v>
          </cell>
          <cell r="I4311" t="str">
            <v>Simulators</v>
          </cell>
          <cell r="J4311" t="str">
            <v>Simulators - Bundles</v>
          </cell>
          <cell r="K4311" t="str">
            <v>NA</v>
          </cell>
          <cell r="L4311" t="str">
            <v>/</v>
          </cell>
          <cell r="M4311" t="str">
            <v>new</v>
          </cell>
          <cell r="N4311" t="str">
            <v>LIVE</v>
          </cell>
          <cell r="O4311" t="b">
            <v>1</v>
          </cell>
          <cell r="P4311" t="str">
            <v>NA</v>
          </cell>
          <cell r="Q4311">
            <v>0</v>
          </cell>
        </row>
        <row r="4312">
          <cell r="B4312" t="str">
            <v>TR160-DDPBNP-DB-AU</v>
          </cell>
          <cell r="C4312" t="str">
            <v>TR160 Racing Simulator with Direct Drive Wheel Mount with D-Box</v>
          </cell>
          <cell r="D4312">
            <v>0</v>
          </cell>
          <cell r="E4312">
            <v>0</v>
          </cell>
          <cell r="F4312">
            <v>0</v>
          </cell>
          <cell r="G4312">
            <v>0</v>
          </cell>
          <cell r="H4312" t="str">
            <v>Trak Racer</v>
          </cell>
          <cell r="I4312" t="str">
            <v>Default</v>
          </cell>
          <cell r="J4312" t="str">
            <v>Simulators - Bundles</v>
          </cell>
          <cell r="K4312" t="str">
            <v>NA</v>
          </cell>
          <cell r="L4312" t="str">
            <v>/</v>
          </cell>
          <cell r="M4312" t="str">
            <v>new</v>
          </cell>
          <cell r="N4312" t="str">
            <v>LIVE</v>
          </cell>
          <cell r="O4312" t="b">
            <v>1</v>
          </cell>
          <cell r="P4312" t="str">
            <v>NA</v>
          </cell>
          <cell r="Q4312">
            <v>0</v>
          </cell>
        </row>
        <row r="4313">
          <cell r="B4313" t="str">
            <v>TR160-DDPBAL-DB-AU</v>
          </cell>
          <cell r="C4313" t="str">
            <v>TR160 Racing Simulator with Direct Drive Wheel Mount with D-Box</v>
          </cell>
          <cell r="D4313">
            <v>0</v>
          </cell>
          <cell r="E4313">
            <v>0</v>
          </cell>
          <cell r="F4313">
            <v>0</v>
          </cell>
          <cell r="G4313">
            <v>0</v>
          </cell>
          <cell r="H4313" t="str">
            <v>Trak Racer</v>
          </cell>
          <cell r="I4313" t="str">
            <v>Default</v>
          </cell>
          <cell r="J4313" t="str">
            <v>Simulators - Bundles</v>
          </cell>
          <cell r="K4313" t="str">
            <v>NA</v>
          </cell>
          <cell r="L4313" t="str">
            <v>/</v>
          </cell>
          <cell r="M4313" t="str">
            <v>new</v>
          </cell>
          <cell r="N4313" t="str">
            <v>LIVE</v>
          </cell>
          <cell r="O4313" t="b">
            <v>1</v>
          </cell>
          <cell r="P4313" t="str">
            <v>NA</v>
          </cell>
          <cell r="Q4313">
            <v>0</v>
          </cell>
        </row>
        <row r="4314">
          <cell r="B4314" t="str">
            <v>TR160-DDINV3-DB-AU</v>
          </cell>
          <cell r="C4314" t="str">
            <v>TR160 Racing Simulator with Direct Drive Wheel Mount with D-Box</v>
          </cell>
          <cell r="D4314">
            <v>0</v>
          </cell>
          <cell r="E4314">
            <v>0</v>
          </cell>
          <cell r="F4314">
            <v>0</v>
          </cell>
          <cell r="G4314">
            <v>0</v>
          </cell>
          <cell r="H4314" t="str">
            <v>Trak Racer</v>
          </cell>
          <cell r="I4314" t="str">
            <v>Default</v>
          </cell>
          <cell r="J4314" t="str">
            <v>Simulators - Bundles</v>
          </cell>
          <cell r="K4314" t="str">
            <v>NA</v>
          </cell>
          <cell r="L4314" t="str">
            <v>/</v>
          </cell>
          <cell r="M4314" t="str">
            <v>new</v>
          </cell>
          <cell r="N4314" t="str">
            <v>LIVE</v>
          </cell>
          <cell r="O4314" t="b">
            <v>1</v>
          </cell>
          <cell r="P4314" t="str">
            <v>NA</v>
          </cell>
          <cell r="Q4314">
            <v>0</v>
          </cell>
        </row>
        <row r="4315">
          <cell r="B4315" t="str">
            <v>TR160-DDINV3-DB-UK</v>
          </cell>
          <cell r="C4315" t="str">
            <v>TR160 Racing Simulator with Direct Drive Wheel Mount with D-Box</v>
          </cell>
          <cell r="D4315">
            <v>0</v>
          </cell>
          <cell r="E4315">
            <v>0</v>
          </cell>
          <cell r="F4315">
            <v>0</v>
          </cell>
          <cell r="G4315">
            <v>0</v>
          </cell>
          <cell r="H4315" t="str">
            <v>Trak Racer</v>
          </cell>
          <cell r="I4315" t="str">
            <v>Default</v>
          </cell>
          <cell r="J4315" t="str">
            <v>Simulators - Bundles</v>
          </cell>
          <cell r="K4315" t="str">
            <v>NA</v>
          </cell>
          <cell r="L4315" t="str">
            <v>/</v>
          </cell>
          <cell r="M4315" t="str">
            <v>new</v>
          </cell>
          <cell r="N4315" t="str">
            <v>LIVE</v>
          </cell>
          <cell r="O4315" t="b">
            <v>1</v>
          </cell>
          <cell r="P4315" t="str">
            <v>NA</v>
          </cell>
          <cell r="Q4315">
            <v>0</v>
          </cell>
        </row>
        <row r="4316">
          <cell r="B4316" t="str">
            <v>TR160-DDPBNP-DB-UK</v>
          </cell>
          <cell r="C4316" t="str">
            <v>TR160 Racing Simulator with Direct Drive Wheel Mount with D-Box</v>
          </cell>
          <cell r="D4316">
            <v>0</v>
          </cell>
          <cell r="E4316">
            <v>0</v>
          </cell>
          <cell r="F4316">
            <v>0</v>
          </cell>
          <cell r="G4316">
            <v>0</v>
          </cell>
          <cell r="H4316" t="str">
            <v>Trak Racer</v>
          </cell>
          <cell r="I4316" t="str">
            <v>Default</v>
          </cell>
          <cell r="J4316" t="str">
            <v>Simulators - Bundles</v>
          </cell>
          <cell r="K4316" t="str">
            <v>NA</v>
          </cell>
          <cell r="L4316" t="str">
            <v>/</v>
          </cell>
          <cell r="M4316" t="str">
            <v>new</v>
          </cell>
          <cell r="N4316" t="str">
            <v>LIVE</v>
          </cell>
          <cell r="O4316" t="b">
            <v>1</v>
          </cell>
          <cell r="P4316" t="str">
            <v>NA</v>
          </cell>
          <cell r="Q4316">
            <v>0</v>
          </cell>
        </row>
        <row r="4317">
          <cell r="B4317" t="str">
            <v>TR160-DDPBAL-DB-UK</v>
          </cell>
          <cell r="C4317" t="str">
            <v>TR160 Racing Simulator with Direct Drive Wheel Mount with D-Box</v>
          </cell>
          <cell r="D4317">
            <v>0</v>
          </cell>
          <cell r="E4317">
            <v>0</v>
          </cell>
          <cell r="F4317">
            <v>0</v>
          </cell>
          <cell r="G4317">
            <v>0</v>
          </cell>
          <cell r="H4317" t="str">
            <v>Trak Racer</v>
          </cell>
          <cell r="I4317" t="str">
            <v>Default</v>
          </cell>
          <cell r="J4317" t="str">
            <v>Simulators - Bundles</v>
          </cell>
          <cell r="K4317" t="str">
            <v>NA</v>
          </cell>
          <cell r="L4317" t="str">
            <v>/</v>
          </cell>
          <cell r="M4317" t="str">
            <v>new</v>
          </cell>
          <cell r="N4317" t="str">
            <v>LIVE</v>
          </cell>
          <cell r="O4317" t="b">
            <v>1</v>
          </cell>
          <cell r="P4317" t="str">
            <v>NA</v>
          </cell>
          <cell r="Q4317">
            <v>0</v>
          </cell>
        </row>
        <row r="4318">
          <cell r="B4318" t="str">
            <v>TR160-APUP3-AU</v>
          </cell>
          <cell r="C4318" t="str">
            <v>TR160 Racing Simulator with Fantec Wheel Mount</v>
          </cell>
          <cell r="D4318">
            <v>0</v>
          </cell>
          <cell r="E4318">
            <v>0</v>
          </cell>
          <cell r="F4318">
            <v>0</v>
          </cell>
          <cell r="G4318">
            <v>0</v>
          </cell>
          <cell r="H4318" t="str">
            <v>Trak Racer</v>
          </cell>
          <cell r="I4318" t="str">
            <v>Simulators</v>
          </cell>
          <cell r="J4318" t="str">
            <v>Simulators - Bundles</v>
          </cell>
          <cell r="K4318" t="str">
            <v>NA</v>
          </cell>
          <cell r="L4318" t="str">
            <v>/</v>
          </cell>
          <cell r="M4318" t="str">
            <v>new</v>
          </cell>
          <cell r="N4318" t="str">
            <v>LIVE</v>
          </cell>
          <cell r="O4318" t="b">
            <v>1</v>
          </cell>
          <cell r="P4318" t="str">
            <v>NA</v>
          </cell>
          <cell r="Q4318">
            <v>0</v>
          </cell>
        </row>
        <row r="4319">
          <cell r="B4319" t="str">
            <v>TR160-APBNP-AU</v>
          </cell>
          <cell r="C4319" t="str">
            <v>TR160 Racing Simulator with Fantec Wheel Mount</v>
          </cell>
          <cell r="D4319">
            <v>0</v>
          </cell>
          <cell r="E4319">
            <v>0</v>
          </cell>
          <cell r="F4319">
            <v>0</v>
          </cell>
          <cell r="G4319">
            <v>0</v>
          </cell>
          <cell r="H4319" t="str">
            <v>Trak Racer</v>
          </cell>
          <cell r="I4319" t="str">
            <v>Simulators</v>
          </cell>
          <cell r="J4319" t="str">
            <v>Simulators - Bundles</v>
          </cell>
          <cell r="K4319" t="str">
            <v>NA</v>
          </cell>
          <cell r="L4319" t="str">
            <v>/</v>
          </cell>
          <cell r="M4319" t="str">
            <v>new</v>
          </cell>
          <cell r="N4319" t="str">
            <v>LIVE</v>
          </cell>
          <cell r="O4319" t="b">
            <v>1</v>
          </cell>
          <cell r="P4319" t="str">
            <v>NA</v>
          </cell>
          <cell r="Q4319">
            <v>0</v>
          </cell>
        </row>
        <row r="4320">
          <cell r="B4320" t="str">
            <v>TR160-AINV3-AU</v>
          </cell>
          <cell r="C4320" t="str">
            <v>TR160 Racing Simulator with Fantec Wheel Mount</v>
          </cell>
          <cell r="D4320">
            <v>0</v>
          </cell>
          <cell r="E4320">
            <v>0</v>
          </cell>
          <cell r="F4320">
            <v>0</v>
          </cell>
          <cell r="G4320">
            <v>0</v>
          </cell>
          <cell r="H4320" t="str">
            <v>Trak Racer</v>
          </cell>
          <cell r="I4320" t="str">
            <v>Simulators</v>
          </cell>
          <cell r="J4320" t="str">
            <v>Simulators - Bundles</v>
          </cell>
          <cell r="K4320" t="str">
            <v>NA</v>
          </cell>
          <cell r="L4320" t="str">
            <v>/</v>
          </cell>
          <cell r="M4320" t="str">
            <v>new</v>
          </cell>
          <cell r="N4320" t="str">
            <v>LIVE</v>
          </cell>
          <cell r="O4320" t="b">
            <v>1</v>
          </cell>
          <cell r="P4320" t="str">
            <v>NA</v>
          </cell>
          <cell r="Q4320">
            <v>0</v>
          </cell>
        </row>
        <row r="4321">
          <cell r="B4321" t="str">
            <v>TR160-APBAL-AU</v>
          </cell>
          <cell r="C4321" t="str">
            <v>TR160 Racing Simulator with Fantec Wheel Mount</v>
          </cell>
          <cell r="D4321">
            <v>0</v>
          </cell>
          <cell r="E4321">
            <v>0</v>
          </cell>
          <cell r="F4321">
            <v>0</v>
          </cell>
          <cell r="G4321">
            <v>0</v>
          </cell>
          <cell r="H4321" t="str">
            <v>Trak Racer</v>
          </cell>
          <cell r="I4321" t="str">
            <v>Simulators</v>
          </cell>
          <cell r="J4321" t="str">
            <v>Simulators - Bundles</v>
          </cell>
          <cell r="K4321" t="str">
            <v>NA</v>
          </cell>
          <cell r="L4321" t="str">
            <v>/</v>
          </cell>
          <cell r="M4321" t="str">
            <v>new</v>
          </cell>
          <cell r="N4321" t="str">
            <v>LIVE</v>
          </cell>
          <cell r="O4321" t="b">
            <v>1</v>
          </cell>
          <cell r="P4321" t="str">
            <v>NA</v>
          </cell>
          <cell r="Q4321">
            <v>0</v>
          </cell>
        </row>
        <row r="4322">
          <cell r="B4322" t="str">
            <v>TR160-APUP3</v>
          </cell>
          <cell r="C4322" t="str">
            <v>TR160 Racing Simulator with Fantec Wheel Mount</v>
          </cell>
          <cell r="D4322">
            <v>0</v>
          </cell>
          <cell r="E4322">
            <v>0</v>
          </cell>
          <cell r="F4322">
            <v>0</v>
          </cell>
          <cell r="G4322">
            <v>0</v>
          </cell>
          <cell r="H4322" t="str">
            <v>Trak Racer</v>
          </cell>
          <cell r="I4322" t="str">
            <v>Simulators</v>
          </cell>
          <cell r="J4322" t="str">
            <v>Simulators - Bundles</v>
          </cell>
          <cell r="K4322" t="str">
            <v>NA</v>
          </cell>
          <cell r="L4322" t="str">
            <v>/</v>
          </cell>
          <cell r="M4322" t="str">
            <v>new</v>
          </cell>
          <cell r="N4322" t="str">
            <v>LIVE</v>
          </cell>
          <cell r="O4322" t="b">
            <v>1</v>
          </cell>
          <cell r="P4322" t="str">
            <v>NA</v>
          </cell>
          <cell r="Q4322">
            <v>0</v>
          </cell>
        </row>
        <row r="4323">
          <cell r="B4323" t="str">
            <v>TR160-APUP3-NZ</v>
          </cell>
          <cell r="C4323" t="str">
            <v>TR160 Racing Simulator with Fantec Wheel Mount</v>
          </cell>
          <cell r="D4323">
            <v>0</v>
          </cell>
          <cell r="E4323">
            <v>0</v>
          </cell>
          <cell r="F4323">
            <v>0</v>
          </cell>
          <cell r="G4323">
            <v>0</v>
          </cell>
          <cell r="H4323" t="str">
            <v>Trak Racer</v>
          </cell>
          <cell r="I4323" t="str">
            <v>Simulators</v>
          </cell>
          <cell r="J4323" t="str">
            <v>Simulators - Bundles</v>
          </cell>
          <cell r="K4323" t="str">
            <v>NA</v>
          </cell>
          <cell r="L4323" t="str">
            <v>/</v>
          </cell>
          <cell r="M4323" t="str">
            <v>new</v>
          </cell>
          <cell r="N4323" t="str">
            <v>LIVE</v>
          </cell>
          <cell r="O4323" t="b">
            <v>1</v>
          </cell>
          <cell r="P4323" t="str">
            <v>NA</v>
          </cell>
          <cell r="Q4323">
            <v>0</v>
          </cell>
        </row>
        <row r="4324">
          <cell r="B4324" t="str">
            <v>TR160-APBNP-NZ</v>
          </cell>
          <cell r="C4324" t="str">
            <v>TR160 Racing Simulator with Fantec Wheel Mount</v>
          </cell>
          <cell r="D4324">
            <v>0</v>
          </cell>
          <cell r="E4324">
            <v>0</v>
          </cell>
          <cell r="F4324">
            <v>0</v>
          </cell>
          <cell r="G4324">
            <v>0</v>
          </cell>
          <cell r="H4324" t="str">
            <v>Trak Racer</v>
          </cell>
          <cell r="I4324" t="str">
            <v>Simulators</v>
          </cell>
          <cell r="J4324" t="str">
            <v>Simulators - Bundles</v>
          </cell>
          <cell r="K4324" t="str">
            <v>NA</v>
          </cell>
          <cell r="L4324" t="str">
            <v>/</v>
          </cell>
          <cell r="M4324" t="str">
            <v>new</v>
          </cell>
          <cell r="N4324" t="str">
            <v>LIVE</v>
          </cell>
          <cell r="O4324" t="b">
            <v>1</v>
          </cell>
          <cell r="P4324" t="str">
            <v>NA</v>
          </cell>
          <cell r="Q4324">
            <v>0</v>
          </cell>
        </row>
        <row r="4325">
          <cell r="B4325" t="str">
            <v>TR160-APBAL-EU</v>
          </cell>
          <cell r="C4325" t="str">
            <v>TR160 Racing Simulator with Fantec Wheel Mount</v>
          </cell>
          <cell r="D4325">
            <v>0</v>
          </cell>
          <cell r="E4325">
            <v>0</v>
          </cell>
          <cell r="F4325">
            <v>0</v>
          </cell>
          <cell r="G4325">
            <v>0</v>
          </cell>
          <cell r="H4325" t="str">
            <v>Trak Racer</v>
          </cell>
          <cell r="I4325" t="str">
            <v>Simulators</v>
          </cell>
          <cell r="J4325" t="str">
            <v>Simulators - Bundles</v>
          </cell>
          <cell r="K4325" t="str">
            <v>NA</v>
          </cell>
          <cell r="L4325" t="str">
            <v>/</v>
          </cell>
          <cell r="M4325" t="str">
            <v>new</v>
          </cell>
          <cell r="N4325" t="str">
            <v>LIVE</v>
          </cell>
          <cell r="O4325" t="b">
            <v>1</v>
          </cell>
          <cell r="P4325" t="str">
            <v>NA</v>
          </cell>
          <cell r="Q4325">
            <v>0</v>
          </cell>
        </row>
        <row r="4326">
          <cell r="B4326" t="str">
            <v>TR160-AINV3-NZ</v>
          </cell>
          <cell r="C4326" t="str">
            <v>TR160 Racing Simulator with Fantec Wheel Mount</v>
          </cell>
          <cell r="D4326">
            <v>0</v>
          </cell>
          <cell r="E4326">
            <v>0</v>
          </cell>
          <cell r="F4326">
            <v>0</v>
          </cell>
          <cell r="G4326">
            <v>0</v>
          </cell>
          <cell r="H4326" t="str">
            <v>Trak Racer</v>
          </cell>
          <cell r="I4326" t="str">
            <v>Simulators</v>
          </cell>
          <cell r="J4326" t="str">
            <v>Simulators - Bundles</v>
          </cell>
          <cell r="K4326" t="str">
            <v>NA</v>
          </cell>
          <cell r="L4326" t="str">
            <v>/</v>
          </cell>
          <cell r="M4326" t="str">
            <v>new</v>
          </cell>
          <cell r="N4326" t="str">
            <v>LIVE</v>
          </cell>
          <cell r="O4326" t="b">
            <v>1</v>
          </cell>
          <cell r="P4326" t="str">
            <v>NA</v>
          </cell>
          <cell r="Q4326">
            <v>0</v>
          </cell>
        </row>
        <row r="4327">
          <cell r="B4327" t="str">
            <v>TR160-AINV3-EU</v>
          </cell>
          <cell r="C4327" t="str">
            <v>TR160 Racing Simulator with Fantec Wheel Mount</v>
          </cell>
          <cell r="D4327">
            <v>0</v>
          </cell>
          <cell r="E4327">
            <v>0</v>
          </cell>
          <cell r="F4327">
            <v>0</v>
          </cell>
          <cell r="G4327">
            <v>0</v>
          </cell>
          <cell r="H4327" t="str">
            <v>Trak Racer</v>
          </cell>
          <cell r="I4327" t="str">
            <v>Simulators</v>
          </cell>
          <cell r="J4327" t="str">
            <v>Simulators - Bundles</v>
          </cell>
          <cell r="K4327" t="str">
            <v>NA</v>
          </cell>
          <cell r="L4327" t="str">
            <v>/</v>
          </cell>
          <cell r="M4327" t="str">
            <v>new</v>
          </cell>
          <cell r="N4327" t="str">
            <v>LIVE</v>
          </cell>
          <cell r="O4327" t="b">
            <v>1</v>
          </cell>
          <cell r="P4327" t="str">
            <v>NA</v>
          </cell>
          <cell r="Q4327">
            <v>0</v>
          </cell>
        </row>
        <row r="4328">
          <cell r="B4328" t="str">
            <v>TR160-APBAL-NZ</v>
          </cell>
          <cell r="C4328" t="str">
            <v>TR160 Racing Simulator with Fantec Wheel Mount</v>
          </cell>
          <cell r="D4328">
            <v>0</v>
          </cell>
          <cell r="E4328">
            <v>0</v>
          </cell>
          <cell r="F4328">
            <v>0</v>
          </cell>
          <cell r="G4328">
            <v>0</v>
          </cell>
          <cell r="H4328" t="str">
            <v>Trak Racer</v>
          </cell>
          <cell r="I4328" t="str">
            <v>Simulators</v>
          </cell>
          <cell r="J4328" t="str">
            <v>Simulators - Bundles</v>
          </cell>
          <cell r="K4328" t="str">
            <v>NA</v>
          </cell>
          <cell r="L4328" t="str">
            <v>/</v>
          </cell>
          <cell r="M4328" t="str">
            <v>new</v>
          </cell>
          <cell r="N4328" t="str">
            <v>LIVE</v>
          </cell>
          <cell r="O4328" t="b">
            <v>1</v>
          </cell>
          <cell r="P4328" t="str">
            <v>NA</v>
          </cell>
          <cell r="Q4328">
            <v>0</v>
          </cell>
        </row>
        <row r="4329">
          <cell r="B4329" t="str">
            <v>TR160-APBNP-EU</v>
          </cell>
          <cell r="C4329" t="str">
            <v>TR160 Racing Simulator with Fantec Wheel Mount</v>
          </cell>
          <cell r="D4329">
            <v>0</v>
          </cell>
          <cell r="E4329">
            <v>0</v>
          </cell>
          <cell r="F4329">
            <v>0</v>
          </cell>
          <cell r="G4329">
            <v>0</v>
          </cell>
          <cell r="H4329" t="str">
            <v>Trak Racer</v>
          </cell>
          <cell r="I4329" t="str">
            <v>Simulators</v>
          </cell>
          <cell r="J4329" t="str">
            <v>Simulators - Bundles</v>
          </cell>
          <cell r="K4329" t="str">
            <v>NA</v>
          </cell>
          <cell r="L4329" t="str">
            <v>/</v>
          </cell>
          <cell r="M4329" t="str">
            <v>new</v>
          </cell>
          <cell r="N4329" t="str">
            <v>LIVE</v>
          </cell>
          <cell r="O4329" t="b">
            <v>1</v>
          </cell>
          <cell r="P4329" t="str">
            <v>NA</v>
          </cell>
          <cell r="Q4329">
            <v>0</v>
          </cell>
        </row>
        <row r="4330">
          <cell r="B4330" t="str">
            <v>TR160-APUP3-UK</v>
          </cell>
          <cell r="C4330" t="str">
            <v>TR160 Racing Simulator with Fantec Wheel Mount</v>
          </cell>
          <cell r="D4330">
            <v>0</v>
          </cell>
          <cell r="E4330">
            <v>0</v>
          </cell>
          <cell r="F4330">
            <v>0</v>
          </cell>
          <cell r="G4330">
            <v>0</v>
          </cell>
          <cell r="H4330" t="str">
            <v>Trak Racer</v>
          </cell>
          <cell r="I4330" t="str">
            <v>Simulators</v>
          </cell>
          <cell r="J4330" t="str">
            <v>Simulators - Bundles</v>
          </cell>
          <cell r="K4330" t="str">
            <v>NA</v>
          </cell>
          <cell r="L4330" t="str">
            <v>/</v>
          </cell>
          <cell r="M4330" t="str">
            <v>new</v>
          </cell>
          <cell r="N4330" t="str">
            <v>LIVE</v>
          </cell>
          <cell r="O4330" t="b">
            <v>1</v>
          </cell>
          <cell r="P4330" t="str">
            <v>NA</v>
          </cell>
          <cell r="Q4330">
            <v>0</v>
          </cell>
        </row>
        <row r="4331">
          <cell r="B4331" t="str">
            <v>TR160-APUP3-EU</v>
          </cell>
          <cell r="C4331" t="str">
            <v>TR160 Racing Simulator with Fantec Wheel Mount</v>
          </cell>
          <cell r="D4331">
            <v>0</v>
          </cell>
          <cell r="E4331">
            <v>0</v>
          </cell>
          <cell r="F4331">
            <v>0</v>
          </cell>
          <cell r="G4331">
            <v>0</v>
          </cell>
          <cell r="H4331" t="str">
            <v>Trak Racer</v>
          </cell>
          <cell r="I4331" t="str">
            <v>Simulators</v>
          </cell>
          <cell r="J4331" t="str">
            <v>Simulators - Bundles</v>
          </cell>
          <cell r="K4331" t="str">
            <v>NA</v>
          </cell>
          <cell r="L4331" t="str">
            <v>/</v>
          </cell>
          <cell r="M4331" t="str">
            <v>new</v>
          </cell>
          <cell r="N4331" t="str">
            <v>LIVE</v>
          </cell>
          <cell r="O4331" t="b">
            <v>1</v>
          </cell>
          <cell r="P4331" t="str">
            <v>NA</v>
          </cell>
          <cell r="Q4331">
            <v>0</v>
          </cell>
        </row>
        <row r="4332">
          <cell r="B4332" t="str">
            <v>TR160-APBNP-UK</v>
          </cell>
          <cell r="C4332" t="str">
            <v>TR160 Racing Simulator with Fantec Wheel Mount</v>
          </cell>
          <cell r="D4332">
            <v>0</v>
          </cell>
          <cell r="E4332">
            <v>0</v>
          </cell>
          <cell r="F4332">
            <v>0</v>
          </cell>
          <cell r="G4332">
            <v>0</v>
          </cell>
          <cell r="H4332" t="str">
            <v>Trak Racer</v>
          </cell>
          <cell r="I4332" t="str">
            <v>Simulators</v>
          </cell>
          <cell r="J4332" t="str">
            <v>Simulators - Bundles</v>
          </cell>
          <cell r="K4332" t="str">
            <v>NA</v>
          </cell>
          <cell r="L4332" t="str">
            <v>/</v>
          </cell>
          <cell r="M4332" t="str">
            <v>new</v>
          </cell>
          <cell r="N4332" t="str">
            <v>LIVE</v>
          </cell>
          <cell r="O4332" t="b">
            <v>1</v>
          </cell>
          <cell r="P4332" t="str">
            <v>NA</v>
          </cell>
          <cell r="Q4332">
            <v>0</v>
          </cell>
        </row>
        <row r="4333">
          <cell r="B4333" t="str">
            <v>TR160-APBAL-UK</v>
          </cell>
          <cell r="C4333" t="str">
            <v>TR160 Racing Simulator with Fantec Wheel Mount</v>
          </cell>
          <cell r="D4333">
            <v>0</v>
          </cell>
          <cell r="E4333">
            <v>0</v>
          </cell>
          <cell r="F4333">
            <v>0</v>
          </cell>
          <cell r="G4333">
            <v>0</v>
          </cell>
          <cell r="H4333" t="str">
            <v>Trak Racer</v>
          </cell>
          <cell r="I4333" t="str">
            <v>Simulators</v>
          </cell>
          <cell r="J4333" t="str">
            <v>Simulators - Bundles</v>
          </cell>
          <cell r="K4333" t="str">
            <v>NA</v>
          </cell>
          <cell r="L4333" t="str">
            <v>/</v>
          </cell>
          <cell r="M4333" t="str">
            <v>new</v>
          </cell>
          <cell r="N4333" t="str">
            <v>LIVE</v>
          </cell>
          <cell r="O4333" t="b">
            <v>1</v>
          </cell>
          <cell r="P4333" t="str">
            <v>NA</v>
          </cell>
          <cell r="Q4333">
            <v>0</v>
          </cell>
        </row>
        <row r="4334">
          <cell r="B4334" t="str">
            <v>TR160-AINV3-UK</v>
          </cell>
          <cell r="C4334" t="str">
            <v>TR160 Racing Simulator with Fantec Wheel Mount</v>
          </cell>
          <cell r="D4334">
            <v>0</v>
          </cell>
          <cell r="E4334">
            <v>0</v>
          </cell>
          <cell r="F4334">
            <v>0</v>
          </cell>
          <cell r="G4334">
            <v>0</v>
          </cell>
          <cell r="H4334" t="str">
            <v>Trak Racer</v>
          </cell>
          <cell r="I4334" t="str">
            <v>Simulators</v>
          </cell>
          <cell r="J4334" t="str">
            <v>Simulators - Bundles</v>
          </cell>
          <cell r="K4334" t="str">
            <v>NA</v>
          </cell>
          <cell r="L4334" t="str">
            <v>/</v>
          </cell>
          <cell r="M4334" t="str">
            <v>new</v>
          </cell>
          <cell r="N4334" t="str">
            <v>LIVE</v>
          </cell>
          <cell r="O4334" t="b">
            <v>1</v>
          </cell>
          <cell r="P4334" t="str">
            <v>NA</v>
          </cell>
          <cell r="Q4334">
            <v>0</v>
          </cell>
        </row>
        <row r="4335">
          <cell r="B4335" t="str">
            <v>TR160-FAND-S10-NZ</v>
          </cell>
          <cell r="C4335" t="str">
            <v>TR160 Racing Simulator with Fantec Wheel Mount and GT Seat</v>
          </cell>
          <cell r="D4335">
            <v>0</v>
          </cell>
          <cell r="E4335">
            <v>0</v>
          </cell>
          <cell r="F4335">
            <v>0</v>
          </cell>
          <cell r="G4335">
            <v>0</v>
          </cell>
          <cell r="H4335" t="str">
            <v>Trak Racer</v>
          </cell>
          <cell r="I4335" t="str">
            <v>Simulators</v>
          </cell>
          <cell r="J4335" t="str">
            <v>Simulators - Bundles</v>
          </cell>
          <cell r="K4335" t="str">
            <v>NA</v>
          </cell>
          <cell r="L4335" t="str">
            <v>/</v>
          </cell>
          <cell r="M4335" t="str">
            <v>new</v>
          </cell>
          <cell r="N4335" t="str">
            <v>ARCHIVED</v>
          </cell>
          <cell r="O4335" t="b">
            <v>1</v>
          </cell>
          <cell r="P4335" t="str">
            <v>NA</v>
          </cell>
          <cell r="Q4335">
            <v>0</v>
          </cell>
        </row>
        <row r="4336">
          <cell r="B4336" t="str">
            <v>TR160-FAND-S3</v>
          </cell>
          <cell r="C4336" t="str">
            <v>TR160 Racing Simulator with Fantec Wheel Mount and GT Seat</v>
          </cell>
          <cell r="D4336">
            <v>0</v>
          </cell>
          <cell r="E4336">
            <v>0</v>
          </cell>
          <cell r="F4336">
            <v>0</v>
          </cell>
          <cell r="G4336">
            <v>0</v>
          </cell>
          <cell r="H4336" t="str">
            <v>Trak Racer</v>
          </cell>
          <cell r="I4336" t="str">
            <v>Simulators</v>
          </cell>
          <cell r="J4336" t="str">
            <v>Simulators - Bundles</v>
          </cell>
          <cell r="K4336" t="str">
            <v>NA</v>
          </cell>
          <cell r="L4336" t="str">
            <v>/</v>
          </cell>
          <cell r="M4336" t="str">
            <v>new</v>
          </cell>
          <cell r="N4336" t="str">
            <v>ARCHIVED</v>
          </cell>
          <cell r="O4336" t="b">
            <v>1</v>
          </cell>
          <cell r="P4336" t="str">
            <v>NA</v>
          </cell>
          <cell r="Q4336">
            <v>0</v>
          </cell>
        </row>
        <row r="4337">
          <cell r="B4337" t="str">
            <v>TR160-FAND-S3-UK</v>
          </cell>
          <cell r="C4337" t="str">
            <v>TR160 Racing Simulator with Fantec Wheel Mount and GT Seat</v>
          </cell>
          <cell r="D4337">
            <v>0</v>
          </cell>
          <cell r="E4337">
            <v>0</v>
          </cell>
          <cell r="F4337">
            <v>0</v>
          </cell>
          <cell r="G4337">
            <v>0</v>
          </cell>
          <cell r="H4337" t="str">
            <v>Trak Racer</v>
          </cell>
          <cell r="I4337" t="str">
            <v>Simulators</v>
          </cell>
          <cell r="J4337" t="str">
            <v>Simulators - Bundles</v>
          </cell>
          <cell r="K4337" t="str">
            <v>NA</v>
          </cell>
          <cell r="L4337" t="str">
            <v>/</v>
          </cell>
          <cell r="M4337" t="str">
            <v>new</v>
          </cell>
          <cell r="N4337" t="str">
            <v>ARCHIVED</v>
          </cell>
          <cell r="O4337" t="b">
            <v>1</v>
          </cell>
          <cell r="P4337" t="str">
            <v>NA</v>
          </cell>
          <cell r="Q4337">
            <v>0</v>
          </cell>
        </row>
        <row r="4338">
          <cell r="B4338" t="str">
            <v>TR160-FAND-S3-NZ</v>
          </cell>
          <cell r="C4338" t="str">
            <v>TR160 Racing Simulator with Fantec Wheel Mount and GT Seat</v>
          </cell>
          <cell r="D4338">
            <v>0</v>
          </cell>
          <cell r="E4338">
            <v>0</v>
          </cell>
          <cell r="F4338">
            <v>0</v>
          </cell>
          <cell r="G4338">
            <v>0</v>
          </cell>
          <cell r="H4338" t="str">
            <v>Trak Racer</v>
          </cell>
          <cell r="I4338" t="str">
            <v>Simulators</v>
          </cell>
          <cell r="J4338" t="str">
            <v>Simulators - Bundles</v>
          </cell>
          <cell r="K4338" t="str">
            <v>NA</v>
          </cell>
          <cell r="L4338" t="str">
            <v>/</v>
          </cell>
          <cell r="M4338" t="str">
            <v>new</v>
          </cell>
          <cell r="N4338" t="str">
            <v>ARCHIVED</v>
          </cell>
          <cell r="O4338" t="b">
            <v>1</v>
          </cell>
          <cell r="P4338" t="str">
            <v>NA</v>
          </cell>
          <cell r="Q4338">
            <v>0</v>
          </cell>
        </row>
        <row r="4339">
          <cell r="B4339" t="str">
            <v>TR160-FAND-S3-EU</v>
          </cell>
          <cell r="C4339" t="str">
            <v>TR160 Racing Simulator with Fantec Wheel Mount and GT Seat</v>
          </cell>
          <cell r="D4339">
            <v>0</v>
          </cell>
          <cell r="E4339">
            <v>0</v>
          </cell>
          <cell r="F4339">
            <v>0</v>
          </cell>
          <cell r="G4339">
            <v>0</v>
          </cell>
          <cell r="H4339" t="str">
            <v>Trak Racer</v>
          </cell>
          <cell r="I4339" t="str">
            <v>Simulators</v>
          </cell>
          <cell r="J4339" t="str">
            <v>Simulators - Bundles</v>
          </cell>
          <cell r="K4339" t="str">
            <v>NA</v>
          </cell>
          <cell r="L4339" t="str">
            <v>/</v>
          </cell>
          <cell r="M4339" t="str">
            <v>new</v>
          </cell>
          <cell r="N4339" t="str">
            <v>LIVE</v>
          </cell>
          <cell r="O4339" t="b">
            <v>1</v>
          </cell>
          <cell r="P4339" t="str">
            <v>NA</v>
          </cell>
          <cell r="Q4339">
            <v>0</v>
          </cell>
        </row>
        <row r="4340">
          <cell r="B4340" t="str">
            <v>TR160-FAND-NS-EU</v>
          </cell>
          <cell r="C4340" t="str">
            <v>TR160 Racing Simulator with Fantec Wheel Mount and No Seat</v>
          </cell>
          <cell r="D4340">
            <v>0</v>
          </cell>
          <cell r="E4340">
            <v>0</v>
          </cell>
          <cell r="F4340">
            <v>0</v>
          </cell>
          <cell r="G4340">
            <v>0</v>
          </cell>
          <cell r="H4340" t="str">
            <v>Trak Racer</v>
          </cell>
          <cell r="I4340" t="str">
            <v>Simulators</v>
          </cell>
          <cell r="J4340" t="str">
            <v>Simulators - Bundles</v>
          </cell>
          <cell r="K4340" t="str">
            <v>NA</v>
          </cell>
          <cell r="L4340" t="str">
            <v>/</v>
          </cell>
          <cell r="M4340" t="str">
            <v>new</v>
          </cell>
          <cell r="N4340" t="str">
            <v>LIVE</v>
          </cell>
          <cell r="O4340" t="b">
            <v>1</v>
          </cell>
          <cell r="P4340" t="str">
            <v>NA</v>
          </cell>
          <cell r="Q4340">
            <v>0</v>
          </cell>
        </row>
        <row r="4341">
          <cell r="B4341" t="str">
            <v>TR160-FAND-NS</v>
          </cell>
          <cell r="C4341" t="str">
            <v>TR160 Racing Simulator with Fantec Wheel Mount and No Seat</v>
          </cell>
          <cell r="D4341">
            <v>0</v>
          </cell>
          <cell r="E4341">
            <v>0</v>
          </cell>
          <cell r="F4341">
            <v>0</v>
          </cell>
          <cell r="G4341">
            <v>0</v>
          </cell>
          <cell r="H4341" t="str">
            <v>Trak Racer</v>
          </cell>
          <cell r="I4341" t="str">
            <v>Simulators</v>
          </cell>
          <cell r="J4341" t="str">
            <v>Simulators - Bundles</v>
          </cell>
          <cell r="K4341" t="str">
            <v>NA</v>
          </cell>
          <cell r="L4341" t="str">
            <v>/</v>
          </cell>
          <cell r="M4341" t="str">
            <v>new</v>
          </cell>
          <cell r="N4341" t="str">
            <v>ARCHIVED</v>
          </cell>
          <cell r="O4341" t="b">
            <v>1</v>
          </cell>
          <cell r="P4341" t="str">
            <v>NA</v>
          </cell>
          <cell r="Q4341">
            <v>0</v>
          </cell>
        </row>
        <row r="4342">
          <cell r="B4342" t="str">
            <v>TR160-FAND-NS-UK</v>
          </cell>
          <cell r="C4342" t="str">
            <v>TR160 Racing Simulator with Fantec Wheel Mount and No Seat</v>
          </cell>
          <cell r="D4342">
            <v>0</v>
          </cell>
          <cell r="E4342">
            <v>0</v>
          </cell>
          <cell r="F4342">
            <v>0</v>
          </cell>
          <cell r="G4342">
            <v>0</v>
          </cell>
          <cell r="H4342" t="str">
            <v>Trak Racer</v>
          </cell>
          <cell r="I4342" t="str">
            <v>Simulators</v>
          </cell>
          <cell r="J4342" t="str">
            <v>Simulators - Bundles</v>
          </cell>
          <cell r="K4342" t="str">
            <v>NA</v>
          </cell>
          <cell r="L4342" t="str">
            <v>/</v>
          </cell>
          <cell r="M4342" t="str">
            <v>new</v>
          </cell>
          <cell r="N4342" t="str">
            <v>ARCHIVED</v>
          </cell>
          <cell r="O4342" t="b">
            <v>1</v>
          </cell>
          <cell r="P4342" t="str">
            <v>NA</v>
          </cell>
          <cell r="Q4342">
            <v>0</v>
          </cell>
        </row>
        <row r="4343">
          <cell r="B4343" t="str">
            <v>TR160-FAND-NS-NZ</v>
          </cell>
          <cell r="C4343" t="str">
            <v>TR160 Racing Simulator with Fantec Wheel Mount and No Seat</v>
          </cell>
          <cell r="D4343">
            <v>0</v>
          </cell>
          <cell r="E4343">
            <v>0</v>
          </cell>
          <cell r="F4343">
            <v>0</v>
          </cell>
          <cell r="G4343">
            <v>0</v>
          </cell>
          <cell r="H4343" t="str">
            <v>Trak Racer</v>
          </cell>
          <cell r="I4343" t="str">
            <v>Simulators</v>
          </cell>
          <cell r="J4343" t="str">
            <v>Simulators - Bundles</v>
          </cell>
          <cell r="K4343" t="str">
            <v>NA</v>
          </cell>
          <cell r="L4343" t="str">
            <v>/</v>
          </cell>
          <cell r="M4343" t="str">
            <v>new</v>
          </cell>
          <cell r="N4343" t="str">
            <v>ARCHIVED</v>
          </cell>
          <cell r="O4343" t="b">
            <v>1</v>
          </cell>
          <cell r="P4343" t="str">
            <v>NA</v>
          </cell>
          <cell r="Q4343">
            <v>0</v>
          </cell>
        </row>
        <row r="4344">
          <cell r="B4344" t="str">
            <v>TR160-FAND-S4</v>
          </cell>
          <cell r="C4344" t="str">
            <v>TR160 Racing Simulator with Fantec Wheel Mount and Rally Seat</v>
          </cell>
          <cell r="D4344">
            <v>0</v>
          </cell>
          <cell r="E4344">
            <v>0</v>
          </cell>
          <cell r="F4344">
            <v>0</v>
          </cell>
          <cell r="G4344">
            <v>0</v>
          </cell>
          <cell r="H4344" t="str">
            <v>Trak Racer</v>
          </cell>
          <cell r="I4344" t="str">
            <v>Simulators</v>
          </cell>
          <cell r="J4344" t="str">
            <v>Simulators - Bundles</v>
          </cell>
          <cell r="K4344" t="str">
            <v>NA</v>
          </cell>
          <cell r="L4344" t="str">
            <v>/</v>
          </cell>
          <cell r="M4344" t="str">
            <v>new</v>
          </cell>
          <cell r="N4344" t="str">
            <v>ARCHIVED</v>
          </cell>
          <cell r="O4344" t="b">
            <v>1</v>
          </cell>
          <cell r="P4344" t="str">
            <v>NA</v>
          </cell>
          <cell r="Q4344">
            <v>0</v>
          </cell>
        </row>
        <row r="4345">
          <cell r="B4345" t="str">
            <v>TR160-FAND-S4-UK</v>
          </cell>
          <cell r="C4345" t="str">
            <v>TR160 Racing Simulator with Fantec Wheel Mount and Rally Seat</v>
          </cell>
          <cell r="D4345">
            <v>0</v>
          </cell>
          <cell r="E4345">
            <v>0</v>
          </cell>
          <cell r="F4345">
            <v>0</v>
          </cell>
          <cell r="G4345">
            <v>0</v>
          </cell>
          <cell r="H4345" t="str">
            <v>Trak Racer</v>
          </cell>
          <cell r="I4345" t="str">
            <v>Simulators</v>
          </cell>
          <cell r="J4345" t="str">
            <v>Simulators - Bundles</v>
          </cell>
          <cell r="K4345" t="str">
            <v>NA</v>
          </cell>
          <cell r="L4345" t="str">
            <v>/</v>
          </cell>
          <cell r="M4345" t="str">
            <v>new</v>
          </cell>
          <cell r="N4345" t="str">
            <v>ARCHIVED</v>
          </cell>
          <cell r="O4345" t="b">
            <v>1</v>
          </cell>
          <cell r="P4345" t="str">
            <v>NA</v>
          </cell>
          <cell r="Q4345">
            <v>0</v>
          </cell>
        </row>
        <row r="4346">
          <cell r="B4346" t="str">
            <v>TR160-FAND-S4-NZ</v>
          </cell>
          <cell r="C4346" t="str">
            <v>TR160 Racing Simulator with Fantec Wheel Mount and Rally Seat</v>
          </cell>
          <cell r="D4346">
            <v>0</v>
          </cell>
          <cell r="E4346">
            <v>0</v>
          </cell>
          <cell r="F4346">
            <v>0</v>
          </cell>
          <cell r="G4346">
            <v>0</v>
          </cell>
          <cell r="H4346" t="str">
            <v>Trak Racer</v>
          </cell>
          <cell r="I4346" t="str">
            <v>Simulators</v>
          </cell>
          <cell r="J4346" t="str">
            <v>Simulators - Bundles</v>
          </cell>
          <cell r="K4346" t="str">
            <v>NA</v>
          </cell>
          <cell r="L4346" t="str">
            <v>/</v>
          </cell>
          <cell r="M4346" t="str">
            <v>new</v>
          </cell>
          <cell r="N4346" t="str">
            <v>ARCHIVED</v>
          </cell>
          <cell r="O4346" t="b">
            <v>1</v>
          </cell>
          <cell r="P4346" t="str">
            <v>NA</v>
          </cell>
          <cell r="Q4346">
            <v>0</v>
          </cell>
        </row>
        <row r="4347">
          <cell r="B4347" t="str">
            <v>TR160-FAND-S9-NZ</v>
          </cell>
          <cell r="C4347" t="str">
            <v>TR160 Racing Simulator with Fantec Wheel Mount and Rally Seat</v>
          </cell>
          <cell r="D4347">
            <v>0</v>
          </cell>
          <cell r="E4347">
            <v>0</v>
          </cell>
          <cell r="F4347">
            <v>0</v>
          </cell>
          <cell r="G4347">
            <v>0</v>
          </cell>
          <cell r="H4347" t="str">
            <v>Trak Racer</v>
          </cell>
          <cell r="I4347" t="str">
            <v>Simulators</v>
          </cell>
          <cell r="J4347" t="str">
            <v>Simulators - Bundles</v>
          </cell>
          <cell r="K4347" t="str">
            <v>NA</v>
          </cell>
          <cell r="L4347" t="str">
            <v>/</v>
          </cell>
          <cell r="M4347" t="str">
            <v>new</v>
          </cell>
          <cell r="N4347" t="str">
            <v>ARCHIVED</v>
          </cell>
          <cell r="O4347" t="b">
            <v>1</v>
          </cell>
          <cell r="P4347" t="str">
            <v>NA</v>
          </cell>
          <cell r="Q4347">
            <v>0</v>
          </cell>
        </row>
        <row r="4348">
          <cell r="B4348" t="str">
            <v>TR160-FAND-S4-EU</v>
          </cell>
          <cell r="C4348" t="str">
            <v>TR160 Racing Simulator with Fantec Wheel Mount and Rally Seat</v>
          </cell>
          <cell r="D4348">
            <v>0</v>
          </cell>
          <cell r="E4348">
            <v>0</v>
          </cell>
          <cell r="F4348">
            <v>0</v>
          </cell>
          <cell r="G4348">
            <v>0</v>
          </cell>
          <cell r="H4348" t="str">
            <v>Trak Racer</v>
          </cell>
          <cell r="I4348" t="str">
            <v>Simulators</v>
          </cell>
          <cell r="J4348" t="str">
            <v>Simulators - Bundles</v>
          </cell>
          <cell r="K4348" t="str">
            <v>NA</v>
          </cell>
          <cell r="L4348" t="str">
            <v>/</v>
          </cell>
          <cell r="M4348" t="str">
            <v>new</v>
          </cell>
          <cell r="N4348" t="str">
            <v>LIVE</v>
          </cell>
          <cell r="O4348" t="b">
            <v>1</v>
          </cell>
          <cell r="P4348" t="str">
            <v>NA</v>
          </cell>
          <cell r="Q4348">
            <v>0</v>
          </cell>
        </row>
        <row r="4349">
          <cell r="B4349" t="str">
            <v>TR160-FAND-S6-EU</v>
          </cell>
          <cell r="C4349" t="str">
            <v>TR160 Racing Simulator with Fantec Wheel Mount and Recline Seat (Black with Red trim)</v>
          </cell>
          <cell r="D4349">
            <v>0</v>
          </cell>
          <cell r="E4349">
            <v>0</v>
          </cell>
          <cell r="F4349">
            <v>0</v>
          </cell>
          <cell r="G4349">
            <v>0</v>
          </cell>
          <cell r="H4349" t="str">
            <v>Trak Racer</v>
          </cell>
          <cell r="I4349" t="str">
            <v>Simulators</v>
          </cell>
          <cell r="J4349" t="str">
            <v>Simulators - Bundles</v>
          </cell>
          <cell r="K4349" t="str">
            <v>NA</v>
          </cell>
          <cell r="L4349" t="str">
            <v>/</v>
          </cell>
          <cell r="M4349" t="str">
            <v>new</v>
          </cell>
          <cell r="N4349" t="str">
            <v>LIVE</v>
          </cell>
          <cell r="O4349" t="b">
            <v>1</v>
          </cell>
          <cell r="P4349" t="str">
            <v>NA</v>
          </cell>
          <cell r="Q4349">
            <v>0</v>
          </cell>
        </row>
        <row r="4350">
          <cell r="B4350" t="str">
            <v>TR160-FAND-S6</v>
          </cell>
          <cell r="C4350" t="str">
            <v>TR160 Racing Simulator with Fantec Wheel Mount and Recline Seat (Black with Red trim)</v>
          </cell>
          <cell r="D4350">
            <v>0</v>
          </cell>
          <cell r="E4350">
            <v>0</v>
          </cell>
          <cell r="F4350">
            <v>0</v>
          </cell>
          <cell r="G4350">
            <v>0</v>
          </cell>
          <cell r="H4350" t="str">
            <v>Trak Racer</v>
          </cell>
          <cell r="I4350" t="str">
            <v>Simulators</v>
          </cell>
          <cell r="J4350" t="str">
            <v>Simulators - Bundles</v>
          </cell>
          <cell r="K4350" t="str">
            <v>NA</v>
          </cell>
          <cell r="L4350" t="str">
            <v>/</v>
          </cell>
          <cell r="M4350" t="str">
            <v>new</v>
          </cell>
          <cell r="N4350" t="str">
            <v>ARCHIVED</v>
          </cell>
          <cell r="O4350" t="b">
            <v>1</v>
          </cell>
          <cell r="P4350" t="str">
            <v>NA</v>
          </cell>
          <cell r="Q4350">
            <v>0</v>
          </cell>
        </row>
        <row r="4351">
          <cell r="B4351" t="str">
            <v>TR160-FAND-S6-UK</v>
          </cell>
          <cell r="C4351" t="str">
            <v>TR160 Racing Simulator with Fantec Wheel Mount and Recline Seat (Black with Red trim)</v>
          </cell>
          <cell r="D4351">
            <v>0</v>
          </cell>
          <cell r="E4351">
            <v>0</v>
          </cell>
          <cell r="F4351">
            <v>0</v>
          </cell>
          <cell r="G4351">
            <v>0</v>
          </cell>
          <cell r="H4351" t="str">
            <v>Trak Racer</v>
          </cell>
          <cell r="I4351" t="str">
            <v>Simulators</v>
          </cell>
          <cell r="J4351" t="str">
            <v>Simulators - Bundles</v>
          </cell>
          <cell r="K4351" t="str">
            <v>NA</v>
          </cell>
          <cell r="L4351" t="str">
            <v>/</v>
          </cell>
          <cell r="M4351" t="str">
            <v>new</v>
          </cell>
          <cell r="N4351" t="str">
            <v>ARCHIVED</v>
          </cell>
          <cell r="O4351" t="b">
            <v>1</v>
          </cell>
          <cell r="P4351" t="str">
            <v>NA</v>
          </cell>
          <cell r="Q4351">
            <v>0</v>
          </cell>
        </row>
        <row r="4352">
          <cell r="B4352" t="str">
            <v>TR160-FAND-S6-NZ</v>
          </cell>
          <cell r="C4352" t="str">
            <v>TR160 Racing Simulator with Fantec Wheel Mount and Recline Seat (Black with Red trim)</v>
          </cell>
          <cell r="D4352">
            <v>0</v>
          </cell>
          <cell r="E4352">
            <v>0</v>
          </cell>
          <cell r="F4352">
            <v>0</v>
          </cell>
          <cell r="G4352">
            <v>0</v>
          </cell>
          <cell r="H4352" t="str">
            <v>Trak Racer</v>
          </cell>
          <cell r="I4352" t="str">
            <v>Simulators</v>
          </cell>
          <cell r="J4352" t="str">
            <v>Simulators - Bundles</v>
          </cell>
          <cell r="K4352" t="str">
            <v>NA</v>
          </cell>
          <cell r="L4352" t="str">
            <v>/</v>
          </cell>
          <cell r="M4352" t="str">
            <v>new</v>
          </cell>
          <cell r="N4352" t="str">
            <v>ARCHIVED</v>
          </cell>
          <cell r="O4352" t="b">
            <v>1</v>
          </cell>
          <cell r="P4352" t="str">
            <v>NA</v>
          </cell>
          <cell r="Q4352">
            <v>0</v>
          </cell>
        </row>
        <row r="4353">
          <cell r="B4353" t="str">
            <v>TR160-FAND-S8-NZ</v>
          </cell>
          <cell r="C4353" t="str">
            <v>TR160 Racing Simulator with Fantec Wheel Mount and Recline Seat (Black)</v>
          </cell>
          <cell r="D4353">
            <v>0</v>
          </cell>
          <cell r="E4353">
            <v>0</v>
          </cell>
          <cell r="F4353">
            <v>0</v>
          </cell>
          <cell r="G4353">
            <v>0</v>
          </cell>
          <cell r="H4353" t="str">
            <v>Trak Racer</v>
          </cell>
          <cell r="I4353" t="str">
            <v>Simulators</v>
          </cell>
          <cell r="J4353" t="str">
            <v>Simulators - Bundles</v>
          </cell>
          <cell r="K4353" t="str">
            <v>NA</v>
          </cell>
          <cell r="L4353" t="str">
            <v>/</v>
          </cell>
          <cell r="M4353" t="str">
            <v>new</v>
          </cell>
          <cell r="N4353" t="str">
            <v>ARCHIVED</v>
          </cell>
          <cell r="O4353" t="b">
            <v>1</v>
          </cell>
          <cell r="P4353" t="str">
            <v>NA</v>
          </cell>
          <cell r="Q4353">
            <v>0</v>
          </cell>
        </row>
        <row r="4354">
          <cell r="B4354" t="str">
            <v>TR160-FAND-S8-UK</v>
          </cell>
          <cell r="C4354" t="str">
            <v>TR160 Racing Simulator with Fantec Wheel Mount and Recline Seat (Black)</v>
          </cell>
          <cell r="D4354">
            <v>0</v>
          </cell>
          <cell r="E4354">
            <v>0</v>
          </cell>
          <cell r="F4354">
            <v>0</v>
          </cell>
          <cell r="G4354">
            <v>0</v>
          </cell>
          <cell r="H4354" t="str">
            <v>Trak Racer</v>
          </cell>
          <cell r="I4354" t="str">
            <v>Simulators</v>
          </cell>
          <cell r="J4354" t="str">
            <v>Simulators - Bundles</v>
          </cell>
          <cell r="K4354" t="str">
            <v>NA</v>
          </cell>
          <cell r="L4354" t="str">
            <v>/</v>
          </cell>
          <cell r="M4354" t="str">
            <v>new</v>
          </cell>
          <cell r="N4354" t="str">
            <v>ARCHIVED</v>
          </cell>
          <cell r="O4354" t="b">
            <v>1</v>
          </cell>
          <cell r="P4354" t="str">
            <v>NA</v>
          </cell>
          <cell r="Q4354">
            <v>0</v>
          </cell>
        </row>
        <row r="4355">
          <cell r="B4355" t="str">
            <v>TR160-FAND-S8-EU</v>
          </cell>
          <cell r="C4355" t="str">
            <v>TR160 Racing Simulator with Fantec Wheel Mount and Recline Seat (Black)</v>
          </cell>
          <cell r="D4355">
            <v>0</v>
          </cell>
          <cell r="E4355">
            <v>0</v>
          </cell>
          <cell r="F4355">
            <v>0</v>
          </cell>
          <cell r="G4355">
            <v>0</v>
          </cell>
          <cell r="H4355" t="str">
            <v>Trak Racer</v>
          </cell>
          <cell r="I4355" t="str">
            <v>Simulators</v>
          </cell>
          <cell r="J4355" t="str">
            <v>Simulators - Bundles</v>
          </cell>
          <cell r="K4355" t="str">
            <v>NA</v>
          </cell>
          <cell r="L4355" t="str">
            <v>/</v>
          </cell>
          <cell r="M4355" t="str">
            <v>new</v>
          </cell>
          <cell r="N4355" t="str">
            <v>LIVE</v>
          </cell>
          <cell r="O4355" t="b">
            <v>1</v>
          </cell>
          <cell r="P4355" t="str">
            <v>NA</v>
          </cell>
          <cell r="Q4355">
            <v>0</v>
          </cell>
        </row>
        <row r="4356">
          <cell r="B4356" t="str">
            <v>TR160-FAND-S7-EU</v>
          </cell>
          <cell r="C4356" t="str">
            <v>TR160 Racing Simulator with Fantec Wheel Mount and Recline Seat (Red)</v>
          </cell>
          <cell r="D4356">
            <v>0</v>
          </cell>
          <cell r="E4356">
            <v>0</v>
          </cell>
          <cell r="F4356">
            <v>0</v>
          </cell>
          <cell r="G4356">
            <v>0</v>
          </cell>
          <cell r="H4356" t="str">
            <v>Trak Racer</v>
          </cell>
          <cell r="I4356" t="str">
            <v>Simulators</v>
          </cell>
          <cell r="J4356" t="str">
            <v>Simulators - Bundles</v>
          </cell>
          <cell r="K4356" t="str">
            <v>NA</v>
          </cell>
          <cell r="L4356" t="str">
            <v>/</v>
          </cell>
          <cell r="M4356" t="str">
            <v>new</v>
          </cell>
          <cell r="N4356" t="str">
            <v>LIVE</v>
          </cell>
          <cell r="O4356" t="b">
            <v>1</v>
          </cell>
          <cell r="P4356" t="str">
            <v>NA</v>
          </cell>
          <cell r="Q4356">
            <v>0</v>
          </cell>
        </row>
        <row r="4357">
          <cell r="B4357" t="str">
            <v>TR160-FAND-S7</v>
          </cell>
          <cell r="C4357" t="str">
            <v>TR160 Racing Simulator with Fantec Wheel Mount and Recline Seat (Red)</v>
          </cell>
          <cell r="D4357">
            <v>0</v>
          </cell>
          <cell r="E4357">
            <v>0</v>
          </cell>
          <cell r="F4357">
            <v>0</v>
          </cell>
          <cell r="G4357">
            <v>0</v>
          </cell>
          <cell r="H4357" t="str">
            <v>Trak Racer</v>
          </cell>
          <cell r="I4357" t="str">
            <v>Simulators</v>
          </cell>
          <cell r="J4357" t="str">
            <v>Simulators - Bundles</v>
          </cell>
          <cell r="K4357" t="str">
            <v>NA</v>
          </cell>
          <cell r="L4357" t="str">
            <v>/</v>
          </cell>
          <cell r="M4357" t="str">
            <v>new</v>
          </cell>
          <cell r="N4357" t="str">
            <v>ARCHIVED</v>
          </cell>
          <cell r="O4357" t="b">
            <v>1</v>
          </cell>
          <cell r="P4357" t="str">
            <v>NA</v>
          </cell>
          <cell r="Q4357">
            <v>0</v>
          </cell>
        </row>
        <row r="4358">
          <cell r="B4358" t="str">
            <v>TR160-FAND-S7-NZ</v>
          </cell>
          <cell r="C4358" t="str">
            <v>TR160 Racing Simulator with Fantec Wheel Mount and Recline Seat (Red)</v>
          </cell>
          <cell r="D4358">
            <v>0</v>
          </cell>
          <cell r="E4358">
            <v>0</v>
          </cell>
          <cell r="F4358">
            <v>0</v>
          </cell>
          <cell r="G4358">
            <v>0</v>
          </cell>
          <cell r="H4358" t="str">
            <v>Trak Racer</v>
          </cell>
          <cell r="I4358" t="str">
            <v>Simulators</v>
          </cell>
          <cell r="J4358" t="str">
            <v>Simulators - Bundles</v>
          </cell>
          <cell r="K4358" t="str">
            <v>NA</v>
          </cell>
          <cell r="L4358" t="str">
            <v>/</v>
          </cell>
          <cell r="M4358" t="str">
            <v>new</v>
          </cell>
          <cell r="N4358" t="str">
            <v>ARCHIVED</v>
          </cell>
          <cell r="O4358" t="b">
            <v>1</v>
          </cell>
          <cell r="P4358" t="str">
            <v>NA</v>
          </cell>
          <cell r="Q4358">
            <v>0</v>
          </cell>
        </row>
        <row r="4359">
          <cell r="B4359" t="str">
            <v>TR160-FAND-S7-UK</v>
          </cell>
          <cell r="C4359" t="str">
            <v>TR160 Racing Simulator with Fantec Wheel Mount and Recline Seat (Red)</v>
          </cell>
          <cell r="D4359">
            <v>0</v>
          </cell>
          <cell r="E4359">
            <v>0</v>
          </cell>
          <cell r="F4359">
            <v>0</v>
          </cell>
          <cell r="G4359">
            <v>0</v>
          </cell>
          <cell r="H4359" t="str">
            <v>Trak Racer</v>
          </cell>
          <cell r="I4359" t="str">
            <v>Simulators</v>
          </cell>
          <cell r="J4359" t="str">
            <v>Simulators - Bundles</v>
          </cell>
          <cell r="K4359" t="str">
            <v>NA</v>
          </cell>
          <cell r="L4359" t="str">
            <v>/</v>
          </cell>
          <cell r="M4359" t="str">
            <v>new</v>
          </cell>
          <cell r="N4359" t="str">
            <v>ARCHIVED</v>
          </cell>
          <cell r="O4359" t="b">
            <v>1</v>
          </cell>
          <cell r="P4359" t="str">
            <v>NA</v>
          </cell>
          <cell r="Q4359">
            <v>0</v>
          </cell>
        </row>
        <row r="4360">
          <cell r="B4360" t="str">
            <v>TR160-AINV3-DB-AU</v>
          </cell>
          <cell r="C4360" t="str">
            <v>TR160 Racing Simulator with Fantec Wheel Mount with D-Box</v>
          </cell>
          <cell r="D4360">
            <v>0</v>
          </cell>
          <cell r="E4360">
            <v>0</v>
          </cell>
          <cell r="F4360">
            <v>0</v>
          </cell>
          <cell r="G4360">
            <v>0</v>
          </cell>
          <cell r="H4360" t="str">
            <v>Trak Racer</v>
          </cell>
          <cell r="I4360" t="str">
            <v>Default</v>
          </cell>
          <cell r="J4360" t="str">
            <v>Simulators - Bundles</v>
          </cell>
          <cell r="K4360" t="str">
            <v>NA</v>
          </cell>
          <cell r="L4360" t="str">
            <v>/</v>
          </cell>
          <cell r="M4360" t="str">
            <v>new</v>
          </cell>
          <cell r="N4360" t="str">
            <v>LIVE</v>
          </cell>
          <cell r="O4360" t="b">
            <v>1</v>
          </cell>
          <cell r="P4360" t="str">
            <v>NA</v>
          </cell>
          <cell r="Q4360">
            <v>0</v>
          </cell>
        </row>
        <row r="4361">
          <cell r="B4361" t="str">
            <v>TR160-APBNP-DB-AU</v>
          </cell>
          <cell r="C4361" t="str">
            <v>TR160 Racing Simulator with Fantec Wheel Mount with D-Box</v>
          </cell>
          <cell r="D4361">
            <v>0</v>
          </cell>
          <cell r="E4361">
            <v>0</v>
          </cell>
          <cell r="F4361">
            <v>0</v>
          </cell>
          <cell r="G4361">
            <v>0</v>
          </cell>
          <cell r="H4361" t="str">
            <v>Trak Racer</v>
          </cell>
          <cell r="I4361" t="str">
            <v>Default</v>
          </cell>
          <cell r="J4361" t="str">
            <v>Simulators - Bundles</v>
          </cell>
          <cell r="K4361" t="str">
            <v>NA</v>
          </cell>
          <cell r="L4361" t="str">
            <v>/</v>
          </cell>
          <cell r="M4361" t="str">
            <v>new</v>
          </cell>
          <cell r="N4361" t="str">
            <v>LIVE</v>
          </cell>
          <cell r="O4361" t="b">
            <v>1</v>
          </cell>
          <cell r="P4361" t="str">
            <v>NA</v>
          </cell>
          <cell r="Q4361">
            <v>0</v>
          </cell>
        </row>
        <row r="4362">
          <cell r="B4362" t="str">
            <v>TR160-APBAL-DB-AU</v>
          </cell>
          <cell r="C4362" t="str">
            <v>TR160 Racing Simulator with Fantec Wheel Mount with D-Box</v>
          </cell>
          <cell r="D4362">
            <v>0</v>
          </cell>
          <cell r="E4362">
            <v>0</v>
          </cell>
          <cell r="F4362">
            <v>0</v>
          </cell>
          <cell r="G4362">
            <v>0</v>
          </cell>
          <cell r="H4362" t="str">
            <v>Trak Racer</v>
          </cell>
          <cell r="I4362" t="str">
            <v>Default</v>
          </cell>
          <cell r="J4362" t="str">
            <v>Simulators - Bundles</v>
          </cell>
          <cell r="K4362" t="str">
            <v>NA</v>
          </cell>
          <cell r="L4362" t="str">
            <v>/</v>
          </cell>
          <cell r="M4362" t="str">
            <v>new</v>
          </cell>
          <cell r="N4362" t="str">
            <v>LIVE</v>
          </cell>
          <cell r="O4362" t="b">
            <v>1</v>
          </cell>
          <cell r="P4362" t="str">
            <v>NA</v>
          </cell>
          <cell r="Q4362">
            <v>0</v>
          </cell>
        </row>
        <row r="4363">
          <cell r="B4363" t="str">
            <v>TR160-APBAL-DB-UK</v>
          </cell>
          <cell r="C4363" t="str">
            <v>TR160 Racing Simulator with Fantec Wheel Mount with D-Box</v>
          </cell>
          <cell r="D4363">
            <v>0</v>
          </cell>
          <cell r="E4363">
            <v>0</v>
          </cell>
          <cell r="F4363">
            <v>0</v>
          </cell>
          <cell r="G4363">
            <v>0</v>
          </cell>
          <cell r="H4363" t="str">
            <v>Trak Racer</v>
          </cell>
          <cell r="I4363" t="str">
            <v>Default</v>
          </cell>
          <cell r="J4363" t="str">
            <v>Simulators - Bundles</v>
          </cell>
          <cell r="K4363" t="str">
            <v>NA</v>
          </cell>
          <cell r="L4363" t="str">
            <v>/</v>
          </cell>
          <cell r="M4363" t="str">
            <v>new</v>
          </cell>
          <cell r="N4363" t="str">
            <v>LIVE</v>
          </cell>
          <cell r="O4363" t="b">
            <v>1</v>
          </cell>
          <cell r="P4363" t="str">
            <v>NA</v>
          </cell>
          <cell r="Q4363">
            <v>0</v>
          </cell>
        </row>
        <row r="4364">
          <cell r="B4364" t="str">
            <v>TR160-AINV3-DB-UK</v>
          </cell>
          <cell r="C4364" t="str">
            <v>TR160 Racing Simulator with Fantec Wheel Mount with D-Box</v>
          </cell>
          <cell r="D4364">
            <v>0</v>
          </cell>
          <cell r="E4364">
            <v>0</v>
          </cell>
          <cell r="F4364">
            <v>0</v>
          </cell>
          <cell r="G4364">
            <v>0</v>
          </cell>
          <cell r="H4364" t="str">
            <v>Trak Racer</v>
          </cell>
          <cell r="I4364" t="str">
            <v>Default</v>
          </cell>
          <cell r="J4364" t="str">
            <v>Simulators - Bundles</v>
          </cell>
          <cell r="K4364" t="str">
            <v>NA</v>
          </cell>
          <cell r="L4364" t="str">
            <v>/</v>
          </cell>
          <cell r="M4364" t="str">
            <v>new</v>
          </cell>
          <cell r="N4364" t="str">
            <v>LIVE</v>
          </cell>
          <cell r="O4364" t="b">
            <v>1</v>
          </cell>
          <cell r="P4364" t="str">
            <v>NA</v>
          </cell>
          <cell r="Q4364">
            <v>0</v>
          </cell>
        </row>
        <row r="4365">
          <cell r="B4365" t="str">
            <v>TR160-APBNP-DB-UK</v>
          </cell>
          <cell r="C4365" t="str">
            <v>TR160 Racing Simulator with Fantec Wheel Mount with D-Box</v>
          </cell>
          <cell r="D4365">
            <v>0</v>
          </cell>
          <cell r="E4365">
            <v>0</v>
          </cell>
          <cell r="F4365">
            <v>0</v>
          </cell>
          <cell r="G4365">
            <v>0</v>
          </cell>
          <cell r="H4365" t="str">
            <v>Trak Racer</v>
          </cell>
          <cell r="I4365" t="str">
            <v>Default</v>
          </cell>
          <cell r="J4365" t="str">
            <v>Simulators - Bundles</v>
          </cell>
          <cell r="K4365" t="str">
            <v>NA</v>
          </cell>
          <cell r="L4365" t="str">
            <v>/</v>
          </cell>
          <cell r="M4365" t="str">
            <v>new</v>
          </cell>
          <cell r="N4365" t="str">
            <v>LIVE</v>
          </cell>
          <cell r="O4365" t="b">
            <v>1</v>
          </cell>
          <cell r="P4365" t="str">
            <v>NA</v>
          </cell>
          <cell r="Q4365">
            <v>0</v>
          </cell>
        </row>
        <row r="4366">
          <cell r="B4366" t="str">
            <v>TR160-SMPUP3-AU</v>
          </cell>
          <cell r="C4366" t="str">
            <v>TR160 Racing Simulator with Simagic M10 Wheel Mount</v>
          </cell>
          <cell r="D4366">
            <v>0</v>
          </cell>
          <cell r="E4366">
            <v>0</v>
          </cell>
          <cell r="F4366">
            <v>0</v>
          </cell>
          <cell r="G4366">
            <v>0</v>
          </cell>
          <cell r="H4366" t="str">
            <v>Trak Racer</v>
          </cell>
          <cell r="I4366" t="str">
            <v>Simulators</v>
          </cell>
          <cell r="J4366" t="str">
            <v>Simulators - Bundles</v>
          </cell>
          <cell r="K4366" t="str">
            <v>NA</v>
          </cell>
          <cell r="L4366" t="str">
            <v>/</v>
          </cell>
          <cell r="M4366" t="str">
            <v>new</v>
          </cell>
          <cell r="N4366" t="str">
            <v>LIVE</v>
          </cell>
          <cell r="O4366" t="b">
            <v>1</v>
          </cell>
          <cell r="P4366" t="str">
            <v>NA</v>
          </cell>
          <cell r="Q4366">
            <v>0</v>
          </cell>
        </row>
        <row r="4367">
          <cell r="B4367" t="str">
            <v>TR160-SMPBNP-AU</v>
          </cell>
          <cell r="C4367" t="str">
            <v>TR160 Racing Simulator with Simagic M10 Wheel Mount</v>
          </cell>
          <cell r="D4367">
            <v>0</v>
          </cell>
          <cell r="E4367">
            <v>0</v>
          </cell>
          <cell r="F4367">
            <v>0</v>
          </cell>
          <cell r="G4367">
            <v>0</v>
          </cell>
          <cell r="H4367" t="str">
            <v>Trak Racer</v>
          </cell>
          <cell r="I4367" t="str">
            <v>Simulators</v>
          </cell>
          <cell r="J4367" t="str">
            <v>Simulators - Bundles</v>
          </cell>
          <cell r="K4367" t="str">
            <v>NA</v>
          </cell>
          <cell r="L4367" t="str">
            <v>/</v>
          </cell>
          <cell r="M4367" t="str">
            <v>new</v>
          </cell>
          <cell r="N4367" t="str">
            <v>LIVE</v>
          </cell>
          <cell r="O4367" t="b">
            <v>1</v>
          </cell>
          <cell r="P4367" t="str">
            <v>NA</v>
          </cell>
          <cell r="Q4367">
            <v>0</v>
          </cell>
        </row>
        <row r="4368">
          <cell r="B4368" t="str">
            <v>TR160-SMINV3-AU</v>
          </cell>
          <cell r="C4368" t="str">
            <v>TR160 Racing Simulator with Simagic M10 Wheel Mount</v>
          </cell>
          <cell r="D4368">
            <v>0</v>
          </cell>
          <cell r="E4368">
            <v>0</v>
          </cell>
          <cell r="F4368">
            <v>0</v>
          </cell>
          <cell r="G4368">
            <v>0</v>
          </cell>
          <cell r="H4368" t="str">
            <v>Trak Racer</v>
          </cell>
          <cell r="I4368" t="str">
            <v>Simulators</v>
          </cell>
          <cell r="J4368" t="str">
            <v>Simulators - Bundles</v>
          </cell>
          <cell r="K4368" t="str">
            <v>NA</v>
          </cell>
          <cell r="L4368" t="str">
            <v>/</v>
          </cell>
          <cell r="M4368" t="str">
            <v>new</v>
          </cell>
          <cell r="N4368" t="str">
            <v>LIVE</v>
          </cell>
          <cell r="O4368" t="b">
            <v>1</v>
          </cell>
          <cell r="P4368" t="str">
            <v>NA</v>
          </cell>
          <cell r="Q4368">
            <v>0</v>
          </cell>
        </row>
        <row r="4369">
          <cell r="B4369" t="str">
            <v>TR160-SMPBAL-AU</v>
          </cell>
          <cell r="C4369" t="str">
            <v>TR160 Racing Simulator with Simagic M10 Wheel Mount</v>
          </cell>
          <cell r="D4369">
            <v>0</v>
          </cell>
          <cell r="E4369">
            <v>0</v>
          </cell>
          <cell r="F4369">
            <v>0</v>
          </cell>
          <cell r="G4369">
            <v>0</v>
          </cell>
          <cell r="H4369" t="str">
            <v>Trak Racer</v>
          </cell>
          <cell r="I4369" t="str">
            <v>Simulators</v>
          </cell>
          <cell r="J4369" t="str">
            <v>Simulators - Bundles</v>
          </cell>
          <cell r="K4369" t="str">
            <v>NA</v>
          </cell>
          <cell r="L4369" t="str">
            <v>/</v>
          </cell>
          <cell r="M4369" t="str">
            <v>new</v>
          </cell>
          <cell r="N4369" t="str">
            <v>LIVE</v>
          </cell>
          <cell r="O4369" t="b">
            <v>1</v>
          </cell>
          <cell r="P4369" t="str">
            <v>NA</v>
          </cell>
          <cell r="Q4369">
            <v>0</v>
          </cell>
        </row>
        <row r="4370">
          <cell r="B4370" t="str">
            <v>TR160-SMPUP3</v>
          </cell>
          <cell r="C4370" t="str">
            <v>TR160 Racing Simulator with Simagic M10 Wheel Mount</v>
          </cell>
          <cell r="D4370">
            <v>0</v>
          </cell>
          <cell r="E4370">
            <v>0</v>
          </cell>
          <cell r="F4370">
            <v>0</v>
          </cell>
          <cell r="G4370">
            <v>0</v>
          </cell>
          <cell r="H4370" t="str">
            <v>Trak Racer</v>
          </cell>
          <cell r="I4370" t="str">
            <v>Simulators</v>
          </cell>
          <cell r="J4370" t="str">
            <v>Simulators - Bundles</v>
          </cell>
          <cell r="K4370" t="str">
            <v>NA</v>
          </cell>
          <cell r="L4370" t="str">
            <v>/</v>
          </cell>
          <cell r="M4370" t="str">
            <v>new</v>
          </cell>
          <cell r="N4370" t="str">
            <v>LIVE</v>
          </cell>
          <cell r="O4370" t="b">
            <v>1</v>
          </cell>
          <cell r="P4370" t="str">
            <v>NA</v>
          </cell>
          <cell r="Q4370">
            <v>0</v>
          </cell>
        </row>
        <row r="4371">
          <cell r="B4371" t="str">
            <v>TR160-SMPBNP</v>
          </cell>
          <cell r="C4371" t="str">
            <v>TR160 Racing Simulator with Simagic M10 Wheel Mount</v>
          </cell>
          <cell r="D4371">
            <v>0</v>
          </cell>
          <cell r="E4371">
            <v>0</v>
          </cell>
          <cell r="F4371">
            <v>0</v>
          </cell>
          <cell r="G4371">
            <v>0</v>
          </cell>
          <cell r="H4371" t="str">
            <v>Trak Racer</v>
          </cell>
          <cell r="I4371" t="str">
            <v>Simulators</v>
          </cell>
          <cell r="J4371" t="str">
            <v>Simulators - Bundles</v>
          </cell>
          <cell r="K4371" t="str">
            <v>NA</v>
          </cell>
          <cell r="L4371" t="str">
            <v>/</v>
          </cell>
          <cell r="M4371" t="str">
            <v>new</v>
          </cell>
          <cell r="N4371" t="str">
            <v>LIVE</v>
          </cell>
          <cell r="O4371" t="b">
            <v>1</v>
          </cell>
          <cell r="P4371" t="str">
            <v>NA</v>
          </cell>
          <cell r="Q4371">
            <v>0</v>
          </cell>
        </row>
        <row r="4372">
          <cell r="B4372" t="str">
            <v>TR160-SMINV3</v>
          </cell>
          <cell r="C4372" t="str">
            <v>TR160 Racing Simulator with Simagic M10 Wheel Mount</v>
          </cell>
          <cell r="D4372">
            <v>0</v>
          </cell>
          <cell r="E4372">
            <v>0</v>
          </cell>
          <cell r="F4372">
            <v>0</v>
          </cell>
          <cell r="G4372">
            <v>0</v>
          </cell>
          <cell r="H4372" t="str">
            <v>Trak Racer</v>
          </cell>
          <cell r="I4372" t="str">
            <v>Simulators</v>
          </cell>
          <cell r="J4372" t="str">
            <v>Simulators - Bundles</v>
          </cell>
          <cell r="K4372" t="str">
            <v>NA</v>
          </cell>
          <cell r="L4372" t="str">
            <v>/</v>
          </cell>
          <cell r="M4372" t="str">
            <v>new</v>
          </cell>
          <cell r="N4372" t="str">
            <v>LIVE</v>
          </cell>
          <cell r="O4372" t="b">
            <v>1</v>
          </cell>
          <cell r="P4372" t="str">
            <v>NA</v>
          </cell>
          <cell r="Q4372">
            <v>0</v>
          </cell>
        </row>
        <row r="4373">
          <cell r="B4373" t="str">
            <v>TR160-SMPBAL-EU</v>
          </cell>
          <cell r="C4373" t="str">
            <v>TR160 Racing Simulator with Simagic M10 Wheel Mount</v>
          </cell>
          <cell r="D4373">
            <v>0</v>
          </cell>
          <cell r="E4373">
            <v>0</v>
          </cell>
          <cell r="F4373">
            <v>0</v>
          </cell>
          <cell r="G4373">
            <v>0</v>
          </cell>
          <cell r="H4373" t="str">
            <v>Trak Racer</v>
          </cell>
          <cell r="I4373" t="str">
            <v>Simulators</v>
          </cell>
          <cell r="J4373" t="str">
            <v>Simulators - Bundles</v>
          </cell>
          <cell r="K4373" t="str">
            <v>NA</v>
          </cell>
          <cell r="L4373" t="str">
            <v>/</v>
          </cell>
          <cell r="M4373" t="str">
            <v>new</v>
          </cell>
          <cell r="N4373" t="str">
            <v>LIVE</v>
          </cell>
          <cell r="O4373" t="b">
            <v>1</v>
          </cell>
          <cell r="P4373" t="str">
            <v>NA</v>
          </cell>
          <cell r="Q4373">
            <v>0</v>
          </cell>
        </row>
        <row r="4374">
          <cell r="B4374" t="str">
            <v>TR160-SMPBAL</v>
          </cell>
          <cell r="C4374" t="str">
            <v>TR160 Racing Simulator with Simagic M10 Wheel Mount</v>
          </cell>
          <cell r="D4374">
            <v>0</v>
          </cell>
          <cell r="E4374">
            <v>0</v>
          </cell>
          <cell r="F4374">
            <v>0</v>
          </cell>
          <cell r="G4374">
            <v>0</v>
          </cell>
          <cell r="H4374" t="str">
            <v>Trak Racer</v>
          </cell>
          <cell r="I4374" t="str">
            <v>Simulators</v>
          </cell>
          <cell r="J4374" t="str">
            <v>Simulators - Bundles</v>
          </cell>
          <cell r="K4374" t="str">
            <v>NA</v>
          </cell>
          <cell r="L4374" t="str">
            <v>/</v>
          </cell>
          <cell r="M4374" t="str">
            <v>new</v>
          </cell>
          <cell r="N4374" t="str">
            <v>LIVE</v>
          </cell>
          <cell r="O4374" t="b">
            <v>1</v>
          </cell>
          <cell r="P4374" t="str">
            <v>NA</v>
          </cell>
          <cell r="Q4374">
            <v>0</v>
          </cell>
        </row>
        <row r="4375">
          <cell r="B4375" t="str">
            <v>TR160-SMINV3-EU</v>
          </cell>
          <cell r="C4375" t="str">
            <v>TR160 Racing Simulator with Simagic M10 Wheel Mount</v>
          </cell>
          <cell r="D4375">
            <v>0</v>
          </cell>
          <cell r="E4375">
            <v>0</v>
          </cell>
          <cell r="F4375">
            <v>0</v>
          </cell>
          <cell r="G4375">
            <v>0</v>
          </cell>
          <cell r="H4375" t="str">
            <v>Trak Racer</v>
          </cell>
          <cell r="I4375" t="str">
            <v>Simulators</v>
          </cell>
          <cell r="J4375" t="str">
            <v>Simulators - Bundles</v>
          </cell>
          <cell r="K4375" t="str">
            <v>NA</v>
          </cell>
          <cell r="L4375" t="str">
            <v>/</v>
          </cell>
          <cell r="M4375" t="str">
            <v>new</v>
          </cell>
          <cell r="N4375" t="str">
            <v>LIVE</v>
          </cell>
          <cell r="O4375" t="b">
            <v>1</v>
          </cell>
          <cell r="P4375" t="str">
            <v>NA</v>
          </cell>
          <cell r="Q4375">
            <v>0</v>
          </cell>
        </row>
        <row r="4376">
          <cell r="B4376" t="str">
            <v>TR160-SMPUP3-NZ</v>
          </cell>
          <cell r="C4376" t="str">
            <v>TR160 Racing Simulator with Simagic M10 Wheel Mount</v>
          </cell>
          <cell r="D4376">
            <v>0</v>
          </cell>
          <cell r="E4376">
            <v>0</v>
          </cell>
          <cell r="F4376">
            <v>0</v>
          </cell>
          <cell r="G4376">
            <v>0</v>
          </cell>
          <cell r="H4376" t="str">
            <v>Trak Racer</v>
          </cell>
          <cell r="I4376" t="str">
            <v>Simulators</v>
          </cell>
          <cell r="J4376" t="str">
            <v>Simulators - Bundles</v>
          </cell>
          <cell r="K4376" t="str">
            <v>NA</v>
          </cell>
          <cell r="L4376" t="str">
            <v>/</v>
          </cell>
          <cell r="M4376" t="str">
            <v>new</v>
          </cell>
          <cell r="N4376" t="str">
            <v>LIVE</v>
          </cell>
          <cell r="O4376" t="b">
            <v>1</v>
          </cell>
          <cell r="P4376" t="str">
            <v>NA</v>
          </cell>
          <cell r="Q4376">
            <v>0</v>
          </cell>
        </row>
        <row r="4377">
          <cell r="B4377" t="str">
            <v>TR160-SMPBNP-EU</v>
          </cell>
          <cell r="C4377" t="str">
            <v>TR160 Racing Simulator with Simagic M10 Wheel Mount</v>
          </cell>
          <cell r="D4377">
            <v>0</v>
          </cell>
          <cell r="E4377">
            <v>0</v>
          </cell>
          <cell r="F4377">
            <v>0</v>
          </cell>
          <cell r="G4377">
            <v>0</v>
          </cell>
          <cell r="H4377" t="str">
            <v>Trak Racer</v>
          </cell>
          <cell r="I4377" t="str">
            <v>Simulators</v>
          </cell>
          <cell r="J4377" t="str">
            <v>Simulators - Bundles</v>
          </cell>
          <cell r="K4377" t="str">
            <v>NA</v>
          </cell>
          <cell r="L4377" t="str">
            <v>/</v>
          </cell>
          <cell r="M4377" t="str">
            <v>new</v>
          </cell>
          <cell r="N4377" t="str">
            <v>LIVE</v>
          </cell>
          <cell r="O4377" t="b">
            <v>1</v>
          </cell>
          <cell r="P4377" t="str">
            <v>NA</v>
          </cell>
          <cell r="Q4377">
            <v>0</v>
          </cell>
        </row>
        <row r="4378">
          <cell r="B4378" t="str">
            <v>TR160-SMPBNP-NZ</v>
          </cell>
          <cell r="C4378" t="str">
            <v>TR160 Racing Simulator with Simagic M10 Wheel Mount</v>
          </cell>
          <cell r="D4378">
            <v>0</v>
          </cell>
          <cell r="E4378">
            <v>0</v>
          </cell>
          <cell r="F4378">
            <v>0</v>
          </cell>
          <cell r="G4378">
            <v>0</v>
          </cell>
          <cell r="H4378" t="str">
            <v>Trak Racer</v>
          </cell>
          <cell r="I4378" t="str">
            <v>Simulators</v>
          </cell>
          <cell r="J4378" t="str">
            <v>Simulators - Bundles</v>
          </cell>
          <cell r="K4378" t="str">
            <v>NA</v>
          </cell>
          <cell r="L4378" t="str">
            <v>/</v>
          </cell>
          <cell r="M4378" t="str">
            <v>new</v>
          </cell>
          <cell r="N4378" t="str">
            <v>LIVE</v>
          </cell>
          <cell r="O4378" t="b">
            <v>1</v>
          </cell>
          <cell r="P4378" t="str">
            <v>NA</v>
          </cell>
          <cell r="Q4378">
            <v>0</v>
          </cell>
        </row>
        <row r="4379">
          <cell r="B4379" t="str">
            <v>TR160-SMPUP3-EU</v>
          </cell>
          <cell r="C4379" t="str">
            <v>TR160 Racing Simulator with Simagic M10 Wheel Mount</v>
          </cell>
          <cell r="D4379">
            <v>0</v>
          </cell>
          <cell r="E4379">
            <v>0</v>
          </cell>
          <cell r="F4379">
            <v>0</v>
          </cell>
          <cell r="G4379">
            <v>0</v>
          </cell>
          <cell r="H4379" t="str">
            <v>Trak Racer</v>
          </cell>
          <cell r="I4379" t="str">
            <v>Simulators</v>
          </cell>
          <cell r="J4379" t="str">
            <v>Simulators - Bundles</v>
          </cell>
          <cell r="K4379" t="str">
            <v>NA</v>
          </cell>
          <cell r="L4379" t="str">
            <v>/</v>
          </cell>
          <cell r="M4379" t="str">
            <v>new</v>
          </cell>
          <cell r="N4379" t="str">
            <v>LIVE</v>
          </cell>
          <cell r="O4379" t="b">
            <v>1</v>
          </cell>
          <cell r="P4379" t="str">
            <v>NA</v>
          </cell>
          <cell r="Q4379">
            <v>0</v>
          </cell>
        </row>
        <row r="4380">
          <cell r="B4380" t="str">
            <v>TR160-SMINV3-NZ</v>
          </cell>
          <cell r="C4380" t="str">
            <v>TR160 Racing Simulator with Simagic M10 Wheel Mount</v>
          </cell>
          <cell r="D4380">
            <v>0</v>
          </cell>
          <cell r="E4380">
            <v>0</v>
          </cell>
          <cell r="F4380">
            <v>0</v>
          </cell>
          <cell r="G4380">
            <v>0</v>
          </cell>
          <cell r="H4380" t="str">
            <v>Trak Racer</v>
          </cell>
          <cell r="I4380" t="str">
            <v>Simulators</v>
          </cell>
          <cell r="J4380" t="str">
            <v>Simulators - Bundles</v>
          </cell>
          <cell r="K4380" t="str">
            <v>NA</v>
          </cell>
          <cell r="L4380" t="str">
            <v>/</v>
          </cell>
          <cell r="M4380" t="str">
            <v>new</v>
          </cell>
          <cell r="N4380" t="str">
            <v>LIVE</v>
          </cell>
          <cell r="O4380" t="b">
            <v>1</v>
          </cell>
          <cell r="P4380" t="str">
            <v>NA</v>
          </cell>
          <cell r="Q4380">
            <v>0</v>
          </cell>
        </row>
        <row r="4381">
          <cell r="B4381" t="str">
            <v>TR160-SMPBAL-UK</v>
          </cell>
          <cell r="C4381" t="str">
            <v>TR160 Racing Simulator with Simagic M10 Wheel Mount</v>
          </cell>
          <cell r="D4381">
            <v>0</v>
          </cell>
          <cell r="E4381">
            <v>0</v>
          </cell>
          <cell r="F4381">
            <v>0</v>
          </cell>
          <cell r="G4381">
            <v>0</v>
          </cell>
          <cell r="H4381" t="str">
            <v>Trak Racer</v>
          </cell>
          <cell r="I4381" t="str">
            <v>Simulators</v>
          </cell>
          <cell r="J4381" t="str">
            <v>Simulators - Bundles</v>
          </cell>
          <cell r="K4381" t="str">
            <v>NA</v>
          </cell>
          <cell r="L4381" t="str">
            <v>/</v>
          </cell>
          <cell r="M4381" t="str">
            <v>new</v>
          </cell>
          <cell r="N4381" t="str">
            <v>LIVE</v>
          </cell>
          <cell r="O4381" t="b">
            <v>1</v>
          </cell>
          <cell r="P4381" t="str">
            <v>NA</v>
          </cell>
          <cell r="Q4381">
            <v>0</v>
          </cell>
        </row>
        <row r="4382">
          <cell r="B4382" t="str">
            <v>TR160-SMPBAL-NZ</v>
          </cell>
          <cell r="C4382" t="str">
            <v>TR160 Racing Simulator with Simagic M10 Wheel Mount</v>
          </cell>
          <cell r="D4382">
            <v>0</v>
          </cell>
          <cell r="E4382">
            <v>0</v>
          </cell>
          <cell r="F4382">
            <v>0</v>
          </cell>
          <cell r="G4382">
            <v>0</v>
          </cell>
          <cell r="H4382" t="str">
            <v>Trak Racer</v>
          </cell>
          <cell r="I4382" t="str">
            <v>Simulators</v>
          </cell>
          <cell r="J4382" t="str">
            <v>Simulators - Bundles</v>
          </cell>
          <cell r="K4382" t="str">
            <v>NA</v>
          </cell>
          <cell r="L4382" t="str">
            <v>/</v>
          </cell>
          <cell r="M4382" t="str">
            <v>new</v>
          </cell>
          <cell r="N4382" t="str">
            <v>LIVE</v>
          </cell>
          <cell r="O4382" t="b">
            <v>1</v>
          </cell>
          <cell r="P4382" t="str">
            <v>NA</v>
          </cell>
          <cell r="Q4382">
            <v>0</v>
          </cell>
        </row>
        <row r="4383">
          <cell r="B4383" t="str">
            <v>TR160-SMINV3-UK</v>
          </cell>
          <cell r="C4383" t="str">
            <v>TR160 Racing Simulator with Simagic M10 Wheel Mount</v>
          </cell>
          <cell r="D4383">
            <v>0</v>
          </cell>
          <cell r="E4383">
            <v>0</v>
          </cell>
          <cell r="F4383">
            <v>0</v>
          </cell>
          <cell r="G4383">
            <v>0</v>
          </cell>
          <cell r="H4383" t="str">
            <v>Trak Racer</v>
          </cell>
          <cell r="I4383" t="str">
            <v>Simulators</v>
          </cell>
          <cell r="J4383" t="str">
            <v>Simulators - Bundles</v>
          </cell>
          <cell r="K4383" t="str">
            <v>NA</v>
          </cell>
          <cell r="L4383" t="str">
            <v>/</v>
          </cell>
          <cell r="M4383" t="str">
            <v>new</v>
          </cell>
          <cell r="N4383" t="str">
            <v>LIVE</v>
          </cell>
          <cell r="O4383" t="b">
            <v>1</v>
          </cell>
          <cell r="P4383" t="str">
            <v>NA</v>
          </cell>
          <cell r="Q4383">
            <v>0</v>
          </cell>
        </row>
        <row r="4384">
          <cell r="B4384" t="str">
            <v>TR160-SMPUP3-UK</v>
          </cell>
          <cell r="C4384" t="str">
            <v>TR160 Racing Simulator with Simagic M10 Wheel Mount</v>
          </cell>
          <cell r="D4384">
            <v>0</v>
          </cell>
          <cell r="E4384">
            <v>0</v>
          </cell>
          <cell r="F4384">
            <v>0</v>
          </cell>
          <cell r="G4384">
            <v>0</v>
          </cell>
          <cell r="H4384" t="str">
            <v>Trak Racer</v>
          </cell>
          <cell r="I4384" t="str">
            <v>Simulators</v>
          </cell>
          <cell r="J4384" t="str">
            <v>Simulators - Bundles</v>
          </cell>
          <cell r="K4384" t="str">
            <v>NA</v>
          </cell>
          <cell r="L4384" t="str">
            <v>/</v>
          </cell>
          <cell r="M4384" t="str">
            <v>new</v>
          </cell>
          <cell r="N4384" t="str">
            <v>LIVE</v>
          </cell>
          <cell r="O4384" t="b">
            <v>1</v>
          </cell>
          <cell r="P4384" t="str">
            <v>NA</v>
          </cell>
          <cell r="Q4384">
            <v>0</v>
          </cell>
        </row>
        <row r="4385">
          <cell r="B4385" t="str">
            <v>TR160-SMPBNP-UK</v>
          </cell>
          <cell r="C4385" t="str">
            <v>TR160 Racing Simulator with Simagic M10 Wheel Mount</v>
          </cell>
          <cell r="D4385">
            <v>0</v>
          </cell>
          <cell r="E4385">
            <v>0</v>
          </cell>
          <cell r="F4385">
            <v>0</v>
          </cell>
          <cell r="G4385">
            <v>0</v>
          </cell>
          <cell r="H4385" t="str">
            <v>Trak Racer</v>
          </cell>
          <cell r="I4385" t="str">
            <v>Simulators</v>
          </cell>
          <cell r="J4385" t="str">
            <v>Simulators - Bundles</v>
          </cell>
          <cell r="K4385" t="str">
            <v>NA</v>
          </cell>
          <cell r="L4385" t="str">
            <v>/</v>
          </cell>
          <cell r="M4385" t="str">
            <v>new</v>
          </cell>
          <cell r="N4385" t="str">
            <v>LIVE</v>
          </cell>
          <cell r="O4385" t="b">
            <v>1</v>
          </cell>
          <cell r="P4385" t="str">
            <v>NA</v>
          </cell>
          <cell r="Q4385">
            <v>0</v>
          </cell>
        </row>
        <row r="4386">
          <cell r="B4386" t="str">
            <v>TR160-SMINV3-DB-AU</v>
          </cell>
          <cell r="C4386" t="str">
            <v>TR160 Racing Simulator with Simagic M10 Wheel Mount with D-Box</v>
          </cell>
          <cell r="D4386">
            <v>0</v>
          </cell>
          <cell r="E4386">
            <v>0</v>
          </cell>
          <cell r="F4386">
            <v>0</v>
          </cell>
          <cell r="G4386">
            <v>0</v>
          </cell>
          <cell r="H4386" t="str">
            <v>Trak Racer</v>
          </cell>
          <cell r="I4386" t="str">
            <v>Default</v>
          </cell>
          <cell r="J4386" t="str">
            <v>Simulators - Bundles</v>
          </cell>
          <cell r="K4386" t="str">
            <v>NA</v>
          </cell>
          <cell r="L4386" t="str">
            <v>/</v>
          </cell>
          <cell r="M4386" t="str">
            <v>new</v>
          </cell>
          <cell r="N4386" t="str">
            <v>LIVE</v>
          </cell>
          <cell r="O4386" t="b">
            <v>1</v>
          </cell>
          <cell r="P4386" t="str">
            <v>NA</v>
          </cell>
          <cell r="Q4386">
            <v>0</v>
          </cell>
        </row>
        <row r="4387">
          <cell r="B4387" t="str">
            <v>TR160-SMINV3-DB-UK</v>
          </cell>
          <cell r="C4387" t="str">
            <v>TR160 Racing Simulator with Simagic M10 Wheel Mount with D-Box</v>
          </cell>
          <cell r="D4387">
            <v>0</v>
          </cell>
          <cell r="E4387">
            <v>0</v>
          </cell>
          <cell r="F4387">
            <v>0</v>
          </cell>
          <cell r="G4387">
            <v>0</v>
          </cell>
          <cell r="H4387" t="str">
            <v>Trak Racer</v>
          </cell>
          <cell r="I4387" t="str">
            <v>Default</v>
          </cell>
          <cell r="J4387" t="str">
            <v>Simulators - Bundles</v>
          </cell>
          <cell r="K4387" t="str">
            <v>NA</v>
          </cell>
          <cell r="L4387" t="str">
            <v>/</v>
          </cell>
          <cell r="M4387" t="str">
            <v>new</v>
          </cell>
          <cell r="N4387" t="str">
            <v>LIVE</v>
          </cell>
          <cell r="O4387" t="b">
            <v>1</v>
          </cell>
          <cell r="P4387" t="str">
            <v>NA</v>
          </cell>
          <cell r="Q4387">
            <v>0</v>
          </cell>
        </row>
        <row r="4388">
          <cell r="B4388" t="str">
            <v>TR160-SMINV3-DB</v>
          </cell>
          <cell r="C4388" t="str">
            <v>TR160 Racing Simulator with Simagic M10 Wheel Mount with D-Box</v>
          </cell>
          <cell r="D4388">
            <v>0</v>
          </cell>
          <cell r="E4388">
            <v>0</v>
          </cell>
          <cell r="F4388">
            <v>0</v>
          </cell>
          <cell r="G4388">
            <v>0</v>
          </cell>
          <cell r="H4388" t="str">
            <v>Trak Racer</v>
          </cell>
          <cell r="I4388" t="str">
            <v>Default</v>
          </cell>
          <cell r="J4388" t="str">
            <v>Simulators - Bundles</v>
          </cell>
          <cell r="K4388" t="str">
            <v>NA</v>
          </cell>
          <cell r="L4388" t="str">
            <v>/</v>
          </cell>
          <cell r="M4388" t="str">
            <v>new</v>
          </cell>
          <cell r="N4388" t="str">
            <v>LIVE</v>
          </cell>
          <cell r="O4388" t="b">
            <v>1</v>
          </cell>
          <cell r="P4388" t="str">
            <v>NA</v>
          </cell>
          <cell r="Q4388">
            <v>0</v>
          </cell>
        </row>
        <row r="4389">
          <cell r="B4389" t="str">
            <v>TR160-SMINV3-DB-EU</v>
          </cell>
          <cell r="C4389" t="str">
            <v>TR160 Racing Simulator with Simagic M10 Wheel Mount with D-Box</v>
          </cell>
          <cell r="D4389">
            <v>0</v>
          </cell>
          <cell r="E4389">
            <v>0</v>
          </cell>
          <cell r="F4389">
            <v>0</v>
          </cell>
          <cell r="G4389">
            <v>0</v>
          </cell>
          <cell r="H4389" t="str">
            <v>Trak Racer</v>
          </cell>
          <cell r="I4389" t="str">
            <v>Default</v>
          </cell>
          <cell r="J4389" t="str">
            <v>Simulators - Bundles</v>
          </cell>
          <cell r="K4389" t="str">
            <v>NA</v>
          </cell>
          <cell r="L4389" t="str">
            <v>/</v>
          </cell>
          <cell r="M4389" t="str">
            <v>new</v>
          </cell>
          <cell r="N4389" t="str">
            <v>LIVE</v>
          </cell>
          <cell r="O4389" t="b">
            <v>1</v>
          </cell>
          <cell r="P4389" t="str">
            <v>NA</v>
          </cell>
          <cell r="Q4389">
            <v>0</v>
          </cell>
        </row>
        <row r="4390">
          <cell r="B4390" t="str">
            <v>TR160-WMPUP3-AU</v>
          </cell>
          <cell r="C4390" t="str">
            <v>TR160 Racing Simulator with Universal Wheel Mount</v>
          </cell>
          <cell r="D4390">
            <v>0</v>
          </cell>
          <cell r="E4390">
            <v>0</v>
          </cell>
          <cell r="F4390">
            <v>0</v>
          </cell>
          <cell r="G4390">
            <v>0</v>
          </cell>
          <cell r="H4390" t="str">
            <v>Trak Racer</v>
          </cell>
          <cell r="I4390" t="str">
            <v>Simulators</v>
          </cell>
          <cell r="J4390" t="str">
            <v>Simulators - Bundles</v>
          </cell>
          <cell r="K4390" t="str">
            <v>NA</v>
          </cell>
          <cell r="L4390" t="str">
            <v>/</v>
          </cell>
          <cell r="M4390" t="str">
            <v>new</v>
          </cell>
          <cell r="N4390" t="str">
            <v>LIVE</v>
          </cell>
          <cell r="O4390" t="b">
            <v>1</v>
          </cell>
          <cell r="P4390" t="str">
            <v>NA</v>
          </cell>
          <cell r="Q4390">
            <v>0</v>
          </cell>
        </row>
        <row r="4391">
          <cell r="B4391" t="str">
            <v>TR160-4PUP3-AU</v>
          </cell>
          <cell r="C4391" t="str">
            <v>TR160 Racing Simulator with Universal Wheel Mount</v>
          </cell>
          <cell r="D4391">
            <v>0</v>
          </cell>
          <cell r="E4391">
            <v>0</v>
          </cell>
          <cell r="F4391">
            <v>0</v>
          </cell>
          <cell r="G4391">
            <v>0</v>
          </cell>
          <cell r="H4391" t="str">
            <v>Trak Racer</v>
          </cell>
          <cell r="I4391" t="str">
            <v>Simulators</v>
          </cell>
          <cell r="J4391" t="str">
            <v>Simulators - Bundles</v>
          </cell>
          <cell r="K4391" t="str">
            <v>NA</v>
          </cell>
          <cell r="L4391" t="str">
            <v>/</v>
          </cell>
          <cell r="M4391" t="str">
            <v>new</v>
          </cell>
          <cell r="N4391" t="str">
            <v>LIVE</v>
          </cell>
          <cell r="O4391" t="b">
            <v>1</v>
          </cell>
          <cell r="P4391" t="str">
            <v>NA</v>
          </cell>
          <cell r="Q4391">
            <v>0</v>
          </cell>
        </row>
        <row r="4392">
          <cell r="B4392" t="str">
            <v>TR160-4PBNP-AU</v>
          </cell>
          <cell r="C4392" t="str">
            <v>TR160 Racing Simulator with Universal Wheel Mount</v>
          </cell>
          <cell r="D4392">
            <v>0</v>
          </cell>
          <cell r="E4392">
            <v>0</v>
          </cell>
          <cell r="F4392">
            <v>0</v>
          </cell>
          <cell r="G4392">
            <v>0</v>
          </cell>
          <cell r="H4392" t="str">
            <v>Trak Racer</v>
          </cell>
          <cell r="I4392" t="str">
            <v>Simulators</v>
          </cell>
          <cell r="J4392" t="str">
            <v>Simulators - Bundles</v>
          </cell>
          <cell r="K4392" t="str">
            <v>NA</v>
          </cell>
          <cell r="L4392" t="str">
            <v>/</v>
          </cell>
          <cell r="M4392" t="str">
            <v>new</v>
          </cell>
          <cell r="N4392" t="str">
            <v>LIVE</v>
          </cell>
          <cell r="O4392" t="b">
            <v>1</v>
          </cell>
          <cell r="P4392" t="str">
            <v>NA</v>
          </cell>
          <cell r="Q4392">
            <v>0</v>
          </cell>
        </row>
        <row r="4393">
          <cell r="B4393" t="str">
            <v>TR160-WMPUP3</v>
          </cell>
          <cell r="C4393" t="str">
            <v>TR160 Racing Simulator with Universal Wheel Mount</v>
          </cell>
          <cell r="D4393">
            <v>0</v>
          </cell>
          <cell r="E4393">
            <v>0</v>
          </cell>
          <cell r="F4393">
            <v>0</v>
          </cell>
          <cell r="G4393">
            <v>0</v>
          </cell>
          <cell r="H4393" t="str">
            <v>Trak Racer</v>
          </cell>
          <cell r="I4393" t="str">
            <v>Simulators</v>
          </cell>
          <cell r="J4393" t="str">
            <v>Simulators - Bundles</v>
          </cell>
          <cell r="K4393" t="str">
            <v>NA</v>
          </cell>
          <cell r="L4393" t="str">
            <v>/</v>
          </cell>
          <cell r="M4393" t="str">
            <v>new</v>
          </cell>
          <cell r="N4393" t="str">
            <v>ARCHIVED</v>
          </cell>
          <cell r="O4393" t="b">
            <v>1</v>
          </cell>
          <cell r="P4393" t="str">
            <v>NA</v>
          </cell>
          <cell r="Q4393">
            <v>0</v>
          </cell>
        </row>
        <row r="4394">
          <cell r="B4394" t="str">
            <v>TR160-4INV3-AU</v>
          </cell>
          <cell r="C4394" t="str">
            <v>TR160 Racing Simulator with Universal Wheel Mount</v>
          </cell>
          <cell r="D4394">
            <v>0</v>
          </cell>
          <cell r="E4394">
            <v>0</v>
          </cell>
          <cell r="F4394">
            <v>0</v>
          </cell>
          <cell r="G4394">
            <v>0</v>
          </cell>
          <cell r="H4394" t="str">
            <v>Trak Racer</v>
          </cell>
          <cell r="I4394" t="str">
            <v>Simulators</v>
          </cell>
          <cell r="J4394" t="str">
            <v>Simulators - Bundles</v>
          </cell>
          <cell r="K4394" t="str">
            <v>NA</v>
          </cell>
          <cell r="L4394" t="str">
            <v>/</v>
          </cell>
          <cell r="M4394" t="str">
            <v>new</v>
          </cell>
          <cell r="N4394" t="str">
            <v>LIVE</v>
          </cell>
          <cell r="O4394" t="b">
            <v>1</v>
          </cell>
          <cell r="P4394" t="str">
            <v>NA</v>
          </cell>
          <cell r="Q4394">
            <v>0</v>
          </cell>
        </row>
        <row r="4395">
          <cell r="B4395" t="str">
            <v>TR160-4PBAL-AU</v>
          </cell>
          <cell r="C4395" t="str">
            <v>TR160 Racing Simulator with Universal Wheel Mount</v>
          </cell>
          <cell r="D4395">
            <v>0</v>
          </cell>
          <cell r="E4395">
            <v>0</v>
          </cell>
          <cell r="F4395">
            <v>0</v>
          </cell>
          <cell r="G4395">
            <v>0</v>
          </cell>
          <cell r="H4395" t="str">
            <v>Trak Racer</v>
          </cell>
          <cell r="I4395" t="str">
            <v>Simulators</v>
          </cell>
          <cell r="J4395" t="str">
            <v>Simulators - Bundles</v>
          </cell>
          <cell r="K4395" t="str">
            <v>NA</v>
          </cell>
          <cell r="L4395" t="str">
            <v>/</v>
          </cell>
          <cell r="M4395" t="str">
            <v>new</v>
          </cell>
          <cell r="N4395" t="str">
            <v>LIVE</v>
          </cell>
          <cell r="O4395" t="b">
            <v>1</v>
          </cell>
          <cell r="P4395" t="str">
            <v>NA</v>
          </cell>
          <cell r="Q4395">
            <v>0</v>
          </cell>
        </row>
        <row r="4396">
          <cell r="B4396" t="str">
            <v>TR80-2SMEX-FS</v>
          </cell>
          <cell r="C4396" t="str">
            <v>TR160 Racing Simulator with Universal Wheel Mount</v>
          </cell>
          <cell r="D4396">
            <v>0</v>
          </cell>
          <cell r="E4396">
            <v>0</v>
          </cell>
          <cell r="F4396">
            <v>0</v>
          </cell>
          <cell r="G4396">
            <v>0</v>
          </cell>
          <cell r="H4396" t="str">
            <v>Trak Racer</v>
          </cell>
          <cell r="I4396" t="str">
            <v>Simulators</v>
          </cell>
          <cell r="J4396" t="str">
            <v>Simulators - Bundles</v>
          </cell>
          <cell r="K4396" t="str">
            <v>NA</v>
          </cell>
          <cell r="L4396" t="str">
            <v>/</v>
          </cell>
          <cell r="M4396" t="str">
            <v>new</v>
          </cell>
          <cell r="N4396" t="str">
            <v>LIVE</v>
          </cell>
          <cell r="O4396" t="b">
            <v>1</v>
          </cell>
          <cell r="P4396" t="str">
            <v>Hunan Lang Le Technology Co., Ltd</v>
          </cell>
          <cell r="Q4396">
            <v>0</v>
          </cell>
        </row>
        <row r="4397">
          <cell r="B4397" t="str">
            <v>TR160-4PUP3</v>
          </cell>
          <cell r="C4397" t="str">
            <v>TR160 Racing Simulator with Universal Wheel Mount</v>
          </cell>
          <cell r="D4397">
            <v>0</v>
          </cell>
          <cell r="E4397">
            <v>0</v>
          </cell>
          <cell r="F4397">
            <v>0</v>
          </cell>
          <cell r="G4397">
            <v>0</v>
          </cell>
          <cell r="H4397" t="str">
            <v>Trak Racer</v>
          </cell>
          <cell r="I4397" t="str">
            <v>Simulators</v>
          </cell>
          <cell r="J4397" t="str">
            <v>Simulators - Bundles</v>
          </cell>
          <cell r="K4397" t="str">
            <v>NA</v>
          </cell>
          <cell r="L4397" t="str">
            <v>/</v>
          </cell>
          <cell r="M4397" t="str">
            <v>new</v>
          </cell>
          <cell r="N4397" t="str">
            <v>LIVE</v>
          </cell>
          <cell r="O4397" t="b">
            <v>1</v>
          </cell>
          <cell r="P4397" t="str">
            <v>NA</v>
          </cell>
          <cell r="Q4397">
            <v>0</v>
          </cell>
        </row>
        <row r="4398">
          <cell r="B4398" t="str">
            <v>TR160-WMPUP3-NZ</v>
          </cell>
          <cell r="C4398" t="str">
            <v>TR160 Racing Simulator with Universal Wheel Mount</v>
          </cell>
          <cell r="D4398">
            <v>0</v>
          </cell>
          <cell r="E4398">
            <v>0</v>
          </cell>
          <cell r="F4398">
            <v>0</v>
          </cell>
          <cell r="G4398">
            <v>0</v>
          </cell>
          <cell r="H4398" t="str">
            <v>Trak Racer</v>
          </cell>
          <cell r="I4398" t="str">
            <v>Simulators</v>
          </cell>
          <cell r="J4398" t="str">
            <v>Simulators - Bundles</v>
          </cell>
          <cell r="K4398" t="str">
            <v>NA</v>
          </cell>
          <cell r="L4398" t="str">
            <v>/</v>
          </cell>
          <cell r="M4398" t="str">
            <v>new</v>
          </cell>
          <cell r="N4398" t="str">
            <v>LIVE</v>
          </cell>
          <cell r="O4398" t="b">
            <v>1</v>
          </cell>
          <cell r="P4398" t="str">
            <v>NA</v>
          </cell>
          <cell r="Q4398">
            <v>0</v>
          </cell>
        </row>
        <row r="4399">
          <cell r="B4399" t="str">
            <v>TR160-4PBAL-EU</v>
          </cell>
          <cell r="C4399" t="str">
            <v>TR160 Racing Simulator with Universal Wheel Mount</v>
          </cell>
          <cell r="D4399">
            <v>0</v>
          </cell>
          <cell r="E4399">
            <v>0</v>
          </cell>
          <cell r="F4399">
            <v>0</v>
          </cell>
          <cell r="G4399">
            <v>0</v>
          </cell>
          <cell r="H4399" t="str">
            <v>Trak Racer</v>
          </cell>
          <cell r="I4399" t="str">
            <v>Simulators</v>
          </cell>
          <cell r="J4399" t="str">
            <v>Simulators - Bundles</v>
          </cell>
          <cell r="K4399" t="str">
            <v>NA</v>
          </cell>
          <cell r="L4399" t="str">
            <v>/</v>
          </cell>
          <cell r="M4399" t="str">
            <v>new</v>
          </cell>
          <cell r="N4399" t="str">
            <v>LIVE</v>
          </cell>
          <cell r="O4399" t="b">
            <v>1</v>
          </cell>
          <cell r="P4399" t="str">
            <v>NA</v>
          </cell>
          <cell r="Q4399">
            <v>0</v>
          </cell>
        </row>
        <row r="4400">
          <cell r="B4400" t="str">
            <v>TR160-4PUP3-NZ</v>
          </cell>
          <cell r="C4400" t="str">
            <v>TR160 Racing Simulator with Universal Wheel Mount</v>
          </cell>
          <cell r="D4400">
            <v>0</v>
          </cell>
          <cell r="E4400">
            <v>0</v>
          </cell>
          <cell r="F4400">
            <v>0</v>
          </cell>
          <cell r="G4400">
            <v>0</v>
          </cell>
          <cell r="H4400" t="str">
            <v>Trak Racer</v>
          </cell>
          <cell r="I4400" t="str">
            <v>Simulators</v>
          </cell>
          <cell r="J4400" t="str">
            <v>Simulators - Bundles</v>
          </cell>
          <cell r="K4400" t="str">
            <v>NA</v>
          </cell>
          <cell r="L4400" t="str">
            <v>/</v>
          </cell>
          <cell r="M4400" t="str">
            <v>new</v>
          </cell>
          <cell r="N4400" t="str">
            <v>LIVE</v>
          </cell>
          <cell r="O4400" t="b">
            <v>1</v>
          </cell>
          <cell r="P4400" t="str">
            <v>NA</v>
          </cell>
          <cell r="Q4400">
            <v>0</v>
          </cell>
        </row>
        <row r="4401">
          <cell r="B4401" t="str">
            <v>TR160-4INV3-EU</v>
          </cell>
          <cell r="C4401" t="str">
            <v>TR160 Racing Simulator with Universal Wheel Mount</v>
          </cell>
          <cell r="D4401">
            <v>0</v>
          </cell>
          <cell r="E4401">
            <v>0</v>
          </cell>
          <cell r="F4401">
            <v>0</v>
          </cell>
          <cell r="G4401">
            <v>0</v>
          </cell>
          <cell r="H4401" t="str">
            <v>Trak Racer</v>
          </cell>
          <cell r="I4401" t="str">
            <v>Simulators</v>
          </cell>
          <cell r="J4401" t="str">
            <v>Simulators - Bundles</v>
          </cell>
          <cell r="K4401" t="str">
            <v>NA</v>
          </cell>
          <cell r="L4401" t="str">
            <v>/</v>
          </cell>
          <cell r="M4401" t="str">
            <v>new</v>
          </cell>
          <cell r="N4401" t="str">
            <v>LIVE</v>
          </cell>
          <cell r="O4401" t="b">
            <v>1</v>
          </cell>
          <cell r="P4401" t="str">
            <v>NA</v>
          </cell>
          <cell r="Q4401">
            <v>0</v>
          </cell>
        </row>
        <row r="4402">
          <cell r="B4402" t="str">
            <v>TR160-WMPBNP-NZ</v>
          </cell>
          <cell r="C4402" t="str">
            <v>TR160 Racing Simulator with Universal Wheel Mount</v>
          </cell>
          <cell r="D4402">
            <v>0</v>
          </cell>
          <cell r="E4402">
            <v>0</v>
          </cell>
          <cell r="F4402">
            <v>0</v>
          </cell>
          <cell r="G4402">
            <v>0</v>
          </cell>
          <cell r="H4402" t="str">
            <v>Trak Racer</v>
          </cell>
          <cell r="I4402" t="str">
            <v>Simulators</v>
          </cell>
          <cell r="J4402" t="str">
            <v>Simulators - Bundles</v>
          </cell>
          <cell r="K4402" t="str">
            <v>NA</v>
          </cell>
          <cell r="L4402" t="str">
            <v>/</v>
          </cell>
          <cell r="M4402" t="str">
            <v>new</v>
          </cell>
          <cell r="N4402" t="str">
            <v>LIVE</v>
          </cell>
          <cell r="O4402" t="b">
            <v>1</v>
          </cell>
          <cell r="P4402" t="str">
            <v>NA</v>
          </cell>
          <cell r="Q4402">
            <v>0</v>
          </cell>
        </row>
        <row r="4403">
          <cell r="B4403" t="str">
            <v>TR160-4PBNP-EU</v>
          </cell>
          <cell r="C4403" t="str">
            <v>TR160 Racing Simulator with Universal Wheel Mount</v>
          </cell>
          <cell r="D4403">
            <v>0</v>
          </cell>
          <cell r="E4403">
            <v>0</v>
          </cell>
          <cell r="F4403">
            <v>0</v>
          </cell>
          <cell r="G4403">
            <v>0</v>
          </cell>
          <cell r="H4403" t="str">
            <v>Trak Racer</v>
          </cell>
          <cell r="I4403" t="str">
            <v>Simulators</v>
          </cell>
          <cell r="J4403" t="str">
            <v>Simulators - Bundles</v>
          </cell>
          <cell r="K4403" t="str">
            <v>NA</v>
          </cell>
          <cell r="L4403" t="str">
            <v>/</v>
          </cell>
          <cell r="M4403" t="str">
            <v>new</v>
          </cell>
          <cell r="N4403" t="str">
            <v>LIVE</v>
          </cell>
          <cell r="O4403" t="b">
            <v>1</v>
          </cell>
          <cell r="P4403" t="str">
            <v>NA</v>
          </cell>
          <cell r="Q4403">
            <v>0</v>
          </cell>
        </row>
        <row r="4404">
          <cell r="B4404" t="str">
            <v>TR160-4PBNP-NZ</v>
          </cell>
          <cell r="C4404" t="str">
            <v>TR160 Racing Simulator with Universal Wheel Mount</v>
          </cell>
          <cell r="D4404">
            <v>0</v>
          </cell>
          <cell r="E4404">
            <v>0</v>
          </cell>
          <cell r="F4404">
            <v>0</v>
          </cell>
          <cell r="G4404">
            <v>0</v>
          </cell>
          <cell r="H4404" t="str">
            <v>Trak Racer</v>
          </cell>
          <cell r="I4404" t="str">
            <v>Simulators</v>
          </cell>
          <cell r="J4404" t="str">
            <v>Simulators - Bundles</v>
          </cell>
          <cell r="K4404" t="str">
            <v>NA</v>
          </cell>
          <cell r="L4404" t="str">
            <v>/</v>
          </cell>
          <cell r="M4404" t="str">
            <v>new</v>
          </cell>
          <cell r="N4404" t="str">
            <v>LIVE</v>
          </cell>
          <cell r="O4404" t="b">
            <v>1</v>
          </cell>
          <cell r="P4404" t="str">
            <v>NA</v>
          </cell>
          <cell r="Q4404">
            <v>0</v>
          </cell>
        </row>
        <row r="4405">
          <cell r="B4405" t="str">
            <v>TR160-4PUP3-EU</v>
          </cell>
          <cell r="C4405" t="str">
            <v>TR160 Racing Simulator with Universal Wheel Mount</v>
          </cell>
          <cell r="D4405">
            <v>0</v>
          </cell>
          <cell r="E4405">
            <v>0</v>
          </cell>
          <cell r="F4405">
            <v>0</v>
          </cell>
          <cell r="G4405">
            <v>0</v>
          </cell>
          <cell r="H4405" t="str">
            <v>Trak Racer</v>
          </cell>
          <cell r="I4405" t="str">
            <v>Simulators</v>
          </cell>
          <cell r="J4405" t="str">
            <v>Simulators - Bundles</v>
          </cell>
          <cell r="K4405" t="str">
            <v>NA</v>
          </cell>
          <cell r="L4405" t="str">
            <v>/</v>
          </cell>
          <cell r="M4405" t="str">
            <v>new</v>
          </cell>
          <cell r="N4405" t="str">
            <v>LIVE</v>
          </cell>
          <cell r="O4405" t="b">
            <v>1</v>
          </cell>
          <cell r="P4405" t="str">
            <v>NA</v>
          </cell>
          <cell r="Q4405">
            <v>0</v>
          </cell>
        </row>
        <row r="4406">
          <cell r="B4406" t="str">
            <v>TR160-WMINV3-NZ</v>
          </cell>
          <cell r="C4406" t="str">
            <v>TR160 Racing Simulator with Universal Wheel Mount</v>
          </cell>
          <cell r="D4406">
            <v>0</v>
          </cell>
          <cell r="E4406">
            <v>0</v>
          </cell>
          <cell r="F4406">
            <v>0</v>
          </cell>
          <cell r="G4406">
            <v>0</v>
          </cell>
          <cell r="H4406" t="str">
            <v>Trak Racer</v>
          </cell>
          <cell r="I4406" t="str">
            <v>Simulators</v>
          </cell>
          <cell r="J4406" t="str">
            <v>Simulators - Bundles</v>
          </cell>
          <cell r="K4406" t="str">
            <v>NA</v>
          </cell>
          <cell r="L4406" t="str">
            <v>/</v>
          </cell>
          <cell r="M4406" t="str">
            <v>new</v>
          </cell>
          <cell r="N4406" t="str">
            <v>LIVE</v>
          </cell>
          <cell r="O4406" t="b">
            <v>1</v>
          </cell>
          <cell r="P4406" t="str">
            <v>NA</v>
          </cell>
          <cell r="Q4406">
            <v>0</v>
          </cell>
        </row>
        <row r="4407">
          <cell r="B4407" t="str">
            <v>TR160-WMPUP3-EU</v>
          </cell>
          <cell r="C4407" t="str">
            <v>TR160 Racing Simulator with Universal Wheel Mount</v>
          </cell>
          <cell r="D4407">
            <v>0</v>
          </cell>
          <cell r="E4407">
            <v>0</v>
          </cell>
          <cell r="F4407">
            <v>0</v>
          </cell>
          <cell r="G4407">
            <v>0</v>
          </cell>
          <cell r="H4407" t="str">
            <v>Trak Racer</v>
          </cell>
          <cell r="I4407" t="str">
            <v>Simulators</v>
          </cell>
          <cell r="J4407" t="str">
            <v>Simulators - Bundles</v>
          </cell>
          <cell r="K4407" t="str">
            <v>NA</v>
          </cell>
          <cell r="L4407" t="str">
            <v>/</v>
          </cell>
          <cell r="M4407" t="str">
            <v>new</v>
          </cell>
          <cell r="N4407" t="str">
            <v>LIVE</v>
          </cell>
          <cell r="O4407" t="b">
            <v>1</v>
          </cell>
          <cell r="P4407" t="str">
            <v>NA</v>
          </cell>
          <cell r="Q4407">
            <v>0</v>
          </cell>
        </row>
        <row r="4408">
          <cell r="B4408" t="str">
            <v>TR160-4INV3-NZ</v>
          </cell>
          <cell r="C4408" t="str">
            <v>TR160 Racing Simulator with Universal Wheel Mount</v>
          </cell>
          <cell r="D4408">
            <v>0</v>
          </cell>
          <cell r="E4408">
            <v>0</v>
          </cell>
          <cell r="F4408">
            <v>0</v>
          </cell>
          <cell r="G4408">
            <v>0</v>
          </cell>
          <cell r="H4408" t="str">
            <v>Trak Racer</v>
          </cell>
          <cell r="I4408" t="str">
            <v>Simulators</v>
          </cell>
          <cell r="J4408" t="str">
            <v>Simulators - Bundles</v>
          </cell>
          <cell r="K4408" t="str">
            <v>NA</v>
          </cell>
          <cell r="L4408" t="str">
            <v>/</v>
          </cell>
          <cell r="M4408" t="str">
            <v>new</v>
          </cell>
          <cell r="N4408" t="str">
            <v>LIVE</v>
          </cell>
          <cell r="O4408" t="b">
            <v>1</v>
          </cell>
          <cell r="P4408" t="str">
            <v>NA</v>
          </cell>
          <cell r="Q4408">
            <v>0</v>
          </cell>
        </row>
        <row r="4409">
          <cell r="B4409" t="str">
            <v>TR80-WM</v>
          </cell>
          <cell r="C4409" t="str">
            <v>TR160 Racing Simulator with Universal Wheel Mount</v>
          </cell>
          <cell r="D4409">
            <v>0</v>
          </cell>
          <cell r="E4409">
            <v>0</v>
          </cell>
          <cell r="F4409">
            <v>0</v>
          </cell>
          <cell r="G4409">
            <v>0</v>
          </cell>
          <cell r="H4409" t="str">
            <v>Trak Racer</v>
          </cell>
          <cell r="I4409" t="str">
            <v>Simulators</v>
          </cell>
          <cell r="J4409" t="str">
            <v>Simulators - Bundles</v>
          </cell>
          <cell r="K4409" t="str">
            <v>NA</v>
          </cell>
          <cell r="L4409" t="str">
            <v>/</v>
          </cell>
          <cell r="M4409" t="str">
            <v>new</v>
          </cell>
          <cell r="N4409" t="str">
            <v>LIVE</v>
          </cell>
          <cell r="O4409" t="b">
            <v>1</v>
          </cell>
          <cell r="P4409" t="str">
            <v>NA</v>
          </cell>
          <cell r="Q4409">
            <v>0</v>
          </cell>
        </row>
        <row r="4410">
          <cell r="B4410" t="str">
            <v>TR160-WMPBAL-NZ</v>
          </cell>
          <cell r="C4410" t="str">
            <v>TR160 Racing Simulator with Universal Wheel Mount</v>
          </cell>
          <cell r="D4410">
            <v>0</v>
          </cell>
          <cell r="E4410">
            <v>0</v>
          </cell>
          <cell r="F4410">
            <v>0</v>
          </cell>
          <cell r="G4410">
            <v>0</v>
          </cell>
          <cell r="H4410" t="str">
            <v>Trak Racer</v>
          </cell>
          <cell r="I4410" t="str">
            <v>Simulators</v>
          </cell>
          <cell r="J4410" t="str">
            <v>Simulators - Bundles</v>
          </cell>
          <cell r="K4410" t="str">
            <v>NA</v>
          </cell>
          <cell r="L4410" t="str">
            <v>/</v>
          </cell>
          <cell r="M4410" t="str">
            <v>new</v>
          </cell>
          <cell r="N4410" t="str">
            <v>LIVE</v>
          </cell>
          <cell r="O4410" t="b">
            <v>1</v>
          </cell>
          <cell r="P4410" t="str">
            <v>NA</v>
          </cell>
          <cell r="Q4410">
            <v>0</v>
          </cell>
        </row>
        <row r="4411">
          <cell r="B4411" t="str">
            <v>TR160-4PBAL-UK</v>
          </cell>
          <cell r="C4411" t="str">
            <v>TR160 Racing Simulator with Universal Wheel Mount</v>
          </cell>
          <cell r="D4411">
            <v>0</v>
          </cell>
          <cell r="E4411">
            <v>0</v>
          </cell>
          <cell r="F4411">
            <v>0</v>
          </cell>
          <cell r="G4411">
            <v>0</v>
          </cell>
          <cell r="H4411" t="str">
            <v>Trak Racer</v>
          </cell>
          <cell r="I4411" t="str">
            <v>Simulators</v>
          </cell>
          <cell r="J4411" t="str">
            <v>Simulators - Bundles</v>
          </cell>
          <cell r="K4411" t="str">
            <v>NA</v>
          </cell>
          <cell r="L4411" t="str">
            <v>/</v>
          </cell>
          <cell r="M4411" t="str">
            <v>new</v>
          </cell>
          <cell r="N4411" t="str">
            <v>LIVE</v>
          </cell>
          <cell r="O4411" t="b">
            <v>1</v>
          </cell>
          <cell r="P4411" t="str">
            <v>NA</v>
          </cell>
          <cell r="Q4411">
            <v>0</v>
          </cell>
        </row>
        <row r="4412">
          <cell r="B4412" t="str">
            <v>TR160-4PBAL-NZ</v>
          </cell>
          <cell r="C4412" t="str">
            <v>TR160 Racing Simulator with Universal Wheel Mount</v>
          </cell>
          <cell r="D4412">
            <v>0</v>
          </cell>
          <cell r="E4412">
            <v>0</v>
          </cell>
          <cell r="F4412">
            <v>0</v>
          </cell>
          <cell r="G4412">
            <v>0</v>
          </cell>
          <cell r="H4412" t="str">
            <v>Trak Racer</v>
          </cell>
          <cell r="I4412" t="str">
            <v>Simulators</v>
          </cell>
          <cell r="J4412" t="str">
            <v>Simulators - Bundles</v>
          </cell>
          <cell r="K4412" t="str">
            <v>NA</v>
          </cell>
          <cell r="L4412" t="str">
            <v>/</v>
          </cell>
          <cell r="M4412" t="str">
            <v>new</v>
          </cell>
          <cell r="N4412" t="str">
            <v>LIVE</v>
          </cell>
          <cell r="O4412" t="b">
            <v>1</v>
          </cell>
          <cell r="P4412" t="str">
            <v>NA</v>
          </cell>
          <cell r="Q4412">
            <v>0</v>
          </cell>
        </row>
        <row r="4413">
          <cell r="B4413" t="str">
            <v>TR160-4INV3-UK</v>
          </cell>
          <cell r="C4413" t="str">
            <v>TR160 Racing Simulator with Universal Wheel Mount</v>
          </cell>
          <cell r="D4413">
            <v>0</v>
          </cell>
          <cell r="E4413">
            <v>0</v>
          </cell>
          <cell r="F4413">
            <v>0</v>
          </cell>
          <cell r="G4413">
            <v>0</v>
          </cell>
          <cell r="H4413" t="str">
            <v>Trak Racer</v>
          </cell>
          <cell r="I4413" t="str">
            <v>Simulators</v>
          </cell>
          <cell r="J4413" t="str">
            <v>Simulators - Bundles</v>
          </cell>
          <cell r="K4413" t="str">
            <v>NA</v>
          </cell>
          <cell r="L4413" t="str">
            <v>/</v>
          </cell>
          <cell r="M4413" t="str">
            <v>new</v>
          </cell>
          <cell r="N4413" t="str">
            <v>LIVE</v>
          </cell>
          <cell r="O4413" t="b">
            <v>1</v>
          </cell>
          <cell r="P4413" t="str">
            <v>NA</v>
          </cell>
          <cell r="Q4413">
            <v>0</v>
          </cell>
        </row>
        <row r="4414">
          <cell r="B4414" t="str">
            <v>TR160-WMPUP3-UK</v>
          </cell>
          <cell r="C4414" t="str">
            <v>TR160 Racing Simulator with Universal Wheel Mount</v>
          </cell>
          <cell r="D4414">
            <v>0</v>
          </cell>
          <cell r="E4414">
            <v>0</v>
          </cell>
          <cell r="F4414">
            <v>0</v>
          </cell>
          <cell r="G4414">
            <v>0</v>
          </cell>
          <cell r="H4414" t="str">
            <v>Trak Racer</v>
          </cell>
          <cell r="I4414" t="str">
            <v>Simulators</v>
          </cell>
          <cell r="J4414" t="str">
            <v>Simulators - Bundles</v>
          </cell>
          <cell r="K4414" t="str">
            <v>NA</v>
          </cell>
          <cell r="L4414" t="str">
            <v>/</v>
          </cell>
          <cell r="M4414" t="str">
            <v>new</v>
          </cell>
          <cell r="N4414" t="str">
            <v>LIVE</v>
          </cell>
          <cell r="O4414" t="b">
            <v>1</v>
          </cell>
          <cell r="P4414" t="str">
            <v>NA</v>
          </cell>
          <cell r="Q4414">
            <v>0</v>
          </cell>
        </row>
        <row r="4415">
          <cell r="B4415" t="str">
            <v>TR160-4PBNP-UK</v>
          </cell>
          <cell r="C4415" t="str">
            <v>TR160 Racing Simulator with Universal Wheel Mount</v>
          </cell>
          <cell r="D4415">
            <v>0</v>
          </cell>
          <cell r="E4415">
            <v>0</v>
          </cell>
          <cell r="F4415">
            <v>0</v>
          </cell>
          <cell r="G4415">
            <v>0</v>
          </cell>
          <cell r="H4415" t="str">
            <v>Trak Racer</v>
          </cell>
          <cell r="I4415" t="str">
            <v>Simulators</v>
          </cell>
          <cell r="J4415" t="str">
            <v>Simulators - Bundles</v>
          </cell>
          <cell r="K4415" t="str">
            <v>NA</v>
          </cell>
          <cell r="L4415" t="str">
            <v>/</v>
          </cell>
          <cell r="M4415" t="str">
            <v>new</v>
          </cell>
          <cell r="N4415" t="str">
            <v>LIVE</v>
          </cell>
          <cell r="O4415" t="b">
            <v>1</v>
          </cell>
          <cell r="P4415" t="str">
            <v>NA</v>
          </cell>
          <cell r="Q4415">
            <v>0</v>
          </cell>
        </row>
        <row r="4416">
          <cell r="B4416" t="str">
            <v>TR160-4PUP3-UK</v>
          </cell>
          <cell r="C4416" t="str">
            <v>TR160 Racing Simulator with Universal Wheel Mount</v>
          </cell>
          <cell r="D4416">
            <v>0</v>
          </cell>
          <cell r="E4416">
            <v>0</v>
          </cell>
          <cell r="F4416">
            <v>0</v>
          </cell>
          <cell r="G4416">
            <v>0</v>
          </cell>
          <cell r="H4416" t="str">
            <v>Trak Racer</v>
          </cell>
          <cell r="I4416" t="str">
            <v>Simulators</v>
          </cell>
          <cell r="J4416" t="str">
            <v>Simulators - Bundles</v>
          </cell>
          <cell r="K4416" t="str">
            <v>NA</v>
          </cell>
          <cell r="L4416" t="str">
            <v>/</v>
          </cell>
          <cell r="M4416" t="str">
            <v>new</v>
          </cell>
          <cell r="N4416" t="str">
            <v>LIVE</v>
          </cell>
          <cell r="O4416" t="b">
            <v>1</v>
          </cell>
          <cell r="P4416" t="str">
            <v>NA</v>
          </cell>
          <cell r="Q4416">
            <v>0</v>
          </cell>
        </row>
        <row r="4417">
          <cell r="B4417" t="str">
            <v>SC2PRO-TR-DD</v>
          </cell>
          <cell r="C4417" t="str">
            <v>TR160 Racing Simulator with Universal Wheel Mount</v>
          </cell>
          <cell r="D4417">
            <v>0</v>
          </cell>
          <cell r="E4417">
            <v>0</v>
          </cell>
          <cell r="F4417">
            <v>0</v>
          </cell>
          <cell r="G4417">
            <v>0</v>
          </cell>
          <cell r="H4417" t="str">
            <v>Trak Racer</v>
          </cell>
          <cell r="I4417" t="str">
            <v>Simulators</v>
          </cell>
          <cell r="J4417" t="str">
            <v>Simulators - Bundles</v>
          </cell>
          <cell r="K4417" t="str">
            <v>NA</v>
          </cell>
          <cell r="L4417" t="str">
            <v>/</v>
          </cell>
          <cell r="M4417" t="str">
            <v>new</v>
          </cell>
          <cell r="N4417" t="str">
            <v>LIVE</v>
          </cell>
          <cell r="O4417" t="b">
            <v>1</v>
          </cell>
          <cell r="P4417" t="str">
            <v>Granite Devices Oy</v>
          </cell>
          <cell r="Q4417">
            <v>0</v>
          </cell>
        </row>
        <row r="4418">
          <cell r="B4418" t="str">
            <v>TR160-WM-S3</v>
          </cell>
          <cell r="C4418" t="str">
            <v>TR160 Racing Simulator with Universal Wheel Mount and GT Seat</v>
          </cell>
          <cell r="D4418">
            <v>0</v>
          </cell>
          <cell r="E4418">
            <v>0</v>
          </cell>
          <cell r="F4418">
            <v>0</v>
          </cell>
          <cell r="G4418">
            <v>0</v>
          </cell>
          <cell r="H4418" t="str">
            <v>Trak Racer</v>
          </cell>
          <cell r="I4418" t="str">
            <v>Simulators</v>
          </cell>
          <cell r="J4418" t="str">
            <v>Simulators - Bundles</v>
          </cell>
          <cell r="K4418" t="str">
            <v>NA</v>
          </cell>
          <cell r="L4418" t="str">
            <v>/</v>
          </cell>
          <cell r="M4418" t="str">
            <v>new</v>
          </cell>
          <cell r="N4418" t="str">
            <v>LIVE</v>
          </cell>
          <cell r="O4418" t="b">
            <v>1</v>
          </cell>
          <cell r="P4418" t="str">
            <v>NA</v>
          </cell>
          <cell r="Q4418">
            <v>0</v>
          </cell>
        </row>
        <row r="4419">
          <cell r="B4419" t="str">
            <v>TR160-WM-S3-UK</v>
          </cell>
          <cell r="C4419" t="str">
            <v>TR160 Racing Simulator with Universal Wheel Mount and GT Seat</v>
          </cell>
          <cell r="D4419">
            <v>0</v>
          </cell>
          <cell r="E4419">
            <v>0</v>
          </cell>
          <cell r="F4419">
            <v>0</v>
          </cell>
          <cell r="G4419">
            <v>0</v>
          </cell>
          <cell r="H4419" t="str">
            <v>Trak Racer</v>
          </cell>
          <cell r="I4419" t="str">
            <v>Simulators</v>
          </cell>
          <cell r="J4419" t="str">
            <v>Simulators - Bundles</v>
          </cell>
          <cell r="K4419" t="str">
            <v>NA</v>
          </cell>
          <cell r="L4419" t="str">
            <v>/</v>
          </cell>
          <cell r="M4419" t="str">
            <v>new</v>
          </cell>
          <cell r="N4419" t="str">
            <v>LIVE</v>
          </cell>
          <cell r="O4419" t="b">
            <v>1</v>
          </cell>
          <cell r="P4419" t="str">
            <v>NA</v>
          </cell>
          <cell r="Q4419">
            <v>0</v>
          </cell>
        </row>
        <row r="4420">
          <cell r="B4420" t="str">
            <v>TR160-WM-S3-NZ</v>
          </cell>
          <cell r="C4420" t="str">
            <v>TR160 Racing Simulator with Universal Wheel Mount and GT Seat</v>
          </cell>
          <cell r="D4420">
            <v>0</v>
          </cell>
          <cell r="E4420">
            <v>0</v>
          </cell>
          <cell r="F4420">
            <v>0</v>
          </cell>
          <cell r="G4420">
            <v>0</v>
          </cell>
          <cell r="H4420" t="str">
            <v>Trak Racer</v>
          </cell>
          <cell r="I4420" t="str">
            <v>Simulators</v>
          </cell>
          <cell r="J4420" t="str">
            <v>Simulators - Bundles</v>
          </cell>
          <cell r="K4420" t="str">
            <v>NA</v>
          </cell>
          <cell r="L4420" t="str">
            <v>/</v>
          </cell>
          <cell r="M4420" t="str">
            <v>new</v>
          </cell>
          <cell r="N4420" t="str">
            <v>LIVE</v>
          </cell>
          <cell r="O4420" t="b">
            <v>1</v>
          </cell>
          <cell r="P4420" t="str">
            <v>NA</v>
          </cell>
          <cell r="Q4420">
            <v>0</v>
          </cell>
        </row>
        <row r="4421">
          <cell r="B4421" t="str">
            <v>TR160-WM-S3-EU</v>
          </cell>
          <cell r="C4421" t="str">
            <v>TR160 Racing Simulator with Universal Wheel Mount and GT Seat</v>
          </cell>
          <cell r="D4421">
            <v>0</v>
          </cell>
          <cell r="E4421">
            <v>0</v>
          </cell>
          <cell r="F4421">
            <v>0</v>
          </cell>
          <cell r="G4421">
            <v>0</v>
          </cell>
          <cell r="H4421" t="str">
            <v>Trak Racer</v>
          </cell>
          <cell r="I4421" t="str">
            <v>Simulators</v>
          </cell>
          <cell r="J4421" t="str">
            <v>Simulators - Bundles</v>
          </cell>
          <cell r="K4421" t="str">
            <v>NA</v>
          </cell>
          <cell r="L4421" t="str">
            <v>/</v>
          </cell>
          <cell r="M4421" t="str">
            <v>new</v>
          </cell>
          <cell r="N4421" t="str">
            <v>LIVE</v>
          </cell>
          <cell r="O4421" t="b">
            <v>1</v>
          </cell>
          <cell r="P4421" t="str">
            <v>NA</v>
          </cell>
          <cell r="Q4421">
            <v>0</v>
          </cell>
        </row>
        <row r="4422">
          <cell r="B4422" t="str">
            <v>TR160-WM-S10-NZ</v>
          </cell>
          <cell r="C4422" t="str">
            <v>TR160 Racing Simulator with Universal Wheel Mount and GT Seat</v>
          </cell>
          <cell r="D4422">
            <v>0</v>
          </cell>
          <cell r="E4422">
            <v>0</v>
          </cell>
          <cell r="F4422">
            <v>0</v>
          </cell>
          <cell r="G4422">
            <v>0</v>
          </cell>
          <cell r="H4422" t="str">
            <v>Trak Racer</v>
          </cell>
          <cell r="I4422" t="str">
            <v>Simulators</v>
          </cell>
          <cell r="J4422" t="str">
            <v>Simulators - Bundles</v>
          </cell>
          <cell r="K4422" t="str">
            <v>NA</v>
          </cell>
          <cell r="L4422" t="str">
            <v>/</v>
          </cell>
          <cell r="M4422" t="str">
            <v>new</v>
          </cell>
          <cell r="N4422" t="str">
            <v>LIVE</v>
          </cell>
          <cell r="O4422" t="b">
            <v>1</v>
          </cell>
          <cell r="P4422" t="str">
            <v>NA</v>
          </cell>
          <cell r="Q4422">
            <v>0</v>
          </cell>
        </row>
        <row r="4423">
          <cell r="B4423" t="str">
            <v>TR160-WM-NS-EU</v>
          </cell>
          <cell r="C4423" t="str">
            <v>TR160 Racing Simulator with Universal Wheel Mount and No Seat</v>
          </cell>
          <cell r="D4423">
            <v>0</v>
          </cell>
          <cell r="E4423">
            <v>0</v>
          </cell>
          <cell r="F4423">
            <v>0</v>
          </cell>
          <cell r="G4423">
            <v>0</v>
          </cell>
          <cell r="H4423" t="str">
            <v>Trak Racer</v>
          </cell>
          <cell r="I4423" t="str">
            <v>Simulators</v>
          </cell>
          <cell r="J4423" t="str">
            <v>Simulators - Bundles</v>
          </cell>
          <cell r="K4423" t="str">
            <v>NA</v>
          </cell>
          <cell r="L4423" t="str">
            <v>/</v>
          </cell>
          <cell r="M4423" t="str">
            <v>new</v>
          </cell>
          <cell r="N4423" t="str">
            <v>LIVE</v>
          </cell>
          <cell r="O4423" t="b">
            <v>1</v>
          </cell>
          <cell r="P4423" t="str">
            <v>NA</v>
          </cell>
          <cell r="Q4423">
            <v>0</v>
          </cell>
        </row>
        <row r="4424">
          <cell r="B4424" t="str">
            <v>TR160-WM-NS-UK</v>
          </cell>
          <cell r="C4424" t="str">
            <v>TR160 Racing Simulator with Universal Wheel Mount and No Seat</v>
          </cell>
          <cell r="D4424">
            <v>0</v>
          </cell>
          <cell r="E4424">
            <v>0</v>
          </cell>
          <cell r="F4424">
            <v>0</v>
          </cell>
          <cell r="G4424">
            <v>0</v>
          </cell>
          <cell r="H4424" t="str">
            <v>Trak Racer</v>
          </cell>
          <cell r="I4424" t="str">
            <v>Simulators</v>
          </cell>
          <cell r="J4424" t="str">
            <v>Simulators - Bundles</v>
          </cell>
          <cell r="K4424" t="str">
            <v>NA</v>
          </cell>
          <cell r="L4424" t="str">
            <v>/</v>
          </cell>
          <cell r="M4424" t="str">
            <v>new</v>
          </cell>
          <cell r="N4424" t="str">
            <v>LIVE</v>
          </cell>
          <cell r="O4424" t="b">
            <v>1</v>
          </cell>
          <cell r="P4424" t="str">
            <v>NA</v>
          </cell>
          <cell r="Q4424">
            <v>0</v>
          </cell>
        </row>
        <row r="4425">
          <cell r="B4425" t="str">
            <v>TR160-WM-NS-NZ</v>
          </cell>
          <cell r="C4425" t="str">
            <v>TR160 Racing Simulator with Universal Wheel Mount and No Seat</v>
          </cell>
          <cell r="D4425">
            <v>0</v>
          </cell>
          <cell r="E4425">
            <v>0</v>
          </cell>
          <cell r="F4425">
            <v>0</v>
          </cell>
          <cell r="G4425">
            <v>0</v>
          </cell>
          <cell r="H4425" t="str">
            <v>Trak Racer</v>
          </cell>
          <cell r="I4425" t="str">
            <v>Simulators</v>
          </cell>
          <cell r="J4425" t="str">
            <v>Simulators - Bundles</v>
          </cell>
          <cell r="K4425" t="str">
            <v>NA</v>
          </cell>
          <cell r="L4425" t="str">
            <v>/</v>
          </cell>
          <cell r="M4425" t="str">
            <v>new</v>
          </cell>
          <cell r="N4425" t="str">
            <v>LIVE</v>
          </cell>
          <cell r="O4425" t="b">
            <v>1</v>
          </cell>
          <cell r="P4425" t="str">
            <v>NA</v>
          </cell>
          <cell r="Q4425">
            <v>0</v>
          </cell>
        </row>
        <row r="4426">
          <cell r="B4426" t="str">
            <v>TR160-WM-S4</v>
          </cell>
          <cell r="C4426" t="str">
            <v>TR160 Racing Simulator with Universal Wheel Mount and Rally Seat</v>
          </cell>
          <cell r="D4426">
            <v>0</v>
          </cell>
          <cell r="E4426">
            <v>0</v>
          </cell>
          <cell r="F4426">
            <v>0</v>
          </cell>
          <cell r="G4426">
            <v>0</v>
          </cell>
          <cell r="H4426" t="str">
            <v>Trak Racer</v>
          </cell>
          <cell r="I4426" t="str">
            <v>Simulators</v>
          </cell>
          <cell r="J4426" t="str">
            <v>Simulators - Bundles</v>
          </cell>
          <cell r="K4426" t="str">
            <v>NA</v>
          </cell>
          <cell r="L4426" t="str">
            <v>/</v>
          </cell>
          <cell r="M4426" t="str">
            <v>new</v>
          </cell>
          <cell r="N4426" t="str">
            <v>LIVE</v>
          </cell>
          <cell r="O4426" t="b">
            <v>1</v>
          </cell>
          <cell r="P4426" t="str">
            <v>NA</v>
          </cell>
          <cell r="Q4426">
            <v>0</v>
          </cell>
        </row>
        <row r="4427">
          <cell r="B4427" t="str">
            <v>TR160-WM-S4-UK</v>
          </cell>
          <cell r="C4427" t="str">
            <v>TR160 Racing Simulator with Universal Wheel Mount and Rally Seat</v>
          </cell>
          <cell r="D4427">
            <v>0</v>
          </cell>
          <cell r="E4427">
            <v>0</v>
          </cell>
          <cell r="F4427">
            <v>0</v>
          </cell>
          <cell r="G4427">
            <v>0</v>
          </cell>
          <cell r="H4427" t="str">
            <v>Trak Racer</v>
          </cell>
          <cell r="I4427" t="str">
            <v>Simulators</v>
          </cell>
          <cell r="J4427" t="str">
            <v>Simulators - Bundles</v>
          </cell>
          <cell r="K4427" t="str">
            <v>NA</v>
          </cell>
          <cell r="L4427" t="str">
            <v>/</v>
          </cell>
          <cell r="M4427" t="str">
            <v>new</v>
          </cell>
          <cell r="N4427" t="str">
            <v>LIVE</v>
          </cell>
          <cell r="O4427" t="b">
            <v>1</v>
          </cell>
          <cell r="P4427" t="str">
            <v>NA</v>
          </cell>
          <cell r="Q4427">
            <v>0</v>
          </cell>
        </row>
        <row r="4428">
          <cell r="B4428" t="str">
            <v>TR160-WM-S4-NZ</v>
          </cell>
          <cell r="C4428" t="str">
            <v>TR160 Racing Simulator with Universal Wheel Mount and Rally Seat</v>
          </cell>
          <cell r="D4428">
            <v>0</v>
          </cell>
          <cell r="E4428">
            <v>0</v>
          </cell>
          <cell r="F4428">
            <v>0</v>
          </cell>
          <cell r="G4428">
            <v>0</v>
          </cell>
          <cell r="H4428" t="str">
            <v>Trak Racer</v>
          </cell>
          <cell r="I4428" t="str">
            <v>Simulators</v>
          </cell>
          <cell r="J4428" t="str">
            <v>Simulators - Bundles</v>
          </cell>
          <cell r="K4428" t="str">
            <v>NA</v>
          </cell>
          <cell r="L4428" t="str">
            <v>/</v>
          </cell>
          <cell r="M4428" t="str">
            <v>new</v>
          </cell>
          <cell r="N4428" t="str">
            <v>LIVE</v>
          </cell>
          <cell r="O4428" t="b">
            <v>1</v>
          </cell>
          <cell r="P4428" t="str">
            <v>NA</v>
          </cell>
          <cell r="Q4428">
            <v>0</v>
          </cell>
        </row>
        <row r="4429">
          <cell r="B4429" t="str">
            <v>TR160-WM-S4-EU</v>
          </cell>
          <cell r="C4429" t="str">
            <v>TR160 Racing Simulator with Universal Wheel Mount and Rally Seat</v>
          </cell>
          <cell r="D4429">
            <v>0</v>
          </cell>
          <cell r="E4429">
            <v>0</v>
          </cell>
          <cell r="F4429">
            <v>0</v>
          </cell>
          <cell r="G4429">
            <v>0</v>
          </cell>
          <cell r="H4429" t="str">
            <v>Trak Racer</v>
          </cell>
          <cell r="I4429" t="str">
            <v>Simulators</v>
          </cell>
          <cell r="J4429" t="str">
            <v>Simulators - Bundles</v>
          </cell>
          <cell r="K4429" t="str">
            <v>NA</v>
          </cell>
          <cell r="L4429" t="str">
            <v>/</v>
          </cell>
          <cell r="M4429" t="str">
            <v>new</v>
          </cell>
          <cell r="N4429" t="str">
            <v>LIVE</v>
          </cell>
          <cell r="O4429" t="b">
            <v>1</v>
          </cell>
          <cell r="P4429" t="str">
            <v>NA</v>
          </cell>
          <cell r="Q4429">
            <v>0</v>
          </cell>
        </row>
        <row r="4430">
          <cell r="B4430" t="str">
            <v>TR160-WM-S9-NZ</v>
          </cell>
          <cell r="C4430" t="str">
            <v>TR160 Racing Simulator with Universal Wheel Mount and Rally Seat</v>
          </cell>
          <cell r="D4430">
            <v>0</v>
          </cell>
          <cell r="E4430">
            <v>0</v>
          </cell>
          <cell r="F4430">
            <v>0</v>
          </cell>
          <cell r="G4430">
            <v>0</v>
          </cell>
          <cell r="H4430" t="str">
            <v>Trak Racer</v>
          </cell>
          <cell r="I4430" t="str">
            <v>Simulators</v>
          </cell>
          <cell r="J4430" t="str">
            <v>Simulators - Bundles</v>
          </cell>
          <cell r="K4430" t="str">
            <v>NA</v>
          </cell>
          <cell r="L4430" t="str">
            <v>/</v>
          </cell>
          <cell r="M4430" t="str">
            <v>new</v>
          </cell>
          <cell r="N4430" t="str">
            <v>LIVE</v>
          </cell>
          <cell r="O4430" t="b">
            <v>1</v>
          </cell>
          <cell r="P4430" t="str">
            <v>NA</v>
          </cell>
          <cell r="Q4430">
            <v>0</v>
          </cell>
        </row>
        <row r="4431">
          <cell r="B4431" t="str">
            <v>TR160-WM-S6-EU</v>
          </cell>
          <cell r="C4431" t="str">
            <v>TR160 Racing Simulator with Universal Wheel Mount and Recline Seat (Black with Red trim)</v>
          </cell>
          <cell r="D4431">
            <v>0</v>
          </cell>
          <cell r="E4431">
            <v>0</v>
          </cell>
          <cell r="F4431">
            <v>0</v>
          </cell>
          <cell r="G4431">
            <v>0</v>
          </cell>
          <cell r="H4431" t="str">
            <v>Trak Racer</v>
          </cell>
          <cell r="I4431" t="str">
            <v>Simulators</v>
          </cell>
          <cell r="J4431" t="str">
            <v>Simulators - Bundles</v>
          </cell>
          <cell r="K4431" t="str">
            <v>NA</v>
          </cell>
          <cell r="L4431" t="str">
            <v>/</v>
          </cell>
          <cell r="M4431" t="str">
            <v>new</v>
          </cell>
          <cell r="N4431" t="str">
            <v>LIVE</v>
          </cell>
          <cell r="O4431" t="b">
            <v>1</v>
          </cell>
          <cell r="P4431" t="str">
            <v>NA</v>
          </cell>
          <cell r="Q4431">
            <v>0</v>
          </cell>
        </row>
        <row r="4432">
          <cell r="B4432" t="str">
            <v>TR160-WM-S6</v>
          </cell>
          <cell r="C4432" t="str">
            <v>TR160 Racing Simulator with Universal Wheel Mount and Recline Seat (Black with Red trim)</v>
          </cell>
          <cell r="D4432">
            <v>0</v>
          </cell>
          <cell r="E4432">
            <v>0</v>
          </cell>
          <cell r="F4432">
            <v>0</v>
          </cell>
          <cell r="G4432">
            <v>0</v>
          </cell>
          <cell r="H4432" t="str">
            <v>Trak Racer</v>
          </cell>
          <cell r="I4432" t="str">
            <v>Simulators</v>
          </cell>
          <cell r="J4432" t="str">
            <v>Simulators - Bundles</v>
          </cell>
          <cell r="K4432" t="str">
            <v>NA</v>
          </cell>
          <cell r="L4432" t="str">
            <v>/</v>
          </cell>
          <cell r="M4432" t="str">
            <v>new</v>
          </cell>
          <cell r="N4432" t="str">
            <v>LIVE</v>
          </cell>
          <cell r="O4432" t="b">
            <v>1</v>
          </cell>
          <cell r="P4432" t="str">
            <v>NA</v>
          </cell>
          <cell r="Q4432">
            <v>0</v>
          </cell>
        </row>
        <row r="4433">
          <cell r="B4433" t="str">
            <v>TR160-WM-S6-UK</v>
          </cell>
          <cell r="C4433" t="str">
            <v>TR160 Racing Simulator with Universal Wheel Mount and Recline Seat (Black with Red trim)</v>
          </cell>
          <cell r="D4433">
            <v>0</v>
          </cell>
          <cell r="E4433">
            <v>0</v>
          </cell>
          <cell r="F4433">
            <v>0</v>
          </cell>
          <cell r="G4433">
            <v>0</v>
          </cell>
          <cell r="H4433" t="str">
            <v>Trak Racer</v>
          </cell>
          <cell r="I4433" t="str">
            <v>Simulators</v>
          </cell>
          <cell r="J4433" t="str">
            <v>Simulators - Bundles</v>
          </cell>
          <cell r="K4433" t="str">
            <v>NA</v>
          </cell>
          <cell r="L4433" t="str">
            <v>/</v>
          </cell>
          <cell r="M4433" t="str">
            <v>new</v>
          </cell>
          <cell r="N4433" t="str">
            <v>LIVE</v>
          </cell>
          <cell r="O4433" t="b">
            <v>1</v>
          </cell>
          <cell r="P4433" t="str">
            <v>NA</v>
          </cell>
          <cell r="Q4433">
            <v>0</v>
          </cell>
        </row>
        <row r="4434">
          <cell r="B4434" t="str">
            <v>TR160-WM-S6-NZ</v>
          </cell>
          <cell r="C4434" t="str">
            <v>TR160 Racing Simulator with Universal Wheel Mount and Recline Seat (Black with Red trim)</v>
          </cell>
          <cell r="D4434">
            <v>0</v>
          </cell>
          <cell r="E4434">
            <v>0</v>
          </cell>
          <cell r="F4434">
            <v>0</v>
          </cell>
          <cell r="G4434">
            <v>0</v>
          </cell>
          <cell r="H4434" t="str">
            <v>Trak Racer</v>
          </cell>
          <cell r="I4434" t="str">
            <v>Simulators</v>
          </cell>
          <cell r="J4434" t="str">
            <v>Simulators - Bundles</v>
          </cell>
          <cell r="K4434" t="str">
            <v>NA</v>
          </cell>
          <cell r="L4434" t="str">
            <v>/</v>
          </cell>
          <cell r="M4434" t="str">
            <v>new</v>
          </cell>
          <cell r="N4434" t="str">
            <v>LIVE</v>
          </cell>
          <cell r="O4434" t="b">
            <v>1</v>
          </cell>
          <cell r="P4434" t="str">
            <v>NA</v>
          </cell>
          <cell r="Q4434">
            <v>0</v>
          </cell>
        </row>
        <row r="4435">
          <cell r="B4435" t="str">
            <v>TR160-WM-S8</v>
          </cell>
          <cell r="C4435" t="str">
            <v>TR160 Racing Simulator with Universal Wheel Mount and Recline Seat (Black)</v>
          </cell>
          <cell r="D4435">
            <v>0</v>
          </cell>
          <cell r="E4435">
            <v>0</v>
          </cell>
          <cell r="F4435">
            <v>0</v>
          </cell>
          <cell r="G4435">
            <v>0</v>
          </cell>
          <cell r="H4435" t="str">
            <v>Trak Racer</v>
          </cell>
          <cell r="I4435" t="str">
            <v>Simulators</v>
          </cell>
          <cell r="J4435" t="str">
            <v>Simulators - Bundles</v>
          </cell>
          <cell r="K4435" t="str">
            <v>NA</v>
          </cell>
          <cell r="L4435" t="str">
            <v>/</v>
          </cell>
          <cell r="M4435" t="str">
            <v>new</v>
          </cell>
          <cell r="N4435" t="str">
            <v>LIVE</v>
          </cell>
          <cell r="O4435" t="b">
            <v>1</v>
          </cell>
          <cell r="P4435" t="str">
            <v>NA</v>
          </cell>
          <cell r="Q4435">
            <v>0</v>
          </cell>
        </row>
        <row r="4436">
          <cell r="B4436" t="str">
            <v>TR160-WM-S8-NZ</v>
          </cell>
          <cell r="C4436" t="str">
            <v>TR160 Racing Simulator with Universal Wheel Mount and Recline Seat (Black)</v>
          </cell>
          <cell r="D4436">
            <v>0</v>
          </cell>
          <cell r="E4436">
            <v>0</v>
          </cell>
          <cell r="F4436">
            <v>0</v>
          </cell>
          <cell r="G4436">
            <v>0</v>
          </cell>
          <cell r="H4436" t="str">
            <v>Trak Racer</v>
          </cell>
          <cell r="I4436" t="str">
            <v>Simulators</v>
          </cell>
          <cell r="J4436" t="str">
            <v>Simulators - Bundles</v>
          </cell>
          <cell r="K4436" t="str">
            <v>NA</v>
          </cell>
          <cell r="L4436" t="str">
            <v>/</v>
          </cell>
          <cell r="M4436" t="str">
            <v>new</v>
          </cell>
          <cell r="N4436" t="str">
            <v>LIVE</v>
          </cell>
          <cell r="O4436" t="b">
            <v>1</v>
          </cell>
          <cell r="P4436" t="str">
            <v>NA</v>
          </cell>
          <cell r="Q4436">
            <v>0</v>
          </cell>
        </row>
        <row r="4437">
          <cell r="B4437" t="str">
            <v>TR160-WM-S8-UK</v>
          </cell>
          <cell r="C4437" t="str">
            <v>TR160 Racing Simulator with Universal Wheel Mount and Recline Seat (Black)</v>
          </cell>
          <cell r="D4437">
            <v>0</v>
          </cell>
          <cell r="E4437">
            <v>0</v>
          </cell>
          <cell r="F4437">
            <v>0</v>
          </cell>
          <cell r="G4437">
            <v>0</v>
          </cell>
          <cell r="H4437" t="str">
            <v>Trak Racer</v>
          </cell>
          <cell r="I4437" t="str">
            <v>Simulators</v>
          </cell>
          <cell r="J4437" t="str">
            <v>Simulators - Bundles</v>
          </cell>
          <cell r="K4437" t="str">
            <v>NA</v>
          </cell>
          <cell r="L4437" t="str">
            <v>/</v>
          </cell>
          <cell r="M4437" t="str">
            <v>new</v>
          </cell>
          <cell r="N4437" t="str">
            <v>LIVE</v>
          </cell>
          <cell r="O4437" t="b">
            <v>1</v>
          </cell>
          <cell r="P4437" t="str">
            <v>NA</v>
          </cell>
          <cell r="Q4437">
            <v>0</v>
          </cell>
        </row>
        <row r="4438">
          <cell r="B4438" t="str">
            <v>TR160-WM-S8-EU</v>
          </cell>
          <cell r="C4438" t="str">
            <v>TR160 Racing Simulator with Universal Wheel Mount and Recline Seat (Black)</v>
          </cell>
          <cell r="D4438">
            <v>0</v>
          </cell>
          <cell r="E4438">
            <v>0</v>
          </cell>
          <cell r="F4438">
            <v>0</v>
          </cell>
          <cell r="G4438">
            <v>0</v>
          </cell>
          <cell r="H4438" t="str">
            <v>Trak Racer</v>
          </cell>
          <cell r="I4438" t="str">
            <v>Simulators</v>
          </cell>
          <cell r="J4438" t="str">
            <v>Simulators - Bundles</v>
          </cell>
          <cell r="K4438" t="str">
            <v>NA</v>
          </cell>
          <cell r="L4438" t="str">
            <v>/</v>
          </cell>
          <cell r="M4438" t="str">
            <v>new</v>
          </cell>
          <cell r="N4438" t="str">
            <v>LIVE</v>
          </cell>
          <cell r="O4438" t="b">
            <v>1</v>
          </cell>
          <cell r="P4438" t="str">
            <v>NA</v>
          </cell>
          <cell r="Q4438">
            <v>0</v>
          </cell>
        </row>
        <row r="4439">
          <cell r="B4439" t="str">
            <v>TR160-WM-S7-EU</v>
          </cell>
          <cell r="C4439" t="str">
            <v>TR160 Racing Simulator with Universal Wheel Mount and Recline Seat (Red)</v>
          </cell>
          <cell r="D4439">
            <v>0</v>
          </cell>
          <cell r="E4439">
            <v>0</v>
          </cell>
          <cell r="F4439">
            <v>0</v>
          </cell>
          <cell r="G4439">
            <v>0</v>
          </cell>
          <cell r="H4439" t="str">
            <v>Trak Racer</v>
          </cell>
          <cell r="I4439" t="str">
            <v>Simulators</v>
          </cell>
          <cell r="J4439" t="str">
            <v>Simulators - Bundles</v>
          </cell>
          <cell r="K4439" t="str">
            <v>NA</v>
          </cell>
          <cell r="L4439" t="str">
            <v>/</v>
          </cell>
          <cell r="M4439" t="str">
            <v>new</v>
          </cell>
          <cell r="N4439" t="str">
            <v>LIVE</v>
          </cell>
          <cell r="O4439" t="b">
            <v>1</v>
          </cell>
          <cell r="P4439" t="str">
            <v>NA</v>
          </cell>
          <cell r="Q4439">
            <v>0</v>
          </cell>
        </row>
        <row r="4440">
          <cell r="B4440" t="str">
            <v>TR160-WM-S7</v>
          </cell>
          <cell r="C4440" t="str">
            <v>TR160 Racing Simulator with Universal Wheel Mount and Recline Seat (Red)</v>
          </cell>
          <cell r="D4440">
            <v>0</v>
          </cell>
          <cell r="E4440">
            <v>0</v>
          </cell>
          <cell r="F4440">
            <v>0</v>
          </cell>
          <cell r="G4440">
            <v>0</v>
          </cell>
          <cell r="H4440" t="str">
            <v>Trak Racer</v>
          </cell>
          <cell r="I4440" t="str">
            <v>Simulators</v>
          </cell>
          <cell r="J4440" t="str">
            <v>Simulators - Bundles</v>
          </cell>
          <cell r="K4440" t="str">
            <v>NA</v>
          </cell>
          <cell r="L4440" t="str">
            <v>/</v>
          </cell>
          <cell r="M4440" t="str">
            <v>new</v>
          </cell>
          <cell r="N4440" t="str">
            <v>LIVE</v>
          </cell>
          <cell r="O4440" t="b">
            <v>1</v>
          </cell>
          <cell r="P4440" t="str">
            <v>NA</v>
          </cell>
          <cell r="Q4440">
            <v>0</v>
          </cell>
        </row>
        <row r="4441">
          <cell r="B4441" t="str">
            <v>TR160-WM-S7-NZ</v>
          </cell>
          <cell r="C4441" t="str">
            <v>TR160 Racing Simulator with Universal Wheel Mount and Recline Seat (Red)</v>
          </cell>
          <cell r="D4441">
            <v>0</v>
          </cell>
          <cell r="E4441">
            <v>0</v>
          </cell>
          <cell r="F4441">
            <v>0</v>
          </cell>
          <cell r="G4441">
            <v>0</v>
          </cell>
          <cell r="H4441" t="str">
            <v>Trak Racer</v>
          </cell>
          <cell r="I4441" t="str">
            <v>Simulators</v>
          </cell>
          <cell r="J4441" t="str">
            <v>Simulators - Bundles</v>
          </cell>
          <cell r="K4441" t="str">
            <v>NA</v>
          </cell>
          <cell r="L4441" t="str">
            <v>/</v>
          </cell>
          <cell r="M4441" t="str">
            <v>new</v>
          </cell>
          <cell r="N4441" t="str">
            <v>LIVE</v>
          </cell>
          <cell r="O4441" t="b">
            <v>1</v>
          </cell>
          <cell r="P4441" t="str">
            <v>NA</v>
          </cell>
          <cell r="Q4441">
            <v>0</v>
          </cell>
        </row>
        <row r="4442">
          <cell r="B4442" t="str">
            <v>TR160-WM-S7-UK</v>
          </cell>
          <cell r="C4442" t="str">
            <v>TR160 Racing Simulator with Universal Wheel Mount and Recline Seat (Red)</v>
          </cell>
          <cell r="D4442">
            <v>0</v>
          </cell>
          <cell r="E4442">
            <v>0</v>
          </cell>
          <cell r="F4442">
            <v>0</v>
          </cell>
          <cell r="G4442">
            <v>0</v>
          </cell>
          <cell r="H4442" t="str">
            <v>Trak Racer</v>
          </cell>
          <cell r="I4442" t="str">
            <v>Simulators</v>
          </cell>
          <cell r="J4442" t="str">
            <v>Simulators - Bundles</v>
          </cell>
          <cell r="K4442" t="str">
            <v>NA</v>
          </cell>
          <cell r="L4442" t="str">
            <v>/</v>
          </cell>
          <cell r="M4442" t="str">
            <v>new</v>
          </cell>
          <cell r="N4442" t="str">
            <v>LIVE</v>
          </cell>
          <cell r="O4442" t="b">
            <v>1</v>
          </cell>
          <cell r="P4442" t="str">
            <v>NA</v>
          </cell>
          <cell r="Q4442">
            <v>0</v>
          </cell>
        </row>
        <row r="4443">
          <cell r="B4443" t="str">
            <v>TR160-4PBNP-DB-AU</v>
          </cell>
          <cell r="C4443" t="str">
            <v>TR160 Racing Simulator with Universal Wheel Mount with D-Box</v>
          </cell>
          <cell r="D4443">
            <v>0</v>
          </cell>
          <cell r="E4443">
            <v>0</v>
          </cell>
          <cell r="F4443">
            <v>0</v>
          </cell>
          <cell r="G4443">
            <v>0</v>
          </cell>
          <cell r="H4443" t="str">
            <v>Trak Racer</v>
          </cell>
          <cell r="I4443" t="str">
            <v>Default</v>
          </cell>
          <cell r="J4443" t="str">
            <v>Simulators - Bundles</v>
          </cell>
          <cell r="K4443" t="str">
            <v>NA</v>
          </cell>
          <cell r="L4443" t="str">
            <v>/</v>
          </cell>
          <cell r="M4443" t="str">
            <v>new</v>
          </cell>
          <cell r="N4443" t="str">
            <v>LIVE</v>
          </cell>
          <cell r="O4443" t="b">
            <v>1</v>
          </cell>
          <cell r="P4443" t="str">
            <v>NA</v>
          </cell>
          <cell r="Q4443">
            <v>0</v>
          </cell>
        </row>
        <row r="4444">
          <cell r="B4444" t="str">
            <v>TR160-4PBAL-DB-AU</v>
          </cell>
          <cell r="C4444" t="str">
            <v>TR160 Racing Simulator with Universal Wheel Mount with D-Box</v>
          </cell>
          <cell r="D4444">
            <v>0</v>
          </cell>
          <cell r="E4444">
            <v>0</v>
          </cell>
          <cell r="F4444">
            <v>0</v>
          </cell>
          <cell r="G4444">
            <v>0</v>
          </cell>
          <cell r="H4444" t="str">
            <v>Trak Racer</v>
          </cell>
          <cell r="I4444" t="str">
            <v>Default</v>
          </cell>
          <cell r="J4444" t="str">
            <v>Simulators - Bundles</v>
          </cell>
          <cell r="K4444" t="str">
            <v>NA</v>
          </cell>
          <cell r="L4444" t="str">
            <v>/</v>
          </cell>
          <cell r="M4444" t="str">
            <v>new</v>
          </cell>
          <cell r="N4444" t="str">
            <v>LIVE</v>
          </cell>
          <cell r="O4444" t="b">
            <v>1</v>
          </cell>
          <cell r="P4444" t="str">
            <v>NA</v>
          </cell>
          <cell r="Q4444">
            <v>0</v>
          </cell>
        </row>
        <row r="4445">
          <cell r="B4445" t="str">
            <v>TR160-4INV3-DB-AU</v>
          </cell>
          <cell r="C4445" t="str">
            <v>TR160 Racing Simulator with Universal Wheel Mount with D-Box</v>
          </cell>
          <cell r="D4445">
            <v>0</v>
          </cell>
          <cell r="E4445">
            <v>0</v>
          </cell>
          <cell r="F4445">
            <v>0</v>
          </cell>
          <cell r="G4445">
            <v>0</v>
          </cell>
          <cell r="H4445" t="str">
            <v>Trak Racer</v>
          </cell>
          <cell r="I4445" t="str">
            <v>Default</v>
          </cell>
          <cell r="J4445" t="str">
            <v>Simulators - Bundles</v>
          </cell>
          <cell r="K4445" t="str">
            <v>NA</v>
          </cell>
          <cell r="L4445" t="str">
            <v>/</v>
          </cell>
          <cell r="M4445" t="str">
            <v>new</v>
          </cell>
          <cell r="N4445" t="str">
            <v>LIVE</v>
          </cell>
          <cell r="O4445" t="b">
            <v>1</v>
          </cell>
          <cell r="P4445" t="str">
            <v>NA</v>
          </cell>
          <cell r="Q4445">
            <v>0</v>
          </cell>
        </row>
        <row r="4446">
          <cell r="B4446" t="str">
            <v>TR160-WMINV3-DB</v>
          </cell>
          <cell r="C4446" t="str">
            <v>TR160 Racing Simulator with Universal Wheel Mount with D-Box</v>
          </cell>
          <cell r="D4446">
            <v>0</v>
          </cell>
          <cell r="E4446">
            <v>0</v>
          </cell>
          <cell r="F4446">
            <v>0</v>
          </cell>
          <cell r="G4446">
            <v>0</v>
          </cell>
          <cell r="H4446" t="str">
            <v>Trak Racer</v>
          </cell>
          <cell r="I4446" t="str">
            <v>Default</v>
          </cell>
          <cell r="J4446" t="str">
            <v>Simulators - Bundles</v>
          </cell>
          <cell r="K4446" t="str">
            <v>NA</v>
          </cell>
          <cell r="L4446" t="str">
            <v>/</v>
          </cell>
          <cell r="M4446" t="str">
            <v>new</v>
          </cell>
          <cell r="N4446" t="str">
            <v>LIVE</v>
          </cell>
          <cell r="O4446" t="b">
            <v>1</v>
          </cell>
          <cell r="P4446" t="str">
            <v>NA</v>
          </cell>
          <cell r="Q4446">
            <v>0</v>
          </cell>
        </row>
        <row r="4447">
          <cell r="B4447" t="str">
            <v>TR160-4PBNP-DB-UK</v>
          </cell>
          <cell r="C4447" t="str">
            <v>TR160 Racing Simulator with Universal Wheel Mount with D-Box</v>
          </cell>
          <cell r="D4447">
            <v>0</v>
          </cell>
          <cell r="E4447">
            <v>0</v>
          </cell>
          <cell r="F4447">
            <v>0</v>
          </cell>
          <cell r="G4447">
            <v>0</v>
          </cell>
          <cell r="H4447" t="str">
            <v>Trak Racer</v>
          </cell>
          <cell r="I4447" t="str">
            <v>Default</v>
          </cell>
          <cell r="J4447" t="str">
            <v>Simulators - Bundles</v>
          </cell>
          <cell r="K4447" t="str">
            <v>NA</v>
          </cell>
          <cell r="L4447" t="str">
            <v>/</v>
          </cell>
          <cell r="M4447" t="str">
            <v>new</v>
          </cell>
          <cell r="N4447" t="str">
            <v>LIVE</v>
          </cell>
          <cell r="O4447" t="b">
            <v>1</v>
          </cell>
          <cell r="P4447" t="str">
            <v>NA</v>
          </cell>
          <cell r="Q4447">
            <v>0</v>
          </cell>
        </row>
        <row r="4448">
          <cell r="B4448" t="str">
            <v>TR160-WMPBAL-DB</v>
          </cell>
          <cell r="C4448" t="str">
            <v>TR160 Racing Simulator with Universal Wheel Mount with D-Box</v>
          </cell>
          <cell r="D4448">
            <v>0</v>
          </cell>
          <cell r="E4448">
            <v>0</v>
          </cell>
          <cell r="F4448">
            <v>0</v>
          </cell>
          <cell r="G4448">
            <v>0</v>
          </cell>
          <cell r="H4448" t="str">
            <v>Trak Racer</v>
          </cell>
          <cell r="I4448" t="str">
            <v>Default</v>
          </cell>
          <cell r="J4448" t="str">
            <v>Simulators - Bundles</v>
          </cell>
          <cell r="K4448" t="str">
            <v>NA</v>
          </cell>
          <cell r="L4448" t="str">
            <v>/</v>
          </cell>
          <cell r="M4448" t="str">
            <v>new</v>
          </cell>
          <cell r="N4448" t="str">
            <v>LIVE</v>
          </cell>
          <cell r="O4448" t="b">
            <v>1</v>
          </cell>
          <cell r="P4448" t="str">
            <v>NA</v>
          </cell>
          <cell r="Q4448">
            <v>0</v>
          </cell>
        </row>
        <row r="4449">
          <cell r="B4449" t="str">
            <v>TR160-4PBAL-DB-UK</v>
          </cell>
          <cell r="C4449" t="str">
            <v>TR160 Racing Simulator with Universal Wheel Mount with D-Box</v>
          </cell>
          <cell r="D4449">
            <v>0</v>
          </cell>
          <cell r="E4449">
            <v>0</v>
          </cell>
          <cell r="F4449">
            <v>0</v>
          </cell>
          <cell r="G4449">
            <v>0</v>
          </cell>
          <cell r="H4449" t="str">
            <v>Trak Racer</v>
          </cell>
          <cell r="I4449" t="str">
            <v>Default</v>
          </cell>
          <cell r="J4449" t="str">
            <v>Simulators - Bundles</v>
          </cell>
          <cell r="K4449" t="str">
            <v>NA</v>
          </cell>
          <cell r="L4449" t="str">
            <v>/</v>
          </cell>
          <cell r="M4449" t="str">
            <v>new</v>
          </cell>
          <cell r="N4449" t="str">
            <v>LIVE</v>
          </cell>
          <cell r="O4449" t="b">
            <v>1</v>
          </cell>
          <cell r="P4449" t="str">
            <v>NA</v>
          </cell>
          <cell r="Q4449">
            <v>0</v>
          </cell>
        </row>
        <row r="4450">
          <cell r="B4450" t="str">
            <v>TR160-WMPBNP-DB</v>
          </cell>
          <cell r="C4450" t="str">
            <v>TR160 Racing Simulator with Universal Wheel Mount with D-Box</v>
          </cell>
          <cell r="D4450">
            <v>0</v>
          </cell>
          <cell r="E4450">
            <v>0</v>
          </cell>
          <cell r="F4450">
            <v>0</v>
          </cell>
          <cell r="G4450">
            <v>0</v>
          </cell>
          <cell r="H4450" t="str">
            <v>Trak Racer</v>
          </cell>
          <cell r="I4450" t="str">
            <v>Default</v>
          </cell>
          <cell r="J4450" t="str">
            <v>Simulators - Bundles</v>
          </cell>
          <cell r="K4450" t="str">
            <v>NA</v>
          </cell>
          <cell r="L4450" t="str">
            <v>/</v>
          </cell>
          <cell r="M4450" t="str">
            <v>new</v>
          </cell>
          <cell r="N4450" t="str">
            <v>LIVE</v>
          </cell>
          <cell r="O4450" t="b">
            <v>1</v>
          </cell>
          <cell r="P4450" t="str">
            <v>NA</v>
          </cell>
          <cell r="Q4450">
            <v>0</v>
          </cell>
        </row>
        <row r="4451">
          <cell r="B4451" t="str">
            <v>TR160-4INV3-DB-UK</v>
          </cell>
          <cell r="C4451" t="str">
            <v>TR160 Racing Simulator with Universal Wheel Mount with D-Box</v>
          </cell>
          <cell r="D4451">
            <v>0</v>
          </cell>
          <cell r="E4451">
            <v>0</v>
          </cell>
          <cell r="F4451">
            <v>0</v>
          </cell>
          <cell r="G4451">
            <v>0</v>
          </cell>
          <cell r="H4451" t="str">
            <v>Trak Racer</v>
          </cell>
          <cell r="I4451" t="str">
            <v>Default</v>
          </cell>
          <cell r="J4451" t="str">
            <v>Simulators - Bundles</v>
          </cell>
          <cell r="K4451" t="str">
            <v>NA</v>
          </cell>
          <cell r="L4451" t="str">
            <v>/</v>
          </cell>
          <cell r="M4451" t="str">
            <v>new</v>
          </cell>
          <cell r="N4451" t="str">
            <v>LIVE</v>
          </cell>
          <cell r="O4451" t="b">
            <v>1</v>
          </cell>
          <cell r="P4451" t="str">
            <v>NA</v>
          </cell>
          <cell r="Q4451">
            <v>0</v>
          </cell>
        </row>
        <row r="4452">
          <cell r="B4452" t="str">
            <v>TR160-WMPBNP-UK</v>
          </cell>
          <cell r="C4452" t="str">
            <v>TR160 Racing Simulator with Universal Wheel Mount </v>
          </cell>
          <cell r="D4452">
            <v>0</v>
          </cell>
          <cell r="E4452">
            <v>0</v>
          </cell>
          <cell r="F4452">
            <v>0</v>
          </cell>
          <cell r="G4452">
            <v>0</v>
          </cell>
          <cell r="H4452" t="str">
            <v>Trak Racer</v>
          </cell>
          <cell r="I4452" t="str">
            <v>Simulators</v>
          </cell>
          <cell r="J4452" t="str">
            <v>Simulators - Bundles</v>
          </cell>
          <cell r="K4452" t="str">
            <v>NA</v>
          </cell>
          <cell r="L4452" t="str">
            <v>/</v>
          </cell>
          <cell r="M4452" t="str">
            <v>new</v>
          </cell>
          <cell r="N4452" t="str">
            <v>LIVE</v>
          </cell>
          <cell r="O4452" t="b">
            <v>1</v>
          </cell>
          <cell r="P4452" t="str">
            <v>NA</v>
          </cell>
          <cell r="Q4452">
            <v>0</v>
          </cell>
        </row>
        <row r="4453">
          <cell r="B4453" t="str">
            <v>TR160-WMINV3-UK</v>
          </cell>
          <cell r="C4453" t="str">
            <v>TR160 Racing Simulator with Universal Wheel Mount </v>
          </cell>
          <cell r="D4453">
            <v>0</v>
          </cell>
          <cell r="E4453">
            <v>0</v>
          </cell>
          <cell r="F4453">
            <v>0</v>
          </cell>
          <cell r="G4453">
            <v>0</v>
          </cell>
          <cell r="H4453" t="str">
            <v>Trak Racer</v>
          </cell>
          <cell r="I4453" t="str">
            <v>Simulators</v>
          </cell>
          <cell r="J4453" t="str">
            <v>Simulators - Bundles</v>
          </cell>
          <cell r="K4453" t="str">
            <v>NA</v>
          </cell>
          <cell r="L4453" t="str">
            <v>/</v>
          </cell>
          <cell r="M4453" t="str">
            <v>new</v>
          </cell>
          <cell r="N4453" t="str">
            <v>LIVE</v>
          </cell>
          <cell r="O4453" t="b">
            <v>1</v>
          </cell>
          <cell r="P4453" t="str">
            <v>NA</v>
          </cell>
          <cell r="Q4453">
            <v>0</v>
          </cell>
        </row>
        <row r="4454">
          <cell r="B4454" t="str">
            <v>TR160-WMPBAL-UK</v>
          </cell>
          <cell r="C4454" t="str">
            <v>TR160 Racing Simulator with Universal Wheel Mount </v>
          </cell>
          <cell r="D4454">
            <v>0</v>
          </cell>
          <cell r="E4454">
            <v>0</v>
          </cell>
          <cell r="F4454">
            <v>0</v>
          </cell>
          <cell r="G4454">
            <v>0</v>
          </cell>
          <cell r="H4454" t="str">
            <v>Trak Racer</v>
          </cell>
          <cell r="I4454" t="str">
            <v>Simulators</v>
          </cell>
          <cell r="J4454" t="str">
            <v>Simulators - Bundles</v>
          </cell>
          <cell r="K4454" t="str">
            <v>NA</v>
          </cell>
          <cell r="L4454" t="str">
            <v>/</v>
          </cell>
          <cell r="M4454" t="str">
            <v>new</v>
          </cell>
          <cell r="N4454" t="str">
            <v>LIVE</v>
          </cell>
          <cell r="O4454" t="b">
            <v>1</v>
          </cell>
          <cell r="P4454" t="str">
            <v>NA</v>
          </cell>
          <cell r="Q4454">
            <v>0</v>
          </cell>
        </row>
        <row r="4455">
          <cell r="B4455" t="str">
            <v>PARTS-TR1602-BLK</v>
          </cell>
          <cell r="C4455" t="str">
            <v>TR160 Simulator Kit (No Profile)</v>
          </cell>
          <cell r="D4455">
            <v>28</v>
          </cell>
          <cell r="E4455">
            <v>12</v>
          </cell>
          <cell r="F4455">
            <v>45</v>
          </cell>
          <cell r="G4455">
            <v>51</v>
          </cell>
          <cell r="H4455" t="str">
            <v>Trak Racer</v>
          </cell>
          <cell r="I4455" t="str">
            <v>Simulators</v>
          </cell>
          <cell r="J4455" t="str">
            <v>Simulators - Component</v>
          </cell>
          <cell r="K4455" t="str">
            <v>Live</v>
          </cell>
          <cell r="L4455" t="str">
            <v>/</v>
          </cell>
          <cell r="M4455" t="str">
            <v>new</v>
          </cell>
          <cell r="N4455" t="str">
            <v>ARCHIVED</v>
          </cell>
          <cell r="O4455" t="b">
            <v>0</v>
          </cell>
          <cell r="P4455" t="str">
            <v>Hunan Lang Le Technology Co., Ltd</v>
          </cell>
          <cell r="Q4455">
            <v>0</v>
          </cell>
        </row>
        <row r="4456">
          <cell r="B4456" t="str">
            <v>TR160-WM2-BLK</v>
          </cell>
          <cell r="C4456" t="str">
            <v>TR160 WHEEL DECK V2</v>
          </cell>
          <cell r="D4456">
            <v>6.4</v>
          </cell>
          <cell r="E4456">
            <v>0.2</v>
          </cell>
          <cell r="F4456">
            <v>11</v>
          </cell>
          <cell r="G4456">
            <v>15</v>
          </cell>
          <cell r="H4456" t="str">
            <v>Trak Racer</v>
          </cell>
          <cell r="I4456" t="str">
            <v>Addons</v>
          </cell>
          <cell r="J4456" t="str">
            <v>Addons</v>
          </cell>
          <cell r="K4456" t="str">
            <v>NA</v>
          </cell>
          <cell r="L4456" t="str">
            <v>/</v>
          </cell>
          <cell r="M4456" t="str">
            <v>new</v>
          </cell>
          <cell r="N4456" t="str">
            <v>ARCHIVED</v>
          </cell>
          <cell r="O4456" t="b">
            <v>0</v>
          </cell>
          <cell r="P4456" t="str">
            <v>Hunan Lang Le Technology Co., Ltd</v>
          </cell>
          <cell r="Q4456">
            <v>0</v>
          </cell>
        </row>
        <row r="4457">
          <cell r="B4457" t="str">
            <v>TR160-WM-PLATE</v>
          </cell>
          <cell r="C4457" t="str">
            <v>TR160 Wheel Mount Plate</v>
          </cell>
          <cell r="D4457">
            <v>6.5</v>
          </cell>
          <cell r="E4457">
            <v>10</v>
          </cell>
          <cell r="F4457">
            <v>16</v>
          </cell>
          <cell r="G4457">
            <v>60</v>
          </cell>
          <cell r="H4457" t="str">
            <v>Trak Racer</v>
          </cell>
          <cell r="I4457" t="str">
            <v/>
          </cell>
          <cell r="J4457" t="str">
            <v>Accessories</v>
          </cell>
          <cell r="K4457" t="str">
            <v>NA</v>
          </cell>
          <cell r="L4457" t="str">
            <v>/</v>
          </cell>
          <cell r="M4457" t="str">
            <v>new</v>
          </cell>
          <cell r="N4457" t="str">
            <v>LIVE</v>
          </cell>
          <cell r="O4457" t="b">
            <v>0</v>
          </cell>
          <cell r="P4457" t="str">
            <v>Hunan Lang Le Technology Co., Ltd</v>
          </cell>
          <cell r="Q4457">
            <v>0</v>
          </cell>
        </row>
        <row r="4458">
          <cell r="B4458" t="str">
            <v>TR160-HEEL</v>
          </cell>
          <cell r="C4458" t="str">
            <v>TR160-HEEL</v>
          </cell>
          <cell r="D4458">
            <v>0</v>
          </cell>
          <cell r="E4458">
            <v>0</v>
          </cell>
          <cell r="F4458">
            <v>0</v>
          </cell>
          <cell r="G4458">
            <v>0</v>
          </cell>
          <cell r="H4458" t="str">
            <v>Trak Racer</v>
          </cell>
          <cell r="I4458" t="str">
            <v>Addons</v>
          </cell>
          <cell r="J4458" t="str">
            <v>Addons</v>
          </cell>
          <cell r="K4458" t="str">
            <v>NA</v>
          </cell>
          <cell r="L4458" t="str">
            <v>/</v>
          </cell>
          <cell r="M4458" t="str">
            <v>new</v>
          </cell>
          <cell r="N4458" t="str">
            <v>ARCHIVED</v>
          </cell>
          <cell r="O4458" t="b">
            <v>0</v>
          </cell>
          <cell r="P4458" t="str">
            <v>Hunan Lang Le Technology Co., Ltd</v>
          </cell>
          <cell r="Q4458">
            <v>0</v>
          </cell>
        </row>
        <row r="4459">
          <cell r="B4459" t="str">
            <v>TR160-PEDALUP-KIT</v>
          </cell>
          <cell r="C4459" t="str">
            <v>TR160-PEDALUP-KIT</v>
          </cell>
          <cell r="D4459">
            <v>0</v>
          </cell>
          <cell r="E4459">
            <v>0</v>
          </cell>
          <cell r="F4459">
            <v>0</v>
          </cell>
          <cell r="G4459">
            <v>0</v>
          </cell>
          <cell r="H4459" t="str">
            <v>Trak Racer</v>
          </cell>
          <cell r="I4459" t="str">
            <v/>
          </cell>
          <cell r="J4459" t="str">
            <v>Accessories</v>
          </cell>
          <cell r="K4459" t="str">
            <v>NA</v>
          </cell>
          <cell r="L4459" t="str">
            <v>/</v>
          </cell>
          <cell r="M4459" t="str">
            <v>new</v>
          </cell>
          <cell r="N4459" t="str">
            <v>LIVE</v>
          </cell>
          <cell r="O4459" t="b">
            <v>1</v>
          </cell>
          <cell r="P4459" t="str">
            <v>NA</v>
          </cell>
          <cell r="Q4459">
            <v>0</v>
          </cell>
        </row>
        <row r="4460">
          <cell r="B4460" t="str">
            <v>TR160-PEDALUP-KIT-UK</v>
          </cell>
          <cell r="C4460" t="str">
            <v>TR160-PEDALUP-KIT UK</v>
          </cell>
          <cell r="D4460">
            <v>0</v>
          </cell>
          <cell r="E4460">
            <v>0</v>
          </cell>
          <cell r="F4460">
            <v>0</v>
          </cell>
          <cell r="G4460">
            <v>0</v>
          </cell>
          <cell r="H4460" t="str">
            <v>Trak Racer</v>
          </cell>
          <cell r="I4460" t="str">
            <v/>
          </cell>
          <cell r="J4460" t="str">
            <v>Accessories</v>
          </cell>
          <cell r="K4460" t="str">
            <v>NA</v>
          </cell>
          <cell r="L4460" t="str">
            <v>/</v>
          </cell>
          <cell r="M4460" t="str">
            <v>new</v>
          </cell>
          <cell r="N4460" t="str">
            <v>LIVE</v>
          </cell>
          <cell r="O4460" t="b">
            <v>1</v>
          </cell>
          <cell r="P4460" t="str">
            <v>NA</v>
          </cell>
          <cell r="Q4460">
            <v>0</v>
          </cell>
        </row>
        <row r="4461">
          <cell r="B4461" t="str">
            <v>TR160-PPBR</v>
          </cell>
          <cell r="C4461" t="str">
            <v>TR160-PPBR</v>
          </cell>
          <cell r="D4461">
            <v>0</v>
          </cell>
          <cell r="E4461">
            <v>0</v>
          </cell>
          <cell r="F4461">
            <v>0</v>
          </cell>
          <cell r="G4461">
            <v>0</v>
          </cell>
          <cell r="H4461" t="str">
            <v>Trak Racer</v>
          </cell>
          <cell r="I4461" t="str">
            <v/>
          </cell>
          <cell r="J4461" t="str">
            <v>Accessories</v>
          </cell>
          <cell r="K4461" t="str">
            <v>Live</v>
          </cell>
          <cell r="L4461" t="str">
            <v>/</v>
          </cell>
          <cell r="M4461" t="str">
            <v>new</v>
          </cell>
          <cell r="N4461" t="str">
            <v>LIVE</v>
          </cell>
          <cell r="O4461" t="b">
            <v>0</v>
          </cell>
          <cell r="P4461" t="str">
            <v>Hunan Lang Le Technology Co., Ltd</v>
          </cell>
          <cell r="Q4461">
            <v>0</v>
          </cell>
        </row>
        <row r="4462">
          <cell r="B4462" t="str">
            <v>TR1602-BLK-PART1</v>
          </cell>
          <cell r="C4462" t="str">
            <v>TR1602-BLK Component Box 1</v>
          </cell>
          <cell r="D4462">
            <v>18.100000000000001</v>
          </cell>
          <cell r="E4462">
            <v>11</v>
          </cell>
          <cell r="F4462">
            <v>18</v>
          </cell>
          <cell r="G4462">
            <v>141</v>
          </cell>
          <cell r="H4462" t="str">
            <v>Trak Racer</v>
          </cell>
          <cell r="I4462" t="str">
            <v>Simulators | Component</v>
          </cell>
          <cell r="J4462" t="str">
            <v>Simulators - Component</v>
          </cell>
          <cell r="K4462" t="str">
            <v>Archived</v>
          </cell>
          <cell r="L4462" t="str">
            <v>TR1603-BLK-PART1</v>
          </cell>
          <cell r="M4462" t="str">
            <v>new</v>
          </cell>
          <cell r="N4462" t="str">
            <v>LIVE</v>
          </cell>
          <cell r="O4462" t="b">
            <v>0</v>
          </cell>
          <cell r="P4462" t="str">
            <v>Hunan Lang Le Technology Co., Ltd</v>
          </cell>
          <cell r="Q4462">
            <v>100.58</v>
          </cell>
        </row>
        <row r="4463">
          <cell r="B4463" t="str">
            <v>TR1602-BLK-PART2</v>
          </cell>
          <cell r="C4463" t="str">
            <v>TR1602-BLK Component Box 2</v>
          </cell>
          <cell r="D4463">
            <v>13.45</v>
          </cell>
          <cell r="E4463">
            <v>13.5</v>
          </cell>
          <cell r="F4463">
            <v>26</v>
          </cell>
          <cell r="G4463">
            <v>81</v>
          </cell>
          <cell r="H4463" t="str">
            <v>Trak Racer</v>
          </cell>
          <cell r="I4463" t="str">
            <v>Simulators | Component</v>
          </cell>
          <cell r="J4463" t="str">
            <v>Simulators - Component</v>
          </cell>
          <cell r="K4463" t="str">
            <v>Archived</v>
          </cell>
          <cell r="L4463" t="str">
            <v>TR1603-BLK-PART2</v>
          </cell>
          <cell r="M4463" t="str">
            <v>new</v>
          </cell>
          <cell r="N4463" t="str">
            <v>LIVE</v>
          </cell>
          <cell r="O4463" t="b">
            <v>0</v>
          </cell>
          <cell r="P4463" t="str">
            <v>Hunan Lang Le Technology Co., Ltd</v>
          </cell>
          <cell r="Q4463">
            <v>100.58</v>
          </cell>
        </row>
        <row r="4464">
          <cell r="B4464" t="str">
            <v>TR1602-BLK-PART3</v>
          </cell>
          <cell r="C4464" t="str">
            <v>TR1602-BLK Component Box 3</v>
          </cell>
          <cell r="D4464">
            <v>15.1</v>
          </cell>
          <cell r="E4464">
            <v>14</v>
          </cell>
          <cell r="F4464">
            <v>36</v>
          </cell>
          <cell r="G4464">
            <v>51</v>
          </cell>
          <cell r="H4464" t="str">
            <v>Trak Racer</v>
          </cell>
          <cell r="I4464" t="str">
            <v>Simulators | Component</v>
          </cell>
          <cell r="J4464" t="str">
            <v>Simulators - Component</v>
          </cell>
          <cell r="K4464" t="str">
            <v>Archived</v>
          </cell>
          <cell r="L4464" t="str">
            <v>TR1603-BLK-PART3</v>
          </cell>
          <cell r="M4464" t="str">
            <v>new</v>
          </cell>
          <cell r="N4464" t="str">
            <v>LIVE</v>
          </cell>
          <cell r="O4464" t="b">
            <v>0</v>
          </cell>
          <cell r="P4464" t="str">
            <v>Hunan Lang Le Technology Co., Ltd</v>
          </cell>
          <cell r="Q4464">
            <v>100.58</v>
          </cell>
        </row>
        <row r="4465">
          <cell r="B4465" t="str">
            <v>TR1602-BLK-PART4</v>
          </cell>
          <cell r="C4465" t="str">
            <v>TR1602-BLK Component Box 4</v>
          </cell>
          <cell r="D4465">
            <v>15.1</v>
          </cell>
          <cell r="E4465">
            <v>14</v>
          </cell>
          <cell r="F4465">
            <v>36</v>
          </cell>
          <cell r="G4465">
            <v>51</v>
          </cell>
          <cell r="H4465" t="str">
            <v>Trak Racer</v>
          </cell>
          <cell r="I4465" t="str">
            <v>Simulators | Component</v>
          </cell>
          <cell r="J4465" t="str">
            <v>Simulators - Component</v>
          </cell>
          <cell r="K4465" t="str">
            <v>Archived</v>
          </cell>
          <cell r="L4465" t="str">
            <v>TR1603-BLK-PART4</v>
          </cell>
          <cell r="M4465" t="str">
            <v>new</v>
          </cell>
          <cell r="N4465" t="str">
            <v>LIVE</v>
          </cell>
          <cell r="O4465" t="b">
            <v>0</v>
          </cell>
          <cell r="P4465" t="str">
            <v>Hunan Lang Le Technology Co., Ltd</v>
          </cell>
          <cell r="Q4465">
            <v>100.58</v>
          </cell>
        </row>
        <row r="4466">
          <cell r="B4466" t="str">
            <v>MS-FM-QD-UPS-TR80</v>
          </cell>
          <cell r="C4466" t="str">
            <v>TR1603 Standard Wheel Deck / Pre-drilled Plate</v>
          </cell>
          <cell r="D4466">
            <v>0</v>
          </cell>
          <cell r="E4466">
            <v>0</v>
          </cell>
          <cell r="F4466">
            <v>0</v>
          </cell>
          <cell r="G4466">
            <v>0</v>
          </cell>
          <cell r="H4466" t="str">
            <v>Trak Racer</v>
          </cell>
          <cell r="I4466" t="str">
            <v>Monitor Stands</v>
          </cell>
          <cell r="J4466" t="str">
            <v>Simulators - Bundles</v>
          </cell>
          <cell r="K4466" t="str">
            <v>NA</v>
          </cell>
          <cell r="L4466" t="str">
            <v>/</v>
          </cell>
          <cell r="M4466" t="str">
            <v>new</v>
          </cell>
          <cell r="N4466" t="str">
            <v>LIVE</v>
          </cell>
          <cell r="O4466" t="b">
            <v>1</v>
          </cell>
          <cell r="P4466" t="str">
            <v>NA</v>
          </cell>
          <cell r="Q4466">
            <v>0</v>
          </cell>
        </row>
        <row r="4467">
          <cell r="B4467" t="str">
            <v>TR120-FLT</v>
          </cell>
          <cell r="C4467" t="str">
            <v>TR1603 TR ONE - Direct Drive Front / Pre-drilled Plate</v>
          </cell>
          <cell r="D4467">
            <v>0</v>
          </cell>
          <cell r="E4467">
            <v>0</v>
          </cell>
          <cell r="F4467">
            <v>0</v>
          </cell>
          <cell r="G4467">
            <v>0</v>
          </cell>
          <cell r="H4467" t="str">
            <v>Trak Racer</v>
          </cell>
          <cell r="I4467" t="str">
            <v>Simulators</v>
          </cell>
          <cell r="J4467" t="str">
            <v>Simulators - Bundles</v>
          </cell>
          <cell r="K4467" t="str">
            <v>NA</v>
          </cell>
          <cell r="L4467" t="str">
            <v>/</v>
          </cell>
          <cell r="M4467" t="str">
            <v>new</v>
          </cell>
          <cell r="N4467" t="str">
            <v>LIVE</v>
          </cell>
          <cell r="O4467" t="b">
            <v>1</v>
          </cell>
          <cell r="P4467" t="str">
            <v>NA</v>
          </cell>
          <cell r="Q4467">
            <v>0</v>
          </cell>
        </row>
        <row r="4468">
          <cell r="B4468" t="str">
            <v>TR1603-WMPBNP</v>
          </cell>
          <cell r="C4468" t="str">
            <v>TR1603 TR ONE - Fanatec DD / Pre-drilled Plate</v>
          </cell>
          <cell r="D4468">
            <v>0</v>
          </cell>
          <cell r="E4468">
            <v>0</v>
          </cell>
          <cell r="F4468">
            <v>0</v>
          </cell>
          <cell r="G4468">
            <v>0</v>
          </cell>
          <cell r="H4468" t="str">
            <v>Trak Racer</v>
          </cell>
          <cell r="I4468" t="str">
            <v>Simulators</v>
          </cell>
          <cell r="J4468" t="str">
            <v>Simulators - Bundles</v>
          </cell>
          <cell r="K4468" t="str">
            <v>NA</v>
          </cell>
          <cell r="L4468" t="str">
            <v>/</v>
          </cell>
          <cell r="M4468" t="str">
            <v>new</v>
          </cell>
          <cell r="N4468" t="str">
            <v>LIVE</v>
          </cell>
          <cell r="O4468" t="b">
            <v>1</v>
          </cell>
          <cell r="P4468" t="str">
            <v>NA</v>
          </cell>
          <cell r="Q4468">
            <v>0</v>
          </cell>
        </row>
        <row r="4469">
          <cell r="B4469" t="str">
            <v>TR160-FLT</v>
          </cell>
          <cell r="C4469" t="str">
            <v>TR1603 TR ONE - Wheel Deck / Pre-drilled Plate</v>
          </cell>
          <cell r="D4469">
            <v>0</v>
          </cell>
          <cell r="E4469">
            <v>0</v>
          </cell>
          <cell r="F4469">
            <v>0</v>
          </cell>
          <cell r="G4469">
            <v>0</v>
          </cell>
          <cell r="H4469" t="str">
            <v>Trak Racer</v>
          </cell>
          <cell r="I4469" t="str">
            <v>Simulators</v>
          </cell>
          <cell r="J4469" t="str">
            <v>Simulators - Bundles</v>
          </cell>
          <cell r="K4469" t="str">
            <v>NA</v>
          </cell>
          <cell r="L4469" t="str">
            <v>/</v>
          </cell>
          <cell r="M4469" t="str">
            <v>new</v>
          </cell>
          <cell r="N4469" t="str">
            <v>LIVE</v>
          </cell>
          <cell r="O4469" t="b">
            <v>1</v>
          </cell>
          <cell r="P4469" t="str">
            <v>NA</v>
          </cell>
          <cell r="Q4469">
            <v>0</v>
          </cell>
        </row>
        <row r="4470">
          <cell r="B4470" t="str">
            <v>TR1603-BLK-PART3-Damaged</v>
          </cell>
          <cell r="C4470" t="str">
            <v>TR1603-BLK-PART3-Damaged</v>
          </cell>
          <cell r="D4470">
            <v>15.1</v>
          </cell>
          <cell r="E4470">
            <v>14</v>
          </cell>
          <cell r="F4470">
            <v>36</v>
          </cell>
          <cell r="G4470">
            <v>51</v>
          </cell>
          <cell r="H4470" t="str">
            <v>Trak Racer</v>
          </cell>
          <cell r="I4470" t="str">
            <v>Simulators | Component</v>
          </cell>
          <cell r="J4470" t="str">
            <v>Simulators - Component</v>
          </cell>
          <cell r="K4470" t="str">
            <v>NA</v>
          </cell>
          <cell r="L4470" t="str">
            <v>/</v>
          </cell>
          <cell r="M4470" t="str">
            <v>new</v>
          </cell>
          <cell r="N4470" t="str">
            <v>LIVE</v>
          </cell>
          <cell r="O4470" t="b">
            <v>0</v>
          </cell>
          <cell r="P4470" t="str">
            <v>NA</v>
          </cell>
          <cell r="Q4470">
            <v>0</v>
          </cell>
        </row>
        <row r="4471">
          <cell r="B4471" t="str">
            <v>TR160S-BLK</v>
          </cell>
          <cell r="C4471" t="str">
            <v>TR160S - Black - Frame Only</v>
          </cell>
          <cell r="D4471">
            <v>0</v>
          </cell>
          <cell r="E4471">
            <v>0</v>
          </cell>
          <cell r="F4471">
            <v>0</v>
          </cell>
          <cell r="G4471">
            <v>0</v>
          </cell>
          <cell r="H4471" t="str">
            <v>HIKEit</v>
          </cell>
          <cell r="I4471" t="str">
            <v>Default</v>
          </cell>
          <cell r="J4471" t="str">
            <v>Simulators - Bundles</v>
          </cell>
          <cell r="K4471" t="str">
            <v>NA</v>
          </cell>
          <cell r="L4471" t="str">
            <v>/</v>
          </cell>
          <cell r="M4471" t="str">
            <v>new</v>
          </cell>
          <cell r="N4471" t="str">
            <v>LIVE</v>
          </cell>
          <cell r="O4471" t="b">
            <v>1</v>
          </cell>
          <cell r="P4471" t="str">
            <v>NA</v>
          </cell>
          <cell r="Q4471">
            <v>0</v>
          </cell>
        </row>
        <row r="4472">
          <cell r="B4472" t="str">
            <v>TR160S-BLU</v>
          </cell>
          <cell r="C4472" t="str">
            <v>TR160S - Blue - Frame Only</v>
          </cell>
          <cell r="D4472">
            <v>0</v>
          </cell>
          <cell r="E4472">
            <v>0</v>
          </cell>
          <cell r="F4472">
            <v>0</v>
          </cell>
          <cell r="G4472">
            <v>0</v>
          </cell>
          <cell r="H4472" t="str">
            <v>HIKEit</v>
          </cell>
          <cell r="I4472" t="str">
            <v>Default</v>
          </cell>
          <cell r="J4472" t="str">
            <v>Simulators - Bundles</v>
          </cell>
          <cell r="K4472" t="str">
            <v>NA</v>
          </cell>
          <cell r="L4472" t="str">
            <v>/</v>
          </cell>
          <cell r="M4472" t="str">
            <v>new</v>
          </cell>
          <cell r="N4472" t="str">
            <v>LIVE</v>
          </cell>
          <cell r="O4472" t="b">
            <v>1</v>
          </cell>
          <cell r="P4472" t="str">
            <v>NA</v>
          </cell>
          <cell r="Q4472">
            <v>0</v>
          </cell>
        </row>
        <row r="4473">
          <cell r="B4473" t="str">
            <v>TR160S2-BLK-PART1</v>
          </cell>
          <cell r="C4473" t="str">
            <v>TR160S MK2 Black Simulator with NWMA Mount - Part 1</v>
          </cell>
          <cell r="D4473">
            <v>26.98</v>
          </cell>
          <cell r="E4473">
            <v>15.5</v>
          </cell>
          <cell r="F4473">
            <v>41</v>
          </cell>
          <cell r="G4473">
            <v>75.5</v>
          </cell>
          <cell r="H4473" t="str">
            <v>Trak Racer</v>
          </cell>
          <cell r="I4473" t="str">
            <v>Simulators | Component</v>
          </cell>
          <cell r="J4473" t="str">
            <v>Simulators - Component</v>
          </cell>
          <cell r="K4473" t="str">
            <v>NA</v>
          </cell>
          <cell r="L4473" t="str">
            <v>/</v>
          </cell>
          <cell r="M4473" t="str">
            <v>new</v>
          </cell>
          <cell r="N4473" t="str">
            <v>LIVE</v>
          </cell>
          <cell r="O4473" t="b">
            <v>0</v>
          </cell>
          <cell r="P4473" t="str">
            <v>Xiamen Trak Racer Industry and Trade Co., Ltd</v>
          </cell>
          <cell r="Q4473">
            <v>0</v>
          </cell>
        </row>
        <row r="4474">
          <cell r="B4474" t="str">
            <v>TR160S2-BLK-PART2</v>
          </cell>
          <cell r="C4474" t="str">
            <v>TR160S MK2 Black Simulator with NWMA Mount - Part 2</v>
          </cell>
          <cell r="D4474">
            <v>15.52</v>
          </cell>
          <cell r="E4474">
            <v>22.5</v>
          </cell>
          <cell r="F4474">
            <v>17.5</v>
          </cell>
          <cell r="G4474">
            <v>82.5</v>
          </cell>
          <cell r="H4474" t="str">
            <v>Trak Racer</v>
          </cell>
          <cell r="I4474" t="str">
            <v>Simulators | Component</v>
          </cell>
          <cell r="J4474" t="str">
            <v>Simulators - Component</v>
          </cell>
          <cell r="K4474" t="str">
            <v>NA</v>
          </cell>
          <cell r="L4474" t="str">
            <v>/</v>
          </cell>
          <cell r="M4474" t="str">
            <v>new</v>
          </cell>
          <cell r="N4474" t="str">
            <v>LIVE</v>
          </cell>
          <cell r="O4474" t="b">
            <v>0</v>
          </cell>
          <cell r="P4474" t="str">
            <v>Xiamen Trak Racer Industry and Trade Co., Ltd</v>
          </cell>
          <cell r="Q4474">
            <v>0</v>
          </cell>
        </row>
        <row r="4475">
          <cell r="B4475" t="str">
            <v>TR160S02-L-PART1</v>
          </cell>
          <cell r="C4475" t="str">
            <v>TR160S MK2 Blue Simulator with NWMA Mount - Part 1</v>
          </cell>
          <cell r="D4475">
            <v>26.98</v>
          </cell>
          <cell r="E4475">
            <v>15.5</v>
          </cell>
          <cell r="F4475">
            <v>41</v>
          </cell>
          <cell r="G4475">
            <v>75.5</v>
          </cell>
          <cell r="H4475" t="str">
            <v>Trak Racer</v>
          </cell>
          <cell r="I4475" t="str">
            <v>Simulators | Component</v>
          </cell>
          <cell r="J4475" t="str">
            <v>Simulators - Component</v>
          </cell>
          <cell r="K4475" t="str">
            <v>NA</v>
          </cell>
          <cell r="L4475" t="str">
            <v>/</v>
          </cell>
          <cell r="M4475" t="str">
            <v>new</v>
          </cell>
          <cell r="N4475" t="str">
            <v>LIVE</v>
          </cell>
          <cell r="O4475" t="b">
            <v>0</v>
          </cell>
          <cell r="P4475" t="str">
            <v>Xiamen Trak Racer Industry and Trade Co., Ltd</v>
          </cell>
          <cell r="Q4475">
            <v>0</v>
          </cell>
        </row>
        <row r="4476">
          <cell r="B4476" t="str">
            <v>TR160S02-L-PART2</v>
          </cell>
          <cell r="C4476" t="str">
            <v>TR160S MK2 Blue Simulator with NWMA Mount - Part 2</v>
          </cell>
          <cell r="D4476">
            <v>15.52</v>
          </cell>
          <cell r="E4476">
            <v>22.5</v>
          </cell>
          <cell r="F4476">
            <v>17.5</v>
          </cell>
          <cell r="G4476">
            <v>82.5</v>
          </cell>
          <cell r="H4476" t="str">
            <v>Trak Racer</v>
          </cell>
          <cell r="I4476" t="str">
            <v>Simulators | Component</v>
          </cell>
          <cell r="J4476" t="str">
            <v>Simulators - Component</v>
          </cell>
          <cell r="K4476" t="str">
            <v>NA</v>
          </cell>
          <cell r="L4476" t="str">
            <v>/</v>
          </cell>
          <cell r="M4476" t="str">
            <v>new</v>
          </cell>
          <cell r="N4476" t="str">
            <v>LIVE</v>
          </cell>
          <cell r="O4476" t="b">
            <v>0</v>
          </cell>
          <cell r="P4476" t="str">
            <v>Xiamen Trak Racer Industry and Trade Co., Ltd</v>
          </cell>
          <cell r="Q4476">
            <v>0</v>
          </cell>
        </row>
        <row r="4477">
          <cell r="B4477" t="str">
            <v>TR160S-WMPBAL-UK</v>
          </cell>
          <cell r="C4477" t="str">
            <v>TR160S Racing Simulator</v>
          </cell>
          <cell r="D4477">
            <v>0</v>
          </cell>
          <cell r="E4477">
            <v>0</v>
          </cell>
          <cell r="F4477">
            <v>0</v>
          </cell>
          <cell r="G4477">
            <v>0</v>
          </cell>
          <cell r="H4477" t="str">
            <v>Trak Racer</v>
          </cell>
          <cell r="I4477" t="str">
            <v>Default</v>
          </cell>
          <cell r="J4477" t="str">
            <v>Simulators - Bundles</v>
          </cell>
          <cell r="K4477" t="str">
            <v>NA</v>
          </cell>
          <cell r="L4477" t="str">
            <v>/</v>
          </cell>
          <cell r="M4477" t="str">
            <v>new</v>
          </cell>
          <cell r="N4477" t="str">
            <v>LIVE</v>
          </cell>
          <cell r="O4477" t="b">
            <v>1</v>
          </cell>
          <cell r="P4477" t="str">
            <v>NA</v>
          </cell>
          <cell r="Q4477">
            <v>0</v>
          </cell>
        </row>
        <row r="4478">
          <cell r="B4478" t="str">
            <v>TR160S-WMINV3-UK</v>
          </cell>
          <cell r="C4478" t="str">
            <v>TR160S Racing Simulator</v>
          </cell>
          <cell r="D4478">
            <v>0</v>
          </cell>
          <cell r="E4478">
            <v>0</v>
          </cell>
          <cell r="F4478">
            <v>0</v>
          </cell>
          <cell r="G4478">
            <v>0</v>
          </cell>
          <cell r="H4478" t="str">
            <v>Trak Racer</v>
          </cell>
          <cell r="I4478" t="str">
            <v>Default</v>
          </cell>
          <cell r="J4478" t="str">
            <v>Simulators - Bundles</v>
          </cell>
          <cell r="K4478" t="str">
            <v>NA</v>
          </cell>
          <cell r="L4478" t="str">
            <v>/</v>
          </cell>
          <cell r="M4478" t="str">
            <v>new</v>
          </cell>
          <cell r="N4478" t="str">
            <v>LIVE</v>
          </cell>
          <cell r="O4478" t="b">
            <v>1</v>
          </cell>
          <cell r="P4478" t="str">
            <v>NA</v>
          </cell>
          <cell r="Q4478">
            <v>0</v>
          </cell>
        </row>
        <row r="4479">
          <cell r="B4479" t="str">
            <v>TR160S-4PBNP-UK</v>
          </cell>
          <cell r="C4479" t="str">
            <v>TR160S Racing Simulator</v>
          </cell>
          <cell r="D4479">
            <v>0</v>
          </cell>
          <cell r="E4479">
            <v>0</v>
          </cell>
          <cell r="F4479">
            <v>0</v>
          </cell>
          <cell r="G4479">
            <v>0</v>
          </cell>
          <cell r="H4479" t="str">
            <v>Trak Racer</v>
          </cell>
          <cell r="I4479" t="str">
            <v>Default</v>
          </cell>
          <cell r="J4479" t="str">
            <v>Simulators - Bundles</v>
          </cell>
          <cell r="K4479" t="str">
            <v>NA</v>
          </cell>
          <cell r="L4479" t="str">
            <v>/</v>
          </cell>
          <cell r="M4479" t="str">
            <v>new</v>
          </cell>
          <cell r="N4479" t="str">
            <v>LIVE</v>
          </cell>
          <cell r="O4479" t="b">
            <v>1</v>
          </cell>
          <cell r="P4479" t="str">
            <v>NA</v>
          </cell>
          <cell r="Q4479">
            <v>0</v>
          </cell>
        </row>
        <row r="4480">
          <cell r="B4480" t="str">
            <v>TR160S-AINV3-NZ</v>
          </cell>
          <cell r="C4480" t="str">
            <v>TR160S Racing Simulator</v>
          </cell>
          <cell r="D4480">
            <v>0</v>
          </cell>
          <cell r="E4480">
            <v>0</v>
          </cell>
          <cell r="F4480">
            <v>0</v>
          </cell>
          <cell r="G4480">
            <v>0</v>
          </cell>
          <cell r="H4480" t="str">
            <v>Trak Racer</v>
          </cell>
          <cell r="I4480" t="str">
            <v>Default</v>
          </cell>
          <cell r="J4480" t="str">
            <v>Simulators - Bundles</v>
          </cell>
          <cell r="K4480" t="str">
            <v>NA</v>
          </cell>
          <cell r="L4480" t="str">
            <v>/</v>
          </cell>
          <cell r="M4480" t="str">
            <v>new</v>
          </cell>
          <cell r="N4480" t="str">
            <v>LIVE</v>
          </cell>
          <cell r="O4480" t="b">
            <v>1</v>
          </cell>
          <cell r="P4480" t="str">
            <v>NA</v>
          </cell>
          <cell r="Q4480">
            <v>0</v>
          </cell>
        </row>
        <row r="4481">
          <cell r="B4481" t="str">
            <v>TR160S-4PBAL-UK</v>
          </cell>
          <cell r="C4481" t="str">
            <v>TR160S Racing Simulator</v>
          </cell>
          <cell r="D4481">
            <v>0</v>
          </cell>
          <cell r="E4481">
            <v>0</v>
          </cell>
          <cell r="F4481">
            <v>0</v>
          </cell>
          <cell r="G4481">
            <v>0</v>
          </cell>
          <cell r="H4481" t="str">
            <v>Trak Racer</v>
          </cell>
          <cell r="I4481" t="str">
            <v>Default</v>
          </cell>
          <cell r="J4481" t="str">
            <v>Simulators - Bundles</v>
          </cell>
          <cell r="K4481" t="str">
            <v>NA</v>
          </cell>
          <cell r="L4481" t="str">
            <v>/</v>
          </cell>
          <cell r="M4481" t="str">
            <v>new</v>
          </cell>
          <cell r="N4481" t="str">
            <v>LIVE</v>
          </cell>
          <cell r="O4481" t="b">
            <v>1</v>
          </cell>
          <cell r="P4481" t="str">
            <v>NA</v>
          </cell>
          <cell r="Q4481">
            <v>0</v>
          </cell>
        </row>
        <row r="4482">
          <cell r="B4482" t="str">
            <v>TR160S-APBAL-NZ</v>
          </cell>
          <cell r="C4482" t="str">
            <v>TR160S Racing Simulator</v>
          </cell>
          <cell r="D4482">
            <v>0</v>
          </cell>
          <cell r="E4482">
            <v>0</v>
          </cell>
          <cell r="F4482">
            <v>0</v>
          </cell>
          <cell r="G4482">
            <v>0</v>
          </cell>
          <cell r="H4482" t="str">
            <v>Trak Racer</v>
          </cell>
          <cell r="I4482" t="str">
            <v>Default</v>
          </cell>
          <cell r="J4482" t="str">
            <v>Simulators - Bundles</v>
          </cell>
          <cell r="K4482" t="str">
            <v>NA</v>
          </cell>
          <cell r="L4482" t="str">
            <v>/</v>
          </cell>
          <cell r="M4482" t="str">
            <v>new</v>
          </cell>
          <cell r="N4482" t="str">
            <v>LIVE</v>
          </cell>
          <cell r="O4482" t="b">
            <v>1</v>
          </cell>
          <cell r="P4482" t="str">
            <v>NA</v>
          </cell>
          <cell r="Q4482">
            <v>0</v>
          </cell>
        </row>
        <row r="4483">
          <cell r="B4483" t="str">
            <v>TR160S-4INV3-UK</v>
          </cell>
          <cell r="C4483" t="str">
            <v>TR160S Racing Simulator</v>
          </cell>
          <cell r="D4483">
            <v>0</v>
          </cell>
          <cell r="E4483">
            <v>0</v>
          </cell>
          <cell r="F4483">
            <v>0</v>
          </cell>
          <cell r="G4483">
            <v>0</v>
          </cell>
          <cell r="H4483" t="str">
            <v>Trak Racer</v>
          </cell>
          <cell r="I4483" t="str">
            <v>Default</v>
          </cell>
          <cell r="J4483" t="str">
            <v>Simulators - Bundles</v>
          </cell>
          <cell r="K4483" t="str">
            <v>NA</v>
          </cell>
          <cell r="L4483" t="str">
            <v>/</v>
          </cell>
          <cell r="M4483" t="str">
            <v>new</v>
          </cell>
          <cell r="N4483" t="str">
            <v>LIVE</v>
          </cell>
          <cell r="O4483" t="b">
            <v>1</v>
          </cell>
          <cell r="P4483" t="str">
            <v>NA</v>
          </cell>
          <cell r="Q4483">
            <v>0</v>
          </cell>
        </row>
        <row r="4484">
          <cell r="B4484" t="str">
            <v>TR160S-APBNP-NZ</v>
          </cell>
          <cell r="C4484" t="str">
            <v>TR160S Racing Simulator</v>
          </cell>
          <cell r="D4484">
            <v>0</v>
          </cell>
          <cell r="E4484">
            <v>0</v>
          </cell>
          <cell r="F4484">
            <v>0</v>
          </cell>
          <cell r="G4484">
            <v>0</v>
          </cell>
          <cell r="H4484" t="str">
            <v>Trak Racer</v>
          </cell>
          <cell r="I4484" t="str">
            <v>Default</v>
          </cell>
          <cell r="J4484" t="str">
            <v>Simulators - Bundles</v>
          </cell>
          <cell r="K4484" t="str">
            <v>NA</v>
          </cell>
          <cell r="L4484" t="str">
            <v>/</v>
          </cell>
          <cell r="M4484" t="str">
            <v>new</v>
          </cell>
          <cell r="N4484" t="str">
            <v>LIVE</v>
          </cell>
          <cell r="O4484" t="b">
            <v>1</v>
          </cell>
          <cell r="P4484" t="str">
            <v>NA</v>
          </cell>
          <cell r="Q4484">
            <v>0</v>
          </cell>
        </row>
        <row r="4485">
          <cell r="B4485" t="str">
            <v>TR160S-DDPBNP-UK</v>
          </cell>
          <cell r="C4485" t="str">
            <v>TR160S Racing Simulator</v>
          </cell>
          <cell r="D4485">
            <v>0</v>
          </cell>
          <cell r="E4485">
            <v>0</v>
          </cell>
          <cell r="F4485">
            <v>0</v>
          </cell>
          <cell r="G4485">
            <v>0</v>
          </cell>
          <cell r="H4485" t="str">
            <v>Trak Racer</v>
          </cell>
          <cell r="I4485" t="str">
            <v>Default</v>
          </cell>
          <cell r="J4485" t="str">
            <v>Simulators - Bundles</v>
          </cell>
          <cell r="K4485" t="str">
            <v>NA</v>
          </cell>
          <cell r="L4485" t="str">
            <v>/</v>
          </cell>
          <cell r="M4485" t="str">
            <v>new</v>
          </cell>
          <cell r="N4485" t="str">
            <v>LIVE</v>
          </cell>
          <cell r="O4485" t="b">
            <v>1</v>
          </cell>
          <cell r="P4485" t="str">
            <v>NA</v>
          </cell>
          <cell r="Q4485">
            <v>0</v>
          </cell>
        </row>
        <row r="4486">
          <cell r="B4486" t="str">
            <v>TR160S-DDINV3-NZ</v>
          </cell>
          <cell r="C4486" t="str">
            <v>TR160S Racing Simulator</v>
          </cell>
          <cell r="D4486">
            <v>0</v>
          </cell>
          <cell r="E4486">
            <v>0</v>
          </cell>
          <cell r="F4486">
            <v>0</v>
          </cell>
          <cell r="G4486">
            <v>0</v>
          </cell>
          <cell r="H4486" t="str">
            <v>Trak Racer</v>
          </cell>
          <cell r="I4486" t="str">
            <v>Default</v>
          </cell>
          <cell r="J4486" t="str">
            <v>Simulators - Bundles</v>
          </cell>
          <cell r="K4486" t="str">
            <v>NA</v>
          </cell>
          <cell r="L4486" t="str">
            <v>/</v>
          </cell>
          <cell r="M4486" t="str">
            <v>new</v>
          </cell>
          <cell r="N4486" t="str">
            <v>LIVE</v>
          </cell>
          <cell r="O4486" t="b">
            <v>1</v>
          </cell>
          <cell r="P4486" t="str">
            <v>NA</v>
          </cell>
          <cell r="Q4486">
            <v>0</v>
          </cell>
        </row>
        <row r="4487">
          <cell r="B4487" t="str">
            <v>TR160S-DDPBAL-UK</v>
          </cell>
          <cell r="C4487" t="str">
            <v>TR160S Racing Simulator</v>
          </cell>
          <cell r="D4487">
            <v>0</v>
          </cell>
          <cell r="E4487">
            <v>0</v>
          </cell>
          <cell r="F4487">
            <v>0</v>
          </cell>
          <cell r="G4487">
            <v>0</v>
          </cell>
          <cell r="H4487" t="str">
            <v>Trak Racer</v>
          </cell>
          <cell r="I4487" t="str">
            <v>Default</v>
          </cell>
          <cell r="J4487" t="str">
            <v>Simulators - Bundles</v>
          </cell>
          <cell r="K4487" t="str">
            <v>NA</v>
          </cell>
          <cell r="L4487" t="str">
            <v>/</v>
          </cell>
          <cell r="M4487" t="str">
            <v>new</v>
          </cell>
          <cell r="N4487" t="str">
            <v>LIVE</v>
          </cell>
          <cell r="O4487" t="b">
            <v>1</v>
          </cell>
          <cell r="P4487" t="str">
            <v>NA</v>
          </cell>
          <cell r="Q4487">
            <v>0</v>
          </cell>
        </row>
        <row r="4488">
          <cell r="B4488" t="str">
            <v>TR160S-DDPBAL-NZ</v>
          </cell>
          <cell r="C4488" t="str">
            <v>TR160S Racing Simulator</v>
          </cell>
          <cell r="D4488">
            <v>0</v>
          </cell>
          <cell r="E4488">
            <v>0</v>
          </cell>
          <cell r="F4488">
            <v>0</v>
          </cell>
          <cell r="G4488">
            <v>0</v>
          </cell>
          <cell r="H4488" t="str">
            <v>Trak Racer</v>
          </cell>
          <cell r="I4488" t="str">
            <v>Default</v>
          </cell>
          <cell r="J4488" t="str">
            <v>Simulators - Bundles</v>
          </cell>
          <cell r="K4488" t="str">
            <v>NA</v>
          </cell>
          <cell r="L4488" t="str">
            <v>/</v>
          </cell>
          <cell r="M4488" t="str">
            <v>new</v>
          </cell>
          <cell r="N4488" t="str">
            <v>LIVE</v>
          </cell>
          <cell r="O4488" t="b">
            <v>1</v>
          </cell>
          <cell r="P4488" t="str">
            <v>NA</v>
          </cell>
          <cell r="Q4488">
            <v>0</v>
          </cell>
        </row>
        <row r="4489">
          <cell r="B4489" t="str">
            <v>TR160S-DDINV3-UK</v>
          </cell>
          <cell r="C4489" t="str">
            <v>TR160S Racing Simulator</v>
          </cell>
          <cell r="D4489">
            <v>0</v>
          </cell>
          <cell r="E4489">
            <v>0</v>
          </cell>
          <cell r="F4489">
            <v>0</v>
          </cell>
          <cell r="G4489">
            <v>0</v>
          </cell>
          <cell r="H4489" t="str">
            <v>Trak Racer</v>
          </cell>
          <cell r="I4489" t="str">
            <v>Default</v>
          </cell>
          <cell r="J4489" t="str">
            <v>Simulators - Bundles</v>
          </cell>
          <cell r="K4489" t="str">
            <v>NA</v>
          </cell>
          <cell r="L4489" t="str">
            <v>/</v>
          </cell>
          <cell r="M4489" t="str">
            <v>new</v>
          </cell>
          <cell r="N4489" t="str">
            <v>LIVE</v>
          </cell>
          <cell r="O4489" t="b">
            <v>1</v>
          </cell>
          <cell r="P4489" t="str">
            <v>NA</v>
          </cell>
          <cell r="Q4489">
            <v>0</v>
          </cell>
        </row>
        <row r="4490">
          <cell r="B4490" t="str">
            <v>TR160S-DDPBNP-NZ</v>
          </cell>
          <cell r="C4490" t="str">
            <v>TR160S Racing Simulator</v>
          </cell>
          <cell r="D4490">
            <v>0</v>
          </cell>
          <cell r="E4490">
            <v>0</v>
          </cell>
          <cell r="F4490">
            <v>0</v>
          </cell>
          <cell r="G4490">
            <v>0</v>
          </cell>
          <cell r="H4490" t="str">
            <v>Trak Racer</v>
          </cell>
          <cell r="I4490" t="str">
            <v>Default</v>
          </cell>
          <cell r="J4490" t="str">
            <v>Simulators - Bundles</v>
          </cell>
          <cell r="K4490" t="str">
            <v>NA</v>
          </cell>
          <cell r="L4490" t="str">
            <v>/</v>
          </cell>
          <cell r="M4490" t="str">
            <v>new</v>
          </cell>
          <cell r="N4490" t="str">
            <v>LIVE</v>
          </cell>
          <cell r="O4490" t="b">
            <v>1</v>
          </cell>
          <cell r="P4490" t="str">
            <v>NA</v>
          </cell>
          <cell r="Q4490">
            <v>0</v>
          </cell>
        </row>
        <row r="4491">
          <cell r="B4491" t="str">
            <v>TR160S-APBNP-UK</v>
          </cell>
          <cell r="C4491" t="str">
            <v>TR160S Racing Simulator</v>
          </cell>
          <cell r="D4491">
            <v>0</v>
          </cell>
          <cell r="E4491">
            <v>0</v>
          </cell>
          <cell r="F4491">
            <v>0</v>
          </cell>
          <cell r="G4491">
            <v>0</v>
          </cell>
          <cell r="H4491" t="str">
            <v>Trak Racer</v>
          </cell>
          <cell r="I4491" t="str">
            <v>Default</v>
          </cell>
          <cell r="J4491" t="str">
            <v>Simulators - Bundles</v>
          </cell>
          <cell r="K4491" t="str">
            <v>NA</v>
          </cell>
          <cell r="L4491" t="str">
            <v>/</v>
          </cell>
          <cell r="M4491" t="str">
            <v>new</v>
          </cell>
          <cell r="N4491" t="str">
            <v>LIVE</v>
          </cell>
          <cell r="O4491" t="b">
            <v>1</v>
          </cell>
          <cell r="P4491" t="str">
            <v>NA</v>
          </cell>
          <cell r="Q4491">
            <v>0</v>
          </cell>
        </row>
        <row r="4492">
          <cell r="B4492" t="str">
            <v>TR160S-4INV3-NZ</v>
          </cell>
          <cell r="C4492" t="str">
            <v>TR160S Racing Simulator</v>
          </cell>
          <cell r="D4492">
            <v>0</v>
          </cell>
          <cell r="E4492">
            <v>0</v>
          </cell>
          <cell r="F4492">
            <v>0</v>
          </cell>
          <cell r="G4492">
            <v>0</v>
          </cell>
          <cell r="H4492" t="str">
            <v>Trak Racer</v>
          </cell>
          <cell r="I4492" t="str">
            <v>Default</v>
          </cell>
          <cell r="J4492" t="str">
            <v>Simulators - Bundles</v>
          </cell>
          <cell r="K4492" t="str">
            <v>NA</v>
          </cell>
          <cell r="L4492" t="str">
            <v>/</v>
          </cell>
          <cell r="M4492" t="str">
            <v>new</v>
          </cell>
          <cell r="N4492" t="str">
            <v>LIVE</v>
          </cell>
          <cell r="O4492" t="b">
            <v>1</v>
          </cell>
          <cell r="P4492" t="str">
            <v>NA</v>
          </cell>
          <cell r="Q4492">
            <v>0</v>
          </cell>
        </row>
        <row r="4493">
          <cell r="B4493" t="str">
            <v>TR160S-APBAL-UK</v>
          </cell>
          <cell r="C4493" t="str">
            <v>TR160S Racing Simulator</v>
          </cell>
          <cell r="D4493">
            <v>0</v>
          </cell>
          <cell r="E4493">
            <v>0</v>
          </cell>
          <cell r="F4493">
            <v>0</v>
          </cell>
          <cell r="G4493">
            <v>0</v>
          </cell>
          <cell r="H4493" t="str">
            <v>Trak Racer</v>
          </cell>
          <cell r="I4493" t="str">
            <v>Default</v>
          </cell>
          <cell r="J4493" t="str">
            <v>Simulators - Bundles</v>
          </cell>
          <cell r="K4493" t="str">
            <v>NA</v>
          </cell>
          <cell r="L4493" t="str">
            <v>/</v>
          </cell>
          <cell r="M4493" t="str">
            <v>new</v>
          </cell>
          <cell r="N4493" t="str">
            <v>LIVE</v>
          </cell>
          <cell r="O4493" t="b">
            <v>1</v>
          </cell>
          <cell r="P4493" t="str">
            <v>NA</v>
          </cell>
          <cell r="Q4493">
            <v>0</v>
          </cell>
        </row>
        <row r="4494">
          <cell r="B4494" t="str">
            <v>TR160S-4PBAL-NZ</v>
          </cell>
          <cell r="C4494" t="str">
            <v>TR160S Racing Simulator</v>
          </cell>
          <cell r="D4494">
            <v>0</v>
          </cell>
          <cell r="E4494">
            <v>0</v>
          </cell>
          <cell r="F4494">
            <v>0</v>
          </cell>
          <cell r="G4494">
            <v>0</v>
          </cell>
          <cell r="H4494" t="str">
            <v>Trak Racer</v>
          </cell>
          <cell r="I4494" t="str">
            <v>Default</v>
          </cell>
          <cell r="J4494" t="str">
            <v>Simulators - Bundles</v>
          </cell>
          <cell r="K4494" t="str">
            <v>NA</v>
          </cell>
          <cell r="L4494" t="str">
            <v>/</v>
          </cell>
          <cell r="M4494" t="str">
            <v>new</v>
          </cell>
          <cell r="N4494" t="str">
            <v>LIVE</v>
          </cell>
          <cell r="O4494" t="b">
            <v>1</v>
          </cell>
          <cell r="P4494" t="str">
            <v>NA</v>
          </cell>
          <cell r="Q4494">
            <v>0</v>
          </cell>
        </row>
        <row r="4495">
          <cell r="B4495" t="str">
            <v>TR160S-AINV3-UK</v>
          </cell>
          <cell r="C4495" t="str">
            <v>TR160S Racing Simulator</v>
          </cell>
          <cell r="D4495">
            <v>0</v>
          </cell>
          <cell r="E4495">
            <v>0</v>
          </cell>
          <cell r="F4495">
            <v>0</v>
          </cell>
          <cell r="G4495">
            <v>0</v>
          </cell>
          <cell r="H4495" t="str">
            <v>Trak Racer</v>
          </cell>
          <cell r="I4495" t="str">
            <v>Default</v>
          </cell>
          <cell r="J4495" t="str">
            <v>Simulators - Bundles</v>
          </cell>
          <cell r="K4495" t="str">
            <v>NA</v>
          </cell>
          <cell r="L4495" t="str">
            <v>/</v>
          </cell>
          <cell r="M4495" t="str">
            <v>new</v>
          </cell>
          <cell r="N4495" t="str">
            <v>LIVE</v>
          </cell>
          <cell r="O4495" t="b">
            <v>1</v>
          </cell>
          <cell r="P4495" t="str">
            <v>NA</v>
          </cell>
          <cell r="Q4495">
            <v>0</v>
          </cell>
        </row>
        <row r="4496">
          <cell r="B4496" t="str">
            <v>TR160S-4PBNP-NZ</v>
          </cell>
          <cell r="C4496" t="str">
            <v>TR160S Racing Simulator</v>
          </cell>
          <cell r="D4496">
            <v>0</v>
          </cell>
          <cell r="E4496">
            <v>0</v>
          </cell>
          <cell r="F4496">
            <v>0</v>
          </cell>
          <cell r="G4496">
            <v>0</v>
          </cell>
          <cell r="H4496" t="str">
            <v>Trak Racer</v>
          </cell>
          <cell r="I4496" t="str">
            <v>Default</v>
          </cell>
          <cell r="J4496" t="str">
            <v>Simulators - Bundles</v>
          </cell>
          <cell r="K4496" t="str">
            <v>NA</v>
          </cell>
          <cell r="L4496" t="str">
            <v>/</v>
          </cell>
          <cell r="M4496" t="str">
            <v>new</v>
          </cell>
          <cell r="N4496" t="str">
            <v>LIVE</v>
          </cell>
          <cell r="O4496" t="b">
            <v>1</v>
          </cell>
          <cell r="P4496" t="str">
            <v>NA</v>
          </cell>
          <cell r="Q4496">
            <v>0</v>
          </cell>
        </row>
        <row r="4497">
          <cell r="B4497" t="str">
            <v>TR160S-WMPBNP-CA</v>
          </cell>
          <cell r="C4497" t="str">
            <v>TR160S Racing Simulator</v>
          </cell>
          <cell r="D4497">
            <v>0</v>
          </cell>
          <cell r="E4497">
            <v>0</v>
          </cell>
          <cell r="F4497">
            <v>0</v>
          </cell>
          <cell r="G4497">
            <v>0</v>
          </cell>
          <cell r="H4497" t="str">
            <v>Trak Racer</v>
          </cell>
          <cell r="I4497" t="str">
            <v>Default</v>
          </cell>
          <cell r="J4497" t="str">
            <v>Simulators - Bundles</v>
          </cell>
          <cell r="K4497" t="str">
            <v>NA</v>
          </cell>
          <cell r="L4497" t="str">
            <v>/</v>
          </cell>
          <cell r="M4497" t="str">
            <v>new</v>
          </cell>
          <cell r="N4497" t="str">
            <v>LIVE</v>
          </cell>
          <cell r="O4497" t="b">
            <v>1</v>
          </cell>
          <cell r="P4497" t="str">
            <v>NA</v>
          </cell>
          <cell r="Q4497">
            <v>0</v>
          </cell>
        </row>
        <row r="4498">
          <cell r="B4498" t="str">
            <v>TR160S-WMINV3-NZ</v>
          </cell>
          <cell r="C4498" t="str">
            <v>TR160S Racing Simulator</v>
          </cell>
          <cell r="D4498">
            <v>0</v>
          </cell>
          <cell r="E4498">
            <v>0</v>
          </cell>
          <cell r="F4498">
            <v>0</v>
          </cell>
          <cell r="G4498">
            <v>0</v>
          </cell>
          <cell r="H4498" t="str">
            <v>Trak Racer</v>
          </cell>
          <cell r="I4498" t="str">
            <v>Default</v>
          </cell>
          <cell r="J4498" t="str">
            <v>Simulators - Bundles</v>
          </cell>
          <cell r="K4498" t="str">
            <v>NA</v>
          </cell>
          <cell r="L4498" t="str">
            <v>/</v>
          </cell>
          <cell r="M4498" t="str">
            <v>new</v>
          </cell>
          <cell r="N4498" t="str">
            <v>LIVE</v>
          </cell>
          <cell r="O4498" t="b">
            <v>1</v>
          </cell>
          <cell r="P4498" t="str">
            <v>NA</v>
          </cell>
          <cell r="Q4498">
            <v>0</v>
          </cell>
        </row>
        <row r="4499">
          <cell r="B4499" t="str">
            <v>TR160S-WMPBAL-CA</v>
          </cell>
          <cell r="C4499" t="str">
            <v>TR160S Racing Simulator</v>
          </cell>
          <cell r="D4499">
            <v>0</v>
          </cell>
          <cell r="E4499">
            <v>0</v>
          </cell>
          <cell r="F4499">
            <v>0</v>
          </cell>
          <cell r="G4499">
            <v>0</v>
          </cell>
          <cell r="H4499" t="str">
            <v>Trak Racer</v>
          </cell>
          <cell r="I4499" t="str">
            <v>Default</v>
          </cell>
          <cell r="J4499" t="str">
            <v>Simulators - Bundles</v>
          </cell>
          <cell r="K4499" t="str">
            <v>NA</v>
          </cell>
          <cell r="L4499" t="str">
            <v>/</v>
          </cell>
          <cell r="M4499" t="str">
            <v>new</v>
          </cell>
          <cell r="N4499" t="str">
            <v>LIVE</v>
          </cell>
          <cell r="O4499" t="b">
            <v>1</v>
          </cell>
          <cell r="P4499" t="str">
            <v>NA</v>
          </cell>
          <cell r="Q4499">
            <v>0</v>
          </cell>
        </row>
        <row r="4500">
          <cell r="B4500" t="str">
            <v>TR160S-WMPBAL-NZ</v>
          </cell>
          <cell r="C4500" t="str">
            <v>TR160S Racing Simulator</v>
          </cell>
          <cell r="D4500">
            <v>0</v>
          </cell>
          <cell r="E4500">
            <v>0</v>
          </cell>
          <cell r="F4500">
            <v>0</v>
          </cell>
          <cell r="G4500">
            <v>0</v>
          </cell>
          <cell r="H4500" t="str">
            <v>Trak Racer</v>
          </cell>
          <cell r="I4500" t="str">
            <v>Default</v>
          </cell>
          <cell r="J4500" t="str">
            <v>Simulators - Bundles</v>
          </cell>
          <cell r="K4500" t="str">
            <v>NA</v>
          </cell>
          <cell r="L4500" t="str">
            <v>/</v>
          </cell>
          <cell r="M4500" t="str">
            <v>new</v>
          </cell>
          <cell r="N4500" t="str">
            <v>LIVE</v>
          </cell>
          <cell r="O4500" t="b">
            <v>1</v>
          </cell>
          <cell r="P4500" t="str">
            <v>NA</v>
          </cell>
          <cell r="Q4500">
            <v>0</v>
          </cell>
        </row>
        <row r="4501">
          <cell r="B4501" t="str">
            <v>TR160S-WMINV3-CA</v>
          </cell>
          <cell r="C4501" t="str">
            <v>TR160S Racing Simulator</v>
          </cell>
          <cell r="D4501">
            <v>0</v>
          </cell>
          <cell r="E4501">
            <v>0</v>
          </cell>
          <cell r="F4501">
            <v>0</v>
          </cell>
          <cell r="G4501">
            <v>0</v>
          </cell>
          <cell r="H4501" t="str">
            <v>Trak Racer</v>
          </cell>
          <cell r="I4501" t="str">
            <v>Default</v>
          </cell>
          <cell r="J4501" t="str">
            <v>Simulators - Bundles</v>
          </cell>
          <cell r="K4501" t="str">
            <v>NA</v>
          </cell>
          <cell r="L4501" t="str">
            <v>/</v>
          </cell>
          <cell r="M4501" t="str">
            <v>new</v>
          </cell>
          <cell r="N4501" t="str">
            <v>LIVE</v>
          </cell>
          <cell r="O4501" t="b">
            <v>1</v>
          </cell>
          <cell r="P4501" t="str">
            <v>NA</v>
          </cell>
          <cell r="Q4501">
            <v>0</v>
          </cell>
        </row>
        <row r="4502">
          <cell r="B4502" t="str">
            <v>TR160S-WMPBNP-NZ</v>
          </cell>
          <cell r="C4502" t="str">
            <v>TR160S Racing Simulator</v>
          </cell>
          <cell r="D4502">
            <v>0</v>
          </cell>
          <cell r="E4502">
            <v>0</v>
          </cell>
          <cell r="F4502">
            <v>0</v>
          </cell>
          <cell r="G4502">
            <v>0</v>
          </cell>
          <cell r="H4502" t="str">
            <v>Trak Racer</v>
          </cell>
          <cell r="I4502" t="str">
            <v>Default</v>
          </cell>
          <cell r="J4502" t="str">
            <v>Simulators - Bundles</v>
          </cell>
          <cell r="K4502" t="str">
            <v>NA</v>
          </cell>
          <cell r="L4502" t="str">
            <v>/</v>
          </cell>
          <cell r="M4502" t="str">
            <v>new</v>
          </cell>
          <cell r="N4502" t="str">
            <v>LIVE</v>
          </cell>
          <cell r="O4502" t="b">
            <v>1</v>
          </cell>
          <cell r="P4502" t="str">
            <v>NA</v>
          </cell>
          <cell r="Q4502">
            <v>0</v>
          </cell>
        </row>
        <row r="4503">
          <cell r="B4503" t="str">
            <v>TR160S-4PBNP-CA</v>
          </cell>
          <cell r="C4503" t="str">
            <v>TR160S Racing Simulator</v>
          </cell>
          <cell r="D4503">
            <v>0</v>
          </cell>
          <cell r="E4503">
            <v>0</v>
          </cell>
          <cell r="F4503">
            <v>0</v>
          </cell>
          <cell r="G4503">
            <v>0</v>
          </cell>
          <cell r="H4503" t="str">
            <v>Trak Racer</v>
          </cell>
          <cell r="I4503" t="str">
            <v>Default</v>
          </cell>
          <cell r="J4503" t="str">
            <v>Simulators - Bundles</v>
          </cell>
          <cell r="K4503" t="str">
            <v>NA</v>
          </cell>
          <cell r="L4503" t="str">
            <v>/</v>
          </cell>
          <cell r="M4503" t="str">
            <v>new</v>
          </cell>
          <cell r="N4503" t="str">
            <v>LIVE</v>
          </cell>
          <cell r="O4503" t="b">
            <v>1</v>
          </cell>
          <cell r="P4503" t="str">
            <v>NA</v>
          </cell>
          <cell r="Q4503">
            <v>0</v>
          </cell>
        </row>
        <row r="4504">
          <cell r="B4504" t="str">
            <v>TR160S-AINV3-CA</v>
          </cell>
          <cell r="C4504" t="str">
            <v>TR160S Racing Simulator</v>
          </cell>
          <cell r="D4504">
            <v>0</v>
          </cell>
          <cell r="E4504">
            <v>0</v>
          </cell>
          <cell r="F4504">
            <v>0</v>
          </cell>
          <cell r="G4504">
            <v>0</v>
          </cell>
          <cell r="H4504" t="str">
            <v>Trak Racer</v>
          </cell>
          <cell r="I4504" t="str">
            <v>Default</v>
          </cell>
          <cell r="J4504" t="str">
            <v>Simulators - Bundles</v>
          </cell>
          <cell r="K4504" t="str">
            <v>NA</v>
          </cell>
          <cell r="L4504" t="str">
            <v>/</v>
          </cell>
          <cell r="M4504" t="str">
            <v>new</v>
          </cell>
          <cell r="N4504" t="str">
            <v>LIVE</v>
          </cell>
          <cell r="O4504" t="b">
            <v>1</v>
          </cell>
          <cell r="P4504" t="str">
            <v>NA</v>
          </cell>
          <cell r="Q4504">
            <v>0</v>
          </cell>
        </row>
        <row r="4505">
          <cell r="B4505" t="str">
            <v>TR160S-4PBAL-CA</v>
          </cell>
          <cell r="C4505" t="str">
            <v>TR160S Racing Simulator</v>
          </cell>
          <cell r="D4505">
            <v>0</v>
          </cell>
          <cell r="E4505">
            <v>0</v>
          </cell>
          <cell r="F4505">
            <v>0</v>
          </cell>
          <cell r="G4505">
            <v>0</v>
          </cell>
          <cell r="H4505" t="str">
            <v>Trak Racer</v>
          </cell>
          <cell r="I4505" t="str">
            <v>Default</v>
          </cell>
          <cell r="J4505" t="str">
            <v>Simulators - Bundles</v>
          </cell>
          <cell r="K4505" t="str">
            <v>NA</v>
          </cell>
          <cell r="L4505" t="str">
            <v>/</v>
          </cell>
          <cell r="M4505" t="str">
            <v>new</v>
          </cell>
          <cell r="N4505" t="str">
            <v>LIVE</v>
          </cell>
          <cell r="O4505" t="b">
            <v>1</v>
          </cell>
          <cell r="P4505" t="str">
            <v>NA</v>
          </cell>
          <cell r="Q4505">
            <v>0</v>
          </cell>
        </row>
        <row r="4506">
          <cell r="B4506" t="str">
            <v>TR160S-APBAL-CA</v>
          </cell>
          <cell r="C4506" t="str">
            <v>TR160S Racing Simulator</v>
          </cell>
          <cell r="D4506">
            <v>0</v>
          </cell>
          <cell r="E4506">
            <v>0</v>
          </cell>
          <cell r="F4506">
            <v>0</v>
          </cell>
          <cell r="G4506">
            <v>0</v>
          </cell>
          <cell r="H4506" t="str">
            <v>Trak Racer</v>
          </cell>
          <cell r="I4506" t="str">
            <v>Default</v>
          </cell>
          <cell r="J4506" t="str">
            <v>Simulators - Bundles</v>
          </cell>
          <cell r="K4506" t="str">
            <v>NA</v>
          </cell>
          <cell r="L4506" t="str">
            <v>/</v>
          </cell>
          <cell r="M4506" t="str">
            <v>new</v>
          </cell>
          <cell r="N4506" t="str">
            <v>LIVE</v>
          </cell>
          <cell r="O4506" t="b">
            <v>1</v>
          </cell>
          <cell r="P4506" t="str">
            <v>NA</v>
          </cell>
          <cell r="Q4506">
            <v>0</v>
          </cell>
        </row>
        <row r="4507">
          <cell r="B4507" t="str">
            <v>TR160S-4INV3-CA</v>
          </cell>
          <cell r="C4507" t="str">
            <v>TR160S Racing Simulator</v>
          </cell>
          <cell r="D4507">
            <v>0</v>
          </cell>
          <cell r="E4507">
            <v>0</v>
          </cell>
          <cell r="F4507">
            <v>0</v>
          </cell>
          <cell r="G4507">
            <v>0</v>
          </cell>
          <cell r="H4507" t="str">
            <v>Trak Racer</v>
          </cell>
          <cell r="I4507" t="str">
            <v>Default</v>
          </cell>
          <cell r="J4507" t="str">
            <v>Simulators - Bundles</v>
          </cell>
          <cell r="K4507" t="str">
            <v>NA</v>
          </cell>
          <cell r="L4507" t="str">
            <v>/</v>
          </cell>
          <cell r="M4507" t="str">
            <v>new</v>
          </cell>
          <cell r="N4507" t="str">
            <v>LIVE</v>
          </cell>
          <cell r="O4507" t="b">
            <v>1</v>
          </cell>
          <cell r="P4507" t="str">
            <v>NA</v>
          </cell>
          <cell r="Q4507">
            <v>0</v>
          </cell>
        </row>
        <row r="4508">
          <cell r="B4508" t="str">
            <v>TR160S-APBNP-CA</v>
          </cell>
          <cell r="C4508" t="str">
            <v>TR160S Racing Simulator</v>
          </cell>
          <cell r="D4508">
            <v>0</v>
          </cell>
          <cell r="E4508">
            <v>0</v>
          </cell>
          <cell r="F4508">
            <v>0</v>
          </cell>
          <cell r="G4508">
            <v>0</v>
          </cell>
          <cell r="H4508" t="str">
            <v>Trak Racer</v>
          </cell>
          <cell r="I4508" t="str">
            <v>Default</v>
          </cell>
          <cell r="J4508" t="str">
            <v>Simulators - Bundles</v>
          </cell>
          <cell r="K4508" t="str">
            <v>NA</v>
          </cell>
          <cell r="L4508" t="str">
            <v>/</v>
          </cell>
          <cell r="M4508" t="str">
            <v>new</v>
          </cell>
          <cell r="N4508" t="str">
            <v>LIVE</v>
          </cell>
          <cell r="O4508" t="b">
            <v>1</v>
          </cell>
          <cell r="P4508" t="str">
            <v>NA</v>
          </cell>
          <cell r="Q4508">
            <v>0</v>
          </cell>
        </row>
        <row r="4509">
          <cell r="B4509" t="str">
            <v>TR160S-DDPBNP-CA</v>
          </cell>
          <cell r="C4509" t="str">
            <v>TR160S Racing Simulator</v>
          </cell>
          <cell r="D4509">
            <v>0</v>
          </cell>
          <cell r="E4509">
            <v>0</v>
          </cell>
          <cell r="F4509">
            <v>0</v>
          </cell>
          <cell r="G4509">
            <v>0</v>
          </cell>
          <cell r="H4509" t="str">
            <v>Trak Racer</v>
          </cell>
          <cell r="I4509" t="str">
            <v>Default</v>
          </cell>
          <cell r="J4509" t="str">
            <v>Simulators - Bundles</v>
          </cell>
          <cell r="K4509" t="str">
            <v>NA</v>
          </cell>
          <cell r="L4509" t="str">
            <v>/</v>
          </cell>
          <cell r="M4509" t="str">
            <v>new</v>
          </cell>
          <cell r="N4509" t="str">
            <v>LIVE</v>
          </cell>
          <cell r="O4509" t="b">
            <v>1</v>
          </cell>
          <cell r="P4509" t="str">
            <v>NA</v>
          </cell>
          <cell r="Q4509">
            <v>0</v>
          </cell>
        </row>
        <row r="4510">
          <cell r="B4510" t="str">
            <v>TR160S-DDINV3-CA</v>
          </cell>
          <cell r="C4510" t="str">
            <v>TR160S Racing Simulator</v>
          </cell>
          <cell r="D4510">
            <v>0</v>
          </cell>
          <cell r="E4510">
            <v>0</v>
          </cell>
          <cell r="F4510">
            <v>0</v>
          </cell>
          <cell r="G4510">
            <v>0</v>
          </cell>
          <cell r="H4510" t="str">
            <v>Trak Racer</v>
          </cell>
          <cell r="I4510" t="str">
            <v>Default</v>
          </cell>
          <cell r="J4510" t="str">
            <v>Simulators - Bundles</v>
          </cell>
          <cell r="K4510" t="str">
            <v>NA</v>
          </cell>
          <cell r="L4510" t="str">
            <v>/</v>
          </cell>
          <cell r="M4510" t="str">
            <v>new</v>
          </cell>
          <cell r="N4510" t="str">
            <v>LIVE</v>
          </cell>
          <cell r="O4510" t="b">
            <v>1</v>
          </cell>
          <cell r="P4510" t="str">
            <v>NA</v>
          </cell>
          <cell r="Q4510">
            <v>0</v>
          </cell>
        </row>
        <row r="4511">
          <cell r="B4511" t="str">
            <v>TR160S-DDPBAL-CA</v>
          </cell>
          <cell r="C4511" t="str">
            <v>TR160S Racing Simulator</v>
          </cell>
          <cell r="D4511">
            <v>0</v>
          </cell>
          <cell r="E4511">
            <v>0</v>
          </cell>
          <cell r="F4511">
            <v>0</v>
          </cell>
          <cell r="G4511">
            <v>0</v>
          </cell>
          <cell r="H4511" t="str">
            <v>Trak Racer</v>
          </cell>
          <cell r="I4511" t="str">
            <v>Default</v>
          </cell>
          <cell r="J4511" t="str">
            <v>Simulators - Bundles</v>
          </cell>
          <cell r="K4511" t="str">
            <v>NA</v>
          </cell>
          <cell r="L4511" t="str">
            <v>/</v>
          </cell>
          <cell r="M4511" t="str">
            <v>new</v>
          </cell>
          <cell r="N4511" t="str">
            <v>LIVE</v>
          </cell>
          <cell r="O4511" t="b">
            <v>1</v>
          </cell>
          <cell r="P4511" t="str">
            <v>NA</v>
          </cell>
          <cell r="Q4511">
            <v>0</v>
          </cell>
        </row>
        <row r="4512">
          <cell r="B4512" t="str">
            <v>TR160S-WMPBNP</v>
          </cell>
          <cell r="C4512" t="str">
            <v>TR160S Racing Simulator</v>
          </cell>
          <cell r="D4512">
            <v>0</v>
          </cell>
          <cell r="E4512">
            <v>0</v>
          </cell>
          <cell r="F4512">
            <v>0</v>
          </cell>
          <cell r="G4512">
            <v>0</v>
          </cell>
          <cell r="H4512" t="str">
            <v>Trak Racer</v>
          </cell>
          <cell r="I4512" t="str">
            <v>Default</v>
          </cell>
          <cell r="J4512" t="str">
            <v>Simulators - Bundles</v>
          </cell>
          <cell r="K4512" t="str">
            <v>NA</v>
          </cell>
          <cell r="L4512" t="str">
            <v>/</v>
          </cell>
          <cell r="M4512" t="str">
            <v>new</v>
          </cell>
          <cell r="N4512" t="str">
            <v>LIVE</v>
          </cell>
          <cell r="O4512" t="b">
            <v>1</v>
          </cell>
          <cell r="P4512" t="str">
            <v>NA</v>
          </cell>
          <cell r="Q4512">
            <v>0</v>
          </cell>
        </row>
        <row r="4513">
          <cell r="B4513" t="str">
            <v>TR160S-WMPBAL</v>
          </cell>
          <cell r="C4513" t="str">
            <v>TR160S Racing Simulator</v>
          </cell>
          <cell r="D4513">
            <v>0</v>
          </cell>
          <cell r="E4513">
            <v>0</v>
          </cell>
          <cell r="F4513">
            <v>0</v>
          </cell>
          <cell r="G4513">
            <v>0</v>
          </cell>
          <cell r="H4513" t="str">
            <v>Trak Racer</v>
          </cell>
          <cell r="I4513" t="str">
            <v>Default</v>
          </cell>
          <cell r="J4513" t="str">
            <v>Simulators - Bundles</v>
          </cell>
          <cell r="K4513" t="str">
            <v>NA</v>
          </cell>
          <cell r="L4513" t="str">
            <v>/</v>
          </cell>
          <cell r="M4513" t="str">
            <v>new</v>
          </cell>
          <cell r="N4513" t="str">
            <v>LIVE</v>
          </cell>
          <cell r="O4513" t="b">
            <v>1</v>
          </cell>
          <cell r="P4513" t="str">
            <v>NA</v>
          </cell>
          <cell r="Q4513">
            <v>0</v>
          </cell>
        </row>
        <row r="4514">
          <cell r="B4514" t="str">
            <v>TR160S-WMINV3</v>
          </cell>
          <cell r="C4514" t="str">
            <v>TR160S Racing Simulator</v>
          </cell>
          <cell r="D4514">
            <v>0</v>
          </cell>
          <cell r="E4514">
            <v>0</v>
          </cell>
          <cell r="F4514">
            <v>0</v>
          </cell>
          <cell r="G4514">
            <v>0</v>
          </cell>
          <cell r="H4514" t="str">
            <v>Trak Racer</v>
          </cell>
          <cell r="I4514" t="str">
            <v>Default</v>
          </cell>
          <cell r="J4514" t="str">
            <v>Simulators - Bundles</v>
          </cell>
          <cell r="K4514" t="str">
            <v>NA</v>
          </cell>
          <cell r="L4514" t="str">
            <v>/</v>
          </cell>
          <cell r="M4514" t="str">
            <v>new</v>
          </cell>
          <cell r="N4514" t="str">
            <v>LIVE</v>
          </cell>
          <cell r="O4514" t="b">
            <v>1</v>
          </cell>
          <cell r="P4514" t="str">
            <v>NA</v>
          </cell>
          <cell r="Q4514">
            <v>0</v>
          </cell>
        </row>
        <row r="4515">
          <cell r="B4515" t="str">
            <v>TR160S-WMPBNP-UK</v>
          </cell>
          <cell r="C4515" t="str">
            <v>TR160S Racing Simulator</v>
          </cell>
          <cell r="D4515">
            <v>0</v>
          </cell>
          <cell r="E4515">
            <v>0</v>
          </cell>
          <cell r="F4515">
            <v>0</v>
          </cell>
          <cell r="G4515">
            <v>0</v>
          </cell>
          <cell r="H4515" t="str">
            <v>Trak Racer</v>
          </cell>
          <cell r="I4515" t="str">
            <v>Default</v>
          </cell>
          <cell r="J4515" t="str">
            <v>Simulators - Bundles</v>
          </cell>
          <cell r="K4515" t="str">
            <v>NA</v>
          </cell>
          <cell r="L4515" t="str">
            <v>/</v>
          </cell>
          <cell r="M4515" t="str">
            <v>new</v>
          </cell>
          <cell r="N4515" t="str">
            <v>LIVE</v>
          </cell>
          <cell r="O4515" t="b">
            <v>1</v>
          </cell>
          <cell r="P4515" t="str">
            <v>NA</v>
          </cell>
          <cell r="Q4515">
            <v>0</v>
          </cell>
        </row>
        <row r="4516">
          <cell r="B4516" t="str">
            <v>TR160S-4PBNP</v>
          </cell>
          <cell r="C4516" t="str">
            <v>TR160S Racing Simulator</v>
          </cell>
          <cell r="D4516">
            <v>0</v>
          </cell>
          <cell r="E4516">
            <v>0</v>
          </cell>
          <cell r="F4516">
            <v>0</v>
          </cell>
          <cell r="G4516">
            <v>0</v>
          </cell>
          <cell r="H4516" t="str">
            <v>Trak Racer</v>
          </cell>
          <cell r="I4516" t="str">
            <v>Default</v>
          </cell>
          <cell r="J4516" t="str">
            <v>Simulators - Bundles</v>
          </cell>
          <cell r="K4516" t="str">
            <v>NA</v>
          </cell>
          <cell r="L4516" t="str">
            <v>/</v>
          </cell>
          <cell r="M4516" t="str">
            <v>new</v>
          </cell>
          <cell r="N4516" t="str">
            <v>LIVE</v>
          </cell>
          <cell r="O4516" t="b">
            <v>1</v>
          </cell>
          <cell r="P4516" t="str">
            <v>NA</v>
          </cell>
          <cell r="Q4516">
            <v>0</v>
          </cell>
        </row>
        <row r="4517">
          <cell r="B4517" t="str">
            <v>TR160S-AINV3-EU</v>
          </cell>
          <cell r="C4517" t="str">
            <v>TR160S Racing Simulator</v>
          </cell>
          <cell r="D4517">
            <v>0</v>
          </cell>
          <cell r="E4517">
            <v>0</v>
          </cell>
          <cell r="F4517">
            <v>0</v>
          </cell>
          <cell r="G4517">
            <v>0</v>
          </cell>
          <cell r="H4517" t="str">
            <v>Trak Racer</v>
          </cell>
          <cell r="I4517" t="str">
            <v>Default</v>
          </cell>
          <cell r="J4517" t="str">
            <v>Simulators - Bundles</v>
          </cell>
          <cell r="K4517" t="str">
            <v>NA</v>
          </cell>
          <cell r="L4517" t="str">
            <v>/</v>
          </cell>
          <cell r="M4517" t="str">
            <v>new</v>
          </cell>
          <cell r="N4517" t="str">
            <v>LIVE</v>
          </cell>
          <cell r="O4517" t="b">
            <v>1</v>
          </cell>
          <cell r="P4517" t="str">
            <v>NA</v>
          </cell>
          <cell r="Q4517">
            <v>0</v>
          </cell>
        </row>
        <row r="4518">
          <cell r="B4518" t="str">
            <v>TR160S-4PBAL</v>
          </cell>
          <cell r="C4518" t="str">
            <v>TR160S Racing Simulator</v>
          </cell>
          <cell r="D4518">
            <v>0</v>
          </cell>
          <cell r="E4518">
            <v>0</v>
          </cell>
          <cell r="F4518">
            <v>0</v>
          </cell>
          <cell r="G4518">
            <v>0</v>
          </cell>
          <cell r="H4518" t="str">
            <v>Trak Racer</v>
          </cell>
          <cell r="I4518" t="str">
            <v>Default</v>
          </cell>
          <cell r="J4518" t="str">
            <v>Simulators - Bundles</v>
          </cell>
          <cell r="K4518" t="str">
            <v>NA</v>
          </cell>
          <cell r="L4518" t="str">
            <v>/</v>
          </cell>
          <cell r="M4518" t="str">
            <v>new</v>
          </cell>
          <cell r="N4518" t="str">
            <v>LIVE</v>
          </cell>
          <cell r="O4518" t="b">
            <v>1</v>
          </cell>
          <cell r="P4518" t="str">
            <v>NA</v>
          </cell>
          <cell r="Q4518">
            <v>0</v>
          </cell>
        </row>
        <row r="4519">
          <cell r="B4519" t="str">
            <v>TR160S-APBAL-EU</v>
          </cell>
          <cell r="C4519" t="str">
            <v>TR160S Racing Simulator</v>
          </cell>
          <cell r="D4519">
            <v>0</v>
          </cell>
          <cell r="E4519">
            <v>0</v>
          </cell>
          <cell r="F4519">
            <v>0</v>
          </cell>
          <cell r="G4519">
            <v>0</v>
          </cell>
          <cell r="H4519" t="str">
            <v>Trak Racer</v>
          </cell>
          <cell r="I4519" t="str">
            <v>Default</v>
          </cell>
          <cell r="J4519" t="str">
            <v>Simulators - Bundles</v>
          </cell>
          <cell r="K4519" t="str">
            <v>NA</v>
          </cell>
          <cell r="L4519" t="str">
            <v>/</v>
          </cell>
          <cell r="M4519" t="str">
            <v>new</v>
          </cell>
          <cell r="N4519" t="str">
            <v>LIVE</v>
          </cell>
          <cell r="O4519" t="b">
            <v>1</v>
          </cell>
          <cell r="P4519" t="str">
            <v>NA</v>
          </cell>
          <cell r="Q4519">
            <v>0</v>
          </cell>
        </row>
        <row r="4520">
          <cell r="B4520" t="str">
            <v>TR160S-4INV3</v>
          </cell>
          <cell r="C4520" t="str">
            <v>TR160S Racing Simulator</v>
          </cell>
          <cell r="D4520">
            <v>0</v>
          </cell>
          <cell r="E4520">
            <v>0</v>
          </cell>
          <cell r="F4520">
            <v>0</v>
          </cell>
          <cell r="G4520">
            <v>0</v>
          </cell>
          <cell r="H4520" t="str">
            <v>Trak Racer</v>
          </cell>
          <cell r="I4520" t="str">
            <v>Default</v>
          </cell>
          <cell r="J4520" t="str">
            <v>Simulators - Bundles</v>
          </cell>
          <cell r="K4520" t="str">
            <v>NA</v>
          </cell>
          <cell r="L4520" t="str">
            <v>/</v>
          </cell>
          <cell r="M4520" t="str">
            <v>new</v>
          </cell>
          <cell r="N4520" t="str">
            <v>LIVE</v>
          </cell>
          <cell r="O4520" t="b">
            <v>1</v>
          </cell>
          <cell r="P4520" t="str">
            <v>NA</v>
          </cell>
          <cell r="Q4520">
            <v>0</v>
          </cell>
        </row>
        <row r="4521">
          <cell r="B4521" t="str">
            <v>TR160S-APBNP-EU</v>
          </cell>
          <cell r="C4521" t="str">
            <v>TR160S Racing Simulator</v>
          </cell>
          <cell r="D4521">
            <v>0</v>
          </cell>
          <cell r="E4521">
            <v>0</v>
          </cell>
          <cell r="F4521">
            <v>0</v>
          </cell>
          <cell r="G4521">
            <v>0</v>
          </cell>
          <cell r="H4521" t="str">
            <v>Trak Racer</v>
          </cell>
          <cell r="I4521" t="str">
            <v>Default</v>
          </cell>
          <cell r="J4521" t="str">
            <v>Simulators - Bundles</v>
          </cell>
          <cell r="K4521" t="str">
            <v>NA</v>
          </cell>
          <cell r="L4521" t="str">
            <v>/</v>
          </cell>
          <cell r="M4521" t="str">
            <v>new</v>
          </cell>
          <cell r="N4521" t="str">
            <v>LIVE</v>
          </cell>
          <cell r="O4521" t="b">
            <v>1</v>
          </cell>
          <cell r="P4521" t="str">
            <v>NA</v>
          </cell>
          <cell r="Q4521">
            <v>0</v>
          </cell>
        </row>
        <row r="4522">
          <cell r="B4522" t="str">
            <v>TR160S-DDPBNP</v>
          </cell>
          <cell r="C4522" t="str">
            <v>TR160S Racing Simulator</v>
          </cell>
          <cell r="D4522">
            <v>0</v>
          </cell>
          <cell r="E4522">
            <v>0</v>
          </cell>
          <cell r="F4522">
            <v>0</v>
          </cell>
          <cell r="G4522">
            <v>0</v>
          </cell>
          <cell r="H4522" t="str">
            <v>Trak Racer</v>
          </cell>
          <cell r="I4522" t="str">
            <v>Default</v>
          </cell>
          <cell r="J4522" t="str">
            <v>Simulators - Bundles</v>
          </cell>
          <cell r="K4522" t="str">
            <v>NA</v>
          </cell>
          <cell r="L4522" t="str">
            <v>/</v>
          </cell>
          <cell r="M4522" t="str">
            <v>new</v>
          </cell>
          <cell r="N4522" t="str">
            <v>LIVE</v>
          </cell>
          <cell r="O4522" t="b">
            <v>1</v>
          </cell>
          <cell r="P4522" t="str">
            <v>NA</v>
          </cell>
          <cell r="Q4522">
            <v>0</v>
          </cell>
        </row>
        <row r="4523">
          <cell r="B4523" t="str">
            <v>TR160S-DDINV3-EU</v>
          </cell>
          <cell r="C4523" t="str">
            <v>TR160S Racing Simulator</v>
          </cell>
          <cell r="D4523">
            <v>0</v>
          </cell>
          <cell r="E4523">
            <v>0</v>
          </cell>
          <cell r="F4523">
            <v>0</v>
          </cell>
          <cell r="G4523">
            <v>0</v>
          </cell>
          <cell r="H4523" t="str">
            <v>Trak Racer</v>
          </cell>
          <cell r="I4523" t="str">
            <v>Default</v>
          </cell>
          <cell r="J4523" t="str">
            <v>Simulators - Bundles</v>
          </cell>
          <cell r="K4523" t="str">
            <v>NA</v>
          </cell>
          <cell r="L4523" t="str">
            <v>/</v>
          </cell>
          <cell r="M4523" t="str">
            <v>new</v>
          </cell>
          <cell r="N4523" t="str">
            <v>LIVE</v>
          </cell>
          <cell r="O4523" t="b">
            <v>1</v>
          </cell>
          <cell r="P4523" t="str">
            <v>NA</v>
          </cell>
          <cell r="Q4523">
            <v>0</v>
          </cell>
        </row>
        <row r="4524">
          <cell r="B4524" t="str">
            <v>TR160S-DDPBAL</v>
          </cell>
          <cell r="C4524" t="str">
            <v>TR160S Racing Simulator</v>
          </cell>
          <cell r="D4524">
            <v>0</v>
          </cell>
          <cell r="E4524">
            <v>0</v>
          </cell>
          <cell r="F4524">
            <v>0</v>
          </cell>
          <cell r="G4524">
            <v>0</v>
          </cell>
          <cell r="H4524" t="str">
            <v>Trak Racer</v>
          </cell>
          <cell r="I4524" t="str">
            <v>Default</v>
          </cell>
          <cell r="J4524" t="str">
            <v>Simulators - Bundles</v>
          </cell>
          <cell r="K4524" t="str">
            <v>NA</v>
          </cell>
          <cell r="L4524" t="str">
            <v>/</v>
          </cell>
          <cell r="M4524" t="str">
            <v>new</v>
          </cell>
          <cell r="N4524" t="str">
            <v>LIVE</v>
          </cell>
          <cell r="O4524" t="b">
            <v>1</v>
          </cell>
          <cell r="P4524" t="str">
            <v>NA</v>
          </cell>
          <cell r="Q4524">
            <v>0</v>
          </cell>
        </row>
        <row r="4525">
          <cell r="B4525" t="str">
            <v>TR160S-DDPBAL-EU</v>
          </cell>
          <cell r="C4525" t="str">
            <v>TR160S Racing Simulator</v>
          </cell>
          <cell r="D4525">
            <v>0</v>
          </cell>
          <cell r="E4525">
            <v>0</v>
          </cell>
          <cell r="F4525">
            <v>0</v>
          </cell>
          <cell r="G4525">
            <v>0</v>
          </cell>
          <cell r="H4525" t="str">
            <v>Trak Racer</v>
          </cell>
          <cell r="I4525" t="str">
            <v>Default</v>
          </cell>
          <cell r="J4525" t="str">
            <v>Simulators - Bundles</v>
          </cell>
          <cell r="K4525" t="str">
            <v>NA</v>
          </cell>
          <cell r="L4525" t="str">
            <v>/</v>
          </cell>
          <cell r="M4525" t="str">
            <v>new</v>
          </cell>
          <cell r="N4525" t="str">
            <v>LIVE</v>
          </cell>
          <cell r="O4525" t="b">
            <v>1</v>
          </cell>
          <cell r="P4525" t="str">
            <v>NA</v>
          </cell>
          <cell r="Q4525">
            <v>0</v>
          </cell>
        </row>
        <row r="4526">
          <cell r="B4526" t="str">
            <v>TR160S-DDINV3</v>
          </cell>
          <cell r="C4526" t="str">
            <v>TR160S Racing Simulator</v>
          </cell>
          <cell r="D4526">
            <v>0</v>
          </cell>
          <cell r="E4526">
            <v>0</v>
          </cell>
          <cell r="F4526">
            <v>0</v>
          </cell>
          <cell r="G4526">
            <v>0</v>
          </cell>
          <cell r="H4526" t="str">
            <v>Trak Racer</v>
          </cell>
          <cell r="I4526" t="str">
            <v>Default</v>
          </cell>
          <cell r="J4526" t="str">
            <v>Simulators - Bundles</v>
          </cell>
          <cell r="K4526" t="str">
            <v>NA</v>
          </cell>
          <cell r="L4526" t="str">
            <v>/</v>
          </cell>
          <cell r="M4526" t="str">
            <v>new</v>
          </cell>
          <cell r="N4526" t="str">
            <v>LIVE</v>
          </cell>
          <cell r="O4526" t="b">
            <v>1</v>
          </cell>
          <cell r="P4526" t="str">
            <v>NA</v>
          </cell>
          <cell r="Q4526">
            <v>0</v>
          </cell>
        </row>
        <row r="4527">
          <cell r="B4527" t="str">
            <v>TR160S-DDPBNP-EU</v>
          </cell>
          <cell r="C4527" t="str">
            <v>TR160S Racing Simulator</v>
          </cell>
          <cell r="D4527">
            <v>0</v>
          </cell>
          <cell r="E4527">
            <v>0</v>
          </cell>
          <cell r="F4527">
            <v>0</v>
          </cell>
          <cell r="G4527">
            <v>0</v>
          </cell>
          <cell r="H4527" t="str">
            <v>Trak Racer</v>
          </cell>
          <cell r="I4527" t="str">
            <v>Default</v>
          </cell>
          <cell r="J4527" t="str">
            <v>Simulators - Bundles</v>
          </cell>
          <cell r="K4527" t="str">
            <v>NA</v>
          </cell>
          <cell r="L4527" t="str">
            <v>/</v>
          </cell>
          <cell r="M4527" t="str">
            <v>new</v>
          </cell>
          <cell r="N4527" t="str">
            <v>LIVE</v>
          </cell>
          <cell r="O4527" t="b">
            <v>1</v>
          </cell>
          <cell r="P4527" t="str">
            <v>NA</v>
          </cell>
          <cell r="Q4527">
            <v>0</v>
          </cell>
        </row>
        <row r="4528">
          <cell r="B4528" t="str">
            <v>TR160S-APBNP</v>
          </cell>
          <cell r="C4528" t="str">
            <v>TR160S Racing Simulator</v>
          </cell>
          <cell r="D4528">
            <v>0</v>
          </cell>
          <cell r="E4528">
            <v>0</v>
          </cell>
          <cell r="F4528">
            <v>0</v>
          </cell>
          <cell r="G4528">
            <v>0</v>
          </cell>
          <cell r="H4528" t="str">
            <v>Trak Racer</v>
          </cell>
          <cell r="I4528" t="str">
            <v>Default</v>
          </cell>
          <cell r="J4528" t="str">
            <v>Simulators - Bundles</v>
          </cell>
          <cell r="K4528" t="str">
            <v>NA</v>
          </cell>
          <cell r="L4528" t="str">
            <v>/</v>
          </cell>
          <cell r="M4528" t="str">
            <v>new</v>
          </cell>
          <cell r="N4528" t="str">
            <v>LIVE</v>
          </cell>
          <cell r="O4528" t="b">
            <v>1</v>
          </cell>
          <cell r="P4528" t="str">
            <v>NA</v>
          </cell>
          <cell r="Q4528">
            <v>0</v>
          </cell>
        </row>
        <row r="4529">
          <cell r="B4529" t="str">
            <v>TR160S-4INV3-EU</v>
          </cell>
          <cell r="C4529" t="str">
            <v>TR160S Racing Simulator</v>
          </cell>
          <cell r="D4529">
            <v>0</v>
          </cell>
          <cell r="E4529">
            <v>0</v>
          </cell>
          <cell r="F4529">
            <v>0</v>
          </cell>
          <cell r="G4529">
            <v>0</v>
          </cell>
          <cell r="H4529" t="str">
            <v>Trak Racer</v>
          </cell>
          <cell r="I4529" t="str">
            <v>Default</v>
          </cell>
          <cell r="J4529" t="str">
            <v>Simulators - Bundles</v>
          </cell>
          <cell r="K4529" t="str">
            <v>NA</v>
          </cell>
          <cell r="L4529" t="str">
            <v>/</v>
          </cell>
          <cell r="M4529" t="str">
            <v>new</v>
          </cell>
          <cell r="N4529" t="str">
            <v>LIVE</v>
          </cell>
          <cell r="O4529" t="b">
            <v>1</v>
          </cell>
          <cell r="P4529" t="str">
            <v>NA</v>
          </cell>
          <cell r="Q4529">
            <v>0</v>
          </cell>
        </row>
        <row r="4530">
          <cell r="B4530" t="str">
            <v>TR160S-APBAL</v>
          </cell>
          <cell r="C4530" t="str">
            <v>TR160S Racing Simulator</v>
          </cell>
          <cell r="D4530">
            <v>0</v>
          </cell>
          <cell r="E4530">
            <v>0</v>
          </cell>
          <cell r="F4530">
            <v>0</v>
          </cell>
          <cell r="G4530">
            <v>0</v>
          </cell>
          <cell r="H4530" t="str">
            <v>Trak Racer</v>
          </cell>
          <cell r="I4530" t="str">
            <v>Default</v>
          </cell>
          <cell r="J4530" t="str">
            <v>Simulators - Bundles</v>
          </cell>
          <cell r="K4530" t="str">
            <v>NA</v>
          </cell>
          <cell r="L4530" t="str">
            <v>/</v>
          </cell>
          <cell r="M4530" t="str">
            <v>new</v>
          </cell>
          <cell r="N4530" t="str">
            <v>LIVE</v>
          </cell>
          <cell r="O4530" t="b">
            <v>1</v>
          </cell>
          <cell r="P4530" t="str">
            <v>NA</v>
          </cell>
          <cell r="Q4530">
            <v>0</v>
          </cell>
        </row>
        <row r="4531">
          <cell r="B4531" t="str">
            <v>TR160S-4PBAL-EU</v>
          </cell>
          <cell r="C4531" t="str">
            <v>TR160S Racing Simulator</v>
          </cell>
          <cell r="D4531">
            <v>0</v>
          </cell>
          <cell r="E4531">
            <v>0</v>
          </cell>
          <cell r="F4531">
            <v>0</v>
          </cell>
          <cell r="G4531">
            <v>0</v>
          </cell>
          <cell r="H4531" t="str">
            <v>Trak Racer</v>
          </cell>
          <cell r="I4531" t="str">
            <v>Default</v>
          </cell>
          <cell r="J4531" t="str">
            <v>Simulators - Bundles</v>
          </cell>
          <cell r="K4531" t="str">
            <v>NA</v>
          </cell>
          <cell r="L4531" t="str">
            <v>/</v>
          </cell>
          <cell r="M4531" t="str">
            <v>new</v>
          </cell>
          <cell r="N4531" t="str">
            <v>LIVE</v>
          </cell>
          <cell r="O4531" t="b">
            <v>1</v>
          </cell>
          <cell r="P4531" t="str">
            <v>NA</v>
          </cell>
          <cell r="Q4531">
            <v>0</v>
          </cell>
        </row>
        <row r="4532">
          <cell r="B4532" t="str">
            <v>TR160S-AINV3</v>
          </cell>
          <cell r="C4532" t="str">
            <v>TR160S Racing Simulator</v>
          </cell>
          <cell r="D4532">
            <v>0</v>
          </cell>
          <cell r="E4532">
            <v>0</v>
          </cell>
          <cell r="F4532">
            <v>0</v>
          </cell>
          <cell r="G4532">
            <v>0</v>
          </cell>
          <cell r="H4532" t="str">
            <v>Trak Racer</v>
          </cell>
          <cell r="I4532" t="str">
            <v>Default</v>
          </cell>
          <cell r="J4532" t="str">
            <v>Simulators - Bundles</v>
          </cell>
          <cell r="K4532" t="str">
            <v>NA</v>
          </cell>
          <cell r="L4532" t="str">
            <v>/</v>
          </cell>
          <cell r="M4532" t="str">
            <v>new</v>
          </cell>
          <cell r="N4532" t="str">
            <v>LIVE</v>
          </cell>
          <cell r="O4532" t="b">
            <v>1</v>
          </cell>
          <cell r="P4532" t="str">
            <v>NA</v>
          </cell>
          <cell r="Q4532">
            <v>0</v>
          </cell>
        </row>
        <row r="4533">
          <cell r="B4533" t="str">
            <v>TR160S-4PBNP-EU</v>
          </cell>
          <cell r="C4533" t="str">
            <v>TR160S Racing Simulator</v>
          </cell>
          <cell r="D4533">
            <v>0</v>
          </cell>
          <cell r="E4533">
            <v>0</v>
          </cell>
          <cell r="F4533">
            <v>0</v>
          </cell>
          <cell r="G4533">
            <v>0</v>
          </cell>
          <cell r="H4533" t="str">
            <v>Trak Racer</v>
          </cell>
          <cell r="I4533" t="str">
            <v>Default</v>
          </cell>
          <cell r="J4533" t="str">
            <v>Simulators - Bundles</v>
          </cell>
          <cell r="K4533" t="str">
            <v>NA</v>
          </cell>
          <cell r="L4533" t="str">
            <v>/</v>
          </cell>
          <cell r="M4533" t="str">
            <v>new</v>
          </cell>
          <cell r="N4533" t="str">
            <v>LIVE</v>
          </cell>
          <cell r="O4533" t="b">
            <v>1</v>
          </cell>
          <cell r="P4533" t="str">
            <v>NA</v>
          </cell>
          <cell r="Q4533">
            <v>0</v>
          </cell>
        </row>
        <row r="4534">
          <cell r="B4534" t="str">
            <v>TR160S-WMPBNP-AU</v>
          </cell>
          <cell r="C4534" t="str">
            <v>TR160S Racing Simulator</v>
          </cell>
          <cell r="D4534">
            <v>0</v>
          </cell>
          <cell r="E4534">
            <v>0</v>
          </cell>
          <cell r="F4534">
            <v>0</v>
          </cell>
          <cell r="G4534">
            <v>0</v>
          </cell>
          <cell r="H4534" t="str">
            <v>Trak Racer</v>
          </cell>
          <cell r="I4534" t="str">
            <v>Default</v>
          </cell>
          <cell r="J4534" t="str">
            <v>Simulators - Bundles</v>
          </cell>
          <cell r="K4534" t="str">
            <v>NA</v>
          </cell>
          <cell r="L4534" t="str">
            <v>/</v>
          </cell>
          <cell r="M4534" t="str">
            <v>new</v>
          </cell>
          <cell r="N4534" t="str">
            <v>LIVE</v>
          </cell>
          <cell r="O4534" t="b">
            <v>1</v>
          </cell>
          <cell r="P4534" t="str">
            <v>NA</v>
          </cell>
          <cell r="Q4534">
            <v>0</v>
          </cell>
        </row>
        <row r="4535">
          <cell r="B4535" t="str">
            <v>TR160S-WMINV3-EU</v>
          </cell>
          <cell r="C4535" t="str">
            <v>TR160S Racing Simulator</v>
          </cell>
          <cell r="D4535">
            <v>0</v>
          </cell>
          <cell r="E4535">
            <v>0</v>
          </cell>
          <cell r="F4535">
            <v>0</v>
          </cell>
          <cell r="G4535">
            <v>0</v>
          </cell>
          <cell r="H4535" t="str">
            <v>Trak Racer</v>
          </cell>
          <cell r="I4535" t="str">
            <v>Default</v>
          </cell>
          <cell r="J4535" t="str">
            <v>Simulators - Bundles</v>
          </cell>
          <cell r="K4535" t="str">
            <v>NA</v>
          </cell>
          <cell r="L4535" t="str">
            <v>/</v>
          </cell>
          <cell r="M4535" t="str">
            <v>new</v>
          </cell>
          <cell r="N4535" t="str">
            <v>LIVE</v>
          </cell>
          <cell r="O4535" t="b">
            <v>1</v>
          </cell>
          <cell r="P4535" t="str">
            <v>NA</v>
          </cell>
          <cell r="Q4535">
            <v>0</v>
          </cell>
        </row>
        <row r="4536">
          <cell r="B4536" t="str">
            <v>TR160S-WMPBAL-AU</v>
          </cell>
          <cell r="C4536" t="str">
            <v>TR160S Racing Simulator</v>
          </cell>
          <cell r="D4536">
            <v>0</v>
          </cell>
          <cell r="E4536">
            <v>0</v>
          </cell>
          <cell r="F4536">
            <v>0</v>
          </cell>
          <cell r="G4536">
            <v>0</v>
          </cell>
          <cell r="H4536" t="str">
            <v>Trak Racer</v>
          </cell>
          <cell r="I4536" t="str">
            <v>Default</v>
          </cell>
          <cell r="J4536" t="str">
            <v>Simulators - Bundles</v>
          </cell>
          <cell r="K4536" t="str">
            <v>NA</v>
          </cell>
          <cell r="L4536" t="str">
            <v>/</v>
          </cell>
          <cell r="M4536" t="str">
            <v>new</v>
          </cell>
          <cell r="N4536" t="str">
            <v>LIVE</v>
          </cell>
          <cell r="O4536" t="b">
            <v>1</v>
          </cell>
          <cell r="P4536" t="str">
            <v>NA</v>
          </cell>
          <cell r="Q4536">
            <v>0</v>
          </cell>
        </row>
        <row r="4537">
          <cell r="B4537" t="str">
            <v>TR160S-WMPBAL-EU</v>
          </cell>
          <cell r="C4537" t="str">
            <v>TR160S Racing Simulator</v>
          </cell>
          <cell r="D4537">
            <v>0</v>
          </cell>
          <cell r="E4537">
            <v>0</v>
          </cell>
          <cell r="F4537">
            <v>0</v>
          </cell>
          <cell r="G4537">
            <v>0</v>
          </cell>
          <cell r="H4537" t="str">
            <v>Trak Racer</v>
          </cell>
          <cell r="I4537" t="str">
            <v>Default</v>
          </cell>
          <cell r="J4537" t="str">
            <v>Simulators - Bundles</v>
          </cell>
          <cell r="K4537" t="str">
            <v>NA</v>
          </cell>
          <cell r="L4537" t="str">
            <v>/</v>
          </cell>
          <cell r="M4537" t="str">
            <v>new</v>
          </cell>
          <cell r="N4537" t="str">
            <v>LIVE</v>
          </cell>
          <cell r="O4537" t="b">
            <v>1</v>
          </cell>
          <cell r="P4537" t="str">
            <v>NA</v>
          </cell>
          <cell r="Q4537">
            <v>0</v>
          </cell>
        </row>
        <row r="4538">
          <cell r="B4538" t="str">
            <v>TR160S-WMINV3-AU</v>
          </cell>
          <cell r="C4538" t="str">
            <v>TR160S Racing Simulator</v>
          </cell>
          <cell r="D4538">
            <v>0</v>
          </cell>
          <cell r="E4538">
            <v>0</v>
          </cell>
          <cell r="F4538">
            <v>0</v>
          </cell>
          <cell r="G4538">
            <v>0</v>
          </cell>
          <cell r="H4538" t="str">
            <v>Trak Racer</v>
          </cell>
          <cell r="I4538" t="str">
            <v>Default</v>
          </cell>
          <cell r="J4538" t="str">
            <v>Simulators - Bundles</v>
          </cell>
          <cell r="K4538" t="str">
            <v>NA</v>
          </cell>
          <cell r="L4538" t="str">
            <v>/</v>
          </cell>
          <cell r="M4538" t="str">
            <v>new</v>
          </cell>
          <cell r="N4538" t="str">
            <v>LIVE</v>
          </cell>
          <cell r="O4538" t="b">
            <v>1</v>
          </cell>
          <cell r="P4538" t="str">
            <v>NA</v>
          </cell>
          <cell r="Q4538">
            <v>0</v>
          </cell>
        </row>
        <row r="4539">
          <cell r="B4539" t="str">
            <v>TR160S-WMPBNP-EU</v>
          </cell>
          <cell r="C4539" t="str">
            <v>TR160S Racing Simulator</v>
          </cell>
          <cell r="D4539">
            <v>0</v>
          </cell>
          <cell r="E4539">
            <v>0</v>
          </cell>
          <cell r="F4539">
            <v>0</v>
          </cell>
          <cell r="G4539">
            <v>0</v>
          </cell>
          <cell r="H4539" t="str">
            <v>Trak Racer</v>
          </cell>
          <cell r="I4539" t="str">
            <v>Default</v>
          </cell>
          <cell r="J4539" t="str">
            <v>Simulators - Bundles</v>
          </cell>
          <cell r="K4539" t="str">
            <v>NA</v>
          </cell>
          <cell r="L4539" t="str">
            <v>/</v>
          </cell>
          <cell r="M4539" t="str">
            <v>new</v>
          </cell>
          <cell r="N4539" t="str">
            <v>LIVE</v>
          </cell>
          <cell r="O4539" t="b">
            <v>1</v>
          </cell>
          <cell r="P4539" t="str">
            <v>NA</v>
          </cell>
          <cell r="Q4539">
            <v>0</v>
          </cell>
        </row>
        <row r="4540">
          <cell r="B4540" t="str">
            <v>TR160S-4PBNP-AU</v>
          </cell>
          <cell r="C4540" t="str">
            <v>TR160S Racing Simulator</v>
          </cell>
          <cell r="D4540">
            <v>0</v>
          </cell>
          <cell r="E4540">
            <v>0</v>
          </cell>
          <cell r="F4540">
            <v>0</v>
          </cell>
          <cell r="G4540">
            <v>0</v>
          </cell>
          <cell r="H4540" t="str">
            <v>Trak Racer</v>
          </cell>
          <cell r="I4540" t="str">
            <v>Default</v>
          </cell>
          <cell r="J4540" t="str">
            <v>Simulators - Bundles</v>
          </cell>
          <cell r="K4540" t="str">
            <v>NA</v>
          </cell>
          <cell r="L4540" t="str">
            <v>/</v>
          </cell>
          <cell r="M4540" t="str">
            <v>new</v>
          </cell>
          <cell r="N4540" t="str">
            <v>LIVE</v>
          </cell>
          <cell r="O4540" t="b">
            <v>1</v>
          </cell>
          <cell r="P4540" t="str">
            <v>NA</v>
          </cell>
          <cell r="Q4540">
            <v>0</v>
          </cell>
        </row>
        <row r="4541">
          <cell r="B4541" t="str">
            <v>TR160S-AINV3-AU</v>
          </cell>
          <cell r="C4541" t="str">
            <v>TR160S Racing Simulator</v>
          </cell>
          <cell r="D4541">
            <v>0</v>
          </cell>
          <cell r="E4541">
            <v>0</v>
          </cell>
          <cell r="F4541">
            <v>0</v>
          </cell>
          <cell r="G4541">
            <v>0</v>
          </cell>
          <cell r="H4541" t="str">
            <v>Trak Racer</v>
          </cell>
          <cell r="I4541" t="str">
            <v>Default</v>
          </cell>
          <cell r="J4541" t="str">
            <v>Simulators - Bundles</v>
          </cell>
          <cell r="K4541" t="str">
            <v>NA</v>
          </cell>
          <cell r="L4541" t="str">
            <v>/</v>
          </cell>
          <cell r="M4541" t="str">
            <v>new</v>
          </cell>
          <cell r="N4541" t="str">
            <v>LIVE</v>
          </cell>
          <cell r="O4541" t="b">
            <v>1</v>
          </cell>
          <cell r="P4541" t="str">
            <v>NA</v>
          </cell>
          <cell r="Q4541">
            <v>0</v>
          </cell>
        </row>
        <row r="4542">
          <cell r="B4542" t="str">
            <v>TR160S-4PBAL-AU</v>
          </cell>
          <cell r="C4542" t="str">
            <v>TR160S Racing Simulator</v>
          </cell>
          <cell r="D4542">
            <v>0</v>
          </cell>
          <cell r="E4542">
            <v>0</v>
          </cell>
          <cell r="F4542">
            <v>0</v>
          </cell>
          <cell r="G4542">
            <v>0</v>
          </cell>
          <cell r="H4542" t="str">
            <v>Trak Racer</v>
          </cell>
          <cell r="I4542" t="str">
            <v>Default</v>
          </cell>
          <cell r="J4542" t="str">
            <v>Simulators - Bundles</v>
          </cell>
          <cell r="K4542" t="str">
            <v>NA</v>
          </cell>
          <cell r="L4542" t="str">
            <v>/</v>
          </cell>
          <cell r="M4542" t="str">
            <v>new</v>
          </cell>
          <cell r="N4542" t="str">
            <v>LIVE</v>
          </cell>
          <cell r="O4542" t="b">
            <v>1</v>
          </cell>
          <cell r="P4542" t="str">
            <v>NA</v>
          </cell>
          <cell r="Q4542">
            <v>0</v>
          </cell>
        </row>
        <row r="4543">
          <cell r="B4543" t="str">
            <v>TR160S-APBAL-AU</v>
          </cell>
          <cell r="C4543" t="str">
            <v>TR160S Racing Simulator</v>
          </cell>
          <cell r="D4543">
            <v>0</v>
          </cell>
          <cell r="E4543">
            <v>0</v>
          </cell>
          <cell r="F4543">
            <v>0</v>
          </cell>
          <cell r="G4543">
            <v>0</v>
          </cell>
          <cell r="H4543" t="str">
            <v>Trak Racer</v>
          </cell>
          <cell r="I4543" t="str">
            <v>Default</v>
          </cell>
          <cell r="J4543" t="str">
            <v>Simulators - Bundles</v>
          </cell>
          <cell r="K4543" t="str">
            <v>NA</v>
          </cell>
          <cell r="L4543" t="str">
            <v>/</v>
          </cell>
          <cell r="M4543" t="str">
            <v>new</v>
          </cell>
          <cell r="N4543" t="str">
            <v>LIVE</v>
          </cell>
          <cell r="O4543" t="b">
            <v>1</v>
          </cell>
          <cell r="P4543" t="str">
            <v>NA</v>
          </cell>
          <cell r="Q4543">
            <v>0</v>
          </cell>
        </row>
        <row r="4544">
          <cell r="B4544" t="str">
            <v>TR160S-4INV3-AU</v>
          </cell>
          <cell r="C4544" t="str">
            <v>TR160S Racing Simulator</v>
          </cell>
          <cell r="D4544">
            <v>0</v>
          </cell>
          <cell r="E4544">
            <v>0</v>
          </cell>
          <cell r="F4544">
            <v>0</v>
          </cell>
          <cell r="G4544">
            <v>0</v>
          </cell>
          <cell r="H4544" t="str">
            <v>Trak Racer</v>
          </cell>
          <cell r="I4544" t="str">
            <v>Default</v>
          </cell>
          <cell r="J4544" t="str">
            <v>Simulators - Bundles</v>
          </cell>
          <cell r="K4544" t="str">
            <v>NA</v>
          </cell>
          <cell r="L4544" t="str">
            <v>/</v>
          </cell>
          <cell r="M4544" t="str">
            <v>new</v>
          </cell>
          <cell r="N4544" t="str">
            <v>LIVE</v>
          </cell>
          <cell r="O4544" t="b">
            <v>1</v>
          </cell>
          <cell r="P4544" t="str">
            <v>NA</v>
          </cell>
          <cell r="Q4544">
            <v>0</v>
          </cell>
        </row>
        <row r="4545">
          <cell r="B4545" t="str">
            <v>TR160S-APBNP-AU</v>
          </cell>
          <cell r="C4545" t="str">
            <v>TR160S Racing Simulator</v>
          </cell>
          <cell r="D4545">
            <v>0</v>
          </cell>
          <cell r="E4545">
            <v>0</v>
          </cell>
          <cell r="F4545">
            <v>0</v>
          </cell>
          <cell r="G4545">
            <v>0</v>
          </cell>
          <cell r="H4545" t="str">
            <v>Trak Racer</v>
          </cell>
          <cell r="I4545" t="str">
            <v>Default</v>
          </cell>
          <cell r="J4545" t="str">
            <v>Simulators - Bundles</v>
          </cell>
          <cell r="K4545" t="str">
            <v>NA</v>
          </cell>
          <cell r="L4545" t="str">
            <v>/</v>
          </cell>
          <cell r="M4545" t="str">
            <v>new</v>
          </cell>
          <cell r="N4545" t="str">
            <v>LIVE</v>
          </cell>
          <cell r="O4545" t="b">
            <v>1</v>
          </cell>
          <cell r="P4545" t="str">
            <v>NA</v>
          </cell>
          <cell r="Q4545">
            <v>0</v>
          </cell>
        </row>
        <row r="4546">
          <cell r="B4546" t="str">
            <v>TR160S-DDPBNP-AU</v>
          </cell>
          <cell r="C4546" t="str">
            <v>TR160S Racing Simulator</v>
          </cell>
          <cell r="D4546">
            <v>0</v>
          </cell>
          <cell r="E4546">
            <v>0</v>
          </cell>
          <cell r="F4546">
            <v>0</v>
          </cell>
          <cell r="G4546">
            <v>0</v>
          </cell>
          <cell r="H4546" t="str">
            <v>Trak Racer</v>
          </cell>
          <cell r="I4546" t="str">
            <v>Default</v>
          </cell>
          <cell r="J4546" t="str">
            <v>Simulators - Bundles</v>
          </cell>
          <cell r="K4546" t="str">
            <v>NA</v>
          </cell>
          <cell r="L4546" t="str">
            <v>/</v>
          </cell>
          <cell r="M4546" t="str">
            <v>new</v>
          </cell>
          <cell r="N4546" t="str">
            <v>LIVE</v>
          </cell>
          <cell r="O4546" t="b">
            <v>1</v>
          </cell>
          <cell r="P4546" t="str">
            <v>NA</v>
          </cell>
          <cell r="Q4546">
            <v>0</v>
          </cell>
        </row>
        <row r="4547">
          <cell r="B4547" t="str">
            <v>TR160S-DDINV3-AU</v>
          </cell>
          <cell r="C4547" t="str">
            <v>TR160S Racing Simulator</v>
          </cell>
          <cell r="D4547">
            <v>0</v>
          </cell>
          <cell r="E4547">
            <v>0</v>
          </cell>
          <cell r="F4547">
            <v>0</v>
          </cell>
          <cell r="G4547">
            <v>0</v>
          </cell>
          <cell r="H4547" t="str">
            <v>Trak Racer</v>
          </cell>
          <cell r="I4547" t="str">
            <v>Default</v>
          </cell>
          <cell r="J4547" t="str">
            <v>Simulators - Bundles</v>
          </cell>
          <cell r="K4547" t="str">
            <v>NA</v>
          </cell>
          <cell r="L4547" t="str">
            <v>/</v>
          </cell>
          <cell r="M4547" t="str">
            <v>new</v>
          </cell>
          <cell r="N4547" t="str">
            <v>LIVE</v>
          </cell>
          <cell r="O4547" t="b">
            <v>1</v>
          </cell>
          <cell r="P4547" t="str">
            <v>NA</v>
          </cell>
          <cell r="Q4547">
            <v>0</v>
          </cell>
        </row>
        <row r="4548">
          <cell r="B4548" t="str">
            <v>TR160S-DDPBAL-AU</v>
          </cell>
          <cell r="C4548" t="str">
            <v>TR160S Racing Simulator</v>
          </cell>
          <cell r="D4548">
            <v>0</v>
          </cell>
          <cell r="E4548">
            <v>0</v>
          </cell>
          <cell r="F4548">
            <v>0</v>
          </cell>
          <cell r="G4548">
            <v>0</v>
          </cell>
          <cell r="H4548" t="str">
            <v>Trak Racer</v>
          </cell>
          <cell r="I4548" t="str">
            <v>Default</v>
          </cell>
          <cell r="J4548" t="str">
            <v>Simulators - Bundles</v>
          </cell>
          <cell r="K4548" t="str">
            <v>NA</v>
          </cell>
          <cell r="L4548" t="str">
            <v>/</v>
          </cell>
          <cell r="M4548" t="str">
            <v>new</v>
          </cell>
          <cell r="N4548" t="str">
            <v>LIVE</v>
          </cell>
          <cell r="O4548" t="b">
            <v>1</v>
          </cell>
          <cell r="P4548" t="str">
            <v>NA</v>
          </cell>
          <cell r="Q4548">
            <v>0</v>
          </cell>
        </row>
        <row r="4549">
          <cell r="B4549" t="str">
            <v>TR160S-L-WMPBNP</v>
          </cell>
          <cell r="C4549" t="str">
            <v>TR160S-L Blue Racing Simulator</v>
          </cell>
          <cell r="D4549">
            <v>0</v>
          </cell>
          <cell r="E4549">
            <v>0</v>
          </cell>
          <cell r="F4549">
            <v>0</v>
          </cell>
          <cell r="G4549">
            <v>0</v>
          </cell>
          <cell r="H4549" t="str">
            <v>Trak Racer</v>
          </cell>
          <cell r="I4549" t="str">
            <v>Default</v>
          </cell>
          <cell r="J4549" t="str">
            <v>Simulators - Bundles</v>
          </cell>
          <cell r="K4549" t="str">
            <v>NA</v>
          </cell>
          <cell r="L4549" t="str">
            <v>/</v>
          </cell>
          <cell r="M4549" t="str">
            <v>new</v>
          </cell>
          <cell r="N4549" t="str">
            <v>LIVE</v>
          </cell>
          <cell r="O4549" t="b">
            <v>1</v>
          </cell>
          <cell r="P4549" t="str">
            <v>NA</v>
          </cell>
          <cell r="Q4549">
            <v>0</v>
          </cell>
        </row>
        <row r="4550">
          <cell r="B4550" t="str">
            <v>TR160S-L-WMPBAL</v>
          </cell>
          <cell r="C4550" t="str">
            <v>TR160S-L Blue Racing Simulator</v>
          </cell>
          <cell r="D4550">
            <v>0</v>
          </cell>
          <cell r="E4550">
            <v>0</v>
          </cell>
          <cell r="F4550">
            <v>0</v>
          </cell>
          <cell r="G4550">
            <v>0</v>
          </cell>
          <cell r="H4550" t="str">
            <v>Trak Racer</v>
          </cell>
          <cell r="I4550" t="str">
            <v>Default</v>
          </cell>
          <cell r="J4550" t="str">
            <v>Simulators - Bundles</v>
          </cell>
          <cell r="K4550" t="str">
            <v>NA</v>
          </cell>
          <cell r="L4550" t="str">
            <v>/</v>
          </cell>
          <cell r="M4550" t="str">
            <v>new</v>
          </cell>
          <cell r="N4550" t="str">
            <v>LIVE</v>
          </cell>
          <cell r="O4550" t="b">
            <v>1</v>
          </cell>
          <cell r="P4550" t="str">
            <v>NA</v>
          </cell>
          <cell r="Q4550">
            <v>0</v>
          </cell>
        </row>
        <row r="4551">
          <cell r="B4551" t="str">
            <v>TR160S-L-WMINV3</v>
          </cell>
          <cell r="C4551" t="str">
            <v>TR160S-L Blue Racing Simulator</v>
          </cell>
          <cell r="D4551">
            <v>0</v>
          </cell>
          <cell r="E4551">
            <v>0</v>
          </cell>
          <cell r="F4551">
            <v>0</v>
          </cell>
          <cell r="G4551">
            <v>0</v>
          </cell>
          <cell r="H4551" t="str">
            <v>Trak Racer</v>
          </cell>
          <cell r="I4551" t="str">
            <v>Default</v>
          </cell>
          <cell r="J4551" t="str">
            <v>Simulators - Bundles</v>
          </cell>
          <cell r="K4551" t="str">
            <v>NA</v>
          </cell>
          <cell r="L4551" t="str">
            <v>/</v>
          </cell>
          <cell r="M4551" t="str">
            <v>new</v>
          </cell>
          <cell r="N4551" t="str">
            <v>LIVE</v>
          </cell>
          <cell r="O4551" t="b">
            <v>1</v>
          </cell>
          <cell r="P4551" t="str">
            <v>NA</v>
          </cell>
          <cell r="Q4551">
            <v>0</v>
          </cell>
        </row>
        <row r="4552">
          <cell r="B4552" t="str">
            <v>TR160S-L-AINV3-NZ</v>
          </cell>
          <cell r="C4552" t="str">
            <v>TR160S-L Blue Racing Simulator</v>
          </cell>
          <cell r="D4552">
            <v>0</v>
          </cell>
          <cell r="E4552">
            <v>0</v>
          </cell>
          <cell r="F4552">
            <v>0</v>
          </cell>
          <cell r="G4552">
            <v>0</v>
          </cell>
          <cell r="H4552" t="str">
            <v>Trak Racer</v>
          </cell>
          <cell r="I4552" t="str">
            <v>Default</v>
          </cell>
          <cell r="J4552" t="str">
            <v>Simulators - Bundles</v>
          </cell>
          <cell r="K4552" t="str">
            <v>NA</v>
          </cell>
          <cell r="L4552" t="str">
            <v>/</v>
          </cell>
          <cell r="M4552" t="str">
            <v>new</v>
          </cell>
          <cell r="N4552" t="str">
            <v>LIVE</v>
          </cell>
          <cell r="O4552" t="b">
            <v>1</v>
          </cell>
          <cell r="P4552" t="str">
            <v>NA</v>
          </cell>
          <cell r="Q4552">
            <v>0</v>
          </cell>
        </row>
        <row r="4553">
          <cell r="B4553" t="str">
            <v>TR160S-L-4PBNP</v>
          </cell>
          <cell r="C4553" t="str">
            <v>TR160S-L Blue Racing Simulator</v>
          </cell>
          <cell r="D4553">
            <v>0</v>
          </cell>
          <cell r="E4553">
            <v>0</v>
          </cell>
          <cell r="F4553">
            <v>0</v>
          </cell>
          <cell r="G4553">
            <v>0</v>
          </cell>
          <cell r="H4553" t="str">
            <v>Trak Racer</v>
          </cell>
          <cell r="I4553" t="str">
            <v>Default</v>
          </cell>
          <cell r="J4553" t="str">
            <v>Simulators - Bundles</v>
          </cell>
          <cell r="K4553" t="str">
            <v>NA</v>
          </cell>
          <cell r="L4553" t="str">
            <v>/</v>
          </cell>
          <cell r="M4553" t="str">
            <v>new</v>
          </cell>
          <cell r="N4553" t="str">
            <v>LIVE</v>
          </cell>
          <cell r="O4553" t="b">
            <v>1</v>
          </cell>
          <cell r="P4553" t="str">
            <v>NA</v>
          </cell>
          <cell r="Q4553">
            <v>0</v>
          </cell>
        </row>
        <row r="4554">
          <cell r="B4554" t="str">
            <v>TR160S-L-APBAL-NZ</v>
          </cell>
          <cell r="C4554" t="str">
            <v>TR160S-L Blue Racing Simulator</v>
          </cell>
          <cell r="D4554">
            <v>0</v>
          </cell>
          <cell r="E4554">
            <v>0</v>
          </cell>
          <cell r="F4554">
            <v>0</v>
          </cell>
          <cell r="G4554">
            <v>0</v>
          </cell>
          <cell r="H4554" t="str">
            <v>Trak Racer</v>
          </cell>
          <cell r="I4554" t="str">
            <v>Default</v>
          </cell>
          <cell r="J4554" t="str">
            <v>Simulators - Bundles</v>
          </cell>
          <cell r="K4554" t="str">
            <v>NA</v>
          </cell>
          <cell r="L4554" t="str">
            <v>/</v>
          </cell>
          <cell r="M4554" t="str">
            <v>new</v>
          </cell>
          <cell r="N4554" t="str">
            <v>LIVE</v>
          </cell>
          <cell r="O4554" t="b">
            <v>1</v>
          </cell>
          <cell r="P4554" t="str">
            <v>NA</v>
          </cell>
          <cell r="Q4554">
            <v>0</v>
          </cell>
        </row>
        <row r="4555">
          <cell r="B4555" t="str">
            <v>TR160S-L-4PBAL</v>
          </cell>
          <cell r="C4555" t="str">
            <v>TR160S-L Blue Racing Simulator</v>
          </cell>
          <cell r="D4555">
            <v>0</v>
          </cell>
          <cell r="E4555">
            <v>0</v>
          </cell>
          <cell r="F4555">
            <v>0</v>
          </cell>
          <cell r="G4555">
            <v>0</v>
          </cell>
          <cell r="H4555" t="str">
            <v>Trak Racer</v>
          </cell>
          <cell r="I4555" t="str">
            <v>Default</v>
          </cell>
          <cell r="J4555" t="str">
            <v>Simulators - Bundles</v>
          </cell>
          <cell r="K4555" t="str">
            <v>NA</v>
          </cell>
          <cell r="L4555" t="str">
            <v>/</v>
          </cell>
          <cell r="M4555" t="str">
            <v>new</v>
          </cell>
          <cell r="N4555" t="str">
            <v>LIVE</v>
          </cell>
          <cell r="O4555" t="b">
            <v>1</v>
          </cell>
          <cell r="P4555" t="str">
            <v>NA</v>
          </cell>
          <cell r="Q4555">
            <v>0</v>
          </cell>
        </row>
        <row r="4556">
          <cell r="B4556" t="str">
            <v>TR160S-L-APBNP-NZ</v>
          </cell>
          <cell r="C4556" t="str">
            <v>TR160S-L Blue Racing Simulator</v>
          </cell>
          <cell r="D4556">
            <v>0</v>
          </cell>
          <cell r="E4556">
            <v>0</v>
          </cell>
          <cell r="F4556">
            <v>0</v>
          </cell>
          <cell r="G4556">
            <v>0</v>
          </cell>
          <cell r="H4556" t="str">
            <v>Trak Racer</v>
          </cell>
          <cell r="I4556" t="str">
            <v>Default</v>
          </cell>
          <cell r="J4556" t="str">
            <v>Simulators - Bundles</v>
          </cell>
          <cell r="K4556" t="str">
            <v>NA</v>
          </cell>
          <cell r="L4556" t="str">
            <v>/</v>
          </cell>
          <cell r="M4556" t="str">
            <v>new</v>
          </cell>
          <cell r="N4556" t="str">
            <v>LIVE</v>
          </cell>
          <cell r="O4556" t="b">
            <v>1</v>
          </cell>
          <cell r="P4556" t="str">
            <v>NA</v>
          </cell>
          <cell r="Q4556">
            <v>0</v>
          </cell>
        </row>
        <row r="4557">
          <cell r="B4557" t="str">
            <v>TR160S-L-4INV3</v>
          </cell>
          <cell r="C4557" t="str">
            <v>TR160S-L Blue Racing Simulator</v>
          </cell>
          <cell r="D4557">
            <v>0</v>
          </cell>
          <cell r="E4557">
            <v>0</v>
          </cell>
          <cell r="F4557">
            <v>0</v>
          </cell>
          <cell r="G4557">
            <v>0</v>
          </cell>
          <cell r="H4557" t="str">
            <v>Trak Racer</v>
          </cell>
          <cell r="I4557" t="str">
            <v>Default</v>
          </cell>
          <cell r="J4557" t="str">
            <v>Simulators - Bundles</v>
          </cell>
          <cell r="K4557" t="str">
            <v>NA</v>
          </cell>
          <cell r="L4557" t="str">
            <v>/</v>
          </cell>
          <cell r="M4557" t="str">
            <v>new</v>
          </cell>
          <cell r="N4557" t="str">
            <v>LIVE</v>
          </cell>
          <cell r="O4557" t="b">
            <v>1</v>
          </cell>
          <cell r="P4557" t="str">
            <v>NA</v>
          </cell>
          <cell r="Q4557">
            <v>0</v>
          </cell>
        </row>
        <row r="4558">
          <cell r="B4558" t="str">
            <v>TR160S-L-DDINV3-NZ</v>
          </cell>
          <cell r="C4558" t="str">
            <v>TR160S-L Blue Racing Simulator</v>
          </cell>
          <cell r="D4558">
            <v>0</v>
          </cell>
          <cell r="E4558">
            <v>0</v>
          </cell>
          <cell r="F4558">
            <v>0</v>
          </cell>
          <cell r="G4558">
            <v>0</v>
          </cell>
          <cell r="H4558" t="str">
            <v>Trak Racer</v>
          </cell>
          <cell r="I4558" t="str">
            <v>Default</v>
          </cell>
          <cell r="J4558" t="str">
            <v>Simulators - Bundles</v>
          </cell>
          <cell r="K4558" t="str">
            <v>NA</v>
          </cell>
          <cell r="L4558" t="str">
            <v>/</v>
          </cell>
          <cell r="M4558" t="str">
            <v>new</v>
          </cell>
          <cell r="N4558" t="str">
            <v>LIVE</v>
          </cell>
          <cell r="O4558" t="b">
            <v>1</v>
          </cell>
          <cell r="P4558" t="str">
            <v>NA</v>
          </cell>
          <cell r="Q4558">
            <v>0</v>
          </cell>
        </row>
        <row r="4559">
          <cell r="B4559" t="str">
            <v>TR160S-L-DDPBNP</v>
          </cell>
          <cell r="C4559" t="str">
            <v>TR160S-L Blue Racing Simulator</v>
          </cell>
          <cell r="D4559">
            <v>0</v>
          </cell>
          <cell r="E4559">
            <v>0</v>
          </cell>
          <cell r="F4559">
            <v>0</v>
          </cell>
          <cell r="G4559">
            <v>0</v>
          </cell>
          <cell r="H4559" t="str">
            <v>Trak Racer</v>
          </cell>
          <cell r="I4559" t="str">
            <v>Default</v>
          </cell>
          <cell r="J4559" t="str">
            <v>Simulators - Bundles</v>
          </cell>
          <cell r="K4559" t="str">
            <v>NA</v>
          </cell>
          <cell r="L4559" t="str">
            <v>/</v>
          </cell>
          <cell r="M4559" t="str">
            <v>new</v>
          </cell>
          <cell r="N4559" t="str">
            <v>LIVE</v>
          </cell>
          <cell r="O4559" t="b">
            <v>1</v>
          </cell>
          <cell r="P4559" t="str">
            <v>NA</v>
          </cell>
          <cell r="Q4559">
            <v>0</v>
          </cell>
        </row>
        <row r="4560">
          <cell r="B4560" t="str">
            <v>TR160S-L-DDPBAL-NZ</v>
          </cell>
          <cell r="C4560" t="str">
            <v>TR160S-L Blue Racing Simulator</v>
          </cell>
          <cell r="D4560">
            <v>0</v>
          </cell>
          <cell r="E4560">
            <v>0</v>
          </cell>
          <cell r="F4560">
            <v>0</v>
          </cell>
          <cell r="G4560">
            <v>0</v>
          </cell>
          <cell r="H4560" t="str">
            <v>Trak Racer</v>
          </cell>
          <cell r="I4560" t="str">
            <v>Default</v>
          </cell>
          <cell r="J4560" t="str">
            <v>Simulators - Bundles</v>
          </cell>
          <cell r="K4560" t="str">
            <v>NA</v>
          </cell>
          <cell r="L4560" t="str">
            <v>/</v>
          </cell>
          <cell r="M4560" t="str">
            <v>new</v>
          </cell>
          <cell r="N4560" t="str">
            <v>LIVE</v>
          </cell>
          <cell r="O4560" t="b">
            <v>1</v>
          </cell>
          <cell r="P4560" t="str">
            <v>NA</v>
          </cell>
          <cell r="Q4560">
            <v>0</v>
          </cell>
        </row>
        <row r="4561">
          <cell r="B4561" t="str">
            <v>TR160S-L-DDPBAL</v>
          </cell>
          <cell r="C4561" t="str">
            <v>TR160S-L Blue Racing Simulator</v>
          </cell>
          <cell r="D4561">
            <v>0</v>
          </cell>
          <cell r="E4561">
            <v>0</v>
          </cell>
          <cell r="F4561">
            <v>0</v>
          </cell>
          <cell r="G4561">
            <v>0</v>
          </cell>
          <cell r="H4561" t="str">
            <v>Trak Racer</v>
          </cell>
          <cell r="I4561" t="str">
            <v>Default</v>
          </cell>
          <cell r="J4561" t="str">
            <v>Simulators - Bundles</v>
          </cell>
          <cell r="K4561" t="str">
            <v>NA</v>
          </cell>
          <cell r="L4561" t="str">
            <v>/</v>
          </cell>
          <cell r="M4561" t="str">
            <v>new</v>
          </cell>
          <cell r="N4561" t="str">
            <v>LIVE</v>
          </cell>
          <cell r="O4561" t="b">
            <v>1</v>
          </cell>
          <cell r="P4561" t="str">
            <v>NA</v>
          </cell>
          <cell r="Q4561">
            <v>0</v>
          </cell>
        </row>
        <row r="4562">
          <cell r="B4562" t="str">
            <v>TR160S-L-DDPBNP-NZ</v>
          </cell>
          <cell r="C4562" t="str">
            <v>TR160S-L Blue Racing Simulator</v>
          </cell>
          <cell r="D4562">
            <v>0</v>
          </cell>
          <cell r="E4562">
            <v>0</v>
          </cell>
          <cell r="F4562">
            <v>0</v>
          </cell>
          <cell r="G4562">
            <v>0</v>
          </cell>
          <cell r="H4562" t="str">
            <v>Trak Racer</v>
          </cell>
          <cell r="I4562" t="str">
            <v>Default</v>
          </cell>
          <cell r="J4562" t="str">
            <v>Simulators - Bundles</v>
          </cell>
          <cell r="K4562" t="str">
            <v>NA</v>
          </cell>
          <cell r="L4562" t="str">
            <v>/</v>
          </cell>
          <cell r="M4562" t="str">
            <v>new</v>
          </cell>
          <cell r="N4562" t="str">
            <v>LIVE</v>
          </cell>
          <cell r="O4562" t="b">
            <v>1</v>
          </cell>
          <cell r="P4562" t="str">
            <v>NA</v>
          </cell>
          <cell r="Q4562">
            <v>0</v>
          </cell>
        </row>
        <row r="4563">
          <cell r="B4563" t="str">
            <v>TR160S-L-DDINV3</v>
          </cell>
          <cell r="C4563" t="str">
            <v>TR160S-L Blue Racing Simulator</v>
          </cell>
          <cell r="D4563">
            <v>0</v>
          </cell>
          <cell r="E4563">
            <v>0</v>
          </cell>
          <cell r="F4563">
            <v>0</v>
          </cell>
          <cell r="G4563">
            <v>0</v>
          </cell>
          <cell r="H4563" t="str">
            <v>Trak Racer</v>
          </cell>
          <cell r="I4563" t="str">
            <v>Default</v>
          </cell>
          <cell r="J4563" t="str">
            <v>Simulators - Bundles</v>
          </cell>
          <cell r="K4563" t="str">
            <v>NA</v>
          </cell>
          <cell r="L4563" t="str">
            <v>/</v>
          </cell>
          <cell r="M4563" t="str">
            <v>new</v>
          </cell>
          <cell r="N4563" t="str">
            <v>LIVE</v>
          </cell>
          <cell r="O4563" t="b">
            <v>1</v>
          </cell>
          <cell r="P4563" t="str">
            <v>NA</v>
          </cell>
          <cell r="Q4563">
            <v>0</v>
          </cell>
        </row>
        <row r="4564">
          <cell r="B4564" t="str">
            <v>TR160S-L-4INV3-NZ</v>
          </cell>
          <cell r="C4564" t="str">
            <v>TR160S-L Blue Racing Simulator</v>
          </cell>
          <cell r="D4564">
            <v>0</v>
          </cell>
          <cell r="E4564">
            <v>0</v>
          </cell>
          <cell r="F4564">
            <v>0</v>
          </cell>
          <cell r="G4564">
            <v>0</v>
          </cell>
          <cell r="H4564" t="str">
            <v>Trak Racer</v>
          </cell>
          <cell r="I4564" t="str">
            <v>Default</v>
          </cell>
          <cell r="J4564" t="str">
            <v>Simulators - Bundles</v>
          </cell>
          <cell r="K4564" t="str">
            <v>NA</v>
          </cell>
          <cell r="L4564" t="str">
            <v>/</v>
          </cell>
          <cell r="M4564" t="str">
            <v>new</v>
          </cell>
          <cell r="N4564" t="str">
            <v>LIVE</v>
          </cell>
          <cell r="O4564" t="b">
            <v>1</v>
          </cell>
          <cell r="P4564" t="str">
            <v>NA</v>
          </cell>
          <cell r="Q4564">
            <v>0</v>
          </cell>
        </row>
        <row r="4565">
          <cell r="B4565" t="str">
            <v>TR160S-L-APBNP</v>
          </cell>
          <cell r="C4565" t="str">
            <v>TR160S-L Blue Racing Simulator</v>
          </cell>
          <cell r="D4565">
            <v>0</v>
          </cell>
          <cell r="E4565">
            <v>0</v>
          </cell>
          <cell r="F4565">
            <v>0</v>
          </cell>
          <cell r="G4565">
            <v>0</v>
          </cell>
          <cell r="H4565" t="str">
            <v>Trak Racer</v>
          </cell>
          <cell r="I4565" t="str">
            <v>Default</v>
          </cell>
          <cell r="J4565" t="str">
            <v>Simulators - Bundles</v>
          </cell>
          <cell r="K4565" t="str">
            <v>NA</v>
          </cell>
          <cell r="L4565" t="str">
            <v>/</v>
          </cell>
          <cell r="M4565" t="str">
            <v>new</v>
          </cell>
          <cell r="N4565" t="str">
            <v>LIVE</v>
          </cell>
          <cell r="O4565" t="b">
            <v>1</v>
          </cell>
          <cell r="P4565" t="str">
            <v>NA</v>
          </cell>
          <cell r="Q4565">
            <v>0</v>
          </cell>
        </row>
        <row r="4566">
          <cell r="B4566" t="str">
            <v>TR160S-L-4PBAL-NZ</v>
          </cell>
          <cell r="C4566" t="str">
            <v>TR160S-L Blue Racing Simulator</v>
          </cell>
          <cell r="D4566">
            <v>0</v>
          </cell>
          <cell r="E4566">
            <v>0</v>
          </cell>
          <cell r="F4566">
            <v>0</v>
          </cell>
          <cell r="G4566">
            <v>0</v>
          </cell>
          <cell r="H4566" t="str">
            <v>Trak Racer</v>
          </cell>
          <cell r="I4566" t="str">
            <v>Default</v>
          </cell>
          <cell r="J4566" t="str">
            <v>Simulators - Bundles</v>
          </cell>
          <cell r="K4566" t="str">
            <v>NA</v>
          </cell>
          <cell r="L4566" t="str">
            <v>/</v>
          </cell>
          <cell r="M4566" t="str">
            <v>new</v>
          </cell>
          <cell r="N4566" t="str">
            <v>LIVE</v>
          </cell>
          <cell r="O4566" t="b">
            <v>1</v>
          </cell>
          <cell r="P4566" t="str">
            <v>NA</v>
          </cell>
          <cell r="Q4566">
            <v>0</v>
          </cell>
        </row>
        <row r="4567">
          <cell r="B4567" t="str">
            <v>TR160S-L-APBAL</v>
          </cell>
          <cell r="C4567" t="str">
            <v>TR160S-L Blue Racing Simulator</v>
          </cell>
          <cell r="D4567">
            <v>0</v>
          </cell>
          <cell r="E4567">
            <v>0</v>
          </cell>
          <cell r="F4567">
            <v>0</v>
          </cell>
          <cell r="G4567">
            <v>0</v>
          </cell>
          <cell r="H4567" t="str">
            <v>Trak Racer</v>
          </cell>
          <cell r="I4567" t="str">
            <v>Default</v>
          </cell>
          <cell r="J4567" t="str">
            <v>Simulators - Bundles</v>
          </cell>
          <cell r="K4567" t="str">
            <v>NA</v>
          </cell>
          <cell r="L4567" t="str">
            <v>/</v>
          </cell>
          <cell r="M4567" t="str">
            <v>new</v>
          </cell>
          <cell r="N4567" t="str">
            <v>LIVE</v>
          </cell>
          <cell r="O4567" t="b">
            <v>1</v>
          </cell>
          <cell r="P4567" t="str">
            <v>NA</v>
          </cell>
          <cell r="Q4567">
            <v>0</v>
          </cell>
        </row>
        <row r="4568">
          <cell r="B4568" t="str">
            <v>TR160S-L-4PBNP-NZ</v>
          </cell>
          <cell r="C4568" t="str">
            <v>TR160S-L Blue Racing Simulator</v>
          </cell>
          <cell r="D4568">
            <v>0</v>
          </cell>
          <cell r="E4568">
            <v>0</v>
          </cell>
          <cell r="F4568">
            <v>0</v>
          </cell>
          <cell r="G4568">
            <v>0</v>
          </cell>
          <cell r="H4568" t="str">
            <v>Trak Racer</v>
          </cell>
          <cell r="I4568" t="str">
            <v>Default</v>
          </cell>
          <cell r="J4568" t="str">
            <v>Simulators - Bundles</v>
          </cell>
          <cell r="K4568" t="str">
            <v>NA</v>
          </cell>
          <cell r="L4568" t="str">
            <v>/</v>
          </cell>
          <cell r="M4568" t="str">
            <v>new</v>
          </cell>
          <cell r="N4568" t="str">
            <v>LIVE</v>
          </cell>
          <cell r="O4568" t="b">
            <v>1</v>
          </cell>
          <cell r="P4568" t="str">
            <v>NA</v>
          </cell>
          <cell r="Q4568">
            <v>0</v>
          </cell>
        </row>
        <row r="4569">
          <cell r="B4569" t="str">
            <v>TR160S-L-AINV3</v>
          </cell>
          <cell r="C4569" t="str">
            <v>TR160S-L Blue Racing Simulator</v>
          </cell>
          <cell r="D4569">
            <v>0</v>
          </cell>
          <cell r="E4569">
            <v>0</v>
          </cell>
          <cell r="F4569">
            <v>0</v>
          </cell>
          <cell r="G4569">
            <v>0</v>
          </cell>
          <cell r="H4569" t="str">
            <v>Trak Racer</v>
          </cell>
          <cell r="I4569" t="str">
            <v>Default</v>
          </cell>
          <cell r="J4569" t="str">
            <v>Simulators - Bundles</v>
          </cell>
          <cell r="K4569" t="str">
            <v>NA</v>
          </cell>
          <cell r="L4569" t="str">
            <v>/</v>
          </cell>
          <cell r="M4569" t="str">
            <v>new</v>
          </cell>
          <cell r="N4569" t="str">
            <v>LIVE</v>
          </cell>
          <cell r="O4569" t="b">
            <v>1</v>
          </cell>
          <cell r="P4569" t="str">
            <v>NA</v>
          </cell>
          <cell r="Q4569">
            <v>0</v>
          </cell>
        </row>
        <row r="4570">
          <cell r="B4570" t="str">
            <v>TR160S-L-WMINV3-NZ</v>
          </cell>
          <cell r="C4570" t="str">
            <v>TR160S-L Blue Racing Simulator</v>
          </cell>
          <cell r="D4570">
            <v>0</v>
          </cell>
          <cell r="E4570">
            <v>0</v>
          </cell>
          <cell r="F4570">
            <v>0</v>
          </cell>
          <cell r="G4570">
            <v>0</v>
          </cell>
          <cell r="H4570" t="str">
            <v>Trak Racer</v>
          </cell>
          <cell r="I4570" t="str">
            <v>Default</v>
          </cell>
          <cell r="J4570" t="str">
            <v>Simulators - Bundles</v>
          </cell>
          <cell r="K4570" t="str">
            <v>NA</v>
          </cell>
          <cell r="L4570" t="str">
            <v>/</v>
          </cell>
          <cell r="M4570" t="str">
            <v>new</v>
          </cell>
          <cell r="N4570" t="str">
            <v>LIVE</v>
          </cell>
          <cell r="O4570" t="b">
            <v>1</v>
          </cell>
          <cell r="P4570" t="str">
            <v>NA</v>
          </cell>
          <cell r="Q4570">
            <v>0</v>
          </cell>
        </row>
        <row r="4571">
          <cell r="B4571" t="str">
            <v>TR160S-L-WMPBNP-AU</v>
          </cell>
          <cell r="C4571" t="str">
            <v>TR160S-L Blue Racing Simulator</v>
          </cell>
          <cell r="D4571">
            <v>0</v>
          </cell>
          <cell r="E4571">
            <v>0</v>
          </cell>
          <cell r="F4571">
            <v>0</v>
          </cell>
          <cell r="G4571">
            <v>0</v>
          </cell>
          <cell r="H4571" t="str">
            <v>Trak Racer</v>
          </cell>
          <cell r="I4571" t="str">
            <v>Default</v>
          </cell>
          <cell r="J4571" t="str">
            <v>Simulators - Bundles</v>
          </cell>
          <cell r="K4571" t="str">
            <v>NA</v>
          </cell>
          <cell r="L4571" t="str">
            <v>/</v>
          </cell>
          <cell r="M4571" t="str">
            <v>new</v>
          </cell>
          <cell r="N4571" t="str">
            <v>LIVE</v>
          </cell>
          <cell r="O4571" t="b">
            <v>1</v>
          </cell>
          <cell r="P4571" t="str">
            <v>NA</v>
          </cell>
          <cell r="Q4571">
            <v>0</v>
          </cell>
        </row>
        <row r="4572">
          <cell r="B4572" t="str">
            <v>TR160S-L-WMPBAL-NZ</v>
          </cell>
          <cell r="C4572" t="str">
            <v>TR160S-L Blue Racing Simulator</v>
          </cell>
          <cell r="D4572">
            <v>0</v>
          </cell>
          <cell r="E4572">
            <v>0</v>
          </cell>
          <cell r="F4572">
            <v>0</v>
          </cell>
          <cell r="G4572">
            <v>0</v>
          </cell>
          <cell r="H4572" t="str">
            <v>Trak Racer</v>
          </cell>
          <cell r="I4572" t="str">
            <v>Default</v>
          </cell>
          <cell r="J4572" t="str">
            <v>Simulators - Bundles</v>
          </cell>
          <cell r="K4572" t="str">
            <v>NA</v>
          </cell>
          <cell r="L4572" t="str">
            <v>/</v>
          </cell>
          <cell r="M4572" t="str">
            <v>new</v>
          </cell>
          <cell r="N4572" t="str">
            <v>LIVE</v>
          </cell>
          <cell r="O4572" t="b">
            <v>1</v>
          </cell>
          <cell r="P4572" t="str">
            <v>NA</v>
          </cell>
          <cell r="Q4572">
            <v>0</v>
          </cell>
        </row>
        <row r="4573">
          <cell r="B4573" t="str">
            <v>TR160S-L-WMPBAL-AU</v>
          </cell>
          <cell r="C4573" t="str">
            <v>TR160S-L Blue Racing Simulator</v>
          </cell>
          <cell r="D4573">
            <v>0</v>
          </cell>
          <cell r="E4573">
            <v>0</v>
          </cell>
          <cell r="F4573">
            <v>0</v>
          </cell>
          <cell r="G4573">
            <v>0</v>
          </cell>
          <cell r="H4573" t="str">
            <v>Trak Racer</v>
          </cell>
          <cell r="I4573" t="str">
            <v>Default</v>
          </cell>
          <cell r="J4573" t="str">
            <v>Simulators - Bundles</v>
          </cell>
          <cell r="K4573" t="str">
            <v>NA</v>
          </cell>
          <cell r="L4573" t="str">
            <v>/</v>
          </cell>
          <cell r="M4573" t="str">
            <v>new</v>
          </cell>
          <cell r="N4573" t="str">
            <v>LIVE</v>
          </cell>
          <cell r="O4573" t="b">
            <v>1</v>
          </cell>
          <cell r="P4573" t="str">
            <v>NA</v>
          </cell>
          <cell r="Q4573">
            <v>0</v>
          </cell>
        </row>
        <row r="4574">
          <cell r="B4574" t="str">
            <v>TR160S-L-WMPBNP-NZ</v>
          </cell>
          <cell r="C4574" t="str">
            <v>TR160S-L Blue Racing Simulator</v>
          </cell>
          <cell r="D4574">
            <v>0</v>
          </cell>
          <cell r="E4574">
            <v>0</v>
          </cell>
          <cell r="F4574">
            <v>0</v>
          </cell>
          <cell r="G4574">
            <v>0</v>
          </cell>
          <cell r="H4574" t="str">
            <v>Trak Racer</v>
          </cell>
          <cell r="I4574" t="str">
            <v>Default</v>
          </cell>
          <cell r="J4574" t="str">
            <v>Simulators - Bundles</v>
          </cell>
          <cell r="K4574" t="str">
            <v>NA</v>
          </cell>
          <cell r="L4574" t="str">
            <v>/</v>
          </cell>
          <cell r="M4574" t="str">
            <v>new</v>
          </cell>
          <cell r="N4574" t="str">
            <v>LIVE</v>
          </cell>
          <cell r="O4574" t="b">
            <v>1</v>
          </cell>
          <cell r="P4574" t="str">
            <v>NA</v>
          </cell>
          <cell r="Q4574">
            <v>0</v>
          </cell>
        </row>
        <row r="4575">
          <cell r="B4575" t="str">
            <v>TR160S-L-WMINV3-AU</v>
          </cell>
          <cell r="C4575" t="str">
            <v>TR160S-L Blue Racing Simulator</v>
          </cell>
          <cell r="D4575">
            <v>0</v>
          </cell>
          <cell r="E4575">
            <v>0</v>
          </cell>
          <cell r="F4575">
            <v>0</v>
          </cell>
          <cell r="G4575">
            <v>0</v>
          </cell>
          <cell r="H4575" t="str">
            <v>Trak Racer</v>
          </cell>
          <cell r="I4575" t="str">
            <v>Default</v>
          </cell>
          <cell r="J4575" t="str">
            <v>Simulators - Bundles</v>
          </cell>
          <cell r="K4575" t="str">
            <v>NA</v>
          </cell>
          <cell r="L4575" t="str">
            <v>/</v>
          </cell>
          <cell r="M4575" t="str">
            <v>new</v>
          </cell>
          <cell r="N4575" t="str">
            <v>LIVE</v>
          </cell>
          <cell r="O4575" t="b">
            <v>1</v>
          </cell>
          <cell r="P4575" t="str">
            <v>NA</v>
          </cell>
          <cell r="Q4575">
            <v>0</v>
          </cell>
        </row>
        <row r="4576">
          <cell r="B4576" t="str">
            <v>TR160S-L-AINV3-CA</v>
          </cell>
          <cell r="C4576" t="str">
            <v>TR160S-L Blue Racing Simulator</v>
          </cell>
          <cell r="D4576">
            <v>0</v>
          </cell>
          <cell r="E4576">
            <v>0</v>
          </cell>
          <cell r="F4576">
            <v>0</v>
          </cell>
          <cell r="G4576">
            <v>0</v>
          </cell>
          <cell r="H4576" t="str">
            <v>Trak Racer</v>
          </cell>
          <cell r="I4576" t="str">
            <v>Default</v>
          </cell>
          <cell r="J4576" t="str">
            <v>Simulators - Bundles</v>
          </cell>
          <cell r="K4576" t="str">
            <v>NA</v>
          </cell>
          <cell r="L4576" t="str">
            <v>/</v>
          </cell>
          <cell r="M4576" t="str">
            <v>new</v>
          </cell>
          <cell r="N4576" t="str">
            <v>LIVE</v>
          </cell>
          <cell r="O4576" t="b">
            <v>1</v>
          </cell>
          <cell r="P4576" t="str">
            <v>NA</v>
          </cell>
          <cell r="Q4576">
            <v>0</v>
          </cell>
        </row>
        <row r="4577">
          <cell r="B4577" t="str">
            <v>TR160S-L-4PBNP-AU</v>
          </cell>
          <cell r="C4577" t="str">
            <v>TR160S-L Blue Racing Simulator</v>
          </cell>
          <cell r="D4577">
            <v>0</v>
          </cell>
          <cell r="E4577">
            <v>0</v>
          </cell>
          <cell r="F4577">
            <v>0</v>
          </cell>
          <cell r="G4577">
            <v>0</v>
          </cell>
          <cell r="H4577" t="str">
            <v>Trak Racer</v>
          </cell>
          <cell r="I4577" t="str">
            <v>Default</v>
          </cell>
          <cell r="J4577" t="str">
            <v>Simulators - Bundles</v>
          </cell>
          <cell r="K4577" t="str">
            <v>NA</v>
          </cell>
          <cell r="L4577" t="str">
            <v>/</v>
          </cell>
          <cell r="M4577" t="str">
            <v>new</v>
          </cell>
          <cell r="N4577" t="str">
            <v>LIVE</v>
          </cell>
          <cell r="O4577" t="b">
            <v>1</v>
          </cell>
          <cell r="P4577" t="str">
            <v>NA</v>
          </cell>
          <cell r="Q4577">
            <v>0</v>
          </cell>
        </row>
        <row r="4578">
          <cell r="B4578" t="str">
            <v>TR160S-L-APBAL-CA</v>
          </cell>
          <cell r="C4578" t="str">
            <v>TR160S-L Blue Racing Simulator</v>
          </cell>
          <cell r="D4578">
            <v>0</v>
          </cell>
          <cell r="E4578">
            <v>0</v>
          </cell>
          <cell r="F4578">
            <v>0</v>
          </cell>
          <cell r="G4578">
            <v>0</v>
          </cell>
          <cell r="H4578" t="str">
            <v>Trak Racer</v>
          </cell>
          <cell r="I4578" t="str">
            <v>Default</v>
          </cell>
          <cell r="J4578" t="str">
            <v>Simulators - Bundles</v>
          </cell>
          <cell r="K4578" t="str">
            <v>NA</v>
          </cell>
          <cell r="L4578" t="str">
            <v>/</v>
          </cell>
          <cell r="M4578" t="str">
            <v>new</v>
          </cell>
          <cell r="N4578" t="str">
            <v>LIVE</v>
          </cell>
          <cell r="O4578" t="b">
            <v>1</v>
          </cell>
          <cell r="P4578" t="str">
            <v>NA</v>
          </cell>
          <cell r="Q4578">
            <v>0</v>
          </cell>
        </row>
        <row r="4579">
          <cell r="B4579" t="str">
            <v>TR160S-L-4PBAL-AU</v>
          </cell>
          <cell r="C4579" t="str">
            <v>TR160S-L Blue Racing Simulator</v>
          </cell>
          <cell r="D4579">
            <v>0</v>
          </cell>
          <cell r="E4579">
            <v>0</v>
          </cell>
          <cell r="F4579">
            <v>0</v>
          </cell>
          <cell r="G4579">
            <v>0</v>
          </cell>
          <cell r="H4579" t="str">
            <v>Trak Racer</v>
          </cell>
          <cell r="I4579" t="str">
            <v>Default</v>
          </cell>
          <cell r="J4579" t="str">
            <v>Simulators - Bundles</v>
          </cell>
          <cell r="K4579" t="str">
            <v>NA</v>
          </cell>
          <cell r="L4579" t="str">
            <v>/</v>
          </cell>
          <cell r="M4579" t="str">
            <v>new</v>
          </cell>
          <cell r="N4579" t="str">
            <v>LIVE</v>
          </cell>
          <cell r="O4579" t="b">
            <v>1</v>
          </cell>
          <cell r="P4579" t="str">
            <v>NA</v>
          </cell>
          <cell r="Q4579">
            <v>0</v>
          </cell>
        </row>
        <row r="4580">
          <cell r="B4580" t="str">
            <v>TR160S-L-APBNP-CA</v>
          </cell>
          <cell r="C4580" t="str">
            <v>TR160S-L Blue Racing Simulator</v>
          </cell>
          <cell r="D4580">
            <v>0</v>
          </cell>
          <cell r="E4580">
            <v>0</v>
          </cell>
          <cell r="F4580">
            <v>0</v>
          </cell>
          <cell r="G4580">
            <v>0</v>
          </cell>
          <cell r="H4580" t="str">
            <v>Trak Racer</v>
          </cell>
          <cell r="I4580" t="str">
            <v>Default</v>
          </cell>
          <cell r="J4580" t="str">
            <v>Simulators - Bundles</v>
          </cell>
          <cell r="K4580" t="str">
            <v>NA</v>
          </cell>
          <cell r="L4580" t="str">
            <v>/</v>
          </cell>
          <cell r="M4580" t="str">
            <v>new</v>
          </cell>
          <cell r="N4580" t="str">
            <v>LIVE</v>
          </cell>
          <cell r="O4580" t="b">
            <v>1</v>
          </cell>
          <cell r="P4580" t="str">
            <v>NA</v>
          </cell>
          <cell r="Q4580">
            <v>0</v>
          </cell>
        </row>
        <row r="4581">
          <cell r="B4581" t="str">
            <v>TR160S-L-4INV3-AU</v>
          </cell>
          <cell r="C4581" t="str">
            <v>TR160S-L Blue Racing Simulator</v>
          </cell>
          <cell r="D4581">
            <v>0</v>
          </cell>
          <cell r="E4581">
            <v>0</v>
          </cell>
          <cell r="F4581">
            <v>0</v>
          </cell>
          <cell r="G4581">
            <v>0</v>
          </cell>
          <cell r="H4581" t="str">
            <v>Trak Racer</v>
          </cell>
          <cell r="I4581" t="str">
            <v>Default</v>
          </cell>
          <cell r="J4581" t="str">
            <v>Simulators - Bundles</v>
          </cell>
          <cell r="K4581" t="str">
            <v>NA</v>
          </cell>
          <cell r="L4581" t="str">
            <v>/</v>
          </cell>
          <cell r="M4581" t="str">
            <v>new</v>
          </cell>
          <cell r="N4581" t="str">
            <v>LIVE</v>
          </cell>
          <cell r="O4581" t="b">
            <v>1</v>
          </cell>
          <cell r="P4581" t="str">
            <v>NA</v>
          </cell>
          <cell r="Q4581">
            <v>0</v>
          </cell>
        </row>
        <row r="4582">
          <cell r="B4582" t="str">
            <v>TR160S-L-DDINV3-CA</v>
          </cell>
          <cell r="C4582" t="str">
            <v>TR160S-L Blue Racing Simulator</v>
          </cell>
          <cell r="D4582">
            <v>0</v>
          </cell>
          <cell r="E4582">
            <v>0</v>
          </cell>
          <cell r="F4582">
            <v>0</v>
          </cell>
          <cell r="G4582">
            <v>0</v>
          </cell>
          <cell r="H4582" t="str">
            <v>Trak Racer</v>
          </cell>
          <cell r="I4582" t="str">
            <v>Default</v>
          </cell>
          <cell r="J4582" t="str">
            <v>Simulators - Bundles</v>
          </cell>
          <cell r="K4582" t="str">
            <v>NA</v>
          </cell>
          <cell r="L4582" t="str">
            <v>/</v>
          </cell>
          <cell r="M4582" t="str">
            <v>new</v>
          </cell>
          <cell r="N4582" t="str">
            <v>LIVE</v>
          </cell>
          <cell r="O4582" t="b">
            <v>1</v>
          </cell>
          <cell r="P4582" t="str">
            <v>NA</v>
          </cell>
          <cell r="Q4582">
            <v>0</v>
          </cell>
        </row>
        <row r="4583">
          <cell r="B4583" t="str">
            <v>TR160S-L-DDPBNP-AU</v>
          </cell>
          <cell r="C4583" t="str">
            <v>TR160S-L Blue Racing Simulator</v>
          </cell>
          <cell r="D4583">
            <v>0</v>
          </cell>
          <cell r="E4583">
            <v>0</v>
          </cell>
          <cell r="F4583">
            <v>0</v>
          </cell>
          <cell r="G4583">
            <v>0</v>
          </cell>
          <cell r="H4583" t="str">
            <v>Trak Racer</v>
          </cell>
          <cell r="I4583" t="str">
            <v>Default</v>
          </cell>
          <cell r="J4583" t="str">
            <v>Simulators - Bundles</v>
          </cell>
          <cell r="K4583" t="str">
            <v>NA</v>
          </cell>
          <cell r="L4583" t="str">
            <v>/</v>
          </cell>
          <cell r="M4583" t="str">
            <v>new</v>
          </cell>
          <cell r="N4583" t="str">
            <v>LIVE</v>
          </cell>
          <cell r="O4583" t="b">
            <v>1</v>
          </cell>
          <cell r="P4583" t="str">
            <v>NA</v>
          </cell>
          <cell r="Q4583">
            <v>0</v>
          </cell>
        </row>
        <row r="4584">
          <cell r="B4584" t="str">
            <v>TR160S-L-DDPBAL-CA</v>
          </cell>
          <cell r="C4584" t="str">
            <v>TR160S-L Blue Racing Simulator</v>
          </cell>
          <cell r="D4584">
            <v>0</v>
          </cell>
          <cell r="E4584">
            <v>0</v>
          </cell>
          <cell r="F4584">
            <v>0</v>
          </cell>
          <cell r="G4584">
            <v>0</v>
          </cell>
          <cell r="H4584" t="str">
            <v>Trak Racer</v>
          </cell>
          <cell r="I4584" t="str">
            <v>Default</v>
          </cell>
          <cell r="J4584" t="str">
            <v>Simulators - Bundles</v>
          </cell>
          <cell r="K4584" t="str">
            <v>NA</v>
          </cell>
          <cell r="L4584" t="str">
            <v>/</v>
          </cell>
          <cell r="M4584" t="str">
            <v>new</v>
          </cell>
          <cell r="N4584" t="str">
            <v>LIVE</v>
          </cell>
          <cell r="O4584" t="b">
            <v>1</v>
          </cell>
          <cell r="P4584" t="str">
            <v>NA</v>
          </cell>
          <cell r="Q4584">
            <v>0</v>
          </cell>
        </row>
        <row r="4585">
          <cell r="B4585" t="str">
            <v>TR160S-L-DDPBAL-AU</v>
          </cell>
          <cell r="C4585" t="str">
            <v>TR160S-L Blue Racing Simulator</v>
          </cell>
          <cell r="D4585">
            <v>0</v>
          </cell>
          <cell r="E4585">
            <v>0</v>
          </cell>
          <cell r="F4585">
            <v>0</v>
          </cell>
          <cell r="G4585">
            <v>0</v>
          </cell>
          <cell r="H4585" t="str">
            <v>Trak Racer</v>
          </cell>
          <cell r="I4585" t="str">
            <v>Default</v>
          </cell>
          <cell r="J4585" t="str">
            <v>Simulators - Bundles</v>
          </cell>
          <cell r="K4585" t="str">
            <v>NA</v>
          </cell>
          <cell r="L4585" t="str">
            <v>/</v>
          </cell>
          <cell r="M4585" t="str">
            <v>new</v>
          </cell>
          <cell r="N4585" t="str">
            <v>LIVE</v>
          </cell>
          <cell r="O4585" t="b">
            <v>1</v>
          </cell>
          <cell r="P4585" t="str">
            <v>NA</v>
          </cell>
          <cell r="Q4585">
            <v>0</v>
          </cell>
        </row>
        <row r="4586">
          <cell r="B4586" t="str">
            <v>TR160S-L-DDPBNP-CA</v>
          </cell>
          <cell r="C4586" t="str">
            <v>TR160S-L Blue Racing Simulator</v>
          </cell>
          <cell r="D4586">
            <v>0</v>
          </cell>
          <cell r="E4586">
            <v>0</v>
          </cell>
          <cell r="F4586">
            <v>0</v>
          </cell>
          <cell r="G4586">
            <v>0</v>
          </cell>
          <cell r="H4586" t="str">
            <v>Trak Racer</v>
          </cell>
          <cell r="I4586" t="str">
            <v>Default</v>
          </cell>
          <cell r="J4586" t="str">
            <v>Simulators - Bundles</v>
          </cell>
          <cell r="K4586" t="str">
            <v>NA</v>
          </cell>
          <cell r="L4586" t="str">
            <v>/</v>
          </cell>
          <cell r="M4586" t="str">
            <v>new</v>
          </cell>
          <cell r="N4586" t="str">
            <v>LIVE</v>
          </cell>
          <cell r="O4586" t="b">
            <v>1</v>
          </cell>
          <cell r="P4586" t="str">
            <v>NA</v>
          </cell>
          <cell r="Q4586">
            <v>0</v>
          </cell>
        </row>
        <row r="4587">
          <cell r="B4587" t="str">
            <v>TR160S-L-DDINV3-AU</v>
          </cell>
          <cell r="C4587" t="str">
            <v>TR160S-L Blue Racing Simulator</v>
          </cell>
          <cell r="D4587">
            <v>0</v>
          </cell>
          <cell r="E4587">
            <v>0</v>
          </cell>
          <cell r="F4587">
            <v>0</v>
          </cell>
          <cell r="G4587">
            <v>0</v>
          </cell>
          <cell r="H4587" t="str">
            <v>Trak Racer</v>
          </cell>
          <cell r="I4587" t="str">
            <v>Default</v>
          </cell>
          <cell r="J4587" t="str">
            <v>Simulators - Bundles</v>
          </cell>
          <cell r="K4587" t="str">
            <v>NA</v>
          </cell>
          <cell r="L4587" t="str">
            <v>/</v>
          </cell>
          <cell r="M4587" t="str">
            <v>new</v>
          </cell>
          <cell r="N4587" t="str">
            <v>LIVE</v>
          </cell>
          <cell r="O4587" t="b">
            <v>1</v>
          </cell>
          <cell r="P4587" t="str">
            <v>NA</v>
          </cell>
          <cell r="Q4587">
            <v>0</v>
          </cell>
        </row>
        <row r="4588">
          <cell r="B4588" t="str">
            <v>TR160S-L-4INV3-CA</v>
          </cell>
          <cell r="C4588" t="str">
            <v>TR160S-L Blue Racing Simulator</v>
          </cell>
          <cell r="D4588">
            <v>0</v>
          </cell>
          <cell r="E4588">
            <v>0</v>
          </cell>
          <cell r="F4588">
            <v>0</v>
          </cell>
          <cell r="G4588">
            <v>0</v>
          </cell>
          <cell r="H4588" t="str">
            <v>Trak Racer</v>
          </cell>
          <cell r="I4588" t="str">
            <v>Default</v>
          </cell>
          <cell r="J4588" t="str">
            <v>Simulators - Bundles</v>
          </cell>
          <cell r="K4588" t="str">
            <v>NA</v>
          </cell>
          <cell r="L4588" t="str">
            <v>/</v>
          </cell>
          <cell r="M4588" t="str">
            <v>new</v>
          </cell>
          <cell r="N4588" t="str">
            <v>LIVE</v>
          </cell>
          <cell r="O4588" t="b">
            <v>1</v>
          </cell>
          <cell r="P4588" t="str">
            <v>NA</v>
          </cell>
          <cell r="Q4588">
            <v>0</v>
          </cell>
        </row>
        <row r="4589">
          <cell r="B4589" t="str">
            <v>TR160S-L-APBNP-AU</v>
          </cell>
          <cell r="C4589" t="str">
            <v>TR160S-L Blue Racing Simulator</v>
          </cell>
          <cell r="D4589">
            <v>0</v>
          </cell>
          <cell r="E4589">
            <v>0</v>
          </cell>
          <cell r="F4589">
            <v>0</v>
          </cell>
          <cell r="G4589">
            <v>0</v>
          </cell>
          <cell r="H4589" t="str">
            <v>Trak Racer</v>
          </cell>
          <cell r="I4589" t="str">
            <v>Default</v>
          </cell>
          <cell r="J4589" t="str">
            <v>Simulators - Bundles</v>
          </cell>
          <cell r="K4589" t="str">
            <v>NA</v>
          </cell>
          <cell r="L4589" t="str">
            <v>/</v>
          </cell>
          <cell r="M4589" t="str">
            <v>new</v>
          </cell>
          <cell r="N4589" t="str">
            <v>LIVE</v>
          </cell>
          <cell r="O4589" t="b">
            <v>1</v>
          </cell>
          <cell r="P4589" t="str">
            <v>NA</v>
          </cell>
          <cell r="Q4589">
            <v>0</v>
          </cell>
        </row>
        <row r="4590">
          <cell r="B4590" t="str">
            <v>TR160S-L-4PBAL-CA</v>
          </cell>
          <cell r="C4590" t="str">
            <v>TR160S-L Blue Racing Simulator</v>
          </cell>
          <cell r="D4590">
            <v>0</v>
          </cell>
          <cell r="E4590">
            <v>0</v>
          </cell>
          <cell r="F4590">
            <v>0</v>
          </cell>
          <cell r="G4590">
            <v>0</v>
          </cell>
          <cell r="H4590" t="str">
            <v>Trak Racer</v>
          </cell>
          <cell r="I4590" t="str">
            <v>Default</v>
          </cell>
          <cell r="J4590" t="str">
            <v>Simulators - Bundles</v>
          </cell>
          <cell r="K4590" t="str">
            <v>NA</v>
          </cell>
          <cell r="L4590" t="str">
            <v>/</v>
          </cell>
          <cell r="M4590" t="str">
            <v>new</v>
          </cell>
          <cell r="N4590" t="str">
            <v>LIVE</v>
          </cell>
          <cell r="O4590" t="b">
            <v>1</v>
          </cell>
          <cell r="P4590" t="str">
            <v>NA</v>
          </cell>
          <cell r="Q4590">
            <v>0</v>
          </cell>
        </row>
        <row r="4591">
          <cell r="B4591" t="str">
            <v>TR160S-L-APBAL-AU</v>
          </cell>
          <cell r="C4591" t="str">
            <v>TR160S-L Blue Racing Simulator</v>
          </cell>
          <cell r="D4591">
            <v>0</v>
          </cell>
          <cell r="E4591">
            <v>0</v>
          </cell>
          <cell r="F4591">
            <v>0</v>
          </cell>
          <cell r="G4591">
            <v>0</v>
          </cell>
          <cell r="H4591" t="str">
            <v>Trak Racer</v>
          </cell>
          <cell r="I4591" t="str">
            <v>Default</v>
          </cell>
          <cell r="J4591" t="str">
            <v>Simulators - Bundles</v>
          </cell>
          <cell r="K4591" t="str">
            <v>NA</v>
          </cell>
          <cell r="L4591" t="str">
            <v>/</v>
          </cell>
          <cell r="M4591" t="str">
            <v>new</v>
          </cell>
          <cell r="N4591" t="str">
            <v>LIVE</v>
          </cell>
          <cell r="O4591" t="b">
            <v>1</v>
          </cell>
          <cell r="P4591" t="str">
            <v>NA</v>
          </cell>
          <cell r="Q4591">
            <v>0</v>
          </cell>
        </row>
        <row r="4592">
          <cell r="B4592" t="str">
            <v>TR160S-L-4PBNP-CA</v>
          </cell>
          <cell r="C4592" t="str">
            <v>TR160S-L Blue Racing Simulator</v>
          </cell>
          <cell r="D4592">
            <v>0</v>
          </cell>
          <cell r="E4592">
            <v>0</v>
          </cell>
          <cell r="F4592">
            <v>0</v>
          </cell>
          <cell r="G4592">
            <v>0</v>
          </cell>
          <cell r="H4592" t="str">
            <v>Trak Racer</v>
          </cell>
          <cell r="I4592" t="str">
            <v>Default</v>
          </cell>
          <cell r="J4592" t="str">
            <v>Simulators - Bundles</v>
          </cell>
          <cell r="K4592" t="str">
            <v>NA</v>
          </cell>
          <cell r="L4592" t="str">
            <v>/</v>
          </cell>
          <cell r="M4592" t="str">
            <v>new</v>
          </cell>
          <cell r="N4592" t="str">
            <v>LIVE</v>
          </cell>
          <cell r="O4592" t="b">
            <v>1</v>
          </cell>
          <cell r="P4592" t="str">
            <v>NA</v>
          </cell>
          <cell r="Q4592">
            <v>0</v>
          </cell>
        </row>
        <row r="4593">
          <cell r="B4593" t="str">
            <v>TR160S-L-AINV3-AU</v>
          </cell>
          <cell r="C4593" t="str">
            <v>TR160S-L Blue Racing Simulator</v>
          </cell>
          <cell r="D4593">
            <v>0</v>
          </cell>
          <cell r="E4593">
            <v>0</v>
          </cell>
          <cell r="F4593">
            <v>0</v>
          </cell>
          <cell r="G4593">
            <v>0</v>
          </cell>
          <cell r="H4593" t="str">
            <v>Trak Racer</v>
          </cell>
          <cell r="I4593" t="str">
            <v>Default</v>
          </cell>
          <cell r="J4593" t="str">
            <v>Simulators - Bundles</v>
          </cell>
          <cell r="K4593" t="str">
            <v>NA</v>
          </cell>
          <cell r="L4593" t="str">
            <v>/</v>
          </cell>
          <cell r="M4593" t="str">
            <v>new</v>
          </cell>
          <cell r="N4593" t="str">
            <v>LIVE</v>
          </cell>
          <cell r="O4593" t="b">
            <v>1</v>
          </cell>
          <cell r="P4593" t="str">
            <v>NA</v>
          </cell>
          <cell r="Q4593">
            <v>0</v>
          </cell>
        </row>
        <row r="4594">
          <cell r="B4594" t="str">
            <v>TR160S-L-WMINV3-CA</v>
          </cell>
          <cell r="C4594" t="str">
            <v>TR160S-L Blue Racing Simulator</v>
          </cell>
          <cell r="D4594">
            <v>0</v>
          </cell>
          <cell r="E4594">
            <v>0</v>
          </cell>
          <cell r="F4594">
            <v>0</v>
          </cell>
          <cell r="G4594">
            <v>0</v>
          </cell>
          <cell r="H4594" t="str">
            <v>Trak Racer</v>
          </cell>
          <cell r="I4594" t="str">
            <v>Default</v>
          </cell>
          <cell r="J4594" t="str">
            <v>Simulators - Bundles</v>
          </cell>
          <cell r="K4594" t="str">
            <v>NA</v>
          </cell>
          <cell r="L4594" t="str">
            <v>/</v>
          </cell>
          <cell r="M4594" t="str">
            <v>new</v>
          </cell>
          <cell r="N4594" t="str">
            <v>LIVE</v>
          </cell>
          <cell r="O4594" t="b">
            <v>1</v>
          </cell>
          <cell r="P4594" t="str">
            <v>NA</v>
          </cell>
          <cell r="Q4594">
            <v>0</v>
          </cell>
        </row>
        <row r="4595">
          <cell r="B4595" t="str">
            <v>TR160S-L-WMPBNP-EU</v>
          </cell>
          <cell r="C4595" t="str">
            <v>TR160S-L Blue Racing Simulator</v>
          </cell>
          <cell r="D4595">
            <v>0</v>
          </cell>
          <cell r="E4595">
            <v>0</v>
          </cell>
          <cell r="F4595">
            <v>0</v>
          </cell>
          <cell r="G4595">
            <v>0</v>
          </cell>
          <cell r="H4595" t="str">
            <v>Trak Racer</v>
          </cell>
          <cell r="I4595" t="str">
            <v>Default</v>
          </cell>
          <cell r="J4595" t="str">
            <v>Simulators - Bundles</v>
          </cell>
          <cell r="K4595" t="str">
            <v>NA</v>
          </cell>
          <cell r="L4595" t="str">
            <v>/</v>
          </cell>
          <cell r="M4595" t="str">
            <v>new</v>
          </cell>
          <cell r="N4595" t="str">
            <v>LIVE</v>
          </cell>
          <cell r="O4595" t="b">
            <v>1</v>
          </cell>
          <cell r="P4595" t="str">
            <v>NA</v>
          </cell>
          <cell r="Q4595">
            <v>0</v>
          </cell>
        </row>
        <row r="4596">
          <cell r="B4596" t="str">
            <v>TR160S-L-WMPBAL-CA</v>
          </cell>
          <cell r="C4596" t="str">
            <v>TR160S-L Blue Racing Simulator</v>
          </cell>
          <cell r="D4596">
            <v>0</v>
          </cell>
          <cell r="E4596">
            <v>0</v>
          </cell>
          <cell r="F4596">
            <v>0</v>
          </cell>
          <cell r="G4596">
            <v>0</v>
          </cell>
          <cell r="H4596" t="str">
            <v>Trak Racer</v>
          </cell>
          <cell r="I4596" t="str">
            <v>Default</v>
          </cell>
          <cell r="J4596" t="str">
            <v>Simulators - Bundles</v>
          </cell>
          <cell r="K4596" t="str">
            <v>NA</v>
          </cell>
          <cell r="L4596" t="str">
            <v>/</v>
          </cell>
          <cell r="M4596" t="str">
            <v>new</v>
          </cell>
          <cell r="N4596" t="str">
            <v>LIVE</v>
          </cell>
          <cell r="O4596" t="b">
            <v>1</v>
          </cell>
          <cell r="P4596" t="str">
            <v>NA</v>
          </cell>
          <cell r="Q4596">
            <v>0</v>
          </cell>
        </row>
        <row r="4597">
          <cell r="B4597" t="str">
            <v>TR160S-L-WMPBAL-EU</v>
          </cell>
          <cell r="C4597" t="str">
            <v>TR160S-L Blue Racing Simulator</v>
          </cell>
          <cell r="D4597">
            <v>0</v>
          </cell>
          <cell r="E4597">
            <v>0</v>
          </cell>
          <cell r="F4597">
            <v>0</v>
          </cell>
          <cell r="G4597">
            <v>0</v>
          </cell>
          <cell r="H4597" t="str">
            <v>Trak Racer</v>
          </cell>
          <cell r="I4597" t="str">
            <v>Default</v>
          </cell>
          <cell r="J4597" t="str">
            <v>Simulators - Bundles</v>
          </cell>
          <cell r="K4597" t="str">
            <v>NA</v>
          </cell>
          <cell r="L4597" t="str">
            <v>/</v>
          </cell>
          <cell r="M4597" t="str">
            <v>new</v>
          </cell>
          <cell r="N4597" t="str">
            <v>LIVE</v>
          </cell>
          <cell r="O4597" t="b">
            <v>1</v>
          </cell>
          <cell r="P4597" t="str">
            <v>NA</v>
          </cell>
          <cell r="Q4597">
            <v>0</v>
          </cell>
        </row>
        <row r="4598">
          <cell r="B4598" t="str">
            <v>TR160S-L-WMPBNP-CA</v>
          </cell>
          <cell r="C4598" t="str">
            <v>TR160S-L Blue Racing Simulator</v>
          </cell>
          <cell r="D4598">
            <v>0</v>
          </cell>
          <cell r="E4598">
            <v>0</v>
          </cell>
          <cell r="F4598">
            <v>0</v>
          </cell>
          <cell r="G4598">
            <v>0</v>
          </cell>
          <cell r="H4598" t="str">
            <v>Trak Racer</v>
          </cell>
          <cell r="I4598" t="str">
            <v>Default</v>
          </cell>
          <cell r="J4598" t="str">
            <v>Simulators - Bundles</v>
          </cell>
          <cell r="K4598" t="str">
            <v>NA</v>
          </cell>
          <cell r="L4598" t="str">
            <v>/</v>
          </cell>
          <cell r="M4598" t="str">
            <v>new</v>
          </cell>
          <cell r="N4598" t="str">
            <v>LIVE</v>
          </cell>
          <cell r="O4598" t="b">
            <v>1</v>
          </cell>
          <cell r="P4598" t="str">
            <v>NA</v>
          </cell>
          <cell r="Q4598">
            <v>0</v>
          </cell>
        </row>
        <row r="4599">
          <cell r="B4599" t="str">
            <v>TR160S-L-WMINV3-EU</v>
          </cell>
          <cell r="C4599" t="str">
            <v>TR160S-L Blue Racing Simulator</v>
          </cell>
          <cell r="D4599">
            <v>0</v>
          </cell>
          <cell r="E4599">
            <v>0</v>
          </cell>
          <cell r="F4599">
            <v>0</v>
          </cell>
          <cell r="G4599">
            <v>0</v>
          </cell>
          <cell r="H4599" t="str">
            <v>Trak Racer</v>
          </cell>
          <cell r="I4599" t="str">
            <v>Default</v>
          </cell>
          <cell r="J4599" t="str">
            <v>Simulators - Bundles</v>
          </cell>
          <cell r="K4599" t="str">
            <v>NA</v>
          </cell>
          <cell r="L4599" t="str">
            <v>/</v>
          </cell>
          <cell r="M4599" t="str">
            <v>new</v>
          </cell>
          <cell r="N4599" t="str">
            <v>LIVE</v>
          </cell>
          <cell r="O4599" t="b">
            <v>1</v>
          </cell>
          <cell r="P4599" t="str">
            <v>NA</v>
          </cell>
          <cell r="Q4599">
            <v>0</v>
          </cell>
        </row>
        <row r="4600">
          <cell r="B4600" t="str">
            <v>TR160S-L-AINV3-UK</v>
          </cell>
          <cell r="C4600" t="str">
            <v>TR160S-L Blue Racing Simulator</v>
          </cell>
          <cell r="D4600">
            <v>0</v>
          </cell>
          <cell r="E4600">
            <v>0</v>
          </cell>
          <cell r="F4600">
            <v>0</v>
          </cell>
          <cell r="G4600">
            <v>0</v>
          </cell>
          <cell r="H4600" t="str">
            <v>Trak Racer</v>
          </cell>
          <cell r="I4600" t="str">
            <v>Default</v>
          </cell>
          <cell r="J4600" t="str">
            <v>Simulators - Bundles</v>
          </cell>
          <cell r="K4600" t="str">
            <v>NA</v>
          </cell>
          <cell r="L4600" t="str">
            <v>/</v>
          </cell>
          <cell r="M4600" t="str">
            <v>new</v>
          </cell>
          <cell r="N4600" t="str">
            <v>LIVE</v>
          </cell>
          <cell r="O4600" t="b">
            <v>1</v>
          </cell>
          <cell r="P4600" t="str">
            <v>NA</v>
          </cell>
          <cell r="Q4600">
            <v>0</v>
          </cell>
        </row>
        <row r="4601">
          <cell r="B4601" t="str">
            <v>TR160S-L-4PBNP-EU</v>
          </cell>
          <cell r="C4601" t="str">
            <v>TR160S-L Blue Racing Simulator</v>
          </cell>
          <cell r="D4601">
            <v>0</v>
          </cell>
          <cell r="E4601">
            <v>0</v>
          </cell>
          <cell r="F4601">
            <v>0</v>
          </cell>
          <cell r="G4601">
            <v>0</v>
          </cell>
          <cell r="H4601" t="str">
            <v>Trak Racer</v>
          </cell>
          <cell r="I4601" t="str">
            <v>Default</v>
          </cell>
          <cell r="J4601" t="str">
            <v>Simulators - Bundles</v>
          </cell>
          <cell r="K4601" t="str">
            <v>NA</v>
          </cell>
          <cell r="L4601" t="str">
            <v>/</v>
          </cell>
          <cell r="M4601" t="str">
            <v>new</v>
          </cell>
          <cell r="N4601" t="str">
            <v>LIVE</v>
          </cell>
          <cell r="O4601" t="b">
            <v>1</v>
          </cell>
          <cell r="P4601" t="str">
            <v>NA</v>
          </cell>
          <cell r="Q4601">
            <v>0</v>
          </cell>
        </row>
        <row r="4602">
          <cell r="B4602" t="str">
            <v>TR160S-L-APBAL-UK</v>
          </cell>
          <cell r="C4602" t="str">
            <v>TR160S-L Blue Racing Simulator</v>
          </cell>
          <cell r="D4602">
            <v>0</v>
          </cell>
          <cell r="E4602">
            <v>0</v>
          </cell>
          <cell r="F4602">
            <v>0</v>
          </cell>
          <cell r="G4602">
            <v>0</v>
          </cell>
          <cell r="H4602" t="str">
            <v>Trak Racer</v>
          </cell>
          <cell r="I4602" t="str">
            <v>Default</v>
          </cell>
          <cell r="J4602" t="str">
            <v>Simulators - Bundles</v>
          </cell>
          <cell r="K4602" t="str">
            <v>NA</v>
          </cell>
          <cell r="L4602" t="str">
            <v>/</v>
          </cell>
          <cell r="M4602" t="str">
            <v>new</v>
          </cell>
          <cell r="N4602" t="str">
            <v>LIVE</v>
          </cell>
          <cell r="O4602" t="b">
            <v>1</v>
          </cell>
          <cell r="P4602" t="str">
            <v>NA</v>
          </cell>
          <cell r="Q4602">
            <v>0</v>
          </cell>
        </row>
        <row r="4603">
          <cell r="B4603" t="str">
            <v>TR160S-L-4PBAL-EU</v>
          </cell>
          <cell r="C4603" t="str">
            <v>TR160S-L Blue Racing Simulator</v>
          </cell>
          <cell r="D4603">
            <v>0</v>
          </cell>
          <cell r="E4603">
            <v>0</v>
          </cell>
          <cell r="F4603">
            <v>0</v>
          </cell>
          <cell r="G4603">
            <v>0</v>
          </cell>
          <cell r="H4603" t="str">
            <v>Trak Racer</v>
          </cell>
          <cell r="I4603" t="str">
            <v>Default</v>
          </cell>
          <cell r="J4603" t="str">
            <v>Simulators - Bundles</v>
          </cell>
          <cell r="K4603" t="str">
            <v>NA</v>
          </cell>
          <cell r="L4603" t="str">
            <v>/</v>
          </cell>
          <cell r="M4603" t="str">
            <v>new</v>
          </cell>
          <cell r="N4603" t="str">
            <v>LIVE</v>
          </cell>
          <cell r="O4603" t="b">
            <v>1</v>
          </cell>
          <cell r="P4603" t="str">
            <v>NA</v>
          </cell>
          <cell r="Q4603">
            <v>0</v>
          </cell>
        </row>
        <row r="4604">
          <cell r="B4604" t="str">
            <v>TR160S-L-APBNP-UK</v>
          </cell>
          <cell r="C4604" t="str">
            <v>TR160S-L Blue Racing Simulator</v>
          </cell>
          <cell r="D4604">
            <v>0</v>
          </cell>
          <cell r="E4604">
            <v>0</v>
          </cell>
          <cell r="F4604">
            <v>0</v>
          </cell>
          <cell r="G4604">
            <v>0</v>
          </cell>
          <cell r="H4604" t="str">
            <v>Trak Racer</v>
          </cell>
          <cell r="I4604" t="str">
            <v>Default</v>
          </cell>
          <cell r="J4604" t="str">
            <v>Simulators - Bundles</v>
          </cell>
          <cell r="K4604" t="str">
            <v>NA</v>
          </cell>
          <cell r="L4604" t="str">
            <v>/</v>
          </cell>
          <cell r="M4604" t="str">
            <v>new</v>
          </cell>
          <cell r="N4604" t="str">
            <v>LIVE</v>
          </cell>
          <cell r="O4604" t="b">
            <v>1</v>
          </cell>
          <cell r="P4604" t="str">
            <v>NA</v>
          </cell>
          <cell r="Q4604">
            <v>0</v>
          </cell>
        </row>
        <row r="4605">
          <cell r="B4605" t="str">
            <v>TR160S-L-4INV3-EU</v>
          </cell>
          <cell r="C4605" t="str">
            <v>TR160S-L Blue Racing Simulator</v>
          </cell>
          <cell r="D4605">
            <v>0</v>
          </cell>
          <cell r="E4605">
            <v>0</v>
          </cell>
          <cell r="F4605">
            <v>0</v>
          </cell>
          <cell r="G4605">
            <v>0</v>
          </cell>
          <cell r="H4605" t="str">
            <v>Trak Racer</v>
          </cell>
          <cell r="I4605" t="str">
            <v>Default</v>
          </cell>
          <cell r="J4605" t="str">
            <v>Simulators - Bundles</v>
          </cell>
          <cell r="K4605" t="str">
            <v>NA</v>
          </cell>
          <cell r="L4605" t="str">
            <v>/</v>
          </cell>
          <cell r="M4605" t="str">
            <v>new</v>
          </cell>
          <cell r="N4605" t="str">
            <v>LIVE</v>
          </cell>
          <cell r="O4605" t="b">
            <v>1</v>
          </cell>
          <cell r="P4605" t="str">
            <v>NA</v>
          </cell>
          <cell r="Q4605">
            <v>0</v>
          </cell>
        </row>
        <row r="4606">
          <cell r="B4606" t="str">
            <v>TR160S-L-DDINV3-UK</v>
          </cell>
          <cell r="C4606" t="str">
            <v>TR160S-L Blue Racing Simulator</v>
          </cell>
          <cell r="D4606">
            <v>0</v>
          </cell>
          <cell r="E4606">
            <v>0</v>
          </cell>
          <cell r="F4606">
            <v>0</v>
          </cell>
          <cell r="G4606">
            <v>0</v>
          </cell>
          <cell r="H4606" t="str">
            <v>Trak Racer</v>
          </cell>
          <cell r="I4606" t="str">
            <v>Default</v>
          </cell>
          <cell r="J4606" t="str">
            <v>Simulators - Bundles</v>
          </cell>
          <cell r="K4606" t="str">
            <v>NA</v>
          </cell>
          <cell r="L4606" t="str">
            <v>/</v>
          </cell>
          <cell r="M4606" t="str">
            <v>new</v>
          </cell>
          <cell r="N4606" t="str">
            <v>LIVE</v>
          </cell>
          <cell r="O4606" t="b">
            <v>1</v>
          </cell>
          <cell r="P4606" t="str">
            <v>NA</v>
          </cell>
          <cell r="Q4606">
            <v>0</v>
          </cell>
        </row>
        <row r="4607">
          <cell r="B4607" t="str">
            <v>TR160S-L-DDPBNP-EU</v>
          </cell>
          <cell r="C4607" t="str">
            <v>TR160S-L Blue Racing Simulator</v>
          </cell>
          <cell r="D4607">
            <v>0</v>
          </cell>
          <cell r="E4607">
            <v>0</v>
          </cell>
          <cell r="F4607">
            <v>0</v>
          </cell>
          <cell r="G4607">
            <v>0</v>
          </cell>
          <cell r="H4607" t="str">
            <v>Trak Racer</v>
          </cell>
          <cell r="I4607" t="str">
            <v>Default</v>
          </cell>
          <cell r="J4607" t="str">
            <v>Simulators - Bundles</v>
          </cell>
          <cell r="K4607" t="str">
            <v>NA</v>
          </cell>
          <cell r="L4607" t="str">
            <v>/</v>
          </cell>
          <cell r="M4607" t="str">
            <v>new</v>
          </cell>
          <cell r="N4607" t="str">
            <v>LIVE</v>
          </cell>
          <cell r="O4607" t="b">
            <v>1</v>
          </cell>
          <cell r="P4607" t="str">
            <v>NA</v>
          </cell>
          <cell r="Q4607">
            <v>0</v>
          </cell>
        </row>
        <row r="4608">
          <cell r="B4608" t="str">
            <v>TR160S-L-DDPBAL-UK</v>
          </cell>
          <cell r="C4608" t="str">
            <v>TR160S-L Blue Racing Simulator</v>
          </cell>
          <cell r="D4608">
            <v>0</v>
          </cell>
          <cell r="E4608">
            <v>0</v>
          </cell>
          <cell r="F4608">
            <v>0</v>
          </cell>
          <cell r="G4608">
            <v>0</v>
          </cell>
          <cell r="H4608" t="str">
            <v>Trak Racer</v>
          </cell>
          <cell r="I4608" t="str">
            <v>Default</v>
          </cell>
          <cell r="J4608" t="str">
            <v>Simulators - Bundles</v>
          </cell>
          <cell r="K4608" t="str">
            <v>NA</v>
          </cell>
          <cell r="L4608" t="str">
            <v>/</v>
          </cell>
          <cell r="M4608" t="str">
            <v>new</v>
          </cell>
          <cell r="N4608" t="str">
            <v>LIVE</v>
          </cell>
          <cell r="O4608" t="b">
            <v>1</v>
          </cell>
          <cell r="P4608" t="str">
            <v>NA</v>
          </cell>
          <cell r="Q4608">
            <v>0</v>
          </cell>
        </row>
        <row r="4609">
          <cell r="B4609" t="str">
            <v>TR160S-L-DDPBAL-EU</v>
          </cell>
          <cell r="C4609" t="str">
            <v>TR160S-L Blue Racing Simulator</v>
          </cell>
          <cell r="D4609">
            <v>0</v>
          </cell>
          <cell r="E4609">
            <v>0</v>
          </cell>
          <cell r="F4609">
            <v>0</v>
          </cell>
          <cell r="G4609">
            <v>0</v>
          </cell>
          <cell r="H4609" t="str">
            <v>Trak Racer</v>
          </cell>
          <cell r="I4609" t="str">
            <v>Default</v>
          </cell>
          <cell r="J4609" t="str">
            <v>Simulators - Bundles</v>
          </cell>
          <cell r="K4609" t="str">
            <v>NA</v>
          </cell>
          <cell r="L4609" t="str">
            <v>/</v>
          </cell>
          <cell r="M4609" t="str">
            <v>new</v>
          </cell>
          <cell r="N4609" t="str">
            <v>LIVE</v>
          </cell>
          <cell r="O4609" t="b">
            <v>1</v>
          </cell>
          <cell r="P4609" t="str">
            <v>NA</v>
          </cell>
          <cell r="Q4609">
            <v>0</v>
          </cell>
        </row>
        <row r="4610">
          <cell r="B4610" t="str">
            <v>TR160S-L-DDPBNP-UK</v>
          </cell>
          <cell r="C4610" t="str">
            <v>TR160S-L Blue Racing Simulator</v>
          </cell>
          <cell r="D4610">
            <v>0</v>
          </cell>
          <cell r="E4610">
            <v>0</v>
          </cell>
          <cell r="F4610">
            <v>0</v>
          </cell>
          <cell r="G4610">
            <v>0</v>
          </cell>
          <cell r="H4610" t="str">
            <v>Trak Racer</v>
          </cell>
          <cell r="I4610" t="str">
            <v>Default</v>
          </cell>
          <cell r="J4610" t="str">
            <v>Simulators - Bundles</v>
          </cell>
          <cell r="K4610" t="str">
            <v>NA</v>
          </cell>
          <cell r="L4610" t="str">
            <v>/</v>
          </cell>
          <cell r="M4610" t="str">
            <v>new</v>
          </cell>
          <cell r="N4610" t="str">
            <v>LIVE</v>
          </cell>
          <cell r="O4610" t="b">
            <v>1</v>
          </cell>
          <cell r="P4610" t="str">
            <v>NA</v>
          </cell>
          <cell r="Q4610">
            <v>0</v>
          </cell>
        </row>
        <row r="4611">
          <cell r="B4611" t="str">
            <v>TR160S-L-DDINV3-EU</v>
          </cell>
          <cell r="C4611" t="str">
            <v>TR160S-L Blue Racing Simulator</v>
          </cell>
          <cell r="D4611">
            <v>0</v>
          </cell>
          <cell r="E4611">
            <v>0</v>
          </cell>
          <cell r="F4611">
            <v>0</v>
          </cell>
          <cell r="G4611">
            <v>0</v>
          </cell>
          <cell r="H4611" t="str">
            <v>Trak Racer</v>
          </cell>
          <cell r="I4611" t="str">
            <v>Default</v>
          </cell>
          <cell r="J4611" t="str">
            <v>Simulators - Bundles</v>
          </cell>
          <cell r="K4611" t="str">
            <v>NA</v>
          </cell>
          <cell r="L4611" t="str">
            <v>/</v>
          </cell>
          <cell r="M4611" t="str">
            <v>new</v>
          </cell>
          <cell r="N4611" t="str">
            <v>LIVE</v>
          </cell>
          <cell r="O4611" t="b">
            <v>1</v>
          </cell>
          <cell r="P4611" t="str">
            <v>NA</v>
          </cell>
          <cell r="Q4611">
            <v>0</v>
          </cell>
        </row>
        <row r="4612">
          <cell r="B4612" t="str">
            <v>TR160S-L-4INV3-UK</v>
          </cell>
          <cell r="C4612" t="str">
            <v>TR160S-L Blue Racing Simulator</v>
          </cell>
          <cell r="D4612">
            <v>0</v>
          </cell>
          <cell r="E4612">
            <v>0</v>
          </cell>
          <cell r="F4612">
            <v>0</v>
          </cell>
          <cell r="G4612">
            <v>0</v>
          </cell>
          <cell r="H4612" t="str">
            <v>Trak Racer</v>
          </cell>
          <cell r="I4612" t="str">
            <v>Default</v>
          </cell>
          <cell r="J4612" t="str">
            <v>Simulators - Bundles</v>
          </cell>
          <cell r="K4612" t="str">
            <v>NA</v>
          </cell>
          <cell r="L4612" t="str">
            <v>/</v>
          </cell>
          <cell r="M4612" t="str">
            <v>new</v>
          </cell>
          <cell r="N4612" t="str">
            <v>LIVE</v>
          </cell>
          <cell r="O4612" t="b">
            <v>1</v>
          </cell>
          <cell r="P4612" t="str">
            <v>NA</v>
          </cell>
          <cell r="Q4612">
            <v>0</v>
          </cell>
        </row>
        <row r="4613">
          <cell r="B4613" t="str">
            <v>TR160S-L-APBNP-EU</v>
          </cell>
          <cell r="C4613" t="str">
            <v>TR160S-L Blue Racing Simulator</v>
          </cell>
          <cell r="D4613">
            <v>0</v>
          </cell>
          <cell r="E4613">
            <v>0</v>
          </cell>
          <cell r="F4613">
            <v>0</v>
          </cell>
          <cell r="G4613">
            <v>0</v>
          </cell>
          <cell r="H4613" t="str">
            <v>Trak Racer</v>
          </cell>
          <cell r="I4613" t="str">
            <v>Default</v>
          </cell>
          <cell r="J4613" t="str">
            <v>Simulators - Bundles</v>
          </cell>
          <cell r="K4613" t="str">
            <v>NA</v>
          </cell>
          <cell r="L4613" t="str">
            <v>/</v>
          </cell>
          <cell r="M4613" t="str">
            <v>new</v>
          </cell>
          <cell r="N4613" t="str">
            <v>LIVE</v>
          </cell>
          <cell r="O4613" t="b">
            <v>1</v>
          </cell>
          <cell r="P4613" t="str">
            <v>NA</v>
          </cell>
          <cell r="Q4613">
            <v>0</v>
          </cell>
        </row>
        <row r="4614">
          <cell r="B4614" t="str">
            <v>TR160S-L-4PBAL-UK</v>
          </cell>
          <cell r="C4614" t="str">
            <v>TR160S-L Blue Racing Simulator</v>
          </cell>
          <cell r="D4614">
            <v>0</v>
          </cell>
          <cell r="E4614">
            <v>0</v>
          </cell>
          <cell r="F4614">
            <v>0</v>
          </cell>
          <cell r="G4614">
            <v>0</v>
          </cell>
          <cell r="H4614" t="str">
            <v>Trak Racer</v>
          </cell>
          <cell r="I4614" t="str">
            <v>Default</v>
          </cell>
          <cell r="J4614" t="str">
            <v>Simulators - Bundles</v>
          </cell>
          <cell r="K4614" t="str">
            <v>NA</v>
          </cell>
          <cell r="L4614" t="str">
            <v>/</v>
          </cell>
          <cell r="M4614" t="str">
            <v>new</v>
          </cell>
          <cell r="N4614" t="str">
            <v>LIVE</v>
          </cell>
          <cell r="O4614" t="b">
            <v>1</v>
          </cell>
          <cell r="P4614" t="str">
            <v>NA</v>
          </cell>
          <cell r="Q4614">
            <v>0</v>
          </cell>
        </row>
        <row r="4615">
          <cell r="B4615" t="str">
            <v>TR160S-L-APBAL-EU</v>
          </cell>
          <cell r="C4615" t="str">
            <v>TR160S-L Blue Racing Simulator</v>
          </cell>
          <cell r="D4615">
            <v>0</v>
          </cell>
          <cell r="E4615">
            <v>0</v>
          </cell>
          <cell r="F4615">
            <v>0</v>
          </cell>
          <cell r="G4615">
            <v>0</v>
          </cell>
          <cell r="H4615" t="str">
            <v>Trak Racer</v>
          </cell>
          <cell r="I4615" t="str">
            <v>Default</v>
          </cell>
          <cell r="J4615" t="str">
            <v>Simulators - Bundles</v>
          </cell>
          <cell r="K4615" t="str">
            <v>NA</v>
          </cell>
          <cell r="L4615" t="str">
            <v>/</v>
          </cell>
          <cell r="M4615" t="str">
            <v>new</v>
          </cell>
          <cell r="N4615" t="str">
            <v>LIVE</v>
          </cell>
          <cell r="O4615" t="b">
            <v>1</v>
          </cell>
          <cell r="P4615" t="str">
            <v>NA</v>
          </cell>
          <cell r="Q4615">
            <v>0</v>
          </cell>
        </row>
        <row r="4616">
          <cell r="B4616" t="str">
            <v>TR160S-L-4PBNP-UK</v>
          </cell>
          <cell r="C4616" t="str">
            <v>TR160S-L Blue Racing Simulator</v>
          </cell>
          <cell r="D4616">
            <v>0</v>
          </cell>
          <cell r="E4616">
            <v>0</v>
          </cell>
          <cell r="F4616">
            <v>0</v>
          </cell>
          <cell r="G4616">
            <v>0</v>
          </cell>
          <cell r="H4616" t="str">
            <v>Trak Racer</v>
          </cell>
          <cell r="I4616" t="str">
            <v>Default</v>
          </cell>
          <cell r="J4616" t="str">
            <v>Simulators - Bundles</v>
          </cell>
          <cell r="K4616" t="str">
            <v>NA</v>
          </cell>
          <cell r="L4616" t="str">
            <v>/</v>
          </cell>
          <cell r="M4616" t="str">
            <v>new</v>
          </cell>
          <cell r="N4616" t="str">
            <v>LIVE</v>
          </cell>
          <cell r="O4616" t="b">
            <v>1</v>
          </cell>
          <cell r="P4616" t="str">
            <v>NA</v>
          </cell>
          <cell r="Q4616">
            <v>0</v>
          </cell>
        </row>
        <row r="4617">
          <cell r="B4617" t="str">
            <v>TR160S-L-AINV3-EU</v>
          </cell>
          <cell r="C4617" t="str">
            <v>TR160S-L Blue Racing Simulator</v>
          </cell>
          <cell r="D4617">
            <v>0</v>
          </cell>
          <cell r="E4617">
            <v>0</v>
          </cell>
          <cell r="F4617">
            <v>0</v>
          </cell>
          <cell r="G4617">
            <v>0</v>
          </cell>
          <cell r="H4617" t="str">
            <v>Trak Racer</v>
          </cell>
          <cell r="I4617" t="str">
            <v>Default</v>
          </cell>
          <cell r="J4617" t="str">
            <v>Simulators - Bundles</v>
          </cell>
          <cell r="K4617" t="str">
            <v>NA</v>
          </cell>
          <cell r="L4617" t="str">
            <v>/</v>
          </cell>
          <cell r="M4617" t="str">
            <v>new</v>
          </cell>
          <cell r="N4617" t="str">
            <v>LIVE</v>
          </cell>
          <cell r="O4617" t="b">
            <v>1</v>
          </cell>
          <cell r="P4617" t="str">
            <v>NA</v>
          </cell>
          <cell r="Q4617">
            <v>0</v>
          </cell>
        </row>
        <row r="4618">
          <cell r="B4618" t="str">
            <v>TR160S-L-WMINV3-UK</v>
          </cell>
          <cell r="C4618" t="str">
            <v>TR160S-L Blue Racing Simulator</v>
          </cell>
          <cell r="D4618">
            <v>0</v>
          </cell>
          <cell r="E4618">
            <v>0</v>
          </cell>
          <cell r="F4618">
            <v>0</v>
          </cell>
          <cell r="G4618">
            <v>0</v>
          </cell>
          <cell r="H4618" t="str">
            <v>Trak Racer</v>
          </cell>
          <cell r="I4618" t="str">
            <v>Default</v>
          </cell>
          <cell r="J4618" t="str">
            <v>Simulators - Bundles</v>
          </cell>
          <cell r="K4618" t="str">
            <v>NA</v>
          </cell>
          <cell r="L4618" t="str">
            <v>/</v>
          </cell>
          <cell r="M4618" t="str">
            <v>new</v>
          </cell>
          <cell r="N4618" t="str">
            <v>LIVE</v>
          </cell>
          <cell r="O4618" t="b">
            <v>1</v>
          </cell>
          <cell r="P4618" t="str">
            <v>NA</v>
          </cell>
          <cell r="Q4618">
            <v>0</v>
          </cell>
        </row>
        <row r="4619">
          <cell r="B4619" t="str">
            <v>TR160S-L-WMPBNP-UK</v>
          </cell>
          <cell r="C4619" t="str">
            <v>TR160S-L Blue Racing Simulator</v>
          </cell>
          <cell r="D4619">
            <v>0</v>
          </cell>
          <cell r="E4619">
            <v>0</v>
          </cell>
          <cell r="F4619">
            <v>0</v>
          </cell>
          <cell r="G4619">
            <v>0</v>
          </cell>
          <cell r="H4619" t="str">
            <v>Trak Racer</v>
          </cell>
          <cell r="I4619" t="str">
            <v>Default</v>
          </cell>
          <cell r="J4619" t="str">
            <v>Simulators - Bundles</v>
          </cell>
          <cell r="K4619" t="str">
            <v>NA</v>
          </cell>
          <cell r="L4619" t="str">
            <v>/</v>
          </cell>
          <cell r="M4619" t="str">
            <v>new</v>
          </cell>
          <cell r="N4619" t="str">
            <v>LIVE</v>
          </cell>
          <cell r="O4619" t="b">
            <v>1</v>
          </cell>
          <cell r="P4619" t="str">
            <v>NA</v>
          </cell>
          <cell r="Q4619">
            <v>0</v>
          </cell>
        </row>
        <row r="4620">
          <cell r="B4620" t="str">
            <v>TR160S-L-WMPBAL-UK</v>
          </cell>
          <cell r="C4620" t="str">
            <v>TR160S-L Blue Racing Simulator</v>
          </cell>
          <cell r="D4620">
            <v>0</v>
          </cell>
          <cell r="E4620">
            <v>0</v>
          </cell>
          <cell r="F4620">
            <v>0</v>
          </cell>
          <cell r="G4620">
            <v>0</v>
          </cell>
          <cell r="H4620" t="str">
            <v>Trak Racer</v>
          </cell>
          <cell r="I4620" t="str">
            <v>Default</v>
          </cell>
          <cell r="J4620" t="str">
            <v>Simulators - Bundles</v>
          </cell>
          <cell r="K4620" t="str">
            <v>NA</v>
          </cell>
          <cell r="L4620" t="str">
            <v>/</v>
          </cell>
          <cell r="M4620" t="str">
            <v>new</v>
          </cell>
          <cell r="N4620" t="str">
            <v>LIVE</v>
          </cell>
          <cell r="O4620" t="b">
            <v>1</v>
          </cell>
          <cell r="P4620" t="str">
            <v>NA</v>
          </cell>
          <cell r="Q4620">
            <v>0</v>
          </cell>
        </row>
        <row r="4621">
          <cell r="B4621" t="str">
            <v>TR40S</v>
          </cell>
          <cell r="C4621" t="str">
            <v>TR40 Simulator with Wheel Mount</v>
          </cell>
          <cell r="D4621">
            <v>0</v>
          </cell>
          <cell r="E4621">
            <v>0</v>
          </cell>
          <cell r="F4621">
            <v>0</v>
          </cell>
          <cell r="G4621">
            <v>0</v>
          </cell>
          <cell r="H4621" t="str">
            <v>Trak Racer</v>
          </cell>
          <cell r="I4621" t="str">
            <v>Simulators | Component</v>
          </cell>
          <cell r="J4621" t="str">
            <v>Simulators - Component</v>
          </cell>
          <cell r="K4621" t="str">
            <v>NA</v>
          </cell>
          <cell r="L4621" t="str">
            <v>/</v>
          </cell>
          <cell r="M4621" t="str">
            <v>new</v>
          </cell>
          <cell r="N4621" t="str">
            <v>LIVE</v>
          </cell>
          <cell r="O4621" t="b">
            <v>0</v>
          </cell>
          <cell r="P4621" t="str">
            <v>Xiamen Trak Racer Industry and Trade Co., Ltd</v>
          </cell>
          <cell r="Q4621">
            <v>0</v>
          </cell>
        </row>
        <row r="4622">
          <cell r="B4622" t="str">
            <v>SPTR8-BF</v>
          </cell>
          <cell r="C4622" t="str">
            <v>TR8 back bracket frame</v>
          </cell>
          <cell r="D4622">
            <v>0.2</v>
          </cell>
          <cell r="E4622">
            <v>1</v>
          </cell>
          <cell r="F4622">
            <v>10</v>
          </cell>
          <cell r="G4622">
            <v>10</v>
          </cell>
          <cell r="H4622" t="str">
            <v>Trak Racer</v>
          </cell>
          <cell r="I4622" t="str">
            <v>Spare Parts</v>
          </cell>
          <cell r="J4622" t="str">
            <v>Spare Parts</v>
          </cell>
          <cell r="K4622" t="str">
            <v>NA</v>
          </cell>
          <cell r="L4622" t="str">
            <v>/</v>
          </cell>
          <cell r="M4622" t="str">
            <v>new</v>
          </cell>
          <cell r="N4622" t="str">
            <v>LIVE</v>
          </cell>
          <cell r="O4622" t="b">
            <v>0</v>
          </cell>
          <cell r="P4622" t="str">
            <v>NA</v>
          </cell>
          <cell r="Q4622">
            <v>0</v>
          </cell>
        </row>
        <row r="4623">
          <cell r="B4623" t="str">
            <v>SPTR8-LL</v>
          </cell>
          <cell r="C4623" t="str">
            <v>TR8 back left side logo</v>
          </cell>
          <cell r="D4623">
            <v>0.2</v>
          </cell>
          <cell r="E4623">
            <v>1</v>
          </cell>
          <cell r="F4623">
            <v>10</v>
          </cell>
          <cell r="G4623">
            <v>10</v>
          </cell>
          <cell r="H4623" t="str">
            <v>Trak Racer</v>
          </cell>
          <cell r="I4623" t="str">
            <v>Spare Parts</v>
          </cell>
          <cell r="J4623" t="str">
            <v>Spare Parts</v>
          </cell>
          <cell r="K4623" t="str">
            <v>NA</v>
          </cell>
          <cell r="L4623" t="str">
            <v>/</v>
          </cell>
          <cell r="M4623" t="str">
            <v>new</v>
          </cell>
          <cell r="N4623" t="str">
            <v>LIVE</v>
          </cell>
          <cell r="O4623" t="b">
            <v>0</v>
          </cell>
          <cell r="P4623" t="str">
            <v>NA</v>
          </cell>
          <cell r="Q4623">
            <v>0</v>
          </cell>
        </row>
        <row r="4624">
          <cell r="B4624" t="str">
            <v>SPTR8-RL</v>
          </cell>
          <cell r="C4624" t="str">
            <v>TR8 back right side logo</v>
          </cell>
          <cell r="D4624">
            <v>0.2</v>
          </cell>
          <cell r="E4624">
            <v>1</v>
          </cell>
          <cell r="F4624">
            <v>10</v>
          </cell>
          <cell r="G4624">
            <v>10</v>
          </cell>
          <cell r="H4624" t="str">
            <v>Trak Racer</v>
          </cell>
          <cell r="I4624" t="str">
            <v>Spare Parts</v>
          </cell>
          <cell r="J4624" t="str">
            <v>Spare Parts</v>
          </cell>
          <cell r="K4624" t="str">
            <v>NA</v>
          </cell>
          <cell r="L4624" t="str">
            <v>/</v>
          </cell>
          <cell r="M4624" t="str">
            <v>new</v>
          </cell>
          <cell r="N4624" t="str">
            <v>LIVE</v>
          </cell>
          <cell r="O4624" t="b">
            <v>0</v>
          </cell>
          <cell r="P4624" t="str">
            <v>NA</v>
          </cell>
          <cell r="Q4624">
            <v>0</v>
          </cell>
        </row>
        <row r="4625">
          <cell r="B4625" t="str">
            <v>TR8-04-FLIGHT-NOSEAT-AE</v>
          </cell>
          <cell r="C4625" t="str">
            <v>TR8 FLIGHT SIMULATOR</v>
          </cell>
          <cell r="D4625">
            <v>0</v>
          </cell>
          <cell r="E4625">
            <v>0</v>
          </cell>
          <cell r="F4625">
            <v>0</v>
          </cell>
          <cell r="G4625">
            <v>0</v>
          </cell>
          <cell r="H4625" t="str">
            <v>Trak Racer</v>
          </cell>
          <cell r="I4625" t="str">
            <v>Simulators</v>
          </cell>
          <cell r="J4625" t="str">
            <v>Simulators - Bundles</v>
          </cell>
          <cell r="K4625" t="str">
            <v>NA</v>
          </cell>
          <cell r="L4625" t="str">
            <v>/</v>
          </cell>
          <cell r="M4625" t="str">
            <v>new</v>
          </cell>
          <cell r="N4625" t="str">
            <v>LIVE</v>
          </cell>
          <cell r="O4625" t="b">
            <v>1</v>
          </cell>
          <cell r="P4625" t="str">
            <v>NA</v>
          </cell>
          <cell r="Q4625">
            <v>0</v>
          </cell>
        </row>
        <row r="4626">
          <cell r="B4626" t="str">
            <v>TR8-04-SEAT4-FLIGHT-AE</v>
          </cell>
          <cell r="C4626" t="str">
            <v>TR8 FLIGHT SIMULATOR</v>
          </cell>
          <cell r="D4626">
            <v>0</v>
          </cell>
          <cell r="E4626">
            <v>0</v>
          </cell>
          <cell r="F4626">
            <v>0</v>
          </cell>
          <cell r="G4626">
            <v>0</v>
          </cell>
          <cell r="H4626" t="str">
            <v>Trak Racer</v>
          </cell>
          <cell r="I4626" t="str">
            <v>Simulators</v>
          </cell>
          <cell r="J4626" t="str">
            <v>Simulators - Bundles</v>
          </cell>
          <cell r="K4626" t="str">
            <v>NA</v>
          </cell>
          <cell r="L4626" t="str">
            <v>/</v>
          </cell>
          <cell r="M4626" t="str">
            <v>new</v>
          </cell>
          <cell r="N4626" t="str">
            <v>LIVE</v>
          </cell>
          <cell r="O4626" t="b">
            <v>1</v>
          </cell>
          <cell r="P4626" t="str">
            <v>NA</v>
          </cell>
          <cell r="Q4626">
            <v>0</v>
          </cell>
        </row>
        <row r="4627">
          <cell r="B4627" t="str">
            <v>TR8-04-SEAT6-FLIGHT-AE</v>
          </cell>
          <cell r="C4627" t="str">
            <v>TR8 FLIGHT SIMULATOR</v>
          </cell>
          <cell r="D4627">
            <v>0</v>
          </cell>
          <cell r="E4627">
            <v>0</v>
          </cell>
          <cell r="F4627">
            <v>0</v>
          </cell>
          <cell r="G4627">
            <v>0</v>
          </cell>
          <cell r="H4627" t="str">
            <v>Trak Racer</v>
          </cell>
          <cell r="I4627" t="str">
            <v>Simulators</v>
          </cell>
          <cell r="J4627" t="str">
            <v>Simulators - Bundles</v>
          </cell>
          <cell r="K4627" t="str">
            <v>NA</v>
          </cell>
          <cell r="L4627" t="str">
            <v>/</v>
          </cell>
          <cell r="M4627" t="str">
            <v>new</v>
          </cell>
          <cell r="N4627" t="str">
            <v>LIVE</v>
          </cell>
          <cell r="O4627" t="b">
            <v>1</v>
          </cell>
          <cell r="P4627" t="str">
            <v>NA</v>
          </cell>
          <cell r="Q4627">
            <v>0</v>
          </cell>
        </row>
        <row r="4628">
          <cell r="B4628" t="str">
            <v>TR8-FLT-S3-UK</v>
          </cell>
          <cell r="C4628" t="str">
            <v>TR8 Flight Simulator with GT Seat</v>
          </cell>
          <cell r="D4628">
            <v>0</v>
          </cell>
          <cell r="E4628">
            <v>0</v>
          </cell>
          <cell r="F4628">
            <v>0</v>
          </cell>
          <cell r="G4628">
            <v>0</v>
          </cell>
          <cell r="H4628" t="str">
            <v>Trak Racer</v>
          </cell>
          <cell r="I4628" t="str">
            <v>Simulators</v>
          </cell>
          <cell r="J4628" t="str">
            <v>Simulators - Bundles</v>
          </cell>
          <cell r="K4628" t="str">
            <v>NA</v>
          </cell>
          <cell r="L4628" t="str">
            <v>/</v>
          </cell>
          <cell r="M4628" t="str">
            <v>new</v>
          </cell>
          <cell r="N4628" t="str">
            <v>LIVE</v>
          </cell>
          <cell r="O4628" t="b">
            <v>1</v>
          </cell>
          <cell r="P4628" t="str">
            <v>NA</v>
          </cell>
          <cell r="Q4628">
            <v>0</v>
          </cell>
        </row>
        <row r="4629">
          <cell r="B4629" t="str">
            <v>TR8-FLT-S3</v>
          </cell>
          <cell r="C4629" t="str">
            <v>TR8 Flight Simulator with GT Seat</v>
          </cell>
          <cell r="D4629">
            <v>0</v>
          </cell>
          <cell r="E4629">
            <v>0</v>
          </cell>
          <cell r="F4629">
            <v>0</v>
          </cell>
          <cell r="G4629">
            <v>0</v>
          </cell>
          <cell r="H4629" t="str">
            <v>Trak Racer</v>
          </cell>
          <cell r="I4629" t="str">
            <v>Simulators</v>
          </cell>
          <cell r="J4629" t="str">
            <v>Simulators - Bundles</v>
          </cell>
          <cell r="K4629" t="str">
            <v>NA</v>
          </cell>
          <cell r="L4629" t="str">
            <v>/</v>
          </cell>
          <cell r="M4629" t="str">
            <v>new</v>
          </cell>
          <cell r="N4629" t="str">
            <v>LIVE</v>
          </cell>
          <cell r="O4629" t="b">
            <v>1</v>
          </cell>
          <cell r="P4629" t="str">
            <v>NA</v>
          </cell>
          <cell r="Q4629">
            <v>0</v>
          </cell>
        </row>
        <row r="4630">
          <cell r="B4630" t="str">
            <v>TR8-FLT-S3-NZ</v>
          </cell>
          <cell r="C4630" t="str">
            <v>TR8 Flight Simulator with GT Seat</v>
          </cell>
          <cell r="D4630">
            <v>0</v>
          </cell>
          <cell r="E4630">
            <v>0</v>
          </cell>
          <cell r="F4630">
            <v>0</v>
          </cell>
          <cell r="G4630">
            <v>0</v>
          </cell>
          <cell r="H4630" t="str">
            <v>Trak Racer</v>
          </cell>
          <cell r="I4630" t="str">
            <v>Simulators</v>
          </cell>
          <cell r="J4630" t="str">
            <v>Simulators - Bundles</v>
          </cell>
          <cell r="K4630" t="str">
            <v>NA</v>
          </cell>
          <cell r="L4630" t="str">
            <v>/</v>
          </cell>
          <cell r="M4630" t="str">
            <v>new</v>
          </cell>
          <cell r="N4630" t="str">
            <v>ARCHIVED</v>
          </cell>
          <cell r="O4630" t="b">
            <v>1</v>
          </cell>
          <cell r="P4630" t="str">
            <v>NA</v>
          </cell>
          <cell r="Q4630">
            <v>0</v>
          </cell>
        </row>
        <row r="4631">
          <cell r="B4631" t="str">
            <v>TR8-FLT-NS-UK</v>
          </cell>
          <cell r="C4631" t="str">
            <v>TR8 Flight Simulator with No Seat</v>
          </cell>
          <cell r="D4631">
            <v>0</v>
          </cell>
          <cell r="E4631">
            <v>0</v>
          </cell>
          <cell r="F4631">
            <v>0</v>
          </cell>
          <cell r="G4631">
            <v>0</v>
          </cell>
          <cell r="H4631" t="str">
            <v>Trak Racer</v>
          </cell>
          <cell r="I4631" t="str">
            <v>Simulators</v>
          </cell>
          <cell r="J4631" t="str">
            <v>Simulators - Bundles</v>
          </cell>
          <cell r="K4631" t="str">
            <v>NA</v>
          </cell>
          <cell r="L4631" t="str">
            <v>/</v>
          </cell>
          <cell r="M4631" t="str">
            <v>new</v>
          </cell>
          <cell r="N4631" t="str">
            <v>LIVE</v>
          </cell>
          <cell r="O4631" t="b">
            <v>1</v>
          </cell>
          <cell r="P4631" t="str">
            <v>NA</v>
          </cell>
          <cell r="Q4631">
            <v>0</v>
          </cell>
        </row>
        <row r="4632">
          <cell r="B4632" t="str">
            <v>TR8-FLT-NS</v>
          </cell>
          <cell r="C4632" t="str">
            <v>TR8 Flight Simulator with No Seat</v>
          </cell>
          <cell r="D4632">
            <v>0</v>
          </cell>
          <cell r="E4632">
            <v>0</v>
          </cell>
          <cell r="F4632">
            <v>0</v>
          </cell>
          <cell r="G4632">
            <v>0</v>
          </cell>
          <cell r="H4632" t="str">
            <v>Trak Racer</v>
          </cell>
          <cell r="I4632" t="str">
            <v>Simulators</v>
          </cell>
          <cell r="J4632" t="str">
            <v>Simulators - Bundles</v>
          </cell>
          <cell r="K4632" t="str">
            <v>NA</v>
          </cell>
          <cell r="L4632" t="str">
            <v>/</v>
          </cell>
          <cell r="M4632" t="str">
            <v>new</v>
          </cell>
          <cell r="N4632" t="str">
            <v>LIVE</v>
          </cell>
          <cell r="O4632" t="b">
            <v>1</v>
          </cell>
          <cell r="P4632" t="str">
            <v>NA</v>
          </cell>
          <cell r="Q4632">
            <v>0</v>
          </cell>
        </row>
        <row r="4633">
          <cell r="B4633" t="str">
            <v>TR8-FLT-NS-NZ</v>
          </cell>
          <cell r="C4633" t="str">
            <v>TR8 Flight Simulator with No Seat</v>
          </cell>
          <cell r="D4633">
            <v>0</v>
          </cell>
          <cell r="E4633">
            <v>0</v>
          </cell>
          <cell r="F4633">
            <v>0</v>
          </cell>
          <cell r="G4633">
            <v>0</v>
          </cell>
          <cell r="H4633" t="str">
            <v>Trak Racer</v>
          </cell>
          <cell r="I4633" t="str">
            <v>Simulators</v>
          </cell>
          <cell r="J4633" t="str">
            <v>Simulators - Bundles</v>
          </cell>
          <cell r="K4633" t="str">
            <v>NA</v>
          </cell>
          <cell r="L4633" t="str">
            <v>/</v>
          </cell>
          <cell r="M4633" t="str">
            <v>new</v>
          </cell>
          <cell r="N4633" t="str">
            <v>LIVE</v>
          </cell>
          <cell r="O4633" t="b">
            <v>1</v>
          </cell>
          <cell r="P4633" t="str">
            <v>NA</v>
          </cell>
          <cell r="Q4633">
            <v>0</v>
          </cell>
        </row>
        <row r="4634">
          <cell r="B4634" t="str">
            <v>TR8-FLT-S4-UK</v>
          </cell>
          <cell r="C4634" t="str">
            <v>TR8 Flight Simulator with Rally Seat</v>
          </cell>
          <cell r="D4634">
            <v>0</v>
          </cell>
          <cell r="E4634">
            <v>0</v>
          </cell>
          <cell r="F4634">
            <v>0</v>
          </cell>
          <cell r="G4634">
            <v>0</v>
          </cell>
          <cell r="H4634" t="str">
            <v>Trak Racer</v>
          </cell>
          <cell r="I4634" t="str">
            <v>Simulators</v>
          </cell>
          <cell r="J4634" t="str">
            <v>Simulators - Bundles</v>
          </cell>
          <cell r="K4634" t="str">
            <v>NA</v>
          </cell>
          <cell r="L4634" t="str">
            <v>/</v>
          </cell>
          <cell r="M4634" t="str">
            <v>new</v>
          </cell>
          <cell r="N4634" t="str">
            <v>LIVE</v>
          </cell>
          <cell r="O4634" t="b">
            <v>1</v>
          </cell>
          <cell r="P4634" t="str">
            <v>NA</v>
          </cell>
          <cell r="Q4634">
            <v>0</v>
          </cell>
        </row>
        <row r="4635">
          <cell r="B4635" t="str">
            <v>TR8-FLT-S4</v>
          </cell>
          <cell r="C4635" t="str">
            <v>TR8 Flight Simulator with Rally Seat</v>
          </cell>
          <cell r="D4635">
            <v>0</v>
          </cell>
          <cell r="E4635">
            <v>0</v>
          </cell>
          <cell r="F4635">
            <v>0</v>
          </cell>
          <cell r="G4635">
            <v>0</v>
          </cell>
          <cell r="H4635" t="str">
            <v>Trak Racer</v>
          </cell>
          <cell r="I4635" t="str">
            <v>Simulators</v>
          </cell>
          <cell r="J4635" t="str">
            <v>Simulators - Bundles</v>
          </cell>
          <cell r="K4635" t="str">
            <v>NA</v>
          </cell>
          <cell r="L4635" t="str">
            <v>/</v>
          </cell>
          <cell r="M4635" t="str">
            <v>new</v>
          </cell>
          <cell r="N4635" t="str">
            <v>LIVE</v>
          </cell>
          <cell r="O4635" t="b">
            <v>1</v>
          </cell>
          <cell r="P4635" t="str">
            <v>NA</v>
          </cell>
          <cell r="Q4635">
            <v>0</v>
          </cell>
        </row>
        <row r="4636">
          <cell r="B4636" t="str">
            <v>TR8-FLT-S4-NZ</v>
          </cell>
          <cell r="C4636" t="str">
            <v>TR8 Flight Simulator with Rally Seat</v>
          </cell>
          <cell r="D4636">
            <v>0</v>
          </cell>
          <cell r="E4636">
            <v>0</v>
          </cell>
          <cell r="F4636">
            <v>0</v>
          </cell>
          <cell r="G4636">
            <v>0</v>
          </cell>
          <cell r="H4636" t="str">
            <v>Trak Racer</v>
          </cell>
          <cell r="I4636" t="str">
            <v>Simulators</v>
          </cell>
          <cell r="J4636" t="str">
            <v>Simulators - Bundles</v>
          </cell>
          <cell r="K4636" t="str">
            <v>NA</v>
          </cell>
          <cell r="L4636" t="str">
            <v>/</v>
          </cell>
          <cell r="M4636" t="str">
            <v>new</v>
          </cell>
          <cell r="N4636" t="str">
            <v>LIVE</v>
          </cell>
          <cell r="O4636" t="b">
            <v>1</v>
          </cell>
          <cell r="P4636" t="str">
            <v>NA</v>
          </cell>
          <cell r="Q4636">
            <v>0</v>
          </cell>
        </row>
        <row r="4637">
          <cell r="B4637" t="str">
            <v>TR8-FLT-S6-UK</v>
          </cell>
          <cell r="C4637" t="str">
            <v>TR8 Flight Simulator with Recline Seat (Black with Red trim)</v>
          </cell>
          <cell r="D4637">
            <v>0</v>
          </cell>
          <cell r="E4637">
            <v>0</v>
          </cell>
          <cell r="F4637">
            <v>0</v>
          </cell>
          <cell r="G4637">
            <v>0</v>
          </cell>
          <cell r="H4637" t="str">
            <v>Trak Racer</v>
          </cell>
          <cell r="I4637" t="str">
            <v>Simulators</v>
          </cell>
          <cell r="J4637" t="str">
            <v>Simulators - Bundles</v>
          </cell>
          <cell r="K4637" t="str">
            <v>NA</v>
          </cell>
          <cell r="L4637" t="str">
            <v>/</v>
          </cell>
          <cell r="M4637" t="str">
            <v>new</v>
          </cell>
          <cell r="N4637" t="str">
            <v>LIVE</v>
          </cell>
          <cell r="O4637" t="b">
            <v>1</v>
          </cell>
          <cell r="P4637" t="str">
            <v>NA</v>
          </cell>
          <cell r="Q4637">
            <v>0</v>
          </cell>
        </row>
        <row r="4638">
          <cell r="B4638" t="str">
            <v>TR8-FLT-S6</v>
          </cell>
          <cell r="C4638" t="str">
            <v>TR8 Flight Simulator with Recline Seat (Black with Red trim)</v>
          </cell>
          <cell r="D4638">
            <v>0</v>
          </cell>
          <cell r="E4638">
            <v>0</v>
          </cell>
          <cell r="F4638">
            <v>0</v>
          </cell>
          <cell r="G4638">
            <v>0</v>
          </cell>
          <cell r="H4638" t="str">
            <v>Trak Racer</v>
          </cell>
          <cell r="I4638" t="str">
            <v>Simulators</v>
          </cell>
          <cell r="J4638" t="str">
            <v>Simulators - Bundles</v>
          </cell>
          <cell r="K4638" t="str">
            <v>NA</v>
          </cell>
          <cell r="L4638" t="str">
            <v>/</v>
          </cell>
          <cell r="M4638" t="str">
            <v>new</v>
          </cell>
          <cell r="N4638" t="str">
            <v>LIVE</v>
          </cell>
          <cell r="O4638" t="b">
            <v>1</v>
          </cell>
          <cell r="P4638" t="str">
            <v>NA</v>
          </cell>
          <cell r="Q4638">
            <v>0</v>
          </cell>
        </row>
        <row r="4639">
          <cell r="B4639" t="str">
            <v>TR8-FLT-S6-NZ</v>
          </cell>
          <cell r="C4639" t="str">
            <v>TR8 Flight Simulator with Recline Seat (Black with Red trim)</v>
          </cell>
          <cell r="D4639">
            <v>0</v>
          </cell>
          <cell r="E4639">
            <v>0</v>
          </cell>
          <cell r="F4639">
            <v>0</v>
          </cell>
          <cell r="G4639">
            <v>0</v>
          </cell>
          <cell r="H4639" t="str">
            <v>Trak Racer</v>
          </cell>
          <cell r="I4639" t="str">
            <v>Simulators</v>
          </cell>
          <cell r="J4639" t="str">
            <v>Simulators - Bundles</v>
          </cell>
          <cell r="K4639" t="str">
            <v>NA</v>
          </cell>
          <cell r="L4639" t="str">
            <v>/</v>
          </cell>
          <cell r="M4639" t="str">
            <v>new</v>
          </cell>
          <cell r="N4639" t="str">
            <v>LIVE</v>
          </cell>
          <cell r="O4639" t="b">
            <v>1</v>
          </cell>
          <cell r="P4639" t="str">
            <v>NA</v>
          </cell>
          <cell r="Q4639">
            <v>0</v>
          </cell>
        </row>
        <row r="4640">
          <cell r="B4640" t="str">
            <v>SPTR8-FFP</v>
          </cell>
          <cell r="C4640" t="str">
            <v>TR8 front frame plus pedal kit(SPTR8-FF + SPTR8-P)include screws</v>
          </cell>
          <cell r="D4640">
            <v>0.2</v>
          </cell>
          <cell r="E4640">
            <v>1</v>
          </cell>
          <cell r="F4640">
            <v>10</v>
          </cell>
          <cell r="G4640">
            <v>10</v>
          </cell>
          <cell r="H4640" t="str">
            <v>Trak Racer</v>
          </cell>
          <cell r="I4640" t="str">
            <v>Spare Parts</v>
          </cell>
          <cell r="J4640" t="str">
            <v>Spare Parts</v>
          </cell>
          <cell r="K4640" t="str">
            <v>NA</v>
          </cell>
          <cell r="L4640" t="str">
            <v>/</v>
          </cell>
          <cell r="M4640" t="str">
            <v>new</v>
          </cell>
          <cell r="N4640" t="str">
            <v>LIVE</v>
          </cell>
          <cell r="O4640" t="b">
            <v>0</v>
          </cell>
          <cell r="P4640" t="str">
            <v>NA</v>
          </cell>
          <cell r="Q4640">
            <v>0</v>
          </cell>
        </row>
        <row r="4641">
          <cell r="B4641" t="str">
            <v>SPTR8-LB</v>
          </cell>
          <cell r="C4641" t="str">
            <v>TR8 front left side bracket</v>
          </cell>
          <cell r="D4641">
            <v>0.2</v>
          </cell>
          <cell r="E4641">
            <v>1</v>
          </cell>
          <cell r="F4641">
            <v>10</v>
          </cell>
          <cell r="G4641">
            <v>10</v>
          </cell>
          <cell r="H4641" t="str">
            <v>Trak Racer</v>
          </cell>
          <cell r="I4641" t="str">
            <v>Spare Parts</v>
          </cell>
          <cell r="J4641" t="str">
            <v>Spare Parts</v>
          </cell>
          <cell r="K4641" t="str">
            <v>NA</v>
          </cell>
          <cell r="L4641" t="str">
            <v>/</v>
          </cell>
          <cell r="M4641" t="str">
            <v>new</v>
          </cell>
          <cell r="N4641" t="str">
            <v>LIVE</v>
          </cell>
          <cell r="O4641" t="b">
            <v>0</v>
          </cell>
          <cell r="P4641" t="str">
            <v>NA</v>
          </cell>
          <cell r="Q4641">
            <v>0</v>
          </cell>
        </row>
        <row r="4642">
          <cell r="B4642" t="str">
            <v>SPTR8-RB</v>
          </cell>
          <cell r="C4642" t="str">
            <v>TR8 front right side bracket</v>
          </cell>
          <cell r="D4642">
            <v>0.2</v>
          </cell>
          <cell r="E4642">
            <v>1</v>
          </cell>
          <cell r="F4642">
            <v>10</v>
          </cell>
          <cell r="G4642">
            <v>10</v>
          </cell>
          <cell r="H4642" t="str">
            <v>Trak Racer</v>
          </cell>
          <cell r="I4642" t="str">
            <v>Spare Parts</v>
          </cell>
          <cell r="J4642" t="str">
            <v>Spare Parts</v>
          </cell>
          <cell r="K4642" t="str">
            <v>NA</v>
          </cell>
          <cell r="L4642" t="str">
            <v>/</v>
          </cell>
          <cell r="M4642" t="str">
            <v>new</v>
          </cell>
          <cell r="N4642" t="str">
            <v>LIVE</v>
          </cell>
          <cell r="O4642" t="b">
            <v>0</v>
          </cell>
          <cell r="P4642" t="str">
            <v>NA</v>
          </cell>
          <cell r="Q4642">
            <v>0</v>
          </cell>
        </row>
        <row r="4643">
          <cell r="B4643" t="str">
            <v>SPTR8-P</v>
          </cell>
          <cell r="C4643" t="str">
            <v>TR8 full pedals</v>
          </cell>
          <cell r="D4643">
            <v>0.2</v>
          </cell>
          <cell r="E4643">
            <v>1</v>
          </cell>
          <cell r="F4643">
            <v>10</v>
          </cell>
          <cell r="G4643">
            <v>10</v>
          </cell>
          <cell r="H4643" t="str">
            <v>Trak Racer</v>
          </cell>
          <cell r="I4643" t="str">
            <v>Spare Parts</v>
          </cell>
          <cell r="J4643" t="str">
            <v>Spare Parts</v>
          </cell>
          <cell r="K4643" t="str">
            <v>NA</v>
          </cell>
          <cell r="L4643" t="str">
            <v>/</v>
          </cell>
          <cell r="M4643" t="str">
            <v>new</v>
          </cell>
          <cell r="N4643" t="str">
            <v>LIVE</v>
          </cell>
          <cell r="O4643" t="b">
            <v>0</v>
          </cell>
          <cell r="P4643" t="str">
            <v>NA</v>
          </cell>
          <cell r="Q4643">
            <v>0</v>
          </cell>
        </row>
        <row r="4644">
          <cell r="B4644" t="str">
            <v>SPTR8-SHIF</v>
          </cell>
          <cell r="C4644" t="str">
            <v>TR8 full shifter</v>
          </cell>
          <cell r="D4644">
            <v>0.2</v>
          </cell>
          <cell r="E4644">
            <v>1</v>
          </cell>
          <cell r="F4644">
            <v>10</v>
          </cell>
          <cell r="G4644">
            <v>10</v>
          </cell>
          <cell r="H4644" t="str">
            <v>Trak Racer</v>
          </cell>
          <cell r="I4644" t="str">
            <v>Spare Parts</v>
          </cell>
          <cell r="J4644" t="str">
            <v>Spare Parts</v>
          </cell>
          <cell r="K4644" t="str">
            <v>NA</v>
          </cell>
          <cell r="L4644" t="str">
            <v>/</v>
          </cell>
          <cell r="M4644" t="str">
            <v>new</v>
          </cell>
          <cell r="N4644" t="str">
            <v>LIVE</v>
          </cell>
          <cell r="O4644" t="b">
            <v>0</v>
          </cell>
          <cell r="P4644" t="str">
            <v>NA</v>
          </cell>
          <cell r="Q4644">
            <v>0</v>
          </cell>
        </row>
        <row r="4645">
          <cell r="B4645" t="str">
            <v>TR-TR8-M</v>
          </cell>
          <cell r="C4645" t="str">
            <v>TR8 Gaming Cockpit Integrated Triple Monitor Stand</v>
          </cell>
          <cell r="D4645">
            <v>22.5</v>
          </cell>
          <cell r="E4645">
            <v>22.5</v>
          </cell>
          <cell r="F4645">
            <v>56.5</v>
          </cell>
          <cell r="G4645">
            <v>97</v>
          </cell>
          <cell r="H4645" t="str">
            <v>Trak Racer</v>
          </cell>
          <cell r="I4645" t="str">
            <v>Monitor Stands</v>
          </cell>
          <cell r="J4645" t="str">
            <v>Monitor Stands</v>
          </cell>
          <cell r="K4645" t="str">
            <v>Live</v>
          </cell>
          <cell r="L4645" t="str">
            <v>/</v>
          </cell>
          <cell r="M4645" t="str">
            <v>new</v>
          </cell>
          <cell r="N4645" t="str">
            <v>LIVE</v>
          </cell>
          <cell r="O4645" t="b">
            <v>0</v>
          </cell>
          <cell r="P4645" t="str">
            <v>Xiamen Trak Racer Industry and Trade Co., Ltd</v>
          </cell>
          <cell r="Q4645">
            <v>135.58000000000001</v>
          </cell>
        </row>
        <row r="4646">
          <cell r="B4646" t="str">
            <v>TR8-04-G-PART1</v>
          </cell>
          <cell r="C4646" t="str">
            <v>TR8 GREY Component Box 1</v>
          </cell>
          <cell r="D4646">
            <v>33.25</v>
          </cell>
          <cell r="E4646">
            <v>32.5</v>
          </cell>
          <cell r="F4646">
            <v>63</v>
          </cell>
          <cell r="G4646">
            <v>100</v>
          </cell>
          <cell r="H4646" t="str">
            <v>Trak Racer</v>
          </cell>
          <cell r="I4646" t="str">
            <v>Simulators</v>
          </cell>
          <cell r="J4646" t="str">
            <v>Simulators - Component</v>
          </cell>
          <cell r="K4646" t="str">
            <v>NA</v>
          </cell>
          <cell r="L4646" t="str">
            <v>/</v>
          </cell>
          <cell r="M4646" t="str">
            <v>new</v>
          </cell>
          <cell r="N4646" t="str">
            <v>LIVE</v>
          </cell>
          <cell r="O4646" t="b">
            <v>0</v>
          </cell>
          <cell r="P4646" t="str">
            <v>Xiamen Trak Racer Industry and Trade Co., Ltd</v>
          </cell>
          <cell r="Q4646">
            <v>0</v>
          </cell>
        </row>
        <row r="4647">
          <cell r="B4647" t="str">
            <v>TR8-04-G-PART2</v>
          </cell>
          <cell r="C4647" t="str">
            <v>TR8 GREY Component Box 2</v>
          </cell>
          <cell r="D4647">
            <v>12.85</v>
          </cell>
          <cell r="E4647">
            <v>32</v>
          </cell>
          <cell r="F4647">
            <v>60</v>
          </cell>
          <cell r="G4647">
            <v>61.5</v>
          </cell>
          <cell r="H4647" t="str">
            <v>Trak Racer</v>
          </cell>
          <cell r="I4647" t="str">
            <v>Simulators</v>
          </cell>
          <cell r="J4647" t="str">
            <v>Simulators - Component</v>
          </cell>
          <cell r="K4647" t="str">
            <v>NA</v>
          </cell>
          <cell r="L4647" t="str">
            <v>/</v>
          </cell>
          <cell r="M4647" t="str">
            <v>new</v>
          </cell>
          <cell r="N4647" t="str">
            <v>LIVE</v>
          </cell>
          <cell r="O4647" t="b">
            <v>0</v>
          </cell>
          <cell r="P4647" t="str">
            <v>Xiamen Trak Racer Industry and Trade Co., Ltd</v>
          </cell>
          <cell r="Q4647">
            <v>0</v>
          </cell>
        </row>
        <row r="4648">
          <cell r="B4648" t="str">
            <v>TR8-03-B-PART1</v>
          </cell>
          <cell r="C4648" t="str">
            <v>TR8 Mach 3 Simulator Frame  Box 1</v>
          </cell>
          <cell r="D4648">
            <v>27</v>
          </cell>
          <cell r="E4648">
            <v>255</v>
          </cell>
          <cell r="F4648">
            <v>625</v>
          </cell>
          <cell r="G4648">
            <v>960</v>
          </cell>
          <cell r="H4648" t="str">
            <v>Trak Racer</v>
          </cell>
          <cell r="I4648" t="str">
            <v>Simulators | Component</v>
          </cell>
          <cell r="J4648" t="str">
            <v>Simulators - Component</v>
          </cell>
          <cell r="K4648" t="str">
            <v>NA</v>
          </cell>
          <cell r="L4648" t="str">
            <v>TR8-05-B-PART1</v>
          </cell>
          <cell r="M4648" t="str">
            <v>new</v>
          </cell>
          <cell r="N4648" t="str">
            <v>DISCONTINUED</v>
          </cell>
          <cell r="O4648" t="b">
            <v>0</v>
          </cell>
          <cell r="P4648" t="str">
            <v>Xiamen Trak Racer Industry and Trade Co., Ltd</v>
          </cell>
          <cell r="Q4648">
            <v>172</v>
          </cell>
        </row>
        <row r="4649">
          <cell r="B4649" t="str">
            <v>TR8-03-B-PART2</v>
          </cell>
          <cell r="C4649" t="str">
            <v>TR8 Mach 3 Simulator Frame  Box 2</v>
          </cell>
          <cell r="D4649">
            <v>23.7</v>
          </cell>
          <cell r="E4649">
            <v>160</v>
          </cell>
          <cell r="F4649">
            <v>600</v>
          </cell>
          <cell r="G4649">
            <v>800</v>
          </cell>
          <cell r="H4649" t="str">
            <v>Trak Racer</v>
          </cell>
          <cell r="I4649" t="str">
            <v>Simulators | Component</v>
          </cell>
          <cell r="J4649" t="str">
            <v>Simulators - Component</v>
          </cell>
          <cell r="K4649" t="str">
            <v>NA</v>
          </cell>
          <cell r="L4649" t="str">
            <v>TR8-05-B-PART2</v>
          </cell>
          <cell r="M4649" t="str">
            <v>new</v>
          </cell>
          <cell r="N4649" t="str">
            <v>DISCONTINUED</v>
          </cell>
          <cell r="O4649" t="b">
            <v>0</v>
          </cell>
          <cell r="P4649" t="str">
            <v>Xiamen Trak Racer Industry and Trade Co., Ltd</v>
          </cell>
          <cell r="Q4649">
            <v>172</v>
          </cell>
        </row>
        <row r="4650">
          <cell r="B4650" t="str">
            <v>TR8-06-SEAT-G-EU</v>
          </cell>
          <cell r="C4650" t="str">
            <v>TR8 MK6 Grey Racing Simulator with GT Seat</v>
          </cell>
          <cell r="D4650">
            <v>0</v>
          </cell>
          <cell r="E4650">
            <v>0</v>
          </cell>
          <cell r="F4650">
            <v>0</v>
          </cell>
          <cell r="G4650">
            <v>0</v>
          </cell>
          <cell r="H4650" t="str">
            <v>Trak Racer</v>
          </cell>
          <cell r="I4650" t="str">
            <v>Seat</v>
          </cell>
          <cell r="J4650" t="str">
            <v>Seat - Bundles</v>
          </cell>
          <cell r="K4650" t="str">
            <v>NA</v>
          </cell>
          <cell r="L4650" t="str">
            <v>/</v>
          </cell>
          <cell r="M4650" t="str">
            <v>new</v>
          </cell>
          <cell r="N4650" t="str">
            <v>LIVE</v>
          </cell>
          <cell r="O4650" t="b">
            <v>1</v>
          </cell>
          <cell r="P4650" t="str">
            <v>NA</v>
          </cell>
          <cell r="Q4650">
            <v>0</v>
          </cell>
        </row>
        <row r="4651">
          <cell r="B4651" t="str">
            <v>TR8PROA</v>
          </cell>
          <cell r="C4651" t="str">
            <v>TR8 Pro</v>
          </cell>
          <cell r="D4651">
            <v>0</v>
          </cell>
          <cell r="E4651">
            <v>0</v>
          </cell>
          <cell r="F4651">
            <v>0</v>
          </cell>
          <cell r="G4651">
            <v>0</v>
          </cell>
          <cell r="H4651" t="str">
            <v>Trak Racer</v>
          </cell>
          <cell r="I4651" t="str">
            <v>Default</v>
          </cell>
          <cell r="J4651" t="str">
            <v>Simulators</v>
          </cell>
          <cell r="K4651" t="str">
            <v>NA</v>
          </cell>
          <cell r="L4651" t="str">
            <v>/</v>
          </cell>
          <cell r="M4651" t="str">
            <v>new</v>
          </cell>
          <cell r="N4651" t="str">
            <v>LIVE</v>
          </cell>
          <cell r="O4651" t="b">
            <v>1</v>
          </cell>
          <cell r="P4651" t="str">
            <v>NA</v>
          </cell>
          <cell r="Q4651">
            <v>0</v>
          </cell>
        </row>
        <row r="4652">
          <cell r="B4652" t="str">
            <v>TR8PRO-GRAN-AU</v>
          </cell>
          <cell r="C4652" t="str">
            <v>TR8 PRO - Gran Turismo Bundle</v>
          </cell>
          <cell r="D4652">
            <v>0</v>
          </cell>
          <cell r="E4652">
            <v>0</v>
          </cell>
          <cell r="F4652">
            <v>0</v>
          </cell>
          <cell r="G4652">
            <v>0</v>
          </cell>
          <cell r="H4652" t="str">
            <v>Trak Racer</v>
          </cell>
          <cell r="I4652" t="str">
            <v>Default</v>
          </cell>
          <cell r="J4652" t="str">
            <v>Electronics</v>
          </cell>
          <cell r="K4652" t="str">
            <v>NA</v>
          </cell>
          <cell r="L4652" t="str">
            <v>/</v>
          </cell>
          <cell r="M4652" t="str">
            <v>new</v>
          </cell>
          <cell r="N4652" t="str">
            <v>LIVE</v>
          </cell>
          <cell r="O4652" t="b">
            <v>1</v>
          </cell>
          <cell r="P4652" t="str">
            <v>NA</v>
          </cell>
          <cell r="Q4652">
            <v>0</v>
          </cell>
        </row>
        <row r="4653">
          <cell r="B4653" t="str">
            <v>TR8PRO-GRAN</v>
          </cell>
          <cell r="C4653" t="str">
            <v>TR8 PRO - Gran Turismo Bundle</v>
          </cell>
          <cell r="D4653">
            <v>0</v>
          </cell>
          <cell r="E4653">
            <v>0</v>
          </cell>
          <cell r="F4653">
            <v>0</v>
          </cell>
          <cell r="G4653">
            <v>0</v>
          </cell>
          <cell r="H4653" t="str">
            <v>Trak Racer</v>
          </cell>
          <cell r="I4653" t="str">
            <v>Default</v>
          </cell>
          <cell r="J4653" t="str">
            <v>Electronics</v>
          </cell>
          <cell r="K4653" t="str">
            <v>NA</v>
          </cell>
          <cell r="L4653" t="str">
            <v>/</v>
          </cell>
          <cell r="M4653" t="str">
            <v>new</v>
          </cell>
          <cell r="N4653" t="str">
            <v>LIVE</v>
          </cell>
          <cell r="O4653" t="b">
            <v>1</v>
          </cell>
          <cell r="P4653" t="str">
            <v>NA</v>
          </cell>
          <cell r="Q4653">
            <v>0</v>
          </cell>
        </row>
        <row r="4654">
          <cell r="B4654" t="str">
            <v>TR8PRO-GRAN-EU</v>
          </cell>
          <cell r="C4654" t="str">
            <v>TR8 PRO - Gran Turismo Bundle</v>
          </cell>
          <cell r="D4654">
            <v>0</v>
          </cell>
          <cell r="E4654">
            <v>0</v>
          </cell>
          <cell r="F4654">
            <v>0</v>
          </cell>
          <cell r="G4654">
            <v>0</v>
          </cell>
          <cell r="H4654" t="str">
            <v>Trak Racer</v>
          </cell>
          <cell r="I4654" t="str">
            <v>Default</v>
          </cell>
          <cell r="J4654" t="str">
            <v>Electronics</v>
          </cell>
          <cell r="K4654" t="str">
            <v>NA</v>
          </cell>
          <cell r="L4654" t="str">
            <v>/</v>
          </cell>
          <cell r="M4654" t="str">
            <v>new</v>
          </cell>
          <cell r="N4654" t="str">
            <v>LIVE</v>
          </cell>
          <cell r="O4654" t="b">
            <v>1</v>
          </cell>
          <cell r="P4654" t="str">
            <v>NA</v>
          </cell>
          <cell r="Q4654">
            <v>0</v>
          </cell>
        </row>
        <row r="4655">
          <cell r="B4655" t="str">
            <v>TR8PRO-GRAN-UK</v>
          </cell>
          <cell r="C4655" t="str">
            <v>TR8 PRO - Gran Turismo Bundle</v>
          </cell>
          <cell r="D4655">
            <v>0</v>
          </cell>
          <cell r="E4655">
            <v>0</v>
          </cell>
          <cell r="F4655">
            <v>0</v>
          </cell>
          <cell r="G4655">
            <v>0</v>
          </cell>
          <cell r="H4655" t="str">
            <v>Trak Racer</v>
          </cell>
          <cell r="I4655" t="str">
            <v>Default</v>
          </cell>
          <cell r="J4655" t="str">
            <v>Electronics</v>
          </cell>
          <cell r="K4655" t="str">
            <v>NA</v>
          </cell>
          <cell r="L4655" t="str">
            <v>/</v>
          </cell>
          <cell r="M4655" t="str">
            <v>new</v>
          </cell>
          <cell r="N4655" t="str">
            <v>LIVE</v>
          </cell>
          <cell r="O4655" t="b">
            <v>1</v>
          </cell>
          <cell r="P4655" t="str">
            <v>NA</v>
          </cell>
          <cell r="Q4655">
            <v>0</v>
          </cell>
        </row>
        <row r="4656">
          <cell r="B4656" t="str">
            <v>TR8PRO-1-TK-AU</v>
          </cell>
          <cell r="C4656" t="str">
            <v>TR8 PRO - TURNKEY</v>
          </cell>
          <cell r="D4656">
            <v>0</v>
          </cell>
          <cell r="E4656">
            <v>0</v>
          </cell>
          <cell r="F4656">
            <v>0</v>
          </cell>
          <cell r="G4656">
            <v>0</v>
          </cell>
          <cell r="H4656" t="str">
            <v>Trak Racer</v>
          </cell>
          <cell r="I4656" t="str">
            <v>Default</v>
          </cell>
          <cell r="J4656" t="str">
            <v>Electronics</v>
          </cell>
          <cell r="K4656" t="str">
            <v>NA</v>
          </cell>
          <cell r="L4656" t="str">
            <v>/</v>
          </cell>
          <cell r="M4656" t="str">
            <v>new</v>
          </cell>
          <cell r="N4656" t="str">
            <v>LIVE</v>
          </cell>
          <cell r="O4656" t="b">
            <v>1</v>
          </cell>
          <cell r="P4656" t="str">
            <v>NA</v>
          </cell>
          <cell r="Q4656">
            <v>0</v>
          </cell>
        </row>
        <row r="4657">
          <cell r="B4657" t="str">
            <v>TR8-06-B-PART1</v>
          </cell>
          <cell r="C4657" t="str">
            <v>TR8 Pro Racing Cockpit - Part 1</v>
          </cell>
          <cell r="D4657">
            <v>33.25</v>
          </cell>
          <cell r="E4657">
            <v>32.5</v>
          </cell>
          <cell r="F4657">
            <v>63</v>
          </cell>
          <cell r="G4657">
            <v>100</v>
          </cell>
          <cell r="H4657" t="str">
            <v>Trak Racer</v>
          </cell>
          <cell r="I4657" t="str">
            <v>Simulators | Component</v>
          </cell>
          <cell r="J4657" t="str">
            <v>Simulators - Component</v>
          </cell>
          <cell r="K4657" t="str">
            <v>NA</v>
          </cell>
          <cell r="L4657" t="str">
            <v>TR8-07-B-PART1</v>
          </cell>
          <cell r="M4657" t="str">
            <v>new</v>
          </cell>
          <cell r="N4657" t="str">
            <v>LIVE</v>
          </cell>
          <cell r="O4657" t="b">
            <v>0</v>
          </cell>
          <cell r="P4657" t="str">
            <v>Xiamen Trak Racer Industry and Trade Co., Ltd</v>
          </cell>
          <cell r="Q4657">
            <v>181.06010000000001</v>
          </cell>
        </row>
        <row r="4658">
          <cell r="B4658" t="str">
            <v>TR8-06-B-PART2</v>
          </cell>
          <cell r="C4658" t="str">
            <v>TR8 Pro Racing Cockpit - Part 2</v>
          </cell>
          <cell r="D4658">
            <v>12.85</v>
          </cell>
          <cell r="E4658">
            <v>32.5</v>
          </cell>
          <cell r="F4658">
            <v>60</v>
          </cell>
          <cell r="G4658">
            <v>61.5</v>
          </cell>
          <cell r="H4658" t="str">
            <v>Trak Racer</v>
          </cell>
          <cell r="I4658" t="str">
            <v>Simulators | Component</v>
          </cell>
          <cell r="J4658" t="str">
            <v>Simulators - Component</v>
          </cell>
          <cell r="K4658" t="str">
            <v>NA</v>
          </cell>
          <cell r="L4658" t="str">
            <v>TR8-07-B-PART2</v>
          </cell>
          <cell r="M4658" t="str">
            <v>new</v>
          </cell>
          <cell r="N4658" t="str">
            <v>LIVE</v>
          </cell>
          <cell r="O4658" t="b">
            <v>0</v>
          </cell>
          <cell r="P4658" t="str">
            <v>Xiamen Trak Racer Industry and Trade Co., Ltd</v>
          </cell>
          <cell r="Q4658">
            <v>183.47749999999999</v>
          </cell>
        </row>
        <row r="4659">
          <cell r="B4659" t="str">
            <v>TR8PRO-NZ</v>
          </cell>
          <cell r="C4659" t="str">
            <v>TR8 PRO Racing Simulator</v>
          </cell>
          <cell r="D4659">
            <v>0</v>
          </cell>
          <cell r="E4659">
            <v>0</v>
          </cell>
          <cell r="F4659">
            <v>0</v>
          </cell>
          <cell r="G4659">
            <v>0</v>
          </cell>
          <cell r="H4659" t="str">
            <v>Trak Racer</v>
          </cell>
          <cell r="I4659" t="str">
            <v>Simulators</v>
          </cell>
          <cell r="J4659" t="str">
            <v>Simulators - Bundles</v>
          </cell>
          <cell r="K4659" t="str">
            <v>NA</v>
          </cell>
          <cell r="L4659" t="str">
            <v>/</v>
          </cell>
          <cell r="M4659" t="str">
            <v>new</v>
          </cell>
          <cell r="N4659" t="str">
            <v>LIVE</v>
          </cell>
          <cell r="O4659" t="b">
            <v>1</v>
          </cell>
          <cell r="P4659" t="str">
            <v>NA</v>
          </cell>
          <cell r="Q4659">
            <v>0</v>
          </cell>
        </row>
        <row r="4660">
          <cell r="B4660" t="str">
            <v>TR8PRO-FLT-CA</v>
          </cell>
          <cell r="C4660" t="str">
            <v>TR8 PRO Racing Simulator</v>
          </cell>
          <cell r="D4660">
            <v>0</v>
          </cell>
          <cell r="E4660">
            <v>0</v>
          </cell>
          <cell r="F4660">
            <v>0</v>
          </cell>
          <cell r="G4660">
            <v>0</v>
          </cell>
          <cell r="H4660" t="str">
            <v>Trak Racer</v>
          </cell>
          <cell r="I4660" t="str">
            <v>Simulators</v>
          </cell>
          <cell r="J4660" t="str">
            <v>Simulators - Bundles</v>
          </cell>
          <cell r="K4660" t="str">
            <v>NA</v>
          </cell>
          <cell r="L4660" t="str">
            <v>/</v>
          </cell>
          <cell r="M4660" t="str">
            <v>new</v>
          </cell>
          <cell r="N4660" t="str">
            <v>LIVE</v>
          </cell>
          <cell r="O4660" t="b">
            <v>1</v>
          </cell>
          <cell r="P4660" t="str">
            <v>NA</v>
          </cell>
          <cell r="Q4660">
            <v>0</v>
          </cell>
        </row>
        <row r="4661">
          <cell r="B4661" t="str">
            <v>TR8PRO-CA</v>
          </cell>
          <cell r="C4661" t="str">
            <v>TR8 PRO Racing Simulator</v>
          </cell>
          <cell r="D4661">
            <v>0</v>
          </cell>
          <cell r="E4661">
            <v>0</v>
          </cell>
          <cell r="F4661">
            <v>0</v>
          </cell>
          <cell r="G4661">
            <v>0</v>
          </cell>
          <cell r="H4661" t="str">
            <v>Trak Racer</v>
          </cell>
          <cell r="I4661" t="str">
            <v>Simulators</v>
          </cell>
          <cell r="J4661" t="str">
            <v>Simulators - Bundles</v>
          </cell>
          <cell r="K4661" t="str">
            <v>NA</v>
          </cell>
          <cell r="L4661" t="str">
            <v>/</v>
          </cell>
          <cell r="M4661" t="str">
            <v>new</v>
          </cell>
          <cell r="N4661" t="str">
            <v>LIVE</v>
          </cell>
          <cell r="O4661" t="b">
            <v>1</v>
          </cell>
          <cell r="P4661" t="str">
            <v>NA</v>
          </cell>
          <cell r="Q4661">
            <v>0</v>
          </cell>
        </row>
        <row r="4662">
          <cell r="B4662" t="str">
            <v>TR8PRO-TSH-EU</v>
          </cell>
          <cell r="C4662" t="str">
            <v>TR8 PRO Racing Simulator</v>
          </cell>
          <cell r="D4662">
            <v>0</v>
          </cell>
          <cell r="E4662">
            <v>0</v>
          </cell>
          <cell r="F4662">
            <v>0</v>
          </cell>
          <cell r="G4662">
            <v>0</v>
          </cell>
          <cell r="H4662" t="str">
            <v>Trak Racer</v>
          </cell>
          <cell r="I4662" t="str">
            <v>Simulators</v>
          </cell>
          <cell r="J4662" t="str">
            <v>Simulators - Bundles</v>
          </cell>
          <cell r="K4662" t="str">
            <v>NA</v>
          </cell>
          <cell r="L4662" t="str">
            <v>/</v>
          </cell>
          <cell r="M4662" t="str">
            <v>new</v>
          </cell>
          <cell r="N4662" t="str">
            <v>LIVE</v>
          </cell>
          <cell r="O4662" t="b">
            <v>1</v>
          </cell>
          <cell r="P4662" t="str">
            <v>NA</v>
          </cell>
          <cell r="Q4662">
            <v>0</v>
          </cell>
        </row>
        <row r="4663">
          <cell r="B4663" t="str">
            <v>TR8PRO-MS-TSH-EU</v>
          </cell>
          <cell r="C4663" t="str">
            <v>TR8 PRO Racing Simulator</v>
          </cell>
          <cell r="D4663">
            <v>0</v>
          </cell>
          <cell r="E4663">
            <v>0</v>
          </cell>
          <cell r="F4663">
            <v>0</v>
          </cell>
          <cell r="G4663">
            <v>0</v>
          </cell>
          <cell r="H4663" t="str">
            <v>Trak Racer</v>
          </cell>
          <cell r="I4663" t="str">
            <v>Simulators</v>
          </cell>
          <cell r="J4663" t="str">
            <v>Simulators - Bundles</v>
          </cell>
          <cell r="K4663" t="str">
            <v>NA</v>
          </cell>
          <cell r="L4663" t="str">
            <v>/</v>
          </cell>
          <cell r="M4663" t="str">
            <v>new</v>
          </cell>
          <cell r="N4663" t="str">
            <v>LIVE</v>
          </cell>
          <cell r="O4663" t="b">
            <v>1</v>
          </cell>
          <cell r="P4663" t="str">
            <v>NA</v>
          </cell>
          <cell r="Q4663">
            <v>0</v>
          </cell>
        </row>
        <row r="4664">
          <cell r="B4664" t="str">
            <v>TR8PRO-DD-MSB33-EU</v>
          </cell>
          <cell r="C4664" t="str">
            <v>TR8 PRO Racing Simulator</v>
          </cell>
          <cell r="D4664">
            <v>0</v>
          </cell>
          <cell r="E4664">
            <v>0</v>
          </cell>
          <cell r="F4664">
            <v>0</v>
          </cell>
          <cell r="G4664">
            <v>0</v>
          </cell>
          <cell r="H4664" t="str">
            <v>Trak Racer</v>
          </cell>
          <cell r="I4664" t="str">
            <v>Simulators</v>
          </cell>
          <cell r="J4664" t="str">
            <v>Simulators - Bundles</v>
          </cell>
          <cell r="K4664" t="str">
            <v>NA</v>
          </cell>
          <cell r="L4664" t="str">
            <v>/</v>
          </cell>
          <cell r="M4664" t="str">
            <v>new</v>
          </cell>
          <cell r="N4664" t="str">
            <v>LIVE</v>
          </cell>
          <cell r="O4664" t="b">
            <v>1</v>
          </cell>
          <cell r="P4664" t="str">
            <v>NA</v>
          </cell>
          <cell r="Q4664">
            <v>0</v>
          </cell>
        </row>
        <row r="4665">
          <cell r="B4665" t="str">
            <v>TR8PRO-M3-TSH-EU</v>
          </cell>
          <cell r="C4665" t="str">
            <v>TR8 PRO Racing Simulator</v>
          </cell>
          <cell r="D4665">
            <v>0</v>
          </cell>
          <cell r="E4665">
            <v>0</v>
          </cell>
          <cell r="F4665">
            <v>0</v>
          </cell>
          <cell r="G4665">
            <v>0</v>
          </cell>
          <cell r="H4665" t="str">
            <v>Trak Racer</v>
          </cell>
          <cell r="I4665" t="str">
            <v>Simulators</v>
          </cell>
          <cell r="J4665" t="str">
            <v>Simulators - Bundles</v>
          </cell>
          <cell r="K4665" t="str">
            <v>NA</v>
          </cell>
          <cell r="L4665" t="str">
            <v>/</v>
          </cell>
          <cell r="M4665" t="str">
            <v>new</v>
          </cell>
          <cell r="N4665" t="str">
            <v>LIVE</v>
          </cell>
          <cell r="O4665" t="b">
            <v>1</v>
          </cell>
          <cell r="P4665" t="str">
            <v>NA</v>
          </cell>
          <cell r="Q4665">
            <v>0</v>
          </cell>
        </row>
        <row r="4666">
          <cell r="B4666" t="str">
            <v>TR8PRO-DD-MSB32-EU</v>
          </cell>
          <cell r="C4666" t="str">
            <v>TR8 PRO Racing Simulator</v>
          </cell>
          <cell r="D4666">
            <v>0</v>
          </cell>
          <cell r="E4666">
            <v>0</v>
          </cell>
          <cell r="F4666">
            <v>0</v>
          </cell>
          <cell r="G4666">
            <v>0</v>
          </cell>
          <cell r="H4666" t="str">
            <v>Trak Racer</v>
          </cell>
          <cell r="I4666" t="str">
            <v>Simulators</v>
          </cell>
          <cell r="J4666" t="str">
            <v>Simulators - Bundles</v>
          </cell>
          <cell r="K4666" t="str">
            <v>NA</v>
          </cell>
          <cell r="L4666" t="str">
            <v>/</v>
          </cell>
          <cell r="M4666" t="str">
            <v>new</v>
          </cell>
          <cell r="N4666" t="str">
            <v>LIVE</v>
          </cell>
          <cell r="O4666" t="b">
            <v>1</v>
          </cell>
          <cell r="P4666" t="str">
            <v>NA</v>
          </cell>
          <cell r="Q4666">
            <v>0</v>
          </cell>
        </row>
        <row r="4667">
          <cell r="B4667" t="str">
            <v>TR8PRO-MSB2-TSH-EU</v>
          </cell>
          <cell r="C4667" t="str">
            <v>TR8 PRO Racing Simulator</v>
          </cell>
          <cell r="D4667">
            <v>0</v>
          </cell>
          <cell r="E4667">
            <v>0</v>
          </cell>
          <cell r="F4667">
            <v>0</v>
          </cell>
          <cell r="G4667">
            <v>0</v>
          </cell>
          <cell r="H4667" t="str">
            <v>Trak Racer</v>
          </cell>
          <cell r="I4667" t="str">
            <v>Simulators</v>
          </cell>
          <cell r="J4667" t="str">
            <v>Simulators - Bundles</v>
          </cell>
          <cell r="K4667" t="str">
            <v>NA</v>
          </cell>
          <cell r="L4667" t="str">
            <v>/</v>
          </cell>
          <cell r="M4667" t="str">
            <v>new</v>
          </cell>
          <cell r="N4667" t="str">
            <v>LIVE</v>
          </cell>
          <cell r="O4667" t="b">
            <v>1</v>
          </cell>
          <cell r="P4667" t="str">
            <v>NA</v>
          </cell>
          <cell r="Q4667">
            <v>0</v>
          </cell>
        </row>
        <row r="4668">
          <cell r="B4668" t="str">
            <v>TR8PRO-DD-MSB2-EU</v>
          </cell>
          <cell r="C4668" t="str">
            <v>TR8 PRO Racing Simulator</v>
          </cell>
          <cell r="D4668">
            <v>0</v>
          </cell>
          <cell r="E4668">
            <v>0</v>
          </cell>
          <cell r="F4668">
            <v>0</v>
          </cell>
          <cell r="G4668">
            <v>0</v>
          </cell>
          <cell r="H4668" t="str">
            <v>Trak Racer</v>
          </cell>
          <cell r="I4668" t="str">
            <v>Simulators</v>
          </cell>
          <cell r="J4668" t="str">
            <v>Simulators - Bundles</v>
          </cell>
          <cell r="K4668" t="str">
            <v>NA</v>
          </cell>
          <cell r="L4668" t="str">
            <v>/</v>
          </cell>
          <cell r="M4668" t="str">
            <v>new</v>
          </cell>
          <cell r="N4668" t="str">
            <v>LIVE</v>
          </cell>
          <cell r="O4668" t="b">
            <v>1</v>
          </cell>
          <cell r="P4668" t="str">
            <v>NA</v>
          </cell>
          <cell r="Q4668">
            <v>0</v>
          </cell>
        </row>
        <row r="4669">
          <cell r="B4669" t="str">
            <v>TR8PRO-MSB32-TSH-EU</v>
          </cell>
          <cell r="C4669" t="str">
            <v>TR8 PRO Racing Simulator</v>
          </cell>
          <cell r="D4669">
            <v>0</v>
          </cell>
          <cell r="E4669">
            <v>0</v>
          </cell>
          <cell r="F4669">
            <v>0</v>
          </cell>
          <cell r="G4669">
            <v>0</v>
          </cell>
          <cell r="H4669" t="str">
            <v>Trak Racer</v>
          </cell>
          <cell r="I4669" t="str">
            <v>Simulators</v>
          </cell>
          <cell r="J4669" t="str">
            <v>Simulators - Bundles</v>
          </cell>
          <cell r="K4669" t="str">
            <v>NA</v>
          </cell>
          <cell r="L4669" t="str">
            <v>/</v>
          </cell>
          <cell r="M4669" t="str">
            <v>new</v>
          </cell>
          <cell r="N4669" t="str">
            <v>LIVE</v>
          </cell>
          <cell r="O4669" t="b">
            <v>1</v>
          </cell>
          <cell r="P4669" t="str">
            <v>NA</v>
          </cell>
          <cell r="Q4669">
            <v>0</v>
          </cell>
        </row>
        <row r="4670">
          <cell r="B4670" t="str">
            <v>TR8PRO-DD-M3-EU</v>
          </cell>
          <cell r="C4670" t="str">
            <v>TR8 PRO Racing Simulator</v>
          </cell>
          <cell r="D4670">
            <v>0</v>
          </cell>
          <cell r="E4670">
            <v>0</v>
          </cell>
          <cell r="F4670">
            <v>0</v>
          </cell>
          <cell r="G4670">
            <v>0</v>
          </cell>
          <cell r="H4670" t="str">
            <v>Trak Racer</v>
          </cell>
          <cell r="I4670" t="str">
            <v>Simulators</v>
          </cell>
          <cell r="J4670" t="str">
            <v>Simulators - Bundles</v>
          </cell>
          <cell r="K4670" t="str">
            <v>NA</v>
          </cell>
          <cell r="L4670" t="str">
            <v>/</v>
          </cell>
          <cell r="M4670" t="str">
            <v>new</v>
          </cell>
          <cell r="N4670" t="str">
            <v>LIVE</v>
          </cell>
          <cell r="O4670" t="b">
            <v>1</v>
          </cell>
          <cell r="P4670" t="str">
            <v>NA</v>
          </cell>
          <cell r="Q4670">
            <v>0</v>
          </cell>
        </row>
        <row r="4671">
          <cell r="B4671" t="str">
            <v>TR8PRO-MSB33-TSH-EU</v>
          </cell>
          <cell r="C4671" t="str">
            <v>TR8 PRO Racing Simulator</v>
          </cell>
          <cell r="D4671">
            <v>0</v>
          </cell>
          <cell r="E4671">
            <v>0</v>
          </cell>
          <cell r="F4671">
            <v>0</v>
          </cell>
          <cell r="G4671">
            <v>0</v>
          </cell>
          <cell r="H4671" t="str">
            <v>Trak Racer</v>
          </cell>
          <cell r="I4671" t="str">
            <v>Simulators</v>
          </cell>
          <cell r="J4671" t="str">
            <v>Simulators - Bundles</v>
          </cell>
          <cell r="K4671" t="str">
            <v>NA</v>
          </cell>
          <cell r="L4671" t="str">
            <v>/</v>
          </cell>
          <cell r="M4671" t="str">
            <v>new</v>
          </cell>
          <cell r="N4671" t="str">
            <v>LIVE</v>
          </cell>
          <cell r="O4671" t="b">
            <v>1</v>
          </cell>
          <cell r="P4671" t="str">
            <v>NA</v>
          </cell>
          <cell r="Q4671">
            <v>0</v>
          </cell>
        </row>
        <row r="4672">
          <cell r="B4672" t="str">
            <v>TR8PRO-DD-MSB33-TSH-EU</v>
          </cell>
          <cell r="C4672" t="str">
            <v>TR8 PRO Racing Simulator</v>
          </cell>
          <cell r="D4672">
            <v>0</v>
          </cell>
          <cell r="E4672">
            <v>0</v>
          </cell>
          <cell r="F4672">
            <v>0</v>
          </cell>
          <cell r="G4672">
            <v>0</v>
          </cell>
          <cell r="H4672" t="str">
            <v>Trak Racer</v>
          </cell>
          <cell r="I4672" t="str">
            <v>Simulators</v>
          </cell>
          <cell r="J4672" t="str">
            <v>Simulators - Bundles</v>
          </cell>
          <cell r="K4672" t="str">
            <v>NA</v>
          </cell>
          <cell r="L4672" t="str">
            <v>/</v>
          </cell>
          <cell r="M4672" t="str">
            <v>new</v>
          </cell>
          <cell r="N4672" t="str">
            <v>LIVE</v>
          </cell>
          <cell r="O4672" t="b">
            <v>1</v>
          </cell>
          <cell r="P4672" t="str">
            <v>NA</v>
          </cell>
          <cell r="Q4672">
            <v>0</v>
          </cell>
        </row>
        <row r="4673">
          <cell r="B4673" t="str">
            <v>TR8PRO-M3-EU</v>
          </cell>
          <cell r="C4673" t="str">
            <v>TR8 PRO Racing Simulator</v>
          </cell>
          <cell r="D4673">
            <v>0</v>
          </cell>
          <cell r="E4673">
            <v>0</v>
          </cell>
          <cell r="F4673">
            <v>0</v>
          </cell>
          <cell r="G4673">
            <v>0</v>
          </cell>
          <cell r="H4673" t="str">
            <v>Trak Racer</v>
          </cell>
          <cell r="I4673" t="str">
            <v>Simulators</v>
          </cell>
          <cell r="J4673" t="str">
            <v>Simulators - Bundles</v>
          </cell>
          <cell r="K4673" t="str">
            <v>NA</v>
          </cell>
          <cell r="L4673" t="str">
            <v>/</v>
          </cell>
          <cell r="M4673" t="str">
            <v>new</v>
          </cell>
          <cell r="N4673" t="str">
            <v>LIVE</v>
          </cell>
          <cell r="O4673" t="b">
            <v>1</v>
          </cell>
          <cell r="P4673" t="str">
            <v>NA</v>
          </cell>
          <cell r="Q4673">
            <v>0</v>
          </cell>
        </row>
        <row r="4674">
          <cell r="B4674" t="str">
            <v>TR8PRO-DD-MSB32-TSH-EU</v>
          </cell>
          <cell r="C4674" t="str">
            <v>TR8 PRO Racing Simulator</v>
          </cell>
          <cell r="D4674">
            <v>0</v>
          </cell>
          <cell r="E4674">
            <v>0</v>
          </cell>
          <cell r="F4674">
            <v>0</v>
          </cell>
          <cell r="G4674">
            <v>0</v>
          </cell>
          <cell r="H4674" t="str">
            <v>Trak Racer</v>
          </cell>
          <cell r="I4674" t="str">
            <v>Simulators</v>
          </cell>
          <cell r="J4674" t="str">
            <v>Simulators - Bundles</v>
          </cell>
          <cell r="K4674" t="str">
            <v>NA</v>
          </cell>
          <cell r="L4674" t="str">
            <v>/</v>
          </cell>
          <cell r="M4674" t="str">
            <v>new</v>
          </cell>
          <cell r="N4674" t="str">
            <v>LIVE</v>
          </cell>
          <cell r="O4674" t="b">
            <v>1</v>
          </cell>
          <cell r="P4674" t="str">
            <v>NA</v>
          </cell>
          <cell r="Q4674">
            <v>0</v>
          </cell>
        </row>
        <row r="4675">
          <cell r="B4675" t="str">
            <v>TR8PRO-EU</v>
          </cell>
          <cell r="C4675" t="str">
            <v>TR8 PRO Racing Simulator</v>
          </cell>
          <cell r="D4675">
            <v>0</v>
          </cell>
          <cell r="E4675">
            <v>0</v>
          </cell>
          <cell r="F4675">
            <v>0</v>
          </cell>
          <cell r="G4675">
            <v>0</v>
          </cell>
          <cell r="H4675" t="str">
            <v>Trak Racer</v>
          </cell>
          <cell r="I4675" t="str">
            <v>Simulators</v>
          </cell>
          <cell r="J4675" t="str">
            <v>Simulators - Bundles</v>
          </cell>
          <cell r="K4675" t="str">
            <v>NA</v>
          </cell>
          <cell r="L4675" t="str">
            <v>/</v>
          </cell>
          <cell r="M4675" t="str">
            <v>new</v>
          </cell>
          <cell r="N4675" t="str">
            <v>LIVE</v>
          </cell>
          <cell r="O4675" t="b">
            <v>1</v>
          </cell>
          <cell r="P4675" t="str">
            <v>NA</v>
          </cell>
          <cell r="Q4675">
            <v>0</v>
          </cell>
        </row>
        <row r="4676">
          <cell r="B4676" t="str">
            <v>TR8PRO-DD-MSB2-TSH-EU</v>
          </cell>
          <cell r="C4676" t="str">
            <v>TR8 PRO Racing Simulator</v>
          </cell>
          <cell r="D4676">
            <v>0</v>
          </cell>
          <cell r="E4676">
            <v>0</v>
          </cell>
          <cell r="F4676">
            <v>0</v>
          </cell>
          <cell r="G4676">
            <v>0</v>
          </cell>
          <cell r="H4676" t="str">
            <v>Trak Racer</v>
          </cell>
          <cell r="I4676" t="str">
            <v>Simulators</v>
          </cell>
          <cell r="J4676" t="str">
            <v>Simulators - Bundles</v>
          </cell>
          <cell r="K4676" t="str">
            <v>NA</v>
          </cell>
          <cell r="L4676" t="str">
            <v>/</v>
          </cell>
          <cell r="M4676" t="str">
            <v>new</v>
          </cell>
          <cell r="N4676" t="str">
            <v>LIVE</v>
          </cell>
          <cell r="O4676" t="b">
            <v>1</v>
          </cell>
          <cell r="P4676" t="str">
            <v>NA</v>
          </cell>
          <cell r="Q4676">
            <v>0</v>
          </cell>
        </row>
        <row r="4677">
          <cell r="B4677" t="str">
            <v>TR8PRO-MS-EU</v>
          </cell>
          <cell r="C4677" t="str">
            <v>TR8 PRO Racing Simulator</v>
          </cell>
          <cell r="D4677">
            <v>0</v>
          </cell>
          <cell r="E4677">
            <v>0</v>
          </cell>
          <cell r="F4677">
            <v>0</v>
          </cell>
          <cell r="G4677">
            <v>0</v>
          </cell>
          <cell r="H4677" t="str">
            <v>Trak Racer</v>
          </cell>
          <cell r="I4677" t="str">
            <v>Simulators</v>
          </cell>
          <cell r="J4677" t="str">
            <v>Simulators - Bundles</v>
          </cell>
          <cell r="K4677" t="str">
            <v>NA</v>
          </cell>
          <cell r="L4677" t="str">
            <v>/</v>
          </cell>
          <cell r="M4677" t="str">
            <v>new</v>
          </cell>
          <cell r="N4677" t="str">
            <v>LIVE</v>
          </cell>
          <cell r="O4677" t="b">
            <v>1</v>
          </cell>
          <cell r="P4677" t="str">
            <v>NA</v>
          </cell>
          <cell r="Q4677">
            <v>0</v>
          </cell>
        </row>
        <row r="4678">
          <cell r="B4678" t="str">
            <v>TR8PRO-DD-M3-TSH-EU</v>
          </cell>
          <cell r="C4678" t="str">
            <v>TR8 PRO Racing Simulator</v>
          </cell>
          <cell r="D4678">
            <v>0</v>
          </cell>
          <cell r="E4678">
            <v>0</v>
          </cell>
          <cell r="F4678">
            <v>0</v>
          </cell>
          <cell r="G4678">
            <v>0</v>
          </cell>
          <cell r="H4678" t="str">
            <v>Trak Racer</v>
          </cell>
          <cell r="I4678" t="str">
            <v>Simulators</v>
          </cell>
          <cell r="J4678" t="str">
            <v>Simulators - Bundles</v>
          </cell>
          <cell r="K4678" t="str">
            <v>NA</v>
          </cell>
          <cell r="L4678" t="str">
            <v>/</v>
          </cell>
          <cell r="M4678" t="str">
            <v>new</v>
          </cell>
          <cell r="N4678" t="str">
            <v>LIVE</v>
          </cell>
          <cell r="O4678" t="b">
            <v>1</v>
          </cell>
          <cell r="P4678" t="str">
            <v>NA</v>
          </cell>
          <cell r="Q4678">
            <v>0</v>
          </cell>
        </row>
        <row r="4679">
          <cell r="B4679" t="str">
            <v>TR8PRO-MSB2-EU</v>
          </cell>
          <cell r="C4679" t="str">
            <v>TR8 PRO Racing Simulator</v>
          </cell>
          <cell r="D4679">
            <v>0</v>
          </cell>
          <cell r="E4679">
            <v>0</v>
          </cell>
          <cell r="F4679">
            <v>0</v>
          </cell>
          <cell r="G4679">
            <v>0</v>
          </cell>
          <cell r="H4679" t="str">
            <v>Trak Racer</v>
          </cell>
          <cell r="I4679" t="str">
            <v>Simulators</v>
          </cell>
          <cell r="J4679" t="str">
            <v>Simulators - Bundles</v>
          </cell>
          <cell r="K4679" t="str">
            <v>NA</v>
          </cell>
          <cell r="L4679" t="str">
            <v>/</v>
          </cell>
          <cell r="M4679" t="str">
            <v>new</v>
          </cell>
          <cell r="N4679" t="str">
            <v>LIVE</v>
          </cell>
          <cell r="O4679" t="b">
            <v>1</v>
          </cell>
          <cell r="P4679" t="str">
            <v>NA</v>
          </cell>
          <cell r="Q4679">
            <v>0</v>
          </cell>
        </row>
        <row r="4680">
          <cell r="B4680" t="str">
            <v>TR8PRO-DD-MS-TSH-EU</v>
          </cell>
          <cell r="C4680" t="str">
            <v>TR8 PRO Racing Simulator</v>
          </cell>
          <cell r="D4680">
            <v>0</v>
          </cell>
          <cell r="E4680">
            <v>0</v>
          </cell>
          <cell r="F4680">
            <v>0</v>
          </cell>
          <cell r="G4680">
            <v>0</v>
          </cell>
          <cell r="H4680" t="str">
            <v>Trak Racer</v>
          </cell>
          <cell r="I4680" t="str">
            <v>Simulators</v>
          </cell>
          <cell r="J4680" t="str">
            <v>Simulators - Bundles</v>
          </cell>
          <cell r="K4680" t="str">
            <v>NA</v>
          </cell>
          <cell r="L4680" t="str">
            <v>/</v>
          </cell>
          <cell r="M4680" t="str">
            <v>new</v>
          </cell>
          <cell r="N4680" t="str">
            <v>LIVE</v>
          </cell>
          <cell r="O4680" t="b">
            <v>1</v>
          </cell>
          <cell r="P4680" t="str">
            <v>NA</v>
          </cell>
          <cell r="Q4680">
            <v>0</v>
          </cell>
        </row>
        <row r="4681">
          <cell r="B4681" t="str">
            <v>TR8PRO-MSB32-EU</v>
          </cell>
          <cell r="C4681" t="str">
            <v>TR8 PRO Racing Simulator</v>
          </cell>
          <cell r="D4681">
            <v>0</v>
          </cell>
          <cell r="E4681">
            <v>0</v>
          </cell>
          <cell r="F4681">
            <v>0</v>
          </cell>
          <cell r="G4681">
            <v>0</v>
          </cell>
          <cell r="H4681" t="str">
            <v>Trak Racer</v>
          </cell>
          <cell r="I4681" t="str">
            <v>Simulators</v>
          </cell>
          <cell r="J4681" t="str">
            <v>Simulators - Bundles</v>
          </cell>
          <cell r="K4681" t="str">
            <v>NA</v>
          </cell>
          <cell r="L4681" t="str">
            <v>/</v>
          </cell>
          <cell r="M4681" t="str">
            <v>new</v>
          </cell>
          <cell r="N4681" t="str">
            <v>LIVE</v>
          </cell>
          <cell r="O4681" t="b">
            <v>1</v>
          </cell>
          <cell r="P4681" t="str">
            <v>NA</v>
          </cell>
          <cell r="Q4681">
            <v>0</v>
          </cell>
        </row>
        <row r="4682">
          <cell r="B4682" t="str">
            <v>TR8PRO-DD-TSH-EU</v>
          </cell>
          <cell r="C4682" t="str">
            <v>TR8 PRO Racing Simulator</v>
          </cell>
          <cell r="D4682">
            <v>0</v>
          </cell>
          <cell r="E4682">
            <v>0</v>
          </cell>
          <cell r="F4682">
            <v>0</v>
          </cell>
          <cell r="G4682">
            <v>0</v>
          </cell>
          <cell r="H4682" t="str">
            <v>Trak Racer</v>
          </cell>
          <cell r="I4682" t="str">
            <v>Simulators</v>
          </cell>
          <cell r="J4682" t="str">
            <v>Simulators - Bundles</v>
          </cell>
          <cell r="K4682" t="str">
            <v>NA</v>
          </cell>
          <cell r="L4682" t="str">
            <v>/</v>
          </cell>
          <cell r="M4682" t="str">
            <v>new</v>
          </cell>
          <cell r="N4682" t="str">
            <v>LIVE</v>
          </cell>
          <cell r="O4682" t="b">
            <v>1</v>
          </cell>
          <cell r="P4682" t="str">
            <v>NA</v>
          </cell>
          <cell r="Q4682">
            <v>0</v>
          </cell>
        </row>
        <row r="4683">
          <cell r="B4683" t="str">
            <v>TR8PRO-MSB33-EU</v>
          </cell>
          <cell r="C4683" t="str">
            <v>TR8 PRO Racing Simulator</v>
          </cell>
          <cell r="D4683">
            <v>0</v>
          </cell>
          <cell r="E4683">
            <v>0</v>
          </cell>
          <cell r="F4683">
            <v>0</v>
          </cell>
          <cell r="G4683">
            <v>0</v>
          </cell>
          <cell r="H4683" t="str">
            <v>Trak Racer</v>
          </cell>
          <cell r="I4683" t="str">
            <v>Simulators</v>
          </cell>
          <cell r="J4683" t="str">
            <v>Simulators - Bundles</v>
          </cell>
          <cell r="K4683" t="str">
            <v>NA</v>
          </cell>
          <cell r="L4683" t="str">
            <v>/</v>
          </cell>
          <cell r="M4683" t="str">
            <v>new</v>
          </cell>
          <cell r="N4683" t="str">
            <v>LIVE</v>
          </cell>
          <cell r="O4683" t="b">
            <v>1</v>
          </cell>
          <cell r="P4683" t="str">
            <v>NA</v>
          </cell>
          <cell r="Q4683">
            <v>0</v>
          </cell>
        </row>
        <row r="4684">
          <cell r="B4684" t="str">
            <v>TR8PRO-DD-MS-EU</v>
          </cell>
          <cell r="C4684" t="str">
            <v>TR8 PRO Racing Simulator</v>
          </cell>
          <cell r="D4684">
            <v>0</v>
          </cell>
          <cell r="E4684">
            <v>0</v>
          </cell>
          <cell r="F4684">
            <v>0</v>
          </cell>
          <cell r="G4684">
            <v>0</v>
          </cell>
          <cell r="H4684" t="str">
            <v>Trak Racer</v>
          </cell>
          <cell r="I4684" t="str">
            <v>Simulators</v>
          </cell>
          <cell r="J4684" t="str">
            <v>Simulators - Bundles</v>
          </cell>
          <cell r="K4684" t="str">
            <v>NA</v>
          </cell>
          <cell r="L4684" t="str">
            <v>/</v>
          </cell>
          <cell r="M4684" t="str">
            <v>new</v>
          </cell>
          <cell r="N4684" t="str">
            <v>LIVE</v>
          </cell>
          <cell r="O4684" t="b">
            <v>1</v>
          </cell>
          <cell r="P4684" t="str">
            <v>NA</v>
          </cell>
          <cell r="Q4684">
            <v>0</v>
          </cell>
        </row>
        <row r="4685">
          <cell r="B4685" t="str">
            <v>TR8PRO-DD-EU</v>
          </cell>
          <cell r="C4685" t="str">
            <v>TR8 PRO Racing Simulator</v>
          </cell>
          <cell r="D4685">
            <v>0</v>
          </cell>
          <cell r="E4685">
            <v>0</v>
          </cell>
          <cell r="F4685">
            <v>0</v>
          </cell>
          <cell r="G4685">
            <v>0</v>
          </cell>
          <cell r="H4685" t="str">
            <v>Trak Racer</v>
          </cell>
          <cell r="I4685" t="str">
            <v>Simulators</v>
          </cell>
          <cell r="J4685" t="str">
            <v>Simulators - Bundles</v>
          </cell>
          <cell r="K4685" t="str">
            <v>NA</v>
          </cell>
          <cell r="L4685" t="str">
            <v>/</v>
          </cell>
          <cell r="M4685" t="str">
            <v>new</v>
          </cell>
          <cell r="N4685" t="str">
            <v>LIVE</v>
          </cell>
          <cell r="O4685" t="b">
            <v>1</v>
          </cell>
          <cell r="P4685" t="str">
            <v>NA</v>
          </cell>
          <cell r="Q4685">
            <v>0</v>
          </cell>
        </row>
        <row r="4686">
          <cell r="B4686" t="str">
            <v>TR8PRO-M3</v>
          </cell>
          <cell r="C4686" t="str">
            <v>TR8 PRO Racing Simulator with Free Standing Single Monitor Stand holds up to 32</v>
          </cell>
          <cell r="D4686">
            <v>0</v>
          </cell>
          <cell r="E4686">
            <v>0</v>
          </cell>
          <cell r="F4686">
            <v>0</v>
          </cell>
          <cell r="G4686">
            <v>0</v>
          </cell>
          <cell r="H4686" t="str">
            <v>Trak Racer</v>
          </cell>
          <cell r="I4686" t="str">
            <v>Simulators</v>
          </cell>
          <cell r="J4686" t="str">
            <v>Simulators - Bundles</v>
          </cell>
          <cell r="K4686" t="str">
            <v>NA</v>
          </cell>
          <cell r="L4686" t="str">
            <v>/</v>
          </cell>
          <cell r="M4686" t="str">
            <v>new</v>
          </cell>
          <cell r="N4686" t="str">
            <v>LIVE</v>
          </cell>
          <cell r="O4686" t="b">
            <v>1</v>
          </cell>
          <cell r="P4686" t="str">
            <v>NA</v>
          </cell>
          <cell r="Q4686">
            <v>0</v>
          </cell>
        </row>
        <row r="4687">
          <cell r="B4687" t="str">
            <v>TR8PRO-MSB2-TSH-UK</v>
          </cell>
          <cell r="C4687" t="str">
            <v>TR8 PRO Racing Simulator with Free Standing Single Monitor Stand holds up to 32</v>
          </cell>
          <cell r="D4687">
            <v>0</v>
          </cell>
          <cell r="E4687">
            <v>0</v>
          </cell>
          <cell r="F4687">
            <v>0</v>
          </cell>
          <cell r="G4687">
            <v>0</v>
          </cell>
          <cell r="H4687" t="str">
            <v>Trak Racer</v>
          </cell>
          <cell r="I4687" t="str">
            <v>Simulators</v>
          </cell>
          <cell r="J4687" t="str">
            <v>Simulators - Bundles</v>
          </cell>
          <cell r="K4687" t="str">
            <v>NA</v>
          </cell>
          <cell r="L4687" t="str">
            <v>/</v>
          </cell>
          <cell r="M4687" t="str">
            <v>new</v>
          </cell>
          <cell r="N4687" t="str">
            <v>LIVE</v>
          </cell>
          <cell r="O4687" t="b">
            <v>1</v>
          </cell>
          <cell r="P4687" t="str">
            <v>NA</v>
          </cell>
          <cell r="Q4687">
            <v>0</v>
          </cell>
        </row>
        <row r="4688">
          <cell r="B4688" t="str">
            <v>TR8PRO-MSB2-TSH-NZ</v>
          </cell>
          <cell r="C4688" t="str">
            <v>TR8 PRO Racing Simulator with Free Standing Single Monitor Stand holds up to 32</v>
          </cell>
          <cell r="D4688">
            <v>0</v>
          </cell>
          <cell r="E4688">
            <v>0</v>
          </cell>
          <cell r="F4688">
            <v>0</v>
          </cell>
          <cell r="G4688">
            <v>0</v>
          </cell>
          <cell r="H4688" t="str">
            <v>Trak Racer</v>
          </cell>
          <cell r="I4688" t="str">
            <v>Simulators</v>
          </cell>
          <cell r="J4688" t="str">
            <v>Simulators - Bundles</v>
          </cell>
          <cell r="K4688" t="str">
            <v>NA</v>
          </cell>
          <cell r="L4688" t="str">
            <v>/</v>
          </cell>
          <cell r="M4688" t="str">
            <v>new</v>
          </cell>
          <cell r="N4688" t="str">
            <v>LIVE</v>
          </cell>
          <cell r="O4688" t="b">
            <v>1</v>
          </cell>
          <cell r="P4688" t="str">
            <v>NA</v>
          </cell>
          <cell r="Q4688">
            <v>0</v>
          </cell>
        </row>
        <row r="4689">
          <cell r="B4689" t="str">
            <v>TR8PRO-MSB2TSH-AU</v>
          </cell>
          <cell r="C4689" t="str">
            <v>TR8 PRO Racing Simulator with Free Standing Single Monitor Stand holds up to 32</v>
          </cell>
          <cell r="D4689">
            <v>0</v>
          </cell>
          <cell r="E4689">
            <v>0</v>
          </cell>
          <cell r="F4689">
            <v>0</v>
          </cell>
          <cell r="G4689">
            <v>0</v>
          </cell>
          <cell r="H4689" t="str">
            <v>Trak Racer</v>
          </cell>
          <cell r="I4689" t="str">
            <v>Simulators</v>
          </cell>
          <cell r="J4689" t="str">
            <v>Simulators - Bundles</v>
          </cell>
          <cell r="K4689" t="str">
            <v>NA</v>
          </cell>
          <cell r="L4689" t="str">
            <v>/</v>
          </cell>
          <cell r="M4689" t="str">
            <v>new</v>
          </cell>
          <cell r="N4689" t="str">
            <v>LIVE</v>
          </cell>
          <cell r="O4689" t="b">
            <v>1</v>
          </cell>
          <cell r="P4689" t="str">
            <v>NA</v>
          </cell>
          <cell r="Q4689">
            <v>0</v>
          </cell>
        </row>
        <row r="4690">
          <cell r="B4690" t="str">
            <v>TR8PRO-MSB2-NZ</v>
          </cell>
          <cell r="C4690" t="str">
            <v>TR8 PRO Racing Simulator with Free Standing Single Monitor Stand holds up to 32</v>
          </cell>
          <cell r="D4690">
            <v>0</v>
          </cell>
          <cell r="E4690">
            <v>0</v>
          </cell>
          <cell r="F4690">
            <v>0</v>
          </cell>
          <cell r="G4690">
            <v>0</v>
          </cell>
          <cell r="H4690" t="str">
            <v>Trak Racer</v>
          </cell>
          <cell r="I4690" t="str">
            <v>Simulators</v>
          </cell>
          <cell r="J4690" t="str">
            <v>Simulators - Bundles</v>
          </cell>
          <cell r="K4690" t="str">
            <v>NA</v>
          </cell>
          <cell r="L4690" t="str">
            <v>/</v>
          </cell>
          <cell r="M4690" t="str">
            <v>new</v>
          </cell>
          <cell r="N4690" t="str">
            <v>LIVE</v>
          </cell>
          <cell r="O4690" t="b">
            <v>1</v>
          </cell>
          <cell r="P4690" t="str">
            <v>NA</v>
          </cell>
          <cell r="Q4690">
            <v>0</v>
          </cell>
        </row>
        <row r="4691">
          <cell r="B4691" t="str">
            <v>TR8PRO-MSB33-UK</v>
          </cell>
          <cell r="C4691" t="str">
            <v>TR8 PRO Racing Simulator with Free Standing Triple Monitor Stand holds 32-45</v>
          </cell>
          <cell r="D4691">
            <v>0</v>
          </cell>
          <cell r="E4691">
            <v>0</v>
          </cell>
          <cell r="F4691">
            <v>0</v>
          </cell>
          <cell r="G4691">
            <v>0</v>
          </cell>
          <cell r="H4691" t="str">
            <v>Trak Racer</v>
          </cell>
          <cell r="I4691" t="str">
            <v>Simulators</v>
          </cell>
          <cell r="J4691" t="str">
            <v>Simulators - Bundles</v>
          </cell>
          <cell r="K4691" t="str">
            <v>NA</v>
          </cell>
          <cell r="L4691" t="str">
            <v>/</v>
          </cell>
          <cell r="M4691" t="str">
            <v>new</v>
          </cell>
          <cell r="N4691" t="str">
            <v>LIVE</v>
          </cell>
          <cell r="O4691" t="b">
            <v>1</v>
          </cell>
          <cell r="P4691" t="str">
            <v>NA</v>
          </cell>
          <cell r="Q4691">
            <v>0</v>
          </cell>
        </row>
        <row r="4692">
          <cell r="B4692" t="str">
            <v>TR8PRO-MSB33-NZ</v>
          </cell>
          <cell r="C4692" t="str">
            <v>TR8 PRO Racing Simulator with Free Standing Triple Monitor Stand holds 32-45</v>
          </cell>
          <cell r="D4692">
            <v>0</v>
          </cell>
          <cell r="E4692">
            <v>0</v>
          </cell>
          <cell r="F4692">
            <v>0</v>
          </cell>
          <cell r="G4692">
            <v>0</v>
          </cell>
          <cell r="H4692" t="str">
            <v>Trak Racer</v>
          </cell>
          <cell r="I4692" t="str">
            <v>Simulators</v>
          </cell>
          <cell r="J4692" t="str">
            <v>Simulators - Bundles</v>
          </cell>
          <cell r="K4692" t="str">
            <v>NA</v>
          </cell>
          <cell r="L4692" t="str">
            <v>/</v>
          </cell>
          <cell r="M4692" t="str">
            <v>new</v>
          </cell>
          <cell r="N4692" t="str">
            <v>LIVE</v>
          </cell>
          <cell r="O4692" t="b">
            <v>1</v>
          </cell>
          <cell r="P4692" t="str">
            <v>NA</v>
          </cell>
          <cell r="Q4692">
            <v>0</v>
          </cell>
        </row>
        <row r="4693">
          <cell r="B4693" t="str">
            <v>TR8PRO-MSB33-FLT</v>
          </cell>
          <cell r="C4693" t="str">
            <v>TR8 PRO Racing Simulator with Free Standing Triple Monitor Stand holds 32-45</v>
          </cell>
          <cell r="D4693">
            <v>0</v>
          </cell>
          <cell r="E4693">
            <v>0</v>
          </cell>
          <cell r="F4693">
            <v>0</v>
          </cell>
          <cell r="G4693">
            <v>0</v>
          </cell>
          <cell r="H4693" t="str">
            <v>Trak Racer</v>
          </cell>
          <cell r="I4693" t="str">
            <v>Simulators</v>
          </cell>
          <cell r="J4693" t="str">
            <v>Simulators - Bundles</v>
          </cell>
          <cell r="K4693" t="str">
            <v>NA</v>
          </cell>
          <cell r="L4693" t="str">
            <v>/</v>
          </cell>
          <cell r="M4693" t="str">
            <v>new</v>
          </cell>
          <cell r="N4693" t="str">
            <v>LIVE</v>
          </cell>
          <cell r="O4693" t="b">
            <v>1</v>
          </cell>
          <cell r="P4693" t="str">
            <v>NA</v>
          </cell>
          <cell r="Q4693">
            <v>0</v>
          </cell>
        </row>
        <row r="4694">
          <cell r="B4694" t="str">
            <v>TR8PRO-MSB33TSH-AU</v>
          </cell>
          <cell r="C4694" t="str">
            <v>TR8 PRO Racing Simulator with Free Standing Triple Monitor Stand holds 32-45</v>
          </cell>
          <cell r="D4694">
            <v>0</v>
          </cell>
          <cell r="E4694">
            <v>0</v>
          </cell>
          <cell r="F4694">
            <v>0</v>
          </cell>
          <cell r="G4694">
            <v>0</v>
          </cell>
          <cell r="H4694" t="str">
            <v>Trak Racer</v>
          </cell>
          <cell r="I4694" t="str">
            <v>Simulators</v>
          </cell>
          <cell r="J4694" t="str">
            <v>Simulators - Bundles</v>
          </cell>
          <cell r="K4694" t="str">
            <v>NA</v>
          </cell>
          <cell r="L4694" t="str">
            <v>/</v>
          </cell>
          <cell r="M4694" t="str">
            <v>new</v>
          </cell>
          <cell r="N4694" t="str">
            <v>LIVE</v>
          </cell>
          <cell r="O4694" t="b">
            <v>1</v>
          </cell>
          <cell r="P4694" t="str">
            <v>NA</v>
          </cell>
          <cell r="Q4694">
            <v>0</v>
          </cell>
        </row>
        <row r="4695">
          <cell r="B4695" t="str">
            <v>TR8PRO-MSB33-FLT-UK</v>
          </cell>
          <cell r="C4695" t="str">
            <v>TR8 PRO Racing Simulator with Free Standing Triple Monitor Stand holds 32-45</v>
          </cell>
          <cell r="D4695">
            <v>0</v>
          </cell>
          <cell r="E4695">
            <v>0</v>
          </cell>
          <cell r="F4695">
            <v>0</v>
          </cell>
          <cell r="G4695">
            <v>0</v>
          </cell>
          <cell r="H4695" t="str">
            <v>Trak Racer</v>
          </cell>
          <cell r="I4695" t="str">
            <v>Simulators</v>
          </cell>
          <cell r="J4695" t="str">
            <v>Simulators - Bundles</v>
          </cell>
          <cell r="K4695" t="str">
            <v>NA</v>
          </cell>
          <cell r="L4695" t="str">
            <v>/</v>
          </cell>
          <cell r="M4695" t="str">
            <v>new</v>
          </cell>
          <cell r="N4695" t="str">
            <v>LIVE</v>
          </cell>
          <cell r="O4695" t="b">
            <v>1</v>
          </cell>
          <cell r="P4695" t="str">
            <v>NA</v>
          </cell>
          <cell r="Q4695">
            <v>0</v>
          </cell>
        </row>
        <row r="4696">
          <cell r="B4696" t="str">
            <v>TR8PRO-MSB33-TSH-NZ</v>
          </cell>
          <cell r="C4696" t="str">
            <v>TR8 PRO Racing Simulator with Free Standing Triple Monitor Stand holds 32-45</v>
          </cell>
          <cell r="D4696">
            <v>0</v>
          </cell>
          <cell r="E4696">
            <v>0</v>
          </cell>
          <cell r="F4696">
            <v>0</v>
          </cell>
          <cell r="G4696">
            <v>0</v>
          </cell>
          <cell r="H4696" t="str">
            <v>Trak Racer</v>
          </cell>
          <cell r="I4696" t="str">
            <v>Simulators</v>
          </cell>
          <cell r="J4696" t="str">
            <v>Simulators - Bundles</v>
          </cell>
          <cell r="K4696" t="str">
            <v>NA</v>
          </cell>
          <cell r="L4696" t="str">
            <v>/</v>
          </cell>
          <cell r="M4696" t="str">
            <v>new</v>
          </cell>
          <cell r="N4696" t="str">
            <v>LIVE</v>
          </cell>
          <cell r="O4696" t="b">
            <v>1</v>
          </cell>
          <cell r="P4696" t="str">
            <v>NA</v>
          </cell>
          <cell r="Q4696">
            <v>0</v>
          </cell>
        </row>
        <row r="4697">
          <cell r="B4697" t="str">
            <v>TR8PRO-MSB33-FLT-NZ</v>
          </cell>
          <cell r="C4697" t="str">
            <v>TR8 PRO Racing Simulator with Free Standing Triple Monitor Stand holds 32-45</v>
          </cell>
          <cell r="D4697">
            <v>0</v>
          </cell>
          <cell r="E4697">
            <v>0</v>
          </cell>
          <cell r="F4697">
            <v>0</v>
          </cell>
          <cell r="G4697">
            <v>0</v>
          </cell>
          <cell r="H4697" t="str">
            <v>Trak Racer</v>
          </cell>
          <cell r="I4697" t="str">
            <v>Simulators</v>
          </cell>
          <cell r="J4697" t="str">
            <v>Simulators - Bundles</v>
          </cell>
          <cell r="K4697" t="str">
            <v>NA</v>
          </cell>
          <cell r="L4697" t="str">
            <v>/</v>
          </cell>
          <cell r="M4697" t="str">
            <v>new</v>
          </cell>
          <cell r="N4697" t="str">
            <v>LIVE</v>
          </cell>
          <cell r="O4697" t="b">
            <v>1</v>
          </cell>
          <cell r="P4697" t="str">
            <v>NA</v>
          </cell>
          <cell r="Q4697">
            <v>0</v>
          </cell>
        </row>
        <row r="4698">
          <cell r="B4698" t="str">
            <v>TR8PRO-MSB33-TSH-UK</v>
          </cell>
          <cell r="C4698" t="str">
            <v>TR8 PRO Racing Simulator with Free Standing Triple Monitor Stand holds 32-45</v>
          </cell>
          <cell r="D4698">
            <v>0</v>
          </cell>
          <cell r="E4698">
            <v>0</v>
          </cell>
          <cell r="F4698">
            <v>0</v>
          </cell>
          <cell r="G4698">
            <v>0</v>
          </cell>
          <cell r="H4698" t="str">
            <v>Trak Racer</v>
          </cell>
          <cell r="I4698" t="str">
            <v>Simulators</v>
          </cell>
          <cell r="J4698" t="str">
            <v>Simulators - Bundles</v>
          </cell>
          <cell r="K4698" t="str">
            <v>NA</v>
          </cell>
          <cell r="L4698" t="str">
            <v>/</v>
          </cell>
          <cell r="M4698" t="str">
            <v>new</v>
          </cell>
          <cell r="N4698" t="str">
            <v>LIVE</v>
          </cell>
          <cell r="O4698" t="b">
            <v>1</v>
          </cell>
          <cell r="P4698" t="str">
            <v>NA</v>
          </cell>
          <cell r="Q4698">
            <v>0</v>
          </cell>
        </row>
        <row r="4699">
          <cell r="B4699" t="str">
            <v>TR8PRO-MSB33-FLT-AU</v>
          </cell>
          <cell r="C4699" t="str">
            <v>TR8 PRO Racing Simulator with Free Standing Triple Monitor Stand holds 32-45</v>
          </cell>
          <cell r="D4699">
            <v>0</v>
          </cell>
          <cell r="E4699">
            <v>0</v>
          </cell>
          <cell r="F4699">
            <v>0</v>
          </cell>
          <cell r="G4699">
            <v>0</v>
          </cell>
          <cell r="H4699" t="str">
            <v>Trak Racer</v>
          </cell>
          <cell r="I4699" t="str">
            <v>Simulators</v>
          </cell>
          <cell r="J4699" t="str">
            <v>Simulators - Bundles</v>
          </cell>
          <cell r="K4699" t="str">
            <v>NA</v>
          </cell>
          <cell r="L4699" t="str">
            <v>/</v>
          </cell>
          <cell r="M4699" t="str">
            <v>new</v>
          </cell>
          <cell r="N4699" t="str">
            <v>LIVE</v>
          </cell>
          <cell r="O4699" t="b">
            <v>1</v>
          </cell>
          <cell r="P4699" t="str">
            <v>NA</v>
          </cell>
          <cell r="Q4699">
            <v>0</v>
          </cell>
        </row>
        <row r="4700">
          <cell r="B4700" t="str">
            <v>TR8PRO-MSB33-AU</v>
          </cell>
          <cell r="C4700" t="str">
            <v>TR8 PRO Racing Simulator with Free Standing Triple Monitor Stand holds 32-45</v>
          </cell>
          <cell r="D4700">
            <v>0</v>
          </cell>
          <cell r="E4700">
            <v>0</v>
          </cell>
          <cell r="F4700">
            <v>0</v>
          </cell>
          <cell r="G4700">
            <v>0</v>
          </cell>
          <cell r="H4700" t="str">
            <v>Trak Racer</v>
          </cell>
          <cell r="I4700" t="str">
            <v>Simulators</v>
          </cell>
          <cell r="J4700" t="str">
            <v>Simulators - Bundles</v>
          </cell>
          <cell r="K4700" t="str">
            <v>NA</v>
          </cell>
          <cell r="L4700" t="str">
            <v>/</v>
          </cell>
          <cell r="M4700" t="str">
            <v>new</v>
          </cell>
          <cell r="N4700" t="str">
            <v>LIVE</v>
          </cell>
          <cell r="O4700" t="b">
            <v>1</v>
          </cell>
          <cell r="P4700" t="str">
            <v>NA</v>
          </cell>
          <cell r="Q4700">
            <v>0</v>
          </cell>
        </row>
        <row r="4701">
          <cell r="B4701" t="str">
            <v>TR8PRO-MSB32-AU</v>
          </cell>
          <cell r="C4701" t="str">
            <v>TR8 PRO Racing Simulator with Free Standing Triple Monitor Stand holds up to 32</v>
          </cell>
          <cell r="D4701">
            <v>0</v>
          </cell>
          <cell r="E4701">
            <v>0</v>
          </cell>
          <cell r="F4701">
            <v>0</v>
          </cell>
          <cell r="G4701">
            <v>0</v>
          </cell>
          <cell r="H4701" t="str">
            <v>Trak Racer</v>
          </cell>
          <cell r="I4701" t="str">
            <v>Simulators</v>
          </cell>
          <cell r="J4701" t="str">
            <v>Simulators - Bundles</v>
          </cell>
          <cell r="K4701" t="str">
            <v>NA</v>
          </cell>
          <cell r="L4701" t="str">
            <v>/</v>
          </cell>
          <cell r="M4701" t="str">
            <v>new</v>
          </cell>
          <cell r="N4701" t="str">
            <v>LIVE</v>
          </cell>
          <cell r="O4701" t="b">
            <v>1</v>
          </cell>
          <cell r="P4701" t="str">
            <v>NA</v>
          </cell>
          <cell r="Q4701">
            <v>0</v>
          </cell>
        </row>
        <row r="4702">
          <cell r="B4702" t="str">
            <v>TR8PRO-MSB32TSH-AU</v>
          </cell>
          <cell r="C4702" t="str">
            <v>TR8 PRO Racing Simulator with Free Standing Triple Monitor Stand holds up to 32</v>
          </cell>
          <cell r="D4702">
            <v>0</v>
          </cell>
          <cell r="E4702">
            <v>0</v>
          </cell>
          <cell r="F4702">
            <v>0</v>
          </cell>
          <cell r="G4702">
            <v>0</v>
          </cell>
          <cell r="H4702" t="str">
            <v>Trak Racer</v>
          </cell>
          <cell r="I4702" t="str">
            <v>Simulators</v>
          </cell>
          <cell r="J4702" t="str">
            <v>Simulators - Bundles</v>
          </cell>
          <cell r="K4702" t="str">
            <v>NA</v>
          </cell>
          <cell r="L4702" t="str">
            <v>/</v>
          </cell>
          <cell r="M4702" t="str">
            <v>new</v>
          </cell>
          <cell r="N4702" t="str">
            <v>LIVE</v>
          </cell>
          <cell r="O4702" t="b">
            <v>1</v>
          </cell>
          <cell r="P4702" t="str">
            <v>NA</v>
          </cell>
          <cell r="Q4702">
            <v>0</v>
          </cell>
        </row>
        <row r="4703">
          <cell r="B4703" t="str">
            <v>TR8PRO-MSB32-TSH-UK</v>
          </cell>
          <cell r="C4703" t="str">
            <v>TR8 PRO Racing Simulator with Free Standing Triple Monitor Stand holds up to 32</v>
          </cell>
          <cell r="D4703">
            <v>0</v>
          </cell>
          <cell r="E4703">
            <v>0</v>
          </cell>
          <cell r="F4703">
            <v>0</v>
          </cell>
          <cell r="G4703">
            <v>0</v>
          </cell>
          <cell r="H4703" t="str">
            <v>Trak Racer</v>
          </cell>
          <cell r="I4703" t="str">
            <v>Simulators</v>
          </cell>
          <cell r="J4703" t="str">
            <v>Simulators - Bundles</v>
          </cell>
          <cell r="K4703" t="str">
            <v>NA</v>
          </cell>
          <cell r="L4703" t="str">
            <v>/</v>
          </cell>
          <cell r="M4703" t="str">
            <v>new</v>
          </cell>
          <cell r="N4703" t="str">
            <v>LIVE</v>
          </cell>
          <cell r="O4703" t="b">
            <v>1</v>
          </cell>
          <cell r="P4703" t="str">
            <v>NA</v>
          </cell>
          <cell r="Q4703">
            <v>0</v>
          </cell>
        </row>
        <row r="4704">
          <cell r="B4704" t="str">
            <v>TR8PRO-MSB32-TSH-NZ</v>
          </cell>
          <cell r="C4704" t="str">
            <v>TR8 PRO Racing Simulator with Free Standing Triple Monitor Stand holds up to 32</v>
          </cell>
          <cell r="D4704">
            <v>0</v>
          </cell>
          <cell r="E4704">
            <v>0</v>
          </cell>
          <cell r="F4704">
            <v>0</v>
          </cell>
          <cell r="G4704">
            <v>0</v>
          </cell>
          <cell r="H4704" t="str">
            <v>Trak Racer</v>
          </cell>
          <cell r="I4704" t="str">
            <v>Simulators</v>
          </cell>
          <cell r="J4704" t="str">
            <v>Simulators - Bundles</v>
          </cell>
          <cell r="K4704" t="str">
            <v>NA</v>
          </cell>
          <cell r="L4704" t="str">
            <v>/</v>
          </cell>
          <cell r="M4704" t="str">
            <v>new</v>
          </cell>
          <cell r="N4704" t="str">
            <v>LIVE</v>
          </cell>
          <cell r="O4704" t="b">
            <v>1</v>
          </cell>
          <cell r="P4704" t="str">
            <v>NA</v>
          </cell>
          <cell r="Q4704">
            <v>0</v>
          </cell>
        </row>
        <row r="4705">
          <cell r="B4705" t="str">
            <v>TR8PRO-MSB2-UK</v>
          </cell>
          <cell r="C4705" t="str">
            <v>TR8 PRO Racing Simulator with Free Standing Triple Monitor Stand holds up to 32</v>
          </cell>
          <cell r="D4705">
            <v>0</v>
          </cell>
          <cell r="E4705">
            <v>0</v>
          </cell>
          <cell r="F4705">
            <v>0</v>
          </cell>
          <cell r="G4705">
            <v>0</v>
          </cell>
          <cell r="H4705" t="str">
            <v>Trak Racer</v>
          </cell>
          <cell r="I4705" t="str">
            <v>Simulators</v>
          </cell>
          <cell r="J4705" t="str">
            <v>Simulators - Bundles</v>
          </cell>
          <cell r="K4705" t="str">
            <v>NA</v>
          </cell>
          <cell r="L4705" t="str">
            <v>/</v>
          </cell>
          <cell r="M4705" t="str">
            <v>new</v>
          </cell>
          <cell r="N4705" t="str">
            <v>LIVE</v>
          </cell>
          <cell r="O4705" t="b">
            <v>1</v>
          </cell>
          <cell r="P4705" t="str">
            <v>NA</v>
          </cell>
          <cell r="Q4705">
            <v>0</v>
          </cell>
        </row>
        <row r="4706">
          <cell r="B4706" t="str">
            <v>TR8PRO-MSB32-UK</v>
          </cell>
          <cell r="C4706" t="str">
            <v>TR8 PRO Racing Simulator with Free Standing Triple Monitor Stand holds up to 32</v>
          </cell>
          <cell r="D4706">
            <v>0</v>
          </cell>
          <cell r="E4706">
            <v>0</v>
          </cell>
          <cell r="F4706">
            <v>0</v>
          </cell>
          <cell r="G4706">
            <v>0</v>
          </cell>
          <cell r="H4706" t="str">
            <v>Trak Racer</v>
          </cell>
          <cell r="I4706" t="str">
            <v>Simulators</v>
          </cell>
          <cell r="J4706" t="str">
            <v>Simulators - Bundles</v>
          </cell>
          <cell r="K4706" t="str">
            <v>NA</v>
          </cell>
          <cell r="L4706" t="str">
            <v>/</v>
          </cell>
          <cell r="M4706" t="str">
            <v>new</v>
          </cell>
          <cell r="N4706" t="str">
            <v>LIVE</v>
          </cell>
          <cell r="O4706" t="b">
            <v>1</v>
          </cell>
          <cell r="P4706" t="str">
            <v>NA</v>
          </cell>
          <cell r="Q4706">
            <v>0</v>
          </cell>
        </row>
        <row r="4707">
          <cell r="B4707" t="str">
            <v>TR8PRO-MSB32-NZ</v>
          </cell>
          <cell r="C4707" t="str">
            <v>TR8 PRO Racing Simulator with Free Standing Triple Monitor Stand holds up to 32</v>
          </cell>
          <cell r="D4707">
            <v>0</v>
          </cell>
          <cell r="E4707">
            <v>0</v>
          </cell>
          <cell r="F4707">
            <v>0</v>
          </cell>
          <cell r="G4707">
            <v>0</v>
          </cell>
          <cell r="H4707" t="str">
            <v>Trak Racer</v>
          </cell>
          <cell r="I4707" t="str">
            <v>Simulators</v>
          </cell>
          <cell r="J4707" t="str">
            <v>Simulators - Bundles</v>
          </cell>
          <cell r="K4707" t="str">
            <v>NA</v>
          </cell>
          <cell r="L4707" t="str">
            <v>/</v>
          </cell>
          <cell r="M4707" t="str">
            <v>new</v>
          </cell>
          <cell r="N4707" t="str">
            <v>LIVE</v>
          </cell>
          <cell r="O4707" t="b">
            <v>1</v>
          </cell>
          <cell r="P4707" t="str">
            <v>NA</v>
          </cell>
          <cell r="Q4707">
            <v>0</v>
          </cell>
        </row>
        <row r="4708">
          <cell r="B4708" t="str">
            <v>TR8PRO-MS-S10-A</v>
          </cell>
          <cell r="C4708" t="str">
            <v>TR8 PRO Racing Simulator with Integrated Monitor Stand</v>
          </cell>
          <cell r="D4708">
            <v>0</v>
          </cell>
          <cell r="E4708">
            <v>0</v>
          </cell>
          <cell r="F4708">
            <v>0</v>
          </cell>
          <cell r="G4708">
            <v>0</v>
          </cell>
          <cell r="H4708" t="str">
            <v>Trak Racer</v>
          </cell>
          <cell r="I4708" t="str">
            <v>Simulators</v>
          </cell>
          <cell r="J4708" t="str">
            <v>Simulators - Bundles</v>
          </cell>
          <cell r="K4708" t="str">
            <v>NA</v>
          </cell>
          <cell r="L4708" t="str">
            <v>/</v>
          </cell>
          <cell r="M4708" t="str">
            <v>new</v>
          </cell>
          <cell r="N4708" t="str">
            <v>LIVE</v>
          </cell>
          <cell r="O4708" t="b">
            <v>1</v>
          </cell>
          <cell r="P4708" t="str">
            <v>NA</v>
          </cell>
          <cell r="Q4708">
            <v>0</v>
          </cell>
        </row>
        <row r="4709">
          <cell r="B4709" t="str">
            <v>TR8PRO-MS-NZ</v>
          </cell>
          <cell r="C4709" t="str">
            <v>TR8 PRO Racing Simulator with Integrated Monitor Stand</v>
          </cell>
          <cell r="D4709">
            <v>0</v>
          </cell>
          <cell r="E4709">
            <v>0</v>
          </cell>
          <cell r="F4709">
            <v>0</v>
          </cell>
          <cell r="G4709">
            <v>0</v>
          </cell>
          <cell r="H4709" t="str">
            <v>Trak Racer</v>
          </cell>
          <cell r="I4709" t="str">
            <v>Simulators</v>
          </cell>
          <cell r="J4709" t="str">
            <v>Simulators - Bundles</v>
          </cell>
          <cell r="K4709" t="str">
            <v>NA</v>
          </cell>
          <cell r="L4709" t="str">
            <v>/</v>
          </cell>
          <cell r="M4709" t="str">
            <v>new</v>
          </cell>
          <cell r="N4709" t="str">
            <v>LIVE</v>
          </cell>
          <cell r="O4709" t="b">
            <v>1</v>
          </cell>
          <cell r="P4709" t="str">
            <v>NA</v>
          </cell>
          <cell r="Q4709">
            <v>0</v>
          </cell>
        </row>
        <row r="4710">
          <cell r="B4710" t="str">
            <v>TR8PRO-MS-UK</v>
          </cell>
          <cell r="C4710" t="str">
            <v>TR8 PRO Racing Simulator with Integrated Monitor Stand</v>
          </cell>
          <cell r="D4710">
            <v>0</v>
          </cell>
          <cell r="E4710">
            <v>0</v>
          </cell>
          <cell r="F4710">
            <v>0</v>
          </cell>
          <cell r="G4710">
            <v>0</v>
          </cell>
          <cell r="H4710" t="str">
            <v>Trak Racer</v>
          </cell>
          <cell r="I4710" t="str">
            <v>Simulators</v>
          </cell>
          <cell r="J4710" t="str">
            <v>Simulators - Bundles</v>
          </cell>
          <cell r="K4710" t="str">
            <v>NA</v>
          </cell>
          <cell r="L4710" t="str">
            <v>/</v>
          </cell>
          <cell r="M4710" t="str">
            <v>new</v>
          </cell>
          <cell r="N4710" t="str">
            <v>LIVE</v>
          </cell>
          <cell r="O4710" t="b">
            <v>1</v>
          </cell>
          <cell r="P4710" t="str">
            <v>NA</v>
          </cell>
          <cell r="Q4710">
            <v>0</v>
          </cell>
        </row>
        <row r="4711">
          <cell r="B4711" t="str">
            <v>TR8PRO-MSTSH-AU</v>
          </cell>
          <cell r="C4711" t="str">
            <v>TR8 PRO Racing Simulator with Integrated Monitor Stand</v>
          </cell>
          <cell r="D4711">
            <v>0</v>
          </cell>
          <cell r="E4711">
            <v>0</v>
          </cell>
          <cell r="F4711">
            <v>0</v>
          </cell>
          <cell r="G4711">
            <v>0</v>
          </cell>
          <cell r="H4711" t="str">
            <v>Trak Racer</v>
          </cell>
          <cell r="I4711" t="str">
            <v>Simulators</v>
          </cell>
          <cell r="J4711" t="str">
            <v>Simulators - Bundles</v>
          </cell>
          <cell r="K4711" t="str">
            <v>NA</v>
          </cell>
          <cell r="L4711" t="str">
            <v>/</v>
          </cell>
          <cell r="M4711" t="str">
            <v>new</v>
          </cell>
          <cell r="N4711" t="str">
            <v>LIVE</v>
          </cell>
          <cell r="O4711" t="b">
            <v>1</v>
          </cell>
          <cell r="P4711" t="str">
            <v>NA</v>
          </cell>
          <cell r="Q4711">
            <v>0</v>
          </cell>
        </row>
        <row r="4712">
          <cell r="B4712" t="str">
            <v>TR8PRO-FLT</v>
          </cell>
          <cell r="C4712" t="str">
            <v>TR8 PRO Racing Simulator with Integrated Monitor Stand</v>
          </cell>
          <cell r="D4712">
            <v>0</v>
          </cell>
          <cell r="E4712">
            <v>0</v>
          </cell>
          <cell r="F4712">
            <v>0</v>
          </cell>
          <cell r="G4712">
            <v>0</v>
          </cell>
          <cell r="H4712" t="str">
            <v>Trak Racer</v>
          </cell>
          <cell r="I4712" t="str">
            <v>Simulators</v>
          </cell>
          <cell r="J4712" t="str">
            <v>Simulators - Bundles</v>
          </cell>
          <cell r="K4712" t="str">
            <v>NA</v>
          </cell>
          <cell r="L4712" t="str">
            <v>/</v>
          </cell>
          <cell r="M4712" t="str">
            <v>new</v>
          </cell>
          <cell r="N4712" t="str">
            <v>LIVE</v>
          </cell>
          <cell r="O4712" t="b">
            <v>1</v>
          </cell>
          <cell r="P4712" t="str">
            <v>NA</v>
          </cell>
          <cell r="Q4712">
            <v>0</v>
          </cell>
        </row>
        <row r="4713">
          <cell r="B4713" t="str">
            <v>TR8PRO-MS-TSH-NZ</v>
          </cell>
          <cell r="C4713" t="str">
            <v>TR8 PRO Racing Simulator with Integrated Monitor Stand</v>
          </cell>
          <cell r="D4713">
            <v>0</v>
          </cell>
          <cell r="E4713">
            <v>0</v>
          </cell>
          <cell r="F4713">
            <v>0</v>
          </cell>
          <cell r="G4713">
            <v>0</v>
          </cell>
          <cell r="H4713" t="str">
            <v>Trak Racer</v>
          </cell>
          <cell r="I4713" t="str">
            <v>Simulators</v>
          </cell>
          <cell r="J4713" t="str">
            <v>Simulators - Bundles</v>
          </cell>
          <cell r="K4713" t="str">
            <v>NA</v>
          </cell>
          <cell r="L4713" t="str">
            <v>/</v>
          </cell>
          <cell r="M4713" t="str">
            <v>new</v>
          </cell>
          <cell r="N4713" t="str">
            <v>LIVE</v>
          </cell>
          <cell r="O4713" t="b">
            <v>1</v>
          </cell>
          <cell r="P4713" t="str">
            <v>NA</v>
          </cell>
          <cell r="Q4713">
            <v>0</v>
          </cell>
        </row>
        <row r="4714">
          <cell r="B4714" t="str">
            <v>TR8PRO-MS-TSH-UK</v>
          </cell>
          <cell r="C4714" t="str">
            <v>TR8 PRO Racing Simulator with Integrated Monitor Stand</v>
          </cell>
          <cell r="D4714">
            <v>0</v>
          </cell>
          <cell r="E4714">
            <v>0</v>
          </cell>
          <cell r="F4714">
            <v>0</v>
          </cell>
          <cell r="G4714">
            <v>0</v>
          </cell>
          <cell r="H4714" t="str">
            <v>Trak Racer</v>
          </cell>
          <cell r="I4714" t="str">
            <v>Simulators</v>
          </cell>
          <cell r="J4714" t="str">
            <v>Simulators - Bundles</v>
          </cell>
          <cell r="K4714" t="str">
            <v>NA</v>
          </cell>
          <cell r="L4714" t="str">
            <v>/</v>
          </cell>
          <cell r="M4714" t="str">
            <v>new</v>
          </cell>
          <cell r="N4714" t="str">
            <v>LIVE</v>
          </cell>
          <cell r="O4714" t="b">
            <v>1</v>
          </cell>
          <cell r="P4714" t="str">
            <v>NA</v>
          </cell>
          <cell r="Q4714">
            <v>0</v>
          </cell>
        </row>
        <row r="4715">
          <cell r="B4715" t="str">
            <v>TR8PRO-MS-TSH-AU</v>
          </cell>
          <cell r="C4715" t="str">
            <v>TR8 PRO Racing Simulator with Integrated Monitor Stand</v>
          </cell>
          <cell r="D4715">
            <v>0</v>
          </cell>
          <cell r="E4715">
            <v>0</v>
          </cell>
          <cell r="F4715">
            <v>0</v>
          </cell>
          <cell r="G4715">
            <v>0</v>
          </cell>
          <cell r="H4715" t="str">
            <v>Trak Racer</v>
          </cell>
          <cell r="I4715" t="str">
            <v>Simulators</v>
          </cell>
          <cell r="J4715" t="str">
            <v>Simulators - Bundles</v>
          </cell>
          <cell r="K4715" t="str">
            <v>NA</v>
          </cell>
          <cell r="L4715" t="str">
            <v>/</v>
          </cell>
          <cell r="M4715" t="str">
            <v>new</v>
          </cell>
          <cell r="N4715" t="str">
            <v>LIVE</v>
          </cell>
          <cell r="O4715" t="b">
            <v>1</v>
          </cell>
          <cell r="P4715" t="str">
            <v>NA</v>
          </cell>
          <cell r="Q4715">
            <v>0</v>
          </cell>
        </row>
        <row r="4716">
          <cell r="B4716" t="str">
            <v>TR8PRO-R2R-SC-VNM</v>
          </cell>
          <cell r="C4716" t="str">
            <v>TR8 PRO Racing Simulator with Integrated Monitor Stand Simucube SC2PRO, DDBR, SA-07, RSB3, SWGT21-AAAA, VNM Pedal, Shifter, Hand</v>
          </cell>
          <cell r="D4716">
            <v>0</v>
          </cell>
          <cell r="E4716">
            <v>0</v>
          </cell>
          <cell r="F4716">
            <v>0</v>
          </cell>
          <cell r="G4716">
            <v>0</v>
          </cell>
          <cell r="H4716" t="str">
            <v>Trak Racer</v>
          </cell>
          <cell r="I4716" t="str">
            <v>Simulators</v>
          </cell>
          <cell r="J4716" t="str">
            <v>Simulators - Bundles</v>
          </cell>
          <cell r="K4716" t="str">
            <v>NA</v>
          </cell>
          <cell r="L4716" t="str">
            <v>/</v>
          </cell>
          <cell r="M4716" t="str">
            <v>new</v>
          </cell>
          <cell r="N4716" t="str">
            <v>LIVE</v>
          </cell>
          <cell r="O4716" t="b">
            <v>1</v>
          </cell>
          <cell r="P4716" t="str">
            <v>NA</v>
          </cell>
          <cell r="Q4716">
            <v>0</v>
          </cell>
        </row>
        <row r="4717">
          <cell r="B4717" t="str">
            <v>TR8-08-G-PART2</v>
          </cell>
          <cell r="C4717" t="str">
            <v>TR8 PRO Simulator Frame  Box -  2 Gray</v>
          </cell>
          <cell r="D4717">
            <v>23.7</v>
          </cell>
          <cell r="E4717">
            <v>16</v>
          </cell>
          <cell r="F4717">
            <v>60</v>
          </cell>
          <cell r="G4717">
            <v>80</v>
          </cell>
          <cell r="H4717" t="str">
            <v>Trak Racer</v>
          </cell>
          <cell r="I4717" t="str">
            <v>Default</v>
          </cell>
          <cell r="J4717" t="str">
            <v>Simulators - Component</v>
          </cell>
          <cell r="K4717" t="str">
            <v>NA</v>
          </cell>
          <cell r="L4717" t="str">
            <v>/</v>
          </cell>
          <cell r="M4717" t="str">
            <v>new</v>
          </cell>
          <cell r="N4717" t="str">
            <v>LIVE</v>
          </cell>
          <cell r="O4717" t="b">
            <v>0</v>
          </cell>
          <cell r="P4717" t="str">
            <v>Xiamen Trak Racer Industry and Trade Co., Ltd</v>
          </cell>
          <cell r="Q4717">
            <v>0</v>
          </cell>
        </row>
        <row r="4718">
          <cell r="B4718" t="str">
            <v>TR8-10-G-PART2</v>
          </cell>
          <cell r="C4718" t="str">
            <v>TR8 PRO Simulator Frame  Box -  2 Gray</v>
          </cell>
          <cell r="D4718">
            <v>23.7</v>
          </cell>
          <cell r="E4718">
            <v>16</v>
          </cell>
          <cell r="F4718">
            <v>60</v>
          </cell>
          <cell r="G4718">
            <v>80</v>
          </cell>
          <cell r="H4718" t="str">
            <v>Trak Racer</v>
          </cell>
          <cell r="I4718" t="str">
            <v>Default</v>
          </cell>
          <cell r="J4718" t="str">
            <v>Simulators - Component</v>
          </cell>
          <cell r="K4718" t="str">
            <v>NA</v>
          </cell>
          <cell r="L4718" t="str">
            <v>/</v>
          </cell>
          <cell r="M4718" t="str">
            <v>new</v>
          </cell>
          <cell r="N4718" t="str">
            <v>LIVE</v>
          </cell>
          <cell r="O4718" t="b">
            <v>0</v>
          </cell>
          <cell r="P4718" t="str">
            <v>Xiamen Trak Racer Industry and Trade Co., Ltd</v>
          </cell>
          <cell r="Q4718">
            <v>0</v>
          </cell>
        </row>
        <row r="4719">
          <cell r="B4719" t="str">
            <v>TR8-08-B-PART1</v>
          </cell>
          <cell r="C4719" t="str">
            <v>TR8 PRO Simulator Frame - Box 1</v>
          </cell>
          <cell r="D4719">
            <v>27</v>
          </cell>
          <cell r="E4719">
            <v>255</v>
          </cell>
          <cell r="F4719">
            <v>625</v>
          </cell>
          <cell r="G4719">
            <v>960</v>
          </cell>
          <cell r="H4719" t="str">
            <v>Trak Racer</v>
          </cell>
          <cell r="I4719" t="str">
            <v>Simulators | Component</v>
          </cell>
          <cell r="J4719" t="str">
            <v>Simulators - Component</v>
          </cell>
          <cell r="K4719" t="str">
            <v>NA</v>
          </cell>
          <cell r="L4719" t="str">
            <v>TR8-10-B-PART1</v>
          </cell>
          <cell r="M4719" t="str">
            <v>new</v>
          </cell>
          <cell r="N4719" t="str">
            <v>LIVE</v>
          </cell>
          <cell r="O4719" t="b">
            <v>0</v>
          </cell>
          <cell r="P4719" t="str">
            <v>Xiamen Trak Racer Industry and Trade Co., Ltd</v>
          </cell>
          <cell r="Q4719">
            <v>229.83779999999999</v>
          </cell>
        </row>
        <row r="4720">
          <cell r="B4720" t="str">
            <v>TR8-07-B-PART1</v>
          </cell>
          <cell r="C4720" t="str">
            <v>TR8 PRO Simulator Frame - Box 1</v>
          </cell>
          <cell r="D4720">
            <v>27</v>
          </cell>
          <cell r="E4720">
            <v>25.5</v>
          </cell>
          <cell r="F4720">
            <v>62.5</v>
          </cell>
          <cell r="G4720">
            <v>96</v>
          </cell>
          <cell r="H4720" t="str">
            <v>Trak Racer</v>
          </cell>
          <cell r="I4720" t="str">
            <v>Simulators | Component</v>
          </cell>
          <cell r="J4720" t="str">
            <v>Simulators - Component</v>
          </cell>
          <cell r="K4720" t="str">
            <v>NA</v>
          </cell>
          <cell r="L4720" t="str">
            <v>TR8-10-B-PART1</v>
          </cell>
          <cell r="M4720" t="str">
            <v>new</v>
          </cell>
          <cell r="N4720" t="str">
            <v>LIVE</v>
          </cell>
          <cell r="O4720" t="b">
            <v>0</v>
          </cell>
          <cell r="P4720" t="str">
            <v>Xiamen Trak Racer Industry and Trade Co., Ltd</v>
          </cell>
          <cell r="Q4720">
            <v>229.65889999999999</v>
          </cell>
        </row>
        <row r="4721">
          <cell r="B4721" t="str">
            <v>TR8-07-B-PART2</v>
          </cell>
          <cell r="C4721" t="str">
            <v>TR8 PRO Simulator Frame - Box 2</v>
          </cell>
          <cell r="D4721">
            <v>23.7</v>
          </cell>
          <cell r="E4721">
            <v>16</v>
          </cell>
          <cell r="F4721">
            <v>60</v>
          </cell>
          <cell r="G4721">
            <v>80</v>
          </cell>
          <cell r="H4721" t="str">
            <v>Trak Racer</v>
          </cell>
          <cell r="I4721" t="str">
            <v>Simulators | Component</v>
          </cell>
          <cell r="J4721" t="str">
            <v>Simulators - Component</v>
          </cell>
          <cell r="K4721" t="str">
            <v>NA</v>
          </cell>
          <cell r="L4721" t="str">
            <v>TR8-10-B-PART2</v>
          </cell>
          <cell r="M4721" t="str">
            <v>new</v>
          </cell>
          <cell r="N4721" t="str">
            <v>LIVE</v>
          </cell>
          <cell r="O4721" t="b">
            <v>0</v>
          </cell>
          <cell r="P4721" t="str">
            <v>Xiamen Trak Racer Industry and Trade Co., Ltd</v>
          </cell>
          <cell r="Q4721">
            <v>122.5163</v>
          </cell>
        </row>
        <row r="4722">
          <cell r="B4722" t="str">
            <v>TR8-08-B-PART2</v>
          </cell>
          <cell r="C4722" t="str">
            <v>TR8 PRO Simulator Frame - Box 2</v>
          </cell>
          <cell r="D4722">
            <v>23.7</v>
          </cell>
          <cell r="E4722">
            <v>160</v>
          </cell>
          <cell r="F4722">
            <v>600</v>
          </cell>
          <cell r="G4722">
            <v>800</v>
          </cell>
          <cell r="H4722" t="str">
            <v>Trak Racer</v>
          </cell>
          <cell r="I4722" t="str">
            <v>Simulators | Component</v>
          </cell>
          <cell r="J4722" t="str">
            <v>Simulators - Component</v>
          </cell>
          <cell r="K4722" t="str">
            <v>NA</v>
          </cell>
          <cell r="L4722" t="str">
            <v>TR8-10-B-PART2</v>
          </cell>
          <cell r="M4722" t="str">
            <v>new</v>
          </cell>
          <cell r="N4722" t="str">
            <v>LIVE</v>
          </cell>
          <cell r="O4722" t="b">
            <v>0</v>
          </cell>
          <cell r="P4722" t="str">
            <v>Xiamen Trak Racer Industry and Trade Co., Ltd</v>
          </cell>
          <cell r="Q4722">
            <v>131.7055</v>
          </cell>
        </row>
        <row r="4723">
          <cell r="B4723" t="str">
            <v>TR8-08-G-PART1</v>
          </cell>
          <cell r="C4723" t="str">
            <v>TR8 PRO Simulator Frame Box - 1 Gray</v>
          </cell>
          <cell r="D4723">
            <v>27</v>
          </cell>
          <cell r="E4723">
            <v>25.5</v>
          </cell>
          <cell r="F4723">
            <v>62.5</v>
          </cell>
          <cell r="G4723">
            <v>96</v>
          </cell>
          <cell r="H4723" t="str">
            <v>Trak Racer</v>
          </cell>
          <cell r="I4723" t="str">
            <v>Default</v>
          </cell>
          <cell r="J4723" t="str">
            <v>Simulators - Component</v>
          </cell>
          <cell r="K4723" t="str">
            <v>NA</v>
          </cell>
          <cell r="L4723" t="str">
            <v>/</v>
          </cell>
          <cell r="M4723" t="str">
            <v>new</v>
          </cell>
          <cell r="N4723" t="str">
            <v>LIVE</v>
          </cell>
          <cell r="O4723" t="b">
            <v>0</v>
          </cell>
          <cell r="P4723" t="str">
            <v>Xiamen Trak Racer Industry and Trade Co., Ltd</v>
          </cell>
          <cell r="Q4723">
            <v>0</v>
          </cell>
        </row>
        <row r="4724">
          <cell r="B4724" t="str">
            <v>TR8-10-G-PART1</v>
          </cell>
          <cell r="C4724" t="str">
            <v>TR8 PRO Simulator Frame Box - 1 Gray</v>
          </cell>
          <cell r="D4724">
            <v>27</v>
          </cell>
          <cell r="E4724">
            <v>25.5</v>
          </cell>
          <cell r="F4724">
            <v>62.5</v>
          </cell>
          <cell r="G4724">
            <v>96</v>
          </cell>
          <cell r="H4724" t="str">
            <v>Trak Racer</v>
          </cell>
          <cell r="I4724" t="str">
            <v>Default</v>
          </cell>
          <cell r="J4724" t="str">
            <v>Simulators - Component</v>
          </cell>
          <cell r="K4724" t="str">
            <v>NA</v>
          </cell>
          <cell r="L4724" t="str">
            <v>/</v>
          </cell>
          <cell r="M4724" t="str">
            <v>new</v>
          </cell>
          <cell r="N4724" t="str">
            <v>LIVE</v>
          </cell>
          <cell r="O4724" t="b">
            <v>0</v>
          </cell>
          <cell r="P4724" t="str">
            <v>Xiamen Trak Racer Industry and Trade Co., Ltd</v>
          </cell>
          <cell r="Q4724">
            <v>0</v>
          </cell>
        </row>
        <row r="4725">
          <cell r="B4725" t="str">
            <v>TR-SPMT-TR8-2</v>
          </cell>
          <cell r="C4725" t="str">
            <v>TR8 Pro Speaker Mount</v>
          </cell>
          <cell r="D4725">
            <v>1.9</v>
          </cell>
          <cell r="E4725">
            <v>13.5</v>
          </cell>
          <cell r="F4725">
            <v>13.5</v>
          </cell>
          <cell r="G4725">
            <v>17</v>
          </cell>
          <cell r="H4725" t="str">
            <v>Trak Racer</v>
          </cell>
          <cell r="I4725" t="str">
            <v/>
          </cell>
          <cell r="J4725" t="str">
            <v>Accessories</v>
          </cell>
          <cell r="K4725" t="str">
            <v>NA</v>
          </cell>
          <cell r="L4725" t="str">
            <v>TR-SPMT-TR8-3</v>
          </cell>
          <cell r="M4725" t="str">
            <v>new</v>
          </cell>
          <cell r="N4725" t="str">
            <v>LIVE</v>
          </cell>
          <cell r="O4725" t="b">
            <v>0</v>
          </cell>
          <cell r="P4725" t="str">
            <v>Xiamen Trak Racer Industry and Trade Co., Ltd</v>
          </cell>
          <cell r="Q4725">
            <v>46.643300000000004</v>
          </cell>
        </row>
        <row r="4726">
          <cell r="B4726" t="str">
            <v>TR-SPMT-TR8-3</v>
          </cell>
          <cell r="C4726" t="str">
            <v>TR8 pro speaker mounts</v>
          </cell>
          <cell r="D4726">
            <v>1.9</v>
          </cell>
          <cell r="E4726">
            <v>13.5</v>
          </cell>
          <cell r="F4726">
            <v>13.5</v>
          </cell>
          <cell r="G4726">
            <v>17</v>
          </cell>
          <cell r="H4726" t="str">
            <v>Trak Racer</v>
          </cell>
          <cell r="I4726" t="str">
            <v>Default</v>
          </cell>
          <cell r="J4726" t="str">
            <v>Accessories</v>
          </cell>
          <cell r="K4726" t="str">
            <v>NA</v>
          </cell>
          <cell r="L4726" t="str">
            <v>/</v>
          </cell>
          <cell r="M4726" t="str">
            <v>new</v>
          </cell>
          <cell r="N4726" t="str">
            <v>LIVE</v>
          </cell>
          <cell r="O4726" t="b">
            <v>0</v>
          </cell>
          <cell r="P4726" t="str">
            <v>Xiamen Trak Racer Industry and Trade Co., Ltd</v>
          </cell>
          <cell r="Q4726">
            <v>47.359299999999998</v>
          </cell>
        </row>
        <row r="4727">
          <cell r="B4727" t="str">
            <v>TR8PRO-SA10-SING-AU</v>
          </cell>
          <cell r="C4727" t="str">
            <v>TR8 PRO with Seat PC Wheel pedals</v>
          </cell>
          <cell r="D4727">
            <v>0</v>
          </cell>
          <cell r="E4727">
            <v>0</v>
          </cell>
          <cell r="F4727">
            <v>0</v>
          </cell>
          <cell r="G4727">
            <v>0</v>
          </cell>
          <cell r="H4727" t="str">
            <v>Trak Racer</v>
          </cell>
          <cell r="I4727" t="str">
            <v>Default</v>
          </cell>
          <cell r="J4727" t="str">
            <v>Simulators - Bundles</v>
          </cell>
          <cell r="K4727" t="str">
            <v>NA</v>
          </cell>
          <cell r="L4727" t="str">
            <v>/</v>
          </cell>
          <cell r="M4727" t="str">
            <v>new</v>
          </cell>
          <cell r="N4727" t="str">
            <v>LIVE</v>
          </cell>
          <cell r="O4727" t="b">
            <v>1</v>
          </cell>
          <cell r="P4727" t="str">
            <v>NA</v>
          </cell>
          <cell r="Q4727">
            <v>0</v>
          </cell>
        </row>
        <row r="4728">
          <cell r="B4728" t="str">
            <v>TR8-AE</v>
          </cell>
          <cell r="C4728" t="str">
            <v>TR8 RACING SIMULATOR</v>
          </cell>
          <cell r="D4728">
            <v>0</v>
          </cell>
          <cell r="E4728">
            <v>0</v>
          </cell>
          <cell r="F4728">
            <v>0</v>
          </cell>
          <cell r="G4728">
            <v>0</v>
          </cell>
          <cell r="H4728" t="str">
            <v>Trak Racer</v>
          </cell>
          <cell r="I4728" t="str">
            <v>Simulators</v>
          </cell>
          <cell r="J4728" t="str">
            <v>Simulators - Bundles</v>
          </cell>
          <cell r="K4728" t="str">
            <v>NA</v>
          </cell>
          <cell r="L4728" t="str">
            <v>/</v>
          </cell>
          <cell r="M4728" t="str">
            <v>new</v>
          </cell>
          <cell r="N4728" t="str">
            <v>LIVE</v>
          </cell>
          <cell r="O4728" t="b">
            <v>1</v>
          </cell>
          <cell r="P4728" t="str">
            <v>NA</v>
          </cell>
          <cell r="Q4728">
            <v>0</v>
          </cell>
        </row>
        <row r="4729">
          <cell r="B4729" t="str">
            <v>NS-TR8-03-AE</v>
          </cell>
          <cell r="C4729" t="str">
            <v>TR8 RACING SIMULATOR</v>
          </cell>
          <cell r="D4729">
            <v>0</v>
          </cell>
          <cell r="E4729">
            <v>0</v>
          </cell>
          <cell r="F4729">
            <v>0</v>
          </cell>
          <cell r="G4729">
            <v>0</v>
          </cell>
          <cell r="H4729" t="str">
            <v>Trak Racer</v>
          </cell>
          <cell r="I4729" t="str">
            <v>Simulators</v>
          </cell>
          <cell r="J4729" t="str">
            <v>Simulators - Bundles</v>
          </cell>
          <cell r="K4729" t="str">
            <v>NA</v>
          </cell>
          <cell r="L4729" t="str">
            <v>/</v>
          </cell>
          <cell r="M4729" t="str">
            <v>new</v>
          </cell>
          <cell r="N4729" t="str">
            <v>LIVE</v>
          </cell>
          <cell r="O4729" t="b">
            <v>1</v>
          </cell>
          <cell r="P4729" t="str">
            <v>NA</v>
          </cell>
          <cell r="Q4729">
            <v>0</v>
          </cell>
        </row>
        <row r="4730">
          <cell r="B4730" t="str">
            <v>TR8-03-SEAT3-AE</v>
          </cell>
          <cell r="C4730" t="str">
            <v>TR8 RACING SIMULATOR</v>
          </cell>
          <cell r="D4730">
            <v>0</v>
          </cell>
          <cell r="E4730">
            <v>0</v>
          </cell>
          <cell r="F4730">
            <v>0</v>
          </cell>
          <cell r="G4730">
            <v>0</v>
          </cell>
          <cell r="H4730" t="str">
            <v>Trak Racer</v>
          </cell>
          <cell r="I4730" t="str">
            <v>Simulators</v>
          </cell>
          <cell r="J4730" t="str">
            <v>Simulators - Bundles</v>
          </cell>
          <cell r="K4730" t="str">
            <v>NA</v>
          </cell>
          <cell r="L4730" t="str">
            <v>/</v>
          </cell>
          <cell r="M4730" t="str">
            <v>new</v>
          </cell>
          <cell r="N4730" t="str">
            <v>LIVE</v>
          </cell>
          <cell r="O4730" t="b">
            <v>1</v>
          </cell>
          <cell r="P4730" t="str">
            <v>NA</v>
          </cell>
          <cell r="Q4730">
            <v>0</v>
          </cell>
        </row>
        <row r="4731">
          <cell r="B4731" t="str">
            <v>TR8-G-S3-NZ</v>
          </cell>
          <cell r="C4731" t="str">
            <v>TR8 Racing Simulator</v>
          </cell>
          <cell r="D4731">
            <v>0</v>
          </cell>
          <cell r="E4731">
            <v>0</v>
          </cell>
          <cell r="F4731">
            <v>0</v>
          </cell>
          <cell r="G4731">
            <v>0</v>
          </cell>
          <cell r="H4731" t="str">
            <v>Trak Racer</v>
          </cell>
          <cell r="I4731" t="str">
            <v>Simulators</v>
          </cell>
          <cell r="J4731" t="str">
            <v>Simulators - Bundles</v>
          </cell>
          <cell r="K4731" t="str">
            <v>NA</v>
          </cell>
          <cell r="L4731" t="str">
            <v>/</v>
          </cell>
          <cell r="M4731" t="str">
            <v>new</v>
          </cell>
          <cell r="N4731" t="str">
            <v>ARCHIVED</v>
          </cell>
          <cell r="O4731" t="b">
            <v>1</v>
          </cell>
          <cell r="P4731" t="str">
            <v>NA</v>
          </cell>
          <cell r="Q4731">
            <v>0</v>
          </cell>
        </row>
        <row r="4732">
          <cell r="B4732" t="str">
            <v>TR8-03-SEAT4-AE</v>
          </cell>
          <cell r="C4732" t="str">
            <v>TR8 RACING SIMULATOR</v>
          </cell>
          <cell r="D4732">
            <v>0</v>
          </cell>
          <cell r="E4732">
            <v>0</v>
          </cell>
          <cell r="F4732">
            <v>0</v>
          </cell>
          <cell r="G4732">
            <v>0</v>
          </cell>
          <cell r="H4732" t="str">
            <v>Trak Racer</v>
          </cell>
          <cell r="I4732" t="str">
            <v>Simulators</v>
          </cell>
          <cell r="J4732" t="str">
            <v>Simulators - Bundles</v>
          </cell>
          <cell r="K4732" t="str">
            <v>NA</v>
          </cell>
          <cell r="L4732" t="str">
            <v>/</v>
          </cell>
          <cell r="M4732" t="str">
            <v>new</v>
          </cell>
          <cell r="N4732" t="str">
            <v>LIVE</v>
          </cell>
          <cell r="O4732" t="b">
            <v>1</v>
          </cell>
          <cell r="P4732" t="str">
            <v>NA</v>
          </cell>
          <cell r="Q4732">
            <v>0</v>
          </cell>
        </row>
        <row r="4733">
          <cell r="B4733" t="str">
            <v>TR804-BLK-FANDDM-SEAT8</v>
          </cell>
          <cell r="C4733" t="str">
            <v>TR8 Racing Simulator</v>
          </cell>
          <cell r="D4733">
            <v>0</v>
          </cell>
          <cell r="E4733">
            <v>0</v>
          </cell>
          <cell r="F4733">
            <v>0</v>
          </cell>
          <cell r="G4733">
            <v>0</v>
          </cell>
          <cell r="H4733" t="str">
            <v>Trak Racer</v>
          </cell>
          <cell r="I4733" t="str">
            <v>Simulators</v>
          </cell>
          <cell r="J4733" t="str">
            <v>Simulators - Bundles</v>
          </cell>
          <cell r="K4733" t="str">
            <v>NA</v>
          </cell>
          <cell r="L4733" t="str">
            <v>/</v>
          </cell>
          <cell r="M4733" t="str">
            <v>new</v>
          </cell>
          <cell r="N4733" t="str">
            <v>ARCHIVED</v>
          </cell>
          <cell r="O4733" t="b">
            <v>1</v>
          </cell>
          <cell r="P4733" t="str">
            <v>NA</v>
          </cell>
          <cell r="Q4733">
            <v>0</v>
          </cell>
        </row>
        <row r="4734">
          <cell r="B4734" t="str">
            <v>TR8-03-SEAT6-AE</v>
          </cell>
          <cell r="C4734" t="str">
            <v>TR8 RACING SIMULATOR</v>
          </cell>
          <cell r="D4734">
            <v>0</v>
          </cell>
          <cell r="E4734">
            <v>0</v>
          </cell>
          <cell r="F4734">
            <v>0</v>
          </cell>
          <cell r="G4734">
            <v>0</v>
          </cell>
          <cell r="H4734" t="str">
            <v>Trak Racer</v>
          </cell>
          <cell r="I4734" t="str">
            <v>Simulators</v>
          </cell>
          <cell r="J4734" t="str">
            <v>Simulators - Bundles</v>
          </cell>
          <cell r="K4734" t="str">
            <v>NA</v>
          </cell>
          <cell r="L4734" t="str">
            <v>/</v>
          </cell>
          <cell r="M4734" t="str">
            <v>new</v>
          </cell>
          <cell r="N4734" t="str">
            <v>LIVE</v>
          </cell>
          <cell r="O4734" t="b">
            <v>1</v>
          </cell>
          <cell r="P4734" t="str">
            <v>NA</v>
          </cell>
          <cell r="Q4734">
            <v>0</v>
          </cell>
        </row>
        <row r="4735">
          <cell r="B4735" t="str">
            <v>TR804-BLK-FANDDM-SEAT7</v>
          </cell>
          <cell r="C4735" t="str">
            <v>TR8 Racing Simulator</v>
          </cell>
          <cell r="D4735">
            <v>0</v>
          </cell>
          <cell r="E4735">
            <v>0</v>
          </cell>
          <cell r="F4735">
            <v>0</v>
          </cell>
          <cell r="G4735">
            <v>0</v>
          </cell>
          <cell r="H4735" t="str">
            <v>Trak Racer</v>
          </cell>
          <cell r="I4735" t="str">
            <v>Simulators</v>
          </cell>
          <cell r="J4735" t="str">
            <v>Simulators - Bundles</v>
          </cell>
          <cell r="K4735" t="str">
            <v>NA</v>
          </cell>
          <cell r="L4735" t="str">
            <v>/</v>
          </cell>
          <cell r="M4735" t="str">
            <v>new</v>
          </cell>
          <cell r="N4735" t="str">
            <v>ARCHIVED</v>
          </cell>
          <cell r="O4735" t="b">
            <v>1</v>
          </cell>
          <cell r="P4735" t="str">
            <v>NA</v>
          </cell>
          <cell r="Q4735">
            <v>0</v>
          </cell>
        </row>
        <row r="4736">
          <cell r="B4736" t="str">
            <v>TR8-S6-EU</v>
          </cell>
          <cell r="C4736" t="str">
            <v>TR8 Racing Simulator</v>
          </cell>
          <cell r="D4736">
            <v>0</v>
          </cell>
          <cell r="E4736">
            <v>0</v>
          </cell>
          <cell r="F4736">
            <v>0</v>
          </cell>
          <cell r="G4736">
            <v>0</v>
          </cell>
          <cell r="H4736" t="str">
            <v>Trak Racer</v>
          </cell>
          <cell r="I4736" t="str">
            <v>Simulators</v>
          </cell>
          <cell r="J4736" t="str">
            <v>Simulators - Bundles</v>
          </cell>
          <cell r="K4736" t="str">
            <v>NA</v>
          </cell>
          <cell r="L4736" t="str">
            <v>/</v>
          </cell>
          <cell r="M4736" t="str">
            <v>new</v>
          </cell>
          <cell r="N4736" t="str">
            <v>LIVE</v>
          </cell>
          <cell r="O4736" t="b">
            <v>1</v>
          </cell>
          <cell r="P4736" t="str">
            <v>NA</v>
          </cell>
          <cell r="Q4736">
            <v>0</v>
          </cell>
        </row>
        <row r="4737">
          <cell r="B4737" t="str">
            <v>TR8-04-G-NS</v>
          </cell>
          <cell r="C4737" t="str">
            <v>TR8 Racing Simulator</v>
          </cell>
          <cell r="D4737">
            <v>0</v>
          </cell>
          <cell r="E4737">
            <v>0</v>
          </cell>
          <cell r="F4737">
            <v>0</v>
          </cell>
          <cell r="G4737">
            <v>0</v>
          </cell>
          <cell r="H4737" t="str">
            <v>Trak Racer</v>
          </cell>
          <cell r="I4737" t="str">
            <v>Simulators</v>
          </cell>
          <cell r="J4737" t="str">
            <v>Simulators - Bundles</v>
          </cell>
          <cell r="K4737" t="str">
            <v>NA</v>
          </cell>
          <cell r="L4737" t="str">
            <v>/</v>
          </cell>
          <cell r="M4737" t="str">
            <v>new</v>
          </cell>
          <cell r="N4737" t="str">
            <v>ARCHIVED</v>
          </cell>
          <cell r="O4737" t="b">
            <v>1</v>
          </cell>
          <cell r="P4737" t="str">
            <v>NA</v>
          </cell>
          <cell r="Q4737">
            <v>0</v>
          </cell>
        </row>
        <row r="4738">
          <cell r="B4738" t="str">
            <v>TR8-S3-EU</v>
          </cell>
          <cell r="C4738" t="str">
            <v>TR8 Racing Simulator</v>
          </cell>
          <cell r="D4738">
            <v>0</v>
          </cell>
          <cell r="E4738">
            <v>0</v>
          </cell>
          <cell r="F4738">
            <v>0</v>
          </cell>
          <cell r="G4738">
            <v>0</v>
          </cell>
          <cell r="H4738" t="str">
            <v>Trak Racer</v>
          </cell>
          <cell r="I4738" t="str">
            <v>Simulators</v>
          </cell>
          <cell r="J4738" t="str">
            <v>Simulators - Bundles</v>
          </cell>
          <cell r="K4738" t="str">
            <v>NA</v>
          </cell>
          <cell r="L4738" t="str">
            <v>/</v>
          </cell>
          <cell r="M4738" t="str">
            <v>new</v>
          </cell>
          <cell r="N4738" t="str">
            <v>LIVE</v>
          </cell>
          <cell r="O4738" t="b">
            <v>1</v>
          </cell>
          <cell r="P4738" t="str">
            <v>NA</v>
          </cell>
          <cell r="Q4738">
            <v>0</v>
          </cell>
        </row>
        <row r="4739">
          <cell r="B4739" t="str">
            <v>TR8-04-B-NS</v>
          </cell>
          <cell r="C4739" t="str">
            <v>TR8 Racing Simulator</v>
          </cell>
          <cell r="D4739">
            <v>0</v>
          </cell>
          <cell r="E4739">
            <v>0</v>
          </cell>
          <cell r="F4739">
            <v>0</v>
          </cell>
          <cell r="G4739">
            <v>0</v>
          </cell>
          <cell r="H4739" t="str">
            <v>Trak Racer</v>
          </cell>
          <cell r="I4739" t="str">
            <v>Simulators</v>
          </cell>
          <cell r="J4739" t="str">
            <v>Simulators - Bundles</v>
          </cell>
          <cell r="K4739" t="str">
            <v>NA</v>
          </cell>
          <cell r="L4739" t="str">
            <v>/</v>
          </cell>
          <cell r="M4739" t="str">
            <v>new</v>
          </cell>
          <cell r="N4739" t="str">
            <v>ARCHIVED</v>
          </cell>
          <cell r="O4739" t="b">
            <v>1</v>
          </cell>
          <cell r="P4739" t="str">
            <v>NA</v>
          </cell>
          <cell r="Q4739">
            <v>0</v>
          </cell>
        </row>
        <row r="4740">
          <cell r="B4740" t="str">
            <v>TR8-S4-EU</v>
          </cell>
          <cell r="C4740" t="str">
            <v>TR8 Racing Simulator</v>
          </cell>
          <cell r="D4740">
            <v>0</v>
          </cell>
          <cell r="E4740">
            <v>0</v>
          </cell>
          <cell r="F4740">
            <v>0</v>
          </cell>
          <cell r="G4740">
            <v>0</v>
          </cell>
          <cell r="H4740" t="str">
            <v>Trak Racer</v>
          </cell>
          <cell r="I4740" t="str">
            <v>Simulators</v>
          </cell>
          <cell r="J4740" t="str">
            <v>Simulators - Bundles</v>
          </cell>
          <cell r="K4740" t="str">
            <v>NA</v>
          </cell>
          <cell r="L4740" t="str">
            <v>/</v>
          </cell>
          <cell r="M4740" t="str">
            <v>new</v>
          </cell>
          <cell r="N4740" t="str">
            <v>LIVE</v>
          </cell>
          <cell r="O4740" t="b">
            <v>1</v>
          </cell>
          <cell r="P4740" t="str">
            <v>NA</v>
          </cell>
          <cell r="Q4740">
            <v>0</v>
          </cell>
        </row>
        <row r="4741">
          <cell r="B4741" t="str">
            <v>TR8-S3-AU</v>
          </cell>
          <cell r="C4741" t="str">
            <v>TR8 Racing Simulator</v>
          </cell>
          <cell r="D4741">
            <v>0</v>
          </cell>
          <cell r="E4741">
            <v>0</v>
          </cell>
          <cell r="F4741">
            <v>0</v>
          </cell>
          <cell r="G4741">
            <v>0</v>
          </cell>
          <cell r="H4741" t="str">
            <v>Trak Racer</v>
          </cell>
          <cell r="I4741" t="str">
            <v>Simulators</v>
          </cell>
          <cell r="J4741" t="str">
            <v>Simulators - Bundles</v>
          </cell>
          <cell r="K4741" t="str">
            <v>NA</v>
          </cell>
          <cell r="L4741" t="str">
            <v>/</v>
          </cell>
          <cell r="M4741" t="str">
            <v>new</v>
          </cell>
          <cell r="N4741" t="str">
            <v>LIVE</v>
          </cell>
          <cell r="O4741" t="b">
            <v>1</v>
          </cell>
          <cell r="P4741" t="str">
            <v>NA</v>
          </cell>
          <cell r="Q4741">
            <v>0</v>
          </cell>
        </row>
        <row r="4742">
          <cell r="B4742" t="str">
            <v>TR8-04-FLIGHT-NOSEAT</v>
          </cell>
          <cell r="C4742" t="str">
            <v>TR8 Racing Simulator</v>
          </cell>
          <cell r="D4742">
            <v>0</v>
          </cell>
          <cell r="E4742">
            <v>0</v>
          </cell>
          <cell r="F4742">
            <v>0</v>
          </cell>
          <cell r="G4742">
            <v>0</v>
          </cell>
          <cell r="H4742" t="str">
            <v>Trak Racer</v>
          </cell>
          <cell r="I4742" t="str">
            <v>Simulators</v>
          </cell>
          <cell r="J4742" t="str">
            <v>Simulators - Bundles</v>
          </cell>
          <cell r="K4742" t="str">
            <v>NA</v>
          </cell>
          <cell r="L4742" t="str">
            <v>/</v>
          </cell>
          <cell r="M4742" t="str">
            <v>new</v>
          </cell>
          <cell r="N4742" t="str">
            <v>LIVE</v>
          </cell>
          <cell r="O4742" t="b">
            <v>1</v>
          </cell>
          <cell r="P4742" t="str">
            <v>NA</v>
          </cell>
          <cell r="Q4742">
            <v>0</v>
          </cell>
        </row>
        <row r="4743">
          <cell r="B4743" t="str">
            <v>TR8-04-SEAT4-FLIGHT</v>
          </cell>
          <cell r="C4743" t="str">
            <v>TR8 Racing Simulator</v>
          </cell>
          <cell r="D4743">
            <v>0</v>
          </cell>
          <cell r="E4743">
            <v>0</v>
          </cell>
          <cell r="F4743">
            <v>0</v>
          </cell>
          <cell r="G4743">
            <v>0</v>
          </cell>
          <cell r="H4743" t="str">
            <v>Trak Racer</v>
          </cell>
          <cell r="I4743" t="str">
            <v>Simulators</v>
          </cell>
          <cell r="J4743" t="str">
            <v>Simulators - Bundles</v>
          </cell>
          <cell r="K4743" t="str">
            <v>NA</v>
          </cell>
          <cell r="L4743" t="str">
            <v>/</v>
          </cell>
          <cell r="M4743" t="str">
            <v>new</v>
          </cell>
          <cell r="N4743" t="str">
            <v>LIVE</v>
          </cell>
          <cell r="O4743" t="b">
            <v>1</v>
          </cell>
          <cell r="P4743" t="str">
            <v>NA</v>
          </cell>
          <cell r="Q4743">
            <v>0</v>
          </cell>
        </row>
        <row r="4744">
          <cell r="B4744" t="str">
            <v>TR8-04-SEAT6-FLIGHT</v>
          </cell>
          <cell r="C4744" t="str">
            <v>TR8 Racing Simulator</v>
          </cell>
          <cell r="D4744">
            <v>0</v>
          </cell>
          <cell r="E4744">
            <v>0</v>
          </cell>
          <cell r="F4744">
            <v>0</v>
          </cell>
          <cell r="G4744">
            <v>0</v>
          </cell>
          <cell r="H4744" t="str">
            <v>Trak Racer</v>
          </cell>
          <cell r="I4744" t="str">
            <v>Simulators</v>
          </cell>
          <cell r="J4744" t="str">
            <v>Simulators - Bundles</v>
          </cell>
          <cell r="K4744" t="str">
            <v>NA</v>
          </cell>
          <cell r="L4744" t="str">
            <v>/</v>
          </cell>
          <cell r="M4744" t="str">
            <v>new</v>
          </cell>
          <cell r="N4744" t="str">
            <v>LIVE</v>
          </cell>
          <cell r="O4744" t="b">
            <v>1</v>
          </cell>
          <cell r="P4744" t="str">
            <v>NA</v>
          </cell>
          <cell r="Q4744">
            <v>0</v>
          </cell>
        </row>
        <row r="4745">
          <cell r="B4745" t="str">
            <v>TR8-S3</v>
          </cell>
          <cell r="C4745" t="str">
            <v>TR8 Racing Simulator</v>
          </cell>
          <cell r="D4745">
            <v>0</v>
          </cell>
          <cell r="E4745">
            <v>0</v>
          </cell>
          <cell r="F4745">
            <v>0</v>
          </cell>
          <cell r="G4745">
            <v>0</v>
          </cell>
          <cell r="H4745" t="str">
            <v>Trak Racer</v>
          </cell>
          <cell r="I4745" t="str">
            <v>Simulators</v>
          </cell>
          <cell r="J4745" t="str">
            <v>Simulators - Bundles</v>
          </cell>
          <cell r="K4745" t="str">
            <v>NA</v>
          </cell>
          <cell r="L4745" t="str">
            <v>/</v>
          </cell>
          <cell r="M4745" t="str">
            <v>new</v>
          </cell>
          <cell r="N4745" t="str">
            <v>LIVE</v>
          </cell>
          <cell r="O4745" t="b">
            <v>1</v>
          </cell>
          <cell r="P4745" t="str">
            <v>NA</v>
          </cell>
          <cell r="Q4745">
            <v>0</v>
          </cell>
        </row>
        <row r="4746">
          <cell r="B4746" t="str">
            <v>NS-TR8-03</v>
          </cell>
          <cell r="C4746" t="str">
            <v>TR8 Racing Simulator</v>
          </cell>
          <cell r="D4746">
            <v>60</v>
          </cell>
          <cell r="E4746">
            <v>0</v>
          </cell>
          <cell r="F4746">
            <v>0</v>
          </cell>
          <cell r="G4746">
            <v>0</v>
          </cell>
          <cell r="H4746" t="str">
            <v>Trak Racer</v>
          </cell>
          <cell r="I4746" t="str">
            <v>Simulators</v>
          </cell>
          <cell r="J4746" t="str">
            <v>Simulators - Bundles</v>
          </cell>
          <cell r="K4746" t="str">
            <v>NA</v>
          </cell>
          <cell r="L4746" t="str">
            <v>/</v>
          </cell>
          <cell r="M4746" t="str">
            <v>new</v>
          </cell>
          <cell r="N4746" t="str">
            <v>LIVE</v>
          </cell>
          <cell r="O4746" t="b">
            <v>0</v>
          </cell>
          <cell r="P4746" t="str">
            <v>NA</v>
          </cell>
          <cell r="Q4746">
            <v>0</v>
          </cell>
        </row>
        <row r="4747">
          <cell r="B4747" t="str">
            <v>TR8-S4</v>
          </cell>
          <cell r="C4747" t="str">
            <v>TR8 Racing Simulator</v>
          </cell>
          <cell r="D4747">
            <v>0</v>
          </cell>
          <cell r="E4747">
            <v>0</v>
          </cell>
          <cell r="F4747">
            <v>0</v>
          </cell>
          <cell r="G4747">
            <v>0</v>
          </cell>
          <cell r="H4747" t="str">
            <v>Trak Racer</v>
          </cell>
          <cell r="I4747" t="str">
            <v>Simulators</v>
          </cell>
          <cell r="J4747" t="str">
            <v>Simulators - Bundles</v>
          </cell>
          <cell r="K4747" t="str">
            <v>NA</v>
          </cell>
          <cell r="L4747" t="str">
            <v>/</v>
          </cell>
          <cell r="M4747" t="str">
            <v>new</v>
          </cell>
          <cell r="N4747" t="str">
            <v>LIVE</v>
          </cell>
          <cell r="O4747" t="b">
            <v>1</v>
          </cell>
          <cell r="P4747" t="str">
            <v>NA</v>
          </cell>
          <cell r="Q4747">
            <v>0</v>
          </cell>
        </row>
        <row r="4748">
          <cell r="B4748" t="str">
            <v>TR8-G-S6-NZ</v>
          </cell>
          <cell r="C4748" t="str">
            <v>TR8 Racing Simulator</v>
          </cell>
          <cell r="D4748">
            <v>0</v>
          </cell>
          <cell r="E4748">
            <v>0</v>
          </cell>
          <cell r="F4748">
            <v>0</v>
          </cell>
          <cell r="G4748">
            <v>0</v>
          </cell>
          <cell r="H4748" t="str">
            <v>Trak Racer</v>
          </cell>
          <cell r="I4748" t="str">
            <v>Simulators</v>
          </cell>
          <cell r="J4748" t="str">
            <v>Simulators - Bundles</v>
          </cell>
          <cell r="K4748" t="str">
            <v>NA</v>
          </cell>
          <cell r="L4748" t="str">
            <v>/</v>
          </cell>
          <cell r="M4748" t="str">
            <v>new</v>
          </cell>
          <cell r="N4748" t="str">
            <v>LIVE</v>
          </cell>
          <cell r="O4748" t="b">
            <v>1</v>
          </cell>
          <cell r="P4748" t="str">
            <v>NA</v>
          </cell>
          <cell r="Q4748">
            <v>0</v>
          </cell>
        </row>
        <row r="4749">
          <cell r="B4749" t="str">
            <v>TR8-S6</v>
          </cell>
          <cell r="C4749" t="str">
            <v>TR8 Racing Simulator</v>
          </cell>
          <cell r="D4749">
            <v>0</v>
          </cell>
          <cell r="E4749">
            <v>0</v>
          </cell>
          <cell r="F4749">
            <v>0</v>
          </cell>
          <cell r="G4749">
            <v>0</v>
          </cell>
          <cell r="H4749" t="str">
            <v>Trak Racer</v>
          </cell>
          <cell r="I4749" t="str">
            <v>Simulators</v>
          </cell>
          <cell r="J4749" t="str">
            <v>Simulators - Bundles</v>
          </cell>
          <cell r="K4749" t="str">
            <v>NA</v>
          </cell>
          <cell r="L4749" t="str">
            <v>/</v>
          </cell>
          <cell r="M4749" t="str">
            <v>new</v>
          </cell>
          <cell r="N4749" t="str">
            <v>LIVE</v>
          </cell>
          <cell r="O4749" t="b">
            <v>1</v>
          </cell>
          <cell r="P4749" t="str">
            <v>NA</v>
          </cell>
          <cell r="Q4749">
            <v>0</v>
          </cell>
        </row>
        <row r="4750">
          <cell r="B4750" t="str">
            <v>TR8-G-S4-NZ</v>
          </cell>
          <cell r="C4750" t="str">
            <v>TR8 Racing Simulator</v>
          </cell>
          <cell r="D4750">
            <v>0</v>
          </cell>
          <cell r="E4750">
            <v>0</v>
          </cell>
          <cell r="F4750">
            <v>0</v>
          </cell>
          <cell r="G4750">
            <v>0</v>
          </cell>
          <cell r="H4750" t="str">
            <v>Trak Racer</v>
          </cell>
          <cell r="I4750" t="str">
            <v>Simulators</v>
          </cell>
          <cell r="J4750" t="str">
            <v>Simulators - Bundles</v>
          </cell>
          <cell r="K4750" t="str">
            <v>NA</v>
          </cell>
          <cell r="L4750" t="str">
            <v>/</v>
          </cell>
          <cell r="M4750" t="str">
            <v>new</v>
          </cell>
          <cell r="N4750" t="str">
            <v>LIVE</v>
          </cell>
          <cell r="O4750" t="b">
            <v>1</v>
          </cell>
          <cell r="P4750" t="str">
            <v>NA</v>
          </cell>
          <cell r="Q4750">
            <v>0</v>
          </cell>
        </row>
        <row r="4751">
          <cell r="B4751" t="str">
            <v>TR8-G-NS</v>
          </cell>
          <cell r="C4751" t="str">
            <v>TR8 Racing Simulator</v>
          </cell>
          <cell r="D4751">
            <v>0</v>
          </cell>
          <cell r="E4751">
            <v>0</v>
          </cell>
          <cell r="F4751">
            <v>0</v>
          </cell>
          <cell r="G4751">
            <v>0</v>
          </cell>
          <cell r="H4751" t="str">
            <v>Trak Racer</v>
          </cell>
          <cell r="I4751" t="str">
            <v>Simulators</v>
          </cell>
          <cell r="J4751" t="str">
            <v>Simulators - Bundles</v>
          </cell>
          <cell r="K4751" t="str">
            <v>NA</v>
          </cell>
          <cell r="L4751" t="str">
            <v>/</v>
          </cell>
          <cell r="M4751" t="str">
            <v>new</v>
          </cell>
          <cell r="N4751" t="str">
            <v>LIVE</v>
          </cell>
          <cell r="O4751" t="b">
            <v>1</v>
          </cell>
          <cell r="P4751" t="str">
            <v>NA</v>
          </cell>
          <cell r="Q4751">
            <v>0</v>
          </cell>
        </row>
        <row r="4752">
          <cell r="B4752" t="str">
            <v>TR8-G-NS-NZ</v>
          </cell>
          <cell r="C4752" t="str">
            <v>TR8 Racing Simulator</v>
          </cell>
          <cell r="D4752">
            <v>0</v>
          </cell>
          <cell r="E4752">
            <v>0</v>
          </cell>
          <cell r="F4752">
            <v>0</v>
          </cell>
          <cell r="G4752">
            <v>0</v>
          </cell>
          <cell r="H4752" t="str">
            <v>Trak Racer</v>
          </cell>
          <cell r="I4752" t="str">
            <v>Simulators</v>
          </cell>
          <cell r="J4752" t="str">
            <v>Simulators - Bundles</v>
          </cell>
          <cell r="K4752" t="str">
            <v>NA</v>
          </cell>
          <cell r="L4752" t="str">
            <v>/</v>
          </cell>
          <cell r="M4752" t="str">
            <v>new</v>
          </cell>
          <cell r="N4752" t="str">
            <v>LIVE</v>
          </cell>
          <cell r="O4752" t="b">
            <v>1</v>
          </cell>
          <cell r="P4752" t="str">
            <v>NA</v>
          </cell>
          <cell r="Q4752">
            <v>0</v>
          </cell>
        </row>
        <row r="4753">
          <cell r="B4753" t="str">
            <v>TR8-G-S3</v>
          </cell>
          <cell r="C4753" t="str">
            <v>TR8 Racing Simulator</v>
          </cell>
          <cell r="D4753">
            <v>0</v>
          </cell>
          <cell r="E4753">
            <v>0</v>
          </cell>
          <cell r="F4753">
            <v>0</v>
          </cell>
          <cell r="G4753">
            <v>0</v>
          </cell>
          <cell r="H4753" t="str">
            <v>Trak Racer</v>
          </cell>
          <cell r="I4753" t="str">
            <v>Simulators</v>
          </cell>
          <cell r="J4753" t="str">
            <v>Simulators - Bundles</v>
          </cell>
          <cell r="K4753" t="str">
            <v>NA</v>
          </cell>
          <cell r="L4753" t="str">
            <v>/</v>
          </cell>
          <cell r="M4753" t="str">
            <v>new</v>
          </cell>
          <cell r="N4753" t="str">
            <v>LIVE</v>
          </cell>
          <cell r="O4753" t="b">
            <v>1</v>
          </cell>
          <cell r="P4753" t="str">
            <v>NA</v>
          </cell>
          <cell r="Q4753">
            <v>0</v>
          </cell>
        </row>
        <row r="4754">
          <cell r="B4754" t="str">
            <v>TR8-G-S6-UK</v>
          </cell>
          <cell r="C4754" t="str">
            <v>TR8 Racing Simulator</v>
          </cell>
          <cell r="D4754">
            <v>0</v>
          </cell>
          <cell r="E4754">
            <v>0</v>
          </cell>
          <cell r="F4754">
            <v>0</v>
          </cell>
          <cell r="G4754">
            <v>0</v>
          </cell>
          <cell r="H4754" t="str">
            <v>Trak Racer</v>
          </cell>
          <cell r="I4754" t="str">
            <v>Simulators</v>
          </cell>
          <cell r="J4754" t="str">
            <v>Simulators - Bundles</v>
          </cell>
          <cell r="K4754" t="str">
            <v>NA</v>
          </cell>
          <cell r="L4754" t="str">
            <v>/</v>
          </cell>
          <cell r="M4754" t="str">
            <v>new</v>
          </cell>
          <cell r="N4754" t="str">
            <v>LIVE</v>
          </cell>
          <cell r="O4754" t="b">
            <v>1</v>
          </cell>
          <cell r="P4754" t="str">
            <v>NA</v>
          </cell>
          <cell r="Q4754">
            <v>0</v>
          </cell>
        </row>
        <row r="4755">
          <cell r="B4755" t="str">
            <v>TR8-G-S4</v>
          </cell>
          <cell r="C4755" t="str">
            <v>TR8 Racing Simulator</v>
          </cell>
          <cell r="D4755">
            <v>0</v>
          </cell>
          <cell r="E4755">
            <v>0</v>
          </cell>
          <cell r="F4755">
            <v>0</v>
          </cell>
          <cell r="G4755">
            <v>0</v>
          </cell>
          <cell r="H4755" t="str">
            <v>Trak Racer</v>
          </cell>
          <cell r="I4755" t="str">
            <v>Simulators</v>
          </cell>
          <cell r="J4755" t="str">
            <v>Simulators - Bundles</v>
          </cell>
          <cell r="K4755" t="str">
            <v>NA</v>
          </cell>
          <cell r="L4755" t="str">
            <v>/</v>
          </cell>
          <cell r="M4755" t="str">
            <v>new</v>
          </cell>
          <cell r="N4755" t="str">
            <v>LIVE</v>
          </cell>
          <cell r="O4755" t="b">
            <v>1</v>
          </cell>
          <cell r="P4755" t="str">
            <v>NA</v>
          </cell>
          <cell r="Q4755">
            <v>0</v>
          </cell>
        </row>
        <row r="4756">
          <cell r="B4756" t="str">
            <v>TR8-G-S4-UK</v>
          </cell>
          <cell r="C4756" t="str">
            <v>TR8 Racing Simulator</v>
          </cell>
          <cell r="D4756">
            <v>0</v>
          </cell>
          <cell r="E4756">
            <v>0</v>
          </cell>
          <cell r="F4756">
            <v>0</v>
          </cell>
          <cell r="G4756">
            <v>0</v>
          </cell>
          <cell r="H4756" t="str">
            <v>Trak Racer</v>
          </cell>
          <cell r="I4756" t="str">
            <v>Simulators</v>
          </cell>
          <cell r="J4756" t="str">
            <v>Simulators - Bundles</v>
          </cell>
          <cell r="K4756" t="str">
            <v>NA</v>
          </cell>
          <cell r="L4756" t="str">
            <v>/</v>
          </cell>
          <cell r="M4756" t="str">
            <v>new</v>
          </cell>
          <cell r="N4756" t="str">
            <v>LIVE</v>
          </cell>
          <cell r="O4756" t="b">
            <v>1</v>
          </cell>
          <cell r="P4756" t="str">
            <v>NA</v>
          </cell>
          <cell r="Q4756">
            <v>0</v>
          </cell>
        </row>
        <row r="4757">
          <cell r="B4757" t="str">
            <v>TR8-G-S6</v>
          </cell>
          <cell r="C4757" t="str">
            <v>TR8 Racing Simulator</v>
          </cell>
          <cell r="D4757">
            <v>0</v>
          </cell>
          <cell r="E4757">
            <v>0</v>
          </cell>
          <cell r="F4757">
            <v>0</v>
          </cell>
          <cell r="G4757">
            <v>0</v>
          </cell>
          <cell r="H4757" t="str">
            <v>Trak Racer</v>
          </cell>
          <cell r="I4757" t="str">
            <v>Simulators</v>
          </cell>
          <cell r="J4757" t="str">
            <v>Simulators - Bundles</v>
          </cell>
          <cell r="K4757" t="str">
            <v>NA</v>
          </cell>
          <cell r="L4757" t="str">
            <v>/</v>
          </cell>
          <cell r="M4757" t="str">
            <v>new</v>
          </cell>
          <cell r="N4757" t="str">
            <v>LIVE</v>
          </cell>
          <cell r="O4757" t="b">
            <v>1</v>
          </cell>
          <cell r="P4757" t="str">
            <v>NA</v>
          </cell>
          <cell r="Q4757">
            <v>0</v>
          </cell>
        </row>
        <row r="4758">
          <cell r="B4758" t="str">
            <v>TR8-G-S3-UK</v>
          </cell>
          <cell r="C4758" t="str">
            <v>TR8 Racing Simulator</v>
          </cell>
          <cell r="D4758">
            <v>0</v>
          </cell>
          <cell r="E4758">
            <v>0</v>
          </cell>
          <cell r="F4758">
            <v>0</v>
          </cell>
          <cell r="G4758">
            <v>0</v>
          </cell>
          <cell r="H4758" t="str">
            <v>Trak Racer</v>
          </cell>
          <cell r="I4758" t="str">
            <v>Simulators</v>
          </cell>
          <cell r="J4758" t="str">
            <v>Simulators - Bundles</v>
          </cell>
          <cell r="K4758" t="str">
            <v>NA</v>
          </cell>
          <cell r="L4758" t="str">
            <v>/</v>
          </cell>
          <cell r="M4758" t="str">
            <v>new</v>
          </cell>
          <cell r="N4758" t="str">
            <v>LIVE</v>
          </cell>
          <cell r="O4758" t="b">
            <v>1</v>
          </cell>
          <cell r="P4758" t="str">
            <v>NA</v>
          </cell>
          <cell r="Q4758">
            <v>0</v>
          </cell>
        </row>
        <row r="4759">
          <cell r="B4759" t="str">
            <v>TR8-S3-UK</v>
          </cell>
          <cell r="C4759" t="str">
            <v>TR8 Racing Simulator with GT Seat</v>
          </cell>
          <cell r="D4759">
            <v>0</v>
          </cell>
          <cell r="E4759">
            <v>0</v>
          </cell>
          <cell r="F4759">
            <v>0</v>
          </cell>
          <cell r="G4759">
            <v>0</v>
          </cell>
          <cell r="H4759" t="str">
            <v>Trak Racer</v>
          </cell>
          <cell r="I4759" t="str">
            <v>Simulators</v>
          </cell>
          <cell r="J4759" t="str">
            <v>Simulators - Bundles</v>
          </cell>
          <cell r="K4759" t="str">
            <v>NA</v>
          </cell>
          <cell r="L4759" t="str">
            <v>/</v>
          </cell>
          <cell r="M4759" t="str">
            <v>new</v>
          </cell>
          <cell r="N4759" t="str">
            <v>LIVE</v>
          </cell>
          <cell r="O4759" t="b">
            <v>1</v>
          </cell>
          <cell r="P4759" t="str">
            <v>NA</v>
          </cell>
          <cell r="Q4759">
            <v>0</v>
          </cell>
        </row>
        <row r="4760">
          <cell r="B4760" t="str">
            <v>TR8-S3-NZ</v>
          </cell>
          <cell r="C4760" t="str">
            <v>TR8 Racing Simulator with GT Seat</v>
          </cell>
          <cell r="D4760">
            <v>0</v>
          </cell>
          <cell r="E4760">
            <v>0</v>
          </cell>
          <cell r="F4760">
            <v>0</v>
          </cell>
          <cell r="G4760">
            <v>0</v>
          </cell>
          <cell r="H4760" t="str">
            <v>Trak Racer</v>
          </cell>
          <cell r="I4760" t="str">
            <v>Simulators</v>
          </cell>
          <cell r="J4760" t="str">
            <v>Simulators - Bundles</v>
          </cell>
          <cell r="K4760" t="str">
            <v>NA</v>
          </cell>
          <cell r="L4760" t="str">
            <v>/</v>
          </cell>
          <cell r="M4760" t="str">
            <v>new</v>
          </cell>
          <cell r="N4760" t="str">
            <v>ARCHIVED</v>
          </cell>
          <cell r="O4760" t="b">
            <v>1</v>
          </cell>
          <cell r="P4760" t="str">
            <v>NA</v>
          </cell>
          <cell r="Q4760">
            <v>0</v>
          </cell>
        </row>
        <row r="4761">
          <cell r="B4761" t="str">
            <v>TR8-NS-UK</v>
          </cell>
          <cell r="C4761" t="str">
            <v>TR8 Racing Simulator with No Seat</v>
          </cell>
          <cell r="D4761">
            <v>0</v>
          </cell>
          <cell r="E4761">
            <v>0</v>
          </cell>
          <cell r="F4761">
            <v>0</v>
          </cell>
          <cell r="G4761">
            <v>0</v>
          </cell>
          <cell r="H4761" t="str">
            <v>Trak Racer</v>
          </cell>
          <cell r="I4761" t="str">
            <v>Simulators</v>
          </cell>
          <cell r="J4761" t="str">
            <v>Simulators - Bundles</v>
          </cell>
          <cell r="K4761" t="str">
            <v>NA</v>
          </cell>
          <cell r="L4761" t="str">
            <v>/</v>
          </cell>
          <cell r="M4761" t="str">
            <v>new</v>
          </cell>
          <cell r="N4761" t="str">
            <v>LIVE</v>
          </cell>
          <cell r="O4761" t="b">
            <v>1</v>
          </cell>
          <cell r="P4761" t="str">
            <v>NA</v>
          </cell>
          <cell r="Q4761">
            <v>0</v>
          </cell>
        </row>
        <row r="4762">
          <cell r="B4762" t="str">
            <v>TR8-NS-NZ</v>
          </cell>
          <cell r="C4762" t="str">
            <v>TR8 Racing Simulator with No Seat</v>
          </cell>
          <cell r="D4762">
            <v>0</v>
          </cell>
          <cell r="E4762">
            <v>0</v>
          </cell>
          <cell r="F4762">
            <v>0</v>
          </cell>
          <cell r="G4762">
            <v>0</v>
          </cell>
          <cell r="H4762" t="str">
            <v>Trak Racer</v>
          </cell>
          <cell r="I4762" t="str">
            <v>Simulators</v>
          </cell>
          <cell r="J4762" t="str">
            <v>Simulators - Bundles</v>
          </cell>
          <cell r="K4762" t="str">
            <v>NA</v>
          </cell>
          <cell r="L4762" t="str">
            <v>/</v>
          </cell>
          <cell r="M4762" t="str">
            <v>new</v>
          </cell>
          <cell r="N4762" t="str">
            <v>LIVE</v>
          </cell>
          <cell r="O4762" t="b">
            <v>1</v>
          </cell>
          <cell r="P4762" t="str">
            <v>NA</v>
          </cell>
          <cell r="Q4762">
            <v>0</v>
          </cell>
        </row>
        <row r="4763">
          <cell r="B4763" t="str">
            <v>TR8-NS</v>
          </cell>
          <cell r="C4763" t="str">
            <v>TR8 Racing Simulator with No Seat</v>
          </cell>
          <cell r="D4763">
            <v>0</v>
          </cell>
          <cell r="E4763">
            <v>0</v>
          </cell>
          <cell r="F4763">
            <v>0</v>
          </cell>
          <cell r="G4763">
            <v>0</v>
          </cell>
          <cell r="H4763" t="str">
            <v>Trak Racer</v>
          </cell>
          <cell r="I4763" t="str">
            <v>Simulators</v>
          </cell>
          <cell r="J4763" t="str">
            <v>Simulators - Bundles</v>
          </cell>
          <cell r="K4763" t="str">
            <v>NA</v>
          </cell>
          <cell r="L4763" t="str">
            <v>/</v>
          </cell>
          <cell r="M4763" t="str">
            <v>new</v>
          </cell>
          <cell r="N4763" t="str">
            <v>LIVE</v>
          </cell>
          <cell r="O4763" t="b">
            <v>1</v>
          </cell>
          <cell r="P4763" t="str">
            <v>NA</v>
          </cell>
          <cell r="Q4763">
            <v>0</v>
          </cell>
        </row>
        <row r="4764">
          <cell r="B4764" t="str">
            <v>TR8-NS-EU</v>
          </cell>
          <cell r="C4764" t="str">
            <v>TR8 Racing Simulator with No Seat</v>
          </cell>
          <cell r="D4764">
            <v>0</v>
          </cell>
          <cell r="E4764">
            <v>0</v>
          </cell>
          <cell r="F4764">
            <v>0</v>
          </cell>
          <cell r="G4764">
            <v>0</v>
          </cell>
          <cell r="H4764" t="str">
            <v>Trak Racer</v>
          </cell>
          <cell r="I4764" t="str">
            <v>Simulators</v>
          </cell>
          <cell r="J4764" t="str">
            <v>Simulators - Bundles</v>
          </cell>
          <cell r="K4764" t="str">
            <v>NA</v>
          </cell>
          <cell r="L4764" t="str">
            <v>/</v>
          </cell>
          <cell r="M4764" t="str">
            <v>new</v>
          </cell>
          <cell r="N4764" t="str">
            <v>LIVE</v>
          </cell>
          <cell r="O4764" t="b">
            <v>1</v>
          </cell>
          <cell r="P4764" t="str">
            <v>NA</v>
          </cell>
          <cell r="Q4764">
            <v>0</v>
          </cell>
        </row>
        <row r="4765">
          <cell r="B4765" t="str">
            <v>TR8-S4-AU</v>
          </cell>
          <cell r="C4765" t="str">
            <v>TR8 Racing Simulator with Rally Seat</v>
          </cell>
          <cell r="D4765">
            <v>0</v>
          </cell>
          <cell r="E4765">
            <v>0</v>
          </cell>
          <cell r="F4765">
            <v>0</v>
          </cell>
          <cell r="G4765">
            <v>0</v>
          </cell>
          <cell r="H4765" t="str">
            <v>Trak Racer</v>
          </cell>
          <cell r="I4765" t="str">
            <v>Simulators</v>
          </cell>
          <cell r="J4765" t="str">
            <v>Simulators - Bundles</v>
          </cell>
          <cell r="K4765" t="str">
            <v>NA</v>
          </cell>
          <cell r="L4765" t="str">
            <v>/</v>
          </cell>
          <cell r="M4765" t="str">
            <v>new</v>
          </cell>
          <cell r="N4765" t="str">
            <v>LIVE</v>
          </cell>
          <cell r="O4765" t="b">
            <v>1</v>
          </cell>
          <cell r="P4765" t="str">
            <v>NA</v>
          </cell>
          <cell r="Q4765">
            <v>0</v>
          </cell>
        </row>
        <row r="4766">
          <cell r="B4766" t="str">
            <v>TR8-S4-UK</v>
          </cell>
          <cell r="C4766" t="str">
            <v>TR8 Racing Simulator with Rally Seat</v>
          </cell>
          <cell r="D4766">
            <v>0</v>
          </cell>
          <cell r="E4766">
            <v>0</v>
          </cell>
          <cell r="F4766">
            <v>0</v>
          </cell>
          <cell r="G4766">
            <v>0</v>
          </cell>
          <cell r="H4766" t="str">
            <v>Trak Racer</v>
          </cell>
          <cell r="I4766" t="str">
            <v>Simulators</v>
          </cell>
          <cell r="J4766" t="str">
            <v>Simulators - Bundles</v>
          </cell>
          <cell r="K4766" t="str">
            <v>NA</v>
          </cell>
          <cell r="L4766" t="str">
            <v>/</v>
          </cell>
          <cell r="M4766" t="str">
            <v>new</v>
          </cell>
          <cell r="N4766" t="str">
            <v>LIVE</v>
          </cell>
          <cell r="O4766" t="b">
            <v>1</v>
          </cell>
          <cell r="P4766" t="str">
            <v>NA</v>
          </cell>
          <cell r="Q4766">
            <v>0</v>
          </cell>
        </row>
        <row r="4767">
          <cell r="B4767" t="str">
            <v>TR8-S4-NZ</v>
          </cell>
          <cell r="C4767" t="str">
            <v>TR8 Racing Simulator with Rally Seat</v>
          </cell>
          <cell r="D4767">
            <v>0</v>
          </cell>
          <cell r="E4767">
            <v>0</v>
          </cell>
          <cell r="F4767">
            <v>0</v>
          </cell>
          <cell r="G4767">
            <v>0</v>
          </cell>
          <cell r="H4767" t="str">
            <v>Trak Racer</v>
          </cell>
          <cell r="I4767" t="str">
            <v>Simulators</v>
          </cell>
          <cell r="J4767" t="str">
            <v>Simulators - Bundles</v>
          </cell>
          <cell r="K4767" t="str">
            <v>NA</v>
          </cell>
          <cell r="L4767" t="str">
            <v>/</v>
          </cell>
          <cell r="M4767" t="str">
            <v>new</v>
          </cell>
          <cell r="N4767" t="str">
            <v>LIVE</v>
          </cell>
          <cell r="O4767" t="b">
            <v>1</v>
          </cell>
          <cell r="P4767" t="str">
            <v>NA</v>
          </cell>
          <cell r="Q4767">
            <v>0</v>
          </cell>
        </row>
        <row r="4768">
          <cell r="B4768" t="str">
            <v>TR8-S6-UK</v>
          </cell>
          <cell r="C4768" t="str">
            <v>TR8 Racing Simulator with Recline Seat (Black with Red trim)</v>
          </cell>
          <cell r="D4768">
            <v>0</v>
          </cell>
          <cell r="E4768">
            <v>0</v>
          </cell>
          <cell r="F4768">
            <v>0</v>
          </cell>
          <cell r="G4768">
            <v>0</v>
          </cell>
          <cell r="H4768" t="str">
            <v>Trak Racer</v>
          </cell>
          <cell r="I4768" t="str">
            <v>Simulators</v>
          </cell>
          <cell r="J4768" t="str">
            <v>Simulators - Bundles</v>
          </cell>
          <cell r="K4768" t="str">
            <v>NA</v>
          </cell>
          <cell r="L4768" t="str">
            <v>/</v>
          </cell>
          <cell r="M4768" t="str">
            <v>new</v>
          </cell>
          <cell r="N4768" t="str">
            <v>LIVE</v>
          </cell>
          <cell r="O4768" t="b">
            <v>1</v>
          </cell>
          <cell r="P4768" t="str">
            <v>NA</v>
          </cell>
          <cell r="Q4768">
            <v>0</v>
          </cell>
        </row>
        <row r="4769">
          <cell r="B4769" t="str">
            <v>TR8-S6-NZ</v>
          </cell>
          <cell r="C4769" t="str">
            <v>TR8 Racing Simulator with Recline Seat (Black with Red trim)</v>
          </cell>
          <cell r="D4769">
            <v>0</v>
          </cell>
          <cell r="E4769">
            <v>0</v>
          </cell>
          <cell r="F4769">
            <v>0</v>
          </cell>
          <cell r="G4769">
            <v>0</v>
          </cell>
          <cell r="H4769" t="str">
            <v>Trak Racer</v>
          </cell>
          <cell r="I4769" t="str">
            <v>Simulators</v>
          </cell>
          <cell r="J4769" t="str">
            <v>Simulators - Bundles</v>
          </cell>
          <cell r="K4769" t="str">
            <v>NA</v>
          </cell>
          <cell r="L4769" t="str">
            <v>/</v>
          </cell>
          <cell r="M4769" t="str">
            <v>new</v>
          </cell>
          <cell r="N4769" t="str">
            <v>LIVE</v>
          </cell>
          <cell r="O4769" t="b">
            <v>1</v>
          </cell>
          <cell r="P4769" t="str">
            <v>NA</v>
          </cell>
          <cell r="Q4769">
            <v>0</v>
          </cell>
        </row>
        <row r="4770">
          <cell r="B4770" t="str">
            <v>SPTR8-RUB</v>
          </cell>
          <cell r="C4770" t="str">
            <v>TR8 rubber feet, 2 pcs each</v>
          </cell>
          <cell r="D4770">
            <v>0.2</v>
          </cell>
          <cell r="E4770">
            <v>1</v>
          </cell>
          <cell r="F4770">
            <v>10</v>
          </cell>
          <cell r="G4770">
            <v>10</v>
          </cell>
          <cell r="H4770" t="str">
            <v>Trak Racer</v>
          </cell>
          <cell r="I4770" t="str">
            <v>Spare Parts</v>
          </cell>
          <cell r="J4770" t="str">
            <v>Spare Parts</v>
          </cell>
          <cell r="K4770" t="str">
            <v>NA</v>
          </cell>
          <cell r="L4770" t="str">
            <v>/</v>
          </cell>
          <cell r="M4770" t="str">
            <v>new</v>
          </cell>
          <cell r="N4770" t="str">
            <v>LIVE</v>
          </cell>
          <cell r="O4770" t="b">
            <v>0</v>
          </cell>
          <cell r="P4770" t="str">
            <v>NA</v>
          </cell>
          <cell r="Q4770">
            <v>0</v>
          </cell>
        </row>
        <row r="4771">
          <cell r="B4771" t="str">
            <v>SPTR8-RUBTUB</v>
          </cell>
          <cell r="C4771" t="str">
            <v>TR8 rubber for tube 2pcs</v>
          </cell>
          <cell r="D4771">
            <v>0.2</v>
          </cell>
          <cell r="E4771">
            <v>1</v>
          </cell>
          <cell r="F4771">
            <v>10</v>
          </cell>
          <cell r="G4771">
            <v>10</v>
          </cell>
          <cell r="H4771" t="str">
            <v>Trak Racer</v>
          </cell>
          <cell r="I4771" t="str">
            <v>Spare Parts</v>
          </cell>
          <cell r="J4771" t="str">
            <v>Spare Parts</v>
          </cell>
          <cell r="K4771" t="str">
            <v>NA</v>
          </cell>
          <cell r="L4771" t="str">
            <v>/</v>
          </cell>
          <cell r="M4771" t="str">
            <v>new</v>
          </cell>
          <cell r="N4771" t="str">
            <v>LIVE</v>
          </cell>
          <cell r="O4771" t="b">
            <v>0</v>
          </cell>
          <cell r="P4771" t="str">
            <v>NA</v>
          </cell>
          <cell r="Q4771">
            <v>0</v>
          </cell>
        </row>
        <row r="4772">
          <cell r="B4772" t="str">
            <v>SPTR8-SBL</v>
          </cell>
          <cell r="C4772" t="str">
            <v>TR8 seat bracket left side</v>
          </cell>
          <cell r="D4772">
            <v>0.2</v>
          </cell>
          <cell r="E4772">
            <v>1</v>
          </cell>
          <cell r="F4772">
            <v>10</v>
          </cell>
          <cell r="G4772">
            <v>10</v>
          </cell>
          <cell r="H4772" t="str">
            <v>Trak Racer</v>
          </cell>
          <cell r="I4772" t="str">
            <v>Spare Parts</v>
          </cell>
          <cell r="J4772" t="str">
            <v>Spare Parts</v>
          </cell>
          <cell r="K4772" t="str">
            <v>NA</v>
          </cell>
          <cell r="L4772" t="str">
            <v>/</v>
          </cell>
          <cell r="M4772" t="str">
            <v>new</v>
          </cell>
          <cell r="N4772" t="str">
            <v>LIVE</v>
          </cell>
          <cell r="O4772" t="b">
            <v>0</v>
          </cell>
          <cell r="P4772" t="str">
            <v>NA</v>
          </cell>
          <cell r="Q4772">
            <v>0</v>
          </cell>
        </row>
        <row r="4773">
          <cell r="B4773" t="str">
            <v>SPTR8-SBR</v>
          </cell>
          <cell r="C4773" t="str">
            <v>TR8 seat bracket right side</v>
          </cell>
          <cell r="D4773">
            <v>0.2</v>
          </cell>
          <cell r="E4773">
            <v>1</v>
          </cell>
          <cell r="F4773">
            <v>10</v>
          </cell>
          <cell r="G4773">
            <v>10</v>
          </cell>
          <cell r="H4773" t="str">
            <v>Trak Racer</v>
          </cell>
          <cell r="I4773" t="str">
            <v>Spare Parts</v>
          </cell>
          <cell r="J4773" t="str">
            <v>Spare Parts</v>
          </cell>
          <cell r="K4773" t="str">
            <v>NA</v>
          </cell>
          <cell r="L4773" t="str">
            <v>/</v>
          </cell>
          <cell r="M4773" t="str">
            <v>new</v>
          </cell>
          <cell r="N4773" t="str">
            <v>LIVE</v>
          </cell>
          <cell r="O4773" t="b">
            <v>0</v>
          </cell>
          <cell r="P4773" t="str">
            <v>NA</v>
          </cell>
          <cell r="Q4773">
            <v>0</v>
          </cell>
        </row>
        <row r="4774">
          <cell r="B4774" t="str">
            <v>TR-SPMT-TR8-1</v>
          </cell>
          <cell r="C4774" t="str">
            <v>TR8 Speaker mounts</v>
          </cell>
          <cell r="D4774">
            <v>1.9</v>
          </cell>
          <cell r="E4774">
            <v>13.5</v>
          </cell>
          <cell r="F4774">
            <v>13.5</v>
          </cell>
          <cell r="G4774">
            <v>17</v>
          </cell>
          <cell r="H4774" t="str">
            <v>Trak Racer</v>
          </cell>
          <cell r="I4774" t="str">
            <v/>
          </cell>
          <cell r="J4774" t="str">
            <v>Accessories</v>
          </cell>
          <cell r="K4774" t="str">
            <v>NA</v>
          </cell>
          <cell r="L4774" t="str">
            <v>TR-SPMT-TR8-2</v>
          </cell>
          <cell r="M4774" t="str">
            <v>new</v>
          </cell>
          <cell r="N4774" t="str">
            <v>LIVE</v>
          </cell>
          <cell r="O4774" t="b">
            <v>0</v>
          </cell>
          <cell r="P4774" t="str">
            <v>Xiamen Trak Racer Industry and Trade Co., Ltd</v>
          </cell>
          <cell r="Q4774">
            <v>44.42</v>
          </cell>
        </row>
        <row r="4775">
          <cell r="B4775" t="str">
            <v>SP-SPMT-TR8</v>
          </cell>
          <cell r="C4775" t="str">
            <v>TR8 Speaker Stand spare part</v>
          </cell>
          <cell r="D4775">
            <v>0.5</v>
          </cell>
          <cell r="E4775">
            <v>30</v>
          </cell>
          <cell r="F4775">
            <v>100</v>
          </cell>
          <cell r="G4775">
            <v>100</v>
          </cell>
          <cell r="H4775" t="str">
            <v>Trak Racer</v>
          </cell>
          <cell r="I4775" t="str">
            <v>Spare Parts</v>
          </cell>
          <cell r="J4775" t="str">
            <v>Spare Parts</v>
          </cell>
          <cell r="K4775" t="str">
            <v>NA</v>
          </cell>
          <cell r="L4775" t="str">
            <v>/</v>
          </cell>
          <cell r="M4775" t="str">
            <v>new</v>
          </cell>
          <cell r="N4775" t="str">
            <v>LIVE</v>
          </cell>
          <cell r="O4775" t="b">
            <v>0</v>
          </cell>
          <cell r="P4775" t="str">
            <v>Xiamen Trak Racer Industry and Trade Co., Ltd</v>
          </cell>
          <cell r="Q4775">
            <v>0</v>
          </cell>
        </row>
        <row r="4776">
          <cell r="B4776" t="str">
            <v>SPTR8-WLB</v>
          </cell>
          <cell r="C4776" t="str">
            <v>TR8 wheel left side bracket</v>
          </cell>
          <cell r="D4776">
            <v>0.2</v>
          </cell>
          <cell r="E4776">
            <v>1</v>
          </cell>
          <cell r="F4776">
            <v>10</v>
          </cell>
          <cell r="G4776">
            <v>10</v>
          </cell>
          <cell r="H4776" t="str">
            <v>Trak Racer</v>
          </cell>
          <cell r="I4776" t="str">
            <v>Spare Parts</v>
          </cell>
          <cell r="J4776" t="str">
            <v>Spare Parts</v>
          </cell>
          <cell r="K4776" t="str">
            <v>NA</v>
          </cell>
          <cell r="L4776" t="str">
            <v>/</v>
          </cell>
          <cell r="M4776" t="str">
            <v>new</v>
          </cell>
          <cell r="N4776" t="str">
            <v>LIVE</v>
          </cell>
          <cell r="O4776" t="b">
            <v>0</v>
          </cell>
          <cell r="P4776" t="str">
            <v>NA</v>
          </cell>
          <cell r="Q4776">
            <v>0</v>
          </cell>
        </row>
        <row r="4777">
          <cell r="B4777" t="str">
            <v>SPTR8-WMTOOL</v>
          </cell>
          <cell r="C4777" t="str">
            <v>TR8 wheel mount adjust saews 2pcs</v>
          </cell>
          <cell r="D4777">
            <v>0.2</v>
          </cell>
          <cell r="E4777">
            <v>1</v>
          </cell>
          <cell r="F4777">
            <v>10</v>
          </cell>
          <cell r="G4777">
            <v>10</v>
          </cell>
          <cell r="H4777" t="str">
            <v>Trak Racer</v>
          </cell>
          <cell r="I4777" t="str">
            <v>Spare Parts</v>
          </cell>
          <cell r="J4777" t="str">
            <v>Spare Parts</v>
          </cell>
          <cell r="K4777" t="str">
            <v>NA</v>
          </cell>
          <cell r="L4777" t="str">
            <v>/</v>
          </cell>
          <cell r="M4777" t="str">
            <v>new</v>
          </cell>
          <cell r="N4777" t="str">
            <v>LIVE</v>
          </cell>
          <cell r="O4777" t="b">
            <v>0</v>
          </cell>
          <cell r="P4777" t="str">
            <v>NA</v>
          </cell>
          <cell r="Q4777">
            <v>0</v>
          </cell>
        </row>
        <row r="4778">
          <cell r="B4778" t="str">
            <v>SPTR8-WS</v>
          </cell>
          <cell r="C4778" t="str">
            <v>TR8 wheel of slider 2pcs</v>
          </cell>
          <cell r="D4778">
            <v>0.2</v>
          </cell>
          <cell r="E4778">
            <v>1</v>
          </cell>
          <cell r="F4778">
            <v>10</v>
          </cell>
          <cell r="G4778">
            <v>10</v>
          </cell>
          <cell r="H4778" t="str">
            <v>Trak Racer</v>
          </cell>
          <cell r="I4778" t="str">
            <v>Spare Parts</v>
          </cell>
          <cell r="J4778" t="str">
            <v>Spare Parts</v>
          </cell>
          <cell r="K4778" t="str">
            <v>NA</v>
          </cell>
          <cell r="L4778" t="str">
            <v>/</v>
          </cell>
          <cell r="M4778" t="str">
            <v>new</v>
          </cell>
          <cell r="N4778" t="str">
            <v>LIVE</v>
          </cell>
          <cell r="O4778" t="b">
            <v>0</v>
          </cell>
          <cell r="P4778" t="str">
            <v>NA</v>
          </cell>
          <cell r="Q4778">
            <v>0</v>
          </cell>
        </row>
        <row r="4779">
          <cell r="B4779" t="str">
            <v>SPTR8-WRB</v>
          </cell>
          <cell r="C4779" t="str">
            <v>TR8 wheel right side bracket</v>
          </cell>
          <cell r="D4779">
            <v>0.2</v>
          </cell>
          <cell r="E4779">
            <v>1</v>
          </cell>
          <cell r="F4779">
            <v>10</v>
          </cell>
          <cell r="G4779">
            <v>10</v>
          </cell>
          <cell r="H4779" t="str">
            <v>Trak Racer</v>
          </cell>
          <cell r="I4779" t="str">
            <v>Spare Parts</v>
          </cell>
          <cell r="J4779" t="str">
            <v>Spare Parts</v>
          </cell>
          <cell r="K4779" t="str">
            <v>NA</v>
          </cell>
          <cell r="L4779" t="str">
            <v>/</v>
          </cell>
          <cell r="M4779" t="str">
            <v>new</v>
          </cell>
          <cell r="N4779" t="str">
            <v>LIVE</v>
          </cell>
          <cell r="O4779" t="b">
            <v>0</v>
          </cell>
          <cell r="P4779" t="str">
            <v>NA</v>
          </cell>
          <cell r="Q4779">
            <v>0</v>
          </cell>
        </row>
        <row r="4780">
          <cell r="B4780" t="str">
            <v>TR8-05-B-PART1</v>
          </cell>
          <cell r="C4780" t="str">
            <v>TR8-BLK Component Box 1</v>
          </cell>
          <cell r="D4780">
            <v>33.25</v>
          </cell>
          <cell r="E4780">
            <v>32.5</v>
          </cell>
          <cell r="F4780">
            <v>63</v>
          </cell>
          <cell r="G4780">
            <v>100</v>
          </cell>
          <cell r="H4780" t="str">
            <v>Trak Racer</v>
          </cell>
          <cell r="I4780" t="str">
            <v>Simulators | Component</v>
          </cell>
          <cell r="J4780" t="str">
            <v>Simulators - Component</v>
          </cell>
          <cell r="K4780" t="str">
            <v>NA</v>
          </cell>
          <cell r="L4780" t="str">
            <v>TR8-06-B-PART1</v>
          </cell>
          <cell r="M4780" t="str">
            <v>new</v>
          </cell>
          <cell r="N4780" t="str">
            <v>LIVE</v>
          </cell>
          <cell r="O4780" t="b">
            <v>0</v>
          </cell>
          <cell r="P4780" t="str">
            <v>Xiamen Trak Racer Industry and Trade Co., Ltd</v>
          </cell>
          <cell r="Q4780">
            <v>172.83160000000001</v>
          </cell>
        </row>
        <row r="4781">
          <cell r="B4781" t="str">
            <v>TR8-05-B-PART2</v>
          </cell>
          <cell r="C4781" t="str">
            <v>TR8-BLK Component Box 2</v>
          </cell>
          <cell r="D4781">
            <v>12.85</v>
          </cell>
          <cell r="E4781">
            <v>32.5</v>
          </cell>
          <cell r="F4781">
            <v>60</v>
          </cell>
          <cell r="G4781">
            <v>61.5</v>
          </cell>
          <cell r="H4781" t="str">
            <v>Trak Racer</v>
          </cell>
          <cell r="I4781" t="str">
            <v>Simulators | Component</v>
          </cell>
          <cell r="J4781" t="str">
            <v>Simulators - Component</v>
          </cell>
          <cell r="K4781" t="str">
            <v>NA</v>
          </cell>
          <cell r="L4781" t="str">
            <v>TR8-06-B-PART2</v>
          </cell>
          <cell r="M4781" t="str">
            <v>new</v>
          </cell>
          <cell r="N4781" t="str">
            <v>LIVE</v>
          </cell>
          <cell r="O4781" t="b">
            <v>0</v>
          </cell>
          <cell r="P4781" t="str">
            <v>Xiamen Trak Racer Industry and Trade Co., Ltd</v>
          </cell>
          <cell r="Q4781">
            <v>183.51</v>
          </cell>
        </row>
        <row r="4782">
          <cell r="B4782" t="str">
            <v>TR80-LICENSE</v>
          </cell>
          <cell r="C4782" t="str">
            <v>TR80 BRANDING PLATE SCREW ON</v>
          </cell>
          <cell r="D4782">
            <v>0</v>
          </cell>
          <cell r="E4782">
            <v>0</v>
          </cell>
          <cell r="F4782">
            <v>0</v>
          </cell>
          <cell r="G4782">
            <v>0</v>
          </cell>
          <cell r="H4782" t="str">
            <v>Trak Racer</v>
          </cell>
          <cell r="I4782" t="str">
            <v>Addons</v>
          </cell>
          <cell r="J4782" t="str">
            <v>Addons</v>
          </cell>
          <cell r="K4782" t="str">
            <v>NA</v>
          </cell>
          <cell r="L4782" t="str">
            <v>/</v>
          </cell>
          <cell r="M4782" t="str">
            <v>new</v>
          </cell>
          <cell r="N4782" t="str">
            <v>ARCHIVED</v>
          </cell>
          <cell r="O4782" t="b">
            <v>0</v>
          </cell>
          <cell r="P4782" t="str">
            <v>Hunan Lang Le Technology Co., Ltd</v>
          </cell>
          <cell r="Q4782">
            <v>0</v>
          </cell>
        </row>
        <row r="4783">
          <cell r="B4783" t="str">
            <v>TR80L-WMSL-UK</v>
          </cell>
          <cell r="C4783" t="str">
            <v>TR80 LITE Racing Simulator</v>
          </cell>
          <cell r="D4783">
            <v>0</v>
          </cell>
          <cell r="E4783">
            <v>0</v>
          </cell>
          <cell r="F4783">
            <v>0</v>
          </cell>
          <cell r="G4783">
            <v>0</v>
          </cell>
          <cell r="H4783" t="str">
            <v>Trak Racer</v>
          </cell>
          <cell r="I4783" t="str">
            <v>Simulators</v>
          </cell>
          <cell r="J4783" t="str">
            <v>Simulators - Bundles</v>
          </cell>
          <cell r="K4783" t="str">
            <v>NA</v>
          </cell>
          <cell r="L4783" t="str">
            <v>/</v>
          </cell>
          <cell r="M4783" t="str">
            <v>new</v>
          </cell>
          <cell r="N4783" t="str">
            <v>LIVE</v>
          </cell>
          <cell r="O4783" t="b">
            <v>1</v>
          </cell>
          <cell r="P4783" t="str">
            <v>NA</v>
          </cell>
          <cell r="Q4783">
            <v>0</v>
          </cell>
        </row>
        <row r="4784">
          <cell r="B4784" t="str">
            <v>TR80L-WMSMEXSL-UK</v>
          </cell>
          <cell r="C4784" t="str">
            <v>TR80 LITE Racing Simulator</v>
          </cell>
          <cell r="D4784">
            <v>0</v>
          </cell>
          <cell r="E4784">
            <v>0</v>
          </cell>
          <cell r="F4784">
            <v>0</v>
          </cell>
          <cell r="G4784">
            <v>0</v>
          </cell>
          <cell r="H4784" t="str">
            <v>Trak Racer</v>
          </cell>
          <cell r="I4784" t="str">
            <v>Simulators</v>
          </cell>
          <cell r="J4784" t="str">
            <v>Simulators - Bundles</v>
          </cell>
          <cell r="K4784" t="str">
            <v>NA</v>
          </cell>
          <cell r="L4784" t="str">
            <v>/</v>
          </cell>
          <cell r="M4784" t="str">
            <v>new</v>
          </cell>
          <cell r="N4784" t="str">
            <v>LIVE</v>
          </cell>
          <cell r="O4784" t="b">
            <v>1</v>
          </cell>
          <cell r="P4784" t="str">
            <v>NA</v>
          </cell>
          <cell r="Q4784">
            <v>0</v>
          </cell>
        </row>
        <row r="4785">
          <cell r="B4785" t="str">
            <v>TR80L-WMSL-S10-UK</v>
          </cell>
          <cell r="C4785" t="str">
            <v>TR80 LITE Racing Simulator</v>
          </cell>
          <cell r="D4785">
            <v>0</v>
          </cell>
          <cell r="E4785">
            <v>0</v>
          </cell>
          <cell r="F4785">
            <v>0</v>
          </cell>
          <cell r="G4785">
            <v>0</v>
          </cell>
          <cell r="H4785" t="str">
            <v>Trak Racer</v>
          </cell>
          <cell r="I4785" t="str">
            <v>Simulators</v>
          </cell>
          <cell r="J4785" t="str">
            <v>Simulators - Bundles</v>
          </cell>
          <cell r="K4785" t="str">
            <v>NA</v>
          </cell>
          <cell r="L4785" t="str">
            <v>/</v>
          </cell>
          <cell r="M4785" t="str">
            <v>new</v>
          </cell>
          <cell r="N4785" t="str">
            <v>LIVE</v>
          </cell>
          <cell r="O4785" t="b">
            <v>1</v>
          </cell>
          <cell r="P4785" t="str">
            <v>NA</v>
          </cell>
          <cell r="Q4785">
            <v>0</v>
          </cell>
        </row>
        <row r="4786">
          <cell r="B4786" t="str">
            <v>TR80L-WMSMEXSL-EU</v>
          </cell>
          <cell r="C4786" t="str">
            <v>TR80 Lite Racing Simulator</v>
          </cell>
          <cell r="D4786">
            <v>0</v>
          </cell>
          <cell r="E4786">
            <v>0</v>
          </cell>
          <cell r="F4786">
            <v>0</v>
          </cell>
          <cell r="G4786">
            <v>0</v>
          </cell>
          <cell r="H4786" t="str">
            <v>Trak Racer</v>
          </cell>
          <cell r="I4786" t="str">
            <v>Simulators</v>
          </cell>
          <cell r="J4786" t="str">
            <v>Simulators - Bundles</v>
          </cell>
          <cell r="K4786" t="str">
            <v>NA</v>
          </cell>
          <cell r="L4786" t="str">
            <v>/</v>
          </cell>
          <cell r="M4786" t="str">
            <v>new</v>
          </cell>
          <cell r="N4786" t="str">
            <v>LIVE</v>
          </cell>
          <cell r="O4786" t="b">
            <v>1</v>
          </cell>
          <cell r="P4786" t="str">
            <v>NA</v>
          </cell>
          <cell r="Q4786">
            <v>0</v>
          </cell>
        </row>
        <row r="4787">
          <cell r="B4787" t="str">
            <v>TR80L-WMSFTSL-S10-UK</v>
          </cell>
          <cell r="C4787" t="str">
            <v>TR80 LITE Racing Simulator</v>
          </cell>
          <cell r="D4787">
            <v>0</v>
          </cell>
          <cell r="E4787">
            <v>0</v>
          </cell>
          <cell r="F4787">
            <v>0</v>
          </cell>
          <cell r="G4787">
            <v>0</v>
          </cell>
          <cell r="H4787" t="str">
            <v>Trak Racer</v>
          </cell>
          <cell r="I4787" t="str">
            <v>Simulators</v>
          </cell>
          <cell r="J4787" t="str">
            <v>Simulators - Bundles</v>
          </cell>
          <cell r="K4787" t="str">
            <v>NA</v>
          </cell>
          <cell r="L4787" t="str">
            <v>/</v>
          </cell>
          <cell r="M4787" t="str">
            <v>new</v>
          </cell>
          <cell r="N4787" t="str">
            <v>LIVE</v>
          </cell>
          <cell r="O4787" t="b">
            <v>1</v>
          </cell>
          <cell r="P4787" t="str">
            <v>NA</v>
          </cell>
          <cell r="Q4787">
            <v>0</v>
          </cell>
        </row>
        <row r="4788">
          <cell r="B4788" t="str">
            <v>TR80L-WMSFTSL-EU</v>
          </cell>
          <cell r="C4788" t="str">
            <v>TR80 Lite Racing Simulator</v>
          </cell>
          <cell r="D4788">
            <v>0</v>
          </cell>
          <cell r="E4788">
            <v>0</v>
          </cell>
          <cell r="F4788">
            <v>0</v>
          </cell>
          <cell r="G4788">
            <v>0</v>
          </cell>
          <cell r="H4788" t="str">
            <v>Trak Racer</v>
          </cell>
          <cell r="I4788" t="str">
            <v>Simulators</v>
          </cell>
          <cell r="J4788" t="str">
            <v>Simulators - Bundles</v>
          </cell>
          <cell r="K4788" t="str">
            <v>NA</v>
          </cell>
          <cell r="L4788" t="str">
            <v>/</v>
          </cell>
          <cell r="M4788" t="str">
            <v>new</v>
          </cell>
          <cell r="N4788" t="str">
            <v>LIVE</v>
          </cell>
          <cell r="O4788" t="b">
            <v>1</v>
          </cell>
          <cell r="P4788" t="str">
            <v>NA</v>
          </cell>
          <cell r="Q4788">
            <v>0</v>
          </cell>
        </row>
        <row r="4789">
          <cell r="B4789" t="str">
            <v>TR80L-WMSFT-EU</v>
          </cell>
          <cell r="C4789" t="str">
            <v>TR80 Lite Racing Simulator</v>
          </cell>
          <cell r="D4789">
            <v>0</v>
          </cell>
          <cell r="E4789">
            <v>0</v>
          </cell>
          <cell r="F4789">
            <v>0</v>
          </cell>
          <cell r="G4789">
            <v>0</v>
          </cell>
          <cell r="H4789" t="str">
            <v>Trak Racer</v>
          </cell>
          <cell r="I4789" t="str">
            <v>Simulators</v>
          </cell>
          <cell r="J4789" t="str">
            <v>Simulators - Bundles</v>
          </cell>
          <cell r="K4789" t="str">
            <v>NA</v>
          </cell>
          <cell r="L4789" t="str">
            <v>/</v>
          </cell>
          <cell r="M4789" t="str">
            <v>new</v>
          </cell>
          <cell r="N4789" t="str">
            <v>LIVE</v>
          </cell>
          <cell r="O4789" t="b">
            <v>1</v>
          </cell>
          <cell r="P4789" t="str">
            <v>NA</v>
          </cell>
          <cell r="Q4789">
            <v>0</v>
          </cell>
        </row>
        <row r="4790">
          <cell r="B4790" t="str">
            <v>TR80L-WMSL-EU</v>
          </cell>
          <cell r="C4790" t="str">
            <v>TR80 Lite Racing Simulator</v>
          </cell>
          <cell r="D4790">
            <v>0</v>
          </cell>
          <cell r="E4790">
            <v>0</v>
          </cell>
          <cell r="F4790">
            <v>0</v>
          </cell>
          <cell r="G4790">
            <v>0</v>
          </cell>
          <cell r="H4790" t="str">
            <v>Trak Racer</v>
          </cell>
          <cell r="I4790" t="str">
            <v>Simulators</v>
          </cell>
          <cell r="J4790" t="str">
            <v>Simulators - Bundles</v>
          </cell>
          <cell r="K4790" t="str">
            <v>NA</v>
          </cell>
          <cell r="L4790" t="str">
            <v>/</v>
          </cell>
          <cell r="M4790" t="str">
            <v>new</v>
          </cell>
          <cell r="N4790" t="str">
            <v>LIVE</v>
          </cell>
          <cell r="O4790" t="b">
            <v>1</v>
          </cell>
          <cell r="P4790" t="str">
            <v>NA</v>
          </cell>
          <cell r="Q4790">
            <v>0</v>
          </cell>
        </row>
        <row r="4791">
          <cell r="B4791" t="str">
            <v>TR80L-WMSMEX-EU</v>
          </cell>
          <cell r="C4791" t="str">
            <v>TR80 Lite Racing Simulator</v>
          </cell>
          <cell r="D4791">
            <v>0</v>
          </cell>
          <cell r="E4791">
            <v>0</v>
          </cell>
          <cell r="F4791">
            <v>0</v>
          </cell>
          <cell r="G4791">
            <v>0</v>
          </cell>
          <cell r="H4791" t="str">
            <v>Trak Racer</v>
          </cell>
          <cell r="I4791" t="str">
            <v>Simulators</v>
          </cell>
          <cell r="J4791" t="str">
            <v>Simulators - Bundles</v>
          </cell>
          <cell r="K4791" t="str">
            <v>NA</v>
          </cell>
          <cell r="L4791" t="str">
            <v>/</v>
          </cell>
          <cell r="M4791" t="str">
            <v>new</v>
          </cell>
          <cell r="N4791" t="str">
            <v>LIVE</v>
          </cell>
          <cell r="O4791" t="b">
            <v>1</v>
          </cell>
          <cell r="P4791" t="str">
            <v>NA</v>
          </cell>
          <cell r="Q4791">
            <v>0</v>
          </cell>
        </row>
        <row r="4792">
          <cell r="B4792" t="str">
            <v>TR80L-WMSMEXSL-AU</v>
          </cell>
          <cell r="C4792" t="str">
            <v>TR80 LITE Racing Simulator</v>
          </cell>
          <cell r="D4792">
            <v>0</v>
          </cell>
          <cell r="E4792">
            <v>0</v>
          </cell>
          <cell r="F4792">
            <v>0</v>
          </cell>
          <cell r="G4792">
            <v>0</v>
          </cell>
          <cell r="H4792" t="str">
            <v>Trak Racer</v>
          </cell>
          <cell r="I4792" t="str">
            <v>Simulators</v>
          </cell>
          <cell r="J4792" t="str">
            <v>Simulators - Bundles</v>
          </cell>
          <cell r="K4792" t="str">
            <v>NA</v>
          </cell>
          <cell r="L4792" t="str">
            <v>/</v>
          </cell>
          <cell r="M4792" t="str">
            <v>new</v>
          </cell>
          <cell r="N4792" t="str">
            <v>LIVE</v>
          </cell>
          <cell r="O4792" t="b">
            <v>1</v>
          </cell>
          <cell r="P4792" t="str">
            <v>NA</v>
          </cell>
          <cell r="Q4792">
            <v>0</v>
          </cell>
        </row>
        <row r="4793">
          <cell r="B4793" t="str">
            <v>TR80L-WMSFTSL-AU</v>
          </cell>
          <cell r="C4793" t="str">
            <v>TR80 LITE Racing Simulator</v>
          </cell>
          <cell r="D4793">
            <v>0</v>
          </cell>
          <cell r="E4793">
            <v>0</v>
          </cell>
          <cell r="F4793">
            <v>0</v>
          </cell>
          <cell r="G4793">
            <v>0</v>
          </cell>
          <cell r="H4793" t="str">
            <v>Trak Racer</v>
          </cell>
          <cell r="I4793" t="str">
            <v>Simulators</v>
          </cell>
          <cell r="J4793" t="str">
            <v>Simulators - Bundles</v>
          </cell>
          <cell r="K4793" t="str">
            <v>NA</v>
          </cell>
          <cell r="L4793" t="str">
            <v>/</v>
          </cell>
          <cell r="M4793" t="str">
            <v>new</v>
          </cell>
          <cell r="N4793" t="str">
            <v>LIVE</v>
          </cell>
          <cell r="O4793" t="b">
            <v>1</v>
          </cell>
          <cell r="P4793" t="str">
            <v>NA</v>
          </cell>
          <cell r="Q4793">
            <v>0</v>
          </cell>
        </row>
        <row r="4794">
          <cell r="B4794" t="str">
            <v>TR80L-WMSFT-AU</v>
          </cell>
          <cell r="C4794" t="str">
            <v>TR80 LITE Racing Simulator</v>
          </cell>
          <cell r="D4794">
            <v>0</v>
          </cell>
          <cell r="E4794">
            <v>0</v>
          </cell>
          <cell r="F4794">
            <v>0</v>
          </cell>
          <cell r="G4794">
            <v>0</v>
          </cell>
          <cell r="H4794" t="str">
            <v>Trak Racer</v>
          </cell>
          <cell r="I4794" t="str">
            <v>Simulators</v>
          </cell>
          <cell r="J4794" t="str">
            <v>Simulators - Bundles</v>
          </cell>
          <cell r="K4794" t="str">
            <v>NA</v>
          </cell>
          <cell r="L4794" t="str">
            <v>/</v>
          </cell>
          <cell r="M4794" t="str">
            <v>new</v>
          </cell>
          <cell r="N4794" t="str">
            <v>LIVE</v>
          </cell>
          <cell r="O4794" t="b">
            <v>1</v>
          </cell>
          <cell r="P4794" t="str">
            <v>NA</v>
          </cell>
          <cell r="Q4794">
            <v>0</v>
          </cell>
        </row>
        <row r="4795">
          <cell r="B4795" t="str">
            <v>TR80L-WMSL-AU</v>
          </cell>
          <cell r="C4795" t="str">
            <v>TR80 LITE Racing Simulator</v>
          </cell>
          <cell r="D4795">
            <v>0</v>
          </cell>
          <cell r="E4795">
            <v>0</v>
          </cell>
          <cell r="F4795">
            <v>0</v>
          </cell>
          <cell r="G4795">
            <v>0</v>
          </cell>
          <cell r="H4795" t="str">
            <v>Trak Racer</v>
          </cell>
          <cell r="I4795" t="str">
            <v>Simulators</v>
          </cell>
          <cell r="J4795" t="str">
            <v>Simulators - Bundles</v>
          </cell>
          <cell r="K4795" t="str">
            <v>NA</v>
          </cell>
          <cell r="L4795" t="str">
            <v>/</v>
          </cell>
          <cell r="M4795" t="str">
            <v>new</v>
          </cell>
          <cell r="N4795" t="str">
            <v>LIVE</v>
          </cell>
          <cell r="O4795" t="b">
            <v>1</v>
          </cell>
          <cell r="P4795" t="str">
            <v>NA</v>
          </cell>
          <cell r="Q4795">
            <v>0</v>
          </cell>
        </row>
        <row r="4796">
          <cell r="B4796" t="str">
            <v>TR80L-WMSMEX-AU</v>
          </cell>
          <cell r="C4796" t="str">
            <v>TR80 LITE Racing Simulator</v>
          </cell>
          <cell r="D4796">
            <v>0</v>
          </cell>
          <cell r="E4796">
            <v>0</v>
          </cell>
          <cell r="F4796">
            <v>0</v>
          </cell>
          <cell r="G4796">
            <v>0</v>
          </cell>
          <cell r="H4796" t="str">
            <v>Trak Racer</v>
          </cell>
          <cell r="I4796" t="str">
            <v>Simulators</v>
          </cell>
          <cell r="J4796" t="str">
            <v>Simulators - Bundles</v>
          </cell>
          <cell r="K4796" t="str">
            <v>NA</v>
          </cell>
          <cell r="L4796" t="str">
            <v>/</v>
          </cell>
          <cell r="M4796" t="str">
            <v>new</v>
          </cell>
          <cell r="N4796" t="str">
            <v>LIVE</v>
          </cell>
          <cell r="O4796" t="b">
            <v>1</v>
          </cell>
          <cell r="P4796" t="str">
            <v>NA</v>
          </cell>
          <cell r="Q4796">
            <v>0</v>
          </cell>
        </row>
        <row r="4797">
          <cell r="B4797" t="str">
            <v>TR80L-NW</v>
          </cell>
          <cell r="C4797" t="str">
            <v>TR80 LITE Racing Simulator - No wheel deck - Not for individual sales - B2B purchase only</v>
          </cell>
          <cell r="D4797">
            <v>0</v>
          </cell>
          <cell r="E4797">
            <v>0</v>
          </cell>
          <cell r="F4797">
            <v>0</v>
          </cell>
          <cell r="G4797">
            <v>0</v>
          </cell>
          <cell r="H4797" t="str">
            <v>Trak Racer</v>
          </cell>
          <cell r="I4797" t="str">
            <v>Simulators</v>
          </cell>
          <cell r="J4797" t="str">
            <v>Simulators - Bundles</v>
          </cell>
          <cell r="K4797" t="str">
            <v>NA</v>
          </cell>
          <cell r="L4797" t="str">
            <v>/</v>
          </cell>
          <cell r="M4797" t="str">
            <v>new</v>
          </cell>
          <cell r="N4797" t="str">
            <v>LIVE</v>
          </cell>
          <cell r="O4797" t="b">
            <v>1</v>
          </cell>
          <cell r="P4797" t="str">
            <v>NA</v>
          </cell>
          <cell r="Q4797">
            <v>0</v>
          </cell>
        </row>
        <row r="4798">
          <cell r="B4798" t="str">
            <v>TR80L-WM-S10-EU</v>
          </cell>
          <cell r="C4798" t="str">
            <v>TR80 LITE Racing Simulator with Universal Wheel Mount and GT Seat</v>
          </cell>
          <cell r="D4798">
            <v>0</v>
          </cell>
          <cell r="E4798">
            <v>0</v>
          </cell>
          <cell r="F4798">
            <v>0</v>
          </cell>
          <cell r="G4798">
            <v>0</v>
          </cell>
          <cell r="H4798" t="str">
            <v>Trak Racer</v>
          </cell>
          <cell r="I4798" t="str">
            <v>Simulators</v>
          </cell>
          <cell r="J4798" t="str">
            <v>Simulators - Bundles</v>
          </cell>
          <cell r="K4798" t="str">
            <v>NA</v>
          </cell>
          <cell r="L4798" t="str">
            <v>/</v>
          </cell>
          <cell r="M4798" t="str">
            <v>new</v>
          </cell>
          <cell r="N4798" t="str">
            <v>LIVE</v>
          </cell>
          <cell r="O4798" t="b">
            <v>1</v>
          </cell>
          <cell r="P4798" t="str">
            <v>NA</v>
          </cell>
          <cell r="Q4798">
            <v>0</v>
          </cell>
        </row>
        <row r="4799">
          <cell r="B4799" t="str">
            <v>TR80L-WMSFT-S10-EU</v>
          </cell>
          <cell r="C4799" t="str">
            <v>TR80 LITE Racing Simulator with Universal Wheel Mount and GT Seat</v>
          </cell>
          <cell r="D4799">
            <v>0</v>
          </cell>
          <cell r="E4799">
            <v>0</v>
          </cell>
          <cell r="F4799">
            <v>0</v>
          </cell>
          <cell r="G4799">
            <v>0</v>
          </cell>
          <cell r="H4799" t="str">
            <v>Trak Racer</v>
          </cell>
          <cell r="I4799" t="str">
            <v>Simulators</v>
          </cell>
          <cell r="J4799" t="str">
            <v>Simulators - Bundles</v>
          </cell>
          <cell r="K4799" t="str">
            <v>NA</v>
          </cell>
          <cell r="L4799" t="str">
            <v>/</v>
          </cell>
          <cell r="M4799" t="str">
            <v>new</v>
          </cell>
          <cell r="N4799" t="str">
            <v>LIVE</v>
          </cell>
          <cell r="O4799" t="b">
            <v>1</v>
          </cell>
          <cell r="P4799" t="str">
            <v>NA</v>
          </cell>
          <cell r="Q4799">
            <v>0</v>
          </cell>
        </row>
        <row r="4800">
          <cell r="B4800" t="str">
            <v>TR80L-WMSL-S10-EU</v>
          </cell>
          <cell r="C4800" t="str">
            <v>TR80 LITE Racing Simulator with Universal Wheel Mount and GT Seat</v>
          </cell>
          <cell r="D4800">
            <v>0</v>
          </cell>
          <cell r="E4800">
            <v>0</v>
          </cell>
          <cell r="F4800">
            <v>0</v>
          </cell>
          <cell r="G4800">
            <v>0</v>
          </cell>
          <cell r="H4800" t="str">
            <v>Trak Racer</v>
          </cell>
          <cell r="I4800" t="str">
            <v>Simulators</v>
          </cell>
          <cell r="J4800" t="str">
            <v>Simulators - Bundles</v>
          </cell>
          <cell r="K4800" t="str">
            <v>NA</v>
          </cell>
          <cell r="L4800" t="str">
            <v>/</v>
          </cell>
          <cell r="M4800" t="str">
            <v>new</v>
          </cell>
          <cell r="N4800" t="str">
            <v>LIVE</v>
          </cell>
          <cell r="O4800" t="b">
            <v>1</v>
          </cell>
          <cell r="P4800" t="str">
            <v>NA</v>
          </cell>
          <cell r="Q4800">
            <v>0</v>
          </cell>
        </row>
        <row r="4801">
          <cell r="B4801" t="str">
            <v>TR80L-WMSFTSL-S10-EU</v>
          </cell>
          <cell r="C4801" t="str">
            <v>TR80 LITE Racing Simulator with Universal Wheel Mount and GT Seat</v>
          </cell>
          <cell r="D4801">
            <v>0</v>
          </cell>
          <cell r="E4801">
            <v>0</v>
          </cell>
          <cell r="F4801">
            <v>0</v>
          </cell>
          <cell r="G4801">
            <v>0</v>
          </cell>
          <cell r="H4801" t="str">
            <v>Trak Racer</v>
          </cell>
          <cell r="I4801" t="str">
            <v>Simulators</v>
          </cell>
          <cell r="J4801" t="str">
            <v>Simulators - Bundles</v>
          </cell>
          <cell r="K4801" t="str">
            <v>NA</v>
          </cell>
          <cell r="L4801" t="str">
            <v>/</v>
          </cell>
          <cell r="M4801" t="str">
            <v>new</v>
          </cell>
          <cell r="N4801" t="str">
            <v>LIVE</v>
          </cell>
          <cell r="O4801" t="b">
            <v>1</v>
          </cell>
          <cell r="P4801" t="str">
            <v>NA</v>
          </cell>
          <cell r="Q4801">
            <v>0</v>
          </cell>
        </row>
        <row r="4802">
          <cell r="B4802" t="str">
            <v>TR80L-WM-S10</v>
          </cell>
          <cell r="C4802" t="str">
            <v>TR80 LITE Racing Simulator with Universal Wheel Mount and GT Seat</v>
          </cell>
          <cell r="D4802">
            <v>0</v>
          </cell>
          <cell r="E4802">
            <v>0</v>
          </cell>
          <cell r="F4802">
            <v>0</v>
          </cell>
          <cell r="G4802">
            <v>0</v>
          </cell>
          <cell r="H4802" t="str">
            <v>Trak Racer</v>
          </cell>
          <cell r="I4802" t="str">
            <v>Simulators</v>
          </cell>
          <cell r="J4802" t="str">
            <v>Simulators - Bundles</v>
          </cell>
          <cell r="K4802" t="str">
            <v>NA</v>
          </cell>
          <cell r="L4802" t="str">
            <v>/</v>
          </cell>
          <cell r="M4802" t="str">
            <v>new</v>
          </cell>
          <cell r="N4802" t="str">
            <v>LIVE</v>
          </cell>
          <cell r="O4802" t="b">
            <v>1</v>
          </cell>
          <cell r="P4802" t="str">
            <v>NA</v>
          </cell>
          <cell r="Q4802">
            <v>0</v>
          </cell>
        </row>
        <row r="4803">
          <cell r="B4803" t="str">
            <v>TR80L-WMSFT-S10</v>
          </cell>
          <cell r="C4803" t="str">
            <v>TR80 LITE Racing Simulator with Universal Wheel Mount and GT Seat</v>
          </cell>
          <cell r="D4803">
            <v>0</v>
          </cell>
          <cell r="E4803">
            <v>0</v>
          </cell>
          <cell r="F4803">
            <v>0</v>
          </cell>
          <cell r="G4803">
            <v>0</v>
          </cell>
          <cell r="H4803" t="str">
            <v>Trak Racer</v>
          </cell>
          <cell r="I4803" t="str">
            <v>Simulators</v>
          </cell>
          <cell r="J4803" t="str">
            <v>Simulators - Bundles</v>
          </cell>
          <cell r="K4803" t="str">
            <v>NA</v>
          </cell>
          <cell r="L4803" t="str">
            <v>/</v>
          </cell>
          <cell r="M4803" t="str">
            <v>new</v>
          </cell>
          <cell r="N4803" t="str">
            <v>LIVE</v>
          </cell>
          <cell r="O4803" t="b">
            <v>1</v>
          </cell>
          <cell r="P4803" t="str">
            <v>NA</v>
          </cell>
          <cell r="Q4803">
            <v>0</v>
          </cell>
        </row>
        <row r="4804">
          <cell r="B4804" t="str">
            <v>TR80L-WMSL-S10</v>
          </cell>
          <cell r="C4804" t="str">
            <v>TR80 LITE Racing Simulator with Universal Wheel Mount and GT Seat</v>
          </cell>
          <cell r="D4804">
            <v>0</v>
          </cell>
          <cell r="E4804">
            <v>0</v>
          </cell>
          <cell r="F4804">
            <v>0</v>
          </cell>
          <cell r="G4804">
            <v>0</v>
          </cell>
          <cell r="H4804" t="str">
            <v>Trak Racer</v>
          </cell>
          <cell r="I4804" t="str">
            <v>Simulators</v>
          </cell>
          <cell r="J4804" t="str">
            <v>Simulators - Bundles</v>
          </cell>
          <cell r="K4804" t="str">
            <v>NA</v>
          </cell>
          <cell r="L4804" t="str">
            <v>/</v>
          </cell>
          <cell r="M4804" t="str">
            <v>new</v>
          </cell>
          <cell r="N4804" t="str">
            <v>LIVE</v>
          </cell>
          <cell r="O4804" t="b">
            <v>1</v>
          </cell>
          <cell r="P4804" t="str">
            <v>NA</v>
          </cell>
          <cell r="Q4804">
            <v>0</v>
          </cell>
        </row>
        <row r="4805">
          <cell r="B4805" t="str">
            <v>TR80L-WMSFTSL-S10-NZ</v>
          </cell>
          <cell r="C4805" t="str">
            <v>TR80 LITE Racing Simulator with Universal Wheel Mount and GT Seat</v>
          </cell>
          <cell r="D4805">
            <v>0</v>
          </cell>
          <cell r="E4805">
            <v>0</v>
          </cell>
          <cell r="F4805">
            <v>0</v>
          </cell>
          <cell r="G4805">
            <v>0</v>
          </cell>
          <cell r="H4805" t="str">
            <v>Trak Racer</v>
          </cell>
          <cell r="I4805" t="str">
            <v>Simulators</v>
          </cell>
          <cell r="J4805" t="str">
            <v>Simulators - Bundles</v>
          </cell>
          <cell r="K4805" t="str">
            <v>NA</v>
          </cell>
          <cell r="L4805" t="str">
            <v>/</v>
          </cell>
          <cell r="M4805" t="str">
            <v>new</v>
          </cell>
          <cell r="N4805" t="str">
            <v>LIVE</v>
          </cell>
          <cell r="O4805" t="b">
            <v>1</v>
          </cell>
          <cell r="P4805" t="str">
            <v>NA</v>
          </cell>
          <cell r="Q4805">
            <v>0</v>
          </cell>
        </row>
        <row r="4806">
          <cell r="B4806" t="str">
            <v>TR80L-WMSFTSL-S10</v>
          </cell>
          <cell r="C4806" t="str">
            <v>TR80 LITE Racing Simulator with Universal Wheel Mount and GT Seat</v>
          </cell>
          <cell r="D4806">
            <v>0</v>
          </cell>
          <cell r="E4806">
            <v>0</v>
          </cell>
          <cell r="F4806">
            <v>0</v>
          </cell>
          <cell r="G4806">
            <v>0</v>
          </cell>
          <cell r="H4806" t="str">
            <v>Trak Racer</v>
          </cell>
          <cell r="I4806" t="str">
            <v>Simulators</v>
          </cell>
          <cell r="J4806" t="str">
            <v>Simulators - Bundles</v>
          </cell>
          <cell r="K4806" t="str">
            <v>NA</v>
          </cell>
          <cell r="L4806" t="str">
            <v>/</v>
          </cell>
          <cell r="M4806" t="str">
            <v>new</v>
          </cell>
          <cell r="N4806" t="str">
            <v>LIVE</v>
          </cell>
          <cell r="O4806" t="b">
            <v>1</v>
          </cell>
          <cell r="P4806" t="str">
            <v>NA</v>
          </cell>
          <cell r="Q4806">
            <v>0</v>
          </cell>
        </row>
        <row r="4807">
          <cell r="B4807" t="str">
            <v>TR80L-WMSL-S10-NZ</v>
          </cell>
          <cell r="C4807" t="str">
            <v>TR80 LITE Racing Simulator with Universal Wheel Mount and GT Seat</v>
          </cell>
          <cell r="D4807">
            <v>0</v>
          </cell>
          <cell r="E4807">
            <v>0</v>
          </cell>
          <cell r="F4807">
            <v>0</v>
          </cell>
          <cell r="G4807">
            <v>0</v>
          </cell>
          <cell r="H4807" t="str">
            <v>Trak Racer</v>
          </cell>
          <cell r="I4807" t="str">
            <v>Simulators</v>
          </cell>
          <cell r="J4807" t="str">
            <v>Simulators - Bundles</v>
          </cell>
          <cell r="K4807" t="str">
            <v>NA</v>
          </cell>
          <cell r="L4807" t="str">
            <v>/</v>
          </cell>
          <cell r="M4807" t="str">
            <v>new</v>
          </cell>
          <cell r="N4807" t="str">
            <v>LIVE</v>
          </cell>
          <cell r="O4807" t="b">
            <v>1</v>
          </cell>
          <cell r="P4807" t="str">
            <v>NA</v>
          </cell>
          <cell r="Q4807">
            <v>0</v>
          </cell>
        </row>
        <row r="4808">
          <cell r="B4808" t="str">
            <v>TR80L-WM-S10-UK</v>
          </cell>
          <cell r="C4808" t="str">
            <v>TR80 LITE Racing Simulator with Universal Wheel Mount and GT Seat</v>
          </cell>
          <cell r="D4808">
            <v>0</v>
          </cell>
          <cell r="E4808">
            <v>0</v>
          </cell>
          <cell r="F4808">
            <v>0</v>
          </cell>
          <cell r="G4808">
            <v>0</v>
          </cell>
          <cell r="H4808" t="str">
            <v>Trak Racer</v>
          </cell>
          <cell r="I4808" t="str">
            <v>Simulators</v>
          </cell>
          <cell r="J4808" t="str">
            <v>Simulators - Bundles</v>
          </cell>
          <cell r="K4808" t="str">
            <v>NA</v>
          </cell>
          <cell r="L4808" t="str">
            <v>/</v>
          </cell>
          <cell r="M4808" t="str">
            <v>new</v>
          </cell>
          <cell r="N4808" t="str">
            <v>LIVE</v>
          </cell>
          <cell r="O4808" t="b">
            <v>1</v>
          </cell>
          <cell r="P4808" t="str">
            <v>NA</v>
          </cell>
          <cell r="Q4808">
            <v>0</v>
          </cell>
        </row>
        <row r="4809">
          <cell r="B4809" t="str">
            <v>TR80L-WMSFT-S10-NZ</v>
          </cell>
          <cell r="C4809" t="str">
            <v>TR80 LITE Racing Simulator with Universal Wheel Mount and GT Seat</v>
          </cell>
          <cell r="D4809">
            <v>0</v>
          </cell>
          <cell r="E4809">
            <v>0</v>
          </cell>
          <cell r="F4809">
            <v>0</v>
          </cell>
          <cell r="G4809">
            <v>0</v>
          </cell>
          <cell r="H4809" t="str">
            <v>Trak Racer</v>
          </cell>
          <cell r="I4809" t="str">
            <v>Simulators</v>
          </cell>
          <cell r="J4809" t="str">
            <v>Simulators - Bundles</v>
          </cell>
          <cell r="K4809" t="str">
            <v>NA</v>
          </cell>
          <cell r="L4809" t="str">
            <v>/</v>
          </cell>
          <cell r="M4809" t="str">
            <v>new</v>
          </cell>
          <cell r="N4809" t="str">
            <v>LIVE</v>
          </cell>
          <cell r="O4809" t="b">
            <v>1</v>
          </cell>
          <cell r="P4809" t="str">
            <v>NA</v>
          </cell>
          <cell r="Q4809">
            <v>0</v>
          </cell>
        </row>
        <row r="4810">
          <cell r="B4810" t="str">
            <v>TR80L-WMSFT-S10-UK</v>
          </cell>
          <cell r="C4810" t="str">
            <v>TR80 LITE Racing Simulator with Universal Wheel Mount and GT Seat</v>
          </cell>
          <cell r="D4810">
            <v>0</v>
          </cell>
          <cell r="E4810">
            <v>0</v>
          </cell>
          <cell r="F4810">
            <v>0</v>
          </cell>
          <cell r="G4810">
            <v>0</v>
          </cell>
          <cell r="H4810" t="str">
            <v>Trak Racer</v>
          </cell>
          <cell r="I4810" t="str">
            <v>Simulators</v>
          </cell>
          <cell r="J4810" t="str">
            <v>Simulators - Bundles</v>
          </cell>
          <cell r="K4810" t="str">
            <v>NA</v>
          </cell>
          <cell r="L4810" t="str">
            <v>/</v>
          </cell>
          <cell r="M4810" t="str">
            <v>new</v>
          </cell>
          <cell r="N4810" t="str">
            <v>LIVE</v>
          </cell>
          <cell r="O4810" t="b">
            <v>1</v>
          </cell>
          <cell r="P4810" t="str">
            <v>NA</v>
          </cell>
          <cell r="Q4810">
            <v>0</v>
          </cell>
        </row>
        <row r="4811">
          <cell r="B4811" t="str">
            <v>TR80L-WM-S10-NZ</v>
          </cell>
          <cell r="C4811" t="str">
            <v>TR80 LITE Racing Simulator with Universal Wheel Mount and GT Seat</v>
          </cell>
          <cell r="D4811">
            <v>0</v>
          </cell>
          <cell r="E4811">
            <v>0</v>
          </cell>
          <cell r="F4811">
            <v>0</v>
          </cell>
          <cell r="G4811">
            <v>0</v>
          </cell>
          <cell r="H4811" t="str">
            <v>Trak Racer</v>
          </cell>
          <cell r="I4811" t="str">
            <v>Simulators</v>
          </cell>
          <cell r="J4811" t="str">
            <v>Simulators - Bundles</v>
          </cell>
          <cell r="K4811" t="str">
            <v>NA</v>
          </cell>
          <cell r="L4811" t="str">
            <v>/</v>
          </cell>
          <cell r="M4811" t="str">
            <v>new</v>
          </cell>
          <cell r="N4811" t="str">
            <v>LIVE</v>
          </cell>
          <cell r="O4811" t="b">
            <v>1</v>
          </cell>
          <cell r="P4811" t="str">
            <v>NA</v>
          </cell>
          <cell r="Q4811">
            <v>0</v>
          </cell>
        </row>
        <row r="4812">
          <cell r="B4812" t="str">
            <v>TR80L-WM-NS</v>
          </cell>
          <cell r="C4812" t="str">
            <v>TR80 LITE Racing Simulator with Universal Wheel Mount and No Seat</v>
          </cell>
          <cell r="D4812">
            <v>0</v>
          </cell>
          <cell r="E4812">
            <v>0</v>
          </cell>
          <cell r="F4812">
            <v>0</v>
          </cell>
          <cell r="G4812">
            <v>0</v>
          </cell>
          <cell r="H4812" t="str">
            <v>Trak Racer</v>
          </cell>
          <cell r="I4812" t="str">
            <v>Simulators</v>
          </cell>
          <cell r="J4812" t="str">
            <v>Simulators - Bundles</v>
          </cell>
          <cell r="K4812" t="str">
            <v>NA</v>
          </cell>
          <cell r="L4812" t="str">
            <v>/</v>
          </cell>
          <cell r="M4812" t="str">
            <v>new</v>
          </cell>
          <cell r="N4812" t="str">
            <v>LIVE</v>
          </cell>
          <cell r="O4812" t="b">
            <v>1</v>
          </cell>
          <cell r="P4812" t="str">
            <v>NA</v>
          </cell>
          <cell r="Q4812">
            <v>0</v>
          </cell>
        </row>
        <row r="4813">
          <cell r="B4813" t="str">
            <v>TR80L-WM-NS-UK</v>
          </cell>
          <cell r="C4813" t="str">
            <v>TR80 LITE Racing Simulator with Universal Wheel Mount and No Seat</v>
          </cell>
          <cell r="D4813">
            <v>0</v>
          </cell>
          <cell r="E4813">
            <v>0</v>
          </cell>
          <cell r="F4813">
            <v>0</v>
          </cell>
          <cell r="G4813">
            <v>0</v>
          </cell>
          <cell r="H4813" t="str">
            <v>Trak Racer</v>
          </cell>
          <cell r="I4813" t="str">
            <v>Simulators</v>
          </cell>
          <cell r="J4813" t="str">
            <v>Simulators - Bundles</v>
          </cell>
          <cell r="K4813" t="str">
            <v>NA</v>
          </cell>
          <cell r="L4813" t="str">
            <v>/</v>
          </cell>
          <cell r="M4813" t="str">
            <v>new</v>
          </cell>
          <cell r="N4813" t="str">
            <v>LIVE</v>
          </cell>
          <cell r="O4813" t="b">
            <v>1</v>
          </cell>
          <cell r="P4813" t="str">
            <v>NA</v>
          </cell>
          <cell r="Q4813">
            <v>0</v>
          </cell>
        </row>
        <row r="4814">
          <cell r="B4814" t="str">
            <v>TR80L-WMSFT-NS-UK</v>
          </cell>
          <cell r="C4814" t="str">
            <v>TR80 LITE Racing Simulator with Universal Wheel Mount and No Seat</v>
          </cell>
          <cell r="D4814">
            <v>0</v>
          </cell>
          <cell r="E4814">
            <v>0</v>
          </cell>
          <cell r="F4814">
            <v>0</v>
          </cell>
          <cell r="G4814">
            <v>0</v>
          </cell>
          <cell r="H4814" t="str">
            <v>Trak Racer</v>
          </cell>
          <cell r="I4814" t="str">
            <v>Simulators</v>
          </cell>
          <cell r="J4814" t="str">
            <v>Simulators - Bundles</v>
          </cell>
          <cell r="K4814" t="str">
            <v>NA</v>
          </cell>
          <cell r="L4814" t="str">
            <v>/</v>
          </cell>
          <cell r="M4814" t="str">
            <v>new</v>
          </cell>
          <cell r="N4814" t="str">
            <v>LIVE</v>
          </cell>
          <cell r="O4814" t="b">
            <v>1</v>
          </cell>
          <cell r="P4814" t="str">
            <v>NA</v>
          </cell>
          <cell r="Q4814">
            <v>0</v>
          </cell>
        </row>
        <row r="4815">
          <cell r="B4815" t="str">
            <v>TR80L-WMSFT-NS-EU</v>
          </cell>
          <cell r="C4815" t="str">
            <v>TR80 LITE Racing Simulator with Universal Wheel Mount and No Seat</v>
          </cell>
          <cell r="D4815">
            <v>0</v>
          </cell>
          <cell r="E4815">
            <v>0</v>
          </cell>
          <cell r="F4815">
            <v>0</v>
          </cell>
          <cell r="G4815">
            <v>0</v>
          </cell>
          <cell r="H4815" t="str">
            <v>Trak Racer</v>
          </cell>
          <cell r="I4815" t="str">
            <v>Simulators</v>
          </cell>
          <cell r="J4815" t="str">
            <v>Simulators - Bundles</v>
          </cell>
          <cell r="K4815" t="str">
            <v>NA</v>
          </cell>
          <cell r="L4815" t="str">
            <v>/</v>
          </cell>
          <cell r="M4815" t="str">
            <v>new</v>
          </cell>
          <cell r="N4815" t="str">
            <v>LIVE</v>
          </cell>
          <cell r="O4815" t="b">
            <v>1</v>
          </cell>
          <cell r="P4815" t="str">
            <v>NA</v>
          </cell>
          <cell r="Q4815">
            <v>0</v>
          </cell>
        </row>
        <row r="4816">
          <cell r="B4816" t="str">
            <v>TR80L-WM-NS-NZ</v>
          </cell>
          <cell r="C4816" t="str">
            <v>TR80 LITE Racing Simulator with Universal Wheel Mount and No Seat</v>
          </cell>
          <cell r="D4816">
            <v>0</v>
          </cell>
          <cell r="E4816">
            <v>0</v>
          </cell>
          <cell r="F4816">
            <v>0</v>
          </cell>
          <cell r="G4816">
            <v>0</v>
          </cell>
          <cell r="H4816" t="str">
            <v>Trak Racer</v>
          </cell>
          <cell r="I4816" t="str">
            <v>Simulators</v>
          </cell>
          <cell r="J4816" t="str">
            <v>Simulators - Bundles</v>
          </cell>
          <cell r="K4816" t="str">
            <v>NA</v>
          </cell>
          <cell r="L4816" t="str">
            <v>/</v>
          </cell>
          <cell r="M4816" t="str">
            <v>new</v>
          </cell>
          <cell r="N4816" t="str">
            <v>LIVE</v>
          </cell>
          <cell r="O4816" t="b">
            <v>1</v>
          </cell>
          <cell r="P4816" t="str">
            <v>NA</v>
          </cell>
          <cell r="Q4816">
            <v>0</v>
          </cell>
        </row>
        <row r="4817">
          <cell r="B4817" t="str">
            <v>TR80L-WM-NS-EU</v>
          </cell>
          <cell r="C4817" t="str">
            <v>TR80 LITE Racing Simulator with Universal Wheel Mount and No Seat</v>
          </cell>
          <cell r="D4817">
            <v>0</v>
          </cell>
          <cell r="E4817">
            <v>0</v>
          </cell>
          <cell r="F4817">
            <v>0</v>
          </cell>
          <cell r="G4817">
            <v>0</v>
          </cell>
          <cell r="H4817" t="str">
            <v>Trak Racer</v>
          </cell>
          <cell r="I4817" t="str">
            <v>Simulators</v>
          </cell>
          <cell r="J4817" t="str">
            <v>Simulators - Bundles</v>
          </cell>
          <cell r="K4817" t="str">
            <v>NA</v>
          </cell>
          <cell r="L4817" t="str">
            <v>/</v>
          </cell>
          <cell r="M4817" t="str">
            <v>new</v>
          </cell>
          <cell r="N4817" t="str">
            <v>LIVE</v>
          </cell>
          <cell r="O4817" t="b">
            <v>1</v>
          </cell>
          <cell r="P4817" t="str">
            <v>NA</v>
          </cell>
          <cell r="Q4817">
            <v>0</v>
          </cell>
        </row>
        <row r="4818">
          <cell r="B4818" t="str">
            <v>TR80L-WMSFT-NS-NZ</v>
          </cell>
          <cell r="C4818" t="str">
            <v>TR80 LITE Racing Simulator with Universal Wheel Mount and No Seat</v>
          </cell>
          <cell r="D4818">
            <v>0</v>
          </cell>
          <cell r="E4818">
            <v>0</v>
          </cell>
          <cell r="F4818">
            <v>0</v>
          </cell>
          <cell r="G4818">
            <v>0</v>
          </cell>
          <cell r="H4818" t="str">
            <v>Trak Racer</v>
          </cell>
          <cell r="I4818" t="str">
            <v>Simulators</v>
          </cell>
          <cell r="J4818" t="str">
            <v>Simulators - Bundles</v>
          </cell>
          <cell r="K4818" t="str">
            <v>NA</v>
          </cell>
          <cell r="L4818" t="str">
            <v>/</v>
          </cell>
          <cell r="M4818" t="str">
            <v>new</v>
          </cell>
          <cell r="N4818" t="str">
            <v>LIVE</v>
          </cell>
          <cell r="O4818" t="b">
            <v>1</v>
          </cell>
          <cell r="P4818" t="str">
            <v>NA</v>
          </cell>
          <cell r="Q4818">
            <v>0</v>
          </cell>
        </row>
        <row r="4819">
          <cell r="B4819" t="str">
            <v>TR80L-WM-NSBRACK-UK</v>
          </cell>
          <cell r="C4819" t="str">
            <v>TR80 LITE Racing Simulator with Universal Wheel Mount and No Seat Bucket Seat Bracket</v>
          </cell>
          <cell r="D4819">
            <v>0</v>
          </cell>
          <cell r="E4819">
            <v>0</v>
          </cell>
          <cell r="F4819">
            <v>0</v>
          </cell>
          <cell r="G4819">
            <v>0</v>
          </cell>
          <cell r="H4819" t="str">
            <v>Trak Racer</v>
          </cell>
          <cell r="I4819" t="str">
            <v>Simulators</v>
          </cell>
          <cell r="J4819" t="str">
            <v>Simulators - Bundles</v>
          </cell>
          <cell r="K4819" t="str">
            <v>NA</v>
          </cell>
          <cell r="L4819" t="str">
            <v>/</v>
          </cell>
          <cell r="M4819" t="str">
            <v>new</v>
          </cell>
          <cell r="N4819" t="str">
            <v>LIVE</v>
          </cell>
          <cell r="O4819" t="b">
            <v>1</v>
          </cell>
          <cell r="P4819" t="str">
            <v>NA</v>
          </cell>
          <cell r="Q4819">
            <v>0</v>
          </cell>
        </row>
        <row r="4820">
          <cell r="B4820" t="str">
            <v>TR80L-WM-NSBRACK</v>
          </cell>
          <cell r="C4820" t="str">
            <v>TR80 LITE Racing Simulator with Universal Wheel Mount and No Seat Bucket Seat Bracket (copy)</v>
          </cell>
          <cell r="D4820">
            <v>0</v>
          </cell>
          <cell r="E4820">
            <v>0</v>
          </cell>
          <cell r="F4820">
            <v>0</v>
          </cell>
          <cell r="G4820">
            <v>0</v>
          </cell>
          <cell r="H4820" t="str">
            <v>Trak Racer</v>
          </cell>
          <cell r="I4820" t="str">
            <v>Simulators</v>
          </cell>
          <cell r="J4820" t="str">
            <v>Simulators - Bundles</v>
          </cell>
          <cell r="K4820" t="str">
            <v>NA</v>
          </cell>
          <cell r="L4820" t="str">
            <v>/</v>
          </cell>
          <cell r="M4820" t="str">
            <v>new</v>
          </cell>
          <cell r="N4820" t="str">
            <v>LIVE</v>
          </cell>
          <cell r="O4820" t="b">
            <v>1</v>
          </cell>
          <cell r="P4820" t="str">
            <v>NA</v>
          </cell>
          <cell r="Q4820">
            <v>0</v>
          </cell>
        </row>
        <row r="4821">
          <cell r="B4821" t="str">
            <v>TR80L-WM-NSRSB-UK</v>
          </cell>
          <cell r="C4821" t="str">
            <v>TR80 LITE Racing Simulator with Universal Wheel Mount and No Seat Recline Seat Bracket</v>
          </cell>
          <cell r="D4821">
            <v>0</v>
          </cell>
          <cell r="E4821">
            <v>0</v>
          </cell>
          <cell r="F4821">
            <v>0</v>
          </cell>
          <cell r="G4821">
            <v>0</v>
          </cell>
          <cell r="H4821" t="str">
            <v>Trak Racer</v>
          </cell>
          <cell r="I4821" t="str">
            <v>Simulators</v>
          </cell>
          <cell r="J4821" t="str">
            <v>Simulators - Bundles</v>
          </cell>
          <cell r="K4821" t="str">
            <v>NA</v>
          </cell>
          <cell r="L4821" t="str">
            <v>/</v>
          </cell>
          <cell r="M4821" t="str">
            <v>new</v>
          </cell>
          <cell r="N4821" t="str">
            <v>LIVE</v>
          </cell>
          <cell r="O4821" t="b">
            <v>1</v>
          </cell>
          <cell r="P4821" t="str">
            <v>NA</v>
          </cell>
          <cell r="Q4821">
            <v>0</v>
          </cell>
        </row>
        <row r="4822">
          <cell r="B4822" t="str">
            <v>TR80L-WM-NSRSB</v>
          </cell>
          <cell r="C4822" t="str">
            <v>TR80 LITE Racing Simulator with Universal Wheel Mount and No Seat Recline Seat Bracket (copy)</v>
          </cell>
          <cell r="D4822">
            <v>0</v>
          </cell>
          <cell r="E4822">
            <v>0</v>
          </cell>
          <cell r="F4822">
            <v>0</v>
          </cell>
          <cell r="G4822">
            <v>0</v>
          </cell>
          <cell r="H4822" t="str">
            <v>Trak Racer</v>
          </cell>
          <cell r="I4822" t="str">
            <v>Simulators</v>
          </cell>
          <cell r="J4822" t="str">
            <v>Simulators - Bundles</v>
          </cell>
          <cell r="K4822" t="str">
            <v>NA</v>
          </cell>
          <cell r="L4822" t="str">
            <v>/</v>
          </cell>
          <cell r="M4822" t="str">
            <v>new</v>
          </cell>
          <cell r="N4822" t="str">
            <v>LIVE</v>
          </cell>
          <cell r="O4822" t="b">
            <v>1</v>
          </cell>
          <cell r="P4822" t="str">
            <v>NA</v>
          </cell>
          <cell r="Q4822">
            <v>0</v>
          </cell>
        </row>
        <row r="4823">
          <cell r="B4823" t="str">
            <v>TR80L-WM-S9</v>
          </cell>
          <cell r="C4823" t="str">
            <v>TR80 LITE Racing Simulator with Universal Wheel Mount and Rally Seat</v>
          </cell>
          <cell r="D4823">
            <v>0</v>
          </cell>
          <cell r="E4823">
            <v>0</v>
          </cell>
          <cell r="F4823">
            <v>0</v>
          </cell>
          <cell r="G4823">
            <v>0</v>
          </cell>
          <cell r="H4823" t="str">
            <v>Trak Racer</v>
          </cell>
          <cell r="I4823" t="str">
            <v>Simulators</v>
          </cell>
          <cell r="J4823" t="str">
            <v>Simulators - Bundles</v>
          </cell>
          <cell r="K4823" t="str">
            <v>NA</v>
          </cell>
          <cell r="L4823" t="str">
            <v>/</v>
          </cell>
          <cell r="M4823" t="str">
            <v>new</v>
          </cell>
          <cell r="N4823" t="str">
            <v>LIVE</v>
          </cell>
          <cell r="O4823" t="b">
            <v>1</v>
          </cell>
          <cell r="P4823" t="str">
            <v>NA</v>
          </cell>
          <cell r="Q4823">
            <v>0</v>
          </cell>
        </row>
        <row r="4824">
          <cell r="B4824" t="str">
            <v>TR80L-WMSFT-S9</v>
          </cell>
          <cell r="C4824" t="str">
            <v>TR80 LITE Racing Simulator with Universal Wheel Mount and Rally Seat</v>
          </cell>
          <cell r="D4824">
            <v>0</v>
          </cell>
          <cell r="E4824">
            <v>0</v>
          </cell>
          <cell r="F4824">
            <v>0</v>
          </cell>
          <cell r="G4824">
            <v>0</v>
          </cell>
          <cell r="H4824" t="str">
            <v>Trak Racer</v>
          </cell>
          <cell r="I4824" t="str">
            <v>Simulators</v>
          </cell>
          <cell r="J4824" t="str">
            <v>Simulators - Bundles</v>
          </cell>
          <cell r="K4824" t="str">
            <v>NA</v>
          </cell>
          <cell r="L4824" t="str">
            <v>/</v>
          </cell>
          <cell r="M4824" t="str">
            <v>new</v>
          </cell>
          <cell r="N4824" t="str">
            <v>LIVE</v>
          </cell>
          <cell r="O4824" t="b">
            <v>1</v>
          </cell>
          <cell r="P4824" t="str">
            <v>NA</v>
          </cell>
          <cell r="Q4824">
            <v>0</v>
          </cell>
        </row>
        <row r="4825">
          <cell r="B4825" t="str">
            <v>TR80L-WMSL-S9</v>
          </cell>
          <cell r="C4825" t="str">
            <v>TR80 LITE Racing Simulator with Universal Wheel Mount and Rally Seat</v>
          </cell>
          <cell r="D4825">
            <v>0</v>
          </cell>
          <cell r="E4825">
            <v>0</v>
          </cell>
          <cell r="F4825">
            <v>0</v>
          </cell>
          <cell r="G4825">
            <v>0</v>
          </cell>
          <cell r="H4825" t="str">
            <v>Trak Racer</v>
          </cell>
          <cell r="I4825" t="str">
            <v>Simulators</v>
          </cell>
          <cell r="J4825" t="str">
            <v>Simulators - Bundles</v>
          </cell>
          <cell r="K4825" t="str">
            <v>NA</v>
          </cell>
          <cell r="L4825" t="str">
            <v>/</v>
          </cell>
          <cell r="M4825" t="str">
            <v>new</v>
          </cell>
          <cell r="N4825" t="str">
            <v>LIVE</v>
          </cell>
          <cell r="O4825" t="b">
            <v>1</v>
          </cell>
          <cell r="P4825" t="str">
            <v>NA</v>
          </cell>
          <cell r="Q4825">
            <v>0</v>
          </cell>
        </row>
        <row r="4826">
          <cell r="B4826" t="str">
            <v>TR80L-WMSFTSL-S9-EU</v>
          </cell>
          <cell r="C4826" t="str">
            <v>TR80 LITE Racing Simulator with Universal Wheel Mount and Rally Seat</v>
          </cell>
          <cell r="D4826">
            <v>0</v>
          </cell>
          <cell r="E4826">
            <v>0</v>
          </cell>
          <cell r="F4826">
            <v>0</v>
          </cell>
          <cell r="G4826">
            <v>0</v>
          </cell>
          <cell r="H4826" t="str">
            <v>Trak Racer</v>
          </cell>
          <cell r="I4826" t="str">
            <v>Simulators</v>
          </cell>
          <cell r="J4826" t="str">
            <v>Simulators - Bundles</v>
          </cell>
          <cell r="K4826" t="str">
            <v>NA</v>
          </cell>
          <cell r="L4826" t="str">
            <v>/</v>
          </cell>
          <cell r="M4826" t="str">
            <v>new</v>
          </cell>
          <cell r="N4826" t="str">
            <v>LIVE</v>
          </cell>
          <cell r="O4826" t="b">
            <v>1</v>
          </cell>
          <cell r="P4826" t="str">
            <v>NA</v>
          </cell>
          <cell r="Q4826">
            <v>0</v>
          </cell>
        </row>
        <row r="4827">
          <cell r="B4827" t="str">
            <v>TR80L-WMSFTSL-S9</v>
          </cell>
          <cell r="C4827" t="str">
            <v>TR80 LITE Racing Simulator with Universal Wheel Mount and Rally Seat</v>
          </cell>
          <cell r="D4827">
            <v>0</v>
          </cell>
          <cell r="E4827">
            <v>0</v>
          </cell>
          <cell r="F4827">
            <v>0</v>
          </cell>
          <cell r="G4827">
            <v>0</v>
          </cell>
          <cell r="H4827" t="str">
            <v>Trak Racer</v>
          </cell>
          <cell r="I4827" t="str">
            <v>Simulators</v>
          </cell>
          <cell r="J4827" t="str">
            <v>Simulators - Bundles</v>
          </cell>
          <cell r="K4827" t="str">
            <v>NA</v>
          </cell>
          <cell r="L4827" t="str">
            <v>/</v>
          </cell>
          <cell r="M4827" t="str">
            <v>new</v>
          </cell>
          <cell r="N4827" t="str">
            <v>LIVE</v>
          </cell>
          <cell r="O4827" t="b">
            <v>1</v>
          </cell>
          <cell r="P4827" t="str">
            <v>NA</v>
          </cell>
          <cell r="Q4827">
            <v>0</v>
          </cell>
        </row>
        <row r="4828">
          <cell r="B4828" t="str">
            <v>TR80L-WMSL-S9-EU</v>
          </cell>
          <cell r="C4828" t="str">
            <v>TR80 LITE Racing Simulator with Universal Wheel Mount and Rally Seat</v>
          </cell>
          <cell r="D4828">
            <v>0</v>
          </cell>
          <cell r="E4828">
            <v>0</v>
          </cell>
          <cell r="F4828">
            <v>0</v>
          </cell>
          <cell r="G4828">
            <v>0</v>
          </cell>
          <cell r="H4828" t="str">
            <v>Trak Racer</v>
          </cell>
          <cell r="I4828" t="str">
            <v>Simulators</v>
          </cell>
          <cell r="J4828" t="str">
            <v>Simulators - Bundles</v>
          </cell>
          <cell r="K4828" t="str">
            <v>NA</v>
          </cell>
          <cell r="L4828" t="str">
            <v>/</v>
          </cell>
          <cell r="M4828" t="str">
            <v>new</v>
          </cell>
          <cell r="N4828" t="str">
            <v>LIVE</v>
          </cell>
          <cell r="O4828" t="b">
            <v>1</v>
          </cell>
          <cell r="P4828" t="str">
            <v>NA</v>
          </cell>
          <cell r="Q4828">
            <v>0</v>
          </cell>
        </row>
        <row r="4829">
          <cell r="B4829" t="str">
            <v>TR80L-WM-S9-UK</v>
          </cell>
          <cell r="C4829" t="str">
            <v>TR80 LITE Racing Simulator with Universal Wheel Mount and Rally Seat</v>
          </cell>
          <cell r="D4829">
            <v>0</v>
          </cell>
          <cell r="E4829">
            <v>0</v>
          </cell>
          <cell r="F4829">
            <v>0</v>
          </cell>
          <cell r="G4829">
            <v>0</v>
          </cell>
          <cell r="H4829" t="str">
            <v>Trak Racer</v>
          </cell>
          <cell r="I4829" t="str">
            <v>Simulators</v>
          </cell>
          <cell r="J4829" t="str">
            <v>Simulators - Bundles</v>
          </cell>
          <cell r="K4829" t="str">
            <v>NA</v>
          </cell>
          <cell r="L4829" t="str">
            <v>/</v>
          </cell>
          <cell r="M4829" t="str">
            <v>new</v>
          </cell>
          <cell r="N4829" t="str">
            <v>LIVE</v>
          </cell>
          <cell r="O4829" t="b">
            <v>1</v>
          </cell>
          <cell r="P4829" t="str">
            <v>NA</v>
          </cell>
          <cell r="Q4829">
            <v>0</v>
          </cell>
        </row>
        <row r="4830">
          <cell r="B4830" t="str">
            <v>TR80L-WMSFT-S9-EU</v>
          </cell>
          <cell r="C4830" t="str">
            <v>TR80 LITE Racing Simulator with Universal Wheel Mount and Rally Seat</v>
          </cell>
          <cell r="D4830">
            <v>0</v>
          </cell>
          <cell r="E4830">
            <v>0</v>
          </cell>
          <cell r="F4830">
            <v>0</v>
          </cell>
          <cell r="G4830">
            <v>0</v>
          </cell>
          <cell r="H4830" t="str">
            <v>Trak Racer</v>
          </cell>
          <cell r="I4830" t="str">
            <v>Simulators</v>
          </cell>
          <cell r="J4830" t="str">
            <v>Simulators - Bundles</v>
          </cell>
          <cell r="K4830" t="str">
            <v>NA</v>
          </cell>
          <cell r="L4830" t="str">
            <v>/</v>
          </cell>
          <cell r="M4830" t="str">
            <v>new</v>
          </cell>
          <cell r="N4830" t="str">
            <v>LIVE</v>
          </cell>
          <cell r="O4830" t="b">
            <v>1</v>
          </cell>
          <cell r="P4830" t="str">
            <v>NA</v>
          </cell>
          <cell r="Q4830">
            <v>0</v>
          </cell>
        </row>
        <row r="4831">
          <cell r="B4831" t="str">
            <v>TR80L-WMSFT-S9-UK</v>
          </cell>
          <cell r="C4831" t="str">
            <v>TR80 LITE Racing Simulator with Universal Wheel Mount and Rally Seat</v>
          </cell>
          <cell r="D4831">
            <v>0</v>
          </cell>
          <cell r="E4831">
            <v>0</v>
          </cell>
          <cell r="F4831">
            <v>0</v>
          </cell>
          <cell r="G4831">
            <v>0</v>
          </cell>
          <cell r="H4831" t="str">
            <v>Trak Racer</v>
          </cell>
          <cell r="I4831" t="str">
            <v>Simulators</v>
          </cell>
          <cell r="J4831" t="str">
            <v>Simulators - Bundles</v>
          </cell>
          <cell r="K4831" t="str">
            <v>NA</v>
          </cell>
          <cell r="L4831" t="str">
            <v>/</v>
          </cell>
          <cell r="M4831" t="str">
            <v>new</v>
          </cell>
          <cell r="N4831" t="str">
            <v>LIVE</v>
          </cell>
          <cell r="O4831" t="b">
            <v>1</v>
          </cell>
          <cell r="P4831" t="str">
            <v>NA</v>
          </cell>
          <cell r="Q4831">
            <v>0</v>
          </cell>
        </row>
        <row r="4832">
          <cell r="B4832" t="str">
            <v>TR80L-WM-S9-EU</v>
          </cell>
          <cell r="C4832" t="str">
            <v>TR80 LITE Racing Simulator with Universal Wheel Mount and Rally Seat</v>
          </cell>
          <cell r="D4832">
            <v>0</v>
          </cell>
          <cell r="E4832">
            <v>0</v>
          </cell>
          <cell r="F4832">
            <v>0</v>
          </cell>
          <cell r="G4832">
            <v>0</v>
          </cell>
          <cell r="H4832" t="str">
            <v>Trak Racer</v>
          </cell>
          <cell r="I4832" t="str">
            <v>Simulators</v>
          </cell>
          <cell r="J4832" t="str">
            <v>Simulators - Bundles</v>
          </cell>
          <cell r="K4832" t="str">
            <v>NA</v>
          </cell>
          <cell r="L4832" t="str">
            <v>/</v>
          </cell>
          <cell r="M4832" t="str">
            <v>new</v>
          </cell>
          <cell r="N4832" t="str">
            <v>LIVE</v>
          </cell>
          <cell r="O4832" t="b">
            <v>1</v>
          </cell>
          <cell r="P4832" t="str">
            <v>NA</v>
          </cell>
          <cell r="Q4832">
            <v>0</v>
          </cell>
        </row>
        <row r="4833">
          <cell r="B4833" t="str">
            <v>TR80L-WMSL-S9-UK</v>
          </cell>
          <cell r="C4833" t="str">
            <v>TR80 LITE Racing Simulator with Universal Wheel Mount and Rally Seat</v>
          </cell>
          <cell r="D4833">
            <v>0</v>
          </cell>
          <cell r="E4833">
            <v>0</v>
          </cell>
          <cell r="F4833">
            <v>0</v>
          </cell>
          <cell r="G4833">
            <v>0</v>
          </cell>
          <cell r="H4833" t="str">
            <v>Trak Racer</v>
          </cell>
          <cell r="I4833" t="str">
            <v>Simulators</v>
          </cell>
          <cell r="J4833" t="str">
            <v>Simulators - Bundles</v>
          </cell>
          <cell r="K4833" t="str">
            <v>NA</v>
          </cell>
          <cell r="L4833" t="str">
            <v>/</v>
          </cell>
          <cell r="M4833" t="str">
            <v>new</v>
          </cell>
          <cell r="N4833" t="str">
            <v>LIVE</v>
          </cell>
          <cell r="O4833" t="b">
            <v>1</v>
          </cell>
          <cell r="P4833" t="str">
            <v>NA</v>
          </cell>
          <cell r="Q4833">
            <v>0</v>
          </cell>
        </row>
        <row r="4834">
          <cell r="B4834" t="str">
            <v>TR80L-WMSFTSL-S9-NZ</v>
          </cell>
          <cell r="C4834" t="str">
            <v>TR80 LITE Racing Simulator with Universal Wheel Mount and Rally Seat</v>
          </cell>
          <cell r="D4834">
            <v>0</v>
          </cell>
          <cell r="E4834">
            <v>0</v>
          </cell>
          <cell r="F4834">
            <v>0</v>
          </cell>
          <cell r="G4834">
            <v>0</v>
          </cell>
          <cell r="H4834" t="str">
            <v>Trak Racer</v>
          </cell>
          <cell r="I4834" t="str">
            <v>Simulators</v>
          </cell>
          <cell r="J4834" t="str">
            <v>Simulators - Bundles</v>
          </cell>
          <cell r="K4834" t="str">
            <v>NA</v>
          </cell>
          <cell r="L4834" t="str">
            <v>/</v>
          </cell>
          <cell r="M4834" t="str">
            <v>new</v>
          </cell>
          <cell r="N4834" t="str">
            <v>LIVE</v>
          </cell>
          <cell r="O4834" t="b">
            <v>1</v>
          </cell>
          <cell r="P4834" t="str">
            <v>NA</v>
          </cell>
          <cell r="Q4834">
            <v>0</v>
          </cell>
        </row>
        <row r="4835">
          <cell r="B4835" t="str">
            <v>TR80L-WMSFTSL-S9-UK</v>
          </cell>
          <cell r="C4835" t="str">
            <v>TR80 LITE Racing Simulator with Universal Wheel Mount and Rally Seat</v>
          </cell>
          <cell r="D4835">
            <v>0</v>
          </cell>
          <cell r="E4835">
            <v>0</v>
          </cell>
          <cell r="F4835">
            <v>0</v>
          </cell>
          <cell r="G4835">
            <v>0</v>
          </cell>
          <cell r="H4835" t="str">
            <v>Trak Racer</v>
          </cell>
          <cell r="I4835" t="str">
            <v>Simulators</v>
          </cell>
          <cell r="J4835" t="str">
            <v>Simulators - Bundles</v>
          </cell>
          <cell r="K4835" t="str">
            <v>NA</v>
          </cell>
          <cell r="L4835" t="str">
            <v>/</v>
          </cell>
          <cell r="M4835" t="str">
            <v>new</v>
          </cell>
          <cell r="N4835" t="str">
            <v>LIVE</v>
          </cell>
          <cell r="O4835" t="b">
            <v>1</v>
          </cell>
          <cell r="P4835" t="str">
            <v>NA</v>
          </cell>
          <cell r="Q4835">
            <v>0</v>
          </cell>
        </row>
        <row r="4836">
          <cell r="B4836" t="str">
            <v>TR80L-WMSL-S9-NZ</v>
          </cell>
          <cell r="C4836" t="str">
            <v>TR80 LITE Racing Simulator with Universal Wheel Mount and Rally Seat</v>
          </cell>
          <cell r="D4836">
            <v>0</v>
          </cell>
          <cell r="E4836">
            <v>0</v>
          </cell>
          <cell r="F4836">
            <v>0</v>
          </cell>
          <cell r="G4836">
            <v>0</v>
          </cell>
          <cell r="H4836" t="str">
            <v>Trak Racer</v>
          </cell>
          <cell r="I4836" t="str">
            <v>Simulators</v>
          </cell>
          <cell r="J4836" t="str">
            <v>Simulators - Bundles</v>
          </cell>
          <cell r="K4836" t="str">
            <v>NA</v>
          </cell>
          <cell r="L4836" t="str">
            <v>/</v>
          </cell>
          <cell r="M4836" t="str">
            <v>new</v>
          </cell>
          <cell r="N4836" t="str">
            <v>LIVE</v>
          </cell>
          <cell r="O4836" t="b">
            <v>1</v>
          </cell>
          <cell r="P4836" t="str">
            <v>NA</v>
          </cell>
          <cell r="Q4836">
            <v>0</v>
          </cell>
        </row>
        <row r="4837">
          <cell r="B4837" t="str">
            <v>TR80L-WM-S9-NZ</v>
          </cell>
          <cell r="C4837" t="str">
            <v>TR80 LITE Racing Simulator with Universal Wheel Mount and Rally Seat</v>
          </cell>
          <cell r="D4837">
            <v>0</v>
          </cell>
          <cell r="E4837">
            <v>0</v>
          </cell>
          <cell r="F4837">
            <v>0</v>
          </cell>
          <cell r="G4837">
            <v>0</v>
          </cell>
          <cell r="H4837" t="str">
            <v>Trak Racer</v>
          </cell>
          <cell r="I4837" t="str">
            <v>Simulators</v>
          </cell>
          <cell r="J4837" t="str">
            <v>Simulators - Bundles</v>
          </cell>
          <cell r="K4837" t="str">
            <v>NA</v>
          </cell>
          <cell r="L4837" t="str">
            <v>/</v>
          </cell>
          <cell r="M4837" t="str">
            <v>new</v>
          </cell>
          <cell r="N4837" t="str">
            <v>LIVE</v>
          </cell>
          <cell r="O4837" t="b">
            <v>1</v>
          </cell>
          <cell r="P4837" t="str">
            <v>NA</v>
          </cell>
          <cell r="Q4837">
            <v>0</v>
          </cell>
        </row>
        <row r="4838">
          <cell r="B4838" t="str">
            <v>TR80L-WMSFT-S9-NZ</v>
          </cell>
          <cell r="C4838" t="str">
            <v>TR80 LITE Racing Simulator with Universal Wheel Mount and Rally Seat</v>
          </cell>
          <cell r="D4838">
            <v>0</v>
          </cell>
          <cell r="E4838">
            <v>0</v>
          </cell>
          <cell r="F4838">
            <v>0</v>
          </cell>
          <cell r="G4838">
            <v>0</v>
          </cell>
          <cell r="H4838" t="str">
            <v>Trak Racer</v>
          </cell>
          <cell r="I4838" t="str">
            <v>Simulators</v>
          </cell>
          <cell r="J4838" t="str">
            <v>Simulators - Bundles</v>
          </cell>
          <cell r="K4838" t="str">
            <v>NA</v>
          </cell>
          <cell r="L4838" t="str">
            <v>/</v>
          </cell>
          <cell r="M4838" t="str">
            <v>new</v>
          </cell>
          <cell r="N4838" t="str">
            <v>LIVE</v>
          </cell>
          <cell r="O4838" t="b">
            <v>1</v>
          </cell>
          <cell r="P4838" t="str">
            <v>NA</v>
          </cell>
          <cell r="Q4838">
            <v>0</v>
          </cell>
        </row>
        <row r="4839">
          <cell r="B4839" t="str">
            <v>TR80L-WM-S6</v>
          </cell>
          <cell r="C4839" t="str">
            <v>TR80 LITE Racing Simulator with Universal Wheel Mount and Recline Seat (Black with Red trim)</v>
          </cell>
          <cell r="D4839">
            <v>0</v>
          </cell>
          <cell r="E4839">
            <v>0</v>
          </cell>
          <cell r="F4839">
            <v>0</v>
          </cell>
          <cell r="G4839">
            <v>0</v>
          </cell>
          <cell r="H4839" t="str">
            <v>Trak Racer</v>
          </cell>
          <cell r="I4839" t="str">
            <v>Simulators</v>
          </cell>
          <cell r="J4839" t="str">
            <v>Simulators - Bundles</v>
          </cell>
          <cell r="K4839" t="str">
            <v>NA</v>
          </cell>
          <cell r="L4839" t="str">
            <v>/</v>
          </cell>
          <cell r="M4839" t="str">
            <v>new</v>
          </cell>
          <cell r="N4839" t="str">
            <v>LIVE</v>
          </cell>
          <cell r="O4839" t="b">
            <v>1</v>
          </cell>
          <cell r="P4839" t="str">
            <v>NA</v>
          </cell>
          <cell r="Q4839">
            <v>0</v>
          </cell>
        </row>
        <row r="4840">
          <cell r="B4840" t="str">
            <v>TR80L-WMSFT-S6</v>
          </cell>
          <cell r="C4840" t="str">
            <v>TR80 LITE Racing Simulator with Universal Wheel Mount and Recline Seat (Black with Red trim)</v>
          </cell>
          <cell r="D4840">
            <v>0</v>
          </cell>
          <cell r="E4840">
            <v>0</v>
          </cell>
          <cell r="F4840">
            <v>0</v>
          </cell>
          <cell r="G4840">
            <v>0</v>
          </cell>
          <cell r="H4840" t="str">
            <v>Trak Racer</v>
          </cell>
          <cell r="I4840" t="str">
            <v>Simulators</v>
          </cell>
          <cell r="J4840" t="str">
            <v>Simulators - Bundles</v>
          </cell>
          <cell r="K4840" t="str">
            <v>NA</v>
          </cell>
          <cell r="L4840" t="str">
            <v>/</v>
          </cell>
          <cell r="M4840" t="str">
            <v>new</v>
          </cell>
          <cell r="N4840" t="str">
            <v>LIVE</v>
          </cell>
          <cell r="O4840" t="b">
            <v>1</v>
          </cell>
          <cell r="P4840" t="str">
            <v>NA</v>
          </cell>
          <cell r="Q4840">
            <v>0</v>
          </cell>
        </row>
        <row r="4841">
          <cell r="B4841" t="str">
            <v>TR80L-WMSL-S6</v>
          </cell>
          <cell r="C4841" t="str">
            <v>TR80 LITE Racing Simulator with Universal Wheel Mount and Recline Seat (Black with Red trim)</v>
          </cell>
          <cell r="D4841">
            <v>0</v>
          </cell>
          <cell r="E4841">
            <v>0</v>
          </cell>
          <cell r="F4841">
            <v>0</v>
          </cell>
          <cell r="G4841">
            <v>0</v>
          </cell>
          <cell r="H4841" t="str">
            <v>Trak Racer</v>
          </cell>
          <cell r="I4841" t="str">
            <v>Simulators</v>
          </cell>
          <cell r="J4841" t="str">
            <v>Simulators - Bundles</v>
          </cell>
          <cell r="K4841" t="str">
            <v>NA</v>
          </cell>
          <cell r="L4841" t="str">
            <v>/</v>
          </cell>
          <cell r="M4841" t="str">
            <v>new</v>
          </cell>
          <cell r="N4841" t="str">
            <v>LIVE</v>
          </cell>
          <cell r="O4841" t="b">
            <v>1</v>
          </cell>
          <cell r="P4841" t="str">
            <v>NA</v>
          </cell>
          <cell r="Q4841">
            <v>0</v>
          </cell>
        </row>
        <row r="4842">
          <cell r="B4842" t="str">
            <v>TR80L-WMSFTSL-S6-NZ</v>
          </cell>
          <cell r="C4842" t="str">
            <v>TR80 LITE Racing Simulator with Universal Wheel Mount and Recline Seat (Black with Red trim)</v>
          </cell>
          <cell r="D4842">
            <v>0</v>
          </cell>
          <cell r="E4842">
            <v>0</v>
          </cell>
          <cell r="F4842">
            <v>0</v>
          </cell>
          <cell r="G4842">
            <v>0</v>
          </cell>
          <cell r="H4842" t="str">
            <v>Trak Racer</v>
          </cell>
          <cell r="I4842" t="str">
            <v>Simulators</v>
          </cell>
          <cell r="J4842" t="str">
            <v>Simulators - Bundles</v>
          </cell>
          <cell r="K4842" t="str">
            <v>NA</v>
          </cell>
          <cell r="L4842" t="str">
            <v>/</v>
          </cell>
          <cell r="M4842" t="str">
            <v>new</v>
          </cell>
          <cell r="N4842" t="str">
            <v>LIVE</v>
          </cell>
          <cell r="O4842" t="b">
            <v>1</v>
          </cell>
          <cell r="P4842" t="str">
            <v>NA</v>
          </cell>
          <cell r="Q4842">
            <v>0</v>
          </cell>
        </row>
        <row r="4843">
          <cell r="B4843" t="str">
            <v>TR80L-WMSFTSL-S6</v>
          </cell>
          <cell r="C4843" t="str">
            <v>TR80 LITE Racing Simulator with Universal Wheel Mount and Recline Seat (Black with Red trim)</v>
          </cell>
          <cell r="D4843">
            <v>0</v>
          </cell>
          <cell r="E4843">
            <v>0</v>
          </cell>
          <cell r="F4843">
            <v>0</v>
          </cell>
          <cell r="G4843">
            <v>0</v>
          </cell>
          <cell r="H4843" t="str">
            <v>Trak Racer</v>
          </cell>
          <cell r="I4843" t="str">
            <v>Simulators</v>
          </cell>
          <cell r="J4843" t="str">
            <v>Simulators - Bundles</v>
          </cell>
          <cell r="K4843" t="str">
            <v>NA</v>
          </cell>
          <cell r="L4843" t="str">
            <v>/</v>
          </cell>
          <cell r="M4843" t="str">
            <v>new</v>
          </cell>
          <cell r="N4843" t="str">
            <v>LIVE</v>
          </cell>
          <cell r="O4843" t="b">
            <v>1</v>
          </cell>
          <cell r="P4843" t="str">
            <v>NA</v>
          </cell>
          <cell r="Q4843">
            <v>0</v>
          </cell>
        </row>
        <row r="4844">
          <cell r="B4844" t="str">
            <v>TR80L-WMSL-S6-NZ</v>
          </cell>
          <cell r="C4844" t="str">
            <v>TR80 LITE Racing Simulator with Universal Wheel Mount and Recline Seat (Black with Red trim)</v>
          </cell>
          <cell r="D4844">
            <v>0</v>
          </cell>
          <cell r="E4844">
            <v>0</v>
          </cell>
          <cell r="F4844">
            <v>0</v>
          </cell>
          <cell r="G4844">
            <v>0</v>
          </cell>
          <cell r="H4844" t="str">
            <v>Trak Racer</v>
          </cell>
          <cell r="I4844" t="str">
            <v>Simulators</v>
          </cell>
          <cell r="J4844" t="str">
            <v>Simulators - Bundles</v>
          </cell>
          <cell r="K4844" t="str">
            <v>NA</v>
          </cell>
          <cell r="L4844" t="str">
            <v>/</v>
          </cell>
          <cell r="M4844" t="str">
            <v>new</v>
          </cell>
          <cell r="N4844" t="str">
            <v>LIVE</v>
          </cell>
          <cell r="O4844" t="b">
            <v>1</v>
          </cell>
          <cell r="P4844" t="str">
            <v>NA</v>
          </cell>
          <cell r="Q4844">
            <v>0</v>
          </cell>
        </row>
        <row r="4845">
          <cell r="B4845" t="str">
            <v>TR80L-WM-S6-UK</v>
          </cell>
          <cell r="C4845" t="str">
            <v>TR80 LITE Racing Simulator with Universal Wheel Mount and Recline Seat (Black with Red trim)</v>
          </cell>
          <cell r="D4845">
            <v>0</v>
          </cell>
          <cell r="E4845">
            <v>0</v>
          </cell>
          <cell r="F4845">
            <v>0</v>
          </cell>
          <cell r="G4845">
            <v>0</v>
          </cell>
          <cell r="H4845" t="str">
            <v>Trak Racer</v>
          </cell>
          <cell r="I4845" t="str">
            <v>Simulators</v>
          </cell>
          <cell r="J4845" t="str">
            <v>Simulators - Bundles</v>
          </cell>
          <cell r="K4845" t="str">
            <v>NA</v>
          </cell>
          <cell r="L4845" t="str">
            <v>/</v>
          </cell>
          <cell r="M4845" t="str">
            <v>new</v>
          </cell>
          <cell r="N4845" t="str">
            <v>LIVE</v>
          </cell>
          <cell r="O4845" t="b">
            <v>1</v>
          </cell>
          <cell r="P4845" t="str">
            <v>NA</v>
          </cell>
          <cell r="Q4845">
            <v>0</v>
          </cell>
        </row>
        <row r="4846">
          <cell r="B4846" t="str">
            <v>TR80L-WMSFT-S6-NZ</v>
          </cell>
          <cell r="C4846" t="str">
            <v>TR80 LITE Racing Simulator with Universal Wheel Mount and Recline Seat (Black with Red trim)</v>
          </cell>
          <cell r="D4846">
            <v>0</v>
          </cell>
          <cell r="E4846">
            <v>0</v>
          </cell>
          <cell r="F4846">
            <v>0</v>
          </cell>
          <cell r="G4846">
            <v>0</v>
          </cell>
          <cell r="H4846" t="str">
            <v>Trak Racer</v>
          </cell>
          <cell r="I4846" t="str">
            <v>Simulators</v>
          </cell>
          <cell r="J4846" t="str">
            <v>Simulators - Bundles</v>
          </cell>
          <cell r="K4846" t="str">
            <v>NA</v>
          </cell>
          <cell r="L4846" t="str">
            <v>/</v>
          </cell>
          <cell r="M4846" t="str">
            <v>new</v>
          </cell>
          <cell r="N4846" t="str">
            <v>LIVE</v>
          </cell>
          <cell r="O4846" t="b">
            <v>1</v>
          </cell>
          <cell r="P4846" t="str">
            <v>NA</v>
          </cell>
          <cell r="Q4846">
            <v>0</v>
          </cell>
        </row>
        <row r="4847">
          <cell r="B4847" t="str">
            <v>TR80L-WMSFT-S6-UK</v>
          </cell>
          <cell r="C4847" t="str">
            <v>TR80 LITE Racing Simulator with Universal Wheel Mount and Recline Seat (Black with Red trim)</v>
          </cell>
          <cell r="D4847">
            <v>0</v>
          </cell>
          <cell r="E4847">
            <v>0</v>
          </cell>
          <cell r="F4847">
            <v>0</v>
          </cell>
          <cell r="G4847">
            <v>0</v>
          </cell>
          <cell r="H4847" t="str">
            <v>Trak Racer</v>
          </cell>
          <cell r="I4847" t="str">
            <v>Simulators</v>
          </cell>
          <cell r="J4847" t="str">
            <v>Simulators - Bundles</v>
          </cell>
          <cell r="K4847" t="str">
            <v>NA</v>
          </cell>
          <cell r="L4847" t="str">
            <v>/</v>
          </cell>
          <cell r="M4847" t="str">
            <v>new</v>
          </cell>
          <cell r="N4847" t="str">
            <v>LIVE</v>
          </cell>
          <cell r="O4847" t="b">
            <v>1</v>
          </cell>
          <cell r="P4847" t="str">
            <v>NA</v>
          </cell>
          <cell r="Q4847">
            <v>0</v>
          </cell>
        </row>
        <row r="4848">
          <cell r="B4848" t="str">
            <v>TR80L-WM-S6-NZ</v>
          </cell>
          <cell r="C4848" t="str">
            <v>TR80 LITE Racing Simulator with Universal Wheel Mount and Recline Seat (Black with Red trim)</v>
          </cell>
          <cell r="D4848">
            <v>0</v>
          </cell>
          <cell r="E4848">
            <v>0</v>
          </cell>
          <cell r="F4848">
            <v>0</v>
          </cell>
          <cell r="G4848">
            <v>0</v>
          </cell>
          <cell r="H4848" t="str">
            <v>Trak Racer</v>
          </cell>
          <cell r="I4848" t="str">
            <v>Simulators</v>
          </cell>
          <cell r="J4848" t="str">
            <v>Simulators - Bundles</v>
          </cell>
          <cell r="K4848" t="str">
            <v>NA</v>
          </cell>
          <cell r="L4848" t="str">
            <v>/</v>
          </cell>
          <cell r="M4848" t="str">
            <v>new</v>
          </cell>
          <cell r="N4848" t="str">
            <v>LIVE</v>
          </cell>
          <cell r="O4848" t="b">
            <v>1</v>
          </cell>
          <cell r="P4848" t="str">
            <v>NA</v>
          </cell>
          <cell r="Q4848">
            <v>0</v>
          </cell>
        </row>
        <row r="4849">
          <cell r="B4849" t="str">
            <v>TR80L-WMSL-S6-UK</v>
          </cell>
          <cell r="C4849" t="str">
            <v>TR80 LITE Racing Simulator with Universal Wheel Mount and Recline Seat (Black with Red trim)</v>
          </cell>
          <cell r="D4849">
            <v>0</v>
          </cell>
          <cell r="E4849">
            <v>0</v>
          </cell>
          <cell r="F4849">
            <v>0</v>
          </cell>
          <cell r="G4849">
            <v>0</v>
          </cell>
          <cell r="H4849" t="str">
            <v>Trak Racer</v>
          </cell>
          <cell r="I4849" t="str">
            <v>Simulators</v>
          </cell>
          <cell r="J4849" t="str">
            <v>Simulators - Bundles</v>
          </cell>
          <cell r="K4849" t="str">
            <v>NA</v>
          </cell>
          <cell r="L4849" t="str">
            <v>/</v>
          </cell>
          <cell r="M4849" t="str">
            <v>new</v>
          </cell>
          <cell r="N4849" t="str">
            <v>LIVE</v>
          </cell>
          <cell r="O4849" t="b">
            <v>1</v>
          </cell>
          <cell r="P4849" t="str">
            <v>NA</v>
          </cell>
          <cell r="Q4849">
            <v>0</v>
          </cell>
        </row>
        <row r="4850">
          <cell r="B4850" t="str">
            <v>TR80L-WMSFTSL-S6-UK</v>
          </cell>
          <cell r="C4850" t="str">
            <v>TR80 LITE Racing Simulator with Universal Wheel Mount and Recline Seat (Black with Red trim)</v>
          </cell>
          <cell r="D4850">
            <v>0</v>
          </cell>
          <cell r="E4850">
            <v>0</v>
          </cell>
          <cell r="F4850">
            <v>0</v>
          </cell>
          <cell r="G4850">
            <v>0</v>
          </cell>
          <cell r="H4850" t="str">
            <v>Trak Racer</v>
          </cell>
          <cell r="I4850" t="str">
            <v>Simulators</v>
          </cell>
          <cell r="J4850" t="str">
            <v>Simulators - Bundles</v>
          </cell>
          <cell r="K4850" t="str">
            <v>NA</v>
          </cell>
          <cell r="L4850" t="str">
            <v>/</v>
          </cell>
          <cell r="M4850" t="str">
            <v>new</v>
          </cell>
          <cell r="N4850" t="str">
            <v>LIVE</v>
          </cell>
          <cell r="O4850" t="b">
            <v>1</v>
          </cell>
          <cell r="P4850" t="str">
            <v>NA</v>
          </cell>
          <cell r="Q4850">
            <v>0</v>
          </cell>
        </row>
        <row r="4851">
          <cell r="B4851" t="str">
            <v>TR80L-WM-S8</v>
          </cell>
          <cell r="C4851" t="str">
            <v>TR80 LITE Racing Simulator with Universal Wheel Mount and Recline Seat (Black)</v>
          </cell>
          <cell r="D4851">
            <v>0</v>
          </cell>
          <cell r="E4851">
            <v>0</v>
          </cell>
          <cell r="F4851">
            <v>0</v>
          </cell>
          <cell r="G4851">
            <v>0</v>
          </cell>
          <cell r="H4851" t="str">
            <v>Trak Racer</v>
          </cell>
          <cell r="I4851" t="str">
            <v>Simulators</v>
          </cell>
          <cell r="J4851" t="str">
            <v>Simulators - Bundles</v>
          </cell>
          <cell r="K4851" t="str">
            <v>NA</v>
          </cell>
          <cell r="L4851" t="str">
            <v>/</v>
          </cell>
          <cell r="M4851" t="str">
            <v>new</v>
          </cell>
          <cell r="N4851" t="str">
            <v>LIVE</v>
          </cell>
          <cell r="O4851" t="b">
            <v>1</v>
          </cell>
          <cell r="P4851" t="str">
            <v>NA</v>
          </cell>
          <cell r="Q4851">
            <v>0</v>
          </cell>
        </row>
        <row r="4852">
          <cell r="B4852" t="str">
            <v>TR80L-WMSFT-S8</v>
          </cell>
          <cell r="C4852" t="str">
            <v>TR80 LITE Racing Simulator with Universal Wheel Mount and Recline Seat (Black)</v>
          </cell>
          <cell r="D4852">
            <v>0</v>
          </cell>
          <cell r="E4852">
            <v>0</v>
          </cell>
          <cell r="F4852">
            <v>0</v>
          </cell>
          <cell r="G4852">
            <v>0</v>
          </cell>
          <cell r="H4852" t="str">
            <v>Trak Racer</v>
          </cell>
          <cell r="I4852" t="str">
            <v>Simulators</v>
          </cell>
          <cell r="J4852" t="str">
            <v>Simulators - Bundles</v>
          </cell>
          <cell r="K4852" t="str">
            <v>NA</v>
          </cell>
          <cell r="L4852" t="str">
            <v>/</v>
          </cell>
          <cell r="M4852" t="str">
            <v>new</v>
          </cell>
          <cell r="N4852" t="str">
            <v>LIVE</v>
          </cell>
          <cell r="O4852" t="b">
            <v>1</v>
          </cell>
          <cell r="P4852" t="str">
            <v>NA</v>
          </cell>
          <cell r="Q4852">
            <v>0</v>
          </cell>
        </row>
        <row r="4853">
          <cell r="B4853" t="str">
            <v>TR80L-WMSL-S8</v>
          </cell>
          <cell r="C4853" t="str">
            <v>TR80 LITE Racing Simulator with Universal Wheel Mount and Recline Seat (Black)</v>
          </cell>
          <cell r="D4853">
            <v>0</v>
          </cell>
          <cell r="E4853">
            <v>0</v>
          </cell>
          <cell r="F4853">
            <v>0</v>
          </cell>
          <cell r="G4853">
            <v>0</v>
          </cell>
          <cell r="H4853" t="str">
            <v>Trak Racer</v>
          </cell>
          <cell r="I4853" t="str">
            <v>Simulators</v>
          </cell>
          <cell r="J4853" t="str">
            <v>Simulators - Bundles</v>
          </cell>
          <cell r="K4853" t="str">
            <v>NA</v>
          </cell>
          <cell r="L4853" t="str">
            <v>/</v>
          </cell>
          <cell r="M4853" t="str">
            <v>new</v>
          </cell>
          <cell r="N4853" t="str">
            <v>LIVE</v>
          </cell>
          <cell r="O4853" t="b">
            <v>1</v>
          </cell>
          <cell r="P4853" t="str">
            <v>NA</v>
          </cell>
          <cell r="Q4853">
            <v>0</v>
          </cell>
        </row>
        <row r="4854">
          <cell r="B4854" t="str">
            <v>TR80L-WMSFTSL-S8-EU</v>
          </cell>
          <cell r="C4854" t="str">
            <v>TR80 LITE Racing Simulator with Universal Wheel Mount and Recline Seat (Black)</v>
          </cell>
          <cell r="D4854">
            <v>0</v>
          </cell>
          <cell r="E4854">
            <v>0</v>
          </cell>
          <cell r="F4854">
            <v>0</v>
          </cell>
          <cell r="G4854">
            <v>0</v>
          </cell>
          <cell r="H4854" t="str">
            <v>Trak Racer</v>
          </cell>
          <cell r="I4854" t="str">
            <v>Simulators</v>
          </cell>
          <cell r="J4854" t="str">
            <v>Simulators - Bundles</v>
          </cell>
          <cell r="K4854" t="str">
            <v>NA</v>
          </cell>
          <cell r="L4854" t="str">
            <v>/</v>
          </cell>
          <cell r="M4854" t="str">
            <v>new</v>
          </cell>
          <cell r="N4854" t="str">
            <v>LIVE</v>
          </cell>
          <cell r="O4854" t="b">
            <v>1</v>
          </cell>
          <cell r="P4854" t="str">
            <v>NA</v>
          </cell>
          <cell r="Q4854">
            <v>0</v>
          </cell>
        </row>
        <row r="4855">
          <cell r="B4855" t="str">
            <v>TR80L-WMSFTSL-S8</v>
          </cell>
          <cell r="C4855" t="str">
            <v>TR80 LITE Racing Simulator with Universal Wheel Mount and Recline Seat (Black)</v>
          </cell>
          <cell r="D4855">
            <v>0</v>
          </cell>
          <cell r="E4855">
            <v>0</v>
          </cell>
          <cell r="F4855">
            <v>0</v>
          </cell>
          <cell r="G4855">
            <v>0</v>
          </cell>
          <cell r="H4855" t="str">
            <v>Trak Racer</v>
          </cell>
          <cell r="I4855" t="str">
            <v>Simulators</v>
          </cell>
          <cell r="J4855" t="str">
            <v>Simulators - Bundles</v>
          </cell>
          <cell r="K4855" t="str">
            <v>NA</v>
          </cell>
          <cell r="L4855" t="str">
            <v>/</v>
          </cell>
          <cell r="M4855" t="str">
            <v>new</v>
          </cell>
          <cell r="N4855" t="str">
            <v>LIVE</v>
          </cell>
          <cell r="O4855" t="b">
            <v>1</v>
          </cell>
          <cell r="P4855" t="str">
            <v>NA</v>
          </cell>
          <cell r="Q4855">
            <v>0</v>
          </cell>
        </row>
        <row r="4856">
          <cell r="B4856" t="str">
            <v>TR80L-WMSL-S8-EU</v>
          </cell>
          <cell r="C4856" t="str">
            <v>TR80 LITE Racing Simulator with Universal Wheel Mount and Recline Seat (Black)</v>
          </cell>
          <cell r="D4856">
            <v>0</v>
          </cell>
          <cell r="E4856">
            <v>0</v>
          </cell>
          <cell r="F4856">
            <v>0</v>
          </cell>
          <cell r="G4856">
            <v>0</v>
          </cell>
          <cell r="H4856" t="str">
            <v>Trak Racer</v>
          </cell>
          <cell r="I4856" t="str">
            <v>Simulators</v>
          </cell>
          <cell r="J4856" t="str">
            <v>Simulators - Bundles</v>
          </cell>
          <cell r="K4856" t="str">
            <v>NA</v>
          </cell>
          <cell r="L4856" t="str">
            <v>/</v>
          </cell>
          <cell r="M4856" t="str">
            <v>new</v>
          </cell>
          <cell r="N4856" t="str">
            <v>LIVE</v>
          </cell>
          <cell r="O4856" t="b">
            <v>1</v>
          </cell>
          <cell r="P4856" t="str">
            <v>NA</v>
          </cell>
          <cell r="Q4856">
            <v>0</v>
          </cell>
        </row>
        <row r="4857">
          <cell r="B4857" t="str">
            <v>TR80L-WM-S8-UK</v>
          </cell>
          <cell r="C4857" t="str">
            <v>TR80 LITE Racing Simulator with Universal Wheel Mount and Recline Seat (Black)</v>
          </cell>
          <cell r="D4857">
            <v>0</v>
          </cell>
          <cell r="E4857">
            <v>0</v>
          </cell>
          <cell r="F4857">
            <v>0</v>
          </cell>
          <cell r="G4857">
            <v>0</v>
          </cell>
          <cell r="H4857" t="str">
            <v>Trak Racer</v>
          </cell>
          <cell r="I4857" t="str">
            <v>Simulators</v>
          </cell>
          <cell r="J4857" t="str">
            <v>Simulators - Bundles</v>
          </cell>
          <cell r="K4857" t="str">
            <v>NA</v>
          </cell>
          <cell r="L4857" t="str">
            <v>/</v>
          </cell>
          <cell r="M4857" t="str">
            <v>new</v>
          </cell>
          <cell r="N4857" t="str">
            <v>LIVE</v>
          </cell>
          <cell r="O4857" t="b">
            <v>1</v>
          </cell>
          <cell r="P4857" t="str">
            <v>NA</v>
          </cell>
          <cell r="Q4857">
            <v>0</v>
          </cell>
        </row>
        <row r="4858">
          <cell r="B4858" t="str">
            <v>TR80L-WMSFT-S8-EU</v>
          </cell>
          <cell r="C4858" t="str">
            <v>TR80 LITE Racing Simulator with Universal Wheel Mount and Recline Seat (Black)</v>
          </cell>
          <cell r="D4858">
            <v>0</v>
          </cell>
          <cell r="E4858">
            <v>0</v>
          </cell>
          <cell r="F4858">
            <v>0</v>
          </cell>
          <cell r="G4858">
            <v>0</v>
          </cell>
          <cell r="H4858" t="str">
            <v>Trak Racer</v>
          </cell>
          <cell r="I4858" t="str">
            <v>Simulators</v>
          </cell>
          <cell r="J4858" t="str">
            <v>Simulators - Bundles</v>
          </cell>
          <cell r="K4858" t="str">
            <v>NA</v>
          </cell>
          <cell r="L4858" t="str">
            <v>/</v>
          </cell>
          <cell r="M4858" t="str">
            <v>new</v>
          </cell>
          <cell r="N4858" t="str">
            <v>LIVE</v>
          </cell>
          <cell r="O4858" t="b">
            <v>1</v>
          </cell>
          <cell r="P4858" t="str">
            <v>NA</v>
          </cell>
          <cell r="Q4858">
            <v>0</v>
          </cell>
        </row>
        <row r="4859">
          <cell r="B4859" t="str">
            <v>TR80L-WMSFT-S8-UK</v>
          </cell>
          <cell r="C4859" t="str">
            <v>TR80 LITE Racing Simulator with Universal Wheel Mount and Recline Seat (Black)</v>
          </cell>
          <cell r="D4859">
            <v>0</v>
          </cell>
          <cell r="E4859">
            <v>0</v>
          </cell>
          <cell r="F4859">
            <v>0</v>
          </cell>
          <cell r="G4859">
            <v>0</v>
          </cell>
          <cell r="H4859" t="str">
            <v>Trak Racer</v>
          </cell>
          <cell r="I4859" t="str">
            <v>Simulators</v>
          </cell>
          <cell r="J4859" t="str">
            <v>Simulators - Bundles</v>
          </cell>
          <cell r="K4859" t="str">
            <v>NA</v>
          </cell>
          <cell r="L4859" t="str">
            <v>/</v>
          </cell>
          <cell r="M4859" t="str">
            <v>new</v>
          </cell>
          <cell r="N4859" t="str">
            <v>LIVE</v>
          </cell>
          <cell r="O4859" t="b">
            <v>1</v>
          </cell>
          <cell r="P4859" t="str">
            <v>NA</v>
          </cell>
          <cell r="Q4859">
            <v>0</v>
          </cell>
        </row>
        <row r="4860">
          <cell r="B4860" t="str">
            <v>TR80L-WM-S8-EU</v>
          </cell>
          <cell r="C4860" t="str">
            <v>TR80 LITE Racing Simulator with Universal Wheel Mount and Recline Seat (Black)</v>
          </cell>
          <cell r="D4860">
            <v>0</v>
          </cell>
          <cell r="E4860">
            <v>0</v>
          </cell>
          <cell r="F4860">
            <v>0</v>
          </cell>
          <cell r="G4860">
            <v>0</v>
          </cell>
          <cell r="H4860" t="str">
            <v>Trak Racer</v>
          </cell>
          <cell r="I4860" t="str">
            <v>Simulators</v>
          </cell>
          <cell r="J4860" t="str">
            <v>Simulators - Bundles</v>
          </cell>
          <cell r="K4860" t="str">
            <v>NA</v>
          </cell>
          <cell r="L4860" t="str">
            <v>/</v>
          </cell>
          <cell r="M4860" t="str">
            <v>new</v>
          </cell>
          <cell r="N4860" t="str">
            <v>LIVE</v>
          </cell>
          <cell r="O4860" t="b">
            <v>1</v>
          </cell>
          <cell r="P4860" t="str">
            <v>NA</v>
          </cell>
          <cell r="Q4860">
            <v>0</v>
          </cell>
        </row>
        <row r="4861">
          <cell r="B4861" t="str">
            <v>TR80L-WMSL-S8-UK</v>
          </cell>
          <cell r="C4861" t="str">
            <v>TR80 LITE Racing Simulator with Universal Wheel Mount and Recline Seat (Black)</v>
          </cell>
          <cell r="D4861">
            <v>0</v>
          </cell>
          <cell r="E4861">
            <v>0</v>
          </cell>
          <cell r="F4861">
            <v>0</v>
          </cell>
          <cell r="G4861">
            <v>0</v>
          </cell>
          <cell r="H4861" t="str">
            <v>Trak Racer</v>
          </cell>
          <cell r="I4861" t="str">
            <v>Simulators</v>
          </cell>
          <cell r="J4861" t="str">
            <v>Simulators - Bundles</v>
          </cell>
          <cell r="K4861" t="str">
            <v>NA</v>
          </cell>
          <cell r="L4861" t="str">
            <v>/</v>
          </cell>
          <cell r="M4861" t="str">
            <v>new</v>
          </cell>
          <cell r="N4861" t="str">
            <v>LIVE</v>
          </cell>
          <cell r="O4861" t="b">
            <v>1</v>
          </cell>
          <cell r="P4861" t="str">
            <v>NA</v>
          </cell>
          <cell r="Q4861">
            <v>0</v>
          </cell>
        </row>
        <row r="4862">
          <cell r="B4862" t="str">
            <v>TR80L-WMSFTSL-S8-NZ</v>
          </cell>
          <cell r="C4862" t="str">
            <v>TR80 LITE Racing Simulator with Universal Wheel Mount and Recline Seat (Black)</v>
          </cell>
          <cell r="D4862">
            <v>0</v>
          </cell>
          <cell r="E4862">
            <v>0</v>
          </cell>
          <cell r="F4862">
            <v>0</v>
          </cell>
          <cell r="G4862">
            <v>0</v>
          </cell>
          <cell r="H4862" t="str">
            <v>Trak Racer</v>
          </cell>
          <cell r="I4862" t="str">
            <v>Simulators</v>
          </cell>
          <cell r="J4862" t="str">
            <v>Simulators - Bundles</v>
          </cell>
          <cell r="K4862" t="str">
            <v>NA</v>
          </cell>
          <cell r="L4862" t="str">
            <v>/</v>
          </cell>
          <cell r="M4862" t="str">
            <v>new</v>
          </cell>
          <cell r="N4862" t="str">
            <v>LIVE</v>
          </cell>
          <cell r="O4862" t="b">
            <v>1</v>
          </cell>
          <cell r="P4862" t="str">
            <v>NA</v>
          </cell>
          <cell r="Q4862">
            <v>0</v>
          </cell>
        </row>
        <row r="4863">
          <cell r="B4863" t="str">
            <v>TR80L-WMSFTSL-S8-UK</v>
          </cell>
          <cell r="C4863" t="str">
            <v>TR80 LITE Racing Simulator with Universal Wheel Mount and Recline Seat (Black)</v>
          </cell>
          <cell r="D4863">
            <v>0</v>
          </cell>
          <cell r="E4863">
            <v>0</v>
          </cell>
          <cell r="F4863">
            <v>0</v>
          </cell>
          <cell r="G4863">
            <v>0</v>
          </cell>
          <cell r="H4863" t="str">
            <v>Trak Racer</v>
          </cell>
          <cell r="I4863" t="str">
            <v>Simulators</v>
          </cell>
          <cell r="J4863" t="str">
            <v>Simulators - Bundles</v>
          </cell>
          <cell r="K4863" t="str">
            <v>NA</v>
          </cell>
          <cell r="L4863" t="str">
            <v>/</v>
          </cell>
          <cell r="M4863" t="str">
            <v>new</v>
          </cell>
          <cell r="N4863" t="str">
            <v>LIVE</v>
          </cell>
          <cell r="O4863" t="b">
            <v>1</v>
          </cell>
          <cell r="P4863" t="str">
            <v>NA</v>
          </cell>
          <cell r="Q4863">
            <v>0</v>
          </cell>
        </row>
        <row r="4864">
          <cell r="B4864" t="str">
            <v>TR80L-WMSL-S8-NZ</v>
          </cell>
          <cell r="C4864" t="str">
            <v>TR80 LITE Racing Simulator with Universal Wheel Mount and Recline Seat (Black)</v>
          </cell>
          <cell r="D4864">
            <v>0</v>
          </cell>
          <cell r="E4864">
            <v>0</v>
          </cell>
          <cell r="F4864">
            <v>0</v>
          </cell>
          <cell r="G4864">
            <v>0</v>
          </cell>
          <cell r="H4864" t="str">
            <v>Trak Racer</v>
          </cell>
          <cell r="I4864" t="str">
            <v>Simulators</v>
          </cell>
          <cell r="J4864" t="str">
            <v>Simulators - Bundles</v>
          </cell>
          <cell r="K4864" t="str">
            <v>NA</v>
          </cell>
          <cell r="L4864" t="str">
            <v>/</v>
          </cell>
          <cell r="M4864" t="str">
            <v>new</v>
          </cell>
          <cell r="N4864" t="str">
            <v>LIVE</v>
          </cell>
          <cell r="O4864" t="b">
            <v>1</v>
          </cell>
          <cell r="P4864" t="str">
            <v>NA</v>
          </cell>
          <cell r="Q4864">
            <v>0</v>
          </cell>
        </row>
        <row r="4865">
          <cell r="B4865" t="str">
            <v>TR80L-WM-S8-NZ</v>
          </cell>
          <cell r="C4865" t="str">
            <v>TR80 LITE Racing Simulator with Universal Wheel Mount and Recline Seat (Black)</v>
          </cell>
          <cell r="D4865">
            <v>0</v>
          </cell>
          <cell r="E4865">
            <v>0</v>
          </cell>
          <cell r="F4865">
            <v>0</v>
          </cell>
          <cell r="G4865">
            <v>0</v>
          </cell>
          <cell r="H4865" t="str">
            <v>Trak Racer</v>
          </cell>
          <cell r="I4865" t="str">
            <v>Simulators</v>
          </cell>
          <cell r="J4865" t="str">
            <v>Simulators - Bundles</v>
          </cell>
          <cell r="K4865" t="str">
            <v>NA</v>
          </cell>
          <cell r="L4865" t="str">
            <v>/</v>
          </cell>
          <cell r="M4865" t="str">
            <v>new</v>
          </cell>
          <cell r="N4865" t="str">
            <v>LIVE</v>
          </cell>
          <cell r="O4865" t="b">
            <v>1</v>
          </cell>
          <cell r="P4865" t="str">
            <v>NA</v>
          </cell>
          <cell r="Q4865">
            <v>0</v>
          </cell>
        </row>
        <row r="4866">
          <cell r="B4866" t="str">
            <v>TR80L-WMSFT-S8-NZ</v>
          </cell>
          <cell r="C4866" t="str">
            <v>TR80 LITE Racing Simulator with Universal Wheel Mount and Recline Seat (Black)</v>
          </cell>
          <cell r="D4866">
            <v>0</v>
          </cell>
          <cell r="E4866">
            <v>0</v>
          </cell>
          <cell r="F4866">
            <v>0</v>
          </cell>
          <cell r="G4866">
            <v>0</v>
          </cell>
          <cell r="H4866" t="str">
            <v>Trak Racer</v>
          </cell>
          <cell r="I4866" t="str">
            <v>Simulators</v>
          </cell>
          <cell r="J4866" t="str">
            <v>Simulators - Bundles</v>
          </cell>
          <cell r="K4866" t="str">
            <v>NA</v>
          </cell>
          <cell r="L4866" t="str">
            <v>/</v>
          </cell>
          <cell r="M4866" t="str">
            <v>new</v>
          </cell>
          <cell r="N4866" t="str">
            <v>LIVE</v>
          </cell>
          <cell r="O4866" t="b">
            <v>1</v>
          </cell>
          <cell r="P4866" t="str">
            <v>NA</v>
          </cell>
          <cell r="Q4866">
            <v>0</v>
          </cell>
        </row>
        <row r="4867">
          <cell r="B4867" t="str">
            <v>TR80L-WM-S7-EU</v>
          </cell>
          <cell r="C4867" t="str">
            <v>TR80 LITE Racing Simulator with Universal Wheel Mount and Recline Seat (Red)</v>
          </cell>
          <cell r="D4867">
            <v>0</v>
          </cell>
          <cell r="E4867">
            <v>0</v>
          </cell>
          <cell r="F4867">
            <v>0</v>
          </cell>
          <cell r="G4867">
            <v>0</v>
          </cell>
          <cell r="H4867" t="str">
            <v>Trak Racer</v>
          </cell>
          <cell r="I4867" t="str">
            <v>Simulators</v>
          </cell>
          <cell r="J4867" t="str">
            <v>Simulators - Bundles</v>
          </cell>
          <cell r="K4867" t="str">
            <v>NA</v>
          </cell>
          <cell r="L4867" t="str">
            <v>/</v>
          </cell>
          <cell r="M4867" t="str">
            <v>new</v>
          </cell>
          <cell r="N4867" t="str">
            <v>LIVE</v>
          </cell>
          <cell r="O4867" t="b">
            <v>1</v>
          </cell>
          <cell r="P4867" t="str">
            <v>NA</v>
          </cell>
          <cell r="Q4867">
            <v>0</v>
          </cell>
        </row>
        <row r="4868">
          <cell r="B4868" t="str">
            <v>TR80L-WMSFT-S7-EU</v>
          </cell>
          <cell r="C4868" t="str">
            <v>TR80 LITE Racing Simulator with Universal Wheel Mount and Recline Seat (Red)</v>
          </cell>
          <cell r="D4868">
            <v>0</v>
          </cell>
          <cell r="E4868">
            <v>0</v>
          </cell>
          <cell r="F4868">
            <v>0</v>
          </cell>
          <cell r="G4868">
            <v>0</v>
          </cell>
          <cell r="H4868" t="str">
            <v>Trak Racer</v>
          </cell>
          <cell r="I4868" t="str">
            <v>Simulators</v>
          </cell>
          <cell r="J4868" t="str">
            <v>Simulators - Bundles</v>
          </cell>
          <cell r="K4868" t="str">
            <v>NA</v>
          </cell>
          <cell r="L4868" t="str">
            <v>/</v>
          </cell>
          <cell r="M4868" t="str">
            <v>new</v>
          </cell>
          <cell r="N4868" t="str">
            <v>LIVE</v>
          </cell>
          <cell r="O4868" t="b">
            <v>1</v>
          </cell>
          <cell r="P4868" t="str">
            <v>NA</v>
          </cell>
          <cell r="Q4868">
            <v>0</v>
          </cell>
        </row>
        <row r="4869">
          <cell r="B4869" t="str">
            <v>TR80L-WMSL-S7-EU</v>
          </cell>
          <cell r="C4869" t="str">
            <v>TR80 LITE Racing Simulator with Universal Wheel Mount and Recline Seat (Red)</v>
          </cell>
          <cell r="D4869">
            <v>0</v>
          </cell>
          <cell r="E4869">
            <v>0</v>
          </cell>
          <cell r="F4869">
            <v>0</v>
          </cell>
          <cell r="G4869">
            <v>0</v>
          </cell>
          <cell r="H4869" t="str">
            <v>Trak Racer</v>
          </cell>
          <cell r="I4869" t="str">
            <v>Simulators</v>
          </cell>
          <cell r="J4869" t="str">
            <v>Simulators - Bundles</v>
          </cell>
          <cell r="K4869" t="str">
            <v>NA</v>
          </cell>
          <cell r="L4869" t="str">
            <v>/</v>
          </cell>
          <cell r="M4869" t="str">
            <v>new</v>
          </cell>
          <cell r="N4869" t="str">
            <v>LIVE</v>
          </cell>
          <cell r="O4869" t="b">
            <v>1</v>
          </cell>
          <cell r="P4869" t="str">
            <v>NA</v>
          </cell>
          <cell r="Q4869">
            <v>0</v>
          </cell>
        </row>
        <row r="4870">
          <cell r="B4870" t="str">
            <v>TR80L-WMSFTSL-S7-EU</v>
          </cell>
          <cell r="C4870" t="str">
            <v>TR80 LITE Racing Simulator with Universal Wheel Mount and Recline Seat (Red)</v>
          </cell>
          <cell r="D4870">
            <v>0</v>
          </cell>
          <cell r="E4870">
            <v>0</v>
          </cell>
          <cell r="F4870">
            <v>0</v>
          </cell>
          <cell r="G4870">
            <v>0</v>
          </cell>
          <cell r="H4870" t="str">
            <v>Trak Racer</v>
          </cell>
          <cell r="I4870" t="str">
            <v>Simulators</v>
          </cell>
          <cell r="J4870" t="str">
            <v>Simulators - Bundles</v>
          </cell>
          <cell r="K4870" t="str">
            <v>NA</v>
          </cell>
          <cell r="L4870" t="str">
            <v>/</v>
          </cell>
          <cell r="M4870" t="str">
            <v>new</v>
          </cell>
          <cell r="N4870" t="str">
            <v>LIVE</v>
          </cell>
          <cell r="O4870" t="b">
            <v>1</v>
          </cell>
          <cell r="P4870" t="str">
            <v>NA</v>
          </cell>
          <cell r="Q4870">
            <v>0</v>
          </cell>
        </row>
        <row r="4871">
          <cell r="B4871" t="str">
            <v>TR80L-WM-S7</v>
          </cell>
          <cell r="C4871" t="str">
            <v>TR80 LITE Racing Simulator with Universal Wheel Mount and Recline Seat (Red)</v>
          </cell>
          <cell r="D4871">
            <v>0</v>
          </cell>
          <cell r="E4871">
            <v>0</v>
          </cell>
          <cell r="F4871">
            <v>0</v>
          </cell>
          <cell r="G4871">
            <v>0</v>
          </cell>
          <cell r="H4871" t="str">
            <v>Trak Racer</v>
          </cell>
          <cell r="I4871" t="str">
            <v>Simulators</v>
          </cell>
          <cell r="J4871" t="str">
            <v>Simulators - Bundles</v>
          </cell>
          <cell r="K4871" t="str">
            <v>NA</v>
          </cell>
          <cell r="L4871" t="str">
            <v>/</v>
          </cell>
          <cell r="M4871" t="str">
            <v>new</v>
          </cell>
          <cell r="N4871" t="str">
            <v>LIVE</v>
          </cell>
          <cell r="O4871" t="b">
            <v>1</v>
          </cell>
          <cell r="P4871" t="str">
            <v>NA</v>
          </cell>
          <cell r="Q4871">
            <v>0</v>
          </cell>
        </row>
        <row r="4872">
          <cell r="B4872" t="str">
            <v>TR80L-WMSFT-S7</v>
          </cell>
          <cell r="C4872" t="str">
            <v>TR80 LITE Racing Simulator with Universal Wheel Mount and Recline Seat (Red)</v>
          </cell>
          <cell r="D4872">
            <v>0</v>
          </cell>
          <cell r="E4872">
            <v>0</v>
          </cell>
          <cell r="F4872">
            <v>0</v>
          </cell>
          <cell r="G4872">
            <v>0</v>
          </cell>
          <cell r="H4872" t="str">
            <v>Trak Racer</v>
          </cell>
          <cell r="I4872" t="str">
            <v>Simulators</v>
          </cell>
          <cell r="J4872" t="str">
            <v>Simulators - Bundles</v>
          </cell>
          <cell r="K4872" t="str">
            <v>NA</v>
          </cell>
          <cell r="L4872" t="str">
            <v>/</v>
          </cell>
          <cell r="M4872" t="str">
            <v>new</v>
          </cell>
          <cell r="N4872" t="str">
            <v>LIVE</v>
          </cell>
          <cell r="O4872" t="b">
            <v>1</v>
          </cell>
          <cell r="P4872" t="str">
            <v>NA</v>
          </cell>
          <cell r="Q4872">
            <v>0</v>
          </cell>
        </row>
        <row r="4873">
          <cell r="B4873" t="str">
            <v>TR80L-WMSL-S7</v>
          </cell>
          <cell r="C4873" t="str">
            <v>TR80 LITE Racing Simulator with Universal Wheel Mount and Recline Seat (Red)</v>
          </cell>
          <cell r="D4873">
            <v>0</v>
          </cell>
          <cell r="E4873">
            <v>0</v>
          </cell>
          <cell r="F4873">
            <v>0</v>
          </cell>
          <cell r="G4873">
            <v>0</v>
          </cell>
          <cell r="H4873" t="str">
            <v>Trak Racer</v>
          </cell>
          <cell r="I4873" t="str">
            <v>Simulators</v>
          </cell>
          <cell r="J4873" t="str">
            <v>Simulators - Bundles</v>
          </cell>
          <cell r="K4873" t="str">
            <v>NA</v>
          </cell>
          <cell r="L4873" t="str">
            <v>/</v>
          </cell>
          <cell r="M4873" t="str">
            <v>new</v>
          </cell>
          <cell r="N4873" t="str">
            <v>LIVE</v>
          </cell>
          <cell r="O4873" t="b">
            <v>1</v>
          </cell>
          <cell r="P4873" t="str">
            <v>NA</v>
          </cell>
          <cell r="Q4873">
            <v>0</v>
          </cell>
        </row>
        <row r="4874">
          <cell r="B4874" t="str">
            <v>TR80L-WMSFTSL-S7-NZ</v>
          </cell>
          <cell r="C4874" t="str">
            <v>TR80 LITE Racing Simulator with Universal Wheel Mount and Recline Seat (Red)</v>
          </cell>
          <cell r="D4874">
            <v>0</v>
          </cell>
          <cell r="E4874">
            <v>0</v>
          </cell>
          <cell r="F4874">
            <v>0</v>
          </cell>
          <cell r="G4874">
            <v>0</v>
          </cell>
          <cell r="H4874" t="str">
            <v>Trak Racer</v>
          </cell>
          <cell r="I4874" t="str">
            <v>Simulators</v>
          </cell>
          <cell r="J4874" t="str">
            <v>Simulators - Bundles</v>
          </cell>
          <cell r="K4874" t="str">
            <v>NA</v>
          </cell>
          <cell r="L4874" t="str">
            <v>/</v>
          </cell>
          <cell r="M4874" t="str">
            <v>new</v>
          </cell>
          <cell r="N4874" t="str">
            <v>LIVE</v>
          </cell>
          <cell r="O4874" t="b">
            <v>1</v>
          </cell>
          <cell r="P4874" t="str">
            <v>NA</v>
          </cell>
          <cell r="Q4874">
            <v>0</v>
          </cell>
        </row>
        <row r="4875">
          <cell r="B4875" t="str">
            <v>TR80L-WMSFTSL-S7</v>
          </cell>
          <cell r="C4875" t="str">
            <v>TR80 LITE Racing Simulator with Universal Wheel Mount and Recline Seat (Red)</v>
          </cell>
          <cell r="D4875">
            <v>0</v>
          </cell>
          <cell r="E4875">
            <v>0</v>
          </cell>
          <cell r="F4875">
            <v>0</v>
          </cell>
          <cell r="G4875">
            <v>0</v>
          </cell>
          <cell r="H4875" t="str">
            <v>Trak Racer</v>
          </cell>
          <cell r="I4875" t="str">
            <v>Simulators</v>
          </cell>
          <cell r="J4875" t="str">
            <v>Simulators - Bundles</v>
          </cell>
          <cell r="K4875" t="str">
            <v>NA</v>
          </cell>
          <cell r="L4875" t="str">
            <v>/</v>
          </cell>
          <cell r="M4875" t="str">
            <v>new</v>
          </cell>
          <cell r="N4875" t="str">
            <v>LIVE</v>
          </cell>
          <cell r="O4875" t="b">
            <v>1</v>
          </cell>
          <cell r="P4875" t="str">
            <v>NA</v>
          </cell>
          <cell r="Q4875">
            <v>0</v>
          </cell>
        </row>
        <row r="4876">
          <cell r="B4876" t="str">
            <v>TR80L-WMSL-S7-NZ</v>
          </cell>
          <cell r="C4876" t="str">
            <v>TR80 LITE Racing Simulator with Universal Wheel Mount and Recline Seat (Red)</v>
          </cell>
          <cell r="D4876">
            <v>0</v>
          </cell>
          <cell r="E4876">
            <v>0</v>
          </cell>
          <cell r="F4876">
            <v>0</v>
          </cell>
          <cell r="G4876">
            <v>0</v>
          </cell>
          <cell r="H4876" t="str">
            <v>Trak Racer</v>
          </cell>
          <cell r="I4876" t="str">
            <v>Simulators</v>
          </cell>
          <cell r="J4876" t="str">
            <v>Simulators - Bundles</v>
          </cell>
          <cell r="K4876" t="str">
            <v>NA</v>
          </cell>
          <cell r="L4876" t="str">
            <v>/</v>
          </cell>
          <cell r="M4876" t="str">
            <v>new</v>
          </cell>
          <cell r="N4876" t="str">
            <v>LIVE</v>
          </cell>
          <cell r="O4876" t="b">
            <v>1</v>
          </cell>
          <cell r="P4876" t="str">
            <v>NA</v>
          </cell>
          <cell r="Q4876">
            <v>0</v>
          </cell>
        </row>
        <row r="4877">
          <cell r="B4877" t="str">
            <v>TR80L-WM-S7-UK</v>
          </cell>
          <cell r="C4877" t="str">
            <v>TR80 LITE Racing Simulator with Universal Wheel Mount and Recline Seat (Red)</v>
          </cell>
          <cell r="D4877">
            <v>0</v>
          </cell>
          <cell r="E4877">
            <v>0</v>
          </cell>
          <cell r="F4877">
            <v>0</v>
          </cell>
          <cell r="G4877">
            <v>0</v>
          </cell>
          <cell r="H4877" t="str">
            <v>Trak Racer</v>
          </cell>
          <cell r="I4877" t="str">
            <v>Simulators</v>
          </cell>
          <cell r="J4877" t="str">
            <v>Simulators - Bundles</v>
          </cell>
          <cell r="K4877" t="str">
            <v>NA</v>
          </cell>
          <cell r="L4877" t="str">
            <v>/</v>
          </cell>
          <cell r="M4877" t="str">
            <v>new</v>
          </cell>
          <cell r="N4877" t="str">
            <v>LIVE</v>
          </cell>
          <cell r="O4877" t="b">
            <v>1</v>
          </cell>
          <cell r="P4877" t="str">
            <v>NA</v>
          </cell>
          <cell r="Q4877">
            <v>0</v>
          </cell>
        </row>
        <row r="4878">
          <cell r="B4878" t="str">
            <v>TR80L-WMSFT-S7-NZ</v>
          </cell>
          <cell r="C4878" t="str">
            <v>TR80 LITE Racing Simulator with Universal Wheel Mount and Recline Seat (Red)</v>
          </cell>
          <cell r="D4878">
            <v>0</v>
          </cell>
          <cell r="E4878">
            <v>0</v>
          </cell>
          <cell r="F4878">
            <v>0</v>
          </cell>
          <cell r="G4878">
            <v>0</v>
          </cell>
          <cell r="H4878" t="str">
            <v>Trak Racer</v>
          </cell>
          <cell r="I4878" t="str">
            <v>Simulators</v>
          </cell>
          <cell r="J4878" t="str">
            <v>Simulators - Bundles</v>
          </cell>
          <cell r="K4878" t="str">
            <v>NA</v>
          </cell>
          <cell r="L4878" t="str">
            <v>/</v>
          </cell>
          <cell r="M4878" t="str">
            <v>new</v>
          </cell>
          <cell r="N4878" t="str">
            <v>LIVE</v>
          </cell>
          <cell r="O4878" t="b">
            <v>1</v>
          </cell>
          <cell r="P4878" t="str">
            <v>NA</v>
          </cell>
          <cell r="Q4878">
            <v>0</v>
          </cell>
        </row>
        <row r="4879">
          <cell r="B4879" t="str">
            <v>TR80L-WMSFT-S7-UK</v>
          </cell>
          <cell r="C4879" t="str">
            <v>TR80 LITE Racing Simulator with Universal Wheel Mount and Recline Seat (Red)</v>
          </cell>
          <cell r="D4879">
            <v>0</v>
          </cell>
          <cell r="E4879">
            <v>0</v>
          </cell>
          <cell r="F4879">
            <v>0</v>
          </cell>
          <cell r="G4879">
            <v>0</v>
          </cell>
          <cell r="H4879" t="str">
            <v>Trak Racer</v>
          </cell>
          <cell r="I4879" t="str">
            <v>Simulators</v>
          </cell>
          <cell r="J4879" t="str">
            <v>Simulators - Bundles</v>
          </cell>
          <cell r="K4879" t="str">
            <v>NA</v>
          </cell>
          <cell r="L4879" t="str">
            <v>/</v>
          </cell>
          <cell r="M4879" t="str">
            <v>new</v>
          </cell>
          <cell r="N4879" t="str">
            <v>LIVE</v>
          </cell>
          <cell r="O4879" t="b">
            <v>1</v>
          </cell>
          <cell r="P4879" t="str">
            <v>NA</v>
          </cell>
          <cell r="Q4879">
            <v>0</v>
          </cell>
        </row>
        <row r="4880">
          <cell r="B4880" t="str">
            <v>TR80L-WM-S7-NZ</v>
          </cell>
          <cell r="C4880" t="str">
            <v>TR80 LITE Racing Simulator with Universal Wheel Mount and Recline Seat (Red)</v>
          </cell>
          <cell r="D4880">
            <v>0</v>
          </cell>
          <cell r="E4880">
            <v>0</v>
          </cell>
          <cell r="F4880">
            <v>0</v>
          </cell>
          <cell r="G4880">
            <v>0</v>
          </cell>
          <cell r="H4880" t="str">
            <v>Trak Racer</v>
          </cell>
          <cell r="I4880" t="str">
            <v>Simulators</v>
          </cell>
          <cell r="J4880" t="str">
            <v>Simulators - Bundles</v>
          </cell>
          <cell r="K4880" t="str">
            <v>NA</v>
          </cell>
          <cell r="L4880" t="str">
            <v>/</v>
          </cell>
          <cell r="M4880" t="str">
            <v>new</v>
          </cell>
          <cell r="N4880" t="str">
            <v>LIVE</v>
          </cell>
          <cell r="O4880" t="b">
            <v>1</v>
          </cell>
          <cell r="P4880" t="str">
            <v>NA</v>
          </cell>
          <cell r="Q4880">
            <v>0</v>
          </cell>
        </row>
        <row r="4881">
          <cell r="B4881" t="str">
            <v>TR80L-WMSL-S7-UK</v>
          </cell>
          <cell r="C4881" t="str">
            <v>TR80 LITE Racing Simulator with Universal Wheel Mount and Recline Seat (Red)</v>
          </cell>
          <cell r="D4881">
            <v>0</v>
          </cell>
          <cell r="E4881">
            <v>0</v>
          </cell>
          <cell r="F4881">
            <v>0</v>
          </cell>
          <cell r="G4881">
            <v>0</v>
          </cell>
          <cell r="H4881" t="str">
            <v>Trak Racer</v>
          </cell>
          <cell r="I4881" t="str">
            <v>Simulators</v>
          </cell>
          <cell r="J4881" t="str">
            <v>Simulators - Bundles</v>
          </cell>
          <cell r="K4881" t="str">
            <v>NA</v>
          </cell>
          <cell r="L4881" t="str">
            <v>/</v>
          </cell>
          <cell r="M4881" t="str">
            <v>new</v>
          </cell>
          <cell r="N4881" t="str">
            <v>LIVE</v>
          </cell>
          <cell r="O4881" t="b">
            <v>1</v>
          </cell>
          <cell r="P4881" t="str">
            <v>NA</v>
          </cell>
          <cell r="Q4881">
            <v>0</v>
          </cell>
        </row>
        <row r="4882">
          <cell r="B4882" t="str">
            <v>TR80L-WMSFTSL-S7-UK</v>
          </cell>
          <cell r="C4882" t="str">
            <v>TR80 LITE Racing Simulator with Universal Wheel Mount and Recline Seat (Red)</v>
          </cell>
          <cell r="D4882">
            <v>0</v>
          </cell>
          <cell r="E4882">
            <v>0</v>
          </cell>
          <cell r="F4882">
            <v>0</v>
          </cell>
          <cell r="G4882">
            <v>0</v>
          </cell>
          <cell r="H4882" t="str">
            <v>Trak Racer</v>
          </cell>
          <cell r="I4882" t="str">
            <v>Simulators</v>
          </cell>
          <cell r="J4882" t="str">
            <v>Simulators - Bundles</v>
          </cell>
          <cell r="K4882" t="str">
            <v>NA</v>
          </cell>
          <cell r="L4882" t="str">
            <v>/</v>
          </cell>
          <cell r="M4882" t="str">
            <v>new</v>
          </cell>
          <cell r="N4882" t="str">
            <v>LIVE</v>
          </cell>
          <cell r="O4882" t="b">
            <v>1</v>
          </cell>
          <cell r="P4882" t="str">
            <v>NA</v>
          </cell>
          <cell r="Q4882">
            <v>0</v>
          </cell>
        </row>
        <row r="4883">
          <cell r="B4883" t="str">
            <v>TR80L-WMSFT-UK</v>
          </cell>
          <cell r="C4883" t="str">
            <v>TR80 LITE Racing Simulator with Universal Wheel Mount </v>
          </cell>
          <cell r="D4883">
            <v>0</v>
          </cell>
          <cell r="E4883">
            <v>0</v>
          </cell>
          <cell r="F4883">
            <v>0</v>
          </cell>
          <cell r="G4883">
            <v>0</v>
          </cell>
          <cell r="H4883" t="str">
            <v>Trak Racer</v>
          </cell>
          <cell r="I4883" t="str">
            <v>Simulators</v>
          </cell>
          <cell r="J4883" t="str">
            <v>Simulators - Bundles</v>
          </cell>
          <cell r="K4883" t="str">
            <v>NA</v>
          </cell>
          <cell r="L4883" t="str">
            <v>/</v>
          </cell>
          <cell r="M4883" t="str">
            <v>new</v>
          </cell>
          <cell r="N4883" t="str">
            <v>LIVE</v>
          </cell>
          <cell r="O4883" t="b">
            <v>1</v>
          </cell>
          <cell r="P4883" t="str">
            <v>NA</v>
          </cell>
          <cell r="Q4883">
            <v>0</v>
          </cell>
        </row>
        <row r="4884">
          <cell r="B4884" t="str">
            <v>TR80L-WMSFTSL-UK</v>
          </cell>
          <cell r="C4884" t="str">
            <v>TR80 LITE Racing Simulator with Universal Wheel Mount </v>
          </cell>
          <cell r="D4884">
            <v>0</v>
          </cell>
          <cell r="E4884">
            <v>0</v>
          </cell>
          <cell r="F4884">
            <v>0</v>
          </cell>
          <cell r="G4884">
            <v>0</v>
          </cell>
          <cell r="H4884" t="str">
            <v>Trak Racer</v>
          </cell>
          <cell r="I4884" t="str">
            <v>Simulators</v>
          </cell>
          <cell r="J4884" t="str">
            <v>Simulators - Bundles</v>
          </cell>
          <cell r="K4884" t="str">
            <v>NA</v>
          </cell>
          <cell r="L4884" t="str">
            <v>/</v>
          </cell>
          <cell r="M4884" t="str">
            <v>new</v>
          </cell>
          <cell r="N4884" t="str">
            <v>LIVE</v>
          </cell>
          <cell r="O4884" t="b">
            <v>1</v>
          </cell>
          <cell r="P4884" t="str">
            <v>NA</v>
          </cell>
          <cell r="Q4884">
            <v>0</v>
          </cell>
        </row>
        <row r="4885">
          <cell r="B4885" t="str">
            <v>TR80L-WMSFT</v>
          </cell>
          <cell r="C4885" t="str">
            <v>TR80 Lite Rig with Universal Wheel Mount</v>
          </cell>
          <cell r="D4885">
            <v>0</v>
          </cell>
          <cell r="E4885">
            <v>0</v>
          </cell>
          <cell r="F4885">
            <v>0</v>
          </cell>
          <cell r="G4885">
            <v>0</v>
          </cell>
          <cell r="H4885" t="str">
            <v>Trak Racer</v>
          </cell>
          <cell r="I4885" t="str">
            <v>Simulators</v>
          </cell>
          <cell r="J4885" t="str">
            <v>Simulators - Bundles</v>
          </cell>
          <cell r="K4885" t="str">
            <v>NA</v>
          </cell>
          <cell r="L4885" t="str">
            <v>/</v>
          </cell>
          <cell r="M4885" t="str">
            <v>new</v>
          </cell>
          <cell r="N4885" t="str">
            <v>LIVE</v>
          </cell>
          <cell r="O4885" t="b">
            <v>1</v>
          </cell>
          <cell r="P4885" t="str">
            <v>NA</v>
          </cell>
          <cell r="Q4885">
            <v>0</v>
          </cell>
        </row>
        <row r="4886">
          <cell r="B4886" t="str">
            <v>TR80L-WMSL</v>
          </cell>
          <cell r="C4886" t="str">
            <v>TR80 Lite Rig with Universal Wheel Mount</v>
          </cell>
          <cell r="D4886">
            <v>0</v>
          </cell>
          <cell r="E4886">
            <v>0</v>
          </cell>
          <cell r="F4886">
            <v>0</v>
          </cell>
          <cell r="G4886">
            <v>0</v>
          </cell>
          <cell r="H4886" t="str">
            <v>Trak Racer</v>
          </cell>
          <cell r="I4886" t="str">
            <v>Simulators</v>
          </cell>
          <cell r="J4886" t="str">
            <v>Simulators - Bundles</v>
          </cell>
          <cell r="K4886" t="str">
            <v>NA</v>
          </cell>
          <cell r="L4886" t="str">
            <v>/</v>
          </cell>
          <cell r="M4886" t="str">
            <v>new</v>
          </cell>
          <cell r="N4886" t="str">
            <v>LIVE</v>
          </cell>
          <cell r="O4886" t="b">
            <v>1</v>
          </cell>
          <cell r="P4886" t="str">
            <v>NA</v>
          </cell>
          <cell r="Q4886">
            <v>0</v>
          </cell>
        </row>
        <row r="4887">
          <cell r="B4887" t="str">
            <v>TR80L-WMSFTSL</v>
          </cell>
          <cell r="C4887" t="str">
            <v>TR80 Lite Rig with Universal Wheel Mount</v>
          </cell>
          <cell r="D4887">
            <v>0</v>
          </cell>
          <cell r="E4887">
            <v>0</v>
          </cell>
          <cell r="F4887">
            <v>0</v>
          </cell>
          <cell r="G4887">
            <v>0</v>
          </cell>
          <cell r="H4887" t="str">
            <v>Trak Racer</v>
          </cell>
          <cell r="I4887" t="str">
            <v>Simulators</v>
          </cell>
          <cell r="J4887" t="str">
            <v>Simulators - Bundles</v>
          </cell>
          <cell r="K4887" t="str">
            <v>NA</v>
          </cell>
          <cell r="L4887" t="str">
            <v>/</v>
          </cell>
          <cell r="M4887" t="str">
            <v>new</v>
          </cell>
          <cell r="N4887" t="str">
            <v>LIVE</v>
          </cell>
          <cell r="O4887" t="b">
            <v>1</v>
          </cell>
          <cell r="P4887" t="str">
            <v>NA</v>
          </cell>
          <cell r="Q4887">
            <v>0</v>
          </cell>
        </row>
        <row r="4888">
          <cell r="B4888" t="str">
            <v>TRX-AL2</v>
          </cell>
          <cell r="C4888" t="str">
            <v>TR80 Lite Rig with Universal Wheel Mount</v>
          </cell>
          <cell r="D4888">
            <v>0</v>
          </cell>
          <cell r="E4888">
            <v>0</v>
          </cell>
          <cell r="F4888">
            <v>0</v>
          </cell>
          <cell r="G4888">
            <v>0</v>
          </cell>
          <cell r="H4888" t="str">
            <v>Trak Racer</v>
          </cell>
          <cell r="I4888" t="str">
            <v>Simulators</v>
          </cell>
          <cell r="J4888" t="str">
            <v>Simulators - Bundles</v>
          </cell>
          <cell r="K4888" t="str">
            <v>NA</v>
          </cell>
          <cell r="L4888" t="str">
            <v>/</v>
          </cell>
          <cell r="M4888" t="str">
            <v>new</v>
          </cell>
          <cell r="N4888" t="str">
            <v>LIVE</v>
          </cell>
          <cell r="O4888" t="b">
            <v>1</v>
          </cell>
          <cell r="P4888" t="str">
            <v>NA</v>
          </cell>
          <cell r="Q4888">
            <v>0</v>
          </cell>
        </row>
        <row r="4889">
          <cell r="B4889" t="str">
            <v>TR80L-WMSMEXSL</v>
          </cell>
          <cell r="C4889" t="str">
            <v>TR80 Lite Rig with Universal Wheel Mount</v>
          </cell>
          <cell r="D4889">
            <v>0</v>
          </cell>
          <cell r="E4889">
            <v>0</v>
          </cell>
          <cell r="F4889">
            <v>0</v>
          </cell>
          <cell r="G4889">
            <v>0</v>
          </cell>
          <cell r="H4889" t="str">
            <v>Trak Racer</v>
          </cell>
          <cell r="I4889" t="str">
            <v>Simulators</v>
          </cell>
          <cell r="J4889" t="str">
            <v>Simulators - Bundles</v>
          </cell>
          <cell r="K4889" t="str">
            <v>NA</v>
          </cell>
          <cell r="L4889" t="str">
            <v>/</v>
          </cell>
          <cell r="M4889" t="str">
            <v>new</v>
          </cell>
          <cell r="N4889" t="str">
            <v>LIVE</v>
          </cell>
          <cell r="O4889" t="b">
            <v>1</v>
          </cell>
          <cell r="P4889" t="str">
            <v>NA</v>
          </cell>
          <cell r="Q4889">
            <v>0</v>
          </cell>
        </row>
        <row r="4890">
          <cell r="B4890" t="str">
            <v>TR80L-WM-S7-A</v>
          </cell>
          <cell r="C4890" t="str">
            <v>TR80 Lite Rig with Universal Wheel Mount</v>
          </cell>
          <cell r="D4890">
            <v>0</v>
          </cell>
          <cell r="E4890">
            <v>0</v>
          </cell>
          <cell r="F4890">
            <v>0</v>
          </cell>
          <cell r="G4890">
            <v>0</v>
          </cell>
          <cell r="H4890" t="str">
            <v>Trak Racer</v>
          </cell>
          <cell r="I4890" t="str">
            <v>Simulators</v>
          </cell>
          <cell r="J4890" t="str">
            <v>Simulators - Bundles</v>
          </cell>
          <cell r="K4890" t="str">
            <v>NA</v>
          </cell>
          <cell r="L4890" t="str">
            <v>/</v>
          </cell>
          <cell r="M4890" t="str">
            <v>new</v>
          </cell>
          <cell r="N4890" t="str">
            <v>LIVE</v>
          </cell>
          <cell r="O4890" t="b">
            <v>1</v>
          </cell>
          <cell r="P4890" t="str">
            <v>NA</v>
          </cell>
          <cell r="Q4890">
            <v>0</v>
          </cell>
        </row>
        <row r="4891">
          <cell r="B4891" t="str">
            <v>TR80L-WMSMEX</v>
          </cell>
          <cell r="C4891" t="str">
            <v>TR80 Lite Rig with Universal Wheel Mount</v>
          </cell>
          <cell r="D4891">
            <v>0</v>
          </cell>
          <cell r="E4891">
            <v>0</v>
          </cell>
          <cell r="F4891">
            <v>0</v>
          </cell>
          <cell r="G4891">
            <v>0</v>
          </cell>
          <cell r="H4891" t="str">
            <v>Trak Racer</v>
          </cell>
          <cell r="I4891" t="str">
            <v>Simulators</v>
          </cell>
          <cell r="J4891" t="str">
            <v>Simulators - Bundles</v>
          </cell>
          <cell r="K4891" t="str">
            <v>NA</v>
          </cell>
          <cell r="L4891" t="str">
            <v>/</v>
          </cell>
          <cell r="M4891" t="str">
            <v>new</v>
          </cell>
          <cell r="N4891" t="str">
            <v>LIVE</v>
          </cell>
          <cell r="O4891" t="b">
            <v>1</v>
          </cell>
          <cell r="P4891" t="str">
            <v>NA</v>
          </cell>
          <cell r="Q4891">
            <v>0</v>
          </cell>
        </row>
        <row r="4892">
          <cell r="B4892" t="str">
            <v>TR80L-WM-EU</v>
          </cell>
          <cell r="C4892" t="str">
            <v>TR80 Lite Rig with Universal Wheel Mount</v>
          </cell>
          <cell r="D4892">
            <v>0</v>
          </cell>
          <cell r="E4892">
            <v>0</v>
          </cell>
          <cell r="F4892">
            <v>0</v>
          </cell>
          <cell r="G4892">
            <v>0</v>
          </cell>
          <cell r="H4892" t="str">
            <v>Trak Racer</v>
          </cell>
          <cell r="I4892" t="str">
            <v>Simulators</v>
          </cell>
          <cell r="J4892" t="str">
            <v>Simulators - Bundles</v>
          </cell>
          <cell r="K4892" t="str">
            <v>NA</v>
          </cell>
          <cell r="L4892" t="str">
            <v>/</v>
          </cell>
          <cell r="M4892" t="str">
            <v>new</v>
          </cell>
          <cell r="N4892" t="str">
            <v>LIVE</v>
          </cell>
          <cell r="O4892" t="b">
            <v>1</v>
          </cell>
          <cell r="P4892" t="str">
            <v>NA</v>
          </cell>
          <cell r="Q4892">
            <v>0</v>
          </cell>
        </row>
        <row r="4893">
          <cell r="B4893" t="str">
            <v>TR80L-WM-UK</v>
          </cell>
          <cell r="C4893" t="str">
            <v>TR80 Lite Rig with Universal Wheel Mount</v>
          </cell>
          <cell r="D4893">
            <v>0</v>
          </cell>
          <cell r="E4893">
            <v>0</v>
          </cell>
          <cell r="F4893">
            <v>0</v>
          </cell>
          <cell r="G4893">
            <v>0</v>
          </cell>
          <cell r="H4893" t="str">
            <v>Trak Racer</v>
          </cell>
          <cell r="I4893" t="str">
            <v>Simulators</v>
          </cell>
          <cell r="J4893" t="str">
            <v>Simulators - Bundles</v>
          </cell>
          <cell r="K4893" t="str">
            <v>NA</v>
          </cell>
          <cell r="L4893" t="str">
            <v>/</v>
          </cell>
          <cell r="M4893" t="str">
            <v>new</v>
          </cell>
          <cell r="N4893" t="str">
            <v>LIVE</v>
          </cell>
          <cell r="O4893" t="b">
            <v>1</v>
          </cell>
          <cell r="P4893" t="str">
            <v>NA</v>
          </cell>
          <cell r="Q4893">
            <v>0</v>
          </cell>
        </row>
        <row r="4894">
          <cell r="B4894" t="str">
            <v>TR80L-WMSMEXSL-NZ</v>
          </cell>
          <cell r="C4894" t="str">
            <v>TR80 Lite Rig with Universal Wheel Mount</v>
          </cell>
          <cell r="D4894">
            <v>0</v>
          </cell>
          <cell r="E4894">
            <v>0</v>
          </cell>
          <cell r="F4894">
            <v>0</v>
          </cell>
          <cell r="G4894">
            <v>0</v>
          </cell>
          <cell r="H4894" t="str">
            <v>Trak Racer</v>
          </cell>
          <cell r="I4894" t="str">
            <v>Simulators</v>
          </cell>
          <cell r="J4894" t="str">
            <v>Simulators - Bundles</v>
          </cell>
          <cell r="K4894" t="str">
            <v>NA</v>
          </cell>
          <cell r="L4894" t="str">
            <v>/</v>
          </cell>
          <cell r="M4894" t="str">
            <v>new</v>
          </cell>
          <cell r="N4894" t="str">
            <v>LIVE</v>
          </cell>
          <cell r="O4894" t="b">
            <v>1</v>
          </cell>
          <cell r="P4894" t="str">
            <v>NA</v>
          </cell>
          <cell r="Q4894">
            <v>0</v>
          </cell>
        </row>
        <row r="4895">
          <cell r="B4895" t="str">
            <v>TR80L-WMSMEX-UK</v>
          </cell>
          <cell r="C4895" t="str">
            <v>TR80 Lite Rig with Universal Wheel Mount</v>
          </cell>
          <cell r="D4895">
            <v>0</v>
          </cell>
          <cell r="E4895">
            <v>0</v>
          </cell>
          <cell r="F4895">
            <v>0</v>
          </cell>
          <cell r="G4895">
            <v>0</v>
          </cell>
          <cell r="H4895" t="str">
            <v>Trak Racer</v>
          </cell>
          <cell r="I4895" t="str">
            <v>Simulators</v>
          </cell>
          <cell r="J4895" t="str">
            <v>Simulators - Bundles</v>
          </cell>
          <cell r="K4895" t="str">
            <v>NA</v>
          </cell>
          <cell r="L4895" t="str">
            <v>/</v>
          </cell>
          <cell r="M4895" t="str">
            <v>new</v>
          </cell>
          <cell r="N4895" t="str">
            <v>LIVE</v>
          </cell>
          <cell r="O4895" t="b">
            <v>1</v>
          </cell>
          <cell r="P4895" t="str">
            <v>NA</v>
          </cell>
          <cell r="Q4895">
            <v>0</v>
          </cell>
        </row>
        <row r="4896">
          <cell r="B4896" t="str">
            <v>TR80L-WMSFTSL-NZ</v>
          </cell>
          <cell r="C4896" t="str">
            <v>TR80 Lite Rig with Universal Wheel Mount</v>
          </cell>
          <cell r="D4896">
            <v>0</v>
          </cell>
          <cell r="E4896">
            <v>0</v>
          </cell>
          <cell r="F4896">
            <v>0</v>
          </cell>
          <cell r="G4896">
            <v>0</v>
          </cell>
          <cell r="H4896" t="str">
            <v>Trak Racer</v>
          </cell>
          <cell r="I4896" t="str">
            <v>Simulators</v>
          </cell>
          <cell r="J4896" t="str">
            <v>Simulators - Bundles</v>
          </cell>
          <cell r="K4896" t="str">
            <v>NA</v>
          </cell>
          <cell r="L4896" t="str">
            <v>/</v>
          </cell>
          <cell r="M4896" t="str">
            <v>new</v>
          </cell>
          <cell r="N4896" t="str">
            <v>LIVE</v>
          </cell>
          <cell r="O4896" t="b">
            <v>1</v>
          </cell>
          <cell r="P4896" t="str">
            <v>NA</v>
          </cell>
          <cell r="Q4896">
            <v>0</v>
          </cell>
        </row>
        <row r="4897">
          <cell r="B4897" t="str">
            <v>TR80L-WMSL-NZ</v>
          </cell>
          <cell r="C4897" t="str">
            <v>TR80 Lite Rig with Universal Wheel Mount</v>
          </cell>
          <cell r="D4897">
            <v>0</v>
          </cell>
          <cell r="E4897">
            <v>0</v>
          </cell>
          <cell r="F4897">
            <v>0</v>
          </cell>
          <cell r="G4897">
            <v>0</v>
          </cell>
          <cell r="H4897" t="str">
            <v>Trak Racer</v>
          </cell>
          <cell r="I4897" t="str">
            <v>Simulators</v>
          </cell>
          <cell r="J4897" t="str">
            <v>Simulators - Bundles</v>
          </cell>
          <cell r="K4897" t="str">
            <v>NA</v>
          </cell>
          <cell r="L4897" t="str">
            <v>/</v>
          </cell>
          <cell r="M4897" t="str">
            <v>new</v>
          </cell>
          <cell r="N4897" t="str">
            <v>LIVE</v>
          </cell>
          <cell r="O4897" t="b">
            <v>1</v>
          </cell>
          <cell r="P4897" t="str">
            <v>NA</v>
          </cell>
          <cell r="Q4897">
            <v>0</v>
          </cell>
        </row>
        <row r="4898">
          <cell r="B4898" t="str">
            <v>TR80L-WM-AU</v>
          </cell>
          <cell r="C4898" t="str">
            <v>TR80 Lite Rig with Universal Wheel Mount</v>
          </cell>
          <cell r="D4898">
            <v>0</v>
          </cell>
          <cell r="E4898">
            <v>0</v>
          </cell>
          <cell r="F4898">
            <v>0</v>
          </cell>
          <cell r="G4898">
            <v>0</v>
          </cell>
          <cell r="H4898" t="str">
            <v>Trak Racer</v>
          </cell>
          <cell r="I4898" t="str">
            <v>Simulators</v>
          </cell>
          <cell r="J4898" t="str">
            <v>Simulators - Bundles</v>
          </cell>
          <cell r="K4898" t="str">
            <v>NA</v>
          </cell>
          <cell r="L4898" t="str">
            <v>/</v>
          </cell>
          <cell r="M4898" t="str">
            <v>new</v>
          </cell>
          <cell r="N4898" t="str">
            <v>LIVE</v>
          </cell>
          <cell r="O4898" t="b">
            <v>1</v>
          </cell>
          <cell r="P4898" t="str">
            <v>NA</v>
          </cell>
          <cell r="Q4898">
            <v>0</v>
          </cell>
        </row>
        <row r="4899">
          <cell r="B4899" t="str">
            <v>TR80L-WMSMEX-NZ</v>
          </cell>
          <cell r="C4899" t="str">
            <v>TR80 Lite Rig with Universal Wheel Mount</v>
          </cell>
          <cell r="D4899">
            <v>0</v>
          </cell>
          <cell r="E4899">
            <v>0</v>
          </cell>
          <cell r="F4899">
            <v>0</v>
          </cell>
          <cell r="G4899">
            <v>0</v>
          </cell>
          <cell r="H4899" t="str">
            <v>Trak Racer</v>
          </cell>
          <cell r="I4899" t="str">
            <v>Simulators</v>
          </cell>
          <cell r="J4899" t="str">
            <v>Simulators - Bundles</v>
          </cell>
          <cell r="K4899" t="str">
            <v>NA</v>
          </cell>
          <cell r="L4899" t="str">
            <v>/</v>
          </cell>
          <cell r="M4899" t="str">
            <v>new</v>
          </cell>
          <cell r="N4899" t="str">
            <v>LIVE</v>
          </cell>
          <cell r="O4899" t="b">
            <v>1</v>
          </cell>
          <cell r="P4899" t="str">
            <v>NA</v>
          </cell>
          <cell r="Q4899">
            <v>0</v>
          </cell>
        </row>
        <row r="4900">
          <cell r="B4900" t="str">
            <v>TR80L-WM-NZ</v>
          </cell>
          <cell r="C4900" t="str">
            <v>TR80 Lite Rig with Universal Wheel Mount</v>
          </cell>
          <cell r="D4900">
            <v>0</v>
          </cell>
          <cell r="E4900">
            <v>0</v>
          </cell>
          <cell r="F4900">
            <v>0</v>
          </cell>
          <cell r="G4900">
            <v>0</v>
          </cell>
          <cell r="H4900" t="str">
            <v>Trak Racer</v>
          </cell>
          <cell r="I4900" t="str">
            <v>Simulators</v>
          </cell>
          <cell r="J4900" t="str">
            <v>Simulators - Bundles</v>
          </cell>
          <cell r="K4900" t="str">
            <v>NA</v>
          </cell>
          <cell r="L4900" t="str">
            <v>/</v>
          </cell>
          <cell r="M4900" t="str">
            <v>new</v>
          </cell>
          <cell r="N4900" t="str">
            <v>LIVE</v>
          </cell>
          <cell r="O4900" t="b">
            <v>1</v>
          </cell>
          <cell r="P4900" t="str">
            <v>NA</v>
          </cell>
          <cell r="Q4900">
            <v>0</v>
          </cell>
        </row>
        <row r="4901">
          <cell r="B4901" t="str">
            <v>TR80L-WMSFT-NZ</v>
          </cell>
          <cell r="C4901" t="str">
            <v>TR80 Lite Rig with Universal Wheel Mount</v>
          </cell>
          <cell r="D4901">
            <v>0</v>
          </cell>
          <cell r="E4901">
            <v>0</v>
          </cell>
          <cell r="F4901">
            <v>0</v>
          </cell>
          <cell r="G4901">
            <v>0</v>
          </cell>
          <cell r="H4901" t="str">
            <v>Trak Racer</v>
          </cell>
          <cell r="I4901" t="str">
            <v>Simulators</v>
          </cell>
          <cell r="J4901" t="str">
            <v>Simulators - Bundles</v>
          </cell>
          <cell r="K4901" t="str">
            <v>NA</v>
          </cell>
          <cell r="L4901" t="str">
            <v>/</v>
          </cell>
          <cell r="M4901" t="str">
            <v>new</v>
          </cell>
          <cell r="N4901" t="str">
            <v>LIVE</v>
          </cell>
          <cell r="O4901" t="b">
            <v>1</v>
          </cell>
          <cell r="P4901" t="str">
            <v>NA</v>
          </cell>
          <cell r="Q4901">
            <v>0</v>
          </cell>
        </row>
        <row r="4902">
          <cell r="B4902" t="str">
            <v>TR80-WMUPDATE</v>
          </cell>
          <cell r="C4902" t="str">
            <v>TR80 MK1 Update Kit</v>
          </cell>
          <cell r="D4902">
            <v>1.5</v>
          </cell>
          <cell r="E4902">
            <v>8</v>
          </cell>
          <cell r="F4902">
            <v>19</v>
          </cell>
          <cell r="G4902">
            <v>60</v>
          </cell>
          <cell r="H4902" t="str">
            <v>Trak Racer</v>
          </cell>
          <cell r="I4902" t="str">
            <v>Addons</v>
          </cell>
          <cell r="J4902" t="str">
            <v>Addons</v>
          </cell>
          <cell r="K4902" t="str">
            <v>Live</v>
          </cell>
          <cell r="L4902" t="str">
            <v>/</v>
          </cell>
          <cell r="M4902" t="str">
            <v>new</v>
          </cell>
          <cell r="N4902" t="str">
            <v>ARCHIVED</v>
          </cell>
          <cell r="O4902" t="b">
            <v>0</v>
          </cell>
          <cell r="P4902" t="str">
            <v>Hunan Lang Le Technology Co., Ltd</v>
          </cell>
          <cell r="Q4902">
            <v>0</v>
          </cell>
        </row>
        <row r="4903">
          <cell r="B4903" t="str">
            <v>TR805-BLK-PART1</v>
          </cell>
          <cell r="C4903" t="str">
            <v>TR80 MK4 Racing Cockpit - Part 1
Seat Brackets not Included</v>
          </cell>
          <cell r="D4903">
            <v>17.350000000000001</v>
          </cell>
          <cell r="E4903">
            <v>13</v>
          </cell>
          <cell r="F4903">
            <v>18</v>
          </cell>
          <cell r="G4903">
            <v>130</v>
          </cell>
          <cell r="H4903" t="str">
            <v>Trak Racer</v>
          </cell>
          <cell r="I4903" t="str">
            <v>Simulators | Component</v>
          </cell>
          <cell r="J4903" t="str">
            <v>Simulators - Component</v>
          </cell>
          <cell r="K4903" t="str">
            <v>Live</v>
          </cell>
          <cell r="L4903" t="str">
            <v>/</v>
          </cell>
          <cell r="M4903" t="str">
            <v>new</v>
          </cell>
          <cell r="N4903" t="str">
            <v>LIVE</v>
          </cell>
          <cell r="O4903" t="b">
            <v>0</v>
          </cell>
          <cell r="P4903" t="str">
            <v>Hunan Lang Le Technology Co., Ltd</v>
          </cell>
          <cell r="Q4903">
            <v>115.0971</v>
          </cell>
        </row>
        <row r="4904">
          <cell r="B4904" t="str">
            <v>TR805-BLK-PART2</v>
          </cell>
          <cell r="C4904" t="str">
            <v>TR80 MK4 Racing Cockpit - Part 2
Seat Brackets not Included</v>
          </cell>
          <cell r="D4904">
            <v>18.649999999999999</v>
          </cell>
          <cell r="E4904">
            <v>12</v>
          </cell>
          <cell r="F4904">
            <v>46</v>
          </cell>
          <cell r="G4904">
            <v>52.5</v>
          </cell>
          <cell r="H4904" t="str">
            <v>Trak Racer</v>
          </cell>
          <cell r="I4904" t="str">
            <v>Simulators | Component</v>
          </cell>
          <cell r="J4904" t="str">
            <v>Simulators - Component</v>
          </cell>
          <cell r="K4904" t="str">
            <v>Archived</v>
          </cell>
          <cell r="L4904" t="str">
            <v>/</v>
          </cell>
          <cell r="M4904" t="str">
            <v>new</v>
          </cell>
          <cell r="N4904" t="str">
            <v>LIVE</v>
          </cell>
          <cell r="O4904" t="b">
            <v>0</v>
          </cell>
          <cell r="P4904" t="str">
            <v>Hunan Lang Le Technology Co., Ltd</v>
          </cell>
          <cell r="Q4904">
            <v>63.270800000000001</v>
          </cell>
        </row>
        <row r="4905">
          <cell r="B4905" t="str">
            <v>TR805-BLK-PART3</v>
          </cell>
          <cell r="C4905" t="str">
            <v>TR80 MK4 Racing Cockpit - Part 3
Seat Brackets not Included</v>
          </cell>
          <cell r="D4905">
            <v>11.4</v>
          </cell>
          <cell r="E4905">
            <v>22</v>
          </cell>
          <cell r="F4905">
            <v>17</v>
          </cell>
          <cell r="G4905">
            <v>57</v>
          </cell>
          <cell r="H4905" t="str">
            <v>Trak Racer</v>
          </cell>
          <cell r="I4905" t="str">
            <v>Simulators | Component</v>
          </cell>
          <cell r="J4905" t="str">
            <v>Simulators - Component</v>
          </cell>
          <cell r="K4905" t="str">
            <v>Live</v>
          </cell>
          <cell r="L4905" t="str">
            <v>/</v>
          </cell>
          <cell r="M4905" t="str">
            <v>new</v>
          </cell>
          <cell r="N4905" t="str">
            <v>LIVE</v>
          </cell>
          <cell r="O4905" t="b">
            <v>0</v>
          </cell>
          <cell r="P4905" t="str">
            <v>Hunan Lang Le Technology Co., Ltd</v>
          </cell>
          <cell r="Q4905">
            <v>83.651200000000003</v>
          </cell>
        </row>
        <row r="4906">
          <cell r="B4906" t="str">
            <v>TR80S</v>
          </cell>
          <cell r="C4906" t="str">
            <v>TR80 Mk6 Simulator with Wheel Mount</v>
          </cell>
          <cell r="D4906">
            <v>0</v>
          </cell>
          <cell r="E4906">
            <v>0</v>
          </cell>
          <cell r="F4906">
            <v>0</v>
          </cell>
          <cell r="G4906">
            <v>0</v>
          </cell>
          <cell r="H4906" t="str">
            <v>Trak Racer</v>
          </cell>
          <cell r="I4906" t="str">
            <v>Simulators | Component</v>
          </cell>
          <cell r="J4906" t="str">
            <v>Simulators - Component</v>
          </cell>
          <cell r="K4906" t="str">
            <v>NA</v>
          </cell>
          <cell r="L4906" t="str">
            <v>/</v>
          </cell>
          <cell r="M4906" t="str">
            <v>new</v>
          </cell>
          <cell r="N4906" t="str">
            <v>LIVE</v>
          </cell>
          <cell r="O4906" t="b">
            <v>0</v>
          </cell>
          <cell r="P4906" t="str">
            <v>Xiamen Trak Racer Industry and Trade Co., Ltd</v>
          </cell>
          <cell r="Q4906">
            <v>0</v>
          </cell>
        </row>
        <row r="4907">
          <cell r="B4907" t="str">
            <v>TR80-NUT</v>
          </cell>
          <cell r="C4907" t="str">
            <v>TR80 NUT</v>
          </cell>
          <cell r="D4907">
            <v>0.5</v>
          </cell>
          <cell r="E4907">
            <v>30</v>
          </cell>
          <cell r="F4907">
            <v>100</v>
          </cell>
          <cell r="G4907">
            <v>100</v>
          </cell>
          <cell r="H4907" t="str">
            <v>Trak Racer</v>
          </cell>
          <cell r="I4907" t="str">
            <v>Spare Parts</v>
          </cell>
          <cell r="J4907" t="str">
            <v>Spare Parts</v>
          </cell>
          <cell r="K4907" t="str">
            <v>NA</v>
          </cell>
          <cell r="L4907" t="str">
            <v>/</v>
          </cell>
          <cell r="M4907" t="str">
            <v>new</v>
          </cell>
          <cell r="N4907" t="str">
            <v>ARCHIVED</v>
          </cell>
          <cell r="O4907" t="b">
            <v>0</v>
          </cell>
          <cell r="P4907" t="str">
            <v>Hunan Lang Le Technology Co., Ltd</v>
          </cell>
          <cell r="Q4907">
            <v>0</v>
          </cell>
        </row>
        <row r="4908">
          <cell r="B4908" t="str">
            <v>TR803-BLK-WM-SEAT4</v>
          </cell>
          <cell r="C4908" t="str">
            <v>TR80 Racing Simulator</v>
          </cell>
          <cell r="D4908">
            <v>0</v>
          </cell>
          <cell r="E4908">
            <v>0</v>
          </cell>
          <cell r="F4908">
            <v>0</v>
          </cell>
          <cell r="G4908">
            <v>0</v>
          </cell>
          <cell r="H4908" t="str">
            <v>Trak Racer</v>
          </cell>
          <cell r="I4908" t="str">
            <v>Monitor Stand</v>
          </cell>
          <cell r="J4908" t="str">
            <v>Simulators - Bundles</v>
          </cell>
          <cell r="K4908" t="str">
            <v>NA</v>
          </cell>
          <cell r="L4908" t="str">
            <v>/</v>
          </cell>
          <cell r="M4908" t="str">
            <v>new</v>
          </cell>
          <cell r="N4908" t="str">
            <v>ARCHIVED</v>
          </cell>
          <cell r="O4908" t="b">
            <v>1</v>
          </cell>
          <cell r="P4908" t="str">
            <v>NA</v>
          </cell>
          <cell r="Q4908">
            <v>0</v>
          </cell>
        </row>
        <row r="4909">
          <cell r="B4909" t="str">
            <v>TR803-BLK-80WM-NS</v>
          </cell>
          <cell r="C4909" t="str">
            <v>TR80 Racing Simulator</v>
          </cell>
          <cell r="D4909">
            <v>0</v>
          </cell>
          <cell r="E4909">
            <v>0</v>
          </cell>
          <cell r="F4909">
            <v>0</v>
          </cell>
          <cell r="G4909">
            <v>0</v>
          </cell>
          <cell r="H4909" t="str">
            <v>Trak Racer</v>
          </cell>
          <cell r="I4909" t="str">
            <v>Monitor Stand</v>
          </cell>
          <cell r="J4909" t="str">
            <v>Simulators - Bundles</v>
          </cell>
          <cell r="K4909" t="str">
            <v>NA</v>
          </cell>
          <cell r="L4909" t="str">
            <v>/</v>
          </cell>
          <cell r="M4909" t="str">
            <v>new</v>
          </cell>
          <cell r="N4909" t="str">
            <v>ARCHIVED</v>
          </cell>
          <cell r="O4909" t="b">
            <v>1</v>
          </cell>
          <cell r="P4909" t="str">
            <v>NA</v>
          </cell>
          <cell r="Q4909">
            <v>0</v>
          </cell>
        </row>
        <row r="4910">
          <cell r="B4910" t="str">
            <v>TR803-BLK-80WM2-NS</v>
          </cell>
          <cell r="C4910" t="str">
            <v>TR80 Racing Simulator</v>
          </cell>
          <cell r="D4910">
            <v>0</v>
          </cell>
          <cell r="E4910">
            <v>0</v>
          </cell>
          <cell r="F4910">
            <v>0</v>
          </cell>
          <cell r="G4910">
            <v>0</v>
          </cell>
          <cell r="H4910" t="str">
            <v>Trak Racer</v>
          </cell>
          <cell r="I4910" t="str">
            <v>Monitor Stand</v>
          </cell>
          <cell r="J4910" t="str">
            <v>Simulators - Bundles</v>
          </cell>
          <cell r="K4910" t="str">
            <v>NA</v>
          </cell>
          <cell r="L4910" t="str">
            <v>/</v>
          </cell>
          <cell r="M4910" t="str">
            <v>new</v>
          </cell>
          <cell r="N4910" t="str">
            <v>ARCHIVED</v>
          </cell>
          <cell r="O4910" t="b">
            <v>1</v>
          </cell>
          <cell r="P4910" t="str">
            <v>NA</v>
          </cell>
          <cell r="Q4910">
            <v>0</v>
          </cell>
        </row>
        <row r="4911">
          <cell r="B4911" t="str">
            <v>TR802-BLK-FANDD-SEAT8</v>
          </cell>
          <cell r="C4911" t="str">
            <v>TR80 Racing Simulator</v>
          </cell>
          <cell r="D4911">
            <v>62.5</v>
          </cell>
          <cell r="E4911">
            <v>0</v>
          </cell>
          <cell r="F4911">
            <v>0</v>
          </cell>
          <cell r="G4911">
            <v>0</v>
          </cell>
          <cell r="H4911" t="str">
            <v>Trak Racer</v>
          </cell>
          <cell r="I4911" t="str">
            <v>Monitor Stand</v>
          </cell>
          <cell r="J4911" t="str">
            <v>Simulators - Bundles</v>
          </cell>
          <cell r="K4911" t="str">
            <v>NA</v>
          </cell>
          <cell r="L4911" t="str">
            <v>/</v>
          </cell>
          <cell r="M4911" t="str">
            <v>new</v>
          </cell>
          <cell r="N4911" t="str">
            <v>ARCHIVED</v>
          </cell>
          <cell r="O4911" t="b">
            <v>1</v>
          </cell>
          <cell r="P4911" t="str">
            <v>NA</v>
          </cell>
          <cell r="Q4911">
            <v>0</v>
          </cell>
        </row>
        <row r="4912">
          <cell r="B4912" t="str">
            <v>TR803-BLK-DDM2-NS</v>
          </cell>
          <cell r="C4912" t="str">
            <v>TR80 Racing Simulator</v>
          </cell>
          <cell r="D4912">
            <v>0</v>
          </cell>
          <cell r="E4912">
            <v>0</v>
          </cell>
          <cell r="F4912">
            <v>0</v>
          </cell>
          <cell r="G4912">
            <v>0</v>
          </cell>
          <cell r="H4912" t="str">
            <v>Trak Racer</v>
          </cell>
          <cell r="I4912" t="str">
            <v>Monitor Stand</v>
          </cell>
          <cell r="J4912" t="str">
            <v>Simulators - Bundles</v>
          </cell>
          <cell r="K4912" t="str">
            <v>NA</v>
          </cell>
          <cell r="L4912" t="str">
            <v>/</v>
          </cell>
          <cell r="M4912" t="str">
            <v>new</v>
          </cell>
          <cell r="N4912" t="str">
            <v>ARCHIVED</v>
          </cell>
          <cell r="O4912" t="b">
            <v>1</v>
          </cell>
          <cell r="P4912" t="str">
            <v>NA</v>
          </cell>
          <cell r="Q4912">
            <v>0</v>
          </cell>
        </row>
        <row r="4913">
          <cell r="B4913" t="str">
            <v>TR802-BLK-FANDD-SEAT7</v>
          </cell>
          <cell r="C4913" t="str">
            <v>TR80 Racing Simulator</v>
          </cell>
          <cell r="D4913">
            <v>62.5</v>
          </cell>
          <cell r="E4913">
            <v>0</v>
          </cell>
          <cell r="F4913">
            <v>0</v>
          </cell>
          <cell r="G4913">
            <v>0</v>
          </cell>
          <cell r="H4913" t="str">
            <v>Trak Racer</v>
          </cell>
          <cell r="I4913" t="str">
            <v>Monitor Stand</v>
          </cell>
          <cell r="J4913" t="str">
            <v>Simulators - Bundles</v>
          </cell>
          <cell r="K4913" t="str">
            <v>NA</v>
          </cell>
          <cell r="L4913" t="str">
            <v>/</v>
          </cell>
          <cell r="M4913" t="str">
            <v>new</v>
          </cell>
          <cell r="N4913" t="str">
            <v>ARCHIVED</v>
          </cell>
          <cell r="O4913" t="b">
            <v>1</v>
          </cell>
          <cell r="P4913" t="str">
            <v>NA</v>
          </cell>
          <cell r="Q4913">
            <v>0</v>
          </cell>
        </row>
        <row r="4914">
          <cell r="B4914" t="str">
            <v>TR803-BLK-DDM3-NS</v>
          </cell>
          <cell r="C4914" t="str">
            <v>TR80 Racing Simulator</v>
          </cell>
          <cell r="D4914">
            <v>0</v>
          </cell>
          <cell r="E4914">
            <v>0</v>
          </cell>
          <cell r="F4914">
            <v>0</v>
          </cell>
          <cell r="G4914">
            <v>0</v>
          </cell>
          <cell r="H4914" t="str">
            <v>Trak Racer</v>
          </cell>
          <cell r="I4914" t="str">
            <v>Monitor Stand</v>
          </cell>
          <cell r="J4914" t="str">
            <v>Simulators - Bundles</v>
          </cell>
          <cell r="K4914" t="str">
            <v>NA</v>
          </cell>
          <cell r="L4914" t="str">
            <v>/</v>
          </cell>
          <cell r="M4914" t="str">
            <v>new</v>
          </cell>
          <cell r="N4914" t="str">
            <v>ARCHIVED</v>
          </cell>
          <cell r="O4914" t="b">
            <v>1</v>
          </cell>
          <cell r="P4914" t="str">
            <v>NA</v>
          </cell>
          <cell r="Q4914">
            <v>0</v>
          </cell>
        </row>
        <row r="4915">
          <cell r="B4915" t="str">
            <v>TR802-BLK-WM-SEAT8</v>
          </cell>
          <cell r="C4915" t="str">
            <v>TR80 Racing Simulator</v>
          </cell>
          <cell r="D4915">
            <v>59.5</v>
          </cell>
          <cell r="E4915">
            <v>0</v>
          </cell>
          <cell r="F4915">
            <v>0</v>
          </cell>
          <cell r="G4915">
            <v>0</v>
          </cell>
          <cell r="H4915" t="str">
            <v>Trak Racer</v>
          </cell>
          <cell r="I4915" t="str">
            <v>Monitor Stand</v>
          </cell>
          <cell r="J4915" t="str">
            <v>Simulators - Bundles</v>
          </cell>
          <cell r="K4915" t="str">
            <v>NA</v>
          </cell>
          <cell r="L4915" t="str">
            <v>/</v>
          </cell>
          <cell r="M4915" t="str">
            <v>new</v>
          </cell>
          <cell r="N4915" t="str">
            <v>ARCHIVED</v>
          </cell>
          <cell r="O4915" t="b">
            <v>1</v>
          </cell>
          <cell r="P4915" t="str">
            <v>NA</v>
          </cell>
          <cell r="Q4915">
            <v>0</v>
          </cell>
        </row>
        <row r="4916">
          <cell r="B4916" t="str">
            <v>TR803-BLK-FAND2-NS</v>
          </cell>
          <cell r="C4916" t="str">
            <v>TR80 Racing Simulator</v>
          </cell>
          <cell r="D4916">
            <v>0</v>
          </cell>
          <cell r="E4916">
            <v>0</v>
          </cell>
          <cell r="F4916">
            <v>0</v>
          </cell>
          <cell r="G4916">
            <v>0</v>
          </cell>
          <cell r="H4916" t="str">
            <v>Trak Racer</v>
          </cell>
          <cell r="I4916" t="str">
            <v>Monitor Stand</v>
          </cell>
          <cell r="J4916" t="str">
            <v>Simulators - Bundles</v>
          </cell>
          <cell r="K4916" t="str">
            <v>NA</v>
          </cell>
          <cell r="L4916" t="str">
            <v>/</v>
          </cell>
          <cell r="M4916" t="str">
            <v>new</v>
          </cell>
          <cell r="N4916" t="str">
            <v>ARCHIVED</v>
          </cell>
          <cell r="O4916" t="b">
            <v>1</v>
          </cell>
          <cell r="P4916" t="str">
            <v>NA</v>
          </cell>
          <cell r="Q4916">
            <v>0</v>
          </cell>
        </row>
        <row r="4917">
          <cell r="B4917" t="str">
            <v>TR802-BLK-WM-SEAT7</v>
          </cell>
          <cell r="C4917" t="str">
            <v>TR80 Racing Simulator</v>
          </cell>
          <cell r="D4917">
            <v>59.5</v>
          </cell>
          <cell r="E4917">
            <v>0</v>
          </cell>
          <cell r="F4917">
            <v>0</v>
          </cell>
          <cell r="G4917">
            <v>0</v>
          </cell>
          <cell r="H4917" t="str">
            <v>Trak Racer</v>
          </cell>
          <cell r="I4917" t="str">
            <v>Monitor Stand</v>
          </cell>
          <cell r="J4917" t="str">
            <v>Simulators - Bundles</v>
          </cell>
          <cell r="K4917" t="str">
            <v>NA</v>
          </cell>
          <cell r="L4917" t="str">
            <v>/</v>
          </cell>
          <cell r="M4917" t="str">
            <v>new</v>
          </cell>
          <cell r="N4917" t="str">
            <v>ARCHIVED</v>
          </cell>
          <cell r="O4917" t="b">
            <v>1</v>
          </cell>
          <cell r="P4917" t="str">
            <v>NA</v>
          </cell>
          <cell r="Q4917">
            <v>0</v>
          </cell>
        </row>
        <row r="4918">
          <cell r="B4918" t="str">
            <v>TR803-BLK-FAND3-NS</v>
          </cell>
          <cell r="C4918" t="str">
            <v>TR80 Racing Simulator</v>
          </cell>
          <cell r="D4918">
            <v>0</v>
          </cell>
          <cell r="E4918">
            <v>0</v>
          </cell>
          <cell r="F4918">
            <v>0</v>
          </cell>
          <cell r="G4918">
            <v>0</v>
          </cell>
          <cell r="H4918" t="str">
            <v>Trak Racer</v>
          </cell>
          <cell r="I4918" t="str">
            <v>Monitor Stand</v>
          </cell>
          <cell r="J4918" t="str">
            <v>Simulators - Bundles</v>
          </cell>
          <cell r="K4918" t="str">
            <v>NA</v>
          </cell>
          <cell r="L4918" t="str">
            <v>/</v>
          </cell>
          <cell r="M4918" t="str">
            <v>new</v>
          </cell>
          <cell r="N4918" t="str">
            <v>ARCHIVED</v>
          </cell>
          <cell r="O4918" t="b">
            <v>1</v>
          </cell>
          <cell r="P4918" t="str">
            <v>NA</v>
          </cell>
          <cell r="Q4918">
            <v>0</v>
          </cell>
        </row>
        <row r="4919">
          <cell r="B4919" t="str">
            <v>TR802-BLK-DDM-SEAT8</v>
          </cell>
          <cell r="C4919" t="str">
            <v>TR80 Racing Simulator</v>
          </cell>
          <cell r="D4919">
            <v>65.5</v>
          </cell>
          <cell r="E4919">
            <v>0</v>
          </cell>
          <cell r="F4919">
            <v>0</v>
          </cell>
          <cell r="G4919">
            <v>0</v>
          </cell>
          <cell r="H4919" t="str">
            <v>Trak Racer</v>
          </cell>
          <cell r="I4919" t="str">
            <v>Monitor Stand</v>
          </cell>
          <cell r="J4919" t="str">
            <v>Simulators - Bundles</v>
          </cell>
          <cell r="K4919" t="str">
            <v>NA</v>
          </cell>
          <cell r="L4919" t="str">
            <v>/</v>
          </cell>
          <cell r="M4919" t="str">
            <v>new</v>
          </cell>
          <cell r="N4919" t="str">
            <v>ARCHIVED</v>
          </cell>
          <cell r="O4919" t="b">
            <v>1</v>
          </cell>
          <cell r="P4919" t="str">
            <v>NA</v>
          </cell>
          <cell r="Q4919">
            <v>0</v>
          </cell>
        </row>
        <row r="4920">
          <cell r="B4920" t="str">
            <v>TR803-BLK-80WM-SEAT3</v>
          </cell>
          <cell r="C4920" t="str">
            <v>TR80 Racing Simulator</v>
          </cell>
          <cell r="D4920">
            <v>0</v>
          </cell>
          <cell r="E4920">
            <v>0</v>
          </cell>
          <cell r="F4920">
            <v>0</v>
          </cell>
          <cell r="G4920">
            <v>0</v>
          </cell>
          <cell r="H4920" t="str">
            <v>Trak Racer</v>
          </cell>
          <cell r="I4920" t="str">
            <v>Monitor Stand</v>
          </cell>
          <cell r="J4920" t="str">
            <v>Simulators - Bundles</v>
          </cell>
          <cell r="K4920" t="str">
            <v>NA</v>
          </cell>
          <cell r="L4920" t="str">
            <v>/</v>
          </cell>
          <cell r="M4920" t="str">
            <v>new</v>
          </cell>
          <cell r="N4920" t="str">
            <v>ARCHIVED</v>
          </cell>
          <cell r="O4920" t="b">
            <v>1</v>
          </cell>
          <cell r="P4920" t="str">
            <v>NA</v>
          </cell>
          <cell r="Q4920">
            <v>0</v>
          </cell>
        </row>
        <row r="4921">
          <cell r="B4921" t="str">
            <v>TR802-BLK-DDM-SEAT7</v>
          </cell>
          <cell r="C4921" t="str">
            <v>TR80 Racing Simulator</v>
          </cell>
          <cell r="D4921">
            <v>65.5</v>
          </cell>
          <cell r="E4921">
            <v>0</v>
          </cell>
          <cell r="F4921">
            <v>0</v>
          </cell>
          <cell r="G4921">
            <v>0</v>
          </cell>
          <cell r="H4921" t="str">
            <v>Trak Racer</v>
          </cell>
          <cell r="I4921" t="str">
            <v>Monitor Stand</v>
          </cell>
          <cell r="J4921" t="str">
            <v>Simulators - Bundles</v>
          </cell>
          <cell r="K4921" t="str">
            <v>NA</v>
          </cell>
          <cell r="L4921" t="str">
            <v>/</v>
          </cell>
          <cell r="M4921" t="str">
            <v>new</v>
          </cell>
          <cell r="N4921" t="str">
            <v>ARCHIVED</v>
          </cell>
          <cell r="O4921" t="b">
            <v>1</v>
          </cell>
          <cell r="P4921" t="str">
            <v>NA</v>
          </cell>
          <cell r="Q4921">
            <v>0</v>
          </cell>
        </row>
        <row r="4922">
          <cell r="B4922" t="str">
            <v>TR803-BLK-80WM2-SEAT3</v>
          </cell>
          <cell r="C4922" t="str">
            <v>TR80 Racing Simulator</v>
          </cell>
          <cell r="D4922">
            <v>0</v>
          </cell>
          <cell r="E4922">
            <v>0</v>
          </cell>
          <cell r="F4922">
            <v>0</v>
          </cell>
          <cell r="G4922">
            <v>0</v>
          </cell>
          <cell r="H4922" t="str">
            <v>Trak Racer</v>
          </cell>
          <cell r="I4922" t="str">
            <v>Monitor Stand</v>
          </cell>
          <cell r="J4922" t="str">
            <v>Simulators - Bundles</v>
          </cell>
          <cell r="K4922" t="str">
            <v>NA</v>
          </cell>
          <cell r="L4922" t="str">
            <v>/</v>
          </cell>
          <cell r="M4922" t="str">
            <v>new</v>
          </cell>
          <cell r="N4922" t="str">
            <v>ARCHIVED</v>
          </cell>
          <cell r="O4922" t="b">
            <v>1</v>
          </cell>
          <cell r="P4922" t="str">
            <v>NA</v>
          </cell>
          <cell r="Q4922">
            <v>0</v>
          </cell>
        </row>
        <row r="4923">
          <cell r="B4923" t="str">
            <v>TR804-BLK-FAND3-SEAT6</v>
          </cell>
          <cell r="C4923" t="str">
            <v>TR80 Racing Simulator</v>
          </cell>
          <cell r="D4923">
            <v>0</v>
          </cell>
          <cell r="E4923">
            <v>0</v>
          </cell>
          <cell r="F4923">
            <v>0</v>
          </cell>
          <cell r="G4923">
            <v>0</v>
          </cell>
          <cell r="H4923" t="str">
            <v>Trak Racer</v>
          </cell>
          <cell r="I4923" t="str">
            <v>Monitor Stand</v>
          </cell>
          <cell r="J4923" t="str">
            <v>Simulators - Bundles</v>
          </cell>
          <cell r="K4923" t="str">
            <v>NA</v>
          </cell>
          <cell r="L4923" t="str">
            <v>/</v>
          </cell>
          <cell r="M4923" t="str">
            <v>new</v>
          </cell>
          <cell r="N4923" t="str">
            <v>ARCHIVED</v>
          </cell>
          <cell r="O4923" t="b">
            <v>1</v>
          </cell>
          <cell r="P4923" t="str">
            <v>NA</v>
          </cell>
          <cell r="Q4923">
            <v>0</v>
          </cell>
        </row>
        <row r="4924">
          <cell r="B4924" t="str">
            <v>TR803-BLK-DDM2-SEAT3</v>
          </cell>
          <cell r="C4924" t="str">
            <v>TR80 Racing Simulator</v>
          </cell>
          <cell r="D4924">
            <v>0</v>
          </cell>
          <cell r="E4924">
            <v>0</v>
          </cell>
          <cell r="F4924">
            <v>0</v>
          </cell>
          <cell r="G4924">
            <v>0</v>
          </cell>
          <cell r="H4924" t="str">
            <v>Trak Racer</v>
          </cell>
          <cell r="I4924" t="str">
            <v>Monitor Stand</v>
          </cell>
          <cell r="J4924" t="str">
            <v>Simulators - Bundles</v>
          </cell>
          <cell r="K4924" t="str">
            <v>NA</v>
          </cell>
          <cell r="L4924" t="str">
            <v>/</v>
          </cell>
          <cell r="M4924" t="str">
            <v>new</v>
          </cell>
          <cell r="N4924" t="str">
            <v>ARCHIVED</v>
          </cell>
          <cell r="O4924" t="b">
            <v>1</v>
          </cell>
          <cell r="P4924" t="str">
            <v>NA</v>
          </cell>
          <cell r="Q4924">
            <v>0</v>
          </cell>
        </row>
        <row r="4925">
          <cell r="B4925" t="str">
            <v>TR804-BLK-FAND2-SEAT6</v>
          </cell>
          <cell r="C4925" t="str">
            <v>TR80 Racing Simulator</v>
          </cell>
          <cell r="D4925">
            <v>0</v>
          </cell>
          <cell r="E4925">
            <v>0</v>
          </cell>
          <cell r="F4925">
            <v>0</v>
          </cell>
          <cell r="G4925">
            <v>0</v>
          </cell>
          <cell r="H4925" t="str">
            <v>Trak Racer</v>
          </cell>
          <cell r="I4925" t="str">
            <v>Monitor Stand</v>
          </cell>
          <cell r="J4925" t="str">
            <v>Simulators - Bundles</v>
          </cell>
          <cell r="K4925" t="str">
            <v>NA</v>
          </cell>
          <cell r="L4925" t="str">
            <v>/</v>
          </cell>
          <cell r="M4925" t="str">
            <v>new</v>
          </cell>
          <cell r="N4925" t="str">
            <v>ARCHIVED</v>
          </cell>
          <cell r="O4925" t="b">
            <v>1</v>
          </cell>
          <cell r="P4925" t="str">
            <v>NA</v>
          </cell>
          <cell r="Q4925">
            <v>0</v>
          </cell>
        </row>
        <row r="4926">
          <cell r="B4926" t="str">
            <v>TR803-BLK-DDM3-SEAT3</v>
          </cell>
          <cell r="C4926" t="str">
            <v>TR80 Racing Simulator</v>
          </cell>
          <cell r="D4926">
            <v>0</v>
          </cell>
          <cell r="E4926">
            <v>0</v>
          </cell>
          <cell r="F4926">
            <v>0</v>
          </cell>
          <cell r="G4926">
            <v>0</v>
          </cell>
          <cell r="H4926" t="str">
            <v>Trak Racer</v>
          </cell>
          <cell r="I4926" t="str">
            <v>Monitor Stand</v>
          </cell>
          <cell r="J4926" t="str">
            <v>Simulators - Bundles</v>
          </cell>
          <cell r="K4926" t="str">
            <v>NA</v>
          </cell>
          <cell r="L4926" t="str">
            <v>/</v>
          </cell>
          <cell r="M4926" t="str">
            <v>new</v>
          </cell>
          <cell r="N4926" t="str">
            <v>ARCHIVED</v>
          </cell>
          <cell r="O4926" t="b">
            <v>1</v>
          </cell>
          <cell r="P4926" t="str">
            <v>NA</v>
          </cell>
          <cell r="Q4926">
            <v>0</v>
          </cell>
        </row>
        <row r="4927">
          <cell r="B4927" t="str">
            <v>TR804-BLK-DDM3-SEAT6</v>
          </cell>
          <cell r="C4927" t="str">
            <v>TR80 Racing Simulator</v>
          </cell>
          <cell r="D4927">
            <v>0</v>
          </cell>
          <cell r="E4927">
            <v>0</v>
          </cell>
          <cell r="F4927">
            <v>0</v>
          </cell>
          <cell r="G4927">
            <v>0</v>
          </cell>
          <cell r="H4927" t="str">
            <v>Trak Racer</v>
          </cell>
          <cell r="I4927" t="str">
            <v>Monitor Stand</v>
          </cell>
          <cell r="J4927" t="str">
            <v>Simulators - Bundles</v>
          </cell>
          <cell r="K4927" t="str">
            <v>NA</v>
          </cell>
          <cell r="L4927" t="str">
            <v>/</v>
          </cell>
          <cell r="M4927" t="str">
            <v>new</v>
          </cell>
          <cell r="N4927" t="str">
            <v>ARCHIVED</v>
          </cell>
          <cell r="O4927" t="b">
            <v>1</v>
          </cell>
          <cell r="P4927" t="str">
            <v>NA</v>
          </cell>
          <cell r="Q4927">
            <v>0</v>
          </cell>
        </row>
        <row r="4928">
          <cell r="B4928" t="str">
            <v>TR803-BLK-FAND2-SEAT3</v>
          </cell>
          <cell r="C4928" t="str">
            <v>TR80 Racing Simulator</v>
          </cell>
          <cell r="D4928">
            <v>0</v>
          </cell>
          <cell r="E4928">
            <v>0</v>
          </cell>
          <cell r="F4928">
            <v>0</v>
          </cell>
          <cell r="G4928">
            <v>0</v>
          </cell>
          <cell r="H4928" t="str">
            <v>Trak Racer</v>
          </cell>
          <cell r="I4928" t="str">
            <v>Monitor Stand</v>
          </cell>
          <cell r="J4928" t="str">
            <v>Simulators - Bundles</v>
          </cell>
          <cell r="K4928" t="str">
            <v>NA</v>
          </cell>
          <cell r="L4928" t="str">
            <v>/</v>
          </cell>
          <cell r="M4928" t="str">
            <v>new</v>
          </cell>
          <cell r="N4928" t="str">
            <v>ARCHIVED</v>
          </cell>
          <cell r="O4928" t="b">
            <v>1</v>
          </cell>
          <cell r="P4928" t="str">
            <v>NA</v>
          </cell>
          <cell r="Q4928">
            <v>0</v>
          </cell>
        </row>
        <row r="4929">
          <cell r="B4929" t="str">
            <v>TR804-BLK-DDM2-SEAT6</v>
          </cell>
          <cell r="C4929" t="str">
            <v>TR80 Racing Simulator</v>
          </cell>
          <cell r="D4929">
            <v>0</v>
          </cell>
          <cell r="E4929">
            <v>0</v>
          </cell>
          <cell r="F4929">
            <v>0</v>
          </cell>
          <cell r="G4929">
            <v>0</v>
          </cell>
          <cell r="H4929" t="str">
            <v>Trak Racer</v>
          </cell>
          <cell r="I4929" t="str">
            <v>Monitor Stand</v>
          </cell>
          <cell r="J4929" t="str">
            <v>Simulators - Bundles</v>
          </cell>
          <cell r="K4929" t="str">
            <v>NA</v>
          </cell>
          <cell r="L4929" t="str">
            <v>/</v>
          </cell>
          <cell r="M4929" t="str">
            <v>new</v>
          </cell>
          <cell r="N4929" t="str">
            <v>ARCHIVED</v>
          </cell>
          <cell r="O4929" t="b">
            <v>1</v>
          </cell>
          <cell r="P4929" t="str">
            <v>NA</v>
          </cell>
          <cell r="Q4929">
            <v>0</v>
          </cell>
        </row>
        <row r="4930">
          <cell r="B4930" t="str">
            <v>TR803-BLK-FAND3-SEAT3</v>
          </cell>
          <cell r="C4930" t="str">
            <v>TR80 Racing Simulator</v>
          </cell>
          <cell r="D4930">
            <v>0</v>
          </cell>
          <cell r="E4930">
            <v>0</v>
          </cell>
          <cell r="F4930">
            <v>0</v>
          </cell>
          <cell r="G4930">
            <v>0</v>
          </cell>
          <cell r="H4930" t="str">
            <v>Trak Racer</v>
          </cell>
          <cell r="I4930" t="str">
            <v>Monitor Stand</v>
          </cell>
          <cell r="J4930" t="str">
            <v>Simulators - Bundles</v>
          </cell>
          <cell r="K4930" t="str">
            <v>NA</v>
          </cell>
          <cell r="L4930" t="str">
            <v>/</v>
          </cell>
          <cell r="M4930" t="str">
            <v>new</v>
          </cell>
          <cell r="N4930" t="str">
            <v>ARCHIVED</v>
          </cell>
          <cell r="O4930" t="b">
            <v>1</v>
          </cell>
          <cell r="P4930" t="str">
            <v>NA</v>
          </cell>
          <cell r="Q4930">
            <v>0</v>
          </cell>
        </row>
        <row r="4931">
          <cell r="B4931" t="str">
            <v>TR804-BLK-80WM2-SEAT6</v>
          </cell>
          <cell r="C4931" t="str">
            <v>TR80 Racing Simulator</v>
          </cell>
          <cell r="D4931">
            <v>0</v>
          </cell>
          <cell r="E4931">
            <v>0</v>
          </cell>
          <cell r="F4931">
            <v>0</v>
          </cell>
          <cell r="G4931">
            <v>0</v>
          </cell>
          <cell r="H4931" t="str">
            <v>Trak Racer</v>
          </cell>
          <cell r="I4931" t="str">
            <v>Monitor Stand</v>
          </cell>
          <cell r="J4931" t="str">
            <v>Simulators - Bundles</v>
          </cell>
          <cell r="K4931" t="str">
            <v>NA</v>
          </cell>
          <cell r="L4931" t="str">
            <v>/</v>
          </cell>
          <cell r="M4931" t="str">
            <v>new</v>
          </cell>
          <cell r="N4931" t="str">
            <v>ARCHIVED</v>
          </cell>
          <cell r="O4931" t="b">
            <v>1</v>
          </cell>
          <cell r="P4931" t="str">
            <v>NA</v>
          </cell>
          <cell r="Q4931">
            <v>0</v>
          </cell>
        </row>
        <row r="4932">
          <cell r="B4932" t="str">
            <v>TR803-BLK-80WM-SEAT4</v>
          </cell>
          <cell r="C4932" t="str">
            <v>TR80 Racing Simulator</v>
          </cell>
          <cell r="D4932">
            <v>0</v>
          </cell>
          <cell r="E4932">
            <v>0</v>
          </cell>
          <cell r="F4932">
            <v>0</v>
          </cell>
          <cell r="G4932">
            <v>0</v>
          </cell>
          <cell r="H4932" t="str">
            <v>Trak Racer</v>
          </cell>
          <cell r="I4932" t="str">
            <v>Monitor Stand</v>
          </cell>
          <cell r="J4932" t="str">
            <v>Simulators - Bundles</v>
          </cell>
          <cell r="K4932" t="str">
            <v>NA</v>
          </cell>
          <cell r="L4932" t="str">
            <v>/</v>
          </cell>
          <cell r="M4932" t="str">
            <v>new</v>
          </cell>
          <cell r="N4932" t="str">
            <v>ARCHIVED</v>
          </cell>
          <cell r="O4932" t="b">
            <v>1</v>
          </cell>
          <cell r="P4932" t="str">
            <v>NA</v>
          </cell>
          <cell r="Q4932">
            <v>0</v>
          </cell>
        </row>
        <row r="4933">
          <cell r="B4933" t="str">
            <v>TR804-BLK-80WM-SEAT6</v>
          </cell>
          <cell r="C4933" t="str">
            <v>TR80 Racing Simulator</v>
          </cell>
          <cell r="D4933">
            <v>0</v>
          </cell>
          <cell r="E4933">
            <v>0</v>
          </cell>
          <cell r="F4933">
            <v>0</v>
          </cell>
          <cell r="G4933">
            <v>0</v>
          </cell>
          <cell r="H4933" t="str">
            <v>Trak Racer</v>
          </cell>
          <cell r="I4933" t="str">
            <v>Monitor Stand</v>
          </cell>
          <cell r="J4933" t="str">
            <v>Simulators - Bundles</v>
          </cell>
          <cell r="K4933" t="str">
            <v>NA</v>
          </cell>
          <cell r="L4933" t="str">
            <v>/</v>
          </cell>
          <cell r="M4933" t="str">
            <v>new</v>
          </cell>
          <cell r="N4933" t="str">
            <v>ARCHIVED</v>
          </cell>
          <cell r="O4933" t="b">
            <v>1</v>
          </cell>
          <cell r="P4933" t="str">
            <v>NA</v>
          </cell>
          <cell r="Q4933">
            <v>0</v>
          </cell>
        </row>
        <row r="4934">
          <cell r="B4934" t="str">
            <v>TR803-BLK-80WM2-SEAT4</v>
          </cell>
          <cell r="C4934" t="str">
            <v>TR80 Racing Simulator</v>
          </cell>
          <cell r="D4934">
            <v>0</v>
          </cell>
          <cell r="E4934">
            <v>0</v>
          </cell>
          <cell r="F4934">
            <v>0</v>
          </cell>
          <cell r="G4934">
            <v>0</v>
          </cell>
          <cell r="H4934" t="str">
            <v>Trak Racer</v>
          </cell>
          <cell r="I4934" t="str">
            <v>Monitor Stand</v>
          </cell>
          <cell r="J4934" t="str">
            <v>Simulators - Bundles</v>
          </cell>
          <cell r="K4934" t="str">
            <v>NA</v>
          </cell>
          <cell r="L4934" t="str">
            <v>/</v>
          </cell>
          <cell r="M4934" t="str">
            <v>new</v>
          </cell>
          <cell r="N4934" t="str">
            <v>ARCHIVED</v>
          </cell>
          <cell r="O4934" t="b">
            <v>1</v>
          </cell>
          <cell r="P4934" t="str">
            <v>NA</v>
          </cell>
          <cell r="Q4934">
            <v>0</v>
          </cell>
        </row>
        <row r="4935">
          <cell r="B4935" t="str">
            <v>TR804-BLK-FAND3-SEAT4</v>
          </cell>
          <cell r="C4935" t="str">
            <v>TR80 Racing Simulator</v>
          </cell>
          <cell r="D4935">
            <v>0</v>
          </cell>
          <cell r="E4935">
            <v>0</v>
          </cell>
          <cell r="F4935">
            <v>0</v>
          </cell>
          <cell r="G4935">
            <v>0</v>
          </cell>
          <cell r="H4935" t="str">
            <v>Trak Racer</v>
          </cell>
          <cell r="I4935" t="str">
            <v>Monitor Stand</v>
          </cell>
          <cell r="J4935" t="str">
            <v>Simulators - Bundles</v>
          </cell>
          <cell r="K4935" t="str">
            <v>NA</v>
          </cell>
          <cell r="L4935" t="str">
            <v>/</v>
          </cell>
          <cell r="M4935" t="str">
            <v>new</v>
          </cell>
          <cell r="N4935" t="str">
            <v>ARCHIVED</v>
          </cell>
          <cell r="O4935" t="b">
            <v>1</v>
          </cell>
          <cell r="P4935" t="str">
            <v>NA</v>
          </cell>
          <cell r="Q4935">
            <v>0</v>
          </cell>
        </row>
        <row r="4936">
          <cell r="B4936" t="str">
            <v>TR803-BLK-DDM2-SEAT4</v>
          </cell>
          <cell r="C4936" t="str">
            <v>TR80 Racing Simulator</v>
          </cell>
          <cell r="D4936">
            <v>0</v>
          </cell>
          <cell r="E4936">
            <v>0</v>
          </cell>
          <cell r="F4936">
            <v>0</v>
          </cell>
          <cell r="G4936">
            <v>0</v>
          </cell>
          <cell r="H4936" t="str">
            <v>Trak Racer</v>
          </cell>
          <cell r="I4936" t="str">
            <v>Monitor Stand</v>
          </cell>
          <cell r="J4936" t="str">
            <v>Simulators - Bundles</v>
          </cell>
          <cell r="K4936" t="str">
            <v>NA</v>
          </cell>
          <cell r="L4936" t="str">
            <v>/</v>
          </cell>
          <cell r="M4936" t="str">
            <v>new</v>
          </cell>
          <cell r="N4936" t="str">
            <v>ARCHIVED</v>
          </cell>
          <cell r="O4936" t="b">
            <v>1</v>
          </cell>
          <cell r="P4936" t="str">
            <v>NA</v>
          </cell>
          <cell r="Q4936">
            <v>0</v>
          </cell>
        </row>
        <row r="4937">
          <cell r="B4937" t="str">
            <v>TR804-BLK-FAND2-SEAT4</v>
          </cell>
          <cell r="C4937" t="str">
            <v>TR80 Racing Simulator</v>
          </cell>
          <cell r="D4937">
            <v>0</v>
          </cell>
          <cell r="E4937">
            <v>0</v>
          </cell>
          <cell r="F4937">
            <v>0</v>
          </cell>
          <cell r="G4937">
            <v>0</v>
          </cell>
          <cell r="H4937" t="str">
            <v>Trak Racer</v>
          </cell>
          <cell r="I4937" t="str">
            <v>Monitor Stand</v>
          </cell>
          <cell r="J4937" t="str">
            <v>Simulators - Bundles</v>
          </cell>
          <cell r="K4937" t="str">
            <v>NA</v>
          </cell>
          <cell r="L4937" t="str">
            <v>/</v>
          </cell>
          <cell r="M4937" t="str">
            <v>new</v>
          </cell>
          <cell r="N4937" t="str">
            <v>ARCHIVED</v>
          </cell>
          <cell r="O4937" t="b">
            <v>1</v>
          </cell>
          <cell r="P4937" t="str">
            <v>NA</v>
          </cell>
          <cell r="Q4937">
            <v>0</v>
          </cell>
        </row>
        <row r="4938">
          <cell r="B4938" t="str">
            <v>TR803-BLK-DDM3-SEAT4</v>
          </cell>
          <cell r="C4938" t="str">
            <v>TR80 Racing Simulator</v>
          </cell>
          <cell r="D4938">
            <v>0</v>
          </cell>
          <cell r="E4938">
            <v>0</v>
          </cell>
          <cell r="F4938">
            <v>0</v>
          </cell>
          <cell r="G4938">
            <v>0</v>
          </cell>
          <cell r="H4938" t="str">
            <v>Trak Racer</v>
          </cell>
          <cell r="I4938" t="str">
            <v>Monitor Stand</v>
          </cell>
          <cell r="J4938" t="str">
            <v>Simulators - Bundles</v>
          </cell>
          <cell r="K4938" t="str">
            <v>NA</v>
          </cell>
          <cell r="L4938" t="str">
            <v>/</v>
          </cell>
          <cell r="M4938" t="str">
            <v>new</v>
          </cell>
          <cell r="N4938" t="str">
            <v>ARCHIVED</v>
          </cell>
          <cell r="O4938" t="b">
            <v>1</v>
          </cell>
          <cell r="P4938" t="str">
            <v>NA</v>
          </cell>
          <cell r="Q4938">
            <v>0</v>
          </cell>
        </row>
        <row r="4939">
          <cell r="B4939" t="str">
            <v>TR804-BLK-DDM3-SEAT4</v>
          </cell>
          <cell r="C4939" t="str">
            <v>TR80 Racing Simulator</v>
          </cell>
          <cell r="D4939">
            <v>0</v>
          </cell>
          <cell r="E4939">
            <v>0</v>
          </cell>
          <cell r="F4939">
            <v>0</v>
          </cell>
          <cell r="G4939">
            <v>0</v>
          </cell>
          <cell r="H4939" t="str">
            <v>Trak Racer</v>
          </cell>
          <cell r="I4939" t="str">
            <v>Monitor Stand</v>
          </cell>
          <cell r="J4939" t="str">
            <v>Simulators - Bundles</v>
          </cell>
          <cell r="K4939" t="str">
            <v>NA</v>
          </cell>
          <cell r="L4939" t="str">
            <v>/</v>
          </cell>
          <cell r="M4939" t="str">
            <v>new</v>
          </cell>
          <cell r="N4939" t="str">
            <v>ARCHIVED</v>
          </cell>
          <cell r="O4939" t="b">
            <v>1</v>
          </cell>
          <cell r="P4939" t="str">
            <v>NA</v>
          </cell>
          <cell r="Q4939">
            <v>0</v>
          </cell>
        </row>
        <row r="4940">
          <cell r="B4940" t="str">
            <v>TR803-BLK-FAND2-SEAT4</v>
          </cell>
          <cell r="C4940" t="str">
            <v>TR80 Racing Simulator</v>
          </cell>
          <cell r="D4940">
            <v>0</v>
          </cell>
          <cell r="E4940">
            <v>0</v>
          </cell>
          <cell r="F4940">
            <v>0</v>
          </cell>
          <cell r="G4940">
            <v>0</v>
          </cell>
          <cell r="H4940" t="str">
            <v>Trak Racer</v>
          </cell>
          <cell r="I4940" t="str">
            <v>Monitor Stand</v>
          </cell>
          <cell r="J4940" t="str">
            <v>Simulators - Bundles</v>
          </cell>
          <cell r="K4940" t="str">
            <v>NA</v>
          </cell>
          <cell r="L4940" t="str">
            <v>/</v>
          </cell>
          <cell r="M4940" t="str">
            <v>new</v>
          </cell>
          <cell r="N4940" t="str">
            <v>ARCHIVED</v>
          </cell>
          <cell r="O4940" t="b">
            <v>1</v>
          </cell>
          <cell r="P4940" t="str">
            <v>NA</v>
          </cell>
          <cell r="Q4940">
            <v>0</v>
          </cell>
        </row>
        <row r="4941">
          <cell r="B4941" t="str">
            <v>TR804-BLK-DDM2-SEAT4</v>
          </cell>
          <cell r="C4941" t="str">
            <v>TR80 Racing Simulator</v>
          </cell>
          <cell r="D4941">
            <v>0</v>
          </cell>
          <cell r="E4941">
            <v>0</v>
          </cell>
          <cell r="F4941">
            <v>0</v>
          </cell>
          <cell r="G4941">
            <v>0</v>
          </cell>
          <cell r="H4941" t="str">
            <v>Trak Racer</v>
          </cell>
          <cell r="I4941" t="str">
            <v>Monitor Stand</v>
          </cell>
          <cell r="J4941" t="str">
            <v>Simulators - Bundles</v>
          </cell>
          <cell r="K4941" t="str">
            <v>NA</v>
          </cell>
          <cell r="L4941" t="str">
            <v>/</v>
          </cell>
          <cell r="M4941" t="str">
            <v>new</v>
          </cell>
          <cell r="N4941" t="str">
            <v>ARCHIVED</v>
          </cell>
          <cell r="O4941" t="b">
            <v>1</v>
          </cell>
          <cell r="P4941" t="str">
            <v>NA</v>
          </cell>
          <cell r="Q4941">
            <v>0</v>
          </cell>
        </row>
        <row r="4942">
          <cell r="B4942" t="str">
            <v>TR803-BLK-FAND3-SEAT4</v>
          </cell>
          <cell r="C4942" t="str">
            <v>TR80 Racing Simulator</v>
          </cell>
          <cell r="D4942">
            <v>0</v>
          </cell>
          <cell r="E4942">
            <v>0</v>
          </cell>
          <cell r="F4942">
            <v>0</v>
          </cell>
          <cell r="G4942">
            <v>0</v>
          </cell>
          <cell r="H4942" t="str">
            <v>Trak Racer</v>
          </cell>
          <cell r="I4942" t="str">
            <v>Monitor Stand</v>
          </cell>
          <cell r="J4942" t="str">
            <v>Simulators - Bundles</v>
          </cell>
          <cell r="K4942" t="str">
            <v>NA</v>
          </cell>
          <cell r="L4942" t="str">
            <v>/</v>
          </cell>
          <cell r="M4942" t="str">
            <v>new</v>
          </cell>
          <cell r="N4942" t="str">
            <v>ARCHIVED</v>
          </cell>
          <cell r="O4942" t="b">
            <v>1</v>
          </cell>
          <cell r="P4942" t="str">
            <v>NA</v>
          </cell>
          <cell r="Q4942">
            <v>0</v>
          </cell>
        </row>
        <row r="4943">
          <cell r="B4943" t="str">
            <v>TR804-BLK-80WM2-SEAT4</v>
          </cell>
          <cell r="C4943" t="str">
            <v>TR80 Racing Simulator</v>
          </cell>
          <cell r="D4943">
            <v>0</v>
          </cell>
          <cell r="E4943">
            <v>0</v>
          </cell>
          <cell r="F4943">
            <v>0</v>
          </cell>
          <cell r="G4943">
            <v>0</v>
          </cell>
          <cell r="H4943" t="str">
            <v>Trak Racer</v>
          </cell>
          <cell r="I4943" t="str">
            <v>Monitor Stand</v>
          </cell>
          <cell r="J4943" t="str">
            <v>Simulators - Bundles</v>
          </cell>
          <cell r="K4943" t="str">
            <v>NA</v>
          </cell>
          <cell r="L4943" t="str">
            <v>/</v>
          </cell>
          <cell r="M4943" t="str">
            <v>new</v>
          </cell>
          <cell r="N4943" t="str">
            <v>ARCHIVED</v>
          </cell>
          <cell r="O4943" t="b">
            <v>1</v>
          </cell>
          <cell r="P4943" t="str">
            <v>NA</v>
          </cell>
          <cell r="Q4943">
            <v>0</v>
          </cell>
        </row>
        <row r="4944">
          <cell r="B4944" t="str">
            <v>TR803-BLK-80WM-SEAT6</v>
          </cell>
          <cell r="C4944" t="str">
            <v>TR80 Racing Simulator</v>
          </cell>
          <cell r="D4944">
            <v>0</v>
          </cell>
          <cell r="E4944">
            <v>0</v>
          </cell>
          <cell r="F4944">
            <v>0</v>
          </cell>
          <cell r="G4944">
            <v>0</v>
          </cell>
          <cell r="H4944" t="str">
            <v>Trak Racer</v>
          </cell>
          <cell r="I4944" t="str">
            <v>Monitor Stand</v>
          </cell>
          <cell r="J4944" t="str">
            <v>Simulators - Bundles</v>
          </cell>
          <cell r="K4944" t="str">
            <v>NA</v>
          </cell>
          <cell r="L4944" t="str">
            <v>/</v>
          </cell>
          <cell r="M4944" t="str">
            <v>new</v>
          </cell>
          <cell r="N4944" t="str">
            <v>ARCHIVED</v>
          </cell>
          <cell r="O4944" t="b">
            <v>1</v>
          </cell>
          <cell r="P4944" t="str">
            <v>NA</v>
          </cell>
          <cell r="Q4944">
            <v>0</v>
          </cell>
        </row>
        <row r="4945">
          <cell r="B4945" t="str">
            <v>TR804-BLK-80WM-SEAT4</v>
          </cell>
          <cell r="C4945" t="str">
            <v>TR80 Racing Simulator</v>
          </cell>
          <cell r="D4945">
            <v>0</v>
          </cell>
          <cell r="E4945">
            <v>0</v>
          </cell>
          <cell r="F4945">
            <v>0</v>
          </cell>
          <cell r="G4945">
            <v>0</v>
          </cell>
          <cell r="H4945" t="str">
            <v>Trak Racer</v>
          </cell>
          <cell r="I4945" t="str">
            <v>Monitor Stand</v>
          </cell>
          <cell r="J4945" t="str">
            <v>Simulators - Bundles</v>
          </cell>
          <cell r="K4945" t="str">
            <v>NA</v>
          </cell>
          <cell r="L4945" t="str">
            <v>/</v>
          </cell>
          <cell r="M4945" t="str">
            <v>new</v>
          </cell>
          <cell r="N4945" t="str">
            <v>ARCHIVED</v>
          </cell>
          <cell r="O4945" t="b">
            <v>1</v>
          </cell>
          <cell r="P4945" t="str">
            <v>NA</v>
          </cell>
          <cell r="Q4945">
            <v>0</v>
          </cell>
        </row>
        <row r="4946">
          <cell r="B4946" t="str">
            <v>TR803-BLK-80WM2-SEAT6</v>
          </cell>
          <cell r="C4946" t="str">
            <v>TR80 Racing Simulator</v>
          </cell>
          <cell r="D4946">
            <v>0</v>
          </cell>
          <cell r="E4946">
            <v>0</v>
          </cell>
          <cell r="F4946">
            <v>0</v>
          </cell>
          <cell r="G4946">
            <v>0</v>
          </cell>
          <cell r="H4946" t="str">
            <v>Trak Racer</v>
          </cell>
          <cell r="I4946" t="str">
            <v>Monitor Stand</v>
          </cell>
          <cell r="J4946" t="str">
            <v>Simulators - Bundles</v>
          </cell>
          <cell r="K4946" t="str">
            <v>NA</v>
          </cell>
          <cell r="L4946" t="str">
            <v>/</v>
          </cell>
          <cell r="M4946" t="str">
            <v>new</v>
          </cell>
          <cell r="N4946" t="str">
            <v>ARCHIVED</v>
          </cell>
          <cell r="O4946" t="b">
            <v>1</v>
          </cell>
          <cell r="P4946" t="str">
            <v>NA</v>
          </cell>
          <cell r="Q4946">
            <v>0</v>
          </cell>
        </row>
        <row r="4947">
          <cell r="B4947" t="str">
            <v>TR804-BLK-FAND3-SEAT3</v>
          </cell>
          <cell r="C4947" t="str">
            <v>TR80 Racing Simulator</v>
          </cell>
          <cell r="D4947">
            <v>0</v>
          </cell>
          <cell r="E4947">
            <v>0</v>
          </cell>
          <cell r="F4947">
            <v>0</v>
          </cell>
          <cell r="G4947">
            <v>0</v>
          </cell>
          <cell r="H4947" t="str">
            <v>Trak Racer</v>
          </cell>
          <cell r="I4947" t="str">
            <v>Monitor Stand</v>
          </cell>
          <cell r="J4947" t="str">
            <v>Simulators - Bundles</v>
          </cell>
          <cell r="K4947" t="str">
            <v>NA</v>
          </cell>
          <cell r="L4947" t="str">
            <v>/</v>
          </cell>
          <cell r="M4947" t="str">
            <v>new</v>
          </cell>
          <cell r="N4947" t="str">
            <v>ARCHIVED</v>
          </cell>
          <cell r="O4947" t="b">
            <v>1</v>
          </cell>
          <cell r="P4947" t="str">
            <v>NA</v>
          </cell>
          <cell r="Q4947">
            <v>0</v>
          </cell>
        </row>
        <row r="4948">
          <cell r="B4948" t="str">
            <v>TR803-BLK-DDM2-SEAT6</v>
          </cell>
          <cell r="C4948" t="str">
            <v>TR80 Racing Simulator</v>
          </cell>
          <cell r="D4948">
            <v>0</v>
          </cell>
          <cell r="E4948">
            <v>0</v>
          </cell>
          <cell r="F4948">
            <v>0</v>
          </cell>
          <cell r="G4948">
            <v>0</v>
          </cell>
          <cell r="H4948" t="str">
            <v>Trak Racer</v>
          </cell>
          <cell r="I4948" t="str">
            <v>Monitor Stand</v>
          </cell>
          <cell r="J4948" t="str">
            <v>Simulators - Bundles</v>
          </cell>
          <cell r="K4948" t="str">
            <v>NA</v>
          </cell>
          <cell r="L4948" t="str">
            <v>/</v>
          </cell>
          <cell r="M4948" t="str">
            <v>new</v>
          </cell>
          <cell r="N4948" t="str">
            <v>ARCHIVED</v>
          </cell>
          <cell r="O4948" t="b">
            <v>1</v>
          </cell>
          <cell r="P4948" t="str">
            <v>NA</v>
          </cell>
          <cell r="Q4948">
            <v>0</v>
          </cell>
        </row>
        <row r="4949">
          <cell r="B4949" t="str">
            <v>TR804-BLK-FAND2-SEAT3</v>
          </cell>
          <cell r="C4949" t="str">
            <v>TR80 Racing Simulator</v>
          </cell>
          <cell r="D4949">
            <v>0</v>
          </cell>
          <cell r="E4949">
            <v>0</v>
          </cell>
          <cell r="F4949">
            <v>0</v>
          </cell>
          <cell r="G4949">
            <v>0</v>
          </cell>
          <cell r="H4949" t="str">
            <v>Trak Racer</v>
          </cell>
          <cell r="I4949" t="str">
            <v>Monitor Stand</v>
          </cell>
          <cell r="J4949" t="str">
            <v>Simulators - Bundles</v>
          </cell>
          <cell r="K4949" t="str">
            <v>NA</v>
          </cell>
          <cell r="L4949" t="str">
            <v>/</v>
          </cell>
          <cell r="M4949" t="str">
            <v>new</v>
          </cell>
          <cell r="N4949" t="str">
            <v>ARCHIVED</v>
          </cell>
          <cell r="O4949" t="b">
            <v>1</v>
          </cell>
          <cell r="P4949" t="str">
            <v>NA</v>
          </cell>
          <cell r="Q4949">
            <v>0</v>
          </cell>
        </row>
        <row r="4950">
          <cell r="B4950" t="str">
            <v>TR803-BLK-DDM3-SEAT6</v>
          </cell>
          <cell r="C4950" t="str">
            <v>TR80 Racing Simulator</v>
          </cell>
          <cell r="D4950">
            <v>0</v>
          </cell>
          <cell r="E4950">
            <v>0</v>
          </cell>
          <cell r="F4950">
            <v>0</v>
          </cell>
          <cell r="G4950">
            <v>0</v>
          </cell>
          <cell r="H4950" t="str">
            <v>Trak Racer</v>
          </cell>
          <cell r="I4950" t="str">
            <v>Monitor Stand</v>
          </cell>
          <cell r="J4950" t="str">
            <v>Simulators - Bundles</v>
          </cell>
          <cell r="K4950" t="str">
            <v>NA</v>
          </cell>
          <cell r="L4950" t="str">
            <v>/</v>
          </cell>
          <cell r="M4950" t="str">
            <v>new</v>
          </cell>
          <cell r="N4950" t="str">
            <v>ARCHIVED</v>
          </cell>
          <cell r="O4950" t="b">
            <v>1</v>
          </cell>
          <cell r="P4950" t="str">
            <v>NA</v>
          </cell>
          <cell r="Q4950">
            <v>0</v>
          </cell>
        </row>
        <row r="4951">
          <cell r="B4951" t="str">
            <v>TR804-BLK-DDM3-SEAT3</v>
          </cell>
          <cell r="C4951" t="str">
            <v>TR80 Racing Simulator</v>
          </cell>
          <cell r="D4951">
            <v>0</v>
          </cell>
          <cell r="E4951">
            <v>0</v>
          </cell>
          <cell r="F4951">
            <v>0</v>
          </cell>
          <cell r="G4951">
            <v>0</v>
          </cell>
          <cell r="H4951" t="str">
            <v>Trak Racer</v>
          </cell>
          <cell r="I4951" t="str">
            <v>Monitor Stand</v>
          </cell>
          <cell r="J4951" t="str">
            <v>Simulators - Bundles</v>
          </cell>
          <cell r="K4951" t="str">
            <v>NA</v>
          </cell>
          <cell r="L4951" t="str">
            <v>/</v>
          </cell>
          <cell r="M4951" t="str">
            <v>new</v>
          </cell>
          <cell r="N4951" t="str">
            <v>ARCHIVED</v>
          </cell>
          <cell r="O4951" t="b">
            <v>1</v>
          </cell>
          <cell r="P4951" t="str">
            <v>NA</v>
          </cell>
          <cell r="Q4951">
            <v>0</v>
          </cell>
        </row>
        <row r="4952">
          <cell r="B4952" t="str">
            <v>TR803-BLK-FAND2-SEAT6</v>
          </cell>
          <cell r="C4952" t="str">
            <v>TR80 Racing Simulator</v>
          </cell>
          <cell r="D4952">
            <v>0</v>
          </cell>
          <cell r="E4952">
            <v>0</v>
          </cell>
          <cell r="F4952">
            <v>0</v>
          </cell>
          <cell r="G4952">
            <v>0</v>
          </cell>
          <cell r="H4952" t="str">
            <v>Trak Racer</v>
          </cell>
          <cell r="I4952" t="str">
            <v>Monitor Stand</v>
          </cell>
          <cell r="J4952" t="str">
            <v>Simulators - Bundles</v>
          </cell>
          <cell r="K4952" t="str">
            <v>NA</v>
          </cell>
          <cell r="L4952" t="str">
            <v>/</v>
          </cell>
          <cell r="M4952" t="str">
            <v>new</v>
          </cell>
          <cell r="N4952" t="str">
            <v>ARCHIVED</v>
          </cell>
          <cell r="O4952" t="b">
            <v>1</v>
          </cell>
          <cell r="P4952" t="str">
            <v>NA</v>
          </cell>
          <cell r="Q4952">
            <v>0</v>
          </cell>
        </row>
        <row r="4953">
          <cell r="B4953" t="str">
            <v>TR804-BLK-DDM2-SEAT3</v>
          </cell>
          <cell r="C4953" t="str">
            <v>TR80 Racing Simulator</v>
          </cell>
          <cell r="D4953">
            <v>0</v>
          </cell>
          <cell r="E4953">
            <v>0</v>
          </cell>
          <cell r="F4953">
            <v>0</v>
          </cell>
          <cell r="G4953">
            <v>0</v>
          </cell>
          <cell r="H4953" t="str">
            <v>Trak Racer</v>
          </cell>
          <cell r="I4953" t="str">
            <v>Monitor Stand</v>
          </cell>
          <cell r="J4953" t="str">
            <v>Simulators - Bundles</v>
          </cell>
          <cell r="K4953" t="str">
            <v>NA</v>
          </cell>
          <cell r="L4953" t="str">
            <v>/</v>
          </cell>
          <cell r="M4953" t="str">
            <v>new</v>
          </cell>
          <cell r="N4953" t="str">
            <v>ARCHIVED</v>
          </cell>
          <cell r="O4953" t="b">
            <v>1</v>
          </cell>
          <cell r="P4953" t="str">
            <v>NA</v>
          </cell>
          <cell r="Q4953">
            <v>0</v>
          </cell>
        </row>
        <row r="4954">
          <cell r="B4954" t="str">
            <v>TR803-BLK-FAND3-SEAT6</v>
          </cell>
          <cell r="C4954" t="str">
            <v>TR80 Racing Simulator</v>
          </cell>
          <cell r="D4954">
            <v>0</v>
          </cell>
          <cell r="E4954">
            <v>0</v>
          </cell>
          <cell r="F4954">
            <v>0</v>
          </cell>
          <cell r="G4954">
            <v>0</v>
          </cell>
          <cell r="H4954" t="str">
            <v>Trak Racer</v>
          </cell>
          <cell r="I4954" t="str">
            <v>Monitor Stand</v>
          </cell>
          <cell r="J4954" t="str">
            <v>Simulators - Bundles</v>
          </cell>
          <cell r="K4954" t="str">
            <v>NA</v>
          </cell>
          <cell r="L4954" t="str">
            <v>/</v>
          </cell>
          <cell r="M4954" t="str">
            <v>new</v>
          </cell>
          <cell r="N4954" t="str">
            <v>ARCHIVED</v>
          </cell>
          <cell r="O4954" t="b">
            <v>1</v>
          </cell>
          <cell r="P4954" t="str">
            <v>NA</v>
          </cell>
          <cell r="Q4954">
            <v>0</v>
          </cell>
        </row>
        <row r="4955">
          <cell r="B4955" t="str">
            <v>TR804-BLK-80WM2-SEAT3</v>
          </cell>
          <cell r="C4955" t="str">
            <v>TR80 Racing Simulator</v>
          </cell>
          <cell r="D4955">
            <v>0</v>
          </cell>
          <cell r="E4955">
            <v>0</v>
          </cell>
          <cell r="F4955">
            <v>0</v>
          </cell>
          <cell r="G4955">
            <v>0</v>
          </cell>
          <cell r="H4955" t="str">
            <v>Trak Racer</v>
          </cell>
          <cell r="I4955" t="str">
            <v>Monitor Stand</v>
          </cell>
          <cell r="J4955" t="str">
            <v>Simulators - Bundles</v>
          </cell>
          <cell r="K4955" t="str">
            <v>NA</v>
          </cell>
          <cell r="L4955" t="str">
            <v>/</v>
          </cell>
          <cell r="M4955" t="str">
            <v>new</v>
          </cell>
          <cell r="N4955" t="str">
            <v>ARCHIVED</v>
          </cell>
          <cell r="O4955" t="b">
            <v>1</v>
          </cell>
          <cell r="P4955" t="str">
            <v>NA</v>
          </cell>
          <cell r="Q4955">
            <v>0</v>
          </cell>
        </row>
        <row r="4956">
          <cell r="B4956" t="str">
            <v>TR804-BLK-80WM-NS</v>
          </cell>
          <cell r="C4956" t="str">
            <v>TR80 Racing Simulator</v>
          </cell>
          <cell r="D4956">
            <v>0</v>
          </cell>
          <cell r="E4956">
            <v>0</v>
          </cell>
          <cell r="F4956">
            <v>0</v>
          </cell>
          <cell r="G4956">
            <v>0</v>
          </cell>
          <cell r="H4956" t="str">
            <v>Trak Racer</v>
          </cell>
          <cell r="I4956" t="str">
            <v>Monitor Stand</v>
          </cell>
          <cell r="J4956" t="str">
            <v>Simulators - Bundles</v>
          </cell>
          <cell r="K4956" t="str">
            <v>NA</v>
          </cell>
          <cell r="L4956" t="str">
            <v>/</v>
          </cell>
          <cell r="M4956" t="str">
            <v>new</v>
          </cell>
          <cell r="N4956" t="str">
            <v>ARCHIVED</v>
          </cell>
          <cell r="O4956" t="b">
            <v>1</v>
          </cell>
          <cell r="P4956" t="str">
            <v>NA</v>
          </cell>
          <cell r="Q4956">
            <v>0</v>
          </cell>
        </row>
        <row r="4957">
          <cell r="B4957" t="str">
            <v>TR804-BLK-80WM-SEAT3</v>
          </cell>
          <cell r="C4957" t="str">
            <v>TR80 Racing Simulator</v>
          </cell>
          <cell r="D4957">
            <v>0</v>
          </cell>
          <cell r="E4957">
            <v>0</v>
          </cell>
          <cell r="F4957">
            <v>0</v>
          </cell>
          <cell r="G4957">
            <v>0</v>
          </cell>
          <cell r="H4957" t="str">
            <v>Trak Racer</v>
          </cell>
          <cell r="I4957" t="str">
            <v>Monitor Stand</v>
          </cell>
          <cell r="J4957" t="str">
            <v>Simulators - Bundles</v>
          </cell>
          <cell r="K4957" t="str">
            <v>NA</v>
          </cell>
          <cell r="L4957" t="str">
            <v>/</v>
          </cell>
          <cell r="M4957" t="str">
            <v>new</v>
          </cell>
          <cell r="N4957" t="str">
            <v>ARCHIVED</v>
          </cell>
          <cell r="O4957" t="b">
            <v>1</v>
          </cell>
          <cell r="P4957" t="str">
            <v>NA</v>
          </cell>
          <cell r="Q4957">
            <v>0</v>
          </cell>
        </row>
        <row r="4958">
          <cell r="B4958" t="str">
            <v>TR804-BLK-80WM2-NS</v>
          </cell>
          <cell r="C4958" t="str">
            <v>TR80 Racing Simulator</v>
          </cell>
          <cell r="D4958">
            <v>0</v>
          </cell>
          <cell r="E4958">
            <v>0</v>
          </cell>
          <cell r="F4958">
            <v>0</v>
          </cell>
          <cell r="G4958">
            <v>0</v>
          </cell>
          <cell r="H4958" t="str">
            <v>Trak Racer</v>
          </cell>
          <cell r="I4958" t="str">
            <v>Monitor Stand</v>
          </cell>
          <cell r="J4958" t="str">
            <v>Simulators - Bundles</v>
          </cell>
          <cell r="K4958" t="str">
            <v>NA</v>
          </cell>
          <cell r="L4958" t="str">
            <v>/</v>
          </cell>
          <cell r="M4958" t="str">
            <v>new</v>
          </cell>
          <cell r="N4958" t="str">
            <v>ARCHIVED</v>
          </cell>
          <cell r="O4958" t="b">
            <v>1</v>
          </cell>
          <cell r="P4958" t="str">
            <v>NA</v>
          </cell>
          <cell r="Q4958">
            <v>0</v>
          </cell>
        </row>
        <row r="4959">
          <cell r="B4959" t="str">
            <v>TR804-BLK-FAND3-NS</v>
          </cell>
          <cell r="C4959" t="str">
            <v>TR80 Racing Simulator</v>
          </cell>
          <cell r="D4959">
            <v>0</v>
          </cell>
          <cell r="E4959">
            <v>0</v>
          </cell>
          <cell r="F4959">
            <v>0</v>
          </cell>
          <cell r="G4959">
            <v>0</v>
          </cell>
          <cell r="H4959" t="str">
            <v>Trak Racer</v>
          </cell>
          <cell r="I4959" t="str">
            <v>Monitor Stand</v>
          </cell>
          <cell r="J4959" t="str">
            <v>Simulators - Bundles</v>
          </cell>
          <cell r="K4959" t="str">
            <v>NA</v>
          </cell>
          <cell r="L4959" t="str">
            <v>/</v>
          </cell>
          <cell r="M4959" t="str">
            <v>new</v>
          </cell>
          <cell r="N4959" t="str">
            <v>ARCHIVED</v>
          </cell>
          <cell r="O4959" t="b">
            <v>1</v>
          </cell>
          <cell r="P4959" t="str">
            <v>NA</v>
          </cell>
          <cell r="Q4959">
            <v>0</v>
          </cell>
        </row>
        <row r="4960">
          <cell r="B4960" t="str">
            <v>TR804-BLK-DDM2-NS</v>
          </cell>
          <cell r="C4960" t="str">
            <v>TR80 Racing Simulator</v>
          </cell>
          <cell r="D4960">
            <v>0</v>
          </cell>
          <cell r="E4960">
            <v>0</v>
          </cell>
          <cell r="F4960">
            <v>0</v>
          </cell>
          <cell r="G4960">
            <v>0</v>
          </cell>
          <cell r="H4960" t="str">
            <v>Trak Racer</v>
          </cell>
          <cell r="I4960" t="str">
            <v>Monitor Stand</v>
          </cell>
          <cell r="J4960" t="str">
            <v>Simulators - Bundles</v>
          </cell>
          <cell r="K4960" t="str">
            <v>NA</v>
          </cell>
          <cell r="L4960" t="str">
            <v>/</v>
          </cell>
          <cell r="M4960" t="str">
            <v>new</v>
          </cell>
          <cell r="N4960" t="str">
            <v>ARCHIVED</v>
          </cell>
          <cell r="O4960" t="b">
            <v>1</v>
          </cell>
          <cell r="P4960" t="str">
            <v>NA</v>
          </cell>
          <cell r="Q4960">
            <v>0</v>
          </cell>
        </row>
        <row r="4961">
          <cell r="B4961" t="str">
            <v>TR804-BLK-FAND2-NS</v>
          </cell>
          <cell r="C4961" t="str">
            <v>TR80 Racing Simulator</v>
          </cell>
          <cell r="D4961">
            <v>0</v>
          </cell>
          <cell r="E4961">
            <v>0</v>
          </cell>
          <cell r="F4961">
            <v>0</v>
          </cell>
          <cell r="G4961">
            <v>0</v>
          </cell>
          <cell r="H4961" t="str">
            <v>Trak Racer</v>
          </cell>
          <cell r="I4961" t="str">
            <v>Monitor Stand</v>
          </cell>
          <cell r="J4961" t="str">
            <v>Simulators - Bundles</v>
          </cell>
          <cell r="K4961" t="str">
            <v>NA</v>
          </cell>
          <cell r="L4961" t="str">
            <v>/</v>
          </cell>
          <cell r="M4961" t="str">
            <v>new</v>
          </cell>
          <cell r="N4961" t="str">
            <v>ARCHIVED</v>
          </cell>
          <cell r="O4961" t="b">
            <v>1</v>
          </cell>
          <cell r="P4961" t="str">
            <v>NA</v>
          </cell>
          <cell r="Q4961">
            <v>0</v>
          </cell>
        </row>
        <row r="4962">
          <cell r="B4962" t="str">
            <v>TR804-BLK-DDM3-NS</v>
          </cell>
          <cell r="C4962" t="str">
            <v>TR80 Racing Simulator</v>
          </cell>
          <cell r="D4962">
            <v>0</v>
          </cell>
          <cell r="E4962">
            <v>0</v>
          </cell>
          <cell r="F4962">
            <v>0</v>
          </cell>
          <cell r="G4962">
            <v>0</v>
          </cell>
          <cell r="H4962" t="str">
            <v>Trak Racer</v>
          </cell>
          <cell r="I4962" t="str">
            <v>Monitor Stand</v>
          </cell>
          <cell r="J4962" t="str">
            <v>Simulators - Bundles</v>
          </cell>
          <cell r="K4962" t="str">
            <v>NA</v>
          </cell>
          <cell r="L4962" t="str">
            <v>/</v>
          </cell>
          <cell r="M4962" t="str">
            <v>new</v>
          </cell>
          <cell r="N4962" t="str">
            <v>ARCHIVED</v>
          </cell>
          <cell r="O4962" t="b">
            <v>1</v>
          </cell>
          <cell r="P4962" t="str">
            <v>NA</v>
          </cell>
          <cell r="Q4962">
            <v>0</v>
          </cell>
        </row>
        <row r="4963">
          <cell r="B4963" t="str">
            <v>TR80-WM-AU</v>
          </cell>
          <cell r="C4963" t="str">
            <v>TR80 Racing Simulator</v>
          </cell>
          <cell r="D4963">
            <v>0</v>
          </cell>
          <cell r="E4963">
            <v>0</v>
          </cell>
          <cell r="F4963">
            <v>0</v>
          </cell>
          <cell r="G4963">
            <v>0</v>
          </cell>
          <cell r="H4963" t="str">
            <v>Trak Racer</v>
          </cell>
          <cell r="I4963" t="str">
            <v>Monitor Stand</v>
          </cell>
          <cell r="J4963" t="str">
            <v>Simulators - Bundles</v>
          </cell>
          <cell r="K4963" t="str">
            <v>NA</v>
          </cell>
          <cell r="L4963" t="str">
            <v>/</v>
          </cell>
          <cell r="M4963" t="str">
            <v>new</v>
          </cell>
          <cell r="N4963" t="str">
            <v>LIVE</v>
          </cell>
          <cell r="O4963" t="b">
            <v>1</v>
          </cell>
          <cell r="P4963" t="str">
            <v>NA</v>
          </cell>
          <cell r="Q4963">
            <v>0</v>
          </cell>
        </row>
        <row r="4964">
          <cell r="B4964" t="str">
            <v>TR-80B-UPS</v>
          </cell>
          <cell r="C4964" t="str">
            <v>TR80 Racing Simulator</v>
          </cell>
          <cell r="D4964">
            <v>0</v>
          </cell>
          <cell r="E4964">
            <v>0</v>
          </cell>
          <cell r="F4964">
            <v>0</v>
          </cell>
          <cell r="G4964">
            <v>0</v>
          </cell>
          <cell r="H4964" t="str">
            <v>Trak Racer</v>
          </cell>
          <cell r="I4964" t="str">
            <v>Monitor Stand</v>
          </cell>
          <cell r="J4964" t="str">
            <v>Simulators - Bundles</v>
          </cell>
          <cell r="K4964" t="str">
            <v>NA</v>
          </cell>
          <cell r="L4964" t="str">
            <v>/</v>
          </cell>
          <cell r="M4964" t="str">
            <v>new</v>
          </cell>
          <cell r="N4964" t="str">
            <v>LIVE</v>
          </cell>
          <cell r="O4964" t="b">
            <v>1</v>
          </cell>
          <cell r="P4964" t="str">
            <v>NA</v>
          </cell>
          <cell r="Q4964">
            <v>0</v>
          </cell>
        </row>
        <row r="4965">
          <cell r="B4965" t="str">
            <v>TR120-WMPBAL-CA</v>
          </cell>
          <cell r="C4965" t="str">
            <v>TR80 Racing Simulator</v>
          </cell>
          <cell r="D4965">
            <v>0</v>
          </cell>
          <cell r="E4965">
            <v>0</v>
          </cell>
          <cell r="F4965">
            <v>0</v>
          </cell>
          <cell r="G4965">
            <v>0</v>
          </cell>
          <cell r="H4965" t="str">
            <v>Trak Racer</v>
          </cell>
          <cell r="I4965" t="str">
            <v>Monitor Stand</v>
          </cell>
          <cell r="J4965" t="str">
            <v>Simulators - Bundles</v>
          </cell>
          <cell r="K4965" t="str">
            <v>NA</v>
          </cell>
          <cell r="L4965" t="str">
            <v>/</v>
          </cell>
          <cell r="M4965" t="str">
            <v>new</v>
          </cell>
          <cell r="N4965" t="str">
            <v>LIVE</v>
          </cell>
          <cell r="O4965" t="b">
            <v>1</v>
          </cell>
          <cell r="P4965" t="str">
            <v>NA</v>
          </cell>
          <cell r="Q4965">
            <v>0</v>
          </cell>
        </row>
        <row r="4966">
          <cell r="B4966" t="str">
            <v>TR802-BLK-WM-SEAT6</v>
          </cell>
          <cell r="C4966" t="str">
            <v>TR80 Racing Simulator</v>
          </cell>
          <cell r="D4966">
            <v>59.5</v>
          </cell>
          <cell r="E4966">
            <v>0</v>
          </cell>
          <cell r="F4966">
            <v>0</v>
          </cell>
          <cell r="G4966">
            <v>0</v>
          </cell>
          <cell r="H4966" t="str">
            <v>Trak Racer</v>
          </cell>
          <cell r="I4966" t="str">
            <v>Monitor Stand</v>
          </cell>
          <cell r="J4966" t="str">
            <v>Simulators - Bundles</v>
          </cell>
          <cell r="K4966" t="str">
            <v>NA</v>
          </cell>
          <cell r="L4966" t="str">
            <v>/</v>
          </cell>
          <cell r="M4966" t="str">
            <v>new</v>
          </cell>
          <cell r="N4966" t="str">
            <v>ARCHIVED</v>
          </cell>
          <cell r="O4966" t="b">
            <v>1</v>
          </cell>
          <cell r="P4966" t="str">
            <v>NA</v>
          </cell>
          <cell r="Q4966">
            <v>0</v>
          </cell>
        </row>
        <row r="4967">
          <cell r="B4967" t="str">
            <v>TR120-APBALSMEX-CA</v>
          </cell>
          <cell r="C4967" t="str">
            <v>TR80 Racing Simulator</v>
          </cell>
          <cell r="D4967">
            <v>0</v>
          </cell>
          <cell r="E4967">
            <v>0</v>
          </cell>
          <cell r="F4967">
            <v>0</v>
          </cell>
          <cell r="G4967">
            <v>0</v>
          </cell>
          <cell r="H4967" t="str">
            <v>Trak Racer</v>
          </cell>
          <cell r="I4967" t="str">
            <v>Monitor Stand</v>
          </cell>
          <cell r="J4967" t="str">
            <v>Simulators - Bundles</v>
          </cell>
          <cell r="K4967" t="str">
            <v>NA</v>
          </cell>
          <cell r="L4967" t="str">
            <v>/</v>
          </cell>
          <cell r="M4967" t="str">
            <v>new</v>
          </cell>
          <cell r="N4967" t="str">
            <v>LIVE</v>
          </cell>
          <cell r="O4967" t="b">
            <v>1</v>
          </cell>
          <cell r="P4967" t="str">
            <v>NA</v>
          </cell>
          <cell r="Q4967">
            <v>0</v>
          </cell>
        </row>
        <row r="4968">
          <cell r="B4968" t="str">
            <v>TR802-BLK-WM</v>
          </cell>
          <cell r="C4968" t="str">
            <v>TR80 Racing Simulator</v>
          </cell>
          <cell r="D4968">
            <v>46</v>
          </cell>
          <cell r="E4968">
            <v>0</v>
          </cell>
          <cell r="F4968">
            <v>0</v>
          </cell>
          <cell r="G4968">
            <v>0</v>
          </cell>
          <cell r="H4968" t="str">
            <v>Trak Racer</v>
          </cell>
          <cell r="I4968" t="str">
            <v>Monitor Stand</v>
          </cell>
          <cell r="J4968" t="str">
            <v>Simulators - Bundles</v>
          </cell>
          <cell r="K4968" t="str">
            <v>NA</v>
          </cell>
          <cell r="L4968" t="str">
            <v>/</v>
          </cell>
          <cell r="M4968" t="str">
            <v>new</v>
          </cell>
          <cell r="N4968" t="str">
            <v>ARCHIVED</v>
          </cell>
          <cell r="O4968" t="b">
            <v>1</v>
          </cell>
          <cell r="P4968" t="str">
            <v>NA</v>
          </cell>
          <cell r="Q4968">
            <v>0</v>
          </cell>
        </row>
        <row r="4969">
          <cell r="B4969" t="str">
            <v>TR80-WM-CA</v>
          </cell>
          <cell r="C4969" t="str">
            <v>TR80 Racing Simulator</v>
          </cell>
          <cell r="D4969">
            <v>0</v>
          </cell>
          <cell r="E4969">
            <v>0</v>
          </cell>
          <cell r="F4969">
            <v>0</v>
          </cell>
          <cell r="G4969">
            <v>0</v>
          </cell>
          <cell r="H4969" t="str">
            <v>Trak Racer</v>
          </cell>
          <cell r="I4969" t="str">
            <v>Monitor Stand</v>
          </cell>
          <cell r="J4969" t="str">
            <v>Simulators - Bundles</v>
          </cell>
          <cell r="K4969" t="str">
            <v>NA</v>
          </cell>
          <cell r="L4969" t="str">
            <v>/</v>
          </cell>
          <cell r="M4969" t="str">
            <v>new</v>
          </cell>
          <cell r="N4969" t="str">
            <v>LIVE</v>
          </cell>
          <cell r="O4969" t="b">
            <v>1</v>
          </cell>
          <cell r="P4969" t="str">
            <v>NA</v>
          </cell>
          <cell r="Q4969">
            <v>0</v>
          </cell>
        </row>
        <row r="4970">
          <cell r="B4970" t="str">
            <v>TR802-BLK-WM-SEAT3</v>
          </cell>
          <cell r="C4970" t="str">
            <v>TR80 Racing Simulator</v>
          </cell>
          <cell r="D4970">
            <v>60.8</v>
          </cell>
          <cell r="E4970">
            <v>0</v>
          </cell>
          <cell r="F4970">
            <v>0</v>
          </cell>
          <cell r="G4970">
            <v>0</v>
          </cell>
          <cell r="H4970" t="str">
            <v>Trak Racer</v>
          </cell>
          <cell r="I4970" t="str">
            <v>Monitor Stand</v>
          </cell>
          <cell r="J4970" t="str">
            <v>Simulators - Bundles</v>
          </cell>
          <cell r="K4970" t="str">
            <v>NA</v>
          </cell>
          <cell r="L4970" t="str">
            <v>/</v>
          </cell>
          <cell r="M4970" t="str">
            <v>new</v>
          </cell>
          <cell r="N4970" t="str">
            <v>ARCHIVED</v>
          </cell>
          <cell r="O4970" t="b">
            <v>1</v>
          </cell>
          <cell r="P4970" t="str">
            <v>NA</v>
          </cell>
          <cell r="Q4970">
            <v>0</v>
          </cell>
        </row>
        <row r="4971">
          <cell r="B4971" t="str">
            <v>TR802-BLK-DDM-SEAT3</v>
          </cell>
          <cell r="C4971" t="str">
            <v>TR80 Racing Simulator</v>
          </cell>
          <cell r="D4971">
            <v>66.8</v>
          </cell>
          <cell r="E4971">
            <v>0</v>
          </cell>
          <cell r="F4971">
            <v>0</v>
          </cell>
          <cell r="G4971">
            <v>0</v>
          </cell>
          <cell r="H4971" t="str">
            <v>Trak Racer</v>
          </cell>
          <cell r="I4971" t="str">
            <v>Monitor Stand</v>
          </cell>
          <cell r="J4971" t="str">
            <v>Simulators - Bundles</v>
          </cell>
          <cell r="K4971" t="str">
            <v>NA</v>
          </cell>
          <cell r="L4971" t="str">
            <v>/</v>
          </cell>
          <cell r="M4971" t="str">
            <v>new</v>
          </cell>
          <cell r="N4971" t="str">
            <v>ARCHIVED</v>
          </cell>
          <cell r="O4971" t="b">
            <v>1</v>
          </cell>
          <cell r="P4971" t="str">
            <v>NA</v>
          </cell>
          <cell r="Q4971">
            <v>0</v>
          </cell>
        </row>
        <row r="4972">
          <cell r="B4972" t="str">
            <v>TR802-BLK-WM-SEAT4</v>
          </cell>
          <cell r="C4972" t="str">
            <v>TR80 Racing Simulator</v>
          </cell>
          <cell r="D4972">
            <v>54</v>
          </cell>
          <cell r="E4972">
            <v>0</v>
          </cell>
          <cell r="F4972">
            <v>0</v>
          </cell>
          <cell r="G4972">
            <v>0</v>
          </cell>
          <cell r="H4972" t="str">
            <v>Trak Racer</v>
          </cell>
          <cell r="I4972" t="str">
            <v>Monitor Stand</v>
          </cell>
          <cell r="J4972" t="str">
            <v>Simulators - Bundles</v>
          </cell>
          <cell r="K4972" t="str">
            <v>NA</v>
          </cell>
          <cell r="L4972" t="str">
            <v>/</v>
          </cell>
          <cell r="M4972" t="str">
            <v>new</v>
          </cell>
          <cell r="N4972" t="str">
            <v>ARCHIVED</v>
          </cell>
          <cell r="O4972" t="b">
            <v>1</v>
          </cell>
          <cell r="P4972" t="str">
            <v>NA</v>
          </cell>
          <cell r="Q4972">
            <v>0</v>
          </cell>
        </row>
        <row r="4973">
          <cell r="B4973" t="str">
            <v>TR802-BLK-FANDD-SEAT3</v>
          </cell>
          <cell r="C4973" t="str">
            <v>TR80 Racing Simulator</v>
          </cell>
          <cell r="D4973">
            <v>63.8</v>
          </cell>
          <cell r="E4973">
            <v>0</v>
          </cell>
          <cell r="F4973">
            <v>0</v>
          </cell>
          <cell r="G4973">
            <v>0</v>
          </cell>
          <cell r="H4973" t="str">
            <v>Trak Racer</v>
          </cell>
          <cell r="I4973" t="str">
            <v>Monitor Stand</v>
          </cell>
          <cell r="J4973" t="str">
            <v>Simulators - Bundles</v>
          </cell>
          <cell r="K4973" t="str">
            <v>NA</v>
          </cell>
          <cell r="L4973" t="str">
            <v>/</v>
          </cell>
          <cell r="M4973" t="str">
            <v>new</v>
          </cell>
          <cell r="N4973" t="str">
            <v>ARCHIVED</v>
          </cell>
          <cell r="O4973" t="b">
            <v>1</v>
          </cell>
          <cell r="P4973" t="str">
            <v>NA</v>
          </cell>
          <cell r="Q4973">
            <v>0</v>
          </cell>
        </row>
        <row r="4974">
          <cell r="B4974" t="str">
            <v>TR802-BLK-FANDD-SEAT6</v>
          </cell>
          <cell r="C4974" t="str">
            <v>TR80 Racing Simulator</v>
          </cell>
          <cell r="D4974">
            <v>62.5</v>
          </cell>
          <cell r="E4974">
            <v>0</v>
          </cell>
          <cell r="F4974">
            <v>0</v>
          </cell>
          <cell r="G4974">
            <v>0</v>
          </cell>
          <cell r="H4974" t="str">
            <v>Trak Racer</v>
          </cell>
          <cell r="I4974" t="str">
            <v>Monitor Stand</v>
          </cell>
          <cell r="J4974" t="str">
            <v>Simulators - Bundles</v>
          </cell>
          <cell r="K4974" t="str">
            <v>NA</v>
          </cell>
          <cell r="L4974" t="str">
            <v>/</v>
          </cell>
          <cell r="M4974" t="str">
            <v>new</v>
          </cell>
          <cell r="N4974" t="str">
            <v>ARCHIVED</v>
          </cell>
          <cell r="O4974" t="b">
            <v>1</v>
          </cell>
          <cell r="P4974" t="str">
            <v>NA</v>
          </cell>
          <cell r="Q4974">
            <v>0</v>
          </cell>
        </row>
        <row r="4975">
          <cell r="B4975" t="str">
            <v>TR802-BLK-FANDD</v>
          </cell>
          <cell r="C4975" t="str">
            <v>TR80 Racing Simulator</v>
          </cell>
          <cell r="D4975">
            <v>49</v>
          </cell>
          <cell r="E4975">
            <v>0</v>
          </cell>
          <cell r="F4975">
            <v>0</v>
          </cell>
          <cell r="G4975">
            <v>0</v>
          </cell>
          <cell r="H4975" t="str">
            <v>Trak Racer</v>
          </cell>
          <cell r="I4975" t="str">
            <v>Monitor Stand</v>
          </cell>
          <cell r="J4975" t="str">
            <v>Simulators - Bundles</v>
          </cell>
          <cell r="K4975" t="str">
            <v>NA</v>
          </cell>
          <cell r="L4975" t="str">
            <v>/</v>
          </cell>
          <cell r="M4975" t="str">
            <v>new</v>
          </cell>
          <cell r="N4975" t="str">
            <v>ARCHIVED</v>
          </cell>
          <cell r="O4975" t="b">
            <v>1</v>
          </cell>
          <cell r="P4975" t="str">
            <v>NA</v>
          </cell>
          <cell r="Q4975">
            <v>0</v>
          </cell>
        </row>
        <row r="4976">
          <cell r="B4976" t="str">
            <v>TR802-BLK-FANDD-SEAT4</v>
          </cell>
          <cell r="C4976" t="str">
            <v>TR80 Racing Simulator</v>
          </cell>
          <cell r="D4976">
            <v>57</v>
          </cell>
          <cell r="E4976">
            <v>0</v>
          </cell>
          <cell r="F4976">
            <v>0</v>
          </cell>
          <cell r="G4976">
            <v>0</v>
          </cell>
          <cell r="H4976" t="str">
            <v>Trak Racer</v>
          </cell>
          <cell r="I4976" t="str">
            <v>Monitor Stand</v>
          </cell>
          <cell r="J4976" t="str">
            <v>Simulators - Bundles</v>
          </cell>
          <cell r="K4976" t="str">
            <v>NA</v>
          </cell>
          <cell r="L4976" t="str">
            <v>/</v>
          </cell>
          <cell r="M4976" t="str">
            <v>new</v>
          </cell>
          <cell r="N4976" t="str">
            <v>ARCHIVED</v>
          </cell>
          <cell r="O4976" t="b">
            <v>1</v>
          </cell>
          <cell r="P4976" t="str">
            <v>NA</v>
          </cell>
          <cell r="Q4976">
            <v>0</v>
          </cell>
        </row>
        <row r="4977">
          <cell r="B4977" t="str">
            <v>TR80-AE</v>
          </cell>
          <cell r="C4977" t="str">
            <v>TR80 Racing Simulator - No wheel deck</v>
          </cell>
          <cell r="D4977">
            <v>0</v>
          </cell>
          <cell r="E4977">
            <v>0</v>
          </cell>
          <cell r="F4977">
            <v>0</v>
          </cell>
          <cell r="G4977">
            <v>0</v>
          </cell>
          <cell r="H4977" t="str">
            <v>Trak Racer</v>
          </cell>
          <cell r="I4977" t="str">
            <v>Simulators</v>
          </cell>
          <cell r="J4977" t="str">
            <v>Simulators - Bundles</v>
          </cell>
          <cell r="K4977" t="str">
            <v>NA</v>
          </cell>
          <cell r="L4977" t="str">
            <v>/</v>
          </cell>
          <cell r="M4977" t="str">
            <v>new</v>
          </cell>
          <cell r="N4977" t="str">
            <v>LIVE</v>
          </cell>
          <cell r="O4977" t="b">
            <v>1</v>
          </cell>
          <cell r="P4977" t="str">
            <v>NA</v>
          </cell>
          <cell r="Q4977">
            <v>0</v>
          </cell>
        </row>
        <row r="4978">
          <cell r="B4978" t="str">
            <v>TR80-NW-AE</v>
          </cell>
          <cell r="C4978" t="str">
            <v>TR80 Racing Simulator - No wheel deck - Not for individual sales - B2B purchase only</v>
          </cell>
          <cell r="D4978">
            <v>0</v>
          </cell>
          <cell r="E4978">
            <v>0</v>
          </cell>
          <cell r="F4978">
            <v>0</v>
          </cell>
          <cell r="G4978">
            <v>0</v>
          </cell>
          <cell r="H4978" t="str">
            <v>Trak Racer</v>
          </cell>
          <cell r="I4978" t="str">
            <v>Simulators</v>
          </cell>
          <cell r="J4978" t="str">
            <v>Simulators - Bundles</v>
          </cell>
          <cell r="K4978" t="str">
            <v>NA</v>
          </cell>
          <cell r="L4978" t="str">
            <v>/</v>
          </cell>
          <cell r="M4978" t="str">
            <v>new</v>
          </cell>
          <cell r="N4978" t="str">
            <v>LIVE</v>
          </cell>
          <cell r="O4978" t="b">
            <v>1</v>
          </cell>
          <cell r="P4978" t="str">
            <v>NA</v>
          </cell>
          <cell r="Q4978">
            <v>0</v>
          </cell>
        </row>
        <row r="4979">
          <cell r="B4979" t="str">
            <v>TR8PRO-DD-MSB32-TSH</v>
          </cell>
          <cell r="C4979" t="str">
            <v>TR80 Racing Simulator - No wheel deck - Not for individual sales - B2B purchase only</v>
          </cell>
          <cell r="D4979">
            <v>0</v>
          </cell>
          <cell r="E4979">
            <v>0</v>
          </cell>
          <cell r="F4979">
            <v>0</v>
          </cell>
          <cell r="G4979">
            <v>0</v>
          </cell>
          <cell r="H4979" t="str">
            <v>Trak Racer</v>
          </cell>
          <cell r="I4979" t="str">
            <v>Simulators</v>
          </cell>
          <cell r="J4979" t="str">
            <v>Simulators - Bundles</v>
          </cell>
          <cell r="K4979" t="str">
            <v>NA</v>
          </cell>
          <cell r="L4979" t="str">
            <v>/</v>
          </cell>
          <cell r="M4979" t="str">
            <v>new</v>
          </cell>
          <cell r="N4979" t="str">
            <v>LIVE</v>
          </cell>
          <cell r="O4979" t="b">
            <v>1</v>
          </cell>
          <cell r="P4979" t="str">
            <v>NA</v>
          </cell>
          <cell r="Q4979">
            <v>0</v>
          </cell>
        </row>
        <row r="4980">
          <cell r="B4980" t="str">
            <v>TR80-DD-AU</v>
          </cell>
          <cell r="C4980" t="str">
            <v>TR80 Racing Simulator with Direct Drive Wheel Mount</v>
          </cell>
          <cell r="D4980">
            <v>0</v>
          </cell>
          <cell r="E4980">
            <v>0</v>
          </cell>
          <cell r="F4980">
            <v>0</v>
          </cell>
          <cell r="G4980">
            <v>0</v>
          </cell>
          <cell r="H4980" t="str">
            <v>Trak Racer</v>
          </cell>
          <cell r="I4980" t="str">
            <v>Simulators</v>
          </cell>
          <cell r="J4980" t="str">
            <v>Simulators - Bundles</v>
          </cell>
          <cell r="K4980" t="str">
            <v>NA</v>
          </cell>
          <cell r="L4980" t="str">
            <v>/</v>
          </cell>
          <cell r="M4980" t="str">
            <v>new</v>
          </cell>
          <cell r="N4980" t="str">
            <v>LIVE</v>
          </cell>
          <cell r="O4980" t="b">
            <v>1</v>
          </cell>
          <cell r="P4980" t="str">
            <v>NA</v>
          </cell>
          <cell r="Q4980">
            <v>0</v>
          </cell>
        </row>
        <row r="4981">
          <cell r="B4981" t="str">
            <v>TR80-DD-EU</v>
          </cell>
          <cell r="C4981" t="str">
            <v>TR80 Racing Simulator with Direct Drive Wheel Mount</v>
          </cell>
          <cell r="D4981">
            <v>0</v>
          </cell>
          <cell r="E4981">
            <v>0</v>
          </cell>
          <cell r="F4981">
            <v>0</v>
          </cell>
          <cell r="G4981">
            <v>0</v>
          </cell>
          <cell r="H4981" t="str">
            <v>Trak Racer</v>
          </cell>
          <cell r="I4981" t="str">
            <v>Simulators</v>
          </cell>
          <cell r="J4981" t="str">
            <v>Simulators - Bundles</v>
          </cell>
          <cell r="K4981" t="str">
            <v>NA</v>
          </cell>
          <cell r="L4981" t="str">
            <v>/</v>
          </cell>
          <cell r="M4981" t="str">
            <v>new</v>
          </cell>
          <cell r="N4981" t="str">
            <v>LIVE</v>
          </cell>
          <cell r="O4981" t="b">
            <v>1</v>
          </cell>
          <cell r="P4981" t="str">
            <v>NA</v>
          </cell>
          <cell r="Q4981">
            <v>0</v>
          </cell>
        </row>
        <row r="4982">
          <cell r="B4982" t="str">
            <v>TR80-DD-AE</v>
          </cell>
          <cell r="C4982" t="str">
            <v>TR80 Racing Simulator with Direct Drive Wheel Mount</v>
          </cell>
          <cell r="D4982">
            <v>0</v>
          </cell>
          <cell r="E4982">
            <v>0</v>
          </cell>
          <cell r="F4982">
            <v>0</v>
          </cell>
          <cell r="G4982">
            <v>0</v>
          </cell>
          <cell r="H4982" t="str">
            <v>Trak Racer</v>
          </cell>
          <cell r="I4982" t="str">
            <v>Simulators</v>
          </cell>
          <cell r="J4982" t="str">
            <v>Simulators - Bundles</v>
          </cell>
          <cell r="K4982" t="str">
            <v>NA</v>
          </cell>
          <cell r="L4982" t="str">
            <v>/</v>
          </cell>
          <cell r="M4982" t="str">
            <v>new</v>
          </cell>
          <cell r="N4982" t="str">
            <v>LIVE</v>
          </cell>
          <cell r="O4982" t="b">
            <v>1</v>
          </cell>
          <cell r="P4982" t="str">
            <v>NA</v>
          </cell>
          <cell r="Q4982">
            <v>0</v>
          </cell>
        </row>
        <row r="4983">
          <cell r="B4983" t="str">
            <v>TR80-DD-NZ</v>
          </cell>
          <cell r="C4983" t="str">
            <v>TR80 Racing Simulator with Direct Drive Wheel Mount</v>
          </cell>
          <cell r="D4983">
            <v>0</v>
          </cell>
          <cell r="E4983">
            <v>0</v>
          </cell>
          <cell r="F4983">
            <v>0</v>
          </cell>
          <cell r="G4983">
            <v>0</v>
          </cell>
          <cell r="H4983" t="str">
            <v>Trak Racer</v>
          </cell>
          <cell r="I4983" t="str">
            <v>Simulators</v>
          </cell>
          <cell r="J4983" t="str">
            <v>Simulators - Bundles</v>
          </cell>
          <cell r="K4983" t="str">
            <v>NA</v>
          </cell>
          <cell r="L4983" t="str">
            <v>/</v>
          </cell>
          <cell r="M4983" t="str">
            <v>new</v>
          </cell>
          <cell r="N4983" t="str">
            <v>LIVE</v>
          </cell>
          <cell r="O4983" t="b">
            <v>1</v>
          </cell>
          <cell r="P4983" t="str">
            <v>NA</v>
          </cell>
          <cell r="Q4983">
            <v>0</v>
          </cell>
        </row>
        <row r="4984">
          <cell r="B4984" t="str">
            <v>TR80-DD-UK</v>
          </cell>
          <cell r="C4984" t="str">
            <v>TR80 Racing Simulator with Direct Drive Wheel Mount</v>
          </cell>
          <cell r="D4984">
            <v>0</v>
          </cell>
          <cell r="E4984">
            <v>0</v>
          </cell>
          <cell r="F4984">
            <v>0</v>
          </cell>
          <cell r="G4984">
            <v>0</v>
          </cell>
          <cell r="H4984" t="str">
            <v>Trak Racer</v>
          </cell>
          <cell r="I4984" t="str">
            <v>Simulators</v>
          </cell>
          <cell r="J4984" t="str">
            <v>Simulators - Bundles</v>
          </cell>
          <cell r="K4984" t="str">
            <v>NA</v>
          </cell>
          <cell r="L4984" t="str">
            <v>/</v>
          </cell>
          <cell r="M4984" t="str">
            <v>new</v>
          </cell>
          <cell r="N4984" t="str">
            <v>LIVE</v>
          </cell>
          <cell r="O4984" t="b">
            <v>1</v>
          </cell>
          <cell r="P4984" t="str">
            <v>NA</v>
          </cell>
          <cell r="Q4984">
            <v>0</v>
          </cell>
        </row>
        <row r="4985">
          <cell r="B4985" t="str">
            <v>SC2ULT-TR-DD</v>
          </cell>
          <cell r="C4985" t="str">
            <v>TR80 Racing Simulator with Direct Drive Wheel Mount</v>
          </cell>
          <cell r="D4985">
            <v>0</v>
          </cell>
          <cell r="E4985">
            <v>0</v>
          </cell>
          <cell r="F4985">
            <v>0</v>
          </cell>
          <cell r="G4985">
            <v>0</v>
          </cell>
          <cell r="H4985" t="str">
            <v>Trak Racer</v>
          </cell>
          <cell r="I4985" t="str">
            <v>Simulators</v>
          </cell>
          <cell r="J4985" t="str">
            <v>Simulators - Bundles</v>
          </cell>
          <cell r="K4985" t="str">
            <v>NA</v>
          </cell>
          <cell r="L4985" t="str">
            <v>/</v>
          </cell>
          <cell r="M4985" t="str">
            <v>new</v>
          </cell>
          <cell r="N4985" t="str">
            <v>LIVE</v>
          </cell>
          <cell r="O4985" t="b">
            <v>1</v>
          </cell>
          <cell r="P4985" t="str">
            <v>Granite Devices Oy</v>
          </cell>
          <cell r="Q4985">
            <v>0</v>
          </cell>
        </row>
        <row r="4986">
          <cell r="B4986" t="str">
            <v>TR80-DD-NS</v>
          </cell>
          <cell r="C4986" t="str">
            <v>TR80 Racing Simulator with Direct Drive Wheel Mount</v>
          </cell>
          <cell r="D4986">
            <v>0</v>
          </cell>
          <cell r="E4986">
            <v>0</v>
          </cell>
          <cell r="F4986">
            <v>0</v>
          </cell>
          <cell r="G4986">
            <v>0</v>
          </cell>
          <cell r="H4986" t="str">
            <v>Trak Racer</v>
          </cell>
          <cell r="I4986" t="str">
            <v>Simulators</v>
          </cell>
          <cell r="J4986" t="str">
            <v>Simulators - Bundles</v>
          </cell>
          <cell r="K4986" t="str">
            <v>NA</v>
          </cell>
          <cell r="L4986" t="str">
            <v>/</v>
          </cell>
          <cell r="M4986" t="str">
            <v>new</v>
          </cell>
          <cell r="N4986" t="str">
            <v>LIVE</v>
          </cell>
          <cell r="O4986" t="b">
            <v>1</v>
          </cell>
          <cell r="P4986" t="str">
            <v>NA</v>
          </cell>
          <cell r="Q4986">
            <v>0</v>
          </cell>
        </row>
        <row r="4987">
          <cell r="B4987" t="str">
            <v>TR80-DD-S10</v>
          </cell>
          <cell r="C4987" t="str">
            <v>TR80 Racing Simulator with Direct Drive Wheel Mount and GT Seat</v>
          </cell>
          <cell r="D4987">
            <v>0</v>
          </cell>
          <cell r="E4987">
            <v>0</v>
          </cell>
          <cell r="F4987">
            <v>0</v>
          </cell>
          <cell r="G4987">
            <v>0</v>
          </cell>
          <cell r="H4987" t="str">
            <v>Trak Racer</v>
          </cell>
          <cell r="I4987" t="str">
            <v>Simulators</v>
          </cell>
          <cell r="J4987" t="str">
            <v>Simulators - Bundles</v>
          </cell>
          <cell r="K4987" t="str">
            <v>NA</v>
          </cell>
          <cell r="L4987" t="str">
            <v>/</v>
          </cell>
          <cell r="M4987" t="str">
            <v>new</v>
          </cell>
          <cell r="N4987" t="str">
            <v>LIVE</v>
          </cell>
          <cell r="O4987" t="b">
            <v>1</v>
          </cell>
          <cell r="P4987" t="str">
            <v>NA</v>
          </cell>
          <cell r="Q4987">
            <v>0</v>
          </cell>
        </row>
        <row r="4988">
          <cell r="B4988" t="str">
            <v>TR80-DDM-S3</v>
          </cell>
          <cell r="C4988" t="str">
            <v>TR80 Racing Simulator with Direct Drive Wheel Mount and GT Seat</v>
          </cell>
          <cell r="D4988">
            <v>0</v>
          </cell>
          <cell r="E4988">
            <v>0</v>
          </cell>
          <cell r="F4988">
            <v>0</v>
          </cell>
          <cell r="G4988">
            <v>0</v>
          </cell>
          <cell r="H4988" t="str">
            <v>Trak Racer</v>
          </cell>
          <cell r="I4988" t="str">
            <v>Simulators</v>
          </cell>
          <cell r="J4988" t="str">
            <v>Simulators - Bundles</v>
          </cell>
          <cell r="K4988" t="str">
            <v>NA</v>
          </cell>
          <cell r="L4988" t="str">
            <v>/</v>
          </cell>
          <cell r="M4988" t="str">
            <v>new</v>
          </cell>
          <cell r="N4988" t="str">
            <v>LIVE</v>
          </cell>
          <cell r="O4988" t="b">
            <v>1</v>
          </cell>
          <cell r="P4988" t="str">
            <v>NA</v>
          </cell>
          <cell r="Q4988">
            <v>0</v>
          </cell>
        </row>
        <row r="4989">
          <cell r="B4989" t="str">
            <v>TR80-DDM-S3-UK</v>
          </cell>
          <cell r="C4989" t="str">
            <v>TR80 Racing Simulator with Direct Drive Wheel Mount and GT Seat</v>
          </cell>
          <cell r="D4989">
            <v>0</v>
          </cell>
          <cell r="E4989">
            <v>0</v>
          </cell>
          <cell r="F4989">
            <v>0</v>
          </cell>
          <cell r="G4989">
            <v>0</v>
          </cell>
          <cell r="H4989" t="str">
            <v>Trak Racer</v>
          </cell>
          <cell r="I4989" t="str">
            <v>Simulators</v>
          </cell>
          <cell r="J4989" t="str">
            <v>Simulators - Bundles</v>
          </cell>
          <cell r="K4989" t="str">
            <v>NA</v>
          </cell>
          <cell r="L4989" t="str">
            <v>/</v>
          </cell>
          <cell r="M4989" t="str">
            <v>new</v>
          </cell>
          <cell r="N4989" t="str">
            <v>LIVE</v>
          </cell>
          <cell r="O4989" t="b">
            <v>1</v>
          </cell>
          <cell r="P4989" t="str">
            <v>NA</v>
          </cell>
          <cell r="Q4989">
            <v>0</v>
          </cell>
        </row>
        <row r="4990">
          <cell r="B4990" t="str">
            <v>TR80-DDM-S3-NZ</v>
          </cell>
          <cell r="C4990" t="str">
            <v>TR80 Racing Simulator with Direct Drive Wheel Mount and GT Seat</v>
          </cell>
          <cell r="D4990">
            <v>0</v>
          </cell>
          <cell r="E4990">
            <v>0</v>
          </cell>
          <cell r="F4990">
            <v>0</v>
          </cell>
          <cell r="G4990">
            <v>0</v>
          </cell>
          <cell r="H4990" t="str">
            <v>Trak Racer</v>
          </cell>
          <cell r="I4990" t="str">
            <v>Simulators</v>
          </cell>
          <cell r="J4990" t="str">
            <v>Simulators - Bundles</v>
          </cell>
          <cell r="K4990" t="str">
            <v>NA</v>
          </cell>
          <cell r="L4990" t="str">
            <v>/</v>
          </cell>
          <cell r="M4990" t="str">
            <v>new</v>
          </cell>
          <cell r="N4990" t="str">
            <v>ARCHIVED</v>
          </cell>
          <cell r="O4990" t="b">
            <v>1</v>
          </cell>
          <cell r="P4990" t="str">
            <v>NA</v>
          </cell>
          <cell r="Q4990">
            <v>0</v>
          </cell>
        </row>
        <row r="4991">
          <cell r="B4991" t="str">
            <v>TR80-DDM-NS</v>
          </cell>
          <cell r="C4991" t="str">
            <v>TR80 Racing Simulator with Direct Drive Wheel Mount and No Seat</v>
          </cell>
          <cell r="D4991">
            <v>0</v>
          </cell>
          <cell r="E4991">
            <v>0</v>
          </cell>
          <cell r="F4991">
            <v>0</v>
          </cell>
          <cell r="G4991">
            <v>0</v>
          </cell>
          <cell r="H4991" t="str">
            <v>Trak Racer</v>
          </cell>
          <cell r="I4991" t="str">
            <v>Simulators</v>
          </cell>
          <cell r="J4991" t="str">
            <v>Simulators - Bundles</v>
          </cell>
          <cell r="K4991" t="str">
            <v>NA</v>
          </cell>
          <cell r="L4991" t="str">
            <v>/</v>
          </cell>
          <cell r="M4991" t="str">
            <v>new</v>
          </cell>
          <cell r="N4991" t="str">
            <v>LIVE</v>
          </cell>
          <cell r="O4991" t="b">
            <v>1</v>
          </cell>
          <cell r="P4991" t="str">
            <v>NA</v>
          </cell>
          <cell r="Q4991">
            <v>0</v>
          </cell>
        </row>
        <row r="4992">
          <cell r="B4992" t="str">
            <v>TR80-DDM-NS-UK</v>
          </cell>
          <cell r="C4992" t="str">
            <v>TR80 Racing Simulator with Direct Drive Wheel Mount and No Seat</v>
          </cell>
          <cell r="D4992">
            <v>0</v>
          </cell>
          <cell r="E4992">
            <v>0</v>
          </cell>
          <cell r="F4992">
            <v>0</v>
          </cell>
          <cell r="G4992">
            <v>0</v>
          </cell>
          <cell r="H4992" t="str">
            <v>Trak Racer</v>
          </cell>
          <cell r="I4992" t="str">
            <v>Simulators</v>
          </cell>
          <cell r="J4992" t="str">
            <v>Simulators - Bundles</v>
          </cell>
          <cell r="K4992" t="str">
            <v>NA</v>
          </cell>
          <cell r="L4992" t="str">
            <v>/</v>
          </cell>
          <cell r="M4992" t="str">
            <v>new</v>
          </cell>
          <cell r="N4992" t="str">
            <v>LIVE</v>
          </cell>
          <cell r="O4992" t="b">
            <v>1</v>
          </cell>
          <cell r="P4992" t="str">
            <v>NA</v>
          </cell>
          <cell r="Q4992">
            <v>0</v>
          </cell>
        </row>
        <row r="4993">
          <cell r="B4993" t="str">
            <v>TR80-DDM-NS-NZ</v>
          </cell>
          <cell r="C4993" t="str">
            <v>TR80 Racing Simulator with Direct Drive Wheel Mount and No Seat</v>
          </cell>
          <cell r="D4993">
            <v>0</v>
          </cell>
          <cell r="E4993">
            <v>0</v>
          </cell>
          <cell r="F4993">
            <v>0</v>
          </cell>
          <cell r="G4993">
            <v>0</v>
          </cell>
          <cell r="H4993" t="str">
            <v>Trak Racer</v>
          </cell>
          <cell r="I4993" t="str">
            <v>Simulators</v>
          </cell>
          <cell r="J4993" t="str">
            <v>Simulators - Bundles</v>
          </cell>
          <cell r="K4993" t="str">
            <v>NA</v>
          </cell>
          <cell r="L4993" t="str">
            <v>/</v>
          </cell>
          <cell r="M4993" t="str">
            <v>new</v>
          </cell>
          <cell r="N4993" t="str">
            <v>LIVE</v>
          </cell>
          <cell r="O4993" t="b">
            <v>1</v>
          </cell>
          <cell r="P4993" t="str">
            <v>NA</v>
          </cell>
          <cell r="Q4993">
            <v>0</v>
          </cell>
        </row>
        <row r="4994">
          <cell r="B4994" t="str">
            <v>TR80-DD-S9</v>
          </cell>
          <cell r="C4994" t="str">
            <v>TR80 Racing Simulator with Direct Drive Wheel Mount and Rally Seat</v>
          </cell>
          <cell r="D4994">
            <v>0</v>
          </cell>
          <cell r="E4994">
            <v>0</v>
          </cell>
          <cell r="F4994">
            <v>0</v>
          </cell>
          <cell r="G4994">
            <v>0</v>
          </cell>
          <cell r="H4994" t="str">
            <v>Trak Racer</v>
          </cell>
          <cell r="I4994" t="str">
            <v>Simulators</v>
          </cell>
          <cell r="J4994" t="str">
            <v>Simulators - Bundles</v>
          </cell>
          <cell r="K4994" t="str">
            <v>NA</v>
          </cell>
          <cell r="L4994" t="str">
            <v>/</v>
          </cell>
          <cell r="M4994" t="str">
            <v>new</v>
          </cell>
          <cell r="N4994" t="str">
            <v>LIVE</v>
          </cell>
          <cell r="O4994" t="b">
            <v>1</v>
          </cell>
          <cell r="P4994" t="str">
            <v>NA</v>
          </cell>
          <cell r="Q4994">
            <v>0</v>
          </cell>
        </row>
        <row r="4995">
          <cell r="B4995" t="str">
            <v>TR80-DDM-S4</v>
          </cell>
          <cell r="C4995" t="str">
            <v>TR80 Racing Simulator with Direct Drive Wheel Mount and Rally Seat</v>
          </cell>
          <cell r="D4995">
            <v>0</v>
          </cell>
          <cell r="E4995">
            <v>0</v>
          </cell>
          <cell r="F4995">
            <v>0</v>
          </cell>
          <cell r="G4995">
            <v>0</v>
          </cell>
          <cell r="H4995" t="str">
            <v>Trak Racer</v>
          </cell>
          <cell r="I4995" t="str">
            <v>Simulators</v>
          </cell>
          <cell r="J4995" t="str">
            <v>Simulators - Bundles</v>
          </cell>
          <cell r="K4995" t="str">
            <v>NA</v>
          </cell>
          <cell r="L4995" t="str">
            <v>/</v>
          </cell>
          <cell r="M4995" t="str">
            <v>new</v>
          </cell>
          <cell r="N4995" t="str">
            <v>LIVE</v>
          </cell>
          <cell r="O4995" t="b">
            <v>1</v>
          </cell>
          <cell r="P4995" t="str">
            <v>NA</v>
          </cell>
          <cell r="Q4995">
            <v>0</v>
          </cell>
        </row>
        <row r="4996">
          <cell r="B4996" t="str">
            <v>TR80-DDM-S4-UK</v>
          </cell>
          <cell r="C4996" t="str">
            <v>TR80 Racing Simulator with Direct Drive Wheel Mount and Rally Seat</v>
          </cell>
          <cell r="D4996">
            <v>0</v>
          </cell>
          <cell r="E4996">
            <v>0</v>
          </cell>
          <cell r="F4996">
            <v>0</v>
          </cell>
          <cell r="G4996">
            <v>0</v>
          </cell>
          <cell r="H4996" t="str">
            <v>Trak Racer</v>
          </cell>
          <cell r="I4996" t="str">
            <v>Simulators</v>
          </cell>
          <cell r="J4996" t="str">
            <v>Simulators - Bundles</v>
          </cell>
          <cell r="K4996" t="str">
            <v>NA</v>
          </cell>
          <cell r="L4996" t="str">
            <v>/</v>
          </cell>
          <cell r="M4996" t="str">
            <v>new</v>
          </cell>
          <cell r="N4996" t="str">
            <v>LIVE</v>
          </cell>
          <cell r="O4996" t="b">
            <v>1</v>
          </cell>
          <cell r="P4996" t="str">
            <v>NA</v>
          </cell>
          <cell r="Q4996">
            <v>0</v>
          </cell>
        </row>
        <row r="4997">
          <cell r="B4997" t="str">
            <v>TR80-DDM-S4-NZ</v>
          </cell>
          <cell r="C4997" t="str">
            <v>TR80 Racing Simulator with Direct Drive Wheel Mount and Rally Seat</v>
          </cell>
          <cell r="D4997">
            <v>0</v>
          </cell>
          <cell r="E4997">
            <v>0</v>
          </cell>
          <cell r="F4997">
            <v>0</v>
          </cell>
          <cell r="G4997">
            <v>0</v>
          </cell>
          <cell r="H4997" t="str">
            <v>Trak Racer</v>
          </cell>
          <cell r="I4997" t="str">
            <v>Simulators</v>
          </cell>
          <cell r="J4997" t="str">
            <v>Simulators - Bundles</v>
          </cell>
          <cell r="K4997" t="str">
            <v>NA</v>
          </cell>
          <cell r="L4997" t="str">
            <v>/</v>
          </cell>
          <cell r="M4997" t="str">
            <v>new</v>
          </cell>
          <cell r="N4997" t="str">
            <v>LIVE</v>
          </cell>
          <cell r="O4997" t="b">
            <v>1</v>
          </cell>
          <cell r="P4997" t="str">
            <v>NA</v>
          </cell>
          <cell r="Q4997">
            <v>0</v>
          </cell>
        </row>
        <row r="4998">
          <cell r="B4998" t="str">
            <v>TR80-DD-S6</v>
          </cell>
          <cell r="C4998" t="str">
            <v>TR80 Racing Simulator with Direct Drive Wheel Mount and Recline Seat (Black with Red trim)</v>
          </cell>
          <cell r="D4998">
            <v>0</v>
          </cell>
          <cell r="E4998">
            <v>0</v>
          </cell>
          <cell r="F4998">
            <v>0</v>
          </cell>
          <cell r="G4998">
            <v>0</v>
          </cell>
          <cell r="H4998" t="str">
            <v>Trak Racer</v>
          </cell>
          <cell r="I4998" t="str">
            <v>Simulators</v>
          </cell>
          <cell r="J4998" t="str">
            <v>Simulators - Bundles</v>
          </cell>
          <cell r="K4998" t="str">
            <v>NA</v>
          </cell>
          <cell r="L4998" t="str">
            <v>/</v>
          </cell>
          <cell r="M4998" t="str">
            <v>new</v>
          </cell>
          <cell r="N4998" t="str">
            <v>LIVE</v>
          </cell>
          <cell r="O4998" t="b">
            <v>1</v>
          </cell>
          <cell r="P4998" t="str">
            <v>NA</v>
          </cell>
          <cell r="Q4998">
            <v>0</v>
          </cell>
        </row>
        <row r="4999">
          <cell r="B4999" t="str">
            <v>TR80-DDM-S6</v>
          </cell>
          <cell r="C4999" t="str">
            <v>TR80 Racing Simulator with Direct Drive Wheel Mount and Recline Seat (Black with Red trim)</v>
          </cell>
          <cell r="D4999">
            <v>0</v>
          </cell>
          <cell r="E4999">
            <v>0</v>
          </cell>
          <cell r="F4999">
            <v>0</v>
          </cell>
          <cell r="G4999">
            <v>0</v>
          </cell>
          <cell r="H4999" t="str">
            <v>Trak Racer</v>
          </cell>
          <cell r="I4999" t="str">
            <v>Simulators</v>
          </cell>
          <cell r="J4999" t="str">
            <v>Simulators - Bundles</v>
          </cell>
          <cell r="K4999" t="str">
            <v>NA</v>
          </cell>
          <cell r="L4999" t="str">
            <v>/</v>
          </cell>
          <cell r="M4999" t="str">
            <v>new</v>
          </cell>
          <cell r="N4999" t="str">
            <v>LIVE</v>
          </cell>
          <cell r="O4999" t="b">
            <v>1</v>
          </cell>
          <cell r="P4999" t="str">
            <v>NA</v>
          </cell>
          <cell r="Q4999">
            <v>0</v>
          </cell>
        </row>
        <row r="5000">
          <cell r="B5000" t="str">
            <v>TR80-DDM-S6-UK</v>
          </cell>
          <cell r="C5000" t="str">
            <v>TR80 Racing Simulator with Direct Drive Wheel Mount and Recline Seat (Black with Red trim)</v>
          </cell>
          <cell r="D5000">
            <v>0</v>
          </cell>
          <cell r="E5000">
            <v>0</v>
          </cell>
          <cell r="F5000">
            <v>0</v>
          </cell>
          <cell r="G5000">
            <v>0</v>
          </cell>
          <cell r="H5000" t="str">
            <v>Trak Racer</v>
          </cell>
          <cell r="I5000" t="str">
            <v>Simulators</v>
          </cell>
          <cell r="J5000" t="str">
            <v>Simulators - Bundles</v>
          </cell>
          <cell r="K5000" t="str">
            <v>NA</v>
          </cell>
          <cell r="L5000" t="str">
            <v>/</v>
          </cell>
          <cell r="M5000" t="str">
            <v>new</v>
          </cell>
          <cell r="N5000" t="str">
            <v>LIVE</v>
          </cell>
          <cell r="O5000" t="b">
            <v>1</v>
          </cell>
          <cell r="P5000" t="str">
            <v>NA</v>
          </cell>
          <cell r="Q5000">
            <v>0</v>
          </cell>
        </row>
        <row r="5001">
          <cell r="B5001" t="str">
            <v>TR80-DDM-S6-NZ</v>
          </cell>
          <cell r="C5001" t="str">
            <v>TR80 Racing Simulator with Direct Drive Wheel Mount and Recline Seat (Black with Red trim)</v>
          </cell>
          <cell r="D5001">
            <v>0</v>
          </cell>
          <cell r="E5001">
            <v>0</v>
          </cell>
          <cell r="F5001">
            <v>0</v>
          </cell>
          <cell r="G5001">
            <v>0</v>
          </cell>
          <cell r="H5001" t="str">
            <v>Trak Racer</v>
          </cell>
          <cell r="I5001" t="str">
            <v>Simulators</v>
          </cell>
          <cell r="J5001" t="str">
            <v>Simulators - Bundles</v>
          </cell>
          <cell r="K5001" t="str">
            <v>NA</v>
          </cell>
          <cell r="L5001" t="str">
            <v>/</v>
          </cell>
          <cell r="M5001" t="str">
            <v>new</v>
          </cell>
          <cell r="N5001" t="str">
            <v>LIVE</v>
          </cell>
          <cell r="O5001" t="b">
            <v>1</v>
          </cell>
          <cell r="P5001" t="str">
            <v>NA</v>
          </cell>
          <cell r="Q5001">
            <v>0</v>
          </cell>
        </row>
        <row r="5002">
          <cell r="B5002" t="str">
            <v>TR80-DD-S8</v>
          </cell>
          <cell r="C5002" t="str">
            <v>TR80 Racing Simulator with Direct Drive Wheel Mount and Recline Seat (Black)</v>
          </cell>
          <cell r="D5002">
            <v>0</v>
          </cell>
          <cell r="E5002">
            <v>0</v>
          </cell>
          <cell r="F5002">
            <v>0</v>
          </cell>
          <cell r="G5002">
            <v>0</v>
          </cell>
          <cell r="H5002" t="str">
            <v>Trak Racer</v>
          </cell>
          <cell r="I5002" t="str">
            <v>Simulators</v>
          </cell>
          <cell r="J5002" t="str">
            <v>Simulators - Bundles</v>
          </cell>
          <cell r="K5002" t="str">
            <v>NA</v>
          </cell>
          <cell r="L5002" t="str">
            <v>/</v>
          </cell>
          <cell r="M5002" t="str">
            <v>new</v>
          </cell>
          <cell r="N5002" t="str">
            <v>LIVE</v>
          </cell>
          <cell r="O5002" t="b">
            <v>1</v>
          </cell>
          <cell r="P5002" t="str">
            <v>NA</v>
          </cell>
          <cell r="Q5002">
            <v>0</v>
          </cell>
        </row>
        <row r="5003">
          <cell r="B5003" t="str">
            <v>TR80-DDM-S8</v>
          </cell>
          <cell r="C5003" t="str">
            <v>TR80 Racing Simulator with Direct Drive Wheel Mount and Recline Seat (Black)</v>
          </cell>
          <cell r="D5003">
            <v>0</v>
          </cell>
          <cell r="E5003">
            <v>0</v>
          </cell>
          <cell r="F5003">
            <v>0</v>
          </cell>
          <cell r="G5003">
            <v>0</v>
          </cell>
          <cell r="H5003" t="str">
            <v>Trak Racer</v>
          </cell>
          <cell r="I5003" t="str">
            <v>Simulators</v>
          </cell>
          <cell r="J5003" t="str">
            <v>Simulators - Bundles</v>
          </cell>
          <cell r="K5003" t="str">
            <v>NA</v>
          </cell>
          <cell r="L5003" t="str">
            <v>/</v>
          </cell>
          <cell r="M5003" t="str">
            <v>new</v>
          </cell>
          <cell r="N5003" t="str">
            <v>LIVE</v>
          </cell>
          <cell r="O5003" t="b">
            <v>1</v>
          </cell>
          <cell r="P5003" t="str">
            <v>NA</v>
          </cell>
          <cell r="Q5003">
            <v>0</v>
          </cell>
        </row>
        <row r="5004">
          <cell r="B5004" t="str">
            <v>TR80-DDM-S8-UK</v>
          </cell>
          <cell r="C5004" t="str">
            <v>TR80 Racing Simulator with Direct Drive Wheel Mount and Recline Seat (Black)</v>
          </cell>
          <cell r="D5004">
            <v>0</v>
          </cell>
          <cell r="E5004">
            <v>0</v>
          </cell>
          <cell r="F5004">
            <v>0</v>
          </cell>
          <cell r="G5004">
            <v>0</v>
          </cell>
          <cell r="H5004" t="str">
            <v>Trak Racer</v>
          </cell>
          <cell r="I5004" t="str">
            <v>Simulators</v>
          </cell>
          <cell r="J5004" t="str">
            <v>Simulators - Bundles</v>
          </cell>
          <cell r="K5004" t="str">
            <v>NA</v>
          </cell>
          <cell r="L5004" t="str">
            <v>/</v>
          </cell>
          <cell r="M5004" t="str">
            <v>new</v>
          </cell>
          <cell r="N5004" t="str">
            <v>LIVE</v>
          </cell>
          <cell r="O5004" t="b">
            <v>1</v>
          </cell>
          <cell r="P5004" t="str">
            <v>NA</v>
          </cell>
          <cell r="Q5004">
            <v>0</v>
          </cell>
        </row>
        <row r="5005">
          <cell r="B5005" t="str">
            <v>TR80-DDM-S8-NZ</v>
          </cell>
          <cell r="C5005" t="str">
            <v>TR80 Racing Simulator with Direct Drive Wheel Mount and Recline Seat (Black)</v>
          </cell>
          <cell r="D5005">
            <v>0</v>
          </cell>
          <cell r="E5005">
            <v>0</v>
          </cell>
          <cell r="F5005">
            <v>0</v>
          </cell>
          <cell r="G5005">
            <v>0</v>
          </cell>
          <cell r="H5005" t="str">
            <v>Trak Racer</v>
          </cell>
          <cell r="I5005" t="str">
            <v>Simulators</v>
          </cell>
          <cell r="J5005" t="str">
            <v>Simulators - Bundles</v>
          </cell>
          <cell r="K5005" t="str">
            <v>NA</v>
          </cell>
          <cell r="L5005" t="str">
            <v>/</v>
          </cell>
          <cell r="M5005" t="str">
            <v>new</v>
          </cell>
          <cell r="N5005" t="str">
            <v>LIVE</v>
          </cell>
          <cell r="O5005" t="b">
            <v>1</v>
          </cell>
          <cell r="P5005" t="str">
            <v>NA</v>
          </cell>
          <cell r="Q5005">
            <v>0</v>
          </cell>
        </row>
        <row r="5006">
          <cell r="B5006" t="str">
            <v>TR80-DD-S7</v>
          </cell>
          <cell r="C5006" t="str">
            <v>TR80 Racing Simulator with Direct Drive Wheel Mount and Recline Seat (Red)</v>
          </cell>
          <cell r="D5006">
            <v>0</v>
          </cell>
          <cell r="E5006">
            <v>0</v>
          </cell>
          <cell r="F5006">
            <v>0</v>
          </cell>
          <cell r="G5006">
            <v>0</v>
          </cell>
          <cell r="H5006" t="str">
            <v>Trak Racer</v>
          </cell>
          <cell r="I5006" t="str">
            <v>Simulators</v>
          </cell>
          <cell r="J5006" t="str">
            <v>Simulators - Bundles</v>
          </cell>
          <cell r="K5006" t="str">
            <v>NA</v>
          </cell>
          <cell r="L5006" t="str">
            <v>/</v>
          </cell>
          <cell r="M5006" t="str">
            <v>new</v>
          </cell>
          <cell r="N5006" t="str">
            <v>LIVE</v>
          </cell>
          <cell r="O5006" t="b">
            <v>1</v>
          </cell>
          <cell r="P5006" t="str">
            <v>NA</v>
          </cell>
          <cell r="Q5006">
            <v>0</v>
          </cell>
        </row>
        <row r="5007">
          <cell r="B5007" t="str">
            <v>TR80-DDM-S7</v>
          </cell>
          <cell r="C5007" t="str">
            <v>TR80 Racing Simulator with Direct Drive Wheel Mount and Recline Seat (Red)</v>
          </cell>
          <cell r="D5007">
            <v>0</v>
          </cell>
          <cell r="E5007">
            <v>0</v>
          </cell>
          <cell r="F5007">
            <v>0</v>
          </cell>
          <cell r="G5007">
            <v>0</v>
          </cell>
          <cell r="H5007" t="str">
            <v>Trak Racer</v>
          </cell>
          <cell r="I5007" t="str">
            <v>Simulators</v>
          </cell>
          <cell r="J5007" t="str">
            <v>Simulators - Bundles</v>
          </cell>
          <cell r="K5007" t="str">
            <v>NA</v>
          </cell>
          <cell r="L5007" t="str">
            <v>/</v>
          </cell>
          <cell r="M5007" t="str">
            <v>new</v>
          </cell>
          <cell r="N5007" t="str">
            <v>LIVE</v>
          </cell>
          <cell r="O5007" t="b">
            <v>1</v>
          </cell>
          <cell r="P5007" t="str">
            <v>NA</v>
          </cell>
          <cell r="Q5007">
            <v>0</v>
          </cell>
        </row>
        <row r="5008">
          <cell r="B5008" t="str">
            <v>TR80-DDM-S7-UK</v>
          </cell>
          <cell r="C5008" t="str">
            <v>TR80 Racing Simulator with Direct Drive Wheel Mount and Recline Seat (Red)</v>
          </cell>
          <cell r="D5008">
            <v>0</v>
          </cell>
          <cell r="E5008">
            <v>0</v>
          </cell>
          <cell r="F5008">
            <v>0</v>
          </cell>
          <cell r="G5008">
            <v>0</v>
          </cell>
          <cell r="H5008" t="str">
            <v>Trak Racer</v>
          </cell>
          <cell r="I5008" t="str">
            <v>Simulators</v>
          </cell>
          <cell r="J5008" t="str">
            <v>Simulators - Bundles</v>
          </cell>
          <cell r="K5008" t="str">
            <v>NA</v>
          </cell>
          <cell r="L5008" t="str">
            <v>/</v>
          </cell>
          <cell r="M5008" t="str">
            <v>new</v>
          </cell>
          <cell r="N5008" t="str">
            <v>LIVE</v>
          </cell>
          <cell r="O5008" t="b">
            <v>1</v>
          </cell>
          <cell r="P5008" t="str">
            <v>NA</v>
          </cell>
          <cell r="Q5008">
            <v>0</v>
          </cell>
        </row>
        <row r="5009">
          <cell r="B5009" t="str">
            <v>TR80-DDM-S7-NZ</v>
          </cell>
          <cell r="C5009" t="str">
            <v>TR80 Racing Simulator with Direct Drive Wheel Mount and Recline Seat (Red)</v>
          </cell>
          <cell r="D5009">
            <v>0</v>
          </cell>
          <cell r="E5009">
            <v>0</v>
          </cell>
          <cell r="F5009">
            <v>0</v>
          </cell>
          <cell r="G5009">
            <v>0</v>
          </cell>
          <cell r="H5009" t="str">
            <v>Trak Racer</v>
          </cell>
          <cell r="I5009" t="str">
            <v>Simulators</v>
          </cell>
          <cell r="J5009" t="str">
            <v>Simulators - Bundles</v>
          </cell>
          <cell r="K5009" t="str">
            <v>NA</v>
          </cell>
          <cell r="L5009" t="str">
            <v>/</v>
          </cell>
          <cell r="M5009" t="str">
            <v>new</v>
          </cell>
          <cell r="N5009" t="str">
            <v>LIVE</v>
          </cell>
          <cell r="O5009" t="b">
            <v>1</v>
          </cell>
          <cell r="P5009" t="str">
            <v>NA</v>
          </cell>
          <cell r="Q5009">
            <v>0</v>
          </cell>
        </row>
        <row r="5010">
          <cell r="B5010" t="str">
            <v>TR80-A-NS</v>
          </cell>
          <cell r="C5010" t="str">
            <v>TR80 Racing Simulator with Fantec Wheel Mount</v>
          </cell>
          <cell r="D5010">
            <v>0</v>
          </cell>
          <cell r="E5010">
            <v>0</v>
          </cell>
          <cell r="F5010">
            <v>0</v>
          </cell>
          <cell r="G5010">
            <v>0</v>
          </cell>
          <cell r="H5010" t="str">
            <v>Trak Racer</v>
          </cell>
          <cell r="I5010" t="str">
            <v>Simulators</v>
          </cell>
          <cell r="J5010" t="str">
            <v>Simulators - Bundles</v>
          </cell>
          <cell r="K5010" t="str">
            <v>NA</v>
          </cell>
          <cell r="L5010" t="str">
            <v>/</v>
          </cell>
          <cell r="M5010" t="str">
            <v>new</v>
          </cell>
          <cell r="N5010" t="str">
            <v>LIVE</v>
          </cell>
          <cell r="O5010" t="b">
            <v>1</v>
          </cell>
          <cell r="P5010" t="str">
            <v>NA</v>
          </cell>
          <cell r="Q5010">
            <v>0</v>
          </cell>
        </row>
        <row r="5011">
          <cell r="B5011" t="str">
            <v>TR80-A-NZ</v>
          </cell>
          <cell r="C5011" t="str">
            <v>TR80 Racing Simulator with Fantec Wheel Mount</v>
          </cell>
          <cell r="D5011">
            <v>0</v>
          </cell>
          <cell r="E5011">
            <v>0</v>
          </cell>
          <cell r="F5011">
            <v>0</v>
          </cell>
          <cell r="G5011">
            <v>0</v>
          </cell>
          <cell r="H5011" t="str">
            <v>Trak Racer</v>
          </cell>
          <cell r="I5011" t="str">
            <v>Simulators</v>
          </cell>
          <cell r="J5011" t="str">
            <v>Simulators - Bundles</v>
          </cell>
          <cell r="K5011" t="str">
            <v>NA</v>
          </cell>
          <cell r="L5011" t="str">
            <v>/</v>
          </cell>
          <cell r="M5011" t="str">
            <v>new</v>
          </cell>
          <cell r="N5011" t="str">
            <v>LIVE</v>
          </cell>
          <cell r="O5011" t="b">
            <v>1</v>
          </cell>
          <cell r="P5011" t="str">
            <v>NA</v>
          </cell>
          <cell r="Q5011">
            <v>0</v>
          </cell>
        </row>
        <row r="5012">
          <cell r="B5012" t="str">
            <v>TR80-A-UK</v>
          </cell>
          <cell r="C5012" t="str">
            <v>TR80 Racing Simulator with Fantec Wheel Mount</v>
          </cell>
          <cell r="D5012">
            <v>0</v>
          </cell>
          <cell r="E5012">
            <v>0</v>
          </cell>
          <cell r="F5012">
            <v>0</v>
          </cell>
          <cell r="G5012">
            <v>0</v>
          </cell>
          <cell r="H5012" t="str">
            <v>Trak Racer</v>
          </cell>
          <cell r="I5012" t="str">
            <v>Simulators</v>
          </cell>
          <cell r="J5012" t="str">
            <v>Simulators - Bundles</v>
          </cell>
          <cell r="K5012" t="str">
            <v>NA</v>
          </cell>
          <cell r="L5012" t="str">
            <v>/</v>
          </cell>
          <cell r="M5012" t="str">
            <v>new</v>
          </cell>
          <cell r="N5012" t="str">
            <v>LIVE</v>
          </cell>
          <cell r="O5012" t="b">
            <v>1</v>
          </cell>
          <cell r="P5012" t="str">
            <v>NA</v>
          </cell>
          <cell r="Q5012">
            <v>0</v>
          </cell>
        </row>
        <row r="5013">
          <cell r="B5013" t="str">
            <v>TR80-A-AE</v>
          </cell>
          <cell r="C5013" t="str">
            <v>TR80 Racing Simulator with Fantec Wheel Mount</v>
          </cell>
          <cell r="D5013">
            <v>0</v>
          </cell>
          <cell r="E5013">
            <v>0</v>
          </cell>
          <cell r="F5013">
            <v>0</v>
          </cell>
          <cell r="G5013">
            <v>0</v>
          </cell>
          <cell r="H5013" t="str">
            <v>Trak Racer</v>
          </cell>
          <cell r="I5013" t="str">
            <v>Simulators</v>
          </cell>
          <cell r="J5013" t="str">
            <v>Simulators - Bundles</v>
          </cell>
          <cell r="K5013" t="str">
            <v>NA</v>
          </cell>
          <cell r="L5013" t="str">
            <v>/</v>
          </cell>
          <cell r="M5013" t="str">
            <v>new</v>
          </cell>
          <cell r="N5013" t="str">
            <v>LIVE</v>
          </cell>
          <cell r="O5013" t="b">
            <v>1</v>
          </cell>
          <cell r="P5013" t="str">
            <v>NA</v>
          </cell>
          <cell r="Q5013">
            <v>0</v>
          </cell>
        </row>
        <row r="5014">
          <cell r="B5014" t="str">
            <v>TR80-A-EU</v>
          </cell>
          <cell r="C5014" t="str">
            <v>TR80 Racing Simulator with Fantec Wheel Mount</v>
          </cell>
          <cell r="D5014">
            <v>0</v>
          </cell>
          <cell r="E5014">
            <v>0</v>
          </cell>
          <cell r="F5014">
            <v>0</v>
          </cell>
          <cell r="G5014">
            <v>0</v>
          </cell>
          <cell r="H5014" t="str">
            <v>Trak Racer</v>
          </cell>
          <cell r="I5014" t="str">
            <v>Simulators</v>
          </cell>
          <cell r="J5014" t="str">
            <v>Simulators - Bundles</v>
          </cell>
          <cell r="K5014" t="str">
            <v>NA</v>
          </cell>
          <cell r="L5014" t="str">
            <v>/</v>
          </cell>
          <cell r="M5014" t="str">
            <v>new</v>
          </cell>
          <cell r="N5014" t="str">
            <v>LIVE</v>
          </cell>
          <cell r="O5014" t="b">
            <v>1</v>
          </cell>
          <cell r="P5014" t="str">
            <v>NA</v>
          </cell>
          <cell r="Q5014">
            <v>0</v>
          </cell>
        </row>
        <row r="5015">
          <cell r="B5015" t="str">
            <v>TR80-A-AU</v>
          </cell>
          <cell r="C5015" t="str">
            <v>TR80 Racing Simulator with Fantec Wheel Mount</v>
          </cell>
          <cell r="D5015">
            <v>0</v>
          </cell>
          <cell r="E5015">
            <v>0</v>
          </cell>
          <cell r="F5015">
            <v>0</v>
          </cell>
          <cell r="G5015">
            <v>0</v>
          </cell>
          <cell r="H5015" t="str">
            <v>Trak Racer</v>
          </cell>
          <cell r="I5015" t="str">
            <v>Simulators</v>
          </cell>
          <cell r="J5015" t="str">
            <v>Simulators - Bundles</v>
          </cell>
          <cell r="K5015" t="str">
            <v>NA</v>
          </cell>
          <cell r="L5015" t="str">
            <v>/</v>
          </cell>
          <cell r="M5015" t="str">
            <v>new</v>
          </cell>
          <cell r="N5015" t="str">
            <v>LIVE</v>
          </cell>
          <cell r="O5015" t="b">
            <v>1</v>
          </cell>
          <cell r="P5015" t="str">
            <v>NA</v>
          </cell>
          <cell r="Q5015">
            <v>0</v>
          </cell>
        </row>
        <row r="5016">
          <cell r="B5016" t="str">
            <v>TR80-A-S10</v>
          </cell>
          <cell r="C5016" t="str">
            <v>TR80 Racing Simulator with Fantec Wheel Mount and GT Seat</v>
          </cell>
          <cell r="D5016">
            <v>0</v>
          </cell>
          <cell r="E5016">
            <v>0</v>
          </cell>
          <cell r="F5016">
            <v>0</v>
          </cell>
          <cell r="G5016">
            <v>0</v>
          </cell>
          <cell r="H5016" t="str">
            <v>Trak Racer</v>
          </cell>
          <cell r="I5016" t="str">
            <v>Simulators</v>
          </cell>
          <cell r="J5016" t="str">
            <v>Simulators - Bundles</v>
          </cell>
          <cell r="K5016" t="str">
            <v>NA</v>
          </cell>
          <cell r="L5016" t="str">
            <v>/</v>
          </cell>
          <cell r="M5016" t="str">
            <v>new</v>
          </cell>
          <cell r="N5016" t="str">
            <v>LIVE</v>
          </cell>
          <cell r="O5016" t="b">
            <v>1</v>
          </cell>
          <cell r="P5016" t="str">
            <v>NA</v>
          </cell>
          <cell r="Q5016">
            <v>0</v>
          </cell>
        </row>
        <row r="5017">
          <cell r="B5017" t="str">
            <v>TR80-FAND-S3</v>
          </cell>
          <cell r="C5017" t="str">
            <v>TR80 Racing Simulator with Fantec Wheel Mount and GT Seat</v>
          </cell>
          <cell r="D5017">
            <v>0</v>
          </cell>
          <cell r="E5017">
            <v>0</v>
          </cell>
          <cell r="F5017">
            <v>0</v>
          </cell>
          <cell r="G5017">
            <v>0</v>
          </cell>
          <cell r="H5017" t="str">
            <v>Trak Racer</v>
          </cell>
          <cell r="I5017" t="str">
            <v>Simulators</v>
          </cell>
          <cell r="J5017" t="str">
            <v>Simulators - Bundles</v>
          </cell>
          <cell r="K5017" t="str">
            <v>NA</v>
          </cell>
          <cell r="L5017" t="str">
            <v>/</v>
          </cell>
          <cell r="M5017" t="str">
            <v>new</v>
          </cell>
          <cell r="N5017" t="str">
            <v>LIVE</v>
          </cell>
          <cell r="O5017" t="b">
            <v>1</v>
          </cell>
          <cell r="P5017" t="str">
            <v>NA</v>
          </cell>
          <cell r="Q5017">
            <v>0</v>
          </cell>
        </row>
        <row r="5018">
          <cell r="B5018" t="str">
            <v>TR80-FAND-S3-UK</v>
          </cell>
          <cell r="C5018" t="str">
            <v>TR80 Racing Simulator with Fantec Wheel Mount and GT Seat</v>
          </cell>
          <cell r="D5018">
            <v>0</v>
          </cell>
          <cell r="E5018">
            <v>0</v>
          </cell>
          <cell r="F5018">
            <v>0</v>
          </cell>
          <cell r="G5018">
            <v>0</v>
          </cell>
          <cell r="H5018" t="str">
            <v>Trak Racer</v>
          </cell>
          <cell r="I5018" t="str">
            <v>Simulators</v>
          </cell>
          <cell r="J5018" t="str">
            <v>Simulators - Bundles</v>
          </cell>
          <cell r="K5018" t="str">
            <v>NA</v>
          </cell>
          <cell r="L5018" t="str">
            <v>/</v>
          </cell>
          <cell r="M5018" t="str">
            <v>new</v>
          </cell>
          <cell r="N5018" t="str">
            <v>ARCHIVED</v>
          </cell>
          <cell r="O5018" t="b">
            <v>1</v>
          </cell>
          <cell r="P5018" t="str">
            <v>NA</v>
          </cell>
          <cell r="Q5018">
            <v>0</v>
          </cell>
        </row>
        <row r="5019">
          <cell r="B5019" t="str">
            <v>TR80-FAND-S3-NZ</v>
          </cell>
          <cell r="C5019" t="str">
            <v>TR80 Racing Simulator with Fantec Wheel Mount and GT Seat</v>
          </cell>
          <cell r="D5019">
            <v>0</v>
          </cell>
          <cell r="E5019">
            <v>0</v>
          </cell>
          <cell r="F5019">
            <v>0</v>
          </cell>
          <cell r="G5019">
            <v>0</v>
          </cell>
          <cell r="H5019" t="str">
            <v>Trak Racer</v>
          </cell>
          <cell r="I5019" t="str">
            <v>Simulators</v>
          </cell>
          <cell r="J5019" t="str">
            <v>Simulators - Bundles</v>
          </cell>
          <cell r="K5019" t="str">
            <v>NA</v>
          </cell>
          <cell r="L5019" t="str">
            <v>/</v>
          </cell>
          <cell r="M5019" t="str">
            <v>new</v>
          </cell>
          <cell r="N5019" t="str">
            <v>ARCHIVED</v>
          </cell>
          <cell r="O5019" t="b">
            <v>1</v>
          </cell>
          <cell r="P5019" t="str">
            <v>NA</v>
          </cell>
          <cell r="Q5019">
            <v>0</v>
          </cell>
        </row>
        <row r="5020">
          <cell r="B5020" t="str">
            <v>TR80-FAND-NS</v>
          </cell>
          <cell r="C5020" t="str">
            <v>TR80 Racing Simulator with Fantec Wheel Mount and No Seat</v>
          </cell>
          <cell r="D5020">
            <v>0</v>
          </cell>
          <cell r="E5020">
            <v>0</v>
          </cell>
          <cell r="F5020">
            <v>0</v>
          </cell>
          <cell r="G5020">
            <v>0</v>
          </cell>
          <cell r="H5020" t="str">
            <v>Trak Racer</v>
          </cell>
          <cell r="I5020" t="str">
            <v>Simulators</v>
          </cell>
          <cell r="J5020" t="str">
            <v>Simulators - Bundles</v>
          </cell>
          <cell r="K5020" t="str">
            <v>NA</v>
          </cell>
          <cell r="L5020" t="str">
            <v>/</v>
          </cell>
          <cell r="M5020" t="str">
            <v>new</v>
          </cell>
          <cell r="N5020" t="str">
            <v>LIVE</v>
          </cell>
          <cell r="O5020" t="b">
            <v>1</v>
          </cell>
          <cell r="P5020" t="str">
            <v>NA</v>
          </cell>
          <cell r="Q5020">
            <v>0</v>
          </cell>
        </row>
        <row r="5021">
          <cell r="B5021" t="str">
            <v>TR80-FAND-NS-UK</v>
          </cell>
          <cell r="C5021" t="str">
            <v>TR80 Racing Simulator with Fantec Wheel Mount and No Seat</v>
          </cell>
          <cell r="D5021">
            <v>0</v>
          </cell>
          <cell r="E5021">
            <v>0</v>
          </cell>
          <cell r="F5021">
            <v>0</v>
          </cell>
          <cell r="G5021">
            <v>0</v>
          </cell>
          <cell r="H5021" t="str">
            <v>Trak Racer</v>
          </cell>
          <cell r="I5021" t="str">
            <v>Simulators</v>
          </cell>
          <cell r="J5021" t="str">
            <v>Simulators - Bundles</v>
          </cell>
          <cell r="K5021" t="str">
            <v>NA</v>
          </cell>
          <cell r="L5021" t="str">
            <v>/</v>
          </cell>
          <cell r="M5021" t="str">
            <v>new</v>
          </cell>
          <cell r="N5021" t="str">
            <v>ARCHIVED</v>
          </cell>
          <cell r="O5021" t="b">
            <v>1</v>
          </cell>
          <cell r="P5021" t="str">
            <v>NA</v>
          </cell>
          <cell r="Q5021">
            <v>0</v>
          </cell>
        </row>
        <row r="5022">
          <cell r="B5022" t="str">
            <v>TR80-FAND-NS-NZ</v>
          </cell>
          <cell r="C5022" t="str">
            <v>TR80 Racing Simulator with Fantec Wheel Mount and No Seat</v>
          </cell>
          <cell r="D5022">
            <v>0</v>
          </cell>
          <cell r="E5022">
            <v>0</v>
          </cell>
          <cell r="F5022">
            <v>0</v>
          </cell>
          <cell r="G5022">
            <v>0</v>
          </cell>
          <cell r="H5022" t="str">
            <v>Trak Racer</v>
          </cell>
          <cell r="I5022" t="str">
            <v>Simulators</v>
          </cell>
          <cell r="J5022" t="str">
            <v>Simulators - Bundles</v>
          </cell>
          <cell r="K5022" t="str">
            <v>NA</v>
          </cell>
          <cell r="L5022" t="str">
            <v>/</v>
          </cell>
          <cell r="M5022" t="str">
            <v>new</v>
          </cell>
          <cell r="N5022" t="str">
            <v>ARCHIVED</v>
          </cell>
          <cell r="O5022" t="b">
            <v>1</v>
          </cell>
          <cell r="P5022" t="str">
            <v>NA</v>
          </cell>
          <cell r="Q5022">
            <v>0</v>
          </cell>
        </row>
        <row r="5023">
          <cell r="B5023" t="str">
            <v>TR80-A-S9</v>
          </cell>
          <cell r="C5023" t="str">
            <v>TR80 Racing Simulator with Fantec Wheel Mount and Rally Seat</v>
          </cell>
          <cell r="D5023">
            <v>0</v>
          </cell>
          <cell r="E5023">
            <v>0</v>
          </cell>
          <cell r="F5023">
            <v>0</v>
          </cell>
          <cell r="G5023">
            <v>0</v>
          </cell>
          <cell r="H5023" t="str">
            <v>Trak Racer</v>
          </cell>
          <cell r="I5023" t="str">
            <v>Simulators</v>
          </cell>
          <cell r="J5023" t="str">
            <v>Simulators - Bundles</v>
          </cell>
          <cell r="K5023" t="str">
            <v>NA</v>
          </cell>
          <cell r="L5023" t="str">
            <v>/</v>
          </cell>
          <cell r="M5023" t="str">
            <v>new</v>
          </cell>
          <cell r="N5023" t="str">
            <v>LIVE</v>
          </cell>
          <cell r="O5023" t="b">
            <v>1</v>
          </cell>
          <cell r="P5023" t="str">
            <v>NA</v>
          </cell>
          <cell r="Q5023">
            <v>0</v>
          </cell>
        </row>
        <row r="5024">
          <cell r="B5024" t="str">
            <v>TR80-FAND-S4</v>
          </cell>
          <cell r="C5024" t="str">
            <v>TR80 Racing Simulator with Fantec Wheel Mount and Rally Seat</v>
          </cell>
          <cell r="D5024">
            <v>0</v>
          </cell>
          <cell r="E5024">
            <v>0</v>
          </cell>
          <cell r="F5024">
            <v>0</v>
          </cell>
          <cell r="G5024">
            <v>0</v>
          </cell>
          <cell r="H5024" t="str">
            <v>Trak Racer</v>
          </cell>
          <cell r="I5024" t="str">
            <v>Simulators</v>
          </cell>
          <cell r="J5024" t="str">
            <v>Simulators - Bundles</v>
          </cell>
          <cell r="K5024" t="str">
            <v>NA</v>
          </cell>
          <cell r="L5024" t="str">
            <v>/</v>
          </cell>
          <cell r="M5024" t="str">
            <v>new</v>
          </cell>
          <cell r="N5024" t="str">
            <v>LIVE</v>
          </cell>
          <cell r="O5024" t="b">
            <v>1</v>
          </cell>
          <cell r="P5024" t="str">
            <v>NA</v>
          </cell>
          <cell r="Q5024">
            <v>0</v>
          </cell>
        </row>
        <row r="5025">
          <cell r="B5025" t="str">
            <v>TR80-FAND-S4-UK</v>
          </cell>
          <cell r="C5025" t="str">
            <v>TR80 Racing Simulator with Fantec Wheel Mount and Rally Seat</v>
          </cell>
          <cell r="D5025">
            <v>0</v>
          </cell>
          <cell r="E5025">
            <v>0</v>
          </cell>
          <cell r="F5025">
            <v>0</v>
          </cell>
          <cell r="G5025">
            <v>0</v>
          </cell>
          <cell r="H5025" t="str">
            <v>Trak Racer</v>
          </cell>
          <cell r="I5025" t="str">
            <v>Simulators</v>
          </cell>
          <cell r="J5025" t="str">
            <v>Simulators - Bundles</v>
          </cell>
          <cell r="K5025" t="str">
            <v>NA</v>
          </cell>
          <cell r="L5025" t="str">
            <v>/</v>
          </cell>
          <cell r="M5025" t="str">
            <v>new</v>
          </cell>
          <cell r="N5025" t="str">
            <v>ARCHIVED</v>
          </cell>
          <cell r="O5025" t="b">
            <v>1</v>
          </cell>
          <cell r="P5025" t="str">
            <v>NA</v>
          </cell>
          <cell r="Q5025">
            <v>0</v>
          </cell>
        </row>
        <row r="5026">
          <cell r="B5026" t="str">
            <v>TR80-FAND-S4-NZ</v>
          </cell>
          <cell r="C5026" t="str">
            <v>TR80 Racing Simulator with Fantec Wheel Mount and Rally Seat</v>
          </cell>
          <cell r="D5026">
            <v>0</v>
          </cell>
          <cell r="E5026">
            <v>0</v>
          </cell>
          <cell r="F5026">
            <v>0</v>
          </cell>
          <cell r="G5026">
            <v>0</v>
          </cell>
          <cell r="H5026" t="str">
            <v>Trak Racer</v>
          </cell>
          <cell r="I5026" t="str">
            <v>Simulators</v>
          </cell>
          <cell r="J5026" t="str">
            <v>Simulators - Bundles</v>
          </cell>
          <cell r="K5026" t="str">
            <v>NA</v>
          </cell>
          <cell r="L5026" t="str">
            <v>/</v>
          </cell>
          <cell r="M5026" t="str">
            <v>new</v>
          </cell>
          <cell r="N5026" t="str">
            <v>ARCHIVED</v>
          </cell>
          <cell r="O5026" t="b">
            <v>1</v>
          </cell>
          <cell r="P5026" t="str">
            <v>NA</v>
          </cell>
          <cell r="Q5026">
            <v>0</v>
          </cell>
        </row>
        <row r="5027">
          <cell r="B5027" t="str">
            <v>TR80-A-S6</v>
          </cell>
          <cell r="C5027" t="str">
            <v>TR80 Racing Simulator with Fantec Wheel Mount and Recline Seat (Black with Red trim)</v>
          </cell>
          <cell r="D5027">
            <v>0</v>
          </cell>
          <cell r="E5027">
            <v>0</v>
          </cell>
          <cell r="F5027">
            <v>0</v>
          </cell>
          <cell r="G5027">
            <v>0</v>
          </cell>
          <cell r="H5027" t="str">
            <v>Trak Racer</v>
          </cell>
          <cell r="I5027" t="str">
            <v>Simulators</v>
          </cell>
          <cell r="J5027" t="str">
            <v>Simulators - Bundles</v>
          </cell>
          <cell r="K5027" t="str">
            <v>NA</v>
          </cell>
          <cell r="L5027" t="str">
            <v>/</v>
          </cell>
          <cell r="M5027" t="str">
            <v>new</v>
          </cell>
          <cell r="N5027" t="str">
            <v>LIVE</v>
          </cell>
          <cell r="O5027" t="b">
            <v>1</v>
          </cell>
          <cell r="P5027" t="str">
            <v>NA</v>
          </cell>
          <cell r="Q5027">
            <v>0</v>
          </cell>
        </row>
        <row r="5028">
          <cell r="B5028" t="str">
            <v>TR80-FAND-S6</v>
          </cell>
          <cell r="C5028" t="str">
            <v>TR80 Racing Simulator with Fantec Wheel Mount and Recline Seat (Black with Red trim)</v>
          </cell>
          <cell r="D5028">
            <v>0</v>
          </cell>
          <cell r="E5028">
            <v>0</v>
          </cell>
          <cell r="F5028">
            <v>0</v>
          </cell>
          <cell r="G5028">
            <v>0</v>
          </cell>
          <cell r="H5028" t="str">
            <v>Trak Racer</v>
          </cell>
          <cell r="I5028" t="str">
            <v>Simulators</v>
          </cell>
          <cell r="J5028" t="str">
            <v>Simulators - Bundles</v>
          </cell>
          <cell r="K5028" t="str">
            <v>NA</v>
          </cell>
          <cell r="L5028" t="str">
            <v>/</v>
          </cell>
          <cell r="M5028" t="str">
            <v>new</v>
          </cell>
          <cell r="N5028" t="str">
            <v>LIVE</v>
          </cell>
          <cell r="O5028" t="b">
            <v>1</v>
          </cell>
          <cell r="P5028" t="str">
            <v>NA</v>
          </cell>
          <cell r="Q5028">
            <v>0</v>
          </cell>
        </row>
        <row r="5029">
          <cell r="B5029" t="str">
            <v>TR80-FAND-S6-UK</v>
          </cell>
          <cell r="C5029" t="str">
            <v>TR80 Racing Simulator with Fantec Wheel Mount and Recline Seat (Black with Red trim)</v>
          </cell>
          <cell r="D5029">
            <v>0</v>
          </cell>
          <cell r="E5029">
            <v>0</v>
          </cell>
          <cell r="F5029">
            <v>0</v>
          </cell>
          <cell r="G5029">
            <v>0</v>
          </cell>
          <cell r="H5029" t="str">
            <v>Trak Racer</v>
          </cell>
          <cell r="I5029" t="str">
            <v>Simulators</v>
          </cell>
          <cell r="J5029" t="str">
            <v>Simulators - Bundles</v>
          </cell>
          <cell r="K5029" t="str">
            <v>NA</v>
          </cell>
          <cell r="L5029" t="str">
            <v>/</v>
          </cell>
          <cell r="M5029" t="str">
            <v>new</v>
          </cell>
          <cell r="N5029" t="str">
            <v>ARCHIVED</v>
          </cell>
          <cell r="O5029" t="b">
            <v>1</v>
          </cell>
          <cell r="P5029" t="str">
            <v>NA</v>
          </cell>
          <cell r="Q5029">
            <v>0</v>
          </cell>
        </row>
        <row r="5030">
          <cell r="B5030" t="str">
            <v>TR80-FAND-S6-NZ</v>
          </cell>
          <cell r="C5030" t="str">
            <v>TR80 Racing Simulator with Fantec Wheel Mount and Recline Seat (Black with Red trim)</v>
          </cell>
          <cell r="D5030">
            <v>0</v>
          </cell>
          <cell r="E5030">
            <v>0</v>
          </cell>
          <cell r="F5030">
            <v>0</v>
          </cell>
          <cell r="G5030">
            <v>0</v>
          </cell>
          <cell r="H5030" t="str">
            <v>Trak Racer</v>
          </cell>
          <cell r="I5030" t="str">
            <v>Simulators</v>
          </cell>
          <cell r="J5030" t="str">
            <v>Simulators - Bundles</v>
          </cell>
          <cell r="K5030" t="str">
            <v>NA</v>
          </cell>
          <cell r="L5030" t="str">
            <v>/</v>
          </cell>
          <cell r="M5030" t="str">
            <v>new</v>
          </cell>
          <cell r="N5030" t="str">
            <v>ARCHIVED</v>
          </cell>
          <cell r="O5030" t="b">
            <v>1</v>
          </cell>
          <cell r="P5030" t="str">
            <v>NA</v>
          </cell>
          <cell r="Q5030">
            <v>0</v>
          </cell>
        </row>
        <row r="5031">
          <cell r="B5031" t="str">
            <v>TR80-A-S8</v>
          </cell>
          <cell r="C5031" t="str">
            <v>TR80 Racing Simulator with Fantec Wheel Mount and Recline Seat (Black)</v>
          </cell>
          <cell r="D5031">
            <v>0</v>
          </cell>
          <cell r="E5031">
            <v>0</v>
          </cell>
          <cell r="F5031">
            <v>0</v>
          </cell>
          <cell r="G5031">
            <v>0</v>
          </cell>
          <cell r="H5031" t="str">
            <v>Trak Racer</v>
          </cell>
          <cell r="I5031" t="str">
            <v>Simulators</v>
          </cell>
          <cell r="J5031" t="str">
            <v>Simulators - Bundles</v>
          </cell>
          <cell r="K5031" t="str">
            <v>NA</v>
          </cell>
          <cell r="L5031" t="str">
            <v>/</v>
          </cell>
          <cell r="M5031" t="str">
            <v>new</v>
          </cell>
          <cell r="N5031" t="str">
            <v>LIVE</v>
          </cell>
          <cell r="O5031" t="b">
            <v>1</v>
          </cell>
          <cell r="P5031" t="str">
            <v>NA</v>
          </cell>
          <cell r="Q5031">
            <v>0</v>
          </cell>
        </row>
        <row r="5032">
          <cell r="B5032" t="str">
            <v>TR80-FAND-S8</v>
          </cell>
          <cell r="C5032" t="str">
            <v>TR80 Racing Simulator with Fantec Wheel Mount and Recline Seat (Black)</v>
          </cell>
          <cell r="D5032">
            <v>0</v>
          </cell>
          <cell r="E5032">
            <v>0</v>
          </cell>
          <cell r="F5032">
            <v>0</v>
          </cell>
          <cell r="G5032">
            <v>0</v>
          </cell>
          <cell r="H5032" t="str">
            <v>Trak Racer</v>
          </cell>
          <cell r="I5032" t="str">
            <v>Simulators</v>
          </cell>
          <cell r="J5032" t="str">
            <v>Simulators - Bundles</v>
          </cell>
          <cell r="K5032" t="str">
            <v>NA</v>
          </cell>
          <cell r="L5032" t="str">
            <v>/</v>
          </cell>
          <cell r="M5032" t="str">
            <v>new</v>
          </cell>
          <cell r="N5032" t="str">
            <v>LIVE</v>
          </cell>
          <cell r="O5032" t="b">
            <v>1</v>
          </cell>
          <cell r="P5032" t="str">
            <v>NA</v>
          </cell>
          <cell r="Q5032">
            <v>0</v>
          </cell>
        </row>
        <row r="5033">
          <cell r="B5033" t="str">
            <v>TR80-FAND-S8-UK</v>
          </cell>
          <cell r="C5033" t="str">
            <v>TR80 Racing Simulator with Fantec Wheel Mount and Recline Seat (Black)</v>
          </cell>
          <cell r="D5033">
            <v>0</v>
          </cell>
          <cell r="E5033">
            <v>0</v>
          </cell>
          <cell r="F5033">
            <v>0</v>
          </cell>
          <cell r="G5033">
            <v>0</v>
          </cell>
          <cell r="H5033" t="str">
            <v>Trak Racer</v>
          </cell>
          <cell r="I5033" t="str">
            <v>Simulators</v>
          </cell>
          <cell r="J5033" t="str">
            <v>Simulators - Bundles</v>
          </cell>
          <cell r="K5033" t="str">
            <v>NA</v>
          </cell>
          <cell r="L5033" t="str">
            <v>/</v>
          </cell>
          <cell r="M5033" t="str">
            <v>new</v>
          </cell>
          <cell r="N5033" t="str">
            <v>ARCHIVED</v>
          </cell>
          <cell r="O5033" t="b">
            <v>1</v>
          </cell>
          <cell r="P5033" t="str">
            <v>NA</v>
          </cell>
          <cell r="Q5033">
            <v>0</v>
          </cell>
        </row>
        <row r="5034">
          <cell r="B5034" t="str">
            <v>TR80-FAND-S8-NZ</v>
          </cell>
          <cell r="C5034" t="str">
            <v>TR80 Racing Simulator with Fantec Wheel Mount and Recline Seat (Black)</v>
          </cell>
          <cell r="D5034">
            <v>0</v>
          </cell>
          <cell r="E5034">
            <v>0</v>
          </cell>
          <cell r="F5034">
            <v>0</v>
          </cell>
          <cell r="G5034">
            <v>0</v>
          </cell>
          <cell r="H5034" t="str">
            <v>Trak Racer</v>
          </cell>
          <cell r="I5034" t="str">
            <v>Simulators</v>
          </cell>
          <cell r="J5034" t="str">
            <v>Simulators - Bundles</v>
          </cell>
          <cell r="K5034" t="str">
            <v>NA</v>
          </cell>
          <cell r="L5034" t="str">
            <v>/</v>
          </cell>
          <cell r="M5034" t="str">
            <v>new</v>
          </cell>
          <cell r="N5034" t="str">
            <v>ARCHIVED</v>
          </cell>
          <cell r="O5034" t="b">
            <v>1</v>
          </cell>
          <cell r="P5034" t="str">
            <v>NA</v>
          </cell>
          <cell r="Q5034">
            <v>0</v>
          </cell>
        </row>
        <row r="5035">
          <cell r="B5035" t="str">
            <v>TR80-A-S7</v>
          </cell>
          <cell r="C5035" t="str">
            <v>TR80 Racing Simulator with Fantec Wheel Mount and Recline Seat (Red)</v>
          </cell>
          <cell r="D5035">
            <v>0</v>
          </cell>
          <cell r="E5035">
            <v>0</v>
          </cell>
          <cell r="F5035">
            <v>0</v>
          </cell>
          <cell r="G5035">
            <v>0</v>
          </cell>
          <cell r="H5035" t="str">
            <v>Trak Racer</v>
          </cell>
          <cell r="I5035" t="str">
            <v>Simulators</v>
          </cell>
          <cell r="J5035" t="str">
            <v>Simulators - Bundles</v>
          </cell>
          <cell r="K5035" t="str">
            <v>NA</v>
          </cell>
          <cell r="L5035" t="str">
            <v>/</v>
          </cell>
          <cell r="M5035" t="str">
            <v>new</v>
          </cell>
          <cell r="N5035" t="str">
            <v>LIVE</v>
          </cell>
          <cell r="O5035" t="b">
            <v>1</v>
          </cell>
          <cell r="P5035" t="str">
            <v>NA</v>
          </cell>
          <cell r="Q5035">
            <v>0</v>
          </cell>
        </row>
        <row r="5036">
          <cell r="B5036" t="str">
            <v>TR80-FAND-S7</v>
          </cell>
          <cell r="C5036" t="str">
            <v>TR80 Racing Simulator with Fantec Wheel Mount and Recline Seat (Red)</v>
          </cell>
          <cell r="D5036">
            <v>0</v>
          </cell>
          <cell r="E5036">
            <v>0</v>
          </cell>
          <cell r="F5036">
            <v>0</v>
          </cell>
          <cell r="G5036">
            <v>0</v>
          </cell>
          <cell r="H5036" t="str">
            <v>Trak Racer</v>
          </cell>
          <cell r="I5036" t="str">
            <v>Simulators</v>
          </cell>
          <cell r="J5036" t="str">
            <v>Simulators - Bundles</v>
          </cell>
          <cell r="K5036" t="str">
            <v>NA</v>
          </cell>
          <cell r="L5036" t="str">
            <v>/</v>
          </cell>
          <cell r="M5036" t="str">
            <v>new</v>
          </cell>
          <cell r="N5036" t="str">
            <v>LIVE</v>
          </cell>
          <cell r="O5036" t="b">
            <v>1</v>
          </cell>
          <cell r="P5036" t="str">
            <v>NA</v>
          </cell>
          <cell r="Q5036">
            <v>0</v>
          </cell>
        </row>
        <row r="5037">
          <cell r="B5037" t="str">
            <v>TR80-FAND-S7-UK</v>
          </cell>
          <cell r="C5037" t="str">
            <v>TR80 Racing Simulator with Fantec Wheel Mount and Recline Seat (Red)</v>
          </cell>
          <cell r="D5037">
            <v>0</v>
          </cell>
          <cell r="E5037">
            <v>0</v>
          </cell>
          <cell r="F5037">
            <v>0</v>
          </cell>
          <cell r="G5037">
            <v>0</v>
          </cell>
          <cell r="H5037" t="str">
            <v>Trak Racer</v>
          </cell>
          <cell r="I5037" t="str">
            <v>Simulators</v>
          </cell>
          <cell r="J5037" t="str">
            <v>Simulators - Bundles</v>
          </cell>
          <cell r="K5037" t="str">
            <v>NA</v>
          </cell>
          <cell r="L5037" t="str">
            <v>/</v>
          </cell>
          <cell r="M5037" t="str">
            <v>new</v>
          </cell>
          <cell r="N5037" t="str">
            <v>ARCHIVED</v>
          </cell>
          <cell r="O5037" t="b">
            <v>1</v>
          </cell>
          <cell r="P5037" t="str">
            <v>NA</v>
          </cell>
          <cell r="Q5037">
            <v>0</v>
          </cell>
        </row>
        <row r="5038">
          <cell r="B5038" t="str">
            <v>TR80-FAND-S7-NZ</v>
          </cell>
          <cell r="C5038" t="str">
            <v>TR80 Racing Simulator with Fantec Wheel Mount and Recline Seat (Red)</v>
          </cell>
          <cell r="D5038">
            <v>0</v>
          </cell>
          <cell r="E5038">
            <v>0</v>
          </cell>
          <cell r="F5038">
            <v>0</v>
          </cell>
          <cell r="G5038">
            <v>0</v>
          </cell>
          <cell r="H5038" t="str">
            <v>Trak Racer</v>
          </cell>
          <cell r="I5038" t="str">
            <v>Simulators</v>
          </cell>
          <cell r="J5038" t="str">
            <v>Simulators - Bundles</v>
          </cell>
          <cell r="K5038" t="str">
            <v>NA</v>
          </cell>
          <cell r="L5038" t="str">
            <v>/</v>
          </cell>
          <cell r="M5038" t="str">
            <v>new</v>
          </cell>
          <cell r="N5038" t="str">
            <v>ARCHIVED</v>
          </cell>
          <cell r="O5038" t="b">
            <v>1</v>
          </cell>
          <cell r="P5038" t="str">
            <v>NA</v>
          </cell>
          <cell r="Q5038">
            <v>0</v>
          </cell>
        </row>
        <row r="5039">
          <cell r="B5039" t="str">
            <v>TR80-SM</v>
          </cell>
          <cell r="C5039" t="str">
            <v>TR80 Racing Simulator with Simagic M10 Wheel Mount</v>
          </cell>
          <cell r="D5039">
            <v>0</v>
          </cell>
          <cell r="E5039">
            <v>0</v>
          </cell>
          <cell r="F5039">
            <v>0</v>
          </cell>
          <cell r="G5039">
            <v>0</v>
          </cell>
          <cell r="H5039" t="str">
            <v>Trak Racer</v>
          </cell>
          <cell r="I5039" t="str">
            <v>Simulators</v>
          </cell>
          <cell r="J5039" t="str">
            <v>Simulators - Bundles</v>
          </cell>
          <cell r="K5039" t="str">
            <v>NA</v>
          </cell>
          <cell r="L5039" t="str">
            <v>/</v>
          </cell>
          <cell r="M5039" t="str">
            <v>new</v>
          </cell>
          <cell r="N5039" t="str">
            <v>LIVE</v>
          </cell>
          <cell r="O5039" t="b">
            <v>1</v>
          </cell>
          <cell r="P5039" t="str">
            <v>NA</v>
          </cell>
          <cell r="Q5039">
            <v>0</v>
          </cell>
        </row>
        <row r="5040">
          <cell r="B5040" t="str">
            <v>TR80-SM-NZ</v>
          </cell>
          <cell r="C5040" t="str">
            <v>TR80 Racing Simulator with Simagic M10 Wheel Mount</v>
          </cell>
          <cell r="D5040">
            <v>0</v>
          </cell>
          <cell r="E5040">
            <v>0</v>
          </cell>
          <cell r="F5040">
            <v>0</v>
          </cell>
          <cell r="G5040">
            <v>0</v>
          </cell>
          <cell r="H5040" t="str">
            <v>Trak Racer</v>
          </cell>
          <cell r="I5040" t="str">
            <v>Simulators</v>
          </cell>
          <cell r="J5040" t="str">
            <v>Simulators - Bundles</v>
          </cell>
          <cell r="K5040" t="str">
            <v>NA</v>
          </cell>
          <cell r="L5040" t="str">
            <v>/</v>
          </cell>
          <cell r="M5040" t="str">
            <v>new</v>
          </cell>
          <cell r="N5040" t="str">
            <v>LIVE</v>
          </cell>
          <cell r="O5040" t="b">
            <v>1</v>
          </cell>
          <cell r="P5040" t="str">
            <v>NA</v>
          </cell>
          <cell r="Q5040">
            <v>0</v>
          </cell>
        </row>
        <row r="5041">
          <cell r="B5041" t="str">
            <v>TR80-SM-UK</v>
          </cell>
          <cell r="C5041" t="str">
            <v>TR80 Racing Simulator with Simagic M10 Wheel Mount</v>
          </cell>
          <cell r="D5041">
            <v>0</v>
          </cell>
          <cell r="E5041">
            <v>0</v>
          </cell>
          <cell r="F5041">
            <v>0</v>
          </cell>
          <cell r="G5041">
            <v>0</v>
          </cell>
          <cell r="H5041" t="str">
            <v>Trak Racer</v>
          </cell>
          <cell r="I5041" t="str">
            <v>Simulators</v>
          </cell>
          <cell r="J5041" t="str">
            <v>Simulators - Bundles</v>
          </cell>
          <cell r="K5041" t="str">
            <v>NA</v>
          </cell>
          <cell r="L5041" t="str">
            <v>/</v>
          </cell>
          <cell r="M5041" t="str">
            <v>new</v>
          </cell>
          <cell r="N5041" t="str">
            <v>LIVE</v>
          </cell>
          <cell r="O5041" t="b">
            <v>1</v>
          </cell>
          <cell r="P5041" t="str">
            <v>NA</v>
          </cell>
          <cell r="Q5041">
            <v>0</v>
          </cell>
        </row>
        <row r="5042">
          <cell r="B5042" t="str">
            <v>TR80-SM-AE</v>
          </cell>
          <cell r="C5042" t="str">
            <v>TR80 Racing Simulator with Simagic M10 Wheel Mount</v>
          </cell>
          <cell r="D5042">
            <v>0</v>
          </cell>
          <cell r="E5042">
            <v>0</v>
          </cell>
          <cell r="F5042">
            <v>0</v>
          </cell>
          <cell r="G5042">
            <v>0</v>
          </cell>
          <cell r="H5042" t="str">
            <v>Trak Racer</v>
          </cell>
          <cell r="I5042" t="str">
            <v>Simulators</v>
          </cell>
          <cell r="J5042" t="str">
            <v>Simulators - Bundles</v>
          </cell>
          <cell r="K5042" t="str">
            <v>NA</v>
          </cell>
          <cell r="L5042" t="str">
            <v>/</v>
          </cell>
          <cell r="M5042" t="str">
            <v>new</v>
          </cell>
          <cell r="N5042" t="str">
            <v>LIVE</v>
          </cell>
          <cell r="O5042" t="b">
            <v>1</v>
          </cell>
          <cell r="P5042" t="str">
            <v>NA</v>
          </cell>
          <cell r="Q5042">
            <v>0</v>
          </cell>
        </row>
        <row r="5043">
          <cell r="B5043" t="str">
            <v>TR80-SM-EU</v>
          </cell>
          <cell r="C5043" t="str">
            <v>TR80 Racing Simulator with Simagic M10 Wheel Mount</v>
          </cell>
          <cell r="D5043">
            <v>0</v>
          </cell>
          <cell r="E5043">
            <v>0</v>
          </cell>
          <cell r="F5043">
            <v>0</v>
          </cell>
          <cell r="G5043">
            <v>0</v>
          </cell>
          <cell r="H5043" t="str">
            <v>Trak Racer</v>
          </cell>
          <cell r="I5043" t="str">
            <v>Simulators</v>
          </cell>
          <cell r="J5043" t="str">
            <v>Simulators - Bundles</v>
          </cell>
          <cell r="K5043" t="str">
            <v>NA</v>
          </cell>
          <cell r="L5043" t="str">
            <v>/</v>
          </cell>
          <cell r="M5043" t="str">
            <v>new</v>
          </cell>
          <cell r="N5043" t="str">
            <v>LIVE</v>
          </cell>
          <cell r="O5043" t="b">
            <v>1</v>
          </cell>
          <cell r="P5043" t="str">
            <v>NA</v>
          </cell>
          <cell r="Q5043">
            <v>0</v>
          </cell>
        </row>
        <row r="5044">
          <cell r="B5044" t="str">
            <v>TR80-SM-AU</v>
          </cell>
          <cell r="C5044" t="str">
            <v>TR80 Racing Simulator with Simagic M10 Wheel Mount</v>
          </cell>
          <cell r="D5044">
            <v>0</v>
          </cell>
          <cell r="E5044">
            <v>0</v>
          </cell>
          <cell r="F5044">
            <v>0</v>
          </cell>
          <cell r="G5044">
            <v>0</v>
          </cell>
          <cell r="H5044" t="str">
            <v>Trak Racer</v>
          </cell>
          <cell r="I5044" t="str">
            <v>Simulators</v>
          </cell>
          <cell r="J5044" t="str">
            <v>Simulators - Bundles</v>
          </cell>
          <cell r="K5044" t="str">
            <v>NA</v>
          </cell>
          <cell r="L5044" t="str">
            <v>/</v>
          </cell>
          <cell r="M5044" t="str">
            <v>new</v>
          </cell>
          <cell r="N5044" t="str">
            <v>LIVE</v>
          </cell>
          <cell r="O5044" t="b">
            <v>1</v>
          </cell>
          <cell r="P5044" t="str">
            <v>NA</v>
          </cell>
          <cell r="Q5044">
            <v>0</v>
          </cell>
        </row>
        <row r="5045">
          <cell r="B5045" t="str">
            <v>TR80-WM-AE</v>
          </cell>
          <cell r="C5045" t="str">
            <v>TR80 Racing Simulator with Universal Wheel Mount</v>
          </cell>
          <cell r="D5045">
            <v>0</v>
          </cell>
          <cell r="E5045">
            <v>0</v>
          </cell>
          <cell r="F5045">
            <v>0</v>
          </cell>
          <cell r="G5045">
            <v>0</v>
          </cell>
          <cell r="H5045" t="str">
            <v>Trak Racer</v>
          </cell>
          <cell r="I5045" t="str">
            <v>Simulators</v>
          </cell>
          <cell r="J5045" t="str">
            <v>Simulators - Bundles</v>
          </cell>
          <cell r="K5045" t="str">
            <v>NA</v>
          </cell>
          <cell r="L5045" t="str">
            <v>/</v>
          </cell>
          <cell r="M5045" t="str">
            <v>new</v>
          </cell>
          <cell r="N5045" t="str">
            <v>LIVE</v>
          </cell>
          <cell r="O5045" t="b">
            <v>1</v>
          </cell>
          <cell r="P5045" t="str">
            <v>NA</v>
          </cell>
          <cell r="Q5045">
            <v>0</v>
          </cell>
        </row>
        <row r="5046">
          <cell r="B5046" t="str">
            <v>TR80-4-S10-A</v>
          </cell>
          <cell r="C5046" t="str">
            <v>TR80 Racing Simulator with Universal Wheel Mount</v>
          </cell>
          <cell r="D5046">
            <v>0</v>
          </cell>
          <cell r="E5046">
            <v>0</v>
          </cell>
          <cell r="F5046">
            <v>0</v>
          </cell>
          <cell r="G5046">
            <v>0</v>
          </cell>
          <cell r="H5046" t="str">
            <v>Trak Racer</v>
          </cell>
          <cell r="I5046" t="str">
            <v>Simulators</v>
          </cell>
          <cell r="J5046" t="str">
            <v>Simulators - Bundles</v>
          </cell>
          <cell r="K5046" t="str">
            <v>NA</v>
          </cell>
          <cell r="L5046" t="str">
            <v>/</v>
          </cell>
          <cell r="M5046" t="str">
            <v>new</v>
          </cell>
          <cell r="N5046" t="str">
            <v>LIVE</v>
          </cell>
          <cell r="O5046" t="b">
            <v>1</v>
          </cell>
          <cell r="P5046" t="str">
            <v>NA</v>
          </cell>
          <cell r="Q5046">
            <v>0</v>
          </cell>
        </row>
        <row r="5047">
          <cell r="B5047" t="str">
            <v>TR80-4-AE</v>
          </cell>
          <cell r="C5047" t="str">
            <v>TR80 Racing Simulator with Universal Wheel Mount</v>
          </cell>
          <cell r="D5047">
            <v>0</v>
          </cell>
          <cell r="E5047">
            <v>0</v>
          </cell>
          <cell r="F5047">
            <v>0</v>
          </cell>
          <cell r="G5047">
            <v>0</v>
          </cell>
          <cell r="H5047" t="str">
            <v>Trak Racer</v>
          </cell>
          <cell r="I5047" t="str">
            <v>Simulators</v>
          </cell>
          <cell r="J5047" t="str">
            <v>Simulators - Bundles</v>
          </cell>
          <cell r="K5047" t="str">
            <v>NA</v>
          </cell>
          <cell r="L5047" t="str">
            <v>/</v>
          </cell>
          <cell r="M5047" t="str">
            <v>new</v>
          </cell>
          <cell r="N5047" t="str">
            <v>LIVE</v>
          </cell>
          <cell r="O5047" t="b">
            <v>1</v>
          </cell>
          <cell r="P5047" t="str">
            <v>NA</v>
          </cell>
          <cell r="Q5047">
            <v>0</v>
          </cell>
        </row>
        <row r="5048">
          <cell r="B5048" t="str">
            <v>TR80-4-AU</v>
          </cell>
          <cell r="C5048" t="str">
            <v>TR80 Racing Simulator with Universal Wheel Mount</v>
          </cell>
          <cell r="D5048">
            <v>0</v>
          </cell>
          <cell r="E5048">
            <v>0</v>
          </cell>
          <cell r="F5048">
            <v>0</v>
          </cell>
          <cell r="G5048">
            <v>0</v>
          </cell>
          <cell r="H5048" t="str">
            <v>Trak Racer</v>
          </cell>
          <cell r="I5048" t="str">
            <v>Simulators</v>
          </cell>
          <cell r="J5048" t="str">
            <v>Simulators - Bundles</v>
          </cell>
          <cell r="K5048" t="str">
            <v>NA</v>
          </cell>
          <cell r="L5048" t="str">
            <v>/</v>
          </cell>
          <cell r="M5048" t="str">
            <v>new</v>
          </cell>
          <cell r="N5048" t="str">
            <v>LIVE</v>
          </cell>
          <cell r="O5048" t="b">
            <v>1</v>
          </cell>
          <cell r="P5048" t="str">
            <v>NA</v>
          </cell>
          <cell r="Q5048">
            <v>0</v>
          </cell>
        </row>
        <row r="5049">
          <cell r="B5049" t="str">
            <v>TR80-WM-EU</v>
          </cell>
          <cell r="C5049" t="str">
            <v>TR80 Racing Simulator with Universal Wheel Mount</v>
          </cell>
          <cell r="D5049">
            <v>0</v>
          </cell>
          <cell r="E5049">
            <v>0</v>
          </cell>
          <cell r="F5049">
            <v>0</v>
          </cell>
          <cell r="G5049">
            <v>0</v>
          </cell>
          <cell r="H5049" t="str">
            <v>Trak Racer</v>
          </cell>
          <cell r="I5049" t="str">
            <v>Simulators</v>
          </cell>
          <cell r="J5049" t="str">
            <v>Simulators - Bundles</v>
          </cell>
          <cell r="K5049" t="str">
            <v>NA</v>
          </cell>
          <cell r="L5049" t="str">
            <v>/</v>
          </cell>
          <cell r="M5049" t="str">
            <v>new</v>
          </cell>
          <cell r="N5049" t="str">
            <v>LIVE</v>
          </cell>
          <cell r="O5049" t="b">
            <v>1</v>
          </cell>
          <cell r="P5049" t="str">
            <v>NA</v>
          </cell>
          <cell r="Q5049">
            <v>0</v>
          </cell>
        </row>
        <row r="5050">
          <cell r="B5050" t="str">
            <v>TR80-4-EU</v>
          </cell>
          <cell r="C5050" t="str">
            <v>TR80 Racing Simulator with Universal Wheel Mount</v>
          </cell>
          <cell r="D5050">
            <v>0</v>
          </cell>
          <cell r="E5050">
            <v>0</v>
          </cell>
          <cell r="F5050">
            <v>0</v>
          </cell>
          <cell r="G5050">
            <v>0</v>
          </cell>
          <cell r="H5050" t="str">
            <v>Trak Racer</v>
          </cell>
          <cell r="I5050" t="str">
            <v>Simulators</v>
          </cell>
          <cell r="J5050" t="str">
            <v>Simulators - Bundles</v>
          </cell>
          <cell r="K5050" t="str">
            <v>NA</v>
          </cell>
          <cell r="L5050" t="str">
            <v>/</v>
          </cell>
          <cell r="M5050" t="str">
            <v>new</v>
          </cell>
          <cell r="N5050" t="str">
            <v>LIVE</v>
          </cell>
          <cell r="O5050" t="b">
            <v>1</v>
          </cell>
          <cell r="P5050" t="str">
            <v>NA</v>
          </cell>
          <cell r="Q5050">
            <v>0</v>
          </cell>
        </row>
        <row r="5051">
          <cell r="B5051" t="str">
            <v>TR80-DD</v>
          </cell>
          <cell r="C5051" t="str">
            <v>TR80 Racing Simulator with Universal Wheel Mount</v>
          </cell>
          <cell r="D5051">
            <v>0</v>
          </cell>
          <cell r="E5051">
            <v>0</v>
          </cell>
          <cell r="F5051">
            <v>0</v>
          </cell>
          <cell r="G5051">
            <v>0</v>
          </cell>
          <cell r="H5051" t="str">
            <v>Trak Racer</v>
          </cell>
          <cell r="I5051" t="str">
            <v>Simulators</v>
          </cell>
          <cell r="J5051" t="str">
            <v>Simulators - Bundles</v>
          </cell>
          <cell r="K5051" t="str">
            <v>NA</v>
          </cell>
          <cell r="L5051" t="str">
            <v>/</v>
          </cell>
          <cell r="M5051" t="str">
            <v>new</v>
          </cell>
          <cell r="N5051" t="str">
            <v>LIVE</v>
          </cell>
          <cell r="O5051" t="b">
            <v>1</v>
          </cell>
          <cell r="P5051" t="str">
            <v>NA</v>
          </cell>
          <cell r="Q5051">
            <v>0</v>
          </cell>
        </row>
        <row r="5052">
          <cell r="B5052" t="str">
            <v>TR80-WM-NZ</v>
          </cell>
          <cell r="C5052" t="str">
            <v>TR80 Racing Simulator with Universal Wheel Mount</v>
          </cell>
          <cell r="D5052">
            <v>0</v>
          </cell>
          <cell r="E5052">
            <v>0</v>
          </cell>
          <cell r="F5052">
            <v>0</v>
          </cell>
          <cell r="G5052">
            <v>0</v>
          </cell>
          <cell r="H5052" t="str">
            <v>Trak Racer</v>
          </cell>
          <cell r="I5052" t="str">
            <v>Simulators</v>
          </cell>
          <cell r="J5052" t="str">
            <v>Simulators - Bundles</v>
          </cell>
          <cell r="K5052" t="str">
            <v>NA</v>
          </cell>
          <cell r="L5052" t="str">
            <v>/</v>
          </cell>
          <cell r="M5052" t="str">
            <v>new</v>
          </cell>
          <cell r="N5052" t="str">
            <v>LIVE</v>
          </cell>
          <cell r="O5052" t="b">
            <v>1</v>
          </cell>
          <cell r="P5052" t="str">
            <v>NA</v>
          </cell>
          <cell r="Q5052">
            <v>0</v>
          </cell>
        </row>
        <row r="5053">
          <cell r="B5053" t="str">
            <v>TR80-4-NZ</v>
          </cell>
          <cell r="C5053" t="str">
            <v>TR80 Racing Simulator with Universal Wheel Mount</v>
          </cell>
          <cell r="D5053">
            <v>0</v>
          </cell>
          <cell r="E5053">
            <v>0</v>
          </cell>
          <cell r="F5053">
            <v>0</v>
          </cell>
          <cell r="G5053">
            <v>0</v>
          </cell>
          <cell r="H5053" t="str">
            <v>Trak Racer</v>
          </cell>
          <cell r="I5053" t="str">
            <v>Simulators</v>
          </cell>
          <cell r="J5053" t="str">
            <v>Simulators - Bundles</v>
          </cell>
          <cell r="K5053" t="str">
            <v>NA</v>
          </cell>
          <cell r="L5053" t="str">
            <v>/</v>
          </cell>
          <cell r="M5053" t="str">
            <v>new</v>
          </cell>
          <cell r="N5053" t="str">
            <v>LIVE</v>
          </cell>
          <cell r="O5053" t="b">
            <v>1</v>
          </cell>
          <cell r="P5053" t="str">
            <v>NA</v>
          </cell>
          <cell r="Q5053">
            <v>0</v>
          </cell>
        </row>
        <row r="5054">
          <cell r="B5054" t="str">
            <v>TR80-4-UK</v>
          </cell>
          <cell r="C5054" t="str">
            <v>TR80 Racing Simulator with Universal Wheel Mount</v>
          </cell>
          <cell r="D5054">
            <v>0</v>
          </cell>
          <cell r="E5054">
            <v>0</v>
          </cell>
          <cell r="F5054">
            <v>0</v>
          </cell>
          <cell r="G5054">
            <v>0</v>
          </cell>
          <cell r="H5054" t="str">
            <v>Trak Racer</v>
          </cell>
          <cell r="I5054" t="str">
            <v>Simulators</v>
          </cell>
          <cell r="J5054" t="str">
            <v>Simulators - Bundles</v>
          </cell>
          <cell r="K5054" t="str">
            <v>NA</v>
          </cell>
          <cell r="L5054" t="str">
            <v>/</v>
          </cell>
          <cell r="M5054" t="str">
            <v>new</v>
          </cell>
          <cell r="N5054" t="str">
            <v>LIVE</v>
          </cell>
          <cell r="O5054" t="b">
            <v>1</v>
          </cell>
          <cell r="P5054" t="str">
            <v>NA</v>
          </cell>
          <cell r="Q5054">
            <v>0</v>
          </cell>
        </row>
        <row r="5055">
          <cell r="B5055" t="str">
            <v>TR80-WM-S3</v>
          </cell>
          <cell r="C5055" t="str">
            <v>TR80 Racing Simulator with Universal Wheel Mount and GT Seat</v>
          </cell>
          <cell r="D5055">
            <v>0</v>
          </cell>
          <cell r="E5055">
            <v>0</v>
          </cell>
          <cell r="F5055">
            <v>0</v>
          </cell>
          <cell r="G5055">
            <v>0</v>
          </cell>
          <cell r="H5055" t="str">
            <v>Trak Racer</v>
          </cell>
          <cell r="I5055" t="str">
            <v>Simulators</v>
          </cell>
          <cell r="J5055" t="str">
            <v>Simulators - Bundles</v>
          </cell>
          <cell r="K5055" t="str">
            <v>NA</v>
          </cell>
          <cell r="L5055" t="str">
            <v>/</v>
          </cell>
          <cell r="M5055" t="str">
            <v>new</v>
          </cell>
          <cell r="N5055" t="str">
            <v>ARCHIVED</v>
          </cell>
          <cell r="O5055" t="b">
            <v>1</v>
          </cell>
          <cell r="P5055" t="str">
            <v>NA</v>
          </cell>
          <cell r="Q5055">
            <v>0</v>
          </cell>
        </row>
        <row r="5056">
          <cell r="B5056" t="str">
            <v>TR80-WM-S3-UK</v>
          </cell>
          <cell r="C5056" t="str">
            <v>TR80 Racing Simulator with Universal Wheel Mount and GT Seat</v>
          </cell>
          <cell r="D5056">
            <v>0</v>
          </cell>
          <cell r="E5056">
            <v>0</v>
          </cell>
          <cell r="F5056">
            <v>0</v>
          </cell>
          <cell r="G5056">
            <v>0</v>
          </cell>
          <cell r="H5056" t="str">
            <v>Trak Racer</v>
          </cell>
          <cell r="I5056" t="str">
            <v>Simulators</v>
          </cell>
          <cell r="J5056" t="str">
            <v>Simulators - Bundles</v>
          </cell>
          <cell r="K5056" t="str">
            <v>NA</v>
          </cell>
          <cell r="L5056" t="str">
            <v>/</v>
          </cell>
          <cell r="M5056" t="str">
            <v>new</v>
          </cell>
          <cell r="N5056" t="str">
            <v>LIVE</v>
          </cell>
          <cell r="O5056" t="b">
            <v>1</v>
          </cell>
          <cell r="P5056" t="str">
            <v>NA</v>
          </cell>
          <cell r="Q5056">
            <v>0</v>
          </cell>
        </row>
        <row r="5057">
          <cell r="B5057" t="str">
            <v>TR80-WM-S3-NZ</v>
          </cell>
          <cell r="C5057" t="str">
            <v>TR80 Racing Simulator with Universal Wheel Mount and GT Seat</v>
          </cell>
          <cell r="D5057">
            <v>0</v>
          </cell>
          <cell r="E5057">
            <v>0</v>
          </cell>
          <cell r="F5057">
            <v>0</v>
          </cell>
          <cell r="G5057">
            <v>0</v>
          </cell>
          <cell r="H5057" t="str">
            <v>Trak Racer</v>
          </cell>
          <cell r="I5057" t="str">
            <v>Simulators</v>
          </cell>
          <cell r="J5057" t="str">
            <v>Simulators - Bundles</v>
          </cell>
          <cell r="K5057" t="str">
            <v>NA</v>
          </cell>
          <cell r="L5057" t="str">
            <v>/</v>
          </cell>
          <cell r="M5057" t="str">
            <v>new</v>
          </cell>
          <cell r="N5057" t="str">
            <v>ARCHIVED</v>
          </cell>
          <cell r="O5057" t="b">
            <v>1</v>
          </cell>
          <cell r="P5057" t="str">
            <v>NA</v>
          </cell>
          <cell r="Q5057">
            <v>0</v>
          </cell>
        </row>
        <row r="5058">
          <cell r="B5058" t="str">
            <v>TR80-WM-NS</v>
          </cell>
          <cell r="C5058" t="str">
            <v>TR80 Racing Simulator with Universal Wheel Mount and No Seat</v>
          </cell>
          <cell r="D5058">
            <v>0</v>
          </cell>
          <cell r="E5058">
            <v>0</v>
          </cell>
          <cell r="F5058">
            <v>0</v>
          </cell>
          <cell r="G5058">
            <v>0</v>
          </cell>
          <cell r="H5058" t="str">
            <v>Trak Racer</v>
          </cell>
          <cell r="I5058" t="str">
            <v>Simulators</v>
          </cell>
          <cell r="J5058" t="str">
            <v>Simulators - Bundles</v>
          </cell>
          <cell r="K5058" t="str">
            <v>NA</v>
          </cell>
          <cell r="L5058" t="str">
            <v>/</v>
          </cell>
          <cell r="M5058" t="str">
            <v>new</v>
          </cell>
          <cell r="N5058" t="str">
            <v>ARCHIVED</v>
          </cell>
          <cell r="O5058" t="b">
            <v>1</v>
          </cell>
          <cell r="P5058" t="str">
            <v>NA</v>
          </cell>
          <cell r="Q5058">
            <v>0</v>
          </cell>
        </row>
        <row r="5059">
          <cell r="B5059" t="str">
            <v>TR80-WM-NS-UK</v>
          </cell>
          <cell r="C5059" t="str">
            <v>TR80 Racing Simulator with Universal Wheel Mount and No Seat</v>
          </cell>
          <cell r="D5059">
            <v>0</v>
          </cell>
          <cell r="E5059">
            <v>0</v>
          </cell>
          <cell r="F5059">
            <v>0</v>
          </cell>
          <cell r="G5059">
            <v>0</v>
          </cell>
          <cell r="H5059" t="str">
            <v>Trak Racer</v>
          </cell>
          <cell r="I5059" t="str">
            <v>Simulators</v>
          </cell>
          <cell r="J5059" t="str">
            <v>Simulators - Bundles</v>
          </cell>
          <cell r="K5059" t="str">
            <v>NA</v>
          </cell>
          <cell r="L5059" t="str">
            <v>/</v>
          </cell>
          <cell r="M5059" t="str">
            <v>new</v>
          </cell>
          <cell r="N5059" t="str">
            <v>LIVE</v>
          </cell>
          <cell r="O5059" t="b">
            <v>1</v>
          </cell>
          <cell r="P5059" t="str">
            <v>NA</v>
          </cell>
          <cell r="Q5059">
            <v>0</v>
          </cell>
        </row>
        <row r="5060">
          <cell r="B5060" t="str">
            <v>TR80-WM-NS-NZ</v>
          </cell>
          <cell r="C5060" t="str">
            <v>TR80 Racing Simulator with Universal Wheel Mount and No Seat</v>
          </cell>
          <cell r="D5060">
            <v>0</v>
          </cell>
          <cell r="E5060">
            <v>0</v>
          </cell>
          <cell r="F5060">
            <v>0</v>
          </cell>
          <cell r="G5060">
            <v>0</v>
          </cell>
          <cell r="H5060" t="str">
            <v>Trak Racer</v>
          </cell>
          <cell r="I5060" t="str">
            <v>Simulators</v>
          </cell>
          <cell r="J5060" t="str">
            <v>Simulators - Bundles</v>
          </cell>
          <cell r="K5060" t="str">
            <v>NA</v>
          </cell>
          <cell r="L5060" t="str">
            <v>/</v>
          </cell>
          <cell r="M5060" t="str">
            <v>new</v>
          </cell>
          <cell r="N5060" t="str">
            <v>LIVE</v>
          </cell>
          <cell r="O5060" t="b">
            <v>1</v>
          </cell>
          <cell r="P5060" t="str">
            <v>NA</v>
          </cell>
          <cell r="Q5060">
            <v>0</v>
          </cell>
        </row>
        <row r="5061">
          <cell r="B5061" t="str">
            <v>TR80-WM-S4</v>
          </cell>
          <cell r="C5061" t="str">
            <v>TR80 Racing Simulator with Universal Wheel Mount and Rally Seat</v>
          </cell>
          <cell r="D5061">
            <v>0</v>
          </cell>
          <cell r="E5061">
            <v>0</v>
          </cell>
          <cell r="F5061">
            <v>0</v>
          </cell>
          <cell r="G5061">
            <v>0</v>
          </cell>
          <cell r="H5061" t="str">
            <v>Trak Racer</v>
          </cell>
          <cell r="I5061" t="str">
            <v>Simulators</v>
          </cell>
          <cell r="J5061" t="str">
            <v>Simulators - Bundles</v>
          </cell>
          <cell r="K5061" t="str">
            <v>NA</v>
          </cell>
          <cell r="L5061" t="str">
            <v>/</v>
          </cell>
          <cell r="M5061" t="str">
            <v>new</v>
          </cell>
          <cell r="N5061" t="str">
            <v>ARCHIVED</v>
          </cell>
          <cell r="O5061" t="b">
            <v>1</v>
          </cell>
          <cell r="P5061" t="str">
            <v>NA</v>
          </cell>
          <cell r="Q5061">
            <v>0</v>
          </cell>
        </row>
        <row r="5062">
          <cell r="B5062" t="str">
            <v>TR80-WM-S4-UK</v>
          </cell>
          <cell r="C5062" t="str">
            <v>TR80 Racing Simulator with Universal Wheel Mount and Rally Seat</v>
          </cell>
          <cell r="D5062">
            <v>0</v>
          </cell>
          <cell r="E5062">
            <v>0</v>
          </cell>
          <cell r="F5062">
            <v>0</v>
          </cell>
          <cell r="G5062">
            <v>0</v>
          </cell>
          <cell r="H5062" t="str">
            <v>Trak Racer</v>
          </cell>
          <cell r="I5062" t="str">
            <v>Simulators</v>
          </cell>
          <cell r="J5062" t="str">
            <v>Simulators - Bundles</v>
          </cell>
          <cell r="K5062" t="str">
            <v>NA</v>
          </cell>
          <cell r="L5062" t="str">
            <v>/</v>
          </cell>
          <cell r="M5062" t="str">
            <v>new</v>
          </cell>
          <cell r="N5062" t="str">
            <v>LIVE</v>
          </cell>
          <cell r="O5062" t="b">
            <v>1</v>
          </cell>
          <cell r="P5062" t="str">
            <v>NA</v>
          </cell>
          <cell r="Q5062">
            <v>0</v>
          </cell>
        </row>
        <row r="5063">
          <cell r="B5063" t="str">
            <v>TR80-WM-S4-NZ</v>
          </cell>
          <cell r="C5063" t="str">
            <v>TR80 Racing Simulator with Universal Wheel Mount and Rally Seat</v>
          </cell>
          <cell r="D5063">
            <v>0</v>
          </cell>
          <cell r="E5063">
            <v>0</v>
          </cell>
          <cell r="F5063">
            <v>0</v>
          </cell>
          <cell r="G5063">
            <v>0</v>
          </cell>
          <cell r="H5063" t="str">
            <v>Trak Racer</v>
          </cell>
          <cell r="I5063" t="str">
            <v>Simulators</v>
          </cell>
          <cell r="J5063" t="str">
            <v>Simulators - Bundles</v>
          </cell>
          <cell r="K5063" t="str">
            <v>NA</v>
          </cell>
          <cell r="L5063" t="str">
            <v>/</v>
          </cell>
          <cell r="M5063" t="str">
            <v>new</v>
          </cell>
          <cell r="N5063" t="str">
            <v>LIVE</v>
          </cell>
          <cell r="O5063" t="b">
            <v>1</v>
          </cell>
          <cell r="P5063" t="str">
            <v>NA</v>
          </cell>
          <cell r="Q5063">
            <v>0</v>
          </cell>
        </row>
        <row r="5064">
          <cell r="B5064" t="str">
            <v>TR80-WM-S6</v>
          </cell>
          <cell r="C5064" t="str">
            <v>TR80 Racing Simulator with Universal Wheel Mount and Recline Seat (Black with Red trim)</v>
          </cell>
          <cell r="D5064">
            <v>0</v>
          </cell>
          <cell r="E5064">
            <v>0</v>
          </cell>
          <cell r="F5064">
            <v>0</v>
          </cell>
          <cell r="G5064">
            <v>0</v>
          </cell>
          <cell r="H5064" t="str">
            <v>Trak Racer</v>
          </cell>
          <cell r="I5064" t="str">
            <v>Simulators</v>
          </cell>
          <cell r="J5064" t="str">
            <v>Simulators - Bundles</v>
          </cell>
          <cell r="K5064" t="str">
            <v>NA</v>
          </cell>
          <cell r="L5064" t="str">
            <v>/</v>
          </cell>
          <cell r="M5064" t="str">
            <v>new</v>
          </cell>
          <cell r="N5064" t="str">
            <v>ARCHIVED</v>
          </cell>
          <cell r="O5064" t="b">
            <v>1</v>
          </cell>
          <cell r="P5064" t="str">
            <v>NA</v>
          </cell>
          <cell r="Q5064">
            <v>0</v>
          </cell>
        </row>
        <row r="5065">
          <cell r="B5065" t="str">
            <v>TR80-WM-S6-UK</v>
          </cell>
          <cell r="C5065" t="str">
            <v>TR80 Racing Simulator with Universal Wheel Mount and Recline Seat (Black with Red trim)</v>
          </cell>
          <cell r="D5065">
            <v>0</v>
          </cell>
          <cell r="E5065">
            <v>0</v>
          </cell>
          <cell r="F5065">
            <v>0</v>
          </cell>
          <cell r="G5065">
            <v>0</v>
          </cell>
          <cell r="H5065" t="str">
            <v>Trak Racer</v>
          </cell>
          <cell r="I5065" t="str">
            <v>Simulators</v>
          </cell>
          <cell r="J5065" t="str">
            <v>Simulators - Bundles</v>
          </cell>
          <cell r="K5065" t="str">
            <v>NA</v>
          </cell>
          <cell r="L5065" t="str">
            <v>/</v>
          </cell>
          <cell r="M5065" t="str">
            <v>new</v>
          </cell>
          <cell r="N5065" t="str">
            <v>LIVE</v>
          </cell>
          <cell r="O5065" t="b">
            <v>1</v>
          </cell>
          <cell r="P5065" t="str">
            <v>NA</v>
          </cell>
          <cell r="Q5065">
            <v>0</v>
          </cell>
        </row>
        <row r="5066">
          <cell r="B5066" t="str">
            <v>TR80-WM-S6-NZ</v>
          </cell>
          <cell r="C5066" t="str">
            <v>TR80 Racing Simulator with Universal Wheel Mount and Recline Seat (Black with Red trim)</v>
          </cell>
          <cell r="D5066">
            <v>0</v>
          </cell>
          <cell r="E5066">
            <v>0</v>
          </cell>
          <cell r="F5066">
            <v>0</v>
          </cell>
          <cell r="G5066">
            <v>0</v>
          </cell>
          <cell r="H5066" t="str">
            <v>Trak Racer</v>
          </cell>
          <cell r="I5066" t="str">
            <v>Simulators</v>
          </cell>
          <cell r="J5066" t="str">
            <v>Simulators - Bundles</v>
          </cell>
          <cell r="K5066" t="str">
            <v>NA</v>
          </cell>
          <cell r="L5066" t="str">
            <v>/</v>
          </cell>
          <cell r="M5066" t="str">
            <v>new</v>
          </cell>
          <cell r="N5066" t="str">
            <v>LIVE</v>
          </cell>
          <cell r="O5066" t="b">
            <v>1</v>
          </cell>
          <cell r="P5066" t="str">
            <v>NA</v>
          </cell>
          <cell r="Q5066">
            <v>0</v>
          </cell>
        </row>
        <row r="5067">
          <cell r="B5067" t="str">
            <v>TR80-WM-S8</v>
          </cell>
          <cell r="C5067" t="str">
            <v>TR80 Racing Simulator with Universal Wheel Mount and Recline Seat (Black)</v>
          </cell>
          <cell r="D5067">
            <v>0</v>
          </cell>
          <cell r="E5067">
            <v>0</v>
          </cell>
          <cell r="F5067">
            <v>0</v>
          </cell>
          <cell r="G5067">
            <v>0</v>
          </cell>
          <cell r="H5067" t="str">
            <v>Trak Racer</v>
          </cell>
          <cell r="I5067" t="str">
            <v>Simulators</v>
          </cell>
          <cell r="J5067" t="str">
            <v>Simulators - Bundles</v>
          </cell>
          <cell r="K5067" t="str">
            <v>NA</v>
          </cell>
          <cell r="L5067" t="str">
            <v>/</v>
          </cell>
          <cell r="M5067" t="str">
            <v>new</v>
          </cell>
          <cell r="N5067" t="str">
            <v>ARCHIVED</v>
          </cell>
          <cell r="O5067" t="b">
            <v>1</v>
          </cell>
          <cell r="P5067" t="str">
            <v>NA</v>
          </cell>
          <cell r="Q5067">
            <v>0</v>
          </cell>
        </row>
        <row r="5068">
          <cell r="B5068" t="str">
            <v>TR80-WM-S8-UK</v>
          </cell>
          <cell r="C5068" t="str">
            <v>TR80 Racing Simulator with Universal Wheel Mount and Recline Seat (Black)</v>
          </cell>
          <cell r="D5068">
            <v>0</v>
          </cell>
          <cell r="E5068">
            <v>0</v>
          </cell>
          <cell r="F5068">
            <v>0</v>
          </cell>
          <cell r="G5068">
            <v>0</v>
          </cell>
          <cell r="H5068" t="str">
            <v>Trak Racer</v>
          </cell>
          <cell r="I5068" t="str">
            <v>Simulators</v>
          </cell>
          <cell r="J5068" t="str">
            <v>Simulators - Bundles</v>
          </cell>
          <cell r="K5068" t="str">
            <v>NA</v>
          </cell>
          <cell r="L5068" t="str">
            <v>/</v>
          </cell>
          <cell r="M5068" t="str">
            <v>new</v>
          </cell>
          <cell r="N5068" t="str">
            <v>LIVE</v>
          </cell>
          <cell r="O5068" t="b">
            <v>1</v>
          </cell>
          <cell r="P5068" t="str">
            <v>NA</v>
          </cell>
          <cell r="Q5068">
            <v>0</v>
          </cell>
        </row>
        <row r="5069">
          <cell r="B5069" t="str">
            <v>TR80-WM-S8-NZ</v>
          </cell>
          <cell r="C5069" t="str">
            <v>TR80 Racing Simulator with Universal Wheel Mount and Recline Seat (Black)</v>
          </cell>
          <cell r="D5069">
            <v>0</v>
          </cell>
          <cell r="E5069">
            <v>0</v>
          </cell>
          <cell r="F5069">
            <v>0</v>
          </cell>
          <cell r="G5069">
            <v>0</v>
          </cell>
          <cell r="H5069" t="str">
            <v>Trak Racer</v>
          </cell>
          <cell r="I5069" t="str">
            <v>Simulators</v>
          </cell>
          <cell r="J5069" t="str">
            <v>Simulators - Bundles</v>
          </cell>
          <cell r="K5069" t="str">
            <v>NA</v>
          </cell>
          <cell r="L5069" t="str">
            <v>/</v>
          </cell>
          <cell r="M5069" t="str">
            <v>new</v>
          </cell>
          <cell r="N5069" t="str">
            <v>LIVE</v>
          </cell>
          <cell r="O5069" t="b">
            <v>1</v>
          </cell>
          <cell r="P5069" t="str">
            <v>NA</v>
          </cell>
          <cell r="Q5069">
            <v>0</v>
          </cell>
        </row>
        <row r="5070">
          <cell r="B5070" t="str">
            <v>TR80-WM-S7</v>
          </cell>
          <cell r="C5070" t="str">
            <v>TR80 Racing Simulator with Universal Wheel Mount and Recline Seat (Red)</v>
          </cell>
          <cell r="D5070">
            <v>0</v>
          </cell>
          <cell r="E5070">
            <v>0</v>
          </cell>
          <cell r="F5070">
            <v>0</v>
          </cell>
          <cell r="G5070">
            <v>0</v>
          </cell>
          <cell r="H5070" t="str">
            <v>Trak Racer</v>
          </cell>
          <cell r="I5070" t="str">
            <v>Simulators</v>
          </cell>
          <cell r="J5070" t="str">
            <v>Simulators - Bundles</v>
          </cell>
          <cell r="K5070" t="str">
            <v>NA</v>
          </cell>
          <cell r="L5070" t="str">
            <v>/</v>
          </cell>
          <cell r="M5070" t="str">
            <v>new</v>
          </cell>
          <cell r="N5070" t="str">
            <v>ARCHIVED</v>
          </cell>
          <cell r="O5070" t="b">
            <v>1</v>
          </cell>
          <cell r="P5070" t="str">
            <v>NA</v>
          </cell>
          <cell r="Q5070">
            <v>0</v>
          </cell>
        </row>
        <row r="5071">
          <cell r="B5071" t="str">
            <v>TR80-WM-S7-UK</v>
          </cell>
          <cell r="C5071" t="str">
            <v>TR80 Racing Simulator with Universal Wheel Mount and Recline Seat (Red)</v>
          </cell>
          <cell r="D5071">
            <v>0</v>
          </cell>
          <cell r="E5071">
            <v>0</v>
          </cell>
          <cell r="F5071">
            <v>0</v>
          </cell>
          <cell r="G5071">
            <v>0</v>
          </cell>
          <cell r="H5071" t="str">
            <v>Trak Racer</v>
          </cell>
          <cell r="I5071" t="str">
            <v>Simulators</v>
          </cell>
          <cell r="J5071" t="str">
            <v>Simulators - Bundles</v>
          </cell>
          <cell r="K5071" t="str">
            <v>NA</v>
          </cell>
          <cell r="L5071" t="str">
            <v>/</v>
          </cell>
          <cell r="M5071" t="str">
            <v>new</v>
          </cell>
          <cell r="N5071" t="str">
            <v>LIVE</v>
          </cell>
          <cell r="O5071" t="b">
            <v>1</v>
          </cell>
          <cell r="P5071" t="str">
            <v>NA</v>
          </cell>
          <cell r="Q5071">
            <v>0</v>
          </cell>
        </row>
        <row r="5072">
          <cell r="B5072" t="str">
            <v>TR80-WM-UK</v>
          </cell>
          <cell r="C5072" t="str">
            <v>TR80 Racing Simulator with Universal Wheel Mount </v>
          </cell>
          <cell r="D5072">
            <v>0</v>
          </cell>
          <cell r="E5072">
            <v>0</v>
          </cell>
          <cell r="F5072">
            <v>0</v>
          </cell>
          <cell r="G5072">
            <v>0</v>
          </cell>
          <cell r="H5072" t="str">
            <v>Trak Racer</v>
          </cell>
          <cell r="I5072" t="str">
            <v>Simulators</v>
          </cell>
          <cell r="J5072" t="str">
            <v>Simulators - Bundles</v>
          </cell>
          <cell r="K5072" t="str">
            <v>NA</v>
          </cell>
          <cell r="L5072" t="str">
            <v>/</v>
          </cell>
          <cell r="M5072" t="str">
            <v>new</v>
          </cell>
          <cell r="N5072" t="str">
            <v>LIVE</v>
          </cell>
          <cell r="O5072" t="b">
            <v>1</v>
          </cell>
          <cell r="P5072" t="str">
            <v>NA</v>
          </cell>
          <cell r="Q5072">
            <v>0</v>
          </cell>
        </row>
        <row r="5073">
          <cell r="B5073" t="str">
            <v>PARTS-TR802-BLK</v>
          </cell>
          <cell r="C5073" t="str">
            <v>TR80 Simulator Kit (No Profile)</v>
          </cell>
          <cell r="D5073">
            <v>27</v>
          </cell>
          <cell r="E5073">
            <v>255</v>
          </cell>
          <cell r="F5073">
            <v>625</v>
          </cell>
          <cell r="G5073">
            <v>960</v>
          </cell>
          <cell r="H5073" t="str">
            <v>Trak Racer</v>
          </cell>
          <cell r="I5073" t="str">
            <v>Simulators</v>
          </cell>
          <cell r="J5073" t="str">
            <v>Simulators - Component</v>
          </cell>
          <cell r="K5073" t="str">
            <v>Live</v>
          </cell>
          <cell r="L5073" t="str">
            <v>/</v>
          </cell>
          <cell r="M5073" t="str">
            <v>new</v>
          </cell>
          <cell r="N5073" t="str">
            <v>DISCONTINUED</v>
          </cell>
          <cell r="O5073" t="b">
            <v>0</v>
          </cell>
          <cell r="P5073" t="str">
            <v>Hunan Lang Le Technology Co., Ltd</v>
          </cell>
          <cell r="Q5073">
            <v>212.52</v>
          </cell>
        </row>
        <row r="5074">
          <cell r="B5074" t="str">
            <v>TR80-80WM-BLK</v>
          </cell>
          <cell r="C5074" t="str">
            <v>TR80 Wheel Deck with Full Slide and Angle Adjustment</v>
          </cell>
          <cell r="D5074">
            <v>5</v>
          </cell>
          <cell r="E5074">
            <v>100</v>
          </cell>
          <cell r="F5074">
            <v>160</v>
          </cell>
          <cell r="G5074">
            <v>600</v>
          </cell>
          <cell r="H5074" t="str">
            <v>Trak Racer</v>
          </cell>
          <cell r="I5074" t="str">
            <v>Addons</v>
          </cell>
          <cell r="J5074" t="str">
            <v>Accessories</v>
          </cell>
          <cell r="K5074" t="str">
            <v>Live</v>
          </cell>
          <cell r="L5074" t="str">
            <v>TR80-80WM2-BLK</v>
          </cell>
          <cell r="M5074" t="str">
            <v>new</v>
          </cell>
          <cell r="N5074" t="str">
            <v>LIVE</v>
          </cell>
          <cell r="O5074" t="b">
            <v>0</v>
          </cell>
          <cell r="P5074" t="str">
            <v>Hunan Lang Le Technology Co., Ltd</v>
          </cell>
          <cell r="Q5074">
            <v>46.61</v>
          </cell>
        </row>
        <row r="5075">
          <cell r="B5075" t="str">
            <v>TR80-MK4-WM</v>
          </cell>
          <cell r="C5075" t="str">
            <v>TR80- MK4 bundle with wheel mount</v>
          </cell>
          <cell r="D5075">
            <v>0</v>
          </cell>
          <cell r="E5075">
            <v>0</v>
          </cell>
          <cell r="F5075">
            <v>0</v>
          </cell>
          <cell r="G5075">
            <v>0</v>
          </cell>
          <cell r="H5075" t="str">
            <v>Trak Racer</v>
          </cell>
          <cell r="I5075" t="str">
            <v>Default</v>
          </cell>
          <cell r="J5075" t="str">
            <v>Simulators - Bundles</v>
          </cell>
          <cell r="K5075" t="str">
            <v>NA</v>
          </cell>
          <cell r="L5075" t="str">
            <v>/</v>
          </cell>
          <cell r="M5075" t="str">
            <v>new</v>
          </cell>
          <cell r="N5075" t="str">
            <v>LIVE</v>
          </cell>
          <cell r="O5075" t="b">
            <v>1</v>
          </cell>
          <cell r="P5075" t="str">
            <v>NA</v>
          </cell>
          <cell r="Q5075">
            <v>0</v>
          </cell>
        </row>
        <row r="5076">
          <cell r="B5076" t="str">
            <v>TR80-4MFM-BLK-SPARE-PARTS</v>
          </cell>
          <cell r="C5076" t="str">
            <v>TR80-4MFM-BLK-SPARE-PARTS</v>
          </cell>
          <cell r="D5076">
            <v>0.2</v>
          </cell>
          <cell r="E5076">
            <v>1</v>
          </cell>
          <cell r="F5076">
            <v>10</v>
          </cell>
          <cell r="G5076">
            <v>10</v>
          </cell>
          <cell r="H5076" t="str">
            <v>Trak Racer</v>
          </cell>
          <cell r="I5076" t="str">
            <v>Spare Parts</v>
          </cell>
          <cell r="J5076" t="str">
            <v>Spare Parts</v>
          </cell>
          <cell r="K5076" t="str">
            <v>NA</v>
          </cell>
          <cell r="L5076" t="str">
            <v>/</v>
          </cell>
          <cell r="M5076" t="str">
            <v>new</v>
          </cell>
          <cell r="N5076" t="str">
            <v>ARCHIVED</v>
          </cell>
          <cell r="O5076" t="b">
            <v>0</v>
          </cell>
          <cell r="P5076" t="str">
            <v>Hunan Lang Le Technology Co., Ltd</v>
          </cell>
          <cell r="Q5076">
            <v>0</v>
          </cell>
        </row>
        <row r="5077">
          <cell r="B5077" t="str">
            <v>TR80-BABS-BLK</v>
          </cell>
          <cell r="C5077" t="str">
            <v>TR80-BABS-BLK</v>
          </cell>
          <cell r="D5077">
            <v>0.35</v>
          </cell>
          <cell r="E5077">
            <v>5</v>
          </cell>
          <cell r="F5077">
            <v>7.8</v>
          </cell>
          <cell r="G5077">
            <v>11.5</v>
          </cell>
          <cell r="H5077" t="str">
            <v>Trak Racer</v>
          </cell>
          <cell r="I5077" t="str">
            <v>Spare Parts</v>
          </cell>
          <cell r="J5077" t="str">
            <v>Spare Parts</v>
          </cell>
          <cell r="K5077" t="str">
            <v>Live</v>
          </cell>
          <cell r="L5077" t="str">
            <v>/</v>
          </cell>
          <cell r="M5077" t="str">
            <v>new</v>
          </cell>
          <cell r="N5077" t="str">
            <v>ARCHIVED</v>
          </cell>
          <cell r="O5077" t="b">
            <v>0</v>
          </cell>
          <cell r="P5077" t="str">
            <v>Xiamen Trak Racer Industry and Trade Co., Ltd</v>
          </cell>
          <cell r="Q5077">
            <v>0</v>
          </cell>
        </row>
        <row r="5078">
          <cell r="B5078" t="str">
            <v>TR80-BRAND</v>
          </cell>
          <cell r="C5078" t="str">
            <v>TR80-BRAND</v>
          </cell>
          <cell r="D5078">
            <v>0.5</v>
          </cell>
          <cell r="E5078">
            <v>30</v>
          </cell>
          <cell r="F5078">
            <v>100</v>
          </cell>
          <cell r="G5078">
            <v>100</v>
          </cell>
          <cell r="H5078" t="str">
            <v>Trak Racer</v>
          </cell>
          <cell r="I5078" t="str">
            <v>Spare Parts</v>
          </cell>
          <cell r="J5078" t="str">
            <v>Spare Parts</v>
          </cell>
          <cell r="K5078" t="str">
            <v>NA</v>
          </cell>
          <cell r="L5078" t="str">
            <v>/</v>
          </cell>
          <cell r="M5078" t="str">
            <v>new</v>
          </cell>
          <cell r="N5078" t="str">
            <v>ARCHIVED</v>
          </cell>
          <cell r="O5078" t="b">
            <v>0</v>
          </cell>
          <cell r="P5078" t="str">
            <v>Hunan Lang Le Technology Co., Ltd</v>
          </cell>
          <cell r="Q5078">
            <v>0</v>
          </cell>
        </row>
        <row r="5079">
          <cell r="B5079" t="str">
            <v>TR80-CSCREW</v>
          </cell>
          <cell r="C5079" t="str">
            <v>TR80-CSCREW</v>
          </cell>
          <cell r="D5079">
            <v>0.2</v>
          </cell>
          <cell r="E5079">
            <v>10</v>
          </cell>
          <cell r="F5079">
            <v>20</v>
          </cell>
          <cell r="G5079">
            <v>40</v>
          </cell>
          <cell r="H5079" t="str">
            <v>Trak Racer</v>
          </cell>
          <cell r="I5079" t="str">
            <v>Spare Parts</v>
          </cell>
          <cell r="J5079" t="str">
            <v>Spare Parts</v>
          </cell>
          <cell r="K5079" t="str">
            <v>Live</v>
          </cell>
          <cell r="L5079" t="str">
            <v>/</v>
          </cell>
          <cell r="M5079" t="str">
            <v>new</v>
          </cell>
          <cell r="N5079" t="str">
            <v>LIVE</v>
          </cell>
          <cell r="O5079" t="b">
            <v>0</v>
          </cell>
          <cell r="P5079" t="str">
            <v>Hunan Lang Le Technology Co., Ltd</v>
          </cell>
          <cell r="Q5079">
            <v>0</v>
          </cell>
        </row>
        <row r="5080">
          <cell r="B5080" t="str">
            <v>TR80-F1PEDALUP</v>
          </cell>
          <cell r="C5080" t="str">
            <v>TR80-F1PEDALUP</v>
          </cell>
          <cell r="D5080">
            <v>15</v>
          </cell>
          <cell r="E5080">
            <v>60</v>
          </cell>
          <cell r="F5080">
            <v>330</v>
          </cell>
          <cell r="G5080">
            <v>420</v>
          </cell>
          <cell r="H5080" t="str">
            <v>Trak Racer</v>
          </cell>
          <cell r="I5080" t="str">
            <v/>
          </cell>
          <cell r="J5080" t="str">
            <v>Accessories</v>
          </cell>
          <cell r="K5080" t="str">
            <v>NA</v>
          </cell>
          <cell r="L5080" t="str">
            <v>/</v>
          </cell>
          <cell r="M5080" t="str">
            <v>new</v>
          </cell>
          <cell r="N5080" t="str">
            <v>DISCONTINUED</v>
          </cell>
          <cell r="O5080" t="b">
            <v>0</v>
          </cell>
          <cell r="P5080" t="str">
            <v>Hunan Lang Le Technology Co., Ltd</v>
          </cell>
          <cell r="Q5080">
            <v>43.85</v>
          </cell>
        </row>
        <row r="5081">
          <cell r="B5081" t="str">
            <v>TR80-FS02</v>
          </cell>
          <cell r="C5081" t="str">
            <v>TR80-FS02</v>
          </cell>
          <cell r="D5081">
            <v>1.8</v>
          </cell>
          <cell r="E5081">
            <v>13</v>
          </cell>
          <cell r="F5081">
            <v>23</v>
          </cell>
          <cell r="G5081">
            <v>30</v>
          </cell>
          <cell r="H5081" t="str">
            <v>Trak Racer</v>
          </cell>
          <cell r="I5081" t="str">
            <v/>
          </cell>
          <cell r="J5081" t="str">
            <v>Accessories</v>
          </cell>
          <cell r="K5081" t="str">
            <v>NA</v>
          </cell>
          <cell r="L5081" t="str">
            <v>/</v>
          </cell>
          <cell r="M5081" t="str">
            <v>new</v>
          </cell>
          <cell r="N5081" t="str">
            <v>LIVE</v>
          </cell>
          <cell r="O5081" t="b">
            <v>0</v>
          </cell>
          <cell r="P5081" t="str">
            <v>NA</v>
          </cell>
          <cell r="Q5081">
            <v>0</v>
          </cell>
        </row>
        <row r="5082">
          <cell r="B5082" t="str">
            <v>TR80-HBSM-RL</v>
          </cell>
          <cell r="C5082" t="str">
            <v>TR80-HBSM-RL</v>
          </cell>
          <cell r="D5082">
            <v>2.25</v>
          </cell>
          <cell r="E5082">
            <v>7.5</v>
          </cell>
          <cell r="F5082">
            <v>26</v>
          </cell>
          <cell r="G5082">
            <v>2.7</v>
          </cell>
          <cell r="H5082" t="str">
            <v>Trak Racer</v>
          </cell>
          <cell r="I5082" t="str">
            <v/>
          </cell>
          <cell r="J5082" t="str">
            <v>Accessories</v>
          </cell>
          <cell r="K5082" t="str">
            <v>Live</v>
          </cell>
          <cell r="L5082" t="str">
            <v>TR80-SHIFTER4 + TR80-HB4</v>
          </cell>
          <cell r="M5082" t="str">
            <v>new</v>
          </cell>
          <cell r="N5082" t="str">
            <v>LIVE</v>
          </cell>
          <cell r="O5082" t="b">
            <v>0</v>
          </cell>
          <cell r="P5082" t="str">
            <v>Hunan Lang Le Technology Co., Ltd</v>
          </cell>
          <cell r="Q5082">
            <v>0</v>
          </cell>
        </row>
        <row r="5083">
          <cell r="B5083" t="str">
            <v>TR80-INVPED3BUNDLE</v>
          </cell>
          <cell r="C5083" t="str">
            <v>TR80-INVPED3 with Screws Bundle</v>
          </cell>
          <cell r="D5083">
            <v>0</v>
          </cell>
          <cell r="E5083">
            <v>0</v>
          </cell>
          <cell r="F5083">
            <v>0</v>
          </cell>
          <cell r="G5083">
            <v>0</v>
          </cell>
          <cell r="H5083" t="str">
            <v>Trak Racer</v>
          </cell>
          <cell r="I5083" t="str">
            <v/>
          </cell>
          <cell r="J5083" t="str">
            <v>Accessories</v>
          </cell>
          <cell r="K5083" t="str">
            <v>NA</v>
          </cell>
          <cell r="L5083" t="str">
            <v>/</v>
          </cell>
          <cell r="M5083" t="str">
            <v>new</v>
          </cell>
          <cell r="N5083" t="str">
            <v>ARCHIVED</v>
          </cell>
          <cell r="O5083" t="b">
            <v>1</v>
          </cell>
          <cell r="P5083" t="str">
            <v>Xiamen Trak Racer Industry and Trade Co., Ltd</v>
          </cell>
          <cell r="Q5083">
            <v>0</v>
          </cell>
        </row>
        <row r="5084">
          <cell r="B5084" t="str">
            <v>TR80-INVPED3-SCREWS</v>
          </cell>
          <cell r="C5084" t="str">
            <v>TR80-INVPED3. M8*20mm Hex screws x 8</v>
          </cell>
          <cell r="D5084">
            <v>0.5</v>
          </cell>
          <cell r="E5084">
            <v>30</v>
          </cell>
          <cell r="F5084">
            <v>100</v>
          </cell>
          <cell r="G5084">
            <v>100</v>
          </cell>
          <cell r="H5084" t="str">
            <v>Trak Racer</v>
          </cell>
          <cell r="I5084" t="str">
            <v>Spare Parts</v>
          </cell>
          <cell r="J5084" t="str">
            <v>Spare Parts</v>
          </cell>
          <cell r="K5084" t="str">
            <v>NA</v>
          </cell>
          <cell r="L5084" t="str">
            <v>/</v>
          </cell>
          <cell r="M5084" t="str">
            <v>new</v>
          </cell>
          <cell r="N5084" t="str">
            <v>ARCHIVED</v>
          </cell>
          <cell r="O5084" t="b">
            <v>0</v>
          </cell>
          <cell r="P5084" t="str">
            <v>Xiamen Trak Racer Industry and Trade Co., Ltd</v>
          </cell>
          <cell r="Q5084">
            <v>0</v>
          </cell>
        </row>
        <row r="5085">
          <cell r="B5085" t="str">
            <v>TR80-LITE-PART1</v>
          </cell>
          <cell r="C5085" t="str">
            <v>TR80-LITE Racing Cockpit - Part 1Seat Brackets, Seat Slider and Gear Shift Mount not Included</v>
          </cell>
          <cell r="D5085">
            <v>16</v>
          </cell>
          <cell r="E5085">
            <v>10</v>
          </cell>
          <cell r="F5085">
            <v>18</v>
          </cell>
          <cell r="G5085">
            <v>136</v>
          </cell>
          <cell r="H5085" t="str">
            <v>Trak Racer</v>
          </cell>
          <cell r="I5085" t="str">
            <v>Simulators | Component</v>
          </cell>
          <cell r="J5085" t="str">
            <v>Simulators - Component</v>
          </cell>
          <cell r="K5085" t="str">
            <v>Live</v>
          </cell>
          <cell r="L5085" t="str">
            <v>TR80S</v>
          </cell>
          <cell r="M5085" t="str">
            <v>new</v>
          </cell>
          <cell r="N5085" t="str">
            <v>LIVE</v>
          </cell>
          <cell r="O5085" t="b">
            <v>0</v>
          </cell>
          <cell r="P5085" t="str">
            <v>Hunan Lang Le Technology Co., Ltd</v>
          </cell>
          <cell r="Q5085">
            <v>116.0647</v>
          </cell>
        </row>
        <row r="5086">
          <cell r="B5086" t="str">
            <v>TR80-LITE-PART2</v>
          </cell>
          <cell r="C5086" t="str">
            <v>TR80-LITE Racing Cockpit - Part 2Seat Brackets, Seat Slider and Gear Shift Mount not Included</v>
          </cell>
          <cell r="D5086">
            <v>18.7</v>
          </cell>
          <cell r="E5086">
            <v>12</v>
          </cell>
          <cell r="F5086">
            <v>46</v>
          </cell>
          <cell r="G5086">
            <v>52.5</v>
          </cell>
          <cell r="H5086" t="str">
            <v>Trak Racer</v>
          </cell>
          <cell r="I5086" t="str">
            <v>Simulators | Component</v>
          </cell>
          <cell r="J5086" t="str">
            <v>Simulators - Component</v>
          </cell>
          <cell r="K5086" t="str">
            <v>Live</v>
          </cell>
          <cell r="L5086" t="str">
            <v>TR80S</v>
          </cell>
          <cell r="M5086" t="str">
            <v>new</v>
          </cell>
          <cell r="N5086" t="str">
            <v>LIVE</v>
          </cell>
          <cell r="O5086" t="b">
            <v>0</v>
          </cell>
          <cell r="P5086" t="str">
            <v>Hunan Lang Le Technology Co., Ltd</v>
          </cell>
          <cell r="Q5086">
            <v>83.797700000000006</v>
          </cell>
        </row>
        <row r="5087">
          <cell r="B5087" t="str">
            <v>TR80-LITE-WM-NS</v>
          </cell>
          <cell r="C5087" t="str">
            <v>TR80-LITE Racing Simulator</v>
          </cell>
          <cell r="D5087">
            <v>0</v>
          </cell>
          <cell r="E5087">
            <v>0</v>
          </cell>
          <cell r="F5087">
            <v>0</v>
          </cell>
          <cell r="G5087">
            <v>0</v>
          </cell>
          <cell r="H5087" t="str">
            <v>Trak Racer</v>
          </cell>
          <cell r="I5087" t="str">
            <v>Simulators</v>
          </cell>
          <cell r="J5087" t="str">
            <v>Simulators - Bundles</v>
          </cell>
          <cell r="K5087" t="str">
            <v>NA</v>
          </cell>
          <cell r="L5087" t="str">
            <v>/</v>
          </cell>
          <cell r="M5087" t="str">
            <v>new</v>
          </cell>
          <cell r="N5087" t="str">
            <v>LIVE</v>
          </cell>
          <cell r="O5087" t="b">
            <v>1</v>
          </cell>
          <cell r="P5087" t="str">
            <v>NA</v>
          </cell>
          <cell r="Q5087">
            <v>0</v>
          </cell>
        </row>
        <row r="5088">
          <cell r="B5088" t="str">
            <v>TR80-LITE-WM-NS-UK</v>
          </cell>
          <cell r="C5088" t="str">
            <v>TR80-LITE Racing Simulator</v>
          </cell>
          <cell r="D5088">
            <v>0</v>
          </cell>
          <cell r="E5088">
            <v>0</v>
          </cell>
          <cell r="F5088">
            <v>0</v>
          </cell>
          <cell r="G5088">
            <v>0</v>
          </cell>
          <cell r="H5088" t="str">
            <v>Trak Racer</v>
          </cell>
          <cell r="I5088" t="str">
            <v>Simulators</v>
          </cell>
          <cell r="J5088" t="str">
            <v>Simulators - Bundles</v>
          </cell>
          <cell r="K5088" t="str">
            <v>NA</v>
          </cell>
          <cell r="L5088" t="str">
            <v>/</v>
          </cell>
          <cell r="M5088" t="str">
            <v>new</v>
          </cell>
          <cell r="N5088" t="str">
            <v>LIVE</v>
          </cell>
          <cell r="O5088" t="b">
            <v>1</v>
          </cell>
          <cell r="P5088" t="str">
            <v>NA</v>
          </cell>
          <cell r="Q5088">
            <v>0</v>
          </cell>
        </row>
        <row r="5089">
          <cell r="B5089" t="str">
            <v>TR80-NEWPLATE2-BOM</v>
          </cell>
          <cell r="C5089" t="str">
            <v>TR80-NEWPLATE2 to supply Hunan - BOM</v>
          </cell>
          <cell r="D5089">
            <v>0</v>
          </cell>
          <cell r="E5089">
            <v>0</v>
          </cell>
          <cell r="F5089">
            <v>0</v>
          </cell>
          <cell r="G5089">
            <v>0</v>
          </cell>
          <cell r="H5089" t="str">
            <v>Trak Racer</v>
          </cell>
          <cell r="I5089" t="str">
            <v>Default</v>
          </cell>
          <cell r="J5089" t="str">
            <v>Spare part</v>
          </cell>
          <cell r="K5089" t="str">
            <v>NA</v>
          </cell>
          <cell r="L5089" t="str">
            <v>/</v>
          </cell>
          <cell r="M5089" t="str">
            <v>new</v>
          </cell>
          <cell r="N5089" t="str">
            <v>LIVE</v>
          </cell>
          <cell r="O5089" t="b">
            <v>0</v>
          </cell>
          <cell r="P5089" t="str">
            <v>Xiamen Trak Racer Industry and Trade Co., Ltd</v>
          </cell>
          <cell r="Q5089">
            <v>0</v>
          </cell>
        </row>
        <row r="5090">
          <cell r="B5090" t="str">
            <v>SP-TR80-WMASPA</v>
          </cell>
          <cell r="C5090" t="str">
            <v>TR80-NWMA &amp; TR-DDBR Long spacer (2 pcs)</v>
          </cell>
          <cell r="D5090">
            <v>0.2</v>
          </cell>
          <cell r="E5090">
            <v>5</v>
          </cell>
          <cell r="F5090">
            <v>3</v>
          </cell>
          <cell r="G5090">
            <v>10.5</v>
          </cell>
          <cell r="H5090" t="str">
            <v>Trak Racer</v>
          </cell>
          <cell r="I5090" t="str">
            <v>Spare Parts</v>
          </cell>
          <cell r="J5090" t="str">
            <v>Spare Parts</v>
          </cell>
          <cell r="K5090" t="str">
            <v>NA</v>
          </cell>
          <cell r="L5090" t="str">
            <v>/</v>
          </cell>
          <cell r="M5090" t="str">
            <v>new</v>
          </cell>
          <cell r="N5090" t="str">
            <v>LIVE</v>
          </cell>
          <cell r="O5090" t="b">
            <v>0</v>
          </cell>
          <cell r="P5090" t="str">
            <v>NA</v>
          </cell>
          <cell r="Q5090">
            <v>0</v>
          </cell>
        </row>
        <row r="5091">
          <cell r="B5091" t="str">
            <v>SP-NWMA-LL-RED</v>
          </cell>
          <cell r="C5091" t="str">
            <v>TR80-NWMA Aluminium Large Left Side Plate - RED</v>
          </cell>
          <cell r="D5091">
            <v>0.5</v>
          </cell>
          <cell r="E5091">
            <v>30</v>
          </cell>
          <cell r="F5091">
            <v>100</v>
          </cell>
          <cell r="G5091">
            <v>100</v>
          </cell>
          <cell r="H5091" t="str">
            <v>Trak Racer</v>
          </cell>
          <cell r="I5091" t="str">
            <v>Spare Parts</v>
          </cell>
          <cell r="J5091" t="str">
            <v>Spare Parts</v>
          </cell>
          <cell r="K5091" t="str">
            <v>NA</v>
          </cell>
          <cell r="L5091" t="str">
            <v>/</v>
          </cell>
          <cell r="M5091" t="str">
            <v>new</v>
          </cell>
          <cell r="N5091" t="str">
            <v>ARCHIVED</v>
          </cell>
          <cell r="O5091" t="b">
            <v>0</v>
          </cell>
          <cell r="P5091" t="str">
            <v>Xiamen Trak Racer Industry and Trade Co., Ltd</v>
          </cell>
          <cell r="Q5091">
            <v>0</v>
          </cell>
        </row>
        <row r="5092">
          <cell r="B5092" t="str">
            <v>SP-NWMA-LR-RED</v>
          </cell>
          <cell r="C5092" t="str">
            <v>TR80-NWMA Aluminium Large Right Side Plate - Red</v>
          </cell>
          <cell r="D5092">
            <v>0.5</v>
          </cell>
          <cell r="E5092">
            <v>30</v>
          </cell>
          <cell r="F5092">
            <v>100</v>
          </cell>
          <cell r="G5092">
            <v>100</v>
          </cell>
          <cell r="H5092" t="str">
            <v>Trak Racer</v>
          </cell>
          <cell r="I5092" t="str">
            <v>Spare Parts</v>
          </cell>
          <cell r="J5092" t="str">
            <v>Spare Parts</v>
          </cell>
          <cell r="K5092" t="str">
            <v>Live</v>
          </cell>
          <cell r="L5092" t="str">
            <v>/</v>
          </cell>
          <cell r="M5092" t="str">
            <v>new</v>
          </cell>
          <cell r="N5092" t="str">
            <v>ARCHIVED</v>
          </cell>
          <cell r="O5092" t="b">
            <v>0</v>
          </cell>
          <cell r="P5092" t="str">
            <v>Xiamen Trak Racer Industry and Trade Co., Ltd</v>
          </cell>
          <cell r="Q5092">
            <v>0</v>
          </cell>
        </row>
        <row r="5093">
          <cell r="B5093" t="str">
            <v>SP-NWMA-SML-RED</v>
          </cell>
          <cell r="C5093" t="str">
            <v>TR80-NWMA Aluminium Small Left Side Plate - Red</v>
          </cell>
          <cell r="D5093">
            <v>0.5</v>
          </cell>
          <cell r="E5093">
            <v>30</v>
          </cell>
          <cell r="F5093">
            <v>100</v>
          </cell>
          <cell r="G5093">
            <v>100</v>
          </cell>
          <cell r="H5093" t="str">
            <v>Trak Racer</v>
          </cell>
          <cell r="I5093" t="str">
            <v>Spare Parts</v>
          </cell>
          <cell r="J5093" t="str">
            <v>Spare Parts</v>
          </cell>
          <cell r="K5093" t="str">
            <v>Live</v>
          </cell>
          <cell r="L5093" t="str">
            <v>/</v>
          </cell>
          <cell r="M5093" t="str">
            <v>new</v>
          </cell>
          <cell r="N5093" t="str">
            <v>ARCHIVED</v>
          </cell>
          <cell r="O5093" t="b">
            <v>0</v>
          </cell>
          <cell r="P5093" t="str">
            <v>Xiamen Trak Racer Industry and Trade Co., Ltd</v>
          </cell>
          <cell r="Q5093">
            <v>0</v>
          </cell>
        </row>
        <row r="5094">
          <cell r="B5094" t="str">
            <v>SP-NWMA-SMR-RED</v>
          </cell>
          <cell r="C5094" t="str">
            <v>TR80-NWMA Aluminium Small Right Side Plate - Red</v>
          </cell>
          <cell r="D5094">
            <v>0.5</v>
          </cell>
          <cell r="E5094">
            <v>30</v>
          </cell>
          <cell r="F5094">
            <v>100</v>
          </cell>
          <cell r="G5094">
            <v>100</v>
          </cell>
          <cell r="H5094" t="str">
            <v>Trak Racer</v>
          </cell>
          <cell r="I5094" t="str">
            <v>Spare Parts</v>
          </cell>
          <cell r="J5094" t="str">
            <v>Spare Parts</v>
          </cell>
          <cell r="K5094" t="str">
            <v>Live</v>
          </cell>
          <cell r="L5094" t="str">
            <v>/</v>
          </cell>
          <cell r="M5094" t="str">
            <v>new</v>
          </cell>
          <cell r="N5094" t="str">
            <v>ARCHIVED</v>
          </cell>
          <cell r="O5094" t="b">
            <v>0</v>
          </cell>
          <cell r="P5094" t="str">
            <v>Xiamen Trak Racer Industry and Trade Co., Ltd</v>
          </cell>
          <cell r="Q5094">
            <v>0</v>
          </cell>
        </row>
        <row r="5095">
          <cell r="B5095" t="str">
            <v>TR80-NWMA-WM4-AE</v>
          </cell>
          <cell r="C5095" t="str">
            <v>TR80-NWMA and NWM4</v>
          </cell>
          <cell r="D5095">
            <v>0</v>
          </cell>
          <cell r="E5095">
            <v>0</v>
          </cell>
          <cell r="F5095">
            <v>0</v>
          </cell>
          <cell r="G5095">
            <v>0</v>
          </cell>
          <cell r="H5095" t="str">
            <v>Trak Racer</v>
          </cell>
          <cell r="I5095" t="str">
            <v>Addons</v>
          </cell>
          <cell r="J5095" t="str">
            <v>Accessories</v>
          </cell>
          <cell r="K5095" t="str">
            <v>NA</v>
          </cell>
          <cell r="L5095" t="str">
            <v>/</v>
          </cell>
          <cell r="M5095" t="str">
            <v>new</v>
          </cell>
          <cell r="N5095" t="str">
            <v>LIVE</v>
          </cell>
          <cell r="O5095" t="b">
            <v>1</v>
          </cell>
          <cell r="P5095" t="str">
            <v>NA</v>
          </cell>
          <cell r="Q5095">
            <v>0</v>
          </cell>
        </row>
        <row r="5096">
          <cell r="B5096" t="str">
            <v>TR80-NWMA-WM4-EU</v>
          </cell>
          <cell r="C5096" t="str">
            <v>TR80-NWMA and NWM4</v>
          </cell>
          <cell r="D5096">
            <v>0</v>
          </cell>
          <cell r="E5096">
            <v>0</v>
          </cell>
          <cell r="F5096">
            <v>0</v>
          </cell>
          <cell r="G5096">
            <v>0</v>
          </cell>
          <cell r="H5096" t="str">
            <v>Trak Racer</v>
          </cell>
          <cell r="I5096" t="str">
            <v>Addons</v>
          </cell>
          <cell r="J5096" t="str">
            <v>Accessories</v>
          </cell>
          <cell r="K5096" t="str">
            <v>NA</v>
          </cell>
          <cell r="L5096" t="str">
            <v>/</v>
          </cell>
          <cell r="M5096" t="str">
            <v>new</v>
          </cell>
          <cell r="N5096" t="str">
            <v>LIVE</v>
          </cell>
          <cell r="O5096" t="b">
            <v>1</v>
          </cell>
          <cell r="P5096" t="str">
            <v>NA</v>
          </cell>
          <cell r="Q5096">
            <v>0</v>
          </cell>
        </row>
        <row r="5097">
          <cell r="B5097" t="str">
            <v>TR80-NWMA-WM4-AU</v>
          </cell>
          <cell r="C5097" t="str">
            <v>TR80-NWMA and NWM4</v>
          </cell>
          <cell r="D5097">
            <v>0</v>
          </cell>
          <cell r="E5097">
            <v>0</v>
          </cell>
          <cell r="F5097">
            <v>0</v>
          </cell>
          <cell r="G5097">
            <v>0</v>
          </cell>
          <cell r="H5097" t="str">
            <v>Trak Racer</v>
          </cell>
          <cell r="I5097" t="str">
            <v>Addons</v>
          </cell>
          <cell r="J5097" t="str">
            <v>Accessories</v>
          </cell>
          <cell r="K5097" t="str">
            <v>NA</v>
          </cell>
          <cell r="L5097" t="str">
            <v>/</v>
          </cell>
          <cell r="M5097" t="str">
            <v>new</v>
          </cell>
          <cell r="N5097" t="str">
            <v>LIVE</v>
          </cell>
          <cell r="O5097" t="b">
            <v>1</v>
          </cell>
          <cell r="P5097" t="str">
            <v>NA</v>
          </cell>
          <cell r="Q5097">
            <v>0</v>
          </cell>
        </row>
        <row r="5098">
          <cell r="B5098" t="str">
            <v>TR80-NWMA-WM4-NZ</v>
          </cell>
          <cell r="C5098" t="str">
            <v>TR80-NWMA and NWM4</v>
          </cell>
          <cell r="D5098">
            <v>0</v>
          </cell>
          <cell r="E5098">
            <v>0</v>
          </cell>
          <cell r="F5098">
            <v>0</v>
          </cell>
          <cell r="G5098">
            <v>0</v>
          </cell>
          <cell r="H5098" t="str">
            <v>Trak Racer</v>
          </cell>
          <cell r="I5098" t="str">
            <v>Addons</v>
          </cell>
          <cell r="J5098" t="str">
            <v>Accessories</v>
          </cell>
          <cell r="K5098" t="str">
            <v>NA</v>
          </cell>
          <cell r="L5098" t="str">
            <v>/</v>
          </cell>
          <cell r="M5098" t="str">
            <v>new</v>
          </cell>
          <cell r="N5098" t="str">
            <v>LIVE</v>
          </cell>
          <cell r="O5098" t="b">
            <v>1</v>
          </cell>
          <cell r="P5098" t="str">
            <v>NA</v>
          </cell>
          <cell r="Q5098">
            <v>0</v>
          </cell>
        </row>
        <row r="5099">
          <cell r="B5099" t="str">
            <v>TR80-NWMABL-WM4-AU</v>
          </cell>
          <cell r="C5099" t="str">
            <v>TR80-NWMA and NWM4 Black</v>
          </cell>
          <cell r="D5099">
            <v>0</v>
          </cell>
          <cell r="E5099">
            <v>0</v>
          </cell>
          <cell r="F5099">
            <v>0</v>
          </cell>
          <cell r="G5099">
            <v>0</v>
          </cell>
          <cell r="H5099" t="str">
            <v>Trak Racer</v>
          </cell>
          <cell r="I5099" t="str">
            <v>Addons</v>
          </cell>
          <cell r="J5099" t="str">
            <v>Accessories</v>
          </cell>
          <cell r="K5099" t="str">
            <v>NA</v>
          </cell>
          <cell r="L5099" t="str">
            <v>/</v>
          </cell>
          <cell r="M5099" t="str">
            <v>new</v>
          </cell>
          <cell r="N5099" t="str">
            <v>LIVE</v>
          </cell>
          <cell r="O5099" t="b">
            <v>1</v>
          </cell>
          <cell r="P5099" t="str">
            <v>NA</v>
          </cell>
          <cell r="Q5099">
            <v>0</v>
          </cell>
        </row>
        <row r="5100">
          <cell r="B5100" t="str">
            <v>TR80-NWMA-DD-AE</v>
          </cell>
          <cell r="C5100" t="str">
            <v>TR80-NWMA and NWMDD</v>
          </cell>
          <cell r="D5100">
            <v>0</v>
          </cell>
          <cell r="E5100">
            <v>0</v>
          </cell>
          <cell r="F5100">
            <v>0</v>
          </cell>
          <cell r="G5100">
            <v>0</v>
          </cell>
          <cell r="H5100" t="str">
            <v>Trak Racer</v>
          </cell>
          <cell r="I5100" t="str">
            <v>Simulators</v>
          </cell>
          <cell r="J5100" t="str">
            <v>Simulators - Bundles</v>
          </cell>
          <cell r="K5100" t="str">
            <v>NA</v>
          </cell>
          <cell r="L5100" t="str">
            <v>/</v>
          </cell>
          <cell r="M5100" t="str">
            <v>new</v>
          </cell>
          <cell r="N5100" t="str">
            <v>LIVE</v>
          </cell>
          <cell r="O5100" t="b">
            <v>1</v>
          </cell>
          <cell r="P5100" t="str">
            <v>NA</v>
          </cell>
          <cell r="Q5100">
            <v>0</v>
          </cell>
        </row>
        <row r="5101">
          <cell r="B5101" t="str">
            <v>TR80-NWMA-DD</v>
          </cell>
          <cell r="C5101" t="str">
            <v>TR80-NWMA and NWMDD</v>
          </cell>
          <cell r="D5101">
            <v>0</v>
          </cell>
          <cell r="E5101">
            <v>0</v>
          </cell>
          <cell r="F5101">
            <v>0</v>
          </cell>
          <cell r="G5101">
            <v>0</v>
          </cell>
          <cell r="H5101" t="str">
            <v>Trak Racer</v>
          </cell>
          <cell r="I5101" t="str">
            <v/>
          </cell>
          <cell r="J5101" t="str">
            <v>Accessories</v>
          </cell>
          <cell r="K5101" t="str">
            <v>NA</v>
          </cell>
          <cell r="L5101" t="str">
            <v>/</v>
          </cell>
          <cell r="M5101" t="str">
            <v>new</v>
          </cell>
          <cell r="N5101" t="str">
            <v>LIVE</v>
          </cell>
          <cell r="O5101" t="b">
            <v>1</v>
          </cell>
          <cell r="P5101" t="str">
            <v>NA</v>
          </cell>
          <cell r="Q5101">
            <v>0</v>
          </cell>
        </row>
        <row r="5102">
          <cell r="B5102" t="str">
            <v>TR80-NWMA-DD-EU</v>
          </cell>
          <cell r="C5102" t="str">
            <v>TR80-NWMA and NWMDD (copy)</v>
          </cell>
          <cell r="D5102">
            <v>0</v>
          </cell>
          <cell r="E5102">
            <v>0</v>
          </cell>
          <cell r="F5102">
            <v>0</v>
          </cell>
          <cell r="G5102">
            <v>0</v>
          </cell>
          <cell r="H5102" t="str">
            <v>Trak Racer</v>
          </cell>
          <cell r="I5102" t="str">
            <v>Addons</v>
          </cell>
          <cell r="J5102" t="str">
            <v>Accessories</v>
          </cell>
          <cell r="K5102" t="str">
            <v>NA</v>
          </cell>
          <cell r="L5102" t="str">
            <v>/</v>
          </cell>
          <cell r="M5102" t="str">
            <v>new</v>
          </cell>
          <cell r="N5102" t="str">
            <v>LIVE</v>
          </cell>
          <cell r="O5102" t="b">
            <v>1</v>
          </cell>
          <cell r="P5102" t="str">
            <v>NA</v>
          </cell>
          <cell r="Q5102">
            <v>0</v>
          </cell>
        </row>
        <row r="5103">
          <cell r="B5103" t="str">
            <v>TR80-NWMA-DD-AU</v>
          </cell>
          <cell r="C5103" t="str">
            <v>TR80-NWMA and NWMDD (copy)</v>
          </cell>
          <cell r="D5103">
            <v>0</v>
          </cell>
          <cell r="E5103">
            <v>0</v>
          </cell>
          <cell r="F5103">
            <v>0</v>
          </cell>
          <cell r="G5103">
            <v>0</v>
          </cell>
          <cell r="H5103" t="str">
            <v>Trak Racer</v>
          </cell>
          <cell r="I5103" t="str">
            <v>Addons</v>
          </cell>
          <cell r="J5103" t="str">
            <v>Accessories</v>
          </cell>
          <cell r="K5103" t="str">
            <v>NA</v>
          </cell>
          <cell r="L5103" t="str">
            <v>/</v>
          </cell>
          <cell r="M5103" t="str">
            <v>new</v>
          </cell>
          <cell r="N5103" t="str">
            <v>LIVE</v>
          </cell>
          <cell r="O5103" t="b">
            <v>1</v>
          </cell>
          <cell r="P5103" t="str">
            <v>NA</v>
          </cell>
          <cell r="Q5103">
            <v>0</v>
          </cell>
        </row>
        <row r="5104">
          <cell r="B5104" t="str">
            <v>TR80-NWMA-DD-NZ</v>
          </cell>
          <cell r="C5104" t="str">
            <v>TR80-NWMA and NWMDD (copy)</v>
          </cell>
          <cell r="D5104">
            <v>0</v>
          </cell>
          <cell r="E5104">
            <v>0</v>
          </cell>
          <cell r="F5104">
            <v>0</v>
          </cell>
          <cell r="G5104">
            <v>0</v>
          </cell>
          <cell r="H5104" t="str">
            <v>Trak Racer</v>
          </cell>
          <cell r="I5104" t="str">
            <v>Addons</v>
          </cell>
          <cell r="J5104" t="str">
            <v>Accessories</v>
          </cell>
          <cell r="K5104" t="str">
            <v>NA</v>
          </cell>
          <cell r="L5104" t="str">
            <v>/</v>
          </cell>
          <cell r="M5104" t="str">
            <v>new</v>
          </cell>
          <cell r="N5104" t="str">
            <v>LIVE</v>
          </cell>
          <cell r="O5104" t="b">
            <v>1</v>
          </cell>
          <cell r="P5104" t="str">
            <v>NA</v>
          </cell>
          <cell r="Q5104">
            <v>0</v>
          </cell>
        </row>
        <row r="5105">
          <cell r="B5105" t="str">
            <v>TR80-NWMA-DD-UK</v>
          </cell>
          <cell r="C5105" t="str">
            <v>TR80-NWMA and NWMDD (copy) (copy)</v>
          </cell>
          <cell r="D5105">
            <v>0</v>
          </cell>
          <cell r="E5105">
            <v>0</v>
          </cell>
          <cell r="F5105">
            <v>0</v>
          </cell>
          <cell r="G5105">
            <v>0</v>
          </cell>
          <cell r="H5105" t="str">
            <v>Trak Racer</v>
          </cell>
          <cell r="I5105" t="str">
            <v>Addons</v>
          </cell>
          <cell r="J5105" t="str">
            <v>Accessories</v>
          </cell>
          <cell r="K5105" t="str">
            <v>NA</v>
          </cell>
          <cell r="L5105" t="str">
            <v>/</v>
          </cell>
          <cell r="M5105" t="str">
            <v>new</v>
          </cell>
          <cell r="N5105" t="str">
            <v>LIVE</v>
          </cell>
          <cell r="O5105" t="b">
            <v>1</v>
          </cell>
          <cell r="P5105" t="str">
            <v>NA</v>
          </cell>
          <cell r="Q5105">
            <v>0</v>
          </cell>
        </row>
        <row r="5106">
          <cell r="B5106" t="str">
            <v>TR80-NWMA-SM-AE</v>
          </cell>
          <cell r="C5106" t="str">
            <v>TR80-NWMA and NWMSM</v>
          </cell>
          <cell r="D5106">
            <v>0</v>
          </cell>
          <cell r="E5106">
            <v>0</v>
          </cell>
          <cell r="F5106">
            <v>0</v>
          </cell>
          <cell r="G5106">
            <v>0</v>
          </cell>
          <cell r="H5106" t="str">
            <v>Trak Racer</v>
          </cell>
          <cell r="I5106" t="str">
            <v/>
          </cell>
          <cell r="J5106" t="str">
            <v>Accessories</v>
          </cell>
          <cell r="K5106" t="str">
            <v>NA</v>
          </cell>
          <cell r="L5106" t="str">
            <v>/</v>
          </cell>
          <cell r="M5106" t="str">
            <v>new</v>
          </cell>
          <cell r="N5106" t="str">
            <v>LIVE</v>
          </cell>
          <cell r="O5106" t="b">
            <v>1</v>
          </cell>
          <cell r="P5106" t="str">
            <v>NA</v>
          </cell>
          <cell r="Q5106">
            <v>0</v>
          </cell>
        </row>
        <row r="5107">
          <cell r="B5107" t="str">
            <v>TR80-NWMA-SM</v>
          </cell>
          <cell r="C5107" t="str">
            <v>TR80-NWMA and NWMSM</v>
          </cell>
          <cell r="D5107">
            <v>0</v>
          </cell>
          <cell r="E5107">
            <v>0</v>
          </cell>
          <cell r="F5107">
            <v>0</v>
          </cell>
          <cell r="G5107">
            <v>0</v>
          </cell>
          <cell r="H5107" t="str">
            <v>Trak Racer</v>
          </cell>
          <cell r="I5107" t="str">
            <v/>
          </cell>
          <cell r="J5107" t="str">
            <v>Accessories</v>
          </cell>
          <cell r="K5107" t="str">
            <v>NA</v>
          </cell>
          <cell r="L5107" t="str">
            <v>/</v>
          </cell>
          <cell r="M5107" t="str">
            <v>new</v>
          </cell>
          <cell r="N5107" t="str">
            <v>LIVE</v>
          </cell>
          <cell r="O5107" t="b">
            <v>1</v>
          </cell>
          <cell r="P5107" t="str">
            <v>NA</v>
          </cell>
          <cell r="Q5107">
            <v>0</v>
          </cell>
        </row>
        <row r="5108">
          <cell r="B5108" t="str">
            <v>TR80-NWMA-SM-NZ</v>
          </cell>
          <cell r="C5108" t="str">
            <v>TR80-NWMA and NWMSM</v>
          </cell>
          <cell r="D5108">
            <v>0</v>
          </cell>
          <cell r="E5108">
            <v>0</v>
          </cell>
          <cell r="F5108">
            <v>0</v>
          </cell>
          <cell r="G5108">
            <v>0</v>
          </cell>
          <cell r="H5108" t="str">
            <v>Trak Racer</v>
          </cell>
          <cell r="I5108" t="str">
            <v/>
          </cell>
          <cell r="J5108" t="str">
            <v>Accessories</v>
          </cell>
          <cell r="K5108" t="str">
            <v>NA</v>
          </cell>
          <cell r="L5108" t="str">
            <v>/</v>
          </cell>
          <cell r="M5108" t="str">
            <v>new</v>
          </cell>
          <cell r="N5108" t="str">
            <v>LIVE</v>
          </cell>
          <cell r="O5108" t="b">
            <v>1</v>
          </cell>
          <cell r="P5108" t="str">
            <v>NA</v>
          </cell>
          <cell r="Q5108">
            <v>0</v>
          </cell>
        </row>
        <row r="5109">
          <cell r="B5109" t="str">
            <v>TR80-NWMA-SM-EU</v>
          </cell>
          <cell r="C5109" t="str">
            <v>TR80-NWMA and NWMSM (copy)</v>
          </cell>
          <cell r="D5109">
            <v>0</v>
          </cell>
          <cell r="E5109">
            <v>0</v>
          </cell>
          <cell r="F5109">
            <v>0</v>
          </cell>
          <cell r="G5109">
            <v>0</v>
          </cell>
          <cell r="H5109" t="str">
            <v>Trak Racer</v>
          </cell>
          <cell r="I5109" t="str">
            <v>Addons</v>
          </cell>
          <cell r="J5109" t="str">
            <v>Accessories</v>
          </cell>
          <cell r="K5109" t="str">
            <v>NA</v>
          </cell>
          <cell r="L5109" t="str">
            <v>/</v>
          </cell>
          <cell r="M5109" t="str">
            <v>new</v>
          </cell>
          <cell r="N5109" t="str">
            <v>LIVE</v>
          </cell>
          <cell r="O5109" t="b">
            <v>1</v>
          </cell>
          <cell r="P5109" t="str">
            <v>NA</v>
          </cell>
          <cell r="Q5109">
            <v>0</v>
          </cell>
        </row>
        <row r="5110">
          <cell r="B5110" t="str">
            <v>TR80-NWMA-SM-AU</v>
          </cell>
          <cell r="C5110" t="str">
            <v>TR80-NWMA and NWMSM (copy)</v>
          </cell>
          <cell r="D5110">
            <v>0</v>
          </cell>
          <cell r="E5110">
            <v>0</v>
          </cell>
          <cell r="F5110">
            <v>0</v>
          </cell>
          <cell r="G5110">
            <v>0</v>
          </cell>
          <cell r="H5110" t="str">
            <v>Trak Racer</v>
          </cell>
          <cell r="I5110" t="str">
            <v>Addons</v>
          </cell>
          <cell r="J5110" t="str">
            <v>Accessories</v>
          </cell>
          <cell r="K5110" t="str">
            <v>NA</v>
          </cell>
          <cell r="L5110" t="str">
            <v>/</v>
          </cell>
          <cell r="M5110" t="str">
            <v>new</v>
          </cell>
          <cell r="N5110" t="str">
            <v>LIVE</v>
          </cell>
          <cell r="O5110" t="b">
            <v>1</v>
          </cell>
          <cell r="P5110" t="str">
            <v>NA</v>
          </cell>
          <cell r="Q5110">
            <v>0</v>
          </cell>
        </row>
        <row r="5111">
          <cell r="B5111" t="str">
            <v>TR80-NWMA-SM-UK</v>
          </cell>
          <cell r="C5111" t="str">
            <v>TR80-NWMA and NWMSM (copy)</v>
          </cell>
          <cell r="D5111">
            <v>0</v>
          </cell>
          <cell r="E5111">
            <v>0</v>
          </cell>
          <cell r="F5111">
            <v>0</v>
          </cell>
          <cell r="G5111">
            <v>0</v>
          </cell>
          <cell r="H5111" t="str">
            <v>Trak Racer</v>
          </cell>
          <cell r="I5111" t="str">
            <v>Addons</v>
          </cell>
          <cell r="J5111" t="str">
            <v>Accessories</v>
          </cell>
          <cell r="K5111" t="str">
            <v>NA</v>
          </cell>
          <cell r="L5111" t="str">
            <v>/</v>
          </cell>
          <cell r="M5111" t="str">
            <v>new</v>
          </cell>
          <cell r="N5111" t="str">
            <v>LIVE</v>
          </cell>
          <cell r="O5111" t="b">
            <v>1</v>
          </cell>
          <cell r="P5111" t="str">
            <v>NA</v>
          </cell>
          <cell r="Q5111">
            <v>0</v>
          </cell>
        </row>
        <row r="5112">
          <cell r="B5112" t="str">
            <v>TR80-NWMABL-SM-AE</v>
          </cell>
          <cell r="C5112" t="str">
            <v>TR80-NWMA and NWMSM Black</v>
          </cell>
          <cell r="D5112">
            <v>0</v>
          </cell>
          <cell r="E5112">
            <v>0</v>
          </cell>
          <cell r="F5112">
            <v>0</v>
          </cell>
          <cell r="G5112">
            <v>0</v>
          </cell>
          <cell r="H5112" t="str">
            <v>Trak Racer</v>
          </cell>
          <cell r="I5112" t="str">
            <v>Addons</v>
          </cell>
          <cell r="J5112" t="str">
            <v>Accessories</v>
          </cell>
          <cell r="K5112" t="str">
            <v>NA</v>
          </cell>
          <cell r="L5112" t="str">
            <v>/</v>
          </cell>
          <cell r="M5112" t="str">
            <v>new</v>
          </cell>
          <cell r="N5112" t="str">
            <v>LIVE</v>
          </cell>
          <cell r="O5112" t="b">
            <v>1</v>
          </cell>
          <cell r="P5112" t="str">
            <v>NA</v>
          </cell>
          <cell r="Q5112">
            <v>0</v>
          </cell>
        </row>
        <row r="5113">
          <cell r="B5113" t="str">
            <v>TR80-NWMABL-SM</v>
          </cell>
          <cell r="C5113" t="str">
            <v>TR80-NWMA and NWMSM Black</v>
          </cell>
          <cell r="D5113">
            <v>0</v>
          </cell>
          <cell r="E5113">
            <v>0</v>
          </cell>
          <cell r="F5113">
            <v>0</v>
          </cell>
          <cell r="G5113">
            <v>0</v>
          </cell>
          <cell r="H5113" t="str">
            <v>Trak Racer</v>
          </cell>
          <cell r="I5113" t="str">
            <v>Addons</v>
          </cell>
          <cell r="J5113" t="str">
            <v>Accessories</v>
          </cell>
          <cell r="K5113" t="str">
            <v>NA</v>
          </cell>
          <cell r="L5113" t="str">
            <v>/</v>
          </cell>
          <cell r="M5113" t="str">
            <v>new</v>
          </cell>
          <cell r="N5113" t="str">
            <v>LIVE</v>
          </cell>
          <cell r="O5113" t="b">
            <v>1</v>
          </cell>
          <cell r="P5113" t="str">
            <v>NA</v>
          </cell>
          <cell r="Q5113">
            <v>0</v>
          </cell>
        </row>
        <row r="5114">
          <cell r="B5114" t="str">
            <v>TR80-NWMA-WM4-UK</v>
          </cell>
          <cell r="C5114" t="str">
            <v>TR80-NWMA2 and NWM4</v>
          </cell>
          <cell r="D5114">
            <v>0</v>
          </cell>
          <cell r="E5114">
            <v>0</v>
          </cell>
          <cell r="F5114">
            <v>0</v>
          </cell>
          <cell r="G5114">
            <v>0</v>
          </cell>
          <cell r="H5114" t="str">
            <v>Trak Racer</v>
          </cell>
          <cell r="I5114" t="str">
            <v>Addons</v>
          </cell>
          <cell r="J5114" t="str">
            <v>Accessories</v>
          </cell>
          <cell r="K5114" t="str">
            <v>NA</v>
          </cell>
          <cell r="L5114" t="str">
            <v>/</v>
          </cell>
          <cell r="M5114" t="str">
            <v>new</v>
          </cell>
          <cell r="N5114" t="str">
            <v>LIVE</v>
          </cell>
          <cell r="O5114" t="b">
            <v>1</v>
          </cell>
          <cell r="P5114" t="str">
            <v>NA</v>
          </cell>
          <cell r="Q5114">
            <v>0</v>
          </cell>
        </row>
        <row r="5115">
          <cell r="B5115" t="str">
            <v>TR80-PEDALV</v>
          </cell>
          <cell r="C5115" t="str">
            <v>TR80-PEDALV</v>
          </cell>
          <cell r="D5115">
            <v>0</v>
          </cell>
          <cell r="E5115">
            <v>0</v>
          </cell>
          <cell r="F5115">
            <v>0</v>
          </cell>
          <cell r="G5115">
            <v>0</v>
          </cell>
          <cell r="H5115" t="str">
            <v>Trak Racer</v>
          </cell>
          <cell r="I5115" t="str">
            <v>Addons</v>
          </cell>
          <cell r="J5115" t="str">
            <v>Addons</v>
          </cell>
          <cell r="K5115" t="str">
            <v>NA</v>
          </cell>
          <cell r="L5115" t="str">
            <v>/</v>
          </cell>
          <cell r="M5115" t="str">
            <v>new</v>
          </cell>
          <cell r="N5115" t="str">
            <v>ARCHIVED</v>
          </cell>
          <cell r="O5115" t="b">
            <v>0</v>
          </cell>
          <cell r="P5115" t="str">
            <v>Hunan Lang Le Technology Co., Ltd</v>
          </cell>
          <cell r="Q5115">
            <v>0</v>
          </cell>
        </row>
        <row r="5116">
          <cell r="B5116" t="str">
            <v>TR80-PLATEPUP3</v>
          </cell>
          <cell r="C5116" t="str">
            <v>TR80-PLATE2  + TR160-PEDALUP3</v>
          </cell>
          <cell r="D5116">
            <v>0</v>
          </cell>
          <cell r="E5116">
            <v>0</v>
          </cell>
          <cell r="F5116">
            <v>0</v>
          </cell>
          <cell r="G5116">
            <v>0</v>
          </cell>
          <cell r="H5116" t="str">
            <v>Trak Racer</v>
          </cell>
          <cell r="I5116" t="str">
            <v/>
          </cell>
          <cell r="J5116" t="str">
            <v>Accessories</v>
          </cell>
          <cell r="K5116" t="str">
            <v>NA</v>
          </cell>
          <cell r="L5116" t="str">
            <v>/</v>
          </cell>
          <cell r="M5116" t="str">
            <v>new</v>
          </cell>
          <cell r="N5116" t="str">
            <v>LIVE</v>
          </cell>
          <cell r="O5116" t="b">
            <v>1</v>
          </cell>
          <cell r="P5116" t="str">
            <v>NA</v>
          </cell>
          <cell r="Q5116">
            <v>0</v>
          </cell>
        </row>
        <row r="5117">
          <cell r="B5117" t="str">
            <v>TR80-PROBRACK</v>
          </cell>
          <cell r="C5117" t="str">
            <v>TR80-PROBRACK</v>
          </cell>
          <cell r="D5117">
            <v>1.8</v>
          </cell>
          <cell r="E5117">
            <v>13</v>
          </cell>
          <cell r="F5117">
            <v>23</v>
          </cell>
          <cell r="G5117">
            <v>30</v>
          </cell>
          <cell r="H5117" t="str">
            <v>Trak Racer</v>
          </cell>
          <cell r="I5117" t="str">
            <v>Spare Parts</v>
          </cell>
          <cell r="J5117" t="str">
            <v>Spare Parts</v>
          </cell>
          <cell r="K5117" t="str">
            <v>NA</v>
          </cell>
          <cell r="L5117" t="str">
            <v>/</v>
          </cell>
          <cell r="M5117" t="str">
            <v>new</v>
          </cell>
          <cell r="N5117" t="str">
            <v>LIVE</v>
          </cell>
          <cell r="O5117" t="b">
            <v>0</v>
          </cell>
          <cell r="P5117" t="str">
            <v>NA</v>
          </cell>
          <cell r="Q5117">
            <v>0</v>
          </cell>
        </row>
        <row r="5118">
          <cell r="B5118" t="str">
            <v>TR80-SCREWNUT2</v>
          </cell>
          <cell r="C5118" t="str">
            <v>TR80-SCREWNUT2</v>
          </cell>
          <cell r="D5118">
            <v>0.2</v>
          </cell>
          <cell r="E5118">
            <v>2</v>
          </cell>
          <cell r="F5118">
            <v>4</v>
          </cell>
          <cell r="G5118">
            <v>8</v>
          </cell>
          <cell r="H5118" t="str">
            <v>Trak Racer</v>
          </cell>
          <cell r="I5118" t="str">
            <v>Spare Parts</v>
          </cell>
          <cell r="J5118" t="str">
            <v>Spare Parts</v>
          </cell>
          <cell r="K5118" t="str">
            <v>Live</v>
          </cell>
          <cell r="L5118" t="str">
            <v>/</v>
          </cell>
          <cell r="M5118" t="str">
            <v>new</v>
          </cell>
          <cell r="N5118" t="str">
            <v>LIVE</v>
          </cell>
          <cell r="O5118" t="b">
            <v>0</v>
          </cell>
          <cell r="P5118" t="str">
            <v>Xiamen Trak Racer Industry and Trade Co., Ltd</v>
          </cell>
          <cell r="Q5118">
            <v>3.7566000000000002</v>
          </cell>
        </row>
        <row r="5119">
          <cell r="B5119" t="str">
            <v>TR80-SCREWNUT3</v>
          </cell>
          <cell r="C5119" t="str">
            <v>TR80-SCREWNUT3</v>
          </cell>
          <cell r="D5119">
            <v>0</v>
          </cell>
          <cell r="E5119">
            <v>0</v>
          </cell>
          <cell r="F5119">
            <v>0</v>
          </cell>
          <cell r="G5119">
            <v>0</v>
          </cell>
          <cell r="H5119" t="str">
            <v>Trak Racer</v>
          </cell>
          <cell r="I5119" t="str">
            <v>Spare Parts</v>
          </cell>
          <cell r="J5119" t="str">
            <v>Accessories - Accessories</v>
          </cell>
          <cell r="K5119" t="str">
            <v>NA</v>
          </cell>
          <cell r="L5119" t="str">
            <v>/</v>
          </cell>
          <cell r="M5119" t="str">
            <v>new</v>
          </cell>
          <cell r="N5119" t="str">
            <v>LIVE</v>
          </cell>
          <cell r="O5119" t="b">
            <v>1</v>
          </cell>
          <cell r="P5119" t="str">
            <v>NA</v>
          </cell>
          <cell r="Q5119">
            <v>0</v>
          </cell>
        </row>
        <row r="5120">
          <cell r="B5120" t="str">
            <v>TR80-SDM</v>
          </cell>
          <cell r="C5120" t="str">
            <v>TR80-SDM</v>
          </cell>
          <cell r="D5120">
            <v>0</v>
          </cell>
          <cell r="E5120">
            <v>0</v>
          </cell>
          <cell r="F5120">
            <v>0</v>
          </cell>
          <cell r="G5120">
            <v>0</v>
          </cell>
          <cell r="H5120" t="str">
            <v>Trak Racer</v>
          </cell>
          <cell r="I5120" t="str">
            <v>Addons</v>
          </cell>
          <cell r="J5120" t="str">
            <v>Addons</v>
          </cell>
          <cell r="K5120" t="str">
            <v>NA</v>
          </cell>
          <cell r="L5120" t="str">
            <v>/</v>
          </cell>
          <cell r="M5120" t="str">
            <v>new</v>
          </cell>
          <cell r="N5120" t="str">
            <v>ARCHIVED</v>
          </cell>
          <cell r="O5120" t="b">
            <v>0</v>
          </cell>
          <cell r="P5120" t="str">
            <v>Hunan Lang Le Technology Co., Ltd</v>
          </cell>
          <cell r="Q5120">
            <v>0</v>
          </cell>
        </row>
        <row r="5121">
          <cell r="B5121" t="str">
            <v>TR80-SHIFTBRACK</v>
          </cell>
          <cell r="C5121" t="str">
            <v>TR80-SHIFTBRACK</v>
          </cell>
          <cell r="D5121">
            <v>0</v>
          </cell>
          <cell r="E5121">
            <v>0</v>
          </cell>
          <cell r="F5121">
            <v>0</v>
          </cell>
          <cell r="G5121">
            <v>0</v>
          </cell>
          <cell r="H5121" t="str">
            <v>Trak Racer</v>
          </cell>
          <cell r="I5121" t="str">
            <v/>
          </cell>
          <cell r="J5121" t="str">
            <v>Accessories</v>
          </cell>
          <cell r="K5121" t="str">
            <v>NA</v>
          </cell>
          <cell r="L5121" t="str">
            <v>/</v>
          </cell>
          <cell r="M5121" t="str">
            <v>new</v>
          </cell>
          <cell r="N5121" t="str">
            <v>ARCHIVED</v>
          </cell>
          <cell r="O5121" t="b">
            <v>0</v>
          </cell>
          <cell r="P5121" t="str">
            <v>Hunan Lang Le Technology Co., Ltd</v>
          </cell>
          <cell r="Q5121">
            <v>0</v>
          </cell>
        </row>
        <row r="5122">
          <cell r="B5122" t="str">
            <v>TR80-SIDEV</v>
          </cell>
          <cell r="C5122" t="str">
            <v>TR80-SIDEV</v>
          </cell>
          <cell r="D5122">
            <v>0</v>
          </cell>
          <cell r="E5122">
            <v>0</v>
          </cell>
          <cell r="F5122">
            <v>0</v>
          </cell>
          <cell r="G5122">
            <v>0</v>
          </cell>
          <cell r="H5122" t="str">
            <v>Trak Racer</v>
          </cell>
          <cell r="I5122" t="str">
            <v>Addons</v>
          </cell>
          <cell r="J5122" t="str">
            <v>Addons</v>
          </cell>
          <cell r="K5122" t="str">
            <v>NA</v>
          </cell>
          <cell r="L5122" t="str">
            <v>/</v>
          </cell>
          <cell r="M5122" t="str">
            <v>new</v>
          </cell>
          <cell r="N5122" t="str">
            <v>ARCHIVED</v>
          </cell>
          <cell r="O5122" t="b">
            <v>0</v>
          </cell>
          <cell r="P5122" t="str">
            <v>Hunan Lang Le Technology Co., Ltd</v>
          </cell>
          <cell r="Q5122">
            <v>0</v>
          </cell>
        </row>
        <row r="5123">
          <cell r="B5123" t="str">
            <v>TR80-SP-KBM-BLK</v>
          </cell>
          <cell r="C5123" t="str">
            <v>TR80-SP-KBM-BLK</v>
          </cell>
          <cell r="D5123">
            <v>0.5</v>
          </cell>
          <cell r="E5123">
            <v>30</v>
          </cell>
          <cell r="F5123">
            <v>100</v>
          </cell>
          <cell r="G5123">
            <v>100</v>
          </cell>
          <cell r="H5123" t="str">
            <v>Trak Racer</v>
          </cell>
          <cell r="I5123" t="str">
            <v>Spare Parts</v>
          </cell>
          <cell r="J5123" t="str">
            <v>Spare Parts</v>
          </cell>
          <cell r="K5123" t="str">
            <v>NA</v>
          </cell>
          <cell r="L5123" t="str">
            <v>/</v>
          </cell>
          <cell r="M5123" t="str">
            <v>new</v>
          </cell>
          <cell r="N5123" t="str">
            <v>ARCHIVED</v>
          </cell>
          <cell r="O5123" t="b">
            <v>0</v>
          </cell>
          <cell r="P5123" t="str">
            <v>Hunan Lang Le Technology Co., Ltd</v>
          </cell>
          <cell r="Q5123">
            <v>0</v>
          </cell>
        </row>
        <row r="5124">
          <cell r="B5124" t="str">
            <v>TR80-WHEELSET4</v>
          </cell>
          <cell r="C5124" t="str">
            <v>TR80-WHEELSET4 (Set of 4 Caster Wheels and Plates)</v>
          </cell>
          <cell r="D5124">
            <v>4</v>
          </cell>
          <cell r="E5124">
            <v>8</v>
          </cell>
          <cell r="F5124">
            <v>11.5</v>
          </cell>
          <cell r="G5124">
            <v>29</v>
          </cell>
          <cell r="H5124" t="str">
            <v>Trak Racer</v>
          </cell>
          <cell r="I5124" t="str">
            <v>Addons</v>
          </cell>
          <cell r="J5124" t="str">
            <v>Accessories</v>
          </cell>
          <cell r="K5124" t="str">
            <v>NA</v>
          </cell>
          <cell r="L5124" t="str">
            <v>/</v>
          </cell>
          <cell r="M5124" t="str">
            <v>new</v>
          </cell>
          <cell r="N5124" t="str">
            <v>LIVE</v>
          </cell>
          <cell r="O5124" t="b">
            <v>0</v>
          </cell>
          <cell r="P5124" t="str">
            <v>Xiamen Trak Racer Industry and Trade Co., Ltd</v>
          </cell>
          <cell r="Q5124">
            <v>0</v>
          </cell>
        </row>
        <row r="5125">
          <cell r="B5125" t="str">
            <v>TR-SPMT-TR8020</v>
          </cell>
          <cell r="C5125" t="str">
            <v>TR80/160 Mounts for 5 Speakers</v>
          </cell>
          <cell r="D5125">
            <v>1.25</v>
          </cell>
          <cell r="E5125">
            <v>13.5</v>
          </cell>
          <cell r="F5125">
            <v>13.5</v>
          </cell>
          <cell r="G5125">
            <v>17.5</v>
          </cell>
          <cell r="H5125" t="str">
            <v>Trak Racer</v>
          </cell>
          <cell r="I5125" t="str">
            <v/>
          </cell>
          <cell r="J5125" t="str">
            <v>Accessories</v>
          </cell>
          <cell r="K5125" t="str">
            <v>Live</v>
          </cell>
          <cell r="L5125" t="str">
            <v>/</v>
          </cell>
          <cell r="M5125" t="str">
            <v>new</v>
          </cell>
          <cell r="N5125" t="str">
            <v>LIVE</v>
          </cell>
          <cell r="O5125" t="b">
            <v>0</v>
          </cell>
          <cell r="P5125" t="str">
            <v>Xiamen Trak Racer Industry and Trade Co., Ltd</v>
          </cell>
          <cell r="Q5125">
            <v>15.2423</v>
          </cell>
        </row>
        <row r="5126">
          <cell r="B5126" t="str">
            <v>TR802-BLK-PART1</v>
          </cell>
          <cell r="C5126" t="str">
            <v>TR802-BLK Component Box 1</v>
          </cell>
          <cell r="D5126">
            <v>17</v>
          </cell>
          <cell r="E5126">
            <v>13</v>
          </cell>
          <cell r="F5126">
            <v>18</v>
          </cell>
          <cell r="G5126">
            <v>130</v>
          </cell>
          <cell r="H5126" t="str">
            <v>Trak Racer</v>
          </cell>
          <cell r="I5126" t="str">
            <v>Simulators | Component</v>
          </cell>
          <cell r="J5126" t="str">
            <v>Simulators - Component</v>
          </cell>
          <cell r="K5126" t="str">
            <v>Archived</v>
          </cell>
          <cell r="L5126" t="str">
            <v>TR804-BLK-PART1</v>
          </cell>
          <cell r="M5126" t="str">
            <v>new</v>
          </cell>
          <cell r="N5126" t="str">
            <v>ARCHIVED</v>
          </cell>
          <cell r="O5126" t="b">
            <v>0</v>
          </cell>
          <cell r="P5126" t="str">
            <v>Hunan Lang Le Technology Co., Ltd</v>
          </cell>
          <cell r="Q5126">
            <v>0</v>
          </cell>
        </row>
        <row r="5127">
          <cell r="B5127" t="str">
            <v>TR802-BLK-PART2</v>
          </cell>
          <cell r="C5127" t="str">
            <v>TR802-BLK Component Box 2</v>
          </cell>
          <cell r="D5127">
            <v>14</v>
          </cell>
          <cell r="E5127">
            <v>11</v>
          </cell>
          <cell r="F5127">
            <v>46</v>
          </cell>
          <cell r="G5127">
            <v>52</v>
          </cell>
          <cell r="H5127" t="str">
            <v>Trak Racer</v>
          </cell>
          <cell r="I5127" t="str">
            <v>Simulators | Component</v>
          </cell>
          <cell r="J5127" t="str">
            <v>Simulators - Component</v>
          </cell>
          <cell r="K5127" t="str">
            <v>Archived</v>
          </cell>
          <cell r="L5127" t="str">
            <v>TR804-BLK-PART2</v>
          </cell>
          <cell r="M5127" t="str">
            <v>new</v>
          </cell>
          <cell r="N5127" t="str">
            <v>ARCHIVED</v>
          </cell>
          <cell r="O5127" t="b">
            <v>0</v>
          </cell>
          <cell r="P5127" t="str">
            <v>Hunan Lang Le Technology Co., Ltd</v>
          </cell>
          <cell r="Q5127">
            <v>0</v>
          </cell>
        </row>
        <row r="5128">
          <cell r="B5128" t="str">
            <v>TR802-BLK-PART3</v>
          </cell>
          <cell r="C5128" t="str">
            <v>TR802-BLK Component Box 3</v>
          </cell>
          <cell r="D5128">
            <v>11.4</v>
          </cell>
          <cell r="E5128">
            <v>22</v>
          </cell>
          <cell r="F5128">
            <v>17</v>
          </cell>
          <cell r="G5128">
            <v>57</v>
          </cell>
          <cell r="H5128" t="str">
            <v>Trak Racer</v>
          </cell>
          <cell r="I5128" t="str">
            <v>Simulators | Component</v>
          </cell>
          <cell r="J5128" t="str">
            <v>Simulators - Component</v>
          </cell>
          <cell r="K5128" t="str">
            <v>Archived</v>
          </cell>
          <cell r="L5128" t="str">
            <v>TR804-BLK-PART3</v>
          </cell>
          <cell r="M5128" t="str">
            <v>new</v>
          </cell>
          <cell r="N5128" t="str">
            <v>ARCHIVED</v>
          </cell>
          <cell r="O5128" t="b">
            <v>0</v>
          </cell>
          <cell r="P5128" t="str">
            <v>Hunan Lang Le Technology Co., Ltd</v>
          </cell>
          <cell r="Q5128">
            <v>0</v>
          </cell>
        </row>
        <row r="5129">
          <cell r="B5129" t="str">
            <v>TR80-SCREWNUT</v>
          </cell>
          <cell r="C5129" t="str">
            <v>TR8020 10 Sets of Screw and Nut for 8mm T-Slot</v>
          </cell>
          <cell r="D5129">
            <v>0.2</v>
          </cell>
          <cell r="E5129">
            <v>2</v>
          </cell>
          <cell r="F5129">
            <v>4</v>
          </cell>
          <cell r="G5129">
            <v>8</v>
          </cell>
          <cell r="H5129" t="str">
            <v>Trak Racer</v>
          </cell>
          <cell r="I5129" t="str">
            <v>Spare Parts</v>
          </cell>
          <cell r="J5129" t="str">
            <v>Spare Parts</v>
          </cell>
          <cell r="K5129" t="str">
            <v>Live</v>
          </cell>
          <cell r="L5129" t="str">
            <v>TR80-SCREWNUT2</v>
          </cell>
          <cell r="M5129" t="str">
            <v>new</v>
          </cell>
          <cell r="N5129" t="str">
            <v>LIVE</v>
          </cell>
          <cell r="O5129" t="b">
            <v>0</v>
          </cell>
          <cell r="P5129" t="str">
            <v>Xiamen Trak Racer Industry and Trade Co., Ltd</v>
          </cell>
          <cell r="Q5129">
            <v>3.4813000000000001</v>
          </cell>
        </row>
        <row r="5130">
          <cell r="B5130" t="str">
            <v>TR80-USM2-BLK</v>
          </cell>
          <cell r="C5130" t="str">
            <v>TR8020 240mm Long Side Shifter/Handbrake Mount  Black Anodized</v>
          </cell>
          <cell r="D5130">
            <v>1</v>
          </cell>
          <cell r="E5130">
            <v>6</v>
          </cell>
          <cell r="F5130">
            <v>10</v>
          </cell>
          <cell r="G5130">
            <v>31</v>
          </cell>
          <cell r="H5130" t="str">
            <v>Trak Racer</v>
          </cell>
          <cell r="I5130" t="str">
            <v/>
          </cell>
          <cell r="J5130" t="str">
            <v>Accessories</v>
          </cell>
          <cell r="K5130" t="str">
            <v>Live</v>
          </cell>
          <cell r="L5130" t="str">
            <v>/</v>
          </cell>
          <cell r="M5130" t="str">
            <v>new</v>
          </cell>
          <cell r="N5130" t="str">
            <v>LIVE</v>
          </cell>
          <cell r="O5130" t="b">
            <v>0</v>
          </cell>
          <cell r="P5130" t="str">
            <v>Hunan Lang Le Technology Co., Ltd</v>
          </cell>
          <cell r="Q5130">
            <v>10.0329</v>
          </cell>
        </row>
        <row r="5131">
          <cell r="B5131" t="str">
            <v>TR80-BABS</v>
          </cell>
          <cell r="C5131" t="str">
            <v>TR8020 40mm Black Aluminium Corner Bracket with ABS Cap (Set of 4)</v>
          </cell>
          <cell r="D5131">
            <v>0.35</v>
          </cell>
          <cell r="E5131">
            <v>4.3</v>
          </cell>
          <cell r="F5131">
            <v>7.5</v>
          </cell>
          <cell r="G5131">
            <v>11</v>
          </cell>
          <cell r="H5131" t="str">
            <v>Trak Racer</v>
          </cell>
          <cell r="I5131" t="str">
            <v>Spare Parts</v>
          </cell>
          <cell r="J5131" t="str">
            <v>Spare Parts</v>
          </cell>
          <cell r="K5131" t="str">
            <v>Live</v>
          </cell>
          <cell r="L5131" t="str">
            <v>/</v>
          </cell>
          <cell r="M5131" t="str">
            <v>new</v>
          </cell>
          <cell r="N5131" t="str">
            <v>LIVE</v>
          </cell>
          <cell r="O5131" t="b">
            <v>0</v>
          </cell>
          <cell r="P5131" t="str">
            <v>Xiamen Trak Racer Industry and Trade Co., Ltd</v>
          </cell>
          <cell r="Q5131">
            <v>5.7565</v>
          </cell>
        </row>
        <row r="5132">
          <cell r="B5132" t="str">
            <v>TR80-SHELF2-BLK</v>
          </cell>
          <cell r="C5132" t="str">
            <v>TR8020 620mm Table Top/Desk with Swivel Mount - Black</v>
          </cell>
          <cell r="D5132">
            <v>6.25</v>
          </cell>
          <cell r="E5132">
            <v>90</v>
          </cell>
          <cell r="F5132">
            <v>220</v>
          </cell>
          <cell r="G5132">
            <v>640</v>
          </cell>
          <cell r="H5132" t="str">
            <v>Trak Racer</v>
          </cell>
          <cell r="I5132" t="str">
            <v/>
          </cell>
          <cell r="J5132" t="str">
            <v>Accessories</v>
          </cell>
          <cell r="K5132" t="str">
            <v>Live</v>
          </cell>
          <cell r="L5132" t="str">
            <v>TR80-SHELF3-BLK</v>
          </cell>
          <cell r="M5132" t="str">
            <v>new</v>
          </cell>
          <cell r="N5132" t="str">
            <v>DISCONTINUED</v>
          </cell>
          <cell r="O5132" t="b">
            <v>0</v>
          </cell>
          <cell r="P5132" t="str">
            <v>Hunan Lang Le Technology Co., Ltd</v>
          </cell>
          <cell r="Q5132">
            <v>66.17</v>
          </cell>
        </row>
        <row r="5133">
          <cell r="B5133" t="str">
            <v>TR80-SHELF-BLK</v>
          </cell>
          <cell r="C5133" t="str">
            <v>TR8020 620mm Table Top/Desk with Swivel Mount - Black</v>
          </cell>
          <cell r="D5133">
            <v>6.25</v>
          </cell>
          <cell r="E5133">
            <v>90</v>
          </cell>
          <cell r="F5133">
            <v>220</v>
          </cell>
          <cell r="G5133">
            <v>640</v>
          </cell>
          <cell r="H5133" t="str">
            <v>Trak Racer</v>
          </cell>
          <cell r="I5133" t="str">
            <v/>
          </cell>
          <cell r="J5133" t="str">
            <v>Accessories</v>
          </cell>
          <cell r="K5133" t="str">
            <v>Live</v>
          </cell>
          <cell r="L5133" t="str">
            <v>TR80-SHELF2-BLK</v>
          </cell>
          <cell r="M5133" t="str">
            <v>new</v>
          </cell>
          <cell r="N5133" t="str">
            <v>ARCHIVED</v>
          </cell>
          <cell r="O5133" t="b">
            <v>0</v>
          </cell>
          <cell r="P5133" t="str">
            <v>Hunan Lang Le Technology Co., Ltd</v>
          </cell>
          <cell r="Q5133">
            <v>0</v>
          </cell>
        </row>
        <row r="5134">
          <cell r="B5134" t="str">
            <v>TR80-SHELF4-BLK</v>
          </cell>
          <cell r="C5134" t="str">
            <v>TR8020 650x200mm Desk Top and Frame with Swing Arm</v>
          </cell>
          <cell r="D5134">
            <v>6.25</v>
          </cell>
          <cell r="E5134">
            <v>9</v>
          </cell>
          <cell r="F5134">
            <v>22</v>
          </cell>
          <cell r="G5134">
            <v>64</v>
          </cell>
          <cell r="H5134" t="str">
            <v>Trak Racer</v>
          </cell>
          <cell r="I5134" t="str">
            <v>Addons</v>
          </cell>
          <cell r="J5134" t="str">
            <v>Accessories</v>
          </cell>
          <cell r="K5134" t="str">
            <v>NA</v>
          </cell>
          <cell r="L5134" t="str">
            <v>/</v>
          </cell>
          <cell r="M5134" t="str">
            <v>new</v>
          </cell>
          <cell r="N5134" t="str">
            <v>LIVE</v>
          </cell>
          <cell r="O5134" t="b">
            <v>0</v>
          </cell>
          <cell r="P5134" t="str">
            <v>Hunan Lang Le Technology Co., Ltd</v>
          </cell>
          <cell r="Q5134">
            <v>61.091000000000001</v>
          </cell>
        </row>
        <row r="5135">
          <cell r="B5135" t="str">
            <v>TR80-HANDLE</v>
          </cell>
          <cell r="C5135" t="str">
            <v>TR8020 8mm Screw with Black Aluminium Handle - Set of 2</v>
          </cell>
          <cell r="D5135">
            <v>0.05</v>
          </cell>
          <cell r="E5135">
            <v>2</v>
          </cell>
          <cell r="F5135">
            <v>4</v>
          </cell>
          <cell r="G5135">
            <v>8</v>
          </cell>
          <cell r="H5135" t="str">
            <v>Trak Racer</v>
          </cell>
          <cell r="I5135" t="str">
            <v>Spare Parts</v>
          </cell>
          <cell r="J5135" t="str">
            <v>Spare Parts</v>
          </cell>
          <cell r="K5135" t="str">
            <v>Live</v>
          </cell>
          <cell r="L5135" t="str">
            <v>/</v>
          </cell>
          <cell r="M5135" t="str">
            <v>new</v>
          </cell>
          <cell r="N5135" t="str">
            <v>LIVE</v>
          </cell>
          <cell r="O5135" t="b">
            <v>0</v>
          </cell>
          <cell r="P5135" t="str">
            <v>Xiamen Trak Racer Industry and Trade Co., Ltd</v>
          </cell>
          <cell r="Q5135">
            <v>2.4354</v>
          </cell>
        </row>
        <row r="5136">
          <cell r="B5136" t="str">
            <v>TR80-2SMEX-FS-AU</v>
          </cell>
          <cell r="C5136" t="str">
            <v>TR8020 Additional 2x Side Chassis Peripheral Support with Brackets 80 x 40mm and Flight Sim attachment</v>
          </cell>
          <cell r="D5136">
            <v>0</v>
          </cell>
          <cell r="E5136">
            <v>0</v>
          </cell>
          <cell r="F5136">
            <v>0</v>
          </cell>
          <cell r="G5136">
            <v>0</v>
          </cell>
          <cell r="H5136" t="str">
            <v>Trak Racer</v>
          </cell>
          <cell r="I5136" t="str">
            <v>Addons</v>
          </cell>
          <cell r="J5136" t="str">
            <v>Accessories</v>
          </cell>
          <cell r="K5136" t="str">
            <v>Live</v>
          </cell>
          <cell r="L5136" t="str">
            <v>/</v>
          </cell>
          <cell r="M5136" t="str">
            <v>new</v>
          </cell>
          <cell r="N5136" t="str">
            <v>LIVE</v>
          </cell>
          <cell r="O5136" t="b">
            <v>1</v>
          </cell>
          <cell r="P5136" t="str">
            <v>Hunan Lang Le Technology Co., Ltd</v>
          </cell>
          <cell r="Q5136">
            <v>0</v>
          </cell>
        </row>
        <row r="5137">
          <cell r="B5137" t="str">
            <v>TR80-2SMEX-FS-NZ</v>
          </cell>
          <cell r="C5137" t="str">
            <v>TR8020 Additional 2x Side Chassis Peripheral Support with Brackets 80 x 40mm and Flight Sim attachment</v>
          </cell>
          <cell r="D5137">
            <v>0</v>
          </cell>
          <cell r="E5137">
            <v>0</v>
          </cell>
          <cell r="F5137">
            <v>0</v>
          </cell>
          <cell r="G5137">
            <v>0</v>
          </cell>
          <cell r="H5137" t="str">
            <v>Trak Racer</v>
          </cell>
          <cell r="I5137" t="str">
            <v>Addons</v>
          </cell>
          <cell r="J5137" t="str">
            <v>Accessories</v>
          </cell>
          <cell r="K5137" t="str">
            <v>Live</v>
          </cell>
          <cell r="L5137" t="str">
            <v>/</v>
          </cell>
          <cell r="M5137" t="str">
            <v>new</v>
          </cell>
          <cell r="N5137" t="str">
            <v>LIVE</v>
          </cell>
          <cell r="O5137" t="b">
            <v>1</v>
          </cell>
          <cell r="P5137" t="str">
            <v>Hunan Lang Le Technology Co., Ltd</v>
          </cell>
          <cell r="Q5137">
            <v>0</v>
          </cell>
        </row>
        <row r="5138">
          <cell r="B5138" t="str">
            <v>TR80-2SMEX-FS-UK</v>
          </cell>
          <cell r="C5138" t="str">
            <v>TR8020 Additional 2x Side Chassis Peripheral Support with Brackets 80 x 40mm and Flight Sim attachment</v>
          </cell>
          <cell r="D5138">
            <v>0</v>
          </cell>
          <cell r="E5138">
            <v>0</v>
          </cell>
          <cell r="F5138">
            <v>0</v>
          </cell>
          <cell r="G5138">
            <v>0</v>
          </cell>
          <cell r="H5138" t="str">
            <v>Trak Racer</v>
          </cell>
          <cell r="I5138" t="str">
            <v>Addons</v>
          </cell>
          <cell r="J5138" t="str">
            <v>Accessories</v>
          </cell>
          <cell r="K5138" t="str">
            <v>Live</v>
          </cell>
          <cell r="L5138" t="str">
            <v>/</v>
          </cell>
          <cell r="M5138" t="str">
            <v>new</v>
          </cell>
          <cell r="N5138" t="str">
            <v>LIVE</v>
          </cell>
          <cell r="O5138" t="b">
            <v>1</v>
          </cell>
          <cell r="P5138" t="str">
            <v>Hunan Lang Le Technology Co., Ltd</v>
          </cell>
          <cell r="Q5138">
            <v>0</v>
          </cell>
        </row>
        <row r="5139">
          <cell r="B5139" t="str">
            <v>TR80-2SMEX-FS-EU</v>
          </cell>
          <cell r="C5139" t="str">
            <v>TR8020 Additional 2x Side Chassis Peripheral Support with Brackets 80 x 40mm and Flight Sim attachment</v>
          </cell>
          <cell r="D5139">
            <v>0</v>
          </cell>
          <cell r="E5139">
            <v>0</v>
          </cell>
          <cell r="F5139">
            <v>0</v>
          </cell>
          <cell r="G5139">
            <v>0</v>
          </cell>
          <cell r="H5139" t="str">
            <v>Trak Racer</v>
          </cell>
          <cell r="I5139" t="str">
            <v>Addons</v>
          </cell>
          <cell r="J5139" t="str">
            <v>Accessories</v>
          </cell>
          <cell r="K5139" t="str">
            <v>Live</v>
          </cell>
          <cell r="L5139" t="str">
            <v>/</v>
          </cell>
          <cell r="M5139" t="str">
            <v>new</v>
          </cell>
          <cell r="N5139" t="str">
            <v>LIVE</v>
          </cell>
          <cell r="O5139" t="b">
            <v>1</v>
          </cell>
          <cell r="P5139" t="str">
            <v>Hunan Lang Le Technology Co., Ltd</v>
          </cell>
          <cell r="Q5139">
            <v>0</v>
          </cell>
        </row>
        <row r="5140">
          <cell r="B5140" t="str">
            <v>TR80-4</v>
          </cell>
          <cell r="C5140" t="str">
            <v>TR8020 Additional 2x Side Chassis Peripheral Support with Brackets 80 x 40mm and Flight Sim attachment</v>
          </cell>
          <cell r="D5140">
            <v>0</v>
          </cell>
          <cell r="E5140">
            <v>0</v>
          </cell>
          <cell r="F5140">
            <v>0</v>
          </cell>
          <cell r="G5140">
            <v>0</v>
          </cell>
          <cell r="H5140" t="str">
            <v>Trak Racer</v>
          </cell>
          <cell r="I5140" t="str">
            <v>Addons</v>
          </cell>
          <cell r="J5140" t="str">
            <v>Accessories</v>
          </cell>
          <cell r="K5140" t="str">
            <v>Live</v>
          </cell>
          <cell r="L5140" t="str">
            <v>/</v>
          </cell>
          <cell r="M5140" t="str">
            <v>new</v>
          </cell>
          <cell r="N5140" t="str">
            <v>LIVE</v>
          </cell>
          <cell r="O5140" t="b">
            <v>1</v>
          </cell>
          <cell r="P5140" t="str">
            <v>NA</v>
          </cell>
          <cell r="Q5140">
            <v>0</v>
          </cell>
        </row>
        <row r="5141">
          <cell r="B5141" t="str">
            <v>TR80-SMEX-FS</v>
          </cell>
          <cell r="C5141" t="str">
            <v>TR8020 Additional Side Chassis Peripheral Support with Brackets 80 x 40mm and Flight Sim attachment</v>
          </cell>
          <cell r="D5141">
            <v>0</v>
          </cell>
          <cell r="E5141">
            <v>0</v>
          </cell>
          <cell r="F5141">
            <v>0</v>
          </cell>
          <cell r="G5141">
            <v>0</v>
          </cell>
          <cell r="H5141" t="str">
            <v>Trak Racer</v>
          </cell>
          <cell r="I5141" t="str">
            <v/>
          </cell>
          <cell r="J5141" t="str">
            <v>Accessories</v>
          </cell>
          <cell r="K5141" t="str">
            <v>Live</v>
          </cell>
          <cell r="L5141" t="str">
            <v>/</v>
          </cell>
          <cell r="M5141" t="str">
            <v>new</v>
          </cell>
          <cell r="N5141" t="str">
            <v>LIVE</v>
          </cell>
          <cell r="O5141" t="b">
            <v>1</v>
          </cell>
          <cell r="P5141" t="str">
            <v>Hunan Lang Le Technology Co., Ltd</v>
          </cell>
          <cell r="Q5141">
            <v>0</v>
          </cell>
        </row>
        <row r="5142">
          <cell r="B5142" t="str">
            <v>TR80-SMEX-FS-AU</v>
          </cell>
          <cell r="C5142" t="str">
            <v>TR8020 Additional Side Chassis Peripheral Support with Brackets 80 x 40mm and Flight Sim attachment (copy)</v>
          </cell>
          <cell r="D5142">
            <v>0</v>
          </cell>
          <cell r="E5142">
            <v>0</v>
          </cell>
          <cell r="F5142">
            <v>0</v>
          </cell>
          <cell r="G5142">
            <v>0</v>
          </cell>
          <cell r="H5142" t="str">
            <v>Trak Racer</v>
          </cell>
          <cell r="I5142" t="str">
            <v>Addons</v>
          </cell>
          <cell r="J5142" t="str">
            <v>Accessories</v>
          </cell>
          <cell r="K5142" t="str">
            <v>Live</v>
          </cell>
          <cell r="L5142" t="str">
            <v>/</v>
          </cell>
          <cell r="M5142" t="str">
            <v>new</v>
          </cell>
          <cell r="N5142" t="str">
            <v>LIVE</v>
          </cell>
          <cell r="O5142" t="b">
            <v>1</v>
          </cell>
          <cell r="P5142" t="str">
            <v>Hunan Lang Le Technology Co., Ltd</v>
          </cell>
          <cell r="Q5142">
            <v>0</v>
          </cell>
        </row>
        <row r="5143">
          <cell r="B5143" t="str">
            <v>TR80-SMEX-FS-EU</v>
          </cell>
          <cell r="C5143" t="str">
            <v>TR8020 Additional Side Chassis Peripheral Support with Brackets 80 x 40mm and Flight Sim attachment (copy)</v>
          </cell>
          <cell r="D5143">
            <v>0</v>
          </cell>
          <cell r="E5143">
            <v>0</v>
          </cell>
          <cell r="F5143">
            <v>0</v>
          </cell>
          <cell r="G5143">
            <v>0</v>
          </cell>
          <cell r="H5143" t="str">
            <v>Trak Racer</v>
          </cell>
          <cell r="I5143" t="str">
            <v>Addons</v>
          </cell>
          <cell r="J5143" t="str">
            <v>Accessories</v>
          </cell>
          <cell r="K5143" t="str">
            <v>Live</v>
          </cell>
          <cell r="L5143" t="str">
            <v>/</v>
          </cell>
          <cell r="M5143" t="str">
            <v>new</v>
          </cell>
          <cell r="N5143" t="str">
            <v>LIVE</v>
          </cell>
          <cell r="O5143" t="b">
            <v>1</v>
          </cell>
          <cell r="P5143" t="str">
            <v>Hunan Lang Le Technology Co., Ltd</v>
          </cell>
          <cell r="Q5143">
            <v>0</v>
          </cell>
        </row>
        <row r="5144">
          <cell r="B5144" t="str">
            <v>TR80-SMEX-FS-NZ</v>
          </cell>
          <cell r="C5144" t="str">
            <v>TR8020 Additional Side Chassis Peripheral Support with Brackets 80 x 40mm and Flight Sim attachment (copy)</v>
          </cell>
          <cell r="D5144">
            <v>0</v>
          </cell>
          <cell r="E5144">
            <v>0</v>
          </cell>
          <cell r="F5144">
            <v>0</v>
          </cell>
          <cell r="G5144">
            <v>0</v>
          </cell>
          <cell r="H5144" t="str">
            <v>Trak Racer</v>
          </cell>
          <cell r="I5144" t="str">
            <v>Addons</v>
          </cell>
          <cell r="J5144" t="str">
            <v>Accessories</v>
          </cell>
          <cell r="K5144" t="str">
            <v>Live</v>
          </cell>
          <cell r="L5144" t="str">
            <v>/</v>
          </cell>
          <cell r="M5144" t="str">
            <v>new</v>
          </cell>
          <cell r="N5144" t="str">
            <v>LIVE</v>
          </cell>
          <cell r="O5144" t="b">
            <v>1</v>
          </cell>
          <cell r="P5144" t="str">
            <v>Hunan Lang Le Technology Co., Ltd</v>
          </cell>
          <cell r="Q5144">
            <v>0</v>
          </cell>
        </row>
        <row r="5145">
          <cell r="B5145" t="str">
            <v>TR80-SMEX-FS-UK</v>
          </cell>
          <cell r="C5145" t="str">
            <v>TR8020 Additional Side Chassis Peripheral Support with Brackets 80 x 40mm and Flight Sim attachment (copy)</v>
          </cell>
          <cell r="D5145">
            <v>0</v>
          </cell>
          <cell r="E5145">
            <v>0</v>
          </cell>
          <cell r="F5145">
            <v>0</v>
          </cell>
          <cell r="G5145">
            <v>0</v>
          </cell>
          <cell r="H5145" t="str">
            <v>Trak Racer</v>
          </cell>
          <cell r="I5145" t="str">
            <v>Addons</v>
          </cell>
          <cell r="J5145" t="str">
            <v>Accessories</v>
          </cell>
          <cell r="K5145" t="str">
            <v>Live</v>
          </cell>
          <cell r="L5145" t="str">
            <v>/</v>
          </cell>
          <cell r="M5145" t="str">
            <v>new</v>
          </cell>
          <cell r="N5145" t="str">
            <v>LIVE</v>
          </cell>
          <cell r="O5145" t="b">
            <v>1</v>
          </cell>
          <cell r="P5145" t="str">
            <v>Hunan Lang Le Technology Co., Ltd</v>
          </cell>
          <cell r="Q5145">
            <v>0</v>
          </cell>
        </row>
        <row r="5146">
          <cell r="B5146" t="str">
            <v>TR120-SMEX-NB</v>
          </cell>
          <cell r="C5146" t="str">
            <v>TR8020 Additional Side Chassis Peripheral Support with Brackets 80 x 40mm ÃÂ¢ÃÂÃÂ Black</v>
          </cell>
          <cell r="D5146">
            <v>4.9800000000000004</v>
          </cell>
          <cell r="E5146">
            <v>13</v>
          </cell>
          <cell r="F5146">
            <v>15.5</v>
          </cell>
          <cell r="G5146">
            <v>59.5</v>
          </cell>
          <cell r="H5146" t="str">
            <v>Trak Racer</v>
          </cell>
          <cell r="I5146" t="str">
            <v/>
          </cell>
          <cell r="J5146" t="str">
            <v>Accessories</v>
          </cell>
          <cell r="K5146" t="str">
            <v>Live</v>
          </cell>
          <cell r="L5146" t="str">
            <v>TR120-SMEX</v>
          </cell>
          <cell r="M5146" t="str">
            <v>new</v>
          </cell>
          <cell r="N5146" t="str">
            <v>LIVE</v>
          </cell>
          <cell r="O5146" t="b">
            <v>0</v>
          </cell>
          <cell r="P5146" t="str">
            <v>Hunan Lang Le Technology Co., Ltd</v>
          </cell>
          <cell r="Q5146">
            <v>0</v>
          </cell>
        </row>
        <row r="5147">
          <cell r="B5147" t="str">
            <v>TR80-KBM3-BLK</v>
          </cell>
          <cell r="C5147" t="str">
            <v>TR8020 Adjustable Keyboard Tray Upgrade Kit  Black</v>
          </cell>
          <cell r="D5147">
            <v>4</v>
          </cell>
          <cell r="E5147">
            <v>8</v>
          </cell>
          <cell r="F5147">
            <v>22</v>
          </cell>
          <cell r="G5147">
            <v>52</v>
          </cell>
          <cell r="H5147" t="str">
            <v>Trak Racer</v>
          </cell>
          <cell r="I5147" t="str">
            <v/>
          </cell>
          <cell r="J5147" t="str">
            <v>Accessories</v>
          </cell>
          <cell r="K5147" t="str">
            <v>Live</v>
          </cell>
          <cell r="L5147" t="str">
            <v>/</v>
          </cell>
          <cell r="M5147" t="str">
            <v>new</v>
          </cell>
          <cell r="N5147" t="str">
            <v>LIVE</v>
          </cell>
          <cell r="O5147" t="b">
            <v>0</v>
          </cell>
          <cell r="P5147" t="str">
            <v>Hunan Lang Le Technology Co., Ltd</v>
          </cell>
          <cell r="Q5147">
            <v>28.373799999999999</v>
          </cell>
        </row>
        <row r="5148">
          <cell r="B5148" t="str">
            <v>TR80-WHEELSET3</v>
          </cell>
          <cell r="C5148" t="str">
            <v>TR8020 Caster Wheels with Brake and Mounting Brackets (Set of 4)</v>
          </cell>
          <cell r="D5148">
            <v>4</v>
          </cell>
          <cell r="E5148">
            <v>8</v>
          </cell>
          <cell r="F5148">
            <v>11.5</v>
          </cell>
          <cell r="G5148">
            <v>29</v>
          </cell>
          <cell r="H5148" t="str">
            <v>Trak Racer</v>
          </cell>
          <cell r="I5148" t="str">
            <v>Addons</v>
          </cell>
          <cell r="J5148" t="str">
            <v>Accessories</v>
          </cell>
          <cell r="K5148" t="str">
            <v>Live</v>
          </cell>
          <cell r="L5148" t="str">
            <v>TR80-WHEELSET4</v>
          </cell>
          <cell r="M5148" t="str">
            <v>new</v>
          </cell>
          <cell r="N5148" t="str">
            <v>LIVE</v>
          </cell>
          <cell r="O5148" t="b">
            <v>0</v>
          </cell>
          <cell r="P5148" t="str">
            <v>Xiamen Trak Racer Industry and Trade Co., Ltd</v>
          </cell>
          <cell r="Q5148">
            <v>28.0139</v>
          </cell>
        </row>
        <row r="5149">
          <cell r="B5149" t="str">
            <v>TR80-PCS4</v>
          </cell>
          <cell r="C5149" t="str">
            <v>TR8020 Computer/PC or Control Box Shelf</v>
          </cell>
          <cell r="D5149">
            <v>7.25</v>
          </cell>
          <cell r="E5149">
            <v>10</v>
          </cell>
          <cell r="F5149">
            <v>30.4</v>
          </cell>
          <cell r="G5149">
            <v>68</v>
          </cell>
          <cell r="H5149" t="str">
            <v>Trak Racer</v>
          </cell>
          <cell r="I5149" t="str">
            <v/>
          </cell>
          <cell r="J5149" t="str">
            <v>Accessories</v>
          </cell>
          <cell r="K5149" t="str">
            <v>Live</v>
          </cell>
          <cell r="L5149" t="str">
            <v>/</v>
          </cell>
          <cell r="M5149" t="str">
            <v>new</v>
          </cell>
          <cell r="N5149" t="str">
            <v>LIVE</v>
          </cell>
          <cell r="O5149" t="b">
            <v>0</v>
          </cell>
          <cell r="P5149" t="str">
            <v>Hunan Lang Le Technology Co., Ltd</v>
          </cell>
          <cell r="Q5149">
            <v>47.8705</v>
          </cell>
        </row>
        <row r="5150">
          <cell r="B5150" t="str">
            <v>TR80-160B-RED-GLOSS</v>
          </cell>
          <cell r="C5150" t="str">
            <v>TR8020 Corner Bracket - 80 x 40mm - Gloss Red</v>
          </cell>
          <cell r="D5150">
            <v>0.2</v>
          </cell>
          <cell r="E5150">
            <v>3</v>
          </cell>
          <cell r="F5150">
            <v>6</v>
          </cell>
          <cell r="G5150">
            <v>16</v>
          </cell>
          <cell r="H5150" t="str">
            <v>Trak Racer</v>
          </cell>
          <cell r="I5150" t="str">
            <v>Spare Parts</v>
          </cell>
          <cell r="J5150" t="str">
            <v>Spare Parts</v>
          </cell>
          <cell r="K5150" t="str">
            <v>Live</v>
          </cell>
          <cell r="L5150" t="str">
            <v>/</v>
          </cell>
          <cell r="M5150" t="str">
            <v>new</v>
          </cell>
          <cell r="N5150" t="str">
            <v>LIVE</v>
          </cell>
          <cell r="O5150" t="b">
            <v>0</v>
          </cell>
          <cell r="P5150" t="str">
            <v>Xiamen Trak Racer Industry and Trade Co., Ltd</v>
          </cell>
          <cell r="Q5150">
            <v>0</v>
          </cell>
        </row>
        <row r="5151">
          <cell r="B5151" t="str">
            <v>TR80-CUPHOLD</v>
          </cell>
          <cell r="C5151" t="str">
            <v>TR8020 Cup Holder</v>
          </cell>
          <cell r="D5151">
            <v>0.1</v>
          </cell>
          <cell r="E5151">
            <v>10</v>
          </cell>
          <cell r="F5151">
            <v>10</v>
          </cell>
          <cell r="G5151">
            <v>15</v>
          </cell>
          <cell r="H5151" t="str">
            <v>Trak Racer</v>
          </cell>
          <cell r="I5151" t="str">
            <v/>
          </cell>
          <cell r="J5151" t="str">
            <v>Accessories</v>
          </cell>
          <cell r="K5151" t="str">
            <v>Live</v>
          </cell>
          <cell r="L5151" t="str">
            <v>/</v>
          </cell>
          <cell r="M5151" t="str">
            <v>new</v>
          </cell>
          <cell r="N5151" t="str">
            <v>LIVE</v>
          </cell>
          <cell r="O5151" t="b">
            <v>0</v>
          </cell>
          <cell r="P5151" t="str">
            <v>Hunan Lang Le Technology Co., Ltd</v>
          </cell>
          <cell r="Q5151">
            <v>6.7484000000000002</v>
          </cell>
        </row>
        <row r="5152">
          <cell r="B5152" t="str">
            <v>TR80-DESK</v>
          </cell>
          <cell r="C5152" t="str">
            <v>TR8020 DESK</v>
          </cell>
          <cell r="D5152">
            <v>0</v>
          </cell>
          <cell r="E5152">
            <v>0</v>
          </cell>
          <cell r="F5152">
            <v>0</v>
          </cell>
          <cell r="G5152">
            <v>0</v>
          </cell>
          <cell r="H5152" t="str">
            <v>Trak Racer</v>
          </cell>
          <cell r="I5152" t="str">
            <v>Addons</v>
          </cell>
          <cell r="J5152" t="str">
            <v>Addons</v>
          </cell>
          <cell r="K5152" t="str">
            <v>NA</v>
          </cell>
          <cell r="L5152" t="str">
            <v>/</v>
          </cell>
          <cell r="M5152" t="str">
            <v>new</v>
          </cell>
          <cell r="N5152" t="str">
            <v>ARCHIVED</v>
          </cell>
          <cell r="O5152" t="b">
            <v>0</v>
          </cell>
          <cell r="P5152" t="str">
            <v>Hunan Lang Le Technology Co., Ltd</v>
          </cell>
          <cell r="Q5152">
            <v>0</v>
          </cell>
        </row>
        <row r="5153">
          <cell r="B5153" t="str">
            <v>MS-FM-SML-TR</v>
          </cell>
          <cell r="C5153" t="str">
            <v>TR8020 Floor Triple Monitor Stand with VESA Mounts</v>
          </cell>
          <cell r="D5153">
            <v>0</v>
          </cell>
          <cell r="E5153">
            <v>0</v>
          </cell>
          <cell r="F5153">
            <v>0</v>
          </cell>
          <cell r="G5153">
            <v>0</v>
          </cell>
          <cell r="H5153" t="str">
            <v>Trak Racer</v>
          </cell>
          <cell r="I5153" t="str">
            <v>Monitor Stands</v>
          </cell>
          <cell r="J5153" t="str">
            <v>Monitor Stands - Bundles</v>
          </cell>
          <cell r="K5153" t="str">
            <v>NA</v>
          </cell>
          <cell r="L5153" t="str">
            <v>/</v>
          </cell>
          <cell r="M5153" t="str">
            <v>new</v>
          </cell>
          <cell r="N5153" t="str">
            <v>LIVE</v>
          </cell>
          <cell r="O5153" t="b">
            <v>1</v>
          </cell>
          <cell r="P5153" t="str">
            <v>NA</v>
          </cell>
          <cell r="Q5153">
            <v>0</v>
          </cell>
        </row>
        <row r="5154">
          <cell r="B5154" t="str">
            <v>MS-FM-SML-TR-UK</v>
          </cell>
          <cell r="C5154" t="str">
            <v>TR8020 Floor Triple Monitor Stand with VESA Mounts</v>
          </cell>
          <cell r="D5154">
            <v>0</v>
          </cell>
          <cell r="E5154">
            <v>0</v>
          </cell>
          <cell r="F5154">
            <v>0</v>
          </cell>
          <cell r="G5154">
            <v>0</v>
          </cell>
          <cell r="H5154" t="str">
            <v>Trak Racer</v>
          </cell>
          <cell r="I5154" t="str">
            <v>Monitor Stands</v>
          </cell>
          <cell r="J5154" t="str">
            <v>Monitor Stands - Bundles</v>
          </cell>
          <cell r="K5154" t="str">
            <v>NA</v>
          </cell>
          <cell r="L5154" t="str">
            <v>/</v>
          </cell>
          <cell r="M5154" t="str">
            <v>new</v>
          </cell>
          <cell r="N5154" t="str">
            <v>LIVE</v>
          </cell>
          <cell r="O5154" t="b">
            <v>1</v>
          </cell>
          <cell r="P5154" t="str">
            <v>NA</v>
          </cell>
          <cell r="Q5154">
            <v>0</v>
          </cell>
        </row>
        <row r="5155">
          <cell r="B5155" t="str">
            <v>MS-FM-SML-TR-NZ</v>
          </cell>
          <cell r="C5155" t="str">
            <v>TR8020 Floor Triple Monitor Stand with VESA Mounts</v>
          </cell>
          <cell r="D5155">
            <v>0</v>
          </cell>
          <cell r="E5155">
            <v>0</v>
          </cell>
          <cell r="F5155">
            <v>0</v>
          </cell>
          <cell r="G5155">
            <v>0</v>
          </cell>
          <cell r="H5155" t="str">
            <v>Trak Racer</v>
          </cell>
          <cell r="I5155" t="str">
            <v>Monitor Stands</v>
          </cell>
          <cell r="J5155" t="str">
            <v>Monitor Stands - Bundles</v>
          </cell>
          <cell r="K5155" t="str">
            <v>NA</v>
          </cell>
          <cell r="L5155" t="str">
            <v>/</v>
          </cell>
          <cell r="M5155" t="str">
            <v>new</v>
          </cell>
          <cell r="N5155" t="str">
            <v>LIVE</v>
          </cell>
          <cell r="O5155" t="b">
            <v>1</v>
          </cell>
          <cell r="P5155" t="str">
            <v>NA</v>
          </cell>
          <cell r="Q5155">
            <v>0</v>
          </cell>
        </row>
        <row r="5156">
          <cell r="B5156" t="str">
            <v>MS-FM-SML-TR-AE</v>
          </cell>
          <cell r="C5156" t="str">
            <v>TR8020 Floor Triple Monitor Stand with VESA Mounts</v>
          </cell>
          <cell r="D5156">
            <v>0</v>
          </cell>
          <cell r="E5156">
            <v>0</v>
          </cell>
          <cell r="F5156">
            <v>0</v>
          </cell>
          <cell r="G5156">
            <v>0</v>
          </cell>
          <cell r="H5156" t="str">
            <v>Trak Racer</v>
          </cell>
          <cell r="I5156" t="str">
            <v>Monitor Stands</v>
          </cell>
          <cell r="J5156" t="str">
            <v>Monitor Stands - Bundles</v>
          </cell>
          <cell r="K5156" t="str">
            <v>NA</v>
          </cell>
          <cell r="L5156" t="str">
            <v>/</v>
          </cell>
          <cell r="M5156" t="str">
            <v>new</v>
          </cell>
          <cell r="N5156" t="str">
            <v>LIVE</v>
          </cell>
          <cell r="O5156" t="b">
            <v>1</v>
          </cell>
          <cell r="P5156" t="str">
            <v>NA</v>
          </cell>
          <cell r="Q5156">
            <v>0</v>
          </cell>
        </row>
        <row r="5157">
          <cell r="B5157" t="str">
            <v>MS-FM-SML-TR-EU</v>
          </cell>
          <cell r="C5157" t="str">
            <v>TR8020 Floor Triple Monitor Stand with VESA Mounts</v>
          </cell>
          <cell r="D5157">
            <v>0</v>
          </cell>
          <cell r="E5157">
            <v>0</v>
          </cell>
          <cell r="F5157">
            <v>0</v>
          </cell>
          <cell r="G5157">
            <v>0</v>
          </cell>
          <cell r="H5157" t="str">
            <v>Trak Racer</v>
          </cell>
          <cell r="I5157" t="str">
            <v>Monitor Stands</v>
          </cell>
          <cell r="J5157" t="str">
            <v>Monitor Stands - Bundles</v>
          </cell>
          <cell r="K5157" t="str">
            <v>NA</v>
          </cell>
          <cell r="L5157" t="str">
            <v>/</v>
          </cell>
          <cell r="M5157" t="str">
            <v>new</v>
          </cell>
          <cell r="N5157" t="str">
            <v>LIVE</v>
          </cell>
          <cell r="O5157" t="b">
            <v>1</v>
          </cell>
          <cell r="P5157" t="str">
            <v>NA</v>
          </cell>
          <cell r="Q5157">
            <v>0</v>
          </cell>
        </row>
        <row r="5158">
          <cell r="B5158" t="str">
            <v>MS-FM-SML-TR-AU</v>
          </cell>
          <cell r="C5158" t="str">
            <v>TR8020 Floor Triple Monitor Stand with VESA Mounts</v>
          </cell>
          <cell r="D5158">
            <v>0</v>
          </cell>
          <cell r="E5158">
            <v>0</v>
          </cell>
          <cell r="F5158">
            <v>0</v>
          </cell>
          <cell r="G5158">
            <v>0</v>
          </cell>
          <cell r="H5158" t="str">
            <v>Trak Racer</v>
          </cell>
          <cell r="I5158" t="str">
            <v>Monitor Stands</v>
          </cell>
          <cell r="J5158" t="str">
            <v>Monitor Stands - Bundles</v>
          </cell>
          <cell r="K5158" t="str">
            <v>NA</v>
          </cell>
          <cell r="L5158" t="str">
            <v>/</v>
          </cell>
          <cell r="M5158" t="str">
            <v>new</v>
          </cell>
          <cell r="N5158" t="str">
            <v>LIVE</v>
          </cell>
          <cell r="O5158" t="b">
            <v>1</v>
          </cell>
          <cell r="P5158" t="str">
            <v>NA</v>
          </cell>
          <cell r="Q5158">
            <v>0</v>
          </cell>
        </row>
        <row r="5159">
          <cell r="B5159" t="str">
            <v>KIT-TR80SMLTRIFM3-BLK</v>
          </cell>
          <cell r="C5159" t="str">
            <v>TR8020 Floor Triple Monitor Stand with VESA Mounts</v>
          </cell>
          <cell r="D5159">
            <v>30</v>
          </cell>
          <cell r="E5159">
            <v>0</v>
          </cell>
          <cell r="F5159">
            <v>0</v>
          </cell>
          <cell r="G5159">
            <v>0</v>
          </cell>
          <cell r="H5159" t="str">
            <v>Trak Racer</v>
          </cell>
          <cell r="I5159" t="str">
            <v>Monitor Stands</v>
          </cell>
          <cell r="J5159" t="str">
            <v>Monitor Stands - Bundles</v>
          </cell>
          <cell r="K5159" t="str">
            <v>NA</v>
          </cell>
          <cell r="L5159" t="str">
            <v>/</v>
          </cell>
          <cell r="M5159" t="str">
            <v>new</v>
          </cell>
          <cell r="N5159" t="str">
            <v>LIVE</v>
          </cell>
          <cell r="O5159" t="b">
            <v>0</v>
          </cell>
          <cell r="P5159" t="str">
            <v>NA</v>
          </cell>
          <cell r="Q5159">
            <v>0</v>
          </cell>
        </row>
        <row r="5160">
          <cell r="B5160" t="str">
            <v>KIT-TR80SMLTRIFM-BLK</v>
          </cell>
          <cell r="C5160" t="str">
            <v>TR8020 Floor Triple Monitor Stand with VESA Mounts</v>
          </cell>
          <cell r="D5160">
            <v>30</v>
          </cell>
          <cell r="E5160">
            <v>0</v>
          </cell>
          <cell r="F5160">
            <v>0</v>
          </cell>
          <cell r="G5160">
            <v>0</v>
          </cell>
          <cell r="H5160" t="str">
            <v>Trak Racer</v>
          </cell>
          <cell r="I5160" t="str">
            <v>Monitor Stands</v>
          </cell>
          <cell r="J5160" t="str">
            <v>Monitor Stands - Bundles</v>
          </cell>
          <cell r="K5160" t="str">
            <v>NA</v>
          </cell>
          <cell r="L5160" t="str">
            <v>/</v>
          </cell>
          <cell r="M5160" t="str">
            <v>new</v>
          </cell>
          <cell r="N5160" t="str">
            <v>LIVE</v>
          </cell>
          <cell r="O5160" t="b">
            <v>1</v>
          </cell>
          <cell r="P5160" t="str">
            <v>NA</v>
          </cell>
          <cell r="Q5160">
            <v>0</v>
          </cell>
        </row>
        <row r="5161">
          <cell r="B5161" t="str">
            <v>TR80-HB</v>
          </cell>
          <cell r="C5161" t="str">
            <v>TR8020 Handbrake Mount</v>
          </cell>
          <cell r="D5161">
            <v>1.2</v>
          </cell>
          <cell r="E5161">
            <v>35</v>
          </cell>
          <cell r="F5161">
            <v>190</v>
          </cell>
          <cell r="G5161">
            <v>20</v>
          </cell>
          <cell r="H5161" t="str">
            <v>Trak Racer</v>
          </cell>
          <cell r="I5161" t="str">
            <v/>
          </cell>
          <cell r="J5161" t="str">
            <v>Accessories</v>
          </cell>
          <cell r="K5161" t="str">
            <v>Live</v>
          </cell>
          <cell r="L5161" t="str">
            <v>TR80-HB3</v>
          </cell>
          <cell r="M5161" t="str">
            <v>new</v>
          </cell>
          <cell r="N5161" t="str">
            <v>LIVE</v>
          </cell>
          <cell r="O5161" t="b">
            <v>0</v>
          </cell>
          <cell r="P5161" t="str">
            <v>Hunan Lang Le Technology Co., Ltd</v>
          </cell>
          <cell r="Q5161">
            <v>8.77</v>
          </cell>
        </row>
        <row r="5162">
          <cell r="B5162" t="str">
            <v>TR80-HB2</v>
          </cell>
          <cell r="C5162" t="str">
            <v>TR8020 Handbrake Mount</v>
          </cell>
          <cell r="D5162">
            <v>1.2</v>
          </cell>
          <cell r="E5162">
            <v>35</v>
          </cell>
          <cell r="F5162">
            <v>190</v>
          </cell>
          <cell r="G5162">
            <v>20</v>
          </cell>
          <cell r="H5162" t="str">
            <v>Trak Racer</v>
          </cell>
          <cell r="I5162" t="str">
            <v/>
          </cell>
          <cell r="J5162" t="str">
            <v>Accessories</v>
          </cell>
          <cell r="K5162" t="str">
            <v>Live</v>
          </cell>
          <cell r="L5162" t="str">
            <v>TR80-HB3</v>
          </cell>
          <cell r="M5162" t="str">
            <v>new</v>
          </cell>
          <cell r="N5162" t="str">
            <v>LIVE</v>
          </cell>
          <cell r="O5162" t="b">
            <v>0</v>
          </cell>
          <cell r="P5162" t="str">
            <v>Hunan Lang Le Technology Co., Ltd</v>
          </cell>
          <cell r="Q5162">
            <v>0</v>
          </cell>
        </row>
        <row r="5163">
          <cell r="B5163" t="str">
            <v>TR80-HPH2</v>
          </cell>
          <cell r="C5163" t="str">
            <v>TR8020 Headphone Hook Holder</v>
          </cell>
          <cell r="D5163">
            <v>0.2</v>
          </cell>
          <cell r="E5163">
            <v>5</v>
          </cell>
          <cell r="F5163">
            <v>7</v>
          </cell>
          <cell r="G5163">
            <v>8</v>
          </cell>
          <cell r="H5163" t="str">
            <v>Trak Racer</v>
          </cell>
          <cell r="I5163" t="str">
            <v>Addons</v>
          </cell>
          <cell r="J5163" t="str">
            <v>Accessories</v>
          </cell>
          <cell r="K5163" t="str">
            <v>Live</v>
          </cell>
          <cell r="L5163" t="str">
            <v>/</v>
          </cell>
          <cell r="M5163" t="str">
            <v>new</v>
          </cell>
          <cell r="N5163" t="str">
            <v>LIVE</v>
          </cell>
          <cell r="O5163" t="b">
            <v>0</v>
          </cell>
          <cell r="P5163" t="str">
            <v>Xiamen Trak Racer Industry and Trade Co., Ltd</v>
          </cell>
          <cell r="Q5163">
            <v>2.3921999999999999</v>
          </cell>
        </row>
        <row r="5164">
          <cell r="B5164" t="str">
            <v>TR80-NBLM</v>
          </cell>
          <cell r="C5164" t="str">
            <v>TR8020 NEW BUTTKICKER MOUNT</v>
          </cell>
          <cell r="D5164">
            <v>0</v>
          </cell>
          <cell r="E5164">
            <v>0</v>
          </cell>
          <cell r="F5164">
            <v>0</v>
          </cell>
          <cell r="G5164">
            <v>0</v>
          </cell>
          <cell r="H5164" t="str">
            <v>Trak Racer</v>
          </cell>
          <cell r="I5164" t="str">
            <v>Addons</v>
          </cell>
          <cell r="J5164" t="str">
            <v>Addons</v>
          </cell>
          <cell r="K5164" t="str">
            <v>NA</v>
          </cell>
          <cell r="L5164" t="str">
            <v>/</v>
          </cell>
          <cell r="M5164" t="str">
            <v>new</v>
          </cell>
          <cell r="N5164" t="str">
            <v>ARCHIVED</v>
          </cell>
          <cell r="O5164" t="b">
            <v>0</v>
          </cell>
          <cell r="P5164" t="str">
            <v>Hunan Lang Le Technology Co., Ltd</v>
          </cell>
          <cell r="Q5164">
            <v>0</v>
          </cell>
        </row>
        <row r="5165">
          <cell r="B5165" t="str">
            <v>TR80-FSIMN</v>
          </cell>
          <cell r="C5165" t="str">
            <v>TR8020 NEW FLIGHT SIM MOUNT 2 SQUARE TUBE</v>
          </cell>
          <cell r="D5165">
            <v>0</v>
          </cell>
          <cell r="E5165">
            <v>0</v>
          </cell>
          <cell r="F5165">
            <v>0</v>
          </cell>
          <cell r="G5165">
            <v>0</v>
          </cell>
          <cell r="H5165" t="str">
            <v>Trak Racer</v>
          </cell>
          <cell r="I5165" t="str">
            <v>Addons</v>
          </cell>
          <cell r="J5165" t="str">
            <v>Addons</v>
          </cell>
          <cell r="K5165" t="str">
            <v>NA</v>
          </cell>
          <cell r="L5165" t="str">
            <v>/</v>
          </cell>
          <cell r="M5165" t="str">
            <v>new</v>
          </cell>
          <cell r="N5165" t="str">
            <v>ARCHIVED</v>
          </cell>
          <cell r="O5165" t="b">
            <v>0</v>
          </cell>
          <cell r="P5165" t="str">
            <v>Hunan Lang Le Technology Co., Ltd</v>
          </cell>
          <cell r="Q5165">
            <v>0</v>
          </cell>
        </row>
        <row r="5166">
          <cell r="B5166" t="str">
            <v>TR80-2SCREWNUT</v>
          </cell>
          <cell r="C5166" t="str">
            <v>TR8020 Screw and Nut for 8mm T-Slot - Set of 20</v>
          </cell>
          <cell r="D5166">
            <v>0.4</v>
          </cell>
          <cell r="E5166">
            <v>0</v>
          </cell>
          <cell r="F5166">
            <v>0</v>
          </cell>
          <cell r="G5166">
            <v>0</v>
          </cell>
          <cell r="H5166" t="str">
            <v>Trak Racer</v>
          </cell>
          <cell r="I5166" t="str">
            <v>Spare Parts</v>
          </cell>
          <cell r="J5166" t="str">
            <v>Spare part - Bundles</v>
          </cell>
          <cell r="K5166" t="str">
            <v>Live</v>
          </cell>
          <cell r="L5166" t="str">
            <v>/</v>
          </cell>
          <cell r="M5166" t="str">
            <v>new</v>
          </cell>
          <cell r="N5166" t="str">
            <v>LIVE</v>
          </cell>
          <cell r="O5166" t="b">
            <v>1</v>
          </cell>
          <cell r="P5166" t="str">
            <v>Hunan Lang Le Technology Co., Ltd</v>
          </cell>
          <cell r="Q5166">
            <v>0</v>
          </cell>
        </row>
        <row r="5167">
          <cell r="B5167" t="str">
            <v>TR80-80B-BLACK</v>
          </cell>
          <cell r="C5167" t="str">
            <v>TR8020 Spare Corner Bracket â 80 x 40mm â Black</v>
          </cell>
          <cell r="D5167">
            <v>0.1</v>
          </cell>
          <cell r="E5167">
            <v>3.3</v>
          </cell>
          <cell r="F5167">
            <v>6</v>
          </cell>
          <cell r="G5167">
            <v>8</v>
          </cell>
          <cell r="H5167" t="str">
            <v>Trak Racer</v>
          </cell>
          <cell r="I5167" t="str">
            <v>Spare Parts</v>
          </cell>
          <cell r="J5167" t="str">
            <v>Spare Parts</v>
          </cell>
          <cell r="K5167" t="str">
            <v>Live</v>
          </cell>
          <cell r="L5167" t="str">
            <v>SP-TR80-12</v>
          </cell>
          <cell r="M5167" t="str">
            <v>new</v>
          </cell>
          <cell r="N5167" t="str">
            <v>LIVE</v>
          </cell>
          <cell r="O5167" t="b">
            <v>0</v>
          </cell>
          <cell r="P5167" t="str">
            <v>Xiamen Trak Racer Industry and Trade Co., Ltd</v>
          </cell>
          <cell r="Q5167">
            <v>1.4043000000000001</v>
          </cell>
        </row>
        <row r="5168">
          <cell r="B5168" t="str">
            <v>TR80-80B-BLK</v>
          </cell>
          <cell r="C5168" t="str">
            <v>TR8020 Spare Corner Bracket â 80 x 40mm â Black</v>
          </cell>
          <cell r="D5168">
            <v>0.5</v>
          </cell>
          <cell r="E5168">
            <v>30</v>
          </cell>
          <cell r="F5168">
            <v>100</v>
          </cell>
          <cell r="G5168">
            <v>100</v>
          </cell>
          <cell r="H5168" t="str">
            <v>Trak Racer</v>
          </cell>
          <cell r="I5168" t="str">
            <v>Spare Parts</v>
          </cell>
          <cell r="J5168" t="str">
            <v>Spare Parts</v>
          </cell>
          <cell r="K5168" t="str">
            <v>Live</v>
          </cell>
          <cell r="L5168" t="str">
            <v>/</v>
          </cell>
          <cell r="M5168" t="str">
            <v>new</v>
          </cell>
          <cell r="N5168" t="str">
            <v>LIVE</v>
          </cell>
          <cell r="O5168" t="b">
            <v>0</v>
          </cell>
          <cell r="P5168" t="str">
            <v>Xiamen Trak Racer Industry and Trade Co., Ltd</v>
          </cell>
          <cell r="Q5168">
            <v>0</v>
          </cell>
        </row>
        <row r="5169">
          <cell r="B5169" t="str">
            <v>TR80-TSH3-BLK</v>
          </cell>
          <cell r="C5169" t="str">
            <v>TR8020 Tablet and Button Box Holder Upgrade Kit  Black</v>
          </cell>
          <cell r="D5169">
            <v>4.5</v>
          </cell>
          <cell r="E5169">
            <v>15.5</v>
          </cell>
          <cell r="F5169">
            <v>26</v>
          </cell>
          <cell r="G5169">
            <v>26</v>
          </cell>
          <cell r="H5169" t="str">
            <v>Trak Racer</v>
          </cell>
          <cell r="I5169" t="str">
            <v/>
          </cell>
          <cell r="J5169" t="str">
            <v>Accessories</v>
          </cell>
          <cell r="K5169" t="str">
            <v>Live</v>
          </cell>
          <cell r="L5169" t="str">
            <v>/</v>
          </cell>
          <cell r="M5169" t="str">
            <v>new</v>
          </cell>
          <cell r="N5169" t="str">
            <v>LIVE</v>
          </cell>
          <cell r="O5169" t="b">
            <v>0</v>
          </cell>
          <cell r="P5169" t="str">
            <v>Hunan Lang Le Technology Co., Ltd</v>
          </cell>
          <cell r="Q5169">
            <v>57.517600000000002</v>
          </cell>
        </row>
        <row r="5170">
          <cell r="B5170" t="str">
            <v>TR8-04-B-PART1</v>
          </cell>
          <cell r="C5170" t="str">
            <v>TR8020 TR8-BLK Component Box 1</v>
          </cell>
          <cell r="D5170">
            <v>33.25</v>
          </cell>
          <cell r="E5170">
            <v>32.5</v>
          </cell>
          <cell r="F5170">
            <v>63</v>
          </cell>
          <cell r="G5170">
            <v>100</v>
          </cell>
          <cell r="H5170" t="str">
            <v>Trak Racer</v>
          </cell>
          <cell r="I5170" t="str">
            <v>Simulators | Component</v>
          </cell>
          <cell r="J5170" t="str">
            <v>Simulators - Component</v>
          </cell>
          <cell r="K5170" t="str">
            <v>Archived</v>
          </cell>
          <cell r="L5170" t="str">
            <v>TR8-05-B-PART1</v>
          </cell>
          <cell r="M5170" t="str">
            <v>new</v>
          </cell>
          <cell r="N5170" t="str">
            <v>LIVE</v>
          </cell>
          <cell r="O5170" t="b">
            <v>0</v>
          </cell>
          <cell r="P5170" t="str">
            <v>Xiamen Trak Racer Industry and Trade Co., Ltd</v>
          </cell>
          <cell r="Q5170">
            <v>183.51</v>
          </cell>
        </row>
        <row r="5171">
          <cell r="B5171" t="str">
            <v>TR8-04-B-PART2</v>
          </cell>
          <cell r="C5171" t="str">
            <v>TR8020 TR8-BLK Component Box 2</v>
          </cell>
          <cell r="D5171">
            <v>18</v>
          </cell>
          <cell r="E5171">
            <v>32</v>
          </cell>
          <cell r="F5171">
            <v>60</v>
          </cell>
          <cell r="G5171">
            <v>61.5</v>
          </cell>
          <cell r="H5171" t="str">
            <v>Trak Racer</v>
          </cell>
          <cell r="I5171" t="str">
            <v>Simulators | Component</v>
          </cell>
          <cell r="J5171" t="str">
            <v>Simulators - Component</v>
          </cell>
          <cell r="K5171" t="str">
            <v>Archived</v>
          </cell>
          <cell r="L5171" t="str">
            <v>TR8-05-B-PART2</v>
          </cell>
          <cell r="M5171" t="str">
            <v>new</v>
          </cell>
          <cell r="N5171" t="str">
            <v>LIVE</v>
          </cell>
          <cell r="O5171" t="b">
            <v>0</v>
          </cell>
          <cell r="P5171" t="str">
            <v>Xiamen Trak Racer Industry and Trade Co., Ltd</v>
          </cell>
          <cell r="Q5171">
            <v>0</v>
          </cell>
        </row>
        <row r="5172">
          <cell r="B5172" t="str">
            <v>TR8-05-G-PART1</v>
          </cell>
          <cell r="C5172" t="str">
            <v>TR8020 TR8-GREY Component Box 1</v>
          </cell>
          <cell r="D5172">
            <v>33.25</v>
          </cell>
          <cell r="E5172">
            <v>32.5</v>
          </cell>
          <cell r="F5172">
            <v>63</v>
          </cell>
          <cell r="G5172">
            <v>100</v>
          </cell>
          <cell r="H5172" t="str">
            <v>Trak Racer</v>
          </cell>
          <cell r="I5172" t="str">
            <v>Simulators | Component</v>
          </cell>
          <cell r="J5172" t="str">
            <v>Simulators - Component</v>
          </cell>
          <cell r="K5172" t="str">
            <v>Archived</v>
          </cell>
          <cell r="L5172" t="str">
            <v>/</v>
          </cell>
          <cell r="M5172" t="str">
            <v>new</v>
          </cell>
          <cell r="N5172" t="str">
            <v>LIVE</v>
          </cell>
          <cell r="O5172" t="b">
            <v>0</v>
          </cell>
          <cell r="P5172" t="str">
            <v>Xiamen Trak Racer Industry and Trade Co., Ltd</v>
          </cell>
          <cell r="Q5172">
            <v>0</v>
          </cell>
        </row>
        <row r="5173">
          <cell r="B5173" t="str">
            <v>TR8-05-G-PART2</v>
          </cell>
          <cell r="C5173" t="str">
            <v>TR8020 TR8-GREY Component Box 2</v>
          </cell>
          <cell r="D5173">
            <v>12.85</v>
          </cell>
          <cell r="E5173">
            <v>32.5</v>
          </cell>
          <cell r="F5173">
            <v>60</v>
          </cell>
          <cell r="G5173">
            <v>61.5</v>
          </cell>
          <cell r="H5173" t="str">
            <v>Trak Racer</v>
          </cell>
          <cell r="I5173" t="str">
            <v>Simulators | Component</v>
          </cell>
          <cell r="J5173" t="str">
            <v>Simulators - Component</v>
          </cell>
          <cell r="K5173" t="str">
            <v>Archived</v>
          </cell>
          <cell r="L5173" t="str">
            <v>/</v>
          </cell>
          <cell r="M5173" t="str">
            <v>new</v>
          </cell>
          <cell r="N5173" t="str">
            <v>LIVE</v>
          </cell>
          <cell r="O5173" t="b">
            <v>0</v>
          </cell>
          <cell r="P5173" t="str">
            <v>Xiamen Trak Racer Industry and Trade Co., Ltd</v>
          </cell>
          <cell r="Q5173">
            <v>0</v>
          </cell>
        </row>
        <row r="5174">
          <cell r="B5174" t="str">
            <v>TR80-4M-BLK-PART1</v>
          </cell>
          <cell r="C5174" t="str">
            <v>TR8020 TR80-4M-BLK Component Box 1</v>
          </cell>
          <cell r="D5174">
            <v>7.5</v>
          </cell>
          <cell r="E5174">
            <v>10</v>
          </cell>
          <cell r="F5174">
            <v>25</v>
          </cell>
          <cell r="G5174">
            <v>50</v>
          </cell>
          <cell r="H5174" t="str">
            <v>Trak Racer</v>
          </cell>
          <cell r="I5174" t="str">
            <v>Monitor Stands</v>
          </cell>
          <cell r="J5174" t="str">
            <v>Monitor Stands - Component</v>
          </cell>
          <cell r="K5174" t="str">
            <v>Live</v>
          </cell>
          <cell r="L5174" t="str">
            <v>/</v>
          </cell>
          <cell r="M5174" t="str">
            <v>new</v>
          </cell>
          <cell r="N5174" t="str">
            <v>LIVE</v>
          </cell>
          <cell r="O5174" t="b">
            <v>0</v>
          </cell>
          <cell r="P5174" t="str">
            <v>Hunan Lang Le Technology Co., Ltd</v>
          </cell>
          <cell r="Q5174">
            <v>0</v>
          </cell>
        </row>
        <row r="5175">
          <cell r="B5175" t="str">
            <v>TR80-4M-BLK-PART2</v>
          </cell>
          <cell r="C5175" t="str">
            <v>TR8020 TR80-4M-BLK Component Box 2</v>
          </cell>
          <cell r="D5175">
            <v>10</v>
          </cell>
          <cell r="E5175">
            <v>13.5</v>
          </cell>
          <cell r="F5175">
            <v>13.5</v>
          </cell>
          <cell r="G5175">
            <v>17.5</v>
          </cell>
          <cell r="H5175" t="str">
            <v>Trak Racer</v>
          </cell>
          <cell r="I5175" t="str">
            <v>Monitor Stands</v>
          </cell>
          <cell r="J5175" t="str">
            <v>Monitor Stands - Component</v>
          </cell>
          <cell r="K5175" t="str">
            <v>Live</v>
          </cell>
          <cell r="L5175" t="str">
            <v>/</v>
          </cell>
          <cell r="M5175" t="str">
            <v>new</v>
          </cell>
          <cell r="N5175" t="str">
            <v>LIVE</v>
          </cell>
          <cell r="O5175" t="b">
            <v>0</v>
          </cell>
          <cell r="P5175" t="str">
            <v>Hunan Lang Le Technology Co., Ltd</v>
          </cell>
          <cell r="Q5175">
            <v>0</v>
          </cell>
        </row>
        <row r="5176">
          <cell r="B5176" t="str">
            <v>TR80-TMARM-BLK-PART1</v>
          </cell>
          <cell r="C5176" t="str">
            <v>TR8020 TR80-TMARM-BLK Component Box 1</v>
          </cell>
          <cell r="D5176">
            <v>0</v>
          </cell>
          <cell r="E5176">
            <v>0</v>
          </cell>
          <cell r="F5176">
            <v>0</v>
          </cell>
          <cell r="G5176">
            <v>0</v>
          </cell>
          <cell r="H5176" t="str">
            <v>Trak Racer</v>
          </cell>
          <cell r="I5176" t="str">
            <v>Monitor Stands</v>
          </cell>
          <cell r="J5176" t="str">
            <v>Monitor Stands - Component</v>
          </cell>
          <cell r="K5176" t="str">
            <v>Archived</v>
          </cell>
          <cell r="L5176" t="str">
            <v>/</v>
          </cell>
          <cell r="M5176" t="str">
            <v>new</v>
          </cell>
          <cell r="N5176" t="str">
            <v>ARCHIVED</v>
          </cell>
          <cell r="O5176" t="b">
            <v>0</v>
          </cell>
          <cell r="P5176" t="str">
            <v>Hunan Lang Le Technology Co., Ltd</v>
          </cell>
          <cell r="Q5176">
            <v>0</v>
          </cell>
        </row>
        <row r="5177">
          <cell r="B5177" t="str">
            <v>TR80-TMARM-BLK-PART2</v>
          </cell>
          <cell r="C5177" t="str">
            <v>TR8020 TR80-TMARM-BLK Component Box 2</v>
          </cell>
          <cell r="D5177">
            <v>0</v>
          </cell>
          <cell r="E5177">
            <v>0</v>
          </cell>
          <cell r="F5177">
            <v>0</v>
          </cell>
          <cell r="G5177">
            <v>0</v>
          </cell>
          <cell r="H5177" t="str">
            <v>Trak Racer</v>
          </cell>
          <cell r="I5177" t="str">
            <v>Monitor Stands</v>
          </cell>
          <cell r="J5177" t="str">
            <v>Monitor Stands - Component</v>
          </cell>
          <cell r="K5177" t="str">
            <v>Archived</v>
          </cell>
          <cell r="L5177" t="str">
            <v>/</v>
          </cell>
          <cell r="M5177" t="str">
            <v>new</v>
          </cell>
          <cell r="N5177" t="str">
            <v>ARCHIVED</v>
          </cell>
          <cell r="O5177" t="b">
            <v>0</v>
          </cell>
          <cell r="P5177" t="str">
            <v>Hunan Lang Le Technology Co., Ltd</v>
          </cell>
          <cell r="Q5177">
            <v>0</v>
          </cell>
        </row>
        <row r="5178">
          <cell r="B5178" t="str">
            <v>TR80-TMSIN-BLK-PART1</v>
          </cell>
          <cell r="C5178" t="str">
            <v>TR8020 TR80-TMSIN-BLK Component Box 1</v>
          </cell>
          <cell r="D5178">
            <v>0</v>
          </cell>
          <cell r="E5178">
            <v>0</v>
          </cell>
          <cell r="F5178">
            <v>0</v>
          </cell>
          <cell r="G5178">
            <v>0</v>
          </cell>
          <cell r="H5178" t="str">
            <v>Trak Racer</v>
          </cell>
          <cell r="I5178" t="str">
            <v>Monitor Stands</v>
          </cell>
          <cell r="J5178" t="str">
            <v>Monitor Stands - Component</v>
          </cell>
          <cell r="K5178" t="str">
            <v>Archived</v>
          </cell>
          <cell r="L5178" t="str">
            <v>/</v>
          </cell>
          <cell r="M5178" t="str">
            <v>new</v>
          </cell>
          <cell r="N5178" t="str">
            <v>ARCHIVED</v>
          </cell>
          <cell r="O5178" t="b">
            <v>0</v>
          </cell>
          <cell r="P5178" t="str">
            <v>Hunan Lang Le Technology Co., Ltd</v>
          </cell>
          <cell r="Q5178">
            <v>0</v>
          </cell>
        </row>
        <row r="5179">
          <cell r="B5179" t="str">
            <v>TR80-TMSIN-BLK-PART2</v>
          </cell>
          <cell r="C5179" t="str">
            <v>TR8020 TR80-TMSIN-BLK Component Box 2</v>
          </cell>
          <cell r="D5179">
            <v>0</v>
          </cell>
          <cell r="E5179">
            <v>0</v>
          </cell>
          <cell r="F5179">
            <v>0</v>
          </cell>
          <cell r="G5179">
            <v>0</v>
          </cell>
          <cell r="H5179" t="str">
            <v>Trak Racer</v>
          </cell>
          <cell r="I5179" t="str">
            <v>Monitor Stands</v>
          </cell>
          <cell r="J5179" t="str">
            <v>Monitor Stands - Component</v>
          </cell>
          <cell r="K5179" t="str">
            <v>Archived</v>
          </cell>
          <cell r="L5179" t="str">
            <v>/</v>
          </cell>
          <cell r="M5179" t="str">
            <v>new</v>
          </cell>
          <cell r="N5179" t="str">
            <v>ARCHIVED</v>
          </cell>
          <cell r="O5179" t="b">
            <v>0</v>
          </cell>
          <cell r="P5179" t="str">
            <v>Hunan Lang Le Technology Co., Ltd</v>
          </cell>
          <cell r="Q5179">
            <v>0</v>
          </cell>
        </row>
        <row r="5180">
          <cell r="B5180" t="str">
            <v>TR80-MM3-BLK</v>
          </cell>
          <cell r="C5180" t="str">
            <v>TR8020 Universal Computer Mouse Shelf with 40x40mm Profile and Brackets  Black</v>
          </cell>
          <cell r="D5180">
            <v>2.4</v>
          </cell>
          <cell r="E5180">
            <v>6</v>
          </cell>
          <cell r="F5180">
            <v>25</v>
          </cell>
          <cell r="G5180">
            <v>42</v>
          </cell>
          <cell r="H5180" t="str">
            <v>Trak Racer</v>
          </cell>
          <cell r="I5180" t="str">
            <v/>
          </cell>
          <cell r="J5180" t="str">
            <v>Accessories</v>
          </cell>
          <cell r="K5180" t="str">
            <v>Live</v>
          </cell>
          <cell r="L5180" t="str">
            <v>/</v>
          </cell>
          <cell r="M5180" t="str">
            <v>new</v>
          </cell>
          <cell r="N5180" t="str">
            <v>LIVE</v>
          </cell>
          <cell r="O5180" t="b">
            <v>0</v>
          </cell>
          <cell r="P5180" t="str">
            <v>Hunan Lang Le Technology Co., Ltd</v>
          </cell>
          <cell r="Q5180">
            <v>17.0824</v>
          </cell>
        </row>
        <row r="5181">
          <cell r="B5181" t="str">
            <v>TR80-USHELF</v>
          </cell>
          <cell r="C5181" t="str">
            <v>TR8020 UNIVERSAL SHELF</v>
          </cell>
          <cell r="D5181">
            <v>0</v>
          </cell>
          <cell r="E5181">
            <v>0</v>
          </cell>
          <cell r="F5181">
            <v>0</v>
          </cell>
          <cell r="G5181">
            <v>0</v>
          </cell>
          <cell r="H5181" t="str">
            <v>Trak Racer</v>
          </cell>
          <cell r="I5181" t="str">
            <v>Addons</v>
          </cell>
          <cell r="J5181" t="str">
            <v>Addons</v>
          </cell>
          <cell r="K5181" t="str">
            <v>NA</v>
          </cell>
          <cell r="L5181" t="str">
            <v>/</v>
          </cell>
          <cell r="M5181" t="str">
            <v>new</v>
          </cell>
          <cell r="N5181" t="str">
            <v>ARCHIVED</v>
          </cell>
          <cell r="O5181" t="b">
            <v>0</v>
          </cell>
          <cell r="P5181" t="str">
            <v>Hunan Lang Le Technology Co., Ltd</v>
          </cell>
          <cell r="Q5181">
            <v>0</v>
          </cell>
        </row>
        <row r="5182">
          <cell r="B5182" t="str">
            <v>TR803-BLK-PART1</v>
          </cell>
          <cell r="C5182" t="str">
            <v>TR803-BLK Component Box 1</v>
          </cell>
          <cell r="D5182">
            <v>17.350000000000001</v>
          </cell>
          <cell r="E5182">
            <v>13</v>
          </cell>
          <cell r="F5182">
            <v>18</v>
          </cell>
          <cell r="G5182">
            <v>130</v>
          </cell>
          <cell r="H5182" t="str">
            <v>Trak Racer</v>
          </cell>
          <cell r="I5182" t="str">
            <v>Simulators | Component</v>
          </cell>
          <cell r="J5182" t="str">
            <v>Simulators - Component</v>
          </cell>
          <cell r="K5182" t="str">
            <v>Archived</v>
          </cell>
          <cell r="L5182" t="str">
            <v>TR804-BLK-PART1</v>
          </cell>
          <cell r="M5182" t="str">
            <v>new</v>
          </cell>
          <cell r="N5182" t="str">
            <v>LIVE</v>
          </cell>
          <cell r="O5182" t="b">
            <v>0</v>
          </cell>
          <cell r="P5182" t="str">
            <v>Hunan Lang Le Technology Co., Ltd</v>
          </cell>
          <cell r="Q5182">
            <v>0</v>
          </cell>
        </row>
        <row r="5183">
          <cell r="B5183" t="str">
            <v>TR803-BLK-PART2</v>
          </cell>
          <cell r="C5183" t="str">
            <v>TR803-BLK Component Box 2</v>
          </cell>
          <cell r="D5183">
            <v>18.649999999999999</v>
          </cell>
          <cell r="E5183">
            <v>12</v>
          </cell>
          <cell r="F5183">
            <v>46</v>
          </cell>
          <cell r="G5183">
            <v>52.5</v>
          </cell>
          <cell r="H5183" t="str">
            <v>Trak Racer</v>
          </cell>
          <cell r="I5183" t="str">
            <v>Simulators | Component</v>
          </cell>
          <cell r="J5183" t="str">
            <v>Simulators - Component</v>
          </cell>
          <cell r="K5183" t="str">
            <v>Archived</v>
          </cell>
          <cell r="L5183" t="str">
            <v>TR804-BLK-PART2</v>
          </cell>
          <cell r="M5183" t="str">
            <v>new</v>
          </cell>
          <cell r="N5183" t="str">
            <v>LIVE</v>
          </cell>
          <cell r="O5183" t="b">
            <v>0</v>
          </cell>
          <cell r="P5183" t="str">
            <v>Hunan Lang Le Technology Co., Ltd</v>
          </cell>
          <cell r="Q5183">
            <v>0</v>
          </cell>
        </row>
        <row r="5184">
          <cell r="B5184" t="str">
            <v>TR803-BLK-PART3</v>
          </cell>
          <cell r="C5184" t="str">
            <v>TR803-BLK Component Box 3</v>
          </cell>
          <cell r="D5184">
            <v>11.4</v>
          </cell>
          <cell r="E5184">
            <v>22</v>
          </cell>
          <cell r="F5184">
            <v>17</v>
          </cell>
          <cell r="G5184">
            <v>57</v>
          </cell>
          <cell r="H5184" t="str">
            <v>Trak Racer</v>
          </cell>
          <cell r="I5184" t="str">
            <v>Simulators | Component</v>
          </cell>
          <cell r="J5184" t="str">
            <v>Simulators - Component</v>
          </cell>
          <cell r="K5184" t="str">
            <v>Archived</v>
          </cell>
          <cell r="L5184" t="str">
            <v>TR804-BLK-PART3</v>
          </cell>
          <cell r="M5184" t="str">
            <v>new</v>
          </cell>
          <cell r="N5184" t="str">
            <v>LIVE</v>
          </cell>
          <cell r="O5184" t="b">
            <v>0</v>
          </cell>
          <cell r="P5184" t="str">
            <v>Hunan Lang Le Technology Co., Ltd</v>
          </cell>
          <cell r="Q5184">
            <v>0</v>
          </cell>
        </row>
        <row r="5185">
          <cell r="B5185" t="str">
            <v>TR8-05-GOLD-PART1</v>
          </cell>
          <cell r="C5185" t="str">
            <v>TR805 TR8-GOLD Component Box 1</v>
          </cell>
          <cell r="D5185">
            <v>33.25</v>
          </cell>
          <cell r="E5185">
            <v>32.5</v>
          </cell>
          <cell r="F5185">
            <v>63</v>
          </cell>
          <cell r="G5185">
            <v>100</v>
          </cell>
          <cell r="H5185" t="str">
            <v>Trak Racer</v>
          </cell>
          <cell r="I5185" t="str">
            <v>Simulators | Component</v>
          </cell>
          <cell r="J5185" t="str">
            <v>Simulators - Component</v>
          </cell>
          <cell r="K5185" t="str">
            <v>NA</v>
          </cell>
          <cell r="L5185" t="str">
            <v>/</v>
          </cell>
          <cell r="M5185" t="str">
            <v>new</v>
          </cell>
          <cell r="N5185" t="str">
            <v>ARCHIVED</v>
          </cell>
          <cell r="O5185" t="b">
            <v>0</v>
          </cell>
          <cell r="P5185" t="str">
            <v>Xiamen Trak Racer Industry and Trade Co., Ltd</v>
          </cell>
          <cell r="Q5185">
            <v>0</v>
          </cell>
        </row>
        <row r="5186">
          <cell r="B5186" t="str">
            <v>TR8-05-GOLD-PART2</v>
          </cell>
          <cell r="C5186" t="str">
            <v>TR805 TR8-GOLD Component Box 2</v>
          </cell>
          <cell r="D5186">
            <v>12.85</v>
          </cell>
          <cell r="E5186">
            <v>32</v>
          </cell>
          <cell r="F5186">
            <v>60</v>
          </cell>
          <cell r="G5186">
            <v>61.5</v>
          </cell>
          <cell r="H5186" t="str">
            <v>Trak Racer</v>
          </cell>
          <cell r="I5186" t="str">
            <v>Simulators | Component</v>
          </cell>
          <cell r="J5186" t="str">
            <v>Simulators - Component</v>
          </cell>
          <cell r="K5186" t="str">
            <v>NA</v>
          </cell>
          <cell r="L5186" t="str">
            <v>/</v>
          </cell>
          <cell r="M5186" t="str">
            <v>new</v>
          </cell>
          <cell r="N5186" t="str">
            <v>ARCHIVED</v>
          </cell>
          <cell r="O5186" t="b">
            <v>0</v>
          </cell>
          <cell r="P5186" t="str">
            <v>Xiamen Trak Racer Industry and Trade Co., Ltd</v>
          </cell>
          <cell r="Q5186">
            <v>0</v>
          </cell>
        </row>
        <row r="5187">
          <cell r="B5187" t="str">
            <v>TR80-4-CA</v>
          </cell>
          <cell r="C5187" t="str">
            <v>TR80Lite Racing Simulator</v>
          </cell>
          <cell r="D5187">
            <v>0</v>
          </cell>
          <cell r="E5187">
            <v>0</v>
          </cell>
          <cell r="F5187">
            <v>0</v>
          </cell>
          <cell r="G5187">
            <v>0</v>
          </cell>
          <cell r="H5187" t="str">
            <v>Trak Racer</v>
          </cell>
          <cell r="I5187" t="str">
            <v>Simulators</v>
          </cell>
          <cell r="J5187" t="str">
            <v>Simulators - Bundles</v>
          </cell>
          <cell r="K5187" t="str">
            <v>NA</v>
          </cell>
          <cell r="L5187" t="str">
            <v>/</v>
          </cell>
          <cell r="M5187" t="str">
            <v>new</v>
          </cell>
          <cell r="N5187" t="str">
            <v>LIVE</v>
          </cell>
          <cell r="O5187" t="b">
            <v>1</v>
          </cell>
          <cell r="P5187" t="str">
            <v>NA</v>
          </cell>
          <cell r="Q5187">
            <v>0</v>
          </cell>
        </row>
        <row r="5188">
          <cell r="B5188" t="str">
            <v>TR80-DD-CA</v>
          </cell>
          <cell r="C5188" t="str">
            <v>TR80Lite Racing Simulator</v>
          </cell>
          <cell r="D5188">
            <v>0</v>
          </cell>
          <cell r="E5188">
            <v>0</v>
          </cell>
          <cell r="F5188">
            <v>0</v>
          </cell>
          <cell r="G5188">
            <v>0</v>
          </cell>
          <cell r="H5188" t="str">
            <v>Trak Racer</v>
          </cell>
          <cell r="I5188" t="str">
            <v>Simulators</v>
          </cell>
          <cell r="J5188" t="str">
            <v>Simulators - Bundles</v>
          </cell>
          <cell r="K5188" t="str">
            <v>NA</v>
          </cell>
          <cell r="L5188" t="str">
            <v>/</v>
          </cell>
          <cell r="M5188" t="str">
            <v>new</v>
          </cell>
          <cell r="N5188" t="str">
            <v>LIVE</v>
          </cell>
          <cell r="O5188" t="b">
            <v>1</v>
          </cell>
          <cell r="P5188" t="str">
            <v>NA</v>
          </cell>
          <cell r="Q5188">
            <v>0</v>
          </cell>
        </row>
        <row r="5189">
          <cell r="B5189" t="str">
            <v>TR80-A-CA</v>
          </cell>
          <cell r="C5189" t="str">
            <v>TR80Lite Racing Simulator</v>
          </cell>
          <cell r="D5189">
            <v>0</v>
          </cell>
          <cell r="E5189">
            <v>0</v>
          </cell>
          <cell r="F5189">
            <v>0</v>
          </cell>
          <cell r="G5189">
            <v>0</v>
          </cell>
          <cell r="H5189" t="str">
            <v>Trak Racer</v>
          </cell>
          <cell r="I5189" t="str">
            <v>Simulators</v>
          </cell>
          <cell r="J5189" t="str">
            <v>Simulators - Bundles</v>
          </cell>
          <cell r="K5189" t="str">
            <v>NA</v>
          </cell>
          <cell r="L5189" t="str">
            <v>/</v>
          </cell>
          <cell r="M5189" t="str">
            <v>new</v>
          </cell>
          <cell r="N5189" t="str">
            <v>LIVE</v>
          </cell>
          <cell r="O5189" t="b">
            <v>1</v>
          </cell>
          <cell r="P5189" t="str">
            <v>NA</v>
          </cell>
          <cell r="Q5189">
            <v>0</v>
          </cell>
        </row>
        <row r="5190">
          <cell r="B5190" t="str">
            <v>TR80L-WM-CA</v>
          </cell>
          <cell r="C5190" t="str">
            <v>TR80Lite Racing Simulator</v>
          </cell>
          <cell r="D5190">
            <v>0</v>
          </cell>
          <cell r="E5190">
            <v>0</v>
          </cell>
          <cell r="F5190">
            <v>0</v>
          </cell>
          <cell r="G5190">
            <v>0</v>
          </cell>
          <cell r="H5190" t="str">
            <v>Trak Racer</v>
          </cell>
          <cell r="I5190" t="str">
            <v>Simulators</v>
          </cell>
          <cell r="J5190" t="str">
            <v>Simulators - Bundles</v>
          </cell>
          <cell r="K5190" t="str">
            <v>NA</v>
          </cell>
          <cell r="L5190" t="str">
            <v>/</v>
          </cell>
          <cell r="M5190" t="str">
            <v>new</v>
          </cell>
          <cell r="N5190" t="str">
            <v>LIVE</v>
          </cell>
          <cell r="O5190" t="b">
            <v>1</v>
          </cell>
          <cell r="P5190" t="str">
            <v>NA</v>
          </cell>
          <cell r="Q5190">
            <v>0</v>
          </cell>
        </row>
        <row r="5191">
          <cell r="B5191" t="str">
            <v>TR8PRO-FLT-NS-UK</v>
          </cell>
          <cell r="C5191" t="str">
            <v>TR8PRO Flight Simulator</v>
          </cell>
          <cell r="D5191">
            <v>0</v>
          </cell>
          <cell r="E5191">
            <v>0</v>
          </cell>
          <cell r="F5191">
            <v>0</v>
          </cell>
          <cell r="G5191">
            <v>0</v>
          </cell>
          <cell r="H5191" t="str">
            <v>Trak Racer</v>
          </cell>
          <cell r="I5191" t="str">
            <v>Simulators</v>
          </cell>
          <cell r="J5191" t="str">
            <v>Simulators - Bundles</v>
          </cell>
          <cell r="K5191" t="str">
            <v>NA</v>
          </cell>
          <cell r="L5191" t="str">
            <v>/</v>
          </cell>
          <cell r="M5191" t="str">
            <v>new</v>
          </cell>
          <cell r="N5191" t="str">
            <v>LIVE</v>
          </cell>
          <cell r="O5191" t="b">
            <v>1</v>
          </cell>
          <cell r="P5191" t="str">
            <v>NA</v>
          </cell>
          <cell r="Q5191">
            <v>0</v>
          </cell>
        </row>
        <row r="5192">
          <cell r="B5192" t="str">
            <v>TR8PRO-FLT-S4-UK</v>
          </cell>
          <cell r="C5192" t="str">
            <v>TR8PRO Flight Simulator</v>
          </cell>
          <cell r="D5192">
            <v>0</v>
          </cell>
          <cell r="E5192">
            <v>0</v>
          </cell>
          <cell r="F5192">
            <v>0</v>
          </cell>
          <cell r="G5192">
            <v>0</v>
          </cell>
          <cell r="H5192" t="str">
            <v>Trak Racer</v>
          </cell>
          <cell r="I5192" t="str">
            <v>Simulators</v>
          </cell>
          <cell r="J5192" t="str">
            <v>Simulators - Bundles</v>
          </cell>
          <cell r="K5192" t="str">
            <v>NA</v>
          </cell>
          <cell r="L5192" t="str">
            <v>/</v>
          </cell>
          <cell r="M5192" t="str">
            <v>new</v>
          </cell>
          <cell r="N5192" t="str">
            <v>LIVE</v>
          </cell>
          <cell r="O5192" t="b">
            <v>1</v>
          </cell>
          <cell r="P5192" t="str">
            <v>NA</v>
          </cell>
          <cell r="Q5192">
            <v>0</v>
          </cell>
        </row>
        <row r="5193">
          <cell r="B5193" t="str">
            <v>TR8PRO-FLT-S6-UK</v>
          </cell>
          <cell r="C5193" t="str">
            <v>TR8PRO Flight Simulator</v>
          </cell>
          <cell r="D5193">
            <v>0</v>
          </cell>
          <cell r="E5193">
            <v>0</v>
          </cell>
          <cell r="F5193">
            <v>0</v>
          </cell>
          <cell r="G5193">
            <v>0</v>
          </cell>
          <cell r="H5193" t="str">
            <v>Trak Racer</v>
          </cell>
          <cell r="I5193" t="str">
            <v>Simulators</v>
          </cell>
          <cell r="J5193" t="str">
            <v>Simulators - Bundles</v>
          </cell>
          <cell r="K5193" t="str">
            <v>NA</v>
          </cell>
          <cell r="L5193" t="str">
            <v>/</v>
          </cell>
          <cell r="M5193" t="str">
            <v>new</v>
          </cell>
          <cell r="N5193" t="str">
            <v>LIVE</v>
          </cell>
          <cell r="O5193" t="b">
            <v>1</v>
          </cell>
          <cell r="P5193" t="str">
            <v>NA</v>
          </cell>
          <cell r="Q5193">
            <v>0</v>
          </cell>
        </row>
        <row r="5194">
          <cell r="B5194" t="str">
            <v>TR8PRO-FLT-UK</v>
          </cell>
          <cell r="C5194" t="str">
            <v>TR8PRO Flight Simulator</v>
          </cell>
          <cell r="D5194">
            <v>0</v>
          </cell>
          <cell r="E5194">
            <v>0</v>
          </cell>
          <cell r="F5194">
            <v>0</v>
          </cell>
          <cell r="G5194">
            <v>0</v>
          </cell>
          <cell r="H5194" t="str">
            <v>Trak Racer</v>
          </cell>
          <cell r="I5194" t="str">
            <v>Simulators</v>
          </cell>
          <cell r="J5194" t="str">
            <v>Simulators - Bundles</v>
          </cell>
          <cell r="K5194" t="str">
            <v>NA</v>
          </cell>
          <cell r="L5194" t="str">
            <v>/</v>
          </cell>
          <cell r="M5194" t="str">
            <v>new</v>
          </cell>
          <cell r="N5194" t="str">
            <v>ARCHIVED</v>
          </cell>
          <cell r="O5194" t="b">
            <v>1</v>
          </cell>
          <cell r="P5194" t="str">
            <v>NA</v>
          </cell>
          <cell r="Q5194">
            <v>0</v>
          </cell>
        </row>
        <row r="5195">
          <cell r="B5195" t="str">
            <v>TR8PRO-FLT-UK</v>
          </cell>
          <cell r="C5195" t="str">
            <v>TR8PRO Flight Simulator</v>
          </cell>
          <cell r="D5195">
            <v>0</v>
          </cell>
          <cell r="E5195">
            <v>0</v>
          </cell>
          <cell r="F5195">
            <v>0</v>
          </cell>
          <cell r="G5195">
            <v>0</v>
          </cell>
          <cell r="H5195" t="str">
            <v>Trak Racer</v>
          </cell>
          <cell r="I5195" t="str">
            <v>Simulators</v>
          </cell>
          <cell r="J5195" t="str">
            <v>Simulators - Bundles</v>
          </cell>
          <cell r="K5195" t="str">
            <v>NA</v>
          </cell>
          <cell r="L5195" t="str">
            <v>/</v>
          </cell>
          <cell r="M5195" t="str">
            <v>new</v>
          </cell>
          <cell r="N5195" t="str">
            <v>LIVE</v>
          </cell>
          <cell r="O5195" t="b">
            <v>1</v>
          </cell>
          <cell r="P5195" t="str">
            <v>NA</v>
          </cell>
          <cell r="Q5195">
            <v>0</v>
          </cell>
        </row>
        <row r="5196">
          <cell r="B5196" t="str">
            <v>TR8PRO-FLT-UK</v>
          </cell>
          <cell r="C5196" t="str">
            <v>TR8PRO Flight Simulator</v>
          </cell>
          <cell r="D5196">
            <v>0</v>
          </cell>
          <cell r="E5196">
            <v>0</v>
          </cell>
          <cell r="F5196">
            <v>0</v>
          </cell>
          <cell r="G5196">
            <v>0</v>
          </cell>
          <cell r="H5196" t="str">
            <v>Trak Racer</v>
          </cell>
          <cell r="I5196" t="str">
            <v>Simulators</v>
          </cell>
          <cell r="J5196" t="str">
            <v>Simulators - Bundles</v>
          </cell>
          <cell r="K5196" t="str">
            <v>NA</v>
          </cell>
          <cell r="L5196" t="str">
            <v>/</v>
          </cell>
          <cell r="M5196" t="str">
            <v>new</v>
          </cell>
          <cell r="N5196" t="str">
            <v>ARCHIVED</v>
          </cell>
          <cell r="O5196" t="b">
            <v>1</v>
          </cell>
          <cell r="P5196" t="str">
            <v>NA</v>
          </cell>
          <cell r="Q5196">
            <v>0</v>
          </cell>
        </row>
        <row r="5197">
          <cell r="B5197" t="str">
            <v>TR8PRO-FLT-UK</v>
          </cell>
          <cell r="C5197" t="str">
            <v>TR8PRO Flight Simulator</v>
          </cell>
          <cell r="D5197">
            <v>0</v>
          </cell>
          <cell r="E5197">
            <v>0</v>
          </cell>
          <cell r="F5197">
            <v>0</v>
          </cell>
          <cell r="G5197">
            <v>0</v>
          </cell>
          <cell r="H5197" t="str">
            <v>Trak Racer</v>
          </cell>
          <cell r="I5197" t="str">
            <v>Simulators</v>
          </cell>
          <cell r="J5197" t="str">
            <v>Simulators - Bundles</v>
          </cell>
          <cell r="K5197" t="str">
            <v>NA</v>
          </cell>
          <cell r="L5197" t="str">
            <v>/</v>
          </cell>
          <cell r="M5197" t="str">
            <v>new</v>
          </cell>
          <cell r="N5197" t="str">
            <v>LIVE</v>
          </cell>
          <cell r="O5197" t="b">
            <v>1</v>
          </cell>
          <cell r="P5197" t="str">
            <v>NA</v>
          </cell>
          <cell r="Q5197">
            <v>0</v>
          </cell>
        </row>
        <row r="5198">
          <cell r="B5198" t="str">
            <v>TR8PRO-MS-AU</v>
          </cell>
          <cell r="C5198" t="str">
            <v>TR8PRO Flight Simulator</v>
          </cell>
          <cell r="D5198">
            <v>0</v>
          </cell>
          <cell r="E5198">
            <v>0</v>
          </cell>
          <cell r="F5198">
            <v>0</v>
          </cell>
          <cell r="G5198">
            <v>0</v>
          </cell>
          <cell r="H5198" t="str">
            <v>Trak Racer</v>
          </cell>
          <cell r="I5198" t="str">
            <v>Simulators</v>
          </cell>
          <cell r="J5198" t="str">
            <v>Simulators - Bundles</v>
          </cell>
          <cell r="K5198" t="str">
            <v>NA</v>
          </cell>
          <cell r="L5198" t="str">
            <v>/</v>
          </cell>
          <cell r="M5198" t="str">
            <v>new</v>
          </cell>
          <cell r="N5198" t="str">
            <v>LIVE</v>
          </cell>
          <cell r="O5198" t="b">
            <v>1</v>
          </cell>
          <cell r="P5198" t="str">
            <v>NA</v>
          </cell>
          <cell r="Q5198">
            <v>0</v>
          </cell>
        </row>
        <row r="5199">
          <cell r="B5199" t="str">
            <v>TR8PRO-M3TSH-AU</v>
          </cell>
          <cell r="C5199" t="str">
            <v>TR8PRO Flight Simulator</v>
          </cell>
          <cell r="D5199">
            <v>0</v>
          </cell>
          <cell r="E5199">
            <v>0</v>
          </cell>
          <cell r="F5199">
            <v>0</v>
          </cell>
          <cell r="G5199">
            <v>0</v>
          </cell>
          <cell r="H5199" t="str">
            <v>Trak Racer</v>
          </cell>
          <cell r="I5199" t="str">
            <v>Simulators</v>
          </cell>
          <cell r="J5199" t="str">
            <v>Simulators - Bundles</v>
          </cell>
          <cell r="K5199" t="str">
            <v>NA</v>
          </cell>
          <cell r="L5199" t="str">
            <v>/</v>
          </cell>
          <cell r="M5199" t="str">
            <v>new</v>
          </cell>
          <cell r="N5199" t="str">
            <v>LIVE</v>
          </cell>
          <cell r="O5199" t="b">
            <v>1</v>
          </cell>
          <cell r="P5199" t="str">
            <v>NA</v>
          </cell>
          <cell r="Q5199">
            <v>0</v>
          </cell>
        </row>
        <row r="5200">
          <cell r="B5200" t="str">
            <v>TR8PRO-MSB2-AU</v>
          </cell>
          <cell r="C5200" t="str">
            <v>TR8PRO Flight Simulator</v>
          </cell>
          <cell r="D5200">
            <v>0</v>
          </cell>
          <cell r="E5200">
            <v>0</v>
          </cell>
          <cell r="F5200">
            <v>0</v>
          </cell>
          <cell r="G5200">
            <v>0</v>
          </cell>
          <cell r="H5200" t="str">
            <v>Trak Racer</v>
          </cell>
          <cell r="I5200" t="str">
            <v>Simulators</v>
          </cell>
          <cell r="J5200" t="str">
            <v>Simulators - Bundles</v>
          </cell>
          <cell r="K5200" t="str">
            <v>NA</v>
          </cell>
          <cell r="L5200" t="str">
            <v>/</v>
          </cell>
          <cell r="M5200" t="str">
            <v>new</v>
          </cell>
          <cell r="N5200" t="str">
            <v>LIVE</v>
          </cell>
          <cell r="O5200" t="b">
            <v>1</v>
          </cell>
          <cell r="P5200" t="str">
            <v>NA</v>
          </cell>
          <cell r="Q5200">
            <v>0</v>
          </cell>
        </row>
        <row r="5201">
          <cell r="B5201" t="str">
            <v>TR8PRO-MS</v>
          </cell>
          <cell r="C5201" t="str">
            <v>TR8PRO Flight Simulator</v>
          </cell>
          <cell r="D5201">
            <v>0</v>
          </cell>
          <cell r="E5201">
            <v>0</v>
          </cell>
          <cell r="F5201">
            <v>0</v>
          </cell>
          <cell r="G5201">
            <v>0</v>
          </cell>
          <cell r="H5201" t="str">
            <v>Trak Racer</v>
          </cell>
          <cell r="I5201" t="str">
            <v>Simulators</v>
          </cell>
          <cell r="J5201" t="str">
            <v>Simulators - Bundles</v>
          </cell>
          <cell r="K5201" t="str">
            <v>NA</v>
          </cell>
          <cell r="L5201" t="str">
            <v>/</v>
          </cell>
          <cell r="M5201" t="str">
            <v>new</v>
          </cell>
          <cell r="N5201" t="str">
            <v>LIVE</v>
          </cell>
          <cell r="O5201" t="b">
            <v>1</v>
          </cell>
          <cell r="P5201" t="str">
            <v>NA</v>
          </cell>
          <cell r="Q5201">
            <v>0</v>
          </cell>
        </row>
        <row r="5202">
          <cell r="B5202" t="str">
            <v>TR8PRO-FLT-AU</v>
          </cell>
          <cell r="C5202" t="str">
            <v>TR8PRO Flight Simulator</v>
          </cell>
          <cell r="D5202">
            <v>0</v>
          </cell>
          <cell r="E5202">
            <v>0</v>
          </cell>
          <cell r="F5202">
            <v>0</v>
          </cell>
          <cell r="G5202">
            <v>0</v>
          </cell>
          <cell r="H5202" t="str">
            <v>Trak Racer</v>
          </cell>
          <cell r="I5202" t="str">
            <v>Simulators</v>
          </cell>
          <cell r="J5202" t="str">
            <v>Simulators - Bundles</v>
          </cell>
          <cell r="K5202" t="str">
            <v>NA</v>
          </cell>
          <cell r="L5202" t="str">
            <v>/</v>
          </cell>
          <cell r="M5202" t="str">
            <v>new</v>
          </cell>
          <cell r="N5202" t="str">
            <v>LIVE</v>
          </cell>
          <cell r="O5202" t="b">
            <v>1</v>
          </cell>
          <cell r="P5202" t="str">
            <v>NA</v>
          </cell>
          <cell r="Q5202">
            <v>0</v>
          </cell>
        </row>
        <row r="5203">
          <cell r="B5203" t="str">
            <v>TR8PRO-M3-NZ</v>
          </cell>
          <cell r="C5203" t="str">
            <v>TR8PRO Flight Simulator</v>
          </cell>
          <cell r="D5203">
            <v>0</v>
          </cell>
          <cell r="E5203">
            <v>0</v>
          </cell>
          <cell r="F5203">
            <v>0</v>
          </cell>
          <cell r="G5203">
            <v>0</v>
          </cell>
          <cell r="H5203" t="str">
            <v>Trak Racer</v>
          </cell>
          <cell r="I5203" t="str">
            <v>Simulators</v>
          </cell>
          <cell r="J5203" t="str">
            <v>Simulators - Bundles</v>
          </cell>
          <cell r="K5203" t="str">
            <v>NA</v>
          </cell>
          <cell r="L5203" t="str">
            <v>/</v>
          </cell>
          <cell r="M5203" t="str">
            <v>new</v>
          </cell>
          <cell r="N5203" t="str">
            <v>LIVE</v>
          </cell>
          <cell r="O5203" t="b">
            <v>1</v>
          </cell>
          <cell r="P5203" t="str">
            <v>NA</v>
          </cell>
          <cell r="Q5203">
            <v>0</v>
          </cell>
        </row>
        <row r="5204">
          <cell r="B5204" t="str">
            <v>TR8PRO-MS-FLT-AU</v>
          </cell>
          <cell r="C5204" t="str">
            <v>TR8PRO Flight Simulator</v>
          </cell>
          <cell r="D5204">
            <v>0</v>
          </cell>
          <cell r="E5204">
            <v>0</v>
          </cell>
          <cell r="F5204">
            <v>0</v>
          </cell>
          <cell r="G5204">
            <v>0</v>
          </cell>
          <cell r="H5204" t="str">
            <v>Trak Racer</v>
          </cell>
          <cell r="I5204" t="str">
            <v>Simulators</v>
          </cell>
          <cell r="J5204" t="str">
            <v>Simulators - Bundles</v>
          </cell>
          <cell r="K5204" t="str">
            <v>NA</v>
          </cell>
          <cell r="L5204" t="str">
            <v>/</v>
          </cell>
          <cell r="M5204" t="str">
            <v>new</v>
          </cell>
          <cell r="N5204" t="str">
            <v>LIVE</v>
          </cell>
          <cell r="O5204" t="b">
            <v>1</v>
          </cell>
          <cell r="P5204" t="str">
            <v>NA</v>
          </cell>
          <cell r="Q5204">
            <v>0</v>
          </cell>
        </row>
        <row r="5205">
          <cell r="B5205" t="str">
            <v>TR8PRO-M3-TSH-NZ</v>
          </cell>
          <cell r="C5205" t="str">
            <v>TR8PRO Flight Simulator</v>
          </cell>
          <cell r="D5205">
            <v>0</v>
          </cell>
          <cell r="E5205">
            <v>0</v>
          </cell>
          <cell r="F5205">
            <v>0</v>
          </cell>
          <cell r="G5205">
            <v>0</v>
          </cell>
          <cell r="H5205" t="str">
            <v>Trak Racer</v>
          </cell>
          <cell r="I5205" t="str">
            <v>Simulators</v>
          </cell>
          <cell r="J5205" t="str">
            <v>Simulators - Bundles</v>
          </cell>
          <cell r="K5205" t="str">
            <v>NA</v>
          </cell>
          <cell r="L5205" t="str">
            <v>/</v>
          </cell>
          <cell r="M5205" t="str">
            <v>new</v>
          </cell>
          <cell r="N5205" t="str">
            <v>LIVE</v>
          </cell>
          <cell r="O5205" t="b">
            <v>1</v>
          </cell>
          <cell r="P5205" t="str">
            <v>NA</v>
          </cell>
          <cell r="Q5205">
            <v>0</v>
          </cell>
        </row>
        <row r="5206">
          <cell r="B5206" t="str">
            <v>TR8PRO-MSB2-FLT-AU</v>
          </cell>
          <cell r="C5206" t="str">
            <v>TR8PRO Flight Simulator</v>
          </cell>
          <cell r="D5206">
            <v>0</v>
          </cell>
          <cell r="E5206">
            <v>0</v>
          </cell>
          <cell r="F5206">
            <v>0</v>
          </cell>
          <cell r="G5206">
            <v>0</v>
          </cell>
          <cell r="H5206" t="str">
            <v>Trak Racer</v>
          </cell>
          <cell r="I5206" t="str">
            <v>Simulators</v>
          </cell>
          <cell r="J5206" t="str">
            <v>Simulators - Bundles</v>
          </cell>
          <cell r="K5206" t="str">
            <v>NA</v>
          </cell>
          <cell r="L5206" t="str">
            <v>/</v>
          </cell>
          <cell r="M5206" t="str">
            <v>new</v>
          </cell>
          <cell r="N5206" t="str">
            <v>LIVE</v>
          </cell>
          <cell r="O5206" t="b">
            <v>1</v>
          </cell>
          <cell r="P5206" t="str">
            <v>NA</v>
          </cell>
          <cell r="Q5206">
            <v>0</v>
          </cell>
        </row>
        <row r="5207">
          <cell r="B5207" t="str">
            <v>TR8PRO-M3-UK</v>
          </cell>
          <cell r="C5207" t="str">
            <v>TR8PRO Flight Simulator</v>
          </cell>
          <cell r="D5207">
            <v>0</v>
          </cell>
          <cell r="E5207">
            <v>0</v>
          </cell>
          <cell r="F5207">
            <v>0</v>
          </cell>
          <cell r="G5207">
            <v>0</v>
          </cell>
          <cell r="H5207" t="str">
            <v>Trak Racer</v>
          </cell>
          <cell r="I5207" t="str">
            <v>Simulators</v>
          </cell>
          <cell r="J5207" t="str">
            <v>Simulators - Bundles</v>
          </cell>
          <cell r="K5207" t="str">
            <v>NA</v>
          </cell>
          <cell r="L5207" t="str">
            <v>/</v>
          </cell>
          <cell r="M5207" t="str">
            <v>new</v>
          </cell>
          <cell r="N5207" t="str">
            <v>LIVE</v>
          </cell>
          <cell r="O5207" t="b">
            <v>1</v>
          </cell>
          <cell r="P5207" t="str">
            <v>NA</v>
          </cell>
          <cell r="Q5207">
            <v>0</v>
          </cell>
        </row>
        <row r="5208">
          <cell r="B5208" t="str">
            <v>TR8PRO-MSB32-FLT-AU</v>
          </cell>
          <cell r="C5208" t="str">
            <v>TR8PRO Flight Simulator</v>
          </cell>
          <cell r="D5208">
            <v>0</v>
          </cell>
          <cell r="E5208">
            <v>0</v>
          </cell>
          <cell r="F5208">
            <v>0</v>
          </cell>
          <cell r="G5208">
            <v>0</v>
          </cell>
          <cell r="H5208" t="str">
            <v>Trak Racer</v>
          </cell>
          <cell r="I5208" t="str">
            <v>Simulators</v>
          </cell>
          <cell r="J5208" t="str">
            <v>Simulators - Bundles</v>
          </cell>
          <cell r="K5208" t="str">
            <v>NA</v>
          </cell>
          <cell r="L5208" t="str">
            <v>/</v>
          </cell>
          <cell r="M5208" t="str">
            <v>new</v>
          </cell>
          <cell r="N5208" t="str">
            <v>LIVE</v>
          </cell>
          <cell r="O5208" t="b">
            <v>1</v>
          </cell>
          <cell r="P5208" t="str">
            <v>NA</v>
          </cell>
          <cell r="Q5208">
            <v>0</v>
          </cell>
        </row>
        <row r="5209">
          <cell r="B5209" t="str">
            <v>TR8PRO-M3-TSH-UK</v>
          </cell>
          <cell r="C5209" t="str">
            <v>TR8PRO Flight Simulator</v>
          </cell>
          <cell r="D5209">
            <v>0</v>
          </cell>
          <cell r="E5209">
            <v>0</v>
          </cell>
          <cell r="F5209">
            <v>0</v>
          </cell>
          <cell r="G5209">
            <v>0</v>
          </cell>
          <cell r="H5209" t="str">
            <v>Trak Racer</v>
          </cell>
          <cell r="I5209" t="str">
            <v>Simulators</v>
          </cell>
          <cell r="J5209" t="str">
            <v>Simulators - Bundles</v>
          </cell>
          <cell r="K5209" t="str">
            <v>NA</v>
          </cell>
          <cell r="L5209" t="str">
            <v>/</v>
          </cell>
          <cell r="M5209" t="str">
            <v>new</v>
          </cell>
          <cell r="N5209" t="str">
            <v>LIVE</v>
          </cell>
          <cell r="O5209" t="b">
            <v>1</v>
          </cell>
          <cell r="P5209" t="str">
            <v>NA</v>
          </cell>
          <cell r="Q5209">
            <v>0</v>
          </cell>
        </row>
        <row r="5210">
          <cell r="B5210" t="str">
            <v>TR8PRO-FLT-NS-AU</v>
          </cell>
          <cell r="C5210" t="str">
            <v>TR8PRO Flight Simulator</v>
          </cell>
          <cell r="D5210">
            <v>0</v>
          </cell>
          <cell r="E5210">
            <v>0</v>
          </cell>
          <cell r="F5210">
            <v>0</v>
          </cell>
          <cell r="G5210">
            <v>0</v>
          </cell>
          <cell r="H5210" t="str">
            <v>Trak Racer</v>
          </cell>
          <cell r="I5210" t="str">
            <v>Simulators</v>
          </cell>
          <cell r="J5210" t="str">
            <v>Simulators - Bundles</v>
          </cell>
          <cell r="K5210" t="str">
            <v>NA</v>
          </cell>
          <cell r="L5210" t="str">
            <v>/</v>
          </cell>
          <cell r="M5210" t="str">
            <v>new</v>
          </cell>
          <cell r="N5210" t="str">
            <v>LIVE</v>
          </cell>
          <cell r="O5210" t="b">
            <v>1</v>
          </cell>
          <cell r="P5210" t="str">
            <v>NA</v>
          </cell>
          <cell r="Q5210">
            <v>0</v>
          </cell>
        </row>
        <row r="5211">
          <cell r="B5211" t="str">
            <v>TR8PRO-M2-TSH</v>
          </cell>
          <cell r="C5211" t="str">
            <v>TR8PRO Flight Simulator</v>
          </cell>
          <cell r="D5211">
            <v>0</v>
          </cell>
          <cell r="E5211">
            <v>0</v>
          </cell>
          <cell r="F5211">
            <v>0</v>
          </cell>
          <cell r="G5211">
            <v>0</v>
          </cell>
          <cell r="H5211" t="str">
            <v>Trak Racer</v>
          </cell>
          <cell r="I5211" t="str">
            <v>Simulators</v>
          </cell>
          <cell r="J5211" t="str">
            <v>Simulators - Bundles</v>
          </cell>
          <cell r="K5211" t="str">
            <v>NA</v>
          </cell>
          <cell r="L5211" t="str">
            <v>/</v>
          </cell>
          <cell r="M5211" t="str">
            <v>new</v>
          </cell>
          <cell r="N5211" t="str">
            <v>LIVE</v>
          </cell>
          <cell r="O5211" t="b">
            <v>1</v>
          </cell>
          <cell r="P5211" t="str">
            <v>NA</v>
          </cell>
          <cell r="Q5211">
            <v>0</v>
          </cell>
        </row>
        <row r="5212">
          <cell r="B5212" t="str">
            <v>TR8PRO-FLT-S4-AU</v>
          </cell>
          <cell r="C5212" t="str">
            <v>TR8PRO Flight Simulator</v>
          </cell>
          <cell r="D5212">
            <v>0</v>
          </cell>
          <cell r="E5212">
            <v>0</v>
          </cell>
          <cell r="F5212">
            <v>0</v>
          </cell>
          <cell r="G5212">
            <v>0</v>
          </cell>
          <cell r="H5212" t="str">
            <v>Trak Racer</v>
          </cell>
          <cell r="I5212" t="str">
            <v>Simulators</v>
          </cell>
          <cell r="J5212" t="str">
            <v>Simulators - Bundles</v>
          </cell>
          <cell r="K5212" t="str">
            <v>NA</v>
          </cell>
          <cell r="L5212" t="str">
            <v>/</v>
          </cell>
          <cell r="M5212" t="str">
            <v>new</v>
          </cell>
          <cell r="N5212" t="str">
            <v>LIVE</v>
          </cell>
          <cell r="O5212" t="b">
            <v>1</v>
          </cell>
          <cell r="P5212" t="str">
            <v>NA</v>
          </cell>
          <cell r="Q5212">
            <v>0</v>
          </cell>
        </row>
        <row r="5213">
          <cell r="B5213" t="str">
            <v>TR8PRO-MS-TSH</v>
          </cell>
          <cell r="C5213" t="str">
            <v>TR8PRO Flight Simulator</v>
          </cell>
          <cell r="D5213">
            <v>0</v>
          </cell>
          <cell r="E5213">
            <v>0</v>
          </cell>
          <cell r="F5213">
            <v>0</v>
          </cell>
          <cell r="G5213">
            <v>0</v>
          </cell>
          <cell r="H5213" t="str">
            <v>Trak Racer</v>
          </cell>
          <cell r="I5213" t="str">
            <v>Simulators</v>
          </cell>
          <cell r="J5213" t="str">
            <v>Simulators - Bundles</v>
          </cell>
          <cell r="K5213" t="str">
            <v>NA</v>
          </cell>
          <cell r="L5213" t="str">
            <v>/</v>
          </cell>
          <cell r="M5213" t="str">
            <v>new</v>
          </cell>
          <cell r="N5213" t="str">
            <v>LIVE</v>
          </cell>
          <cell r="O5213" t="b">
            <v>1</v>
          </cell>
          <cell r="P5213" t="str">
            <v>NA</v>
          </cell>
          <cell r="Q5213">
            <v>0</v>
          </cell>
        </row>
        <row r="5214">
          <cell r="B5214" t="str">
            <v>TR8PRO-FLT-S6-AU</v>
          </cell>
          <cell r="C5214" t="str">
            <v>TR8PRO Flight Simulator</v>
          </cell>
          <cell r="D5214">
            <v>0</v>
          </cell>
          <cell r="E5214">
            <v>0</v>
          </cell>
          <cell r="F5214">
            <v>0</v>
          </cell>
          <cell r="G5214">
            <v>0</v>
          </cell>
          <cell r="H5214" t="str">
            <v>Trak Racer</v>
          </cell>
          <cell r="I5214" t="str">
            <v>Simulators</v>
          </cell>
          <cell r="J5214" t="str">
            <v>Simulators - Bundles</v>
          </cell>
          <cell r="K5214" t="str">
            <v>NA</v>
          </cell>
          <cell r="L5214" t="str">
            <v>/</v>
          </cell>
          <cell r="M5214" t="str">
            <v>new</v>
          </cell>
          <cell r="N5214" t="str">
            <v>LIVE</v>
          </cell>
          <cell r="O5214" t="b">
            <v>1</v>
          </cell>
          <cell r="P5214" t="str">
            <v>NA</v>
          </cell>
          <cell r="Q5214">
            <v>0</v>
          </cell>
        </row>
        <row r="5215">
          <cell r="B5215" t="str">
            <v>TR8PRO-TSH</v>
          </cell>
          <cell r="C5215" t="str">
            <v>TR8PRO Flight Simulator</v>
          </cell>
          <cell r="D5215">
            <v>0</v>
          </cell>
          <cell r="E5215">
            <v>0</v>
          </cell>
          <cell r="F5215">
            <v>0</v>
          </cell>
          <cell r="G5215">
            <v>0</v>
          </cell>
          <cell r="H5215" t="str">
            <v>Trak Racer</v>
          </cell>
          <cell r="I5215" t="str">
            <v>Simulators</v>
          </cell>
          <cell r="J5215" t="str">
            <v>Simulators - Bundles</v>
          </cell>
          <cell r="K5215" t="str">
            <v>NA</v>
          </cell>
          <cell r="L5215" t="str">
            <v>/</v>
          </cell>
          <cell r="M5215" t="str">
            <v>new</v>
          </cell>
          <cell r="N5215" t="str">
            <v>LIVE</v>
          </cell>
          <cell r="O5215" t="b">
            <v>1</v>
          </cell>
          <cell r="P5215" t="str">
            <v>NA</v>
          </cell>
          <cell r="Q5215">
            <v>0</v>
          </cell>
        </row>
        <row r="5216">
          <cell r="B5216" t="str">
            <v>TR8PRO-MS-FLT</v>
          </cell>
          <cell r="C5216" t="str">
            <v>TR8PRO Flight Simulator</v>
          </cell>
          <cell r="D5216">
            <v>0</v>
          </cell>
          <cell r="E5216">
            <v>0</v>
          </cell>
          <cell r="F5216">
            <v>0</v>
          </cell>
          <cell r="G5216">
            <v>0</v>
          </cell>
          <cell r="H5216" t="str">
            <v>Trak Racer</v>
          </cell>
          <cell r="I5216" t="str">
            <v>Simulators</v>
          </cell>
          <cell r="J5216" t="str">
            <v>Simulators - Bundles</v>
          </cell>
          <cell r="K5216" t="str">
            <v>NA</v>
          </cell>
          <cell r="L5216" t="str">
            <v>/</v>
          </cell>
          <cell r="M5216" t="str">
            <v>new</v>
          </cell>
          <cell r="N5216" t="str">
            <v>LIVE</v>
          </cell>
          <cell r="O5216" t="b">
            <v>1</v>
          </cell>
          <cell r="P5216" t="str">
            <v>NA</v>
          </cell>
          <cell r="Q5216">
            <v>0</v>
          </cell>
        </row>
        <row r="5217">
          <cell r="B5217" t="str">
            <v>TR8PRO-MSB2-FLT</v>
          </cell>
          <cell r="C5217" t="str">
            <v>TR8PRO Flight Simulator</v>
          </cell>
          <cell r="D5217">
            <v>0</v>
          </cell>
          <cell r="E5217">
            <v>0</v>
          </cell>
          <cell r="F5217">
            <v>0</v>
          </cell>
          <cell r="G5217">
            <v>0</v>
          </cell>
          <cell r="H5217" t="str">
            <v>Trak Racer</v>
          </cell>
          <cell r="I5217" t="str">
            <v>Simulators</v>
          </cell>
          <cell r="J5217" t="str">
            <v>Simulators - Bundles</v>
          </cell>
          <cell r="K5217" t="str">
            <v>NA</v>
          </cell>
          <cell r="L5217" t="str">
            <v>/</v>
          </cell>
          <cell r="M5217" t="str">
            <v>new</v>
          </cell>
          <cell r="N5217" t="str">
            <v>LIVE</v>
          </cell>
          <cell r="O5217" t="b">
            <v>1</v>
          </cell>
          <cell r="P5217" t="str">
            <v>NA</v>
          </cell>
          <cell r="Q5217">
            <v>0</v>
          </cell>
        </row>
        <row r="5218">
          <cell r="B5218" t="str">
            <v>TR8PRO-MSB32-FLT</v>
          </cell>
          <cell r="C5218" t="str">
            <v>TR8PRO Flight Simulator</v>
          </cell>
          <cell r="D5218">
            <v>0</v>
          </cell>
          <cell r="E5218">
            <v>0</v>
          </cell>
          <cell r="F5218">
            <v>0</v>
          </cell>
          <cell r="G5218">
            <v>0</v>
          </cell>
          <cell r="H5218" t="str">
            <v>Trak Racer</v>
          </cell>
          <cell r="I5218" t="str">
            <v>Simulators</v>
          </cell>
          <cell r="J5218" t="str">
            <v>Simulators - Bundles</v>
          </cell>
          <cell r="K5218" t="str">
            <v>NA</v>
          </cell>
          <cell r="L5218" t="str">
            <v>/</v>
          </cell>
          <cell r="M5218" t="str">
            <v>new</v>
          </cell>
          <cell r="N5218" t="str">
            <v>LIVE</v>
          </cell>
          <cell r="O5218" t="b">
            <v>1</v>
          </cell>
          <cell r="P5218" t="str">
            <v>NA</v>
          </cell>
          <cell r="Q5218">
            <v>0</v>
          </cell>
        </row>
        <row r="5219">
          <cell r="B5219" t="str">
            <v>TR8PRO-MSB32-FLT-NZ</v>
          </cell>
          <cell r="C5219" t="str">
            <v>TR8PRO Flight Simulator</v>
          </cell>
          <cell r="D5219">
            <v>0</v>
          </cell>
          <cell r="E5219">
            <v>0</v>
          </cell>
          <cell r="F5219">
            <v>0</v>
          </cell>
          <cell r="G5219">
            <v>0</v>
          </cell>
          <cell r="H5219" t="str">
            <v>Trak Racer</v>
          </cell>
          <cell r="I5219" t="str">
            <v>Simulators</v>
          </cell>
          <cell r="J5219" t="str">
            <v>Simulators - Bundles</v>
          </cell>
          <cell r="K5219" t="str">
            <v>NA</v>
          </cell>
          <cell r="L5219" t="str">
            <v>/</v>
          </cell>
          <cell r="M5219" t="str">
            <v>new</v>
          </cell>
          <cell r="N5219" t="str">
            <v>LIVE</v>
          </cell>
          <cell r="O5219" t="b">
            <v>1</v>
          </cell>
          <cell r="P5219" t="str">
            <v>NA</v>
          </cell>
          <cell r="Q5219">
            <v>0</v>
          </cell>
        </row>
        <row r="5220">
          <cell r="B5220" t="str">
            <v>TR8PRO-MSB2-FLT-NZ</v>
          </cell>
          <cell r="C5220" t="str">
            <v>TR8PRO Flight Simulator</v>
          </cell>
          <cell r="D5220">
            <v>0</v>
          </cell>
          <cell r="E5220">
            <v>0</v>
          </cell>
          <cell r="F5220">
            <v>0</v>
          </cell>
          <cell r="G5220">
            <v>0</v>
          </cell>
          <cell r="H5220" t="str">
            <v>Trak Racer</v>
          </cell>
          <cell r="I5220" t="str">
            <v>Simulators</v>
          </cell>
          <cell r="J5220" t="str">
            <v>Simulators - Bundles</v>
          </cell>
          <cell r="K5220" t="str">
            <v>NA</v>
          </cell>
          <cell r="L5220" t="str">
            <v>/</v>
          </cell>
          <cell r="M5220" t="str">
            <v>new</v>
          </cell>
          <cell r="N5220" t="str">
            <v>LIVE</v>
          </cell>
          <cell r="O5220" t="b">
            <v>1</v>
          </cell>
          <cell r="P5220" t="str">
            <v>NA</v>
          </cell>
          <cell r="Q5220">
            <v>0</v>
          </cell>
        </row>
        <row r="5221">
          <cell r="B5221" t="str">
            <v>TR8PRO-MS-FLT-UK</v>
          </cell>
          <cell r="C5221" t="str">
            <v>TR8PRO Flight Simulator</v>
          </cell>
          <cell r="D5221">
            <v>0</v>
          </cell>
          <cell r="E5221">
            <v>0</v>
          </cell>
          <cell r="F5221">
            <v>0</v>
          </cell>
          <cell r="G5221">
            <v>0</v>
          </cell>
          <cell r="H5221" t="str">
            <v>Trak Racer</v>
          </cell>
          <cell r="I5221" t="str">
            <v>Simulators</v>
          </cell>
          <cell r="J5221" t="str">
            <v>Simulators - Bundles</v>
          </cell>
          <cell r="K5221" t="str">
            <v>NA</v>
          </cell>
          <cell r="L5221" t="str">
            <v>/</v>
          </cell>
          <cell r="M5221" t="str">
            <v>new</v>
          </cell>
          <cell r="N5221" t="str">
            <v>LIVE</v>
          </cell>
          <cell r="O5221" t="b">
            <v>1</v>
          </cell>
          <cell r="P5221" t="str">
            <v>NA</v>
          </cell>
          <cell r="Q5221">
            <v>0</v>
          </cell>
        </row>
        <row r="5222">
          <cell r="B5222" t="str">
            <v>TR8PRO-MS-FLT-NZ</v>
          </cell>
          <cell r="C5222" t="str">
            <v>TR8PRO Flight Simulator</v>
          </cell>
          <cell r="D5222">
            <v>0</v>
          </cell>
          <cell r="E5222">
            <v>0</v>
          </cell>
          <cell r="F5222">
            <v>0</v>
          </cell>
          <cell r="G5222">
            <v>0</v>
          </cell>
          <cell r="H5222" t="str">
            <v>Trak Racer</v>
          </cell>
          <cell r="I5222" t="str">
            <v>Simulators</v>
          </cell>
          <cell r="J5222" t="str">
            <v>Simulators - Bundles</v>
          </cell>
          <cell r="K5222" t="str">
            <v>NA</v>
          </cell>
          <cell r="L5222" t="str">
            <v>/</v>
          </cell>
          <cell r="M5222" t="str">
            <v>new</v>
          </cell>
          <cell r="N5222" t="str">
            <v>LIVE</v>
          </cell>
          <cell r="O5222" t="b">
            <v>1</v>
          </cell>
          <cell r="P5222" t="str">
            <v>NA</v>
          </cell>
          <cell r="Q5222">
            <v>0</v>
          </cell>
        </row>
        <row r="5223">
          <cell r="B5223" t="str">
            <v>TR8PRO-MSB2-FLT-UK</v>
          </cell>
          <cell r="C5223" t="str">
            <v>TR8PRO Flight Simulator</v>
          </cell>
          <cell r="D5223">
            <v>0</v>
          </cell>
          <cell r="E5223">
            <v>0</v>
          </cell>
          <cell r="F5223">
            <v>0</v>
          </cell>
          <cell r="G5223">
            <v>0</v>
          </cell>
          <cell r="H5223" t="str">
            <v>Trak Racer</v>
          </cell>
          <cell r="I5223" t="str">
            <v>Simulators</v>
          </cell>
          <cell r="J5223" t="str">
            <v>Simulators - Bundles</v>
          </cell>
          <cell r="K5223" t="str">
            <v>NA</v>
          </cell>
          <cell r="L5223" t="str">
            <v>/</v>
          </cell>
          <cell r="M5223" t="str">
            <v>new</v>
          </cell>
          <cell r="N5223" t="str">
            <v>LIVE</v>
          </cell>
          <cell r="O5223" t="b">
            <v>1</v>
          </cell>
          <cell r="P5223" t="str">
            <v>NA</v>
          </cell>
          <cell r="Q5223">
            <v>0</v>
          </cell>
        </row>
        <row r="5224">
          <cell r="B5224" t="str">
            <v>TR8PRO-FLT-NZ</v>
          </cell>
          <cell r="C5224" t="str">
            <v>TR8PRO Flight Simulator</v>
          </cell>
          <cell r="D5224">
            <v>0</v>
          </cell>
          <cell r="E5224">
            <v>0</v>
          </cell>
          <cell r="F5224">
            <v>0</v>
          </cell>
          <cell r="G5224">
            <v>0</v>
          </cell>
          <cell r="H5224" t="str">
            <v>Trak Racer</v>
          </cell>
          <cell r="I5224" t="str">
            <v>Simulators</v>
          </cell>
          <cell r="J5224" t="str">
            <v>Simulators - Bundles</v>
          </cell>
          <cell r="K5224" t="str">
            <v>NA</v>
          </cell>
          <cell r="L5224" t="str">
            <v>/</v>
          </cell>
          <cell r="M5224" t="str">
            <v>new</v>
          </cell>
          <cell r="N5224" t="str">
            <v>LIVE</v>
          </cell>
          <cell r="O5224" t="b">
            <v>1</v>
          </cell>
          <cell r="P5224" t="str">
            <v>NA</v>
          </cell>
          <cell r="Q5224">
            <v>0</v>
          </cell>
        </row>
        <row r="5225">
          <cell r="B5225" t="str">
            <v>TR8PRO-MSB32-FLT-UK</v>
          </cell>
          <cell r="C5225" t="str">
            <v>TR8PRO Flight Simulator</v>
          </cell>
          <cell r="D5225">
            <v>0</v>
          </cell>
          <cell r="E5225">
            <v>0</v>
          </cell>
          <cell r="F5225">
            <v>0</v>
          </cell>
          <cell r="G5225">
            <v>0</v>
          </cell>
          <cell r="H5225" t="str">
            <v>Trak Racer</v>
          </cell>
          <cell r="I5225" t="str">
            <v>Simulators</v>
          </cell>
          <cell r="J5225" t="str">
            <v>Simulators - Bundles</v>
          </cell>
          <cell r="K5225" t="str">
            <v>NA</v>
          </cell>
          <cell r="L5225" t="str">
            <v>/</v>
          </cell>
          <cell r="M5225" t="str">
            <v>new</v>
          </cell>
          <cell r="N5225" t="str">
            <v>LIVE</v>
          </cell>
          <cell r="O5225" t="b">
            <v>1</v>
          </cell>
          <cell r="P5225" t="str">
            <v>NA</v>
          </cell>
          <cell r="Q5225">
            <v>0</v>
          </cell>
        </row>
        <row r="5226">
          <cell r="B5226" t="str">
            <v>TR8PRO-R2R-BUN1-EU</v>
          </cell>
          <cell r="C5226" t="str">
            <v>TR8PRO Racing Simulator Ready to Race v1</v>
          </cell>
          <cell r="D5226">
            <v>0</v>
          </cell>
          <cell r="E5226">
            <v>0</v>
          </cell>
          <cell r="F5226">
            <v>0</v>
          </cell>
          <cell r="G5226">
            <v>0</v>
          </cell>
          <cell r="H5226" t="str">
            <v>Trak Racer</v>
          </cell>
          <cell r="I5226" t="str">
            <v>Simulators</v>
          </cell>
          <cell r="J5226" t="str">
            <v>Simulators - Bundles</v>
          </cell>
          <cell r="K5226" t="str">
            <v>NA</v>
          </cell>
          <cell r="L5226" t="str">
            <v>/</v>
          </cell>
          <cell r="M5226" t="str">
            <v>new</v>
          </cell>
          <cell r="N5226" t="str">
            <v>LIVE</v>
          </cell>
          <cell r="O5226" t="b">
            <v>1</v>
          </cell>
          <cell r="P5226" t="str">
            <v>NA</v>
          </cell>
          <cell r="Q5226">
            <v>0</v>
          </cell>
        </row>
        <row r="5227">
          <cell r="B5227" t="str">
            <v>TR8PRO-R2R-BUN1-UK</v>
          </cell>
          <cell r="C5227" t="str">
            <v>TR8PRO Racing Simulator Ready to Race v1</v>
          </cell>
          <cell r="D5227">
            <v>0</v>
          </cell>
          <cell r="E5227">
            <v>0</v>
          </cell>
          <cell r="F5227">
            <v>0</v>
          </cell>
          <cell r="G5227">
            <v>0</v>
          </cell>
          <cell r="H5227" t="str">
            <v>Trak Racer</v>
          </cell>
          <cell r="I5227" t="str">
            <v>Simulators</v>
          </cell>
          <cell r="J5227" t="str">
            <v>Simulators - Bundles</v>
          </cell>
          <cell r="K5227" t="str">
            <v>NA</v>
          </cell>
          <cell r="L5227" t="str">
            <v>/</v>
          </cell>
          <cell r="M5227" t="str">
            <v>new</v>
          </cell>
          <cell r="N5227" t="str">
            <v>LIVE</v>
          </cell>
          <cell r="O5227" t="b">
            <v>1</v>
          </cell>
          <cell r="P5227" t="str">
            <v>NA</v>
          </cell>
          <cell r="Q5227">
            <v>0</v>
          </cell>
        </row>
        <row r="5228">
          <cell r="B5228" t="str">
            <v>TR8PRO-R2R-BUN1-NZ</v>
          </cell>
          <cell r="C5228" t="str">
            <v>TR8PRO Racing Simulator Ready to Race v1</v>
          </cell>
          <cell r="D5228">
            <v>0</v>
          </cell>
          <cell r="E5228">
            <v>0</v>
          </cell>
          <cell r="F5228">
            <v>0</v>
          </cell>
          <cell r="G5228">
            <v>0</v>
          </cell>
          <cell r="H5228" t="str">
            <v>Trak Racer</v>
          </cell>
          <cell r="I5228" t="str">
            <v>Simulators</v>
          </cell>
          <cell r="J5228" t="str">
            <v>Simulators - Bundles</v>
          </cell>
          <cell r="K5228" t="str">
            <v>NA</v>
          </cell>
          <cell r="L5228" t="str">
            <v>/</v>
          </cell>
          <cell r="M5228" t="str">
            <v>new</v>
          </cell>
          <cell r="N5228" t="str">
            <v>LIVE</v>
          </cell>
          <cell r="O5228" t="b">
            <v>1</v>
          </cell>
          <cell r="P5228" t="str">
            <v>NA</v>
          </cell>
          <cell r="Q5228">
            <v>0</v>
          </cell>
        </row>
        <row r="5229">
          <cell r="B5229" t="str">
            <v>TR8PRO-R2Rv1-S10</v>
          </cell>
          <cell r="C5229" t="str">
            <v>TR8PRO Racing Simulator Ready to Race v1</v>
          </cell>
          <cell r="D5229">
            <v>0</v>
          </cell>
          <cell r="E5229">
            <v>0</v>
          </cell>
          <cell r="F5229">
            <v>0</v>
          </cell>
          <cell r="G5229">
            <v>0</v>
          </cell>
          <cell r="H5229" t="str">
            <v>Trak Racer</v>
          </cell>
          <cell r="I5229" t="str">
            <v>Simulators</v>
          </cell>
          <cell r="J5229" t="str">
            <v>Simulators - Bundles</v>
          </cell>
          <cell r="K5229" t="str">
            <v>NA</v>
          </cell>
          <cell r="L5229" t="str">
            <v>/</v>
          </cell>
          <cell r="M5229" t="str">
            <v>new</v>
          </cell>
          <cell r="N5229" t="str">
            <v>ARCHIVED</v>
          </cell>
          <cell r="O5229" t="b">
            <v>1</v>
          </cell>
          <cell r="P5229" t="str">
            <v>NA</v>
          </cell>
          <cell r="Q5229">
            <v>0</v>
          </cell>
        </row>
        <row r="5230">
          <cell r="B5230" t="str">
            <v>TR8PRO-R2R-BUN2-EU</v>
          </cell>
          <cell r="C5230" t="str">
            <v>TR8PRO Racing Simulator Ready to Race v2</v>
          </cell>
          <cell r="D5230">
            <v>0</v>
          </cell>
          <cell r="E5230">
            <v>0</v>
          </cell>
          <cell r="F5230">
            <v>0</v>
          </cell>
          <cell r="G5230">
            <v>0</v>
          </cell>
          <cell r="H5230" t="str">
            <v>Trak Racer</v>
          </cell>
          <cell r="I5230" t="str">
            <v>Simulators</v>
          </cell>
          <cell r="J5230" t="str">
            <v>Simulators - Bundles</v>
          </cell>
          <cell r="K5230" t="str">
            <v>NA</v>
          </cell>
          <cell r="L5230" t="str">
            <v>/</v>
          </cell>
          <cell r="M5230" t="str">
            <v>new</v>
          </cell>
          <cell r="N5230" t="str">
            <v>LIVE</v>
          </cell>
          <cell r="O5230" t="b">
            <v>1</v>
          </cell>
          <cell r="P5230" t="str">
            <v>NA</v>
          </cell>
          <cell r="Q5230">
            <v>0</v>
          </cell>
        </row>
        <row r="5231">
          <cell r="B5231" t="str">
            <v>TR8PRO-R2R-BUN2-UK</v>
          </cell>
          <cell r="C5231" t="str">
            <v>TR8PRO Racing Simulator Ready to Race v2</v>
          </cell>
          <cell r="D5231">
            <v>0</v>
          </cell>
          <cell r="E5231">
            <v>0</v>
          </cell>
          <cell r="F5231">
            <v>0</v>
          </cell>
          <cell r="G5231">
            <v>0</v>
          </cell>
          <cell r="H5231" t="str">
            <v>Trak Racer</v>
          </cell>
          <cell r="I5231" t="str">
            <v>Simulators</v>
          </cell>
          <cell r="J5231" t="str">
            <v>Simulators - Bundles</v>
          </cell>
          <cell r="K5231" t="str">
            <v>NA</v>
          </cell>
          <cell r="L5231" t="str">
            <v>/</v>
          </cell>
          <cell r="M5231" t="str">
            <v>new</v>
          </cell>
          <cell r="N5231" t="str">
            <v>LIVE</v>
          </cell>
          <cell r="O5231" t="b">
            <v>1</v>
          </cell>
          <cell r="P5231" t="str">
            <v>NA</v>
          </cell>
          <cell r="Q5231">
            <v>0</v>
          </cell>
        </row>
        <row r="5232">
          <cell r="B5232" t="str">
            <v>TR8PRO-R2R-BUN2-NZ</v>
          </cell>
          <cell r="C5232" t="str">
            <v>TR8PRO Racing Simulator Ready to Race v2</v>
          </cell>
          <cell r="D5232">
            <v>0</v>
          </cell>
          <cell r="E5232">
            <v>0</v>
          </cell>
          <cell r="F5232">
            <v>0</v>
          </cell>
          <cell r="G5232">
            <v>0</v>
          </cell>
          <cell r="H5232" t="str">
            <v>Trak Racer</v>
          </cell>
          <cell r="I5232" t="str">
            <v>Simulators</v>
          </cell>
          <cell r="J5232" t="str">
            <v>Simulators - Bundles</v>
          </cell>
          <cell r="K5232" t="str">
            <v>NA</v>
          </cell>
          <cell r="L5232" t="str">
            <v>/</v>
          </cell>
          <cell r="M5232" t="str">
            <v>new</v>
          </cell>
          <cell r="N5232" t="str">
            <v>LIVE</v>
          </cell>
          <cell r="O5232" t="b">
            <v>1</v>
          </cell>
          <cell r="P5232" t="str">
            <v>NA</v>
          </cell>
          <cell r="Q5232">
            <v>0</v>
          </cell>
        </row>
        <row r="5233">
          <cell r="B5233" t="str">
            <v>TR8-06-G-PART1</v>
          </cell>
          <cell r="C5233" t="str">
            <v>TR8PRO Simulator Frame - Box 1</v>
          </cell>
          <cell r="D5233">
            <v>33.25</v>
          </cell>
          <cell r="E5233">
            <v>32.5</v>
          </cell>
          <cell r="F5233">
            <v>63</v>
          </cell>
          <cell r="G5233">
            <v>100</v>
          </cell>
          <cell r="H5233" t="str">
            <v>Trak Racer</v>
          </cell>
          <cell r="I5233" t="str">
            <v>Simulators | Component</v>
          </cell>
          <cell r="J5233" t="str">
            <v>Simulators - Component</v>
          </cell>
          <cell r="K5233" t="str">
            <v>Live</v>
          </cell>
          <cell r="L5233" t="str">
            <v>/</v>
          </cell>
          <cell r="M5233" t="str">
            <v>new</v>
          </cell>
          <cell r="N5233" t="str">
            <v>LIVE</v>
          </cell>
          <cell r="O5233" t="b">
            <v>0</v>
          </cell>
          <cell r="P5233" t="str">
            <v>Xiamen Trak Racer Industry and Trade Co., Ltd</v>
          </cell>
          <cell r="Q5233">
            <v>0</v>
          </cell>
        </row>
        <row r="5234">
          <cell r="B5234" t="str">
            <v>BSA200-2</v>
          </cell>
          <cell r="C5234" t="str">
            <v>Trak Racer 200W Amp and Haptic Bass Shaker Kit - 2 Speakers</v>
          </cell>
          <cell r="D5234">
            <v>0</v>
          </cell>
          <cell r="E5234">
            <v>0</v>
          </cell>
          <cell r="F5234">
            <v>0</v>
          </cell>
          <cell r="G5234">
            <v>0</v>
          </cell>
          <cell r="H5234" t="str">
            <v>Trak Racer</v>
          </cell>
          <cell r="I5234" t="str">
            <v>Default</v>
          </cell>
          <cell r="J5234" t="str">
            <v>Accessories</v>
          </cell>
          <cell r="K5234" t="str">
            <v>NA</v>
          </cell>
          <cell r="L5234" t="str">
            <v>/</v>
          </cell>
          <cell r="M5234" t="str">
            <v>new</v>
          </cell>
          <cell r="N5234" t="str">
            <v>LIVE</v>
          </cell>
          <cell r="O5234" t="b">
            <v>1</v>
          </cell>
          <cell r="P5234" t="str">
            <v>NA</v>
          </cell>
          <cell r="Q5234">
            <v>0</v>
          </cell>
        </row>
        <row r="5235">
          <cell r="B5235" t="str">
            <v>TR-MATTQ</v>
          </cell>
          <cell r="C5235" t="str">
            <v>Trak Racer Branded Floor Mat</v>
          </cell>
          <cell r="D5235">
            <v>3</v>
          </cell>
          <cell r="E5235">
            <v>9.5</v>
          </cell>
          <cell r="F5235">
            <v>31</v>
          </cell>
          <cell r="G5235">
            <v>69</v>
          </cell>
          <cell r="H5235" t="str">
            <v>Trak Racer</v>
          </cell>
          <cell r="I5235" t="str">
            <v/>
          </cell>
          <cell r="J5235" t="str">
            <v>Accessories</v>
          </cell>
          <cell r="K5235" t="str">
            <v>NA</v>
          </cell>
          <cell r="L5235" t="str">
            <v>TR-MAT5 / TR-MAT4</v>
          </cell>
          <cell r="M5235" t="str">
            <v>new</v>
          </cell>
          <cell r="N5235" t="str">
            <v>LIVE</v>
          </cell>
          <cell r="O5235" t="b">
            <v>0</v>
          </cell>
          <cell r="P5235" t="str">
            <v>NA</v>
          </cell>
          <cell r="Q5235">
            <v>0</v>
          </cell>
        </row>
        <row r="5236">
          <cell r="B5236" t="str">
            <v>TR80-SLIDER</v>
          </cell>
          <cell r="C5236" t="str">
            <v>Trak Racer Dual-Lock Seat Slider Kit</v>
          </cell>
          <cell r="D5236">
            <v>2.68</v>
          </cell>
          <cell r="E5236">
            <v>37</v>
          </cell>
          <cell r="F5236">
            <v>2.9</v>
          </cell>
          <cell r="G5236">
            <v>36</v>
          </cell>
          <cell r="H5236" t="str">
            <v>Trak Racer</v>
          </cell>
          <cell r="I5236" t="str">
            <v>Addons</v>
          </cell>
          <cell r="J5236" t="str">
            <v>Accessories</v>
          </cell>
          <cell r="K5236" t="str">
            <v>Discontinued</v>
          </cell>
          <cell r="L5236" t="str">
            <v>TR80-SLIDER2</v>
          </cell>
          <cell r="M5236" t="str">
            <v>new</v>
          </cell>
          <cell r="N5236" t="str">
            <v>LIVE</v>
          </cell>
          <cell r="O5236" t="b">
            <v>0</v>
          </cell>
          <cell r="P5236" t="str">
            <v>Viktri Co., Ltd</v>
          </cell>
          <cell r="Q5236">
            <v>0</v>
          </cell>
        </row>
        <row r="5237">
          <cell r="B5237" t="str">
            <v>TR80-SLIDER2</v>
          </cell>
          <cell r="C5237" t="str">
            <v>Trak Racer Dual-Lock Seat Slider Kit v2</v>
          </cell>
          <cell r="D5237">
            <v>2.68</v>
          </cell>
          <cell r="E5237">
            <v>37</v>
          </cell>
          <cell r="F5237">
            <v>2.9</v>
          </cell>
          <cell r="G5237">
            <v>36</v>
          </cell>
          <cell r="H5237" t="str">
            <v>Trak Racer</v>
          </cell>
          <cell r="I5237" t="str">
            <v>Default</v>
          </cell>
          <cell r="J5237" t="str">
            <v>Spare part</v>
          </cell>
          <cell r="K5237" t="str">
            <v>NA</v>
          </cell>
          <cell r="L5237" t="str">
            <v>/</v>
          </cell>
          <cell r="M5237" t="str">
            <v>new</v>
          </cell>
          <cell r="N5237" t="str">
            <v>LIVE</v>
          </cell>
          <cell r="O5237" t="b">
            <v>0</v>
          </cell>
          <cell r="P5237" t="str">
            <v>Viktri Co., Ltd</v>
          </cell>
          <cell r="Q5237">
            <v>10.9838</v>
          </cell>
        </row>
        <row r="5238">
          <cell r="B5238" t="str">
            <v>TR80-SLIDER2L</v>
          </cell>
          <cell r="C5238" t="str">
            <v>Trak Racer Dual-Lock Seat Slider Kit v2</v>
          </cell>
          <cell r="D5238">
            <v>0</v>
          </cell>
          <cell r="E5238">
            <v>0</v>
          </cell>
          <cell r="F5238">
            <v>0</v>
          </cell>
          <cell r="G5238">
            <v>0</v>
          </cell>
          <cell r="H5238" t="str">
            <v>Trak Racer</v>
          </cell>
          <cell r="I5238" t="str">
            <v>Default</v>
          </cell>
          <cell r="J5238" t="str">
            <v>Spare part</v>
          </cell>
          <cell r="K5238" t="str">
            <v>NA</v>
          </cell>
          <cell r="L5238" t="str">
            <v>/</v>
          </cell>
          <cell r="M5238" t="str">
            <v>new</v>
          </cell>
          <cell r="N5238" t="str">
            <v>LIVE</v>
          </cell>
          <cell r="O5238" t="b">
            <v>0</v>
          </cell>
          <cell r="P5238" t="str">
            <v>Xiamen Trak Racer Industry and Trade Co., Ltd</v>
          </cell>
          <cell r="Q5238">
            <v>0</v>
          </cell>
        </row>
        <row r="5239">
          <cell r="B5239" t="str">
            <v>F1-02-R</v>
          </cell>
          <cell r="C5239" t="str">
            <v>Trak Racer F1 Premium Driving Gaming Racing Simulator Cockpit</v>
          </cell>
          <cell r="D5239">
            <v>70</v>
          </cell>
          <cell r="E5239">
            <v>0.7</v>
          </cell>
          <cell r="F5239">
            <v>2</v>
          </cell>
          <cell r="G5239">
            <v>0.65</v>
          </cell>
          <cell r="H5239" t="str">
            <v>Trak Racer</v>
          </cell>
          <cell r="I5239" t="str">
            <v>Simulators</v>
          </cell>
          <cell r="J5239" t="str">
            <v>Simulators - Component</v>
          </cell>
          <cell r="K5239" t="str">
            <v>Archived</v>
          </cell>
          <cell r="L5239" t="str">
            <v>/</v>
          </cell>
          <cell r="M5239" t="str">
            <v>new</v>
          </cell>
          <cell r="N5239" t="str">
            <v>ARCHIVED</v>
          </cell>
          <cell r="O5239" t="b">
            <v>0</v>
          </cell>
          <cell r="P5239" t="str">
            <v>Xiamen Trak Racer Industry and Trade Co., Ltd</v>
          </cell>
          <cell r="Q5239">
            <v>0</v>
          </cell>
        </row>
        <row r="5240">
          <cell r="B5240" t="str">
            <v>F1-01-R</v>
          </cell>
          <cell r="C5240" t="str">
            <v>Trak Racer F1 Premium Driving Gaming Racing Simulator Cockpit - Black and Red</v>
          </cell>
          <cell r="D5240">
            <v>70</v>
          </cell>
          <cell r="E5240">
            <v>0.7</v>
          </cell>
          <cell r="F5240">
            <v>2</v>
          </cell>
          <cell r="G5240">
            <v>0.65</v>
          </cell>
          <cell r="H5240" t="str">
            <v>Trak Racer</v>
          </cell>
          <cell r="I5240" t="str">
            <v>Simulators</v>
          </cell>
          <cell r="J5240" t="str">
            <v>Simulators - Component</v>
          </cell>
          <cell r="K5240" t="str">
            <v>Archived</v>
          </cell>
          <cell r="L5240" t="str">
            <v>/</v>
          </cell>
          <cell r="M5240" t="str">
            <v>new</v>
          </cell>
          <cell r="N5240" t="str">
            <v>ARCHIVED</v>
          </cell>
          <cell r="O5240" t="b">
            <v>0</v>
          </cell>
          <cell r="P5240" t="str">
            <v>Xiamen Trak Racer Industry and Trade Co., Ltd</v>
          </cell>
          <cell r="Q5240">
            <v>0</v>
          </cell>
        </row>
        <row r="5241">
          <cell r="B5241" t="str">
            <v>F1-01-R-UK</v>
          </cell>
          <cell r="C5241" t="str">
            <v>Trak Racer F1 Premium Driving Gaming Racing Simulator Cockpit - Black and Red - UK</v>
          </cell>
          <cell r="D5241">
            <v>70</v>
          </cell>
          <cell r="E5241">
            <v>0.7</v>
          </cell>
          <cell r="F5241">
            <v>2</v>
          </cell>
          <cell r="G5241">
            <v>0.65</v>
          </cell>
          <cell r="H5241" t="str">
            <v>Trak Racer</v>
          </cell>
          <cell r="I5241" t="str">
            <v>Simulators</v>
          </cell>
          <cell r="J5241" t="str">
            <v>Simulators - Component</v>
          </cell>
          <cell r="K5241" t="str">
            <v>Archived</v>
          </cell>
          <cell r="L5241" t="str">
            <v>/</v>
          </cell>
          <cell r="M5241" t="str">
            <v>new</v>
          </cell>
          <cell r="N5241" t="str">
            <v>ARCHIVED</v>
          </cell>
          <cell r="O5241" t="b">
            <v>0</v>
          </cell>
          <cell r="P5241" t="str">
            <v>Xiamen Trak Racer Industry and Trade Co., Ltd</v>
          </cell>
          <cell r="Q5241">
            <v>0</v>
          </cell>
        </row>
        <row r="5242">
          <cell r="B5242" t="str">
            <v>F1-01-R-US</v>
          </cell>
          <cell r="C5242" t="str">
            <v>Trak Racer F1 Premium Driving Gaming Racing Simulator Cockpit - Black and Red - US</v>
          </cell>
          <cell r="D5242">
            <v>70</v>
          </cell>
          <cell r="E5242">
            <v>0.7</v>
          </cell>
          <cell r="F5242">
            <v>2</v>
          </cell>
          <cell r="G5242">
            <v>0.65</v>
          </cell>
          <cell r="H5242" t="str">
            <v>Trak Racer</v>
          </cell>
          <cell r="I5242" t="str">
            <v>Simulators</v>
          </cell>
          <cell r="J5242" t="str">
            <v>Simulators - Component</v>
          </cell>
          <cell r="K5242" t="str">
            <v>Archived</v>
          </cell>
          <cell r="L5242" t="str">
            <v>/</v>
          </cell>
          <cell r="M5242" t="str">
            <v>new</v>
          </cell>
          <cell r="N5242" t="str">
            <v>ARCHIVED</v>
          </cell>
          <cell r="O5242" t="b">
            <v>0</v>
          </cell>
          <cell r="P5242" t="str">
            <v>Xiamen Trak Racer Industry and Trade Co., Ltd</v>
          </cell>
          <cell r="Q5242">
            <v>0</v>
          </cell>
        </row>
        <row r="5243">
          <cell r="B5243" t="str">
            <v>F1-01-RS-UK</v>
          </cell>
          <cell r="C5243" t="str">
            <v>Trak Racer F1 Premium Driving Gaming Racing Simulator Cockpit - Black and Red UK</v>
          </cell>
          <cell r="D5243">
            <v>70</v>
          </cell>
          <cell r="E5243">
            <v>0.7</v>
          </cell>
          <cell r="F5243">
            <v>2</v>
          </cell>
          <cell r="G5243">
            <v>0.65</v>
          </cell>
          <cell r="H5243" t="str">
            <v>Trak Racer</v>
          </cell>
          <cell r="I5243" t="str">
            <v>Simulators</v>
          </cell>
          <cell r="J5243" t="str">
            <v>Simulators - Bundles</v>
          </cell>
          <cell r="K5243" t="str">
            <v>Archived</v>
          </cell>
          <cell r="L5243" t="str">
            <v>/</v>
          </cell>
          <cell r="M5243" t="str">
            <v>new</v>
          </cell>
          <cell r="N5243" t="str">
            <v>ARCHIVED</v>
          </cell>
          <cell r="O5243" t="b">
            <v>1</v>
          </cell>
          <cell r="P5243" t="str">
            <v>Xiamen Trak Racer Industry and Trade Co., Ltd</v>
          </cell>
          <cell r="Q5243">
            <v>0</v>
          </cell>
        </row>
        <row r="5244">
          <cell r="B5244" t="str">
            <v>F1-01-RS-US</v>
          </cell>
          <cell r="C5244" t="str">
            <v>Trak Racer F1 Premium Driving Gaming Racing Simulator Cockpit - Black and Red US</v>
          </cell>
          <cell r="D5244">
            <v>70</v>
          </cell>
          <cell r="E5244">
            <v>0.7</v>
          </cell>
          <cell r="F5244">
            <v>2</v>
          </cell>
          <cell r="G5244">
            <v>0.65</v>
          </cell>
          <cell r="H5244" t="str">
            <v>Trak Racer</v>
          </cell>
          <cell r="I5244" t="str">
            <v>Simulators</v>
          </cell>
          <cell r="J5244" t="str">
            <v>Simulators</v>
          </cell>
          <cell r="K5244" t="str">
            <v>Archived</v>
          </cell>
          <cell r="L5244" t="str">
            <v>/</v>
          </cell>
          <cell r="M5244" t="str">
            <v>new</v>
          </cell>
          <cell r="N5244" t="str">
            <v>ARCHIVED</v>
          </cell>
          <cell r="O5244" t="b">
            <v>1</v>
          </cell>
          <cell r="P5244" t="str">
            <v>Xiamen Trak Racer Industry and Trade Co., Ltd</v>
          </cell>
          <cell r="Q5244">
            <v>0</v>
          </cell>
        </row>
        <row r="5245">
          <cell r="B5245" t="str">
            <v>F1-02-R-UK</v>
          </cell>
          <cell r="C5245" t="str">
            <v>Trak Racer F1 Premium Driving Gaming Racing Simulator Cockpit UK</v>
          </cell>
          <cell r="D5245">
            <v>70</v>
          </cell>
          <cell r="E5245">
            <v>0.7</v>
          </cell>
          <cell r="F5245">
            <v>2</v>
          </cell>
          <cell r="G5245">
            <v>0.65</v>
          </cell>
          <cell r="H5245" t="str">
            <v>Trak Racer</v>
          </cell>
          <cell r="I5245" t="str">
            <v>Simulators</v>
          </cell>
          <cell r="J5245" t="str">
            <v>Simulators - Component</v>
          </cell>
          <cell r="K5245" t="str">
            <v>Archived</v>
          </cell>
          <cell r="L5245" t="str">
            <v>/</v>
          </cell>
          <cell r="M5245" t="str">
            <v>new</v>
          </cell>
          <cell r="N5245" t="str">
            <v>ARCHIVED</v>
          </cell>
          <cell r="O5245" t="b">
            <v>0</v>
          </cell>
          <cell r="P5245" t="str">
            <v>Xiamen Trak Racer Industry and Trade Co., Ltd</v>
          </cell>
          <cell r="Q5245">
            <v>0</v>
          </cell>
        </row>
        <row r="5246">
          <cell r="B5246" t="str">
            <v>F1-02-R-US</v>
          </cell>
          <cell r="C5246" t="str">
            <v>Trak Racer F1 Premium Driving Gaming Racing Simulator Cockpit US</v>
          </cell>
          <cell r="D5246">
            <v>70</v>
          </cell>
          <cell r="E5246">
            <v>0.7</v>
          </cell>
          <cell r="F5246">
            <v>2</v>
          </cell>
          <cell r="G5246">
            <v>0.65</v>
          </cell>
          <cell r="H5246" t="str">
            <v>Trak Racer</v>
          </cell>
          <cell r="I5246" t="str">
            <v>Simulators</v>
          </cell>
          <cell r="J5246" t="str">
            <v>Simulators - Component</v>
          </cell>
          <cell r="K5246" t="str">
            <v>Archived</v>
          </cell>
          <cell r="L5246" t="str">
            <v>/</v>
          </cell>
          <cell r="M5246" t="str">
            <v>new</v>
          </cell>
          <cell r="N5246" t="str">
            <v>ARCHIVED</v>
          </cell>
          <cell r="O5246" t="b">
            <v>0</v>
          </cell>
          <cell r="P5246" t="str">
            <v>Xiamen Trak Racer Industry and Trade Co., Ltd</v>
          </cell>
          <cell r="Q5246">
            <v>0</v>
          </cell>
        </row>
        <row r="5247">
          <cell r="B5247" t="str">
            <v>SA-10</v>
          </cell>
          <cell r="C5247" t="str">
            <v>Trak Racer GT Style Fiberglass Seat</v>
          </cell>
          <cell r="D5247">
            <v>11</v>
          </cell>
          <cell r="E5247">
            <v>97</v>
          </cell>
          <cell r="F5247">
            <v>64</v>
          </cell>
          <cell r="G5247">
            <v>58</v>
          </cell>
          <cell r="H5247" t="str">
            <v>Trak Racer</v>
          </cell>
          <cell r="I5247" t="str">
            <v>Seat</v>
          </cell>
          <cell r="J5247" t="str">
            <v>Seat</v>
          </cell>
          <cell r="K5247" t="str">
            <v>Live</v>
          </cell>
          <cell r="L5247" t="str">
            <v>SA-10-MB</v>
          </cell>
          <cell r="M5247" t="str">
            <v>new</v>
          </cell>
          <cell r="N5247" t="str">
            <v>LIVE</v>
          </cell>
          <cell r="O5247" t="b">
            <v>0</v>
          </cell>
          <cell r="P5247" t="str">
            <v>Viktri Co., Ltd</v>
          </cell>
          <cell r="Q5247">
            <v>142.101</v>
          </cell>
        </row>
        <row r="5248">
          <cell r="B5248" t="str">
            <v>SA-10-SB</v>
          </cell>
          <cell r="C5248" t="str">
            <v>Trak Racer GT Style Fiberglass Seat - Updated Box</v>
          </cell>
          <cell r="D5248">
            <v>11</v>
          </cell>
          <cell r="E5248">
            <v>97</v>
          </cell>
          <cell r="F5248">
            <v>64</v>
          </cell>
          <cell r="G5248">
            <v>58</v>
          </cell>
          <cell r="H5248" t="str">
            <v>Trak Racer</v>
          </cell>
          <cell r="I5248" t="str">
            <v>Default</v>
          </cell>
          <cell r="J5248" t="str">
            <v>Seat</v>
          </cell>
          <cell r="K5248" t="str">
            <v>Live</v>
          </cell>
          <cell r="L5248" t="str">
            <v>/</v>
          </cell>
          <cell r="M5248" t="str">
            <v>new</v>
          </cell>
          <cell r="N5248" t="str">
            <v>LIVE</v>
          </cell>
          <cell r="O5248" t="b">
            <v>0</v>
          </cell>
          <cell r="P5248" t="str">
            <v>Viktri Co., Ltd</v>
          </cell>
          <cell r="Q5248">
            <v>139.47999999999999</v>
          </cell>
        </row>
        <row r="5249">
          <cell r="B5249" t="str">
            <v>SA-10-MB</v>
          </cell>
          <cell r="C5249" t="str">
            <v>Trak Racer GT Style Fiberglass Seat Cushion</v>
          </cell>
          <cell r="D5249">
            <v>14.8</v>
          </cell>
          <cell r="E5249">
            <v>54</v>
          </cell>
          <cell r="F5249">
            <v>60</v>
          </cell>
          <cell r="G5249">
            <v>95</v>
          </cell>
          <cell r="H5249" t="str">
            <v>Trak Racer</v>
          </cell>
          <cell r="I5249" t="str">
            <v>Default</v>
          </cell>
          <cell r="J5249" t="str">
            <v>Seat</v>
          </cell>
          <cell r="K5249" t="str">
            <v>NA</v>
          </cell>
          <cell r="L5249" t="str">
            <v>/</v>
          </cell>
          <cell r="M5249" t="str">
            <v>new</v>
          </cell>
          <cell r="N5249" t="str">
            <v>LIVE</v>
          </cell>
          <cell r="O5249" t="b">
            <v>0</v>
          </cell>
          <cell r="P5249" t="str">
            <v>Viktri Co., Ltd</v>
          </cell>
          <cell r="Q5249">
            <v>0</v>
          </cell>
        </row>
        <row r="5250">
          <cell r="B5250" t="str">
            <v>SA-10AE</v>
          </cell>
          <cell r="C5250" t="str">
            <v>Trak Racer GT Style Seat - ALPINE LIVERY</v>
          </cell>
          <cell r="D5250">
            <v>11</v>
          </cell>
          <cell r="E5250">
            <v>97</v>
          </cell>
          <cell r="F5250">
            <v>64</v>
          </cell>
          <cell r="G5250">
            <v>58</v>
          </cell>
          <cell r="H5250" t="str">
            <v>Trak Racer</v>
          </cell>
          <cell r="I5250" t="str">
            <v>Seat</v>
          </cell>
          <cell r="J5250" t="str">
            <v>Seat</v>
          </cell>
          <cell r="K5250" t="str">
            <v>Live</v>
          </cell>
          <cell r="L5250" t="str">
            <v>/</v>
          </cell>
          <cell r="M5250" t="str">
            <v>new</v>
          </cell>
          <cell r="N5250" t="str">
            <v>LIVE</v>
          </cell>
          <cell r="O5250" t="b">
            <v>0</v>
          </cell>
          <cell r="P5250" t="str">
            <v>Viktri Co., Ltd</v>
          </cell>
          <cell r="Q5250">
            <v>0</v>
          </cell>
        </row>
        <row r="5251">
          <cell r="B5251" t="str">
            <v>HD04</v>
          </cell>
          <cell r="C5251" t="str">
            <v>Trak Racer Hoodie - Extra Large</v>
          </cell>
          <cell r="D5251">
            <v>0.35</v>
          </cell>
          <cell r="E5251">
            <v>4.3</v>
          </cell>
          <cell r="F5251">
            <v>7.5</v>
          </cell>
          <cell r="G5251">
            <v>11</v>
          </cell>
          <cell r="H5251" t="str">
            <v>Trak Racer</v>
          </cell>
          <cell r="I5251" t="str">
            <v>Merch</v>
          </cell>
          <cell r="J5251" t="str">
            <v>Merch</v>
          </cell>
          <cell r="K5251" t="str">
            <v>Live</v>
          </cell>
          <cell r="L5251" t="str">
            <v>/</v>
          </cell>
          <cell r="M5251" t="str">
            <v>new</v>
          </cell>
          <cell r="N5251" t="str">
            <v>LIVE</v>
          </cell>
          <cell r="O5251" t="b">
            <v>0</v>
          </cell>
          <cell r="P5251" t="str">
            <v>Nanchang Weiming Garment Co.,ltd</v>
          </cell>
          <cell r="Q5251">
            <v>22.453700000000001</v>
          </cell>
        </row>
        <row r="5252">
          <cell r="B5252" t="str">
            <v>HD03</v>
          </cell>
          <cell r="C5252" t="str">
            <v>Trak Racer Hoodie - Large</v>
          </cell>
          <cell r="D5252">
            <v>0.35</v>
          </cell>
          <cell r="E5252">
            <v>4.3</v>
          </cell>
          <cell r="F5252">
            <v>7.5</v>
          </cell>
          <cell r="G5252">
            <v>11</v>
          </cell>
          <cell r="H5252" t="str">
            <v>Trak Racer</v>
          </cell>
          <cell r="I5252" t="str">
            <v>Merch</v>
          </cell>
          <cell r="J5252" t="str">
            <v>Merch</v>
          </cell>
          <cell r="K5252" t="str">
            <v>Live</v>
          </cell>
          <cell r="L5252" t="str">
            <v>/</v>
          </cell>
          <cell r="M5252" t="str">
            <v>new</v>
          </cell>
          <cell r="N5252" t="str">
            <v>LIVE</v>
          </cell>
          <cell r="O5252" t="b">
            <v>0</v>
          </cell>
          <cell r="P5252" t="str">
            <v>Nanchang Weiming Garment Co.,ltd</v>
          </cell>
          <cell r="Q5252">
            <v>21.85</v>
          </cell>
        </row>
        <row r="5253">
          <cell r="B5253" t="str">
            <v>HD02</v>
          </cell>
          <cell r="C5253" t="str">
            <v>Trak Racer Hoodie - Medium</v>
          </cell>
          <cell r="D5253">
            <v>0.35</v>
          </cell>
          <cell r="E5253">
            <v>4.3</v>
          </cell>
          <cell r="F5253">
            <v>7.5</v>
          </cell>
          <cell r="G5253">
            <v>11</v>
          </cell>
          <cell r="H5253" t="str">
            <v>Trak Racer</v>
          </cell>
          <cell r="I5253" t="str">
            <v>Merch</v>
          </cell>
          <cell r="J5253" t="str">
            <v>Merch</v>
          </cell>
          <cell r="K5253" t="str">
            <v>Live</v>
          </cell>
          <cell r="L5253" t="str">
            <v>/</v>
          </cell>
          <cell r="M5253" t="str">
            <v>new</v>
          </cell>
          <cell r="N5253" t="str">
            <v>LIVE</v>
          </cell>
          <cell r="O5253" t="b">
            <v>0</v>
          </cell>
          <cell r="P5253" t="str">
            <v>Nanchang Weiming Garment Co.,ltd</v>
          </cell>
          <cell r="Q5253">
            <v>18.285799999999998</v>
          </cell>
        </row>
        <row r="5254">
          <cell r="B5254" t="str">
            <v>HD01</v>
          </cell>
          <cell r="C5254" t="str">
            <v>Trak Racer Hoodie - Small</v>
          </cell>
          <cell r="D5254">
            <v>0.35</v>
          </cell>
          <cell r="E5254">
            <v>4.3</v>
          </cell>
          <cell r="F5254">
            <v>7.5</v>
          </cell>
          <cell r="G5254">
            <v>11</v>
          </cell>
          <cell r="H5254" t="str">
            <v>Trak Racer</v>
          </cell>
          <cell r="I5254" t="str">
            <v>Merch</v>
          </cell>
          <cell r="J5254" t="str">
            <v>Merch</v>
          </cell>
          <cell r="K5254" t="str">
            <v>Live</v>
          </cell>
          <cell r="L5254" t="str">
            <v>/</v>
          </cell>
          <cell r="M5254" t="str">
            <v>new</v>
          </cell>
          <cell r="N5254" t="str">
            <v>LIVE</v>
          </cell>
          <cell r="O5254" t="b">
            <v>0</v>
          </cell>
          <cell r="P5254" t="str">
            <v>Nanchang Weiming Garment Co.,ltd</v>
          </cell>
          <cell r="Q5254">
            <v>17.954999999999998</v>
          </cell>
        </row>
        <row r="5255">
          <cell r="B5255" t="str">
            <v>HD05</v>
          </cell>
          <cell r="C5255" t="str">
            <v>Trak Racer Hoodie - XXL</v>
          </cell>
          <cell r="D5255">
            <v>0.35</v>
          </cell>
          <cell r="E5255">
            <v>4.3</v>
          </cell>
          <cell r="F5255">
            <v>7.5</v>
          </cell>
          <cell r="G5255">
            <v>11</v>
          </cell>
          <cell r="H5255" t="str">
            <v>Trak Racer</v>
          </cell>
          <cell r="I5255" t="str">
            <v>Merch</v>
          </cell>
          <cell r="J5255" t="str">
            <v>Merch</v>
          </cell>
          <cell r="K5255" t="str">
            <v>Live</v>
          </cell>
          <cell r="L5255" t="str">
            <v>/</v>
          </cell>
          <cell r="M5255" t="str">
            <v>new</v>
          </cell>
          <cell r="N5255" t="str">
            <v>LIVE</v>
          </cell>
          <cell r="O5255" t="b">
            <v>0</v>
          </cell>
          <cell r="P5255" t="str">
            <v>Nanchang Weiming Garment Co.,ltd</v>
          </cell>
          <cell r="Q5255">
            <v>23.38</v>
          </cell>
        </row>
        <row r="5256">
          <cell r="B5256" t="str">
            <v>TR-LITE-A</v>
          </cell>
          <cell r="C5256" t="str">
            <v>TRAK RACER LITE GAMING PC</v>
          </cell>
          <cell r="D5256">
            <v>12</v>
          </cell>
          <cell r="E5256">
            <v>43</v>
          </cell>
          <cell r="F5256">
            <v>22.5</v>
          </cell>
          <cell r="G5256">
            <v>40</v>
          </cell>
          <cell r="H5256" t="str">
            <v>Trak Racer</v>
          </cell>
          <cell r="I5256" t="str">
            <v>Electronics - 3P</v>
          </cell>
          <cell r="J5256" t="str">
            <v>Electronics</v>
          </cell>
          <cell r="K5256" t="str">
            <v>NA</v>
          </cell>
          <cell r="L5256" t="str">
            <v>/</v>
          </cell>
          <cell r="M5256" t="str">
            <v>new</v>
          </cell>
          <cell r="N5256" t="str">
            <v>LIVE</v>
          </cell>
          <cell r="O5256" t="b">
            <v>0</v>
          </cell>
          <cell r="P5256" t="str">
            <v>Aftershock PC Pty Ltd</v>
          </cell>
          <cell r="Q5256">
            <v>0</v>
          </cell>
        </row>
        <row r="5257">
          <cell r="B5257" t="str">
            <v>TR-BIGBRACKET</v>
          </cell>
          <cell r="C5257" t="str">
            <v>Trak Racer Oversized Seat Bracket</v>
          </cell>
          <cell r="D5257">
            <v>2.8</v>
          </cell>
          <cell r="E5257">
            <v>8</v>
          </cell>
          <cell r="F5257">
            <v>25</v>
          </cell>
          <cell r="G5257">
            <v>35</v>
          </cell>
          <cell r="H5257" t="str">
            <v>Trak Racer</v>
          </cell>
          <cell r="I5257" t="str">
            <v/>
          </cell>
          <cell r="J5257" t="str">
            <v>Accessories</v>
          </cell>
          <cell r="K5257" t="str">
            <v>Live</v>
          </cell>
          <cell r="L5257" t="str">
            <v>/</v>
          </cell>
          <cell r="M5257" t="str">
            <v>new</v>
          </cell>
          <cell r="N5257" t="str">
            <v>LIVE</v>
          </cell>
          <cell r="O5257" t="b">
            <v>0</v>
          </cell>
          <cell r="P5257" t="str">
            <v>Xiamen Trak Racer Industry and Trade Co., Ltd</v>
          </cell>
          <cell r="Q5257">
            <v>14.019</v>
          </cell>
        </row>
        <row r="5258">
          <cell r="B5258" t="str">
            <v>TR80-BSBRACK2</v>
          </cell>
          <cell r="C5258" t="str">
            <v>Trak Racer Oversized Seat Bracket</v>
          </cell>
          <cell r="D5258">
            <v>3.8</v>
          </cell>
          <cell r="E5258">
            <v>12</v>
          </cell>
          <cell r="F5258">
            <v>25</v>
          </cell>
          <cell r="G5258">
            <v>35</v>
          </cell>
          <cell r="H5258" t="str">
            <v>Trak Racer</v>
          </cell>
          <cell r="I5258" t="str">
            <v/>
          </cell>
          <cell r="J5258" t="str">
            <v>Accessories</v>
          </cell>
          <cell r="K5258" t="str">
            <v>Live</v>
          </cell>
          <cell r="L5258" t="str">
            <v>/</v>
          </cell>
          <cell r="M5258" t="str">
            <v>new</v>
          </cell>
          <cell r="N5258" t="str">
            <v>LIVE</v>
          </cell>
          <cell r="O5258" t="b">
            <v>0</v>
          </cell>
          <cell r="P5258" t="str">
            <v>Xiamen Trak Racer Industry and Trade Co., Ltd</v>
          </cell>
          <cell r="Q5258">
            <v>13.8881</v>
          </cell>
        </row>
        <row r="5259">
          <cell r="B5259" t="str">
            <v>TR-PRO-A</v>
          </cell>
          <cell r="C5259" t="str">
            <v>TRAK RACER PRO GAMING PC</v>
          </cell>
          <cell r="D5259">
            <v>15</v>
          </cell>
          <cell r="E5259">
            <v>45</v>
          </cell>
          <cell r="F5259">
            <v>28</v>
          </cell>
          <cell r="G5259">
            <v>45</v>
          </cell>
          <cell r="H5259" t="str">
            <v>Trak Racer</v>
          </cell>
          <cell r="I5259" t="str">
            <v>Electronics - 3P</v>
          </cell>
          <cell r="J5259" t="str">
            <v>Electronics</v>
          </cell>
          <cell r="K5259" t="str">
            <v>NA</v>
          </cell>
          <cell r="L5259" t="str">
            <v>/</v>
          </cell>
          <cell r="M5259" t="str">
            <v>new</v>
          </cell>
          <cell r="N5259" t="str">
            <v>LIVE</v>
          </cell>
          <cell r="O5259" t="b">
            <v>0</v>
          </cell>
          <cell r="P5259" t="str">
            <v>Aftershock PC Pty Ltd</v>
          </cell>
          <cell r="Q5259">
            <v>0</v>
          </cell>
        </row>
        <row r="5260">
          <cell r="B5260" t="str">
            <v>TR-GLOVE-XL</v>
          </cell>
          <cell r="C5260" t="str">
            <v>Trak Racer Racing Gloves Extra Large</v>
          </cell>
          <cell r="D5260">
            <v>0.2</v>
          </cell>
          <cell r="E5260">
            <v>2</v>
          </cell>
          <cell r="F5260">
            <v>4</v>
          </cell>
          <cell r="G5260">
            <v>8</v>
          </cell>
          <cell r="H5260" t="str">
            <v>Trak Racer</v>
          </cell>
          <cell r="I5260" t="str">
            <v>Merch</v>
          </cell>
          <cell r="J5260" t="str">
            <v>Merch - Bundles</v>
          </cell>
          <cell r="K5260" t="str">
            <v>Live</v>
          </cell>
          <cell r="L5260" t="str">
            <v>/</v>
          </cell>
          <cell r="M5260" t="str">
            <v>new</v>
          </cell>
          <cell r="N5260" t="str">
            <v>LIVE</v>
          </cell>
          <cell r="O5260" t="b">
            <v>0</v>
          </cell>
          <cell r="P5260" t="str">
            <v>Guangzhou Yisjoy Sports Glove CO.,LTD</v>
          </cell>
          <cell r="Q5260">
            <v>13.5585</v>
          </cell>
        </row>
        <row r="5261">
          <cell r="B5261" t="str">
            <v>TR-GLOVE-L</v>
          </cell>
          <cell r="C5261" t="str">
            <v>Trak Racer Racing Gloves Large</v>
          </cell>
          <cell r="D5261">
            <v>0.2</v>
          </cell>
          <cell r="E5261">
            <v>2</v>
          </cell>
          <cell r="F5261">
            <v>4</v>
          </cell>
          <cell r="G5261">
            <v>8</v>
          </cell>
          <cell r="H5261" t="str">
            <v>Trak Racer</v>
          </cell>
          <cell r="I5261" t="str">
            <v>Merch</v>
          </cell>
          <cell r="J5261" t="str">
            <v>Merch - Bundles</v>
          </cell>
          <cell r="K5261" t="str">
            <v>Live</v>
          </cell>
          <cell r="L5261" t="str">
            <v>/</v>
          </cell>
          <cell r="M5261" t="str">
            <v>new</v>
          </cell>
          <cell r="N5261" t="str">
            <v>LIVE</v>
          </cell>
          <cell r="O5261" t="b">
            <v>0</v>
          </cell>
          <cell r="P5261" t="str">
            <v>Guangzhou Yisjoy Sports Glove CO.,LTD</v>
          </cell>
          <cell r="Q5261">
            <v>13.507300000000001</v>
          </cell>
        </row>
        <row r="5262">
          <cell r="B5262" t="str">
            <v>TR-GLOVE-M</v>
          </cell>
          <cell r="C5262" t="str">
            <v>Trak Racer Racing Gloves Medium</v>
          </cell>
          <cell r="D5262">
            <v>0.2</v>
          </cell>
          <cell r="E5262">
            <v>2</v>
          </cell>
          <cell r="F5262">
            <v>4</v>
          </cell>
          <cell r="G5262">
            <v>8</v>
          </cell>
          <cell r="H5262" t="str">
            <v>Trak Racer</v>
          </cell>
          <cell r="I5262" t="str">
            <v>Merch</v>
          </cell>
          <cell r="J5262" t="str">
            <v>Merch - Bundles</v>
          </cell>
          <cell r="K5262" t="str">
            <v>Live</v>
          </cell>
          <cell r="L5262" t="str">
            <v>/</v>
          </cell>
          <cell r="M5262" t="str">
            <v>new</v>
          </cell>
          <cell r="N5262" t="str">
            <v>LIVE</v>
          </cell>
          <cell r="O5262" t="b">
            <v>0</v>
          </cell>
          <cell r="P5262" t="str">
            <v>Guangzhou Yisjoy Sports Glove CO.,LTD</v>
          </cell>
          <cell r="Q5262">
            <v>13.5602</v>
          </cell>
        </row>
        <row r="5263">
          <cell r="B5263" t="str">
            <v>TR-GLOVE-S</v>
          </cell>
          <cell r="C5263" t="str">
            <v>Trak Racer Racing Gloves Small</v>
          </cell>
          <cell r="D5263">
            <v>0.2</v>
          </cell>
          <cell r="E5263">
            <v>2</v>
          </cell>
          <cell r="F5263">
            <v>4</v>
          </cell>
          <cell r="G5263">
            <v>8</v>
          </cell>
          <cell r="H5263" t="str">
            <v>Trak Racer</v>
          </cell>
          <cell r="I5263" t="str">
            <v>Merch</v>
          </cell>
          <cell r="J5263" t="str">
            <v>Merch - Bundles</v>
          </cell>
          <cell r="K5263" t="str">
            <v>Live</v>
          </cell>
          <cell r="L5263" t="str">
            <v>/</v>
          </cell>
          <cell r="M5263" t="str">
            <v>new</v>
          </cell>
          <cell r="N5263" t="str">
            <v>LIVE</v>
          </cell>
          <cell r="O5263" t="b">
            <v>0</v>
          </cell>
          <cell r="P5263" t="str">
            <v>Guangzhou Yisjoy Sports Glove CO.,LTD</v>
          </cell>
          <cell r="Q5263">
            <v>13.561299999999999</v>
          </cell>
        </row>
        <row r="5264">
          <cell r="B5264" t="str">
            <v>SA-09</v>
          </cell>
          <cell r="C5264" t="str">
            <v>Trak Racer Rally Style Fiberglass Seat</v>
          </cell>
          <cell r="D5264">
            <v>8</v>
          </cell>
          <cell r="E5264">
            <v>91</v>
          </cell>
          <cell r="F5264">
            <v>61</v>
          </cell>
          <cell r="G5264">
            <v>51</v>
          </cell>
          <cell r="H5264" t="str">
            <v>Trak Racer</v>
          </cell>
          <cell r="I5264" t="str">
            <v>Seat</v>
          </cell>
          <cell r="J5264" t="str">
            <v>Seat</v>
          </cell>
          <cell r="K5264" t="str">
            <v>Live</v>
          </cell>
          <cell r="L5264" t="str">
            <v>/</v>
          </cell>
          <cell r="M5264" t="str">
            <v>new</v>
          </cell>
          <cell r="N5264" t="str">
            <v>LIVE</v>
          </cell>
          <cell r="O5264" t="b">
            <v>0</v>
          </cell>
          <cell r="P5264" t="str">
            <v>Viktri Co., Ltd</v>
          </cell>
          <cell r="Q5264">
            <v>130.99160000000001</v>
          </cell>
        </row>
        <row r="5265">
          <cell r="B5265" t="str">
            <v>SA-08</v>
          </cell>
          <cell r="C5265" t="str">
            <v>Trak Racer Recline Seat - Black</v>
          </cell>
          <cell r="D5265">
            <v>13.5</v>
          </cell>
          <cell r="E5265">
            <v>32</v>
          </cell>
          <cell r="F5265">
            <v>57</v>
          </cell>
          <cell r="G5265">
            <v>92</v>
          </cell>
          <cell r="H5265" t="str">
            <v>Trak Racer</v>
          </cell>
          <cell r="I5265" t="str">
            <v>Seat</v>
          </cell>
          <cell r="J5265" t="str">
            <v>Seat</v>
          </cell>
          <cell r="K5265" t="str">
            <v>Live</v>
          </cell>
          <cell r="L5265" t="str">
            <v>/</v>
          </cell>
          <cell r="M5265" t="str">
            <v>new</v>
          </cell>
          <cell r="N5265" t="str">
            <v>LIVE</v>
          </cell>
          <cell r="O5265" t="b">
            <v>0</v>
          </cell>
          <cell r="P5265" t="str">
            <v>Viktri Co., Ltd</v>
          </cell>
          <cell r="Q5265">
            <v>124.4529</v>
          </cell>
        </row>
        <row r="5266">
          <cell r="B5266" t="str">
            <v>SA-06</v>
          </cell>
          <cell r="C5266" t="str">
            <v>Trak Racer Recline Seat - Black/Red</v>
          </cell>
          <cell r="D5266">
            <v>13.5</v>
          </cell>
          <cell r="E5266">
            <v>32</v>
          </cell>
          <cell r="F5266">
            <v>57</v>
          </cell>
          <cell r="G5266">
            <v>92</v>
          </cell>
          <cell r="H5266" t="str">
            <v>Trak Racer</v>
          </cell>
          <cell r="I5266" t="str">
            <v>Seat</v>
          </cell>
          <cell r="J5266" t="str">
            <v>Seat</v>
          </cell>
          <cell r="K5266" t="str">
            <v>Live</v>
          </cell>
          <cell r="L5266" t="str">
            <v>/</v>
          </cell>
          <cell r="M5266" t="str">
            <v>new</v>
          </cell>
          <cell r="N5266" t="str">
            <v>LIVE</v>
          </cell>
          <cell r="O5266" t="b">
            <v>0</v>
          </cell>
          <cell r="P5266" t="str">
            <v>Viktri Co., Ltd</v>
          </cell>
          <cell r="Q5266">
            <v>124.3082</v>
          </cell>
        </row>
        <row r="5267">
          <cell r="B5267" t="str">
            <v>SA-07</v>
          </cell>
          <cell r="C5267" t="str">
            <v>Trak Racer Recline Seat - Red</v>
          </cell>
          <cell r="D5267">
            <v>13.5</v>
          </cell>
          <cell r="E5267">
            <v>32</v>
          </cell>
          <cell r="F5267">
            <v>57</v>
          </cell>
          <cell r="G5267">
            <v>92</v>
          </cell>
          <cell r="H5267" t="str">
            <v>Trak Racer</v>
          </cell>
          <cell r="I5267" t="str">
            <v>Seat</v>
          </cell>
          <cell r="J5267" t="str">
            <v>Seat</v>
          </cell>
          <cell r="K5267" t="str">
            <v>Live</v>
          </cell>
          <cell r="L5267" t="str">
            <v>/</v>
          </cell>
          <cell r="M5267" t="str">
            <v>new</v>
          </cell>
          <cell r="N5267" t="str">
            <v>LIVE</v>
          </cell>
          <cell r="O5267" t="b">
            <v>0</v>
          </cell>
          <cell r="P5267" t="str">
            <v>Viktri Co., Ltd</v>
          </cell>
          <cell r="Q5267">
            <v>124.67440000000001</v>
          </cell>
        </row>
        <row r="5268">
          <cell r="B5268" t="str">
            <v>TR-MAT5</v>
          </cell>
          <cell r="C5268" t="str">
            <v>Trak Racer Rubber Mat</v>
          </cell>
          <cell r="D5268">
            <v>3.7</v>
          </cell>
          <cell r="E5268">
            <v>91</v>
          </cell>
          <cell r="F5268">
            <v>12.5</v>
          </cell>
          <cell r="G5268">
            <v>12.5</v>
          </cell>
          <cell r="H5268" t="str">
            <v>Trak Racer</v>
          </cell>
          <cell r="I5268" t="str">
            <v>Addons</v>
          </cell>
          <cell r="J5268" t="str">
            <v>Accessories</v>
          </cell>
          <cell r="K5268" t="str">
            <v>Live</v>
          </cell>
          <cell r="L5268" t="str">
            <v>TR-MAT7</v>
          </cell>
          <cell r="M5268" t="str">
            <v>new</v>
          </cell>
          <cell r="N5268" t="str">
            <v>LIVE</v>
          </cell>
          <cell r="O5268" t="b">
            <v>0</v>
          </cell>
          <cell r="P5268" t="str">
            <v>LUMI LEGEND CORPORATION</v>
          </cell>
          <cell r="Q5268">
            <v>25.817599999999999</v>
          </cell>
        </row>
        <row r="5269">
          <cell r="B5269" t="str">
            <v>TR-MAT7</v>
          </cell>
          <cell r="C5269" t="str">
            <v>Trak Racer Rubber Mat</v>
          </cell>
          <cell r="D5269">
            <v>3.7</v>
          </cell>
          <cell r="E5269">
            <v>91</v>
          </cell>
          <cell r="F5269">
            <v>12.5</v>
          </cell>
          <cell r="G5269">
            <v>12.5</v>
          </cell>
          <cell r="H5269" t="str">
            <v>Trak Racer</v>
          </cell>
          <cell r="I5269" t="str">
            <v>Addons</v>
          </cell>
          <cell r="J5269" t="str">
            <v>Accessories</v>
          </cell>
          <cell r="K5269" t="str">
            <v>Live</v>
          </cell>
          <cell r="L5269" t="str">
            <v>TR-MAT7</v>
          </cell>
          <cell r="M5269" t="str">
            <v>new</v>
          </cell>
          <cell r="N5269" t="str">
            <v>LIVE</v>
          </cell>
          <cell r="O5269" t="b">
            <v>0</v>
          </cell>
          <cell r="P5269" t="str">
            <v>Xiamen Trak Racer Industry and Trade Co., Ltd</v>
          </cell>
          <cell r="Q5269">
            <v>0</v>
          </cell>
        </row>
        <row r="5270">
          <cell r="B5270" t="str">
            <v>TR-MAT6</v>
          </cell>
          <cell r="C5270" t="str">
            <v>Trak Racer Rubber Mat with RGB Lights</v>
          </cell>
          <cell r="D5270">
            <v>3.9</v>
          </cell>
          <cell r="E5270">
            <v>91.5</v>
          </cell>
          <cell r="F5270">
            <v>13</v>
          </cell>
          <cell r="G5270">
            <v>13</v>
          </cell>
          <cell r="H5270" t="str">
            <v>Trak Racer</v>
          </cell>
          <cell r="I5270" t="str">
            <v>Addons</v>
          </cell>
          <cell r="J5270" t="str">
            <v>Accessories</v>
          </cell>
          <cell r="K5270" t="str">
            <v>Live</v>
          </cell>
          <cell r="L5270" t="str">
            <v>TR-MAT6</v>
          </cell>
          <cell r="M5270" t="str">
            <v>new</v>
          </cell>
          <cell r="N5270" t="str">
            <v>LIVE</v>
          </cell>
          <cell r="O5270" t="b">
            <v>0</v>
          </cell>
          <cell r="P5270" t="str">
            <v>Xiamen Trak Racer Industry and Trade Co., Ltd</v>
          </cell>
          <cell r="Q5270">
            <v>0</v>
          </cell>
        </row>
        <row r="5271">
          <cell r="B5271" t="str">
            <v>TR-MAT4</v>
          </cell>
          <cell r="C5271" t="str">
            <v>Trak Racer Rubber Mat with RGB Lights</v>
          </cell>
          <cell r="D5271">
            <v>3.9</v>
          </cell>
          <cell r="E5271">
            <v>91.5</v>
          </cell>
          <cell r="F5271">
            <v>13</v>
          </cell>
          <cell r="G5271">
            <v>13</v>
          </cell>
          <cell r="H5271" t="str">
            <v>Trak Racer</v>
          </cell>
          <cell r="I5271" t="str">
            <v>Addons</v>
          </cell>
          <cell r="J5271" t="str">
            <v>Accessories</v>
          </cell>
          <cell r="K5271" t="str">
            <v>Live</v>
          </cell>
          <cell r="L5271" t="str">
            <v>TR-MAT6</v>
          </cell>
          <cell r="M5271" t="str">
            <v>new</v>
          </cell>
          <cell r="N5271" t="str">
            <v>LIVE</v>
          </cell>
          <cell r="O5271" t="b">
            <v>0</v>
          </cell>
          <cell r="P5271" t="str">
            <v>LUMI LEGEND CORPORATION</v>
          </cell>
          <cell r="Q5271">
            <v>32.712400000000002</v>
          </cell>
        </row>
        <row r="5272">
          <cell r="B5272" t="str">
            <v>TR-SBELT-B</v>
          </cell>
          <cell r="C5272" t="str">
            <v>TRAK RACER Seat Belt [Colour: Black]</v>
          </cell>
          <cell r="D5272">
            <v>1.85</v>
          </cell>
          <cell r="E5272">
            <v>10</v>
          </cell>
          <cell r="F5272">
            <v>21</v>
          </cell>
          <cell r="G5272">
            <v>24</v>
          </cell>
          <cell r="H5272" t="str">
            <v>Trak Racer</v>
          </cell>
          <cell r="I5272" t="str">
            <v/>
          </cell>
          <cell r="J5272" t="str">
            <v>Accessories</v>
          </cell>
          <cell r="K5272" t="str">
            <v>Live</v>
          </cell>
          <cell r="L5272" t="str">
            <v>/</v>
          </cell>
          <cell r="M5272" t="str">
            <v>new</v>
          </cell>
          <cell r="N5272" t="str">
            <v>LIVE</v>
          </cell>
          <cell r="O5272" t="b">
            <v>0</v>
          </cell>
          <cell r="P5272" t="str">
            <v>Viktri Co., Ltd</v>
          </cell>
          <cell r="Q5272">
            <v>23.0457</v>
          </cell>
        </row>
        <row r="5273">
          <cell r="B5273" t="str">
            <v>TR-SBELT-R</v>
          </cell>
          <cell r="C5273" t="str">
            <v>TRAK RACER Seat Belt [Colour: Red]</v>
          </cell>
          <cell r="D5273">
            <v>1.85</v>
          </cell>
          <cell r="E5273">
            <v>10</v>
          </cell>
          <cell r="F5273">
            <v>21</v>
          </cell>
          <cell r="G5273">
            <v>24</v>
          </cell>
          <cell r="H5273" t="str">
            <v>Trak Racer</v>
          </cell>
          <cell r="I5273" t="str">
            <v/>
          </cell>
          <cell r="J5273" t="str">
            <v>Accessories</v>
          </cell>
          <cell r="K5273" t="str">
            <v>Live</v>
          </cell>
          <cell r="L5273" t="str">
            <v>/</v>
          </cell>
          <cell r="M5273" t="str">
            <v>new</v>
          </cell>
          <cell r="N5273" t="str">
            <v>LIVE</v>
          </cell>
          <cell r="O5273" t="b">
            <v>0</v>
          </cell>
          <cell r="P5273" t="str">
            <v>Viktri Co., Ltd</v>
          </cell>
          <cell r="Q5273">
            <v>23.034800000000001</v>
          </cell>
        </row>
        <row r="5274">
          <cell r="B5274" t="str">
            <v>TR-MSW</v>
          </cell>
          <cell r="C5274" t="str">
            <v>Trak Racer Single Monitor Stand with Steel/Wood</v>
          </cell>
          <cell r="D5274">
            <v>9.7899999999999991</v>
          </cell>
          <cell r="E5274">
            <v>19.8</v>
          </cell>
          <cell r="F5274">
            <v>30</v>
          </cell>
          <cell r="G5274">
            <v>74</v>
          </cell>
          <cell r="H5274" t="str">
            <v>Trak Racer</v>
          </cell>
          <cell r="I5274" t="str">
            <v>Monitor Stands</v>
          </cell>
          <cell r="J5274" t="str">
            <v>Monitor Stands</v>
          </cell>
          <cell r="K5274" t="str">
            <v>Live</v>
          </cell>
          <cell r="L5274" t="str">
            <v>/</v>
          </cell>
          <cell r="M5274" t="str">
            <v>new</v>
          </cell>
          <cell r="N5274" t="str">
            <v>LIVE</v>
          </cell>
          <cell r="O5274" t="b">
            <v>0</v>
          </cell>
          <cell r="P5274" t="str">
            <v>LUMI LEGEND CORPORATION</v>
          </cell>
          <cell r="Q5274">
            <v>76.36</v>
          </cell>
        </row>
        <row r="5275">
          <cell r="B5275" t="str">
            <v>JP04</v>
          </cell>
          <cell r="C5275" t="str">
            <v>Trak Racer Sweat Shirt - Extra Large</v>
          </cell>
          <cell r="D5275">
            <v>0.35</v>
          </cell>
          <cell r="E5275">
            <v>4.3</v>
          </cell>
          <cell r="F5275">
            <v>7.5</v>
          </cell>
          <cell r="G5275">
            <v>11</v>
          </cell>
          <cell r="H5275" t="str">
            <v>Trak Racer</v>
          </cell>
          <cell r="I5275" t="str">
            <v>Merch</v>
          </cell>
          <cell r="J5275" t="str">
            <v>Merch</v>
          </cell>
          <cell r="K5275" t="str">
            <v>Live</v>
          </cell>
          <cell r="L5275" t="str">
            <v>/</v>
          </cell>
          <cell r="M5275" t="str">
            <v>new</v>
          </cell>
          <cell r="N5275" t="str">
            <v>LIVE</v>
          </cell>
          <cell r="O5275" t="b">
            <v>0</v>
          </cell>
          <cell r="P5275" t="str">
            <v>Nanchang Weiming Garment Co.,ltd</v>
          </cell>
          <cell r="Q5275">
            <v>16.299700000000001</v>
          </cell>
        </row>
        <row r="5276">
          <cell r="B5276" t="str">
            <v>JP03</v>
          </cell>
          <cell r="C5276" t="str">
            <v>Trak Racer Sweat Shirt - Large</v>
          </cell>
          <cell r="D5276">
            <v>0.35</v>
          </cell>
          <cell r="E5276">
            <v>4.3</v>
          </cell>
          <cell r="F5276">
            <v>7.5</v>
          </cell>
          <cell r="G5276">
            <v>11</v>
          </cell>
          <cell r="H5276" t="str">
            <v>Trak Racer</v>
          </cell>
          <cell r="I5276" t="str">
            <v>Merch</v>
          </cell>
          <cell r="J5276" t="str">
            <v>Merch</v>
          </cell>
          <cell r="K5276" t="str">
            <v>Live</v>
          </cell>
          <cell r="L5276" t="str">
            <v>/</v>
          </cell>
          <cell r="M5276" t="str">
            <v>new</v>
          </cell>
          <cell r="N5276" t="str">
            <v>LIVE</v>
          </cell>
          <cell r="O5276" t="b">
            <v>0</v>
          </cell>
          <cell r="P5276" t="str">
            <v>Nanchang Weiming Garment Co.,ltd</v>
          </cell>
          <cell r="Q5276">
            <v>15.6374</v>
          </cell>
        </row>
        <row r="5277">
          <cell r="B5277" t="str">
            <v>JP02</v>
          </cell>
          <cell r="C5277" t="str">
            <v>Trak Racer Sweat Shirt - Medium</v>
          </cell>
          <cell r="D5277">
            <v>0.35</v>
          </cell>
          <cell r="E5277">
            <v>4.3</v>
          </cell>
          <cell r="F5277">
            <v>7.5</v>
          </cell>
          <cell r="G5277">
            <v>11</v>
          </cell>
          <cell r="H5277" t="str">
            <v>Trak Racer</v>
          </cell>
          <cell r="I5277" t="str">
            <v>Merch</v>
          </cell>
          <cell r="J5277" t="str">
            <v>Merch</v>
          </cell>
          <cell r="K5277" t="str">
            <v>Live</v>
          </cell>
          <cell r="L5277" t="str">
            <v>/</v>
          </cell>
          <cell r="M5277" t="str">
            <v>new</v>
          </cell>
          <cell r="N5277" t="str">
            <v>LIVE</v>
          </cell>
          <cell r="O5277" t="b">
            <v>0</v>
          </cell>
          <cell r="P5277" t="str">
            <v>Nanchang Weiming Garment Co.,ltd</v>
          </cell>
          <cell r="Q5277">
            <v>15.1425</v>
          </cell>
        </row>
        <row r="5278">
          <cell r="B5278" t="str">
            <v>JP01</v>
          </cell>
          <cell r="C5278" t="str">
            <v>Trak Racer Sweat Shirt - Small</v>
          </cell>
          <cell r="D5278">
            <v>0.35</v>
          </cell>
          <cell r="E5278">
            <v>4.3</v>
          </cell>
          <cell r="F5278">
            <v>7.5</v>
          </cell>
          <cell r="G5278">
            <v>11</v>
          </cell>
          <cell r="H5278" t="str">
            <v>Trak Racer</v>
          </cell>
          <cell r="I5278" t="str">
            <v>Merch</v>
          </cell>
          <cell r="J5278" t="str">
            <v>Merch</v>
          </cell>
          <cell r="K5278" t="str">
            <v>Live</v>
          </cell>
          <cell r="L5278" t="str">
            <v>/</v>
          </cell>
          <cell r="M5278" t="str">
            <v>new</v>
          </cell>
          <cell r="N5278" t="str">
            <v>LIVE</v>
          </cell>
          <cell r="O5278" t="b">
            <v>0</v>
          </cell>
          <cell r="P5278" t="str">
            <v>Nanchang Weiming Garment Co.,ltd</v>
          </cell>
          <cell r="Q5278">
            <v>14.9894</v>
          </cell>
        </row>
        <row r="5279">
          <cell r="B5279" t="str">
            <v>JP05</v>
          </cell>
          <cell r="C5279" t="str">
            <v>Trak Racer Sweat Shirt - XXL</v>
          </cell>
          <cell r="D5279">
            <v>0.35</v>
          </cell>
          <cell r="E5279">
            <v>4.3</v>
          </cell>
          <cell r="F5279">
            <v>7.5</v>
          </cell>
          <cell r="G5279">
            <v>11</v>
          </cell>
          <cell r="H5279" t="str">
            <v>Trak Racer</v>
          </cell>
          <cell r="I5279" t="str">
            <v>Merch</v>
          </cell>
          <cell r="J5279" t="str">
            <v>Merch</v>
          </cell>
          <cell r="K5279" t="str">
            <v>Live</v>
          </cell>
          <cell r="L5279" t="str">
            <v>/</v>
          </cell>
          <cell r="M5279" t="str">
            <v>new</v>
          </cell>
          <cell r="N5279" t="str">
            <v>LIVE</v>
          </cell>
          <cell r="O5279" t="b">
            <v>0</v>
          </cell>
          <cell r="P5279" t="str">
            <v>Nanchang Weiming Garment Co.,ltd</v>
          </cell>
          <cell r="Q5279">
            <v>15.7867</v>
          </cell>
        </row>
        <row r="5280">
          <cell r="B5280" t="str">
            <v>TS04</v>
          </cell>
          <cell r="C5280" t="str">
            <v>Trak Racer T-Shirt - Extra Large</v>
          </cell>
          <cell r="D5280">
            <v>0.35</v>
          </cell>
          <cell r="E5280">
            <v>4.3</v>
          </cell>
          <cell r="F5280">
            <v>7.5</v>
          </cell>
          <cell r="G5280">
            <v>11</v>
          </cell>
          <cell r="H5280" t="str">
            <v>Trak Racer</v>
          </cell>
          <cell r="I5280" t="str">
            <v>Merch</v>
          </cell>
          <cell r="J5280" t="str">
            <v>Merch</v>
          </cell>
          <cell r="K5280" t="str">
            <v>Live</v>
          </cell>
          <cell r="L5280" t="str">
            <v>/</v>
          </cell>
          <cell r="M5280" t="str">
            <v>new</v>
          </cell>
          <cell r="N5280" t="str">
            <v>LIVE</v>
          </cell>
          <cell r="O5280" t="b">
            <v>0</v>
          </cell>
          <cell r="P5280" t="str">
            <v>Nanchang Weiming Garment Co.,ltd</v>
          </cell>
          <cell r="Q5280">
            <v>12.666499999999999</v>
          </cell>
        </row>
        <row r="5281">
          <cell r="B5281" t="str">
            <v>TS03</v>
          </cell>
          <cell r="C5281" t="str">
            <v>Trak Racer T-Shirt - Large</v>
          </cell>
          <cell r="D5281">
            <v>0.35</v>
          </cell>
          <cell r="E5281">
            <v>4.3</v>
          </cell>
          <cell r="F5281">
            <v>7.5</v>
          </cell>
          <cell r="G5281">
            <v>11</v>
          </cell>
          <cell r="H5281" t="str">
            <v>Trak Racer</v>
          </cell>
          <cell r="I5281" t="str">
            <v>Merch</v>
          </cell>
          <cell r="J5281" t="str">
            <v>Merch</v>
          </cell>
          <cell r="K5281" t="str">
            <v>Live</v>
          </cell>
          <cell r="L5281" t="str">
            <v>/</v>
          </cell>
          <cell r="M5281" t="str">
            <v>new</v>
          </cell>
          <cell r="N5281" t="str">
            <v>LIVE</v>
          </cell>
          <cell r="O5281" t="b">
            <v>0</v>
          </cell>
          <cell r="P5281" t="str">
            <v>Nanchang Weiming Garment Co.,ltd</v>
          </cell>
          <cell r="Q5281">
            <v>12.2668</v>
          </cell>
        </row>
        <row r="5282">
          <cell r="B5282" t="str">
            <v>TS02</v>
          </cell>
          <cell r="C5282" t="str">
            <v>Trak Racer T-Shirt - Medium</v>
          </cell>
          <cell r="D5282">
            <v>0.35</v>
          </cell>
          <cell r="E5282">
            <v>4.3</v>
          </cell>
          <cell r="F5282">
            <v>7.5</v>
          </cell>
          <cell r="G5282">
            <v>11</v>
          </cell>
          <cell r="H5282" t="str">
            <v>Trak Racer</v>
          </cell>
          <cell r="I5282" t="str">
            <v>Merch</v>
          </cell>
          <cell r="J5282" t="str">
            <v>Merch</v>
          </cell>
          <cell r="K5282" t="str">
            <v>Live</v>
          </cell>
          <cell r="L5282" t="str">
            <v>/</v>
          </cell>
          <cell r="M5282" t="str">
            <v>new</v>
          </cell>
          <cell r="N5282" t="str">
            <v>LIVE</v>
          </cell>
          <cell r="O5282" t="b">
            <v>0</v>
          </cell>
          <cell r="P5282" t="str">
            <v>Nanchang Weiming Garment Co.,ltd</v>
          </cell>
          <cell r="Q5282">
            <v>12.1014</v>
          </cell>
        </row>
        <row r="5283">
          <cell r="B5283" t="str">
            <v>TS01</v>
          </cell>
          <cell r="C5283" t="str">
            <v>Trak Racer T-Shirt - Small</v>
          </cell>
          <cell r="D5283">
            <v>0.35</v>
          </cell>
          <cell r="E5283">
            <v>4.3</v>
          </cell>
          <cell r="F5283">
            <v>7.5</v>
          </cell>
          <cell r="G5283">
            <v>11</v>
          </cell>
          <cell r="H5283" t="str">
            <v>Trak Racer</v>
          </cell>
          <cell r="I5283" t="str">
            <v>Merch</v>
          </cell>
          <cell r="J5283" t="str">
            <v>Merch</v>
          </cell>
          <cell r="K5283" t="str">
            <v>Live</v>
          </cell>
          <cell r="L5283" t="str">
            <v>/</v>
          </cell>
          <cell r="M5283" t="str">
            <v>new</v>
          </cell>
          <cell r="N5283" t="str">
            <v>LIVE</v>
          </cell>
          <cell r="O5283" t="b">
            <v>0</v>
          </cell>
          <cell r="P5283" t="str">
            <v>Nanchang Weiming Garment Co.,ltd</v>
          </cell>
          <cell r="Q5283">
            <v>12.362299999999999</v>
          </cell>
        </row>
        <row r="5284">
          <cell r="B5284" t="str">
            <v>TS05</v>
          </cell>
          <cell r="C5284" t="str">
            <v>Trak Racer T-Shirt - XXL</v>
          </cell>
          <cell r="D5284">
            <v>0.35</v>
          </cell>
          <cell r="E5284">
            <v>4.3</v>
          </cell>
          <cell r="F5284">
            <v>7.5</v>
          </cell>
          <cell r="G5284">
            <v>11</v>
          </cell>
          <cell r="H5284" t="str">
            <v>Trak Racer</v>
          </cell>
          <cell r="I5284" t="str">
            <v>Merch</v>
          </cell>
          <cell r="J5284" t="str">
            <v>Merch</v>
          </cell>
          <cell r="K5284" t="str">
            <v>Live</v>
          </cell>
          <cell r="L5284" t="str">
            <v>/</v>
          </cell>
          <cell r="M5284" t="str">
            <v>new</v>
          </cell>
          <cell r="N5284" t="str">
            <v>LIVE</v>
          </cell>
          <cell r="O5284" t="b">
            <v>0</v>
          </cell>
          <cell r="P5284" t="str">
            <v>Nanchang Weiming Garment Co.,ltd</v>
          </cell>
          <cell r="Q5284">
            <v>13.400600000000001</v>
          </cell>
        </row>
        <row r="5285">
          <cell r="B5285" t="str">
            <v>TR1603-BLK-PART1</v>
          </cell>
          <cell r="C5285" t="str">
            <v>TRAK RACER TR160 MK 3 - PART 1</v>
          </cell>
          <cell r="D5285">
            <v>18.100000000000001</v>
          </cell>
          <cell r="E5285">
            <v>11</v>
          </cell>
          <cell r="F5285">
            <v>18</v>
          </cell>
          <cell r="G5285">
            <v>141</v>
          </cell>
          <cell r="H5285" t="str">
            <v>Trak Racer</v>
          </cell>
          <cell r="I5285" t="str">
            <v>Simulators | Component</v>
          </cell>
          <cell r="J5285" t="str">
            <v>Simulators - Component</v>
          </cell>
          <cell r="K5285" t="str">
            <v>Archived</v>
          </cell>
          <cell r="L5285" t="str">
            <v>TR1604-BLK-PART1</v>
          </cell>
          <cell r="M5285" t="str">
            <v>new</v>
          </cell>
          <cell r="N5285" t="str">
            <v>LIVE</v>
          </cell>
          <cell r="O5285" t="b">
            <v>0</v>
          </cell>
          <cell r="P5285" t="str">
            <v>Hunan Lang Le Technology Co., Ltd</v>
          </cell>
          <cell r="Q5285">
            <v>0</v>
          </cell>
        </row>
        <row r="5286">
          <cell r="B5286" t="str">
            <v>TR1603-BLK-PART2</v>
          </cell>
          <cell r="C5286" t="str">
            <v>TRAK RACER TR160 MK 3 - PART 2</v>
          </cell>
          <cell r="D5286">
            <v>13.45</v>
          </cell>
          <cell r="E5286">
            <v>13.5</v>
          </cell>
          <cell r="F5286">
            <v>26</v>
          </cell>
          <cell r="G5286">
            <v>81</v>
          </cell>
          <cell r="H5286" t="str">
            <v>Trak Racer</v>
          </cell>
          <cell r="I5286" t="str">
            <v>Simulators | Component</v>
          </cell>
          <cell r="J5286" t="str">
            <v>Simulators - Component</v>
          </cell>
          <cell r="K5286" t="str">
            <v>Archived</v>
          </cell>
          <cell r="L5286" t="str">
            <v>TR1604-BLK-PART2</v>
          </cell>
          <cell r="M5286" t="str">
            <v>new</v>
          </cell>
          <cell r="N5286" t="str">
            <v>LIVE</v>
          </cell>
          <cell r="O5286" t="b">
            <v>0</v>
          </cell>
          <cell r="P5286" t="str">
            <v>Hunan Lang Le Technology Co., Ltd</v>
          </cell>
          <cell r="Q5286">
            <v>0</v>
          </cell>
        </row>
        <row r="5287">
          <cell r="B5287" t="str">
            <v>TR1603-BLK-PART3</v>
          </cell>
          <cell r="C5287" t="str">
            <v>TRAK RACER TR160 MK 3 - PART 3</v>
          </cell>
          <cell r="D5287">
            <v>15.1</v>
          </cell>
          <cell r="E5287">
            <v>14</v>
          </cell>
          <cell r="F5287">
            <v>36</v>
          </cell>
          <cell r="G5287">
            <v>51</v>
          </cell>
          <cell r="H5287" t="str">
            <v>Trak Racer</v>
          </cell>
          <cell r="I5287" t="str">
            <v>Simulators | Component</v>
          </cell>
          <cell r="J5287" t="str">
            <v>Simulators - Component</v>
          </cell>
          <cell r="K5287" t="str">
            <v>Archived</v>
          </cell>
          <cell r="L5287" t="str">
            <v>TR1604-BLK-PART3</v>
          </cell>
          <cell r="M5287" t="str">
            <v>new</v>
          </cell>
          <cell r="N5287" t="str">
            <v>LIVE</v>
          </cell>
          <cell r="O5287" t="b">
            <v>0</v>
          </cell>
          <cell r="P5287" t="str">
            <v>Hunan Lang Le Technology Co., Ltd</v>
          </cell>
          <cell r="Q5287">
            <v>0</v>
          </cell>
        </row>
        <row r="5288">
          <cell r="B5288" t="str">
            <v>TR1603-BLK-PART4</v>
          </cell>
          <cell r="C5288" t="str">
            <v>TRAK RACER TR160 MK 3 - PART 4</v>
          </cell>
          <cell r="D5288">
            <v>15.1</v>
          </cell>
          <cell r="E5288">
            <v>14</v>
          </cell>
          <cell r="F5288">
            <v>36</v>
          </cell>
          <cell r="G5288">
            <v>51</v>
          </cell>
          <cell r="H5288" t="str">
            <v>Trak Racer</v>
          </cell>
          <cell r="I5288" t="str">
            <v>Simulators | Component</v>
          </cell>
          <cell r="J5288" t="str">
            <v>Simulators - Component</v>
          </cell>
          <cell r="K5288" t="str">
            <v>Archived</v>
          </cell>
          <cell r="L5288" t="str">
            <v>TR1604-BLK-PART3</v>
          </cell>
          <cell r="M5288" t="str">
            <v>new</v>
          </cell>
          <cell r="N5288" t="str">
            <v>LIVE</v>
          </cell>
          <cell r="O5288" t="b">
            <v>0</v>
          </cell>
          <cell r="P5288" t="str">
            <v>Hunan Lang Le Technology Co., Ltd</v>
          </cell>
          <cell r="Q5288">
            <v>0</v>
          </cell>
        </row>
        <row r="5289">
          <cell r="B5289" t="str">
            <v>TR160-WM-BLK</v>
          </cell>
          <cell r="C5289" t="str">
            <v>TRAK RACER TR160 WHEEL DECK</v>
          </cell>
          <cell r="D5289">
            <v>6.5</v>
          </cell>
          <cell r="E5289">
            <v>14</v>
          </cell>
          <cell r="F5289">
            <v>14.5</v>
          </cell>
          <cell r="G5289">
            <v>60</v>
          </cell>
          <cell r="H5289" t="str">
            <v>Trak Racer</v>
          </cell>
          <cell r="I5289" t="str">
            <v>Addons</v>
          </cell>
          <cell r="J5289" t="str">
            <v>Accessories</v>
          </cell>
          <cell r="K5289" t="str">
            <v>Live</v>
          </cell>
          <cell r="L5289" t="str">
            <v>/</v>
          </cell>
          <cell r="M5289" t="str">
            <v>new</v>
          </cell>
          <cell r="N5289" t="str">
            <v>LIVE</v>
          </cell>
          <cell r="O5289" t="b">
            <v>0</v>
          </cell>
          <cell r="P5289" t="str">
            <v>Hunan Lang Le Technology Co., Ltd</v>
          </cell>
          <cell r="Q5289">
            <v>0</v>
          </cell>
        </row>
        <row r="5290">
          <cell r="B5290" t="str">
            <v>TR804-BLK-PART1</v>
          </cell>
          <cell r="C5290" t="str">
            <v>TRAK RACER TR80 MK 4 - PART 1</v>
          </cell>
          <cell r="D5290">
            <v>17.350000000000001</v>
          </cell>
          <cell r="E5290">
            <v>13</v>
          </cell>
          <cell r="F5290">
            <v>18</v>
          </cell>
          <cell r="G5290">
            <v>130</v>
          </cell>
          <cell r="H5290" t="str">
            <v>Trak Racer</v>
          </cell>
          <cell r="I5290" t="str">
            <v>Simulators | Component</v>
          </cell>
          <cell r="J5290" t="str">
            <v>Simulators - Component</v>
          </cell>
          <cell r="K5290" t="str">
            <v>Archived</v>
          </cell>
          <cell r="L5290" t="str">
            <v>TR805-BLK-PART1</v>
          </cell>
          <cell r="M5290" t="str">
            <v>new</v>
          </cell>
          <cell r="N5290" t="str">
            <v>LIVE</v>
          </cell>
          <cell r="O5290" t="b">
            <v>0</v>
          </cell>
          <cell r="P5290" t="str">
            <v>Hunan Lang Le Technology Co., Ltd</v>
          </cell>
          <cell r="Q5290">
            <v>0</v>
          </cell>
        </row>
        <row r="5291">
          <cell r="B5291" t="str">
            <v>TR804-BLK-PART2</v>
          </cell>
          <cell r="C5291" t="str">
            <v>TRAK RACER TR80 MK 4 - PART 2</v>
          </cell>
          <cell r="D5291">
            <v>18.649999999999999</v>
          </cell>
          <cell r="E5291">
            <v>12</v>
          </cell>
          <cell r="F5291">
            <v>46</v>
          </cell>
          <cell r="G5291">
            <v>52.5</v>
          </cell>
          <cell r="H5291" t="str">
            <v>Trak Racer</v>
          </cell>
          <cell r="I5291" t="str">
            <v>Simulators | Component</v>
          </cell>
          <cell r="J5291" t="str">
            <v>Simulators - Component</v>
          </cell>
          <cell r="K5291" t="str">
            <v>Archived</v>
          </cell>
          <cell r="L5291" t="str">
            <v>TR805-BLK-PART2</v>
          </cell>
          <cell r="M5291" t="str">
            <v>new</v>
          </cell>
          <cell r="N5291" t="str">
            <v>LIVE</v>
          </cell>
          <cell r="O5291" t="b">
            <v>0</v>
          </cell>
          <cell r="P5291" t="str">
            <v>Hunan Lang Le Technology Co., Ltd</v>
          </cell>
          <cell r="Q5291">
            <v>0</v>
          </cell>
        </row>
        <row r="5292">
          <cell r="B5292" t="str">
            <v>TR804-BLK-PART3</v>
          </cell>
          <cell r="C5292" t="str">
            <v>TRAK RACER TR80 MK 4 - PART 3</v>
          </cell>
          <cell r="D5292">
            <v>11.4</v>
          </cell>
          <cell r="E5292">
            <v>22</v>
          </cell>
          <cell r="F5292">
            <v>17</v>
          </cell>
          <cell r="G5292">
            <v>57</v>
          </cell>
          <cell r="H5292" t="str">
            <v>Trak Racer</v>
          </cell>
          <cell r="I5292" t="str">
            <v>Simulators | Component</v>
          </cell>
          <cell r="J5292" t="str">
            <v>Simulators - Component</v>
          </cell>
          <cell r="K5292" t="str">
            <v>Archived</v>
          </cell>
          <cell r="L5292" t="str">
            <v>TR805-BLK-PART3</v>
          </cell>
          <cell r="M5292" t="str">
            <v>new</v>
          </cell>
          <cell r="N5292" t="str">
            <v>LIVE</v>
          </cell>
          <cell r="O5292" t="b">
            <v>0</v>
          </cell>
          <cell r="P5292" t="str">
            <v>Hunan Lang Le Technology Co., Ltd</v>
          </cell>
          <cell r="Q5292">
            <v>0</v>
          </cell>
        </row>
        <row r="5293">
          <cell r="B5293" t="str">
            <v>TR80-80WM2-BLK</v>
          </cell>
          <cell r="C5293" t="str">
            <v>TRAK RACER TR80 WHEEL DECK</v>
          </cell>
          <cell r="D5293">
            <v>5</v>
          </cell>
          <cell r="E5293">
            <v>10</v>
          </cell>
          <cell r="F5293">
            <v>16</v>
          </cell>
          <cell r="G5293">
            <v>60</v>
          </cell>
          <cell r="H5293" t="str">
            <v>Trak Racer</v>
          </cell>
          <cell r="I5293" t="str">
            <v/>
          </cell>
          <cell r="J5293" t="str">
            <v>Accessories</v>
          </cell>
          <cell r="K5293" t="str">
            <v>Live</v>
          </cell>
          <cell r="L5293" t="str">
            <v>TR80-WMPLATE</v>
          </cell>
          <cell r="M5293" t="str">
            <v>new</v>
          </cell>
          <cell r="N5293" t="str">
            <v>LIVE</v>
          </cell>
          <cell r="O5293" t="b">
            <v>0</v>
          </cell>
          <cell r="P5293" t="str">
            <v>Hunan Lang Le Technology Co., Ltd</v>
          </cell>
          <cell r="Q5293">
            <v>0</v>
          </cell>
        </row>
        <row r="5294">
          <cell r="B5294" t="str">
            <v>SP-SHBRA</v>
          </cell>
          <cell r="C5294" t="str">
            <v>TRAK RACER TR80-SHIFTER5</v>
          </cell>
          <cell r="D5294">
            <v>2.2000000000000002</v>
          </cell>
          <cell r="E5294">
            <v>13.7</v>
          </cell>
          <cell r="F5294">
            <v>15.5</v>
          </cell>
          <cell r="G5294">
            <v>17.7</v>
          </cell>
          <cell r="H5294" t="str">
            <v>Trak Racer</v>
          </cell>
          <cell r="I5294" t="str">
            <v>Default</v>
          </cell>
          <cell r="J5294" t="str">
            <v>Other</v>
          </cell>
          <cell r="K5294" t="str">
            <v>NA</v>
          </cell>
          <cell r="L5294" t="str">
            <v>/</v>
          </cell>
          <cell r="M5294" t="str">
            <v>new</v>
          </cell>
          <cell r="N5294" t="str">
            <v>LIVE</v>
          </cell>
          <cell r="O5294" t="b">
            <v>0</v>
          </cell>
          <cell r="P5294" t="str">
            <v>Xiamen Trak Racer Industry and Trade Co., Ltd</v>
          </cell>
          <cell r="Q5294">
            <v>0</v>
          </cell>
        </row>
        <row r="5295">
          <cell r="B5295" t="str">
            <v>TR80-TMSIN3-BLK</v>
          </cell>
          <cell r="C5295" t="str">
            <v>TRAK RACER TR8020 1200MM PROFILE WITH VESA PLATE</v>
          </cell>
          <cell r="D5295">
            <v>6</v>
          </cell>
          <cell r="E5295">
            <v>9</v>
          </cell>
          <cell r="F5295">
            <v>26</v>
          </cell>
          <cell r="G5295">
            <v>121</v>
          </cell>
          <cell r="H5295" t="str">
            <v>Trak Racer</v>
          </cell>
          <cell r="I5295" t="str">
            <v>Monitor Stands</v>
          </cell>
          <cell r="J5295" t="str">
            <v>Monitor Stands</v>
          </cell>
          <cell r="K5295" t="str">
            <v>Live</v>
          </cell>
          <cell r="L5295" t="str">
            <v>TR80-TMSIN4-BLK</v>
          </cell>
          <cell r="M5295" t="str">
            <v>new</v>
          </cell>
          <cell r="N5295" t="str">
            <v>DISCONTINUED</v>
          </cell>
          <cell r="O5295" t="b">
            <v>0</v>
          </cell>
          <cell r="P5295" t="str">
            <v>Hunan Lang Le Technology Co., Ltd</v>
          </cell>
          <cell r="Q5295">
            <v>0</v>
          </cell>
        </row>
        <row r="5296">
          <cell r="B5296" t="str">
            <v>TR80-TMSML2-BLK</v>
          </cell>
          <cell r="C5296" t="str">
            <v>TRAK RACER TR8020 800MM PROFILE WITH VESA PLATE</v>
          </cell>
          <cell r="D5296">
            <v>5</v>
          </cell>
          <cell r="E5296">
            <v>10</v>
          </cell>
          <cell r="F5296">
            <v>25</v>
          </cell>
          <cell r="G5296">
            <v>80.5</v>
          </cell>
          <cell r="H5296" t="str">
            <v>Trak Racer</v>
          </cell>
          <cell r="I5296" t="str">
            <v>Monitor Stands</v>
          </cell>
          <cell r="J5296" t="str">
            <v>Monitor Stands</v>
          </cell>
          <cell r="K5296" t="str">
            <v>Live</v>
          </cell>
          <cell r="L5296" t="str">
            <v>TR80-TMSML3-BLK</v>
          </cell>
          <cell r="M5296" t="str">
            <v>new</v>
          </cell>
          <cell r="N5296" t="str">
            <v>DISCONTINUED</v>
          </cell>
          <cell r="O5296" t="b">
            <v>0</v>
          </cell>
          <cell r="P5296" t="str">
            <v>Hunan Lang Le Technology Co., Ltd</v>
          </cell>
          <cell r="Q5296">
            <v>0</v>
          </cell>
        </row>
        <row r="5297">
          <cell r="B5297" t="str">
            <v>TR80-SMEX3-BLK</v>
          </cell>
          <cell r="C5297" t="str">
            <v>TRAK RACER TR8020 80X40MM SHIFTER SUPPORT</v>
          </cell>
          <cell r="D5297">
            <v>3.2</v>
          </cell>
          <cell r="E5297">
            <v>8</v>
          </cell>
          <cell r="F5297">
            <v>19</v>
          </cell>
          <cell r="G5297">
            <v>60</v>
          </cell>
          <cell r="H5297" t="str">
            <v>Trak Racer</v>
          </cell>
          <cell r="I5297" t="str">
            <v>Addons</v>
          </cell>
          <cell r="J5297" t="str">
            <v>Accessories</v>
          </cell>
          <cell r="K5297" t="str">
            <v>Live</v>
          </cell>
          <cell r="L5297" t="str">
            <v>/</v>
          </cell>
          <cell r="M5297" t="str">
            <v>new</v>
          </cell>
          <cell r="N5297" t="str">
            <v>LIVE</v>
          </cell>
          <cell r="O5297" t="b">
            <v>0</v>
          </cell>
          <cell r="P5297" t="str">
            <v>Hunan Lang Le Technology Co., Ltd</v>
          </cell>
          <cell r="Q5297">
            <v>32.427300000000002</v>
          </cell>
        </row>
        <row r="5298">
          <cell r="B5298" t="str">
            <v>TR80-SHELF3-BLK</v>
          </cell>
          <cell r="C5298" t="str">
            <v>TRAK RACER TR8020 DESK SHELF</v>
          </cell>
          <cell r="D5298">
            <v>6.25</v>
          </cell>
          <cell r="E5298">
            <v>9</v>
          </cell>
          <cell r="F5298">
            <v>22</v>
          </cell>
          <cell r="G5298">
            <v>64</v>
          </cell>
          <cell r="H5298" t="str">
            <v>Trak Racer</v>
          </cell>
          <cell r="I5298" t="str">
            <v>Addons</v>
          </cell>
          <cell r="J5298" t="str">
            <v>Accessories</v>
          </cell>
          <cell r="K5298" t="str">
            <v>Live</v>
          </cell>
          <cell r="L5298" t="str">
            <v>TR80-SHELF4-BLK</v>
          </cell>
          <cell r="M5298" t="str">
            <v>new</v>
          </cell>
          <cell r="N5298" t="str">
            <v>ARCHIVED</v>
          </cell>
          <cell r="O5298" t="b">
            <v>0</v>
          </cell>
          <cell r="P5298" t="str">
            <v>Hunan Lang Le Technology Co., Ltd</v>
          </cell>
          <cell r="Q5298">
            <v>0</v>
          </cell>
        </row>
        <row r="5299">
          <cell r="B5299" t="str">
            <v>TR80-TMARM3-BLK</v>
          </cell>
          <cell r="C5299" t="str">
            <v>TRAK RACER TR8020 DISPLAY SIDE ARMS WITH VESA PLATES</v>
          </cell>
          <cell r="D5299">
            <v>6</v>
          </cell>
          <cell r="E5299">
            <v>9</v>
          </cell>
          <cell r="F5299">
            <v>28</v>
          </cell>
          <cell r="G5299">
            <v>60</v>
          </cell>
          <cell r="H5299" t="str">
            <v>Trak Racer</v>
          </cell>
          <cell r="I5299" t="str">
            <v>Monitor Stands</v>
          </cell>
          <cell r="J5299" t="str">
            <v>Monitor Stands</v>
          </cell>
          <cell r="K5299" t="str">
            <v>Live</v>
          </cell>
          <cell r="L5299" t="str">
            <v>TR80-TMARM4-BLK</v>
          </cell>
          <cell r="M5299" t="str">
            <v>new</v>
          </cell>
          <cell r="N5299" t="str">
            <v>LIVE</v>
          </cell>
          <cell r="O5299" t="b">
            <v>0</v>
          </cell>
          <cell r="P5299" t="str">
            <v>Hunan Lang Le Technology Co., Ltd</v>
          </cell>
          <cell r="Q5299">
            <v>0</v>
          </cell>
        </row>
        <row r="5300">
          <cell r="B5300" t="str">
            <v>TR80-FANDDWM3</v>
          </cell>
          <cell r="C5300" t="str">
            <v>TRAK RACER TR8020 FANATEC PODIUM MOUNT</v>
          </cell>
          <cell r="D5300">
            <v>9</v>
          </cell>
          <cell r="E5300">
            <v>14</v>
          </cell>
          <cell r="F5300">
            <v>25.5</v>
          </cell>
          <cell r="G5300">
            <v>28</v>
          </cell>
          <cell r="H5300" t="str">
            <v>Trak Racer</v>
          </cell>
          <cell r="I5300" t="str">
            <v/>
          </cell>
          <cell r="J5300" t="str">
            <v>Accessories</v>
          </cell>
          <cell r="K5300" t="str">
            <v>Live</v>
          </cell>
          <cell r="L5300" t="str">
            <v>TR80-NWMA</v>
          </cell>
          <cell r="M5300" t="str">
            <v>new</v>
          </cell>
          <cell r="N5300" t="str">
            <v>LIVE</v>
          </cell>
          <cell r="O5300" t="b">
            <v>0</v>
          </cell>
          <cell r="P5300" t="str">
            <v>Hunan Lang Le Technology Co., Ltd</v>
          </cell>
          <cell r="Q5300">
            <v>0</v>
          </cell>
        </row>
        <row r="5301">
          <cell r="B5301" t="str">
            <v>TR80-FS03</v>
          </cell>
          <cell r="C5301" t="str">
            <v>TRAK RACER TR8020 FLIGHT SIM MOUNTS</v>
          </cell>
          <cell r="D5301">
            <v>1.8</v>
          </cell>
          <cell r="E5301">
            <v>13</v>
          </cell>
          <cell r="F5301">
            <v>23</v>
          </cell>
          <cell r="G5301">
            <v>30</v>
          </cell>
          <cell r="H5301" t="str">
            <v>Trak Racer</v>
          </cell>
          <cell r="I5301" t="str">
            <v/>
          </cell>
          <cell r="J5301" t="str">
            <v>Accessories</v>
          </cell>
          <cell r="K5301" t="str">
            <v>Live</v>
          </cell>
          <cell r="L5301" t="str">
            <v>TR80-FS04</v>
          </cell>
          <cell r="M5301" t="str">
            <v>new</v>
          </cell>
          <cell r="N5301" t="str">
            <v>LIVE</v>
          </cell>
          <cell r="O5301" t="b">
            <v>0</v>
          </cell>
          <cell r="P5301" t="str">
            <v>Hunan Lang Le Technology Co., Ltd</v>
          </cell>
          <cell r="Q5301">
            <v>0</v>
          </cell>
        </row>
        <row r="5302">
          <cell r="B5302" t="str">
            <v>TR160-F1PEDALUP</v>
          </cell>
          <cell r="C5302" t="str">
            <v>TRAK RACER TR8020 FORMULA PEDAL BRACKETS</v>
          </cell>
          <cell r="D5302">
            <v>15</v>
          </cell>
          <cell r="E5302">
            <v>6</v>
          </cell>
          <cell r="F5302">
            <v>33</v>
          </cell>
          <cell r="G5302">
            <v>42</v>
          </cell>
          <cell r="H5302" t="str">
            <v>Trak Racer</v>
          </cell>
          <cell r="I5302" t="str">
            <v>Addons</v>
          </cell>
          <cell r="J5302" t="str">
            <v>Accessories</v>
          </cell>
          <cell r="K5302" t="str">
            <v>NA</v>
          </cell>
          <cell r="L5302" t="str">
            <v>/</v>
          </cell>
          <cell r="M5302" t="str">
            <v>new</v>
          </cell>
          <cell r="N5302" t="str">
            <v>DISCONTINUED</v>
          </cell>
          <cell r="O5302" t="b">
            <v>0</v>
          </cell>
          <cell r="P5302" t="str">
            <v>Hunan Lang Le Technology Co., Ltd</v>
          </cell>
          <cell r="Q5302">
            <v>66.697699999999998</v>
          </cell>
        </row>
        <row r="5303">
          <cell r="B5303" t="str">
            <v>TR80-FMMS4-BLK</v>
          </cell>
          <cell r="C5303" t="str">
            <v>TRAK RACER TR8020 FREESTANDING DISPLAY LEGS</v>
          </cell>
          <cell r="D5303">
            <v>14.3</v>
          </cell>
          <cell r="E5303">
            <v>13</v>
          </cell>
          <cell r="F5303">
            <v>20</v>
          </cell>
          <cell r="G5303">
            <v>124</v>
          </cell>
          <cell r="H5303" t="str">
            <v>Trak Racer</v>
          </cell>
          <cell r="I5303" t="str">
            <v>Monitor Stands</v>
          </cell>
          <cell r="J5303" t="str">
            <v>Monitor Stands - Component</v>
          </cell>
          <cell r="K5303" t="str">
            <v>Live</v>
          </cell>
          <cell r="L5303" t="str">
            <v>TR80-FMMS5-BLK</v>
          </cell>
          <cell r="M5303" t="str">
            <v>new</v>
          </cell>
          <cell r="N5303" t="str">
            <v>LIVE</v>
          </cell>
          <cell r="O5303" t="b">
            <v>0</v>
          </cell>
          <cell r="P5303" t="str">
            <v>Hunan Lang Le Technology Co., Ltd</v>
          </cell>
          <cell r="Q5303">
            <v>0</v>
          </cell>
        </row>
        <row r="5304">
          <cell r="B5304" t="str">
            <v>TR80-HB3</v>
          </cell>
          <cell r="C5304" t="str">
            <v>TRAK RACER TR8020 HANDBRAKE MOUNT</v>
          </cell>
          <cell r="D5304">
            <v>1.2</v>
          </cell>
          <cell r="E5304">
            <v>3.5</v>
          </cell>
          <cell r="F5304">
            <v>19</v>
          </cell>
          <cell r="G5304">
            <v>20.5</v>
          </cell>
          <cell r="H5304" t="str">
            <v>Trak Racer</v>
          </cell>
          <cell r="I5304" t="str">
            <v>Addons</v>
          </cell>
          <cell r="J5304" t="str">
            <v>Accessories</v>
          </cell>
          <cell r="K5304" t="str">
            <v>Live</v>
          </cell>
          <cell r="L5304" t="str">
            <v>TR80-HB4</v>
          </cell>
          <cell r="M5304" t="str">
            <v>new</v>
          </cell>
          <cell r="N5304" t="str">
            <v>ARCHIVED</v>
          </cell>
          <cell r="O5304" t="b">
            <v>0</v>
          </cell>
          <cell r="P5304" t="str">
            <v>Hunan Lang Le Technology Co., Ltd</v>
          </cell>
          <cell r="Q5304">
            <v>0</v>
          </cell>
        </row>
        <row r="5305">
          <cell r="B5305" t="str">
            <v>TR80-HBSM-L4</v>
          </cell>
          <cell r="C5305" t="str">
            <v>TRAK RACER TR8020 HANDBRAKE SHIFTER COMBO MOUNT - LEFT</v>
          </cell>
          <cell r="D5305">
            <v>3</v>
          </cell>
          <cell r="E5305">
            <v>7.5</v>
          </cell>
          <cell r="F5305">
            <v>26</v>
          </cell>
          <cell r="G5305">
            <v>27</v>
          </cell>
          <cell r="H5305" t="str">
            <v>Trak Racer</v>
          </cell>
          <cell r="I5305" t="str">
            <v/>
          </cell>
          <cell r="J5305" t="str">
            <v>Accessories</v>
          </cell>
          <cell r="K5305" t="str">
            <v>Live</v>
          </cell>
          <cell r="L5305" t="str">
            <v>/</v>
          </cell>
          <cell r="M5305" t="str">
            <v>new</v>
          </cell>
          <cell r="N5305" t="str">
            <v>LIVE</v>
          </cell>
          <cell r="O5305" t="b">
            <v>0</v>
          </cell>
          <cell r="P5305" t="str">
            <v>Hunan Lang Le Technology Co., Ltd</v>
          </cell>
          <cell r="Q5305">
            <v>0</v>
          </cell>
        </row>
        <row r="5306">
          <cell r="B5306" t="str">
            <v>TR80-HBSM-R4</v>
          </cell>
          <cell r="C5306" t="str">
            <v>TRAK RACER TR8020 HANDBRAKE SHIFTER COMBO MOUNT - RIGHT</v>
          </cell>
          <cell r="D5306">
            <v>3</v>
          </cell>
          <cell r="E5306">
            <v>7.5</v>
          </cell>
          <cell r="F5306">
            <v>26</v>
          </cell>
          <cell r="G5306">
            <v>27</v>
          </cell>
          <cell r="H5306" t="str">
            <v>Trak Racer</v>
          </cell>
          <cell r="I5306" t="str">
            <v/>
          </cell>
          <cell r="J5306" t="str">
            <v>Accessories</v>
          </cell>
          <cell r="K5306" t="str">
            <v>Live</v>
          </cell>
          <cell r="L5306" t="str">
            <v>TR80-SHIFTER4 + TR80-HB4</v>
          </cell>
          <cell r="M5306" t="str">
            <v>new</v>
          </cell>
          <cell r="N5306" t="str">
            <v>LIVE</v>
          </cell>
          <cell r="O5306" t="b">
            <v>0</v>
          </cell>
          <cell r="P5306" t="str">
            <v>Hunan Lang Le Technology Co., Ltd</v>
          </cell>
          <cell r="Q5306">
            <v>0</v>
          </cell>
        </row>
        <row r="5307">
          <cell r="B5307" t="str">
            <v>TR80-DDM3</v>
          </cell>
          <cell r="C5307" t="str">
            <v>TRAK RACER TR8020 MIGE MOUNT</v>
          </cell>
          <cell r="D5307">
            <v>11</v>
          </cell>
          <cell r="E5307">
            <v>8</v>
          </cell>
          <cell r="F5307">
            <v>23</v>
          </cell>
          <cell r="G5307">
            <v>56</v>
          </cell>
          <cell r="H5307" t="str">
            <v>Trak Racer</v>
          </cell>
          <cell r="I5307" t="str">
            <v/>
          </cell>
          <cell r="J5307" t="str">
            <v>Accessories</v>
          </cell>
          <cell r="K5307" t="str">
            <v>Live</v>
          </cell>
          <cell r="L5307" t="str">
            <v>TR80-NWMA + TR80-NWMDD</v>
          </cell>
          <cell r="M5307" t="str">
            <v>new</v>
          </cell>
          <cell r="N5307" t="str">
            <v>LIVE</v>
          </cell>
          <cell r="O5307" t="b">
            <v>0</v>
          </cell>
          <cell r="P5307" t="str">
            <v>Hunan Lang Le Technology Co., Ltd</v>
          </cell>
          <cell r="Q5307">
            <v>0</v>
          </cell>
        </row>
        <row r="5308">
          <cell r="B5308" t="str">
            <v>TR80-PCS3</v>
          </cell>
          <cell r="C5308" t="str">
            <v>TRAK RACER TR8020 PC SHELF</v>
          </cell>
          <cell r="D5308">
            <v>7.25</v>
          </cell>
          <cell r="E5308">
            <v>10</v>
          </cell>
          <cell r="F5308">
            <v>30.4</v>
          </cell>
          <cell r="G5308">
            <v>68</v>
          </cell>
          <cell r="H5308" t="str">
            <v>Trak Racer</v>
          </cell>
          <cell r="I5308" t="str">
            <v/>
          </cell>
          <cell r="J5308" t="str">
            <v>Accessories</v>
          </cell>
          <cell r="K5308" t="str">
            <v>Live</v>
          </cell>
          <cell r="L5308" t="str">
            <v>TR80-PCS4</v>
          </cell>
          <cell r="M5308" t="str">
            <v>new</v>
          </cell>
          <cell r="N5308" t="str">
            <v>LIVE</v>
          </cell>
          <cell r="O5308" t="b">
            <v>0</v>
          </cell>
          <cell r="P5308" t="str">
            <v>Hunan Lang Le Technology Co., Ltd</v>
          </cell>
          <cell r="Q5308">
            <v>0</v>
          </cell>
        </row>
        <row r="5309">
          <cell r="B5309" t="str">
            <v>TR80-4M3-BLK</v>
          </cell>
          <cell r="C5309" t="str">
            <v>TRAK RACER TR8020 QUAD DISPLAY MOUNT WITH VESA PLATE</v>
          </cell>
          <cell r="D5309">
            <v>8.5</v>
          </cell>
          <cell r="E5309">
            <v>12</v>
          </cell>
          <cell r="F5309">
            <v>18</v>
          </cell>
          <cell r="G5309">
            <v>52</v>
          </cell>
          <cell r="H5309" t="str">
            <v>Trak Racer</v>
          </cell>
          <cell r="I5309" t="str">
            <v>Monitor Stands</v>
          </cell>
          <cell r="J5309" t="str">
            <v>Monitor Stands</v>
          </cell>
          <cell r="K5309" t="str">
            <v>Live</v>
          </cell>
          <cell r="L5309" t="str">
            <v>TR80-4M4-BLK</v>
          </cell>
          <cell r="M5309" t="str">
            <v>new</v>
          </cell>
          <cell r="N5309" t="str">
            <v>LIVE</v>
          </cell>
          <cell r="O5309" t="b">
            <v>0</v>
          </cell>
          <cell r="P5309" t="str">
            <v>Hunan Lang Le Technology Co., Ltd</v>
          </cell>
          <cell r="Q5309">
            <v>0</v>
          </cell>
        </row>
        <row r="5310">
          <cell r="B5310" t="str">
            <v>TR80-SHIFTER2</v>
          </cell>
          <cell r="C5310" t="str">
            <v>TRAK RACER TR8020 SHIFTER MOUNT</v>
          </cell>
          <cell r="D5310">
            <v>2</v>
          </cell>
          <cell r="E5310">
            <v>10</v>
          </cell>
          <cell r="F5310">
            <v>10</v>
          </cell>
          <cell r="G5310">
            <v>15</v>
          </cell>
          <cell r="H5310" t="str">
            <v>Trak Racer</v>
          </cell>
          <cell r="I5310" t="str">
            <v/>
          </cell>
          <cell r="J5310" t="str">
            <v>Accessories</v>
          </cell>
          <cell r="K5310" t="str">
            <v>NA</v>
          </cell>
          <cell r="L5310" t="str">
            <v>TR80-SHIFTER4</v>
          </cell>
          <cell r="M5310" t="str">
            <v>new</v>
          </cell>
          <cell r="N5310" t="str">
            <v>ARCHIVED</v>
          </cell>
          <cell r="O5310" t="b">
            <v>0</v>
          </cell>
          <cell r="P5310" t="str">
            <v>Xiamen Trak Racer Industry and Trade Co., Ltd</v>
          </cell>
          <cell r="Q5310">
            <v>0</v>
          </cell>
        </row>
        <row r="5311">
          <cell r="B5311" t="str">
            <v>TR160-PEDALUP3</v>
          </cell>
          <cell r="C5311" t="str">
            <v>TRAK RACER TR8020 TR160 PEDAL PLATE</v>
          </cell>
          <cell r="D5311">
            <v>18</v>
          </cell>
          <cell r="E5311">
            <v>8</v>
          </cell>
          <cell r="F5311">
            <v>44</v>
          </cell>
          <cell r="G5311">
            <v>49</v>
          </cell>
          <cell r="H5311" t="str">
            <v>Trak Racer</v>
          </cell>
          <cell r="I5311" t="str">
            <v>Addons</v>
          </cell>
          <cell r="J5311" t="str">
            <v>Accessories</v>
          </cell>
          <cell r="K5311" t="str">
            <v>Live</v>
          </cell>
          <cell r="L5311" t="str">
            <v>/</v>
          </cell>
          <cell r="M5311" t="str">
            <v>new</v>
          </cell>
          <cell r="N5311" t="str">
            <v>LIVE</v>
          </cell>
          <cell r="O5311" t="b">
            <v>0</v>
          </cell>
          <cell r="P5311" t="str">
            <v>Hunan Lang Le Technology Co., Ltd</v>
          </cell>
          <cell r="Q5311">
            <v>57.79</v>
          </cell>
        </row>
        <row r="5312">
          <cell r="B5312" t="str">
            <v>TR80-VESA4</v>
          </cell>
          <cell r="C5312" t="str">
            <v>TRAK RACER TR8020 VESA PLATE</v>
          </cell>
          <cell r="D5312">
            <v>1.5</v>
          </cell>
          <cell r="E5312">
            <v>7.5</v>
          </cell>
          <cell r="F5312">
            <v>26</v>
          </cell>
          <cell r="G5312">
            <v>27</v>
          </cell>
          <cell r="H5312" t="str">
            <v>Trak Racer</v>
          </cell>
          <cell r="I5312" t="str">
            <v>Monitor Stands</v>
          </cell>
          <cell r="J5312" t="str">
            <v>Addons</v>
          </cell>
          <cell r="K5312" t="str">
            <v>Live</v>
          </cell>
          <cell r="L5312" t="str">
            <v>TR80-VESA3</v>
          </cell>
          <cell r="M5312" t="str">
            <v>new</v>
          </cell>
          <cell r="N5312" t="str">
            <v>LIVE</v>
          </cell>
          <cell r="O5312" t="b">
            <v>0</v>
          </cell>
          <cell r="P5312" t="str">
            <v>Hunan Lang Le Technology Co., Ltd</v>
          </cell>
          <cell r="Q5312">
            <v>0</v>
          </cell>
        </row>
        <row r="5313">
          <cell r="B5313" t="str">
            <v>TP04</v>
          </cell>
          <cell r="C5313" t="str">
            <v>Trak Racer Track Pants - Extra Large</v>
          </cell>
          <cell r="D5313">
            <v>0.35</v>
          </cell>
          <cell r="E5313">
            <v>4.3</v>
          </cell>
          <cell r="F5313">
            <v>7.5</v>
          </cell>
          <cell r="G5313">
            <v>11</v>
          </cell>
          <cell r="H5313" t="str">
            <v>Trak Racer</v>
          </cell>
          <cell r="I5313" t="str">
            <v>Merch</v>
          </cell>
          <cell r="J5313" t="str">
            <v>Merch</v>
          </cell>
          <cell r="K5313" t="str">
            <v>Live</v>
          </cell>
          <cell r="L5313" t="str">
            <v>/</v>
          </cell>
          <cell r="M5313" t="str">
            <v>new</v>
          </cell>
          <cell r="N5313" t="str">
            <v>LIVE</v>
          </cell>
          <cell r="O5313" t="b">
            <v>0</v>
          </cell>
          <cell r="P5313" t="str">
            <v>Nanchang Weiming Garment Co.,ltd</v>
          </cell>
          <cell r="Q5313">
            <v>19.1629</v>
          </cell>
        </row>
        <row r="5314">
          <cell r="B5314" t="str">
            <v>TP03</v>
          </cell>
          <cell r="C5314" t="str">
            <v>Trak Racer Track Pants - Large</v>
          </cell>
          <cell r="D5314">
            <v>0.35</v>
          </cell>
          <cell r="E5314">
            <v>4.3</v>
          </cell>
          <cell r="F5314">
            <v>7.5</v>
          </cell>
          <cell r="G5314">
            <v>11</v>
          </cell>
          <cell r="H5314" t="str">
            <v>Trak Racer</v>
          </cell>
          <cell r="I5314" t="str">
            <v>Merch</v>
          </cell>
          <cell r="J5314" t="str">
            <v>Merch</v>
          </cell>
          <cell r="K5314" t="str">
            <v>Live</v>
          </cell>
          <cell r="L5314" t="str">
            <v>/</v>
          </cell>
          <cell r="M5314" t="str">
            <v>new</v>
          </cell>
          <cell r="N5314" t="str">
            <v>LIVE</v>
          </cell>
          <cell r="O5314" t="b">
            <v>0</v>
          </cell>
          <cell r="P5314" t="str">
            <v>Nanchang Weiming Garment Co.,ltd</v>
          </cell>
          <cell r="Q5314">
            <v>16.549299999999999</v>
          </cell>
        </row>
        <row r="5315">
          <cell r="B5315" t="str">
            <v>TP02</v>
          </cell>
          <cell r="C5315" t="str">
            <v>Trak Racer Track Pants - Medium</v>
          </cell>
          <cell r="D5315">
            <v>0.35</v>
          </cell>
          <cell r="E5315">
            <v>4.3</v>
          </cell>
          <cell r="F5315">
            <v>7.5</v>
          </cell>
          <cell r="G5315">
            <v>11</v>
          </cell>
          <cell r="H5315" t="str">
            <v>Trak Racer</v>
          </cell>
          <cell r="I5315" t="str">
            <v>Merch</v>
          </cell>
          <cell r="J5315" t="str">
            <v>Merch</v>
          </cell>
          <cell r="K5315" t="str">
            <v>Live</v>
          </cell>
          <cell r="L5315" t="str">
            <v>/</v>
          </cell>
          <cell r="M5315" t="str">
            <v>new</v>
          </cell>
          <cell r="N5315" t="str">
            <v>LIVE</v>
          </cell>
          <cell r="O5315" t="b">
            <v>0</v>
          </cell>
          <cell r="P5315" t="str">
            <v>Nanchang Weiming Garment Co.,ltd</v>
          </cell>
          <cell r="Q5315">
            <v>16.930099999999999</v>
          </cell>
        </row>
        <row r="5316">
          <cell r="B5316" t="str">
            <v>TP01</v>
          </cell>
          <cell r="C5316" t="str">
            <v>Trak Racer Track Pants - Small</v>
          </cell>
          <cell r="D5316">
            <v>0.35</v>
          </cell>
          <cell r="E5316">
            <v>4.3</v>
          </cell>
          <cell r="F5316">
            <v>7.5</v>
          </cell>
          <cell r="G5316">
            <v>11</v>
          </cell>
          <cell r="H5316" t="str">
            <v>Trak Racer</v>
          </cell>
          <cell r="I5316" t="str">
            <v>Merch</v>
          </cell>
          <cell r="J5316" t="str">
            <v>Merch</v>
          </cell>
          <cell r="K5316" t="str">
            <v>Live</v>
          </cell>
          <cell r="L5316" t="str">
            <v>/</v>
          </cell>
          <cell r="M5316" t="str">
            <v>new</v>
          </cell>
          <cell r="N5316" t="str">
            <v>LIVE</v>
          </cell>
          <cell r="O5316" t="b">
            <v>0</v>
          </cell>
          <cell r="P5316" t="str">
            <v>Nanchang Weiming Garment Co.,ltd</v>
          </cell>
          <cell r="Q5316">
            <v>17.347000000000001</v>
          </cell>
        </row>
        <row r="5317">
          <cell r="B5317" t="str">
            <v>TP05</v>
          </cell>
          <cell r="C5317" t="str">
            <v>Trak Racer Track Pants - XXL</v>
          </cell>
          <cell r="D5317">
            <v>0.35</v>
          </cell>
          <cell r="E5317">
            <v>4.3</v>
          </cell>
          <cell r="F5317">
            <v>7.5</v>
          </cell>
          <cell r="G5317">
            <v>11</v>
          </cell>
          <cell r="H5317" t="str">
            <v>Trak Racer</v>
          </cell>
          <cell r="I5317" t="str">
            <v>Merch</v>
          </cell>
          <cell r="J5317" t="str">
            <v>Merch</v>
          </cell>
          <cell r="K5317" t="str">
            <v>Live</v>
          </cell>
          <cell r="L5317" t="str">
            <v>/</v>
          </cell>
          <cell r="M5317" t="str">
            <v>new</v>
          </cell>
          <cell r="N5317" t="str">
            <v>LIVE</v>
          </cell>
          <cell r="O5317" t="b">
            <v>0</v>
          </cell>
          <cell r="P5317" t="str">
            <v>Nanchang Weiming Garment Co.,ltd</v>
          </cell>
          <cell r="Q5317">
            <v>18.39</v>
          </cell>
        </row>
        <row r="5318">
          <cell r="B5318" t="str">
            <v>TR-TK-BUILD1</v>
          </cell>
          <cell r="C5318" t="str">
            <v>Trak Racer Turnkey Build Service</v>
          </cell>
          <cell r="D5318">
            <v>0</v>
          </cell>
          <cell r="E5318">
            <v>0</v>
          </cell>
          <cell r="F5318">
            <v>0</v>
          </cell>
          <cell r="G5318">
            <v>0</v>
          </cell>
          <cell r="H5318" t="str">
            <v>Trak Racer</v>
          </cell>
          <cell r="I5318" t="str">
            <v>Electronics - 3P</v>
          </cell>
          <cell r="J5318" t="str">
            <v>Electronics</v>
          </cell>
          <cell r="K5318" t="str">
            <v>NA</v>
          </cell>
          <cell r="L5318" t="str">
            <v>/</v>
          </cell>
          <cell r="M5318" t="str">
            <v>new</v>
          </cell>
          <cell r="N5318" t="str">
            <v>LIVE</v>
          </cell>
          <cell r="O5318" t="b">
            <v>0</v>
          </cell>
          <cell r="P5318" t="str">
            <v>NA</v>
          </cell>
          <cell r="Q5318">
            <v>0</v>
          </cell>
        </row>
        <row r="5319">
          <cell r="B5319" t="str">
            <v>TR-SWH1</v>
          </cell>
          <cell r="C5319" t="str">
            <v>Trak Rally Steering Wheel</v>
          </cell>
          <cell r="D5319">
            <v>1.3</v>
          </cell>
          <cell r="E5319">
            <v>52</v>
          </cell>
          <cell r="F5319">
            <v>370</v>
          </cell>
          <cell r="G5319">
            <v>365</v>
          </cell>
          <cell r="H5319" t="str">
            <v>Trak Racer</v>
          </cell>
          <cell r="I5319" t="str">
            <v>Electronics</v>
          </cell>
          <cell r="J5319" t="str">
            <v>Wheels</v>
          </cell>
          <cell r="K5319" t="str">
            <v>NA</v>
          </cell>
          <cell r="L5319" t="str">
            <v>/</v>
          </cell>
          <cell r="M5319" t="str">
            <v>new</v>
          </cell>
          <cell r="N5319" t="str">
            <v>LIVE</v>
          </cell>
          <cell r="O5319" t="b">
            <v>0</v>
          </cell>
          <cell r="P5319" t="str">
            <v>Foshan Simu Technology Co.,Ltd</v>
          </cell>
          <cell r="Q5319">
            <v>54.3504</v>
          </cell>
        </row>
        <row r="5320">
          <cell r="B5320" t="str">
            <v>TR-SHAPLATE3</v>
          </cell>
          <cell r="C5320" t="str">
            <v>Transducer Speaker Bass Mount - Mounts 2 Bass Shakers</v>
          </cell>
          <cell r="D5320">
            <v>4.55</v>
          </cell>
          <cell r="E5320">
            <v>7.5</v>
          </cell>
          <cell r="F5320">
            <v>36</v>
          </cell>
          <cell r="G5320">
            <v>47</v>
          </cell>
          <cell r="H5320" t="str">
            <v>Trak Racer</v>
          </cell>
          <cell r="I5320" t="str">
            <v>Addons</v>
          </cell>
          <cell r="J5320" t="str">
            <v>Accessories</v>
          </cell>
          <cell r="K5320" t="str">
            <v>NA</v>
          </cell>
          <cell r="L5320" t="str">
            <v>/</v>
          </cell>
          <cell r="M5320" t="str">
            <v>new</v>
          </cell>
          <cell r="N5320" t="str">
            <v>LIVE</v>
          </cell>
          <cell r="O5320" t="b">
            <v>0</v>
          </cell>
          <cell r="P5320" t="str">
            <v>Xiamen Trak Racer Industry and Trade Co., Ltd</v>
          </cell>
          <cell r="Q5320">
            <v>30.5763</v>
          </cell>
        </row>
        <row r="5321">
          <cell r="B5321" t="str">
            <v>TR-SHAPLATE2</v>
          </cell>
          <cell r="C5321" t="str">
            <v>Transducer Speaker Bass Mount - Mounts 2 Bass Shakers</v>
          </cell>
          <cell r="D5321">
            <v>4.55</v>
          </cell>
          <cell r="E5321">
            <v>7.5</v>
          </cell>
          <cell r="F5321">
            <v>36</v>
          </cell>
          <cell r="G5321">
            <v>47</v>
          </cell>
          <cell r="H5321" t="str">
            <v>Trak Racer</v>
          </cell>
          <cell r="I5321" t="str">
            <v>Addons</v>
          </cell>
          <cell r="J5321" t="str">
            <v>Accessories</v>
          </cell>
          <cell r="K5321" t="str">
            <v>Live</v>
          </cell>
          <cell r="L5321" t="str">
            <v>TR-SHAPLATE3</v>
          </cell>
          <cell r="M5321" t="str">
            <v>new</v>
          </cell>
          <cell r="N5321" t="str">
            <v>LIVE</v>
          </cell>
          <cell r="O5321" t="b">
            <v>0</v>
          </cell>
          <cell r="P5321" t="str">
            <v>Xiamen Trak Racer Industry and Trade Co., Ltd</v>
          </cell>
          <cell r="Q5321">
            <v>30.55</v>
          </cell>
        </row>
        <row r="5322">
          <cell r="B5322" t="str">
            <v>TRAX-BB</v>
          </cell>
          <cell r="C5322" t="str">
            <v>TRAX-BB</v>
          </cell>
          <cell r="D5322">
            <v>0.2</v>
          </cell>
          <cell r="E5322">
            <v>1</v>
          </cell>
          <cell r="F5322">
            <v>10</v>
          </cell>
          <cell r="G5322">
            <v>10</v>
          </cell>
          <cell r="H5322" t="str">
            <v>Trak Racer</v>
          </cell>
          <cell r="I5322" t="str">
            <v>Merch</v>
          </cell>
          <cell r="J5322" t="str">
            <v>Merch</v>
          </cell>
          <cell r="K5322" t="str">
            <v>Archived</v>
          </cell>
          <cell r="L5322" t="str">
            <v>/</v>
          </cell>
          <cell r="M5322" t="str">
            <v>new</v>
          </cell>
          <cell r="N5322" t="str">
            <v>LIVE</v>
          </cell>
          <cell r="O5322" t="b">
            <v>0</v>
          </cell>
          <cell r="P5322" t="str">
            <v>Nanchang Weiming Garment Co.,ltd</v>
          </cell>
          <cell r="Q5322">
            <v>0</v>
          </cell>
        </row>
        <row r="5323">
          <cell r="B5323" t="str">
            <v>TM-B4-37-KIT</v>
          </cell>
          <cell r="C5323" t="str">
            <v>Triple 3 Monitor Floor Mounting Stand - Holds 32-45</v>
          </cell>
          <cell r="D5323">
            <v>31.2</v>
          </cell>
          <cell r="E5323">
            <v>0</v>
          </cell>
          <cell r="F5323">
            <v>0</v>
          </cell>
          <cell r="G5323">
            <v>0</v>
          </cell>
          <cell r="H5323" t="str">
            <v>Trak Racer</v>
          </cell>
          <cell r="I5323" t="str">
            <v>Monitor Stands</v>
          </cell>
          <cell r="J5323" t="str">
            <v>Monitor Stands - Bundles</v>
          </cell>
          <cell r="K5323" t="str">
            <v>NA</v>
          </cell>
          <cell r="L5323" t="str">
            <v>/</v>
          </cell>
          <cell r="M5323" t="str">
            <v>new</v>
          </cell>
          <cell r="N5323" t="str">
            <v>LIVE</v>
          </cell>
          <cell r="O5323" t="b">
            <v>1</v>
          </cell>
          <cell r="P5323" t="str">
            <v>NA</v>
          </cell>
          <cell r="Q5323">
            <v>0</v>
          </cell>
        </row>
        <row r="5324">
          <cell r="B5324" t="str">
            <v>MS-B33-EU</v>
          </cell>
          <cell r="C5324" t="str">
            <v>TRIPLE 3 MONITOR FLOOR MOUNTING STAND - HOLDS 32-45</v>
          </cell>
          <cell r="D5324">
            <v>0</v>
          </cell>
          <cell r="E5324">
            <v>0</v>
          </cell>
          <cell r="F5324">
            <v>0</v>
          </cell>
          <cell r="G5324">
            <v>0</v>
          </cell>
          <cell r="H5324" t="str">
            <v>Trak Racer</v>
          </cell>
          <cell r="I5324" t="str">
            <v>Monitor Stands</v>
          </cell>
          <cell r="J5324" t="str">
            <v>Monitor Stands - Bundles</v>
          </cell>
          <cell r="K5324" t="str">
            <v>NA</v>
          </cell>
          <cell r="L5324" t="str">
            <v>/</v>
          </cell>
          <cell r="M5324" t="str">
            <v>new</v>
          </cell>
          <cell r="N5324" t="str">
            <v>LIVE</v>
          </cell>
          <cell r="O5324" t="b">
            <v>1</v>
          </cell>
          <cell r="P5324" t="str">
            <v>NA</v>
          </cell>
          <cell r="Q5324">
            <v>0</v>
          </cell>
        </row>
        <row r="5325">
          <cell r="B5325" t="str">
            <v>MS-B33-AU</v>
          </cell>
          <cell r="C5325" t="str">
            <v>TRIPLE 3 MONITOR FLOOR MOUNTING STAND - HOLDS 32-45</v>
          </cell>
          <cell r="D5325">
            <v>0</v>
          </cell>
          <cell r="E5325">
            <v>0</v>
          </cell>
          <cell r="F5325">
            <v>0</v>
          </cell>
          <cell r="G5325">
            <v>0</v>
          </cell>
          <cell r="H5325" t="str">
            <v>Trak Racer</v>
          </cell>
          <cell r="I5325" t="str">
            <v>Monitor Stands</v>
          </cell>
          <cell r="J5325" t="str">
            <v>Monitor Stands - Bundles</v>
          </cell>
          <cell r="K5325" t="str">
            <v>NA</v>
          </cell>
          <cell r="L5325" t="str">
            <v>/</v>
          </cell>
          <cell r="M5325" t="str">
            <v>new</v>
          </cell>
          <cell r="N5325" t="str">
            <v>LIVE</v>
          </cell>
          <cell r="O5325" t="b">
            <v>1</v>
          </cell>
          <cell r="P5325" t="str">
            <v>NA</v>
          </cell>
          <cell r="Q5325">
            <v>0</v>
          </cell>
        </row>
        <row r="5326">
          <cell r="B5326" t="str">
            <v>MS-B33-AE</v>
          </cell>
          <cell r="C5326" t="str">
            <v>TRIPLE 3 MONITOR FLOOR MOUNTING STAND - HOLDS 32-45</v>
          </cell>
          <cell r="D5326">
            <v>0</v>
          </cell>
          <cell r="E5326">
            <v>0</v>
          </cell>
          <cell r="F5326">
            <v>0</v>
          </cell>
          <cell r="G5326">
            <v>0</v>
          </cell>
          <cell r="H5326" t="str">
            <v>Trak Racer</v>
          </cell>
          <cell r="I5326" t="str">
            <v>Monitor Stands</v>
          </cell>
          <cell r="J5326" t="str">
            <v>Monitor Stands - Bundles</v>
          </cell>
          <cell r="K5326" t="str">
            <v>NA</v>
          </cell>
          <cell r="L5326" t="str">
            <v>/</v>
          </cell>
          <cell r="M5326" t="str">
            <v>new</v>
          </cell>
          <cell r="N5326" t="str">
            <v>LIVE</v>
          </cell>
          <cell r="O5326" t="b">
            <v>1</v>
          </cell>
          <cell r="P5326" t="str">
            <v>NA</v>
          </cell>
          <cell r="Q5326">
            <v>0</v>
          </cell>
        </row>
        <row r="5327">
          <cell r="B5327" t="str">
            <v>TM-B3-37-KIT</v>
          </cell>
          <cell r="C5327" t="str">
            <v>Triple 3 Monitor Floor Mounting Stand - Holds 32-45</v>
          </cell>
          <cell r="D5327">
            <v>0</v>
          </cell>
          <cell r="E5327">
            <v>0</v>
          </cell>
          <cell r="F5327">
            <v>0</v>
          </cell>
          <cell r="G5327">
            <v>0</v>
          </cell>
          <cell r="H5327" t="str">
            <v>Trak Racer</v>
          </cell>
          <cell r="I5327" t="str">
            <v>Monitor Stands</v>
          </cell>
          <cell r="J5327" t="str">
            <v>Monitor Stands - Bundles</v>
          </cell>
          <cell r="K5327" t="str">
            <v>NA</v>
          </cell>
          <cell r="L5327" t="str">
            <v>/</v>
          </cell>
          <cell r="M5327" t="str">
            <v>new</v>
          </cell>
          <cell r="N5327" t="str">
            <v>LIVE</v>
          </cell>
          <cell r="O5327" t="b">
            <v>1</v>
          </cell>
          <cell r="P5327" t="str">
            <v>NA</v>
          </cell>
          <cell r="Q5327">
            <v>0</v>
          </cell>
        </row>
        <row r="5328">
          <cell r="B5328" t="str">
            <v>TM-B5-37-KIT</v>
          </cell>
          <cell r="C5328" t="str">
            <v>Triple 3 Monitor Floor Mounting Stand - Holds 32-45</v>
          </cell>
          <cell r="D5328">
            <v>0</v>
          </cell>
          <cell r="E5328">
            <v>0</v>
          </cell>
          <cell r="F5328">
            <v>0</v>
          </cell>
          <cell r="G5328">
            <v>0</v>
          </cell>
          <cell r="H5328" t="str">
            <v>Trak Racer</v>
          </cell>
          <cell r="I5328" t="str">
            <v>Monitor Stands</v>
          </cell>
          <cell r="J5328" t="str">
            <v>Monitor Stands - Bundles</v>
          </cell>
          <cell r="K5328" t="str">
            <v>NA</v>
          </cell>
          <cell r="L5328" t="str">
            <v>/</v>
          </cell>
          <cell r="M5328" t="str">
            <v>new</v>
          </cell>
          <cell r="N5328" t="str">
            <v>LIVE</v>
          </cell>
          <cell r="O5328" t="b">
            <v>1</v>
          </cell>
          <cell r="P5328" t="str">
            <v>NA</v>
          </cell>
          <cell r="Q5328">
            <v>0</v>
          </cell>
        </row>
        <row r="5329">
          <cell r="B5329" t="str">
            <v>MS-B33-NZ</v>
          </cell>
          <cell r="C5329" t="str">
            <v>TRIPLE 3 MONITOR FLOOR MOUNTING STAND - HOLDS 32-45</v>
          </cell>
          <cell r="D5329">
            <v>0</v>
          </cell>
          <cell r="E5329">
            <v>0</v>
          </cell>
          <cell r="F5329">
            <v>0</v>
          </cell>
          <cell r="G5329">
            <v>0</v>
          </cell>
          <cell r="H5329" t="str">
            <v>Trak Racer</v>
          </cell>
          <cell r="I5329" t="str">
            <v>Monitor Stands</v>
          </cell>
          <cell r="J5329" t="str">
            <v>Monitor Stands - Bundles</v>
          </cell>
          <cell r="K5329" t="str">
            <v>NA</v>
          </cell>
          <cell r="L5329" t="str">
            <v>/</v>
          </cell>
          <cell r="M5329" t="str">
            <v>new</v>
          </cell>
          <cell r="N5329" t="str">
            <v>LIVE</v>
          </cell>
          <cell r="O5329" t="b">
            <v>1</v>
          </cell>
          <cell r="P5329" t="str">
            <v>NA</v>
          </cell>
          <cell r="Q5329">
            <v>0</v>
          </cell>
        </row>
        <row r="5330">
          <cell r="B5330" t="str">
            <v>MS-B33-UK</v>
          </cell>
          <cell r="C5330" t="str">
            <v>TRIPLE 3 MONITOR FLOOR MOUNTING STAND - HOLDS 32-45</v>
          </cell>
          <cell r="D5330">
            <v>0</v>
          </cell>
          <cell r="E5330">
            <v>0</v>
          </cell>
          <cell r="F5330">
            <v>0</v>
          </cell>
          <cell r="G5330">
            <v>0</v>
          </cell>
          <cell r="H5330" t="str">
            <v>Trak Racer</v>
          </cell>
          <cell r="I5330" t="str">
            <v>Monitor Stands</v>
          </cell>
          <cell r="J5330" t="str">
            <v>Monitor Stands - Bundles</v>
          </cell>
          <cell r="K5330" t="str">
            <v>NA</v>
          </cell>
          <cell r="L5330" t="str">
            <v>/</v>
          </cell>
          <cell r="M5330" t="str">
            <v>new</v>
          </cell>
          <cell r="N5330" t="str">
            <v>LIVE</v>
          </cell>
          <cell r="O5330" t="b">
            <v>1</v>
          </cell>
          <cell r="P5330" t="str">
            <v>NA</v>
          </cell>
          <cell r="Q5330">
            <v>0</v>
          </cell>
        </row>
        <row r="5331">
          <cell r="B5331" t="str">
            <v>TR-TR8-M3</v>
          </cell>
          <cell r="C5331" t="str">
            <v>Triple Integrated Monitor Stand for TR8 Pro</v>
          </cell>
          <cell r="D5331">
            <v>24.5</v>
          </cell>
          <cell r="E5331">
            <v>22.5</v>
          </cell>
          <cell r="F5331">
            <v>56.5</v>
          </cell>
          <cell r="G5331">
            <v>97</v>
          </cell>
          <cell r="H5331" t="str">
            <v>Trak Racer</v>
          </cell>
          <cell r="I5331" t="str">
            <v>Monitor Stands</v>
          </cell>
          <cell r="J5331" t="str">
            <v>Monitor Stands</v>
          </cell>
          <cell r="K5331" t="str">
            <v>Live</v>
          </cell>
          <cell r="L5331" t="str">
            <v>/</v>
          </cell>
          <cell r="M5331" t="str">
            <v>new</v>
          </cell>
          <cell r="N5331" t="str">
            <v>LIVE</v>
          </cell>
          <cell r="O5331" t="b">
            <v>0</v>
          </cell>
          <cell r="P5331" t="str">
            <v>Xiamen Trak Racer Industry and Trade Co., Ltd</v>
          </cell>
          <cell r="Q5331">
            <v>132.21520000000001</v>
          </cell>
        </row>
        <row r="5332">
          <cell r="B5332" t="str">
            <v>TR80-TMARM5</v>
          </cell>
          <cell r="C5332" t="str">
            <v>Triple Monitor Side Arms - 580mm Long with VESA TV Bracket</v>
          </cell>
          <cell r="D5332">
            <v>12.4</v>
          </cell>
          <cell r="E5332">
            <v>11</v>
          </cell>
          <cell r="F5332">
            <v>20</v>
          </cell>
          <cell r="G5332">
            <v>61</v>
          </cell>
          <cell r="H5332" t="str">
            <v>Trak Racer</v>
          </cell>
          <cell r="I5332" t="str">
            <v>Monitor Stand</v>
          </cell>
          <cell r="J5332" t="str">
            <v>Monitor Stand</v>
          </cell>
          <cell r="K5332" t="str">
            <v>NA</v>
          </cell>
          <cell r="L5332" t="str">
            <v>/</v>
          </cell>
          <cell r="M5332" t="str">
            <v>new</v>
          </cell>
          <cell r="N5332" t="str">
            <v>LIVE</v>
          </cell>
          <cell r="O5332" t="b">
            <v>0</v>
          </cell>
          <cell r="P5332" t="str">
            <v>Xiamen Trak Racer Industry and Trade Co., Ltd</v>
          </cell>
          <cell r="Q5332">
            <v>0</v>
          </cell>
        </row>
        <row r="5333">
          <cell r="B5333" t="str">
            <v>TR80-TMARM6</v>
          </cell>
          <cell r="C5333" t="str">
            <v>Triple Monitor Side Arms - 880mm Long with VESA TV Bracket</v>
          </cell>
          <cell r="D5333">
            <v>16.399999999999999</v>
          </cell>
          <cell r="E5333">
            <v>11</v>
          </cell>
          <cell r="F5333">
            <v>20</v>
          </cell>
          <cell r="G5333">
            <v>95</v>
          </cell>
          <cell r="H5333" t="str">
            <v>Trak Racer</v>
          </cell>
          <cell r="I5333" t="str">
            <v>Addons</v>
          </cell>
          <cell r="J5333" t="str">
            <v>Accessories - Accessories</v>
          </cell>
          <cell r="K5333" t="str">
            <v>NA</v>
          </cell>
          <cell r="L5333" t="str">
            <v>/</v>
          </cell>
          <cell r="M5333" t="str">
            <v>new</v>
          </cell>
          <cell r="N5333" t="str">
            <v>LIVE</v>
          </cell>
          <cell r="O5333" t="b">
            <v>0</v>
          </cell>
          <cell r="P5333" t="str">
            <v>Xiamen Trak Racer Industry and Trade Co., Ltd</v>
          </cell>
          <cell r="Q5333">
            <v>0</v>
          </cell>
        </row>
        <row r="5334">
          <cell r="B5334" t="str">
            <v>TR-TR8PRO-MU-EU</v>
          </cell>
          <cell r="C5334" t="str">
            <v>Triple Monitor Stand for TR8</v>
          </cell>
          <cell r="D5334">
            <v>0</v>
          </cell>
          <cell r="E5334">
            <v>0</v>
          </cell>
          <cell r="F5334">
            <v>0</v>
          </cell>
          <cell r="G5334">
            <v>0</v>
          </cell>
          <cell r="H5334" t="str">
            <v>Trak Racer</v>
          </cell>
          <cell r="I5334" t="str">
            <v>Default</v>
          </cell>
          <cell r="J5334" t="str">
            <v>Monitor Stand</v>
          </cell>
          <cell r="K5334" t="str">
            <v>NA</v>
          </cell>
          <cell r="L5334" t="str">
            <v>/</v>
          </cell>
          <cell r="M5334" t="str">
            <v>new</v>
          </cell>
          <cell r="N5334" t="str">
            <v>LIVE</v>
          </cell>
          <cell r="O5334" t="b">
            <v>1</v>
          </cell>
          <cell r="P5334" t="str">
            <v>NA</v>
          </cell>
          <cell r="Q5334">
            <v>0</v>
          </cell>
        </row>
        <row r="5335">
          <cell r="B5335" t="str">
            <v>TR-TR8-M2</v>
          </cell>
          <cell r="C5335" t="str">
            <v>Triple Monitor Stand for TR8</v>
          </cell>
          <cell r="D5335">
            <v>22.5</v>
          </cell>
          <cell r="E5335">
            <v>22.5</v>
          </cell>
          <cell r="F5335">
            <v>56.5</v>
          </cell>
          <cell r="G5335">
            <v>97</v>
          </cell>
          <cell r="H5335" t="str">
            <v>Trak Racer</v>
          </cell>
          <cell r="I5335" t="str">
            <v>Default</v>
          </cell>
          <cell r="J5335" t="str">
            <v>Monitor Stand</v>
          </cell>
          <cell r="K5335" t="str">
            <v>NA</v>
          </cell>
          <cell r="L5335" t="str">
            <v>/</v>
          </cell>
          <cell r="M5335" t="str">
            <v>new</v>
          </cell>
          <cell r="N5335" t="str">
            <v>LIVE</v>
          </cell>
          <cell r="O5335" t="b">
            <v>0</v>
          </cell>
          <cell r="P5335" t="str">
            <v>Xiamen Trak Racer Industry and Trade Co., Ltd</v>
          </cell>
          <cell r="Q5335">
            <v>135.58000000000001</v>
          </cell>
        </row>
        <row r="5336">
          <cell r="B5336" t="str">
            <v>TK-MON3</v>
          </cell>
          <cell r="C5336" t="str">
            <v>Triple Monitors</v>
          </cell>
          <cell r="D5336">
            <v>0</v>
          </cell>
          <cell r="E5336">
            <v>0</v>
          </cell>
          <cell r="F5336">
            <v>0</v>
          </cell>
          <cell r="G5336">
            <v>0</v>
          </cell>
          <cell r="H5336" t="str">
            <v>Trak Racer</v>
          </cell>
          <cell r="I5336" t="str">
            <v>Electronics - 3P</v>
          </cell>
          <cell r="J5336" t="str">
            <v>Electronics</v>
          </cell>
          <cell r="K5336" t="str">
            <v>NA</v>
          </cell>
          <cell r="L5336" t="str">
            <v>/</v>
          </cell>
          <cell r="M5336" t="str">
            <v>new</v>
          </cell>
          <cell r="N5336" t="str">
            <v>LIVE</v>
          </cell>
          <cell r="O5336" t="b">
            <v>0</v>
          </cell>
          <cell r="P5336" t="str">
            <v>NA</v>
          </cell>
          <cell r="Q5336">
            <v>0</v>
          </cell>
        </row>
        <row r="5337">
          <cell r="B5337" t="str">
            <v>TK-TRI-UPS</v>
          </cell>
          <cell r="C5337" t="str">
            <v>Triple Monitors</v>
          </cell>
          <cell r="D5337">
            <v>0</v>
          </cell>
          <cell r="E5337">
            <v>0</v>
          </cell>
          <cell r="F5337">
            <v>0</v>
          </cell>
          <cell r="G5337">
            <v>0</v>
          </cell>
          <cell r="H5337" t="str">
            <v>Trak Racer</v>
          </cell>
          <cell r="I5337" t="str">
            <v>Default</v>
          </cell>
          <cell r="J5337" t="str">
            <v>Electronics</v>
          </cell>
          <cell r="K5337" t="str">
            <v>NA</v>
          </cell>
          <cell r="L5337" t="str">
            <v>/</v>
          </cell>
          <cell r="M5337" t="str">
            <v>new</v>
          </cell>
          <cell r="N5337" t="str">
            <v>LIVE</v>
          </cell>
          <cell r="O5337" t="b">
            <v>1</v>
          </cell>
          <cell r="P5337" t="str">
            <v>NA</v>
          </cell>
          <cell r="Q5337">
            <v>0</v>
          </cell>
        </row>
        <row r="5338">
          <cell r="B5338" t="str">
            <v>TK-TRI-UPS-AU</v>
          </cell>
          <cell r="C5338" t="str">
            <v>Triple Monitors</v>
          </cell>
          <cell r="D5338">
            <v>0</v>
          </cell>
          <cell r="E5338">
            <v>0</v>
          </cell>
          <cell r="F5338">
            <v>0</v>
          </cell>
          <cell r="G5338">
            <v>0</v>
          </cell>
          <cell r="H5338" t="str">
            <v>Trak Racer</v>
          </cell>
          <cell r="I5338" t="str">
            <v>Default</v>
          </cell>
          <cell r="J5338" t="str">
            <v>Electronics</v>
          </cell>
          <cell r="K5338" t="str">
            <v>NA</v>
          </cell>
          <cell r="L5338" t="str">
            <v>/</v>
          </cell>
          <cell r="M5338" t="str">
            <v>new</v>
          </cell>
          <cell r="N5338" t="str">
            <v>LIVE</v>
          </cell>
          <cell r="O5338" t="b">
            <v>1</v>
          </cell>
          <cell r="P5338" t="str">
            <v>NA</v>
          </cell>
          <cell r="Q5338">
            <v>0</v>
          </cell>
        </row>
        <row r="5339">
          <cell r="B5339" t="str">
            <v>TK-TRI-UPS-UK</v>
          </cell>
          <cell r="C5339" t="str">
            <v>Triple Monitors</v>
          </cell>
          <cell r="D5339">
            <v>0</v>
          </cell>
          <cell r="E5339">
            <v>0</v>
          </cell>
          <cell r="F5339">
            <v>0</v>
          </cell>
          <cell r="G5339">
            <v>0</v>
          </cell>
          <cell r="H5339" t="str">
            <v>Trak Racer</v>
          </cell>
          <cell r="I5339" t="str">
            <v>Default</v>
          </cell>
          <cell r="J5339" t="str">
            <v>Electronics</v>
          </cell>
          <cell r="K5339" t="str">
            <v>NA</v>
          </cell>
          <cell r="L5339" t="str">
            <v>/</v>
          </cell>
          <cell r="M5339" t="str">
            <v>new</v>
          </cell>
          <cell r="N5339" t="str">
            <v>LIVE</v>
          </cell>
          <cell r="O5339" t="b">
            <v>1</v>
          </cell>
          <cell r="P5339" t="str">
            <v>NA</v>
          </cell>
          <cell r="Q5339">
            <v>0</v>
          </cell>
        </row>
        <row r="5340">
          <cell r="B5340" t="str">
            <v>TK-TRI-UPS-EU</v>
          </cell>
          <cell r="C5340" t="str">
            <v>Triple Monitors</v>
          </cell>
          <cell r="D5340">
            <v>0</v>
          </cell>
          <cell r="E5340">
            <v>0</v>
          </cell>
          <cell r="F5340">
            <v>0</v>
          </cell>
          <cell r="G5340">
            <v>0</v>
          </cell>
          <cell r="H5340" t="str">
            <v>Trak Racer</v>
          </cell>
          <cell r="I5340" t="str">
            <v>Default</v>
          </cell>
          <cell r="J5340" t="str">
            <v>Electronics</v>
          </cell>
          <cell r="K5340" t="str">
            <v>NA</v>
          </cell>
          <cell r="L5340" t="str">
            <v>/</v>
          </cell>
          <cell r="M5340" t="str">
            <v>new</v>
          </cell>
          <cell r="N5340" t="str">
            <v>LIVE</v>
          </cell>
          <cell r="O5340" t="b">
            <v>1</v>
          </cell>
          <cell r="P5340" t="str">
            <v>NA</v>
          </cell>
          <cell r="Q5340">
            <v>0</v>
          </cell>
        </row>
        <row r="5341">
          <cell r="B5341" t="str">
            <v>TRITON-D-L</v>
          </cell>
          <cell r="C5341" t="str">
            <v>TRITON-D-L</v>
          </cell>
          <cell r="D5341">
            <v>1</v>
          </cell>
          <cell r="E5341">
            <v>4</v>
          </cell>
          <cell r="F5341">
            <v>18.7</v>
          </cell>
          <cell r="G5341">
            <v>21</v>
          </cell>
          <cell r="H5341" t="str">
            <v>Trak Racer</v>
          </cell>
          <cell r="I5341" t="str">
            <v/>
          </cell>
          <cell r="J5341" t="str">
            <v>Accessories</v>
          </cell>
          <cell r="K5341" t="str">
            <v>NA</v>
          </cell>
          <cell r="L5341" t="str">
            <v>/</v>
          </cell>
          <cell r="M5341" t="str">
            <v>new</v>
          </cell>
          <cell r="N5341" t="str">
            <v>LIVE</v>
          </cell>
          <cell r="O5341" t="b">
            <v>0</v>
          </cell>
          <cell r="P5341" t="str">
            <v>NA</v>
          </cell>
          <cell r="Q5341">
            <v>0</v>
          </cell>
        </row>
        <row r="5342">
          <cell r="B5342" t="str">
            <v>TRKART</v>
          </cell>
          <cell r="C5342" t="str">
            <v>TRKART</v>
          </cell>
          <cell r="D5342">
            <v>0</v>
          </cell>
          <cell r="E5342">
            <v>0</v>
          </cell>
          <cell r="F5342">
            <v>0</v>
          </cell>
          <cell r="G5342">
            <v>0</v>
          </cell>
          <cell r="H5342" t="str">
            <v>Trak Racer</v>
          </cell>
          <cell r="I5342" t="str">
            <v>Addons</v>
          </cell>
          <cell r="J5342" t="str">
            <v>Addons</v>
          </cell>
          <cell r="K5342" t="str">
            <v>NA</v>
          </cell>
          <cell r="L5342" t="str">
            <v>/</v>
          </cell>
          <cell r="M5342" t="str">
            <v>new</v>
          </cell>
          <cell r="N5342" t="str">
            <v>ARCHIVED</v>
          </cell>
          <cell r="O5342" t="b">
            <v>0</v>
          </cell>
          <cell r="P5342" t="str">
            <v>Hunan Lang Le Technology Co., Ltd</v>
          </cell>
          <cell r="Q5342">
            <v>0</v>
          </cell>
        </row>
        <row r="5343">
          <cell r="B5343" t="str">
            <v>TRM</v>
          </cell>
          <cell r="C5343" t="str">
            <v>TRM</v>
          </cell>
          <cell r="D5343">
            <v>0</v>
          </cell>
          <cell r="E5343">
            <v>0</v>
          </cell>
          <cell r="F5343">
            <v>0</v>
          </cell>
          <cell r="G5343">
            <v>0</v>
          </cell>
          <cell r="H5343" t="str">
            <v>HIKEit</v>
          </cell>
          <cell r="I5343" t="str">
            <v>Default</v>
          </cell>
          <cell r="J5343" t="str">
            <v>Accessories</v>
          </cell>
          <cell r="K5343" t="str">
            <v>NA</v>
          </cell>
          <cell r="L5343" t="str">
            <v>/</v>
          </cell>
          <cell r="M5343" t="str">
            <v>new</v>
          </cell>
          <cell r="N5343" t="str">
            <v>ARCHIVED</v>
          </cell>
          <cell r="O5343" t="b">
            <v>0</v>
          </cell>
          <cell r="P5343" t="str">
            <v>NA</v>
          </cell>
          <cell r="Q5343">
            <v>0</v>
          </cell>
        </row>
        <row r="5344">
          <cell r="B5344" t="str">
            <v>TP-22SI</v>
          </cell>
          <cell r="C5344" t="str">
            <v>Truck Bus B-Double TPMS Tyre Pressure Monitoring System Caravan Truck RV Sensor LCD 4WD Wireless 4x4</v>
          </cell>
          <cell r="D5344">
            <v>0.6</v>
          </cell>
          <cell r="E5344">
            <v>0.08</v>
          </cell>
          <cell r="F5344">
            <v>0.28000000000000003</v>
          </cell>
          <cell r="G5344">
            <v>0.2</v>
          </cell>
          <cell r="H5344" t="str">
            <v>MASTEN</v>
          </cell>
          <cell r="I5344" t="str">
            <v>Tyre Pressure Monitoring System</v>
          </cell>
          <cell r="J5344" t="str">
            <v>Tyre Pressure Monitor</v>
          </cell>
          <cell r="K5344" t="str">
            <v>Live</v>
          </cell>
          <cell r="L5344" t="str">
            <v>/</v>
          </cell>
          <cell r="M5344" t="str">
            <v>new</v>
          </cell>
          <cell r="N5344" t="str">
            <v>ARCHIVED</v>
          </cell>
          <cell r="O5344" t="b">
            <v>1</v>
          </cell>
          <cell r="P5344" t="str">
            <v>Gobiz Electronics Limited</v>
          </cell>
          <cell r="Q5344">
            <v>0</v>
          </cell>
        </row>
        <row r="5345">
          <cell r="B5345" t="str">
            <v>TP-22</v>
          </cell>
          <cell r="C5345" t="str">
            <v>Truck Bus B-Double TPMS Tyre Pressure Monitoring System Caravan Truck RV Sensor LCD 4WD Wireless 4x4.</v>
          </cell>
          <cell r="D5345">
            <v>0.6</v>
          </cell>
          <cell r="E5345">
            <v>0.08</v>
          </cell>
          <cell r="F5345">
            <v>0.28000000000000003</v>
          </cell>
          <cell r="G5345">
            <v>0.2</v>
          </cell>
          <cell r="H5345" t="str">
            <v>MASTEN</v>
          </cell>
          <cell r="I5345" t="str">
            <v>Tyre Pressure Monitoring System</v>
          </cell>
          <cell r="J5345" t="str">
            <v>Tyre Pressure Monitor</v>
          </cell>
          <cell r="K5345" t="str">
            <v>Live</v>
          </cell>
          <cell r="L5345" t="str">
            <v>/</v>
          </cell>
          <cell r="M5345" t="str">
            <v>new</v>
          </cell>
          <cell r="N5345" t="str">
            <v>ARCHIVED</v>
          </cell>
          <cell r="O5345" t="b">
            <v>0</v>
          </cell>
          <cell r="P5345" t="str">
            <v>Gobiz Electronics Limited</v>
          </cell>
          <cell r="Q5345">
            <v>0</v>
          </cell>
        </row>
        <row r="5346">
          <cell r="B5346" t="str">
            <v>TA-RS02</v>
          </cell>
          <cell r="C5346" t="str">
            <v>Truck Reverse Reversing Safety siren speaker Industrial 102db</v>
          </cell>
          <cell r="D5346">
            <v>0.3</v>
          </cell>
          <cell r="E5346">
            <v>0.01</v>
          </cell>
          <cell r="F5346">
            <v>0.1</v>
          </cell>
          <cell r="G5346">
            <v>0.04</v>
          </cell>
          <cell r="H5346" t="str">
            <v>MASTEN</v>
          </cell>
          <cell r="I5346" t="str">
            <v>Miscellaneous</v>
          </cell>
          <cell r="J5346" t="str">
            <v>Miscellaneous</v>
          </cell>
          <cell r="K5346" t="str">
            <v>Archived</v>
          </cell>
          <cell r="L5346" t="str">
            <v>/</v>
          </cell>
          <cell r="M5346" t="str">
            <v>new</v>
          </cell>
          <cell r="N5346" t="str">
            <v>ARCHIVED</v>
          </cell>
          <cell r="O5346" t="b">
            <v>0</v>
          </cell>
          <cell r="P5346" t="str">
            <v>NA</v>
          </cell>
          <cell r="Q5346">
            <v>0</v>
          </cell>
        </row>
        <row r="5347">
          <cell r="B5347" t="str">
            <v>TA-RS01</v>
          </cell>
          <cell r="C5347" t="str">
            <v>Truck Reverse Reversing Safety Siren Speaker Industrial 97db Industrial Grade</v>
          </cell>
          <cell r="D5347">
            <v>0.3</v>
          </cell>
          <cell r="E5347">
            <v>0.1</v>
          </cell>
          <cell r="F5347">
            <v>0.1</v>
          </cell>
          <cell r="G5347">
            <v>0.41</v>
          </cell>
          <cell r="H5347" t="str">
            <v>MASTEN</v>
          </cell>
          <cell r="I5347" t="str">
            <v>Miscellaneous</v>
          </cell>
          <cell r="J5347" t="str">
            <v>Miscellaneous</v>
          </cell>
          <cell r="K5347" t="str">
            <v>Archived</v>
          </cell>
          <cell r="L5347" t="str">
            <v>/</v>
          </cell>
          <cell r="M5347" t="str">
            <v>new</v>
          </cell>
          <cell r="N5347" t="str">
            <v>ARCHIVED</v>
          </cell>
          <cell r="O5347" t="b">
            <v>0</v>
          </cell>
          <cell r="P5347" t="str">
            <v>The Gamesmen</v>
          </cell>
          <cell r="Q5347">
            <v>0</v>
          </cell>
        </row>
        <row r="5348">
          <cell r="B5348" t="str">
            <v>TP-23</v>
          </cell>
          <cell r="C5348" t="str">
            <v>Truck TPMS Tyre Pressure Monitoring System Caravan Truck RV Sensor LCD 4WD Wireless -4x4.</v>
          </cell>
          <cell r="D5348">
            <v>0.75</v>
          </cell>
          <cell r="E5348">
            <v>0.09</v>
          </cell>
          <cell r="F5348">
            <v>0.2</v>
          </cell>
          <cell r="G5348">
            <v>0.17</v>
          </cell>
          <cell r="H5348" t="str">
            <v>MASTEN</v>
          </cell>
          <cell r="I5348" t="str">
            <v>Tyre Pressure Monitoring System</v>
          </cell>
          <cell r="J5348" t="str">
            <v>Tyre Pressure Monitor</v>
          </cell>
          <cell r="K5348" t="str">
            <v>Live</v>
          </cell>
          <cell r="L5348" t="str">
            <v>/</v>
          </cell>
          <cell r="M5348" t="str">
            <v>new</v>
          </cell>
          <cell r="N5348" t="str">
            <v>ARCHIVED</v>
          </cell>
          <cell r="O5348" t="b">
            <v>0</v>
          </cell>
          <cell r="P5348" t="str">
            <v>Gobiz Electronics Limited</v>
          </cell>
          <cell r="Q5348">
            <v>0</v>
          </cell>
        </row>
        <row r="5349">
          <cell r="B5349" t="str">
            <v>TP-25</v>
          </cell>
          <cell r="C5349" t="str">
            <v>Truck TPMS Tyre Pressure Monitoring System Caravan Truck RV Sensor LCD 4WD Wireless 4x4</v>
          </cell>
          <cell r="D5349">
            <v>0.6</v>
          </cell>
          <cell r="E5349">
            <v>0.08</v>
          </cell>
          <cell r="F5349">
            <v>0.28000000000000003</v>
          </cell>
          <cell r="G5349">
            <v>0.2</v>
          </cell>
          <cell r="H5349" t="str">
            <v>MASTEN</v>
          </cell>
          <cell r="I5349" t="str">
            <v>Tyre Pressure Monitoring System</v>
          </cell>
          <cell r="J5349" t="str">
            <v>Tyre Pressure Monitor</v>
          </cell>
          <cell r="K5349" t="str">
            <v>Live</v>
          </cell>
          <cell r="L5349" t="str">
            <v>/</v>
          </cell>
          <cell r="M5349" t="str">
            <v>new</v>
          </cell>
          <cell r="N5349" t="str">
            <v>DISCONTINUED</v>
          </cell>
          <cell r="O5349" t="b">
            <v>0</v>
          </cell>
          <cell r="P5349" t="str">
            <v>Gobiz Electronics Limited</v>
          </cell>
          <cell r="Q5349">
            <v>132.47</v>
          </cell>
        </row>
        <row r="5350">
          <cell r="B5350" t="str">
            <v>TP-24SI</v>
          </cell>
          <cell r="C5350" t="str">
            <v>Truck TPMS Tyre Pressure Monitoring System Caravan Truck RV Sensor LCD 4WD Wireless 4x4.</v>
          </cell>
          <cell r="D5350">
            <v>0.6</v>
          </cell>
          <cell r="E5350">
            <v>0.08</v>
          </cell>
          <cell r="F5350">
            <v>0.28000000000000003</v>
          </cell>
          <cell r="G5350">
            <v>0.2</v>
          </cell>
          <cell r="H5350" t="str">
            <v>MASTEN</v>
          </cell>
          <cell r="I5350" t="str">
            <v>Tyre Pressure Monitoring System</v>
          </cell>
          <cell r="J5350" t="str">
            <v>Tyre Pressure Monitor</v>
          </cell>
          <cell r="K5350" t="str">
            <v>Live</v>
          </cell>
          <cell r="L5350" t="str">
            <v>/</v>
          </cell>
          <cell r="M5350" t="str">
            <v>new</v>
          </cell>
          <cell r="N5350" t="str">
            <v>ARCHIVED</v>
          </cell>
          <cell r="O5350" t="b">
            <v>1</v>
          </cell>
          <cell r="P5350" t="str">
            <v>Gobiz Electronics Limited</v>
          </cell>
          <cell r="Q5350">
            <v>0</v>
          </cell>
        </row>
        <row r="5351">
          <cell r="B5351" t="str">
            <v>TP-24</v>
          </cell>
          <cell r="C5351" t="str">
            <v>Truck TPMS Tyre Pressure Monitoring System Caravan Truck RV Sensor LCD 4WD Wireless- 4x4</v>
          </cell>
          <cell r="D5351">
            <v>0.6</v>
          </cell>
          <cell r="E5351">
            <v>0.08</v>
          </cell>
          <cell r="F5351">
            <v>0.28000000000000003</v>
          </cell>
          <cell r="G5351">
            <v>0.2</v>
          </cell>
          <cell r="H5351" t="str">
            <v>MASTEN</v>
          </cell>
          <cell r="I5351" t="str">
            <v>Tyre Pressure Monitoring System</v>
          </cell>
          <cell r="J5351" t="str">
            <v>Tyre Pressure Monitor</v>
          </cell>
          <cell r="K5351" t="str">
            <v>Live</v>
          </cell>
          <cell r="L5351" t="str">
            <v>/</v>
          </cell>
          <cell r="M5351" t="str">
            <v>new</v>
          </cell>
          <cell r="N5351" t="str">
            <v>ARCHIVED</v>
          </cell>
          <cell r="O5351" t="b">
            <v>0</v>
          </cell>
          <cell r="P5351" t="str">
            <v>Gobiz Electronics Limited</v>
          </cell>
          <cell r="Q5351">
            <v>0</v>
          </cell>
        </row>
        <row r="5352">
          <cell r="B5352" t="str">
            <v>RC-HD12-B</v>
          </cell>
          <cell r="C5352" t="str">
            <v>Truck Van Car Forward or Reverse Sony CCD Camera HD 170 Degree IR Caravan Black</v>
          </cell>
          <cell r="D5352">
            <v>0.6</v>
          </cell>
          <cell r="E5352">
            <v>0.11</v>
          </cell>
          <cell r="F5352">
            <v>0.13</v>
          </cell>
          <cell r="G5352">
            <v>0.08</v>
          </cell>
          <cell r="H5352" t="str">
            <v>MASTEN</v>
          </cell>
          <cell r="I5352" t="str">
            <v>Reversing Camera</v>
          </cell>
          <cell r="J5352" t="str">
            <v>Reversing Camera</v>
          </cell>
          <cell r="K5352" t="str">
            <v>Live</v>
          </cell>
          <cell r="L5352" t="str">
            <v>/</v>
          </cell>
          <cell r="M5352" t="str">
            <v>new</v>
          </cell>
          <cell r="N5352" t="str">
            <v>ARCHIVED</v>
          </cell>
          <cell r="O5352" t="b">
            <v>0</v>
          </cell>
          <cell r="P5352" t="str">
            <v>SHENZHEN LUVIEW CO. LTD.</v>
          </cell>
          <cell r="Q5352">
            <v>0</v>
          </cell>
        </row>
        <row r="5353">
          <cell r="B5353" t="str">
            <v>RC-HD11-B</v>
          </cell>
          <cell r="C5353" t="str">
            <v>Truck Van Car Forward or Reverse Sony CCD Camera HD 90 Degree IR Caravan Black</v>
          </cell>
          <cell r="D5353">
            <v>0.6</v>
          </cell>
          <cell r="E5353">
            <v>0.11</v>
          </cell>
          <cell r="F5353">
            <v>0.13</v>
          </cell>
          <cell r="G5353">
            <v>0.08</v>
          </cell>
          <cell r="H5353" t="str">
            <v>MASTEN</v>
          </cell>
          <cell r="I5353" t="str">
            <v>Reversing Camera</v>
          </cell>
          <cell r="J5353" t="str">
            <v>Reversing Camera</v>
          </cell>
          <cell r="K5353" t="str">
            <v>Live</v>
          </cell>
          <cell r="L5353" t="str">
            <v>/</v>
          </cell>
          <cell r="M5353" t="str">
            <v>new</v>
          </cell>
          <cell r="N5353" t="str">
            <v>DISCONTINUED</v>
          </cell>
          <cell r="O5353" t="b">
            <v>0</v>
          </cell>
          <cell r="P5353" t="str">
            <v>PJ Auto</v>
          </cell>
          <cell r="Q5353">
            <v>75.58</v>
          </cell>
        </row>
        <row r="5354">
          <cell r="B5354" t="str">
            <v>RC-HD07-B</v>
          </cell>
          <cell r="C5354" t="str">
            <v>Truck Van Car Reversing CMOS Camera HD Rear View IR Caravan Black Reverse</v>
          </cell>
          <cell r="D5354">
            <v>0.6</v>
          </cell>
          <cell r="E5354">
            <v>0.11</v>
          </cell>
          <cell r="F5354">
            <v>0.13</v>
          </cell>
          <cell r="G5354">
            <v>0.08</v>
          </cell>
          <cell r="H5354" t="str">
            <v>MASTEN</v>
          </cell>
          <cell r="I5354" t="str">
            <v>Reversing Camera</v>
          </cell>
          <cell r="J5354" t="str">
            <v>Reversing Camera</v>
          </cell>
          <cell r="K5354" t="str">
            <v>Live</v>
          </cell>
          <cell r="L5354" t="str">
            <v>/</v>
          </cell>
          <cell r="M5354" t="str">
            <v>new</v>
          </cell>
          <cell r="N5354" t="str">
            <v>ARCHIVED</v>
          </cell>
          <cell r="O5354" t="b">
            <v>0</v>
          </cell>
          <cell r="P5354" t="str">
            <v>SHENZHEN LUVIEW CO. LTD.</v>
          </cell>
          <cell r="Q5354">
            <v>0</v>
          </cell>
        </row>
        <row r="5355">
          <cell r="B5355" t="str">
            <v>RC-HD05-B</v>
          </cell>
          <cell r="C5355" t="str">
            <v>Truck Van Car Reversing CMOS Camera HD Rear View IR Caravan Black Submersible</v>
          </cell>
          <cell r="D5355">
            <v>0.47</v>
          </cell>
          <cell r="E5355">
            <v>0.1</v>
          </cell>
          <cell r="F5355">
            <v>0.14000000000000001</v>
          </cell>
          <cell r="G5355">
            <v>0.06</v>
          </cell>
          <cell r="H5355" t="str">
            <v>MASTEN</v>
          </cell>
          <cell r="I5355" t="str">
            <v>Reversing Camera</v>
          </cell>
          <cell r="J5355" t="str">
            <v>Reversing Camera</v>
          </cell>
          <cell r="K5355" t="str">
            <v>Live</v>
          </cell>
          <cell r="L5355" t="str">
            <v>/</v>
          </cell>
          <cell r="M5355" t="str">
            <v>new</v>
          </cell>
          <cell r="N5355" t="str">
            <v>DISCONTINUED</v>
          </cell>
          <cell r="O5355" t="b">
            <v>0</v>
          </cell>
          <cell r="P5355" t="str">
            <v>SHENZHEN LUVIEW CO. LTD.</v>
          </cell>
          <cell r="Q5355">
            <v>37.4</v>
          </cell>
        </row>
        <row r="5356">
          <cell r="B5356" t="str">
            <v>RC-RM01-B</v>
          </cell>
          <cell r="C5356" t="str">
            <v>Truck Van Car Reversing CMOS Camera HD Rear View IR Caravan Courier</v>
          </cell>
          <cell r="D5356">
            <v>0.4</v>
          </cell>
          <cell r="E5356">
            <v>0.14000000000000001</v>
          </cell>
          <cell r="F5356">
            <v>0.23</v>
          </cell>
          <cell r="G5356">
            <v>0.75</v>
          </cell>
          <cell r="H5356" t="str">
            <v>MASTEN</v>
          </cell>
          <cell r="I5356" t="str">
            <v>Reversing Camera</v>
          </cell>
          <cell r="J5356" t="str">
            <v>Reversing Camera</v>
          </cell>
          <cell r="K5356" t="str">
            <v>Live</v>
          </cell>
          <cell r="L5356" t="str">
            <v>/</v>
          </cell>
          <cell r="M5356" t="str">
            <v>new</v>
          </cell>
          <cell r="N5356" t="str">
            <v>ARCHIVED</v>
          </cell>
          <cell r="O5356" t="b">
            <v>0</v>
          </cell>
          <cell r="P5356" t="str">
            <v>SHENZHEN LUVIEW CO. LTD.</v>
          </cell>
          <cell r="Q5356">
            <v>0</v>
          </cell>
        </row>
        <row r="5357">
          <cell r="B5357" t="str">
            <v>RC-HD05-W</v>
          </cell>
          <cell r="C5357" t="str">
            <v>Truck Van Car Reversing CMOS Camera HD Rear View IR Caravan White Rev</v>
          </cell>
          <cell r="D5357">
            <v>0.47</v>
          </cell>
          <cell r="E5357">
            <v>0.1</v>
          </cell>
          <cell r="F5357">
            <v>0.14000000000000001</v>
          </cell>
          <cell r="G5357">
            <v>0.06</v>
          </cell>
          <cell r="H5357" t="str">
            <v>MASTEN</v>
          </cell>
          <cell r="I5357" t="str">
            <v>Reversing Camera</v>
          </cell>
          <cell r="J5357" t="str">
            <v>Reversing Camera</v>
          </cell>
          <cell r="K5357" t="str">
            <v>Live</v>
          </cell>
          <cell r="L5357" t="str">
            <v>/</v>
          </cell>
          <cell r="M5357" t="str">
            <v>new</v>
          </cell>
          <cell r="N5357" t="str">
            <v>ARCHIVED</v>
          </cell>
          <cell r="O5357" t="b">
            <v>0</v>
          </cell>
          <cell r="P5357" t="str">
            <v>SHENZHEN LUVIEW CO. LTD.</v>
          </cell>
          <cell r="Q5357">
            <v>0</v>
          </cell>
        </row>
        <row r="5358">
          <cell r="B5358" t="str">
            <v>RC-HD07-W</v>
          </cell>
          <cell r="C5358" t="str">
            <v>Truck Van Car Reversing CMOS Camera HD Rear View IR Caravan White Reverse 420 TV Lines of Resolution</v>
          </cell>
          <cell r="D5358">
            <v>0.6</v>
          </cell>
          <cell r="E5358">
            <v>0.11</v>
          </cell>
          <cell r="F5358">
            <v>0.13</v>
          </cell>
          <cell r="G5358">
            <v>0.08</v>
          </cell>
          <cell r="H5358" t="str">
            <v>MASTEN</v>
          </cell>
          <cell r="I5358" t="str">
            <v>Reversing Camera</v>
          </cell>
          <cell r="J5358" t="str">
            <v>Reversing Camera</v>
          </cell>
          <cell r="K5358" t="str">
            <v>Live</v>
          </cell>
          <cell r="L5358" t="str">
            <v>/</v>
          </cell>
          <cell r="M5358" t="str">
            <v>new</v>
          </cell>
          <cell r="N5358" t="str">
            <v>ARCHIVED</v>
          </cell>
          <cell r="O5358" t="b">
            <v>0</v>
          </cell>
          <cell r="P5358" t="str">
            <v>SHENZHEN LUVIEW CO. LTD.</v>
          </cell>
          <cell r="Q5358">
            <v>0</v>
          </cell>
        </row>
        <row r="5359">
          <cell r="B5359" t="str">
            <v>RC-RM03-B</v>
          </cell>
          <cell r="C5359" t="str">
            <v>Truck Van Car Reversing Sony CCD Camera HD Rear View IR Caravan Courier Reverse</v>
          </cell>
          <cell r="D5359">
            <v>0.4</v>
          </cell>
          <cell r="E5359">
            <v>0.14000000000000001</v>
          </cell>
          <cell r="F5359">
            <v>0.23</v>
          </cell>
          <cell r="G5359">
            <v>0.75</v>
          </cell>
          <cell r="H5359" t="str">
            <v>MASTEN</v>
          </cell>
          <cell r="I5359" t="str">
            <v>Reversing Camera</v>
          </cell>
          <cell r="J5359" t="str">
            <v>Reversing Camera</v>
          </cell>
          <cell r="K5359" t="str">
            <v>Live</v>
          </cell>
          <cell r="L5359" t="str">
            <v>/</v>
          </cell>
          <cell r="M5359" t="str">
            <v>new</v>
          </cell>
          <cell r="N5359" t="str">
            <v>ARCHIVED</v>
          </cell>
          <cell r="O5359" t="b">
            <v>1</v>
          </cell>
          <cell r="P5359" t="str">
            <v>SHENZHEN LUVIEW CO. LTD.</v>
          </cell>
          <cell r="Q5359">
            <v>0</v>
          </cell>
        </row>
        <row r="5360">
          <cell r="B5360" t="str">
            <v>RC-HD08-W</v>
          </cell>
          <cell r="C5360" t="str">
            <v>Truck Van Car Reversing Sony CCD Camera HD Rear View IR Caravan Night Vision</v>
          </cell>
          <cell r="D5360">
            <v>0.6</v>
          </cell>
          <cell r="E5360">
            <v>0.11</v>
          </cell>
          <cell r="F5360">
            <v>0.13</v>
          </cell>
          <cell r="G5360">
            <v>0.08</v>
          </cell>
          <cell r="H5360" t="str">
            <v>MASTEN</v>
          </cell>
          <cell r="I5360" t="str">
            <v>Reversing Camera</v>
          </cell>
          <cell r="J5360" t="str">
            <v>Reversing Camera</v>
          </cell>
          <cell r="K5360" t="str">
            <v>Live</v>
          </cell>
          <cell r="L5360" t="str">
            <v>/</v>
          </cell>
          <cell r="M5360" t="str">
            <v>new</v>
          </cell>
          <cell r="N5360" t="str">
            <v>ARCHIVED</v>
          </cell>
          <cell r="O5360" t="b">
            <v>0</v>
          </cell>
          <cell r="P5360" t="str">
            <v>SHENZHEN LUVIEW CO. LTD.</v>
          </cell>
          <cell r="Q5360">
            <v>0</v>
          </cell>
        </row>
        <row r="5361">
          <cell r="B5361" t="str">
            <v>RC-HD06-W</v>
          </cell>
          <cell r="C5361" t="str">
            <v>Truck Van Car Reversing Sony CCD Camera HD Rear View IR Caravan White Reverse</v>
          </cell>
          <cell r="D5361">
            <v>0.47</v>
          </cell>
          <cell r="E5361">
            <v>0.1</v>
          </cell>
          <cell r="F5361">
            <v>0.14000000000000001</v>
          </cell>
          <cell r="G5361">
            <v>0.06</v>
          </cell>
          <cell r="H5361" t="str">
            <v>MASTEN</v>
          </cell>
          <cell r="I5361" t="str">
            <v>Reversing Camera</v>
          </cell>
          <cell r="J5361" t="str">
            <v>Reversing Camera</v>
          </cell>
          <cell r="K5361" t="str">
            <v>Live</v>
          </cell>
          <cell r="L5361" t="str">
            <v>/</v>
          </cell>
          <cell r="M5361" t="str">
            <v>new</v>
          </cell>
          <cell r="N5361" t="str">
            <v>ARCHIVED</v>
          </cell>
          <cell r="O5361" t="b">
            <v>0</v>
          </cell>
          <cell r="P5361" t="str">
            <v>SHENZHEN LUVIEW CO. LTD.</v>
          </cell>
          <cell r="Q5361">
            <v>0</v>
          </cell>
        </row>
        <row r="5362">
          <cell r="B5362" t="str">
            <v>RC-HD06-B</v>
          </cell>
          <cell r="C5362" t="str">
            <v>Truck Van Car Sony HD Rear View IR Caravan Reverse CCD Camera Heavy Duty</v>
          </cell>
          <cell r="D5362">
            <v>0.47</v>
          </cell>
          <cell r="E5362">
            <v>0.1</v>
          </cell>
          <cell r="F5362">
            <v>0.14000000000000001</v>
          </cell>
          <cell r="G5362">
            <v>0.06</v>
          </cell>
          <cell r="H5362" t="str">
            <v>MASTEN</v>
          </cell>
          <cell r="I5362" t="str">
            <v>Reversing Camera</v>
          </cell>
          <cell r="J5362" t="str">
            <v>Reversing Camera</v>
          </cell>
          <cell r="K5362" t="str">
            <v>Live</v>
          </cell>
          <cell r="L5362" t="str">
            <v>/</v>
          </cell>
          <cell r="M5362" t="str">
            <v>new</v>
          </cell>
          <cell r="N5362" t="str">
            <v>DISCONTINUED</v>
          </cell>
          <cell r="O5362" t="b">
            <v>0</v>
          </cell>
          <cell r="P5362" t="str">
            <v>SHENZHEN LUVIEW CO. LTD.</v>
          </cell>
          <cell r="Q5362">
            <v>63.95</v>
          </cell>
        </row>
        <row r="5363">
          <cell r="B5363" t="str">
            <v>RC-DV01-W</v>
          </cell>
          <cell r="C5363" t="str">
            <v>Truck Van Dual Reversing CMOS Camera HD Rear View IR Caravan White</v>
          </cell>
          <cell r="D5363">
            <v>0.65</v>
          </cell>
          <cell r="E5363">
            <v>0.11</v>
          </cell>
          <cell r="F5363">
            <v>0.13</v>
          </cell>
          <cell r="G5363">
            <v>0.08</v>
          </cell>
          <cell r="H5363" t="str">
            <v>MASTEN</v>
          </cell>
          <cell r="I5363" t="str">
            <v>Reversing Camera</v>
          </cell>
          <cell r="J5363" t="str">
            <v>Reversing Camera</v>
          </cell>
          <cell r="K5363" t="str">
            <v>Live</v>
          </cell>
          <cell r="L5363" t="str">
            <v>/</v>
          </cell>
          <cell r="M5363" t="str">
            <v>new</v>
          </cell>
          <cell r="N5363" t="str">
            <v>ARCHIVED</v>
          </cell>
          <cell r="O5363" t="b">
            <v>0</v>
          </cell>
          <cell r="P5363" t="str">
            <v>SHENZHEN LUVIEW CO. LTD.</v>
          </cell>
          <cell r="Q5363">
            <v>0</v>
          </cell>
        </row>
        <row r="5364">
          <cell r="B5364" t="str">
            <v>RC-DV01-B</v>
          </cell>
          <cell r="C5364" t="str">
            <v>Truck Van Dual Reversing Sony Camera HD Rear View IR Caravan Black Monitor</v>
          </cell>
          <cell r="D5364">
            <v>0.65</v>
          </cell>
          <cell r="E5364">
            <v>0.11</v>
          </cell>
          <cell r="F5364">
            <v>0.13</v>
          </cell>
          <cell r="G5364">
            <v>0.08</v>
          </cell>
          <cell r="H5364" t="str">
            <v>MASTEN</v>
          </cell>
          <cell r="I5364" t="str">
            <v>Reversing Camera</v>
          </cell>
          <cell r="J5364" t="str">
            <v>Reversing Camera</v>
          </cell>
          <cell r="K5364" t="str">
            <v>Live</v>
          </cell>
          <cell r="L5364" t="str">
            <v>/</v>
          </cell>
          <cell r="M5364" t="str">
            <v>new</v>
          </cell>
          <cell r="N5364" t="str">
            <v>ARCHIVED</v>
          </cell>
          <cell r="O5364" t="b">
            <v>0</v>
          </cell>
          <cell r="P5364" t="str">
            <v>SHENZHEN LUVIEW CO. LTD.</v>
          </cell>
          <cell r="Q5364">
            <v>0</v>
          </cell>
        </row>
        <row r="5365">
          <cell r="B5365" t="str">
            <v>RC-DV02-B</v>
          </cell>
          <cell r="C5365" t="str">
            <v>Truck Van Dual Reversing Sony CCD 700 Camera HD Rear View IR Caravan Black LED</v>
          </cell>
          <cell r="D5365">
            <v>0.65</v>
          </cell>
          <cell r="E5365">
            <v>0.11</v>
          </cell>
          <cell r="F5365">
            <v>0.13</v>
          </cell>
          <cell r="G5365">
            <v>0.08</v>
          </cell>
          <cell r="H5365" t="str">
            <v>MASTEN</v>
          </cell>
          <cell r="I5365" t="str">
            <v>Reversing Camera</v>
          </cell>
          <cell r="J5365" t="str">
            <v>Reversing Camera</v>
          </cell>
          <cell r="K5365" t="str">
            <v>Live</v>
          </cell>
          <cell r="L5365" t="str">
            <v>/</v>
          </cell>
          <cell r="M5365" t="str">
            <v>new</v>
          </cell>
          <cell r="N5365" t="str">
            <v>ARCHIVED</v>
          </cell>
          <cell r="O5365" t="b">
            <v>0</v>
          </cell>
          <cell r="P5365" t="str">
            <v>SHENZHEN LUVIEW CO. LTD.</v>
          </cell>
          <cell r="Q5365">
            <v>0</v>
          </cell>
        </row>
        <row r="5366">
          <cell r="B5366" t="str">
            <v>RC-DV02-W</v>
          </cell>
          <cell r="C5366" t="str">
            <v>Truck Van Dual Reversing Sony CCD Camera HD Rear View IR Caravan White LED 700 TV Lines of Resolution</v>
          </cell>
          <cell r="D5366">
            <v>0.65</v>
          </cell>
          <cell r="E5366">
            <v>0.11</v>
          </cell>
          <cell r="F5366">
            <v>0.13</v>
          </cell>
          <cell r="G5366">
            <v>0.08</v>
          </cell>
          <cell r="H5366" t="str">
            <v>MASTEN</v>
          </cell>
          <cell r="I5366" t="str">
            <v>Reversing Camera</v>
          </cell>
          <cell r="J5366" t="str">
            <v>Reversing Camera</v>
          </cell>
          <cell r="K5366" t="str">
            <v>Live</v>
          </cell>
          <cell r="L5366" t="str">
            <v>/</v>
          </cell>
          <cell r="M5366" t="str">
            <v>new</v>
          </cell>
          <cell r="N5366" t="str">
            <v>ARCHIVED</v>
          </cell>
          <cell r="O5366" t="b">
            <v>0</v>
          </cell>
          <cell r="P5366" t="str">
            <v>SHENZHEN LUVIEW CO. LTD.</v>
          </cell>
          <cell r="Q5366">
            <v>0</v>
          </cell>
        </row>
        <row r="5367">
          <cell r="B5367" t="str">
            <v>AV-360-T</v>
          </cell>
          <cell r="C5367" t="str">
            <v>TRUCKS &amp; BUS 3D 360 DEGREE ALL ROUND VIEW CAMERA KIT</v>
          </cell>
          <cell r="D5367">
            <v>3</v>
          </cell>
          <cell r="E5367">
            <v>0.3</v>
          </cell>
          <cell r="F5367">
            <v>0.1</v>
          </cell>
          <cell r="G5367">
            <v>0.1</v>
          </cell>
          <cell r="H5367" t="str">
            <v>MASTEN</v>
          </cell>
          <cell r="I5367" t="str">
            <v>Camera</v>
          </cell>
          <cell r="J5367" t="str">
            <v>Camera</v>
          </cell>
          <cell r="K5367" t="str">
            <v>Archived</v>
          </cell>
          <cell r="L5367" t="str">
            <v>/</v>
          </cell>
          <cell r="M5367" t="str">
            <v>new</v>
          </cell>
          <cell r="N5367" t="str">
            <v>ARCHIVED</v>
          </cell>
          <cell r="O5367" t="b">
            <v>0</v>
          </cell>
          <cell r="P5367" t="str">
            <v>NA</v>
          </cell>
          <cell r="Q5367">
            <v>0</v>
          </cell>
        </row>
        <row r="5368">
          <cell r="B5368" t="str">
            <v>TRX-BLK23-PART1</v>
          </cell>
          <cell r="C5368" t="str">
            <v>TRX 2023Y frame part 1 - black colour </v>
          </cell>
          <cell r="D5368">
            <v>29.72</v>
          </cell>
          <cell r="E5368">
            <v>22.3</v>
          </cell>
          <cell r="F5368">
            <v>90</v>
          </cell>
          <cell r="G5368">
            <v>103.5</v>
          </cell>
          <cell r="H5368" t="str">
            <v>Trak Racer</v>
          </cell>
          <cell r="I5368" t="str">
            <v>Default</v>
          </cell>
          <cell r="J5368" t="str">
            <v>Simulators - Component</v>
          </cell>
          <cell r="K5368" t="str">
            <v>NA</v>
          </cell>
          <cell r="L5368" t="str">
            <v>TRX-BLK24-PART1</v>
          </cell>
          <cell r="M5368" t="str">
            <v>new</v>
          </cell>
          <cell r="N5368" t="str">
            <v>LIVE</v>
          </cell>
          <cell r="O5368" t="b">
            <v>0</v>
          </cell>
          <cell r="P5368" t="str">
            <v>Xiamen Trak Racer Industry and Trade Co., Ltd</v>
          </cell>
          <cell r="Q5368">
            <v>193.35149999999999</v>
          </cell>
        </row>
        <row r="5369">
          <cell r="B5369" t="str">
            <v>TRX-BLK23-PART2</v>
          </cell>
          <cell r="C5369" t="str">
            <v>TRX 2023Y frame part 2 - black colour </v>
          </cell>
          <cell r="D5369">
            <v>29.31</v>
          </cell>
          <cell r="E5369">
            <v>43.5</v>
          </cell>
          <cell r="F5369">
            <v>56</v>
          </cell>
          <cell r="G5369">
            <v>74.599999999999994</v>
          </cell>
          <cell r="H5369" t="str">
            <v>Trak Racer</v>
          </cell>
          <cell r="I5369" t="str">
            <v>Default</v>
          </cell>
          <cell r="J5369" t="str">
            <v>Simulators - Component</v>
          </cell>
          <cell r="K5369" t="str">
            <v>NA</v>
          </cell>
          <cell r="L5369" t="str">
            <v>TRX-BLK24-PART2</v>
          </cell>
          <cell r="M5369" t="str">
            <v>new</v>
          </cell>
          <cell r="N5369" t="str">
            <v>LIVE</v>
          </cell>
          <cell r="O5369" t="b">
            <v>0</v>
          </cell>
          <cell r="P5369" t="str">
            <v>Xiamen Trak Racer Industry and Trade Co., Ltd</v>
          </cell>
          <cell r="Q5369">
            <v>139.28059999999999</v>
          </cell>
        </row>
        <row r="5370">
          <cell r="B5370" t="str">
            <v>TRX-BLK23-PART3</v>
          </cell>
          <cell r="C5370" t="str">
            <v>TRX 2023Y frame part 3 - black colour </v>
          </cell>
          <cell r="D5370">
            <v>28.53</v>
          </cell>
          <cell r="E5370">
            <v>40.5</v>
          </cell>
          <cell r="F5370">
            <v>80.2</v>
          </cell>
          <cell r="G5370">
            <v>81</v>
          </cell>
          <cell r="H5370" t="str">
            <v>Trak Racer</v>
          </cell>
          <cell r="I5370" t="str">
            <v>Default</v>
          </cell>
          <cell r="J5370" t="str">
            <v>Simulators - Component</v>
          </cell>
          <cell r="K5370" t="str">
            <v>NA</v>
          </cell>
          <cell r="L5370" t="str">
            <v>TRX-BLK24-PART3</v>
          </cell>
          <cell r="M5370" t="str">
            <v>new</v>
          </cell>
          <cell r="N5370" t="str">
            <v>LIVE</v>
          </cell>
          <cell r="O5370" t="b">
            <v>0</v>
          </cell>
          <cell r="P5370" t="str">
            <v>Xiamen Trak Racer Industry and Trade Co., Ltd</v>
          </cell>
          <cell r="Q5370">
            <v>136.10740000000001</v>
          </cell>
        </row>
        <row r="5371">
          <cell r="B5371" t="str">
            <v>TRX-NWM6</v>
          </cell>
          <cell r="C5371" t="str">
            <v>TRX 2023Y wheel mount</v>
          </cell>
          <cell r="D5371">
            <v>6.01</v>
          </cell>
          <cell r="E5371">
            <v>17.2</v>
          </cell>
          <cell r="F5371">
            <v>22.6</v>
          </cell>
          <cell r="G5371">
            <v>45.8</v>
          </cell>
          <cell r="H5371" t="str">
            <v>Trak Racer</v>
          </cell>
          <cell r="I5371" t="str">
            <v>Default</v>
          </cell>
          <cell r="J5371" t="str">
            <v>Accessories</v>
          </cell>
          <cell r="K5371" t="str">
            <v>NA</v>
          </cell>
          <cell r="L5371" t="str">
            <v>/</v>
          </cell>
          <cell r="M5371" t="str">
            <v>new</v>
          </cell>
          <cell r="N5371" t="str">
            <v>LIVE</v>
          </cell>
          <cell r="O5371" t="b">
            <v>0</v>
          </cell>
          <cell r="P5371" t="str">
            <v>Xiamen Trak Racer Industry and Trade Co., Ltd</v>
          </cell>
          <cell r="Q5371">
            <v>21.802299999999999</v>
          </cell>
        </row>
        <row r="5372">
          <cell r="B5372" t="str">
            <v>TRX-BLK24-PART1</v>
          </cell>
          <cell r="C5372" t="str">
            <v>TRX 2024Y frame part 1 - black colour</v>
          </cell>
          <cell r="D5372">
            <v>25.5</v>
          </cell>
          <cell r="E5372">
            <v>33</v>
          </cell>
          <cell r="F5372">
            <v>61</v>
          </cell>
          <cell r="G5372">
            <v>90.5</v>
          </cell>
          <cell r="H5372" t="str">
            <v>Trak Racer</v>
          </cell>
          <cell r="I5372" t="str">
            <v>Default</v>
          </cell>
          <cell r="J5372" t="str">
            <v>Simulators - Component</v>
          </cell>
          <cell r="K5372" t="str">
            <v>NA</v>
          </cell>
          <cell r="L5372" t="str">
            <v>/</v>
          </cell>
          <cell r="M5372" t="str">
            <v>new</v>
          </cell>
          <cell r="N5372" t="str">
            <v>LIVE</v>
          </cell>
          <cell r="O5372" t="b">
            <v>0</v>
          </cell>
          <cell r="P5372" t="str">
            <v>Xiamen Trak Racer Industry and Trade Co., Ltd</v>
          </cell>
          <cell r="Q5372">
            <v>0</v>
          </cell>
        </row>
        <row r="5373">
          <cell r="B5373" t="str">
            <v>TRX-BLK24-PART2</v>
          </cell>
          <cell r="C5373" t="str">
            <v>TRX 2024Y frame part 2 - black colour</v>
          </cell>
          <cell r="D5373">
            <v>26.5</v>
          </cell>
          <cell r="E5373">
            <v>34.5</v>
          </cell>
          <cell r="F5373">
            <v>56</v>
          </cell>
          <cell r="G5373">
            <v>75</v>
          </cell>
          <cell r="H5373" t="str">
            <v>Trak Racer</v>
          </cell>
          <cell r="I5373" t="str">
            <v>Default</v>
          </cell>
          <cell r="J5373" t="str">
            <v>Simulators - Component</v>
          </cell>
          <cell r="K5373" t="str">
            <v>NA</v>
          </cell>
          <cell r="L5373" t="str">
            <v>/</v>
          </cell>
          <cell r="M5373" t="str">
            <v>new</v>
          </cell>
          <cell r="N5373" t="str">
            <v>LIVE</v>
          </cell>
          <cell r="O5373" t="b">
            <v>0</v>
          </cell>
          <cell r="P5373" t="str">
            <v>Xiamen Trak Racer Industry and Trade Co., Ltd</v>
          </cell>
          <cell r="Q5373">
            <v>0</v>
          </cell>
        </row>
        <row r="5374">
          <cell r="B5374" t="str">
            <v>TRX-BLK24-PART3</v>
          </cell>
          <cell r="C5374" t="str">
            <v>TRX 2024Y frame part 3 - black colour</v>
          </cell>
          <cell r="D5374">
            <v>29.8</v>
          </cell>
          <cell r="E5374">
            <v>41</v>
          </cell>
          <cell r="F5374">
            <v>81</v>
          </cell>
          <cell r="G5374">
            <v>82</v>
          </cell>
          <cell r="H5374" t="str">
            <v>Trak Racer</v>
          </cell>
          <cell r="I5374" t="str">
            <v>Default</v>
          </cell>
          <cell r="J5374" t="str">
            <v>Simulators - Component</v>
          </cell>
          <cell r="K5374" t="str">
            <v>NA</v>
          </cell>
          <cell r="L5374" t="str">
            <v>/</v>
          </cell>
          <cell r="M5374" t="str">
            <v>new</v>
          </cell>
          <cell r="N5374" t="str">
            <v>LIVE</v>
          </cell>
          <cell r="O5374" t="b">
            <v>0</v>
          </cell>
          <cell r="P5374" t="str">
            <v>Xiamen Trak Racer Industry and Trade Co., Ltd</v>
          </cell>
          <cell r="Q5374">
            <v>0</v>
          </cell>
        </row>
        <row r="5375">
          <cell r="B5375" t="str">
            <v>TR160-WMPBNP-DB-AU</v>
          </cell>
          <cell r="C5375" t="str">
            <v>TRX Black Bundle Canada</v>
          </cell>
          <cell r="D5375">
            <v>0</v>
          </cell>
          <cell r="E5375">
            <v>0</v>
          </cell>
          <cell r="F5375">
            <v>0</v>
          </cell>
          <cell r="G5375">
            <v>0</v>
          </cell>
          <cell r="H5375" t="str">
            <v>Trak Racer</v>
          </cell>
          <cell r="I5375" t="str">
            <v>Simulators</v>
          </cell>
          <cell r="J5375" t="str">
            <v>Simulators - Bundles</v>
          </cell>
          <cell r="K5375" t="str">
            <v>NA</v>
          </cell>
          <cell r="L5375" t="str">
            <v>/</v>
          </cell>
          <cell r="M5375" t="str">
            <v>new</v>
          </cell>
          <cell r="N5375" t="str">
            <v>LIVE</v>
          </cell>
          <cell r="O5375" t="b">
            <v>1</v>
          </cell>
          <cell r="P5375" t="str">
            <v>NA</v>
          </cell>
          <cell r="Q5375">
            <v>0</v>
          </cell>
        </row>
        <row r="5376">
          <cell r="B5376" t="str">
            <v>TR160-WMPBAL-DB-AU</v>
          </cell>
          <cell r="C5376" t="str">
            <v>TRX Black Bundle Canada</v>
          </cell>
          <cell r="D5376">
            <v>0</v>
          </cell>
          <cell r="E5376">
            <v>0</v>
          </cell>
          <cell r="F5376">
            <v>0</v>
          </cell>
          <cell r="G5376">
            <v>0</v>
          </cell>
          <cell r="H5376" t="str">
            <v>Trak Racer</v>
          </cell>
          <cell r="I5376" t="str">
            <v>Simulators</v>
          </cell>
          <cell r="J5376" t="str">
            <v>Simulators - Bundles</v>
          </cell>
          <cell r="K5376" t="str">
            <v>NA</v>
          </cell>
          <cell r="L5376" t="str">
            <v>/</v>
          </cell>
          <cell r="M5376" t="str">
            <v>new</v>
          </cell>
          <cell r="N5376" t="str">
            <v>LIVE</v>
          </cell>
          <cell r="O5376" t="b">
            <v>1</v>
          </cell>
          <cell r="P5376" t="str">
            <v>NA</v>
          </cell>
          <cell r="Q5376">
            <v>0</v>
          </cell>
        </row>
        <row r="5377">
          <cell r="B5377" t="str">
            <v>TR160-WMINV3-DB-AU</v>
          </cell>
          <cell r="C5377" t="str">
            <v>TRX Black Bundle Canada</v>
          </cell>
          <cell r="D5377">
            <v>0</v>
          </cell>
          <cell r="E5377">
            <v>0</v>
          </cell>
          <cell r="F5377">
            <v>0</v>
          </cell>
          <cell r="G5377">
            <v>0</v>
          </cell>
          <cell r="H5377" t="str">
            <v>Trak Racer</v>
          </cell>
          <cell r="I5377" t="str">
            <v>Simulators</v>
          </cell>
          <cell r="J5377" t="str">
            <v>Simulators - Bundles</v>
          </cell>
          <cell r="K5377" t="str">
            <v>NA</v>
          </cell>
          <cell r="L5377" t="str">
            <v>/</v>
          </cell>
          <cell r="M5377" t="str">
            <v>new</v>
          </cell>
          <cell r="N5377" t="str">
            <v>LIVE</v>
          </cell>
          <cell r="O5377" t="b">
            <v>1</v>
          </cell>
          <cell r="P5377" t="str">
            <v>NA</v>
          </cell>
          <cell r="Q5377">
            <v>0</v>
          </cell>
        </row>
        <row r="5378">
          <cell r="B5378" t="str">
            <v>TRX-AL2-CA</v>
          </cell>
          <cell r="C5378" t="str">
            <v>TRX Black Bundle Canada</v>
          </cell>
          <cell r="D5378">
            <v>0</v>
          </cell>
          <cell r="E5378">
            <v>0</v>
          </cell>
          <cell r="F5378">
            <v>0</v>
          </cell>
          <cell r="G5378">
            <v>0</v>
          </cell>
          <cell r="H5378" t="str">
            <v>Trak Racer</v>
          </cell>
          <cell r="I5378" t="str">
            <v>Simulators</v>
          </cell>
          <cell r="J5378" t="str">
            <v>Simulators - Bundles</v>
          </cell>
          <cell r="K5378" t="str">
            <v>NA</v>
          </cell>
          <cell r="L5378" t="str">
            <v>/</v>
          </cell>
          <cell r="M5378" t="str">
            <v>new</v>
          </cell>
          <cell r="N5378" t="str">
            <v>LIVE</v>
          </cell>
          <cell r="O5378" t="b">
            <v>1</v>
          </cell>
          <cell r="P5378" t="str">
            <v>NA</v>
          </cell>
          <cell r="Q5378">
            <v>0</v>
          </cell>
        </row>
        <row r="5379">
          <cell r="B5379" t="str">
            <v>TR160-WMPBNP-DB-UK</v>
          </cell>
          <cell r="C5379" t="str">
            <v>TRX Black Bundle Canada</v>
          </cell>
          <cell r="D5379">
            <v>0</v>
          </cell>
          <cell r="E5379">
            <v>0</v>
          </cell>
          <cell r="F5379">
            <v>0</v>
          </cell>
          <cell r="G5379">
            <v>0</v>
          </cell>
          <cell r="H5379" t="str">
            <v>Trak Racer</v>
          </cell>
          <cell r="I5379" t="str">
            <v>Simulators</v>
          </cell>
          <cell r="J5379" t="str">
            <v>Simulators - Bundles</v>
          </cell>
          <cell r="K5379" t="str">
            <v>NA</v>
          </cell>
          <cell r="L5379" t="str">
            <v>/</v>
          </cell>
          <cell r="M5379" t="str">
            <v>new</v>
          </cell>
          <cell r="N5379" t="str">
            <v>LIVE</v>
          </cell>
          <cell r="O5379" t="b">
            <v>1</v>
          </cell>
          <cell r="P5379" t="str">
            <v>NA</v>
          </cell>
          <cell r="Q5379">
            <v>0</v>
          </cell>
        </row>
        <row r="5380">
          <cell r="B5380" t="str">
            <v>TRX-BLK23-CA</v>
          </cell>
          <cell r="C5380" t="str">
            <v>TRX Black Bundle Canada</v>
          </cell>
          <cell r="D5380">
            <v>0</v>
          </cell>
          <cell r="E5380">
            <v>0</v>
          </cell>
          <cell r="F5380">
            <v>0</v>
          </cell>
          <cell r="G5380">
            <v>0</v>
          </cell>
          <cell r="H5380" t="str">
            <v>Trak Racer</v>
          </cell>
          <cell r="I5380" t="str">
            <v>Simulators</v>
          </cell>
          <cell r="J5380" t="str">
            <v>Simulators - Bundles</v>
          </cell>
          <cell r="K5380" t="str">
            <v>NA</v>
          </cell>
          <cell r="L5380" t="str">
            <v>/</v>
          </cell>
          <cell r="M5380" t="str">
            <v>new</v>
          </cell>
          <cell r="N5380" t="str">
            <v>LIVE</v>
          </cell>
          <cell r="O5380" t="b">
            <v>1</v>
          </cell>
          <cell r="P5380" t="str">
            <v>NA</v>
          </cell>
          <cell r="Q5380">
            <v>0</v>
          </cell>
        </row>
        <row r="5381">
          <cell r="B5381" t="str">
            <v>TR160-WMPBAL-DB-UK</v>
          </cell>
          <cell r="C5381" t="str">
            <v>TRX Black Bundle Canada</v>
          </cell>
          <cell r="D5381">
            <v>0</v>
          </cell>
          <cell r="E5381">
            <v>0</v>
          </cell>
          <cell r="F5381">
            <v>0</v>
          </cell>
          <cell r="G5381">
            <v>0</v>
          </cell>
          <cell r="H5381" t="str">
            <v>Trak Racer</v>
          </cell>
          <cell r="I5381" t="str">
            <v>Simulators</v>
          </cell>
          <cell r="J5381" t="str">
            <v>Simulators - Bundles</v>
          </cell>
          <cell r="K5381" t="str">
            <v>NA</v>
          </cell>
          <cell r="L5381" t="str">
            <v>/</v>
          </cell>
          <cell r="M5381" t="str">
            <v>new</v>
          </cell>
          <cell r="N5381" t="str">
            <v>LIVE</v>
          </cell>
          <cell r="O5381" t="b">
            <v>1</v>
          </cell>
          <cell r="P5381" t="str">
            <v>NA</v>
          </cell>
          <cell r="Q5381">
            <v>0</v>
          </cell>
        </row>
        <row r="5382">
          <cell r="B5382" t="str">
            <v>TR160-WMINV3-DB-EU</v>
          </cell>
          <cell r="C5382" t="str">
            <v>TRX Black Bundle Canada</v>
          </cell>
          <cell r="D5382">
            <v>0</v>
          </cell>
          <cell r="E5382">
            <v>0</v>
          </cell>
          <cell r="F5382">
            <v>0</v>
          </cell>
          <cell r="G5382">
            <v>0</v>
          </cell>
          <cell r="H5382" t="str">
            <v>Trak Racer</v>
          </cell>
          <cell r="I5382" t="str">
            <v>Simulators</v>
          </cell>
          <cell r="J5382" t="str">
            <v>Simulators - Bundles</v>
          </cell>
          <cell r="K5382" t="str">
            <v>NA</v>
          </cell>
          <cell r="L5382" t="str">
            <v>/</v>
          </cell>
          <cell r="M5382" t="str">
            <v>new</v>
          </cell>
          <cell r="N5382" t="str">
            <v>LIVE</v>
          </cell>
          <cell r="O5382" t="b">
            <v>1</v>
          </cell>
          <cell r="P5382" t="str">
            <v>NA</v>
          </cell>
          <cell r="Q5382">
            <v>0</v>
          </cell>
        </row>
        <row r="5383">
          <cell r="B5383" t="str">
            <v>TR160-WMINV3-DB-UK</v>
          </cell>
          <cell r="C5383" t="str">
            <v>TRX Black Bundle Canada</v>
          </cell>
          <cell r="D5383">
            <v>0</v>
          </cell>
          <cell r="E5383">
            <v>0</v>
          </cell>
          <cell r="F5383">
            <v>0</v>
          </cell>
          <cell r="G5383">
            <v>0</v>
          </cell>
          <cell r="H5383" t="str">
            <v>Trak Racer</v>
          </cell>
          <cell r="I5383" t="str">
            <v>Simulators</v>
          </cell>
          <cell r="J5383" t="str">
            <v>Simulators - Bundles</v>
          </cell>
          <cell r="K5383" t="str">
            <v>NA</v>
          </cell>
          <cell r="L5383" t="str">
            <v>/</v>
          </cell>
          <cell r="M5383" t="str">
            <v>new</v>
          </cell>
          <cell r="N5383" t="str">
            <v>LIVE</v>
          </cell>
          <cell r="O5383" t="b">
            <v>1</v>
          </cell>
          <cell r="P5383" t="str">
            <v>NA</v>
          </cell>
          <cell r="Q5383">
            <v>0</v>
          </cell>
        </row>
        <row r="5384">
          <cell r="B5384" t="str">
            <v>TR160-WMPBAL-DB-EU</v>
          </cell>
          <cell r="C5384" t="str">
            <v>TRX Black Bundle Canada</v>
          </cell>
          <cell r="D5384">
            <v>0</v>
          </cell>
          <cell r="E5384">
            <v>0</v>
          </cell>
          <cell r="F5384">
            <v>0</v>
          </cell>
          <cell r="G5384">
            <v>0</v>
          </cell>
          <cell r="H5384" t="str">
            <v>Trak Racer</v>
          </cell>
          <cell r="I5384" t="str">
            <v>Simulators</v>
          </cell>
          <cell r="J5384" t="str">
            <v>Simulators - Bundles</v>
          </cell>
          <cell r="K5384" t="str">
            <v>NA</v>
          </cell>
          <cell r="L5384" t="str">
            <v>/</v>
          </cell>
          <cell r="M5384" t="str">
            <v>new</v>
          </cell>
          <cell r="N5384" t="str">
            <v>LIVE</v>
          </cell>
          <cell r="O5384" t="b">
            <v>1</v>
          </cell>
          <cell r="P5384" t="str">
            <v>NA</v>
          </cell>
          <cell r="Q5384">
            <v>0</v>
          </cell>
        </row>
        <row r="5385">
          <cell r="B5385" t="str">
            <v>TR160-WMPBNP-DB-EU</v>
          </cell>
          <cell r="C5385" t="str">
            <v>TRX Black Bundle Canada</v>
          </cell>
          <cell r="D5385">
            <v>0</v>
          </cell>
          <cell r="E5385">
            <v>0</v>
          </cell>
          <cell r="F5385">
            <v>0</v>
          </cell>
          <cell r="G5385">
            <v>0</v>
          </cell>
          <cell r="H5385" t="str">
            <v>Trak Racer</v>
          </cell>
          <cell r="I5385" t="str">
            <v>Simulators</v>
          </cell>
          <cell r="J5385" t="str">
            <v>Simulators - Bundles</v>
          </cell>
          <cell r="K5385" t="str">
            <v>NA</v>
          </cell>
          <cell r="L5385" t="str">
            <v>/</v>
          </cell>
          <cell r="M5385" t="str">
            <v>new</v>
          </cell>
          <cell r="N5385" t="str">
            <v>LIVE</v>
          </cell>
          <cell r="O5385" t="b">
            <v>1</v>
          </cell>
          <cell r="P5385" t="str">
            <v>NA</v>
          </cell>
          <cell r="Q5385">
            <v>0</v>
          </cell>
        </row>
        <row r="5386">
          <cell r="B5386" t="str">
            <v>TR160-WM-NS</v>
          </cell>
          <cell r="C5386" t="str">
            <v>TRX Black Bundle Canada</v>
          </cell>
          <cell r="D5386">
            <v>0</v>
          </cell>
          <cell r="E5386">
            <v>0</v>
          </cell>
          <cell r="F5386">
            <v>0</v>
          </cell>
          <cell r="G5386">
            <v>0</v>
          </cell>
          <cell r="H5386" t="str">
            <v>Trak Racer</v>
          </cell>
          <cell r="I5386" t="str">
            <v>Simulators</v>
          </cell>
          <cell r="J5386" t="str">
            <v>Simulators - Bundles</v>
          </cell>
          <cell r="K5386" t="str">
            <v>NA</v>
          </cell>
          <cell r="L5386" t="str">
            <v>/</v>
          </cell>
          <cell r="M5386" t="str">
            <v>new</v>
          </cell>
          <cell r="N5386" t="str">
            <v>LIVE</v>
          </cell>
          <cell r="O5386" t="b">
            <v>1</v>
          </cell>
          <cell r="P5386" t="str">
            <v>NA</v>
          </cell>
          <cell r="Q5386">
            <v>0</v>
          </cell>
        </row>
        <row r="5387">
          <cell r="B5387" t="str">
            <v>TRX-FLTBLK23</v>
          </cell>
          <cell r="C5387" t="str">
            <v>TRX Flight Simulator</v>
          </cell>
          <cell r="D5387">
            <v>0</v>
          </cell>
          <cell r="E5387">
            <v>0</v>
          </cell>
          <cell r="F5387">
            <v>0</v>
          </cell>
          <cell r="G5387">
            <v>0</v>
          </cell>
          <cell r="H5387" t="str">
            <v>Trak Racer</v>
          </cell>
          <cell r="I5387" t="str">
            <v>Simulators</v>
          </cell>
          <cell r="J5387" t="str">
            <v>Simulators - Bundles</v>
          </cell>
          <cell r="K5387" t="str">
            <v>NA</v>
          </cell>
          <cell r="L5387" t="str">
            <v>/</v>
          </cell>
          <cell r="M5387" t="str">
            <v>new</v>
          </cell>
          <cell r="N5387" t="str">
            <v>LIVE</v>
          </cell>
          <cell r="O5387" t="b">
            <v>1</v>
          </cell>
          <cell r="P5387" t="str">
            <v>NA</v>
          </cell>
          <cell r="Q5387">
            <v>0</v>
          </cell>
        </row>
        <row r="5388">
          <cell r="B5388" t="str">
            <v>TRX-FLTBLK23-AE</v>
          </cell>
          <cell r="C5388" t="str">
            <v>TRX Flight Simulator AE</v>
          </cell>
          <cell r="D5388">
            <v>0</v>
          </cell>
          <cell r="E5388">
            <v>0</v>
          </cell>
          <cell r="F5388">
            <v>0</v>
          </cell>
          <cell r="G5388">
            <v>0</v>
          </cell>
          <cell r="H5388" t="str">
            <v>Trak Racer</v>
          </cell>
          <cell r="I5388" t="str">
            <v>Simulators</v>
          </cell>
          <cell r="J5388" t="str">
            <v>Simulators - Bundles</v>
          </cell>
          <cell r="K5388" t="str">
            <v>NA</v>
          </cell>
          <cell r="L5388" t="str">
            <v>/</v>
          </cell>
          <cell r="M5388" t="str">
            <v>new</v>
          </cell>
          <cell r="N5388" t="str">
            <v>LIVE</v>
          </cell>
          <cell r="O5388" t="b">
            <v>1</v>
          </cell>
          <cell r="P5388" t="str">
            <v>NA</v>
          </cell>
          <cell r="Q5388">
            <v>0</v>
          </cell>
        </row>
        <row r="5389">
          <cell r="B5389" t="str">
            <v>TRX-FLTBLK23-AU</v>
          </cell>
          <cell r="C5389" t="str">
            <v>TRX Flight Simulator AU</v>
          </cell>
          <cell r="D5389">
            <v>0</v>
          </cell>
          <cell r="E5389">
            <v>0</v>
          </cell>
          <cell r="F5389">
            <v>0</v>
          </cell>
          <cell r="G5389">
            <v>0</v>
          </cell>
          <cell r="H5389" t="str">
            <v>Trak Racer</v>
          </cell>
          <cell r="I5389" t="str">
            <v>Simulators</v>
          </cell>
          <cell r="J5389" t="str">
            <v>Simulators - Bundles</v>
          </cell>
          <cell r="K5389" t="str">
            <v>NA</v>
          </cell>
          <cell r="L5389" t="str">
            <v>/</v>
          </cell>
          <cell r="M5389" t="str">
            <v>new</v>
          </cell>
          <cell r="N5389" t="str">
            <v>LIVE</v>
          </cell>
          <cell r="O5389" t="b">
            <v>1</v>
          </cell>
          <cell r="P5389" t="str">
            <v>NA</v>
          </cell>
          <cell r="Q5389">
            <v>0</v>
          </cell>
        </row>
        <row r="5390">
          <cell r="B5390" t="str">
            <v>TRX-FLTBLK23-EU</v>
          </cell>
          <cell r="C5390" t="str">
            <v>TRX Flight Simulator EU</v>
          </cell>
          <cell r="D5390">
            <v>0</v>
          </cell>
          <cell r="E5390">
            <v>0</v>
          </cell>
          <cell r="F5390">
            <v>0</v>
          </cell>
          <cell r="G5390">
            <v>0</v>
          </cell>
          <cell r="H5390" t="str">
            <v>Trak Racer</v>
          </cell>
          <cell r="I5390" t="str">
            <v>Simulators</v>
          </cell>
          <cell r="J5390" t="str">
            <v>Simulators - Bundles</v>
          </cell>
          <cell r="K5390" t="str">
            <v>NA</v>
          </cell>
          <cell r="L5390" t="str">
            <v>/</v>
          </cell>
          <cell r="M5390" t="str">
            <v>new</v>
          </cell>
          <cell r="N5390" t="str">
            <v>LIVE</v>
          </cell>
          <cell r="O5390" t="b">
            <v>1</v>
          </cell>
          <cell r="P5390" t="str">
            <v>NA</v>
          </cell>
          <cell r="Q5390">
            <v>0</v>
          </cell>
        </row>
        <row r="5391">
          <cell r="B5391" t="str">
            <v>TRX-FLTBLK23-NZ</v>
          </cell>
          <cell r="C5391" t="str">
            <v>TRX Flight Simulator NZ</v>
          </cell>
          <cell r="D5391">
            <v>0</v>
          </cell>
          <cell r="E5391">
            <v>0</v>
          </cell>
          <cell r="F5391">
            <v>0</v>
          </cell>
          <cell r="G5391">
            <v>0</v>
          </cell>
          <cell r="H5391" t="str">
            <v>Trak Racer</v>
          </cell>
          <cell r="I5391" t="str">
            <v>Simulators</v>
          </cell>
          <cell r="J5391" t="str">
            <v>Simulators - Bundles</v>
          </cell>
          <cell r="K5391" t="str">
            <v>NA</v>
          </cell>
          <cell r="L5391" t="str">
            <v>/</v>
          </cell>
          <cell r="M5391" t="str">
            <v>new</v>
          </cell>
          <cell r="N5391" t="str">
            <v>LIVE</v>
          </cell>
          <cell r="O5391" t="b">
            <v>1</v>
          </cell>
          <cell r="P5391" t="str">
            <v>NA</v>
          </cell>
          <cell r="Q5391">
            <v>0</v>
          </cell>
        </row>
        <row r="5392">
          <cell r="B5392" t="str">
            <v>TRX-FLTBLK23-UK</v>
          </cell>
          <cell r="C5392" t="str">
            <v>TRX Flight Simulator UK</v>
          </cell>
          <cell r="D5392">
            <v>0</v>
          </cell>
          <cell r="E5392">
            <v>0</v>
          </cell>
          <cell r="F5392">
            <v>0</v>
          </cell>
          <cell r="G5392">
            <v>0</v>
          </cell>
          <cell r="H5392" t="str">
            <v>Trak Racer</v>
          </cell>
          <cell r="I5392" t="str">
            <v>Simulators</v>
          </cell>
          <cell r="J5392" t="str">
            <v>Simulators - Bundles</v>
          </cell>
          <cell r="K5392" t="str">
            <v>NA</v>
          </cell>
          <cell r="L5392" t="str">
            <v>/</v>
          </cell>
          <cell r="M5392" t="str">
            <v>new</v>
          </cell>
          <cell r="N5392" t="str">
            <v>LIVE</v>
          </cell>
          <cell r="O5392" t="b">
            <v>1</v>
          </cell>
          <cell r="P5392" t="str">
            <v>NA</v>
          </cell>
          <cell r="Q5392">
            <v>0</v>
          </cell>
        </row>
        <row r="5393">
          <cell r="B5393" t="str">
            <v>TRX-ALP23-PART1</v>
          </cell>
          <cell r="C5393" t="str">
            <v>TRX frame part 1 - blue colour 2023Y (seat brackets included)</v>
          </cell>
          <cell r="D5393">
            <v>29.72</v>
          </cell>
          <cell r="E5393">
            <v>22.3</v>
          </cell>
          <cell r="F5393">
            <v>90</v>
          </cell>
          <cell r="G5393">
            <v>103.5</v>
          </cell>
          <cell r="H5393" t="str">
            <v>Trak Racer</v>
          </cell>
          <cell r="I5393" t="str">
            <v>Simulators | Component</v>
          </cell>
          <cell r="J5393" t="str">
            <v>Simulators - Component</v>
          </cell>
          <cell r="K5393" t="str">
            <v>NA</v>
          </cell>
          <cell r="L5393" t="str">
            <v>TRX-ALP24-PART1</v>
          </cell>
          <cell r="M5393" t="str">
            <v>new</v>
          </cell>
          <cell r="N5393" t="str">
            <v>LIVE</v>
          </cell>
          <cell r="O5393" t="b">
            <v>0</v>
          </cell>
          <cell r="P5393" t="str">
            <v>Xiamen Trak Racer Industry and Trade Co., Ltd</v>
          </cell>
          <cell r="Q5393">
            <v>208.8964</v>
          </cell>
        </row>
        <row r="5394">
          <cell r="B5394" t="str">
            <v>TRX-ALP24-PART1</v>
          </cell>
          <cell r="C5394" t="str">
            <v>TRX frame part 1 - blue colour 2024Y</v>
          </cell>
          <cell r="D5394">
            <v>25.5</v>
          </cell>
          <cell r="E5394">
            <v>33</v>
          </cell>
          <cell r="F5394">
            <v>61</v>
          </cell>
          <cell r="G5394">
            <v>90.5</v>
          </cell>
          <cell r="H5394" t="str">
            <v>Trak Racer</v>
          </cell>
          <cell r="I5394" t="str">
            <v>Simulators | Component</v>
          </cell>
          <cell r="J5394" t="str">
            <v>Simulators - Component</v>
          </cell>
          <cell r="K5394" t="str">
            <v>NA</v>
          </cell>
          <cell r="L5394" t="str">
            <v>/</v>
          </cell>
          <cell r="M5394" t="str">
            <v>new</v>
          </cell>
          <cell r="N5394" t="str">
            <v>LIVE</v>
          </cell>
          <cell r="O5394" t="b">
            <v>0</v>
          </cell>
          <cell r="P5394" t="str">
            <v>Xiamen Trak Racer Industry and Trade Co., Ltd</v>
          </cell>
          <cell r="Q5394">
            <v>0</v>
          </cell>
        </row>
        <row r="5395">
          <cell r="B5395" t="str">
            <v>TRX-NVY24-PART1</v>
          </cell>
          <cell r="C5395" t="str">
            <v>TRX Frame Part 1 - Navy 2024Y</v>
          </cell>
          <cell r="D5395">
            <v>29.72</v>
          </cell>
          <cell r="E5395">
            <v>103.5</v>
          </cell>
          <cell r="F5395">
            <v>90</v>
          </cell>
          <cell r="G5395">
            <v>22.3</v>
          </cell>
          <cell r="H5395" t="str">
            <v>Trak Racer</v>
          </cell>
          <cell r="I5395" t="str">
            <v>Default</v>
          </cell>
          <cell r="J5395" t="str">
            <v>Simulators - Component</v>
          </cell>
          <cell r="K5395" t="str">
            <v>NA</v>
          </cell>
          <cell r="L5395" t="str">
            <v>/</v>
          </cell>
          <cell r="M5395" t="str">
            <v>new</v>
          </cell>
          <cell r="N5395" t="str">
            <v>LIVE</v>
          </cell>
          <cell r="O5395" t="b">
            <v>0</v>
          </cell>
          <cell r="P5395" t="str">
            <v>Xiamen Trak Racer Industry and Trade Co., Ltd</v>
          </cell>
          <cell r="Q5395">
            <v>0</v>
          </cell>
        </row>
        <row r="5396">
          <cell r="B5396" t="str">
            <v>TRX-ORG24-PART1</v>
          </cell>
          <cell r="C5396" t="str">
            <v>TRX Frame Part 1 - Orange 2024Y</v>
          </cell>
          <cell r="D5396">
            <v>29.72</v>
          </cell>
          <cell r="E5396">
            <v>103.5</v>
          </cell>
          <cell r="F5396">
            <v>90</v>
          </cell>
          <cell r="G5396">
            <v>22.3</v>
          </cell>
          <cell r="H5396" t="str">
            <v>Trak Racer</v>
          </cell>
          <cell r="I5396" t="str">
            <v>Default</v>
          </cell>
          <cell r="J5396" t="str">
            <v>Simulators - Component</v>
          </cell>
          <cell r="K5396" t="str">
            <v>NA</v>
          </cell>
          <cell r="L5396" t="str">
            <v>/</v>
          </cell>
          <cell r="M5396" t="str">
            <v>new</v>
          </cell>
          <cell r="N5396" t="str">
            <v>LIVE</v>
          </cell>
          <cell r="O5396" t="b">
            <v>0</v>
          </cell>
          <cell r="P5396" t="str">
            <v>Xiamen Trak Racer Industry and Trade Co., Ltd</v>
          </cell>
          <cell r="Q5396">
            <v>0</v>
          </cell>
        </row>
        <row r="5397">
          <cell r="B5397" t="str">
            <v>TRX-RED24-PART1</v>
          </cell>
          <cell r="C5397" t="str">
            <v>TRX Frame Part 1 - Red 2024Y</v>
          </cell>
          <cell r="D5397">
            <v>29.72</v>
          </cell>
          <cell r="E5397">
            <v>103.5</v>
          </cell>
          <cell r="F5397">
            <v>90</v>
          </cell>
          <cell r="G5397">
            <v>22.3</v>
          </cell>
          <cell r="H5397" t="str">
            <v>Trak Racer</v>
          </cell>
          <cell r="I5397" t="str">
            <v>Default</v>
          </cell>
          <cell r="J5397" t="str">
            <v>Simulators - Component</v>
          </cell>
          <cell r="K5397" t="str">
            <v>NA</v>
          </cell>
          <cell r="L5397" t="str">
            <v>/</v>
          </cell>
          <cell r="M5397" t="str">
            <v>new</v>
          </cell>
          <cell r="N5397" t="str">
            <v>LIVE</v>
          </cell>
          <cell r="O5397" t="b">
            <v>0</v>
          </cell>
          <cell r="P5397" t="str">
            <v>Xiamen Trak Racer Industry and Trade Co., Ltd</v>
          </cell>
          <cell r="Q5397">
            <v>0</v>
          </cell>
        </row>
        <row r="5398">
          <cell r="B5398" t="str">
            <v>TRX-SLV24-PART1</v>
          </cell>
          <cell r="C5398" t="str">
            <v>TRX Frame Part 1 - Silver 2024Y</v>
          </cell>
          <cell r="D5398">
            <v>29.72</v>
          </cell>
          <cell r="E5398">
            <v>103.5</v>
          </cell>
          <cell r="F5398">
            <v>90</v>
          </cell>
          <cell r="G5398">
            <v>22.3</v>
          </cell>
          <cell r="H5398" t="str">
            <v>Trak Racer</v>
          </cell>
          <cell r="I5398" t="str">
            <v>Default</v>
          </cell>
          <cell r="J5398" t="str">
            <v>Simulators - Component</v>
          </cell>
          <cell r="K5398" t="str">
            <v>NA</v>
          </cell>
          <cell r="L5398" t="str">
            <v>/</v>
          </cell>
          <cell r="M5398" t="str">
            <v>new</v>
          </cell>
          <cell r="N5398" t="str">
            <v>LIVE</v>
          </cell>
          <cell r="O5398" t="b">
            <v>0</v>
          </cell>
          <cell r="P5398" t="str">
            <v>Xiamen Trak Racer Industry and Trade Co., Ltd</v>
          </cell>
          <cell r="Q5398">
            <v>0</v>
          </cell>
        </row>
        <row r="5399">
          <cell r="B5399" t="str">
            <v>TRX-ALP23-PART2</v>
          </cell>
          <cell r="C5399" t="str">
            <v>TRX frame part 2 - blue colour 2023Y</v>
          </cell>
          <cell r="D5399">
            <v>29.31</v>
          </cell>
          <cell r="E5399">
            <v>43.5</v>
          </cell>
          <cell r="F5399">
            <v>56</v>
          </cell>
          <cell r="G5399">
            <v>74.599999999999994</v>
          </cell>
          <cell r="H5399" t="str">
            <v>Trak Racer</v>
          </cell>
          <cell r="I5399" t="str">
            <v>Simulators | Component</v>
          </cell>
          <cell r="J5399" t="str">
            <v>Simulators - Component</v>
          </cell>
          <cell r="K5399" t="str">
            <v>NA</v>
          </cell>
          <cell r="L5399" t="str">
            <v>TRX-ALP24-PART2</v>
          </cell>
          <cell r="M5399" t="str">
            <v>new</v>
          </cell>
          <cell r="N5399" t="str">
            <v>LIVE</v>
          </cell>
          <cell r="O5399" t="b">
            <v>0</v>
          </cell>
          <cell r="P5399" t="str">
            <v>Xiamen Trak Racer Industry and Trade Co., Ltd</v>
          </cell>
          <cell r="Q5399">
            <v>137.8528</v>
          </cell>
        </row>
        <row r="5400">
          <cell r="B5400" t="str">
            <v>TRX-ALP24-PART2</v>
          </cell>
          <cell r="C5400" t="str">
            <v>TRX frame part 2 - blue colour 2024Y</v>
          </cell>
          <cell r="D5400">
            <v>26.5</v>
          </cell>
          <cell r="E5400">
            <v>34.5</v>
          </cell>
          <cell r="F5400">
            <v>56</v>
          </cell>
          <cell r="G5400">
            <v>75</v>
          </cell>
          <cell r="H5400" t="str">
            <v>Trak Racer</v>
          </cell>
          <cell r="I5400" t="str">
            <v>Simulators | Component</v>
          </cell>
          <cell r="J5400" t="str">
            <v>Simulators - Component</v>
          </cell>
          <cell r="K5400" t="str">
            <v>NA</v>
          </cell>
          <cell r="L5400" t="str">
            <v>/</v>
          </cell>
          <cell r="M5400" t="str">
            <v>new</v>
          </cell>
          <cell r="N5400" t="str">
            <v>LIVE</v>
          </cell>
          <cell r="O5400" t="b">
            <v>0</v>
          </cell>
          <cell r="P5400" t="str">
            <v>Xiamen Trak Racer Industry and Trade Co., Ltd</v>
          </cell>
          <cell r="Q5400">
            <v>0</v>
          </cell>
        </row>
        <row r="5401">
          <cell r="B5401" t="str">
            <v>TRX-NVY24-PART2</v>
          </cell>
          <cell r="C5401" t="str">
            <v>TRX Frame Part 2 - Navy 2024Y</v>
          </cell>
          <cell r="D5401">
            <v>29.31</v>
          </cell>
          <cell r="E5401">
            <v>74.599999999999994</v>
          </cell>
          <cell r="F5401">
            <v>56</v>
          </cell>
          <cell r="G5401">
            <v>43.5</v>
          </cell>
          <cell r="H5401" t="str">
            <v>Trak Racer</v>
          </cell>
          <cell r="I5401" t="str">
            <v>Default</v>
          </cell>
          <cell r="J5401" t="str">
            <v>Simulators - Component</v>
          </cell>
          <cell r="K5401" t="str">
            <v>NA</v>
          </cell>
          <cell r="L5401" t="str">
            <v>/</v>
          </cell>
          <cell r="M5401" t="str">
            <v>new</v>
          </cell>
          <cell r="N5401" t="str">
            <v>LIVE</v>
          </cell>
          <cell r="O5401" t="b">
            <v>0</v>
          </cell>
          <cell r="P5401" t="str">
            <v>Xiamen Trak Racer Industry and Trade Co., Ltd</v>
          </cell>
          <cell r="Q5401">
            <v>0</v>
          </cell>
        </row>
        <row r="5402">
          <cell r="B5402" t="str">
            <v>TRX-ORG24-PART2</v>
          </cell>
          <cell r="C5402" t="str">
            <v>TRX Frame Part 2 - Orange 2024Y</v>
          </cell>
          <cell r="D5402">
            <v>29.31</v>
          </cell>
          <cell r="E5402">
            <v>74.599999999999994</v>
          </cell>
          <cell r="F5402">
            <v>56</v>
          </cell>
          <cell r="G5402">
            <v>43.5</v>
          </cell>
          <cell r="H5402" t="str">
            <v>Trak Racer</v>
          </cell>
          <cell r="I5402" t="str">
            <v>Default</v>
          </cell>
          <cell r="J5402" t="str">
            <v>Simulators - Component</v>
          </cell>
          <cell r="K5402" t="str">
            <v>NA</v>
          </cell>
          <cell r="L5402" t="str">
            <v>/</v>
          </cell>
          <cell r="M5402" t="str">
            <v>new</v>
          </cell>
          <cell r="N5402" t="str">
            <v>LIVE</v>
          </cell>
          <cell r="O5402" t="b">
            <v>0</v>
          </cell>
          <cell r="P5402" t="str">
            <v>Xiamen Trak Racer Industry and Trade Co., Ltd</v>
          </cell>
          <cell r="Q5402">
            <v>0</v>
          </cell>
        </row>
        <row r="5403">
          <cell r="B5403" t="str">
            <v>TRX-RED24-PART2</v>
          </cell>
          <cell r="C5403" t="str">
            <v>TRX Frame Part 2 - Red 2024Y</v>
          </cell>
          <cell r="D5403">
            <v>29.31</v>
          </cell>
          <cell r="E5403">
            <v>74.599999999999994</v>
          </cell>
          <cell r="F5403">
            <v>56</v>
          </cell>
          <cell r="G5403">
            <v>43.5</v>
          </cell>
          <cell r="H5403" t="str">
            <v>Trak Racer</v>
          </cell>
          <cell r="I5403" t="str">
            <v>Default</v>
          </cell>
          <cell r="J5403" t="str">
            <v>Simulators - Component</v>
          </cell>
          <cell r="K5403" t="str">
            <v>NA</v>
          </cell>
          <cell r="L5403" t="str">
            <v>/</v>
          </cell>
          <cell r="M5403" t="str">
            <v>new</v>
          </cell>
          <cell r="N5403" t="str">
            <v>LIVE</v>
          </cell>
          <cell r="O5403" t="b">
            <v>0</v>
          </cell>
          <cell r="P5403" t="str">
            <v>Xiamen Trak Racer Industry and Trade Co., Ltd</v>
          </cell>
          <cell r="Q5403">
            <v>0</v>
          </cell>
        </row>
        <row r="5404">
          <cell r="B5404" t="str">
            <v>TRX-SLV24-PART2</v>
          </cell>
          <cell r="C5404" t="str">
            <v>TRX Frame Part 2 - Silver 2024Y</v>
          </cell>
          <cell r="D5404">
            <v>29.31</v>
          </cell>
          <cell r="E5404">
            <v>74.599999999999994</v>
          </cell>
          <cell r="F5404">
            <v>56</v>
          </cell>
          <cell r="G5404">
            <v>43.5</v>
          </cell>
          <cell r="H5404" t="str">
            <v>Trak Racer</v>
          </cell>
          <cell r="I5404" t="str">
            <v>Default</v>
          </cell>
          <cell r="J5404" t="str">
            <v>Simulators - Component</v>
          </cell>
          <cell r="K5404" t="str">
            <v>NA</v>
          </cell>
          <cell r="L5404" t="str">
            <v>/</v>
          </cell>
          <cell r="M5404" t="str">
            <v>new</v>
          </cell>
          <cell r="N5404" t="str">
            <v>LIVE</v>
          </cell>
          <cell r="O5404" t="b">
            <v>0</v>
          </cell>
          <cell r="P5404" t="str">
            <v>Xiamen Trak Racer Industry and Trade Co., Ltd</v>
          </cell>
          <cell r="Q5404">
            <v>0</v>
          </cell>
        </row>
        <row r="5405">
          <cell r="B5405" t="str">
            <v>TRX-ALP23-PART3</v>
          </cell>
          <cell r="C5405" t="str">
            <v>TRX frame part 3 - blue colour 2023Y</v>
          </cell>
          <cell r="D5405">
            <v>28.53</v>
          </cell>
          <cell r="E5405">
            <v>40.5</v>
          </cell>
          <cell r="F5405">
            <v>80.2</v>
          </cell>
          <cell r="G5405">
            <v>81</v>
          </cell>
          <cell r="H5405" t="str">
            <v>Trak Racer</v>
          </cell>
          <cell r="I5405" t="str">
            <v>Simulators | Component</v>
          </cell>
          <cell r="J5405" t="str">
            <v>Simulators - Component</v>
          </cell>
          <cell r="K5405" t="str">
            <v>NA</v>
          </cell>
          <cell r="L5405" t="str">
            <v>TRX-ALP24-PART3</v>
          </cell>
          <cell r="M5405" t="str">
            <v>new</v>
          </cell>
          <cell r="N5405" t="str">
            <v>LIVE</v>
          </cell>
          <cell r="O5405" t="b">
            <v>0</v>
          </cell>
          <cell r="P5405" t="str">
            <v>Xiamen Trak Racer Industry and Trade Co., Ltd</v>
          </cell>
          <cell r="Q5405">
            <v>135.798</v>
          </cell>
        </row>
        <row r="5406">
          <cell r="B5406" t="str">
            <v>TRX-ALP24-PART3</v>
          </cell>
          <cell r="C5406" t="str">
            <v>TRX frame part 3 - blue colour 2024Y</v>
          </cell>
          <cell r="D5406">
            <v>29.8</v>
          </cell>
          <cell r="E5406">
            <v>41</v>
          </cell>
          <cell r="F5406">
            <v>81</v>
          </cell>
          <cell r="G5406">
            <v>82</v>
          </cell>
          <cell r="H5406" t="str">
            <v>Trak Racer</v>
          </cell>
          <cell r="I5406" t="str">
            <v>Simulators | Component</v>
          </cell>
          <cell r="J5406" t="str">
            <v>Simulators - Component</v>
          </cell>
          <cell r="K5406" t="str">
            <v>NA</v>
          </cell>
          <cell r="L5406" t="str">
            <v>/</v>
          </cell>
          <cell r="M5406" t="str">
            <v>new</v>
          </cell>
          <cell r="N5406" t="str">
            <v>LIVE</v>
          </cell>
          <cell r="O5406" t="b">
            <v>0</v>
          </cell>
          <cell r="P5406" t="str">
            <v>Xiamen Trak Racer Industry and Trade Co., Ltd</v>
          </cell>
          <cell r="Q5406">
            <v>0</v>
          </cell>
        </row>
        <row r="5407">
          <cell r="B5407" t="str">
            <v>TRX-NVY24-PART3</v>
          </cell>
          <cell r="C5407" t="str">
            <v>TRX Frame Part 3 - Navy 2024Y</v>
          </cell>
          <cell r="D5407">
            <v>28.53</v>
          </cell>
          <cell r="E5407">
            <v>81</v>
          </cell>
          <cell r="F5407">
            <v>80.2</v>
          </cell>
          <cell r="G5407">
            <v>40.5</v>
          </cell>
          <cell r="H5407" t="str">
            <v>Trak Racer</v>
          </cell>
          <cell r="I5407" t="str">
            <v>Default</v>
          </cell>
          <cell r="J5407" t="str">
            <v>Simulators - Component</v>
          </cell>
          <cell r="K5407" t="str">
            <v>NA</v>
          </cell>
          <cell r="L5407" t="str">
            <v>/</v>
          </cell>
          <cell r="M5407" t="str">
            <v>new</v>
          </cell>
          <cell r="N5407" t="str">
            <v>LIVE</v>
          </cell>
          <cell r="O5407" t="b">
            <v>0</v>
          </cell>
          <cell r="P5407" t="str">
            <v>Xiamen Trak Racer Industry and Trade Co., Ltd</v>
          </cell>
          <cell r="Q5407">
            <v>0</v>
          </cell>
        </row>
        <row r="5408">
          <cell r="B5408" t="str">
            <v>TRX-ORG24-PART3</v>
          </cell>
          <cell r="C5408" t="str">
            <v>TRX Frame Part 3 - Orange 2024Y</v>
          </cell>
          <cell r="D5408">
            <v>28.53</v>
          </cell>
          <cell r="E5408">
            <v>81</v>
          </cell>
          <cell r="F5408">
            <v>80.2</v>
          </cell>
          <cell r="G5408">
            <v>40.5</v>
          </cell>
          <cell r="H5408" t="str">
            <v>Trak Racer</v>
          </cell>
          <cell r="I5408" t="str">
            <v>Default</v>
          </cell>
          <cell r="J5408" t="str">
            <v>Simulators - Component</v>
          </cell>
          <cell r="K5408" t="str">
            <v>NA</v>
          </cell>
          <cell r="L5408" t="str">
            <v>/</v>
          </cell>
          <cell r="M5408" t="str">
            <v>new</v>
          </cell>
          <cell r="N5408" t="str">
            <v>LIVE</v>
          </cell>
          <cell r="O5408" t="b">
            <v>0</v>
          </cell>
          <cell r="P5408" t="str">
            <v>Xiamen Trak Racer Industry and Trade Co., Ltd</v>
          </cell>
          <cell r="Q5408">
            <v>0</v>
          </cell>
        </row>
        <row r="5409">
          <cell r="B5409" t="str">
            <v>TRX-RED24-PART3</v>
          </cell>
          <cell r="C5409" t="str">
            <v>TRX Frame Part 3 - Red 2024Y</v>
          </cell>
          <cell r="D5409">
            <v>28.53</v>
          </cell>
          <cell r="E5409">
            <v>81</v>
          </cell>
          <cell r="F5409">
            <v>80.2</v>
          </cell>
          <cell r="G5409">
            <v>40.5</v>
          </cell>
          <cell r="H5409" t="str">
            <v>Trak Racer</v>
          </cell>
          <cell r="I5409" t="str">
            <v>Default</v>
          </cell>
          <cell r="J5409" t="str">
            <v>Simulators - Component</v>
          </cell>
          <cell r="K5409" t="str">
            <v>NA</v>
          </cell>
          <cell r="L5409" t="str">
            <v>/</v>
          </cell>
          <cell r="M5409" t="str">
            <v>new</v>
          </cell>
          <cell r="N5409" t="str">
            <v>LIVE</v>
          </cell>
          <cell r="O5409" t="b">
            <v>0</v>
          </cell>
          <cell r="P5409" t="str">
            <v>Xiamen Trak Racer Industry and Trade Co., Ltd</v>
          </cell>
          <cell r="Q5409">
            <v>0</v>
          </cell>
        </row>
        <row r="5410">
          <cell r="B5410" t="str">
            <v>TRX-SLV24-PART3</v>
          </cell>
          <cell r="C5410" t="str">
            <v>TRX Frame Part 3 - Silver 2024Y</v>
          </cell>
          <cell r="D5410">
            <v>28.53</v>
          </cell>
          <cell r="E5410">
            <v>81</v>
          </cell>
          <cell r="F5410">
            <v>80.2</v>
          </cell>
          <cell r="G5410">
            <v>40.5</v>
          </cell>
          <cell r="H5410" t="str">
            <v>Trak Racer</v>
          </cell>
          <cell r="I5410" t="str">
            <v>Default</v>
          </cell>
          <cell r="J5410" t="str">
            <v>Simulators - Component</v>
          </cell>
          <cell r="K5410" t="str">
            <v>NA</v>
          </cell>
          <cell r="L5410" t="str">
            <v>/</v>
          </cell>
          <cell r="M5410" t="str">
            <v>new</v>
          </cell>
          <cell r="N5410" t="str">
            <v>LIVE</v>
          </cell>
          <cell r="O5410" t="b">
            <v>0</v>
          </cell>
          <cell r="P5410" t="str">
            <v>Xiamen Trak Racer Industry and Trade Co., Ltd</v>
          </cell>
          <cell r="Q5410">
            <v>0</v>
          </cell>
        </row>
        <row r="5411">
          <cell r="B5411" t="str">
            <v>SPTRX-TBKB19</v>
          </cell>
          <cell r="C5411" t="str">
            <v>TRX pedal knob</v>
          </cell>
          <cell r="D5411">
            <v>0</v>
          </cell>
          <cell r="E5411">
            <v>0</v>
          </cell>
          <cell r="F5411">
            <v>0</v>
          </cell>
          <cell r="G5411">
            <v>0</v>
          </cell>
          <cell r="H5411" t="str">
            <v>Trak Racer</v>
          </cell>
          <cell r="I5411" t="str">
            <v>Default</v>
          </cell>
          <cell r="J5411" t="str">
            <v>Spare Parts</v>
          </cell>
          <cell r="K5411" t="str">
            <v>NA</v>
          </cell>
          <cell r="L5411" t="str">
            <v>/</v>
          </cell>
          <cell r="M5411" t="str">
            <v>new</v>
          </cell>
          <cell r="N5411" t="str">
            <v>LIVE</v>
          </cell>
          <cell r="O5411" t="b">
            <v>0</v>
          </cell>
          <cell r="P5411" t="str">
            <v>NA</v>
          </cell>
          <cell r="Q5411">
            <v>0</v>
          </cell>
        </row>
        <row r="5412">
          <cell r="B5412" t="str">
            <v>TRX-AL2-EU</v>
          </cell>
          <cell r="C5412" t="str">
            <v>TRX Racing Simulator</v>
          </cell>
          <cell r="D5412">
            <v>0</v>
          </cell>
          <cell r="E5412">
            <v>0</v>
          </cell>
          <cell r="F5412">
            <v>0</v>
          </cell>
          <cell r="G5412">
            <v>0</v>
          </cell>
          <cell r="H5412" t="str">
            <v>Trak Racer</v>
          </cell>
          <cell r="I5412" t="str">
            <v>Default</v>
          </cell>
          <cell r="J5412" t="str">
            <v>Simulators - Bundles</v>
          </cell>
          <cell r="K5412" t="str">
            <v>NA</v>
          </cell>
          <cell r="L5412" t="str">
            <v>/</v>
          </cell>
          <cell r="M5412" t="str">
            <v>new</v>
          </cell>
          <cell r="N5412" t="str">
            <v>LIVE</v>
          </cell>
          <cell r="O5412" t="b">
            <v>1</v>
          </cell>
          <cell r="P5412" t="str">
            <v>NA</v>
          </cell>
          <cell r="Q5412">
            <v>0</v>
          </cell>
        </row>
        <row r="5413">
          <cell r="B5413" t="str">
            <v>TRX-BLK2-EU</v>
          </cell>
          <cell r="C5413" t="str">
            <v>TRX Racing Simulator</v>
          </cell>
          <cell r="D5413">
            <v>0</v>
          </cell>
          <cell r="E5413">
            <v>0</v>
          </cell>
          <cell r="F5413">
            <v>0</v>
          </cell>
          <cell r="G5413">
            <v>0</v>
          </cell>
          <cell r="H5413" t="str">
            <v>Trak Racer</v>
          </cell>
          <cell r="I5413" t="str">
            <v>Default</v>
          </cell>
          <cell r="J5413" t="str">
            <v>Simulators - Bundles</v>
          </cell>
          <cell r="K5413" t="str">
            <v>NA</v>
          </cell>
          <cell r="L5413" t="str">
            <v>/</v>
          </cell>
          <cell r="M5413" t="str">
            <v>new</v>
          </cell>
          <cell r="N5413" t="str">
            <v>LIVE</v>
          </cell>
          <cell r="O5413" t="b">
            <v>1</v>
          </cell>
          <cell r="P5413" t="str">
            <v>NA</v>
          </cell>
          <cell r="Q5413">
            <v>0</v>
          </cell>
        </row>
        <row r="5414">
          <cell r="B5414" t="str">
            <v>TRX-ALP-EU</v>
          </cell>
          <cell r="C5414" t="str">
            <v>TRX Racing Simulator</v>
          </cell>
          <cell r="D5414">
            <v>0</v>
          </cell>
          <cell r="E5414">
            <v>0</v>
          </cell>
          <cell r="F5414">
            <v>0</v>
          </cell>
          <cell r="G5414">
            <v>0</v>
          </cell>
          <cell r="H5414" t="str">
            <v>Trak Racer</v>
          </cell>
          <cell r="I5414" t="str">
            <v>Default</v>
          </cell>
          <cell r="J5414" t="str">
            <v>Simulators - Bundles</v>
          </cell>
          <cell r="K5414" t="str">
            <v>NA</v>
          </cell>
          <cell r="L5414" t="str">
            <v>/</v>
          </cell>
          <cell r="M5414" t="str">
            <v>new</v>
          </cell>
          <cell r="N5414" t="str">
            <v>LIVE</v>
          </cell>
          <cell r="O5414" t="b">
            <v>1</v>
          </cell>
          <cell r="P5414" t="str">
            <v>NA</v>
          </cell>
          <cell r="Q5414">
            <v>0</v>
          </cell>
        </row>
        <row r="5415">
          <cell r="B5415" t="str">
            <v>TRX-AL2-UK-DUPLICATE</v>
          </cell>
          <cell r="C5415" t="str">
            <v>TRX Racing Simulator</v>
          </cell>
          <cell r="D5415">
            <v>0</v>
          </cell>
          <cell r="E5415">
            <v>0</v>
          </cell>
          <cell r="F5415">
            <v>0</v>
          </cell>
          <cell r="G5415">
            <v>0</v>
          </cell>
          <cell r="H5415" t="str">
            <v>Trak Racer</v>
          </cell>
          <cell r="I5415" t="str">
            <v>Default</v>
          </cell>
          <cell r="J5415" t="str">
            <v>Simulators - Bundles</v>
          </cell>
          <cell r="K5415" t="str">
            <v>NA</v>
          </cell>
          <cell r="L5415" t="str">
            <v>/</v>
          </cell>
          <cell r="M5415" t="str">
            <v>new</v>
          </cell>
          <cell r="N5415" t="str">
            <v>ARCHIVED</v>
          </cell>
          <cell r="O5415" t="b">
            <v>1</v>
          </cell>
          <cell r="P5415" t="str">
            <v>NA</v>
          </cell>
          <cell r="Q5415">
            <v>0</v>
          </cell>
        </row>
        <row r="5416">
          <cell r="B5416" t="str">
            <v>TRX-BLK-EU</v>
          </cell>
          <cell r="C5416" t="str">
            <v>TRX Racing Simulator</v>
          </cell>
          <cell r="D5416">
            <v>0</v>
          </cell>
          <cell r="E5416">
            <v>0</v>
          </cell>
          <cell r="F5416">
            <v>0</v>
          </cell>
          <cell r="G5416">
            <v>0</v>
          </cell>
          <cell r="H5416" t="str">
            <v>Trak Racer</v>
          </cell>
          <cell r="I5416" t="str">
            <v>Default</v>
          </cell>
          <cell r="J5416" t="str">
            <v>Simulators - Bundles</v>
          </cell>
          <cell r="K5416" t="str">
            <v>NA</v>
          </cell>
          <cell r="L5416" t="str">
            <v>/</v>
          </cell>
          <cell r="M5416" t="str">
            <v>new</v>
          </cell>
          <cell r="N5416" t="str">
            <v>LIVE</v>
          </cell>
          <cell r="O5416" t="b">
            <v>1</v>
          </cell>
          <cell r="P5416" t="str">
            <v>NA</v>
          </cell>
          <cell r="Q5416">
            <v>0</v>
          </cell>
        </row>
        <row r="5417">
          <cell r="B5417" t="str">
            <v>TRX-BLK23-NZ</v>
          </cell>
          <cell r="C5417" t="str">
            <v>TRX Racing Simulator</v>
          </cell>
          <cell r="D5417">
            <v>0</v>
          </cell>
          <cell r="E5417">
            <v>0</v>
          </cell>
          <cell r="F5417">
            <v>0</v>
          </cell>
          <cell r="G5417">
            <v>0</v>
          </cell>
          <cell r="H5417" t="str">
            <v>Trak Racer</v>
          </cell>
          <cell r="I5417" t="str">
            <v>Default</v>
          </cell>
          <cell r="J5417" t="str">
            <v>Simulators - Bundles</v>
          </cell>
          <cell r="K5417" t="str">
            <v>NA</v>
          </cell>
          <cell r="L5417" t="str">
            <v>/</v>
          </cell>
          <cell r="M5417" t="str">
            <v>new</v>
          </cell>
          <cell r="N5417" t="str">
            <v>LIVE</v>
          </cell>
          <cell r="O5417" t="b">
            <v>1</v>
          </cell>
          <cell r="P5417" t="str">
            <v>NA</v>
          </cell>
          <cell r="Q5417">
            <v>0</v>
          </cell>
        </row>
        <row r="5418">
          <cell r="B5418" t="str">
            <v>TRX-ALP</v>
          </cell>
          <cell r="C5418" t="str">
            <v>TRX Racing Simulator</v>
          </cell>
          <cell r="D5418">
            <v>0</v>
          </cell>
          <cell r="E5418">
            <v>0</v>
          </cell>
          <cell r="F5418">
            <v>0</v>
          </cell>
          <cell r="G5418">
            <v>0</v>
          </cell>
          <cell r="H5418" t="str">
            <v>Trak Racer</v>
          </cell>
          <cell r="I5418" t="str">
            <v>Default</v>
          </cell>
          <cell r="J5418" t="str">
            <v>Simulators - Bundles</v>
          </cell>
          <cell r="K5418" t="str">
            <v>NA</v>
          </cell>
          <cell r="L5418" t="str">
            <v>/</v>
          </cell>
          <cell r="M5418" t="str">
            <v>new</v>
          </cell>
          <cell r="N5418" t="str">
            <v>LIVE</v>
          </cell>
          <cell r="O5418" t="b">
            <v>1</v>
          </cell>
          <cell r="P5418" t="str">
            <v>NA</v>
          </cell>
          <cell r="Q5418">
            <v>0</v>
          </cell>
        </row>
        <row r="5419">
          <cell r="B5419" t="str">
            <v>TRX-BLK23-AE</v>
          </cell>
          <cell r="C5419" t="str">
            <v>TRX Racing Simulator</v>
          </cell>
          <cell r="D5419">
            <v>0</v>
          </cell>
          <cell r="E5419">
            <v>0</v>
          </cell>
          <cell r="F5419">
            <v>0</v>
          </cell>
          <cell r="G5419">
            <v>0</v>
          </cell>
          <cell r="H5419" t="str">
            <v>Trak Racer</v>
          </cell>
          <cell r="I5419" t="str">
            <v>Default</v>
          </cell>
          <cell r="J5419" t="str">
            <v>Simulators - Bundles</v>
          </cell>
          <cell r="K5419" t="str">
            <v>NA</v>
          </cell>
          <cell r="L5419" t="str">
            <v>/</v>
          </cell>
          <cell r="M5419" t="str">
            <v>new</v>
          </cell>
          <cell r="N5419" t="str">
            <v>LIVE</v>
          </cell>
          <cell r="O5419" t="b">
            <v>1</v>
          </cell>
          <cell r="P5419" t="str">
            <v>NA</v>
          </cell>
          <cell r="Q5419">
            <v>0</v>
          </cell>
        </row>
        <row r="5420">
          <cell r="B5420" t="str">
            <v>TRX-BLK2</v>
          </cell>
          <cell r="C5420" t="str">
            <v>TRX Racing Simulator</v>
          </cell>
          <cell r="D5420">
            <v>0</v>
          </cell>
          <cell r="E5420">
            <v>0</v>
          </cell>
          <cell r="F5420">
            <v>0</v>
          </cell>
          <cell r="G5420">
            <v>0</v>
          </cell>
          <cell r="H5420" t="str">
            <v>Trak Racer</v>
          </cell>
          <cell r="I5420" t="str">
            <v>Default</v>
          </cell>
          <cell r="J5420" t="str">
            <v>Simulators - Bundles</v>
          </cell>
          <cell r="K5420" t="str">
            <v>NA</v>
          </cell>
          <cell r="L5420" t="str">
            <v>/</v>
          </cell>
          <cell r="M5420" t="str">
            <v>new</v>
          </cell>
          <cell r="N5420" t="str">
            <v>LIVE</v>
          </cell>
          <cell r="O5420" t="b">
            <v>1</v>
          </cell>
          <cell r="P5420" t="str">
            <v>NA</v>
          </cell>
          <cell r="Q5420">
            <v>0</v>
          </cell>
        </row>
        <row r="5421">
          <cell r="B5421" t="str">
            <v>TRX-AL2-AE</v>
          </cell>
          <cell r="C5421" t="str">
            <v>TRX Racing Simulator</v>
          </cell>
          <cell r="D5421">
            <v>0</v>
          </cell>
          <cell r="E5421">
            <v>0</v>
          </cell>
          <cell r="F5421">
            <v>0</v>
          </cell>
          <cell r="G5421">
            <v>0</v>
          </cell>
          <cell r="H5421" t="str">
            <v>Trak Racer</v>
          </cell>
          <cell r="I5421" t="str">
            <v>Default</v>
          </cell>
          <cell r="J5421" t="str">
            <v>Simulators - Bundles</v>
          </cell>
          <cell r="K5421" t="str">
            <v>NA</v>
          </cell>
          <cell r="L5421" t="str">
            <v>/</v>
          </cell>
          <cell r="M5421" t="str">
            <v>new</v>
          </cell>
          <cell r="N5421" t="str">
            <v>LIVE</v>
          </cell>
          <cell r="O5421" t="b">
            <v>1</v>
          </cell>
          <cell r="P5421" t="str">
            <v>NA</v>
          </cell>
          <cell r="Q5421">
            <v>0</v>
          </cell>
        </row>
        <row r="5422">
          <cell r="B5422" t="str">
            <v>TRX-BLK</v>
          </cell>
          <cell r="C5422" t="str">
            <v>TRX Racing Simulator</v>
          </cell>
          <cell r="D5422">
            <v>0</v>
          </cell>
          <cell r="E5422">
            <v>0</v>
          </cell>
          <cell r="F5422">
            <v>0</v>
          </cell>
          <cell r="G5422">
            <v>0</v>
          </cell>
          <cell r="H5422" t="str">
            <v>Trak Racer</v>
          </cell>
          <cell r="I5422" t="str">
            <v>Default</v>
          </cell>
          <cell r="J5422" t="str">
            <v>Simulators - Bundles</v>
          </cell>
          <cell r="K5422" t="str">
            <v>NA</v>
          </cell>
          <cell r="L5422" t="str">
            <v>/</v>
          </cell>
          <cell r="M5422" t="str">
            <v>new</v>
          </cell>
          <cell r="N5422" t="str">
            <v>LIVE</v>
          </cell>
          <cell r="O5422" t="b">
            <v>1</v>
          </cell>
          <cell r="P5422" t="str">
            <v>NA</v>
          </cell>
          <cell r="Q5422">
            <v>0</v>
          </cell>
        </row>
        <row r="5423">
          <cell r="B5423" t="str">
            <v>TRX-ALP-NZ</v>
          </cell>
          <cell r="C5423" t="str">
            <v>TRX Racing Simulator</v>
          </cell>
          <cell r="D5423">
            <v>0</v>
          </cell>
          <cell r="E5423">
            <v>0</v>
          </cell>
          <cell r="F5423">
            <v>0</v>
          </cell>
          <cell r="G5423">
            <v>0</v>
          </cell>
          <cell r="H5423" t="str">
            <v>Trak Racer</v>
          </cell>
          <cell r="I5423" t="str">
            <v>Default</v>
          </cell>
          <cell r="J5423" t="str">
            <v>Simulators - Bundles</v>
          </cell>
          <cell r="K5423" t="str">
            <v>NA</v>
          </cell>
          <cell r="L5423" t="str">
            <v>/</v>
          </cell>
          <cell r="M5423" t="str">
            <v>new</v>
          </cell>
          <cell r="N5423" t="str">
            <v>LIVE</v>
          </cell>
          <cell r="O5423" t="b">
            <v>1</v>
          </cell>
          <cell r="P5423" t="str">
            <v>NA</v>
          </cell>
          <cell r="Q5423">
            <v>0</v>
          </cell>
        </row>
        <row r="5424">
          <cell r="B5424" t="str">
            <v>TRX-BLK23-EU</v>
          </cell>
          <cell r="C5424" t="str">
            <v>TRX Racing Simulator</v>
          </cell>
          <cell r="D5424">
            <v>0</v>
          </cell>
          <cell r="E5424">
            <v>0</v>
          </cell>
          <cell r="F5424">
            <v>0</v>
          </cell>
          <cell r="G5424">
            <v>0</v>
          </cell>
          <cell r="H5424" t="str">
            <v>Trak Racer</v>
          </cell>
          <cell r="I5424" t="str">
            <v>Default</v>
          </cell>
          <cell r="J5424" t="str">
            <v>Simulators - Bundles</v>
          </cell>
          <cell r="K5424" t="str">
            <v>NA</v>
          </cell>
          <cell r="L5424" t="str">
            <v>/</v>
          </cell>
          <cell r="M5424" t="str">
            <v>new</v>
          </cell>
          <cell r="N5424" t="str">
            <v>LIVE</v>
          </cell>
          <cell r="O5424" t="b">
            <v>1</v>
          </cell>
          <cell r="P5424" t="str">
            <v>NA</v>
          </cell>
          <cell r="Q5424">
            <v>0</v>
          </cell>
        </row>
        <row r="5425">
          <cell r="B5425" t="str">
            <v>TRX-BLK-NZ</v>
          </cell>
          <cell r="C5425" t="str">
            <v>TRX Racing Simulator</v>
          </cell>
          <cell r="D5425">
            <v>0</v>
          </cell>
          <cell r="E5425">
            <v>0</v>
          </cell>
          <cell r="F5425">
            <v>0</v>
          </cell>
          <cell r="G5425">
            <v>0</v>
          </cell>
          <cell r="H5425" t="str">
            <v>Trak Racer</v>
          </cell>
          <cell r="I5425" t="str">
            <v>Default</v>
          </cell>
          <cell r="J5425" t="str">
            <v>Simulators - Bundles</v>
          </cell>
          <cell r="K5425" t="str">
            <v>NA</v>
          </cell>
          <cell r="L5425" t="str">
            <v>/</v>
          </cell>
          <cell r="M5425" t="str">
            <v>new</v>
          </cell>
          <cell r="N5425" t="str">
            <v>LIVE</v>
          </cell>
          <cell r="O5425" t="b">
            <v>1</v>
          </cell>
          <cell r="P5425" t="str">
            <v>NA</v>
          </cell>
          <cell r="Q5425">
            <v>0</v>
          </cell>
        </row>
        <row r="5426">
          <cell r="B5426" t="str">
            <v>TRX-AL2-UK</v>
          </cell>
          <cell r="C5426" t="str">
            <v>TRX Racing Simulator</v>
          </cell>
          <cell r="D5426">
            <v>0</v>
          </cell>
          <cell r="E5426">
            <v>0</v>
          </cell>
          <cell r="F5426">
            <v>0</v>
          </cell>
          <cell r="G5426">
            <v>0</v>
          </cell>
          <cell r="H5426" t="str">
            <v>Trak Racer</v>
          </cell>
          <cell r="I5426" t="str">
            <v>Default</v>
          </cell>
          <cell r="J5426" t="str">
            <v>Simulators - Bundles</v>
          </cell>
          <cell r="K5426" t="str">
            <v>NA</v>
          </cell>
          <cell r="L5426" t="str">
            <v>/</v>
          </cell>
          <cell r="M5426" t="str">
            <v>new</v>
          </cell>
          <cell r="N5426" t="str">
            <v>LIVE</v>
          </cell>
          <cell r="O5426" t="b">
            <v>1</v>
          </cell>
          <cell r="P5426" t="str">
            <v>NA</v>
          </cell>
          <cell r="Q5426">
            <v>0</v>
          </cell>
        </row>
        <row r="5427">
          <cell r="B5427" t="str">
            <v>TRX-AL2-NZ</v>
          </cell>
          <cell r="C5427" t="str">
            <v>TRX Racing Simulator</v>
          </cell>
          <cell r="D5427">
            <v>0</v>
          </cell>
          <cell r="E5427">
            <v>0</v>
          </cell>
          <cell r="F5427">
            <v>0</v>
          </cell>
          <cell r="G5427">
            <v>0</v>
          </cell>
          <cell r="H5427" t="str">
            <v>Trak Racer</v>
          </cell>
          <cell r="I5427" t="str">
            <v>Default</v>
          </cell>
          <cell r="J5427" t="str">
            <v>Simulators - Bundles</v>
          </cell>
          <cell r="K5427" t="str">
            <v>NA</v>
          </cell>
          <cell r="L5427" t="str">
            <v>/</v>
          </cell>
          <cell r="M5427" t="str">
            <v>new</v>
          </cell>
          <cell r="N5427" t="str">
            <v>LIVE</v>
          </cell>
          <cell r="O5427" t="b">
            <v>1</v>
          </cell>
          <cell r="P5427" t="str">
            <v>NA</v>
          </cell>
          <cell r="Q5427">
            <v>0</v>
          </cell>
        </row>
        <row r="5428">
          <cell r="B5428" t="str">
            <v>TRX-ALP-UK</v>
          </cell>
          <cell r="C5428" t="str">
            <v>TRX Racing Simulator</v>
          </cell>
          <cell r="D5428">
            <v>0</v>
          </cell>
          <cell r="E5428">
            <v>0</v>
          </cell>
          <cell r="F5428">
            <v>0</v>
          </cell>
          <cell r="G5428">
            <v>0</v>
          </cell>
          <cell r="H5428" t="str">
            <v>Trak Racer</v>
          </cell>
          <cell r="I5428" t="str">
            <v>Default</v>
          </cell>
          <cell r="J5428" t="str">
            <v>Simulators - Bundles</v>
          </cell>
          <cell r="K5428" t="str">
            <v>NA</v>
          </cell>
          <cell r="L5428" t="str">
            <v>/</v>
          </cell>
          <cell r="M5428" t="str">
            <v>new</v>
          </cell>
          <cell r="N5428" t="str">
            <v>LIVE</v>
          </cell>
          <cell r="O5428" t="b">
            <v>1</v>
          </cell>
          <cell r="P5428" t="str">
            <v>NA</v>
          </cell>
          <cell r="Q5428">
            <v>0</v>
          </cell>
        </row>
        <row r="5429">
          <cell r="B5429" t="str">
            <v>TRX-BLK-UK</v>
          </cell>
          <cell r="C5429" t="str">
            <v>TRX Racing Simulator</v>
          </cell>
          <cell r="D5429">
            <v>0</v>
          </cell>
          <cell r="E5429">
            <v>0</v>
          </cell>
          <cell r="F5429">
            <v>0</v>
          </cell>
          <cell r="G5429">
            <v>0</v>
          </cell>
          <cell r="H5429" t="str">
            <v>Trak Racer</v>
          </cell>
          <cell r="I5429" t="str">
            <v>Default</v>
          </cell>
          <cell r="J5429" t="str">
            <v>Simulators - Bundles</v>
          </cell>
          <cell r="K5429" t="str">
            <v>NA</v>
          </cell>
          <cell r="L5429" t="str">
            <v>/</v>
          </cell>
          <cell r="M5429" t="str">
            <v>new</v>
          </cell>
          <cell r="N5429" t="str">
            <v>LIVE</v>
          </cell>
          <cell r="O5429" t="b">
            <v>1</v>
          </cell>
          <cell r="P5429" t="str">
            <v>NA</v>
          </cell>
          <cell r="Q5429">
            <v>0</v>
          </cell>
        </row>
        <row r="5430">
          <cell r="B5430" t="str">
            <v>TRX-BLK23-UK</v>
          </cell>
          <cell r="C5430" t="str">
            <v>TRX Racing Simulator</v>
          </cell>
          <cell r="D5430">
            <v>0</v>
          </cell>
          <cell r="E5430">
            <v>0</v>
          </cell>
          <cell r="F5430">
            <v>0</v>
          </cell>
          <cell r="G5430">
            <v>0</v>
          </cell>
          <cell r="H5430" t="str">
            <v>Trak Racer</v>
          </cell>
          <cell r="I5430" t="str">
            <v>Default</v>
          </cell>
          <cell r="J5430" t="str">
            <v>Simulators - Bundles</v>
          </cell>
          <cell r="K5430" t="str">
            <v>NA</v>
          </cell>
          <cell r="L5430" t="str">
            <v>/</v>
          </cell>
          <cell r="M5430" t="str">
            <v>new</v>
          </cell>
          <cell r="N5430" t="str">
            <v>LIVE</v>
          </cell>
          <cell r="O5430" t="b">
            <v>1</v>
          </cell>
          <cell r="P5430" t="str">
            <v>NA</v>
          </cell>
          <cell r="Q5430">
            <v>0</v>
          </cell>
        </row>
        <row r="5431">
          <cell r="B5431" t="str">
            <v>TRX-BLK-WM-MS</v>
          </cell>
          <cell r="C5431" t="str">
            <v>TRX Racing Simulator</v>
          </cell>
          <cell r="D5431">
            <v>0</v>
          </cell>
          <cell r="E5431">
            <v>0</v>
          </cell>
          <cell r="F5431">
            <v>0</v>
          </cell>
          <cell r="G5431">
            <v>0</v>
          </cell>
          <cell r="H5431" t="str">
            <v>Trak Racer</v>
          </cell>
          <cell r="I5431" t="str">
            <v>Default</v>
          </cell>
          <cell r="J5431" t="str">
            <v>Simulators - Bundles</v>
          </cell>
          <cell r="K5431" t="str">
            <v>NA</v>
          </cell>
          <cell r="L5431" t="str">
            <v>/</v>
          </cell>
          <cell r="M5431" t="str">
            <v>new</v>
          </cell>
          <cell r="N5431" t="str">
            <v>LIVE</v>
          </cell>
          <cell r="O5431" t="b">
            <v>1</v>
          </cell>
          <cell r="P5431" t="str">
            <v>NA</v>
          </cell>
          <cell r="Q5431">
            <v>0</v>
          </cell>
        </row>
        <row r="5432">
          <cell r="B5432" t="str">
            <v>TRX-BLK-A-MS</v>
          </cell>
          <cell r="C5432" t="str">
            <v>TRX Racing Simulator</v>
          </cell>
          <cell r="D5432">
            <v>0</v>
          </cell>
          <cell r="E5432">
            <v>0</v>
          </cell>
          <cell r="F5432">
            <v>0</v>
          </cell>
          <cell r="G5432">
            <v>0</v>
          </cell>
          <cell r="H5432" t="str">
            <v>Trak Racer</v>
          </cell>
          <cell r="I5432" t="str">
            <v>Default</v>
          </cell>
          <cell r="J5432" t="str">
            <v>Simulators - Bundles</v>
          </cell>
          <cell r="K5432" t="str">
            <v>NA</v>
          </cell>
          <cell r="L5432" t="str">
            <v>/</v>
          </cell>
          <cell r="M5432" t="str">
            <v>new</v>
          </cell>
          <cell r="N5432" t="str">
            <v>LIVE</v>
          </cell>
          <cell r="O5432" t="b">
            <v>1</v>
          </cell>
          <cell r="P5432" t="str">
            <v>NA</v>
          </cell>
          <cell r="Q5432">
            <v>0</v>
          </cell>
        </row>
        <row r="5433">
          <cell r="B5433" t="str">
            <v>TRX-BLK-DD-MS</v>
          </cell>
          <cell r="C5433" t="str">
            <v>TRX Racing Simulator</v>
          </cell>
          <cell r="D5433">
            <v>0</v>
          </cell>
          <cell r="E5433">
            <v>0</v>
          </cell>
          <cell r="F5433">
            <v>0</v>
          </cell>
          <cell r="G5433">
            <v>0</v>
          </cell>
          <cell r="H5433" t="str">
            <v>Trak Racer</v>
          </cell>
          <cell r="I5433" t="str">
            <v>Default</v>
          </cell>
          <cell r="J5433" t="str">
            <v>Simulators - Bundles</v>
          </cell>
          <cell r="K5433" t="str">
            <v>NA</v>
          </cell>
          <cell r="L5433" t="str">
            <v>/</v>
          </cell>
          <cell r="M5433" t="str">
            <v>new</v>
          </cell>
          <cell r="N5433" t="str">
            <v>LIVE</v>
          </cell>
          <cell r="O5433" t="b">
            <v>1</v>
          </cell>
          <cell r="P5433" t="str">
            <v>NA</v>
          </cell>
          <cell r="Q5433">
            <v>0</v>
          </cell>
        </row>
        <row r="5434">
          <cell r="B5434" t="str">
            <v>TRX-ALP-AU</v>
          </cell>
          <cell r="C5434" t="str">
            <v>TRX Racing Simulator</v>
          </cell>
          <cell r="D5434">
            <v>0</v>
          </cell>
          <cell r="E5434">
            <v>0</v>
          </cell>
          <cell r="F5434">
            <v>0</v>
          </cell>
          <cell r="G5434">
            <v>0</v>
          </cell>
          <cell r="H5434" t="str">
            <v>Trak Racer</v>
          </cell>
          <cell r="I5434" t="str">
            <v>Default</v>
          </cell>
          <cell r="J5434" t="str">
            <v>Simulators - Bundles</v>
          </cell>
          <cell r="K5434" t="str">
            <v>NA</v>
          </cell>
          <cell r="L5434" t="str">
            <v>/</v>
          </cell>
          <cell r="M5434" t="str">
            <v>new</v>
          </cell>
          <cell r="N5434" t="str">
            <v>LIVE</v>
          </cell>
          <cell r="O5434" t="b">
            <v>1</v>
          </cell>
          <cell r="P5434" t="str">
            <v>NA</v>
          </cell>
          <cell r="Q5434">
            <v>0</v>
          </cell>
        </row>
        <row r="5435">
          <cell r="B5435" t="str">
            <v>TRX-ALP-WM-MS</v>
          </cell>
          <cell r="C5435" t="str">
            <v>TRX Racing Simulator</v>
          </cell>
          <cell r="D5435">
            <v>0</v>
          </cell>
          <cell r="E5435">
            <v>0</v>
          </cell>
          <cell r="F5435">
            <v>0</v>
          </cell>
          <cell r="G5435">
            <v>0</v>
          </cell>
          <cell r="H5435" t="str">
            <v>Trak Racer</v>
          </cell>
          <cell r="I5435" t="str">
            <v>Default</v>
          </cell>
          <cell r="J5435" t="str">
            <v>Simulators - Bundles</v>
          </cell>
          <cell r="K5435" t="str">
            <v>NA</v>
          </cell>
          <cell r="L5435" t="str">
            <v>/</v>
          </cell>
          <cell r="M5435" t="str">
            <v>new</v>
          </cell>
          <cell r="N5435" t="str">
            <v>LIVE</v>
          </cell>
          <cell r="O5435" t="b">
            <v>1</v>
          </cell>
          <cell r="P5435" t="str">
            <v>NA</v>
          </cell>
          <cell r="Q5435">
            <v>0</v>
          </cell>
        </row>
        <row r="5436">
          <cell r="B5436" t="str">
            <v>TRX-AL2-AU</v>
          </cell>
          <cell r="C5436" t="str">
            <v>TRX Racing Simulator</v>
          </cell>
          <cell r="D5436">
            <v>0</v>
          </cell>
          <cell r="E5436">
            <v>0</v>
          </cell>
          <cell r="F5436">
            <v>0</v>
          </cell>
          <cell r="G5436">
            <v>0</v>
          </cell>
          <cell r="H5436" t="str">
            <v>Trak Racer</v>
          </cell>
          <cell r="I5436" t="str">
            <v>Default</v>
          </cell>
          <cell r="J5436" t="str">
            <v>Simulators - Bundles</v>
          </cell>
          <cell r="K5436" t="str">
            <v>NA</v>
          </cell>
          <cell r="L5436" t="str">
            <v>/</v>
          </cell>
          <cell r="M5436" t="str">
            <v>new</v>
          </cell>
          <cell r="N5436" t="str">
            <v>LIVE</v>
          </cell>
          <cell r="O5436" t="b">
            <v>1</v>
          </cell>
          <cell r="P5436" t="str">
            <v>NA</v>
          </cell>
          <cell r="Q5436">
            <v>0</v>
          </cell>
        </row>
        <row r="5437">
          <cell r="B5437" t="str">
            <v>TRX-ALP-A-MS</v>
          </cell>
          <cell r="C5437" t="str">
            <v>TRX Racing Simulator</v>
          </cell>
          <cell r="D5437">
            <v>0</v>
          </cell>
          <cell r="E5437">
            <v>0</v>
          </cell>
          <cell r="F5437">
            <v>0</v>
          </cell>
          <cell r="G5437">
            <v>0</v>
          </cell>
          <cell r="H5437" t="str">
            <v>Trak Racer</v>
          </cell>
          <cell r="I5437" t="str">
            <v>Default</v>
          </cell>
          <cell r="J5437" t="str">
            <v>Simulators - Bundles</v>
          </cell>
          <cell r="K5437" t="str">
            <v>NA</v>
          </cell>
          <cell r="L5437" t="str">
            <v>/</v>
          </cell>
          <cell r="M5437" t="str">
            <v>new</v>
          </cell>
          <cell r="N5437" t="str">
            <v>LIVE</v>
          </cell>
          <cell r="O5437" t="b">
            <v>1</v>
          </cell>
          <cell r="P5437" t="str">
            <v>NA</v>
          </cell>
          <cell r="Q5437">
            <v>0</v>
          </cell>
        </row>
        <row r="5438">
          <cell r="B5438" t="str">
            <v>TRX-BLK-AU</v>
          </cell>
          <cell r="C5438" t="str">
            <v>TRX Racing Simulator</v>
          </cell>
          <cell r="D5438">
            <v>0</v>
          </cell>
          <cell r="E5438">
            <v>0</v>
          </cell>
          <cell r="F5438">
            <v>0</v>
          </cell>
          <cell r="G5438">
            <v>0</v>
          </cell>
          <cell r="H5438" t="str">
            <v>Trak Racer</v>
          </cell>
          <cell r="I5438" t="str">
            <v>Default</v>
          </cell>
          <cell r="J5438" t="str">
            <v>Simulators - Bundles</v>
          </cell>
          <cell r="K5438" t="str">
            <v>NA</v>
          </cell>
          <cell r="L5438" t="str">
            <v>/</v>
          </cell>
          <cell r="M5438" t="str">
            <v>new</v>
          </cell>
          <cell r="N5438" t="str">
            <v>LIVE</v>
          </cell>
          <cell r="O5438" t="b">
            <v>1</v>
          </cell>
          <cell r="P5438" t="str">
            <v>NA</v>
          </cell>
          <cell r="Q5438">
            <v>0</v>
          </cell>
        </row>
        <row r="5439">
          <cell r="B5439" t="str">
            <v>TRX-ALP-DD-MS</v>
          </cell>
          <cell r="C5439" t="str">
            <v>TRX Racing Simulator</v>
          </cell>
          <cell r="D5439">
            <v>0</v>
          </cell>
          <cell r="E5439">
            <v>0</v>
          </cell>
          <cell r="F5439">
            <v>0</v>
          </cell>
          <cell r="G5439">
            <v>0</v>
          </cell>
          <cell r="H5439" t="str">
            <v>Trak Racer</v>
          </cell>
          <cell r="I5439" t="str">
            <v>Default</v>
          </cell>
          <cell r="J5439" t="str">
            <v>Simulators - Bundles</v>
          </cell>
          <cell r="K5439" t="str">
            <v>NA</v>
          </cell>
          <cell r="L5439" t="str">
            <v>/</v>
          </cell>
          <cell r="M5439" t="str">
            <v>new</v>
          </cell>
          <cell r="N5439" t="str">
            <v>LIVE</v>
          </cell>
          <cell r="O5439" t="b">
            <v>1</v>
          </cell>
          <cell r="P5439" t="str">
            <v>NA</v>
          </cell>
          <cell r="Q5439">
            <v>0</v>
          </cell>
        </row>
        <row r="5440">
          <cell r="B5440" t="str">
            <v>TR1603-APBNP</v>
          </cell>
          <cell r="C5440" t="str">
            <v>TRX Racing Simulator</v>
          </cell>
          <cell r="D5440">
            <v>0</v>
          </cell>
          <cell r="E5440">
            <v>0</v>
          </cell>
          <cell r="F5440">
            <v>0</v>
          </cell>
          <cell r="G5440">
            <v>0</v>
          </cell>
          <cell r="H5440" t="str">
            <v>Trak Racer</v>
          </cell>
          <cell r="I5440" t="str">
            <v>Default</v>
          </cell>
          <cell r="J5440" t="str">
            <v>Simulators - Bundles</v>
          </cell>
          <cell r="K5440" t="str">
            <v>NA</v>
          </cell>
          <cell r="L5440" t="str">
            <v>/</v>
          </cell>
          <cell r="M5440" t="str">
            <v>new</v>
          </cell>
          <cell r="N5440" t="str">
            <v>LIVE</v>
          </cell>
          <cell r="O5440" t="b">
            <v>1</v>
          </cell>
          <cell r="P5440" t="str">
            <v>NA</v>
          </cell>
          <cell r="Q5440">
            <v>0</v>
          </cell>
        </row>
        <row r="5441">
          <cell r="B5441" t="str">
            <v>TRX-BLK-WM-MS-UK</v>
          </cell>
          <cell r="C5441" t="str">
            <v>TRX Racing Simulator</v>
          </cell>
          <cell r="D5441">
            <v>0</v>
          </cell>
          <cell r="E5441">
            <v>0</v>
          </cell>
          <cell r="F5441">
            <v>0</v>
          </cell>
          <cell r="G5441">
            <v>0</v>
          </cell>
          <cell r="H5441" t="str">
            <v>Trak Racer</v>
          </cell>
          <cell r="I5441" t="str">
            <v>Default</v>
          </cell>
          <cell r="J5441" t="str">
            <v>Simulators - Bundles</v>
          </cell>
          <cell r="K5441" t="str">
            <v>NA</v>
          </cell>
          <cell r="L5441" t="str">
            <v>/</v>
          </cell>
          <cell r="M5441" t="str">
            <v>new</v>
          </cell>
          <cell r="N5441" t="str">
            <v>LIVE</v>
          </cell>
          <cell r="O5441" t="b">
            <v>1</v>
          </cell>
          <cell r="P5441" t="str">
            <v>NA</v>
          </cell>
          <cell r="Q5441">
            <v>0</v>
          </cell>
        </row>
        <row r="5442">
          <cell r="B5442" t="str">
            <v>TRX-AL2-DD-BQD-NZ</v>
          </cell>
          <cell r="C5442" t="str">
            <v>TRX Racing Simulator</v>
          </cell>
          <cell r="D5442">
            <v>0</v>
          </cell>
          <cell r="E5442">
            <v>0</v>
          </cell>
          <cell r="F5442">
            <v>0</v>
          </cell>
          <cell r="G5442">
            <v>0</v>
          </cell>
          <cell r="H5442" t="str">
            <v>Trak Racer</v>
          </cell>
          <cell r="I5442" t="str">
            <v>Default</v>
          </cell>
          <cell r="J5442" t="str">
            <v>Simulators - Bundles</v>
          </cell>
          <cell r="K5442" t="str">
            <v>NA</v>
          </cell>
          <cell r="L5442" t="str">
            <v>/</v>
          </cell>
          <cell r="M5442" t="str">
            <v>new</v>
          </cell>
          <cell r="N5442" t="str">
            <v>LIVE</v>
          </cell>
          <cell r="O5442" t="b">
            <v>1</v>
          </cell>
          <cell r="P5442" t="str">
            <v>NA</v>
          </cell>
          <cell r="Q5442">
            <v>0</v>
          </cell>
        </row>
        <row r="5443">
          <cell r="B5443" t="str">
            <v>TRX-BLK-A-MS-UK</v>
          </cell>
          <cell r="C5443" t="str">
            <v>TRX Racing Simulator</v>
          </cell>
          <cell r="D5443">
            <v>0</v>
          </cell>
          <cell r="E5443">
            <v>0</v>
          </cell>
          <cell r="F5443">
            <v>0</v>
          </cell>
          <cell r="G5443">
            <v>0</v>
          </cell>
          <cell r="H5443" t="str">
            <v>Trak Racer</v>
          </cell>
          <cell r="I5443" t="str">
            <v>Default</v>
          </cell>
          <cell r="J5443" t="str">
            <v>Simulators - Bundles</v>
          </cell>
          <cell r="K5443" t="str">
            <v>NA</v>
          </cell>
          <cell r="L5443" t="str">
            <v>/</v>
          </cell>
          <cell r="M5443" t="str">
            <v>new</v>
          </cell>
          <cell r="N5443" t="str">
            <v>LIVE</v>
          </cell>
          <cell r="O5443" t="b">
            <v>1</v>
          </cell>
          <cell r="P5443" t="str">
            <v>NA</v>
          </cell>
          <cell r="Q5443">
            <v>0</v>
          </cell>
        </row>
        <row r="5444">
          <cell r="B5444" t="str">
            <v>TRX-AL2-A-BQD-NZ</v>
          </cell>
          <cell r="C5444" t="str">
            <v>TRX Racing Simulator</v>
          </cell>
          <cell r="D5444">
            <v>0</v>
          </cell>
          <cell r="E5444">
            <v>0</v>
          </cell>
          <cell r="F5444">
            <v>0</v>
          </cell>
          <cell r="G5444">
            <v>0</v>
          </cell>
          <cell r="H5444" t="str">
            <v>Trak Racer</v>
          </cell>
          <cell r="I5444" t="str">
            <v>Default</v>
          </cell>
          <cell r="J5444" t="str">
            <v>Simulators - Bundles</v>
          </cell>
          <cell r="K5444" t="str">
            <v>NA</v>
          </cell>
          <cell r="L5444" t="str">
            <v>/</v>
          </cell>
          <cell r="M5444" t="str">
            <v>new</v>
          </cell>
          <cell r="N5444" t="str">
            <v>LIVE</v>
          </cell>
          <cell r="O5444" t="b">
            <v>1</v>
          </cell>
          <cell r="P5444" t="str">
            <v>NA</v>
          </cell>
          <cell r="Q5444">
            <v>0</v>
          </cell>
        </row>
        <row r="5445">
          <cell r="B5445" t="str">
            <v>TRX-BLK-DD-MS-UK</v>
          </cell>
          <cell r="C5445" t="str">
            <v>TRX Racing Simulator</v>
          </cell>
          <cell r="D5445">
            <v>0</v>
          </cell>
          <cell r="E5445">
            <v>0</v>
          </cell>
          <cell r="F5445">
            <v>0</v>
          </cell>
          <cell r="G5445">
            <v>0</v>
          </cell>
          <cell r="H5445" t="str">
            <v>Trak Racer</v>
          </cell>
          <cell r="I5445" t="str">
            <v>Default</v>
          </cell>
          <cell r="J5445" t="str">
            <v>Simulators - Bundles</v>
          </cell>
          <cell r="K5445" t="str">
            <v>NA</v>
          </cell>
          <cell r="L5445" t="str">
            <v>/</v>
          </cell>
          <cell r="M5445" t="str">
            <v>new</v>
          </cell>
          <cell r="N5445" t="str">
            <v>LIVE</v>
          </cell>
          <cell r="O5445" t="b">
            <v>1</v>
          </cell>
          <cell r="P5445" t="str">
            <v>NA</v>
          </cell>
          <cell r="Q5445">
            <v>0</v>
          </cell>
        </row>
        <row r="5446">
          <cell r="B5446" t="str">
            <v>TRX-AL2-WM-BQD-NZ</v>
          </cell>
          <cell r="C5446" t="str">
            <v>TRX Racing Simulator</v>
          </cell>
          <cell r="D5446">
            <v>0</v>
          </cell>
          <cell r="E5446">
            <v>0</v>
          </cell>
          <cell r="F5446">
            <v>0</v>
          </cell>
          <cell r="G5446">
            <v>0</v>
          </cell>
          <cell r="H5446" t="str">
            <v>Trak Racer</v>
          </cell>
          <cell r="I5446" t="str">
            <v>Default</v>
          </cell>
          <cell r="J5446" t="str">
            <v>Simulators - Bundles</v>
          </cell>
          <cell r="K5446" t="str">
            <v>NA</v>
          </cell>
          <cell r="L5446" t="str">
            <v>/</v>
          </cell>
          <cell r="M5446" t="str">
            <v>new</v>
          </cell>
          <cell r="N5446" t="str">
            <v>LIVE</v>
          </cell>
          <cell r="O5446" t="b">
            <v>1</v>
          </cell>
          <cell r="P5446" t="str">
            <v>NA</v>
          </cell>
          <cell r="Q5446">
            <v>0</v>
          </cell>
        </row>
        <row r="5447">
          <cell r="B5447" t="str">
            <v>TRX-ALP-WM-MS-UK</v>
          </cell>
          <cell r="C5447" t="str">
            <v>TRX Racing Simulator</v>
          </cell>
          <cell r="D5447">
            <v>0</v>
          </cell>
          <cell r="E5447">
            <v>0</v>
          </cell>
          <cell r="F5447">
            <v>0</v>
          </cell>
          <cell r="G5447">
            <v>0</v>
          </cell>
          <cell r="H5447" t="str">
            <v>Trak Racer</v>
          </cell>
          <cell r="I5447" t="str">
            <v>Default</v>
          </cell>
          <cell r="J5447" t="str">
            <v>Simulators - Bundles</v>
          </cell>
          <cell r="K5447" t="str">
            <v>NA</v>
          </cell>
          <cell r="L5447" t="str">
            <v>/</v>
          </cell>
          <cell r="M5447" t="str">
            <v>new</v>
          </cell>
          <cell r="N5447" t="str">
            <v>LIVE</v>
          </cell>
          <cell r="O5447" t="b">
            <v>1</v>
          </cell>
          <cell r="P5447" t="str">
            <v>NA</v>
          </cell>
          <cell r="Q5447">
            <v>0</v>
          </cell>
        </row>
        <row r="5448">
          <cell r="B5448" t="str">
            <v>TRX-AL2-DD-BDL-NZ</v>
          </cell>
          <cell r="C5448" t="str">
            <v>TRX Racing Simulator</v>
          </cell>
          <cell r="D5448">
            <v>0</v>
          </cell>
          <cell r="E5448">
            <v>0</v>
          </cell>
          <cell r="F5448">
            <v>0</v>
          </cell>
          <cell r="G5448">
            <v>0</v>
          </cell>
          <cell r="H5448" t="str">
            <v>Trak Racer</v>
          </cell>
          <cell r="I5448" t="str">
            <v>Default</v>
          </cell>
          <cell r="J5448" t="str">
            <v>Simulators - Bundles</v>
          </cell>
          <cell r="K5448" t="str">
            <v>NA</v>
          </cell>
          <cell r="L5448" t="str">
            <v>/</v>
          </cell>
          <cell r="M5448" t="str">
            <v>new</v>
          </cell>
          <cell r="N5448" t="str">
            <v>LIVE</v>
          </cell>
          <cell r="O5448" t="b">
            <v>1</v>
          </cell>
          <cell r="P5448" t="str">
            <v>NA</v>
          </cell>
          <cell r="Q5448">
            <v>0</v>
          </cell>
        </row>
        <row r="5449">
          <cell r="B5449" t="str">
            <v>TRX-ALP-A-MS-UK</v>
          </cell>
          <cell r="C5449" t="str">
            <v>TRX Racing Simulator</v>
          </cell>
          <cell r="D5449">
            <v>0</v>
          </cell>
          <cell r="E5449">
            <v>0</v>
          </cell>
          <cell r="F5449">
            <v>0</v>
          </cell>
          <cell r="G5449">
            <v>0</v>
          </cell>
          <cell r="H5449" t="str">
            <v>Trak Racer</v>
          </cell>
          <cell r="I5449" t="str">
            <v>Default</v>
          </cell>
          <cell r="J5449" t="str">
            <v>Simulators - Bundles</v>
          </cell>
          <cell r="K5449" t="str">
            <v>NA</v>
          </cell>
          <cell r="L5449" t="str">
            <v>/</v>
          </cell>
          <cell r="M5449" t="str">
            <v>new</v>
          </cell>
          <cell r="N5449" t="str">
            <v>LIVE</v>
          </cell>
          <cell r="O5449" t="b">
            <v>1</v>
          </cell>
          <cell r="P5449" t="str">
            <v>NA</v>
          </cell>
          <cell r="Q5449">
            <v>0</v>
          </cell>
        </row>
        <row r="5450">
          <cell r="B5450" t="str">
            <v>TRX-AL2-A-BDL-NZ</v>
          </cell>
          <cell r="C5450" t="str">
            <v>TRX Racing Simulator</v>
          </cell>
          <cell r="D5450">
            <v>0</v>
          </cell>
          <cell r="E5450">
            <v>0</v>
          </cell>
          <cell r="F5450">
            <v>0</v>
          </cell>
          <cell r="G5450">
            <v>0</v>
          </cell>
          <cell r="H5450" t="str">
            <v>Trak Racer</v>
          </cell>
          <cell r="I5450" t="str">
            <v>Default</v>
          </cell>
          <cell r="J5450" t="str">
            <v>Simulators - Bundles</v>
          </cell>
          <cell r="K5450" t="str">
            <v>NA</v>
          </cell>
          <cell r="L5450" t="str">
            <v>/</v>
          </cell>
          <cell r="M5450" t="str">
            <v>new</v>
          </cell>
          <cell r="N5450" t="str">
            <v>LIVE</v>
          </cell>
          <cell r="O5450" t="b">
            <v>1</v>
          </cell>
          <cell r="P5450" t="str">
            <v>NA</v>
          </cell>
          <cell r="Q5450">
            <v>0</v>
          </cell>
        </row>
        <row r="5451">
          <cell r="B5451" t="str">
            <v>TRX-ALP-DD-MS-UK</v>
          </cell>
          <cell r="C5451" t="str">
            <v>TRX Racing Simulator</v>
          </cell>
          <cell r="D5451">
            <v>0</v>
          </cell>
          <cell r="E5451">
            <v>0</v>
          </cell>
          <cell r="F5451">
            <v>0</v>
          </cell>
          <cell r="G5451">
            <v>0</v>
          </cell>
          <cell r="H5451" t="str">
            <v>Trak Racer</v>
          </cell>
          <cell r="I5451" t="str">
            <v>Default</v>
          </cell>
          <cell r="J5451" t="str">
            <v>Simulators - Bundles</v>
          </cell>
          <cell r="K5451" t="str">
            <v>NA</v>
          </cell>
          <cell r="L5451" t="str">
            <v>/</v>
          </cell>
          <cell r="M5451" t="str">
            <v>new</v>
          </cell>
          <cell r="N5451" t="str">
            <v>LIVE</v>
          </cell>
          <cell r="O5451" t="b">
            <v>1</v>
          </cell>
          <cell r="P5451" t="str">
            <v>NA</v>
          </cell>
          <cell r="Q5451">
            <v>0</v>
          </cell>
        </row>
        <row r="5452">
          <cell r="B5452" t="str">
            <v>TRX-AL2-WM-BDL-NZ</v>
          </cell>
          <cell r="C5452" t="str">
            <v>TRX Racing Simulator</v>
          </cell>
          <cell r="D5452">
            <v>0</v>
          </cell>
          <cell r="E5452">
            <v>0</v>
          </cell>
          <cell r="F5452">
            <v>0</v>
          </cell>
          <cell r="G5452">
            <v>0</v>
          </cell>
          <cell r="H5452" t="str">
            <v>Trak Racer</v>
          </cell>
          <cell r="I5452" t="str">
            <v>Default</v>
          </cell>
          <cell r="J5452" t="str">
            <v>Simulators - Bundles</v>
          </cell>
          <cell r="K5452" t="str">
            <v>NA</v>
          </cell>
          <cell r="L5452" t="str">
            <v>/</v>
          </cell>
          <cell r="M5452" t="str">
            <v>new</v>
          </cell>
          <cell r="N5452" t="str">
            <v>LIVE</v>
          </cell>
          <cell r="O5452" t="b">
            <v>1</v>
          </cell>
          <cell r="P5452" t="str">
            <v>NA</v>
          </cell>
          <cell r="Q5452">
            <v>0</v>
          </cell>
        </row>
        <row r="5453">
          <cell r="B5453" t="str">
            <v>TRX-BLK-WM-MS-EU</v>
          </cell>
          <cell r="C5453" t="str">
            <v>TRX Racing Simulator</v>
          </cell>
          <cell r="D5453">
            <v>0</v>
          </cell>
          <cell r="E5453">
            <v>0</v>
          </cell>
          <cell r="F5453">
            <v>0</v>
          </cell>
          <cell r="G5453">
            <v>0</v>
          </cell>
          <cell r="H5453" t="str">
            <v>Trak Racer</v>
          </cell>
          <cell r="I5453" t="str">
            <v>Default</v>
          </cell>
          <cell r="J5453" t="str">
            <v>Simulators - Bundles</v>
          </cell>
          <cell r="K5453" t="str">
            <v>NA</v>
          </cell>
          <cell r="L5453" t="str">
            <v>/</v>
          </cell>
          <cell r="M5453" t="str">
            <v>new</v>
          </cell>
          <cell r="N5453" t="str">
            <v>LIVE</v>
          </cell>
          <cell r="O5453" t="b">
            <v>1</v>
          </cell>
          <cell r="P5453" t="str">
            <v>NA</v>
          </cell>
          <cell r="Q5453">
            <v>0</v>
          </cell>
        </row>
        <row r="5454">
          <cell r="B5454" t="str">
            <v>TRX-AL2-DD-TM33-NZ</v>
          </cell>
          <cell r="C5454" t="str">
            <v>TRX Racing Simulator</v>
          </cell>
          <cell r="D5454">
            <v>0</v>
          </cell>
          <cell r="E5454">
            <v>0</v>
          </cell>
          <cell r="F5454">
            <v>0</v>
          </cell>
          <cell r="G5454">
            <v>0</v>
          </cell>
          <cell r="H5454" t="str">
            <v>Trak Racer</v>
          </cell>
          <cell r="I5454" t="str">
            <v>Default</v>
          </cell>
          <cell r="J5454" t="str">
            <v>Simulators - Bundles</v>
          </cell>
          <cell r="K5454" t="str">
            <v>NA</v>
          </cell>
          <cell r="L5454" t="str">
            <v>/</v>
          </cell>
          <cell r="M5454" t="str">
            <v>new</v>
          </cell>
          <cell r="N5454" t="str">
            <v>LIVE</v>
          </cell>
          <cell r="O5454" t="b">
            <v>1</v>
          </cell>
          <cell r="P5454" t="str">
            <v>NA</v>
          </cell>
          <cell r="Q5454">
            <v>0</v>
          </cell>
        </row>
        <row r="5455">
          <cell r="B5455" t="str">
            <v>TRX-BLK-A-MS-EU</v>
          </cell>
          <cell r="C5455" t="str">
            <v>TRX Racing Simulator</v>
          </cell>
          <cell r="D5455">
            <v>0</v>
          </cell>
          <cell r="E5455">
            <v>0</v>
          </cell>
          <cell r="F5455">
            <v>0</v>
          </cell>
          <cell r="G5455">
            <v>0</v>
          </cell>
          <cell r="H5455" t="str">
            <v>Trak Racer</v>
          </cell>
          <cell r="I5455" t="str">
            <v>Default</v>
          </cell>
          <cell r="J5455" t="str">
            <v>Simulators - Bundles</v>
          </cell>
          <cell r="K5455" t="str">
            <v>NA</v>
          </cell>
          <cell r="L5455" t="str">
            <v>/</v>
          </cell>
          <cell r="M5455" t="str">
            <v>new</v>
          </cell>
          <cell r="N5455" t="str">
            <v>LIVE</v>
          </cell>
          <cell r="O5455" t="b">
            <v>1</v>
          </cell>
          <cell r="P5455" t="str">
            <v>NA</v>
          </cell>
          <cell r="Q5455">
            <v>0</v>
          </cell>
        </row>
        <row r="5456">
          <cell r="B5456" t="str">
            <v>TRX-AL2-A-TM33-NZ</v>
          </cell>
          <cell r="C5456" t="str">
            <v>TRX Racing Simulator</v>
          </cell>
          <cell r="D5456">
            <v>0</v>
          </cell>
          <cell r="E5456">
            <v>0</v>
          </cell>
          <cell r="F5456">
            <v>0</v>
          </cell>
          <cell r="G5456">
            <v>0</v>
          </cell>
          <cell r="H5456" t="str">
            <v>Trak Racer</v>
          </cell>
          <cell r="I5456" t="str">
            <v>Default</v>
          </cell>
          <cell r="J5456" t="str">
            <v>Simulators - Bundles</v>
          </cell>
          <cell r="K5456" t="str">
            <v>NA</v>
          </cell>
          <cell r="L5456" t="str">
            <v>/</v>
          </cell>
          <cell r="M5456" t="str">
            <v>new</v>
          </cell>
          <cell r="N5456" t="str">
            <v>LIVE</v>
          </cell>
          <cell r="O5456" t="b">
            <v>1</v>
          </cell>
          <cell r="P5456" t="str">
            <v>NA</v>
          </cell>
          <cell r="Q5456">
            <v>0</v>
          </cell>
        </row>
        <row r="5457">
          <cell r="B5457" t="str">
            <v>TRX-BLK-DD-MS-EU</v>
          </cell>
          <cell r="C5457" t="str">
            <v>TRX Racing Simulator</v>
          </cell>
          <cell r="D5457">
            <v>0</v>
          </cell>
          <cell r="E5457">
            <v>0</v>
          </cell>
          <cell r="F5457">
            <v>0</v>
          </cell>
          <cell r="G5457">
            <v>0</v>
          </cell>
          <cell r="H5457" t="str">
            <v>Trak Racer</v>
          </cell>
          <cell r="I5457" t="str">
            <v>Default</v>
          </cell>
          <cell r="J5457" t="str">
            <v>Simulators - Bundles</v>
          </cell>
          <cell r="K5457" t="str">
            <v>NA</v>
          </cell>
          <cell r="L5457" t="str">
            <v>/</v>
          </cell>
          <cell r="M5457" t="str">
            <v>new</v>
          </cell>
          <cell r="N5457" t="str">
            <v>LIVE</v>
          </cell>
          <cell r="O5457" t="b">
            <v>1</v>
          </cell>
          <cell r="P5457" t="str">
            <v>NA</v>
          </cell>
          <cell r="Q5457">
            <v>0</v>
          </cell>
        </row>
        <row r="5458">
          <cell r="B5458" t="str">
            <v>TRX-AL2-WM-TM33-NZ</v>
          </cell>
          <cell r="C5458" t="str">
            <v>TRX Racing Simulator</v>
          </cell>
          <cell r="D5458">
            <v>0</v>
          </cell>
          <cell r="E5458">
            <v>0</v>
          </cell>
          <cell r="F5458">
            <v>0</v>
          </cell>
          <cell r="G5458">
            <v>0</v>
          </cell>
          <cell r="H5458" t="str">
            <v>Trak Racer</v>
          </cell>
          <cell r="I5458" t="str">
            <v>Default</v>
          </cell>
          <cell r="J5458" t="str">
            <v>Simulators - Bundles</v>
          </cell>
          <cell r="K5458" t="str">
            <v>NA</v>
          </cell>
          <cell r="L5458" t="str">
            <v>/</v>
          </cell>
          <cell r="M5458" t="str">
            <v>new</v>
          </cell>
          <cell r="N5458" t="str">
            <v>LIVE</v>
          </cell>
          <cell r="O5458" t="b">
            <v>1</v>
          </cell>
          <cell r="P5458" t="str">
            <v>NA</v>
          </cell>
          <cell r="Q5458">
            <v>0</v>
          </cell>
        </row>
        <row r="5459">
          <cell r="B5459" t="str">
            <v>TRX-ALP-WM-MS-EU</v>
          </cell>
          <cell r="C5459" t="str">
            <v>TRX Racing Simulator</v>
          </cell>
          <cell r="D5459">
            <v>0</v>
          </cell>
          <cell r="E5459">
            <v>0</v>
          </cell>
          <cell r="F5459">
            <v>0</v>
          </cell>
          <cell r="G5459">
            <v>0</v>
          </cell>
          <cell r="H5459" t="str">
            <v>Trak Racer</v>
          </cell>
          <cell r="I5459" t="str">
            <v>Default</v>
          </cell>
          <cell r="J5459" t="str">
            <v>Simulators - Bundles</v>
          </cell>
          <cell r="K5459" t="str">
            <v>NA</v>
          </cell>
          <cell r="L5459" t="str">
            <v>/</v>
          </cell>
          <cell r="M5459" t="str">
            <v>new</v>
          </cell>
          <cell r="N5459" t="str">
            <v>LIVE</v>
          </cell>
          <cell r="O5459" t="b">
            <v>1</v>
          </cell>
          <cell r="P5459" t="str">
            <v>NA</v>
          </cell>
          <cell r="Q5459">
            <v>0</v>
          </cell>
        </row>
        <row r="5460">
          <cell r="B5460" t="str">
            <v>TRX-AL2-DD-TM32-NZ</v>
          </cell>
          <cell r="C5460" t="str">
            <v>TRX Racing Simulator</v>
          </cell>
          <cell r="D5460">
            <v>0</v>
          </cell>
          <cell r="E5460">
            <v>0</v>
          </cell>
          <cell r="F5460">
            <v>0</v>
          </cell>
          <cell r="G5460">
            <v>0</v>
          </cell>
          <cell r="H5460" t="str">
            <v>Trak Racer</v>
          </cell>
          <cell r="I5460" t="str">
            <v>Default</v>
          </cell>
          <cell r="J5460" t="str">
            <v>Simulators - Bundles</v>
          </cell>
          <cell r="K5460" t="str">
            <v>NA</v>
          </cell>
          <cell r="L5460" t="str">
            <v>/</v>
          </cell>
          <cell r="M5460" t="str">
            <v>new</v>
          </cell>
          <cell r="N5460" t="str">
            <v>LIVE</v>
          </cell>
          <cell r="O5460" t="b">
            <v>1</v>
          </cell>
          <cell r="P5460" t="str">
            <v>NA</v>
          </cell>
          <cell r="Q5460">
            <v>0</v>
          </cell>
        </row>
        <row r="5461">
          <cell r="B5461" t="str">
            <v>TRX-ALP-A-MS-EU</v>
          </cell>
          <cell r="C5461" t="str">
            <v>TRX Racing Simulator</v>
          </cell>
          <cell r="D5461">
            <v>0</v>
          </cell>
          <cell r="E5461">
            <v>0</v>
          </cell>
          <cell r="F5461">
            <v>0</v>
          </cell>
          <cell r="G5461">
            <v>0</v>
          </cell>
          <cell r="H5461" t="str">
            <v>Trak Racer</v>
          </cell>
          <cell r="I5461" t="str">
            <v>Default</v>
          </cell>
          <cell r="J5461" t="str">
            <v>Simulators - Bundles</v>
          </cell>
          <cell r="K5461" t="str">
            <v>NA</v>
          </cell>
          <cell r="L5461" t="str">
            <v>/</v>
          </cell>
          <cell r="M5461" t="str">
            <v>new</v>
          </cell>
          <cell r="N5461" t="str">
            <v>LIVE</v>
          </cell>
          <cell r="O5461" t="b">
            <v>1</v>
          </cell>
          <cell r="P5461" t="str">
            <v>NA</v>
          </cell>
          <cell r="Q5461">
            <v>0</v>
          </cell>
        </row>
        <row r="5462">
          <cell r="B5462" t="str">
            <v>TRX-AL2-A-TM32-NZ</v>
          </cell>
          <cell r="C5462" t="str">
            <v>TRX Racing Simulator</v>
          </cell>
          <cell r="D5462">
            <v>0</v>
          </cell>
          <cell r="E5462">
            <v>0</v>
          </cell>
          <cell r="F5462">
            <v>0</v>
          </cell>
          <cell r="G5462">
            <v>0</v>
          </cell>
          <cell r="H5462" t="str">
            <v>Trak Racer</v>
          </cell>
          <cell r="I5462" t="str">
            <v>Default</v>
          </cell>
          <cell r="J5462" t="str">
            <v>Simulators - Bundles</v>
          </cell>
          <cell r="K5462" t="str">
            <v>NA</v>
          </cell>
          <cell r="L5462" t="str">
            <v>/</v>
          </cell>
          <cell r="M5462" t="str">
            <v>new</v>
          </cell>
          <cell r="N5462" t="str">
            <v>LIVE</v>
          </cell>
          <cell r="O5462" t="b">
            <v>1</v>
          </cell>
          <cell r="P5462" t="str">
            <v>NA</v>
          </cell>
          <cell r="Q5462">
            <v>0</v>
          </cell>
        </row>
        <row r="5463">
          <cell r="B5463" t="str">
            <v>TRX-ALP-DD-MS-EU</v>
          </cell>
          <cell r="C5463" t="str">
            <v>TRX Racing Simulator</v>
          </cell>
          <cell r="D5463">
            <v>0</v>
          </cell>
          <cell r="E5463">
            <v>0</v>
          </cell>
          <cell r="F5463">
            <v>0</v>
          </cell>
          <cell r="G5463">
            <v>0</v>
          </cell>
          <cell r="H5463" t="str">
            <v>Trak Racer</v>
          </cell>
          <cell r="I5463" t="str">
            <v>Default</v>
          </cell>
          <cell r="J5463" t="str">
            <v>Simulators - Bundles</v>
          </cell>
          <cell r="K5463" t="str">
            <v>NA</v>
          </cell>
          <cell r="L5463" t="str">
            <v>/</v>
          </cell>
          <cell r="M5463" t="str">
            <v>new</v>
          </cell>
          <cell r="N5463" t="str">
            <v>LIVE</v>
          </cell>
          <cell r="O5463" t="b">
            <v>1</v>
          </cell>
          <cell r="P5463" t="str">
            <v>NA</v>
          </cell>
          <cell r="Q5463">
            <v>0</v>
          </cell>
        </row>
        <row r="5464">
          <cell r="B5464" t="str">
            <v>TRX-AL2-WM-TM32-NZ</v>
          </cell>
          <cell r="C5464" t="str">
            <v>TRX Racing Simulator</v>
          </cell>
          <cell r="D5464">
            <v>0</v>
          </cell>
          <cell r="E5464">
            <v>0</v>
          </cell>
          <cell r="F5464">
            <v>0</v>
          </cell>
          <cell r="G5464">
            <v>0</v>
          </cell>
          <cell r="H5464" t="str">
            <v>Trak Racer</v>
          </cell>
          <cell r="I5464" t="str">
            <v>Default</v>
          </cell>
          <cell r="J5464" t="str">
            <v>Simulators - Bundles</v>
          </cell>
          <cell r="K5464" t="str">
            <v>NA</v>
          </cell>
          <cell r="L5464" t="str">
            <v>/</v>
          </cell>
          <cell r="M5464" t="str">
            <v>new</v>
          </cell>
          <cell r="N5464" t="str">
            <v>LIVE</v>
          </cell>
          <cell r="O5464" t="b">
            <v>1</v>
          </cell>
          <cell r="P5464" t="str">
            <v>NA</v>
          </cell>
          <cell r="Q5464">
            <v>0</v>
          </cell>
        </row>
        <row r="5465">
          <cell r="B5465" t="str">
            <v>TRX-BLK-WM-MS-NZ</v>
          </cell>
          <cell r="C5465" t="str">
            <v>TRX Racing Simulator</v>
          </cell>
          <cell r="D5465">
            <v>0</v>
          </cell>
          <cell r="E5465">
            <v>0</v>
          </cell>
          <cell r="F5465">
            <v>0</v>
          </cell>
          <cell r="G5465">
            <v>0</v>
          </cell>
          <cell r="H5465" t="str">
            <v>Trak Racer</v>
          </cell>
          <cell r="I5465" t="str">
            <v>Default</v>
          </cell>
          <cell r="J5465" t="str">
            <v>Simulators - Bundles</v>
          </cell>
          <cell r="K5465" t="str">
            <v>NA</v>
          </cell>
          <cell r="L5465" t="str">
            <v>/</v>
          </cell>
          <cell r="M5465" t="str">
            <v>new</v>
          </cell>
          <cell r="N5465" t="str">
            <v>LIVE</v>
          </cell>
          <cell r="O5465" t="b">
            <v>1</v>
          </cell>
          <cell r="P5465" t="str">
            <v>NA</v>
          </cell>
          <cell r="Q5465">
            <v>0</v>
          </cell>
        </row>
        <row r="5466">
          <cell r="B5466" t="str">
            <v>TRX-AL2-DD-TM2-NZ</v>
          </cell>
          <cell r="C5466" t="str">
            <v>TRX Racing Simulator</v>
          </cell>
          <cell r="D5466">
            <v>0</v>
          </cell>
          <cell r="E5466">
            <v>0</v>
          </cell>
          <cell r="F5466">
            <v>0</v>
          </cell>
          <cell r="G5466">
            <v>0</v>
          </cell>
          <cell r="H5466" t="str">
            <v>Trak Racer</v>
          </cell>
          <cell r="I5466" t="str">
            <v>Default</v>
          </cell>
          <cell r="J5466" t="str">
            <v>Simulators - Bundles</v>
          </cell>
          <cell r="K5466" t="str">
            <v>NA</v>
          </cell>
          <cell r="L5466" t="str">
            <v>/</v>
          </cell>
          <cell r="M5466" t="str">
            <v>new</v>
          </cell>
          <cell r="N5466" t="str">
            <v>LIVE</v>
          </cell>
          <cell r="O5466" t="b">
            <v>1</v>
          </cell>
          <cell r="P5466" t="str">
            <v>NA</v>
          </cell>
          <cell r="Q5466">
            <v>0</v>
          </cell>
        </row>
        <row r="5467">
          <cell r="B5467" t="str">
            <v>TRX-BLK-A-MS-NZ</v>
          </cell>
          <cell r="C5467" t="str">
            <v>TRX Racing Simulator</v>
          </cell>
          <cell r="D5467">
            <v>0</v>
          </cell>
          <cell r="E5467">
            <v>0</v>
          </cell>
          <cell r="F5467">
            <v>0</v>
          </cell>
          <cell r="G5467">
            <v>0</v>
          </cell>
          <cell r="H5467" t="str">
            <v>Trak Racer</v>
          </cell>
          <cell r="I5467" t="str">
            <v>Default</v>
          </cell>
          <cell r="J5467" t="str">
            <v>Simulators - Bundles</v>
          </cell>
          <cell r="K5467" t="str">
            <v>NA</v>
          </cell>
          <cell r="L5467" t="str">
            <v>/</v>
          </cell>
          <cell r="M5467" t="str">
            <v>new</v>
          </cell>
          <cell r="N5467" t="str">
            <v>LIVE</v>
          </cell>
          <cell r="O5467" t="b">
            <v>1</v>
          </cell>
          <cell r="P5467" t="str">
            <v>NA</v>
          </cell>
          <cell r="Q5467">
            <v>0</v>
          </cell>
        </row>
        <row r="5468">
          <cell r="B5468" t="str">
            <v>TRX-AL2-A-TM2-NZ</v>
          </cell>
          <cell r="C5468" t="str">
            <v>TRX Racing Simulator</v>
          </cell>
          <cell r="D5468">
            <v>0</v>
          </cell>
          <cell r="E5468">
            <v>0</v>
          </cell>
          <cell r="F5468">
            <v>0</v>
          </cell>
          <cell r="G5468">
            <v>0</v>
          </cell>
          <cell r="H5468" t="str">
            <v>Trak Racer</v>
          </cell>
          <cell r="I5468" t="str">
            <v>Default</v>
          </cell>
          <cell r="J5468" t="str">
            <v>Simulators - Bundles</v>
          </cell>
          <cell r="K5468" t="str">
            <v>NA</v>
          </cell>
          <cell r="L5468" t="str">
            <v>/</v>
          </cell>
          <cell r="M5468" t="str">
            <v>new</v>
          </cell>
          <cell r="N5468" t="str">
            <v>LIVE</v>
          </cell>
          <cell r="O5468" t="b">
            <v>1</v>
          </cell>
          <cell r="P5468" t="str">
            <v>NA</v>
          </cell>
          <cell r="Q5468">
            <v>0</v>
          </cell>
        </row>
        <row r="5469">
          <cell r="B5469" t="str">
            <v>TRX-BLK-DD-MS-NZ</v>
          </cell>
          <cell r="C5469" t="str">
            <v>TRX Racing Simulator</v>
          </cell>
          <cell r="D5469">
            <v>0</v>
          </cell>
          <cell r="E5469">
            <v>0</v>
          </cell>
          <cell r="F5469">
            <v>0</v>
          </cell>
          <cell r="G5469">
            <v>0</v>
          </cell>
          <cell r="H5469" t="str">
            <v>Trak Racer</v>
          </cell>
          <cell r="I5469" t="str">
            <v>Default</v>
          </cell>
          <cell r="J5469" t="str">
            <v>Simulators - Bundles</v>
          </cell>
          <cell r="K5469" t="str">
            <v>NA</v>
          </cell>
          <cell r="L5469" t="str">
            <v>/</v>
          </cell>
          <cell r="M5469" t="str">
            <v>new</v>
          </cell>
          <cell r="N5469" t="str">
            <v>LIVE</v>
          </cell>
          <cell r="O5469" t="b">
            <v>1</v>
          </cell>
          <cell r="P5469" t="str">
            <v>NA</v>
          </cell>
          <cell r="Q5469">
            <v>0</v>
          </cell>
        </row>
        <row r="5470">
          <cell r="B5470" t="str">
            <v>TRX-AL2-WM-TM2-NZ</v>
          </cell>
          <cell r="C5470" t="str">
            <v>TRX Racing Simulator</v>
          </cell>
          <cell r="D5470">
            <v>0</v>
          </cell>
          <cell r="E5470">
            <v>0</v>
          </cell>
          <cell r="F5470">
            <v>0</v>
          </cell>
          <cell r="G5470">
            <v>0</v>
          </cell>
          <cell r="H5470" t="str">
            <v>Trak Racer</v>
          </cell>
          <cell r="I5470" t="str">
            <v>Default</v>
          </cell>
          <cell r="J5470" t="str">
            <v>Simulators - Bundles</v>
          </cell>
          <cell r="K5470" t="str">
            <v>NA</v>
          </cell>
          <cell r="L5470" t="str">
            <v>/</v>
          </cell>
          <cell r="M5470" t="str">
            <v>new</v>
          </cell>
          <cell r="N5470" t="str">
            <v>LIVE</v>
          </cell>
          <cell r="O5470" t="b">
            <v>1</v>
          </cell>
          <cell r="P5470" t="str">
            <v>NA</v>
          </cell>
          <cell r="Q5470">
            <v>0</v>
          </cell>
        </row>
        <row r="5471">
          <cell r="B5471" t="str">
            <v>TRX-ALP-WM-MS-NZ</v>
          </cell>
          <cell r="C5471" t="str">
            <v>TRX Racing Simulator</v>
          </cell>
          <cell r="D5471">
            <v>0</v>
          </cell>
          <cell r="E5471">
            <v>0</v>
          </cell>
          <cell r="F5471">
            <v>0</v>
          </cell>
          <cell r="G5471">
            <v>0</v>
          </cell>
          <cell r="H5471" t="str">
            <v>Trak Racer</v>
          </cell>
          <cell r="I5471" t="str">
            <v>Default</v>
          </cell>
          <cell r="J5471" t="str">
            <v>Simulators - Bundles</v>
          </cell>
          <cell r="K5471" t="str">
            <v>NA</v>
          </cell>
          <cell r="L5471" t="str">
            <v>/</v>
          </cell>
          <cell r="M5471" t="str">
            <v>new</v>
          </cell>
          <cell r="N5471" t="str">
            <v>LIVE</v>
          </cell>
          <cell r="O5471" t="b">
            <v>1</v>
          </cell>
          <cell r="P5471" t="str">
            <v>NA</v>
          </cell>
          <cell r="Q5471">
            <v>0</v>
          </cell>
        </row>
        <row r="5472">
          <cell r="B5472" t="str">
            <v>TRX-AL2-DD-MS-NZ</v>
          </cell>
          <cell r="C5472" t="str">
            <v>TRX Racing Simulator</v>
          </cell>
          <cell r="D5472">
            <v>0</v>
          </cell>
          <cell r="E5472">
            <v>0</v>
          </cell>
          <cell r="F5472">
            <v>0</v>
          </cell>
          <cell r="G5472">
            <v>0</v>
          </cell>
          <cell r="H5472" t="str">
            <v>Trak Racer</v>
          </cell>
          <cell r="I5472" t="str">
            <v>Default</v>
          </cell>
          <cell r="J5472" t="str">
            <v>Simulators - Bundles</v>
          </cell>
          <cell r="K5472" t="str">
            <v>NA</v>
          </cell>
          <cell r="L5472" t="str">
            <v>/</v>
          </cell>
          <cell r="M5472" t="str">
            <v>new</v>
          </cell>
          <cell r="N5472" t="str">
            <v>LIVE</v>
          </cell>
          <cell r="O5472" t="b">
            <v>1</v>
          </cell>
          <cell r="P5472" t="str">
            <v>NA</v>
          </cell>
          <cell r="Q5472">
            <v>0</v>
          </cell>
        </row>
        <row r="5473">
          <cell r="B5473" t="str">
            <v>TRX-ALP-A-MS-NZ</v>
          </cell>
          <cell r="C5473" t="str">
            <v>TRX Racing Simulator</v>
          </cell>
          <cell r="D5473">
            <v>0</v>
          </cell>
          <cell r="E5473">
            <v>0</v>
          </cell>
          <cell r="F5473">
            <v>0</v>
          </cell>
          <cell r="G5473">
            <v>0</v>
          </cell>
          <cell r="H5473" t="str">
            <v>Trak Racer</v>
          </cell>
          <cell r="I5473" t="str">
            <v>Default</v>
          </cell>
          <cell r="J5473" t="str">
            <v>Simulators - Bundles</v>
          </cell>
          <cell r="K5473" t="str">
            <v>NA</v>
          </cell>
          <cell r="L5473" t="str">
            <v>/</v>
          </cell>
          <cell r="M5473" t="str">
            <v>new</v>
          </cell>
          <cell r="N5473" t="str">
            <v>LIVE</v>
          </cell>
          <cell r="O5473" t="b">
            <v>1</v>
          </cell>
          <cell r="P5473" t="str">
            <v>NA</v>
          </cell>
          <cell r="Q5473">
            <v>0</v>
          </cell>
        </row>
        <row r="5474">
          <cell r="B5474" t="str">
            <v>TRX-AL2-A-MS-NZ</v>
          </cell>
          <cell r="C5474" t="str">
            <v>TRX Racing Simulator</v>
          </cell>
          <cell r="D5474">
            <v>0</v>
          </cell>
          <cell r="E5474">
            <v>0</v>
          </cell>
          <cell r="F5474">
            <v>0</v>
          </cell>
          <cell r="G5474">
            <v>0</v>
          </cell>
          <cell r="H5474" t="str">
            <v>Trak Racer</v>
          </cell>
          <cell r="I5474" t="str">
            <v>Default</v>
          </cell>
          <cell r="J5474" t="str">
            <v>Simulators - Bundles</v>
          </cell>
          <cell r="K5474" t="str">
            <v>NA</v>
          </cell>
          <cell r="L5474" t="str">
            <v>/</v>
          </cell>
          <cell r="M5474" t="str">
            <v>new</v>
          </cell>
          <cell r="N5474" t="str">
            <v>LIVE</v>
          </cell>
          <cell r="O5474" t="b">
            <v>1</v>
          </cell>
          <cell r="P5474" t="str">
            <v>NA</v>
          </cell>
          <cell r="Q5474">
            <v>0</v>
          </cell>
        </row>
        <row r="5475">
          <cell r="B5475" t="str">
            <v>TRX-ALP-DD-MS-NZ</v>
          </cell>
          <cell r="C5475" t="str">
            <v>TRX Racing Simulator</v>
          </cell>
          <cell r="D5475">
            <v>0</v>
          </cell>
          <cell r="E5475">
            <v>0</v>
          </cell>
          <cell r="F5475">
            <v>0</v>
          </cell>
          <cell r="G5475">
            <v>0</v>
          </cell>
          <cell r="H5475" t="str">
            <v>Trak Racer</v>
          </cell>
          <cell r="I5475" t="str">
            <v>Default</v>
          </cell>
          <cell r="J5475" t="str">
            <v>Simulators - Bundles</v>
          </cell>
          <cell r="K5475" t="str">
            <v>NA</v>
          </cell>
          <cell r="L5475" t="str">
            <v>/</v>
          </cell>
          <cell r="M5475" t="str">
            <v>new</v>
          </cell>
          <cell r="N5475" t="str">
            <v>LIVE</v>
          </cell>
          <cell r="O5475" t="b">
            <v>1</v>
          </cell>
          <cell r="P5475" t="str">
            <v>NA</v>
          </cell>
          <cell r="Q5475">
            <v>0</v>
          </cell>
        </row>
        <row r="5476">
          <cell r="B5476" t="str">
            <v>TRX-AL2-WM-MS-NZ</v>
          </cell>
          <cell r="C5476" t="str">
            <v>TRX Racing Simulator</v>
          </cell>
          <cell r="D5476">
            <v>0</v>
          </cell>
          <cell r="E5476">
            <v>0</v>
          </cell>
          <cell r="F5476">
            <v>0</v>
          </cell>
          <cell r="G5476">
            <v>0</v>
          </cell>
          <cell r="H5476" t="str">
            <v>Trak Racer</v>
          </cell>
          <cell r="I5476" t="str">
            <v>Default</v>
          </cell>
          <cell r="J5476" t="str">
            <v>Simulators - Bundles</v>
          </cell>
          <cell r="K5476" t="str">
            <v>NA</v>
          </cell>
          <cell r="L5476" t="str">
            <v>/</v>
          </cell>
          <cell r="M5476" t="str">
            <v>new</v>
          </cell>
          <cell r="N5476" t="str">
            <v>LIVE</v>
          </cell>
          <cell r="O5476" t="b">
            <v>1</v>
          </cell>
          <cell r="P5476" t="str">
            <v>NA</v>
          </cell>
          <cell r="Q5476">
            <v>0</v>
          </cell>
        </row>
        <row r="5477">
          <cell r="B5477" t="str">
            <v>TRX-BLK-WM-MS-AU</v>
          </cell>
          <cell r="C5477" t="str">
            <v>TRX Racing Simulator</v>
          </cell>
          <cell r="D5477">
            <v>0</v>
          </cell>
          <cell r="E5477">
            <v>0</v>
          </cell>
          <cell r="F5477">
            <v>0</v>
          </cell>
          <cell r="G5477">
            <v>0</v>
          </cell>
          <cell r="H5477" t="str">
            <v>Trak Racer</v>
          </cell>
          <cell r="I5477" t="str">
            <v>Default</v>
          </cell>
          <cell r="J5477" t="str">
            <v>Simulators - Bundles</v>
          </cell>
          <cell r="K5477" t="str">
            <v>NA</v>
          </cell>
          <cell r="L5477" t="str">
            <v>/</v>
          </cell>
          <cell r="M5477" t="str">
            <v>new</v>
          </cell>
          <cell r="N5477" t="str">
            <v>LIVE</v>
          </cell>
          <cell r="O5477" t="b">
            <v>1</v>
          </cell>
          <cell r="P5477" t="str">
            <v>NA</v>
          </cell>
          <cell r="Q5477">
            <v>0</v>
          </cell>
        </row>
        <row r="5478">
          <cell r="B5478" t="str">
            <v>TRX-AL2-DD-NZ</v>
          </cell>
          <cell r="C5478" t="str">
            <v>TRX Racing Simulator</v>
          </cell>
          <cell r="D5478">
            <v>0</v>
          </cell>
          <cell r="E5478">
            <v>0</v>
          </cell>
          <cell r="F5478">
            <v>0</v>
          </cell>
          <cell r="G5478">
            <v>0</v>
          </cell>
          <cell r="H5478" t="str">
            <v>Trak Racer</v>
          </cell>
          <cell r="I5478" t="str">
            <v>Default</v>
          </cell>
          <cell r="J5478" t="str">
            <v>Simulators - Bundles</v>
          </cell>
          <cell r="K5478" t="str">
            <v>NA</v>
          </cell>
          <cell r="L5478" t="str">
            <v>/</v>
          </cell>
          <cell r="M5478" t="str">
            <v>new</v>
          </cell>
          <cell r="N5478" t="str">
            <v>LIVE</v>
          </cell>
          <cell r="O5478" t="b">
            <v>1</v>
          </cell>
          <cell r="P5478" t="str">
            <v>NA</v>
          </cell>
          <cell r="Q5478">
            <v>0</v>
          </cell>
        </row>
        <row r="5479">
          <cell r="B5479" t="str">
            <v>TRX-BLK-A-MS-AU</v>
          </cell>
          <cell r="C5479" t="str">
            <v>TRX Racing Simulator</v>
          </cell>
          <cell r="D5479">
            <v>0</v>
          </cell>
          <cell r="E5479">
            <v>0</v>
          </cell>
          <cell r="F5479">
            <v>0</v>
          </cell>
          <cell r="G5479">
            <v>0</v>
          </cell>
          <cell r="H5479" t="str">
            <v>Trak Racer</v>
          </cell>
          <cell r="I5479" t="str">
            <v>Default</v>
          </cell>
          <cell r="J5479" t="str">
            <v>Simulators - Bundles</v>
          </cell>
          <cell r="K5479" t="str">
            <v>NA</v>
          </cell>
          <cell r="L5479" t="str">
            <v>/</v>
          </cell>
          <cell r="M5479" t="str">
            <v>new</v>
          </cell>
          <cell r="N5479" t="str">
            <v>LIVE</v>
          </cell>
          <cell r="O5479" t="b">
            <v>1</v>
          </cell>
          <cell r="P5479" t="str">
            <v>NA</v>
          </cell>
          <cell r="Q5479">
            <v>0</v>
          </cell>
        </row>
        <row r="5480">
          <cell r="B5480" t="str">
            <v>TRX-AL2-A-NZ</v>
          </cell>
          <cell r="C5480" t="str">
            <v>TRX Racing Simulator</v>
          </cell>
          <cell r="D5480">
            <v>0</v>
          </cell>
          <cell r="E5480">
            <v>0</v>
          </cell>
          <cell r="F5480">
            <v>0</v>
          </cell>
          <cell r="G5480">
            <v>0</v>
          </cell>
          <cell r="H5480" t="str">
            <v>Trak Racer</v>
          </cell>
          <cell r="I5480" t="str">
            <v>Default</v>
          </cell>
          <cell r="J5480" t="str">
            <v>Simulators - Bundles</v>
          </cell>
          <cell r="K5480" t="str">
            <v>NA</v>
          </cell>
          <cell r="L5480" t="str">
            <v>/</v>
          </cell>
          <cell r="M5480" t="str">
            <v>new</v>
          </cell>
          <cell r="N5480" t="str">
            <v>LIVE</v>
          </cell>
          <cell r="O5480" t="b">
            <v>1</v>
          </cell>
          <cell r="P5480" t="str">
            <v>NA</v>
          </cell>
          <cell r="Q5480">
            <v>0</v>
          </cell>
        </row>
        <row r="5481">
          <cell r="B5481" t="str">
            <v>TRX-BLK-DD-MS-AU</v>
          </cell>
          <cell r="C5481" t="str">
            <v>TRX Racing Simulator</v>
          </cell>
          <cell r="D5481">
            <v>0</v>
          </cell>
          <cell r="E5481">
            <v>0</v>
          </cell>
          <cell r="F5481">
            <v>0</v>
          </cell>
          <cell r="G5481">
            <v>0</v>
          </cell>
          <cell r="H5481" t="str">
            <v>Trak Racer</v>
          </cell>
          <cell r="I5481" t="str">
            <v>Default</v>
          </cell>
          <cell r="J5481" t="str">
            <v>Simulators - Bundles</v>
          </cell>
          <cell r="K5481" t="str">
            <v>NA</v>
          </cell>
          <cell r="L5481" t="str">
            <v>/</v>
          </cell>
          <cell r="M5481" t="str">
            <v>new</v>
          </cell>
          <cell r="N5481" t="str">
            <v>LIVE</v>
          </cell>
          <cell r="O5481" t="b">
            <v>1</v>
          </cell>
          <cell r="P5481" t="str">
            <v>NA</v>
          </cell>
          <cell r="Q5481">
            <v>0</v>
          </cell>
        </row>
        <row r="5482">
          <cell r="B5482" t="str">
            <v>TRX-AL2-WM-NZ</v>
          </cell>
          <cell r="C5482" t="str">
            <v>TRX Racing Simulator</v>
          </cell>
          <cell r="D5482">
            <v>0</v>
          </cell>
          <cell r="E5482">
            <v>0</v>
          </cell>
          <cell r="F5482">
            <v>0</v>
          </cell>
          <cell r="G5482">
            <v>0</v>
          </cell>
          <cell r="H5482" t="str">
            <v>Trak Racer</v>
          </cell>
          <cell r="I5482" t="str">
            <v>Default</v>
          </cell>
          <cell r="J5482" t="str">
            <v>Simulators - Bundles</v>
          </cell>
          <cell r="K5482" t="str">
            <v>NA</v>
          </cell>
          <cell r="L5482" t="str">
            <v>/</v>
          </cell>
          <cell r="M5482" t="str">
            <v>new</v>
          </cell>
          <cell r="N5482" t="str">
            <v>LIVE</v>
          </cell>
          <cell r="O5482" t="b">
            <v>1</v>
          </cell>
          <cell r="P5482" t="str">
            <v>NA</v>
          </cell>
          <cell r="Q5482">
            <v>0</v>
          </cell>
        </row>
        <row r="5483">
          <cell r="B5483" t="str">
            <v>TRX-ALP-WM-MS-AU</v>
          </cell>
          <cell r="C5483" t="str">
            <v>TRX Racing Simulator</v>
          </cell>
          <cell r="D5483">
            <v>0</v>
          </cell>
          <cell r="E5483">
            <v>0</v>
          </cell>
          <cell r="F5483">
            <v>0</v>
          </cell>
          <cell r="G5483">
            <v>0</v>
          </cell>
          <cell r="H5483" t="str">
            <v>Trak Racer</v>
          </cell>
          <cell r="I5483" t="str">
            <v>Default</v>
          </cell>
          <cell r="J5483" t="str">
            <v>Simulators - Bundles</v>
          </cell>
          <cell r="K5483" t="str">
            <v>NA</v>
          </cell>
          <cell r="L5483" t="str">
            <v>/</v>
          </cell>
          <cell r="M5483" t="str">
            <v>new</v>
          </cell>
          <cell r="N5483" t="str">
            <v>LIVE</v>
          </cell>
          <cell r="O5483" t="b">
            <v>1</v>
          </cell>
          <cell r="P5483" t="str">
            <v>NA</v>
          </cell>
          <cell r="Q5483">
            <v>0</v>
          </cell>
        </row>
        <row r="5484">
          <cell r="B5484" t="str">
            <v>TRX-AL2-DD-BQD-UK</v>
          </cell>
          <cell r="C5484" t="str">
            <v>TRX Racing Simulator</v>
          </cell>
          <cell r="D5484">
            <v>0</v>
          </cell>
          <cell r="E5484">
            <v>0</v>
          </cell>
          <cell r="F5484">
            <v>0</v>
          </cell>
          <cell r="G5484">
            <v>0</v>
          </cell>
          <cell r="H5484" t="str">
            <v>Trak Racer</v>
          </cell>
          <cell r="I5484" t="str">
            <v>Default</v>
          </cell>
          <cell r="J5484" t="str">
            <v>Simulators - Bundles</v>
          </cell>
          <cell r="K5484" t="str">
            <v>NA</v>
          </cell>
          <cell r="L5484" t="str">
            <v>/</v>
          </cell>
          <cell r="M5484" t="str">
            <v>new</v>
          </cell>
          <cell r="N5484" t="str">
            <v>LIVE</v>
          </cell>
          <cell r="O5484" t="b">
            <v>1</v>
          </cell>
          <cell r="P5484" t="str">
            <v>NA</v>
          </cell>
          <cell r="Q5484">
            <v>0</v>
          </cell>
        </row>
        <row r="5485">
          <cell r="B5485" t="str">
            <v>TRX-ALP-A-MS-AU</v>
          </cell>
          <cell r="C5485" t="str">
            <v>TRX Racing Simulator</v>
          </cell>
          <cell r="D5485">
            <v>0</v>
          </cell>
          <cell r="E5485">
            <v>0</v>
          </cell>
          <cell r="F5485">
            <v>0</v>
          </cell>
          <cell r="G5485">
            <v>0</v>
          </cell>
          <cell r="H5485" t="str">
            <v>Trak Racer</v>
          </cell>
          <cell r="I5485" t="str">
            <v>Default</v>
          </cell>
          <cell r="J5485" t="str">
            <v>Simulators - Bundles</v>
          </cell>
          <cell r="K5485" t="str">
            <v>NA</v>
          </cell>
          <cell r="L5485" t="str">
            <v>/</v>
          </cell>
          <cell r="M5485" t="str">
            <v>new</v>
          </cell>
          <cell r="N5485" t="str">
            <v>LIVE</v>
          </cell>
          <cell r="O5485" t="b">
            <v>1</v>
          </cell>
          <cell r="P5485" t="str">
            <v>NA</v>
          </cell>
          <cell r="Q5485">
            <v>0</v>
          </cell>
        </row>
        <row r="5486">
          <cell r="B5486" t="str">
            <v>TRX-AL2-A-BQD-UK</v>
          </cell>
          <cell r="C5486" t="str">
            <v>TRX Racing Simulator</v>
          </cell>
          <cell r="D5486">
            <v>0</v>
          </cell>
          <cell r="E5486">
            <v>0</v>
          </cell>
          <cell r="F5486">
            <v>0</v>
          </cell>
          <cell r="G5486">
            <v>0</v>
          </cell>
          <cell r="H5486" t="str">
            <v>Trak Racer</v>
          </cell>
          <cell r="I5486" t="str">
            <v>Default</v>
          </cell>
          <cell r="J5486" t="str">
            <v>Simulators - Bundles</v>
          </cell>
          <cell r="K5486" t="str">
            <v>NA</v>
          </cell>
          <cell r="L5486" t="str">
            <v>/</v>
          </cell>
          <cell r="M5486" t="str">
            <v>new</v>
          </cell>
          <cell r="N5486" t="str">
            <v>LIVE</v>
          </cell>
          <cell r="O5486" t="b">
            <v>1</v>
          </cell>
          <cell r="P5486" t="str">
            <v>NA</v>
          </cell>
          <cell r="Q5486">
            <v>0</v>
          </cell>
        </row>
        <row r="5487">
          <cell r="B5487" t="str">
            <v>TRX-ALP-DD-MS-AU</v>
          </cell>
          <cell r="C5487" t="str">
            <v>TRX Racing Simulator</v>
          </cell>
          <cell r="D5487">
            <v>0</v>
          </cell>
          <cell r="E5487">
            <v>0</v>
          </cell>
          <cell r="F5487">
            <v>0</v>
          </cell>
          <cell r="G5487">
            <v>0</v>
          </cell>
          <cell r="H5487" t="str">
            <v>Trak Racer</v>
          </cell>
          <cell r="I5487" t="str">
            <v>Default</v>
          </cell>
          <cell r="J5487" t="str">
            <v>Simulators - Bundles</v>
          </cell>
          <cell r="K5487" t="str">
            <v>NA</v>
          </cell>
          <cell r="L5487" t="str">
            <v>/</v>
          </cell>
          <cell r="M5487" t="str">
            <v>new</v>
          </cell>
          <cell r="N5487" t="str">
            <v>LIVE</v>
          </cell>
          <cell r="O5487" t="b">
            <v>1</v>
          </cell>
          <cell r="P5487" t="str">
            <v>NA</v>
          </cell>
          <cell r="Q5487">
            <v>0</v>
          </cell>
        </row>
        <row r="5488">
          <cell r="B5488" t="str">
            <v>TRX-AL2-WM-BQD-UK</v>
          </cell>
          <cell r="C5488" t="str">
            <v>TRX Racing Simulator</v>
          </cell>
          <cell r="D5488">
            <v>0</v>
          </cell>
          <cell r="E5488">
            <v>0</v>
          </cell>
          <cell r="F5488">
            <v>0</v>
          </cell>
          <cell r="G5488">
            <v>0</v>
          </cell>
          <cell r="H5488" t="str">
            <v>Trak Racer</v>
          </cell>
          <cell r="I5488" t="str">
            <v>Default</v>
          </cell>
          <cell r="J5488" t="str">
            <v>Simulators - Bundles</v>
          </cell>
          <cell r="K5488" t="str">
            <v>NA</v>
          </cell>
          <cell r="L5488" t="str">
            <v>/</v>
          </cell>
          <cell r="M5488" t="str">
            <v>new</v>
          </cell>
          <cell r="N5488" t="str">
            <v>LIVE</v>
          </cell>
          <cell r="O5488" t="b">
            <v>1</v>
          </cell>
          <cell r="P5488" t="str">
            <v>NA</v>
          </cell>
          <cell r="Q5488">
            <v>0</v>
          </cell>
        </row>
        <row r="5489">
          <cell r="B5489" t="str">
            <v>TRX-BLK-WM-M3</v>
          </cell>
          <cell r="C5489" t="str">
            <v>TRX Racing Simulator</v>
          </cell>
          <cell r="D5489">
            <v>0</v>
          </cell>
          <cell r="E5489">
            <v>0</v>
          </cell>
          <cell r="F5489">
            <v>0</v>
          </cell>
          <cell r="G5489">
            <v>0</v>
          </cell>
          <cell r="H5489" t="str">
            <v>Trak Racer</v>
          </cell>
          <cell r="I5489" t="str">
            <v>Default</v>
          </cell>
          <cell r="J5489" t="str">
            <v>Simulators - Bundles</v>
          </cell>
          <cell r="K5489" t="str">
            <v>NA</v>
          </cell>
          <cell r="L5489" t="str">
            <v>/</v>
          </cell>
          <cell r="M5489" t="str">
            <v>new</v>
          </cell>
          <cell r="N5489" t="str">
            <v>LIVE</v>
          </cell>
          <cell r="O5489" t="b">
            <v>1</v>
          </cell>
          <cell r="P5489" t="str">
            <v>NA</v>
          </cell>
          <cell r="Q5489">
            <v>0</v>
          </cell>
        </row>
        <row r="5490">
          <cell r="B5490" t="str">
            <v>TRX-AL2-DD-BDL-UK</v>
          </cell>
          <cell r="C5490" t="str">
            <v>TRX Racing Simulator</v>
          </cell>
          <cell r="D5490">
            <v>0</v>
          </cell>
          <cell r="E5490">
            <v>0</v>
          </cell>
          <cell r="F5490">
            <v>0</v>
          </cell>
          <cell r="G5490">
            <v>0</v>
          </cell>
          <cell r="H5490" t="str">
            <v>Trak Racer</v>
          </cell>
          <cell r="I5490" t="str">
            <v>Default</v>
          </cell>
          <cell r="J5490" t="str">
            <v>Simulators - Bundles</v>
          </cell>
          <cell r="K5490" t="str">
            <v>NA</v>
          </cell>
          <cell r="L5490" t="str">
            <v>/</v>
          </cell>
          <cell r="M5490" t="str">
            <v>new</v>
          </cell>
          <cell r="N5490" t="str">
            <v>LIVE</v>
          </cell>
          <cell r="O5490" t="b">
            <v>1</v>
          </cell>
          <cell r="P5490" t="str">
            <v>NA</v>
          </cell>
          <cell r="Q5490">
            <v>0</v>
          </cell>
        </row>
        <row r="5491">
          <cell r="B5491" t="str">
            <v>TRX-BLK-A-M3</v>
          </cell>
          <cell r="C5491" t="str">
            <v>TRX Racing Simulator</v>
          </cell>
          <cell r="D5491">
            <v>0</v>
          </cell>
          <cell r="E5491">
            <v>0</v>
          </cell>
          <cell r="F5491">
            <v>0</v>
          </cell>
          <cell r="G5491">
            <v>0</v>
          </cell>
          <cell r="H5491" t="str">
            <v>Trak Racer</v>
          </cell>
          <cell r="I5491" t="str">
            <v>Default</v>
          </cell>
          <cell r="J5491" t="str">
            <v>Simulators - Bundles</v>
          </cell>
          <cell r="K5491" t="str">
            <v>NA</v>
          </cell>
          <cell r="L5491" t="str">
            <v>/</v>
          </cell>
          <cell r="M5491" t="str">
            <v>new</v>
          </cell>
          <cell r="N5491" t="str">
            <v>LIVE</v>
          </cell>
          <cell r="O5491" t="b">
            <v>1</v>
          </cell>
          <cell r="P5491" t="str">
            <v>NA</v>
          </cell>
          <cell r="Q5491">
            <v>0</v>
          </cell>
        </row>
        <row r="5492">
          <cell r="B5492" t="str">
            <v>TRX-AL2-A-BDL-UK</v>
          </cell>
          <cell r="C5492" t="str">
            <v>TRX Racing Simulator</v>
          </cell>
          <cell r="D5492">
            <v>0</v>
          </cell>
          <cell r="E5492">
            <v>0</v>
          </cell>
          <cell r="F5492">
            <v>0</v>
          </cell>
          <cell r="G5492">
            <v>0</v>
          </cell>
          <cell r="H5492" t="str">
            <v>Trak Racer</v>
          </cell>
          <cell r="I5492" t="str">
            <v>Default</v>
          </cell>
          <cell r="J5492" t="str">
            <v>Simulators - Bundles</v>
          </cell>
          <cell r="K5492" t="str">
            <v>NA</v>
          </cell>
          <cell r="L5492" t="str">
            <v>/</v>
          </cell>
          <cell r="M5492" t="str">
            <v>new</v>
          </cell>
          <cell r="N5492" t="str">
            <v>LIVE</v>
          </cell>
          <cell r="O5492" t="b">
            <v>1</v>
          </cell>
          <cell r="P5492" t="str">
            <v>NA</v>
          </cell>
          <cell r="Q5492">
            <v>0</v>
          </cell>
        </row>
        <row r="5493">
          <cell r="B5493" t="str">
            <v>TRX-BLK-DD-M3</v>
          </cell>
          <cell r="C5493" t="str">
            <v>TRX Racing Simulator</v>
          </cell>
          <cell r="D5493">
            <v>0</v>
          </cell>
          <cell r="E5493">
            <v>0</v>
          </cell>
          <cell r="F5493">
            <v>0</v>
          </cell>
          <cell r="G5493">
            <v>0</v>
          </cell>
          <cell r="H5493" t="str">
            <v>Trak Racer</v>
          </cell>
          <cell r="I5493" t="str">
            <v>Default</v>
          </cell>
          <cell r="J5493" t="str">
            <v>Simulators - Bundles</v>
          </cell>
          <cell r="K5493" t="str">
            <v>NA</v>
          </cell>
          <cell r="L5493" t="str">
            <v>/</v>
          </cell>
          <cell r="M5493" t="str">
            <v>new</v>
          </cell>
          <cell r="N5493" t="str">
            <v>LIVE</v>
          </cell>
          <cell r="O5493" t="b">
            <v>1</v>
          </cell>
          <cell r="P5493" t="str">
            <v>NA</v>
          </cell>
          <cell r="Q5493">
            <v>0</v>
          </cell>
        </row>
        <row r="5494">
          <cell r="B5494" t="str">
            <v>TRX-AL2-WM-BDL-UK</v>
          </cell>
          <cell r="C5494" t="str">
            <v>TRX Racing Simulator</v>
          </cell>
          <cell r="D5494">
            <v>0</v>
          </cell>
          <cell r="E5494">
            <v>0</v>
          </cell>
          <cell r="F5494">
            <v>0</v>
          </cell>
          <cell r="G5494">
            <v>0</v>
          </cell>
          <cell r="H5494" t="str">
            <v>Trak Racer</v>
          </cell>
          <cell r="I5494" t="str">
            <v>Default</v>
          </cell>
          <cell r="J5494" t="str">
            <v>Simulators - Bundles</v>
          </cell>
          <cell r="K5494" t="str">
            <v>NA</v>
          </cell>
          <cell r="L5494" t="str">
            <v>/</v>
          </cell>
          <cell r="M5494" t="str">
            <v>new</v>
          </cell>
          <cell r="N5494" t="str">
            <v>LIVE</v>
          </cell>
          <cell r="O5494" t="b">
            <v>1</v>
          </cell>
          <cell r="P5494" t="str">
            <v>NA</v>
          </cell>
          <cell r="Q5494">
            <v>0</v>
          </cell>
        </row>
        <row r="5495">
          <cell r="B5495" t="str">
            <v>TRX-ALP-A-M3</v>
          </cell>
          <cell r="C5495" t="str">
            <v>TRX Racing Simulator</v>
          </cell>
          <cell r="D5495">
            <v>0</v>
          </cell>
          <cell r="E5495">
            <v>0</v>
          </cell>
          <cell r="F5495">
            <v>0</v>
          </cell>
          <cell r="G5495">
            <v>0</v>
          </cell>
          <cell r="H5495" t="str">
            <v>Trak Racer</v>
          </cell>
          <cell r="I5495" t="str">
            <v>Default</v>
          </cell>
          <cell r="J5495" t="str">
            <v>Simulators - Bundles</v>
          </cell>
          <cell r="K5495" t="str">
            <v>NA</v>
          </cell>
          <cell r="L5495" t="str">
            <v>/</v>
          </cell>
          <cell r="M5495" t="str">
            <v>new</v>
          </cell>
          <cell r="N5495" t="str">
            <v>LIVE</v>
          </cell>
          <cell r="O5495" t="b">
            <v>1</v>
          </cell>
          <cell r="P5495" t="str">
            <v>NA</v>
          </cell>
          <cell r="Q5495">
            <v>0</v>
          </cell>
        </row>
        <row r="5496">
          <cell r="B5496" t="str">
            <v>TRX-AL2-DD-TM33-UK</v>
          </cell>
          <cell r="C5496" t="str">
            <v>TRX Racing Simulator</v>
          </cell>
          <cell r="D5496">
            <v>0</v>
          </cell>
          <cell r="E5496">
            <v>0</v>
          </cell>
          <cell r="F5496">
            <v>0</v>
          </cell>
          <cell r="G5496">
            <v>0</v>
          </cell>
          <cell r="H5496" t="str">
            <v>Trak Racer</v>
          </cell>
          <cell r="I5496" t="str">
            <v>Default</v>
          </cell>
          <cell r="J5496" t="str">
            <v>Simulators - Bundles</v>
          </cell>
          <cell r="K5496" t="str">
            <v>NA</v>
          </cell>
          <cell r="L5496" t="str">
            <v>/</v>
          </cell>
          <cell r="M5496" t="str">
            <v>new</v>
          </cell>
          <cell r="N5496" t="str">
            <v>LIVE</v>
          </cell>
          <cell r="O5496" t="b">
            <v>1</v>
          </cell>
          <cell r="P5496" t="str">
            <v>NA</v>
          </cell>
          <cell r="Q5496">
            <v>0</v>
          </cell>
        </row>
        <row r="5497">
          <cell r="B5497" t="str">
            <v>TRX-ALP-DD-M3</v>
          </cell>
          <cell r="C5497" t="str">
            <v>TRX Racing Simulator</v>
          </cell>
          <cell r="D5497">
            <v>0</v>
          </cell>
          <cell r="E5497">
            <v>0</v>
          </cell>
          <cell r="F5497">
            <v>0</v>
          </cell>
          <cell r="G5497">
            <v>0</v>
          </cell>
          <cell r="H5497" t="str">
            <v>Trak Racer</v>
          </cell>
          <cell r="I5497" t="str">
            <v>Default</v>
          </cell>
          <cell r="J5497" t="str">
            <v>Simulators - Bundles</v>
          </cell>
          <cell r="K5497" t="str">
            <v>NA</v>
          </cell>
          <cell r="L5497" t="str">
            <v>/</v>
          </cell>
          <cell r="M5497" t="str">
            <v>new</v>
          </cell>
          <cell r="N5497" t="str">
            <v>LIVE</v>
          </cell>
          <cell r="O5497" t="b">
            <v>1</v>
          </cell>
          <cell r="P5497" t="str">
            <v>NA</v>
          </cell>
          <cell r="Q5497">
            <v>0</v>
          </cell>
        </row>
        <row r="5498">
          <cell r="B5498" t="str">
            <v>TRX-AL2-A-TM33-UK</v>
          </cell>
          <cell r="C5498" t="str">
            <v>TRX Racing Simulator</v>
          </cell>
          <cell r="D5498">
            <v>0</v>
          </cell>
          <cell r="E5498">
            <v>0</v>
          </cell>
          <cell r="F5498">
            <v>0</v>
          </cell>
          <cell r="G5498">
            <v>0</v>
          </cell>
          <cell r="H5498" t="str">
            <v>Trak Racer</v>
          </cell>
          <cell r="I5498" t="str">
            <v>Default</v>
          </cell>
          <cell r="J5498" t="str">
            <v>Simulators - Bundles</v>
          </cell>
          <cell r="K5498" t="str">
            <v>NA</v>
          </cell>
          <cell r="L5498" t="str">
            <v>/</v>
          </cell>
          <cell r="M5498" t="str">
            <v>new</v>
          </cell>
          <cell r="N5498" t="str">
            <v>LIVE</v>
          </cell>
          <cell r="O5498" t="b">
            <v>1</v>
          </cell>
          <cell r="P5498" t="str">
            <v>NA</v>
          </cell>
          <cell r="Q5498">
            <v>0</v>
          </cell>
        </row>
        <row r="5499">
          <cell r="B5499" t="str">
            <v>TRX-BLK-WM-AU</v>
          </cell>
          <cell r="C5499" t="str">
            <v>TRX Racing Simulator</v>
          </cell>
          <cell r="D5499">
            <v>0</v>
          </cell>
          <cell r="E5499">
            <v>0</v>
          </cell>
          <cell r="F5499">
            <v>0</v>
          </cell>
          <cell r="G5499">
            <v>0</v>
          </cell>
          <cell r="H5499" t="str">
            <v>Trak Racer</v>
          </cell>
          <cell r="I5499" t="str">
            <v>Default</v>
          </cell>
          <cell r="J5499" t="str">
            <v>Simulators - Bundles</v>
          </cell>
          <cell r="K5499" t="str">
            <v>NA</v>
          </cell>
          <cell r="L5499" t="str">
            <v>/</v>
          </cell>
          <cell r="M5499" t="str">
            <v>new</v>
          </cell>
          <cell r="N5499" t="str">
            <v>LIVE</v>
          </cell>
          <cell r="O5499" t="b">
            <v>1</v>
          </cell>
          <cell r="P5499" t="str">
            <v>NA</v>
          </cell>
          <cell r="Q5499">
            <v>0</v>
          </cell>
        </row>
        <row r="5500">
          <cell r="B5500" t="str">
            <v>TRX-AL2-WM-TM33-UK</v>
          </cell>
          <cell r="C5500" t="str">
            <v>TRX Racing Simulator</v>
          </cell>
          <cell r="D5500">
            <v>0</v>
          </cell>
          <cell r="E5500">
            <v>0</v>
          </cell>
          <cell r="F5500">
            <v>0</v>
          </cell>
          <cell r="G5500">
            <v>0</v>
          </cell>
          <cell r="H5500" t="str">
            <v>Trak Racer</v>
          </cell>
          <cell r="I5500" t="str">
            <v>Default</v>
          </cell>
          <cell r="J5500" t="str">
            <v>Simulators - Bundles</v>
          </cell>
          <cell r="K5500" t="str">
            <v>NA</v>
          </cell>
          <cell r="L5500" t="str">
            <v>/</v>
          </cell>
          <cell r="M5500" t="str">
            <v>new</v>
          </cell>
          <cell r="N5500" t="str">
            <v>LIVE</v>
          </cell>
          <cell r="O5500" t="b">
            <v>1</v>
          </cell>
          <cell r="P5500" t="str">
            <v>NA</v>
          </cell>
          <cell r="Q5500">
            <v>0</v>
          </cell>
        </row>
        <row r="5501">
          <cell r="B5501" t="str">
            <v>TRX-BLK-A-AU</v>
          </cell>
          <cell r="C5501" t="str">
            <v>TRX Racing Simulator</v>
          </cell>
          <cell r="D5501">
            <v>0</v>
          </cell>
          <cell r="E5501">
            <v>0</v>
          </cell>
          <cell r="F5501">
            <v>0</v>
          </cell>
          <cell r="G5501">
            <v>0</v>
          </cell>
          <cell r="H5501" t="str">
            <v>Trak Racer</v>
          </cell>
          <cell r="I5501" t="str">
            <v>Default</v>
          </cell>
          <cell r="J5501" t="str">
            <v>Simulators - Bundles</v>
          </cell>
          <cell r="K5501" t="str">
            <v>NA</v>
          </cell>
          <cell r="L5501" t="str">
            <v>/</v>
          </cell>
          <cell r="M5501" t="str">
            <v>new</v>
          </cell>
          <cell r="N5501" t="str">
            <v>LIVE</v>
          </cell>
          <cell r="O5501" t="b">
            <v>1</v>
          </cell>
          <cell r="P5501" t="str">
            <v>NA</v>
          </cell>
          <cell r="Q5501">
            <v>0</v>
          </cell>
        </row>
        <row r="5502">
          <cell r="B5502" t="str">
            <v>TRX-AL2-DD-TM32-UK</v>
          </cell>
          <cell r="C5502" t="str">
            <v>TRX Racing Simulator</v>
          </cell>
          <cell r="D5502">
            <v>0</v>
          </cell>
          <cell r="E5502">
            <v>0</v>
          </cell>
          <cell r="F5502">
            <v>0</v>
          </cell>
          <cell r="G5502">
            <v>0</v>
          </cell>
          <cell r="H5502" t="str">
            <v>Trak Racer</v>
          </cell>
          <cell r="I5502" t="str">
            <v>Default</v>
          </cell>
          <cell r="J5502" t="str">
            <v>Simulators - Bundles</v>
          </cell>
          <cell r="K5502" t="str">
            <v>NA</v>
          </cell>
          <cell r="L5502" t="str">
            <v>/</v>
          </cell>
          <cell r="M5502" t="str">
            <v>new</v>
          </cell>
          <cell r="N5502" t="str">
            <v>LIVE</v>
          </cell>
          <cell r="O5502" t="b">
            <v>1</v>
          </cell>
          <cell r="P5502" t="str">
            <v>NA</v>
          </cell>
          <cell r="Q5502">
            <v>0</v>
          </cell>
        </row>
        <row r="5503">
          <cell r="B5503" t="str">
            <v>TRX-BLK-DD-AU</v>
          </cell>
          <cell r="C5503" t="str">
            <v>TRX Racing Simulator</v>
          </cell>
          <cell r="D5503">
            <v>0</v>
          </cell>
          <cell r="E5503">
            <v>0</v>
          </cell>
          <cell r="F5503">
            <v>0</v>
          </cell>
          <cell r="G5503">
            <v>0</v>
          </cell>
          <cell r="H5503" t="str">
            <v>Trak Racer</v>
          </cell>
          <cell r="I5503" t="str">
            <v>Default</v>
          </cell>
          <cell r="J5503" t="str">
            <v>Simulators - Bundles</v>
          </cell>
          <cell r="K5503" t="str">
            <v>NA</v>
          </cell>
          <cell r="L5503" t="str">
            <v>/</v>
          </cell>
          <cell r="M5503" t="str">
            <v>new</v>
          </cell>
          <cell r="N5503" t="str">
            <v>LIVE</v>
          </cell>
          <cell r="O5503" t="b">
            <v>1</v>
          </cell>
          <cell r="P5503" t="str">
            <v>NA</v>
          </cell>
          <cell r="Q5503">
            <v>0</v>
          </cell>
        </row>
        <row r="5504">
          <cell r="B5504" t="str">
            <v>TRX-AL2-A-TM32-UK</v>
          </cell>
          <cell r="C5504" t="str">
            <v>TRX Racing Simulator</v>
          </cell>
          <cell r="D5504">
            <v>0</v>
          </cell>
          <cell r="E5504">
            <v>0</v>
          </cell>
          <cell r="F5504">
            <v>0</v>
          </cell>
          <cell r="G5504">
            <v>0</v>
          </cell>
          <cell r="H5504" t="str">
            <v>Trak Racer</v>
          </cell>
          <cell r="I5504" t="str">
            <v>Default</v>
          </cell>
          <cell r="J5504" t="str">
            <v>Simulators - Bundles</v>
          </cell>
          <cell r="K5504" t="str">
            <v>NA</v>
          </cell>
          <cell r="L5504" t="str">
            <v>/</v>
          </cell>
          <cell r="M5504" t="str">
            <v>new</v>
          </cell>
          <cell r="N5504" t="str">
            <v>LIVE</v>
          </cell>
          <cell r="O5504" t="b">
            <v>1</v>
          </cell>
          <cell r="P5504" t="str">
            <v>NA</v>
          </cell>
          <cell r="Q5504">
            <v>0</v>
          </cell>
        </row>
        <row r="5505">
          <cell r="B5505" t="str">
            <v>TRX-ALP-WM-AU</v>
          </cell>
          <cell r="C5505" t="str">
            <v>TRX Racing Simulator</v>
          </cell>
          <cell r="D5505">
            <v>0</v>
          </cell>
          <cell r="E5505">
            <v>0</v>
          </cell>
          <cell r="F5505">
            <v>0</v>
          </cell>
          <cell r="G5505">
            <v>0</v>
          </cell>
          <cell r="H5505" t="str">
            <v>Trak Racer</v>
          </cell>
          <cell r="I5505" t="str">
            <v>Default</v>
          </cell>
          <cell r="J5505" t="str">
            <v>Simulators - Bundles</v>
          </cell>
          <cell r="K5505" t="str">
            <v>NA</v>
          </cell>
          <cell r="L5505" t="str">
            <v>/</v>
          </cell>
          <cell r="M5505" t="str">
            <v>new</v>
          </cell>
          <cell r="N5505" t="str">
            <v>LIVE</v>
          </cell>
          <cell r="O5505" t="b">
            <v>1</v>
          </cell>
          <cell r="P5505" t="str">
            <v>NA</v>
          </cell>
          <cell r="Q5505">
            <v>0</v>
          </cell>
        </row>
        <row r="5506">
          <cell r="B5506" t="str">
            <v>TRX-AL2-WM-TM32-UK</v>
          </cell>
          <cell r="C5506" t="str">
            <v>TRX Racing Simulator</v>
          </cell>
          <cell r="D5506">
            <v>0</v>
          </cell>
          <cell r="E5506">
            <v>0</v>
          </cell>
          <cell r="F5506">
            <v>0</v>
          </cell>
          <cell r="G5506">
            <v>0</v>
          </cell>
          <cell r="H5506" t="str">
            <v>Trak Racer</v>
          </cell>
          <cell r="I5506" t="str">
            <v>Default</v>
          </cell>
          <cell r="J5506" t="str">
            <v>Simulators - Bundles</v>
          </cell>
          <cell r="K5506" t="str">
            <v>NA</v>
          </cell>
          <cell r="L5506" t="str">
            <v>/</v>
          </cell>
          <cell r="M5506" t="str">
            <v>new</v>
          </cell>
          <cell r="N5506" t="str">
            <v>LIVE</v>
          </cell>
          <cell r="O5506" t="b">
            <v>1</v>
          </cell>
          <cell r="P5506" t="str">
            <v>NA</v>
          </cell>
          <cell r="Q5506">
            <v>0</v>
          </cell>
        </row>
        <row r="5507">
          <cell r="B5507" t="str">
            <v>TRX-ALP-A-AU</v>
          </cell>
          <cell r="C5507" t="str">
            <v>TRX Racing Simulator</v>
          </cell>
          <cell r="D5507">
            <v>0</v>
          </cell>
          <cell r="E5507">
            <v>0</v>
          </cell>
          <cell r="F5507">
            <v>0</v>
          </cell>
          <cell r="G5507">
            <v>0</v>
          </cell>
          <cell r="H5507" t="str">
            <v>Trak Racer</v>
          </cell>
          <cell r="I5507" t="str">
            <v>Default</v>
          </cell>
          <cell r="J5507" t="str">
            <v>Simulators - Bundles</v>
          </cell>
          <cell r="K5507" t="str">
            <v>NA</v>
          </cell>
          <cell r="L5507" t="str">
            <v>/</v>
          </cell>
          <cell r="M5507" t="str">
            <v>new</v>
          </cell>
          <cell r="N5507" t="str">
            <v>LIVE</v>
          </cell>
          <cell r="O5507" t="b">
            <v>1</v>
          </cell>
          <cell r="P5507" t="str">
            <v>NA</v>
          </cell>
          <cell r="Q5507">
            <v>0</v>
          </cell>
        </row>
        <row r="5508">
          <cell r="B5508" t="str">
            <v>TRX-AL2-DD-TM2-UK</v>
          </cell>
          <cell r="C5508" t="str">
            <v>TRX Racing Simulator</v>
          </cell>
          <cell r="D5508">
            <v>0</v>
          </cell>
          <cell r="E5508">
            <v>0</v>
          </cell>
          <cell r="F5508">
            <v>0</v>
          </cell>
          <cell r="G5508">
            <v>0</v>
          </cell>
          <cell r="H5508" t="str">
            <v>Trak Racer</v>
          </cell>
          <cell r="I5508" t="str">
            <v>Default</v>
          </cell>
          <cell r="J5508" t="str">
            <v>Simulators - Bundles</v>
          </cell>
          <cell r="K5508" t="str">
            <v>NA</v>
          </cell>
          <cell r="L5508" t="str">
            <v>/</v>
          </cell>
          <cell r="M5508" t="str">
            <v>new</v>
          </cell>
          <cell r="N5508" t="str">
            <v>LIVE</v>
          </cell>
          <cell r="O5508" t="b">
            <v>1</v>
          </cell>
          <cell r="P5508" t="str">
            <v>NA</v>
          </cell>
          <cell r="Q5508">
            <v>0</v>
          </cell>
        </row>
        <row r="5509">
          <cell r="B5509" t="str">
            <v>TRX-ALP-DD-AU</v>
          </cell>
          <cell r="C5509" t="str">
            <v>TRX Racing Simulator</v>
          </cell>
          <cell r="D5509">
            <v>0</v>
          </cell>
          <cell r="E5509">
            <v>0</v>
          </cell>
          <cell r="F5509">
            <v>0</v>
          </cell>
          <cell r="G5509">
            <v>0</v>
          </cell>
          <cell r="H5509" t="str">
            <v>Trak Racer</v>
          </cell>
          <cell r="I5509" t="str">
            <v>Default</v>
          </cell>
          <cell r="J5509" t="str">
            <v>Simulators - Bundles</v>
          </cell>
          <cell r="K5509" t="str">
            <v>NA</v>
          </cell>
          <cell r="L5509" t="str">
            <v>/</v>
          </cell>
          <cell r="M5509" t="str">
            <v>new</v>
          </cell>
          <cell r="N5509" t="str">
            <v>LIVE</v>
          </cell>
          <cell r="O5509" t="b">
            <v>1</v>
          </cell>
          <cell r="P5509" t="str">
            <v>NA</v>
          </cell>
          <cell r="Q5509">
            <v>0</v>
          </cell>
        </row>
        <row r="5510">
          <cell r="B5510" t="str">
            <v>TRX-AL2-A-TM2-UK</v>
          </cell>
          <cell r="C5510" t="str">
            <v>TRX Racing Simulator</v>
          </cell>
          <cell r="D5510">
            <v>0</v>
          </cell>
          <cell r="E5510">
            <v>0</v>
          </cell>
          <cell r="F5510">
            <v>0</v>
          </cell>
          <cell r="G5510">
            <v>0</v>
          </cell>
          <cell r="H5510" t="str">
            <v>Trak Racer</v>
          </cell>
          <cell r="I5510" t="str">
            <v>Default</v>
          </cell>
          <cell r="J5510" t="str">
            <v>Simulators - Bundles</v>
          </cell>
          <cell r="K5510" t="str">
            <v>NA</v>
          </cell>
          <cell r="L5510" t="str">
            <v>/</v>
          </cell>
          <cell r="M5510" t="str">
            <v>new</v>
          </cell>
          <cell r="N5510" t="str">
            <v>LIVE</v>
          </cell>
          <cell r="O5510" t="b">
            <v>1</v>
          </cell>
          <cell r="P5510" t="str">
            <v>NA</v>
          </cell>
          <cell r="Q5510">
            <v>0</v>
          </cell>
        </row>
        <row r="5511">
          <cell r="B5511" t="str">
            <v>TRX-BLK-WM-M3-AU</v>
          </cell>
          <cell r="C5511" t="str">
            <v>TRX Racing Simulator</v>
          </cell>
          <cell r="D5511">
            <v>0</v>
          </cell>
          <cell r="E5511">
            <v>0</v>
          </cell>
          <cell r="F5511">
            <v>0</v>
          </cell>
          <cell r="G5511">
            <v>0</v>
          </cell>
          <cell r="H5511" t="str">
            <v>Trak Racer</v>
          </cell>
          <cell r="I5511" t="str">
            <v>Default</v>
          </cell>
          <cell r="J5511" t="str">
            <v>Simulators - Bundles</v>
          </cell>
          <cell r="K5511" t="str">
            <v>NA</v>
          </cell>
          <cell r="L5511" t="str">
            <v>/</v>
          </cell>
          <cell r="M5511" t="str">
            <v>new</v>
          </cell>
          <cell r="N5511" t="str">
            <v>LIVE</v>
          </cell>
          <cell r="O5511" t="b">
            <v>1</v>
          </cell>
          <cell r="P5511" t="str">
            <v>NA</v>
          </cell>
          <cell r="Q5511">
            <v>0</v>
          </cell>
        </row>
        <row r="5512">
          <cell r="B5512" t="str">
            <v>TRX-AL2-WM-TM2-UK</v>
          </cell>
          <cell r="C5512" t="str">
            <v>TRX Racing Simulator</v>
          </cell>
          <cell r="D5512">
            <v>0</v>
          </cell>
          <cell r="E5512">
            <v>0</v>
          </cell>
          <cell r="F5512">
            <v>0</v>
          </cell>
          <cell r="G5512">
            <v>0</v>
          </cell>
          <cell r="H5512" t="str">
            <v>Trak Racer</v>
          </cell>
          <cell r="I5512" t="str">
            <v>Default</v>
          </cell>
          <cell r="J5512" t="str">
            <v>Simulators - Bundles</v>
          </cell>
          <cell r="K5512" t="str">
            <v>NA</v>
          </cell>
          <cell r="L5512" t="str">
            <v>/</v>
          </cell>
          <cell r="M5512" t="str">
            <v>new</v>
          </cell>
          <cell r="N5512" t="str">
            <v>LIVE</v>
          </cell>
          <cell r="O5512" t="b">
            <v>1</v>
          </cell>
          <cell r="P5512" t="str">
            <v>NA</v>
          </cell>
          <cell r="Q5512">
            <v>0</v>
          </cell>
        </row>
        <row r="5513">
          <cell r="B5513" t="str">
            <v>TRX-BLK-A-M3-AU</v>
          </cell>
          <cell r="C5513" t="str">
            <v>TRX Racing Simulator</v>
          </cell>
          <cell r="D5513">
            <v>0</v>
          </cell>
          <cell r="E5513">
            <v>0</v>
          </cell>
          <cell r="F5513">
            <v>0</v>
          </cell>
          <cell r="G5513">
            <v>0</v>
          </cell>
          <cell r="H5513" t="str">
            <v>Trak Racer</v>
          </cell>
          <cell r="I5513" t="str">
            <v>Default</v>
          </cell>
          <cell r="J5513" t="str">
            <v>Simulators - Bundles</v>
          </cell>
          <cell r="K5513" t="str">
            <v>NA</v>
          </cell>
          <cell r="L5513" t="str">
            <v>/</v>
          </cell>
          <cell r="M5513" t="str">
            <v>new</v>
          </cell>
          <cell r="N5513" t="str">
            <v>LIVE</v>
          </cell>
          <cell r="O5513" t="b">
            <v>1</v>
          </cell>
          <cell r="P5513" t="str">
            <v>NA</v>
          </cell>
          <cell r="Q5513">
            <v>0</v>
          </cell>
        </row>
        <row r="5514">
          <cell r="B5514" t="str">
            <v>TRX-AL2-DD-MS-UK</v>
          </cell>
          <cell r="C5514" t="str">
            <v>TRX Racing Simulator</v>
          </cell>
          <cell r="D5514">
            <v>0</v>
          </cell>
          <cell r="E5514">
            <v>0</v>
          </cell>
          <cell r="F5514">
            <v>0</v>
          </cell>
          <cell r="G5514">
            <v>0</v>
          </cell>
          <cell r="H5514" t="str">
            <v>Trak Racer</v>
          </cell>
          <cell r="I5514" t="str">
            <v>Default</v>
          </cell>
          <cell r="J5514" t="str">
            <v>Simulators - Bundles</v>
          </cell>
          <cell r="K5514" t="str">
            <v>NA</v>
          </cell>
          <cell r="L5514" t="str">
            <v>/</v>
          </cell>
          <cell r="M5514" t="str">
            <v>new</v>
          </cell>
          <cell r="N5514" t="str">
            <v>LIVE</v>
          </cell>
          <cell r="O5514" t="b">
            <v>1</v>
          </cell>
          <cell r="P5514" t="str">
            <v>NA</v>
          </cell>
          <cell r="Q5514">
            <v>0</v>
          </cell>
        </row>
        <row r="5515">
          <cell r="B5515" t="str">
            <v>TRX-BLK-DD-M3-AU</v>
          </cell>
          <cell r="C5515" t="str">
            <v>TRX Racing Simulator</v>
          </cell>
          <cell r="D5515">
            <v>0</v>
          </cell>
          <cell r="E5515">
            <v>0</v>
          </cell>
          <cell r="F5515">
            <v>0</v>
          </cell>
          <cell r="G5515">
            <v>0</v>
          </cell>
          <cell r="H5515" t="str">
            <v>Trak Racer</v>
          </cell>
          <cell r="I5515" t="str">
            <v>Default</v>
          </cell>
          <cell r="J5515" t="str">
            <v>Simulators - Bundles</v>
          </cell>
          <cell r="K5515" t="str">
            <v>NA</v>
          </cell>
          <cell r="L5515" t="str">
            <v>/</v>
          </cell>
          <cell r="M5515" t="str">
            <v>new</v>
          </cell>
          <cell r="N5515" t="str">
            <v>LIVE</v>
          </cell>
          <cell r="O5515" t="b">
            <v>1</v>
          </cell>
          <cell r="P5515" t="str">
            <v>NA</v>
          </cell>
          <cell r="Q5515">
            <v>0</v>
          </cell>
        </row>
        <row r="5516">
          <cell r="B5516" t="str">
            <v>TRX-AL2-A-MS-UK</v>
          </cell>
          <cell r="C5516" t="str">
            <v>TRX Racing Simulator</v>
          </cell>
          <cell r="D5516">
            <v>0</v>
          </cell>
          <cell r="E5516">
            <v>0</v>
          </cell>
          <cell r="F5516">
            <v>0</v>
          </cell>
          <cell r="G5516">
            <v>0</v>
          </cell>
          <cell r="H5516" t="str">
            <v>Trak Racer</v>
          </cell>
          <cell r="I5516" t="str">
            <v>Default</v>
          </cell>
          <cell r="J5516" t="str">
            <v>Simulators - Bundles</v>
          </cell>
          <cell r="K5516" t="str">
            <v>NA</v>
          </cell>
          <cell r="L5516" t="str">
            <v>/</v>
          </cell>
          <cell r="M5516" t="str">
            <v>new</v>
          </cell>
          <cell r="N5516" t="str">
            <v>LIVE</v>
          </cell>
          <cell r="O5516" t="b">
            <v>1</v>
          </cell>
          <cell r="P5516" t="str">
            <v>NA</v>
          </cell>
          <cell r="Q5516">
            <v>0</v>
          </cell>
        </row>
        <row r="5517">
          <cell r="B5517" t="str">
            <v>TRX-ALP-A-M3-AU</v>
          </cell>
          <cell r="C5517" t="str">
            <v>TRX Racing Simulator</v>
          </cell>
          <cell r="D5517">
            <v>0</v>
          </cell>
          <cell r="E5517">
            <v>0</v>
          </cell>
          <cell r="F5517">
            <v>0</v>
          </cell>
          <cell r="G5517">
            <v>0</v>
          </cell>
          <cell r="H5517" t="str">
            <v>Trak Racer</v>
          </cell>
          <cell r="I5517" t="str">
            <v>Default</v>
          </cell>
          <cell r="J5517" t="str">
            <v>Simulators - Bundles</v>
          </cell>
          <cell r="K5517" t="str">
            <v>NA</v>
          </cell>
          <cell r="L5517" t="str">
            <v>/</v>
          </cell>
          <cell r="M5517" t="str">
            <v>new</v>
          </cell>
          <cell r="N5517" t="str">
            <v>LIVE</v>
          </cell>
          <cell r="O5517" t="b">
            <v>1</v>
          </cell>
          <cell r="P5517" t="str">
            <v>NA</v>
          </cell>
          <cell r="Q5517">
            <v>0</v>
          </cell>
        </row>
        <row r="5518">
          <cell r="B5518" t="str">
            <v>TRX-AL2-WM-MS-UK</v>
          </cell>
          <cell r="C5518" t="str">
            <v>TRX Racing Simulator</v>
          </cell>
          <cell r="D5518">
            <v>0</v>
          </cell>
          <cell r="E5518">
            <v>0</v>
          </cell>
          <cell r="F5518">
            <v>0</v>
          </cell>
          <cell r="G5518">
            <v>0</v>
          </cell>
          <cell r="H5518" t="str">
            <v>Trak Racer</v>
          </cell>
          <cell r="I5518" t="str">
            <v>Default</v>
          </cell>
          <cell r="J5518" t="str">
            <v>Simulators - Bundles</v>
          </cell>
          <cell r="K5518" t="str">
            <v>NA</v>
          </cell>
          <cell r="L5518" t="str">
            <v>/</v>
          </cell>
          <cell r="M5518" t="str">
            <v>new</v>
          </cell>
          <cell r="N5518" t="str">
            <v>LIVE</v>
          </cell>
          <cell r="O5518" t="b">
            <v>1</v>
          </cell>
          <cell r="P5518" t="str">
            <v>NA</v>
          </cell>
          <cell r="Q5518">
            <v>0</v>
          </cell>
        </row>
        <row r="5519">
          <cell r="B5519" t="str">
            <v>TRX-ALP-DD-M3-AU</v>
          </cell>
          <cell r="C5519" t="str">
            <v>TRX Racing Simulator</v>
          </cell>
          <cell r="D5519">
            <v>0</v>
          </cell>
          <cell r="E5519">
            <v>0</v>
          </cell>
          <cell r="F5519">
            <v>0</v>
          </cell>
          <cell r="G5519">
            <v>0</v>
          </cell>
          <cell r="H5519" t="str">
            <v>Trak Racer</v>
          </cell>
          <cell r="I5519" t="str">
            <v>Default</v>
          </cell>
          <cell r="J5519" t="str">
            <v>Simulators - Bundles</v>
          </cell>
          <cell r="K5519" t="str">
            <v>NA</v>
          </cell>
          <cell r="L5519" t="str">
            <v>/</v>
          </cell>
          <cell r="M5519" t="str">
            <v>new</v>
          </cell>
          <cell r="N5519" t="str">
            <v>LIVE</v>
          </cell>
          <cell r="O5519" t="b">
            <v>1</v>
          </cell>
          <cell r="P5519" t="str">
            <v>NA</v>
          </cell>
          <cell r="Q5519">
            <v>0</v>
          </cell>
        </row>
        <row r="5520">
          <cell r="B5520" t="str">
            <v>TRX-AL2-DD-UK</v>
          </cell>
          <cell r="C5520" t="str">
            <v>TRX Racing Simulator</v>
          </cell>
          <cell r="D5520">
            <v>0</v>
          </cell>
          <cell r="E5520">
            <v>0</v>
          </cell>
          <cell r="F5520">
            <v>0</v>
          </cell>
          <cell r="G5520">
            <v>0</v>
          </cell>
          <cell r="H5520" t="str">
            <v>Trak Racer</v>
          </cell>
          <cell r="I5520" t="str">
            <v>Default</v>
          </cell>
          <cell r="J5520" t="str">
            <v>Simulators - Bundles</v>
          </cell>
          <cell r="K5520" t="str">
            <v>NA</v>
          </cell>
          <cell r="L5520" t="str">
            <v>/</v>
          </cell>
          <cell r="M5520" t="str">
            <v>new</v>
          </cell>
          <cell r="N5520" t="str">
            <v>LIVE</v>
          </cell>
          <cell r="O5520" t="b">
            <v>1</v>
          </cell>
          <cell r="P5520" t="str">
            <v>NA</v>
          </cell>
          <cell r="Q5520">
            <v>0</v>
          </cell>
        </row>
        <row r="5521">
          <cell r="B5521" t="str">
            <v>TRX-BLK-WM-EU</v>
          </cell>
          <cell r="C5521" t="str">
            <v>TRX Racing Simulator</v>
          </cell>
          <cell r="D5521">
            <v>0</v>
          </cell>
          <cell r="E5521">
            <v>0</v>
          </cell>
          <cell r="F5521">
            <v>0</v>
          </cell>
          <cell r="G5521">
            <v>0</v>
          </cell>
          <cell r="H5521" t="str">
            <v>Trak Racer</v>
          </cell>
          <cell r="I5521" t="str">
            <v>Default</v>
          </cell>
          <cell r="J5521" t="str">
            <v>Simulators - Bundles</v>
          </cell>
          <cell r="K5521" t="str">
            <v>NA</v>
          </cell>
          <cell r="L5521" t="str">
            <v>/</v>
          </cell>
          <cell r="M5521" t="str">
            <v>new</v>
          </cell>
          <cell r="N5521" t="str">
            <v>LIVE</v>
          </cell>
          <cell r="O5521" t="b">
            <v>1</v>
          </cell>
          <cell r="P5521" t="str">
            <v>NA</v>
          </cell>
          <cell r="Q5521">
            <v>0</v>
          </cell>
        </row>
        <row r="5522">
          <cell r="B5522" t="str">
            <v>TRX-AL2-A-UK</v>
          </cell>
          <cell r="C5522" t="str">
            <v>TRX Racing Simulator</v>
          </cell>
          <cell r="D5522">
            <v>0</v>
          </cell>
          <cell r="E5522">
            <v>0</v>
          </cell>
          <cell r="F5522">
            <v>0</v>
          </cell>
          <cell r="G5522">
            <v>0</v>
          </cell>
          <cell r="H5522" t="str">
            <v>Trak Racer</v>
          </cell>
          <cell r="I5522" t="str">
            <v>Default</v>
          </cell>
          <cell r="J5522" t="str">
            <v>Simulators - Bundles</v>
          </cell>
          <cell r="K5522" t="str">
            <v>NA</v>
          </cell>
          <cell r="L5522" t="str">
            <v>/</v>
          </cell>
          <cell r="M5522" t="str">
            <v>new</v>
          </cell>
          <cell r="N5522" t="str">
            <v>LIVE</v>
          </cell>
          <cell r="O5522" t="b">
            <v>1</v>
          </cell>
          <cell r="P5522" t="str">
            <v>NA</v>
          </cell>
          <cell r="Q5522">
            <v>0</v>
          </cell>
        </row>
        <row r="5523">
          <cell r="B5523" t="str">
            <v>TRX-BLK-A-EU</v>
          </cell>
          <cell r="C5523" t="str">
            <v>TRX Racing Simulator</v>
          </cell>
          <cell r="D5523">
            <v>0</v>
          </cell>
          <cell r="E5523">
            <v>0</v>
          </cell>
          <cell r="F5523">
            <v>0</v>
          </cell>
          <cell r="G5523">
            <v>0</v>
          </cell>
          <cell r="H5523" t="str">
            <v>Trak Racer</v>
          </cell>
          <cell r="I5523" t="str">
            <v>Default</v>
          </cell>
          <cell r="J5523" t="str">
            <v>Simulators - Bundles</v>
          </cell>
          <cell r="K5523" t="str">
            <v>NA</v>
          </cell>
          <cell r="L5523" t="str">
            <v>/</v>
          </cell>
          <cell r="M5523" t="str">
            <v>new</v>
          </cell>
          <cell r="N5523" t="str">
            <v>LIVE</v>
          </cell>
          <cell r="O5523" t="b">
            <v>1</v>
          </cell>
          <cell r="P5523" t="str">
            <v>NA</v>
          </cell>
          <cell r="Q5523">
            <v>0</v>
          </cell>
        </row>
        <row r="5524">
          <cell r="B5524" t="str">
            <v>TRX-AL2-WM-UK</v>
          </cell>
          <cell r="C5524" t="str">
            <v>TRX Racing Simulator</v>
          </cell>
          <cell r="D5524">
            <v>0</v>
          </cell>
          <cell r="E5524">
            <v>0</v>
          </cell>
          <cell r="F5524">
            <v>0</v>
          </cell>
          <cell r="G5524">
            <v>0</v>
          </cell>
          <cell r="H5524" t="str">
            <v>Trak Racer</v>
          </cell>
          <cell r="I5524" t="str">
            <v>Default</v>
          </cell>
          <cell r="J5524" t="str">
            <v>Simulators - Bundles</v>
          </cell>
          <cell r="K5524" t="str">
            <v>NA</v>
          </cell>
          <cell r="L5524" t="str">
            <v>/</v>
          </cell>
          <cell r="M5524" t="str">
            <v>new</v>
          </cell>
          <cell r="N5524" t="str">
            <v>LIVE</v>
          </cell>
          <cell r="O5524" t="b">
            <v>1</v>
          </cell>
          <cell r="P5524" t="str">
            <v>NA</v>
          </cell>
          <cell r="Q5524">
            <v>0</v>
          </cell>
        </row>
        <row r="5525">
          <cell r="B5525" t="str">
            <v>TRX-BLK-DD-EU</v>
          </cell>
          <cell r="C5525" t="str">
            <v>TRX Racing Simulator</v>
          </cell>
          <cell r="D5525">
            <v>0</v>
          </cell>
          <cell r="E5525">
            <v>0</v>
          </cell>
          <cell r="F5525">
            <v>0</v>
          </cell>
          <cell r="G5525">
            <v>0</v>
          </cell>
          <cell r="H5525" t="str">
            <v>Trak Racer</v>
          </cell>
          <cell r="I5525" t="str">
            <v>Default</v>
          </cell>
          <cell r="J5525" t="str">
            <v>Simulators - Bundles</v>
          </cell>
          <cell r="K5525" t="str">
            <v>NA</v>
          </cell>
          <cell r="L5525" t="str">
            <v>/</v>
          </cell>
          <cell r="M5525" t="str">
            <v>new</v>
          </cell>
          <cell r="N5525" t="str">
            <v>LIVE</v>
          </cell>
          <cell r="O5525" t="b">
            <v>1</v>
          </cell>
          <cell r="P5525" t="str">
            <v>NA</v>
          </cell>
          <cell r="Q5525">
            <v>0</v>
          </cell>
        </row>
        <row r="5526">
          <cell r="B5526" t="str">
            <v>TRX-AL2-DD-BQD-AU</v>
          </cell>
          <cell r="C5526" t="str">
            <v>TRX Racing Simulator</v>
          </cell>
          <cell r="D5526">
            <v>0</v>
          </cell>
          <cell r="E5526">
            <v>0</v>
          </cell>
          <cell r="F5526">
            <v>0</v>
          </cell>
          <cell r="G5526">
            <v>0</v>
          </cell>
          <cell r="H5526" t="str">
            <v>Trak Racer</v>
          </cell>
          <cell r="I5526" t="str">
            <v>Default</v>
          </cell>
          <cell r="J5526" t="str">
            <v>Simulators - Bundles</v>
          </cell>
          <cell r="K5526" t="str">
            <v>NA</v>
          </cell>
          <cell r="L5526" t="str">
            <v>/</v>
          </cell>
          <cell r="M5526" t="str">
            <v>new</v>
          </cell>
          <cell r="N5526" t="str">
            <v>LIVE</v>
          </cell>
          <cell r="O5526" t="b">
            <v>1</v>
          </cell>
          <cell r="P5526" t="str">
            <v>NA</v>
          </cell>
          <cell r="Q5526">
            <v>0</v>
          </cell>
        </row>
        <row r="5527">
          <cell r="B5527" t="str">
            <v>TRX-ALP-WM-EU</v>
          </cell>
          <cell r="C5527" t="str">
            <v>TRX Racing Simulator</v>
          </cell>
          <cell r="D5527">
            <v>0</v>
          </cell>
          <cell r="E5527">
            <v>0</v>
          </cell>
          <cell r="F5527">
            <v>0</v>
          </cell>
          <cell r="G5527">
            <v>0</v>
          </cell>
          <cell r="H5527" t="str">
            <v>Trak Racer</v>
          </cell>
          <cell r="I5527" t="str">
            <v>Default</v>
          </cell>
          <cell r="J5527" t="str">
            <v>Simulators - Bundles</v>
          </cell>
          <cell r="K5527" t="str">
            <v>NA</v>
          </cell>
          <cell r="L5527" t="str">
            <v>/</v>
          </cell>
          <cell r="M5527" t="str">
            <v>new</v>
          </cell>
          <cell r="N5527" t="str">
            <v>LIVE</v>
          </cell>
          <cell r="O5527" t="b">
            <v>1</v>
          </cell>
          <cell r="P5527" t="str">
            <v>NA</v>
          </cell>
          <cell r="Q5527">
            <v>0</v>
          </cell>
        </row>
        <row r="5528">
          <cell r="B5528" t="str">
            <v>TRX-AL2-A-BQD-AU</v>
          </cell>
          <cell r="C5528" t="str">
            <v>TRX Racing Simulator</v>
          </cell>
          <cell r="D5528">
            <v>0</v>
          </cell>
          <cell r="E5528">
            <v>0</v>
          </cell>
          <cell r="F5528">
            <v>0</v>
          </cell>
          <cell r="G5528">
            <v>0</v>
          </cell>
          <cell r="H5528" t="str">
            <v>Trak Racer</v>
          </cell>
          <cell r="I5528" t="str">
            <v>Default</v>
          </cell>
          <cell r="J5528" t="str">
            <v>Simulators - Bundles</v>
          </cell>
          <cell r="K5528" t="str">
            <v>NA</v>
          </cell>
          <cell r="L5528" t="str">
            <v>/</v>
          </cell>
          <cell r="M5528" t="str">
            <v>new</v>
          </cell>
          <cell r="N5528" t="str">
            <v>LIVE</v>
          </cell>
          <cell r="O5528" t="b">
            <v>1</v>
          </cell>
          <cell r="P5528" t="str">
            <v>NA</v>
          </cell>
          <cell r="Q5528">
            <v>0</v>
          </cell>
        </row>
        <row r="5529">
          <cell r="B5529" t="str">
            <v>TRX-ALP-A-EU</v>
          </cell>
          <cell r="C5529" t="str">
            <v>TRX Racing Simulator</v>
          </cell>
          <cell r="D5529">
            <v>0</v>
          </cell>
          <cell r="E5529">
            <v>0</v>
          </cell>
          <cell r="F5529">
            <v>0</v>
          </cell>
          <cell r="G5529">
            <v>0</v>
          </cell>
          <cell r="H5529" t="str">
            <v>Trak Racer</v>
          </cell>
          <cell r="I5529" t="str">
            <v>Default</v>
          </cell>
          <cell r="J5529" t="str">
            <v>Simulators - Bundles</v>
          </cell>
          <cell r="K5529" t="str">
            <v>NA</v>
          </cell>
          <cell r="L5529" t="str">
            <v>/</v>
          </cell>
          <cell r="M5529" t="str">
            <v>new</v>
          </cell>
          <cell r="N5529" t="str">
            <v>LIVE</v>
          </cell>
          <cell r="O5529" t="b">
            <v>1</v>
          </cell>
          <cell r="P5529" t="str">
            <v>NA</v>
          </cell>
          <cell r="Q5529">
            <v>0</v>
          </cell>
        </row>
        <row r="5530">
          <cell r="B5530" t="str">
            <v>TRX-AL2-WM-BQD-AU</v>
          </cell>
          <cell r="C5530" t="str">
            <v>TRX Racing Simulator</v>
          </cell>
          <cell r="D5530">
            <v>0</v>
          </cell>
          <cell r="E5530">
            <v>0</v>
          </cell>
          <cell r="F5530">
            <v>0</v>
          </cell>
          <cell r="G5530">
            <v>0</v>
          </cell>
          <cell r="H5530" t="str">
            <v>Trak Racer</v>
          </cell>
          <cell r="I5530" t="str">
            <v>Default</v>
          </cell>
          <cell r="J5530" t="str">
            <v>Simulators - Bundles</v>
          </cell>
          <cell r="K5530" t="str">
            <v>NA</v>
          </cell>
          <cell r="L5530" t="str">
            <v>/</v>
          </cell>
          <cell r="M5530" t="str">
            <v>new</v>
          </cell>
          <cell r="N5530" t="str">
            <v>LIVE</v>
          </cell>
          <cell r="O5530" t="b">
            <v>1</v>
          </cell>
          <cell r="P5530" t="str">
            <v>NA</v>
          </cell>
          <cell r="Q5530">
            <v>0</v>
          </cell>
        </row>
        <row r="5531">
          <cell r="B5531" t="str">
            <v>TRX-ALP-DD-EU</v>
          </cell>
          <cell r="C5531" t="str">
            <v>TRX Racing Simulator</v>
          </cell>
          <cell r="D5531">
            <v>0</v>
          </cell>
          <cell r="E5531">
            <v>0</v>
          </cell>
          <cell r="F5531">
            <v>0</v>
          </cell>
          <cell r="G5531">
            <v>0</v>
          </cell>
          <cell r="H5531" t="str">
            <v>Trak Racer</v>
          </cell>
          <cell r="I5531" t="str">
            <v>Default</v>
          </cell>
          <cell r="J5531" t="str">
            <v>Simulators - Bundles</v>
          </cell>
          <cell r="K5531" t="str">
            <v>NA</v>
          </cell>
          <cell r="L5531" t="str">
            <v>/</v>
          </cell>
          <cell r="M5531" t="str">
            <v>new</v>
          </cell>
          <cell r="N5531" t="str">
            <v>LIVE</v>
          </cell>
          <cell r="O5531" t="b">
            <v>1</v>
          </cell>
          <cell r="P5531" t="str">
            <v>NA</v>
          </cell>
          <cell r="Q5531">
            <v>0</v>
          </cell>
        </row>
        <row r="5532">
          <cell r="B5532" t="str">
            <v>TRX-AL2-DD-BDL-AU</v>
          </cell>
          <cell r="C5532" t="str">
            <v>TRX Racing Simulator</v>
          </cell>
          <cell r="D5532">
            <v>0</v>
          </cell>
          <cell r="E5532">
            <v>0</v>
          </cell>
          <cell r="F5532">
            <v>0</v>
          </cell>
          <cell r="G5532">
            <v>0</v>
          </cell>
          <cell r="H5532" t="str">
            <v>Trak Racer</v>
          </cell>
          <cell r="I5532" t="str">
            <v>Default</v>
          </cell>
          <cell r="J5532" t="str">
            <v>Simulators - Bundles</v>
          </cell>
          <cell r="K5532" t="str">
            <v>NA</v>
          </cell>
          <cell r="L5532" t="str">
            <v>/</v>
          </cell>
          <cell r="M5532" t="str">
            <v>new</v>
          </cell>
          <cell r="N5532" t="str">
            <v>LIVE</v>
          </cell>
          <cell r="O5532" t="b">
            <v>1</v>
          </cell>
          <cell r="P5532" t="str">
            <v>NA</v>
          </cell>
          <cell r="Q5532">
            <v>0</v>
          </cell>
        </row>
        <row r="5533">
          <cell r="B5533" t="str">
            <v>TRX-BLK-WM-M3-EU</v>
          </cell>
          <cell r="C5533" t="str">
            <v>TRX Racing Simulator</v>
          </cell>
          <cell r="D5533">
            <v>0</v>
          </cell>
          <cell r="E5533">
            <v>0</v>
          </cell>
          <cell r="F5533">
            <v>0</v>
          </cell>
          <cell r="G5533">
            <v>0</v>
          </cell>
          <cell r="H5533" t="str">
            <v>Trak Racer</v>
          </cell>
          <cell r="I5533" t="str">
            <v>Default</v>
          </cell>
          <cell r="J5533" t="str">
            <v>Simulators - Bundles</v>
          </cell>
          <cell r="K5533" t="str">
            <v>NA</v>
          </cell>
          <cell r="L5533" t="str">
            <v>/</v>
          </cell>
          <cell r="M5533" t="str">
            <v>new</v>
          </cell>
          <cell r="N5533" t="str">
            <v>LIVE</v>
          </cell>
          <cell r="O5533" t="b">
            <v>1</v>
          </cell>
          <cell r="P5533" t="str">
            <v>NA</v>
          </cell>
          <cell r="Q5533">
            <v>0</v>
          </cell>
        </row>
        <row r="5534">
          <cell r="B5534" t="str">
            <v>TRX-AL2-A-BDL-AU</v>
          </cell>
          <cell r="C5534" t="str">
            <v>TRX Racing Simulator</v>
          </cell>
          <cell r="D5534">
            <v>0</v>
          </cell>
          <cell r="E5534">
            <v>0</v>
          </cell>
          <cell r="F5534">
            <v>0</v>
          </cell>
          <cell r="G5534">
            <v>0</v>
          </cell>
          <cell r="H5534" t="str">
            <v>Trak Racer</v>
          </cell>
          <cell r="I5534" t="str">
            <v>Default</v>
          </cell>
          <cell r="J5534" t="str">
            <v>Simulators - Bundles</v>
          </cell>
          <cell r="K5534" t="str">
            <v>NA</v>
          </cell>
          <cell r="L5534" t="str">
            <v>/</v>
          </cell>
          <cell r="M5534" t="str">
            <v>new</v>
          </cell>
          <cell r="N5534" t="str">
            <v>LIVE</v>
          </cell>
          <cell r="O5534" t="b">
            <v>1</v>
          </cell>
          <cell r="P5534" t="str">
            <v>NA</v>
          </cell>
          <cell r="Q5534">
            <v>0</v>
          </cell>
        </row>
        <row r="5535">
          <cell r="B5535" t="str">
            <v>TRX-BLK-A-M3-EU</v>
          </cell>
          <cell r="C5535" t="str">
            <v>TRX Racing Simulator</v>
          </cell>
          <cell r="D5535">
            <v>0</v>
          </cell>
          <cell r="E5535">
            <v>0</v>
          </cell>
          <cell r="F5535">
            <v>0</v>
          </cell>
          <cell r="G5535">
            <v>0</v>
          </cell>
          <cell r="H5535" t="str">
            <v>Trak Racer</v>
          </cell>
          <cell r="I5535" t="str">
            <v>Default</v>
          </cell>
          <cell r="J5535" t="str">
            <v>Simulators - Bundles</v>
          </cell>
          <cell r="K5535" t="str">
            <v>NA</v>
          </cell>
          <cell r="L5535" t="str">
            <v>/</v>
          </cell>
          <cell r="M5535" t="str">
            <v>new</v>
          </cell>
          <cell r="N5535" t="str">
            <v>LIVE</v>
          </cell>
          <cell r="O5535" t="b">
            <v>1</v>
          </cell>
          <cell r="P5535" t="str">
            <v>NA</v>
          </cell>
          <cell r="Q5535">
            <v>0</v>
          </cell>
        </row>
        <row r="5536">
          <cell r="B5536" t="str">
            <v>TRX-AL2-WM-BDL-AU</v>
          </cell>
          <cell r="C5536" t="str">
            <v>TRX Racing Simulator</v>
          </cell>
          <cell r="D5536">
            <v>0</v>
          </cell>
          <cell r="E5536">
            <v>0</v>
          </cell>
          <cell r="F5536">
            <v>0</v>
          </cell>
          <cell r="G5536">
            <v>0</v>
          </cell>
          <cell r="H5536" t="str">
            <v>Trak Racer</v>
          </cell>
          <cell r="I5536" t="str">
            <v>Default</v>
          </cell>
          <cell r="J5536" t="str">
            <v>Simulators - Bundles</v>
          </cell>
          <cell r="K5536" t="str">
            <v>NA</v>
          </cell>
          <cell r="L5536" t="str">
            <v>/</v>
          </cell>
          <cell r="M5536" t="str">
            <v>new</v>
          </cell>
          <cell r="N5536" t="str">
            <v>LIVE</v>
          </cell>
          <cell r="O5536" t="b">
            <v>1</v>
          </cell>
          <cell r="P5536" t="str">
            <v>NA</v>
          </cell>
          <cell r="Q5536">
            <v>0</v>
          </cell>
        </row>
        <row r="5537">
          <cell r="B5537" t="str">
            <v>TRX-BLK-DD-M3-EU</v>
          </cell>
          <cell r="C5537" t="str">
            <v>TRX Racing Simulator</v>
          </cell>
          <cell r="D5537">
            <v>0</v>
          </cell>
          <cell r="E5537">
            <v>0</v>
          </cell>
          <cell r="F5537">
            <v>0</v>
          </cell>
          <cell r="G5537">
            <v>0</v>
          </cell>
          <cell r="H5537" t="str">
            <v>Trak Racer</v>
          </cell>
          <cell r="I5537" t="str">
            <v>Default</v>
          </cell>
          <cell r="J5537" t="str">
            <v>Simulators - Bundles</v>
          </cell>
          <cell r="K5537" t="str">
            <v>NA</v>
          </cell>
          <cell r="L5537" t="str">
            <v>/</v>
          </cell>
          <cell r="M5537" t="str">
            <v>new</v>
          </cell>
          <cell r="N5537" t="str">
            <v>LIVE</v>
          </cell>
          <cell r="O5537" t="b">
            <v>1</v>
          </cell>
          <cell r="P5537" t="str">
            <v>NA</v>
          </cell>
          <cell r="Q5537">
            <v>0</v>
          </cell>
        </row>
        <row r="5538">
          <cell r="B5538" t="str">
            <v>TRX-AL2-DD-TM33-AU</v>
          </cell>
          <cell r="C5538" t="str">
            <v>TRX Racing Simulator</v>
          </cell>
          <cell r="D5538">
            <v>0</v>
          </cell>
          <cell r="E5538">
            <v>0</v>
          </cell>
          <cell r="F5538">
            <v>0</v>
          </cell>
          <cell r="G5538">
            <v>0</v>
          </cell>
          <cell r="H5538" t="str">
            <v>Trak Racer</v>
          </cell>
          <cell r="I5538" t="str">
            <v>Default</v>
          </cell>
          <cell r="J5538" t="str">
            <v>Simulators - Bundles</v>
          </cell>
          <cell r="K5538" t="str">
            <v>NA</v>
          </cell>
          <cell r="L5538" t="str">
            <v>/</v>
          </cell>
          <cell r="M5538" t="str">
            <v>new</v>
          </cell>
          <cell r="N5538" t="str">
            <v>LIVE</v>
          </cell>
          <cell r="O5538" t="b">
            <v>1</v>
          </cell>
          <cell r="P5538" t="str">
            <v>NA</v>
          </cell>
          <cell r="Q5538">
            <v>0</v>
          </cell>
        </row>
        <row r="5539">
          <cell r="B5539" t="str">
            <v>TRX-ALP-A-M3-EU</v>
          </cell>
          <cell r="C5539" t="str">
            <v>TRX Racing Simulator</v>
          </cell>
          <cell r="D5539">
            <v>0</v>
          </cell>
          <cell r="E5539">
            <v>0</v>
          </cell>
          <cell r="F5539">
            <v>0</v>
          </cell>
          <cell r="G5539">
            <v>0</v>
          </cell>
          <cell r="H5539" t="str">
            <v>Trak Racer</v>
          </cell>
          <cell r="I5539" t="str">
            <v>Default</v>
          </cell>
          <cell r="J5539" t="str">
            <v>Simulators - Bundles</v>
          </cell>
          <cell r="K5539" t="str">
            <v>NA</v>
          </cell>
          <cell r="L5539" t="str">
            <v>/</v>
          </cell>
          <cell r="M5539" t="str">
            <v>new</v>
          </cell>
          <cell r="N5539" t="str">
            <v>LIVE</v>
          </cell>
          <cell r="O5539" t="b">
            <v>1</v>
          </cell>
          <cell r="P5539" t="str">
            <v>NA</v>
          </cell>
          <cell r="Q5539">
            <v>0</v>
          </cell>
        </row>
        <row r="5540">
          <cell r="B5540" t="str">
            <v>TRX-AL2-A-TM33-AU</v>
          </cell>
          <cell r="C5540" t="str">
            <v>TRX Racing Simulator</v>
          </cell>
          <cell r="D5540">
            <v>0</v>
          </cell>
          <cell r="E5540">
            <v>0</v>
          </cell>
          <cell r="F5540">
            <v>0</v>
          </cell>
          <cell r="G5540">
            <v>0</v>
          </cell>
          <cell r="H5540" t="str">
            <v>Trak Racer</v>
          </cell>
          <cell r="I5540" t="str">
            <v>Default</v>
          </cell>
          <cell r="J5540" t="str">
            <v>Simulators - Bundles</v>
          </cell>
          <cell r="K5540" t="str">
            <v>NA</v>
          </cell>
          <cell r="L5540" t="str">
            <v>/</v>
          </cell>
          <cell r="M5540" t="str">
            <v>new</v>
          </cell>
          <cell r="N5540" t="str">
            <v>LIVE</v>
          </cell>
          <cell r="O5540" t="b">
            <v>1</v>
          </cell>
          <cell r="P5540" t="str">
            <v>NA</v>
          </cell>
          <cell r="Q5540">
            <v>0</v>
          </cell>
        </row>
        <row r="5541">
          <cell r="B5541" t="str">
            <v>TRX-ALP-DD-M3-EU</v>
          </cell>
          <cell r="C5541" t="str">
            <v>TRX Racing Simulator</v>
          </cell>
          <cell r="D5541">
            <v>0</v>
          </cell>
          <cell r="E5541">
            <v>0</v>
          </cell>
          <cell r="F5541">
            <v>0</v>
          </cell>
          <cell r="G5541">
            <v>0</v>
          </cell>
          <cell r="H5541" t="str">
            <v>Trak Racer</v>
          </cell>
          <cell r="I5541" t="str">
            <v>Default</v>
          </cell>
          <cell r="J5541" t="str">
            <v>Simulators - Bundles</v>
          </cell>
          <cell r="K5541" t="str">
            <v>NA</v>
          </cell>
          <cell r="L5541" t="str">
            <v>/</v>
          </cell>
          <cell r="M5541" t="str">
            <v>new</v>
          </cell>
          <cell r="N5541" t="str">
            <v>LIVE</v>
          </cell>
          <cell r="O5541" t="b">
            <v>1</v>
          </cell>
          <cell r="P5541" t="str">
            <v>NA</v>
          </cell>
          <cell r="Q5541">
            <v>0</v>
          </cell>
        </row>
        <row r="5542">
          <cell r="B5542" t="str">
            <v>TRX-AL2-WM-TM33-AU</v>
          </cell>
          <cell r="C5542" t="str">
            <v>TRX Racing Simulator</v>
          </cell>
          <cell r="D5542">
            <v>0</v>
          </cell>
          <cell r="E5542">
            <v>0</v>
          </cell>
          <cell r="F5542">
            <v>0</v>
          </cell>
          <cell r="G5542">
            <v>0</v>
          </cell>
          <cell r="H5542" t="str">
            <v>Trak Racer</v>
          </cell>
          <cell r="I5542" t="str">
            <v>Default</v>
          </cell>
          <cell r="J5542" t="str">
            <v>Simulators - Bundles</v>
          </cell>
          <cell r="K5542" t="str">
            <v>NA</v>
          </cell>
          <cell r="L5542" t="str">
            <v>/</v>
          </cell>
          <cell r="M5542" t="str">
            <v>new</v>
          </cell>
          <cell r="N5542" t="str">
            <v>LIVE</v>
          </cell>
          <cell r="O5542" t="b">
            <v>1</v>
          </cell>
          <cell r="P5542" t="str">
            <v>NA</v>
          </cell>
          <cell r="Q5542">
            <v>0</v>
          </cell>
        </row>
        <row r="5543">
          <cell r="B5543" t="str">
            <v>TRX-BLK-WM-NZ</v>
          </cell>
          <cell r="C5543" t="str">
            <v>TRX Racing Simulator</v>
          </cell>
          <cell r="D5543">
            <v>0</v>
          </cell>
          <cell r="E5543">
            <v>0</v>
          </cell>
          <cell r="F5543">
            <v>0</v>
          </cell>
          <cell r="G5543">
            <v>0</v>
          </cell>
          <cell r="H5543" t="str">
            <v>Trak Racer</v>
          </cell>
          <cell r="I5543" t="str">
            <v>Default</v>
          </cell>
          <cell r="J5543" t="str">
            <v>Simulators - Bundles</v>
          </cell>
          <cell r="K5543" t="str">
            <v>NA</v>
          </cell>
          <cell r="L5543" t="str">
            <v>/</v>
          </cell>
          <cell r="M5543" t="str">
            <v>new</v>
          </cell>
          <cell r="N5543" t="str">
            <v>LIVE</v>
          </cell>
          <cell r="O5543" t="b">
            <v>1</v>
          </cell>
          <cell r="P5543" t="str">
            <v>NA</v>
          </cell>
          <cell r="Q5543">
            <v>0</v>
          </cell>
        </row>
        <row r="5544">
          <cell r="B5544" t="str">
            <v>TRX-AL2-DD-TM32-AU</v>
          </cell>
          <cell r="C5544" t="str">
            <v>TRX Racing Simulator</v>
          </cell>
          <cell r="D5544">
            <v>0</v>
          </cell>
          <cell r="E5544">
            <v>0</v>
          </cell>
          <cell r="F5544">
            <v>0</v>
          </cell>
          <cell r="G5544">
            <v>0</v>
          </cell>
          <cell r="H5544" t="str">
            <v>Trak Racer</v>
          </cell>
          <cell r="I5544" t="str">
            <v>Default</v>
          </cell>
          <cell r="J5544" t="str">
            <v>Simulators - Bundles</v>
          </cell>
          <cell r="K5544" t="str">
            <v>NA</v>
          </cell>
          <cell r="L5544" t="str">
            <v>/</v>
          </cell>
          <cell r="M5544" t="str">
            <v>new</v>
          </cell>
          <cell r="N5544" t="str">
            <v>LIVE</v>
          </cell>
          <cell r="O5544" t="b">
            <v>1</v>
          </cell>
          <cell r="P5544" t="str">
            <v>NA</v>
          </cell>
          <cell r="Q5544">
            <v>0</v>
          </cell>
        </row>
        <row r="5545">
          <cell r="B5545" t="str">
            <v>TRX-BLK-A-NZ</v>
          </cell>
          <cell r="C5545" t="str">
            <v>TRX Racing Simulator</v>
          </cell>
          <cell r="D5545">
            <v>0</v>
          </cell>
          <cell r="E5545">
            <v>0</v>
          </cell>
          <cell r="F5545">
            <v>0</v>
          </cell>
          <cell r="G5545">
            <v>0</v>
          </cell>
          <cell r="H5545" t="str">
            <v>Trak Racer</v>
          </cell>
          <cell r="I5545" t="str">
            <v>Default</v>
          </cell>
          <cell r="J5545" t="str">
            <v>Simulators - Bundles</v>
          </cell>
          <cell r="K5545" t="str">
            <v>NA</v>
          </cell>
          <cell r="L5545" t="str">
            <v>/</v>
          </cell>
          <cell r="M5545" t="str">
            <v>new</v>
          </cell>
          <cell r="N5545" t="str">
            <v>LIVE</v>
          </cell>
          <cell r="O5545" t="b">
            <v>1</v>
          </cell>
          <cell r="P5545" t="str">
            <v>NA</v>
          </cell>
          <cell r="Q5545">
            <v>0</v>
          </cell>
        </row>
        <row r="5546">
          <cell r="B5546" t="str">
            <v>TRX-AL2-A-TM32-AU</v>
          </cell>
          <cell r="C5546" t="str">
            <v>TRX Racing Simulator</v>
          </cell>
          <cell r="D5546">
            <v>0</v>
          </cell>
          <cell r="E5546">
            <v>0</v>
          </cell>
          <cell r="F5546">
            <v>0</v>
          </cell>
          <cell r="G5546">
            <v>0</v>
          </cell>
          <cell r="H5546" t="str">
            <v>Trak Racer</v>
          </cell>
          <cell r="I5546" t="str">
            <v>Default</v>
          </cell>
          <cell r="J5546" t="str">
            <v>Simulators - Bundles</v>
          </cell>
          <cell r="K5546" t="str">
            <v>NA</v>
          </cell>
          <cell r="L5546" t="str">
            <v>/</v>
          </cell>
          <cell r="M5546" t="str">
            <v>new</v>
          </cell>
          <cell r="N5546" t="str">
            <v>LIVE</v>
          </cell>
          <cell r="O5546" t="b">
            <v>1</v>
          </cell>
          <cell r="P5546" t="str">
            <v>NA</v>
          </cell>
          <cell r="Q5546">
            <v>0</v>
          </cell>
        </row>
        <row r="5547">
          <cell r="B5547" t="str">
            <v>TRX-BLK-DD-NZ</v>
          </cell>
          <cell r="C5547" t="str">
            <v>TRX Racing Simulator</v>
          </cell>
          <cell r="D5547">
            <v>0</v>
          </cell>
          <cell r="E5547">
            <v>0</v>
          </cell>
          <cell r="F5547">
            <v>0</v>
          </cell>
          <cell r="G5547">
            <v>0</v>
          </cell>
          <cell r="H5547" t="str">
            <v>Trak Racer</v>
          </cell>
          <cell r="I5547" t="str">
            <v>Default</v>
          </cell>
          <cell r="J5547" t="str">
            <v>Simulators - Bundles</v>
          </cell>
          <cell r="K5547" t="str">
            <v>NA</v>
          </cell>
          <cell r="L5547" t="str">
            <v>/</v>
          </cell>
          <cell r="M5547" t="str">
            <v>new</v>
          </cell>
          <cell r="N5547" t="str">
            <v>LIVE</v>
          </cell>
          <cell r="O5547" t="b">
            <v>1</v>
          </cell>
          <cell r="P5547" t="str">
            <v>NA</v>
          </cell>
          <cell r="Q5547">
            <v>0</v>
          </cell>
        </row>
        <row r="5548">
          <cell r="B5548" t="str">
            <v>TRX-AL2-WM-TM32-AU</v>
          </cell>
          <cell r="C5548" t="str">
            <v>TRX Racing Simulator</v>
          </cell>
          <cell r="D5548">
            <v>0</v>
          </cell>
          <cell r="E5548">
            <v>0</v>
          </cell>
          <cell r="F5548">
            <v>0</v>
          </cell>
          <cell r="G5548">
            <v>0</v>
          </cell>
          <cell r="H5548" t="str">
            <v>Trak Racer</v>
          </cell>
          <cell r="I5548" t="str">
            <v>Default</v>
          </cell>
          <cell r="J5548" t="str">
            <v>Simulators - Bundles</v>
          </cell>
          <cell r="K5548" t="str">
            <v>NA</v>
          </cell>
          <cell r="L5548" t="str">
            <v>/</v>
          </cell>
          <cell r="M5548" t="str">
            <v>new</v>
          </cell>
          <cell r="N5548" t="str">
            <v>LIVE</v>
          </cell>
          <cell r="O5548" t="b">
            <v>1</v>
          </cell>
          <cell r="P5548" t="str">
            <v>NA</v>
          </cell>
          <cell r="Q5548">
            <v>0</v>
          </cell>
        </row>
        <row r="5549">
          <cell r="B5549" t="str">
            <v>TRX-ALP-WM-NZ</v>
          </cell>
          <cell r="C5549" t="str">
            <v>TRX Racing Simulator</v>
          </cell>
          <cell r="D5549">
            <v>0</v>
          </cell>
          <cell r="E5549">
            <v>0</v>
          </cell>
          <cell r="F5549">
            <v>0</v>
          </cell>
          <cell r="G5549">
            <v>0</v>
          </cell>
          <cell r="H5549" t="str">
            <v>Trak Racer</v>
          </cell>
          <cell r="I5549" t="str">
            <v>Default</v>
          </cell>
          <cell r="J5549" t="str">
            <v>Simulators - Bundles</v>
          </cell>
          <cell r="K5549" t="str">
            <v>NA</v>
          </cell>
          <cell r="L5549" t="str">
            <v>/</v>
          </cell>
          <cell r="M5549" t="str">
            <v>new</v>
          </cell>
          <cell r="N5549" t="str">
            <v>LIVE</v>
          </cell>
          <cell r="O5549" t="b">
            <v>1</v>
          </cell>
          <cell r="P5549" t="str">
            <v>NA</v>
          </cell>
          <cell r="Q5549">
            <v>0</v>
          </cell>
        </row>
        <row r="5550">
          <cell r="B5550" t="str">
            <v>TRX-AL2-DD-TM2-AU</v>
          </cell>
          <cell r="C5550" t="str">
            <v>TRX Racing Simulator</v>
          </cell>
          <cell r="D5550">
            <v>0</v>
          </cell>
          <cell r="E5550">
            <v>0</v>
          </cell>
          <cell r="F5550">
            <v>0</v>
          </cell>
          <cell r="G5550">
            <v>0</v>
          </cell>
          <cell r="H5550" t="str">
            <v>Trak Racer</v>
          </cell>
          <cell r="I5550" t="str">
            <v>Default</v>
          </cell>
          <cell r="J5550" t="str">
            <v>Simulators - Bundles</v>
          </cell>
          <cell r="K5550" t="str">
            <v>NA</v>
          </cell>
          <cell r="L5550" t="str">
            <v>/</v>
          </cell>
          <cell r="M5550" t="str">
            <v>new</v>
          </cell>
          <cell r="N5550" t="str">
            <v>LIVE</v>
          </cell>
          <cell r="O5550" t="b">
            <v>1</v>
          </cell>
          <cell r="P5550" t="str">
            <v>NA</v>
          </cell>
          <cell r="Q5550">
            <v>0</v>
          </cell>
        </row>
        <row r="5551">
          <cell r="B5551" t="str">
            <v>TRX-ALP-A-NZ</v>
          </cell>
          <cell r="C5551" t="str">
            <v>TRX Racing Simulator</v>
          </cell>
          <cell r="D5551">
            <v>0</v>
          </cell>
          <cell r="E5551">
            <v>0</v>
          </cell>
          <cell r="F5551">
            <v>0</v>
          </cell>
          <cell r="G5551">
            <v>0</v>
          </cell>
          <cell r="H5551" t="str">
            <v>Trak Racer</v>
          </cell>
          <cell r="I5551" t="str">
            <v>Default</v>
          </cell>
          <cell r="J5551" t="str">
            <v>Simulators - Bundles</v>
          </cell>
          <cell r="K5551" t="str">
            <v>NA</v>
          </cell>
          <cell r="L5551" t="str">
            <v>/</v>
          </cell>
          <cell r="M5551" t="str">
            <v>new</v>
          </cell>
          <cell r="N5551" t="str">
            <v>LIVE</v>
          </cell>
          <cell r="O5551" t="b">
            <v>1</v>
          </cell>
          <cell r="P5551" t="str">
            <v>NA</v>
          </cell>
          <cell r="Q5551">
            <v>0</v>
          </cell>
        </row>
        <row r="5552">
          <cell r="B5552" t="str">
            <v>TRX-AL2-A-TM2-AU</v>
          </cell>
          <cell r="C5552" t="str">
            <v>TRX Racing Simulator</v>
          </cell>
          <cell r="D5552">
            <v>0</v>
          </cell>
          <cell r="E5552">
            <v>0</v>
          </cell>
          <cell r="F5552">
            <v>0</v>
          </cell>
          <cell r="G5552">
            <v>0</v>
          </cell>
          <cell r="H5552" t="str">
            <v>Trak Racer</v>
          </cell>
          <cell r="I5552" t="str">
            <v>Default</v>
          </cell>
          <cell r="J5552" t="str">
            <v>Simulators - Bundles</v>
          </cell>
          <cell r="K5552" t="str">
            <v>NA</v>
          </cell>
          <cell r="L5552" t="str">
            <v>/</v>
          </cell>
          <cell r="M5552" t="str">
            <v>new</v>
          </cell>
          <cell r="N5552" t="str">
            <v>LIVE</v>
          </cell>
          <cell r="O5552" t="b">
            <v>1</v>
          </cell>
          <cell r="P5552" t="str">
            <v>NA</v>
          </cell>
          <cell r="Q5552">
            <v>0</v>
          </cell>
        </row>
        <row r="5553">
          <cell r="B5553" t="str">
            <v>TRX-ALP-DD-NZ</v>
          </cell>
          <cell r="C5553" t="str">
            <v>TRX Racing Simulator</v>
          </cell>
          <cell r="D5553">
            <v>0</v>
          </cell>
          <cell r="E5553">
            <v>0</v>
          </cell>
          <cell r="F5553">
            <v>0</v>
          </cell>
          <cell r="G5553">
            <v>0</v>
          </cell>
          <cell r="H5553" t="str">
            <v>Trak Racer</v>
          </cell>
          <cell r="I5553" t="str">
            <v>Default</v>
          </cell>
          <cell r="J5553" t="str">
            <v>Simulators - Bundles</v>
          </cell>
          <cell r="K5553" t="str">
            <v>NA</v>
          </cell>
          <cell r="L5553" t="str">
            <v>/</v>
          </cell>
          <cell r="M5553" t="str">
            <v>new</v>
          </cell>
          <cell r="N5553" t="str">
            <v>LIVE</v>
          </cell>
          <cell r="O5553" t="b">
            <v>1</v>
          </cell>
          <cell r="P5553" t="str">
            <v>NA</v>
          </cell>
          <cell r="Q5553">
            <v>0</v>
          </cell>
        </row>
        <row r="5554">
          <cell r="B5554" t="str">
            <v>TRX-AL2-WM-TM2-AU</v>
          </cell>
          <cell r="C5554" t="str">
            <v>TRX Racing Simulator</v>
          </cell>
          <cell r="D5554">
            <v>0</v>
          </cell>
          <cell r="E5554">
            <v>0</v>
          </cell>
          <cell r="F5554">
            <v>0</v>
          </cell>
          <cell r="G5554">
            <v>0</v>
          </cell>
          <cell r="H5554" t="str">
            <v>Trak Racer</v>
          </cell>
          <cell r="I5554" t="str">
            <v>Default</v>
          </cell>
          <cell r="J5554" t="str">
            <v>Simulators - Bundles</v>
          </cell>
          <cell r="K5554" t="str">
            <v>NA</v>
          </cell>
          <cell r="L5554" t="str">
            <v>/</v>
          </cell>
          <cell r="M5554" t="str">
            <v>new</v>
          </cell>
          <cell r="N5554" t="str">
            <v>LIVE</v>
          </cell>
          <cell r="O5554" t="b">
            <v>1</v>
          </cell>
          <cell r="P5554" t="str">
            <v>NA</v>
          </cell>
          <cell r="Q5554">
            <v>0</v>
          </cell>
        </row>
        <row r="5555">
          <cell r="B5555" t="str">
            <v>TRX-BLK-WM-M3-NZ</v>
          </cell>
          <cell r="C5555" t="str">
            <v>TRX Racing Simulator</v>
          </cell>
          <cell r="D5555">
            <v>0</v>
          </cell>
          <cell r="E5555">
            <v>0</v>
          </cell>
          <cell r="F5555">
            <v>0</v>
          </cell>
          <cell r="G5555">
            <v>0</v>
          </cell>
          <cell r="H5555" t="str">
            <v>Trak Racer</v>
          </cell>
          <cell r="I5555" t="str">
            <v>Default</v>
          </cell>
          <cell r="J5555" t="str">
            <v>Simulators - Bundles</v>
          </cell>
          <cell r="K5555" t="str">
            <v>NA</v>
          </cell>
          <cell r="L5555" t="str">
            <v>/</v>
          </cell>
          <cell r="M5555" t="str">
            <v>new</v>
          </cell>
          <cell r="N5555" t="str">
            <v>LIVE</v>
          </cell>
          <cell r="O5555" t="b">
            <v>1</v>
          </cell>
          <cell r="P5555" t="str">
            <v>NA</v>
          </cell>
          <cell r="Q5555">
            <v>0</v>
          </cell>
        </row>
        <row r="5556">
          <cell r="B5556" t="str">
            <v>TRX-AL2-DD-MS-AU</v>
          </cell>
          <cell r="C5556" t="str">
            <v>TRX Racing Simulator</v>
          </cell>
          <cell r="D5556">
            <v>0</v>
          </cell>
          <cell r="E5556">
            <v>0</v>
          </cell>
          <cell r="F5556">
            <v>0</v>
          </cell>
          <cell r="G5556">
            <v>0</v>
          </cell>
          <cell r="H5556" t="str">
            <v>Trak Racer</v>
          </cell>
          <cell r="I5556" t="str">
            <v>Default</v>
          </cell>
          <cell r="J5556" t="str">
            <v>Simulators - Bundles</v>
          </cell>
          <cell r="K5556" t="str">
            <v>NA</v>
          </cell>
          <cell r="L5556" t="str">
            <v>/</v>
          </cell>
          <cell r="M5556" t="str">
            <v>new</v>
          </cell>
          <cell r="N5556" t="str">
            <v>LIVE</v>
          </cell>
          <cell r="O5556" t="b">
            <v>1</v>
          </cell>
          <cell r="P5556" t="str">
            <v>NA</v>
          </cell>
          <cell r="Q5556">
            <v>0</v>
          </cell>
        </row>
        <row r="5557">
          <cell r="B5557" t="str">
            <v>TRX-BLK-A-M3-NZ</v>
          </cell>
          <cell r="C5557" t="str">
            <v>TRX Racing Simulator</v>
          </cell>
          <cell r="D5557">
            <v>0</v>
          </cell>
          <cell r="E5557">
            <v>0</v>
          </cell>
          <cell r="F5557">
            <v>0</v>
          </cell>
          <cell r="G5557">
            <v>0</v>
          </cell>
          <cell r="H5557" t="str">
            <v>Trak Racer</v>
          </cell>
          <cell r="I5557" t="str">
            <v>Default</v>
          </cell>
          <cell r="J5557" t="str">
            <v>Simulators - Bundles</v>
          </cell>
          <cell r="K5557" t="str">
            <v>NA</v>
          </cell>
          <cell r="L5557" t="str">
            <v>/</v>
          </cell>
          <cell r="M5557" t="str">
            <v>new</v>
          </cell>
          <cell r="N5557" t="str">
            <v>LIVE</v>
          </cell>
          <cell r="O5557" t="b">
            <v>1</v>
          </cell>
          <cell r="P5557" t="str">
            <v>NA</v>
          </cell>
          <cell r="Q5557">
            <v>0</v>
          </cell>
        </row>
        <row r="5558">
          <cell r="B5558" t="str">
            <v>TRX-AL2-A-MS-AU</v>
          </cell>
          <cell r="C5558" t="str">
            <v>TRX Racing Simulator</v>
          </cell>
          <cell r="D5558">
            <v>0</v>
          </cell>
          <cell r="E5558">
            <v>0</v>
          </cell>
          <cell r="F5558">
            <v>0</v>
          </cell>
          <cell r="G5558">
            <v>0</v>
          </cell>
          <cell r="H5558" t="str">
            <v>Trak Racer</v>
          </cell>
          <cell r="I5558" t="str">
            <v>Default</v>
          </cell>
          <cell r="J5558" t="str">
            <v>Simulators - Bundles</v>
          </cell>
          <cell r="K5558" t="str">
            <v>NA</v>
          </cell>
          <cell r="L5558" t="str">
            <v>/</v>
          </cell>
          <cell r="M5558" t="str">
            <v>new</v>
          </cell>
          <cell r="N5558" t="str">
            <v>LIVE</v>
          </cell>
          <cell r="O5558" t="b">
            <v>1</v>
          </cell>
          <cell r="P5558" t="str">
            <v>NA</v>
          </cell>
          <cell r="Q5558">
            <v>0</v>
          </cell>
        </row>
        <row r="5559">
          <cell r="B5559" t="str">
            <v>TRX-BLK-DD-M3-NZ</v>
          </cell>
          <cell r="C5559" t="str">
            <v>TRX Racing Simulator</v>
          </cell>
          <cell r="D5559">
            <v>0</v>
          </cell>
          <cell r="E5559">
            <v>0</v>
          </cell>
          <cell r="F5559">
            <v>0</v>
          </cell>
          <cell r="G5559">
            <v>0</v>
          </cell>
          <cell r="H5559" t="str">
            <v>Trak Racer</v>
          </cell>
          <cell r="I5559" t="str">
            <v>Default</v>
          </cell>
          <cell r="J5559" t="str">
            <v>Simulators - Bundles</v>
          </cell>
          <cell r="K5559" t="str">
            <v>NA</v>
          </cell>
          <cell r="L5559" t="str">
            <v>/</v>
          </cell>
          <cell r="M5559" t="str">
            <v>new</v>
          </cell>
          <cell r="N5559" t="str">
            <v>LIVE</v>
          </cell>
          <cell r="O5559" t="b">
            <v>1</v>
          </cell>
          <cell r="P5559" t="str">
            <v>NA</v>
          </cell>
          <cell r="Q5559">
            <v>0</v>
          </cell>
        </row>
        <row r="5560">
          <cell r="B5560" t="str">
            <v>TRX-AL2-WM-MS-AU</v>
          </cell>
          <cell r="C5560" t="str">
            <v>TRX Racing Simulator</v>
          </cell>
          <cell r="D5560">
            <v>0</v>
          </cell>
          <cell r="E5560">
            <v>0</v>
          </cell>
          <cell r="F5560">
            <v>0</v>
          </cell>
          <cell r="G5560">
            <v>0</v>
          </cell>
          <cell r="H5560" t="str">
            <v>Trak Racer</v>
          </cell>
          <cell r="I5560" t="str">
            <v>Default</v>
          </cell>
          <cell r="J5560" t="str">
            <v>Simulators - Bundles</v>
          </cell>
          <cell r="K5560" t="str">
            <v>NA</v>
          </cell>
          <cell r="L5560" t="str">
            <v>/</v>
          </cell>
          <cell r="M5560" t="str">
            <v>new</v>
          </cell>
          <cell r="N5560" t="str">
            <v>LIVE</v>
          </cell>
          <cell r="O5560" t="b">
            <v>1</v>
          </cell>
          <cell r="P5560" t="str">
            <v>NA</v>
          </cell>
          <cell r="Q5560">
            <v>0</v>
          </cell>
        </row>
        <row r="5561">
          <cell r="B5561" t="str">
            <v>TRX-ALP-A-M3-NZ</v>
          </cell>
          <cell r="C5561" t="str">
            <v>TRX Racing Simulator</v>
          </cell>
          <cell r="D5561">
            <v>0</v>
          </cell>
          <cell r="E5561">
            <v>0</v>
          </cell>
          <cell r="F5561">
            <v>0</v>
          </cell>
          <cell r="G5561">
            <v>0</v>
          </cell>
          <cell r="H5561" t="str">
            <v>Trak Racer</v>
          </cell>
          <cell r="I5561" t="str">
            <v>Default</v>
          </cell>
          <cell r="J5561" t="str">
            <v>Simulators - Bundles</v>
          </cell>
          <cell r="K5561" t="str">
            <v>NA</v>
          </cell>
          <cell r="L5561" t="str">
            <v>/</v>
          </cell>
          <cell r="M5561" t="str">
            <v>new</v>
          </cell>
          <cell r="N5561" t="str">
            <v>LIVE</v>
          </cell>
          <cell r="O5561" t="b">
            <v>1</v>
          </cell>
          <cell r="P5561" t="str">
            <v>NA</v>
          </cell>
          <cell r="Q5561">
            <v>0</v>
          </cell>
        </row>
        <row r="5562">
          <cell r="B5562" t="str">
            <v>TRX-AL2-DD-AU</v>
          </cell>
          <cell r="C5562" t="str">
            <v>TRX Racing Simulator</v>
          </cell>
          <cell r="D5562">
            <v>0</v>
          </cell>
          <cell r="E5562">
            <v>0</v>
          </cell>
          <cell r="F5562">
            <v>0</v>
          </cell>
          <cell r="G5562">
            <v>0</v>
          </cell>
          <cell r="H5562" t="str">
            <v>Trak Racer</v>
          </cell>
          <cell r="I5562" t="str">
            <v>Default</v>
          </cell>
          <cell r="J5562" t="str">
            <v>Simulators - Bundles</v>
          </cell>
          <cell r="K5562" t="str">
            <v>NA</v>
          </cell>
          <cell r="L5562" t="str">
            <v>/</v>
          </cell>
          <cell r="M5562" t="str">
            <v>new</v>
          </cell>
          <cell r="N5562" t="str">
            <v>LIVE</v>
          </cell>
          <cell r="O5562" t="b">
            <v>1</v>
          </cell>
          <cell r="P5562" t="str">
            <v>NA</v>
          </cell>
          <cell r="Q5562">
            <v>0</v>
          </cell>
        </row>
        <row r="5563">
          <cell r="B5563" t="str">
            <v>TRX-ALP-DD-M3-NZ</v>
          </cell>
          <cell r="C5563" t="str">
            <v>TRX Racing Simulator</v>
          </cell>
          <cell r="D5563">
            <v>0</v>
          </cell>
          <cell r="E5563">
            <v>0</v>
          </cell>
          <cell r="F5563">
            <v>0</v>
          </cell>
          <cell r="G5563">
            <v>0</v>
          </cell>
          <cell r="H5563" t="str">
            <v>Trak Racer</v>
          </cell>
          <cell r="I5563" t="str">
            <v>Default</v>
          </cell>
          <cell r="J5563" t="str">
            <v>Simulators - Bundles</v>
          </cell>
          <cell r="K5563" t="str">
            <v>NA</v>
          </cell>
          <cell r="L5563" t="str">
            <v>/</v>
          </cell>
          <cell r="M5563" t="str">
            <v>new</v>
          </cell>
          <cell r="N5563" t="str">
            <v>LIVE</v>
          </cell>
          <cell r="O5563" t="b">
            <v>1</v>
          </cell>
          <cell r="P5563" t="str">
            <v>NA</v>
          </cell>
          <cell r="Q5563">
            <v>0</v>
          </cell>
        </row>
        <row r="5564">
          <cell r="B5564" t="str">
            <v>TRX-AL2-A-AU</v>
          </cell>
          <cell r="C5564" t="str">
            <v>TRX Racing Simulator</v>
          </cell>
          <cell r="D5564">
            <v>0</v>
          </cell>
          <cell r="E5564">
            <v>0</v>
          </cell>
          <cell r="F5564">
            <v>0</v>
          </cell>
          <cell r="G5564">
            <v>0</v>
          </cell>
          <cell r="H5564" t="str">
            <v>Trak Racer</v>
          </cell>
          <cell r="I5564" t="str">
            <v>Default</v>
          </cell>
          <cell r="J5564" t="str">
            <v>Simulators - Bundles</v>
          </cell>
          <cell r="K5564" t="str">
            <v>NA</v>
          </cell>
          <cell r="L5564" t="str">
            <v>/</v>
          </cell>
          <cell r="M5564" t="str">
            <v>new</v>
          </cell>
          <cell r="N5564" t="str">
            <v>LIVE</v>
          </cell>
          <cell r="O5564" t="b">
            <v>1</v>
          </cell>
          <cell r="P5564" t="str">
            <v>NA</v>
          </cell>
          <cell r="Q5564">
            <v>0</v>
          </cell>
        </row>
        <row r="5565">
          <cell r="B5565" t="str">
            <v>TRX-BLK-WM-UK</v>
          </cell>
          <cell r="C5565" t="str">
            <v>TRX Racing Simulator</v>
          </cell>
          <cell r="D5565">
            <v>0</v>
          </cell>
          <cell r="E5565">
            <v>0</v>
          </cell>
          <cell r="F5565">
            <v>0</v>
          </cell>
          <cell r="G5565">
            <v>0</v>
          </cell>
          <cell r="H5565" t="str">
            <v>Trak Racer</v>
          </cell>
          <cell r="I5565" t="str">
            <v>Default</v>
          </cell>
          <cell r="J5565" t="str">
            <v>Simulators - Bundles</v>
          </cell>
          <cell r="K5565" t="str">
            <v>NA</v>
          </cell>
          <cell r="L5565" t="str">
            <v>/</v>
          </cell>
          <cell r="M5565" t="str">
            <v>new</v>
          </cell>
          <cell r="N5565" t="str">
            <v>LIVE</v>
          </cell>
          <cell r="O5565" t="b">
            <v>1</v>
          </cell>
          <cell r="P5565" t="str">
            <v>NA</v>
          </cell>
          <cell r="Q5565">
            <v>0</v>
          </cell>
        </row>
        <row r="5566">
          <cell r="B5566" t="str">
            <v>TRX-AL2-WM-AU</v>
          </cell>
          <cell r="C5566" t="str">
            <v>TRX Racing Simulator</v>
          </cell>
          <cell r="D5566">
            <v>0</v>
          </cell>
          <cell r="E5566">
            <v>0</v>
          </cell>
          <cell r="F5566">
            <v>0</v>
          </cell>
          <cell r="G5566">
            <v>0</v>
          </cell>
          <cell r="H5566" t="str">
            <v>Trak Racer</v>
          </cell>
          <cell r="I5566" t="str">
            <v>Default</v>
          </cell>
          <cell r="J5566" t="str">
            <v>Simulators - Bundles</v>
          </cell>
          <cell r="K5566" t="str">
            <v>NA</v>
          </cell>
          <cell r="L5566" t="str">
            <v>/</v>
          </cell>
          <cell r="M5566" t="str">
            <v>new</v>
          </cell>
          <cell r="N5566" t="str">
            <v>LIVE</v>
          </cell>
          <cell r="O5566" t="b">
            <v>1</v>
          </cell>
          <cell r="P5566" t="str">
            <v>NA</v>
          </cell>
          <cell r="Q5566">
            <v>0</v>
          </cell>
        </row>
        <row r="5567">
          <cell r="B5567" t="str">
            <v>TRX-BLK-A-UK</v>
          </cell>
          <cell r="C5567" t="str">
            <v>TRX Racing Simulator</v>
          </cell>
          <cell r="D5567">
            <v>0</v>
          </cell>
          <cell r="E5567">
            <v>0</v>
          </cell>
          <cell r="F5567">
            <v>0</v>
          </cell>
          <cell r="G5567">
            <v>0</v>
          </cell>
          <cell r="H5567" t="str">
            <v>Trak Racer</v>
          </cell>
          <cell r="I5567" t="str">
            <v>Default</v>
          </cell>
          <cell r="J5567" t="str">
            <v>Simulators - Bundles</v>
          </cell>
          <cell r="K5567" t="str">
            <v>NA</v>
          </cell>
          <cell r="L5567" t="str">
            <v>/</v>
          </cell>
          <cell r="M5567" t="str">
            <v>new</v>
          </cell>
          <cell r="N5567" t="str">
            <v>LIVE</v>
          </cell>
          <cell r="O5567" t="b">
            <v>1</v>
          </cell>
          <cell r="P5567" t="str">
            <v>NA</v>
          </cell>
          <cell r="Q5567">
            <v>0</v>
          </cell>
        </row>
        <row r="5568">
          <cell r="B5568" t="str">
            <v>TRX-AL2-DD-BQD-EU</v>
          </cell>
          <cell r="C5568" t="str">
            <v>TRX Racing Simulator</v>
          </cell>
          <cell r="D5568">
            <v>0</v>
          </cell>
          <cell r="E5568">
            <v>0</v>
          </cell>
          <cell r="F5568">
            <v>0</v>
          </cell>
          <cell r="G5568">
            <v>0</v>
          </cell>
          <cell r="H5568" t="str">
            <v>Trak Racer</v>
          </cell>
          <cell r="I5568" t="str">
            <v>Default</v>
          </cell>
          <cell r="J5568" t="str">
            <v>Simulators - Bundles</v>
          </cell>
          <cell r="K5568" t="str">
            <v>NA</v>
          </cell>
          <cell r="L5568" t="str">
            <v>/</v>
          </cell>
          <cell r="M5568" t="str">
            <v>new</v>
          </cell>
          <cell r="N5568" t="str">
            <v>LIVE</v>
          </cell>
          <cell r="O5568" t="b">
            <v>1</v>
          </cell>
          <cell r="P5568" t="str">
            <v>NA</v>
          </cell>
          <cell r="Q5568">
            <v>0</v>
          </cell>
        </row>
        <row r="5569">
          <cell r="B5569" t="str">
            <v>TRX-BLK-DD-UK</v>
          </cell>
          <cell r="C5569" t="str">
            <v>TRX Racing Simulator</v>
          </cell>
          <cell r="D5569">
            <v>0</v>
          </cell>
          <cell r="E5569">
            <v>0</v>
          </cell>
          <cell r="F5569">
            <v>0</v>
          </cell>
          <cell r="G5569">
            <v>0</v>
          </cell>
          <cell r="H5569" t="str">
            <v>Trak Racer</v>
          </cell>
          <cell r="I5569" t="str">
            <v>Default</v>
          </cell>
          <cell r="J5569" t="str">
            <v>Simulators - Bundles</v>
          </cell>
          <cell r="K5569" t="str">
            <v>NA</v>
          </cell>
          <cell r="L5569" t="str">
            <v>/</v>
          </cell>
          <cell r="M5569" t="str">
            <v>new</v>
          </cell>
          <cell r="N5569" t="str">
            <v>LIVE</v>
          </cell>
          <cell r="O5569" t="b">
            <v>1</v>
          </cell>
          <cell r="P5569" t="str">
            <v>NA</v>
          </cell>
          <cell r="Q5569">
            <v>0</v>
          </cell>
        </row>
        <row r="5570">
          <cell r="B5570" t="str">
            <v>TRX-AL2-A-BQD-EU</v>
          </cell>
          <cell r="C5570" t="str">
            <v>TRX Racing Simulator</v>
          </cell>
          <cell r="D5570">
            <v>0</v>
          </cell>
          <cell r="E5570">
            <v>0</v>
          </cell>
          <cell r="F5570">
            <v>0</v>
          </cell>
          <cell r="G5570">
            <v>0</v>
          </cell>
          <cell r="H5570" t="str">
            <v>Trak Racer</v>
          </cell>
          <cell r="I5570" t="str">
            <v>Default</v>
          </cell>
          <cell r="J5570" t="str">
            <v>Simulators - Bundles</v>
          </cell>
          <cell r="K5570" t="str">
            <v>NA</v>
          </cell>
          <cell r="L5570" t="str">
            <v>/</v>
          </cell>
          <cell r="M5570" t="str">
            <v>new</v>
          </cell>
          <cell r="N5570" t="str">
            <v>LIVE</v>
          </cell>
          <cell r="O5570" t="b">
            <v>1</v>
          </cell>
          <cell r="P5570" t="str">
            <v>NA</v>
          </cell>
          <cell r="Q5570">
            <v>0</v>
          </cell>
        </row>
        <row r="5571">
          <cell r="B5571" t="str">
            <v>TRX-ALP-WM-UK</v>
          </cell>
          <cell r="C5571" t="str">
            <v>TRX Racing Simulator</v>
          </cell>
          <cell r="D5571">
            <v>0</v>
          </cell>
          <cell r="E5571">
            <v>0</v>
          </cell>
          <cell r="F5571">
            <v>0</v>
          </cell>
          <cell r="G5571">
            <v>0</v>
          </cell>
          <cell r="H5571" t="str">
            <v>Trak Racer</v>
          </cell>
          <cell r="I5571" t="str">
            <v>Default</v>
          </cell>
          <cell r="J5571" t="str">
            <v>Simulators - Bundles</v>
          </cell>
          <cell r="K5571" t="str">
            <v>NA</v>
          </cell>
          <cell r="L5571" t="str">
            <v>/</v>
          </cell>
          <cell r="M5571" t="str">
            <v>new</v>
          </cell>
          <cell r="N5571" t="str">
            <v>LIVE</v>
          </cell>
          <cell r="O5571" t="b">
            <v>1</v>
          </cell>
          <cell r="P5571" t="str">
            <v>NA</v>
          </cell>
          <cell r="Q5571">
            <v>0</v>
          </cell>
        </row>
        <row r="5572">
          <cell r="B5572" t="str">
            <v>TRX-AL2-WM-BQD-EU</v>
          </cell>
          <cell r="C5572" t="str">
            <v>TRX Racing Simulator</v>
          </cell>
          <cell r="D5572">
            <v>0</v>
          </cell>
          <cell r="E5572">
            <v>0</v>
          </cell>
          <cell r="F5572">
            <v>0</v>
          </cell>
          <cell r="G5572">
            <v>0</v>
          </cell>
          <cell r="H5572" t="str">
            <v>Trak Racer</v>
          </cell>
          <cell r="I5572" t="str">
            <v>Default</v>
          </cell>
          <cell r="J5572" t="str">
            <v>Simulators - Bundles</v>
          </cell>
          <cell r="K5572" t="str">
            <v>NA</v>
          </cell>
          <cell r="L5572" t="str">
            <v>/</v>
          </cell>
          <cell r="M5572" t="str">
            <v>new</v>
          </cell>
          <cell r="N5572" t="str">
            <v>LIVE</v>
          </cell>
          <cell r="O5572" t="b">
            <v>1</v>
          </cell>
          <cell r="P5572" t="str">
            <v>NA</v>
          </cell>
          <cell r="Q5572">
            <v>0</v>
          </cell>
        </row>
        <row r="5573">
          <cell r="B5573" t="str">
            <v>TRX-ALP-A-UK</v>
          </cell>
          <cell r="C5573" t="str">
            <v>TRX Racing Simulator</v>
          </cell>
          <cell r="D5573">
            <v>0</v>
          </cell>
          <cell r="E5573">
            <v>0</v>
          </cell>
          <cell r="F5573">
            <v>0</v>
          </cell>
          <cell r="G5573">
            <v>0</v>
          </cell>
          <cell r="H5573" t="str">
            <v>Trak Racer</v>
          </cell>
          <cell r="I5573" t="str">
            <v>Default</v>
          </cell>
          <cell r="J5573" t="str">
            <v>Simulators - Bundles</v>
          </cell>
          <cell r="K5573" t="str">
            <v>NA</v>
          </cell>
          <cell r="L5573" t="str">
            <v>/</v>
          </cell>
          <cell r="M5573" t="str">
            <v>new</v>
          </cell>
          <cell r="N5573" t="str">
            <v>LIVE</v>
          </cell>
          <cell r="O5573" t="b">
            <v>1</v>
          </cell>
          <cell r="P5573" t="str">
            <v>NA</v>
          </cell>
          <cell r="Q5573">
            <v>0</v>
          </cell>
        </row>
        <row r="5574">
          <cell r="B5574" t="str">
            <v>TRX-AL2-DD-BDL-EU</v>
          </cell>
          <cell r="C5574" t="str">
            <v>TRX Racing Simulator</v>
          </cell>
          <cell r="D5574">
            <v>0</v>
          </cell>
          <cell r="E5574">
            <v>0</v>
          </cell>
          <cell r="F5574">
            <v>0</v>
          </cell>
          <cell r="G5574">
            <v>0</v>
          </cell>
          <cell r="H5574" t="str">
            <v>Trak Racer</v>
          </cell>
          <cell r="I5574" t="str">
            <v>Default</v>
          </cell>
          <cell r="J5574" t="str">
            <v>Simulators - Bundles</v>
          </cell>
          <cell r="K5574" t="str">
            <v>NA</v>
          </cell>
          <cell r="L5574" t="str">
            <v>/</v>
          </cell>
          <cell r="M5574" t="str">
            <v>new</v>
          </cell>
          <cell r="N5574" t="str">
            <v>LIVE</v>
          </cell>
          <cell r="O5574" t="b">
            <v>1</v>
          </cell>
          <cell r="P5574" t="str">
            <v>NA</v>
          </cell>
          <cell r="Q5574">
            <v>0</v>
          </cell>
        </row>
        <row r="5575">
          <cell r="B5575" t="str">
            <v>TRX-ALP-DD-UK</v>
          </cell>
          <cell r="C5575" t="str">
            <v>TRX Racing Simulator</v>
          </cell>
          <cell r="D5575">
            <v>0</v>
          </cell>
          <cell r="E5575">
            <v>0</v>
          </cell>
          <cell r="F5575">
            <v>0</v>
          </cell>
          <cell r="G5575">
            <v>0</v>
          </cell>
          <cell r="H5575" t="str">
            <v>Trak Racer</v>
          </cell>
          <cell r="I5575" t="str">
            <v>Default</v>
          </cell>
          <cell r="J5575" t="str">
            <v>Simulators - Bundles</v>
          </cell>
          <cell r="K5575" t="str">
            <v>NA</v>
          </cell>
          <cell r="L5575" t="str">
            <v>/</v>
          </cell>
          <cell r="M5575" t="str">
            <v>new</v>
          </cell>
          <cell r="N5575" t="str">
            <v>LIVE</v>
          </cell>
          <cell r="O5575" t="b">
            <v>1</v>
          </cell>
          <cell r="P5575" t="str">
            <v>NA</v>
          </cell>
          <cell r="Q5575">
            <v>0</v>
          </cell>
        </row>
        <row r="5576">
          <cell r="B5576" t="str">
            <v>TRX-AL2-A-BDL-EU</v>
          </cell>
          <cell r="C5576" t="str">
            <v>TRX Racing Simulator</v>
          </cell>
          <cell r="D5576">
            <v>0</v>
          </cell>
          <cell r="E5576">
            <v>0</v>
          </cell>
          <cell r="F5576">
            <v>0</v>
          </cell>
          <cell r="G5576">
            <v>0</v>
          </cell>
          <cell r="H5576" t="str">
            <v>Trak Racer</v>
          </cell>
          <cell r="I5576" t="str">
            <v>Default</v>
          </cell>
          <cell r="J5576" t="str">
            <v>Simulators - Bundles</v>
          </cell>
          <cell r="K5576" t="str">
            <v>NA</v>
          </cell>
          <cell r="L5576" t="str">
            <v>/</v>
          </cell>
          <cell r="M5576" t="str">
            <v>new</v>
          </cell>
          <cell r="N5576" t="str">
            <v>LIVE</v>
          </cell>
          <cell r="O5576" t="b">
            <v>1</v>
          </cell>
          <cell r="P5576" t="str">
            <v>NA</v>
          </cell>
          <cell r="Q5576">
            <v>0</v>
          </cell>
        </row>
        <row r="5577">
          <cell r="B5577" t="str">
            <v>TRX-BLK-WM-M3-UK</v>
          </cell>
          <cell r="C5577" t="str">
            <v>TRX Racing Simulator</v>
          </cell>
          <cell r="D5577">
            <v>0</v>
          </cell>
          <cell r="E5577">
            <v>0</v>
          </cell>
          <cell r="F5577">
            <v>0</v>
          </cell>
          <cell r="G5577">
            <v>0</v>
          </cell>
          <cell r="H5577" t="str">
            <v>Trak Racer</v>
          </cell>
          <cell r="I5577" t="str">
            <v>Default</v>
          </cell>
          <cell r="J5577" t="str">
            <v>Simulators - Bundles</v>
          </cell>
          <cell r="K5577" t="str">
            <v>NA</v>
          </cell>
          <cell r="L5577" t="str">
            <v>/</v>
          </cell>
          <cell r="M5577" t="str">
            <v>new</v>
          </cell>
          <cell r="N5577" t="str">
            <v>LIVE</v>
          </cell>
          <cell r="O5577" t="b">
            <v>1</v>
          </cell>
          <cell r="P5577" t="str">
            <v>NA</v>
          </cell>
          <cell r="Q5577">
            <v>0</v>
          </cell>
        </row>
        <row r="5578">
          <cell r="B5578" t="str">
            <v>TRX-AL2-WM-BDL-EU</v>
          </cell>
          <cell r="C5578" t="str">
            <v>TRX Racing Simulator</v>
          </cell>
          <cell r="D5578">
            <v>0</v>
          </cell>
          <cell r="E5578">
            <v>0</v>
          </cell>
          <cell r="F5578">
            <v>0</v>
          </cell>
          <cell r="G5578">
            <v>0</v>
          </cell>
          <cell r="H5578" t="str">
            <v>Trak Racer</v>
          </cell>
          <cell r="I5578" t="str">
            <v>Default</v>
          </cell>
          <cell r="J5578" t="str">
            <v>Simulators - Bundles</v>
          </cell>
          <cell r="K5578" t="str">
            <v>NA</v>
          </cell>
          <cell r="L5578" t="str">
            <v>/</v>
          </cell>
          <cell r="M5578" t="str">
            <v>new</v>
          </cell>
          <cell r="N5578" t="str">
            <v>LIVE</v>
          </cell>
          <cell r="O5578" t="b">
            <v>1</v>
          </cell>
          <cell r="P5578" t="str">
            <v>NA</v>
          </cell>
          <cell r="Q5578">
            <v>0</v>
          </cell>
        </row>
        <row r="5579">
          <cell r="B5579" t="str">
            <v>TRX-BLK-A-M3-UK</v>
          </cell>
          <cell r="C5579" t="str">
            <v>TRX Racing Simulator</v>
          </cell>
          <cell r="D5579">
            <v>0</v>
          </cell>
          <cell r="E5579">
            <v>0</v>
          </cell>
          <cell r="F5579">
            <v>0</v>
          </cell>
          <cell r="G5579">
            <v>0</v>
          </cell>
          <cell r="H5579" t="str">
            <v>Trak Racer</v>
          </cell>
          <cell r="I5579" t="str">
            <v>Default</v>
          </cell>
          <cell r="J5579" t="str">
            <v>Simulators - Bundles</v>
          </cell>
          <cell r="K5579" t="str">
            <v>NA</v>
          </cell>
          <cell r="L5579" t="str">
            <v>/</v>
          </cell>
          <cell r="M5579" t="str">
            <v>new</v>
          </cell>
          <cell r="N5579" t="str">
            <v>LIVE</v>
          </cell>
          <cell r="O5579" t="b">
            <v>1</v>
          </cell>
          <cell r="P5579" t="str">
            <v>NA</v>
          </cell>
          <cell r="Q5579">
            <v>0</v>
          </cell>
        </row>
        <row r="5580">
          <cell r="B5580" t="str">
            <v>TRX-AL2-DD-TM33-EU</v>
          </cell>
          <cell r="C5580" t="str">
            <v>TRX Racing Simulator</v>
          </cell>
          <cell r="D5580">
            <v>0</v>
          </cell>
          <cell r="E5580">
            <v>0</v>
          </cell>
          <cell r="F5580">
            <v>0</v>
          </cell>
          <cell r="G5580">
            <v>0</v>
          </cell>
          <cell r="H5580" t="str">
            <v>Trak Racer</v>
          </cell>
          <cell r="I5580" t="str">
            <v>Default</v>
          </cell>
          <cell r="J5580" t="str">
            <v>Simulators - Bundles</v>
          </cell>
          <cell r="K5580" t="str">
            <v>NA</v>
          </cell>
          <cell r="L5580" t="str">
            <v>/</v>
          </cell>
          <cell r="M5580" t="str">
            <v>new</v>
          </cell>
          <cell r="N5580" t="str">
            <v>LIVE</v>
          </cell>
          <cell r="O5580" t="b">
            <v>1</v>
          </cell>
          <cell r="P5580" t="str">
            <v>NA</v>
          </cell>
          <cell r="Q5580">
            <v>0</v>
          </cell>
        </row>
        <row r="5581">
          <cell r="B5581" t="str">
            <v>TRX-BLK-DD-M3-UK</v>
          </cell>
          <cell r="C5581" t="str">
            <v>TRX Racing Simulator</v>
          </cell>
          <cell r="D5581">
            <v>0</v>
          </cell>
          <cell r="E5581">
            <v>0</v>
          </cell>
          <cell r="F5581">
            <v>0</v>
          </cell>
          <cell r="G5581">
            <v>0</v>
          </cell>
          <cell r="H5581" t="str">
            <v>Trak Racer</v>
          </cell>
          <cell r="I5581" t="str">
            <v>Default</v>
          </cell>
          <cell r="J5581" t="str">
            <v>Simulators - Bundles</v>
          </cell>
          <cell r="K5581" t="str">
            <v>NA</v>
          </cell>
          <cell r="L5581" t="str">
            <v>/</v>
          </cell>
          <cell r="M5581" t="str">
            <v>new</v>
          </cell>
          <cell r="N5581" t="str">
            <v>LIVE</v>
          </cell>
          <cell r="O5581" t="b">
            <v>1</v>
          </cell>
          <cell r="P5581" t="str">
            <v>NA</v>
          </cell>
          <cell r="Q5581">
            <v>0</v>
          </cell>
        </row>
        <row r="5582">
          <cell r="B5582" t="str">
            <v>TRX-AL2-A-TM33-EU</v>
          </cell>
          <cell r="C5582" t="str">
            <v>TRX Racing Simulator</v>
          </cell>
          <cell r="D5582">
            <v>0</v>
          </cell>
          <cell r="E5582">
            <v>0</v>
          </cell>
          <cell r="F5582">
            <v>0</v>
          </cell>
          <cell r="G5582">
            <v>0</v>
          </cell>
          <cell r="H5582" t="str">
            <v>Trak Racer</v>
          </cell>
          <cell r="I5582" t="str">
            <v>Default</v>
          </cell>
          <cell r="J5582" t="str">
            <v>Simulators - Bundles</v>
          </cell>
          <cell r="K5582" t="str">
            <v>NA</v>
          </cell>
          <cell r="L5582" t="str">
            <v>/</v>
          </cell>
          <cell r="M5582" t="str">
            <v>new</v>
          </cell>
          <cell r="N5582" t="str">
            <v>LIVE</v>
          </cell>
          <cell r="O5582" t="b">
            <v>1</v>
          </cell>
          <cell r="P5582" t="str">
            <v>NA</v>
          </cell>
          <cell r="Q5582">
            <v>0</v>
          </cell>
        </row>
        <row r="5583">
          <cell r="B5583" t="str">
            <v>TRX-ALP-A-M3-UK</v>
          </cell>
          <cell r="C5583" t="str">
            <v>TRX Racing Simulator</v>
          </cell>
          <cell r="D5583">
            <v>0</v>
          </cell>
          <cell r="E5583">
            <v>0</v>
          </cell>
          <cell r="F5583">
            <v>0</v>
          </cell>
          <cell r="G5583">
            <v>0</v>
          </cell>
          <cell r="H5583" t="str">
            <v>Trak Racer</v>
          </cell>
          <cell r="I5583" t="str">
            <v>Default</v>
          </cell>
          <cell r="J5583" t="str">
            <v>Simulators - Bundles</v>
          </cell>
          <cell r="K5583" t="str">
            <v>NA</v>
          </cell>
          <cell r="L5583" t="str">
            <v>/</v>
          </cell>
          <cell r="M5583" t="str">
            <v>new</v>
          </cell>
          <cell r="N5583" t="str">
            <v>LIVE</v>
          </cell>
          <cell r="O5583" t="b">
            <v>1</v>
          </cell>
          <cell r="P5583" t="str">
            <v>NA</v>
          </cell>
          <cell r="Q5583">
            <v>0</v>
          </cell>
        </row>
        <row r="5584">
          <cell r="B5584" t="str">
            <v>TRX-AL2-WM-TM33-EU</v>
          </cell>
          <cell r="C5584" t="str">
            <v>TRX Racing Simulator</v>
          </cell>
          <cell r="D5584">
            <v>0</v>
          </cell>
          <cell r="E5584">
            <v>0</v>
          </cell>
          <cell r="F5584">
            <v>0</v>
          </cell>
          <cell r="G5584">
            <v>0</v>
          </cell>
          <cell r="H5584" t="str">
            <v>Trak Racer</v>
          </cell>
          <cell r="I5584" t="str">
            <v>Default</v>
          </cell>
          <cell r="J5584" t="str">
            <v>Simulators - Bundles</v>
          </cell>
          <cell r="K5584" t="str">
            <v>NA</v>
          </cell>
          <cell r="L5584" t="str">
            <v>/</v>
          </cell>
          <cell r="M5584" t="str">
            <v>new</v>
          </cell>
          <cell r="N5584" t="str">
            <v>LIVE</v>
          </cell>
          <cell r="O5584" t="b">
            <v>1</v>
          </cell>
          <cell r="P5584" t="str">
            <v>NA</v>
          </cell>
          <cell r="Q5584">
            <v>0</v>
          </cell>
        </row>
        <row r="5585">
          <cell r="B5585" t="str">
            <v>TRX-ALP-DD-M3-UK</v>
          </cell>
          <cell r="C5585" t="str">
            <v>TRX Racing Simulator</v>
          </cell>
          <cell r="D5585">
            <v>0</v>
          </cell>
          <cell r="E5585">
            <v>0</v>
          </cell>
          <cell r="F5585">
            <v>0</v>
          </cell>
          <cell r="G5585">
            <v>0</v>
          </cell>
          <cell r="H5585" t="str">
            <v>Trak Racer</v>
          </cell>
          <cell r="I5585" t="str">
            <v>Default</v>
          </cell>
          <cell r="J5585" t="str">
            <v>Simulators - Bundles</v>
          </cell>
          <cell r="K5585" t="str">
            <v>NA</v>
          </cell>
          <cell r="L5585" t="str">
            <v>/</v>
          </cell>
          <cell r="M5585" t="str">
            <v>new</v>
          </cell>
          <cell r="N5585" t="str">
            <v>LIVE</v>
          </cell>
          <cell r="O5585" t="b">
            <v>1</v>
          </cell>
          <cell r="P5585" t="str">
            <v>NA</v>
          </cell>
          <cell r="Q5585">
            <v>0</v>
          </cell>
        </row>
        <row r="5586">
          <cell r="B5586" t="str">
            <v>TRX-AL2-DD-TM32-EU</v>
          </cell>
          <cell r="C5586" t="str">
            <v>TRX Racing Simulator</v>
          </cell>
          <cell r="D5586">
            <v>0</v>
          </cell>
          <cell r="E5586">
            <v>0</v>
          </cell>
          <cell r="F5586">
            <v>0</v>
          </cell>
          <cell r="G5586">
            <v>0</v>
          </cell>
          <cell r="H5586" t="str">
            <v>Trak Racer</v>
          </cell>
          <cell r="I5586" t="str">
            <v>Default</v>
          </cell>
          <cell r="J5586" t="str">
            <v>Simulators - Bundles</v>
          </cell>
          <cell r="K5586" t="str">
            <v>NA</v>
          </cell>
          <cell r="L5586" t="str">
            <v>/</v>
          </cell>
          <cell r="M5586" t="str">
            <v>new</v>
          </cell>
          <cell r="N5586" t="str">
            <v>LIVE</v>
          </cell>
          <cell r="O5586" t="b">
            <v>1</v>
          </cell>
          <cell r="P5586" t="str">
            <v>NA</v>
          </cell>
          <cell r="Q5586">
            <v>0</v>
          </cell>
        </row>
        <row r="5587">
          <cell r="B5587" t="str">
            <v>TRX-AL2-WM</v>
          </cell>
          <cell r="C5587" t="str">
            <v>TRX Racing Simulator</v>
          </cell>
          <cell r="D5587">
            <v>0</v>
          </cell>
          <cell r="E5587">
            <v>0</v>
          </cell>
          <cell r="F5587">
            <v>0</v>
          </cell>
          <cell r="G5587">
            <v>0</v>
          </cell>
          <cell r="H5587" t="str">
            <v>Trak Racer</v>
          </cell>
          <cell r="I5587" t="str">
            <v>Default</v>
          </cell>
          <cell r="J5587" t="str">
            <v>Simulators - Bundles</v>
          </cell>
          <cell r="K5587" t="str">
            <v>NA</v>
          </cell>
          <cell r="L5587" t="str">
            <v>/</v>
          </cell>
          <cell r="M5587" t="str">
            <v>new</v>
          </cell>
          <cell r="N5587" t="str">
            <v>LIVE</v>
          </cell>
          <cell r="O5587" t="b">
            <v>1</v>
          </cell>
          <cell r="P5587" t="str">
            <v>NA</v>
          </cell>
          <cell r="Q5587">
            <v>0</v>
          </cell>
        </row>
        <row r="5588">
          <cell r="B5588" t="str">
            <v>TRX-AL2-A-TM32-EU</v>
          </cell>
          <cell r="C5588" t="str">
            <v>TRX Racing Simulator</v>
          </cell>
          <cell r="D5588">
            <v>0</v>
          </cell>
          <cell r="E5588">
            <v>0</v>
          </cell>
          <cell r="F5588">
            <v>0</v>
          </cell>
          <cell r="G5588">
            <v>0</v>
          </cell>
          <cell r="H5588" t="str">
            <v>Trak Racer</v>
          </cell>
          <cell r="I5588" t="str">
            <v>Default</v>
          </cell>
          <cell r="J5588" t="str">
            <v>Simulators - Bundles</v>
          </cell>
          <cell r="K5588" t="str">
            <v>NA</v>
          </cell>
          <cell r="L5588" t="str">
            <v>/</v>
          </cell>
          <cell r="M5588" t="str">
            <v>new</v>
          </cell>
          <cell r="N5588" t="str">
            <v>LIVE</v>
          </cell>
          <cell r="O5588" t="b">
            <v>1</v>
          </cell>
          <cell r="P5588" t="str">
            <v>NA</v>
          </cell>
          <cell r="Q5588">
            <v>0</v>
          </cell>
        </row>
        <row r="5589">
          <cell r="B5589" t="str">
            <v>TRX-AL2-A</v>
          </cell>
          <cell r="C5589" t="str">
            <v>TRX Racing Simulator</v>
          </cell>
          <cell r="D5589">
            <v>0</v>
          </cell>
          <cell r="E5589">
            <v>0</v>
          </cell>
          <cell r="F5589">
            <v>0</v>
          </cell>
          <cell r="G5589">
            <v>0</v>
          </cell>
          <cell r="H5589" t="str">
            <v>Trak Racer</v>
          </cell>
          <cell r="I5589" t="str">
            <v>Default</v>
          </cell>
          <cell r="J5589" t="str">
            <v>Simulators - Bundles</v>
          </cell>
          <cell r="K5589" t="str">
            <v>NA</v>
          </cell>
          <cell r="L5589" t="str">
            <v>/</v>
          </cell>
          <cell r="M5589" t="str">
            <v>new</v>
          </cell>
          <cell r="N5589" t="str">
            <v>LIVE</v>
          </cell>
          <cell r="O5589" t="b">
            <v>1</v>
          </cell>
          <cell r="P5589" t="str">
            <v>NA</v>
          </cell>
          <cell r="Q5589">
            <v>0</v>
          </cell>
        </row>
        <row r="5590">
          <cell r="B5590" t="str">
            <v>TRX-AL2-WM-TM32-EU</v>
          </cell>
          <cell r="C5590" t="str">
            <v>TRX Racing Simulator</v>
          </cell>
          <cell r="D5590">
            <v>0</v>
          </cell>
          <cell r="E5590">
            <v>0</v>
          </cell>
          <cell r="F5590">
            <v>0</v>
          </cell>
          <cell r="G5590">
            <v>0</v>
          </cell>
          <cell r="H5590" t="str">
            <v>Trak Racer</v>
          </cell>
          <cell r="I5590" t="str">
            <v>Default</v>
          </cell>
          <cell r="J5590" t="str">
            <v>Simulators - Bundles</v>
          </cell>
          <cell r="K5590" t="str">
            <v>NA</v>
          </cell>
          <cell r="L5590" t="str">
            <v>/</v>
          </cell>
          <cell r="M5590" t="str">
            <v>new</v>
          </cell>
          <cell r="N5590" t="str">
            <v>LIVE</v>
          </cell>
          <cell r="O5590" t="b">
            <v>1</v>
          </cell>
          <cell r="P5590" t="str">
            <v>NA</v>
          </cell>
          <cell r="Q5590">
            <v>0</v>
          </cell>
        </row>
        <row r="5591">
          <cell r="B5591" t="str">
            <v>TRX-AL2-DD</v>
          </cell>
          <cell r="C5591" t="str">
            <v>TRX Racing Simulator</v>
          </cell>
          <cell r="D5591">
            <v>0</v>
          </cell>
          <cell r="E5591">
            <v>0</v>
          </cell>
          <cell r="F5591">
            <v>0</v>
          </cell>
          <cell r="G5591">
            <v>0</v>
          </cell>
          <cell r="H5591" t="str">
            <v>Trak Racer</v>
          </cell>
          <cell r="I5591" t="str">
            <v>Default</v>
          </cell>
          <cell r="J5591" t="str">
            <v>Simulators - Bundles</v>
          </cell>
          <cell r="K5591" t="str">
            <v>NA</v>
          </cell>
          <cell r="L5591" t="str">
            <v>/</v>
          </cell>
          <cell r="M5591" t="str">
            <v>new</v>
          </cell>
          <cell r="N5591" t="str">
            <v>LIVE</v>
          </cell>
          <cell r="O5591" t="b">
            <v>1</v>
          </cell>
          <cell r="P5591" t="str">
            <v>NA</v>
          </cell>
          <cell r="Q5591">
            <v>0</v>
          </cell>
        </row>
        <row r="5592">
          <cell r="B5592" t="str">
            <v>TRX-AL2-DD-TM2-EU</v>
          </cell>
          <cell r="C5592" t="str">
            <v>TRX Racing Simulator</v>
          </cell>
          <cell r="D5592">
            <v>0</v>
          </cell>
          <cell r="E5592">
            <v>0</v>
          </cell>
          <cell r="F5592">
            <v>0</v>
          </cell>
          <cell r="G5592">
            <v>0</v>
          </cell>
          <cell r="H5592" t="str">
            <v>Trak Racer</v>
          </cell>
          <cell r="I5592" t="str">
            <v>Default</v>
          </cell>
          <cell r="J5592" t="str">
            <v>Simulators - Bundles</v>
          </cell>
          <cell r="K5592" t="str">
            <v>NA</v>
          </cell>
          <cell r="L5592" t="str">
            <v>/</v>
          </cell>
          <cell r="M5592" t="str">
            <v>new</v>
          </cell>
          <cell r="N5592" t="str">
            <v>LIVE</v>
          </cell>
          <cell r="O5592" t="b">
            <v>1</v>
          </cell>
          <cell r="P5592" t="str">
            <v>NA</v>
          </cell>
          <cell r="Q5592">
            <v>0</v>
          </cell>
        </row>
        <row r="5593">
          <cell r="B5593" t="str">
            <v>TRX-AL2-WM-MS</v>
          </cell>
          <cell r="C5593" t="str">
            <v>TRX Racing Simulator</v>
          </cell>
          <cell r="D5593">
            <v>0</v>
          </cell>
          <cell r="E5593">
            <v>0</v>
          </cell>
          <cell r="F5593">
            <v>0</v>
          </cell>
          <cell r="G5593">
            <v>0</v>
          </cell>
          <cell r="H5593" t="str">
            <v>Trak Racer</v>
          </cell>
          <cell r="I5593" t="str">
            <v>Default</v>
          </cell>
          <cell r="J5593" t="str">
            <v>Simulators - Bundles</v>
          </cell>
          <cell r="K5593" t="str">
            <v>NA</v>
          </cell>
          <cell r="L5593" t="str">
            <v>/</v>
          </cell>
          <cell r="M5593" t="str">
            <v>new</v>
          </cell>
          <cell r="N5593" t="str">
            <v>LIVE</v>
          </cell>
          <cell r="O5593" t="b">
            <v>1</v>
          </cell>
          <cell r="P5593" t="str">
            <v>NA</v>
          </cell>
          <cell r="Q5593">
            <v>0</v>
          </cell>
        </row>
        <row r="5594">
          <cell r="B5594" t="str">
            <v>TRX-AL2-A-TM2-EU</v>
          </cell>
          <cell r="C5594" t="str">
            <v>TRX Racing Simulator</v>
          </cell>
          <cell r="D5594">
            <v>0</v>
          </cell>
          <cell r="E5594">
            <v>0</v>
          </cell>
          <cell r="F5594">
            <v>0</v>
          </cell>
          <cell r="G5594">
            <v>0</v>
          </cell>
          <cell r="H5594" t="str">
            <v>Trak Racer</v>
          </cell>
          <cell r="I5594" t="str">
            <v>Default</v>
          </cell>
          <cell r="J5594" t="str">
            <v>Simulators - Bundles</v>
          </cell>
          <cell r="K5594" t="str">
            <v>NA</v>
          </cell>
          <cell r="L5594" t="str">
            <v>/</v>
          </cell>
          <cell r="M5594" t="str">
            <v>new</v>
          </cell>
          <cell r="N5594" t="str">
            <v>LIVE</v>
          </cell>
          <cell r="O5594" t="b">
            <v>1</v>
          </cell>
          <cell r="P5594" t="str">
            <v>NA</v>
          </cell>
          <cell r="Q5594">
            <v>0</v>
          </cell>
        </row>
        <row r="5595">
          <cell r="B5595" t="str">
            <v>TRX-AL2-A-MS</v>
          </cell>
          <cell r="C5595" t="str">
            <v>TRX Racing Simulator</v>
          </cell>
          <cell r="D5595">
            <v>0</v>
          </cell>
          <cell r="E5595">
            <v>0</v>
          </cell>
          <cell r="F5595">
            <v>0</v>
          </cell>
          <cell r="G5595">
            <v>0</v>
          </cell>
          <cell r="H5595" t="str">
            <v>Trak Racer</v>
          </cell>
          <cell r="I5595" t="str">
            <v>Default</v>
          </cell>
          <cell r="J5595" t="str">
            <v>Simulators - Bundles</v>
          </cell>
          <cell r="K5595" t="str">
            <v>NA</v>
          </cell>
          <cell r="L5595" t="str">
            <v>/</v>
          </cell>
          <cell r="M5595" t="str">
            <v>new</v>
          </cell>
          <cell r="N5595" t="str">
            <v>LIVE</v>
          </cell>
          <cell r="O5595" t="b">
            <v>1</v>
          </cell>
          <cell r="P5595" t="str">
            <v>NA</v>
          </cell>
          <cell r="Q5595">
            <v>0</v>
          </cell>
        </row>
        <row r="5596">
          <cell r="B5596" t="str">
            <v>TRX-AL2-WM-TM2-EU</v>
          </cell>
          <cell r="C5596" t="str">
            <v>TRX Racing Simulator</v>
          </cell>
          <cell r="D5596">
            <v>0</v>
          </cell>
          <cell r="E5596">
            <v>0</v>
          </cell>
          <cell r="F5596">
            <v>0</v>
          </cell>
          <cell r="G5596">
            <v>0</v>
          </cell>
          <cell r="H5596" t="str">
            <v>Trak Racer</v>
          </cell>
          <cell r="I5596" t="str">
            <v>Default</v>
          </cell>
          <cell r="J5596" t="str">
            <v>Simulators - Bundles</v>
          </cell>
          <cell r="K5596" t="str">
            <v>NA</v>
          </cell>
          <cell r="L5596" t="str">
            <v>/</v>
          </cell>
          <cell r="M5596" t="str">
            <v>new</v>
          </cell>
          <cell r="N5596" t="str">
            <v>LIVE</v>
          </cell>
          <cell r="O5596" t="b">
            <v>1</v>
          </cell>
          <cell r="P5596" t="str">
            <v>NA</v>
          </cell>
          <cell r="Q5596">
            <v>0</v>
          </cell>
        </row>
        <row r="5597">
          <cell r="B5597" t="str">
            <v>TRX-AL2-DD-MS</v>
          </cell>
          <cell r="C5597" t="str">
            <v>TRX Racing Simulator</v>
          </cell>
          <cell r="D5597">
            <v>0</v>
          </cell>
          <cell r="E5597">
            <v>0</v>
          </cell>
          <cell r="F5597">
            <v>0</v>
          </cell>
          <cell r="G5597">
            <v>0</v>
          </cell>
          <cell r="H5597" t="str">
            <v>Trak Racer</v>
          </cell>
          <cell r="I5597" t="str">
            <v>Default</v>
          </cell>
          <cell r="J5597" t="str">
            <v>Simulators - Bundles</v>
          </cell>
          <cell r="K5597" t="str">
            <v>NA</v>
          </cell>
          <cell r="L5597" t="str">
            <v>/</v>
          </cell>
          <cell r="M5597" t="str">
            <v>new</v>
          </cell>
          <cell r="N5597" t="str">
            <v>LIVE</v>
          </cell>
          <cell r="O5597" t="b">
            <v>1</v>
          </cell>
          <cell r="P5597" t="str">
            <v>NA</v>
          </cell>
          <cell r="Q5597">
            <v>0</v>
          </cell>
        </row>
        <row r="5598">
          <cell r="B5598" t="str">
            <v>TRX-AL2-DD-MS-EU</v>
          </cell>
          <cell r="C5598" t="str">
            <v>TRX Racing Simulator</v>
          </cell>
          <cell r="D5598">
            <v>0</v>
          </cell>
          <cell r="E5598">
            <v>0</v>
          </cell>
          <cell r="F5598">
            <v>0</v>
          </cell>
          <cell r="G5598">
            <v>0</v>
          </cell>
          <cell r="H5598" t="str">
            <v>Trak Racer</v>
          </cell>
          <cell r="I5598" t="str">
            <v>Default</v>
          </cell>
          <cell r="J5598" t="str">
            <v>Simulators - Bundles</v>
          </cell>
          <cell r="K5598" t="str">
            <v>NA</v>
          </cell>
          <cell r="L5598" t="str">
            <v>/</v>
          </cell>
          <cell r="M5598" t="str">
            <v>new</v>
          </cell>
          <cell r="N5598" t="str">
            <v>LIVE</v>
          </cell>
          <cell r="O5598" t="b">
            <v>1</v>
          </cell>
          <cell r="P5598" t="str">
            <v>NA</v>
          </cell>
          <cell r="Q5598">
            <v>0</v>
          </cell>
        </row>
        <row r="5599">
          <cell r="B5599" t="str">
            <v>TRX-AL2-WM-TM2</v>
          </cell>
          <cell r="C5599" t="str">
            <v>TRX Racing Simulator</v>
          </cell>
          <cell r="D5599">
            <v>0</v>
          </cell>
          <cell r="E5599">
            <v>0</v>
          </cell>
          <cell r="F5599">
            <v>0</v>
          </cell>
          <cell r="G5599">
            <v>0</v>
          </cell>
          <cell r="H5599" t="str">
            <v>Trak Racer</v>
          </cell>
          <cell r="I5599" t="str">
            <v>Default</v>
          </cell>
          <cell r="J5599" t="str">
            <v>Simulators - Bundles</v>
          </cell>
          <cell r="K5599" t="str">
            <v>NA</v>
          </cell>
          <cell r="L5599" t="str">
            <v>/</v>
          </cell>
          <cell r="M5599" t="str">
            <v>new</v>
          </cell>
          <cell r="N5599" t="str">
            <v>LIVE</v>
          </cell>
          <cell r="O5599" t="b">
            <v>1</v>
          </cell>
          <cell r="P5599" t="str">
            <v>NA</v>
          </cell>
          <cell r="Q5599">
            <v>0</v>
          </cell>
        </row>
        <row r="5600">
          <cell r="B5600" t="str">
            <v>TRX-AL2-A-MS-EU</v>
          </cell>
          <cell r="C5600" t="str">
            <v>TRX Racing Simulator</v>
          </cell>
          <cell r="D5600">
            <v>0</v>
          </cell>
          <cell r="E5600">
            <v>0</v>
          </cell>
          <cell r="F5600">
            <v>0</v>
          </cell>
          <cell r="G5600">
            <v>0</v>
          </cell>
          <cell r="H5600" t="str">
            <v>Trak Racer</v>
          </cell>
          <cell r="I5600" t="str">
            <v>Default</v>
          </cell>
          <cell r="J5600" t="str">
            <v>Simulators - Bundles</v>
          </cell>
          <cell r="K5600" t="str">
            <v>NA</v>
          </cell>
          <cell r="L5600" t="str">
            <v>/</v>
          </cell>
          <cell r="M5600" t="str">
            <v>new</v>
          </cell>
          <cell r="N5600" t="str">
            <v>LIVE</v>
          </cell>
          <cell r="O5600" t="b">
            <v>1</v>
          </cell>
          <cell r="P5600" t="str">
            <v>NA</v>
          </cell>
          <cell r="Q5600">
            <v>0</v>
          </cell>
        </row>
        <row r="5601">
          <cell r="B5601" t="str">
            <v>TRX-AL2-A-TM2</v>
          </cell>
          <cell r="C5601" t="str">
            <v>TRX Racing Simulator</v>
          </cell>
          <cell r="D5601">
            <v>0</v>
          </cell>
          <cell r="E5601">
            <v>0</v>
          </cell>
          <cell r="F5601">
            <v>0</v>
          </cell>
          <cell r="G5601">
            <v>0</v>
          </cell>
          <cell r="H5601" t="str">
            <v>Trak Racer</v>
          </cell>
          <cell r="I5601" t="str">
            <v>Default</v>
          </cell>
          <cell r="J5601" t="str">
            <v>Simulators - Bundles</v>
          </cell>
          <cell r="K5601" t="str">
            <v>NA</v>
          </cell>
          <cell r="L5601" t="str">
            <v>/</v>
          </cell>
          <cell r="M5601" t="str">
            <v>new</v>
          </cell>
          <cell r="N5601" t="str">
            <v>LIVE</v>
          </cell>
          <cell r="O5601" t="b">
            <v>1</v>
          </cell>
          <cell r="P5601" t="str">
            <v>NA</v>
          </cell>
          <cell r="Q5601">
            <v>0</v>
          </cell>
        </row>
        <row r="5602">
          <cell r="B5602" t="str">
            <v>TRX-AL2-WM-MS-EU</v>
          </cell>
          <cell r="C5602" t="str">
            <v>TRX Racing Simulator</v>
          </cell>
          <cell r="D5602">
            <v>0</v>
          </cell>
          <cell r="E5602">
            <v>0</v>
          </cell>
          <cell r="F5602">
            <v>0</v>
          </cell>
          <cell r="G5602">
            <v>0</v>
          </cell>
          <cell r="H5602" t="str">
            <v>Trak Racer</v>
          </cell>
          <cell r="I5602" t="str">
            <v>Default</v>
          </cell>
          <cell r="J5602" t="str">
            <v>Simulators - Bundles</v>
          </cell>
          <cell r="K5602" t="str">
            <v>NA</v>
          </cell>
          <cell r="L5602" t="str">
            <v>/</v>
          </cell>
          <cell r="M5602" t="str">
            <v>new</v>
          </cell>
          <cell r="N5602" t="str">
            <v>LIVE</v>
          </cell>
          <cell r="O5602" t="b">
            <v>1</v>
          </cell>
          <cell r="P5602" t="str">
            <v>NA</v>
          </cell>
          <cell r="Q5602">
            <v>0</v>
          </cell>
        </row>
        <row r="5603">
          <cell r="B5603" t="str">
            <v>TRX-AL2-DD-TM2</v>
          </cell>
          <cell r="C5603" t="str">
            <v>TRX Racing Simulator</v>
          </cell>
          <cell r="D5603">
            <v>0</v>
          </cell>
          <cell r="E5603">
            <v>0</v>
          </cell>
          <cell r="F5603">
            <v>0</v>
          </cell>
          <cell r="G5603">
            <v>0</v>
          </cell>
          <cell r="H5603" t="str">
            <v>Trak Racer</v>
          </cell>
          <cell r="I5603" t="str">
            <v>Default</v>
          </cell>
          <cell r="J5603" t="str">
            <v>Simulators - Bundles</v>
          </cell>
          <cell r="K5603" t="str">
            <v>NA</v>
          </cell>
          <cell r="L5603" t="str">
            <v>/</v>
          </cell>
          <cell r="M5603" t="str">
            <v>new</v>
          </cell>
          <cell r="N5603" t="str">
            <v>LIVE</v>
          </cell>
          <cell r="O5603" t="b">
            <v>1</v>
          </cell>
          <cell r="P5603" t="str">
            <v>NA</v>
          </cell>
          <cell r="Q5603">
            <v>0</v>
          </cell>
        </row>
        <row r="5604">
          <cell r="B5604" t="str">
            <v>TRX-AL2-DD-EU</v>
          </cell>
          <cell r="C5604" t="str">
            <v>TRX Racing Simulator</v>
          </cell>
          <cell r="D5604">
            <v>0</v>
          </cell>
          <cell r="E5604">
            <v>0</v>
          </cell>
          <cell r="F5604">
            <v>0</v>
          </cell>
          <cell r="G5604">
            <v>0</v>
          </cell>
          <cell r="H5604" t="str">
            <v>Trak Racer</v>
          </cell>
          <cell r="I5604" t="str">
            <v>Default</v>
          </cell>
          <cell r="J5604" t="str">
            <v>Simulators - Bundles</v>
          </cell>
          <cell r="K5604" t="str">
            <v>NA</v>
          </cell>
          <cell r="L5604" t="str">
            <v>/</v>
          </cell>
          <cell r="M5604" t="str">
            <v>new</v>
          </cell>
          <cell r="N5604" t="str">
            <v>LIVE</v>
          </cell>
          <cell r="O5604" t="b">
            <v>1</v>
          </cell>
          <cell r="P5604" t="str">
            <v>NA</v>
          </cell>
          <cell r="Q5604">
            <v>0</v>
          </cell>
        </row>
        <row r="5605">
          <cell r="B5605" t="str">
            <v>TRX-AL2-WM-TM32</v>
          </cell>
          <cell r="C5605" t="str">
            <v>TRX Racing Simulator</v>
          </cell>
          <cell r="D5605">
            <v>0</v>
          </cell>
          <cell r="E5605">
            <v>0</v>
          </cell>
          <cell r="F5605">
            <v>0</v>
          </cell>
          <cell r="G5605">
            <v>0</v>
          </cell>
          <cell r="H5605" t="str">
            <v>Trak Racer</v>
          </cell>
          <cell r="I5605" t="str">
            <v>Default</v>
          </cell>
          <cell r="J5605" t="str">
            <v>Simulators - Bundles</v>
          </cell>
          <cell r="K5605" t="str">
            <v>NA</v>
          </cell>
          <cell r="L5605" t="str">
            <v>/</v>
          </cell>
          <cell r="M5605" t="str">
            <v>new</v>
          </cell>
          <cell r="N5605" t="str">
            <v>LIVE</v>
          </cell>
          <cell r="O5605" t="b">
            <v>1</v>
          </cell>
          <cell r="P5605" t="str">
            <v>NA</v>
          </cell>
          <cell r="Q5605">
            <v>0</v>
          </cell>
        </row>
        <row r="5606">
          <cell r="B5606" t="str">
            <v>TRX-AL2-A-EU</v>
          </cell>
          <cell r="C5606" t="str">
            <v>TRX Racing Simulator</v>
          </cell>
          <cell r="D5606">
            <v>0</v>
          </cell>
          <cell r="E5606">
            <v>0</v>
          </cell>
          <cell r="F5606">
            <v>0</v>
          </cell>
          <cell r="G5606">
            <v>0</v>
          </cell>
          <cell r="H5606" t="str">
            <v>Trak Racer</v>
          </cell>
          <cell r="I5606" t="str">
            <v>Default</v>
          </cell>
          <cell r="J5606" t="str">
            <v>Simulators - Bundles</v>
          </cell>
          <cell r="K5606" t="str">
            <v>NA</v>
          </cell>
          <cell r="L5606" t="str">
            <v>/</v>
          </cell>
          <cell r="M5606" t="str">
            <v>new</v>
          </cell>
          <cell r="N5606" t="str">
            <v>LIVE</v>
          </cell>
          <cell r="O5606" t="b">
            <v>1</v>
          </cell>
          <cell r="P5606" t="str">
            <v>NA</v>
          </cell>
          <cell r="Q5606">
            <v>0</v>
          </cell>
        </row>
        <row r="5607">
          <cell r="B5607" t="str">
            <v>TRX-AL2-A-TM32</v>
          </cell>
          <cell r="C5607" t="str">
            <v>TRX Racing Simulator</v>
          </cell>
          <cell r="D5607">
            <v>0</v>
          </cell>
          <cell r="E5607">
            <v>0</v>
          </cell>
          <cell r="F5607">
            <v>0</v>
          </cell>
          <cell r="G5607">
            <v>0</v>
          </cell>
          <cell r="H5607" t="str">
            <v>Trak Racer</v>
          </cell>
          <cell r="I5607" t="str">
            <v>Default</v>
          </cell>
          <cell r="J5607" t="str">
            <v>Simulators - Bundles</v>
          </cell>
          <cell r="K5607" t="str">
            <v>NA</v>
          </cell>
          <cell r="L5607" t="str">
            <v>/</v>
          </cell>
          <cell r="M5607" t="str">
            <v>new</v>
          </cell>
          <cell r="N5607" t="str">
            <v>LIVE</v>
          </cell>
          <cell r="O5607" t="b">
            <v>1</v>
          </cell>
          <cell r="P5607" t="str">
            <v>NA</v>
          </cell>
          <cell r="Q5607">
            <v>0</v>
          </cell>
        </row>
        <row r="5608">
          <cell r="B5608" t="str">
            <v>TRX-AL2-WM-EU</v>
          </cell>
          <cell r="C5608" t="str">
            <v>TRX Racing Simulator</v>
          </cell>
          <cell r="D5608">
            <v>0</v>
          </cell>
          <cell r="E5608">
            <v>0</v>
          </cell>
          <cell r="F5608">
            <v>0</v>
          </cell>
          <cell r="G5608">
            <v>0</v>
          </cell>
          <cell r="H5608" t="str">
            <v>Trak Racer</v>
          </cell>
          <cell r="I5608" t="str">
            <v>Default</v>
          </cell>
          <cell r="J5608" t="str">
            <v>Simulators - Bundles</v>
          </cell>
          <cell r="K5608" t="str">
            <v>NA</v>
          </cell>
          <cell r="L5608" t="str">
            <v>/</v>
          </cell>
          <cell r="M5608" t="str">
            <v>new</v>
          </cell>
          <cell r="N5608" t="str">
            <v>LIVE</v>
          </cell>
          <cell r="O5608" t="b">
            <v>1</v>
          </cell>
          <cell r="P5608" t="str">
            <v>NA</v>
          </cell>
          <cell r="Q5608">
            <v>0</v>
          </cell>
        </row>
        <row r="5609">
          <cell r="B5609" t="str">
            <v>TRX-AL2-DD-TM32</v>
          </cell>
          <cell r="C5609" t="str">
            <v>TRX Racing Simulator</v>
          </cell>
          <cell r="D5609">
            <v>0</v>
          </cell>
          <cell r="E5609">
            <v>0</v>
          </cell>
          <cell r="F5609">
            <v>0</v>
          </cell>
          <cell r="G5609">
            <v>0</v>
          </cell>
          <cell r="H5609" t="str">
            <v>Trak Racer</v>
          </cell>
          <cell r="I5609" t="str">
            <v>Default</v>
          </cell>
          <cell r="J5609" t="str">
            <v>Simulators - Bundles</v>
          </cell>
          <cell r="K5609" t="str">
            <v>NA</v>
          </cell>
          <cell r="L5609" t="str">
            <v>/</v>
          </cell>
          <cell r="M5609" t="str">
            <v>new</v>
          </cell>
          <cell r="N5609" t="str">
            <v>LIVE</v>
          </cell>
          <cell r="O5609" t="b">
            <v>1</v>
          </cell>
          <cell r="P5609" t="str">
            <v>NA</v>
          </cell>
          <cell r="Q5609">
            <v>0</v>
          </cell>
        </row>
        <row r="5610">
          <cell r="B5610" t="str">
            <v>TRX-AL2-DD-BQD</v>
          </cell>
          <cell r="C5610" t="str">
            <v>TRX Racing Simulator</v>
          </cell>
          <cell r="D5610">
            <v>0</v>
          </cell>
          <cell r="E5610">
            <v>0</v>
          </cell>
          <cell r="F5610">
            <v>0</v>
          </cell>
          <cell r="G5610">
            <v>0</v>
          </cell>
          <cell r="H5610" t="str">
            <v>Trak Racer</v>
          </cell>
          <cell r="I5610" t="str">
            <v>Default</v>
          </cell>
          <cell r="J5610" t="str">
            <v>Simulators - Bundles</v>
          </cell>
          <cell r="K5610" t="str">
            <v>NA</v>
          </cell>
          <cell r="L5610" t="str">
            <v>/</v>
          </cell>
          <cell r="M5610" t="str">
            <v>new</v>
          </cell>
          <cell r="N5610" t="str">
            <v>LIVE</v>
          </cell>
          <cell r="O5610" t="b">
            <v>1</v>
          </cell>
          <cell r="P5610" t="str">
            <v>NA</v>
          </cell>
          <cell r="Q5610">
            <v>0</v>
          </cell>
        </row>
        <row r="5611">
          <cell r="B5611" t="str">
            <v>TRX-AL2-WM-TM33</v>
          </cell>
          <cell r="C5611" t="str">
            <v>TRX Racing Simulator</v>
          </cell>
          <cell r="D5611">
            <v>0</v>
          </cell>
          <cell r="E5611">
            <v>0</v>
          </cell>
          <cell r="F5611">
            <v>0</v>
          </cell>
          <cell r="G5611">
            <v>0</v>
          </cell>
          <cell r="H5611" t="str">
            <v>Trak Racer</v>
          </cell>
          <cell r="I5611" t="str">
            <v>Default</v>
          </cell>
          <cell r="J5611" t="str">
            <v>Simulators - Bundles</v>
          </cell>
          <cell r="K5611" t="str">
            <v>NA</v>
          </cell>
          <cell r="L5611" t="str">
            <v>/</v>
          </cell>
          <cell r="M5611" t="str">
            <v>new</v>
          </cell>
          <cell r="N5611" t="str">
            <v>LIVE</v>
          </cell>
          <cell r="O5611" t="b">
            <v>1</v>
          </cell>
          <cell r="P5611" t="str">
            <v>NA</v>
          </cell>
          <cell r="Q5611">
            <v>0</v>
          </cell>
        </row>
        <row r="5612">
          <cell r="B5612" t="str">
            <v>TRX-AL2-A-BQD</v>
          </cell>
          <cell r="C5612" t="str">
            <v>TRX Racing Simulator</v>
          </cell>
          <cell r="D5612">
            <v>0</v>
          </cell>
          <cell r="E5612">
            <v>0</v>
          </cell>
          <cell r="F5612">
            <v>0</v>
          </cell>
          <cell r="G5612">
            <v>0</v>
          </cell>
          <cell r="H5612" t="str">
            <v>Trak Racer</v>
          </cell>
          <cell r="I5612" t="str">
            <v>Default</v>
          </cell>
          <cell r="J5612" t="str">
            <v>Simulators - Bundles</v>
          </cell>
          <cell r="K5612" t="str">
            <v>NA</v>
          </cell>
          <cell r="L5612" t="str">
            <v>/</v>
          </cell>
          <cell r="M5612" t="str">
            <v>new</v>
          </cell>
          <cell r="N5612" t="str">
            <v>LIVE</v>
          </cell>
          <cell r="O5612" t="b">
            <v>1</v>
          </cell>
          <cell r="P5612" t="str">
            <v>NA</v>
          </cell>
          <cell r="Q5612">
            <v>0</v>
          </cell>
        </row>
        <row r="5613">
          <cell r="B5613" t="str">
            <v>TRX-AL2-A-TM33</v>
          </cell>
          <cell r="C5613" t="str">
            <v>TRX Racing Simulator</v>
          </cell>
          <cell r="D5613">
            <v>0</v>
          </cell>
          <cell r="E5613">
            <v>0</v>
          </cell>
          <cell r="F5613">
            <v>0</v>
          </cell>
          <cell r="G5613">
            <v>0</v>
          </cell>
          <cell r="H5613" t="str">
            <v>Trak Racer</v>
          </cell>
          <cell r="I5613" t="str">
            <v>Default</v>
          </cell>
          <cell r="J5613" t="str">
            <v>Simulators - Bundles</v>
          </cell>
          <cell r="K5613" t="str">
            <v>NA</v>
          </cell>
          <cell r="L5613" t="str">
            <v>/</v>
          </cell>
          <cell r="M5613" t="str">
            <v>new</v>
          </cell>
          <cell r="N5613" t="str">
            <v>LIVE</v>
          </cell>
          <cell r="O5613" t="b">
            <v>1</v>
          </cell>
          <cell r="P5613" t="str">
            <v>NA</v>
          </cell>
          <cell r="Q5613">
            <v>0</v>
          </cell>
        </row>
        <row r="5614">
          <cell r="B5614" t="str">
            <v>TRX-AL2-WM-BQD</v>
          </cell>
          <cell r="C5614" t="str">
            <v>TRX Racing Simulator</v>
          </cell>
          <cell r="D5614">
            <v>0</v>
          </cell>
          <cell r="E5614">
            <v>0</v>
          </cell>
          <cell r="F5614">
            <v>0</v>
          </cell>
          <cell r="G5614">
            <v>0</v>
          </cell>
          <cell r="H5614" t="str">
            <v>Trak Racer</v>
          </cell>
          <cell r="I5614" t="str">
            <v>Default</v>
          </cell>
          <cell r="J5614" t="str">
            <v>Simulators - Bundles</v>
          </cell>
          <cell r="K5614" t="str">
            <v>NA</v>
          </cell>
          <cell r="L5614" t="str">
            <v>/</v>
          </cell>
          <cell r="M5614" t="str">
            <v>new</v>
          </cell>
          <cell r="N5614" t="str">
            <v>LIVE</v>
          </cell>
          <cell r="O5614" t="b">
            <v>1</v>
          </cell>
          <cell r="P5614" t="str">
            <v>NA</v>
          </cell>
          <cell r="Q5614">
            <v>0</v>
          </cell>
        </row>
        <row r="5615">
          <cell r="B5615" t="str">
            <v>TRX-AL2-DD-TM33</v>
          </cell>
          <cell r="C5615" t="str">
            <v>TRX Racing Simulator</v>
          </cell>
          <cell r="D5615">
            <v>0</v>
          </cell>
          <cell r="E5615">
            <v>0</v>
          </cell>
          <cell r="F5615">
            <v>0</v>
          </cell>
          <cell r="G5615">
            <v>0</v>
          </cell>
          <cell r="H5615" t="str">
            <v>Trak Racer</v>
          </cell>
          <cell r="I5615" t="str">
            <v>Default</v>
          </cell>
          <cell r="J5615" t="str">
            <v>Simulators - Bundles</v>
          </cell>
          <cell r="K5615" t="str">
            <v>NA</v>
          </cell>
          <cell r="L5615" t="str">
            <v>/</v>
          </cell>
          <cell r="M5615" t="str">
            <v>new</v>
          </cell>
          <cell r="N5615" t="str">
            <v>LIVE</v>
          </cell>
          <cell r="O5615" t="b">
            <v>1</v>
          </cell>
          <cell r="P5615" t="str">
            <v>NA</v>
          </cell>
          <cell r="Q5615">
            <v>0</v>
          </cell>
        </row>
        <row r="5616">
          <cell r="B5616" t="str">
            <v>TRX-AL2-DD-BDL</v>
          </cell>
          <cell r="C5616" t="str">
            <v>TRX Racing Simulator</v>
          </cell>
          <cell r="D5616">
            <v>0</v>
          </cell>
          <cell r="E5616">
            <v>0</v>
          </cell>
          <cell r="F5616">
            <v>0</v>
          </cell>
          <cell r="G5616">
            <v>0</v>
          </cell>
          <cell r="H5616" t="str">
            <v>Trak Racer</v>
          </cell>
          <cell r="I5616" t="str">
            <v>Default</v>
          </cell>
          <cell r="J5616" t="str">
            <v>Simulators - Bundles</v>
          </cell>
          <cell r="K5616" t="str">
            <v>NA</v>
          </cell>
          <cell r="L5616" t="str">
            <v>/</v>
          </cell>
          <cell r="M5616" t="str">
            <v>new</v>
          </cell>
          <cell r="N5616" t="str">
            <v>LIVE</v>
          </cell>
          <cell r="O5616" t="b">
            <v>1</v>
          </cell>
          <cell r="P5616" t="str">
            <v>NA</v>
          </cell>
          <cell r="Q5616">
            <v>0</v>
          </cell>
        </row>
        <row r="5617">
          <cell r="B5617" t="str">
            <v>TRX-AL2-WM-BDL</v>
          </cell>
          <cell r="C5617" t="str">
            <v>TRX Racing Simulator</v>
          </cell>
          <cell r="D5617">
            <v>0</v>
          </cell>
          <cell r="E5617">
            <v>0</v>
          </cell>
          <cell r="F5617">
            <v>0</v>
          </cell>
          <cell r="G5617">
            <v>0</v>
          </cell>
          <cell r="H5617" t="str">
            <v>Trak Racer</v>
          </cell>
          <cell r="I5617" t="str">
            <v>Default</v>
          </cell>
          <cell r="J5617" t="str">
            <v>Simulators - Bundles</v>
          </cell>
          <cell r="K5617" t="str">
            <v>NA</v>
          </cell>
          <cell r="L5617" t="str">
            <v>/</v>
          </cell>
          <cell r="M5617" t="str">
            <v>new</v>
          </cell>
          <cell r="N5617" t="str">
            <v>LIVE</v>
          </cell>
          <cell r="O5617" t="b">
            <v>1</v>
          </cell>
          <cell r="P5617" t="str">
            <v>NA</v>
          </cell>
          <cell r="Q5617">
            <v>0</v>
          </cell>
        </row>
        <row r="5618">
          <cell r="B5618" t="str">
            <v>TRX-AL2-A-BDL</v>
          </cell>
          <cell r="C5618" t="str">
            <v>TRX Racing Simulator</v>
          </cell>
          <cell r="D5618">
            <v>0</v>
          </cell>
          <cell r="E5618">
            <v>0</v>
          </cell>
          <cell r="F5618">
            <v>0</v>
          </cell>
          <cell r="G5618">
            <v>0</v>
          </cell>
          <cell r="H5618" t="str">
            <v>Trak Racer</v>
          </cell>
          <cell r="I5618" t="str">
            <v>Default</v>
          </cell>
          <cell r="J5618" t="str">
            <v>Simulators - Bundles</v>
          </cell>
          <cell r="K5618" t="str">
            <v>NA</v>
          </cell>
          <cell r="L5618" t="str">
            <v>/</v>
          </cell>
          <cell r="M5618" t="str">
            <v>new</v>
          </cell>
          <cell r="N5618" t="str">
            <v>LIVE</v>
          </cell>
          <cell r="O5618" t="b">
            <v>1</v>
          </cell>
          <cell r="P5618" t="str">
            <v>NA</v>
          </cell>
          <cell r="Q5618">
            <v>0</v>
          </cell>
        </row>
        <row r="5619">
          <cell r="B5619" t="str">
            <v>TRX-ALP-DD-BQD-EU</v>
          </cell>
          <cell r="C5619" t="str">
            <v>TRX Racing Simulator</v>
          </cell>
          <cell r="D5619">
            <v>0</v>
          </cell>
          <cell r="E5619">
            <v>0</v>
          </cell>
          <cell r="F5619">
            <v>0</v>
          </cell>
          <cell r="G5619">
            <v>0</v>
          </cell>
          <cell r="H5619" t="str">
            <v>Trak Racer</v>
          </cell>
          <cell r="I5619" t="str">
            <v>Default</v>
          </cell>
          <cell r="J5619" t="str">
            <v>Simulators - Bundles</v>
          </cell>
          <cell r="K5619" t="str">
            <v>NA</v>
          </cell>
          <cell r="L5619" t="str">
            <v>/</v>
          </cell>
          <cell r="M5619" t="str">
            <v>new</v>
          </cell>
          <cell r="N5619" t="str">
            <v>LIVE</v>
          </cell>
          <cell r="O5619" t="b">
            <v>1</v>
          </cell>
          <cell r="P5619" t="str">
            <v>NA</v>
          </cell>
          <cell r="Q5619">
            <v>0</v>
          </cell>
        </row>
        <row r="5620">
          <cell r="B5620" t="str">
            <v>TRX-ALP-A-BQD-EU</v>
          </cell>
          <cell r="C5620" t="str">
            <v>TRX Racing Simulator</v>
          </cell>
          <cell r="D5620">
            <v>0</v>
          </cell>
          <cell r="E5620">
            <v>0</v>
          </cell>
          <cell r="F5620">
            <v>0</v>
          </cell>
          <cell r="G5620">
            <v>0</v>
          </cell>
          <cell r="H5620" t="str">
            <v>Trak Racer</v>
          </cell>
          <cell r="I5620" t="str">
            <v>Default</v>
          </cell>
          <cell r="J5620" t="str">
            <v>Simulators - Bundles</v>
          </cell>
          <cell r="K5620" t="str">
            <v>NA</v>
          </cell>
          <cell r="L5620" t="str">
            <v>/</v>
          </cell>
          <cell r="M5620" t="str">
            <v>new</v>
          </cell>
          <cell r="N5620" t="str">
            <v>LIVE</v>
          </cell>
          <cell r="O5620" t="b">
            <v>1</v>
          </cell>
          <cell r="P5620" t="str">
            <v>NA</v>
          </cell>
          <cell r="Q5620">
            <v>0</v>
          </cell>
        </row>
        <row r="5621">
          <cell r="B5621" t="str">
            <v>TRX-ALP-WM-BQD-EU</v>
          </cell>
          <cell r="C5621" t="str">
            <v>TRX Racing Simulator</v>
          </cell>
          <cell r="D5621">
            <v>0</v>
          </cell>
          <cell r="E5621">
            <v>0</v>
          </cell>
          <cell r="F5621">
            <v>0</v>
          </cell>
          <cell r="G5621">
            <v>0</v>
          </cell>
          <cell r="H5621" t="str">
            <v>Trak Racer</v>
          </cell>
          <cell r="I5621" t="str">
            <v>Default</v>
          </cell>
          <cell r="J5621" t="str">
            <v>Simulators - Bundles</v>
          </cell>
          <cell r="K5621" t="str">
            <v>NA</v>
          </cell>
          <cell r="L5621" t="str">
            <v>/</v>
          </cell>
          <cell r="M5621" t="str">
            <v>new</v>
          </cell>
          <cell r="N5621" t="str">
            <v>LIVE</v>
          </cell>
          <cell r="O5621" t="b">
            <v>1</v>
          </cell>
          <cell r="P5621" t="str">
            <v>NA</v>
          </cell>
          <cell r="Q5621">
            <v>0</v>
          </cell>
        </row>
        <row r="5622">
          <cell r="B5622" t="str">
            <v>TRX-ALP-DD-BDL-EU</v>
          </cell>
          <cell r="C5622" t="str">
            <v>TRX Racing Simulator</v>
          </cell>
          <cell r="D5622">
            <v>0</v>
          </cell>
          <cell r="E5622">
            <v>0</v>
          </cell>
          <cell r="F5622">
            <v>0</v>
          </cell>
          <cell r="G5622">
            <v>0</v>
          </cell>
          <cell r="H5622" t="str">
            <v>Trak Racer</v>
          </cell>
          <cell r="I5622" t="str">
            <v>Default</v>
          </cell>
          <cell r="J5622" t="str">
            <v>Simulators - Bundles</v>
          </cell>
          <cell r="K5622" t="str">
            <v>NA</v>
          </cell>
          <cell r="L5622" t="str">
            <v>/</v>
          </cell>
          <cell r="M5622" t="str">
            <v>new</v>
          </cell>
          <cell r="N5622" t="str">
            <v>LIVE</v>
          </cell>
          <cell r="O5622" t="b">
            <v>1</v>
          </cell>
          <cell r="P5622" t="str">
            <v>NA</v>
          </cell>
          <cell r="Q5622">
            <v>0</v>
          </cell>
        </row>
        <row r="5623">
          <cell r="B5623" t="str">
            <v>TRX-ALP-A-BDL-EU</v>
          </cell>
          <cell r="C5623" t="str">
            <v>TRX Racing Simulator</v>
          </cell>
          <cell r="D5623">
            <v>0</v>
          </cell>
          <cell r="E5623">
            <v>0</v>
          </cell>
          <cell r="F5623">
            <v>0</v>
          </cell>
          <cell r="G5623">
            <v>0</v>
          </cell>
          <cell r="H5623" t="str">
            <v>Trak Racer</v>
          </cell>
          <cell r="I5623" t="str">
            <v>Default</v>
          </cell>
          <cell r="J5623" t="str">
            <v>Simulators - Bundles</v>
          </cell>
          <cell r="K5623" t="str">
            <v>NA</v>
          </cell>
          <cell r="L5623" t="str">
            <v>/</v>
          </cell>
          <cell r="M5623" t="str">
            <v>new</v>
          </cell>
          <cell r="N5623" t="str">
            <v>LIVE</v>
          </cell>
          <cell r="O5623" t="b">
            <v>1</v>
          </cell>
          <cell r="P5623" t="str">
            <v>NA</v>
          </cell>
          <cell r="Q5623">
            <v>0</v>
          </cell>
        </row>
        <row r="5624">
          <cell r="B5624" t="str">
            <v>TRX-ALP-WM-BDL-EU</v>
          </cell>
          <cell r="C5624" t="str">
            <v>TRX Racing Simulator</v>
          </cell>
          <cell r="D5624">
            <v>0</v>
          </cell>
          <cell r="E5624">
            <v>0</v>
          </cell>
          <cell r="F5624">
            <v>0</v>
          </cell>
          <cell r="G5624">
            <v>0</v>
          </cell>
          <cell r="H5624" t="str">
            <v>Trak Racer</v>
          </cell>
          <cell r="I5624" t="str">
            <v>Default</v>
          </cell>
          <cell r="J5624" t="str">
            <v>Simulators - Bundles</v>
          </cell>
          <cell r="K5624" t="str">
            <v>NA</v>
          </cell>
          <cell r="L5624" t="str">
            <v>/</v>
          </cell>
          <cell r="M5624" t="str">
            <v>new</v>
          </cell>
          <cell r="N5624" t="str">
            <v>LIVE</v>
          </cell>
          <cell r="O5624" t="b">
            <v>1</v>
          </cell>
          <cell r="P5624" t="str">
            <v>NA</v>
          </cell>
          <cell r="Q5624">
            <v>0</v>
          </cell>
        </row>
        <row r="5625">
          <cell r="B5625" t="str">
            <v>TRX-BLK-DD-BQD-EU</v>
          </cell>
          <cell r="C5625" t="str">
            <v>TRX Racing Simulator</v>
          </cell>
          <cell r="D5625">
            <v>0</v>
          </cell>
          <cell r="E5625">
            <v>0</v>
          </cell>
          <cell r="F5625">
            <v>0</v>
          </cell>
          <cell r="G5625">
            <v>0</v>
          </cell>
          <cell r="H5625" t="str">
            <v>Trak Racer</v>
          </cell>
          <cell r="I5625" t="str">
            <v>Default</v>
          </cell>
          <cell r="J5625" t="str">
            <v>Simulators - Bundles</v>
          </cell>
          <cell r="K5625" t="str">
            <v>NA</v>
          </cell>
          <cell r="L5625" t="str">
            <v>/</v>
          </cell>
          <cell r="M5625" t="str">
            <v>new</v>
          </cell>
          <cell r="N5625" t="str">
            <v>LIVE</v>
          </cell>
          <cell r="O5625" t="b">
            <v>1</v>
          </cell>
          <cell r="P5625" t="str">
            <v>NA</v>
          </cell>
          <cell r="Q5625">
            <v>0</v>
          </cell>
        </row>
        <row r="5626">
          <cell r="B5626" t="str">
            <v>TRX-BLK-A-BQD-EU</v>
          </cell>
          <cell r="C5626" t="str">
            <v>TRX Racing Simulator</v>
          </cell>
          <cell r="D5626">
            <v>0</v>
          </cell>
          <cell r="E5626">
            <v>0</v>
          </cell>
          <cell r="F5626">
            <v>0</v>
          </cell>
          <cell r="G5626">
            <v>0</v>
          </cell>
          <cell r="H5626" t="str">
            <v>Trak Racer</v>
          </cell>
          <cell r="I5626" t="str">
            <v>Default</v>
          </cell>
          <cell r="J5626" t="str">
            <v>Simulators - Bundles</v>
          </cell>
          <cell r="K5626" t="str">
            <v>NA</v>
          </cell>
          <cell r="L5626" t="str">
            <v>/</v>
          </cell>
          <cell r="M5626" t="str">
            <v>new</v>
          </cell>
          <cell r="N5626" t="str">
            <v>LIVE</v>
          </cell>
          <cell r="O5626" t="b">
            <v>1</v>
          </cell>
          <cell r="P5626" t="str">
            <v>NA</v>
          </cell>
          <cell r="Q5626">
            <v>0</v>
          </cell>
        </row>
        <row r="5627">
          <cell r="B5627" t="str">
            <v>TRX-BLK-WM-BQD-EU</v>
          </cell>
          <cell r="C5627" t="str">
            <v>TRX Racing Simulator</v>
          </cell>
          <cell r="D5627">
            <v>0</v>
          </cell>
          <cell r="E5627">
            <v>0</v>
          </cell>
          <cell r="F5627">
            <v>0</v>
          </cell>
          <cell r="G5627">
            <v>0</v>
          </cell>
          <cell r="H5627" t="str">
            <v>Trak Racer</v>
          </cell>
          <cell r="I5627" t="str">
            <v>Default</v>
          </cell>
          <cell r="J5627" t="str">
            <v>Simulators - Bundles</v>
          </cell>
          <cell r="K5627" t="str">
            <v>NA</v>
          </cell>
          <cell r="L5627" t="str">
            <v>/</v>
          </cell>
          <cell r="M5627" t="str">
            <v>new</v>
          </cell>
          <cell r="N5627" t="str">
            <v>LIVE</v>
          </cell>
          <cell r="O5627" t="b">
            <v>1</v>
          </cell>
          <cell r="P5627" t="str">
            <v>NA</v>
          </cell>
          <cell r="Q5627">
            <v>0</v>
          </cell>
        </row>
        <row r="5628">
          <cell r="B5628" t="str">
            <v>TRX-BLK-DD-BDL-EU</v>
          </cell>
          <cell r="C5628" t="str">
            <v>TRX Racing Simulator</v>
          </cell>
          <cell r="D5628">
            <v>0</v>
          </cell>
          <cell r="E5628">
            <v>0</v>
          </cell>
          <cell r="F5628">
            <v>0</v>
          </cell>
          <cell r="G5628">
            <v>0</v>
          </cell>
          <cell r="H5628" t="str">
            <v>Trak Racer</v>
          </cell>
          <cell r="I5628" t="str">
            <v>Default</v>
          </cell>
          <cell r="J5628" t="str">
            <v>Simulators - Bundles</v>
          </cell>
          <cell r="K5628" t="str">
            <v>NA</v>
          </cell>
          <cell r="L5628" t="str">
            <v>/</v>
          </cell>
          <cell r="M5628" t="str">
            <v>new</v>
          </cell>
          <cell r="N5628" t="str">
            <v>LIVE</v>
          </cell>
          <cell r="O5628" t="b">
            <v>1</v>
          </cell>
          <cell r="P5628" t="str">
            <v>NA</v>
          </cell>
          <cell r="Q5628">
            <v>0</v>
          </cell>
        </row>
        <row r="5629">
          <cell r="B5629" t="str">
            <v>TRX-BLK-A-BDL-EU</v>
          </cell>
          <cell r="C5629" t="str">
            <v>TRX Racing Simulator</v>
          </cell>
          <cell r="D5629">
            <v>0</v>
          </cell>
          <cell r="E5629">
            <v>0</v>
          </cell>
          <cell r="F5629">
            <v>0</v>
          </cell>
          <cell r="G5629">
            <v>0</v>
          </cell>
          <cell r="H5629" t="str">
            <v>Trak Racer</v>
          </cell>
          <cell r="I5629" t="str">
            <v>Default</v>
          </cell>
          <cell r="J5629" t="str">
            <v>Simulators - Bundles</v>
          </cell>
          <cell r="K5629" t="str">
            <v>NA</v>
          </cell>
          <cell r="L5629" t="str">
            <v>/</v>
          </cell>
          <cell r="M5629" t="str">
            <v>new</v>
          </cell>
          <cell r="N5629" t="str">
            <v>LIVE</v>
          </cell>
          <cell r="O5629" t="b">
            <v>1</v>
          </cell>
          <cell r="P5629" t="str">
            <v>NA</v>
          </cell>
          <cell r="Q5629">
            <v>0</v>
          </cell>
        </row>
        <row r="5630">
          <cell r="B5630" t="str">
            <v>TRX-BLK-WM-BDL-EU</v>
          </cell>
          <cell r="C5630" t="str">
            <v>TRX Racing Simulator</v>
          </cell>
          <cell r="D5630">
            <v>0</v>
          </cell>
          <cell r="E5630">
            <v>0</v>
          </cell>
          <cell r="F5630">
            <v>0</v>
          </cell>
          <cell r="G5630">
            <v>0</v>
          </cell>
          <cell r="H5630" t="str">
            <v>Trak Racer</v>
          </cell>
          <cell r="I5630" t="str">
            <v>Default</v>
          </cell>
          <cell r="J5630" t="str">
            <v>Simulators - Bundles</v>
          </cell>
          <cell r="K5630" t="str">
            <v>NA</v>
          </cell>
          <cell r="L5630" t="str">
            <v>/</v>
          </cell>
          <cell r="M5630" t="str">
            <v>new</v>
          </cell>
          <cell r="N5630" t="str">
            <v>LIVE</v>
          </cell>
          <cell r="O5630" t="b">
            <v>1</v>
          </cell>
          <cell r="P5630" t="str">
            <v>NA</v>
          </cell>
          <cell r="Q5630">
            <v>0</v>
          </cell>
        </row>
        <row r="5631">
          <cell r="B5631" t="str">
            <v>TRX-ALP-DD-BQD-NZ</v>
          </cell>
          <cell r="C5631" t="str">
            <v>TRX Racing Simulator</v>
          </cell>
          <cell r="D5631">
            <v>0</v>
          </cell>
          <cell r="E5631">
            <v>0</v>
          </cell>
          <cell r="F5631">
            <v>0</v>
          </cell>
          <cell r="G5631">
            <v>0</v>
          </cell>
          <cell r="H5631" t="str">
            <v>Trak Racer</v>
          </cell>
          <cell r="I5631" t="str">
            <v>Default</v>
          </cell>
          <cell r="J5631" t="str">
            <v>Simulators - Bundles</v>
          </cell>
          <cell r="K5631" t="str">
            <v>NA</v>
          </cell>
          <cell r="L5631" t="str">
            <v>/</v>
          </cell>
          <cell r="M5631" t="str">
            <v>new</v>
          </cell>
          <cell r="N5631" t="str">
            <v>LIVE</v>
          </cell>
          <cell r="O5631" t="b">
            <v>1</v>
          </cell>
          <cell r="P5631" t="str">
            <v>NA</v>
          </cell>
          <cell r="Q5631">
            <v>0</v>
          </cell>
        </row>
        <row r="5632">
          <cell r="B5632" t="str">
            <v>TRX-ALP-A-BQD-NZ</v>
          </cell>
          <cell r="C5632" t="str">
            <v>TRX Racing Simulator</v>
          </cell>
          <cell r="D5632">
            <v>0</v>
          </cell>
          <cell r="E5632">
            <v>0</v>
          </cell>
          <cell r="F5632">
            <v>0</v>
          </cell>
          <cell r="G5632">
            <v>0</v>
          </cell>
          <cell r="H5632" t="str">
            <v>Trak Racer</v>
          </cell>
          <cell r="I5632" t="str">
            <v>Default</v>
          </cell>
          <cell r="J5632" t="str">
            <v>Simulators - Bundles</v>
          </cell>
          <cell r="K5632" t="str">
            <v>NA</v>
          </cell>
          <cell r="L5632" t="str">
            <v>/</v>
          </cell>
          <cell r="M5632" t="str">
            <v>new</v>
          </cell>
          <cell r="N5632" t="str">
            <v>LIVE</v>
          </cell>
          <cell r="O5632" t="b">
            <v>1</v>
          </cell>
          <cell r="P5632" t="str">
            <v>NA</v>
          </cell>
          <cell r="Q5632">
            <v>0</v>
          </cell>
        </row>
        <row r="5633">
          <cell r="B5633" t="str">
            <v>TRX-ALP-WM-BQD-NZ</v>
          </cell>
          <cell r="C5633" t="str">
            <v>TRX Racing Simulator</v>
          </cell>
          <cell r="D5633">
            <v>0</v>
          </cell>
          <cell r="E5633">
            <v>0</v>
          </cell>
          <cell r="F5633">
            <v>0</v>
          </cell>
          <cell r="G5633">
            <v>0</v>
          </cell>
          <cell r="H5633" t="str">
            <v>Trak Racer</v>
          </cell>
          <cell r="I5633" t="str">
            <v>Default</v>
          </cell>
          <cell r="J5633" t="str">
            <v>Simulators - Bundles</v>
          </cell>
          <cell r="K5633" t="str">
            <v>NA</v>
          </cell>
          <cell r="L5633" t="str">
            <v>/</v>
          </cell>
          <cell r="M5633" t="str">
            <v>new</v>
          </cell>
          <cell r="N5633" t="str">
            <v>LIVE</v>
          </cell>
          <cell r="O5633" t="b">
            <v>1</v>
          </cell>
          <cell r="P5633" t="str">
            <v>NA</v>
          </cell>
          <cell r="Q5633">
            <v>0</v>
          </cell>
        </row>
        <row r="5634">
          <cell r="B5634" t="str">
            <v>TRX-ALP-DD-BDL-NZ</v>
          </cell>
          <cell r="C5634" t="str">
            <v>TRX Racing Simulator</v>
          </cell>
          <cell r="D5634">
            <v>0</v>
          </cell>
          <cell r="E5634">
            <v>0</v>
          </cell>
          <cell r="F5634">
            <v>0</v>
          </cell>
          <cell r="G5634">
            <v>0</v>
          </cell>
          <cell r="H5634" t="str">
            <v>Trak Racer</v>
          </cell>
          <cell r="I5634" t="str">
            <v>Default</v>
          </cell>
          <cell r="J5634" t="str">
            <v>Simulators - Bundles</v>
          </cell>
          <cell r="K5634" t="str">
            <v>NA</v>
          </cell>
          <cell r="L5634" t="str">
            <v>/</v>
          </cell>
          <cell r="M5634" t="str">
            <v>new</v>
          </cell>
          <cell r="N5634" t="str">
            <v>LIVE</v>
          </cell>
          <cell r="O5634" t="b">
            <v>1</v>
          </cell>
          <cell r="P5634" t="str">
            <v>NA</v>
          </cell>
          <cell r="Q5634">
            <v>0</v>
          </cell>
        </row>
        <row r="5635">
          <cell r="B5635" t="str">
            <v>TRX-ALP-A-BDL-NZ</v>
          </cell>
          <cell r="C5635" t="str">
            <v>TRX Racing Simulator</v>
          </cell>
          <cell r="D5635">
            <v>0</v>
          </cell>
          <cell r="E5635">
            <v>0</v>
          </cell>
          <cell r="F5635">
            <v>0</v>
          </cell>
          <cell r="G5635">
            <v>0</v>
          </cell>
          <cell r="H5635" t="str">
            <v>Trak Racer</v>
          </cell>
          <cell r="I5635" t="str">
            <v>Default</v>
          </cell>
          <cell r="J5635" t="str">
            <v>Simulators - Bundles</v>
          </cell>
          <cell r="K5635" t="str">
            <v>NA</v>
          </cell>
          <cell r="L5635" t="str">
            <v>/</v>
          </cell>
          <cell r="M5635" t="str">
            <v>new</v>
          </cell>
          <cell r="N5635" t="str">
            <v>LIVE</v>
          </cell>
          <cell r="O5635" t="b">
            <v>1</v>
          </cell>
          <cell r="P5635" t="str">
            <v>NA</v>
          </cell>
          <cell r="Q5635">
            <v>0</v>
          </cell>
        </row>
        <row r="5636">
          <cell r="B5636" t="str">
            <v>TRX-ALP-WM-BDL-NZ</v>
          </cell>
          <cell r="C5636" t="str">
            <v>TRX Racing Simulator</v>
          </cell>
          <cell r="D5636">
            <v>0</v>
          </cell>
          <cell r="E5636">
            <v>0</v>
          </cell>
          <cell r="F5636">
            <v>0</v>
          </cell>
          <cell r="G5636">
            <v>0</v>
          </cell>
          <cell r="H5636" t="str">
            <v>Trak Racer</v>
          </cell>
          <cell r="I5636" t="str">
            <v>Default</v>
          </cell>
          <cell r="J5636" t="str">
            <v>Simulators - Bundles</v>
          </cell>
          <cell r="K5636" t="str">
            <v>NA</v>
          </cell>
          <cell r="L5636" t="str">
            <v>/</v>
          </cell>
          <cell r="M5636" t="str">
            <v>new</v>
          </cell>
          <cell r="N5636" t="str">
            <v>LIVE</v>
          </cell>
          <cell r="O5636" t="b">
            <v>1</v>
          </cell>
          <cell r="P5636" t="str">
            <v>NA</v>
          </cell>
          <cell r="Q5636">
            <v>0</v>
          </cell>
        </row>
        <row r="5637">
          <cell r="B5637" t="str">
            <v>TRX-BLK-DD-BQD-NZ</v>
          </cell>
          <cell r="C5637" t="str">
            <v>TRX Racing Simulator</v>
          </cell>
          <cell r="D5637">
            <v>0</v>
          </cell>
          <cell r="E5637">
            <v>0</v>
          </cell>
          <cell r="F5637">
            <v>0</v>
          </cell>
          <cell r="G5637">
            <v>0</v>
          </cell>
          <cell r="H5637" t="str">
            <v>Trak Racer</v>
          </cell>
          <cell r="I5637" t="str">
            <v>Default</v>
          </cell>
          <cell r="J5637" t="str">
            <v>Simulators - Bundles</v>
          </cell>
          <cell r="K5637" t="str">
            <v>NA</v>
          </cell>
          <cell r="L5637" t="str">
            <v>/</v>
          </cell>
          <cell r="M5637" t="str">
            <v>new</v>
          </cell>
          <cell r="N5637" t="str">
            <v>LIVE</v>
          </cell>
          <cell r="O5637" t="b">
            <v>1</v>
          </cell>
          <cell r="P5637" t="str">
            <v>NA</v>
          </cell>
          <cell r="Q5637">
            <v>0</v>
          </cell>
        </row>
        <row r="5638">
          <cell r="B5638" t="str">
            <v>TRX-BLK-A-BQD-NZ</v>
          </cell>
          <cell r="C5638" t="str">
            <v>TRX Racing Simulator</v>
          </cell>
          <cell r="D5638">
            <v>0</v>
          </cell>
          <cell r="E5638">
            <v>0</v>
          </cell>
          <cell r="F5638">
            <v>0</v>
          </cell>
          <cell r="G5638">
            <v>0</v>
          </cell>
          <cell r="H5638" t="str">
            <v>Trak Racer</v>
          </cell>
          <cell r="I5638" t="str">
            <v>Default</v>
          </cell>
          <cell r="J5638" t="str">
            <v>Simulators - Bundles</v>
          </cell>
          <cell r="K5638" t="str">
            <v>NA</v>
          </cell>
          <cell r="L5638" t="str">
            <v>/</v>
          </cell>
          <cell r="M5638" t="str">
            <v>new</v>
          </cell>
          <cell r="N5638" t="str">
            <v>LIVE</v>
          </cell>
          <cell r="O5638" t="b">
            <v>1</v>
          </cell>
          <cell r="P5638" t="str">
            <v>NA</v>
          </cell>
          <cell r="Q5638">
            <v>0</v>
          </cell>
        </row>
        <row r="5639">
          <cell r="B5639" t="str">
            <v>TRX-BLK-WM-BQD-NZ</v>
          </cell>
          <cell r="C5639" t="str">
            <v>TRX Racing Simulator</v>
          </cell>
          <cell r="D5639">
            <v>0</v>
          </cell>
          <cell r="E5639">
            <v>0</v>
          </cell>
          <cell r="F5639">
            <v>0</v>
          </cell>
          <cell r="G5639">
            <v>0</v>
          </cell>
          <cell r="H5639" t="str">
            <v>Trak Racer</v>
          </cell>
          <cell r="I5639" t="str">
            <v>Default</v>
          </cell>
          <cell r="J5639" t="str">
            <v>Simulators - Bundles</v>
          </cell>
          <cell r="K5639" t="str">
            <v>NA</v>
          </cell>
          <cell r="L5639" t="str">
            <v>/</v>
          </cell>
          <cell r="M5639" t="str">
            <v>new</v>
          </cell>
          <cell r="N5639" t="str">
            <v>LIVE</v>
          </cell>
          <cell r="O5639" t="b">
            <v>1</v>
          </cell>
          <cell r="P5639" t="str">
            <v>NA</v>
          </cell>
          <cell r="Q5639">
            <v>0</v>
          </cell>
        </row>
        <row r="5640">
          <cell r="B5640" t="str">
            <v>TRX-BLK-DD-BDL-NZ</v>
          </cell>
          <cell r="C5640" t="str">
            <v>TRX Racing Simulator</v>
          </cell>
          <cell r="D5640">
            <v>0</v>
          </cell>
          <cell r="E5640">
            <v>0</v>
          </cell>
          <cell r="F5640">
            <v>0</v>
          </cell>
          <cell r="G5640">
            <v>0</v>
          </cell>
          <cell r="H5640" t="str">
            <v>Trak Racer</v>
          </cell>
          <cell r="I5640" t="str">
            <v>Default</v>
          </cell>
          <cell r="J5640" t="str">
            <v>Simulators - Bundles</v>
          </cell>
          <cell r="K5640" t="str">
            <v>NA</v>
          </cell>
          <cell r="L5640" t="str">
            <v>/</v>
          </cell>
          <cell r="M5640" t="str">
            <v>new</v>
          </cell>
          <cell r="N5640" t="str">
            <v>LIVE</v>
          </cell>
          <cell r="O5640" t="b">
            <v>1</v>
          </cell>
          <cell r="P5640" t="str">
            <v>NA</v>
          </cell>
          <cell r="Q5640">
            <v>0</v>
          </cell>
        </row>
        <row r="5641">
          <cell r="B5641" t="str">
            <v>TRX-BLK-A-BDL-NZ</v>
          </cell>
          <cell r="C5641" t="str">
            <v>TRX Racing Simulator</v>
          </cell>
          <cell r="D5641">
            <v>0</v>
          </cell>
          <cell r="E5641">
            <v>0</v>
          </cell>
          <cell r="F5641">
            <v>0</v>
          </cell>
          <cell r="G5641">
            <v>0</v>
          </cell>
          <cell r="H5641" t="str">
            <v>Trak Racer</v>
          </cell>
          <cell r="I5641" t="str">
            <v>Default</v>
          </cell>
          <cell r="J5641" t="str">
            <v>Simulators - Bundles</v>
          </cell>
          <cell r="K5641" t="str">
            <v>NA</v>
          </cell>
          <cell r="L5641" t="str">
            <v>/</v>
          </cell>
          <cell r="M5641" t="str">
            <v>new</v>
          </cell>
          <cell r="N5641" t="str">
            <v>LIVE</v>
          </cell>
          <cell r="O5641" t="b">
            <v>1</v>
          </cell>
          <cell r="P5641" t="str">
            <v>NA</v>
          </cell>
          <cell r="Q5641">
            <v>0</v>
          </cell>
        </row>
        <row r="5642">
          <cell r="B5642" t="str">
            <v>TRX-BLK-WM-BDL-NZ</v>
          </cell>
          <cell r="C5642" t="str">
            <v>TRX Racing Simulator</v>
          </cell>
          <cell r="D5642">
            <v>0</v>
          </cell>
          <cell r="E5642">
            <v>0</v>
          </cell>
          <cell r="F5642">
            <v>0</v>
          </cell>
          <cell r="G5642">
            <v>0</v>
          </cell>
          <cell r="H5642" t="str">
            <v>Trak Racer</v>
          </cell>
          <cell r="I5642" t="str">
            <v>Default</v>
          </cell>
          <cell r="J5642" t="str">
            <v>Simulators - Bundles</v>
          </cell>
          <cell r="K5642" t="str">
            <v>NA</v>
          </cell>
          <cell r="L5642" t="str">
            <v>/</v>
          </cell>
          <cell r="M5642" t="str">
            <v>new</v>
          </cell>
          <cell r="N5642" t="str">
            <v>LIVE</v>
          </cell>
          <cell r="O5642" t="b">
            <v>1</v>
          </cell>
          <cell r="P5642" t="str">
            <v>NA</v>
          </cell>
          <cell r="Q5642">
            <v>0</v>
          </cell>
        </row>
        <row r="5643">
          <cell r="B5643" t="str">
            <v>TRX-ALP-DD-BQD-AU</v>
          </cell>
          <cell r="C5643" t="str">
            <v>TRX Racing Simulator</v>
          </cell>
          <cell r="D5643">
            <v>0</v>
          </cell>
          <cell r="E5643">
            <v>0</v>
          </cell>
          <cell r="F5643">
            <v>0</v>
          </cell>
          <cell r="G5643">
            <v>0</v>
          </cell>
          <cell r="H5643" t="str">
            <v>Trak Racer</v>
          </cell>
          <cell r="I5643" t="str">
            <v>Default</v>
          </cell>
          <cell r="J5643" t="str">
            <v>Simulators - Bundles</v>
          </cell>
          <cell r="K5643" t="str">
            <v>NA</v>
          </cell>
          <cell r="L5643" t="str">
            <v>/</v>
          </cell>
          <cell r="M5643" t="str">
            <v>new</v>
          </cell>
          <cell r="N5643" t="str">
            <v>LIVE</v>
          </cell>
          <cell r="O5643" t="b">
            <v>1</v>
          </cell>
          <cell r="P5643" t="str">
            <v>NA</v>
          </cell>
          <cell r="Q5643">
            <v>0</v>
          </cell>
        </row>
        <row r="5644">
          <cell r="B5644" t="str">
            <v>TRX-ALP-A-BQD-AU</v>
          </cell>
          <cell r="C5644" t="str">
            <v>TRX Racing Simulator</v>
          </cell>
          <cell r="D5644">
            <v>0</v>
          </cell>
          <cell r="E5644">
            <v>0</v>
          </cell>
          <cell r="F5644">
            <v>0</v>
          </cell>
          <cell r="G5644">
            <v>0</v>
          </cell>
          <cell r="H5644" t="str">
            <v>Trak Racer</v>
          </cell>
          <cell r="I5644" t="str">
            <v>Default</v>
          </cell>
          <cell r="J5644" t="str">
            <v>Simulators - Bundles</v>
          </cell>
          <cell r="K5644" t="str">
            <v>NA</v>
          </cell>
          <cell r="L5644" t="str">
            <v>/</v>
          </cell>
          <cell r="M5644" t="str">
            <v>new</v>
          </cell>
          <cell r="N5644" t="str">
            <v>LIVE</v>
          </cell>
          <cell r="O5644" t="b">
            <v>1</v>
          </cell>
          <cell r="P5644" t="str">
            <v>NA</v>
          </cell>
          <cell r="Q5644">
            <v>0</v>
          </cell>
        </row>
        <row r="5645">
          <cell r="B5645" t="str">
            <v>TRX-ALP-WM-BQD-AU</v>
          </cell>
          <cell r="C5645" t="str">
            <v>TRX Racing Simulator</v>
          </cell>
          <cell r="D5645">
            <v>0</v>
          </cell>
          <cell r="E5645">
            <v>0</v>
          </cell>
          <cell r="F5645">
            <v>0</v>
          </cell>
          <cell r="G5645">
            <v>0</v>
          </cell>
          <cell r="H5645" t="str">
            <v>Trak Racer</v>
          </cell>
          <cell r="I5645" t="str">
            <v>Default</v>
          </cell>
          <cell r="J5645" t="str">
            <v>Simulators - Bundles</v>
          </cell>
          <cell r="K5645" t="str">
            <v>NA</v>
          </cell>
          <cell r="L5645" t="str">
            <v>/</v>
          </cell>
          <cell r="M5645" t="str">
            <v>new</v>
          </cell>
          <cell r="N5645" t="str">
            <v>LIVE</v>
          </cell>
          <cell r="O5645" t="b">
            <v>1</v>
          </cell>
          <cell r="P5645" t="str">
            <v>NA</v>
          </cell>
          <cell r="Q5645">
            <v>0</v>
          </cell>
        </row>
        <row r="5646">
          <cell r="B5646" t="str">
            <v>TRX-ALP-DD-BDL-AU</v>
          </cell>
          <cell r="C5646" t="str">
            <v>TRX Racing Simulator</v>
          </cell>
          <cell r="D5646">
            <v>0</v>
          </cell>
          <cell r="E5646">
            <v>0</v>
          </cell>
          <cell r="F5646">
            <v>0</v>
          </cell>
          <cell r="G5646">
            <v>0</v>
          </cell>
          <cell r="H5646" t="str">
            <v>Trak Racer</v>
          </cell>
          <cell r="I5646" t="str">
            <v>Default</v>
          </cell>
          <cell r="J5646" t="str">
            <v>Simulators - Bundles</v>
          </cell>
          <cell r="K5646" t="str">
            <v>NA</v>
          </cell>
          <cell r="L5646" t="str">
            <v>/</v>
          </cell>
          <cell r="M5646" t="str">
            <v>new</v>
          </cell>
          <cell r="N5646" t="str">
            <v>LIVE</v>
          </cell>
          <cell r="O5646" t="b">
            <v>1</v>
          </cell>
          <cell r="P5646" t="str">
            <v>NA</v>
          </cell>
          <cell r="Q5646">
            <v>0</v>
          </cell>
        </row>
        <row r="5647">
          <cell r="B5647" t="str">
            <v>TRX-ALP-A-BDL-AU</v>
          </cell>
          <cell r="C5647" t="str">
            <v>TRX Racing Simulator</v>
          </cell>
          <cell r="D5647">
            <v>0</v>
          </cell>
          <cell r="E5647">
            <v>0</v>
          </cell>
          <cell r="F5647">
            <v>0</v>
          </cell>
          <cell r="G5647">
            <v>0</v>
          </cell>
          <cell r="H5647" t="str">
            <v>Trak Racer</v>
          </cell>
          <cell r="I5647" t="str">
            <v>Default</v>
          </cell>
          <cell r="J5647" t="str">
            <v>Simulators - Bundles</v>
          </cell>
          <cell r="K5647" t="str">
            <v>NA</v>
          </cell>
          <cell r="L5647" t="str">
            <v>/</v>
          </cell>
          <cell r="M5647" t="str">
            <v>new</v>
          </cell>
          <cell r="N5647" t="str">
            <v>LIVE</v>
          </cell>
          <cell r="O5647" t="b">
            <v>1</v>
          </cell>
          <cell r="P5647" t="str">
            <v>NA</v>
          </cell>
          <cell r="Q5647">
            <v>0</v>
          </cell>
        </row>
        <row r="5648">
          <cell r="B5648" t="str">
            <v>TRX-ALP-WM-BDL-AU</v>
          </cell>
          <cell r="C5648" t="str">
            <v>TRX Racing Simulator</v>
          </cell>
          <cell r="D5648">
            <v>0</v>
          </cell>
          <cell r="E5648">
            <v>0</v>
          </cell>
          <cell r="F5648">
            <v>0</v>
          </cell>
          <cell r="G5648">
            <v>0</v>
          </cell>
          <cell r="H5648" t="str">
            <v>Trak Racer</v>
          </cell>
          <cell r="I5648" t="str">
            <v>Default</v>
          </cell>
          <cell r="J5648" t="str">
            <v>Simulators - Bundles</v>
          </cell>
          <cell r="K5648" t="str">
            <v>NA</v>
          </cell>
          <cell r="L5648" t="str">
            <v>/</v>
          </cell>
          <cell r="M5648" t="str">
            <v>new</v>
          </cell>
          <cell r="N5648" t="str">
            <v>LIVE</v>
          </cell>
          <cell r="O5648" t="b">
            <v>1</v>
          </cell>
          <cell r="P5648" t="str">
            <v>NA</v>
          </cell>
          <cell r="Q5648">
            <v>0</v>
          </cell>
        </row>
        <row r="5649">
          <cell r="B5649" t="str">
            <v>TRX-BLK-DD-BQD-AU</v>
          </cell>
          <cell r="C5649" t="str">
            <v>TRX Racing Simulator</v>
          </cell>
          <cell r="D5649">
            <v>0</v>
          </cell>
          <cell r="E5649">
            <v>0</v>
          </cell>
          <cell r="F5649">
            <v>0</v>
          </cell>
          <cell r="G5649">
            <v>0</v>
          </cell>
          <cell r="H5649" t="str">
            <v>Trak Racer</v>
          </cell>
          <cell r="I5649" t="str">
            <v>Default</v>
          </cell>
          <cell r="J5649" t="str">
            <v>Simulators - Bundles</v>
          </cell>
          <cell r="K5649" t="str">
            <v>NA</v>
          </cell>
          <cell r="L5649" t="str">
            <v>/</v>
          </cell>
          <cell r="M5649" t="str">
            <v>new</v>
          </cell>
          <cell r="N5649" t="str">
            <v>LIVE</v>
          </cell>
          <cell r="O5649" t="b">
            <v>1</v>
          </cell>
          <cell r="P5649" t="str">
            <v>NA</v>
          </cell>
          <cell r="Q5649">
            <v>0</v>
          </cell>
        </row>
        <row r="5650">
          <cell r="B5650" t="str">
            <v>TRX-BLK-A-BQD-AU</v>
          </cell>
          <cell r="C5650" t="str">
            <v>TRX Racing Simulator</v>
          </cell>
          <cell r="D5650">
            <v>0</v>
          </cell>
          <cell r="E5650">
            <v>0</v>
          </cell>
          <cell r="F5650">
            <v>0</v>
          </cell>
          <cell r="G5650">
            <v>0</v>
          </cell>
          <cell r="H5650" t="str">
            <v>Trak Racer</v>
          </cell>
          <cell r="I5650" t="str">
            <v>Default</v>
          </cell>
          <cell r="J5650" t="str">
            <v>Simulators - Bundles</v>
          </cell>
          <cell r="K5650" t="str">
            <v>NA</v>
          </cell>
          <cell r="L5650" t="str">
            <v>/</v>
          </cell>
          <cell r="M5650" t="str">
            <v>new</v>
          </cell>
          <cell r="N5650" t="str">
            <v>LIVE</v>
          </cell>
          <cell r="O5650" t="b">
            <v>1</v>
          </cell>
          <cell r="P5650" t="str">
            <v>NA</v>
          </cell>
          <cell r="Q5650">
            <v>0</v>
          </cell>
        </row>
        <row r="5651">
          <cell r="B5651" t="str">
            <v>TRX-BLK-WM-BQD-AU</v>
          </cell>
          <cell r="C5651" t="str">
            <v>TRX Racing Simulator</v>
          </cell>
          <cell r="D5651">
            <v>0</v>
          </cell>
          <cell r="E5651">
            <v>0</v>
          </cell>
          <cell r="F5651">
            <v>0</v>
          </cell>
          <cell r="G5651">
            <v>0</v>
          </cell>
          <cell r="H5651" t="str">
            <v>Trak Racer</v>
          </cell>
          <cell r="I5651" t="str">
            <v>Default</v>
          </cell>
          <cell r="J5651" t="str">
            <v>Simulators - Bundles</v>
          </cell>
          <cell r="K5651" t="str">
            <v>NA</v>
          </cell>
          <cell r="L5651" t="str">
            <v>/</v>
          </cell>
          <cell r="M5651" t="str">
            <v>new</v>
          </cell>
          <cell r="N5651" t="str">
            <v>LIVE</v>
          </cell>
          <cell r="O5651" t="b">
            <v>1</v>
          </cell>
          <cell r="P5651" t="str">
            <v>NA</v>
          </cell>
          <cell r="Q5651">
            <v>0</v>
          </cell>
        </row>
        <row r="5652">
          <cell r="B5652" t="str">
            <v>TRX-BLK-DD-BDL-AU</v>
          </cell>
          <cell r="C5652" t="str">
            <v>TRX Racing Simulator</v>
          </cell>
          <cell r="D5652">
            <v>0</v>
          </cell>
          <cell r="E5652">
            <v>0</v>
          </cell>
          <cell r="F5652">
            <v>0</v>
          </cell>
          <cell r="G5652">
            <v>0</v>
          </cell>
          <cell r="H5652" t="str">
            <v>Trak Racer</v>
          </cell>
          <cell r="I5652" t="str">
            <v>Default</v>
          </cell>
          <cell r="J5652" t="str">
            <v>Simulators - Bundles</v>
          </cell>
          <cell r="K5652" t="str">
            <v>NA</v>
          </cell>
          <cell r="L5652" t="str">
            <v>/</v>
          </cell>
          <cell r="M5652" t="str">
            <v>new</v>
          </cell>
          <cell r="N5652" t="str">
            <v>LIVE</v>
          </cell>
          <cell r="O5652" t="b">
            <v>1</v>
          </cell>
          <cell r="P5652" t="str">
            <v>NA</v>
          </cell>
          <cell r="Q5652">
            <v>0</v>
          </cell>
        </row>
        <row r="5653">
          <cell r="B5653" t="str">
            <v>TRX-BLK-A-BDL-AU</v>
          </cell>
          <cell r="C5653" t="str">
            <v>TRX Racing Simulator</v>
          </cell>
          <cell r="D5653">
            <v>0</v>
          </cell>
          <cell r="E5653">
            <v>0</v>
          </cell>
          <cell r="F5653">
            <v>0</v>
          </cell>
          <cell r="G5653">
            <v>0</v>
          </cell>
          <cell r="H5653" t="str">
            <v>Trak Racer</v>
          </cell>
          <cell r="I5653" t="str">
            <v>Default</v>
          </cell>
          <cell r="J5653" t="str">
            <v>Simulators - Bundles</v>
          </cell>
          <cell r="K5653" t="str">
            <v>NA</v>
          </cell>
          <cell r="L5653" t="str">
            <v>/</v>
          </cell>
          <cell r="M5653" t="str">
            <v>new</v>
          </cell>
          <cell r="N5653" t="str">
            <v>LIVE</v>
          </cell>
          <cell r="O5653" t="b">
            <v>1</v>
          </cell>
          <cell r="P5653" t="str">
            <v>NA</v>
          </cell>
          <cell r="Q5653">
            <v>0</v>
          </cell>
        </row>
        <row r="5654">
          <cell r="B5654" t="str">
            <v>TRX-BLK-WM-BDL-AU</v>
          </cell>
          <cell r="C5654" t="str">
            <v>TRX Racing Simulator</v>
          </cell>
          <cell r="D5654">
            <v>0</v>
          </cell>
          <cell r="E5654">
            <v>0</v>
          </cell>
          <cell r="F5654">
            <v>0</v>
          </cell>
          <cell r="G5654">
            <v>0</v>
          </cell>
          <cell r="H5654" t="str">
            <v>Trak Racer</v>
          </cell>
          <cell r="I5654" t="str">
            <v>Default</v>
          </cell>
          <cell r="J5654" t="str">
            <v>Simulators - Bundles</v>
          </cell>
          <cell r="K5654" t="str">
            <v>NA</v>
          </cell>
          <cell r="L5654" t="str">
            <v>/</v>
          </cell>
          <cell r="M5654" t="str">
            <v>new</v>
          </cell>
          <cell r="N5654" t="str">
            <v>LIVE</v>
          </cell>
          <cell r="O5654" t="b">
            <v>1</v>
          </cell>
          <cell r="P5654" t="str">
            <v>NA</v>
          </cell>
          <cell r="Q5654">
            <v>0</v>
          </cell>
        </row>
        <row r="5655">
          <cell r="B5655" t="str">
            <v>TRX-ALP-DD-BQD-UK</v>
          </cell>
          <cell r="C5655" t="str">
            <v>TRX Racing Simulator</v>
          </cell>
          <cell r="D5655">
            <v>0</v>
          </cell>
          <cell r="E5655">
            <v>0</v>
          </cell>
          <cell r="F5655">
            <v>0</v>
          </cell>
          <cell r="G5655">
            <v>0</v>
          </cell>
          <cell r="H5655" t="str">
            <v>Trak Racer</v>
          </cell>
          <cell r="I5655" t="str">
            <v>Default</v>
          </cell>
          <cell r="J5655" t="str">
            <v>Simulators - Bundles</v>
          </cell>
          <cell r="K5655" t="str">
            <v>NA</v>
          </cell>
          <cell r="L5655" t="str">
            <v>/</v>
          </cell>
          <cell r="M5655" t="str">
            <v>new</v>
          </cell>
          <cell r="N5655" t="str">
            <v>LIVE</v>
          </cell>
          <cell r="O5655" t="b">
            <v>1</v>
          </cell>
          <cell r="P5655" t="str">
            <v>NA</v>
          </cell>
          <cell r="Q5655">
            <v>0</v>
          </cell>
        </row>
        <row r="5656">
          <cell r="B5656" t="str">
            <v>TRX-ALP-A-BQD-UK</v>
          </cell>
          <cell r="C5656" t="str">
            <v>TRX Racing Simulator</v>
          </cell>
          <cell r="D5656">
            <v>0</v>
          </cell>
          <cell r="E5656">
            <v>0</v>
          </cell>
          <cell r="F5656">
            <v>0</v>
          </cell>
          <cell r="G5656">
            <v>0</v>
          </cell>
          <cell r="H5656" t="str">
            <v>Trak Racer</v>
          </cell>
          <cell r="I5656" t="str">
            <v>Default</v>
          </cell>
          <cell r="J5656" t="str">
            <v>Simulators - Bundles</v>
          </cell>
          <cell r="K5656" t="str">
            <v>NA</v>
          </cell>
          <cell r="L5656" t="str">
            <v>/</v>
          </cell>
          <cell r="M5656" t="str">
            <v>new</v>
          </cell>
          <cell r="N5656" t="str">
            <v>LIVE</v>
          </cell>
          <cell r="O5656" t="b">
            <v>1</v>
          </cell>
          <cell r="P5656" t="str">
            <v>NA</v>
          </cell>
          <cell r="Q5656">
            <v>0</v>
          </cell>
        </row>
        <row r="5657">
          <cell r="B5657" t="str">
            <v>TRX-ALP-WM-BQD-UK</v>
          </cell>
          <cell r="C5657" t="str">
            <v>TRX Racing Simulator</v>
          </cell>
          <cell r="D5657">
            <v>0</v>
          </cell>
          <cell r="E5657">
            <v>0</v>
          </cell>
          <cell r="F5657">
            <v>0</v>
          </cell>
          <cell r="G5657">
            <v>0</v>
          </cell>
          <cell r="H5657" t="str">
            <v>Trak Racer</v>
          </cell>
          <cell r="I5657" t="str">
            <v>Default</v>
          </cell>
          <cell r="J5657" t="str">
            <v>Simulators - Bundles</v>
          </cell>
          <cell r="K5657" t="str">
            <v>NA</v>
          </cell>
          <cell r="L5657" t="str">
            <v>/</v>
          </cell>
          <cell r="M5657" t="str">
            <v>new</v>
          </cell>
          <cell r="N5657" t="str">
            <v>LIVE</v>
          </cell>
          <cell r="O5657" t="b">
            <v>1</v>
          </cell>
          <cell r="P5657" t="str">
            <v>NA</v>
          </cell>
          <cell r="Q5657">
            <v>0</v>
          </cell>
        </row>
        <row r="5658">
          <cell r="B5658" t="str">
            <v>TRX-ALP-DD-BDL-UK</v>
          </cell>
          <cell r="C5658" t="str">
            <v>TRX Racing Simulator</v>
          </cell>
          <cell r="D5658">
            <v>0</v>
          </cell>
          <cell r="E5658">
            <v>0</v>
          </cell>
          <cell r="F5658">
            <v>0</v>
          </cell>
          <cell r="G5658">
            <v>0</v>
          </cell>
          <cell r="H5658" t="str">
            <v>Trak Racer</v>
          </cell>
          <cell r="I5658" t="str">
            <v>Default</v>
          </cell>
          <cell r="J5658" t="str">
            <v>Simulators - Bundles</v>
          </cell>
          <cell r="K5658" t="str">
            <v>NA</v>
          </cell>
          <cell r="L5658" t="str">
            <v>/</v>
          </cell>
          <cell r="M5658" t="str">
            <v>new</v>
          </cell>
          <cell r="N5658" t="str">
            <v>LIVE</v>
          </cell>
          <cell r="O5658" t="b">
            <v>1</v>
          </cell>
          <cell r="P5658" t="str">
            <v>NA</v>
          </cell>
          <cell r="Q5658">
            <v>0</v>
          </cell>
        </row>
        <row r="5659">
          <cell r="B5659" t="str">
            <v>TRX-ALP-A-BDL-UK</v>
          </cell>
          <cell r="C5659" t="str">
            <v>TRX Racing Simulator</v>
          </cell>
          <cell r="D5659">
            <v>0</v>
          </cell>
          <cell r="E5659">
            <v>0</v>
          </cell>
          <cell r="F5659">
            <v>0</v>
          </cell>
          <cell r="G5659">
            <v>0</v>
          </cell>
          <cell r="H5659" t="str">
            <v>Trak Racer</v>
          </cell>
          <cell r="I5659" t="str">
            <v>Default</v>
          </cell>
          <cell r="J5659" t="str">
            <v>Simulators - Bundles</v>
          </cell>
          <cell r="K5659" t="str">
            <v>NA</v>
          </cell>
          <cell r="L5659" t="str">
            <v>/</v>
          </cell>
          <cell r="M5659" t="str">
            <v>new</v>
          </cell>
          <cell r="N5659" t="str">
            <v>LIVE</v>
          </cell>
          <cell r="O5659" t="b">
            <v>1</v>
          </cell>
          <cell r="P5659" t="str">
            <v>NA</v>
          </cell>
          <cell r="Q5659">
            <v>0</v>
          </cell>
        </row>
        <row r="5660">
          <cell r="B5660" t="str">
            <v>TRX-ALP-WM-BDL-UK</v>
          </cell>
          <cell r="C5660" t="str">
            <v>TRX Racing Simulator</v>
          </cell>
          <cell r="D5660">
            <v>0</v>
          </cell>
          <cell r="E5660">
            <v>0</v>
          </cell>
          <cell r="F5660">
            <v>0</v>
          </cell>
          <cell r="G5660">
            <v>0</v>
          </cell>
          <cell r="H5660" t="str">
            <v>Trak Racer</v>
          </cell>
          <cell r="I5660" t="str">
            <v>Default</v>
          </cell>
          <cell r="J5660" t="str">
            <v>Simulators - Bundles</v>
          </cell>
          <cell r="K5660" t="str">
            <v>NA</v>
          </cell>
          <cell r="L5660" t="str">
            <v>/</v>
          </cell>
          <cell r="M5660" t="str">
            <v>new</v>
          </cell>
          <cell r="N5660" t="str">
            <v>LIVE</v>
          </cell>
          <cell r="O5660" t="b">
            <v>1</v>
          </cell>
          <cell r="P5660" t="str">
            <v>NA</v>
          </cell>
          <cell r="Q5660">
            <v>0</v>
          </cell>
        </row>
        <row r="5661">
          <cell r="B5661" t="str">
            <v>TRX-BLK-DD-BQD-UK</v>
          </cell>
          <cell r="C5661" t="str">
            <v>TRX Racing Simulator</v>
          </cell>
          <cell r="D5661">
            <v>0</v>
          </cell>
          <cell r="E5661">
            <v>0</v>
          </cell>
          <cell r="F5661">
            <v>0</v>
          </cell>
          <cell r="G5661">
            <v>0</v>
          </cell>
          <cell r="H5661" t="str">
            <v>Trak Racer</v>
          </cell>
          <cell r="I5661" t="str">
            <v>Default</v>
          </cell>
          <cell r="J5661" t="str">
            <v>Simulators - Bundles</v>
          </cell>
          <cell r="K5661" t="str">
            <v>NA</v>
          </cell>
          <cell r="L5661" t="str">
            <v>/</v>
          </cell>
          <cell r="M5661" t="str">
            <v>new</v>
          </cell>
          <cell r="N5661" t="str">
            <v>LIVE</v>
          </cell>
          <cell r="O5661" t="b">
            <v>1</v>
          </cell>
          <cell r="P5661" t="str">
            <v>NA</v>
          </cell>
          <cell r="Q5661">
            <v>0</v>
          </cell>
        </row>
        <row r="5662">
          <cell r="B5662" t="str">
            <v>TRX-BLK-A-BQD-UK</v>
          </cell>
          <cell r="C5662" t="str">
            <v>TRX Racing Simulator</v>
          </cell>
          <cell r="D5662">
            <v>0</v>
          </cell>
          <cell r="E5662">
            <v>0</v>
          </cell>
          <cell r="F5662">
            <v>0</v>
          </cell>
          <cell r="G5662">
            <v>0</v>
          </cell>
          <cell r="H5662" t="str">
            <v>Trak Racer</v>
          </cell>
          <cell r="I5662" t="str">
            <v>Default</v>
          </cell>
          <cell r="J5662" t="str">
            <v>Simulators - Bundles</v>
          </cell>
          <cell r="K5662" t="str">
            <v>NA</v>
          </cell>
          <cell r="L5662" t="str">
            <v>/</v>
          </cell>
          <cell r="M5662" t="str">
            <v>new</v>
          </cell>
          <cell r="N5662" t="str">
            <v>LIVE</v>
          </cell>
          <cell r="O5662" t="b">
            <v>1</v>
          </cell>
          <cell r="P5662" t="str">
            <v>NA</v>
          </cell>
          <cell r="Q5662">
            <v>0</v>
          </cell>
        </row>
        <row r="5663">
          <cell r="B5663" t="str">
            <v>TRX-BLK-WM-BQD-UK</v>
          </cell>
          <cell r="C5663" t="str">
            <v>TRX Racing Simulator</v>
          </cell>
          <cell r="D5663">
            <v>0</v>
          </cell>
          <cell r="E5663">
            <v>0</v>
          </cell>
          <cell r="F5663">
            <v>0</v>
          </cell>
          <cell r="G5663">
            <v>0</v>
          </cell>
          <cell r="H5663" t="str">
            <v>Trak Racer</v>
          </cell>
          <cell r="I5663" t="str">
            <v>Default</v>
          </cell>
          <cell r="J5663" t="str">
            <v>Simulators - Bundles</v>
          </cell>
          <cell r="K5663" t="str">
            <v>NA</v>
          </cell>
          <cell r="L5663" t="str">
            <v>/</v>
          </cell>
          <cell r="M5663" t="str">
            <v>new</v>
          </cell>
          <cell r="N5663" t="str">
            <v>LIVE</v>
          </cell>
          <cell r="O5663" t="b">
            <v>1</v>
          </cell>
          <cell r="P5663" t="str">
            <v>NA</v>
          </cell>
          <cell r="Q5663">
            <v>0</v>
          </cell>
        </row>
        <row r="5664">
          <cell r="B5664" t="str">
            <v>TRX-BLK-DD-BDL-UK</v>
          </cell>
          <cell r="C5664" t="str">
            <v>TRX Racing Simulator</v>
          </cell>
          <cell r="D5664">
            <v>0</v>
          </cell>
          <cell r="E5664">
            <v>0</v>
          </cell>
          <cell r="F5664">
            <v>0</v>
          </cell>
          <cell r="G5664">
            <v>0</v>
          </cell>
          <cell r="H5664" t="str">
            <v>Trak Racer</v>
          </cell>
          <cell r="I5664" t="str">
            <v>Default</v>
          </cell>
          <cell r="J5664" t="str">
            <v>Simulators - Bundles</v>
          </cell>
          <cell r="K5664" t="str">
            <v>NA</v>
          </cell>
          <cell r="L5664" t="str">
            <v>/</v>
          </cell>
          <cell r="M5664" t="str">
            <v>new</v>
          </cell>
          <cell r="N5664" t="str">
            <v>LIVE</v>
          </cell>
          <cell r="O5664" t="b">
            <v>1</v>
          </cell>
          <cell r="P5664" t="str">
            <v>NA</v>
          </cell>
          <cell r="Q5664">
            <v>0</v>
          </cell>
        </row>
        <row r="5665">
          <cell r="B5665" t="str">
            <v>TRX-BLK-A-BDL-UK</v>
          </cell>
          <cell r="C5665" t="str">
            <v>TRX Racing Simulator</v>
          </cell>
          <cell r="D5665">
            <v>0</v>
          </cell>
          <cell r="E5665">
            <v>0</v>
          </cell>
          <cell r="F5665">
            <v>0</v>
          </cell>
          <cell r="G5665">
            <v>0</v>
          </cell>
          <cell r="H5665" t="str">
            <v>Trak Racer</v>
          </cell>
          <cell r="I5665" t="str">
            <v>Default</v>
          </cell>
          <cell r="J5665" t="str">
            <v>Simulators - Bundles</v>
          </cell>
          <cell r="K5665" t="str">
            <v>NA</v>
          </cell>
          <cell r="L5665" t="str">
            <v>/</v>
          </cell>
          <cell r="M5665" t="str">
            <v>new</v>
          </cell>
          <cell r="N5665" t="str">
            <v>LIVE</v>
          </cell>
          <cell r="O5665" t="b">
            <v>1</v>
          </cell>
          <cell r="P5665" t="str">
            <v>NA</v>
          </cell>
          <cell r="Q5665">
            <v>0</v>
          </cell>
        </row>
        <row r="5666">
          <cell r="B5666" t="str">
            <v>TRX-BLK-WM-BDL-UK</v>
          </cell>
          <cell r="C5666" t="str">
            <v>TRX Racing Simulator</v>
          </cell>
          <cell r="D5666">
            <v>0</v>
          </cell>
          <cell r="E5666">
            <v>0</v>
          </cell>
          <cell r="F5666">
            <v>0</v>
          </cell>
          <cell r="G5666">
            <v>0</v>
          </cell>
          <cell r="H5666" t="str">
            <v>Trak Racer</v>
          </cell>
          <cell r="I5666" t="str">
            <v>Default</v>
          </cell>
          <cell r="J5666" t="str">
            <v>Simulators - Bundles</v>
          </cell>
          <cell r="K5666" t="str">
            <v>NA</v>
          </cell>
          <cell r="L5666" t="str">
            <v>/</v>
          </cell>
          <cell r="M5666" t="str">
            <v>new</v>
          </cell>
          <cell r="N5666" t="str">
            <v>LIVE</v>
          </cell>
          <cell r="O5666" t="b">
            <v>1</v>
          </cell>
          <cell r="P5666" t="str">
            <v>NA</v>
          </cell>
          <cell r="Q5666">
            <v>0</v>
          </cell>
        </row>
        <row r="5667">
          <cell r="B5667" t="str">
            <v>TRX-ALP-DD-BQD</v>
          </cell>
          <cell r="C5667" t="str">
            <v>TRX Racing Simulator</v>
          </cell>
          <cell r="D5667">
            <v>0</v>
          </cell>
          <cell r="E5667">
            <v>0</v>
          </cell>
          <cell r="F5667">
            <v>0</v>
          </cell>
          <cell r="G5667">
            <v>0</v>
          </cell>
          <cell r="H5667" t="str">
            <v>Trak Racer</v>
          </cell>
          <cell r="I5667" t="str">
            <v>Default</v>
          </cell>
          <cell r="J5667" t="str">
            <v>Simulators - Bundles</v>
          </cell>
          <cell r="K5667" t="str">
            <v>NA</v>
          </cell>
          <cell r="L5667" t="str">
            <v>/</v>
          </cell>
          <cell r="M5667" t="str">
            <v>new</v>
          </cell>
          <cell r="N5667" t="str">
            <v>LIVE</v>
          </cell>
          <cell r="O5667" t="b">
            <v>1</v>
          </cell>
          <cell r="P5667" t="str">
            <v>NA</v>
          </cell>
          <cell r="Q5667">
            <v>0</v>
          </cell>
        </row>
        <row r="5668">
          <cell r="B5668" t="str">
            <v>TRX-ALP-A-BQD</v>
          </cell>
          <cell r="C5668" t="str">
            <v>TRX Racing Simulator</v>
          </cell>
          <cell r="D5668">
            <v>0</v>
          </cell>
          <cell r="E5668">
            <v>0</v>
          </cell>
          <cell r="F5668">
            <v>0</v>
          </cell>
          <cell r="G5668">
            <v>0</v>
          </cell>
          <cell r="H5668" t="str">
            <v>Trak Racer</v>
          </cell>
          <cell r="I5668" t="str">
            <v>Default</v>
          </cell>
          <cell r="J5668" t="str">
            <v>Simulators - Bundles</v>
          </cell>
          <cell r="K5668" t="str">
            <v>NA</v>
          </cell>
          <cell r="L5668" t="str">
            <v>/</v>
          </cell>
          <cell r="M5668" t="str">
            <v>new</v>
          </cell>
          <cell r="N5668" t="str">
            <v>LIVE</v>
          </cell>
          <cell r="O5668" t="b">
            <v>1</v>
          </cell>
          <cell r="P5668" t="str">
            <v>NA</v>
          </cell>
          <cell r="Q5668">
            <v>0</v>
          </cell>
        </row>
        <row r="5669">
          <cell r="B5669" t="str">
            <v>TRX-ALP-WM-BQD</v>
          </cell>
          <cell r="C5669" t="str">
            <v>TRX Racing Simulator</v>
          </cell>
          <cell r="D5669">
            <v>0</v>
          </cell>
          <cell r="E5669">
            <v>0</v>
          </cell>
          <cell r="F5669">
            <v>0</v>
          </cell>
          <cell r="G5669">
            <v>0</v>
          </cell>
          <cell r="H5669" t="str">
            <v>Trak Racer</v>
          </cell>
          <cell r="I5669" t="str">
            <v>Default</v>
          </cell>
          <cell r="J5669" t="str">
            <v>Simulators - Bundles</v>
          </cell>
          <cell r="K5669" t="str">
            <v>NA</v>
          </cell>
          <cell r="L5669" t="str">
            <v>/</v>
          </cell>
          <cell r="M5669" t="str">
            <v>new</v>
          </cell>
          <cell r="N5669" t="str">
            <v>LIVE</v>
          </cell>
          <cell r="O5669" t="b">
            <v>1</v>
          </cell>
          <cell r="P5669" t="str">
            <v>NA</v>
          </cell>
          <cell r="Q5669">
            <v>0</v>
          </cell>
        </row>
        <row r="5670">
          <cell r="B5670" t="str">
            <v>TRX-ALP-DD-BDL</v>
          </cell>
          <cell r="C5670" t="str">
            <v>TRX Racing Simulator</v>
          </cell>
          <cell r="D5670">
            <v>0</v>
          </cell>
          <cell r="E5670">
            <v>0</v>
          </cell>
          <cell r="F5670">
            <v>0</v>
          </cell>
          <cell r="G5670">
            <v>0</v>
          </cell>
          <cell r="H5670" t="str">
            <v>Trak Racer</v>
          </cell>
          <cell r="I5670" t="str">
            <v>Default</v>
          </cell>
          <cell r="J5670" t="str">
            <v>Simulators - Bundles</v>
          </cell>
          <cell r="K5670" t="str">
            <v>NA</v>
          </cell>
          <cell r="L5670" t="str">
            <v>/</v>
          </cell>
          <cell r="M5670" t="str">
            <v>new</v>
          </cell>
          <cell r="N5670" t="str">
            <v>LIVE</v>
          </cell>
          <cell r="O5670" t="b">
            <v>1</v>
          </cell>
          <cell r="P5670" t="str">
            <v>NA</v>
          </cell>
          <cell r="Q5670">
            <v>0</v>
          </cell>
        </row>
        <row r="5671">
          <cell r="B5671" t="str">
            <v>TRX-ALP-A-BDL</v>
          </cell>
          <cell r="C5671" t="str">
            <v>TRX Racing Simulator</v>
          </cell>
          <cell r="D5671">
            <v>0</v>
          </cell>
          <cell r="E5671">
            <v>0</v>
          </cell>
          <cell r="F5671">
            <v>0</v>
          </cell>
          <cell r="G5671">
            <v>0</v>
          </cell>
          <cell r="H5671" t="str">
            <v>Trak Racer</v>
          </cell>
          <cell r="I5671" t="str">
            <v>Default</v>
          </cell>
          <cell r="J5671" t="str">
            <v>Simulators - Bundles</v>
          </cell>
          <cell r="K5671" t="str">
            <v>NA</v>
          </cell>
          <cell r="L5671" t="str">
            <v>/</v>
          </cell>
          <cell r="M5671" t="str">
            <v>new</v>
          </cell>
          <cell r="N5671" t="str">
            <v>LIVE</v>
          </cell>
          <cell r="O5671" t="b">
            <v>1</v>
          </cell>
          <cell r="P5671" t="str">
            <v>NA</v>
          </cell>
          <cell r="Q5671">
            <v>0</v>
          </cell>
        </row>
        <row r="5672">
          <cell r="B5672" t="str">
            <v>TRX-ALP-WM-BDL</v>
          </cell>
          <cell r="C5672" t="str">
            <v>TRX Racing Simulator</v>
          </cell>
          <cell r="D5672">
            <v>0</v>
          </cell>
          <cell r="E5672">
            <v>0</v>
          </cell>
          <cell r="F5672">
            <v>0</v>
          </cell>
          <cell r="G5672">
            <v>0</v>
          </cell>
          <cell r="H5672" t="str">
            <v>Trak Racer</v>
          </cell>
          <cell r="I5672" t="str">
            <v>Default</v>
          </cell>
          <cell r="J5672" t="str">
            <v>Simulators - Bundles</v>
          </cell>
          <cell r="K5672" t="str">
            <v>NA</v>
          </cell>
          <cell r="L5672" t="str">
            <v>/</v>
          </cell>
          <cell r="M5672" t="str">
            <v>new</v>
          </cell>
          <cell r="N5672" t="str">
            <v>LIVE</v>
          </cell>
          <cell r="O5672" t="b">
            <v>1</v>
          </cell>
          <cell r="P5672" t="str">
            <v>NA</v>
          </cell>
          <cell r="Q5672">
            <v>0</v>
          </cell>
        </row>
        <row r="5673">
          <cell r="B5673" t="str">
            <v>TRX-BLK-DD-BQD</v>
          </cell>
          <cell r="C5673" t="str">
            <v>TRX Racing Simulator</v>
          </cell>
          <cell r="D5673">
            <v>0</v>
          </cell>
          <cell r="E5673">
            <v>0</v>
          </cell>
          <cell r="F5673">
            <v>0</v>
          </cell>
          <cell r="G5673">
            <v>0</v>
          </cell>
          <cell r="H5673" t="str">
            <v>Trak Racer</v>
          </cell>
          <cell r="I5673" t="str">
            <v>Default</v>
          </cell>
          <cell r="J5673" t="str">
            <v>Simulators - Bundles</v>
          </cell>
          <cell r="K5673" t="str">
            <v>NA</v>
          </cell>
          <cell r="L5673" t="str">
            <v>/</v>
          </cell>
          <cell r="M5673" t="str">
            <v>new</v>
          </cell>
          <cell r="N5673" t="str">
            <v>LIVE</v>
          </cell>
          <cell r="O5673" t="b">
            <v>1</v>
          </cell>
          <cell r="P5673" t="str">
            <v>NA</v>
          </cell>
          <cell r="Q5673">
            <v>0</v>
          </cell>
        </row>
        <row r="5674">
          <cell r="B5674" t="str">
            <v>TRX-BLK-A-BQD</v>
          </cell>
          <cell r="C5674" t="str">
            <v>TRX Racing Simulator</v>
          </cell>
          <cell r="D5674">
            <v>0</v>
          </cell>
          <cell r="E5674">
            <v>0</v>
          </cell>
          <cell r="F5674">
            <v>0</v>
          </cell>
          <cell r="G5674">
            <v>0</v>
          </cell>
          <cell r="H5674" t="str">
            <v>Trak Racer</v>
          </cell>
          <cell r="I5674" t="str">
            <v>Default</v>
          </cell>
          <cell r="J5674" t="str">
            <v>Simulators - Bundles</v>
          </cell>
          <cell r="K5674" t="str">
            <v>NA</v>
          </cell>
          <cell r="L5674" t="str">
            <v>/</v>
          </cell>
          <cell r="M5674" t="str">
            <v>new</v>
          </cell>
          <cell r="N5674" t="str">
            <v>LIVE</v>
          </cell>
          <cell r="O5674" t="b">
            <v>1</v>
          </cell>
          <cell r="P5674" t="str">
            <v>NA</v>
          </cell>
          <cell r="Q5674">
            <v>0</v>
          </cell>
        </row>
        <row r="5675">
          <cell r="B5675" t="str">
            <v>TRX-BLK-WM-BQD</v>
          </cell>
          <cell r="C5675" t="str">
            <v>TRX Racing Simulator</v>
          </cell>
          <cell r="D5675">
            <v>0</v>
          </cell>
          <cell r="E5675">
            <v>0</v>
          </cell>
          <cell r="F5675">
            <v>0</v>
          </cell>
          <cell r="G5675">
            <v>0</v>
          </cell>
          <cell r="H5675" t="str">
            <v>Trak Racer</v>
          </cell>
          <cell r="I5675" t="str">
            <v>Default</v>
          </cell>
          <cell r="J5675" t="str">
            <v>Simulators - Bundles</v>
          </cell>
          <cell r="K5675" t="str">
            <v>NA</v>
          </cell>
          <cell r="L5675" t="str">
            <v>/</v>
          </cell>
          <cell r="M5675" t="str">
            <v>new</v>
          </cell>
          <cell r="N5675" t="str">
            <v>LIVE</v>
          </cell>
          <cell r="O5675" t="b">
            <v>1</v>
          </cell>
          <cell r="P5675" t="str">
            <v>NA</v>
          </cell>
          <cell r="Q5675">
            <v>0</v>
          </cell>
        </row>
        <row r="5676">
          <cell r="B5676" t="str">
            <v>TRX-BLK-DD-BDL</v>
          </cell>
          <cell r="C5676" t="str">
            <v>TRX Racing Simulator</v>
          </cell>
          <cell r="D5676">
            <v>0</v>
          </cell>
          <cell r="E5676">
            <v>0</v>
          </cell>
          <cell r="F5676">
            <v>0</v>
          </cell>
          <cell r="G5676">
            <v>0</v>
          </cell>
          <cell r="H5676" t="str">
            <v>Trak Racer</v>
          </cell>
          <cell r="I5676" t="str">
            <v>Default</v>
          </cell>
          <cell r="J5676" t="str">
            <v>Simulators - Bundles</v>
          </cell>
          <cell r="K5676" t="str">
            <v>NA</v>
          </cell>
          <cell r="L5676" t="str">
            <v>/</v>
          </cell>
          <cell r="M5676" t="str">
            <v>new</v>
          </cell>
          <cell r="N5676" t="str">
            <v>LIVE</v>
          </cell>
          <cell r="O5676" t="b">
            <v>1</v>
          </cell>
          <cell r="P5676" t="str">
            <v>NA</v>
          </cell>
          <cell r="Q5676">
            <v>0</v>
          </cell>
        </row>
        <row r="5677">
          <cell r="B5677" t="str">
            <v>TRX-BLK-A-BDL</v>
          </cell>
          <cell r="C5677" t="str">
            <v>TRX Racing Simulator</v>
          </cell>
          <cell r="D5677">
            <v>0</v>
          </cell>
          <cell r="E5677">
            <v>0</v>
          </cell>
          <cell r="F5677">
            <v>0</v>
          </cell>
          <cell r="G5677">
            <v>0</v>
          </cell>
          <cell r="H5677" t="str">
            <v>Trak Racer</v>
          </cell>
          <cell r="I5677" t="str">
            <v>Default</v>
          </cell>
          <cell r="J5677" t="str">
            <v>Simulators - Bundles</v>
          </cell>
          <cell r="K5677" t="str">
            <v>NA</v>
          </cell>
          <cell r="L5677" t="str">
            <v>/</v>
          </cell>
          <cell r="M5677" t="str">
            <v>new</v>
          </cell>
          <cell r="N5677" t="str">
            <v>LIVE</v>
          </cell>
          <cell r="O5677" t="b">
            <v>1</v>
          </cell>
          <cell r="P5677" t="str">
            <v>NA</v>
          </cell>
          <cell r="Q5677">
            <v>0</v>
          </cell>
        </row>
        <row r="5678">
          <cell r="B5678" t="str">
            <v>TRX-BLK-WM-BDL</v>
          </cell>
          <cell r="C5678" t="str">
            <v>TRX Racing Simulator</v>
          </cell>
          <cell r="D5678">
            <v>0</v>
          </cell>
          <cell r="E5678">
            <v>0</v>
          </cell>
          <cell r="F5678">
            <v>0</v>
          </cell>
          <cell r="G5678">
            <v>0</v>
          </cell>
          <cell r="H5678" t="str">
            <v>Trak Racer</v>
          </cell>
          <cell r="I5678" t="str">
            <v>Default</v>
          </cell>
          <cell r="J5678" t="str">
            <v>Simulators - Bundles</v>
          </cell>
          <cell r="K5678" t="str">
            <v>NA</v>
          </cell>
          <cell r="L5678" t="str">
            <v>/</v>
          </cell>
          <cell r="M5678" t="str">
            <v>new</v>
          </cell>
          <cell r="N5678" t="str">
            <v>LIVE</v>
          </cell>
          <cell r="O5678" t="b">
            <v>1</v>
          </cell>
          <cell r="P5678" t="str">
            <v>NA</v>
          </cell>
          <cell r="Q5678">
            <v>0</v>
          </cell>
        </row>
        <row r="5679">
          <cell r="B5679" t="str">
            <v>TRX-BLK-WM-AE</v>
          </cell>
          <cell r="C5679" t="str">
            <v>TRX Racing Simulator</v>
          </cell>
          <cell r="D5679">
            <v>0</v>
          </cell>
          <cell r="E5679">
            <v>0</v>
          </cell>
          <cell r="F5679">
            <v>0</v>
          </cell>
          <cell r="G5679">
            <v>0</v>
          </cell>
          <cell r="H5679" t="str">
            <v>Trak Racer</v>
          </cell>
          <cell r="I5679" t="str">
            <v>Default</v>
          </cell>
          <cell r="J5679" t="str">
            <v>Simulators - Bundles</v>
          </cell>
          <cell r="K5679" t="str">
            <v>NA</v>
          </cell>
          <cell r="L5679" t="str">
            <v>/</v>
          </cell>
          <cell r="M5679" t="str">
            <v>new</v>
          </cell>
          <cell r="N5679" t="str">
            <v>LIVE</v>
          </cell>
          <cell r="O5679" t="b">
            <v>1</v>
          </cell>
          <cell r="P5679" t="str">
            <v>NA</v>
          </cell>
          <cell r="Q5679">
            <v>0</v>
          </cell>
        </row>
        <row r="5680">
          <cell r="B5680" t="str">
            <v>TRX-BLK-DD-AE</v>
          </cell>
          <cell r="C5680" t="str">
            <v>TRX Racing Simulator</v>
          </cell>
          <cell r="D5680">
            <v>0</v>
          </cell>
          <cell r="E5680">
            <v>0</v>
          </cell>
          <cell r="F5680">
            <v>0</v>
          </cell>
          <cell r="G5680">
            <v>0</v>
          </cell>
          <cell r="H5680" t="str">
            <v>Trak Racer</v>
          </cell>
          <cell r="I5680" t="str">
            <v>Default</v>
          </cell>
          <cell r="J5680" t="str">
            <v>Simulators - Bundles</v>
          </cell>
          <cell r="K5680" t="str">
            <v>NA</v>
          </cell>
          <cell r="L5680" t="str">
            <v>/</v>
          </cell>
          <cell r="M5680" t="str">
            <v>new</v>
          </cell>
          <cell r="N5680" t="str">
            <v>LIVE</v>
          </cell>
          <cell r="O5680" t="b">
            <v>1</v>
          </cell>
          <cell r="P5680" t="str">
            <v>NA</v>
          </cell>
          <cell r="Q5680">
            <v>0</v>
          </cell>
        </row>
        <row r="5681">
          <cell r="B5681" t="str">
            <v>TRX-BLK-A-AE</v>
          </cell>
          <cell r="C5681" t="str">
            <v>TRX Racing Simulator</v>
          </cell>
          <cell r="D5681">
            <v>0</v>
          </cell>
          <cell r="E5681">
            <v>0</v>
          </cell>
          <cell r="F5681">
            <v>0</v>
          </cell>
          <cell r="G5681">
            <v>0</v>
          </cell>
          <cell r="H5681" t="str">
            <v>Trak Racer</v>
          </cell>
          <cell r="I5681" t="str">
            <v>Default</v>
          </cell>
          <cell r="J5681" t="str">
            <v>Simulators - Bundles</v>
          </cell>
          <cell r="K5681" t="str">
            <v>NA</v>
          </cell>
          <cell r="L5681" t="str">
            <v>/</v>
          </cell>
          <cell r="M5681" t="str">
            <v>new</v>
          </cell>
          <cell r="N5681" t="str">
            <v>LIVE</v>
          </cell>
          <cell r="O5681" t="b">
            <v>1</v>
          </cell>
          <cell r="P5681" t="str">
            <v>NA</v>
          </cell>
          <cell r="Q5681">
            <v>0</v>
          </cell>
        </row>
        <row r="5682">
          <cell r="B5682" t="str">
            <v>TRX-ALP-WM-AE</v>
          </cell>
          <cell r="C5682" t="str">
            <v>TRX Racing Simulator</v>
          </cell>
          <cell r="D5682">
            <v>0</v>
          </cell>
          <cell r="E5682">
            <v>0</v>
          </cell>
          <cell r="F5682">
            <v>0</v>
          </cell>
          <cell r="G5682">
            <v>0</v>
          </cell>
          <cell r="H5682" t="str">
            <v>Trak Racer</v>
          </cell>
          <cell r="I5682" t="str">
            <v>Default</v>
          </cell>
          <cell r="J5682" t="str">
            <v>Simulators - Bundles</v>
          </cell>
          <cell r="K5682" t="str">
            <v>NA</v>
          </cell>
          <cell r="L5682" t="str">
            <v>/</v>
          </cell>
          <cell r="M5682" t="str">
            <v>new</v>
          </cell>
          <cell r="N5682" t="str">
            <v>LIVE</v>
          </cell>
          <cell r="O5682" t="b">
            <v>1</v>
          </cell>
          <cell r="P5682" t="str">
            <v>NA</v>
          </cell>
          <cell r="Q5682">
            <v>0</v>
          </cell>
        </row>
        <row r="5683">
          <cell r="B5683" t="str">
            <v>TRX-ALP-DD-AE</v>
          </cell>
          <cell r="C5683" t="str">
            <v>TRX Racing Simulator</v>
          </cell>
          <cell r="D5683">
            <v>0</v>
          </cell>
          <cell r="E5683">
            <v>0</v>
          </cell>
          <cell r="F5683">
            <v>0</v>
          </cell>
          <cell r="G5683">
            <v>0</v>
          </cell>
          <cell r="H5683" t="str">
            <v>Trak Racer</v>
          </cell>
          <cell r="I5683" t="str">
            <v>Default</v>
          </cell>
          <cell r="J5683" t="str">
            <v>Simulators - Bundles</v>
          </cell>
          <cell r="K5683" t="str">
            <v>NA</v>
          </cell>
          <cell r="L5683" t="str">
            <v>/</v>
          </cell>
          <cell r="M5683" t="str">
            <v>new</v>
          </cell>
          <cell r="N5683" t="str">
            <v>LIVE</v>
          </cell>
          <cell r="O5683" t="b">
            <v>1</v>
          </cell>
          <cell r="P5683" t="str">
            <v>NA</v>
          </cell>
          <cell r="Q5683">
            <v>0</v>
          </cell>
        </row>
        <row r="5684">
          <cell r="B5684" t="str">
            <v>TRX-ALP-A-AE</v>
          </cell>
          <cell r="C5684" t="str">
            <v>TRX Racing Simulator</v>
          </cell>
          <cell r="D5684">
            <v>0</v>
          </cell>
          <cell r="E5684">
            <v>0</v>
          </cell>
          <cell r="F5684">
            <v>0</v>
          </cell>
          <cell r="G5684">
            <v>0</v>
          </cell>
          <cell r="H5684" t="str">
            <v>Trak Racer</v>
          </cell>
          <cell r="I5684" t="str">
            <v>Default</v>
          </cell>
          <cell r="J5684" t="str">
            <v>Simulators - Bundles</v>
          </cell>
          <cell r="K5684" t="str">
            <v>NA</v>
          </cell>
          <cell r="L5684" t="str">
            <v>/</v>
          </cell>
          <cell r="M5684" t="str">
            <v>new</v>
          </cell>
          <cell r="N5684" t="str">
            <v>LIVE</v>
          </cell>
          <cell r="O5684" t="b">
            <v>1</v>
          </cell>
          <cell r="P5684" t="str">
            <v>NA</v>
          </cell>
          <cell r="Q5684">
            <v>0</v>
          </cell>
        </row>
        <row r="5685">
          <cell r="B5685" t="str">
            <v>TRX-ALP-DD-TM33-EU</v>
          </cell>
          <cell r="C5685" t="str">
            <v>TRX Racing Simulator</v>
          </cell>
          <cell r="D5685">
            <v>0</v>
          </cell>
          <cell r="E5685">
            <v>0</v>
          </cell>
          <cell r="F5685">
            <v>0</v>
          </cell>
          <cell r="G5685">
            <v>0</v>
          </cell>
          <cell r="H5685" t="str">
            <v>Trak Racer</v>
          </cell>
          <cell r="I5685" t="str">
            <v>Default</v>
          </cell>
          <cell r="J5685" t="str">
            <v>Simulators - Bundles</v>
          </cell>
          <cell r="K5685" t="str">
            <v>NA</v>
          </cell>
          <cell r="L5685" t="str">
            <v>/</v>
          </cell>
          <cell r="M5685" t="str">
            <v>new</v>
          </cell>
          <cell r="N5685" t="str">
            <v>LIVE</v>
          </cell>
          <cell r="O5685" t="b">
            <v>1</v>
          </cell>
          <cell r="P5685" t="str">
            <v>NA</v>
          </cell>
          <cell r="Q5685">
            <v>0</v>
          </cell>
        </row>
        <row r="5686">
          <cell r="B5686" t="str">
            <v>TRX-ALP-A-TM33-EU</v>
          </cell>
          <cell r="C5686" t="str">
            <v>TRX Racing Simulator</v>
          </cell>
          <cell r="D5686">
            <v>0</v>
          </cell>
          <cell r="E5686">
            <v>0</v>
          </cell>
          <cell r="F5686">
            <v>0</v>
          </cell>
          <cell r="G5686">
            <v>0</v>
          </cell>
          <cell r="H5686" t="str">
            <v>Trak Racer</v>
          </cell>
          <cell r="I5686" t="str">
            <v>Default</v>
          </cell>
          <cell r="J5686" t="str">
            <v>Simulators - Bundles</v>
          </cell>
          <cell r="K5686" t="str">
            <v>NA</v>
          </cell>
          <cell r="L5686" t="str">
            <v>/</v>
          </cell>
          <cell r="M5686" t="str">
            <v>new</v>
          </cell>
          <cell r="N5686" t="str">
            <v>LIVE</v>
          </cell>
          <cell r="O5686" t="b">
            <v>1</v>
          </cell>
          <cell r="P5686" t="str">
            <v>NA</v>
          </cell>
          <cell r="Q5686">
            <v>0</v>
          </cell>
        </row>
        <row r="5687">
          <cell r="B5687" t="str">
            <v>TRX-ALP-WM-TM33-EU</v>
          </cell>
          <cell r="C5687" t="str">
            <v>TRX Racing Simulator</v>
          </cell>
          <cell r="D5687">
            <v>0</v>
          </cell>
          <cell r="E5687">
            <v>0</v>
          </cell>
          <cell r="F5687">
            <v>0</v>
          </cell>
          <cell r="G5687">
            <v>0</v>
          </cell>
          <cell r="H5687" t="str">
            <v>Trak Racer</v>
          </cell>
          <cell r="I5687" t="str">
            <v>Default</v>
          </cell>
          <cell r="J5687" t="str">
            <v>Simulators - Bundles</v>
          </cell>
          <cell r="K5687" t="str">
            <v>NA</v>
          </cell>
          <cell r="L5687" t="str">
            <v>/</v>
          </cell>
          <cell r="M5687" t="str">
            <v>new</v>
          </cell>
          <cell r="N5687" t="str">
            <v>LIVE</v>
          </cell>
          <cell r="O5687" t="b">
            <v>1</v>
          </cell>
          <cell r="P5687" t="str">
            <v>NA</v>
          </cell>
          <cell r="Q5687">
            <v>0</v>
          </cell>
        </row>
        <row r="5688">
          <cell r="B5688" t="str">
            <v>TRX-ALP-DD-TM32-EU</v>
          </cell>
          <cell r="C5688" t="str">
            <v>TRX Racing Simulator</v>
          </cell>
          <cell r="D5688">
            <v>0</v>
          </cell>
          <cell r="E5688">
            <v>0</v>
          </cell>
          <cell r="F5688">
            <v>0</v>
          </cell>
          <cell r="G5688">
            <v>0</v>
          </cell>
          <cell r="H5688" t="str">
            <v>Trak Racer</v>
          </cell>
          <cell r="I5688" t="str">
            <v>Default</v>
          </cell>
          <cell r="J5688" t="str">
            <v>Simulators - Bundles</v>
          </cell>
          <cell r="K5688" t="str">
            <v>NA</v>
          </cell>
          <cell r="L5688" t="str">
            <v>/</v>
          </cell>
          <cell r="M5688" t="str">
            <v>new</v>
          </cell>
          <cell r="N5688" t="str">
            <v>LIVE</v>
          </cell>
          <cell r="O5688" t="b">
            <v>1</v>
          </cell>
          <cell r="P5688" t="str">
            <v>NA</v>
          </cell>
          <cell r="Q5688">
            <v>0</v>
          </cell>
        </row>
        <row r="5689">
          <cell r="B5689" t="str">
            <v>TRX-ALP-A-TM32-EU</v>
          </cell>
          <cell r="C5689" t="str">
            <v>TRX Racing Simulator</v>
          </cell>
          <cell r="D5689">
            <v>0</v>
          </cell>
          <cell r="E5689">
            <v>0</v>
          </cell>
          <cell r="F5689">
            <v>0</v>
          </cell>
          <cell r="G5689">
            <v>0</v>
          </cell>
          <cell r="H5689" t="str">
            <v>Trak Racer</v>
          </cell>
          <cell r="I5689" t="str">
            <v>Default</v>
          </cell>
          <cell r="J5689" t="str">
            <v>Simulators - Bundles</v>
          </cell>
          <cell r="K5689" t="str">
            <v>NA</v>
          </cell>
          <cell r="L5689" t="str">
            <v>/</v>
          </cell>
          <cell r="M5689" t="str">
            <v>new</v>
          </cell>
          <cell r="N5689" t="str">
            <v>LIVE</v>
          </cell>
          <cell r="O5689" t="b">
            <v>1</v>
          </cell>
          <cell r="P5689" t="str">
            <v>NA</v>
          </cell>
          <cell r="Q5689">
            <v>0</v>
          </cell>
        </row>
        <row r="5690">
          <cell r="B5690" t="str">
            <v>TRX-ALP-WM-TM32-EU</v>
          </cell>
          <cell r="C5690" t="str">
            <v>TRX Racing Simulator</v>
          </cell>
          <cell r="D5690">
            <v>0</v>
          </cell>
          <cell r="E5690">
            <v>0</v>
          </cell>
          <cell r="F5690">
            <v>0</v>
          </cell>
          <cell r="G5690">
            <v>0</v>
          </cell>
          <cell r="H5690" t="str">
            <v>Trak Racer</v>
          </cell>
          <cell r="I5690" t="str">
            <v>Default</v>
          </cell>
          <cell r="J5690" t="str">
            <v>Simulators - Bundles</v>
          </cell>
          <cell r="K5690" t="str">
            <v>NA</v>
          </cell>
          <cell r="L5690" t="str">
            <v>/</v>
          </cell>
          <cell r="M5690" t="str">
            <v>new</v>
          </cell>
          <cell r="N5690" t="str">
            <v>LIVE</v>
          </cell>
          <cell r="O5690" t="b">
            <v>1</v>
          </cell>
          <cell r="P5690" t="str">
            <v>NA</v>
          </cell>
          <cell r="Q5690">
            <v>0</v>
          </cell>
        </row>
        <row r="5691">
          <cell r="B5691" t="str">
            <v>TRX-ALP-DD-TM2-EU</v>
          </cell>
          <cell r="C5691" t="str">
            <v>TRX Racing Simulator</v>
          </cell>
          <cell r="D5691">
            <v>0</v>
          </cell>
          <cell r="E5691">
            <v>0</v>
          </cell>
          <cell r="F5691">
            <v>0</v>
          </cell>
          <cell r="G5691">
            <v>0</v>
          </cell>
          <cell r="H5691" t="str">
            <v>Trak Racer</v>
          </cell>
          <cell r="I5691" t="str">
            <v>Default</v>
          </cell>
          <cell r="J5691" t="str">
            <v>Simulators - Bundles</v>
          </cell>
          <cell r="K5691" t="str">
            <v>NA</v>
          </cell>
          <cell r="L5691" t="str">
            <v>/</v>
          </cell>
          <cell r="M5691" t="str">
            <v>new</v>
          </cell>
          <cell r="N5691" t="str">
            <v>LIVE</v>
          </cell>
          <cell r="O5691" t="b">
            <v>1</v>
          </cell>
          <cell r="P5691" t="str">
            <v>NA</v>
          </cell>
          <cell r="Q5691">
            <v>0</v>
          </cell>
        </row>
        <row r="5692">
          <cell r="B5692" t="str">
            <v>TRX-ALP-A-TM2-EU</v>
          </cell>
          <cell r="C5692" t="str">
            <v>TRX Racing Simulator</v>
          </cell>
          <cell r="D5692">
            <v>0</v>
          </cell>
          <cell r="E5692">
            <v>0</v>
          </cell>
          <cell r="F5692">
            <v>0</v>
          </cell>
          <cell r="G5692">
            <v>0</v>
          </cell>
          <cell r="H5692" t="str">
            <v>Trak Racer</v>
          </cell>
          <cell r="I5692" t="str">
            <v>Default</v>
          </cell>
          <cell r="J5692" t="str">
            <v>Simulators - Bundles</v>
          </cell>
          <cell r="K5692" t="str">
            <v>NA</v>
          </cell>
          <cell r="L5692" t="str">
            <v>/</v>
          </cell>
          <cell r="M5692" t="str">
            <v>new</v>
          </cell>
          <cell r="N5692" t="str">
            <v>LIVE</v>
          </cell>
          <cell r="O5692" t="b">
            <v>1</v>
          </cell>
          <cell r="P5692" t="str">
            <v>NA</v>
          </cell>
          <cell r="Q5692">
            <v>0</v>
          </cell>
        </row>
        <row r="5693">
          <cell r="B5693" t="str">
            <v>TRX-ALP-WM-TM2-EU</v>
          </cell>
          <cell r="C5693" t="str">
            <v>TRX Racing Simulator</v>
          </cell>
          <cell r="D5693">
            <v>0</v>
          </cell>
          <cell r="E5693">
            <v>0</v>
          </cell>
          <cell r="F5693">
            <v>0</v>
          </cell>
          <cell r="G5693">
            <v>0</v>
          </cell>
          <cell r="H5693" t="str">
            <v>Trak Racer</v>
          </cell>
          <cell r="I5693" t="str">
            <v>Default</v>
          </cell>
          <cell r="J5693" t="str">
            <v>Simulators - Bundles</v>
          </cell>
          <cell r="K5693" t="str">
            <v>NA</v>
          </cell>
          <cell r="L5693" t="str">
            <v>/</v>
          </cell>
          <cell r="M5693" t="str">
            <v>new</v>
          </cell>
          <cell r="N5693" t="str">
            <v>LIVE</v>
          </cell>
          <cell r="O5693" t="b">
            <v>1</v>
          </cell>
          <cell r="P5693" t="str">
            <v>NA</v>
          </cell>
          <cell r="Q5693">
            <v>0</v>
          </cell>
        </row>
        <row r="5694">
          <cell r="B5694" t="str">
            <v>TRX-BLK-DD-TM33-EU</v>
          </cell>
          <cell r="C5694" t="str">
            <v>TRX Racing Simulator</v>
          </cell>
          <cell r="D5694">
            <v>0</v>
          </cell>
          <cell r="E5694">
            <v>0</v>
          </cell>
          <cell r="F5694">
            <v>0</v>
          </cell>
          <cell r="G5694">
            <v>0</v>
          </cell>
          <cell r="H5694" t="str">
            <v>Trak Racer</v>
          </cell>
          <cell r="I5694" t="str">
            <v>Default</v>
          </cell>
          <cell r="J5694" t="str">
            <v>Simulators - Bundles</v>
          </cell>
          <cell r="K5694" t="str">
            <v>NA</v>
          </cell>
          <cell r="L5694" t="str">
            <v>/</v>
          </cell>
          <cell r="M5694" t="str">
            <v>new</v>
          </cell>
          <cell r="N5694" t="str">
            <v>LIVE</v>
          </cell>
          <cell r="O5694" t="b">
            <v>1</v>
          </cell>
          <cell r="P5694" t="str">
            <v>NA</v>
          </cell>
          <cell r="Q5694">
            <v>0</v>
          </cell>
        </row>
        <row r="5695">
          <cell r="B5695" t="str">
            <v>TRX-BLK-A-TM33-EU</v>
          </cell>
          <cell r="C5695" t="str">
            <v>TRX Racing Simulator</v>
          </cell>
          <cell r="D5695">
            <v>0</v>
          </cell>
          <cell r="E5695">
            <v>0</v>
          </cell>
          <cell r="F5695">
            <v>0</v>
          </cell>
          <cell r="G5695">
            <v>0</v>
          </cell>
          <cell r="H5695" t="str">
            <v>Trak Racer</v>
          </cell>
          <cell r="I5695" t="str">
            <v>Default</v>
          </cell>
          <cell r="J5695" t="str">
            <v>Simulators - Bundles</v>
          </cell>
          <cell r="K5695" t="str">
            <v>NA</v>
          </cell>
          <cell r="L5695" t="str">
            <v>/</v>
          </cell>
          <cell r="M5695" t="str">
            <v>new</v>
          </cell>
          <cell r="N5695" t="str">
            <v>LIVE</v>
          </cell>
          <cell r="O5695" t="b">
            <v>1</v>
          </cell>
          <cell r="P5695" t="str">
            <v>NA</v>
          </cell>
          <cell r="Q5695">
            <v>0</v>
          </cell>
        </row>
        <row r="5696">
          <cell r="B5696" t="str">
            <v>TRX-BLK-WM-TM33-EU</v>
          </cell>
          <cell r="C5696" t="str">
            <v>TRX Racing Simulator</v>
          </cell>
          <cell r="D5696">
            <v>0</v>
          </cell>
          <cell r="E5696">
            <v>0</v>
          </cell>
          <cell r="F5696">
            <v>0</v>
          </cell>
          <cell r="G5696">
            <v>0</v>
          </cell>
          <cell r="H5696" t="str">
            <v>Trak Racer</v>
          </cell>
          <cell r="I5696" t="str">
            <v>Default</v>
          </cell>
          <cell r="J5696" t="str">
            <v>Simulators - Bundles</v>
          </cell>
          <cell r="K5696" t="str">
            <v>NA</v>
          </cell>
          <cell r="L5696" t="str">
            <v>/</v>
          </cell>
          <cell r="M5696" t="str">
            <v>new</v>
          </cell>
          <cell r="N5696" t="str">
            <v>LIVE</v>
          </cell>
          <cell r="O5696" t="b">
            <v>1</v>
          </cell>
          <cell r="P5696" t="str">
            <v>NA</v>
          </cell>
          <cell r="Q5696">
            <v>0</v>
          </cell>
        </row>
        <row r="5697">
          <cell r="B5697" t="str">
            <v>TRX-BLK-DD-TM32-EU</v>
          </cell>
          <cell r="C5697" t="str">
            <v>TRX Racing Simulator</v>
          </cell>
          <cell r="D5697">
            <v>0</v>
          </cell>
          <cell r="E5697">
            <v>0</v>
          </cell>
          <cell r="F5697">
            <v>0</v>
          </cell>
          <cell r="G5697">
            <v>0</v>
          </cell>
          <cell r="H5697" t="str">
            <v>Trak Racer</v>
          </cell>
          <cell r="I5697" t="str">
            <v>Default</v>
          </cell>
          <cell r="J5697" t="str">
            <v>Simulators - Bundles</v>
          </cell>
          <cell r="K5697" t="str">
            <v>NA</v>
          </cell>
          <cell r="L5697" t="str">
            <v>/</v>
          </cell>
          <cell r="M5697" t="str">
            <v>new</v>
          </cell>
          <cell r="N5697" t="str">
            <v>LIVE</v>
          </cell>
          <cell r="O5697" t="b">
            <v>1</v>
          </cell>
          <cell r="P5697" t="str">
            <v>NA</v>
          </cell>
          <cell r="Q5697">
            <v>0</v>
          </cell>
        </row>
        <row r="5698">
          <cell r="B5698" t="str">
            <v>TRX-BLK-A-TM32-EU</v>
          </cell>
          <cell r="C5698" t="str">
            <v>TRX Racing Simulator</v>
          </cell>
          <cell r="D5698">
            <v>0</v>
          </cell>
          <cell r="E5698">
            <v>0</v>
          </cell>
          <cell r="F5698">
            <v>0</v>
          </cell>
          <cell r="G5698">
            <v>0</v>
          </cell>
          <cell r="H5698" t="str">
            <v>Trak Racer</v>
          </cell>
          <cell r="I5698" t="str">
            <v>Default</v>
          </cell>
          <cell r="J5698" t="str">
            <v>Simulators - Bundles</v>
          </cell>
          <cell r="K5698" t="str">
            <v>NA</v>
          </cell>
          <cell r="L5698" t="str">
            <v>/</v>
          </cell>
          <cell r="M5698" t="str">
            <v>new</v>
          </cell>
          <cell r="N5698" t="str">
            <v>LIVE</v>
          </cell>
          <cell r="O5698" t="b">
            <v>1</v>
          </cell>
          <cell r="P5698" t="str">
            <v>NA</v>
          </cell>
          <cell r="Q5698">
            <v>0</v>
          </cell>
        </row>
        <row r="5699">
          <cell r="B5699" t="str">
            <v>TRX-BLK-WM-TM32-EU</v>
          </cell>
          <cell r="C5699" t="str">
            <v>TRX Racing Simulator</v>
          </cell>
          <cell r="D5699">
            <v>0</v>
          </cell>
          <cell r="E5699">
            <v>0</v>
          </cell>
          <cell r="F5699">
            <v>0</v>
          </cell>
          <cell r="G5699">
            <v>0</v>
          </cell>
          <cell r="H5699" t="str">
            <v>Trak Racer</v>
          </cell>
          <cell r="I5699" t="str">
            <v>Default</v>
          </cell>
          <cell r="J5699" t="str">
            <v>Simulators - Bundles</v>
          </cell>
          <cell r="K5699" t="str">
            <v>NA</v>
          </cell>
          <cell r="L5699" t="str">
            <v>/</v>
          </cell>
          <cell r="M5699" t="str">
            <v>new</v>
          </cell>
          <cell r="N5699" t="str">
            <v>LIVE</v>
          </cell>
          <cell r="O5699" t="b">
            <v>1</v>
          </cell>
          <cell r="P5699" t="str">
            <v>NA</v>
          </cell>
          <cell r="Q5699">
            <v>0</v>
          </cell>
        </row>
        <row r="5700">
          <cell r="B5700" t="str">
            <v>TRX-BLK-DD-TM2-EU</v>
          </cell>
          <cell r="C5700" t="str">
            <v>TRX Racing Simulator</v>
          </cell>
          <cell r="D5700">
            <v>0</v>
          </cell>
          <cell r="E5700">
            <v>0</v>
          </cell>
          <cell r="F5700">
            <v>0</v>
          </cell>
          <cell r="G5700">
            <v>0</v>
          </cell>
          <cell r="H5700" t="str">
            <v>Trak Racer</v>
          </cell>
          <cell r="I5700" t="str">
            <v>Default</v>
          </cell>
          <cell r="J5700" t="str">
            <v>Simulators - Bundles</v>
          </cell>
          <cell r="K5700" t="str">
            <v>NA</v>
          </cell>
          <cell r="L5700" t="str">
            <v>/</v>
          </cell>
          <cell r="M5700" t="str">
            <v>new</v>
          </cell>
          <cell r="N5700" t="str">
            <v>LIVE</v>
          </cell>
          <cell r="O5700" t="b">
            <v>1</v>
          </cell>
          <cell r="P5700" t="str">
            <v>NA</v>
          </cell>
          <cell r="Q5700">
            <v>0</v>
          </cell>
        </row>
        <row r="5701">
          <cell r="B5701" t="str">
            <v>TRX-BLK-A-TM2-EU</v>
          </cell>
          <cell r="C5701" t="str">
            <v>TRX Racing Simulator</v>
          </cell>
          <cell r="D5701">
            <v>0</v>
          </cell>
          <cell r="E5701">
            <v>0</v>
          </cell>
          <cell r="F5701">
            <v>0</v>
          </cell>
          <cell r="G5701">
            <v>0</v>
          </cell>
          <cell r="H5701" t="str">
            <v>Trak Racer</v>
          </cell>
          <cell r="I5701" t="str">
            <v>Default</v>
          </cell>
          <cell r="J5701" t="str">
            <v>Simulators - Bundles</v>
          </cell>
          <cell r="K5701" t="str">
            <v>NA</v>
          </cell>
          <cell r="L5701" t="str">
            <v>/</v>
          </cell>
          <cell r="M5701" t="str">
            <v>new</v>
          </cell>
          <cell r="N5701" t="str">
            <v>LIVE</v>
          </cell>
          <cell r="O5701" t="b">
            <v>1</v>
          </cell>
          <cell r="P5701" t="str">
            <v>NA</v>
          </cell>
          <cell r="Q5701">
            <v>0</v>
          </cell>
        </row>
        <row r="5702">
          <cell r="B5702" t="str">
            <v>TRX-BLK-WM-TM2-EU</v>
          </cell>
          <cell r="C5702" t="str">
            <v>TRX Racing Simulator</v>
          </cell>
          <cell r="D5702">
            <v>0</v>
          </cell>
          <cell r="E5702">
            <v>0</v>
          </cell>
          <cell r="F5702">
            <v>0</v>
          </cell>
          <cell r="G5702">
            <v>0</v>
          </cell>
          <cell r="H5702" t="str">
            <v>Trak Racer</v>
          </cell>
          <cell r="I5702" t="str">
            <v>Default</v>
          </cell>
          <cell r="J5702" t="str">
            <v>Simulators - Bundles</v>
          </cell>
          <cell r="K5702" t="str">
            <v>NA</v>
          </cell>
          <cell r="L5702" t="str">
            <v>/</v>
          </cell>
          <cell r="M5702" t="str">
            <v>new</v>
          </cell>
          <cell r="N5702" t="str">
            <v>LIVE</v>
          </cell>
          <cell r="O5702" t="b">
            <v>1</v>
          </cell>
          <cell r="P5702" t="str">
            <v>NA</v>
          </cell>
          <cell r="Q5702">
            <v>0</v>
          </cell>
        </row>
        <row r="5703">
          <cell r="B5703" t="str">
            <v>TRX-ALP-DD-TM33-NZ</v>
          </cell>
          <cell r="C5703" t="str">
            <v>TRX Racing Simulator</v>
          </cell>
          <cell r="D5703">
            <v>0</v>
          </cell>
          <cell r="E5703">
            <v>0</v>
          </cell>
          <cell r="F5703">
            <v>0</v>
          </cell>
          <cell r="G5703">
            <v>0</v>
          </cell>
          <cell r="H5703" t="str">
            <v>Trak Racer</v>
          </cell>
          <cell r="I5703" t="str">
            <v>Default</v>
          </cell>
          <cell r="J5703" t="str">
            <v>Simulators - Bundles</v>
          </cell>
          <cell r="K5703" t="str">
            <v>NA</v>
          </cell>
          <cell r="L5703" t="str">
            <v>/</v>
          </cell>
          <cell r="M5703" t="str">
            <v>new</v>
          </cell>
          <cell r="N5703" t="str">
            <v>LIVE</v>
          </cell>
          <cell r="O5703" t="b">
            <v>1</v>
          </cell>
          <cell r="P5703" t="str">
            <v>NA</v>
          </cell>
          <cell r="Q5703">
            <v>0</v>
          </cell>
        </row>
        <row r="5704">
          <cell r="B5704" t="str">
            <v>TRX-ALP-A-TM33-NZ</v>
          </cell>
          <cell r="C5704" t="str">
            <v>TRX Racing Simulator</v>
          </cell>
          <cell r="D5704">
            <v>0</v>
          </cell>
          <cell r="E5704">
            <v>0</v>
          </cell>
          <cell r="F5704">
            <v>0</v>
          </cell>
          <cell r="G5704">
            <v>0</v>
          </cell>
          <cell r="H5704" t="str">
            <v>Trak Racer</v>
          </cell>
          <cell r="I5704" t="str">
            <v>Default</v>
          </cell>
          <cell r="J5704" t="str">
            <v>Simulators - Bundles</v>
          </cell>
          <cell r="K5704" t="str">
            <v>NA</v>
          </cell>
          <cell r="L5704" t="str">
            <v>/</v>
          </cell>
          <cell r="M5704" t="str">
            <v>new</v>
          </cell>
          <cell r="N5704" t="str">
            <v>LIVE</v>
          </cell>
          <cell r="O5704" t="b">
            <v>1</v>
          </cell>
          <cell r="P5704" t="str">
            <v>NA</v>
          </cell>
          <cell r="Q5704">
            <v>0</v>
          </cell>
        </row>
        <row r="5705">
          <cell r="B5705" t="str">
            <v>TRX-ALP-WM-TM33-NZ</v>
          </cell>
          <cell r="C5705" t="str">
            <v>TRX Racing Simulator</v>
          </cell>
          <cell r="D5705">
            <v>0</v>
          </cell>
          <cell r="E5705">
            <v>0</v>
          </cell>
          <cell r="F5705">
            <v>0</v>
          </cell>
          <cell r="G5705">
            <v>0</v>
          </cell>
          <cell r="H5705" t="str">
            <v>Trak Racer</v>
          </cell>
          <cell r="I5705" t="str">
            <v>Default</v>
          </cell>
          <cell r="J5705" t="str">
            <v>Simulators - Bundles</v>
          </cell>
          <cell r="K5705" t="str">
            <v>NA</v>
          </cell>
          <cell r="L5705" t="str">
            <v>/</v>
          </cell>
          <cell r="M5705" t="str">
            <v>new</v>
          </cell>
          <cell r="N5705" t="str">
            <v>LIVE</v>
          </cell>
          <cell r="O5705" t="b">
            <v>1</v>
          </cell>
          <cell r="P5705" t="str">
            <v>NA</v>
          </cell>
          <cell r="Q5705">
            <v>0</v>
          </cell>
        </row>
        <row r="5706">
          <cell r="B5706" t="str">
            <v>TRX-ALP-DD-TM32-NZ</v>
          </cell>
          <cell r="C5706" t="str">
            <v>TRX Racing Simulator</v>
          </cell>
          <cell r="D5706">
            <v>0</v>
          </cell>
          <cell r="E5706">
            <v>0</v>
          </cell>
          <cell r="F5706">
            <v>0</v>
          </cell>
          <cell r="G5706">
            <v>0</v>
          </cell>
          <cell r="H5706" t="str">
            <v>Trak Racer</v>
          </cell>
          <cell r="I5706" t="str">
            <v>Default</v>
          </cell>
          <cell r="J5706" t="str">
            <v>Simulators - Bundles</v>
          </cell>
          <cell r="K5706" t="str">
            <v>NA</v>
          </cell>
          <cell r="L5706" t="str">
            <v>/</v>
          </cell>
          <cell r="M5706" t="str">
            <v>new</v>
          </cell>
          <cell r="N5706" t="str">
            <v>LIVE</v>
          </cell>
          <cell r="O5706" t="b">
            <v>1</v>
          </cell>
          <cell r="P5706" t="str">
            <v>NA</v>
          </cell>
          <cell r="Q5706">
            <v>0</v>
          </cell>
        </row>
        <row r="5707">
          <cell r="B5707" t="str">
            <v>TRX-ALP-A-TM32-NZ</v>
          </cell>
          <cell r="C5707" t="str">
            <v>TRX Racing Simulator</v>
          </cell>
          <cell r="D5707">
            <v>0</v>
          </cell>
          <cell r="E5707">
            <v>0</v>
          </cell>
          <cell r="F5707">
            <v>0</v>
          </cell>
          <cell r="G5707">
            <v>0</v>
          </cell>
          <cell r="H5707" t="str">
            <v>Trak Racer</v>
          </cell>
          <cell r="I5707" t="str">
            <v>Default</v>
          </cell>
          <cell r="J5707" t="str">
            <v>Simulators - Bundles</v>
          </cell>
          <cell r="K5707" t="str">
            <v>NA</v>
          </cell>
          <cell r="L5707" t="str">
            <v>/</v>
          </cell>
          <cell r="M5707" t="str">
            <v>new</v>
          </cell>
          <cell r="N5707" t="str">
            <v>LIVE</v>
          </cell>
          <cell r="O5707" t="b">
            <v>1</v>
          </cell>
          <cell r="P5707" t="str">
            <v>NA</v>
          </cell>
          <cell r="Q5707">
            <v>0</v>
          </cell>
        </row>
        <row r="5708">
          <cell r="B5708" t="str">
            <v>TRX-ALP-WM-TM32-NZ</v>
          </cell>
          <cell r="C5708" t="str">
            <v>TRX Racing Simulator</v>
          </cell>
          <cell r="D5708">
            <v>0</v>
          </cell>
          <cell r="E5708">
            <v>0</v>
          </cell>
          <cell r="F5708">
            <v>0</v>
          </cell>
          <cell r="G5708">
            <v>0</v>
          </cell>
          <cell r="H5708" t="str">
            <v>Trak Racer</v>
          </cell>
          <cell r="I5708" t="str">
            <v>Default</v>
          </cell>
          <cell r="J5708" t="str">
            <v>Simulators - Bundles</v>
          </cell>
          <cell r="K5708" t="str">
            <v>NA</v>
          </cell>
          <cell r="L5708" t="str">
            <v>/</v>
          </cell>
          <cell r="M5708" t="str">
            <v>new</v>
          </cell>
          <cell r="N5708" t="str">
            <v>LIVE</v>
          </cell>
          <cell r="O5708" t="b">
            <v>1</v>
          </cell>
          <cell r="P5708" t="str">
            <v>NA</v>
          </cell>
          <cell r="Q5708">
            <v>0</v>
          </cell>
        </row>
        <row r="5709">
          <cell r="B5709" t="str">
            <v>TRX-ALP-DD-TM2-NZ</v>
          </cell>
          <cell r="C5709" t="str">
            <v>TRX Racing Simulator</v>
          </cell>
          <cell r="D5709">
            <v>0</v>
          </cell>
          <cell r="E5709">
            <v>0</v>
          </cell>
          <cell r="F5709">
            <v>0</v>
          </cell>
          <cell r="G5709">
            <v>0</v>
          </cell>
          <cell r="H5709" t="str">
            <v>Trak Racer</v>
          </cell>
          <cell r="I5709" t="str">
            <v>Default</v>
          </cell>
          <cell r="J5709" t="str">
            <v>Simulators - Bundles</v>
          </cell>
          <cell r="K5709" t="str">
            <v>NA</v>
          </cell>
          <cell r="L5709" t="str">
            <v>/</v>
          </cell>
          <cell r="M5709" t="str">
            <v>new</v>
          </cell>
          <cell r="N5709" t="str">
            <v>LIVE</v>
          </cell>
          <cell r="O5709" t="b">
            <v>1</v>
          </cell>
          <cell r="P5709" t="str">
            <v>NA</v>
          </cell>
          <cell r="Q5709">
            <v>0</v>
          </cell>
        </row>
        <row r="5710">
          <cell r="B5710" t="str">
            <v>TRX-ALP-A-TM2-NZ</v>
          </cell>
          <cell r="C5710" t="str">
            <v>TRX Racing Simulator</v>
          </cell>
          <cell r="D5710">
            <v>0</v>
          </cell>
          <cell r="E5710">
            <v>0</v>
          </cell>
          <cell r="F5710">
            <v>0</v>
          </cell>
          <cell r="G5710">
            <v>0</v>
          </cell>
          <cell r="H5710" t="str">
            <v>Trak Racer</v>
          </cell>
          <cell r="I5710" t="str">
            <v>Default</v>
          </cell>
          <cell r="J5710" t="str">
            <v>Simulators - Bundles</v>
          </cell>
          <cell r="K5710" t="str">
            <v>NA</v>
          </cell>
          <cell r="L5710" t="str">
            <v>/</v>
          </cell>
          <cell r="M5710" t="str">
            <v>new</v>
          </cell>
          <cell r="N5710" t="str">
            <v>LIVE</v>
          </cell>
          <cell r="O5710" t="b">
            <v>1</v>
          </cell>
          <cell r="P5710" t="str">
            <v>NA</v>
          </cell>
          <cell r="Q5710">
            <v>0</v>
          </cell>
        </row>
        <row r="5711">
          <cell r="B5711" t="str">
            <v>TRX-ALP-WM-TM2-NZ</v>
          </cell>
          <cell r="C5711" t="str">
            <v>TRX Racing Simulator</v>
          </cell>
          <cell r="D5711">
            <v>0</v>
          </cell>
          <cell r="E5711">
            <v>0</v>
          </cell>
          <cell r="F5711">
            <v>0</v>
          </cell>
          <cell r="G5711">
            <v>0</v>
          </cell>
          <cell r="H5711" t="str">
            <v>Trak Racer</v>
          </cell>
          <cell r="I5711" t="str">
            <v>Default</v>
          </cell>
          <cell r="J5711" t="str">
            <v>Simulators - Bundles</v>
          </cell>
          <cell r="K5711" t="str">
            <v>NA</v>
          </cell>
          <cell r="L5711" t="str">
            <v>/</v>
          </cell>
          <cell r="M5711" t="str">
            <v>new</v>
          </cell>
          <cell r="N5711" t="str">
            <v>LIVE</v>
          </cell>
          <cell r="O5711" t="b">
            <v>1</v>
          </cell>
          <cell r="P5711" t="str">
            <v>NA</v>
          </cell>
          <cell r="Q5711">
            <v>0</v>
          </cell>
        </row>
        <row r="5712">
          <cell r="B5712" t="str">
            <v>TRX-BLK-DD-TM33-NZ</v>
          </cell>
          <cell r="C5712" t="str">
            <v>TRX Racing Simulator</v>
          </cell>
          <cell r="D5712">
            <v>0</v>
          </cell>
          <cell r="E5712">
            <v>0</v>
          </cell>
          <cell r="F5712">
            <v>0</v>
          </cell>
          <cell r="G5712">
            <v>0</v>
          </cell>
          <cell r="H5712" t="str">
            <v>Trak Racer</v>
          </cell>
          <cell r="I5712" t="str">
            <v>Default</v>
          </cell>
          <cell r="J5712" t="str">
            <v>Simulators - Bundles</v>
          </cell>
          <cell r="K5712" t="str">
            <v>NA</v>
          </cell>
          <cell r="L5712" t="str">
            <v>/</v>
          </cell>
          <cell r="M5712" t="str">
            <v>new</v>
          </cell>
          <cell r="N5712" t="str">
            <v>LIVE</v>
          </cell>
          <cell r="O5712" t="b">
            <v>1</v>
          </cell>
          <cell r="P5712" t="str">
            <v>NA</v>
          </cell>
          <cell r="Q5712">
            <v>0</v>
          </cell>
        </row>
        <row r="5713">
          <cell r="B5713" t="str">
            <v>TRX-BLK-A-TM33-NZ</v>
          </cell>
          <cell r="C5713" t="str">
            <v>TRX Racing Simulator</v>
          </cell>
          <cell r="D5713">
            <v>0</v>
          </cell>
          <cell r="E5713">
            <v>0</v>
          </cell>
          <cell r="F5713">
            <v>0</v>
          </cell>
          <cell r="G5713">
            <v>0</v>
          </cell>
          <cell r="H5713" t="str">
            <v>Trak Racer</v>
          </cell>
          <cell r="I5713" t="str">
            <v>Default</v>
          </cell>
          <cell r="J5713" t="str">
            <v>Simulators - Bundles</v>
          </cell>
          <cell r="K5713" t="str">
            <v>NA</v>
          </cell>
          <cell r="L5713" t="str">
            <v>/</v>
          </cell>
          <cell r="M5713" t="str">
            <v>new</v>
          </cell>
          <cell r="N5713" t="str">
            <v>LIVE</v>
          </cell>
          <cell r="O5713" t="b">
            <v>1</v>
          </cell>
          <cell r="P5713" t="str">
            <v>NA</v>
          </cell>
          <cell r="Q5713">
            <v>0</v>
          </cell>
        </row>
        <row r="5714">
          <cell r="B5714" t="str">
            <v>TRX-BLK-WM-TM33-NZ</v>
          </cell>
          <cell r="C5714" t="str">
            <v>TRX Racing Simulator</v>
          </cell>
          <cell r="D5714">
            <v>0</v>
          </cell>
          <cell r="E5714">
            <v>0</v>
          </cell>
          <cell r="F5714">
            <v>0</v>
          </cell>
          <cell r="G5714">
            <v>0</v>
          </cell>
          <cell r="H5714" t="str">
            <v>Trak Racer</v>
          </cell>
          <cell r="I5714" t="str">
            <v>Default</v>
          </cell>
          <cell r="J5714" t="str">
            <v>Simulators - Bundles</v>
          </cell>
          <cell r="K5714" t="str">
            <v>NA</v>
          </cell>
          <cell r="L5714" t="str">
            <v>/</v>
          </cell>
          <cell r="M5714" t="str">
            <v>new</v>
          </cell>
          <cell r="N5714" t="str">
            <v>LIVE</v>
          </cell>
          <cell r="O5714" t="b">
            <v>1</v>
          </cell>
          <cell r="P5714" t="str">
            <v>NA</v>
          </cell>
          <cell r="Q5714">
            <v>0</v>
          </cell>
        </row>
        <row r="5715">
          <cell r="B5715" t="str">
            <v>TRX-BLK-DD-TM32-NZ</v>
          </cell>
          <cell r="C5715" t="str">
            <v>TRX Racing Simulator</v>
          </cell>
          <cell r="D5715">
            <v>0</v>
          </cell>
          <cell r="E5715">
            <v>0</v>
          </cell>
          <cell r="F5715">
            <v>0</v>
          </cell>
          <cell r="G5715">
            <v>0</v>
          </cell>
          <cell r="H5715" t="str">
            <v>Trak Racer</v>
          </cell>
          <cell r="I5715" t="str">
            <v>Default</v>
          </cell>
          <cell r="J5715" t="str">
            <v>Simulators - Bundles</v>
          </cell>
          <cell r="K5715" t="str">
            <v>NA</v>
          </cell>
          <cell r="L5715" t="str">
            <v>/</v>
          </cell>
          <cell r="M5715" t="str">
            <v>new</v>
          </cell>
          <cell r="N5715" t="str">
            <v>LIVE</v>
          </cell>
          <cell r="O5715" t="b">
            <v>1</v>
          </cell>
          <cell r="P5715" t="str">
            <v>NA</v>
          </cell>
          <cell r="Q5715">
            <v>0</v>
          </cell>
        </row>
        <row r="5716">
          <cell r="B5716" t="str">
            <v>TRX-BLK-A-TM32-NZ</v>
          </cell>
          <cell r="C5716" t="str">
            <v>TRX Racing Simulator</v>
          </cell>
          <cell r="D5716">
            <v>0</v>
          </cell>
          <cell r="E5716">
            <v>0</v>
          </cell>
          <cell r="F5716">
            <v>0</v>
          </cell>
          <cell r="G5716">
            <v>0</v>
          </cell>
          <cell r="H5716" t="str">
            <v>Trak Racer</v>
          </cell>
          <cell r="I5716" t="str">
            <v>Default</v>
          </cell>
          <cell r="J5716" t="str">
            <v>Simulators - Bundles</v>
          </cell>
          <cell r="K5716" t="str">
            <v>NA</v>
          </cell>
          <cell r="L5716" t="str">
            <v>/</v>
          </cell>
          <cell r="M5716" t="str">
            <v>new</v>
          </cell>
          <cell r="N5716" t="str">
            <v>LIVE</v>
          </cell>
          <cell r="O5716" t="b">
            <v>1</v>
          </cell>
          <cell r="P5716" t="str">
            <v>NA</v>
          </cell>
          <cell r="Q5716">
            <v>0</v>
          </cell>
        </row>
        <row r="5717">
          <cell r="B5717" t="str">
            <v>TRX-BLK-WM-TM32-NZ</v>
          </cell>
          <cell r="C5717" t="str">
            <v>TRX Racing Simulator</v>
          </cell>
          <cell r="D5717">
            <v>0</v>
          </cell>
          <cell r="E5717">
            <v>0</v>
          </cell>
          <cell r="F5717">
            <v>0</v>
          </cell>
          <cell r="G5717">
            <v>0</v>
          </cell>
          <cell r="H5717" t="str">
            <v>Trak Racer</v>
          </cell>
          <cell r="I5717" t="str">
            <v>Default</v>
          </cell>
          <cell r="J5717" t="str">
            <v>Simulators - Bundles</v>
          </cell>
          <cell r="K5717" t="str">
            <v>NA</v>
          </cell>
          <cell r="L5717" t="str">
            <v>/</v>
          </cell>
          <cell r="M5717" t="str">
            <v>new</v>
          </cell>
          <cell r="N5717" t="str">
            <v>LIVE</v>
          </cell>
          <cell r="O5717" t="b">
            <v>1</v>
          </cell>
          <cell r="P5717" t="str">
            <v>NA</v>
          </cell>
          <cell r="Q5717">
            <v>0</v>
          </cell>
        </row>
        <row r="5718">
          <cell r="B5718" t="str">
            <v>TRX-BLK-DD-TM2-NZ</v>
          </cell>
          <cell r="C5718" t="str">
            <v>TRX Racing Simulator</v>
          </cell>
          <cell r="D5718">
            <v>0</v>
          </cell>
          <cell r="E5718">
            <v>0</v>
          </cell>
          <cell r="F5718">
            <v>0</v>
          </cell>
          <cell r="G5718">
            <v>0</v>
          </cell>
          <cell r="H5718" t="str">
            <v>Trak Racer</v>
          </cell>
          <cell r="I5718" t="str">
            <v>Default</v>
          </cell>
          <cell r="J5718" t="str">
            <v>Simulators - Bundles</v>
          </cell>
          <cell r="K5718" t="str">
            <v>NA</v>
          </cell>
          <cell r="L5718" t="str">
            <v>/</v>
          </cell>
          <cell r="M5718" t="str">
            <v>new</v>
          </cell>
          <cell r="N5718" t="str">
            <v>LIVE</v>
          </cell>
          <cell r="O5718" t="b">
            <v>1</v>
          </cell>
          <cell r="P5718" t="str">
            <v>NA</v>
          </cell>
          <cell r="Q5718">
            <v>0</v>
          </cell>
        </row>
        <row r="5719">
          <cell r="B5719" t="str">
            <v>TRX-BLK-A-TM2-NZ</v>
          </cell>
          <cell r="C5719" t="str">
            <v>TRX Racing Simulator</v>
          </cell>
          <cell r="D5719">
            <v>0</v>
          </cell>
          <cell r="E5719">
            <v>0</v>
          </cell>
          <cell r="F5719">
            <v>0</v>
          </cell>
          <cell r="G5719">
            <v>0</v>
          </cell>
          <cell r="H5719" t="str">
            <v>Trak Racer</v>
          </cell>
          <cell r="I5719" t="str">
            <v>Default</v>
          </cell>
          <cell r="J5719" t="str">
            <v>Simulators - Bundles</v>
          </cell>
          <cell r="K5719" t="str">
            <v>NA</v>
          </cell>
          <cell r="L5719" t="str">
            <v>/</v>
          </cell>
          <cell r="M5719" t="str">
            <v>new</v>
          </cell>
          <cell r="N5719" t="str">
            <v>LIVE</v>
          </cell>
          <cell r="O5719" t="b">
            <v>1</v>
          </cell>
          <cell r="P5719" t="str">
            <v>NA</v>
          </cell>
          <cell r="Q5719">
            <v>0</v>
          </cell>
        </row>
        <row r="5720">
          <cell r="B5720" t="str">
            <v>TRX-BLK-WM-TM2-NZ</v>
          </cell>
          <cell r="C5720" t="str">
            <v>TRX Racing Simulator</v>
          </cell>
          <cell r="D5720">
            <v>0</v>
          </cell>
          <cell r="E5720">
            <v>0</v>
          </cell>
          <cell r="F5720">
            <v>0</v>
          </cell>
          <cell r="G5720">
            <v>0</v>
          </cell>
          <cell r="H5720" t="str">
            <v>Trak Racer</v>
          </cell>
          <cell r="I5720" t="str">
            <v>Default</v>
          </cell>
          <cell r="J5720" t="str">
            <v>Simulators - Bundles</v>
          </cell>
          <cell r="K5720" t="str">
            <v>NA</v>
          </cell>
          <cell r="L5720" t="str">
            <v>/</v>
          </cell>
          <cell r="M5720" t="str">
            <v>new</v>
          </cell>
          <cell r="N5720" t="str">
            <v>LIVE</v>
          </cell>
          <cell r="O5720" t="b">
            <v>1</v>
          </cell>
          <cell r="P5720" t="str">
            <v>NA</v>
          </cell>
          <cell r="Q5720">
            <v>0</v>
          </cell>
        </row>
        <row r="5721">
          <cell r="B5721" t="str">
            <v>TRX-ALP-DD-TM33-AU</v>
          </cell>
          <cell r="C5721" t="str">
            <v>TRX Racing Simulator</v>
          </cell>
          <cell r="D5721">
            <v>0</v>
          </cell>
          <cell r="E5721">
            <v>0</v>
          </cell>
          <cell r="F5721">
            <v>0</v>
          </cell>
          <cell r="G5721">
            <v>0</v>
          </cell>
          <cell r="H5721" t="str">
            <v>Trak Racer</v>
          </cell>
          <cell r="I5721" t="str">
            <v>Default</v>
          </cell>
          <cell r="J5721" t="str">
            <v>Simulators - Bundles</v>
          </cell>
          <cell r="K5721" t="str">
            <v>NA</v>
          </cell>
          <cell r="L5721" t="str">
            <v>/</v>
          </cell>
          <cell r="M5721" t="str">
            <v>new</v>
          </cell>
          <cell r="N5721" t="str">
            <v>LIVE</v>
          </cell>
          <cell r="O5721" t="b">
            <v>1</v>
          </cell>
          <cell r="P5721" t="str">
            <v>NA</v>
          </cell>
          <cell r="Q5721">
            <v>0</v>
          </cell>
        </row>
        <row r="5722">
          <cell r="B5722" t="str">
            <v>TRX-ALP-A-TM33-AU</v>
          </cell>
          <cell r="C5722" t="str">
            <v>TRX Racing Simulator</v>
          </cell>
          <cell r="D5722">
            <v>0</v>
          </cell>
          <cell r="E5722">
            <v>0</v>
          </cell>
          <cell r="F5722">
            <v>0</v>
          </cell>
          <cell r="G5722">
            <v>0</v>
          </cell>
          <cell r="H5722" t="str">
            <v>Trak Racer</v>
          </cell>
          <cell r="I5722" t="str">
            <v>Default</v>
          </cell>
          <cell r="J5722" t="str">
            <v>Simulators - Bundles</v>
          </cell>
          <cell r="K5722" t="str">
            <v>NA</v>
          </cell>
          <cell r="L5722" t="str">
            <v>/</v>
          </cell>
          <cell r="M5722" t="str">
            <v>new</v>
          </cell>
          <cell r="N5722" t="str">
            <v>LIVE</v>
          </cell>
          <cell r="O5722" t="b">
            <v>1</v>
          </cell>
          <cell r="P5722" t="str">
            <v>NA</v>
          </cell>
          <cell r="Q5722">
            <v>0</v>
          </cell>
        </row>
        <row r="5723">
          <cell r="B5723" t="str">
            <v>TRX-ALP-WM-TM33-AU</v>
          </cell>
          <cell r="C5723" t="str">
            <v>TRX Racing Simulator</v>
          </cell>
          <cell r="D5723">
            <v>0</v>
          </cell>
          <cell r="E5723">
            <v>0</v>
          </cell>
          <cell r="F5723">
            <v>0</v>
          </cell>
          <cell r="G5723">
            <v>0</v>
          </cell>
          <cell r="H5723" t="str">
            <v>Trak Racer</v>
          </cell>
          <cell r="I5723" t="str">
            <v>Default</v>
          </cell>
          <cell r="J5723" t="str">
            <v>Simulators - Bundles</v>
          </cell>
          <cell r="K5723" t="str">
            <v>NA</v>
          </cell>
          <cell r="L5723" t="str">
            <v>/</v>
          </cell>
          <cell r="M5723" t="str">
            <v>new</v>
          </cell>
          <cell r="N5723" t="str">
            <v>LIVE</v>
          </cell>
          <cell r="O5723" t="b">
            <v>1</v>
          </cell>
          <cell r="P5723" t="str">
            <v>NA</v>
          </cell>
          <cell r="Q5723">
            <v>0</v>
          </cell>
        </row>
        <row r="5724">
          <cell r="B5724" t="str">
            <v>TRX-ALP-DD-TM32-AU</v>
          </cell>
          <cell r="C5724" t="str">
            <v>TRX Racing Simulator</v>
          </cell>
          <cell r="D5724">
            <v>0</v>
          </cell>
          <cell r="E5724">
            <v>0</v>
          </cell>
          <cell r="F5724">
            <v>0</v>
          </cell>
          <cell r="G5724">
            <v>0</v>
          </cell>
          <cell r="H5724" t="str">
            <v>Trak Racer</v>
          </cell>
          <cell r="I5724" t="str">
            <v>Default</v>
          </cell>
          <cell r="J5724" t="str">
            <v>Simulators - Bundles</v>
          </cell>
          <cell r="K5724" t="str">
            <v>NA</v>
          </cell>
          <cell r="L5724" t="str">
            <v>/</v>
          </cell>
          <cell r="M5724" t="str">
            <v>new</v>
          </cell>
          <cell r="N5724" t="str">
            <v>LIVE</v>
          </cell>
          <cell r="O5724" t="b">
            <v>1</v>
          </cell>
          <cell r="P5724" t="str">
            <v>NA</v>
          </cell>
          <cell r="Q5724">
            <v>0</v>
          </cell>
        </row>
        <row r="5725">
          <cell r="B5725" t="str">
            <v>TRX-ALP-A-TM32-AU</v>
          </cell>
          <cell r="C5725" t="str">
            <v>TRX Racing Simulator</v>
          </cell>
          <cell r="D5725">
            <v>0</v>
          </cell>
          <cell r="E5725">
            <v>0</v>
          </cell>
          <cell r="F5725">
            <v>0</v>
          </cell>
          <cell r="G5725">
            <v>0</v>
          </cell>
          <cell r="H5725" t="str">
            <v>Trak Racer</v>
          </cell>
          <cell r="I5725" t="str">
            <v>Default</v>
          </cell>
          <cell r="J5725" t="str">
            <v>Simulators - Bundles</v>
          </cell>
          <cell r="K5725" t="str">
            <v>NA</v>
          </cell>
          <cell r="L5725" t="str">
            <v>/</v>
          </cell>
          <cell r="M5725" t="str">
            <v>new</v>
          </cell>
          <cell r="N5725" t="str">
            <v>LIVE</v>
          </cell>
          <cell r="O5725" t="b">
            <v>1</v>
          </cell>
          <cell r="P5725" t="str">
            <v>NA</v>
          </cell>
          <cell r="Q5725">
            <v>0</v>
          </cell>
        </row>
        <row r="5726">
          <cell r="B5726" t="str">
            <v>TRX-ALP-WM-TM32-AU</v>
          </cell>
          <cell r="C5726" t="str">
            <v>TRX Racing Simulator</v>
          </cell>
          <cell r="D5726">
            <v>0</v>
          </cell>
          <cell r="E5726">
            <v>0</v>
          </cell>
          <cell r="F5726">
            <v>0</v>
          </cell>
          <cell r="G5726">
            <v>0</v>
          </cell>
          <cell r="H5726" t="str">
            <v>Trak Racer</v>
          </cell>
          <cell r="I5726" t="str">
            <v>Default</v>
          </cell>
          <cell r="J5726" t="str">
            <v>Simulators - Bundles</v>
          </cell>
          <cell r="K5726" t="str">
            <v>NA</v>
          </cell>
          <cell r="L5726" t="str">
            <v>/</v>
          </cell>
          <cell r="M5726" t="str">
            <v>new</v>
          </cell>
          <cell r="N5726" t="str">
            <v>LIVE</v>
          </cell>
          <cell r="O5726" t="b">
            <v>1</v>
          </cell>
          <cell r="P5726" t="str">
            <v>NA</v>
          </cell>
          <cell r="Q5726">
            <v>0</v>
          </cell>
        </row>
        <row r="5727">
          <cell r="B5727" t="str">
            <v>TRX-ALP-DD-TM2-AU</v>
          </cell>
          <cell r="C5727" t="str">
            <v>TRX Racing Simulator</v>
          </cell>
          <cell r="D5727">
            <v>0</v>
          </cell>
          <cell r="E5727">
            <v>0</v>
          </cell>
          <cell r="F5727">
            <v>0</v>
          </cell>
          <cell r="G5727">
            <v>0</v>
          </cell>
          <cell r="H5727" t="str">
            <v>Trak Racer</v>
          </cell>
          <cell r="I5727" t="str">
            <v>Default</v>
          </cell>
          <cell r="J5727" t="str">
            <v>Simulators - Bundles</v>
          </cell>
          <cell r="K5727" t="str">
            <v>NA</v>
          </cell>
          <cell r="L5727" t="str">
            <v>/</v>
          </cell>
          <cell r="M5727" t="str">
            <v>new</v>
          </cell>
          <cell r="N5727" t="str">
            <v>LIVE</v>
          </cell>
          <cell r="O5727" t="b">
            <v>1</v>
          </cell>
          <cell r="P5727" t="str">
            <v>NA</v>
          </cell>
          <cell r="Q5727">
            <v>0</v>
          </cell>
        </row>
        <row r="5728">
          <cell r="B5728" t="str">
            <v>TRX-ALP-A-TM2-AU</v>
          </cell>
          <cell r="C5728" t="str">
            <v>TRX Racing Simulator</v>
          </cell>
          <cell r="D5728">
            <v>0</v>
          </cell>
          <cell r="E5728">
            <v>0</v>
          </cell>
          <cell r="F5728">
            <v>0</v>
          </cell>
          <cell r="G5728">
            <v>0</v>
          </cell>
          <cell r="H5728" t="str">
            <v>Trak Racer</v>
          </cell>
          <cell r="I5728" t="str">
            <v>Default</v>
          </cell>
          <cell r="J5728" t="str">
            <v>Simulators - Bundles</v>
          </cell>
          <cell r="K5728" t="str">
            <v>NA</v>
          </cell>
          <cell r="L5728" t="str">
            <v>/</v>
          </cell>
          <cell r="M5728" t="str">
            <v>new</v>
          </cell>
          <cell r="N5728" t="str">
            <v>LIVE</v>
          </cell>
          <cell r="O5728" t="b">
            <v>1</v>
          </cell>
          <cell r="P5728" t="str">
            <v>NA</v>
          </cell>
          <cell r="Q5728">
            <v>0</v>
          </cell>
        </row>
        <row r="5729">
          <cell r="B5729" t="str">
            <v>TRX-ALP-WM-TM2-AU</v>
          </cell>
          <cell r="C5729" t="str">
            <v>TRX Racing Simulator</v>
          </cell>
          <cell r="D5729">
            <v>0</v>
          </cell>
          <cell r="E5729">
            <v>0</v>
          </cell>
          <cell r="F5729">
            <v>0</v>
          </cell>
          <cell r="G5729">
            <v>0</v>
          </cell>
          <cell r="H5729" t="str">
            <v>Trak Racer</v>
          </cell>
          <cell r="I5729" t="str">
            <v>Default</v>
          </cell>
          <cell r="J5729" t="str">
            <v>Simulators - Bundles</v>
          </cell>
          <cell r="K5729" t="str">
            <v>NA</v>
          </cell>
          <cell r="L5729" t="str">
            <v>/</v>
          </cell>
          <cell r="M5729" t="str">
            <v>new</v>
          </cell>
          <cell r="N5729" t="str">
            <v>LIVE</v>
          </cell>
          <cell r="O5729" t="b">
            <v>1</v>
          </cell>
          <cell r="P5729" t="str">
            <v>NA</v>
          </cell>
          <cell r="Q5729">
            <v>0</v>
          </cell>
        </row>
        <row r="5730">
          <cell r="B5730" t="str">
            <v>TRX-BLK-DD-TM33-AU</v>
          </cell>
          <cell r="C5730" t="str">
            <v>TRX Racing Simulator</v>
          </cell>
          <cell r="D5730">
            <v>0</v>
          </cell>
          <cell r="E5730">
            <v>0</v>
          </cell>
          <cell r="F5730">
            <v>0</v>
          </cell>
          <cell r="G5730">
            <v>0</v>
          </cell>
          <cell r="H5730" t="str">
            <v>Trak Racer</v>
          </cell>
          <cell r="I5730" t="str">
            <v>Default</v>
          </cell>
          <cell r="J5730" t="str">
            <v>Simulators - Bundles</v>
          </cell>
          <cell r="K5730" t="str">
            <v>NA</v>
          </cell>
          <cell r="L5730" t="str">
            <v>/</v>
          </cell>
          <cell r="M5730" t="str">
            <v>new</v>
          </cell>
          <cell r="N5730" t="str">
            <v>LIVE</v>
          </cell>
          <cell r="O5730" t="b">
            <v>1</v>
          </cell>
          <cell r="P5730" t="str">
            <v>NA</v>
          </cell>
          <cell r="Q5730">
            <v>0</v>
          </cell>
        </row>
        <row r="5731">
          <cell r="B5731" t="str">
            <v>TRX-BLK-A-TM33-AU</v>
          </cell>
          <cell r="C5731" t="str">
            <v>TRX Racing Simulator</v>
          </cell>
          <cell r="D5731">
            <v>0</v>
          </cell>
          <cell r="E5731">
            <v>0</v>
          </cell>
          <cell r="F5731">
            <v>0</v>
          </cell>
          <cell r="G5731">
            <v>0</v>
          </cell>
          <cell r="H5731" t="str">
            <v>Trak Racer</v>
          </cell>
          <cell r="I5731" t="str">
            <v>Default</v>
          </cell>
          <cell r="J5731" t="str">
            <v>Simulators - Bundles</v>
          </cell>
          <cell r="K5731" t="str">
            <v>NA</v>
          </cell>
          <cell r="L5731" t="str">
            <v>/</v>
          </cell>
          <cell r="M5731" t="str">
            <v>new</v>
          </cell>
          <cell r="N5731" t="str">
            <v>LIVE</v>
          </cell>
          <cell r="O5731" t="b">
            <v>1</v>
          </cell>
          <cell r="P5731" t="str">
            <v>NA</v>
          </cell>
          <cell r="Q5731">
            <v>0</v>
          </cell>
        </row>
        <row r="5732">
          <cell r="B5732" t="str">
            <v>TRX-BLK-WM-TM33-AU</v>
          </cell>
          <cell r="C5732" t="str">
            <v>TRX Racing Simulator</v>
          </cell>
          <cell r="D5732">
            <v>0</v>
          </cell>
          <cell r="E5732">
            <v>0</v>
          </cell>
          <cell r="F5732">
            <v>0</v>
          </cell>
          <cell r="G5732">
            <v>0</v>
          </cell>
          <cell r="H5732" t="str">
            <v>Trak Racer</v>
          </cell>
          <cell r="I5732" t="str">
            <v>Default</v>
          </cell>
          <cell r="J5732" t="str">
            <v>Simulators - Bundles</v>
          </cell>
          <cell r="K5732" t="str">
            <v>NA</v>
          </cell>
          <cell r="L5732" t="str">
            <v>/</v>
          </cell>
          <cell r="M5732" t="str">
            <v>new</v>
          </cell>
          <cell r="N5732" t="str">
            <v>LIVE</v>
          </cell>
          <cell r="O5732" t="b">
            <v>1</v>
          </cell>
          <cell r="P5732" t="str">
            <v>NA</v>
          </cell>
          <cell r="Q5732">
            <v>0</v>
          </cell>
        </row>
        <row r="5733">
          <cell r="B5733" t="str">
            <v>TRX-BLK-DD-TM32-AU</v>
          </cell>
          <cell r="C5733" t="str">
            <v>TRX Racing Simulator</v>
          </cell>
          <cell r="D5733">
            <v>0</v>
          </cell>
          <cell r="E5733">
            <v>0</v>
          </cell>
          <cell r="F5733">
            <v>0</v>
          </cell>
          <cell r="G5733">
            <v>0</v>
          </cell>
          <cell r="H5733" t="str">
            <v>Trak Racer</v>
          </cell>
          <cell r="I5733" t="str">
            <v>Default</v>
          </cell>
          <cell r="J5733" t="str">
            <v>Simulators - Bundles</v>
          </cell>
          <cell r="K5733" t="str">
            <v>NA</v>
          </cell>
          <cell r="L5733" t="str">
            <v>/</v>
          </cell>
          <cell r="M5733" t="str">
            <v>new</v>
          </cell>
          <cell r="N5733" t="str">
            <v>LIVE</v>
          </cell>
          <cell r="O5733" t="b">
            <v>1</v>
          </cell>
          <cell r="P5733" t="str">
            <v>NA</v>
          </cell>
          <cell r="Q5733">
            <v>0</v>
          </cell>
        </row>
        <row r="5734">
          <cell r="B5734" t="str">
            <v>TRX-BLK-A-TM32-AU</v>
          </cell>
          <cell r="C5734" t="str">
            <v>TRX Racing Simulator</v>
          </cell>
          <cell r="D5734">
            <v>0</v>
          </cell>
          <cell r="E5734">
            <v>0</v>
          </cell>
          <cell r="F5734">
            <v>0</v>
          </cell>
          <cell r="G5734">
            <v>0</v>
          </cell>
          <cell r="H5734" t="str">
            <v>Trak Racer</v>
          </cell>
          <cell r="I5734" t="str">
            <v>Default</v>
          </cell>
          <cell r="J5734" t="str">
            <v>Simulators - Bundles</v>
          </cell>
          <cell r="K5734" t="str">
            <v>NA</v>
          </cell>
          <cell r="L5734" t="str">
            <v>/</v>
          </cell>
          <cell r="M5734" t="str">
            <v>new</v>
          </cell>
          <cell r="N5734" t="str">
            <v>LIVE</v>
          </cell>
          <cell r="O5734" t="b">
            <v>1</v>
          </cell>
          <cell r="P5734" t="str">
            <v>NA</v>
          </cell>
          <cell r="Q5734">
            <v>0</v>
          </cell>
        </row>
        <row r="5735">
          <cell r="B5735" t="str">
            <v>TRX-BLK-WM-TM32-AU</v>
          </cell>
          <cell r="C5735" t="str">
            <v>TRX Racing Simulator</v>
          </cell>
          <cell r="D5735">
            <v>0</v>
          </cell>
          <cell r="E5735">
            <v>0</v>
          </cell>
          <cell r="F5735">
            <v>0</v>
          </cell>
          <cell r="G5735">
            <v>0</v>
          </cell>
          <cell r="H5735" t="str">
            <v>Trak Racer</v>
          </cell>
          <cell r="I5735" t="str">
            <v>Default</v>
          </cell>
          <cell r="J5735" t="str">
            <v>Simulators - Bundles</v>
          </cell>
          <cell r="K5735" t="str">
            <v>NA</v>
          </cell>
          <cell r="L5735" t="str">
            <v>/</v>
          </cell>
          <cell r="M5735" t="str">
            <v>new</v>
          </cell>
          <cell r="N5735" t="str">
            <v>LIVE</v>
          </cell>
          <cell r="O5735" t="b">
            <v>1</v>
          </cell>
          <cell r="P5735" t="str">
            <v>NA</v>
          </cell>
          <cell r="Q5735">
            <v>0</v>
          </cell>
        </row>
        <row r="5736">
          <cell r="B5736" t="str">
            <v>TRX-BLK-DD-TM2-AU</v>
          </cell>
          <cell r="C5736" t="str">
            <v>TRX Racing Simulator</v>
          </cell>
          <cell r="D5736">
            <v>0</v>
          </cell>
          <cell r="E5736">
            <v>0</v>
          </cell>
          <cell r="F5736">
            <v>0</v>
          </cell>
          <cell r="G5736">
            <v>0</v>
          </cell>
          <cell r="H5736" t="str">
            <v>Trak Racer</v>
          </cell>
          <cell r="I5736" t="str">
            <v>Default</v>
          </cell>
          <cell r="J5736" t="str">
            <v>Simulators - Bundles</v>
          </cell>
          <cell r="K5736" t="str">
            <v>NA</v>
          </cell>
          <cell r="L5736" t="str">
            <v>/</v>
          </cell>
          <cell r="M5736" t="str">
            <v>new</v>
          </cell>
          <cell r="N5736" t="str">
            <v>LIVE</v>
          </cell>
          <cell r="O5736" t="b">
            <v>1</v>
          </cell>
          <cell r="P5736" t="str">
            <v>NA</v>
          </cell>
          <cell r="Q5736">
            <v>0</v>
          </cell>
        </row>
        <row r="5737">
          <cell r="B5737" t="str">
            <v>TRX-BLK-A-TM2-AU</v>
          </cell>
          <cell r="C5737" t="str">
            <v>TRX Racing Simulator</v>
          </cell>
          <cell r="D5737">
            <v>0</v>
          </cell>
          <cell r="E5737">
            <v>0</v>
          </cell>
          <cell r="F5737">
            <v>0</v>
          </cell>
          <cell r="G5737">
            <v>0</v>
          </cell>
          <cell r="H5737" t="str">
            <v>Trak Racer</v>
          </cell>
          <cell r="I5737" t="str">
            <v>Default</v>
          </cell>
          <cell r="J5737" t="str">
            <v>Simulators - Bundles</v>
          </cell>
          <cell r="K5737" t="str">
            <v>NA</v>
          </cell>
          <cell r="L5737" t="str">
            <v>/</v>
          </cell>
          <cell r="M5737" t="str">
            <v>new</v>
          </cell>
          <cell r="N5737" t="str">
            <v>LIVE</v>
          </cell>
          <cell r="O5737" t="b">
            <v>1</v>
          </cell>
          <cell r="P5737" t="str">
            <v>NA</v>
          </cell>
          <cell r="Q5737">
            <v>0</v>
          </cell>
        </row>
        <row r="5738">
          <cell r="B5738" t="str">
            <v>TRX-BLK-WM-TM2-AU</v>
          </cell>
          <cell r="C5738" t="str">
            <v>TRX Racing Simulator</v>
          </cell>
          <cell r="D5738">
            <v>0</v>
          </cell>
          <cell r="E5738">
            <v>0</v>
          </cell>
          <cell r="F5738">
            <v>0</v>
          </cell>
          <cell r="G5738">
            <v>0</v>
          </cell>
          <cell r="H5738" t="str">
            <v>Trak Racer</v>
          </cell>
          <cell r="I5738" t="str">
            <v>Default</v>
          </cell>
          <cell r="J5738" t="str">
            <v>Simulators - Bundles</v>
          </cell>
          <cell r="K5738" t="str">
            <v>NA</v>
          </cell>
          <cell r="L5738" t="str">
            <v>/</v>
          </cell>
          <cell r="M5738" t="str">
            <v>new</v>
          </cell>
          <cell r="N5738" t="str">
            <v>LIVE</v>
          </cell>
          <cell r="O5738" t="b">
            <v>1</v>
          </cell>
          <cell r="P5738" t="str">
            <v>NA</v>
          </cell>
          <cell r="Q5738">
            <v>0</v>
          </cell>
        </row>
        <row r="5739">
          <cell r="B5739" t="str">
            <v>TRX-ALP-DD-TM33-UK</v>
          </cell>
          <cell r="C5739" t="str">
            <v>TRX Racing Simulator</v>
          </cell>
          <cell r="D5739">
            <v>0</v>
          </cell>
          <cell r="E5739">
            <v>0</v>
          </cell>
          <cell r="F5739">
            <v>0</v>
          </cell>
          <cell r="G5739">
            <v>0</v>
          </cell>
          <cell r="H5739" t="str">
            <v>Trak Racer</v>
          </cell>
          <cell r="I5739" t="str">
            <v>Default</v>
          </cell>
          <cell r="J5739" t="str">
            <v>Simulators - Bundles</v>
          </cell>
          <cell r="K5739" t="str">
            <v>NA</v>
          </cell>
          <cell r="L5739" t="str">
            <v>/</v>
          </cell>
          <cell r="M5739" t="str">
            <v>new</v>
          </cell>
          <cell r="N5739" t="str">
            <v>LIVE</v>
          </cell>
          <cell r="O5739" t="b">
            <v>1</v>
          </cell>
          <cell r="P5739" t="str">
            <v>NA</v>
          </cell>
          <cell r="Q5739">
            <v>0</v>
          </cell>
        </row>
        <row r="5740">
          <cell r="B5740" t="str">
            <v>TRX-ALP-A-TM33-UK</v>
          </cell>
          <cell r="C5740" t="str">
            <v>TRX Racing Simulator</v>
          </cell>
          <cell r="D5740">
            <v>0</v>
          </cell>
          <cell r="E5740">
            <v>0</v>
          </cell>
          <cell r="F5740">
            <v>0</v>
          </cell>
          <cell r="G5740">
            <v>0</v>
          </cell>
          <cell r="H5740" t="str">
            <v>Trak Racer</v>
          </cell>
          <cell r="I5740" t="str">
            <v>Default</v>
          </cell>
          <cell r="J5740" t="str">
            <v>Simulators - Bundles</v>
          </cell>
          <cell r="K5740" t="str">
            <v>NA</v>
          </cell>
          <cell r="L5740" t="str">
            <v>/</v>
          </cell>
          <cell r="M5740" t="str">
            <v>new</v>
          </cell>
          <cell r="N5740" t="str">
            <v>LIVE</v>
          </cell>
          <cell r="O5740" t="b">
            <v>1</v>
          </cell>
          <cell r="P5740" t="str">
            <v>NA</v>
          </cell>
          <cell r="Q5740">
            <v>0</v>
          </cell>
        </row>
        <row r="5741">
          <cell r="B5741" t="str">
            <v>TRX-ALP-WM-TM33-UK</v>
          </cell>
          <cell r="C5741" t="str">
            <v>TRX Racing Simulator</v>
          </cell>
          <cell r="D5741">
            <v>0</v>
          </cell>
          <cell r="E5741">
            <v>0</v>
          </cell>
          <cell r="F5741">
            <v>0</v>
          </cell>
          <cell r="G5741">
            <v>0</v>
          </cell>
          <cell r="H5741" t="str">
            <v>Trak Racer</v>
          </cell>
          <cell r="I5741" t="str">
            <v>Default</v>
          </cell>
          <cell r="J5741" t="str">
            <v>Simulators - Bundles</v>
          </cell>
          <cell r="K5741" t="str">
            <v>NA</v>
          </cell>
          <cell r="L5741" t="str">
            <v>/</v>
          </cell>
          <cell r="M5741" t="str">
            <v>new</v>
          </cell>
          <cell r="N5741" t="str">
            <v>LIVE</v>
          </cell>
          <cell r="O5741" t="b">
            <v>1</v>
          </cell>
          <cell r="P5741" t="str">
            <v>NA</v>
          </cell>
          <cell r="Q5741">
            <v>0</v>
          </cell>
        </row>
        <row r="5742">
          <cell r="B5742" t="str">
            <v>TRX-ALP-DD-TM32-UK</v>
          </cell>
          <cell r="C5742" t="str">
            <v>TRX Racing Simulator</v>
          </cell>
          <cell r="D5742">
            <v>0</v>
          </cell>
          <cell r="E5742">
            <v>0</v>
          </cell>
          <cell r="F5742">
            <v>0</v>
          </cell>
          <cell r="G5742">
            <v>0</v>
          </cell>
          <cell r="H5742" t="str">
            <v>Trak Racer</v>
          </cell>
          <cell r="I5742" t="str">
            <v>Default</v>
          </cell>
          <cell r="J5742" t="str">
            <v>Simulators - Bundles</v>
          </cell>
          <cell r="K5742" t="str">
            <v>NA</v>
          </cell>
          <cell r="L5742" t="str">
            <v>/</v>
          </cell>
          <cell r="M5742" t="str">
            <v>new</v>
          </cell>
          <cell r="N5742" t="str">
            <v>LIVE</v>
          </cell>
          <cell r="O5742" t="b">
            <v>1</v>
          </cell>
          <cell r="P5742" t="str">
            <v>NA</v>
          </cell>
          <cell r="Q5742">
            <v>0</v>
          </cell>
        </row>
        <row r="5743">
          <cell r="B5743" t="str">
            <v>TRX-ALP-A-TM32-UK</v>
          </cell>
          <cell r="C5743" t="str">
            <v>TRX Racing Simulator</v>
          </cell>
          <cell r="D5743">
            <v>0</v>
          </cell>
          <cell r="E5743">
            <v>0</v>
          </cell>
          <cell r="F5743">
            <v>0</v>
          </cell>
          <cell r="G5743">
            <v>0</v>
          </cell>
          <cell r="H5743" t="str">
            <v>Trak Racer</v>
          </cell>
          <cell r="I5743" t="str">
            <v>Default</v>
          </cell>
          <cell r="J5743" t="str">
            <v>Simulators - Bundles</v>
          </cell>
          <cell r="K5743" t="str">
            <v>NA</v>
          </cell>
          <cell r="L5743" t="str">
            <v>/</v>
          </cell>
          <cell r="M5743" t="str">
            <v>new</v>
          </cell>
          <cell r="N5743" t="str">
            <v>LIVE</v>
          </cell>
          <cell r="O5743" t="b">
            <v>1</v>
          </cell>
          <cell r="P5743" t="str">
            <v>NA</v>
          </cell>
          <cell r="Q5743">
            <v>0</v>
          </cell>
        </row>
        <row r="5744">
          <cell r="B5744" t="str">
            <v>TRX-ALP-WM-TM32-UK</v>
          </cell>
          <cell r="C5744" t="str">
            <v>TRX Racing Simulator</v>
          </cell>
          <cell r="D5744">
            <v>0</v>
          </cell>
          <cell r="E5744">
            <v>0</v>
          </cell>
          <cell r="F5744">
            <v>0</v>
          </cell>
          <cell r="G5744">
            <v>0</v>
          </cell>
          <cell r="H5744" t="str">
            <v>Trak Racer</v>
          </cell>
          <cell r="I5744" t="str">
            <v>Default</v>
          </cell>
          <cell r="J5744" t="str">
            <v>Simulators - Bundles</v>
          </cell>
          <cell r="K5744" t="str">
            <v>NA</v>
          </cell>
          <cell r="L5744" t="str">
            <v>/</v>
          </cell>
          <cell r="M5744" t="str">
            <v>new</v>
          </cell>
          <cell r="N5744" t="str">
            <v>LIVE</v>
          </cell>
          <cell r="O5744" t="b">
            <v>1</v>
          </cell>
          <cell r="P5744" t="str">
            <v>NA</v>
          </cell>
          <cell r="Q5744">
            <v>0</v>
          </cell>
        </row>
        <row r="5745">
          <cell r="B5745" t="str">
            <v>TRX-ALP-DD-TM2-UK</v>
          </cell>
          <cell r="C5745" t="str">
            <v>TRX Racing Simulator</v>
          </cell>
          <cell r="D5745">
            <v>0</v>
          </cell>
          <cell r="E5745">
            <v>0</v>
          </cell>
          <cell r="F5745">
            <v>0</v>
          </cell>
          <cell r="G5745">
            <v>0</v>
          </cell>
          <cell r="H5745" t="str">
            <v>Trak Racer</v>
          </cell>
          <cell r="I5745" t="str">
            <v>Default</v>
          </cell>
          <cell r="J5745" t="str">
            <v>Simulators - Bundles</v>
          </cell>
          <cell r="K5745" t="str">
            <v>NA</v>
          </cell>
          <cell r="L5745" t="str">
            <v>/</v>
          </cell>
          <cell r="M5745" t="str">
            <v>new</v>
          </cell>
          <cell r="N5745" t="str">
            <v>LIVE</v>
          </cell>
          <cell r="O5745" t="b">
            <v>1</v>
          </cell>
          <cell r="P5745" t="str">
            <v>NA</v>
          </cell>
          <cell r="Q5745">
            <v>0</v>
          </cell>
        </row>
        <row r="5746">
          <cell r="B5746" t="str">
            <v>TRX-ALP-A-TM2-UK</v>
          </cell>
          <cell r="C5746" t="str">
            <v>TRX Racing Simulator</v>
          </cell>
          <cell r="D5746">
            <v>0</v>
          </cell>
          <cell r="E5746">
            <v>0</v>
          </cell>
          <cell r="F5746">
            <v>0</v>
          </cell>
          <cell r="G5746">
            <v>0</v>
          </cell>
          <cell r="H5746" t="str">
            <v>Trak Racer</v>
          </cell>
          <cell r="I5746" t="str">
            <v>Default</v>
          </cell>
          <cell r="J5746" t="str">
            <v>Simulators - Bundles</v>
          </cell>
          <cell r="K5746" t="str">
            <v>NA</v>
          </cell>
          <cell r="L5746" t="str">
            <v>/</v>
          </cell>
          <cell r="M5746" t="str">
            <v>new</v>
          </cell>
          <cell r="N5746" t="str">
            <v>LIVE</v>
          </cell>
          <cell r="O5746" t="b">
            <v>1</v>
          </cell>
          <cell r="P5746" t="str">
            <v>NA</v>
          </cell>
          <cell r="Q5746">
            <v>0</v>
          </cell>
        </row>
        <row r="5747">
          <cell r="B5747" t="str">
            <v>TRX-ALP-WM-TM2-UK</v>
          </cell>
          <cell r="C5747" t="str">
            <v>TRX Racing Simulator</v>
          </cell>
          <cell r="D5747">
            <v>0</v>
          </cell>
          <cell r="E5747">
            <v>0</v>
          </cell>
          <cell r="F5747">
            <v>0</v>
          </cell>
          <cell r="G5747">
            <v>0</v>
          </cell>
          <cell r="H5747" t="str">
            <v>Trak Racer</v>
          </cell>
          <cell r="I5747" t="str">
            <v>Default</v>
          </cell>
          <cell r="J5747" t="str">
            <v>Simulators - Bundles</v>
          </cell>
          <cell r="K5747" t="str">
            <v>NA</v>
          </cell>
          <cell r="L5747" t="str">
            <v>/</v>
          </cell>
          <cell r="M5747" t="str">
            <v>new</v>
          </cell>
          <cell r="N5747" t="str">
            <v>LIVE</v>
          </cell>
          <cell r="O5747" t="b">
            <v>1</v>
          </cell>
          <cell r="P5747" t="str">
            <v>NA</v>
          </cell>
          <cell r="Q5747">
            <v>0</v>
          </cell>
        </row>
        <row r="5748">
          <cell r="B5748" t="str">
            <v>TRX-BLK-DD-TM33-UK</v>
          </cell>
          <cell r="C5748" t="str">
            <v>TRX Racing Simulator</v>
          </cell>
          <cell r="D5748">
            <v>0</v>
          </cell>
          <cell r="E5748">
            <v>0</v>
          </cell>
          <cell r="F5748">
            <v>0</v>
          </cell>
          <cell r="G5748">
            <v>0</v>
          </cell>
          <cell r="H5748" t="str">
            <v>Trak Racer</v>
          </cell>
          <cell r="I5748" t="str">
            <v>Default</v>
          </cell>
          <cell r="J5748" t="str">
            <v>Simulators - Bundles</v>
          </cell>
          <cell r="K5748" t="str">
            <v>NA</v>
          </cell>
          <cell r="L5748" t="str">
            <v>/</v>
          </cell>
          <cell r="M5748" t="str">
            <v>new</v>
          </cell>
          <cell r="N5748" t="str">
            <v>LIVE</v>
          </cell>
          <cell r="O5748" t="b">
            <v>1</v>
          </cell>
          <cell r="P5748" t="str">
            <v>NA</v>
          </cell>
          <cell r="Q5748">
            <v>0</v>
          </cell>
        </row>
        <row r="5749">
          <cell r="B5749" t="str">
            <v>TRX-BLK-A-TM33-UK</v>
          </cell>
          <cell r="C5749" t="str">
            <v>TRX Racing Simulator</v>
          </cell>
          <cell r="D5749">
            <v>0</v>
          </cell>
          <cell r="E5749">
            <v>0</v>
          </cell>
          <cell r="F5749">
            <v>0</v>
          </cell>
          <cell r="G5749">
            <v>0</v>
          </cell>
          <cell r="H5749" t="str">
            <v>Trak Racer</v>
          </cell>
          <cell r="I5749" t="str">
            <v>Default</v>
          </cell>
          <cell r="J5749" t="str">
            <v>Simulators - Bundles</v>
          </cell>
          <cell r="K5749" t="str">
            <v>NA</v>
          </cell>
          <cell r="L5749" t="str">
            <v>/</v>
          </cell>
          <cell r="M5749" t="str">
            <v>new</v>
          </cell>
          <cell r="N5749" t="str">
            <v>LIVE</v>
          </cell>
          <cell r="O5749" t="b">
            <v>1</v>
          </cell>
          <cell r="P5749" t="str">
            <v>NA</v>
          </cell>
          <cell r="Q5749">
            <v>0</v>
          </cell>
        </row>
        <row r="5750">
          <cell r="B5750" t="str">
            <v>TRX-BLK-WM-TM33-UK</v>
          </cell>
          <cell r="C5750" t="str">
            <v>TRX Racing Simulator</v>
          </cell>
          <cell r="D5750">
            <v>0</v>
          </cell>
          <cell r="E5750">
            <v>0</v>
          </cell>
          <cell r="F5750">
            <v>0</v>
          </cell>
          <cell r="G5750">
            <v>0</v>
          </cell>
          <cell r="H5750" t="str">
            <v>Trak Racer</v>
          </cell>
          <cell r="I5750" t="str">
            <v>Default</v>
          </cell>
          <cell r="J5750" t="str">
            <v>Simulators - Bundles</v>
          </cell>
          <cell r="K5750" t="str">
            <v>NA</v>
          </cell>
          <cell r="L5750" t="str">
            <v>/</v>
          </cell>
          <cell r="M5750" t="str">
            <v>new</v>
          </cell>
          <cell r="N5750" t="str">
            <v>LIVE</v>
          </cell>
          <cell r="O5750" t="b">
            <v>1</v>
          </cell>
          <cell r="P5750" t="str">
            <v>NA</v>
          </cell>
          <cell r="Q5750">
            <v>0</v>
          </cell>
        </row>
        <row r="5751">
          <cell r="B5751" t="str">
            <v>TRX-BLK-DD-TM32-UK</v>
          </cell>
          <cell r="C5751" t="str">
            <v>TRX Racing Simulator</v>
          </cell>
          <cell r="D5751">
            <v>0</v>
          </cell>
          <cell r="E5751">
            <v>0</v>
          </cell>
          <cell r="F5751">
            <v>0</v>
          </cell>
          <cell r="G5751">
            <v>0</v>
          </cell>
          <cell r="H5751" t="str">
            <v>Trak Racer</v>
          </cell>
          <cell r="I5751" t="str">
            <v>Default</v>
          </cell>
          <cell r="J5751" t="str">
            <v>Simulators - Bundles</v>
          </cell>
          <cell r="K5751" t="str">
            <v>NA</v>
          </cell>
          <cell r="L5751" t="str">
            <v>/</v>
          </cell>
          <cell r="M5751" t="str">
            <v>new</v>
          </cell>
          <cell r="N5751" t="str">
            <v>LIVE</v>
          </cell>
          <cell r="O5751" t="b">
            <v>1</v>
          </cell>
          <cell r="P5751" t="str">
            <v>NA</v>
          </cell>
          <cell r="Q5751">
            <v>0</v>
          </cell>
        </row>
        <row r="5752">
          <cell r="B5752" t="str">
            <v>TRX-BLK-A-TM32-UK</v>
          </cell>
          <cell r="C5752" t="str">
            <v>TRX Racing Simulator</v>
          </cell>
          <cell r="D5752">
            <v>0</v>
          </cell>
          <cell r="E5752">
            <v>0</v>
          </cell>
          <cell r="F5752">
            <v>0</v>
          </cell>
          <cell r="G5752">
            <v>0</v>
          </cell>
          <cell r="H5752" t="str">
            <v>Trak Racer</v>
          </cell>
          <cell r="I5752" t="str">
            <v>Default</v>
          </cell>
          <cell r="J5752" t="str">
            <v>Simulators - Bundles</v>
          </cell>
          <cell r="K5752" t="str">
            <v>NA</v>
          </cell>
          <cell r="L5752" t="str">
            <v>/</v>
          </cell>
          <cell r="M5752" t="str">
            <v>new</v>
          </cell>
          <cell r="N5752" t="str">
            <v>LIVE</v>
          </cell>
          <cell r="O5752" t="b">
            <v>1</v>
          </cell>
          <cell r="P5752" t="str">
            <v>NA</v>
          </cell>
          <cell r="Q5752">
            <v>0</v>
          </cell>
        </row>
        <row r="5753">
          <cell r="B5753" t="str">
            <v>TRX-BLK-WM-TM32-UK</v>
          </cell>
          <cell r="C5753" t="str">
            <v>TRX Racing Simulator</v>
          </cell>
          <cell r="D5753">
            <v>0</v>
          </cell>
          <cell r="E5753">
            <v>0</v>
          </cell>
          <cell r="F5753">
            <v>0</v>
          </cell>
          <cell r="G5753">
            <v>0</v>
          </cell>
          <cell r="H5753" t="str">
            <v>Trak Racer</v>
          </cell>
          <cell r="I5753" t="str">
            <v>Default</v>
          </cell>
          <cell r="J5753" t="str">
            <v>Simulators - Bundles</v>
          </cell>
          <cell r="K5753" t="str">
            <v>NA</v>
          </cell>
          <cell r="L5753" t="str">
            <v>/</v>
          </cell>
          <cell r="M5753" t="str">
            <v>new</v>
          </cell>
          <cell r="N5753" t="str">
            <v>LIVE</v>
          </cell>
          <cell r="O5753" t="b">
            <v>1</v>
          </cell>
          <cell r="P5753" t="str">
            <v>NA</v>
          </cell>
          <cell r="Q5753">
            <v>0</v>
          </cell>
        </row>
        <row r="5754">
          <cell r="B5754" t="str">
            <v>TRX-BLK-DD-TM2-UK</v>
          </cell>
          <cell r="C5754" t="str">
            <v>TRX Racing Simulator</v>
          </cell>
          <cell r="D5754">
            <v>0</v>
          </cell>
          <cell r="E5754">
            <v>0</v>
          </cell>
          <cell r="F5754">
            <v>0</v>
          </cell>
          <cell r="G5754">
            <v>0</v>
          </cell>
          <cell r="H5754" t="str">
            <v>Trak Racer</v>
          </cell>
          <cell r="I5754" t="str">
            <v>Default</v>
          </cell>
          <cell r="J5754" t="str">
            <v>Simulators - Bundles</v>
          </cell>
          <cell r="K5754" t="str">
            <v>NA</v>
          </cell>
          <cell r="L5754" t="str">
            <v>/</v>
          </cell>
          <cell r="M5754" t="str">
            <v>new</v>
          </cell>
          <cell r="N5754" t="str">
            <v>LIVE</v>
          </cell>
          <cell r="O5754" t="b">
            <v>1</v>
          </cell>
          <cell r="P5754" t="str">
            <v>NA</v>
          </cell>
          <cell r="Q5754">
            <v>0</v>
          </cell>
        </row>
        <row r="5755">
          <cell r="B5755" t="str">
            <v>TRX-BLK-A-TM2-UK</v>
          </cell>
          <cell r="C5755" t="str">
            <v>TRX Racing Simulator</v>
          </cell>
          <cell r="D5755">
            <v>0</v>
          </cell>
          <cell r="E5755">
            <v>0</v>
          </cell>
          <cell r="F5755">
            <v>0</v>
          </cell>
          <cell r="G5755">
            <v>0</v>
          </cell>
          <cell r="H5755" t="str">
            <v>Trak Racer</v>
          </cell>
          <cell r="I5755" t="str">
            <v>Default</v>
          </cell>
          <cell r="J5755" t="str">
            <v>Simulators - Bundles</v>
          </cell>
          <cell r="K5755" t="str">
            <v>NA</v>
          </cell>
          <cell r="L5755" t="str">
            <v>/</v>
          </cell>
          <cell r="M5755" t="str">
            <v>new</v>
          </cell>
          <cell r="N5755" t="str">
            <v>LIVE</v>
          </cell>
          <cell r="O5755" t="b">
            <v>1</v>
          </cell>
          <cell r="P5755" t="str">
            <v>NA</v>
          </cell>
          <cell r="Q5755">
            <v>0</v>
          </cell>
        </row>
        <row r="5756">
          <cell r="B5756" t="str">
            <v>TRX-BLK-WM-TM2-UK</v>
          </cell>
          <cell r="C5756" t="str">
            <v>TRX Racing Simulator</v>
          </cell>
          <cell r="D5756">
            <v>0</v>
          </cell>
          <cell r="E5756">
            <v>0</v>
          </cell>
          <cell r="F5756">
            <v>0</v>
          </cell>
          <cell r="G5756">
            <v>0</v>
          </cell>
          <cell r="H5756" t="str">
            <v>Trak Racer</v>
          </cell>
          <cell r="I5756" t="str">
            <v>Default</v>
          </cell>
          <cell r="J5756" t="str">
            <v>Simulators - Bundles</v>
          </cell>
          <cell r="K5756" t="str">
            <v>NA</v>
          </cell>
          <cell r="L5756" t="str">
            <v>/</v>
          </cell>
          <cell r="M5756" t="str">
            <v>new</v>
          </cell>
          <cell r="N5756" t="str">
            <v>LIVE</v>
          </cell>
          <cell r="O5756" t="b">
            <v>1</v>
          </cell>
          <cell r="P5756" t="str">
            <v>NA</v>
          </cell>
          <cell r="Q5756">
            <v>0</v>
          </cell>
        </row>
        <row r="5757">
          <cell r="B5757" t="str">
            <v>TRX-ALP-DD-TM33</v>
          </cell>
          <cell r="C5757" t="str">
            <v>TRX Racing Simulator</v>
          </cell>
          <cell r="D5757">
            <v>0</v>
          </cell>
          <cell r="E5757">
            <v>0</v>
          </cell>
          <cell r="F5757">
            <v>0</v>
          </cell>
          <cell r="G5757">
            <v>0</v>
          </cell>
          <cell r="H5757" t="str">
            <v>Trak Racer</v>
          </cell>
          <cell r="I5757" t="str">
            <v>Default</v>
          </cell>
          <cell r="J5757" t="str">
            <v>Simulators - Bundles</v>
          </cell>
          <cell r="K5757" t="str">
            <v>NA</v>
          </cell>
          <cell r="L5757" t="str">
            <v>/</v>
          </cell>
          <cell r="M5757" t="str">
            <v>new</v>
          </cell>
          <cell r="N5757" t="str">
            <v>LIVE</v>
          </cell>
          <cell r="O5757" t="b">
            <v>1</v>
          </cell>
          <cell r="P5757" t="str">
            <v>NA</v>
          </cell>
          <cell r="Q5757">
            <v>0</v>
          </cell>
        </row>
        <row r="5758">
          <cell r="B5758" t="str">
            <v>TRX-ALP-A-TM33</v>
          </cell>
          <cell r="C5758" t="str">
            <v>TRX Racing Simulator</v>
          </cell>
          <cell r="D5758">
            <v>0</v>
          </cell>
          <cell r="E5758">
            <v>0</v>
          </cell>
          <cell r="F5758">
            <v>0</v>
          </cell>
          <cell r="G5758">
            <v>0</v>
          </cell>
          <cell r="H5758" t="str">
            <v>Trak Racer</v>
          </cell>
          <cell r="I5758" t="str">
            <v>Default</v>
          </cell>
          <cell r="J5758" t="str">
            <v>Simulators - Bundles</v>
          </cell>
          <cell r="K5758" t="str">
            <v>NA</v>
          </cell>
          <cell r="L5758" t="str">
            <v>/</v>
          </cell>
          <cell r="M5758" t="str">
            <v>new</v>
          </cell>
          <cell r="N5758" t="str">
            <v>LIVE</v>
          </cell>
          <cell r="O5758" t="b">
            <v>1</v>
          </cell>
          <cell r="P5758" t="str">
            <v>NA</v>
          </cell>
          <cell r="Q5758">
            <v>0</v>
          </cell>
        </row>
        <row r="5759">
          <cell r="B5759" t="str">
            <v>TRX-ALP-WM-TM33</v>
          </cell>
          <cell r="C5759" t="str">
            <v>TRX Racing Simulator</v>
          </cell>
          <cell r="D5759">
            <v>0</v>
          </cell>
          <cell r="E5759">
            <v>0</v>
          </cell>
          <cell r="F5759">
            <v>0</v>
          </cell>
          <cell r="G5759">
            <v>0</v>
          </cell>
          <cell r="H5759" t="str">
            <v>Trak Racer</v>
          </cell>
          <cell r="I5759" t="str">
            <v>Default</v>
          </cell>
          <cell r="J5759" t="str">
            <v>Simulators - Bundles</v>
          </cell>
          <cell r="K5759" t="str">
            <v>NA</v>
          </cell>
          <cell r="L5759" t="str">
            <v>/</v>
          </cell>
          <cell r="M5759" t="str">
            <v>new</v>
          </cell>
          <cell r="N5759" t="str">
            <v>LIVE</v>
          </cell>
          <cell r="O5759" t="b">
            <v>1</v>
          </cell>
          <cell r="P5759" t="str">
            <v>NA</v>
          </cell>
          <cell r="Q5759">
            <v>0</v>
          </cell>
        </row>
        <row r="5760">
          <cell r="B5760" t="str">
            <v>TRX-ALP-DD-TM32</v>
          </cell>
          <cell r="C5760" t="str">
            <v>TRX Racing Simulator</v>
          </cell>
          <cell r="D5760">
            <v>0</v>
          </cell>
          <cell r="E5760">
            <v>0</v>
          </cell>
          <cell r="F5760">
            <v>0</v>
          </cell>
          <cell r="G5760">
            <v>0</v>
          </cell>
          <cell r="H5760" t="str">
            <v>Trak Racer</v>
          </cell>
          <cell r="I5760" t="str">
            <v>Default</v>
          </cell>
          <cell r="J5760" t="str">
            <v>Simulators - Bundles</v>
          </cell>
          <cell r="K5760" t="str">
            <v>NA</v>
          </cell>
          <cell r="L5760" t="str">
            <v>/</v>
          </cell>
          <cell r="M5760" t="str">
            <v>new</v>
          </cell>
          <cell r="N5760" t="str">
            <v>LIVE</v>
          </cell>
          <cell r="O5760" t="b">
            <v>1</v>
          </cell>
          <cell r="P5760" t="str">
            <v>NA</v>
          </cell>
          <cell r="Q5760">
            <v>0</v>
          </cell>
        </row>
        <row r="5761">
          <cell r="B5761" t="str">
            <v>TRX-ALP-A-TM32</v>
          </cell>
          <cell r="C5761" t="str">
            <v>TRX Racing Simulator</v>
          </cell>
          <cell r="D5761">
            <v>0</v>
          </cell>
          <cell r="E5761">
            <v>0</v>
          </cell>
          <cell r="F5761">
            <v>0</v>
          </cell>
          <cell r="G5761">
            <v>0</v>
          </cell>
          <cell r="H5761" t="str">
            <v>Trak Racer</v>
          </cell>
          <cell r="I5761" t="str">
            <v>Default</v>
          </cell>
          <cell r="J5761" t="str">
            <v>Simulators - Bundles</v>
          </cell>
          <cell r="K5761" t="str">
            <v>NA</v>
          </cell>
          <cell r="L5761" t="str">
            <v>/</v>
          </cell>
          <cell r="M5761" t="str">
            <v>new</v>
          </cell>
          <cell r="N5761" t="str">
            <v>LIVE</v>
          </cell>
          <cell r="O5761" t="b">
            <v>1</v>
          </cell>
          <cell r="P5761" t="str">
            <v>NA</v>
          </cell>
          <cell r="Q5761">
            <v>0</v>
          </cell>
        </row>
        <row r="5762">
          <cell r="B5762" t="str">
            <v>TRX-BLK-WM-TM2</v>
          </cell>
          <cell r="C5762" t="str">
            <v>TRX Racing Simulator</v>
          </cell>
          <cell r="D5762">
            <v>0</v>
          </cell>
          <cell r="E5762">
            <v>0</v>
          </cell>
          <cell r="F5762">
            <v>0</v>
          </cell>
          <cell r="G5762">
            <v>0</v>
          </cell>
          <cell r="H5762" t="str">
            <v>Trak Racer</v>
          </cell>
          <cell r="I5762" t="str">
            <v>Default</v>
          </cell>
          <cell r="J5762" t="str">
            <v>Simulators - Bundles</v>
          </cell>
          <cell r="K5762" t="str">
            <v>NA</v>
          </cell>
          <cell r="L5762" t="str">
            <v>/</v>
          </cell>
          <cell r="M5762" t="str">
            <v>new</v>
          </cell>
          <cell r="N5762" t="str">
            <v>LIVE</v>
          </cell>
          <cell r="O5762" t="b">
            <v>1</v>
          </cell>
          <cell r="P5762" t="str">
            <v>NA</v>
          </cell>
          <cell r="Q5762">
            <v>0</v>
          </cell>
        </row>
        <row r="5763">
          <cell r="B5763" t="str">
            <v>TRX-ALP-WM-TM32</v>
          </cell>
          <cell r="C5763" t="str">
            <v>TRX Racing Simulator</v>
          </cell>
          <cell r="D5763">
            <v>0</v>
          </cell>
          <cell r="E5763">
            <v>0</v>
          </cell>
          <cell r="F5763">
            <v>0</v>
          </cell>
          <cell r="G5763">
            <v>0</v>
          </cell>
          <cell r="H5763" t="str">
            <v>Trak Racer</v>
          </cell>
          <cell r="I5763" t="str">
            <v>Default</v>
          </cell>
          <cell r="J5763" t="str">
            <v>Simulators - Bundles</v>
          </cell>
          <cell r="K5763" t="str">
            <v>NA</v>
          </cell>
          <cell r="L5763" t="str">
            <v>/</v>
          </cell>
          <cell r="M5763" t="str">
            <v>new</v>
          </cell>
          <cell r="N5763" t="str">
            <v>LIVE</v>
          </cell>
          <cell r="O5763" t="b">
            <v>1</v>
          </cell>
          <cell r="P5763" t="str">
            <v>NA</v>
          </cell>
          <cell r="Q5763">
            <v>0</v>
          </cell>
        </row>
        <row r="5764">
          <cell r="B5764" t="str">
            <v>TRX-BLK-A-TM2</v>
          </cell>
          <cell r="C5764" t="str">
            <v>TRX Racing Simulator</v>
          </cell>
          <cell r="D5764">
            <v>0</v>
          </cell>
          <cell r="E5764">
            <v>0</v>
          </cell>
          <cell r="F5764">
            <v>0</v>
          </cell>
          <cell r="G5764">
            <v>0</v>
          </cell>
          <cell r="H5764" t="str">
            <v>Trak Racer</v>
          </cell>
          <cell r="I5764" t="str">
            <v>Default</v>
          </cell>
          <cell r="J5764" t="str">
            <v>Simulators - Bundles</v>
          </cell>
          <cell r="K5764" t="str">
            <v>NA</v>
          </cell>
          <cell r="L5764" t="str">
            <v>/</v>
          </cell>
          <cell r="M5764" t="str">
            <v>new</v>
          </cell>
          <cell r="N5764" t="str">
            <v>LIVE</v>
          </cell>
          <cell r="O5764" t="b">
            <v>1</v>
          </cell>
          <cell r="P5764" t="str">
            <v>NA</v>
          </cell>
          <cell r="Q5764">
            <v>0</v>
          </cell>
        </row>
        <row r="5765">
          <cell r="B5765" t="str">
            <v>TRX-ALP-DD-TM2</v>
          </cell>
          <cell r="C5765" t="str">
            <v>TRX Racing Simulator</v>
          </cell>
          <cell r="D5765">
            <v>0</v>
          </cell>
          <cell r="E5765">
            <v>0</v>
          </cell>
          <cell r="F5765">
            <v>0</v>
          </cell>
          <cell r="G5765">
            <v>0</v>
          </cell>
          <cell r="H5765" t="str">
            <v>Trak Racer</v>
          </cell>
          <cell r="I5765" t="str">
            <v>Default</v>
          </cell>
          <cell r="J5765" t="str">
            <v>Simulators - Bundles</v>
          </cell>
          <cell r="K5765" t="str">
            <v>NA</v>
          </cell>
          <cell r="L5765" t="str">
            <v>/</v>
          </cell>
          <cell r="M5765" t="str">
            <v>new</v>
          </cell>
          <cell r="N5765" t="str">
            <v>LIVE</v>
          </cell>
          <cell r="O5765" t="b">
            <v>1</v>
          </cell>
          <cell r="P5765" t="str">
            <v>NA</v>
          </cell>
          <cell r="Q5765">
            <v>0</v>
          </cell>
        </row>
        <row r="5766">
          <cell r="B5766" t="str">
            <v>TRX-BLK-DD-TM2</v>
          </cell>
          <cell r="C5766" t="str">
            <v>TRX Racing Simulator</v>
          </cell>
          <cell r="D5766">
            <v>0</v>
          </cell>
          <cell r="E5766">
            <v>0</v>
          </cell>
          <cell r="F5766">
            <v>0</v>
          </cell>
          <cell r="G5766">
            <v>0</v>
          </cell>
          <cell r="H5766" t="str">
            <v>Trak Racer</v>
          </cell>
          <cell r="I5766" t="str">
            <v>Default</v>
          </cell>
          <cell r="J5766" t="str">
            <v>Simulators - Bundles</v>
          </cell>
          <cell r="K5766" t="str">
            <v>NA</v>
          </cell>
          <cell r="L5766" t="str">
            <v>/</v>
          </cell>
          <cell r="M5766" t="str">
            <v>new</v>
          </cell>
          <cell r="N5766" t="str">
            <v>LIVE</v>
          </cell>
          <cell r="O5766" t="b">
            <v>1</v>
          </cell>
          <cell r="P5766" t="str">
            <v>NA</v>
          </cell>
          <cell r="Q5766">
            <v>0</v>
          </cell>
        </row>
        <row r="5767">
          <cell r="B5767" t="str">
            <v>TRX-ALP-A-TM2</v>
          </cell>
          <cell r="C5767" t="str">
            <v>TRX Racing Simulator</v>
          </cell>
          <cell r="D5767">
            <v>0</v>
          </cell>
          <cell r="E5767">
            <v>0</v>
          </cell>
          <cell r="F5767">
            <v>0</v>
          </cell>
          <cell r="G5767">
            <v>0</v>
          </cell>
          <cell r="H5767" t="str">
            <v>Trak Racer</v>
          </cell>
          <cell r="I5767" t="str">
            <v>Default</v>
          </cell>
          <cell r="J5767" t="str">
            <v>Simulators - Bundles</v>
          </cell>
          <cell r="K5767" t="str">
            <v>NA</v>
          </cell>
          <cell r="L5767" t="str">
            <v>/</v>
          </cell>
          <cell r="M5767" t="str">
            <v>new</v>
          </cell>
          <cell r="N5767" t="str">
            <v>LIVE</v>
          </cell>
          <cell r="O5767" t="b">
            <v>1</v>
          </cell>
          <cell r="P5767" t="str">
            <v>NA</v>
          </cell>
          <cell r="Q5767">
            <v>0</v>
          </cell>
        </row>
        <row r="5768">
          <cell r="B5768" t="str">
            <v>TRX-BLK-WM-TM32</v>
          </cell>
          <cell r="C5768" t="str">
            <v>TRX Racing Simulator</v>
          </cell>
          <cell r="D5768">
            <v>0</v>
          </cell>
          <cell r="E5768">
            <v>0</v>
          </cell>
          <cell r="F5768">
            <v>0</v>
          </cell>
          <cell r="G5768">
            <v>0</v>
          </cell>
          <cell r="H5768" t="str">
            <v>Trak Racer</v>
          </cell>
          <cell r="I5768" t="str">
            <v>Default</v>
          </cell>
          <cell r="J5768" t="str">
            <v>Simulators - Bundles</v>
          </cell>
          <cell r="K5768" t="str">
            <v>NA</v>
          </cell>
          <cell r="L5768" t="str">
            <v>/</v>
          </cell>
          <cell r="M5768" t="str">
            <v>new</v>
          </cell>
          <cell r="N5768" t="str">
            <v>LIVE</v>
          </cell>
          <cell r="O5768" t="b">
            <v>1</v>
          </cell>
          <cell r="P5768" t="str">
            <v>NA</v>
          </cell>
          <cell r="Q5768">
            <v>0</v>
          </cell>
        </row>
        <row r="5769">
          <cell r="B5769" t="str">
            <v>TRX-ALP-WM-TM2</v>
          </cell>
          <cell r="C5769" t="str">
            <v>TRX Racing Simulator</v>
          </cell>
          <cell r="D5769">
            <v>0</v>
          </cell>
          <cell r="E5769">
            <v>0</v>
          </cell>
          <cell r="F5769">
            <v>0</v>
          </cell>
          <cell r="G5769">
            <v>0</v>
          </cell>
          <cell r="H5769" t="str">
            <v>Trak Racer</v>
          </cell>
          <cell r="I5769" t="str">
            <v>Default</v>
          </cell>
          <cell r="J5769" t="str">
            <v>Simulators - Bundles</v>
          </cell>
          <cell r="K5769" t="str">
            <v>NA</v>
          </cell>
          <cell r="L5769" t="str">
            <v>/</v>
          </cell>
          <cell r="M5769" t="str">
            <v>new</v>
          </cell>
          <cell r="N5769" t="str">
            <v>LIVE</v>
          </cell>
          <cell r="O5769" t="b">
            <v>1</v>
          </cell>
          <cell r="P5769" t="str">
            <v>NA</v>
          </cell>
          <cell r="Q5769">
            <v>0</v>
          </cell>
        </row>
        <row r="5770">
          <cell r="B5770" t="str">
            <v>TRX-BLK-A-TM32</v>
          </cell>
          <cell r="C5770" t="str">
            <v>TRX Racing Simulator</v>
          </cell>
          <cell r="D5770">
            <v>0</v>
          </cell>
          <cell r="E5770">
            <v>0</v>
          </cell>
          <cell r="F5770">
            <v>0</v>
          </cell>
          <cell r="G5770">
            <v>0</v>
          </cell>
          <cell r="H5770" t="str">
            <v>Trak Racer</v>
          </cell>
          <cell r="I5770" t="str">
            <v>Default</v>
          </cell>
          <cell r="J5770" t="str">
            <v>Simulators - Bundles</v>
          </cell>
          <cell r="K5770" t="str">
            <v>NA</v>
          </cell>
          <cell r="L5770" t="str">
            <v>/</v>
          </cell>
          <cell r="M5770" t="str">
            <v>new</v>
          </cell>
          <cell r="N5770" t="str">
            <v>LIVE</v>
          </cell>
          <cell r="O5770" t="b">
            <v>1</v>
          </cell>
          <cell r="P5770" t="str">
            <v>NA</v>
          </cell>
          <cell r="Q5770">
            <v>0</v>
          </cell>
        </row>
        <row r="5771">
          <cell r="B5771" t="str">
            <v>TRX-BLK-DD-TM33</v>
          </cell>
          <cell r="C5771" t="str">
            <v>TRX Racing Simulator</v>
          </cell>
          <cell r="D5771">
            <v>0</v>
          </cell>
          <cell r="E5771">
            <v>0</v>
          </cell>
          <cell r="F5771">
            <v>0</v>
          </cell>
          <cell r="G5771">
            <v>0</v>
          </cell>
          <cell r="H5771" t="str">
            <v>Trak Racer</v>
          </cell>
          <cell r="I5771" t="str">
            <v>Default</v>
          </cell>
          <cell r="J5771" t="str">
            <v>Simulators - Bundles</v>
          </cell>
          <cell r="K5771" t="str">
            <v>NA</v>
          </cell>
          <cell r="L5771" t="str">
            <v>/</v>
          </cell>
          <cell r="M5771" t="str">
            <v>new</v>
          </cell>
          <cell r="N5771" t="str">
            <v>LIVE</v>
          </cell>
          <cell r="O5771" t="b">
            <v>1</v>
          </cell>
          <cell r="P5771" t="str">
            <v>NA</v>
          </cell>
          <cell r="Q5771">
            <v>0</v>
          </cell>
        </row>
        <row r="5772">
          <cell r="B5772" t="str">
            <v>TRX-BLK-DD-TM32</v>
          </cell>
          <cell r="C5772" t="str">
            <v>TRX Racing Simulator</v>
          </cell>
          <cell r="D5772">
            <v>0</v>
          </cell>
          <cell r="E5772">
            <v>0</v>
          </cell>
          <cell r="F5772">
            <v>0</v>
          </cell>
          <cell r="G5772">
            <v>0</v>
          </cell>
          <cell r="H5772" t="str">
            <v>Trak Racer</v>
          </cell>
          <cell r="I5772" t="str">
            <v>Default</v>
          </cell>
          <cell r="J5772" t="str">
            <v>Simulators - Bundles</v>
          </cell>
          <cell r="K5772" t="str">
            <v>NA</v>
          </cell>
          <cell r="L5772" t="str">
            <v>/</v>
          </cell>
          <cell r="M5772" t="str">
            <v>new</v>
          </cell>
          <cell r="N5772" t="str">
            <v>LIVE</v>
          </cell>
          <cell r="O5772" t="b">
            <v>1</v>
          </cell>
          <cell r="P5772" t="str">
            <v>NA</v>
          </cell>
          <cell r="Q5772">
            <v>0</v>
          </cell>
        </row>
        <row r="5773">
          <cell r="B5773" t="str">
            <v>TRX-BLK-A-TM33</v>
          </cell>
          <cell r="C5773" t="str">
            <v>TRX Racing Simulator</v>
          </cell>
          <cell r="D5773">
            <v>0</v>
          </cell>
          <cell r="E5773">
            <v>0</v>
          </cell>
          <cell r="F5773">
            <v>0</v>
          </cell>
          <cell r="G5773">
            <v>0</v>
          </cell>
          <cell r="H5773" t="str">
            <v>Trak Racer</v>
          </cell>
          <cell r="I5773" t="str">
            <v>Default</v>
          </cell>
          <cell r="J5773" t="str">
            <v>Simulators - Bundles</v>
          </cell>
          <cell r="K5773" t="str">
            <v>NA</v>
          </cell>
          <cell r="L5773" t="str">
            <v>/</v>
          </cell>
          <cell r="M5773" t="str">
            <v>new</v>
          </cell>
          <cell r="N5773" t="str">
            <v>LIVE</v>
          </cell>
          <cell r="O5773" t="b">
            <v>1</v>
          </cell>
          <cell r="P5773" t="str">
            <v>NA</v>
          </cell>
          <cell r="Q5773">
            <v>0</v>
          </cell>
        </row>
        <row r="5774">
          <cell r="B5774" t="str">
            <v>TRX-BLK-WM-TM33</v>
          </cell>
          <cell r="C5774" t="str">
            <v>TRX Racing Simulator</v>
          </cell>
          <cell r="D5774">
            <v>0</v>
          </cell>
          <cell r="E5774">
            <v>0</v>
          </cell>
          <cell r="F5774">
            <v>0</v>
          </cell>
          <cell r="G5774">
            <v>0</v>
          </cell>
          <cell r="H5774" t="str">
            <v>Trak Racer</v>
          </cell>
          <cell r="I5774" t="str">
            <v>Default</v>
          </cell>
          <cell r="J5774" t="str">
            <v>Simulators - Bundles</v>
          </cell>
          <cell r="K5774" t="str">
            <v>NA</v>
          </cell>
          <cell r="L5774" t="str">
            <v>/</v>
          </cell>
          <cell r="M5774" t="str">
            <v>new</v>
          </cell>
          <cell r="N5774" t="str">
            <v>LIVE</v>
          </cell>
          <cell r="O5774" t="b">
            <v>1</v>
          </cell>
          <cell r="P5774" t="str">
            <v>NA</v>
          </cell>
          <cell r="Q5774">
            <v>0</v>
          </cell>
        </row>
        <row r="5775">
          <cell r="B5775" t="str">
            <v>TRX-BLK-WM</v>
          </cell>
          <cell r="C5775" t="str">
            <v>TRX Racing Simulator</v>
          </cell>
          <cell r="D5775">
            <v>0</v>
          </cell>
          <cell r="E5775">
            <v>0</v>
          </cell>
          <cell r="F5775">
            <v>0</v>
          </cell>
          <cell r="G5775">
            <v>0</v>
          </cell>
          <cell r="H5775" t="str">
            <v>Trak Racer</v>
          </cell>
          <cell r="I5775" t="str">
            <v>Default</v>
          </cell>
          <cell r="J5775" t="str">
            <v>Simulators - Bundles</v>
          </cell>
          <cell r="K5775" t="str">
            <v>NA</v>
          </cell>
          <cell r="L5775" t="str">
            <v>/</v>
          </cell>
          <cell r="M5775" t="str">
            <v>new</v>
          </cell>
          <cell r="N5775" t="str">
            <v>LIVE</v>
          </cell>
          <cell r="O5775" t="b">
            <v>1</v>
          </cell>
          <cell r="P5775" t="str">
            <v>NA</v>
          </cell>
          <cell r="Q5775">
            <v>0</v>
          </cell>
        </row>
        <row r="5776">
          <cell r="B5776" t="str">
            <v>TRX-BLK-A</v>
          </cell>
          <cell r="C5776" t="str">
            <v>TRX Racing Simulator</v>
          </cell>
          <cell r="D5776">
            <v>0</v>
          </cell>
          <cell r="E5776">
            <v>0</v>
          </cell>
          <cell r="F5776">
            <v>0</v>
          </cell>
          <cell r="G5776">
            <v>0</v>
          </cell>
          <cell r="H5776" t="str">
            <v>Trak Racer</v>
          </cell>
          <cell r="I5776" t="str">
            <v>Default</v>
          </cell>
          <cell r="J5776" t="str">
            <v>Simulators - Bundles</v>
          </cell>
          <cell r="K5776" t="str">
            <v>NA</v>
          </cell>
          <cell r="L5776" t="str">
            <v>/</v>
          </cell>
          <cell r="M5776" t="str">
            <v>new</v>
          </cell>
          <cell r="N5776" t="str">
            <v>LIVE</v>
          </cell>
          <cell r="O5776" t="b">
            <v>1</v>
          </cell>
          <cell r="P5776" t="str">
            <v>NA</v>
          </cell>
          <cell r="Q5776">
            <v>0</v>
          </cell>
        </row>
        <row r="5777">
          <cell r="B5777" t="str">
            <v>TRX-BLK-DD</v>
          </cell>
          <cell r="C5777" t="str">
            <v>TRX Racing Simulator</v>
          </cell>
          <cell r="D5777">
            <v>0</v>
          </cell>
          <cell r="E5777">
            <v>0</v>
          </cell>
          <cell r="F5777">
            <v>0</v>
          </cell>
          <cell r="G5777">
            <v>0</v>
          </cell>
          <cell r="H5777" t="str">
            <v>Trak Racer</v>
          </cell>
          <cell r="I5777" t="str">
            <v>Default</v>
          </cell>
          <cell r="J5777" t="str">
            <v>Simulators - Bundles</v>
          </cell>
          <cell r="K5777" t="str">
            <v>NA</v>
          </cell>
          <cell r="L5777" t="str">
            <v>/</v>
          </cell>
          <cell r="M5777" t="str">
            <v>new</v>
          </cell>
          <cell r="N5777" t="str">
            <v>LIVE</v>
          </cell>
          <cell r="O5777" t="b">
            <v>1</v>
          </cell>
          <cell r="P5777" t="str">
            <v>NA</v>
          </cell>
          <cell r="Q5777">
            <v>0</v>
          </cell>
        </row>
        <row r="5778">
          <cell r="B5778" t="str">
            <v>TRX-ALP-WM</v>
          </cell>
          <cell r="C5778" t="str">
            <v>TRX Racing Simulator</v>
          </cell>
          <cell r="D5778">
            <v>0</v>
          </cell>
          <cell r="E5778">
            <v>0</v>
          </cell>
          <cell r="F5778">
            <v>0</v>
          </cell>
          <cell r="G5778">
            <v>0</v>
          </cell>
          <cell r="H5778" t="str">
            <v>Trak Racer</v>
          </cell>
          <cell r="I5778" t="str">
            <v>Default</v>
          </cell>
          <cell r="J5778" t="str">
            <v>Simulators - Bundles</v>
          </cell>
          <cell r="K5778" t="str">
            <v>NA</v>
          </cell>
          <cell r="L5778" t="str">
            <v>/</v>
          </cell>
          <cell r="M5778" t="str">
            <v>new</v>
          </cell>
          <cell r="N5778" t="str">
            <v>LIVE</v>
          </cell>
          <cell r="O5778" t="b">
            <v>1</v>
          </cell>
          <cell r="P5778" t="str">
            <v>NA</v>
          </cell>
          <cell r="Q5778">
            <v>0</v>
          </cell>
        </row>
        <row r="5779">
          <cell r="B5779" t="str">
            <v>TRX-ALP-DD</v>
          </cell>
          <cell r="C5779" t="str">
            <v>TRX Racing Simulator</v>
          </cell>
          <cell r="D5779">
            <v>0</v>
          </cell>
          <cell r="E5779">
            <v>0</v>
          </cell>
          <cell r="F5779">
            <v>0</v>
          </cell>
          <cell r="G5779">
            <v>0</v>
          </cell>
          <cell r="H5779" t="str">
            <v>Trak Racer</v>
          </cell>
          <cell r="I5779" t="str">
            <v>Default</v>
          </cell>
          <cell r="J5779" t="str">
            <v>Simulators - Bundles</v>
          </cell>
          <cell r="K5779" t="str">
            <v>NA</v>
          </cell>
          <cell r="L5779" t="str">
            <v>/</v>
          </cell>
          <cell r="M5779" t="str">
            <v>new</v>
          </cell>
          <cell r="N5779" t="str">
            <v>LIVE</v>
          </cell>
          <cell r="O5779" t="b">
            <v>1</v>
          </cell>
          <cell r="P5779" t="str">
            <v>NA</v>
          </cell>
          <cell r="Q5779">
            <v>0</v>
          </cell>
        </row>
        <row r="5780">
          <cell r="B5780" t="str">
            <v>TRX-ALP-A</v>
          </cell>
          <cell r="C5780" t="str">
            <v>TRX Racing Simulator</v>
          </cell>
          <cell r="D5780">
            <v>0</v>
          </cell>
          <cell r="E5780">
            <v>0</v>
          </cell>
          <cell r="F5780">
            <v>0</v>
          </cell>
          <cell r="G5780">
            <v>0</v>
          </cell>
          <cell r="H5780" t="str">
            <v>Trak Racer</v>
          </cell>
          <cell r="I5780" t="str">
            <v>Default</v>
          </cell>
          <cell r="J5780" t="str">
            <v>Simulators - Bundles</v>
          </cell>
          <cell r="K5780" t="str">
            <v>NA</v>
          </cell>
          <cell r="L5780" t="str">
            <v>/</v>
          </cell>
          <cell r="M5780" t="str">
            <v>new</v>
          </cell>
          <cell r="N5780" t="str">
            <v>LIVE</v>
          </cell>
          <cell r="O5780" t="b">
            <v>1</v>
          </cell>
          <cell r="P5780" t="str">
            <v>NA</v>
          </cell>
          <cell r="Q5780">
            <v>0</v>
          </cell>
        </row>
        <row r="5781">
          <cell r="B5781" t="str">
            <v>DBOX-4250i</v>
          </cell>
          <cell r="C5781" t="str">
            <v>TRX Racing Simulator Black 2023</v>
          </cell>
          <cell r="D5781">
            <v>0</v>
          </cell>
          <cell r="E5781">
            <v>0</v>
          </cell>
          <cell r="F5781">
            <v>0</v>
          </cell>
          <cell r="G5781">
            <v>0</v>
          </cell>
          <cell r="H5781" t="str">
            <v>Trak Racer</v>
          </cell>
          <cell r="I5781" t="str">
            <v>Electronics - 3P</v>
          </cell>
          <cell r="J5781" t="str">
            <v>Simulators - Bundles</v>
          </cell>
          <cell r="K5781" t="str">
            <v>NA</v>
          </cell>
          <cell r="L5781" t="str">
            <v>/</v>
          </cell>
          <cell r="M5781" t="str">
            <v>new</v>
          </cell>
          <cell r="N5781" t="str">
            <v>LIVE</v>
          </cell>
          <cell r="O5781" t="b">
            <v>1</v>
          </cell>
          <cell r="P5781" t="str">
            <v>NA</v>
          </cell>
          <cell r="Q5781">
            <v>0</v>
          </cell>
        </row>
        <row r="5782">
          <cell r="B5782" t="str">
            <v>TRX-ALP-WM-M3</v>
          </cell>
          <cell r="C5782" t="str">
            <v>TRX Racing Simulator Box 1</v>
          </cell>
          <cell r="D5782">
            <v>0</v>
          </cell>
          <cell r="E5782">
            <v>0</v>
          </cell>
          <cell r="F5782">
            <v>0</v>
          </cell>
          <cell r="G5782">
            <v>0</v>
          </cell>
          <cell r="H5782" t="str">
            <v>Trak Racer</v>
          </cell>
          <cell r="I5782" t="str">
            <v>Simulators</v>
          </cell>
          <cell r="J5782" t="str">
            <v>Simulators - Bundles</v>
          </cell>
          <cell r="K5782" t="str">
            <v>NA</v>
          </cell>
          <cell r="L5782" t="str">
            <v>/</v>
          </cell>
          <cell r="M5782" t="str">
            <v>new</v>
          </cell>
          <cell r="N5782" t="str">
            <v>LIVE</v>
          </cell>
          <cell r="O5782" t="b">
            <v>1</v>
          </cell>
          <cell r="P5782" t="str">
            <v>NA</v>
          </cell>
          <cell r="Q5782">
            <v>0</v>
          </cell>
        </row>
        <row r="5783">
          <cell r="B5783" t="str">
            <v>TRX-ALP-WM-M3-AU</v>
          </cell>
          <cell r="C5783" t="str">
            <v>TRX Racing Simulator Box 1</v>
          </cell>
          <cell r="D5783">
            <v>0</v>
          </cell>
          <cell r="E5783">
            <v>0</v>
          </cell>
          <cell r="F5783">
            <v>0</v>
          </cell>
          <cell r="G5783">
            <v>0</v>
          </cell>
          <cell r="H5783" t="str">
            <v>Trak Racer</v>
          </cell>
          <cell r="I5783" t="str">
            <v>Simulators</v>
          </cell>
          <cell r="J5783" t="str">
            <v>Simulators - Bundles</v>
          </cell>
          <cell r="K5783" t="str">
            <v>NA</v>
          </cell>
          <cell r="L5783" t="str">
            <v>/</v>
          </cell>
          <cell r="M5783" t="str">
            <v>new</v>
          </cell>
          <cell r="N5783" t="str">
            <v>LIVE</v>
          </cell>
          <cell r="O5783" t="b">
            <v>1</v>
          </cell>
          <cell r="P5783" t="str">
            <v>NA</v>
          </cell>
          <cell r="Q5783">
            <v>0</v>
          </cell>
        </row>
        <row r="5784">
          <cell r="B5784" t="str">
            <v>TRX-ALP-WM-M3-EU</v>
          </cell>
          <cell r="C5784" t="str">
            <v>TRX Racing Simulator Box 1</v>
          </cell>
          <cell r="D5784">
            <v>0</v>
          </cell>
          <cell r="E5784">
            <v>0</v>
          </cell>
          <cell r="F5784">
            <v>0</v>
          </cell>
          <cell r="G5784">
            <v>0</v>
          </cell>
          <cell r="H5784" t="str">
            <v>Trak Racer</v>
          </cell>
          <cell r="I5784" t="str">
            <v>Simulators</v>
          </cell>
          <cell r="J5784" t="str">
            <v>Simulators - Bundles</v>
          </cell>
          <cell r="K5784" t="str">
            <v>NA</v>
          </cell>
          <cell r="L5784" t="str">
            <v>/</v>
          </cell>
          <cell r="M5784" t="str">
            <v>new</v>
          </cell>
          <cell r="N5784" t="str">
            <v>LIVE</v>
          </cell>
          <cell r="O5784" t="b">
            <v>1</v>
          </cell>
          <cell r="P5784" t="str">
            <v>NA</v>
          </cell>
          <cell r="Q5784">
            <v>0</v>
          </cell>
        </row>
        <row r="5785">
          <cell r="B5785" t="str">
            <v>TRX-ALP-WM-M3-UK</v>
          </cell>
          <cell r="C5785" t="str">
            <v>TRX Racing Simulator Box 1</v>
          </cell>
          <cell r="D5785">
            <v>0</v>
          </cell>
          <cell r="E5785">
            <v>0</v>
          </cell>
          <cell r="F5785">
            <v>0</v>
          </cell>
          <cell r="G5785">
            <v>0</v>
          </cell>
          <cell r="H5785" t="str">
            <v>Trak Racer</v>
          </cell>
          <cell r="I5785" t="str">
            <v>Simulators</v>
          </cell>
          <cell r="J5785" t="str">
            <v>Simulators - Bundles</v>
          </cell>
          <cell r="K5785" t="str">
            <v>NA</v>
          </cell>
          <cell r="L5785" t="str">
            <v>/</v>
          </cell>
          <cell r="M5785" t="str">
            <v>new</v>
          </cell>
          <cell r="N5785" t="str">
            <v>LIVE</v>
          </cell>
          <cell r="O5785" t="b">
            <v>1</v>
          </cell>
          <cell r="P5785" t="str">
            <v>NA</v>
          </cell>
          <cell r="Q5785">
            <v>0</v>
          </cell>
        </row>
        <row r="5786">
          <cell r="B5786" t="str">
            <v>TRX-ALP-WM-M3-NZ</v>
          </cell>
          <cell r="C5786" t="str">
            <v>TRX Racing Simulator Box 1</v>
          </cell>
          <cell r="D5786">
            <v>0</v>
          </cell>
          <cell r="E5786">
            <v>0</v>
          </cell>
          <cell r="F5786">
            <v>0</v>
          </cell>
          <cell r="G5786">
            <v>0</v>
          </cell>
          <cell r="H5786" t="str">
            <v>Trak Racer</v>
          </cell>
          <cell r="I5786" t="str">
            <v>Simulators</v>
          </cell>
          <cell r="J5786" t="str">
            <v>Simulators - Bundles</v>
          </cell>
          <cell r="K5786" t="str">
            <v>NA</v>
          </cell>
          <cell r="L5786" t="str">
            <v>/</v>
          </cell>
          <cell r="M5786" t="str">
            <v>new</v>
          </cell>
          <cell r="N5786" t="str">
            <v>LIVE</v>
          </cell>
          <cell r="O5786" t="b">
            <v>1</v>
          </cell>
          <cell r="P5786" t="str">
            <v>NA</v>
          </cell>
          <cell r="Q5786">
            <v>0</v>
          </cell>
        </row>
        <row r="5787">
          <cell r="B5787" t="str">
            <v>SPTRX-RFKB30</v>
          </cell>
          <cell r="C5787" t="str">
            <v>TRX rear fixed base knob</v>
          </cell>
          <cell r="D5787">
            <v>0</v>
          </cell>
          <cell r="E5787">
            <v>0</v>
          </cell>
          <cell r="F5787">
            <v>0</v>
          </cell>
          <cell r="G5787">
            <v>0</v>
          </cell>
          <cell r="H5787" t="str">
            <v>Trak Racer</v>
          </cell>
          <cell r="I5787" t="str">
            <v>Default</v>
          </cell>
          <cell r="J5787" t="str">
            <v>Spare Parts</v>
          </cell>
          <cell r="K5787" t="str">
            <v>NA</v>
          </cell>
          <cell r="L5787" t="str">
            <v>/</v>
          </cell>
          <cell r="M5787" t="str">
            <v>new</v>
          </cell>
          <cell r="N5787" t="str">
            <v>LIVE</v>
          </cell>
          <cell r="O5787" t="b">
            <v>0</v>
          </cell>
          <cell r="P5787" t="str">
            <v>NA</v>
          </cell>
          <cell r="Q5787">
            <v>0</v>
          </cell>
        </row>
        <row r="5788">
          <cell r="B5788" t="str">
            <v>SPTRX-RUB</v>
          </cell>
          <cell r="C5788" t="str">
            <v>TRX rubber feet</v>
          </cell>
          <cell r="D5788">
            <v>0</v>
          </cell>
          <cell r="E5788">
            <v>0</v>
          </cell>
          <cell r="F5788">
            <v>0</v>
          </cell>
          <cell r="G5788">
            <v>0</v>
          </cell>
          <cell r="H5788" t="str">
            <v>Trak Racer</v>
          </cell>
          <cell r="I5788" t="str">
            <v>Default</v>
          </cell>
          <cell r="J5788" t="str">
            <v>Spare Parts</v>
          </cell>
          <cell r="K5788" t="str">
            <v>NA</v>
          </cell>
          <cell r="L5788" t="str">
            <v>/</v>
          </cell>
          <cell r="M5788" t="str">
            <v>new</v>
          </cell>
          <cell r="N5788" t="str">
            <v>LIVE</v>
          </cell>
          <cell r="O5788" t="b">
            <v>0</v>
          </cell>
          <cell r="P5788" t="str">
            <v>NA</v>
          </cell>
          <cell r="Q5788">
            <v>0</v>
          </cell>
        </row>
        <row r="5789">
          <cell r="B5789" t="str">
            <v>SPTRX-SBL</v>
          </cell>
          <cell r="C5789" t="str">
            <v>TRX seat bracket left side</v>
          </cell>
          <cell r="D5789">
            <v>0</v>
          </cell>
          <cell r="E5789">
            <v>0</v>
          </cell>
          <cell r="F5789">
            <v>0</v>
          </cell>
          <cell r="G5789">
            <v>0</v>
          </cell>
          <cell r="H5789" t="str">
            <v>Trak Racer</v>
          </cell>
          <cell r="I5789" t="str">
            <v>Default</v>
          </cell>
          <cell r="J5789" t="str">
            <v>Spare Parts</v>
          </cell>
          <cell r="K5789" t="str">
            <v>NA</v>
          </cell>
          <cell r="L5789" t="str">
            <v>/</v>
          </cell>
          <cell r="M5789" t="str">
            <v>new</v>
          </cell>
          <cell r="N5789" t="str">
            <v>LIVE</v>
          </cell>
          <cell r="O5789" t="b">
            <v>0</v>
          </cell>
          <cell r="P5789" t="str">
            <v>NA</v>
          </cell>
          <cell r="Q5789">
            <v>0</v>
          </cell>
        </row>
        <row r="5790">
          <cell r="B5790" t="str">
            <v>SPTRX-SBR</v>
          </cell>
          <cell r="C5790" t="str">
            <v>TRX seat bracket right side</v>
          </cell>
          <cell r="D5790">
            <v>0</v>
          </cell>
          <cell r="E5790">
            <v>0</v>
          </cell>
          <cell r="F5790">
            <v>0</v>
          </cell>
          <cell r="G5790">
            <v>0</v>
          </cell>
          <cell r="H5790" t="str">
            <v>Trak Racer</v>
          </cell>
          <cell r="I5790" t="str">
            <v>Default</v>
          </cell>
          <cell r="J5790" t="str">
            <v>Spare Parts</v>
          </cell>
          <cell r="K5790" t="str">
            <v>NA</v>
          </cell>
          <cell r="L5790" t="str">
            <v>/</v>
          </cell>
          <cell r="M5790" t="str">
            <v>new</v>
          </cell>
          <cell r="N5790" t="str">
            <v>LIVE</v>
          </cell>
          <cell r="O5790" t="b">
            <v>0</v>
          </cell>
          <cell r="P5790" t="str">
            <v>NA</v>
          </cell>
          <cell r="Q5790">
            <v>0</v>
          </cell>
        </row>
        <row r="5791">
          <cell r="B5791" t="str">
            <v>TRX-S01-BUND</v>
          </cell>
          <cell r="C5791" t="str">
            <v>TRX Seat with Bracket</v>
          </cell>
          <cell r="D5791">
            <v>0</v>
          </cell>
          <cell r="E5791">
            <v>0</v>
          </cell>
          <cell r="F5791">
            <v>0</v>
          </cell>
          <cell r="G5791">
            <v>0</v>
          </cell>
          <cell r="H5791" t="str">
            <v>Trak Racer</v>
          </cell>
          <cell r="I5791" t="str">
            <v>Seat</v>
          </cell>
          <cell r="J5791" t="str">
            <v>Seat</v>
          </cell>
          <cell r="K5791" t="str">
            <v>NA</v>
          </cell>
          <cell r="L5791" t="str">
            <v>/</v>
          </cell>
          <cell r="M5791" t="str">
            <v>new</v>
          </cell>
          <cell r="N5791" t="str">
            <v>LIVE</v>
          </cell>
          <cell r="O5791" t="b">
            <v>1</v>
          </cell>
          <cell r="P5791" t="str">
            <v>NA</v>
          </cell>
          <cell r="Q5791">
            <v>0</v>
          </cell>
        </row>
        <row r="5792">
          <cell r="B5792" t="str">
            <v>TRX-S0123-BUND-NZ</v>
          </cell>
          <cell r="C5792" t="str">
            <v>TRX Seat with Bracket</v>
          </cell>
          <cell r="D5792">
            <v>0</v>
          </cell>
          <cell r="E5792">
            <v>0</v>
          </cell>
          <cell r="F5792">
            <v>0</v>
          </cell>
          <cell r="G5792">
            <v>0</v>
          </cell>
          <cell r="H5792" t="str">
            <v>Trak Racer</v>
          </cell>
          <cell r="I5792" t="str">
            <v>Default</v>
          </cell>
          <cell r="J5792" t="str">
            <v>Seat</v>
          </cell>
          <cell r="K5792" t="str">
            <v>NA</v>
          </cell>
          <cell r="L5792" t="str">
            <v>/</v>
          </cell>
          <cell r="M5792" t="str">
            <v>new</v>
          </cell>
          <cell r="N5792" t="str">
            <v>LIVE</v>
          </cell>
          <cell r="O5792" t="b">
            <v>1</v>
          </cell>
          <cell r="P5792" t="str">
            <v>NA</v>
          </cell>
          <cell r="Q5792">
            <v>0</v>
          </cell>
        </row>
        <row r="5793">
          <cell r="B5793" t="str">
            <v>TRX-S02-BUND-NZ</v>
          </cell>
          <cell r="C5793" t="str">
            <v>TRX Seat with Bracket</v>
          </cell>
          <cell r="D5793">
            <v>0</v>
          </cell>
          <cell r="E5793">
            <v>0</v>
          </cell>
          <cell r="F5793">
            <v>0</v>
          </cell>
          <cell r="G5793">
            <v>0</v>
          </cell>
          <cell r="H5793" t="str">
            <v>Trak Racer</v>
          </cell>
          <cell r="I5793" t="str">
            <v>Default</v>
          </cell>
          <cell r="J5793" t="str">
            <v>Seat</v>
          </cell>
          <cell r="K5793" t="str">
            <v>NA</v>
          </cell>
          <cell r="L5793" t="str">
            <v>/</v>
          </cell>
          <cell r="M5793" t="str">
            <v>new</v>
          </cell>
          <cell r="N5793" t="str">
            <v>LIVE</v>
          </cell>
          <cell r="O5793" t="b">
            <v>1</v>
          </cell>
          <cell r="P5793" t="str">
            <v>NA</v>
          </cell>
          <cell r="Q5793">
            <v>0</v>
          </cell>
        </row>
        <row r="5794">
          <cell r="B5794" t="str">
            <v>TRX-S0123-BUND</v>
          </cell>
          <cell r="C5794" t="str">
            <v>TRX Seat with Bracket</v>
          </cell>
          <cell r="D5794">
            <v>8.5</v>
          </cell>
          <cell r="E5794">
            <v>36.5</v>
          </cell>
          <cell r="F5794">
            <v>61.5</v>
          </cell>
          <cell r="G5794">
            <v>113</v>
          </cell>
          <cell r="H5794" t="str">
            <v>Trak Racer</v>
          </cell>
          <cell r="I5794" t="str">
            <v>Seat</v>
          </cell>
          <cell r="J5794" t="str">
            <v>Seat</v>
          </cell>
          <cell r="K5794" t="str">
            <v>NA</v>
          </cell>
          <cell r="L5794" t="str">
            <v>/</v>
          </cell>
          <cell r="M5794" t="str">
            <v>new</v>
          </cell>
          <cell r="N5794" t="str">
            <v>LIVE</v>
          </cell>
          <cell r="O5794" t="b">
            <v>1</v>
          </cell>
          <cell r="P5794" t="str">
            <v>NA</v>
          </cell>
          <cell r="Q5794">
            <v>0</v>
          </cell>
        </row>
        <row r="5795">
          <cell r="B5795" t="str">
            <v>TRX-S02-BUND</v>
          </cell>
          <cell r="C5795" t="str">
            <v>TRX Seat with Bracket</v>
          </cell>
          <cell r="D5795">
            <v>0</v>
          </cell>
          <cell r="E5795">
            <v>0</v>
          </cell>
          <cell r="F5795">
            <v>0</v>
          </cell>
          <cell r="G5795">
            <v>0</v>
          </cell>
          <cell r="H5795" t="str">
            <v>Trak Racer</v>
          </cell>
          <cell r="I5795" t="str">
            <v>Seat</v>
          </cell>
          <cell r="J5795" t="str">
            <v>Seat</v>
          </cell>
          <cell r="K5795" t="str">
            <v>NA</v>
          </cell>
          <cell r="L5795" t="str">
            <v>/</v>
          </cell>
          <cell r="M5795" t="str">
            <v>new</v>
          </cell>
          <cell r="N5795" t="str">
            <v>LIVE</v>
          </cell>
          <cell r="O5795" t="b">
            <v>1</v>
          </cell>
          <cell r="P5795" t="str">
            <v>NA</v>
          </cell>
          <cell r="Q5795">
            <v>0</v>
          </cell>
        </row>
        <row r="5796">
          <cell r="B5796" t="str">
            <v>TRX-S01</v>
          </cell>
          <cell r="C5796" t="str">
            <v>TRX Seat with design</v>
          </cell>
          <cell r="D5796">
            <v>8.5</v>
          </cell>
          <cell r="E5796">
            <v>36.5</v>
          </cell>
          <cell r="F5796">
            <v>61.5</v>
          </cell>
          <cell r="G5796">
            <v>113</v>
          </cell>
          <cell r="H5796" t="str">
            <v>Trak Racer</v>
          </cell>
          <cell r="I5796" t="str">
            <v>Seat</v>
          </cell>
          <cell r="J5796" t="str">
            <v>Seat</v>
          </cell>
          <cell r="K5796" t="str">
            <v>NA</v>
          </cell>
          <cell r="L5796" t="str">
            <v>TRX-S0123</v>
          </cell>
          <cell r="M5796" t="str">
            <v>new</v>
          </cell>
          <cell r="N5796" t="str">
            <v>LIVE</v>
          </cell>
          <cell r="O5796" t="b">
            <v>0</v>
          </cell>
          <cell r="P5796" t="str">
            <v>Xiamen Trak Racer Industry and Trade Co., Ltd</v>
          </cell>
          <cell r="Q5796">
            <v>279.77719999999999</v>
          </cell>
        </row>
        <row r="5797">
          <cell r="B5797" t="str">
            <v>SPTRX-FR</v>
          </cell>
          <cell r="C5797" t="str">
            <v>TRX steering wheel fixing rod</v>
          </cell>
          <cell r="D5797">
            <v>0</v>
          </cell>
          <cell r="E5797">
            <v>0</v>
          </cell>
          <cell r="F5797">
            <v>0</v>
          </cell>
          <cell r="G5797">
            <v>0</v>
          </cell>
          <cell r="H5797" t="str">
            <v>Trak Racer</v>
          </cell>
          <cell r="I5797" t="str">
            <v>Default</v>
          </cell>
          <cell r="J5797" t="str">
            <v>Spare Parts</v>
          </cell>
          <cell r="K5797" t="str">
            <v>NA</v>
          </cell>
          <cell r="L5797" t="str">
            <v>/</v>
          </cell>
          <cell r="M5797" t="str">
            <v>new</v>
          </cell>
          <cell r="N5797" t="str">
            <v>LIVE</v>
          </cell>
          <cell r="O5797" t="b">
            <v>0</v>
          </cell>
          <cell r="P5797" t="str">
            <v>NA</v>
          </cell>
          <cell r="Q5797">
            <v>0</v>
          </cell>
        </row>
        <row r="5798">
          <cell r="B5798" t="str">
            <v>SPTRX-SWKB12</v>
          </cell>
          <cell r="C5798" t="str">
            <v>TRX steering wheel knob</v>
          </cell>
          <cell r="D5798">
            <v>0</v>
          </cell>
          <cell r="E5798">
            <v>0</v>
          </cell>
          <cell r="F5798">
            <v>0</v>
          </cell>
          <cell r="G5798">
            <v>0</v>
          </cell>
          <cell r="H5798" t="str">
            <v>Trak Racer</v>
          </cell>
          <cell r="I5798" t="str">
            <v>Default</v>
          </cell>
          <cell r="J5798" t="str">
            <v>Spare Parts</v>
          </cell>
          <cell r="K5798" t="str">
            <v>NA</v>
          </cell>
          <cell r="L5798" t="str">
            <v>/</v>
          </cell>
          <cell r="M5798" t="str">
            <v>new</v>
          </cell>
          <cell r="N5798" t="str">
            <v>LIVE</v>
          </cell>
          <cell r="O5798" t="b">
            <v>0</v>
          </cell>
          <cell r="P5798" t="str">
            <v>NA</v>
          </cell>
          <cell r="Q5798">
            <v>0</v>
          </cell>
        </row>
        <row r="5799">
          <cell r="B5799" t="str">
            <v>SPTRX-SWKB10</v>
          </cell>
          <cell r="C5799" t="str">
            <v>TRX steering wheel knob</v>
          </cell>
          <cell r="D5799">
            <v>0</v>
          </cell>
          <cell r="E5799">
            <v>0</v>
          </cell>
          <cell r="F5799">
            <v>0</v>
          </cell>
          <cell r="G5799">
            <v>0</v>
          </cell>
          <cell r="H5799" t="str">
            <v>Trak Racer</v>
          </cell>
          <cell r="I5799" t="str">
            <v>Default</v>
          </cell>
          <cell r="J5799" t="str">
            <v>Spare Parts</v>
          </cell>
          <cell r="K5799" t="str">
            <v>NA</v>
          </cell>
          <cell r="L5799" t="str">
            <v>/</v>
          </cell>
          <cell r="M5799" t="str">
            <v>new</v>
          </cell>
          <cell r="N5799" t="str">
            <v>LIVE</v>
          </cell>
          <cell r="O5799" t="b">
            <v>0</v>
          </cell>
          <cell r="P5799" t="str">
            <v>NA</v>
          </cell>
          <cell r="Q5799">
            <v>0</v>
          </cell>
        </row>
        <row r="5800">
          <cell r="B5800" t="str">
            <v>SPTRX-SWKB20</v>
          </cell>
          <cell r="C5800" t="str">
            <v>TRX steering wheel knob 20</v>
          </cell>
          <cell r="D5800">
            <v>0.2</v>
          </cell>
          <cell r="E5800">
            <v>1</v>
          </cell>
          <cell r="F5800">
            <v>10</v>
          </cell>
          <cell r="G5800">
            <v>10</v>
          </cell>
          <cell r="H5800" t="str">
            <v>Trak Racer</v>
          </cell>
          <cell r="I5800" t="str">
            <v>Default</v>
          </cell>
          <cell r="J5800" t="str">
            <v>Spare part</v>
          </cell>
          <cell r="K5800" t="str">
            <v>NA</v>
          </cell>
          <cell r="L5800" t="str">
            <v>/</v>
          </cell>
          <cell r="M5800" t="str">
            <v>new</v>
          </cell>
          <cell r="N5800" t="str">
            <v>LIVE</v>
          </cell>
          <cell r="O5800" t="b">
            <v>0</v>
          </cell>
          <cell r="P5800" t="str">
            <v>Xiamen Trak Racer Industry and Trade Co., Ltd</v>
          </cell>
          <cell r="Q5800">
            <v>0</v>
          </cell>
        </row>
        <row r="5801">
          <cell r="B5801" t="str">
            <v>SPTRX-WHKB14</v>
          </cell>
          <cell r="C5801" t="str">
            <v>TRX steering wheel slide knob</v>
          </cell>
          <cell r="D5801">
            <v>0</v>
          </cell>
          <cell r="E5801">
            <v>0</v>
          </cell>
          <cell r="F5801">
            <v>0</v>
          </cell>
          <cell r="G5801">
            <v>0</v>
          </cell>
          <cell r="H5801" t="str">
            <v>Trak Racer</v>
          </cell>
          <cell r="I5801" t="str">
            <v>Default</v>
          </cell>
          <cell r="J5801" t="str">
            <v>Spare Parts</v>
          </cell>
          <cell r="K5801" t="str">
            <v>NA</v>
          </cell>
          <cell r="L5801" t="str">
            <v>/</v>
          </cell>
          <cell r="M5801" t="str">
            <v>new</v>
          </cell>
          <cell r="N5801" t="str">
            <v>LIVE</v>
          </cell>
          <cell r="O5801" t="b">
            <v>0</v>
          </cell>
          <cell r="P5801" t="str">
            <v>NA</v>
          </cell>
          <cell r="Q5801">
            <v>0</v>
          </cell>
        </row>
        <row r="5802">
          <cell r="B5802" t="str">
            <v>SPTRX-WLAP</v>
          </cell>
          <cell r="C5802" t="str">
            <v>TRX straight steering wheel 
left  locking plate</v>
          </cell>
          <cell r="D5802">
            <v>0</v>
          </cell>
          <cell r="E5802">
            <v>0</v>
          </cell>
          <cell r="F5802">
            <v>0</v>
          </cell>
          <cell r="G5802">
            <v>0</v>
          </cell>
          <cell r="H5802" t="str">
            <v>Trak Racer</v>
          </cell>
          <cell r="I5802" t="str">
            <v>Default</v>
          </cell>
          <cell r="J5802" t="str">
            <v>Spare Parts</v>
          </cell>
          <cell r="K5802" t="str">
            <v>NA</v>
          </cell>
          <cell r="L5802" t="str">
            <v>/</v>
          </cell>
          <cell r="M5802" t="str">
            <v>new</v>
          </cell>
          <cell r="N5802" t="str">
            <v>LIVE</v>
          </cell>
          <cell r="O5802" t="b">
            <v>0</v>
          </cell>
          <cell r="P5802" t="str">
            <v>NA</v>
          </cell>
          <cell r="Q5802">
            <v>0</v>
          </cell>
        </row>
        <row r="5803">
          <cell r="B5803" t="str">
            <v>SPTRX-WRAP</v>
          </cell>
          <cell r="C5803" t="str">
            <v>TRX straight steering wheel 
right  locking plate</v>
          </cell>
          <cell r="D5803">
            <v>0</v>
          </cell>
          <cell r="E5803">
            <v>0</v>
          </cell>
          <cell r="F5803">
            <v>0</v>
          </cell>
          <cell r="G5803">
            <v>0</v>
          </cell>
          <cell r="H5803" t="str">
            <v>Trak Racer</v>
          </cell>
          <cell r="I5803" t="str">
            <v>Default</v>
          </cell>
          <cell r="J5803" t="str">
            <v>Spare Parts</v>
          </cell>
          <cell r="K5803" t="str">
            <v>NA</v>
          </cell>
          <cell r="L5803" t="str">
            <v>/</v>
          </cell>
          <cell r="M5803" t="str">
            <v>new</v>
          </cell>
          <cell r="N5803" t="str">
            <v>LIVE</v>
          </cell>
          <cell r="O5803" t="b">
            <v>0</v>
          </cell>
          <cell r="P5803" t="str">
            <v>NA</v>
          </cell>
          <cell r="Q5803">
            <v>0</v>
          </cell>
        </row>
        <row r="5804">
          <cell r="B5804" t="str">
            <v>SPTRX-WLB</v>
          </cell>
          <cell r="C5804" t="str">
            <v>TRX wheel left side bracket</v>
          </cell>
          <cell r="D5804">
            <v>0</v>
          </cell>
          <cell r="E5804">
            <v>0</v>
          </cell>
          <cell r="F5804">
            <v>0</v>
          </cell>
          <cell r="G5804">
            <v>0</v>
          </cell>
          <cell r="H5804" t="str">
            <v>Trak Racer</v>
          </cell>
          <cell r="I5804" t="str">
            <v>Default</v>
          </cell>
          <cell r="J5804" t="str">
            <v>Spare Parts</v>
          </cell>
          <cell r="K5804" t="str">
            <v>NA</v>
          </cell>
          <cell r="L5804" t="str">
            <v>/</v>
          </cell>
          <cell r="M5804" t="str">
            <v>new</v>
          </cell>
          <cell r="N5804" t="str">
            <v>LIVE</v>
          </cell>
          <cell r="O5804" t="b">
            <v>0</v>
          </cell>
          <cell r="P5804" t="str">
            <v>NA</v>
          </cell>
          <cell r="Q5804">
            <v>0</v>
          </cell>
        </row>
        <row r="5805">
          <cell r="B5805" t="str">
            <v>SPTRX-WRB</v>
          </cell>
          <cell r="C5805" t="str">
            <v>TRX wheel right side bracket</v>
          </cell>
          <cell r="D5805">
            <v>0</v>
          </cell>
          <cell r="E5805">
            <v>0</v>
          </cell>
          <cell r="F5805">
            <v>0</v>
          </cell>
          <cell r="G5805">
            <v>0</v>
          </cell>
          <cell r="H5805" t="str">
            <v>Trak Racer</v>
          </cell>
          <cell r="I5805" t="str">
            <v>Default</v>
          </cell>
          <cell r="J5805" t="str">
            <v>Spare Parts</v>
          </cell>
          <cell r="K5805" t="str">
            <v>NA</v>
          </cell>
          <cell r="L5805" t="str">
            <v>/</v>
          </cell>
          <cell r="M5805" t="str">
            <v>new</v>
          </cell>
          <cell r="N5805" t="str">
            <v>LIVE</v>
          </cell>
          <cell r="O5805" t="b">
            <v>0</v>
          </cell>
          <cell r="P5805" t="str">
            <v>NA</v>
          </cell>
          <cell r="Q5805">
            <v>0</v>
          </cell>
        </row>
        <row r="5806">
          <cell r="B5806" t="str">
            <v>TRX-ALP-S0123-SING-AU</v>
          </cell>
          <cell r="C5806" t="str">
            <v>TRX-Alpine Racing Simulator with PC Wheel pedals</v>
          </cell>
          <cell r="D5806">
            <v>0</v>
          </cell>
          <cell r="E5806">
            <v>0</v>
          </cell>
          <cell r="F5806">
            <v>0</v>
          </cell>
          <cell r="G5806">
            <v>0</v>
          </cell>
          <cell r="H5806" t="str">
            <v>Trak Racer</v>
          </cell>
          <cell r="I5806" t="str">
            <v>Default</v>
          </cell>
          <cell r="J5806" t="str">
            <v>Simulators - Bundles</v>
          </cell>
          <cell r="K5806" t="str">
            <v>NA</v>
          </cell>
          <cell r="L5806" t="str">
            <v>/</v>
          </cell>
          <cell r="M5806" t="str">
            <v>new</v>
          </cell>
          <cell r="N5806" t="str">
            <v>LIVE</v>
          </cell>
          <cell r="O5806" t="b">
            <v>1</v>
          </cell>
          <cell r="P5806" t="str">
            <v>NA</v>
          </cell>
          <cell r="Q5806">
            <v>0</v>
          </cell>
        </row>
        <row r="5807">
          <cell r="B5807" t="str">
            <v>TRX-FLTBLK23-PART1</v>
          </cell>
          <cell r="C5807" t="str">
            <v>TRX-FLTBLK23Y frame part 1 - black colour</v>
          </cell>
          <cell r="D5807">
            <v>29.72</v>
          </cell>
          <cell r="E5807">
            <v>22.3</v>
          </cell>
          <cell r="F5807">
            <v>90</v>
          </cell>
          <cell r="G5807">
            <v>103.5</v>
          </cell>
          <cell r="H5807" t="str">
            <v>Trak Racer</v>
          </cell>
          <cell r="I5807" t="str">
            <v>Default</v>
          </cell>
          <cell r="J5807" t="str">
            <v>Simulators - Component</v>
          </cell>
          <cell r="K5807" t="str">
            <v>NA</v>
          </cell>
          <cell r="L5807" t="str">
            <v>/</v>
          </cell>
          <cell r="M5807" t="str">
            <v>new</v>
          </cell>
          <cell r="N5807" t="str">
            <v>LIVE</v>
          </cell>
          <cell r="O5807" t="b">
            <v>0</v>
          </cell>
          <cell r="P5807" t="str">
            <v>NA</v>
          </cell>
          <cell r="Q5807">
            <v>0</v>
          </cell>
        </row>
        <row r="5808">
          <cell r="B5808" t="str">
            <v>TRX-FLTBLK23-PART2</v>
          </cell>
          <cell r="C5808" t="str">
            <v>TRX-FLTBLK23Y frame part 2 - black colour</v>
          </cell>
          <cell r="D5808">
            <v>29.31</v>
          </cell>
          <cell r="E5808">
            <v>43.5</v>
          </cell>
          <cell r="F5808">
            <v>56</v>
          </cell>
          <cell r="G5808">
            <v>74.599999999999994</v>
          </cell>
          <cell r="H5808" t="str">
            <v>Trak Racer</v>
          </cell>
          <cell r="I5808" t="str">
            <v>Default</v>
          </cell>
          <cell r="J5808" t="str">
            <v>Simulators - Component</v>
          </cell>
          <cell r="K5808" t="str">
            <v>NA</v>
          </cell>
          <cell r="L5808" t="str">
            <v>/</v>
          </cell>
          <cell r="M5808" t="str">
            <v>new</v>
          </cell>
          <cell r="N5808" t="str">
            <v>LIVE</v>
          </cell>
          <cell r="O5808" t="b">
            <v>0</v>
          </cell>
          <cell r="P5808" t="str">
            <v>NA</v>
          </cell>
          <cell r="Q5808">
            <v>0</v>
          </cell>
        </row>
        <row r="5809">
          <cell r="B5809" t="str">
            <v>TRX-FLTBLK23-PART3</v>
          </cell>
          <cell r="C5809" t="str">
            <v>TRX-FLTBLK23Y frame part 3 - black colour</v>
          </cell>
          <cell r="D5809">
            <v>28.53</v>
          </cell>
          <cell r="E5809">
            <v>40.5</v>
          </cell>
          <cell r="F5809">
            <v>80.2</v>
          </cell>
          <cell r="G5809">
            <v>81</v>
          </cell>
          <cell r="H5809" t="str">
            <v>Trak Racer</v>
          </cell>
          <cell r="I5809" t="str">
            <v>Default</v>
          </cell>
          <cell r="J5809" t="str">
            <v>Simulators - Component</v>
          </cell>
          <cell r="K5809" t="str">
            <v>NA</v>
          </cell>
          <cell r="L5809" t="str">
            <v>/</v>
          </cell>
          <cell r="M5809" t="str">
            <v>new</v>
          </cell>
          <cell r="N5809" t="str">
            <v>LIVE</v>
          </cell>
          <cell r="O5809" t="b">
            <v>0</v>
          </cell>
          <cell r="P5809" t="str">
            <v>NA</v>
          </cell>
          <cell r="Q5809">
            <v>0</v>
          </cell>
        </row>
        <row r="5810">
          <cell r="B5810" t="str">
            <v>FS-TBS-0715-02</v>
          </cell>
          <cell r="C5810" t="str">
            <v>Turtle Beach Velocity One Flight Control System for Xbox Series X|S &amp; Xbox One | Windows TurtleBeach</v>
          </cell>
          <cell r="D5810">
            <v>4.88</v>
          </cell>
          <cell r="E5810">
            <v>53</v>
          </cell>
          <cell r="F5810">
            <v>36</v>
          </cell>
          <cell r="G5810">
            <v>25</v>
          </cell>
          <cell r="H5810" t="str">
            <v>Trak Racer</v>
          </cell>
          <cell r="I5810" t="str">
            <v>Electronics - 3P</v>
          </cell>
          <cell r="J5810" t="str">
            <v>Electronics</v>
          </cell>
          <cell r="K5810" t="str">
            <v>NA</v>
          </cell>
          <cell r="L5810" t="str">
            <v>/</v>
          </cell>
          <cell r="M5810" t="str">
            <v>new</v>
          </cell>
          <cell r="N5810" t="str">
            <v>LIVE</v>
          </cell>
          <cell r="O5810" t="b">
            <v>0</v>
          </cell>
          <cell r="P5810" t="str">
            <v>Five Star Distribution Pty Ltd</v>
          </cell>
          <cell r="Q5810">
            <v>0</v>
          </cell>
        </row>
        <row r="5811">
          <cell r="B5811" t="str">
            <v>TM37-DSGD</v>
          </cell>
          <cell r="C5811" t="str">
            <v>TV fixings</v>
          </cell>
          <cell r="D5811">
            <v>0.5</v>
          </cell>
          <cell r="E5811">
            <v>30</v>
          </cell>
          <cell r="F5811">
            <v>100</v>
          </cell>
          <cell r="G5811">
            <v>100</v>
          </cell>
          <cell r="H5811" t="str">
            <v>Trak Racer</v>
          </cell>
          <cell r="I5811" t="str">
            <v>Spare Parts</v>
          </cell>
          <cell r="J5811" t="str">
            <v>Spare Parts</v>
          </cell>
          <cell r="K5811" t="str">
            <v>NA</v>
          </cell>
          <cell r="L5811" t="str">
            <v>/</v>
          </cell>
          <cell r="M5811" t="str">
            <v>new</v>
          </cell>
          <cell r="N5811" t="str">
            <v>DISCONTINUED</v>
          </cell>
          <cell r="O5811" t="b">
            <v>0</v>
          </cell>
          <cell r="P5811" t="str">
            <v>NA</v>
          </cell>
          <cell r="Q5811">
            <v>2.1240000000000001</v>
          </cell>
        </row>
        <row r="5812">
          <cell r="B5812" t="str">
            <v>TM37-DSJ</v>
          </cell>
          <cell r="C5812" t="str">
            <v>TV stand</v>
          </cell>
          <cell r="D5812">
            <v>1.7</v>
          </cell>
          <cell r="E5812">
            <v>15.5</v>
          </cell>
          <cell r="F5812">
            <v>21</v>
          </cell>
          <cell r="G5812">
            <v>81</v>
          </cell>
          <cell r="H5812" t="str">
            <v>Trak Racer</v>
          </cell>
          <cell r="I5812" t="str">
            <v>Spare Parts</v>
          </cell>
          <cell r="J5812" t="str">
            <v>Spare Parts</v>
          </cell>
          <cell r="K5812" t="str">
            <v>NA</v>
          </cell>
          <cell r="L5812" t="str">
            <v>/</v>
          </cell>
          <cell r="M5812" t="str">
            <v>new</v>
          </cell>
          <cell r="N5812" t="str">
            <v>LIVE</v>
          </cell>
          <cell r="O5812" t="b">
            <v>0</v>
          </cell>
          <cell r="P5812" t="str">
            <v>NA</v>
          </cell>
          <cell r="Q5812">
            <v>0</v>
          </cell>
        </row>
        <row r="5813">
          <cell r="B5813" t="str">
            <v>SP-VESATM</v>
          </cell>
          <cell r="C5813" t="str">
            <v>TV Vesa Plate with Hook</v>
          </cell>
          <cell r="D5813">
            <v>0.5</v>
          </cell>
          <cell r="E5813">
            <v>5</v>
          </cell>
          <cell r="F5813">
            <v>5</v>
          </cell>
          <cell r="G5813">
            <v>5</v>
          </cell>
          <cell r="H5813" t="str">
            <v>Trak Racer</v>
          </cell>
          <cell r="I5813" t="str">
            <v>Spare Parts</v>
          </cell>
          <cell r="J5813" t="str">
            <v>Spare Parts</v>
          </cell>
          <cell r="K5813" t="str">
            <v>Live</v>
          </cell>
          <cell r="L5813" t="str">
            <v>/</v>
          </cell>
          <cell r="M5813" t="str">
            <v>new</v>
          </cell>
          <cell r="N5813" t="str">
            <v>LIVE</v>
          </cell>
          <cell r="O5813" t="b">
            <v>0</v>
          </cell>
          <cell r="P5813" t="str">
            <v>Xiamen Trak Racer Industry and Trade Co., Ltd</v>
          </cell>
          <cell r="Q5813">
            <v>0</v>
          </cell>
        </row>
        <row r="5814">
          <cell r="B5814" t="str">
            <v>TXRACING</v>
          </cell>
          <cell r="C5814" t="str">
            <v>TXRACING</v>
          </cell>
          <cell r="D5814">
            <v>0.5</v>
          </cell>
          <cell r="E5814">
            <v>30</v>
          </cell>
          <cell r="F5814">
            <v>20</v>
          </cell>
          <cell r="G5814">
            <v>20</v>
          </cell>
          <cell r="H5814" t="str">
            <v>Trak Racer</v>
          </cell>
          <cell r="I5814" t="str">
            <v/>
          </cell>
          <cell r="J5814" t="str">
            <v>Accessories</v>
          </cell>
          <cell r="K5814" t="str">
            <v>NA</v>
          </cell>
          <cell r="L5814" t="str">
            <v>/</v>
          </cell>
          <cell r="M5814" t="str">
            <v>new</v>
          </cell>
          <cell r="N5814" t="str">
            <v>LIVE</v>
          </cell>
          <cell r="O5814" t="b">
            <v>0</v>
          </cell>
          <cell r="P5814" t="str">
            <v>NA</v>
          </cell>
          <cell r="Q5814">
            <v>0</v>
          </cell>
        </row>
        <row r="5815">
          <cell r="B5815" t="str">
            <v>TP-19-6-E</v>
          </cell>
          <cell r="C5815" t="str">
            <v>TYRE PRESSURE</v>
          </cell>
          <cell r="D5815">
            <v>0</v>
          </cell>
          <cell r="E5815">
            <v>0</v>
          </cell>
          <cell r="F5815">
            <v>0</v>
          </cell>
          <cell r="G5815">
            <v>0</v>
          </cell>
          <cell r="H5815" t="str">
            <v>MASTEN</v>
          </cell>
          <cell r="I5815" t="str">
            <v>Car Accessory</v>
          </cell>
          <cell r="J5815" t="str">
            <v>Car Accessory</v>
          </cell>
          <cell r="K5815" t="str">
            <v>NA</v>
          </cell>
          <cell r="L5815" t="str">
            <v>/</v>
          </cell>
          <cell r="M5815" t="str">
            <v>new</v>
          </cell>
          <cell r="N5815" t="str">
            <v>DISCONTINUED</v>
          </cell>
          <cell r="O5815" t="b">
            <v>0</v>
          </cell>
          <cell r="P5815" t="str">
            <v>NA</v>
          </cell>
          <cell r="Q5815">
            <v>0</v>
          </cell>
        </row>
        <row r="5816">
          <cell r="B5816" t="str">
            <v>TP-14</v>
          </cell>
          <cell r="C5816" t="str">
            <v>Tyre Pressure Monitoring System LCD TPMS 4 External Sensors Wireless 4x4 Car Psi Bar Diagnostic Tools</v>
          </cell>
          <cell r="D5816">
            <v>0.5</v>
          </cell>
          <cell r="E5816">
            <v>0.13</v>
          </cell>
          <cell r="F5816">
            <v>0.18</v>
          </cell>
          <cell r="G5816">
            <v>0.06</v>
          </cell>
          <cell r="H5816" t="str">
            <v>MASTEN</v>
          </cell>
          <cell r="I5816" t="str">
            <v>Tyre Pressure Monitoring System</v>
          </cell>
          <cell r="J5816" t="str">
            <v>Tyre Pressure Monitor</v>
          </cell>
          <cell r="K5816" t="str">
            <v>Live</v>
          </cell>
          <cell r="L5816" t="str">
            <v>/</v>
          </cell>
          <cell r="M5816" t="str">
            <v>new</v>
          </cell>
          <cell r="N5816" t="str">
            <v>DISCONTINUED</v>
          </cell>
          <cell r="O5816" t="b">
            <v>0</v>
          </cell>
          <cell r="P5816" t="str">
            <v>Gobiz Electronics Limited</v>
          </cell>
          <cell r="Q5816">
            <v>75.319999999999993</v>
          </cell>
        </row>
        <row r="5817">
          <cell r="B5817" t="str">
            <v>TP-16</v>
          </cell>
          <cell r="C5817" t="str">
            <v>Tyre Pressure Monitoring System LCD TPMS 4 Internal Sensors Car 4x4 PSI Tool Diagnostic Bar</v>
          </cell>
          <cell r="D5817">
            <v>0.5</v>
          </cell>
          <cell r="E5817">
            <v>0.13</v>
          </cell>
          <cell r="F5817">
            <v>0.18</v>
          </cell>
          <cell r="G5817">
            <v>0.06</v>
          </cell>
          <cell r="H5817" t="str">
            <v>MASTEN</v>
          </cell>
          <cell r="I5817" t="str">
            <v>Tyre Pressure Monitoring System</v>
          </cell>
          <cell r="J5817" t="str">
            <v>Tyre Pressure Monitor</v>
          </cell>
          <cell r="K5817" t="str">
            <v>Live</v>
          </cell>
          <cell r="L5817" t="str">
            <v>/</v>
          </cell>
          <cell r="M5817" t="str">
            <v>new</v>
          </cell>
          <cell r="N5817" t="str">
            <v>DISCONTINUED</v>
          </cell>
          <cell r="O5817" t="b">
            <v>0</v>
          </cell>
          <cell r="P5817" t="str">
            <v>Gobiz Electronics Limited</v>
          </cell>
          <cell r="Q5817">
            <v>71.06</v>
          </cell>
        </row>
        <row r="5818">
          <cell r="B5818" t="str">
            <v>AVN-T07</v>
          </cell>
          <cell r="C5818" t="str">
            <v>Ultimate GPS Bluetooth Car Player Navigation Radio Stereo DVD for Toyota Universal 1999-2015</v>
          </cell>
          <cell r="D5818">
            <v>3</v>
          </cell>
          <cell r="E5818">
            <v>0.18</v>
          </cell>
          <cell r="F5818">
            <v>0.23</v>
          </cell>
          <cell r="G5818">
            <v>0.28000000000000003</v>
          </cell>
          <cell r="H5818" t="str">
            <v>MASTEN</v>
          </cell>
          <cell r="I5818" t="str">
            <v>Navigation System</v>
          </cell>
          <cell r="J5818" t="str">
            <v>Navigation System</v>
          </cell>
          <cell r="K5818" t="str">
            <v>Archived</v>
          </cell>
          <cell r="L5818" t="str">
            <v>/</v>
          </cell>
          <cell r="M5818" t="str">
            <v>new</v>
          </cell>
          <cell r="N5818" t="str">
            <v>ARCHIVED</v>
          </cell>
          <cell r="O5818" t="b">
            <v>0</v>
          </cell>
          <cell r="P5818" t="str">
            <v>NA</v>
          </cell>
          <cell r="Q5818">
            <v>0</v>
          </cell>
        </row>
        <row r="5819">
          <cell r="B5819" t="str">
            <v>AVN-T07S</v>
          </cell>
          <cell r="C5819" t="str">
            <v>Ultimate GPS Bluetooth Car Player Navigation Radio Stereo DVD for Toyota Universal 1999-2015</v>
          </cell>
          <cell r="D5819">
            <v>3</v>
          </cell>
          <cell r="E5819">
            <v>0.18</v>
          </cell>
          <cell r="F5819">
            <v>0.23</v>
          </cell>
          <cell r="G5819">
            <v>0.28000000000000003</v>
          </cell>
          <cell r="H5819" t="str">
            <v>MASTEN</v>
          </cell>
          <cell r="I5819" t="str">
            <v>Navigation System</v>
          </cell>
          <cell r="J5819" t="str">
            <v>Navigation System</v>
          </cell>
          <cell r="K5819" t="str">
            <v>Archived</v>
          </cell>
          <cell r="L5819" t="str">
            <v>/</v>
          </cell>
          <cell r="M5819" t="str">
            <v>new</v>
          </cell>
          <cell r="N5819" t="str">
            <v>ARCHIVED</v>
          </cell>
          <cell r="O5819" t="b">
            <v>1</v>
          </cell>
          <cell r="P5819" t="str">
            <v>NA</v>
          </cell>
          <cell r="Q5819">
            <v>0</v>
          </cell>
        </row>
        <row r="5820">
          <cell r="B5820" t="str">
            <v>AVN-T07C</v>
          </cell>
          <cell r="C5820" t="str">
            <v>Ultimate GPS Bluetooth Car Player Navigation Radio Stereo DVD Inc Cam for Toyota Universal 1999-2015</v>
          </cell>
          <cell r="D5820">
            <v>3</v>
          </cell>
          <cell r="E5820">
            <v>0.18</v>
          </cell>
          <cell r="F5820">
            <v>0.23</v>
          </cell>
          <cell r="G5820">
            <v>0.28000000000000003</v>
          </cell>
          <cell r="H5820" t="str">
            <v>MASTEN</v>
          </cell>
          <cell r="I5820" t="str">
            <v>Navigation System</v>
          </cell>
          <cell r="J5820" t="str">
            <v>Navigation System</v>
          </cell>
          <cell r="K5820" t="str">
            <v>Archived</v>
          </cell>
          <cell r="L5820" t="str">
            <v>/</v>
          </cell>
          <cell r="M5820" t="str">
            <v>new</v>
          </cell>
          <cell r="N5820" t="str">
            <v>ARCHIVED</v>
          </cell>
          <cell r="O5820" t="b">
            <v>1</v>
          </cell>
          <cell r="P5820" t="str">
            <v>NA</v>
          </cell>
          <cell r="Q5820">
            <v>0</v>
          </cell>
        </row>
        <row r="5821">
          <cell r="B5821" t="str">
            <v>HE-SPU-SCU</v>
          </cell>
          <cell r="C5821" t="str">
            <v>Ultimate Upgrade Kit</v>
          </cell>
          <cell r="D5821">
            <v>0.5</v>
          </cell>
          <cell r="E5821">
            <v>4.5</v>
          </cell>
          <cell r="F5821">
            <v>15</v>
          </cell>
          <cell r="G5821">
            <v>21</v>
          </cell>
          <cell r="H5821" t="str">
            <v>Trak Racer</v>
          </cell>
          <cell r="I5821" t="str">
            <v>Default</v>
          </cell>
          <cell r="J5821" t="str">
            <v>Electronics</v>
          </cell>
          <cell r="K5821" t="str">
            <v>NA</v>
          </cell>
          <cell r="L5821" t="str">
            <v>/</v>
          </cell>
          <cell r="M5821" t="str">
            <v>new</v>
          </cell>
          <cell r="N5821" t="str">
            <v>LIVE</v>
          </cell>
          <cell r="O5821" t="b">
            <v>0</v>
          </cell>
          <cell r="P5821" t="str">
            <v>Heusinkveld Engineering B.V.</v>
          </cell>
          <cell r="Q5821">
            <v>85.112399999999994</v>
          </cell>
        </row>
        <row r="5822">
          <cell r="B5822" t="str">
            <v>HE-SPU1SCB</v>
          </cell>
          <cell r="C5822" t="str">
            <v>Ultimate+ Black Clutch only</v>
          </cell>
          <cell r="D5822">
            <v>2</v>
          </cell>
          <cell r="E5822">
            <v>10</v>
          </cell>
          <cell r="F5822">
            <v>23</v>
          </cell>
          <cell r="G5822">
            <v>28</v>
          </cell>
          <cell r="H5822" t="str">
            <v>Trak Racer</v>
          </cell>
          <cell r="I5822" t="str">
            <v>Default</v>
          </cell>
          <cell r="J5822" t="str">
            <v>Electronics</v>
          </cell>
          <cell r="K5822" t="str">
            <v>NA</v>
          </cell>
          <cell r="L5822" t="str">
            <v>/</v>
          </cell>
          <cell r="M5822" t="str">
            <v>new</v>
          </cell>
          <cell r="N5822" t="str">
            <v>LIVE</v>
          </cell>
          <cell r="O5822" t="b">
            <v>0</v>
          </cell>
          <cell r="P5822" t="str">
            <v>Heusinkveld Engineering B.V.</v>
          </cell>
          <cell r="Q5822">
            <v>383.99450000000002</v>
          </cell>
        </row>
        <row r="5823">
          <cell r="B5823" t="str">
            <v>SC-08</v>
          </cell>
          <cell r="C5823" t="str">
            <v>Ultra HD 4K 1080p WIFI Waterproof Sports Action Video Camera Fit Mount Masten</v>
          </cell>
          <cell r="D5823">
            <v>0.5</v>
          </cell>
          <cell r="E5823">
            <v>0.13</v>
          </cell>
          <cell r="F5823">
            <v>0.18</v>
          </cell>
          <cell r="G5823">
            <v>0.06</v>
          </cell>
          <cell r="H5823" t="str">
            <v>MASTEN</v>
          </cell>
          <cell r="I5823" t="str">
            <v>Miscellaneous</v>
          </cell>
          <cell r="J5823" t="str">
            <v>Miscellaneous</v>
          </cell>
          <cell r="K5823" t="str">
            <v>Archived</v>
          </cell>
          <cell r="L5823" t="str">
            <v>/</v>
          </cell>
          <cell r="M5823" t="str">
            <v>new</v>
          </cell>
          <cell r="N5823" t="str">
            <v>ARCHIVED</v>
          </cell>
          <cell r="O5823" t="b">
            <v>0</v>
          </cell>
          <cell r="P5823" t="str">
            <v>Nello&amp;Matego</v>
          </cell>
          <cell r="Q5823">
            <v>0</v>
          </cell>
        </row>
        <row r="5824">
          <cell r="B5824" t="str">
            <v>AOC-MON1</v>
          </cell>
          <cell r="C5824" t="str">
            <v>Ultrawide 49" Monitor</v>
          </cell>
          <cell r="D5824">
            <v>0</v>
          </cell>
          <cell r="E5824">
            <v>0</v>
          </cell>
          <cell r="F5824">
            <v>0</v>
          </cell>
          <cell r="G5824">
            <v>0</v>
          </cell>
          <cell r="H5824" t="str">
            <v>Trak Racer</v>
          </cell>
          <cell r="I5824" t="str">
            <v>Electronics - 3P</v>
          </cell>
          <cell r="J5824" t="str">
            <v>Monitors</v>
          </cell>
          <cell r="K5824" t="str">
            <v>NA</v>
          </cell>
          <cell r="L5824" t="str">
            <v>/</v>
          </cell>
          <cell r="M5824" t="str">
            <v>new</v>
          </cell>
          <cell r="N5824" t="str">
            <v>LIVE</v>
          </cell>
          <cell r="O5824" t="b">
            <v>0</v>
          </cell>
          <cell r="P5824" t="str">
            <v>NA</v>
          </cell>
          <cell r="Q5824">
            <v>0</v>
          </cell>
        </row>
        <row r="5825">
          <cell r="B5825" t="str">
            <v>TR-TR8BLM4</v>
          </cell>
          <cell r="C5825" t="str">
            <v>Under Seat Buttkicker Mount for TR8 and TR8020 (Not RS6)</v>
          </cell>
          <cell r="D5825">
            <v>1</v>
          </cell>
          <cell r="E5825">
            <v>9</v>
          </cell>
          <cell r="F5825">
            <v>8.5</v>
          </cell>
          <cell r="G5825">
            <v>16</v>
          </cell>
          <cell r="H5825" t="str">
            <v>Trak Racer</v>
          </cell>
          <cell r="I5825" t="str">
            <v/>
          </cell>
          <cell r="J5825" t="str">
            <v>Accessories</v>
          </cell>
          <cell r="K5825" t="str">
            <v>NA</v>
          </cell>
          <cell r="L5825" t="str">
            <v>/</v>
          </cell>
          <cell r="M5825" t="str">
            <v>new</v>
          </cell>
          <cell r="N5825" t="str">
            <v>LIVE</v>
          </cell>
          <cell r="O5825" t="b">
            <v>0</v>
          </cell>
          <cell r="P5825" t="str">
            <v>Xiamen Trak Racer Industry and Trade Co., Ltd</v>
          </cell>
          <cell r="Q5825">
            <v>20.380099999999999</v>
          </cell>
        </row>
        <row r="5826">
          <cell r="B5826" t="str">
            <v>TRMASK</v>
          </cell>
          <cell r="C5826" t="str">
            <v>Unisex Face Mask</v>
          </cell>
          <cell r="D5826">
            <v>0.5</v>
          </cell>
          <cell r="E5826">
            <v>10</v>
          </cell>
          <cell r="F5826">
            <v>2</v>
          </cell>
          <cell r="G5826">
            <v>5</v>
          </cell>
          <cell r="H5826" t="str">
            <v>Trak Racer</v>
          </cell>
          <cell r="I5826" t="str">
            <v>Merch</v>
          </cell>
          <cell r="J5826" t="str">
            <v>Merch</v>
          </cell>
          <cell r="K5826" t="str">
            <v>Live</v>
          </cell>
          <cell r="L5826" t="str">
            <v>/</v>
          </cell>
          <cell r="M5826" t="str">
            <v>new</v>
          </cell>
          <cell r="N5826" t="str">
            <v>LIVE</v>
          </cell>
          <cell r="O5826" t="b">
            <v>0</v>
          </cell>
          <cell r="P5826" t="str">
            <v>Hunan Lang Le Technology Co., Ltd</v>
          </cell>
          <cell r="Q5826">
            <v>0</v>
          </cell>
        </row>
        <row r="5827">
          <cell r="B5827" t="str">
            <v>BM2</v>
          </cell>
          <cell r="C5827" t="str">
            <v>Universal 12V Battery Monitor with Voltage Meter and Auto Alarm Bluetooth 4.0</v>
          </cell>
          <cell r="D5827">
            <v>0</v>
          </cell>
          <cell r="E5827">
            <v>0</v>
          </cell>
          <cell r="F5827">
            <v>0</v>
          </cell>
          <cell r="G5827">
            <v>0</v>
          </cell>
          <cell r="H5827" t="str">
            <v>MASTEN</v>
          </cell>
          <cell r="I5827" t="str">
            <v>Batteries</v>
          </cell>
          <cell r="J5827" t="str">
            <v>Batteries</v>
          </cell>
          <cell r="K5827" t="str">
            <v>Archived</v>
          </cell>
          <cell r="L5827" t="str">
            <v>/</v>
          </cell>
          <cell r="M5827" t="str">
            <v>new</v>
          </cell>
          <cell r="N5827" t="str">
            <v>ARCHIVED</v>
          </cell>
          <cell r="O5827" t="b">
            <v>0</v>
          </cell>
          <cell r="P5827" t="str">
            <v>Leagend Shanghai STAR Electronic Technology CO., LTD</v>
          </cell>
          <cell r="Q5827">
            <v>0</v>
          </cell>
        </row>
        <row r="5828">
          <cell r="B5828" t="str">
            <v>TR80-HPH</v>
          </cell>
          <cell r="C5828" t="str">
            <v>Universal Aluminium Profile Headphone Hook Holder</v>
          </cell>
          <cell r="D5828">
            <v>0.2</v>
          </cell>
          <cell r="E5828">
            <v>5</v>
          </cell>
          <cell r="F5828">
            <v>7</v>
          </cell>
          <cell r="G5828">
            <v>8</v>
          </cell>
          <cell r="H5828" t="str">
            <v>Trak Racer</v>
          </cell>
          <cell r="I5828" t="str">
            <v/>
          </cell>
          <cell r="J5828" t="str">
            <v>Accessories</v>
          </cell>
          <cell r="K5828" t="str">
            <v>Live</v>
          </cell>
          <cell r="L5828" t="str">
            <v>TR80-HPH2</v>
          </cell>
          <cell r="M5828" t="str">
            <v>new</v>
          </cell>
          <cell r="N5828" t="str">
            <v>LIVE</v>
          </cell>
          <cell r="O5828" t="b">
            <v>0</v>
          </cell>
          <cell r="P5828" t="str">
            <v>Hunan Lang Le Technology Co., Ltd</v>
          </cell>
          <cell r="Q5828">
            <v>2.42</v>
          </cell>
        </row>
        <row r="5829">
          <cell r="B5829" t="str">
            <v>BT2000</v>
          </cell>
          <cell r="C5829" t="str">
            <v>Universal Bluetooth 4.0 12V Portable Battery Monitor with App</v>
          </cell>
          <cell r="D5829">
            <v>0</v>
          </cell>
          <cell r="E5829">
            <v>0</v>
          </cell>
          <cell r="F5829">
            <v>0</v>
          </cell>
          <cell r="G5829">
            <v>0</v>
          </cell>
          <cell r="H5829" t="str">
            <v>MASTEN</v>
          </cell>
          <cell r="I5829" t="str">
            <v>Batteries</v>
          </cell>
          <cell r="J5829" t="str">
            <v>Batteries</v>
          </cell>
          <cell r="K5829" t="str">
            <v>Live</v>
          </cell>
          <cell r="L5829" t="str">
            <v>/</v>
          </cell>
          <cell r="M5829" t="str">
            <v>new</v>
          </cell>
          <cell r="N5829" t="str">
            <v>ARCHIVED</v>
          </cell>
          <cell r="O5829" t="b">
            <v>0</v>
          </cell>
          <cell r="P5829" t="str">
            <v>Leagend Safe and Sound</v>
          </cell>
          <cell r="Q5829">
            <v>0</v>
          </cell>
        </row>
        <row r="5830">
          <cell r="B5830" t="str">
            <v>PS-BUZZER</v>
          </cell>
          <cell r="C5830" t="str">
            <v>Universal buzzer for parking sensor systems</v>
          </cell>
          <cell r="D5830">
            <v>0.1</v>
          </cell>
          <cell r="E5830">
            <v>0.03</v>
          </cell>
          <cell r="F5830">
            <v>0.05</v>
          </cell>
          <cell r="G5830">
            <v>0.03</v>
          </cell>
          <cell r="H5830" t="str">
            <v>MASTEN</v>
          </cell>
          <cell r="I5830" t="str">
            <v>Vehicle Accessories</v>
          </cell>
          <cell r="J5830" t="str">
            <v>Sensors</v>
          </cell>
          <cell r="K5830" t="str">
            <v>Live</v>
          </cell>
          <cell r="L5830" t="str">
            <v>/</v>
          </cell>
          <cell r="M5830" t="str">
            <v>new</v>
          </cell>
          <cell r="N5830" t="str">
            <v>ARCHIVED</v>
          </cell>
          <cell r="O5830" t="b">
            <v>0</v>
          </cell>
          <cell r="P5830" t="str">
            <v>Tipi Electronics Technology Co., Ltd</v>
          </cell>
          <cell r="Q5830">
            <v>0</v>
          </cell>
        </row>
        <row r="5831">
          <cell r="B5831" t="str">
            <v>BS-01</v>
          </cell>
          <cell r="C5831" t="str">
            <v>Universal Car Blind Spot Detection Ultrasonic Rear Sensor Safety Monitor BSA System View</v>
          </cell>
          <cell r="D5831">
            <v>0.84</v>
          </cell>
          <cell r="E5831">
            <v>0.06</v>
          </cell>
          <cell r="F5831">
            <v>0.3</v>
          </cell>
          <cell r="G5831">
            <v>0.2</v>
          </cell>
          <cell r="H5831" t="str">
            <v>MASTEN</v>
          </cell>
          <cell r="I5831" t="str">
            <v>Sensors</v>
          </cell>
          <cell r="J5831" t="str">
            <v>Sensors</v>
          </cell>
          <cell r="K5831" t="str">
            <v>Live</v>
          </cell>
          <cell r="L5831" t="str">
            <v>/</v>
          </cell>
          <cell r="M5831" t="str">
            <v>new</v>
          </cell>
          <cell r="N5831" t="str">
            <v>ARCHIVED</v>
          </cell>
          <cell r="O5831" t="b">
            <v>0</v>
          </cell>
          <cell r="P5831" t="str">
            <v>SHENZHEN XIAOFEIDA ELECTRONIC CO.,LIMITED</v>
          </cell>
          <cell r="Q5831">
            <v>0</v>
          </cell>
        </row>
        <row r="5832">
          <cell r="B5832" t="str">
            <v>TR-SLIDER</v>
          </cell>
          <cell r="C5832" t="str">
            <v>Universal Dual-Lock Seat Slider Kit</v>
          </cell>
          <cell r="D5832">
            <v>2.4500000000000002</v>
          </cell>
          <cell r="E5832">
            <v>3</v>
          </cell>
          <cell r="F5832">
            <v>37</v>
          </cell>
          <cell r="G5832">
            <v>36</v>
          </cell>
          <cell r="H5832" t="str">
            <v>Trak Racer</v>
          </cell>
          <cell r="I5832" t="str">
            <v/>
          </cell>
          <cell r="J5832" t="str">
            <v>Accessories</v>
          </cell>
          <cell r="K5832" t="str">
            <v>Live</v>
          </cell>
          <cell r="L5832" t="str">
            <v>TR80-SLIDER</v>
          </cell>
          <cell r="M5832" t="str">
            <v>new</v>
          </cell>
          <cell r="N5832" t="str">
            <v>LIVE</v>
          </cell>
          <cell r="O5832" t="b">
            <v>0</v>
          </cell>
          <cell r="P5832" t="str">
            <v>Viktri Co., Ltd</v>
          </cell>
          <cell r="Q5832">
            <v>0</v>
          </cell>
        </row>
        <row r="5833">
          <cell r="B5833" t="str">
            <v>TR80-PCS2</v>
          </cell>
          <cell r="C5833" t="str">
            <v>Universal PC or Control Box Shelf for Aluminium Sim Rigs</v>
          </cell>
          <cell r="D5833">
            <v>7.25</v>
          </cell>
          <cell r="E5833">
            <v>100</v>
          </cell>
          <cell r="F5833">
            <v>304</v>
          </cell>
          <cell r="G5833">
            <v>680</v>
          </cell>
          <cell r="H5833" t="str">
            <v>Trak Racer</v>
          </cell>
          <cell r="I5833" t="str">
            <v/>
          </cell>
          <cell r="J5833" t="str">
            <v>Accessories</v>
          </cell>
          <cell r="K5833" t="str">
            <v>Live</v>
          </cell>
          <cell r="L5833" t="str">
            <v>TR80-PCS3</v>
          </cell>
          <cell r="M5833" t="str">
            <v>new</v>
          </cell>
          <cell r="N5833" t="str">
            <v>DISCONTINUED</v>
          </cell>
          <cell r="O5833" t="b">
            <v>0</v>
          </cell>
          <cell r="P5833" t="str">
            <v>Hunan Lang Le Technology Co., Ltd</v>
          </cell>
          <cell r="Q5833">
            <v>48.05</v>
          </cell>
        </row>
        <row r="5834">
          <cell r="B5834" t="str">
            <v>TR80-PCS</v>
          </cell>
          <cell r="C5834" t="str">
            <v>Universal PC or Control Box Shelf for Aluminium Sim Rigs</v>
          </cell>
          <cell r="D5834">
            <v>7.25</v>
          </cell>
          <cell r="E5834">
            <v>10</v>
          </cell>
          <cell r="F5834">
            <v>30.4</v>
          </cell>
          <cell r="G5834">
            <v>68</v>
          </cell>
          <cell r="H5834" t="str">
            <v>Trak Racer</v>
          </cell>
          <cell r="I5834" t="str">
            <v/>
          </cell>
          <cell r="J5834" t="str">
            <v>Accessories</v>
          </cell>
          <cell r="K5834" t="str">
            <v>Live</v>
          </cell>
          <cell r="L5834" t="str">
            <v>/</v>
          </cell>
          <cell r="M5834" t="str">
            <v>new</v>
          </cell>
          <cell r="N5834" t="str">
            <v>LIVE</v>
          </cell>
          <cell r="O5834" t="b">
            <v>0</v>
          </cell>
          <cell r="P5834" t="str">
            <v>Hunan Lang Le Technology Co., Ltd</v>
          </cell>
          <cell r="Q5834">
            <v>0</v>
          </cell>
        </row>
        <row r="5835">
          <cell r="B5835" t="str">
            <v>TR-PROBRACK</v>
          </cell>
          <cell r="C5835" t="str">
            <v>Universal Seat Brackets</v>
          </cell>
          <cell r="D5835">
            <v>3.8</v>
          </cell>
          <cell r="E5835">
            <v>51.8</v>
          </cell>
          <cell r="F5835">
            <v>24.5</v>
          </cell>
          <cell r="G5835">
            <v>19.7</v>
          </cell>
          <cell r="H5835" t="str">
            <v>Trak Racer</v>
          </cell>
          <cell r="I5835" t="str">
            <v>Addons</v>
          </cell>
          <cell r="J5835" t="str">
            <v>Accessories</v>
          </cell>
          <cell r="K5835" t="str">
            <v>Live</v>
          </cell>
          <cell r="L5835" t="str">
            <v>/</v>
          </cell>
          <cell r="M5835" t="str">
            <v>new</v>
          </cell>
          <cell r="N5835" t="str">
            <v>LIVE</v>
          </cell>
          <cell r="O5835" t="b">
            <v>0</v>
          </cell>
          <cell r="P5835" t="str">
            <v>Viktri Co., Ltd</v>
          </cell>
          <cell r="Q5835">
            <v>0</v>
          </cell>
        </row>
        <row r="5836">
          <cell r="B5836" t="str">
            <v>TR-RSB</v>
          </cell>
          <cell r="C5836" t="str">
            <v>Universal Seat Brackets for Recline Seat</v>
          </cell>
          <cell r="D5836">
            <v>5.0999999999999996</v>
          </cell>
          <cell r="E5836">
            <v>12.5</v>
          </cell>
          <cell r="F5836">
            <v>11.5</v>
          </cell>
          <cell r="G5836">
            <v>36.5</v>
          </cell>
          <cell r="H5836" t="str">
            <v>Trak Racer</v>
          </cell>
          <cell r="I5836" t="str">
            <v/>
          </cell>
          <cell r="J5836" t="str">
            <v>Accessories</v>
          </cell>
          <cell r="K5836" t="str">
            <v>Live</v>
          </cell>
          <cell r="L5836" t="str">
            <v>TR-RSB3</v>
          </cell>
          <cell r="M5836" t="str">
            <v>new</v>
          </cell>
          <cell r="N5836" t="str">
            <v>LIVE</v>
          </cell>
          <cell r="O5836" t="b">
            <v>0</v>
          </cell>
          <cell r="P5836" t="str">
            <v>Xiamen Trak Racer Industry and Trade Co., Ltd</v>
          </cell>
          <cell r="Q5836">
            <v>0</v>
          </cell>
        </row>
        <row r="5837">
          <cell r="B5837" t="str">
            <v>TR-RSB2</v>
          </cell>
          <cell r="C5837" t="str">
            <v>Universal Seat Brackets for Recline Seat</v>
          </cell>
          <cell r="D5837">
            <v>3</v>
          </cell>
          <cell r="E5837">
            <v>9</v>
          </cell>
          <cell r="F5837">
            <v>9.5</v>
          </cell>
          <cell r="G5837">
            <v>35</v>
          </cell>
          <cell r="H5837" t="str">
            <v>Trak Racer</v>
          </cell>
          <cell r="I5837" t="str">
            <v>Addons</v>
          </cell>
          <cell r="J5837" t="str">
            <v>Addons</v>
          </cell>
          <cell r="K5837" t="str">
            <v>Live</v>
          </cell>
          <cell r="L5837" t="str">
            <v>/</v>
          </cell>
          <cell r="M5837" t="str">
            <v>new</v>
          </cell>
          <cell r="N5837" t="str">
            <v>ARCHIVED</v>
          </cell>
          <cell r="O5837" t="b">
            <v>0</v>
          </cell>
          <cell r="P5837" t="str">
            <v>Xiamen Trak Racer Industry and Trade Co., Ltd</v>
          </cell>
          <cell r="Q5837">
            <v>0</v>
          </cell>
        </row>
        <row r="5838">
          <cell r="B5838" t="str">
            <v>TR80-SHIFTER</v>
          </cell>
          <cell r="C5838" t="str">
            <v>Universal Shifter Mount for 40mm Wide Aluminium Profile</v>
          </cell>
          <cell r="D5838">
            <v>1.5</v>
          </cell>
          <cell r="E5838">
            <v>6</v>
          </cell>
          <cell r="F5838">
            <v>18</v>
          </cell>
          <cell r="G5838">
            <v>27</v>
          </cell>
          <cell r="H5838" t="str">
            <v>Trak Racer</v>
          </cell>
          <cell r="I5838" t="str">
            <v>Addons</v>
          </cell>
          <cell r="J5838" t="str">
            <v>Addons</v>
          </cell>
          <cell r="K5838" t="str">
            <v>Live</v>
          </cell>
          <cell r="L5838" t="str">
            <v>TR80-SHIFTER2</v>
          </cell>
          <cell r="M5838" t="str">
            <v>new</v>
          </cell>
          <cell r="N5838" t="str">
            <v>ARCHIVED</v>
          </cell>
          <cell r="O5838" t="b">
            <v>0</v>
          </cell>
          <cell r="P5838" t="str">
            <v>Hunan Lang Le Technology Co., Ltd</v>
          </cell>
          <cell r="Q5838">
            <v>0</v>
          </cell>
        </row>
        <row r="5839">
          <cell r="B5839" t="str">
            <v>FK-D01</v>
          </cell>
          <cell r="C5839" t="str">
            <v>Universal Single DIN 1DIN Storage Pocket Install Kit Suits for Many Toyota models</v>
          </cell>
          <cell r="D5839">
            <v>0.8</v>
          </cell>
          <cell r="E5839">
            <v>0.13</v>
          </cell>
          <cell r="F5839">
            <v>0.15</v>
          </cell>
          <cell r="G5839">
            <v>0.03</v>
          </cell>
          <cell r="H5839" t="str">
            <v>MASTEN</v>
          </cell>
          <cell r="I5839" t="str">
            <v>Vehicle Accessories</v>
          </cell>
          <cell r="J5839" t="str">
            <v>In Dash Navigation System Accessories</v>
          </cell>
          <cell r="K5839" t="str">
            <v>Live</v>
          </cell>
          <cell r="L5839" t="str">
            <v>/</v>
          </cell>
          <cell r="M5839" t="str">
            <v>new</v>
          </cell>
          <cell r="N5839" t="str">
            <v>ARCHIVED</v>
          </cell>
          <cell r="O5839" t="b">
            <v>0</v>
          </cell>
          <cell r="P5839" t="str">
            <v>Guangzhou Offroad Running Limited</v>
          </cell>
          <cell r="Q5839">
            <v>0</v>
          </cell>
        </row>
        <row r="5840">
          <cell r="B5840" t="str">
            <v>POCKET</v>
          </cell>
          <cell r="C5840" t="str">
            <v>Universal Single Din Pocket &amp; Drawer Storage Premium ABS Plastic Fascia Facia</v>
          </cell>
          <cell r="D5840">
            <v>0.13</v>
          </cell>
          <cell r="E5840">
            <v>0.13</v>
          </cell>
          <cell r="F5840">
            <v>0.15</v>
          </cell>
          <cell r="G5840">
            <v>0.03</v>
          </cell>
          <cell r="H5840" t="str">
            <v>MASTEN</v>
          </cell>
          <cell r="I5840" t="str">
            <v>Vehicle Accessories</v>
          </cell>
          <cell r="J5840" t="str">
            <v>In Dash Navigation System Accessories</v>
          </cell>
          <cell r="K5840" t="str">
            <v>Live</v>
          </cell>
          <cell r="L5840" t="str">
            <v>/</v>
          </cell>
          <cell r="M5840" t="str">
            <v>new</v>
          </cell>
          <cell r="N5840" t="str">
            <v>ARCHIVED</v>
          </cell>
          <cell r="O5840" t="b">
            <v>0</v>
          </cell>
          <cell r="P5840" t="str">
            <v>909</v>
          </cell>
          <cell r="Q5840">
            <v>0</v>
          </cell>
        </row>
        <row r="5841">
          <cell r="B5841" t="str">
            <v>FK-D02</v>
          </cell>
          <cell r="C5841" t="str">
            <v>Universal Single Din Pocket with Drawer Premium ABS Plastic Fascia Model</v>
          </cell>
          <cell r="D5841">
            <v>0.7</v>
          </cell>
          <cell r="E5841">
            <v>0.13</v>
          </cell>
          <cell r="F5841">
            <v>0.15</v>
          </cell>
          <cell r="G5841">
            <v>0.03</v>
          </cell>
          <cell r="H5841" t="str">
            <v>MASTEN</v>
          </cell>
          <cell r="I5841" t="str">
            <v>Vehicle Accessories</v>
          </cell>
          <cell r="J5841" t="str">
            <v>In Dash Navigation System Accessories</v>
          </cell>
          <cell r="K5841" t="str">
            <v>Live</v>
          </cell>
          <cell r="L5841" t="str">
            <v>/</v>
          </cell>
          <cell r="M5841" t="str">
            <v>new</v>
          </cell>
          <cell r="N5841" t="str">
            <v>ARCHIVED</v>
          </cell>
          <cell r="O5841" t="b">
            <v>0</v>
          </cell>
          <cell r="P5841" t="str">
            <v>JINLONG ELECTRONIC CO. LIMITED</v>
          </cell>
          <cell r="Q5841">
            <v>0</v>
          </cell>
        </row>
        <row r="5842">
          <cell r="B5842" t="str">
            <v>FK-R01</v>
          </cell>
          <cell r="C5842" t="str">
            <v>Universal Stereo Removal Tools 12-Piece Set of Pro-Grade Automotive Removal</v>
          </cell>
          <cell r="D5842">
            <v>0.3</v>
          </cell>
          <cell r="E5842">
            <v>0.03</v>
          </cell>
          <cell r="F5842">
            <v>0.1</v>
          </cell>
          <cell r="G5842">
            <v>0.05</v>
          </cell>
          <cell r="H5842" t="str">
            <v>MASTEN</v>
          </cell>
          <cell r="I5842" t="str">
            <v>Vehicle Accessories</v>
          </cell>
          <cell r="J5842" t="str">
            <v>In Dash Navigation System Accessories</v>
          </cell>
          <cell r="K5842" t="str">
            <v>Live</v>
          </cell>
          <cell r="L5842" t="str">
            <v>/</v>
          </cell>
          <cell r="M5842" t="str">
            <v>new</v>
          </cell>
          <cell r="N5842" t="str">
            <v>ARCHIVED</v>
          </cell>
          <cell r="O5842" t="b">
            <v>0</v>
          </cell>
          <cell r="P5842" t="str">
            <v>JINLONG ELECTRONIC CO. LIMITED</v>
          </cell>
          <cell r="Q5842">
            <v>0</v>
          </cell>
        </row>
        <row r="5843">
          <cell r="B5843" t="str">
            <v>TR-PLATENWM2</v>
          </cell>
          <cell r="C5843" t="str">
            <v>Update wheel plate for RS6 TR8 FS3 with holes including Accuforce, Fanatec Podium and more</v>
          </cell>
          <cell r="D5843">
            <v>1.1000000000000001</v>
          </cell>
          <cell r="E5843">
            <v>7</v>
          </cell>
          <cell r="F5843">
            <v>4.5</v>
          </cell>
          <cell r="G5843">
            <v>23.5</v>
          </cell>
          <cell r="H5843" t="str">
            <v>Trak Racer</v>
          </cell>
          <cell r="I5843" t="str">
            <v/>
          </cell>
          <cell r="J5843" t="str">
            <v>Accessories</v>
          </cell>
          <cell r="K5843" t="str">
            <v>Live</v>
          </cell>
          <cell r="L5843" t="str">
            <v>/</v>
          </cell>
          <cell r="M5843" t="str">
            <v>new</v>
          </cell>
          <cell r="N5843" t="str">
            <v>LIVE</v>
          </cell>
          <cell r="O5843" t="b">
            <v>0</v>
          </cell>
          <cell r="P5843" t="str">
            <v>Xiamen Trak Racer Industry and Trade Co., Ltd</v>
          </cell>
          <cell r="Q5843">
            <v>0</v>
          </cell>
        </row>
        <row r="5844">
          <cell r="B5844" t="str">
            <v>TR80-INVPED3</v>
          </cell>
          <cell r="C5844" t="str">
            <v>Updated Inverted Plate</v>
          </cell>
          <cell r="D5844">
            <v>17.5</v>
          </cell>
          <cell r="E5844">
            <v>11</v>
          </cell>
          <cell r="F5844">
            <v>47</v>
          </cell>
          <cell r="G5844">
            <v>52</v>
          </cell>
          <cell r="H5844" t="str">
            <v>Trak Racer</v>
          </cell>
          <cell r="I5844" t="str">
            <v>Addons</v>
          </cell>
          <cell r="J5844" t="str">
            <v>Accessories</v>
          </cell>
          <cell r="K5844" t="str">
            <v>Live</v>
          </cell>
          <cell r="L5844" t="str">
            <v>/</v>
          </cell>
          <cell r="M5844" t="str">
            <v>new</v>
          </cell>
          <cell r="N5844" t="str">
            <v>LIVE</v>
          </cell>
          <cell r="O5844" t="b">
            <v>0</v>
          </cell>
          <cell r="P5844" t="str">
            <v>Xiamen Trak Racer Industry and Trade Co., Ltd</v>
          </cell>
          <cell r="Q5844">
            <v>69.924599999999998</v>
          </cell>
        </row>
        <row r="5845">
          <cell r="B5845" t="str">
            <v>TR-NWM2</v>
          </cell>
          <cell r="C5845" t="str">
            <v>Updated wheel mount for RS8 and 8020</v>
          </cell>
          <cell r="D5845">
            <v>3.1</v>
          </cell>
          <cell r="E5845">
            <v>14</v>
          </cell>
          <cell r="F5845">
            <v>17</v>
          </cell>
          <cell r="G5845">
            <v>24</v>
          </cell>
          <cell r="H5845" t="str">
            <v>Trak Racer</v>
          </cell>
          <cell r="I5845" t="str">
            <v>Addons</v>
          </cell>
          <cell r="J5845" t="str">
            <v>Accessories</v>
          </cell>
          <cell r="K5845" t="str">
            <v>Live</v>
          </cell>
          <cell r="L5845" t="str">
            <v>/</v>
          </cell>
          <cell r="M5845" t="str">
            <v>new</v>
          </cell>
          <cell r="N5845" t="str">
            <v>DISCONTINUED</v>
          </cell>
          <cell r="O5845" t="b">
            <v>0</v>
          </cell>
          <cell r="P5845" t="str">
            <v>Xiamen Trak Racer Industry and Trade Co., Ltd</v>
          </cell>
          <cell r="Q5845">
            <v>19.269200000000001</v>
          </cell>
        </row>
        <row r="5846">
          <cell r="B5846" t="str">
            <v>SC-SP-01</v>
          </cell>
          <cell r="C5846" t="str">
            <v>Upgraded Band for Masten LEGEND7 Action Camera</v>
          </cell>
          <cell r="D5846">
            <v>4.9000000000000002E-2</v>
          </cell>
          <cell r="E5846">
            <v>0.03</v>
          </cell>
          <cell r="F5846">
            <v>0.1</v>
          </cell>
          <cell r="G5846">
            <v>0.03</v>
          </cell>
          <cell r="H5846" t="str">
            <v>MASTEN</v>
          </cell>
          <cell r="I5846" t="str">
            <v>Harness</v>
          </cell>
          <cell r="J5846" t="str">
            <v>In Dash Navigation System Accessories</v>
          </cell>
          <cell r="K5846" t="str">
            <v>Live</v>
          </cell>
          <cell r="L5846" t="str">
            <v>/</v>
          </cell>
          <cell r="M5846" t="str">
            <v>new</v>
          </cell>
          <cell r="N5846" t="str">
            <v>ARCHIVED</v>
          </cell>
          <cell r="O5846" t="b">
            <v>0</v>
          </cell>
          <cell r="P5846" t="str">
            <v>Nello&amp;Matego</v>
          </cell>
          <cell r="Q5846">
            <v>0</v>
          </cell>
        </row>
        <row r="5847">
          <cell r="B5847" t="str">
            <v>SP-04</v>
          </cell>
          <cell r="C5847" t="str">
            <v>USB 0.5m Extension Cable</v>
          </cell>
          <cell r="D5847">
            <v>0.1</v>
          </cell>
          <cell r="E5847">
            <v>0.1</v>
          </cell>
          <cell r="F5847">
            <v>0.1</v>
          </cell>
          <cell r="G5847">
            <v>0.1</v>
          </cell>
          <cell r="H5847" t="str">
            <v>MASTEN</v>
          </cell>
          <cell r="I5847" t="str">
            <v>Harness</v>
          </cell>
          <cell r="J5847" t="str">
            <v>In Dash Navigation System Accessories</v>
          </cell>
          <cell r="K5847" t="str">
            <v>Archived</v>
          </cell>
          <cell r="L5847" t="str">
            <v>/</v>
          </cell>
          <cell r="M5847" t="str">
            <v>new</v>
          </cell>
          <cell r="N5847" t="str">
            <v>ARCHIVED</v>
          </cell>
          <cell r="O5847" t="b">
            <v>0</v>
          </cell>
          <cell r="P5847" t="str">
            <v>WISE SUCCESS(HK) TECHNOLOGY LIMITED</v>
          </cell>
          <cell r="Q5847">
            <v>0</v>
          </cell>
        </row>
        <row r="5848">
          <cell r="B5848" t="str">
            <v>AND2-DVR</v>
          </cell>
          <cell r="C5848" t="str">
            <v>USB 720P HD DVR Driving Dash Crash Cam Accident Recorder Front Camera</v>
          </cell>
          <cell r="D5848">
            <v>0.5</v>
          </cell>
          <cell r="E5848">
            <v>0.12</v>
          </cell>
          <cell r="F5848">
            <v>0.15</v>
          </cell>
          <cell r="G5848">
            <v>0.08</v>
          </cell>
          <cell r="H5848" t="str">
            <v>MASTEN</v>
          </cell>
          <cell r="I5848" t="str">
            <v>Camera</v>
          </cell>
          <cell r="J5848" t="str">
            <v>In Dash Navigation System Accessories</v>
          </cell>
          <cell r="K5848" t="str">
            <v>Live</v>
          </cell>
          <cell r="L5848" t="str">
            <v>/</v>
          </cell>
          <cell r="M5848" t="str">
            <v>new</v>
          </cell>
          <cell r="N5848" t="str">
            <v>ARCHIVED</v>
          </cell>
          <cell r="O5848" t="b">
            <v>0</v>
          </cell>
          <cell r="P5848" t="str">
            <v>WISE SUCCESS(HK) TECHNOLOGY LIMITED</v>
          </cell>
          <cell r="Q5848">
            <v>0</v>
          </cell>
        </row>
        <row r="5849">
          <cell r="B5849" t="str">
            <v>KIT-CAM4S</v>
          </cell>
          <cell r="C5849" t="str">
            <v>Ute/Canopy CCD 700TVL Camera Kit with Night Vision 7.5m Cable &amp; RCA Adaptor</v>
          </cell>
          <cell r="D5849">
            <v>0.15</v>
          </cell>
          <cell r="E5849">
            <v>7.0000000000000007E-2</v>
          </cell>
          <cell r="F5849">
            <v>0.13</v>
          </cell>
          <cell r="G5849">
            <v>0.04</v>
          </cell>
          <cell r="H5849" t="str">
            <v>MASTEN</v>
          </cell>
          <cell r="I5849" t="str">
            <v>Reversing Camera</v>
          </cell>
          <cell r="J5849" t="str">
            <v>Reversing Camera Kits</v>
          </cell>
          <cell r="K5849" t="str">
            <v>Live</v>
          </cell>
          <cell r="L5849" t="str">
            <v>/</v>
          </cell>
          <cell r="M5849" t="str">
            <v>new</v>
          </cell>
          <cell r="N5849" t="str">
            <v>ARCHIVED</v>
          </cell>
          <cell r="O5849" t="b">
            <v>1</v>
          </cell>
          <cell r="P5849" t="str">
            <v>SHENZHEN LUVIEW CO. LTD.</v>
          </cell>
          <cell r="Q5849">
            <v>0</v>
          </cell>
        </row>
        <row r="5850">
          <cell r="B5850" t="str">
            <v>RC-HD10-B</v>
          </cell>
          <cell r="C5850" t="str">
            <v>Ute/Canopy CCD 700TVL Camera Kit with Night Vision with Cable</v>
          </cell>
          <cell r="D5850">
            <v>0.15</v>
          </cell>
          <cell r="E5850">
            <v>7.0000000000000007E-2</v>
          </cell>
          <cell r="F5850">
            <v>0.13</v>
          </cell>
          <cell r="G5850">
            <v>0.04</v>
          </cell>
          <cell r="H5850" t="str">
            <v>MASTEN</v>
          </cell>
          <cell r="I5850" t="str">
            <v>Reversing Camera</v>
          </cell>
          <cell r="J5850" t="str">
            <v>Reversing Camera</v>
          </cell>
          <cell r="K5850" t="str">
            <v>Live</v>
          </cell>
          <cell r="L5850" t="str">
            <v>/</v>
          </cell>
          <cell r="M5850" t="str">
            <v>new</v>
          </cell>
          <cell r="N5850" t="str">
            <v>ARCHIVED</v>
          </cell>
          <cell r="O5850" t="b">
            <v>0</v>
          </cell>
          <cell r="P5850" t="str">
            <v>PJ Auto</v>
          </cell>
          <cell r="Q5850">
            <v>0</v>
          </cell>
        </row>
        <row r="5851">
          <cell r="B5851" t="str">
            <v>RC-HD10-BS</v>
          </cell>
          <cell r="C5851" t="str">
            <v>Ute/Canopy CCD 700TVL Camera Kit with Night Vision with Cable RCA Plug 5m Cable</v>
          </cell>
          <cell r="D5851">
            <v>0.15</v>
          </cell>
          <cell r="E5851">
            <v>7.0000000000000007E-2</v>
          </cell>
          <cell r="F5851">
            <v>0.13</v>
          </cell>
          <cell r="G5851">
            <v>0.04</v>
          </cell>
          <cell r="H5851" t="str">
            <v>MASTEN</v>
          </cell>
          <cell r="I5851" t="str">
            <v>Reversing Camera</v>
          </cell>
          <cell r="J5851" t="str">
            <v>Reversing Camera</v>
          </cell>
          <cell r="K5851" t="str">
            <v>Live</v>
          </cell>
          <cell r="L5851" t="str">
            <v>/</v>
          </cell>
          <cell r="M5851" t="str">
            <v>new</v>
          </cell>
          <cell r="N5851" t="str">
            <v>ARCHIVED</v>
          </cell>
          <cell r="O5851" t="b">
            <v>1</v>
          </cell>
          <cell r="P5851" t="str">
            <v>PJ Auto</v>
          </cell>
          <cell r="Q5851">
            <v>0</v>
          </cell>
        </row>
        <row r="5852">
          <cell r="B5852" t="str">
            <v>KIT-CAM4</v>
          </cell>
          <cell r="C5852" t="str">
            <v>Ute/Canopy CCD 700TVL Camera Kit with Night Vision, 7.5m Cable and RCA Adaptor</v>
          </cell>
          <cell r="D5852">
            <v>0.15</v>
          </cell>
          <cell r="E5852">
            <v>7.0000000000000007E-2</v>
          </cell>
          <cell r="F5852">
            <v>0.13</v>
          </cell>
          <cell r="G5852">
            <v>0.04</v>
          </cell>
          <cell r="H5852" t="str">
            <v>MASTEN</v>
          </cell>
          <cell r="I5852" t="str">
            <v>Reversing Camera</v>
          </cell>
          <cell r="J5852" t="str">
            <v>Reversing Camera Kits</v>
          </cell>
          <cell r="K5852" t="str">
            <v>Live</v>
          </cell>
          <cell r="L5852" t="str">
            <v>/</v>
          </cell>
          <cell r="M5852" t="str">
            <v>new</v>
          </cell>
          <cell r="N5852" t="str">
            <v>ARCHIVED</v>
          </cell>
          <cell r="O5852" t="b">
            <v>1</v>
          </cell>
          <cell r="P5852" t="str">
            <v>SHENZHEN LUVIEW CO. LTD.</v>
          </cell>
          <cell r="Q5852">
            <v>0</v>
          </cell>
        </row>
        <row r="5853">
          <cell r="B5853" t="str">
            <v>KIT-CAM3S</v>
          </cell>
          <cell r="C5853" t="str">
            <v>Ute/Canopy CMOS 420TVL Camera Kit with Night Vision 7.5m Cable RCA Adaptor</v>
          </cell>
          <cell r="D5853">
            <v>0.15</v>
          </cell>
          <cell r="E5853">
            <v>7.0000000000000007E-2</v>
          </cell>
          <cell r="F5853">
            <v>0.13</v>
          </cell>
          <cell r="G5853">
            <v>0.04</v>
          </cell>
          <cell r="H5853" t="str">
            <v>MASTEN</v>
          </cell>
          <cell r="I5853" t="str">
            <v>Reversing Camera</v>
          </cell>
          <cell r="J5853" t="str">
            <v>Reversing Camera Kits</v>
          </cell>
          <cell r="K5853" t="str">
            <v>Live</v>
          </cell>
          <cell r="L5853" t="str">
            <v>/</v>
          </cell>
          <cell r="M5853" t="str">
            <v>new</v>
          </cell>
          <cell r="N5853" t="str">
            <v>ARCHIVED</v>
          </cell>
          <cell r="O5853" t="b">
            <v>1</v>
          </cell>
          <cell r="P5853" t="str">
            <v>SHENZHEN LUVIEW CO. LTD.</v>
          </cell>
          <cell r="Q5853">
            <v>0</v>
          </cell>
        </row>
        <row r="5854">
          <cell r="B5854" t="str">
            <v>RC-HD09-B</v>
          </cell>
          <cell r="C5854" t="str">
            <v>Ute/Canopy CMOS 420TVL Camera Kit with Night Vision with Cable</v>
          </cell>
          <cell r="D5854">
            <v>0.15</v>
          </cell>
          <cell r="E5854">
            <v>7.0000000000000007E-2</v>
          </cell>
          <cell r="F5854">
            <v>0.13</v>
          </cell>
          <cell r="G5854">
            <v>0.04</v>
          </cell>
          <cell r="H5854" t="str">
            <v>MASTEN</v>
          </cell>
          <cell r="I5854" t="str">
            <v>Reversing Camera</v>
          </cell>
          <cell r="J5854" t="str">
            <v>Reversing Camera</v>
          </cell>
          <cell r="K5854" t="str">
            <v>Live</v>
          </cell>
          <cell r="L5854" t="str">
            <v>/</v>
          </cell>
          <cell r="M5854" t="str">
            <v>new</v>
          </cell>
          <cell r="N5854" t="str">
            <v>ARCHIVED</v>
          </cell>
          <cell r="O5854" t="b">
            <v>0</v>
          </cell>
          <cell r="P5854" t="str">
            <v>SHENZHEN LUVIEW CO. LTD.</v>
          </cell>
          <cell r="Q5854">
            <v>0</v>
          </cell>
        </row>
        <row r="5855">
          <cell r="B5855" t="str">
            <v>KIT-CAM3</v>
          </cell>
          <cell r="C5855" t="str">
            <v>Ute/Canopy CMOS 420TVL Camera Kit with Night Vision, 7.5m Cable and RCA Adaptor</v>
          </cell>
          <cell r="D5855">
            <v>0.15</v>
          </cell>
          <cell r="E5855">
            <v>7.0000000000000007E-2</v>
          </cell>
          <cell r="F5855">
            <v>0.13</v>
          </cell>
          <cell r="G5855">
            <v>0.04</v>
          </cell>
          <cell r="H5855" t="str">
            <v>MASTEN</v>
          </cell>
          <cell r="I5855" t="str">
            <v>Reversing Camera</v>
          </cell>
          <cell r="J5855" t="str">
            <v>Reversing Camera Kits</v>
          </cell>
          <cell r="K5855" t="str">
            <v>Live</v>
          </cell>
          <cell r="L5855" t="str">
            <v>/</v>
          </cell>
          <cell r="M5855" t="str">
            <v>new</v>
          </cell>
          <cell r="N5855" t="str">
            <v>ARCHIVED</v>
          </cell>
          <cell r="O5855" t="b">
            <v>1</v>
          </cell>
          <cell r="P5855" t="str">
            <v>SHENZHEN LUVIEW CO. LTD.</v>
          </cell>
          <cell r="Q5855">
            <v>0</v>
          </cell>
        </row>
        <row r="5856">
          <cell r="B5856" t="str">
            <v>RC-DC01-W</v>
          </cell>
          <cell r="C5856" t="str">
            <v>Van Dome Reversing CMOS Camera HD Rear View IR Caravan Full Color Monitor White</v>
          </cell>
          <cell r="D5856">
            <v>0.35</v>
          </cell>
          <cell r="E5856">
            <v>0.1</v>
          </cell>
          <cell r="F5856">
            <v>0.09</v>
          </cell>
          <cell r="G5856">
            <v>7.0000000000000007E-2</v>
          </cell>
          <cell r="H5856" t="str">
            <v>MASTEN</v>
          </cell>
          <cell r="I5856" t="str">
            <v>Reversing Camera</v>
          </cell>
          <cell r="J5856" t="str">
            <v>Reversing Camera</v>
          </cell>
          <cell r="K5856" t="str">
            <v>Live</v>
          </cell>
          <cell r="L5856" t="str">
            <v>/</v>
          </cell>
          <cell r="M5856" t="str">
            <v>new</v>
          </cell>
          <cell r="N5856" t="str">
            <v>ARCHIVED</v>
          </cell>
          <cell r="O5856" t="b">
            <v>0</v>
          </cell>
          <cell r="P5856" t="str">
            <v>SHENZHEN LUVIEW CO. LTD.</v>
          </cell>
          <cell r="Q5856">
            <v>0</v>
          </cell>
        </row>
        <row r="5857">
          <cell r="B5857" t="str">
            <v>RC-DC01-B</v>
          </cell>
          <cell r="C5857" t="str">
            <v>Van Dome Reversing CMOS Camera HD Rear View IR Caravan Full-Colour Black LED</v>
          </cell>
          <cell r="D5857">
            <v>0.35</v>
          </cell>
          <cell r="E5857">
            <v>0.1</v>
          </cell>
          <cell r="F5857">
            <v>0.09</v>
          </cell>
          <cell r="G5857">
            <v>7.0000000000000007E-2</v>
          </cell>
          <cell r="H5857" t="str">
            <v>MASTEN</v>
          </cell>
          <cell r="I5857" t="str">
            <v>Reversing Camera</v>
          </cell>
          <cell r="J5857" t="str">
            <v>Reversing Camera</v>
          </cell>
          <cell r="K5857" t="str">
            <v>Live</v>
          </cell>
          <cell r="L5857" t="str">
            <v>/</v>
          </cell>
          <cell r="M5857" t="str">
            <v>new</v>
          </cell>
          <cell r="N5857" t="str">
            <v>ARCHIVED</v>
          </cell>
          <cell r="O5857" t="b">
            <v>0</v>
          </cell>
          <cell r="P5857" t="str">
            <v>Broadya Industrial Group Limited</v>
          </cell>
          <cell r="Q5857">
            <v>0</v>
          </cell>
        </row>
        <row r="5858">
          <cell r="B5858" t="str">
            <v>RC-DC03-W-Dama</v>
          </cell>
          <cell r="C5858" t="str">
            <v>Van Dome Reversing Sony CCD Camera HD - Paint Damage</v>
          </cell>
          <cell r="D5858">
            <v>0.35</v>
          </cell>
          <cell r="E5858">
            <v>0.1</v>
          </cell>
          <cell r="F5858">
            <v>0.09</v>
          </cell>
          <cell r="G5858">
            <v>7.0000000000000007E-2</v>
          </cell>
          <cell r="H5858" t="str">
            <v>MASTEN</v>
          </cell>
          <cell r="I5858" t="str">
            <v>Reversing Camera</v>
          </cell>
          <cell r="J5858" t="str">
            <v>Reversing Camera</v>
          </cell>
          <cell r="K5858" t="str">
            <v>Live</v>
          </cell>
          <cell r="L5858" t="str">
            <v>/</v>
          </cell>
          <cell r="M5858" t="str">
            <v>new</v>
          </cell>
          <cell r="N5858" t="str">
            <v>ARCHIVED</v>
          </cell>
          <cell r="O5858" t="b">
            <v>0</v>
          </cell>
          <cell r="P5858" t="str">
            <v>SHENZHEN LUVIEW CO. LTD.</v>
          </cell>
          <cell r="Q5858">
            <v>0</v>
          </cell>
        </row>
        <row r="5859">
          <cell r="B5859" t="str">
            <v>RC-DC03-B</v>
          </cell>
          <cell r="C5859" t="str">
            <v>Van Dome Reversing Sony CCD Camera HD Rear View IR Caravan Black Full-Colour LED</v>
          </cell>
          <cell r="D5859">
            <v>0.35</v>
          </cell>
          <cell r="E5859">
            <v>0.1</v>
          </cell>
          <cell r="F5859">
            <v>0.09</v>
          </cell>
          <cell r="G5859">
            <v>7.0000000000000007E-2</v>
          </cell>
          <cell r="H5859" t="str">
            <v>MASTEN</v>
          </cell>
          <cell r="I5859" t="str">
            <v>Reversing Camera</v>
          </cell>
          <cell r="J5859" t="str">
            <v>Reversing Camera</v>
          </cell>
          <cell r="K5859" t="str">
            <v>Live</v>
          </cell>
          <cell r="L5859" t="str">
            <v>/</v>
          </cell>
          <cell r="M5859" t="str">
            <v>new</v>
          </cell>
          <cell r="N5859" t="str">
            <v>ARCHIVED</v>
          </cell>
          <cell r="O5859" t="b">
            <v>0</v>
          </cell>
          <cell r="P5859" t="str">
            <v>SHENZHEN LUVIEW CO. LTD.</v>
          </cell>
          <cell r="Q5859">
            <v>0</v>
          </cell>
        </row>
        <row r="5860">
          <cell r="B5860" t="str">
            <v>RC-DC03-W</v>
          </cell>
          <cell r="C5860" t="str">
            <v>Van Dome Reversing Sony CCD Camera HD Rear View IR Caravan White Sony LED 120°</v>
          </cell>
          <cell r="D5860">
            <v>0.35</v>
          </cell>
          <cell r="E5860">
            <v>0.1</v>
          </cell>
          <cell r="F5860">
            <v>0.09</v>
          </cell>
          <cell r="G5860">
            <v>7.0000000000000007E-2</v>
          </cell>
          <cell r="H5860" t="str">
            <v>MASTEN</v>
          </cell>
          <cell r="I5860" t="str">
            <v>Reversing Camera</v>
          </cell>
          <cell r="J5860" t="str">
            <v>Reversing Camera</v>
          </cell>
          <cell r="K5860" t="str">
            <v>Live</v>
          </cell>
          <cell r="L5860" t="str">
            <v>/</v>
          </cell>
          <cell r="M5860" t="str">
            <v>new</v>
          </cell>
          <cell r="N5860" t="str">
            <v>ARCHIVED</v>
          </cell>
          <cell r="O5860" t="b">
            <v>0</v>
          </cell>
          <cell r="P5860" t="str">
            <v>SHENZHEN LUVIEW CO. LTD.</v>
          </cell>
          <cell r="Q5860">
            <v>0</v>
          </cell>
        </row>
        <row r="5861">
          <cell r="B5861" t="str">
            <v>TR-VESA4</v>
          </cell>
          <cell r="C5861" t="str">
            <v>Vesa of TM-B6, 2pcs/set</v>
          </cell>
          <cell r="D5861">
            <v>1.5</v>
          </cell>
          <cell r="E5861">
            <v>7.5</v>
          </cell>
          <cell r="F5861">
            <v>2.6</v>
          </cell>
          <cell r="G5861">
            <v>2.7</v>
          </cell>
          <cell r="H5861" t="str">
            <v>Trak Racer</v>
          </cell>
          <cell r="I5861" t="str">
            <v>Default</v>
          </cell>
          <cell r="J5861" t="str">
            <v>Spare Parts</v>
          </cell>
          <cell r="K5861" t="str">
            <v>NA</v>
          </cell>
          <cell r="L5861" t="str">
            <v>/</v>
          </cell>
          <cell r="M5861" t="str">
            <v>new</v>
          </cell>
          <cell r="N5861" t="str">
            <v>LIVE</v>
          </cell>
          <cell r="O5861" t="b">
            <v>0</v>
          </cell>
          <cell r="P5861" t="str">
            <v>Xiamen Trak Racer Industry and Trade Co., Ltd</v>
          </cell>
          <cell r="Q5861">
            <v>0</v>
          </cell>
        </row>
        <row r="5862">
          <cell r="B5862" t="str">
            <v>TR80-VESA3</v>
          </cell>
          <cell r="C5862" t="str">
            <v>VESA TV Monitor Mounting Kit for Aluminium Profile</v>
          </cell>
          <cell r="D5862">
            <v>1.5</v>
          </cell>
          <cell r="E5862">
            <v>7.5</v>
          </cell>
          <cell r="F5862">
            <v>26</v>
          </cell>
          <cell r="G5862">
            <v>27</v>
          </cell>
          <cell r="H5862" t="str">
            <v>Trak Racer</v>
          </cell>
          <cell r="I5862" t="str">
            <v>Monitor Stands</v>
          </cell>
          <cell r="J5862" t="str">
            <v>Monitor Stands</v>
          </cell>
          <cell r="K5862" t="str">
            <v>Live</v>
          </cell>
          <cell r="L5862" t="str">
            <v>/</v>
          </cell>
          <cell r="M5862" t="str">
            <v>new</v>
          </cell>
          <cell r="N5862" t="str">
            <v>LIVE</v>
          </cell>
          <cell r="O5862" t="b">
            <v>0</v>
          </cell>
          <cell r="P5862" t="str">
            <v>Hunan Lang Le Technology Co., Ltd</v>
          </cell>
          <cell r="Q5862">
            <v>12.5329</v>
          </cell>
        </row>
        <row r="5863">
          <cell r="B5863" t="str">
            <v>TR80-VESA</v>
          </cell>
          <cell r="C5863" t="str">
            <v>VESA TV Monitor Universal Bracket Mounting Kit</v>
          </cell>
          <cell r="D5863">
            <v>3</v>
          </cell>
          <cell r="E5863">
            <v>7.5</v>
          </cell>
          <cell r="F5863">
            <v>26</v>
          </cell>
          <cell r="G5863">
            <v>27</v>
          </cell>
          <cell r="H5863" t="str">
            <v>Trak Racer</v>
          </cell>
          <cell r="I5863" t="str">
            <v>Monitor Stands</v>
          </cell>
          <cell r="J5863" t="str">
            <v>Monitor Stands</v>
          </cell>
          <cell r="K5863" t="str">
            <v>Live</v>
          </cell>
          <cell r="L5863" t="str">
            <v>/</v>
          </cell>
          <cell r="M5863" t="str">
            <v>new</v>
          </cell>
          <cell r="N5863" t="str">
            <v>LIVE</v>
          </cell>
          <cell r="O5863" t="b">
            <v>0</v>
          </cell>
          <cell r="P5863" t="str">
            <v>Hunan Lang Le Technology Co., Ltd</v>
          </cell>
          <cell r="Q5863">
            <v>0</v>
          </cell>
        </row>
        <row r="5864">
          <cell r="B5864" t="str">
            <v>TR80-VESA2</v>
          </cell>
          <cell r="C5864" t="str">
            <v>VESA TV Monitor Universal Bracket Mounting Kit</v>
          </cell>
          <cell r="D5864">
            <v>1.5</v>
          </cell>
          <cell r="E5864">
            <v>7.5</v>
          </cell>
          <cell r="F5864">
            <v>26</v>
          </cell>
          <cell r="G5864">
            <v>27</v>
          </cell>
          <cell r="H5864" t="str">
            <v>Trak Racer</v>
          </cell>
          <cell r="I5864" t="str">
            <v>Monitor Stands</v>
          </cell>
          <cell r="J5864" t="str">
            <v>Monitor Stands</v>
          </cell>
          <cell r="K5864" t="str">
            <v>Live</v>
          </cell>
          <cell r="L5864" t="str">
            <v>TR80-VESA3</v>
          </cell>
          <cell r="M5864" t="str">
            <v>new</v>
          </cell>
          <cell r="N5864" t="str">
            <v>LIVE</v>
          </cell>
          <cell r="O5864" t="b">
            <v>0</v>
          </cell>
          <cell r="P5864" t="str">
            <v>Hunan Lang Le Technology Co., Ltd</v>
          </cell>
          <cell r="Q5864">
            <v>0</v>
          </cell>
        </row>
        <row r="5865">
          <cell r="B5865" t="str">
            <v>HUACC-INSTALL</v>
          </cell>
          <cell r="C5865" t="str">
            <v>VIC Install Additional Accessory</v>
          </cell>
          <cell r="D5865">
            <v>0</v>
          </cell>
          <cell r="E5865">
            <v>0</v>
          </cell>
          <cell r="F5865">
            <v>0</v>
          </cell>
          <cell r="G5865">
            <v>0</v>
          </cell>
          <cell r="H5865" t="str">
            <v>MASTEN</v>
          </cell>
          <cell r="I5865" t="str">
            <v>Service</v>
          </cell>
          <cell r="J5865" t="str">
            <v>Service</v>
          </cell>
          <cell r="K5865" t="str">
            <v>Archived</v>
          </cell>
          <cell r="L5865" t="str">
            <v>/</v>
          </cell>
          <cell r="M5865" t="str">
            <v>new</v>
          </cell>
          <cell r="N5865" t="str">
            <v>ARCHIVED</v>
          </cell>
          <cell r="O5865" t="b">
            <v>0</v>
          </cell>
          <cell r="P5865" t="str">
            <v>Safe and Sound</v>
          </cell>
          <cell r="Q5865">
            <v>0</v>
          </cell>
        </row>
        <row r="5866">
          <cell r="B5866" t="str">
            <v>BS-INSTALL</v>
          </cell>
          <cell r="C5866" t="str">
            <v>VIC Install Blind Spot Sensors or 4 Parking Sensors</v>
          </cell>
          <cell r="D5866">
            <v>0</v>
          </cell>
          <cell r="E5866">
            <v>0</v>
          </cell>
          <cell r="F5866">
            <v>0</v>
          </cell>
          <cell r="G5866">
            <v>0</v>
          </cell>
          <cell r="H5866" t="str">
            <v>MASTEN</v>
          </cell>
          <cell r="I5866" t="str">
            <v>Sensors</v>
          </cell>
          <cell r="J5866" t="str">
            <v>Sensors</v>
          </cell>
          <cell r="K5866" t="str">
            <v>Archived</v>
          </cell>
          <cell r="L5866" t="str">
            <v>/</v>
          </cell>
          <cell r="M5866" t="str">
            <v>new</v>
          </cell>
          <cell r="N5866" t="str">
            <v>ARCHIVED</v>
          </cell>
          <cell r="O5866" t="b">
            <v>0</v>
          </cell>
          <cell r="P5866" t="str">
            <v>NA</v>
          </cell>
          <cell r="Q5866">
            <v>0</v>
          </cell>
        </row>
        <row r="5867">
          <cell r="B5867" t="str">
            <v>HUCAM-INSTALL</v>
          </cell>
          <cell r="C5867" t="str">
            <v>VIC Install In Dash Stereo and Camera</v>
          </cell>
          <cell r="D5867">
            <v>0</v>
          </cell>
          <cell r="E5867">
            <v>0</v>
          </cell>
          <cell r="F5867">
            <v>0</v>
          </cell>
          <cell r="G5867">
            <v>0</v>
          </cell>
          <cell r="H5867" t="str">
            <v>MASTEN</v>
          </cell>
          <cell r="I5867" t="str">
            <v>Service</v>
          </cell>
          <cell r="J5867" t="str">
            <v>Service</v>
          </cell>
          <cell r="K5867" t="str">
            <v>Archived</v>
          </cell>
          <cell r="L5867" t="str">
            <v>/</v>
          </cell>
          <cell r="M5867" t="str">
            <v>new</v>
          </cell>
          <cell r="N5867" t="str">
            <v>ARCHIVED</v>
          </cell>
          <cell r="O5867" t="b">
            <v>0</v>
          </cell>
          <cell r="P5867" t="str">
            <v>Safe and Sound</v>
          </cell>
          <cell r="Q5867">
            <v>0</v>
          </cell>
        </row>
        <row r="5868">
          <cell r="B5868" t="str">
            <v>HUCamera-INSTALL</v>
          </cell>
          <cell r="C5868" t="str">
            <v>VIC Install In Dash Stereo and Cameras</v>
          </cell>
          <cell r="D5868">
            <v>0</v>
          </cell>
          <cell r="E5868">
            <v>0</v>
          </cell>
          <cell r="F5868">
            <v>0</v>
          </cell>
          <cell r="G5868">
            <v>0</v>
          </cell>
          <cell r="H5868" t="str">
            <v>MASTEN</v>
          </cell>
          <cell r="I5868" t="str">
            <v>Service</v>
          </cell>
          <cell r="J5868" t="str">
            <v>Service</v>
          </cell>
          <cell r="K5868" t="str">
            <v>Archived</v>
          </cell>
          <cell r="L5868" t="str">
            <v>/</v>
          </cell>
          <cell r="M5868" t="str">
            <v>new</v>
          </cell>
          <cell r="N5868" t="str">
            <v>ARCHIVED</v>
          </cell>
          <cell r="O5868" t="b">
            <v>0</v>
          </cell>
          <cell r="P5868" t="str">
            <v>Safe and Sound</v>
          </cell>
          <cell r="Q5868">
            <v>0</v>
          </cell>
        </row>
        <row r="5869">
          <cell r="B5869" t="str">
            <v>HR-INSTALL</v>
          </cell>
          <cell r="C5869" t="str">
            <v>VIC Install Pair of Headrests</v>
          </cell>
          <cell r="D5869">
            <v>0</v>
          </cell>
          <cell r="E5869">
            <v>0</v>
          </cell>
          <cell r="F5869">
            <v>0</v>
          </cell>
          <cell r="G5869">
            <v>0</v>
          </cell>
          <cell r="H5869" t="str">
            <v>MASTEN</v>
          </cell>
          <cell r="I5869" t="str">
            <v>Service</v>
          </cell>
          <cell r="J5869" t="str">
            <v>Service</v>
          </cell>
          <cell r="K5869" t="str">
            <v>Archived</v>
          </cell>
          <cell r="L5869" t="str">
            <v>/</v>
          </cell>
          <cell r="M5869" t="str">
            <v>new</v>
          </cell>
          <cell r="N5869" t="str">
            <v>ARCHIVED</v>
          </cell>
          <cell r="O5869" t="b">
            <v>0</v>
          </cell>
          <cell r="P5869" t="str">
            <v>FUNMODERN ELECTRONIC TECHNOLOGY CO.,LIMITED (echoelectronics20@g</v>
          </cell>
          <cell r="Q5869">
            <v>0</v>
          </cell>
        </row>
        <row r="5870">
          <cell r="B5870" t="str">
            <v>HU-INSTALL</v>
          </cell>
          <cell r="C5870" t="str">
            <v>VIC Install Stereo Only</v>
          </cell>
          <cell r="D5870">
            <v>0</v>
          </cell>
          <cell r="E5870">
            <v>0</v>
          </cell>
          <cell r="F5870">
            <v>0</v>
          </cell>
          <cell r="G5870">
            <v>0</v>
          </cell>
          <cell r="H5870" t="str">
            <v>MASTEN</v>
          </cell>
          <cell r="I5870" t="str">
            <v>Service</v>
          </cell>
          <cell r="J5870" t="str">
            <v>Service</v>
          </cell>
          <cell r="K5870" t="str">
            <v>Archived</v>
          </cell>
          <cell r="L5870" t="str">
            <v>/</v>
          </cell>
          <cell r="M5870" t="str">
            <v>new</v>
          </cell>
          <cell r="N5870" t="str">
            <v>ARCHIVED</v>
          </cell>
          <cell r="O5870" t="b">
            <v>0</v>
          </cell>
          <cell r="P5870" t="str">
            <v>Guangzhou Offroad Running Limited</v>
          </cell>
          <cell r="Q5870">
            <v>0</v>
          </cell>
        </row>
        <row r="5871">
          <cell r="B5871" t="str">
            <v>BPC2408</v>
          </cell>
          <cell r="C5871" t="str">
            <v>Victron 24V/8A Blue Smart Charger BPC2408</v>
          </cell>
          <cell r="D5871">
            <v>0</v>
          </cell>
          <cell r="E5871">
            <v>0</v>
          </cell>
          <cell r="F5871">
            <v>0</v>
          </cell>
          <cell r="G5871">
            <v>0</v>
          </cell>
          <cell r="H5871" t="str">
            <v>MASTEN</v>
          </cell>
          <cell r="I5871" t="str">
            <v>Batteries</v>
          </cell>
          <cell r="J5871" t="str">
            <v>Batteries</v>
          </cell>
          <cell r="K5871" t="str">
            <v>Archived</v>
          </cell>
          <cell r="L5871" t="str">
            <v>/</v>
          </cell>
          <cell r="M5871" t="str">
            <v>new</v>
          </cell>
          <cell r="N5871" t="str">
            <v>ARCHIVED</v>
          </cell>
          <cell r="O5871" t="b">
            <v>0</v>
          </cell>
          <cell r="P5871" t="str">
            <v>NA</v>
          </cell>
          <cell r="Q5871">
            <v>0</v>
          </cell>
        </row>
        <row r="5872">
          <cell r="B5872" t="str">
            <v>BU-VNM1</v>
          </cell>
          <cell r="C5872" t="str">
            <v>VNM 3-Pedal Set and H-Pattern/Sequential Shifter</v>
          </cell>
          <cell r="D5872">
            <v>0</v>
          </cell>
          <cell r="E5872">
            <v>0</v>
          </cell>
          <cell r="F5872">
            <v>0</v>
          </cell>
          <cell r="G5872">
            <v>0</v>
          </cell>
          <cell r="H5872" t="str">
            <v>Trak Racer</v>
          </cell>
          <cell r="I5872" t="str">
            <v>Default</v>
          </cell>
          <cell r="J5872" t="str">
            <v>Simulators - Component</v>
          </cell>
          <cell r="K5872" t="str">
            <v>NA</v>
          </cell>
          <cell r="L5872" t="str">
            <v>/</v>
          </cell>
          <cell r="M5872" t="str">
            <v>new</v>
          </cell>
          <cell r="N5872" t="str">
            <v>LIVE</v>
          </cell>
          <cell r="O5872" t="b">
            <v>1</v>
          </cell>
          <cell r="P5872" t="str">
            <v>NA</v>
          </cell>
          <cell r="Q5872">
            <v>0</v>
          </cell>
        </row>
        <row r="5873">
          <cell r="B5873" t="str">
            <v>BU-VNM2</v>
          </cell>
          <cell r="C5873" t="str">
            <v>VNM 3-Pedal Set, H-Pattern/Sequential Shifter and V1.5 Handbrake</v>
          </cell>
          <cell r="D5873">
            <v>0</v>
          </cell>
          <cell r="E5873">
            <v>0</v>
          </cell>
          <cell r="F5873">
            <v>0</v>
          </cell>
          <cell r="G5873">
            <v>0</v>
          </cell>
          <cell r="H5873" t="str">
            <v>Trak Racer</v>
          </cell>
          <cell r="I5873" t="str">
            <v>Default</v>
          </cell>
          <cell r="J5873" t="str">
            <v>Simulators - Component</v>
          </cell>
          <cell r="K5873" t="str">
            <v>NA</v>
          </cell>
          <cell r="L5873" t="str">
            <v>/</v>
          </cell>
          <cell r="M5873" t="str">
            <v>new</v>
          </cell>
          <cell r="N5873" t="str">
            <v>LIVE</v>
          </cell>
          <cell r="O5873" t="b">
            <v>1</v>
          </cell>
          <cell r="P5873" t="str">
            <v>NA</v>
          </cell>
          <cell r="Q5873">
            <v>0</v>
          </cell>
        </row>
        <row r="5874">
          <cell r="B5874" t="str">
            <v>S01H4R</v>
          </cell>
          <cell r="C5874" t="str">
            <v>VNM 4R Plate - Optional H-Pattern Plate</v>
          </cell>
          <cell r="D5874">
            <v>0.2</v>
          </cell>
          <cell r="E5874">
            <v>1</v>
          </cell>
          <cell r="F5874">
            <v>13</v>
          </cell>
          <cell r="G5874">
            <v>18</v>
          </cell>
          <cell r="H5874" t="str">
            <v>Trak Racer</v>
          </cell>
          <cell r="I5874" t="str">
            <v>Electronics - 3P</v>
          </cell>
          <cell r="J5874" t="str">
            <v>Electronics</v>
          </cell>
          <cell r="K5874" t="str">
            <v>NA</v>
          </cell>
          <cell r="L5874" t="str">
            <v>/</v>
          </cell>
          <cell r="M5874" t="str">
            <v>new</v>
          </cell>
          <cell r="N5874" t="str">
            <v>ARCHIVED</v>
          </cell>
          <cell r="O5874" t="b">
            <v>0</v>
          </cell>
          <cell r="P5874" t="str">
            <v>VNM Simulation JSC</v>
          </cell>
          <cell r="Q5874">
            <v>0</v>
          </cell>
        </row>
        <row r="5875">
          <cell r="B5875" t="str">
            <v>VNM-S01H4R</v>
          </cell>
          <cell r="C5875" t="str">
            <v>VNM 4R Plate - Optional H-Pattern Plate </v>
          </cell>
          <cell r="D5875">
            <v>0.2</v>
          </cell>
          <cell r="E5875">
            <v>18</v>
          </cell>
          <cell r="F5875">
            <v>13</v>
          </cell>
          <cell r="G5875">
            <v>2</v>
          </cell>
          <cell r="H5875" t="str">
            <v>Trak Racer</v>
          </cell>
          <cell r="I5875" t="str">
            <v>Electronics - 3P</v>
          </cell>
          <cell r="J5875" t="str">
            <v>Electronics</v>
          </cell>
          <cell r="K5875" t="str">
            <v>NA</v>
          </cell>
          <cell r="L5875" t="str">
            <v>/</v>
          </cell>
          <cell r="M5875" t="str">
            <v>new</v>
          </cell>
          <cell r="N5875" t="str">
            <v>LIVE</v>
          </cell>
          <cell r="O5875" t="b">
            <v>0</v>
          </cell>
          <cell r="P5875" t="str">
            <v>VNM Simulation JSC</v>
          </cell>
          <cell r="Q5875">
            <v>15.19</v>
          </cell>
        </row>
        <row r="5876">
          <cell r="B5876" t="str">
            <v>VNM-S01H5R</v>
          </cell>
          <cell r="C5876" t="str">
            <v>VNM 5R Plate - Optional H-Pattern Plate</v>
          </cell>
          <cell r="D5876">
            <v>0.2</v>
          </cell>
          <cell r="E5876">
            <v>18</v>
          </cell>
          <cell r="F5876">
            <v>13</v>
          </cell>
          <cell r="G5876">
            <v>2</v>
          </cell>
          <cell r="H5876" t="str">
            <v>Trak Racer</v>
          </cell>
          <cell r="I5876" t="str">
            <v>Electronics - 3P</v>
          </cell>
          <cell r="J5876" t="str">
            <v>Electronics</v>
          </cell>
          <cell r="K5876" t="str">
            <v>NA</v>
          </cell>
          <cell r="L5876" t="str">
            <v>/</v>
          </cell>
          <cell r="M5876" t="str">
            <v>new</v>
          </cell>
          <cell r="N5876" t="str">
            <v>LIVE</v>
          </cell>
          <cell r="O5876" t="b">
            <v>0</v>
          </cell>
          <cell r="P5876" t="str">
            <v>VNM Simulation JSC</v>
          </cell>
          <cell r="Q5876">
            <v>15.468400000000001</v>
          </cell>
        </row>
        <row r="5877">
          <cell r="B5877" t="str">
            <v>S01H5R</v>
          </cell>
          <cell r="C5877" t="str">
            <v>VNM 5R Plate - Optional H-Pattern Plate</v>
          </cell>
          <cell r="D5877">
            <v>0.2</v>
          </cell>
          <cell r="E5877">
            <v>1</v>
          </cell>
          <cell r="F5877">
            <v>13</v>
          </cell>
          <cell r="G5877">
            <v>18</v>
          </cell>
          <cell r="H5877" t="str">
            <v>Trak Racer</v>
          </cell>
          <cell r="I5877" t="str">
            <v>Electronics - 3P</v>
          </cell>
          <cell r="J5877" t="str">
            <v>Electronics</v>
          </cell>
          <cell r="K5877" t="str">
            <v>NA</v>
          </cell>
          <cell r="L5877" t="str">
            <v>/</v>
          </cell>
          <cell r="M5877" t="str">
            <v>new</v>
          </cell>
          <cell r="N5877" t="str">
            <v>ARCHIVED</v>
          </cell>
          <cell r="O5877" t="b">
            <v>0</v>
          </cell>
          <cell r="P5877" t="str">
            <v>VNM Simulation JSC</v>
          </cell>
          <cell r="Q5877">
            <v>0</v>
          </cell>
        </row>
        <row r="5878">
          <cell r="B5878" t="str">
            <v>S01H7R</v>
          </cell>
          <cell r="C5878" t="str">
            <v>VNM 7R Plate - Optional H-Pattern Plate</v>
          </cell>
          <cell r="D5878">
            <v>0.2</v>
          </cell>
          <cell r="E5878">
            <v>1</v>
          </cell>
          <cell r="F5878">
            <v>13</v>
          </cell>
          <cell r="G5878">
            <v>18</v>
          </cell>
          <cell r="H5878" t="str">
            <v>Trak Racer</v>
          </cell>
          <cell r="I5878" t="str">
            <v>Electronics - 3P</v>
          </cell>
          <cell r="J5878" t="str">
            <v>Electronics</v>
          </cell>
          <cell r="K5878" t="str">
            <v>NA</v>
          </cell>
          <cell r="L5878" t="str">
            <v>/</v>
          </cell>
          <cell r="M5878" t="str">
            <v>new</v>
          </cell>
          <cell r="N5878" t="str">
            <v>ARCHIVED</v>
          </cell>
          <cell r="O5878" t="b">
            <v>0</v>
          </cell>
          <cell r="P5878" t="str">
            <v>VNM Simulation JSC</v>
          </cell>
          <cell r="Q5878">
            <v>0</v>
          </cell>
        </row>
        <row r="5879">
          <cell r="B5879" t="str">
            <v>VNM-S01H7R</v>
          </cell>
          <cell r="C5879" t="str">
            <v>VNM 7R Plate - Optional H-Pattern Plate </v>
          </cell>
          <cell r="D5879">
            <v>0.2</v>
          </cell>
          <cell r="E5879">
            <v>18</v>
          </cell>
          <cell r="F5879">
            <v>13</v>
          </cell>
          <cell r="G5879">
            <v>2</v>
          </cell>
          <cell r="H5879" t="str">
            <v>Trak Racer</v>
          </cell>
          <cell r="I5879" t="str">
            <v>Electronics - 3P</v>
          </cell>
          <cell r="J5879" t="str">
            <v>Electronics</v>
          </cell>
          <cell r="K5879" t="str">
            <v>NA</v>
          </cell>
          <cell r="L5879" t="str">
            <v>/</v>
          </cell>
          <cell r="M5879" t="str">
            <v>new</v>
          </cell>
          <cell r="N5879" t="str">
            <v>LIVE</v>
          </cell>
          <cell r="O5879" t="b">
            <v>0</v>
          </cell>
          <cell r="P5879" t="str">
            <v>VNM Simulation JSC</v>
          </cell>
          <cell r="Q5879">
            <v>15.1586</v>
          </cell>
        </row>
        <row r="5880">
          <cell r="B5880" t="str">
            <v>VNM-SWGT01</v>
          </cell>
          <cell r="C5880" t="str">
            <v>VNM GT steering Wheel</v>
          </cell>
          <cell r="D5880">
            <v>0</v>
          </cell>
          <cell r="E5880">
            <v>0</v>
          </cell>
          <cell r="F5880">
            <v>0</v>
          </cell>
          <cell r="G5880">
            <v>0</v>
          </cell>
          <cell r="H5880" t="str">
            <v>Trak Racer</v>
          </cell>
          <cell r="I5880" t="str">
            <v>Electronics - 3P</v>
          </cell>
          <cell r="J5880" t="str">
            <v>Electronics</v>
          </cell>
          <cell r="K5880" t="str">
            <v>NA</v>
          </cell>
          <cell r="L5880" t="str">
            <v>/</v>
          </cell>
          <cell r="M5880" t="str">
            <v>new</v>
          </cell>
          <cell r="N5880" t="str">
            <v>LIVE</v>
          </cell>
          <cell r="O5880" t="b">
            <v>0</v>
          </cell>
          <cell r="P5880" t="str">
            <v>VNM Simulation JSC</v>
          </cell>
          <cell r="Q5880">
            <v>0</v>
          </cell>
        </row>
        <row r="5881">
          <cell r="B5881" t="str">
            <v>HBRK01</v>
          </cell>
          <cell r="C5881" t="str">
            <v>VNM handbrake V1</v>
          </cell>
          <cell r="D5881">
            <v>2.4</v>
          </cell>
          <cell r="E5881">
            <v>18</v>
          </cell>
          <cell r="F5881">
            <v>19.5</v>
          </cell>
          <cell r="G5881">
            <v>39.5</v>
          </cell>
          <cell r="H5881" t="str">
            <v>Trak Racer</v>
          </cell>
          <cell r="I5881" t="str">
            <v>Electronics - 3P</v>
          </cell>
          <cell r="J5881" t="str">
            <v>Electronics</v>
          </cell>
          <cell r="K5881" t="str">
            <v>NA</v>
          </cell>
          <cell r="L5881" t="str">
            <v>/</v>
          </cell>
          <cell r="M5881" t="str">
            <v>new</v>
          </cell>
          <cell r="N5881" t="str">
            <v>LIVE</v>
          </cell>
          <cell r="O5881" t="b">
            <v>0</v>
          </cell>
          <cell r="P5881" t="str">
            <v>VNM Simulation JSC</v>
          </cell>
          <cell r="Q5881">
            <v>0</v>
          </cell>
        </row>
        <row r="5882">
          <cell r="B5882" t="str">
            <v>HB01PK</v>
          </cell>
          <cell r="C5882" t="str">
            <v>VNM Handbrake V1 - Handbrake Pro Kit</v>
          </cell>
          <cell r="D5882">
            <v>0.5</v>
          </cell>
          <cell r="E5882">
            <v>5</v>
          </cell>
          <cell r="F5882">
            <v>13</v>
          </cell>
          <cell r="G5882">
            <v>21</v>
          </cell>
          <cell r="H5882" t="str">
            <v>Trak Racer</v>
          </cell>
          <cell r="I5882" t="str">
            <v>Electronics - 3P</v>
          </cell>
          <cell r="J5882" t="str">
            <v>Electronics</v>
          </cell>
          <cell r="K5882" t="str">
            <v>NA</v>
          </cell>
          <cell r="L5882" t="str">
            <v>/</v>
          </cell>
          <cell r="M5882" t="str">
            <v>new</v>
          </cell>
          <cell r="N5882" t="str">
            <v>ARCHIVED</v>
          </cell>
          <cell r="O5882" t="b">
            <v>0</v>
          </cell>
          <cell r="P5882" t="str">
            <v>VNM Simulation JSC</v>
          </cell>
          <cell r="Q5882">
            <v>0</v>
          </cell>
        </row>
        <row r="5883">
          <cell r="B5883" t="str">
            <v>VNM-HB01PK</v>
          </cell>
          <cell r="C5883" t="str">
            <v>VNM Handbrake V1 - Handbrake Pro Kit</v>
          </cell>
          <cell r="D5883">
            <v>0.5</v>
          </cell>
          <cell r="E5883">
            <v>21</v>
          </cell>
          <cell r="F5883">
            <v>18</v>
          </cell>
          <cell r="G5883">
            <v>4</v>
          </cell>
          <cell r="H5883" t="str">
            <v>Trak Racer</v>
          </cell>
          <cell r="I5883" t="str">
            <v>Electronics - 3P</v>
          </cell>
          <cell r="J5883" t="str">
            <v>Electronics</v>
          </cell>
          <cell r="K5883" t="str">
            <v>NA</v>
          </cell>
          <cell r="L5883" t="str">
            <v>/</v>
          </cell>
          <cell r="M5883" t="str">
            <v>new</v>
          </cell>
          <cell r="N5883" t="str">
            <v>LIVE</v>
          </cell>
          <cell r="O5883" t="b">
            <v>0</v>
          </cell>
          <cell r="P5883" t="str">
            <v>VNM Simulation JSC</v>
          </cell>
          <cell r="Q5883">
            <v>35.451900000000002</v>
          </cell>
        </row>
        <row r="5884">
          <cell r="B5884" t="str">
            <v>VNM-HBRK15</v>
          </cell>
          <cell r="C5884" t="str">
            <v>VNM handbrake V1.5 Rally version</v>
          </cell>
          <cell r="D5884">
            <v>2.8</v>
          </cell>
          <cell r="E5884">
            <v>20</v>
          </cell>
          <cell r="F5884">
            <v>40</v>
          </cell>
          <cell r="G5884">
            <v>20</v>
          </cell>
          <cell r="H5884" t="str">
            <v>Trak Racer</v>
          </cell>
          <cell r="I5884" t="str">
            <v>Electronics - 3P</v>
          </cell>
          <cell r="J5884" t="str">
            <v>Spare part</v>
          </cell>
          <cell r="K5884" t="str">
            <v>NA</v>
          </cell>
          <cell r="L5884" t="str">
            <v>/</v>
          </cell>
          <cell r="M5884" t="str">
            <v>new</v>
          </cell>
          <cell r="N5884" t="str">
            <v>LIVE</v>
          </cell>
          <cell r="O5884" t="b">
            <v>0</v>
          </cell>
          <cell r="P5884" t="str">
            <v>VNM Simulation JSC</v>
          </cell>
          <cell r="Q5884">
            <v>234.54</v>
          </cell>
        </row>
        <row r="5885">
          <cell r="B5885" t="str">
            <v>HBRK15</v>
          </cell>
          <cell r="C5885" t="str">
            <v>VNM handbrake V1.5 Rally version</v>
          </cell>
          <cell r="D5885">
            <v>2.8</v>
          </cell>
          <cell r="E5885">
            <v>18</v>
          </cell>
          <cell r="F5885">
            <v>19.5</v>
          </cell>
          <cell r="G5885">
            <v>39.5</v>
          </cell>
          <cell r="H5885" t="str">
            <v>Trak Racer</v>
          </cell>
          <cell r="I5885" t="str">
            <v>Electronics - 3P</v>
          </cell>
          <cell r="J5885" t="str">
            <v>Spare part</v>
          </cell>
          <cell r="K5885" t="str">
            <v>NA</v>
          </cell>
          <cell r="L5885" t="str">
            <v>/</v>
          </cell>
          <cell r="M5885" t="str">
            <v>new</v>
          </cell>
          <cell r="N5885" t="str">
            <v>ARCHIVED</v>
          </cell>
          <cell r="O5885" t="b">
            <v>0</v>
          </cell>
          <cell r="P5885" t="str">
            <v>VNM Simulation JSC</v>
          </cell>
          <cell r="Q5885">
            <v>0</v>
          </cell>
        </row>
        <row r="5886">
          <cell r="B5886" t="str">
            <v>VNM-HBRK01</v>
          </cell>
          <cell r="C5886" t="str">
            <v>VNM handbrake V1 </v>
          </cell>
          <cell r="D5886">
            <v>2.4</v>
          </cell>
          <cell r="E5886">
            <v>20</v>
          </cell>
          <cell r="F5886">
            <v>40</v>
          </cell>
          <cell r="G5886">
            <v>20</v>
          </cell>
          <cell r="H5886" t="str">
            <v>Trak Racer</v>
          </cell>
          <cell r="I5886" t="str">
            <v>Electronics - 3P</v>
          </cell>
          <cell r="J5886" t="str">
            <v>Electronics</v>
          </cell>
          <cell r="K5886" t="str">
            <v>NA</v>
          </cell>
          <cell r="L5886" t="str">
            <v>/</v>
          </cell>
          <cell r="M5886" t="str">
            <v>new</v>
          </cell>
          <cell r="N5886" t="str">
            <v>LIVE</v>
          </cell>
          <cell r="O5886" t="b">
            <v>0</v>
          </cell>
          <cell r="P5886" t="str">
            <v>VNM Simulation JSC</v>
          </cell>
          <cell r="Q5886">
            <v>202.3212</v>
          </cell>
        </row>
        <row r="5887">
          <cell r="B5887" t="str">
            <v>VNM-PE01ST2-L</v>
          </cell>
          <cell r="C5887" t="str">
            <v>VNM Lite Pedals 2 Set</v>
          </cell>
          <cell r="D5887">
            <v>0</v>
          </cell>
          <cell r="E5887">
            <v>0</v>
          </cell>
          <cell r="F5887">
            <v>0</v>
          </cell>
          <cell r="G5887">
            <v>0</v>
          </cell>
          <cell r="H5887" t="str">
            <v>Trak Racer</v>
          </cell>
          <cell r="I5887" t="str">
            <v>Electronics - 3P</v>
          </cell>
          <cell r="J5887" t="str">
            <v>Electronics</v>
          </cell>
          <cell r="K5887" t="str">
            <v>NA</v>
          </cell>
          <cell r="L5887" t="str">
            <v>/</v>
          </cell>
          <cell r="M5887" t="str">
            <v>new</v>
          </cell>
          <cell r="N5887" t="str">
            <v>LIVE</v>
          </cell>
          <cell r="O5887" t="b">
            <v>0</v>
          </cell>
          <cell r="P5887" t="str">
            <v>VNM Simulation JSC</v>
          </cell>
          <cell r="Q5887">
            <v>0</v>
          </cell>
        </row>
        <row r="5888">
          <cell r="B5888" t="str">
            <v>VNM-PE01FABB</v>
          </cell>
          <cell r="C5888" t="str">
            <v>VNM Pedal Brake Face Bracket</v>
          </cell>
          <cell r="D5888">
            <v>0.5</v>
          </cell>
          <cell r="E5888">
            <v>20</v>
          </cell>
          <cell r="F5888">
            <v>14</v>
          </cell>
          <cell r="G5888">
            <v>18</v>
          </cell>
          <cell r="H5888" t="str">
            <v>Trak Racer</v>
          </cell>
          <cell r="I5888" t="str">
            <v>Default</v>
          </cell>
          <cell r="J5888" t="str">
            <v>Accessories - Add-ons</v>
          </cell>
          <cell r="K5888" t="str">
            <v>NA</v>
          </cell>
          <cell r="L5888" t="str">
            <v>/</v>
          </cell>
          <cell r="M5888" t="str">
            <v>new</v>
          </cell>
          <cell r="N5888" t="str">
            <v>LIVE</v>
          </cell>
          <cell r="O5888" t="b">
            <v>0</v>
          </cell>
          <cell r="P5888" t="str">
            <v>VNM Simulation JSC</v>
          </cell>
          <cell r="Q5888">
            <v>0</v>
          </cell>
        </row>
        <row r="5889">
          <cell r="B5889" t="str">
            <v>PE01BK</v>
          </cell>
          <cell r="C5889" t="str">
            <v>VNM Pedal Brake Upgrade Kit</v>
          </cell>
          <cell r="D5889">
            <v>0.15</v>
          </cell>
          <cell r="E5889">
            <v>9</v>
          </cell>
          <cell r="F5889">
            <v>6</v>
          </cell>
          <cell r="G5889">
            <v>3</v>
          </cell>
          <cell r="H5889" t="str">
            <v>Trak Racer</v>
          </cell>
          <cell r="I5889" t="str">
            <v>Electronics - 3P</v>
          </cell>
          <cell r="J5889" t="str">
            <v>Electronics</v>
          </cell>
          <cell r="K5889" t="str">
            <v>NA</v>
          </cell>
          <cell r="L5889" t="str">
            <v>/</v>
          </cell>
          <cell r="M5889" t="str">
            <v>new</v>
          </cell>
          <cell r="N5889" t="str">
            <v>LIVE</v>
          </cell>
          <cell r="O5889" t="b">
            <v>0</v>
          </cell>
          <cell r="P5889" t="str">
            <v>VNM Simulation JSC</v>
          </cell>
          <cell r="Q5889">
            <v>0</v>
          </cell>
        </row>
        <row r="5890">
          <cell r="B5890" t="str">
            <v>VNM-PE01BK</v>
          </cell>
          <cell r="C5890" t="str">
            <v>VNM Pedal Brake Upgrade Kit </v>
          </cell>
          <cell r="D5890">
            <v>0.2</v>
          </cell>
          <cell r="E5890">
            <v>18</v>
          </cell>
          <cell r="F5890">
            <v>13</v>
          </cell>
          <cell r="G5890">
            <v>3</v>
          </cell>
          <cell r="H5890" t="str">
            <v>Trak Racer</v>
          </cell>
          <cell r="I5890" t="str">
            <v>Electronics - 3P</v>
          </cell>
          <cell r="J5890" t="str">
            <v>Electronics</v>
          </cell>
          <cell r="K5890" t="str">
            <v>NA</v>
          </cell>
          <cell r="L5890" t="str">
            <v>/</v>
          </cell>
          <cell r="M5890" t="str">
            <v>new</v>
          </cell>
          <cell r="N5890" t="str">
            <v>LIVE</v>
          </cell>
          <cell r="O5890" t="b">
            <v>0</v>
          </cell>
          <cell r="P5890" t="str">
            <v>VNM Simulation JSC</v>
          </cell>
          <cell r="Q5890">
            <v>30.389700000000001</v>
          </cell>
        </row>
        <row r="5891">
          <cell r="B5891" t="str">
            <v>VNM-PE01DB</v>
          </cell>
          <cell r="C5891" t="str">
            <v>VNM Pedal Damper Brake</v>
          </cell>
          <cell r="D5891">
            <v>0</v>
          </cell>
          <cell r="E5891">
            <v>0</v>
          </cell>
          <cell r="F5891">
            <v>0</v>
          </cell>
          <cell r="G5891">
            <v>0</v>
          </cell>
          <cell r="H5891" t="str">
            <v>Trak Racer</v>
          </cell>
          <cell r="I5891" t="str">
            <v>Electronics - 3P</v>
          </cell>
          <cell r="J5891" t="str">
            <v>Spare part</v>
          </cell>
          <cell r="K5891" t="str">
            <v>NA</v>
          </cell>
          <cell r="L5891" t="str">
            <v>/</v>
          </cell>
          <cell r="M5891" t="str">
            <v>new</v>
          </cell>
          <cell r="N5891" t="str">
            <v>LIVE</v>
          </cell>
          <cell r="O5891" t="b">
            <v>0</v>
          </cell>
          <cell r="P5891" t="str">
            <v>VNM Simulation JSC</v>
          </cell>
          <cell r="Q5891">
            <v>0</v>
          </cell>
        </row>
        <row r="5892">
          <cell r="B5892" t="str">
            <v>VNM-PE01DK</v>
          </cell>
          <cell r="C5892" t="str">
            <v>VNM Pedal Damper Kits PE01DK  (Was PE01DP )</v>
          </cell>
          <cell r="D5892">
            <v>0.7</v>
          </cell>
          <cell r="E5892">
            <v>18</v>
          </cell>
          <cell r="F5892">
            <v>18</v>
          </cell>
          <cell r="G5892">
            <v>8</v>
          </cell>
          <cell r="H5892" t="str">
            <v>Trak Racer</v>
          </cell>
          <cell r="I5892" t="str">
            <v>Electronics - 3P</v>
          </cell>
          <cell r="J5892" t="str">
            <v>Electronics</v>
          </cell>
          <cell r="K5892" t="str">
            <v>NA</v>
          </cell>
          <cell r="L5892" t="str">
            <v>/</v>
          </cell>
          <cell r="M5892" t="str">
            <v>new</v>
          </cell>
          <cell r="N5892" t="str">
            <v>LIVE</v>
          </cell>
          <cell r="O5892" t="b">
            <v>0</v>
          </cell>
          <cell r="P5892" t="str">
            <v>VNM Simulation JSC</v>
          </cell>
          <cell r="Q5892">
            <v>151.9479</v>
          </cell>
        </row>
        <row r="5893">
          <cell r="B5893" t="str">
            <v>PE01DK</v>
          </cell>
          <cell r="C5893" t="str">
            <v>VNM Pedal Damper Kits PE01DK  (Was PE01DP )</v>
          </cell>
          <cell r="D5893">
            <v>5</v>
          </cell>
          <cell r="E5893">
            <v>56</v>
          </cell>
          <cell r="F5893">
            <v>34</v>
          </cell>
          <cell r="G5893">
            <v>17</v>
          </cell>
          <cell r="H5893" t="str">
            <v>Trak Racer</v>
          </cell>
          <cell r="I5893" t="str">
            <v>Electronics - 3P</v>
          </cell>
          <cell r="J5893" t="str">
            <v>Electronics</v>
          </cell>
          <cell r="K5893" t="str">
            <v>NA</v>
          </cell>
          <cell r="L5893" t="str">
            <v>/</v>
          </cell>
          <cell r="M5893" t="str">
            <v>new</v>
          </cell>
          <cell r="N5893" t="str">
            <v>LIVE</v>
          </cell>
          <cell r="O5893" t="b">
            <v>0</v>
          </cell>
          <cell r="P5893" t="str">
            <v>VNM Simulation JSC</v>
          </cell>
          <cell r="Q5893">
            <v>0</v>
          </cell>
        </row>
        <row r="5894">
          <cell r="B5894" t="str">
            <v>PE01DK DUPL</v>
          </cell>
          <cell r="C5894" t="str">
            <v>VNM Pedal Damper Kits PE01DK  (Was PE01DP ) DUPLICATE</v>
          </cell>
          <cell r="D5894">
            <v>5</v>
          </cell>
          <cell r="E5894">
            <v>56</v>
          </cell>
          <cell r="F5894">
            <v>34</v>
          </cell>
          <cell r="G5894">
            <v>17</v>
          </cell>
          <cell r="H5894" t="str">
            <v>Trak Racer</v>
          </cell>
          <cell r="I5894" t="str">
            <v>Electronics</v>
          </cell>
          <cell r="J5894" t="str">
            <v>Simulators - Component</v>
          </cell>
          <cell r="K5894" t="str">
            <v>NA</v>
          </cell>
          <cell r="L5894" t="str">
            <v>/</v>
          </cell>
          <cell r="M5894" t="str">
            <v>new</v>
          </cell>
          <cell r="N5894" t="str">
            <v>ARCHIVED</v>
          </cell>
          <cell r="O5894" t="b">
            <v>0</v>
          </cell>
          <cell r="P5894" t="str">
            <v>VNM Simulation JSC</v>
          </cell>
          <cell r="Q5894">
            <v>0</v>
          </cell>
        </row>
        <row r="5895">
          <cell r="B5895" t="str">
            <v>VNM-PE01SPS</v>
          </cell>
          <cell r="C5895" t="str">
            <v>VNM Pedal Spring Set</v>
          </cell>
          <cell r="D5895">
            <v>0.17</v>
          </cell>
          <cell r="E5895">
            <v>4</v>
          </cell>
          <cell r="F5895">
            <v>13</v>
          </cell>
          <cell r="G5895">
            <v>18</v>
          </cell>
          <cell r="H5895" t="str">
            <v>Trak Racer</v>
          </cell>
          <cell r="I5895" t="str">
            <v>Electronics - 3P</v>
          </cell>
          <cell r="J5895" t="str">
            <v>Electronics</v>
          </cell>
          <cell r="K5895" t="str">
            <v>NA</v>
          </cell>
          <cell r="L5895" t="str">
            <v>/</v>
          </cell>
          <cell r="M5895" t="str">
            <v>new</v>
          </cell>
          <cell r="N5895" t="str">
            <v>LIVE</v>
          </cell>
          <cell r="O5895" t="b">
            <v>0</v>
          </cell>
          <cell r="P5895" t="str">
            <v>VNM Simulation JSC</v>
          </cell>
          <cell r="Q5895">
            <v>7.79</v>
          </cell>
        </row>
        <row r="5896">
          <cell r="B5896" t="str">
            <v>PE01HR</v>
          </cell>
          <cell r="C5896" t="str">
            <v>VNM Pedals Base plate</v>
          </cell>
          <cell r="D5896">
            <v>3.4</v>
          </cell>
          <cell r="E5896">
            <v>40</v>
          </cell>
          <cell r="F5896">
            <v>20</v>
          </cell>
          <cell r="G5896">
            <v>10</v>
          </cell>
          <cell r="H5896" t="str">
            <v>Trak Racer</v>
          </cell>
          <cell r="I5896" t="str">
            <v>Electronics - 3P</v>
          </cell>
          <cell r="J5896" t="str">
            <v>Electronics</v>
          </cell>
          <cell r="K5896" t="str">
            <v>NA</v>
          </cell>
          <cell r="L5896" t="str">
            <v>/</v>
          </cell>
          <cell r="M5896" t="str">
            <v>new</v>
          </cell>
          <cell r="N5896" t="str">
            <v>LIVE</v>
          </cell>
          <cell r="O5896" t="b">
            <v>0</v>
          </cell>
          <cell r="P5896" t="str">
            <v>VNM Simulation JSC</v>
          </cell>
          <cell r="Q5896">
            <v>0</v>
          </cell>
        </row>
        <row r="5897">
          <cell r="B5897" t="str">
            <v>VNM-PE01HR</v>
          </cell>
          <cell r="C5897" t="str">
            <v>VNM Pedals Base plate </v>
          </cell>
          <cell r="D5897">
            <v>3</v>
          </cell>
          <cell r="E5897">
            <v>20</v>
          </cell>
          <cell r="F5897">
            <v>40</v>
          </cell>
          <cell r="G5897">
            <v>15</v>
          </cell>
          <cell r="H5897" t="str">
            <v>Trak Racer</v>
          </cell>
          <cell r="I5897" t="str">
            <v>Electronics - 3P</v>
          </cell>
          <cell r="J5897" t="str">
            <v>Electronics</v>
          </cell>
          <cell r="K5897" t="str">
            <v>NA</v>
          </cell>
          <cell r="L5897" t="str">
            <v>/</v>
          </cell>
          <cell r="M5897" t="str">
            <v>new</v>
          </cell>
          <cell r="N5897" t="str">
            <v>LIVE</v>
          </cell>
          <cell r="O5897" t="b">
            <v>0</v>
          </cell>
          <cell r="P5897" t="str">
            <v>VNM Simulation JSC</v>
          </cell>
          <cell r="Q5897">
            <v>50.6496</v>
          </cell>
        </row>
        <row r="5898">
          <cell r="B5898" t="str">
            <v>VNM-PE01S3</v>
          </cell>
          <cell r="C5898" t="str">
            <v>VNM Pedals V1 PE01S3  (Replaced with PE01ST3 )</v>
          </cell>
          <cell r="D5898">
            <v>5.0999999999999996</v>
          </cell>
          <cell r="E5898">
            <v>14</v>
          </cell>
          <cell r="F5898">
            <v>35.9</v>
          </cell>
          <cell r="G5898">
            <v>49</v>
          </cell>
          <cell r="H5898" t="str">
            <v>Trak Racer</v>
          </cell>
          <cell r="I5898" t="str">
            <v>Electronics - 3P</v>
          </cell>
          <cell r="J5898" t="str">
            <v>Electronics</v>
          </cell>
          <cell r="K5898" t="str">
            <v>NA</v>
          </cell>
          <cell r="L5898" t="str">
            <v>/</v>
          </cell>
          <cell r="M5898" t="str">
            <v>new</v>
          </cell>
          <cell r="N5898" t="str">
            <v>ARCHIVED</v>
          </cell>
          <cell r="O5898" t="b">
            <v>0</v>
          </cell>
          <cell r="P5898" t="str">
            <v>VNM Simulation JSC</v>
          </cell>
          <cell r="Q5898">
            <v>0</v>
          </cell>
        </row>
        <row r="5899">
          <cell r="B5899" t="str">
            <v>PE01ST3</v>
          </cell>
          <cell r="C5899" t="str">
            <v>VNM Pedals V1 PE01ST3  (Was PE01S3 )</v>
          </cell>
          <cell r="D5899">
            <v>5.2</v>
          </cell>
          <cell r="E5899">
            <v>17</v>
          </cell>
          <cell r="F5899">
            <v>36</v>
          </cell>
          <cell r="G5899">
            <v>56</v>
          </cell>
          <cell r="H5899" t="str">
            <v>Trak Racer</v>
          </cell>
          <cell r="I5899" t="str">
            <v>Electronics - 3P</v>
          </cell>
          <cell r="J5899" t="str">
            <v>Electronics</v>
          </cell>
          <cell r="K5899" t="str">
            <v>NA</v>
          </cell>
          <cell r="L5899" t="str">
            <v>/</v>
          </cell>
          <cell r="M5899" t="str">
            <v>new</v>
          </cell>
          <cell r="N5899" t="str">
            <v>LIVE</v>
          </cell>
          <cell r="O5899" t="b">
            <v>0</v>
          </cell>
          <cell r="P5899" t="str">
            <v>VNM Simulation JSC</v>
          </cell>
          <cell r="Q5899">
            <v>0</v>
          </cell>
        </row>
        <row r="5900">
          <cell r="B5900" t="str">
            <v>VNM-PE01ST3-ERROR</v>
          </cell>
          <cell r="C5900" t="str">
            <v>VNM Pedals V1 PE01ST3  (Was PE01S3 ) (copy) WHO DUPLICATED THIS :(</v>
          </cell>
          <cell r="D5900">
            <v>5.2</v>
          </cell>
          <cell r="E5900">
            <v>17</v>
          </cell>
          <cell r="F5900">
            <v>36</v>
          </cell>
          <cell r="G5900">
            <v>56</v>
          </cell>
          <cell r="H5900" t="str">
            <v>Trak Racer</v>
          </cell>
          <cell r="I5900" t="str">
            <v>Electronics</v>
          </cell>
          <cell r="J5900" t="str">
            <v>Simulators - Component</v>
          </cell>
          <cell r="K5900" t="str">
            <v>NA</v>
          </cell>
          <cell r="L5900" t="str">
            <v>/</v>
          </cell>
          <cell r="M5900" t="str">
            <v>new</v>
          </cell>
          <cell r="N5900" t="str">
            <v>ARCHIVED</v>
          </cell>
          <cell r="O5900" t="b">
            <v>0</v>
          </cell>
          <cell r="P5900" t="str">
            <v>VNM Simulation JSC</v>
          </cell>
          <cell r="Q5900">
            <v>0</v>
          </cell>
        </row>
        <row r="5901">
          <cell r="B5901" t="str">
            <v>PE01ST3 DUPL</v>
          </cell>
          <cell r="C5901" t="str">
            <v>VNM Pedals V1 PE01ST3  (Was PE01S3 ) DUPLICATE</v>
          </cell>
          <cell r="D5901">
            <v>5.2</v>
          </cell>
          <cell r="E5901">
            <v>17</v>
          </cell>
          <cell r="F5901">
            <v>36</v>
          </cell>
          <cell r="G5901">
            <v>56</v>
          </cell>
          <cell r="H5901" t="str">
            <v>Trak Racer</v>
          </cell>
          <cell r="I5901" t="str">
            <v>Electronics</v>
          </cell>
          <cell r="J5901" t="str">
            <v>Simulators - Component</v>
          </cell>
          <cell r="K5901" t="str">
            <v>NA</v>
          </cell>
          <cell r="L5901" t="str">
            <v>/</v>
          </cell>
          <cell r="M5901" t="str">
            <v>new</v>
          </cell>
          <cell r="N5901" t="str">
            <v>ARCHIVED</v>
          </cell>
          <cell r="O5901" t="b">
            <v>0</v>
          </cell>
          <cell r="P5901" t="str">
            <v>VNM Simulation JSC</v>
          </cell>
          <cell r="Q5901">
            <v>0</v>
          </cell>
        </row>
        <row r="5902">
          <cell r="B5902" t="str">
            <v>VNM-PE01ST3</v>
          </cell>
          <cell r="C5902" t="str">
            <v>VNM Pedals V1 PE01ST3 (Was PE01S3 ) </v>
          </cell>
          <cell r="D5902">
            <v>5.0999999999999996</v>
          </cell>
          <cell r="E5902">
            <v>50</v>
          </cell>
          <cell r="F5902">
            <v>36</v>
          </cell>
          <cell r="G5902">
            <v>15</v>
          </cell>
          <cell r="H5902" t="str">
            <v>Trak Racer</v>
          </cell>
          <cell r="I5902" t="str">
            <v>Electronics - 3P</v>
          </cell>
          <cell r="J5902" t="str">
            <v>Spare part</v>
          </cell>
          <cell r="K5902" t="str">
            <v>NA</v>
          </cell>
          <cell r="L5902" t="str">
            <v>/</v>
          </cell>
          <cell r="M5902" t="str">
            <v>new</v>
          </cell>
          <cell r="N5902" t="str">
            <v>LIVE</v>
          </cell>
          <cell r="O5902" t="b">
            <v>0</v>
          </cell>
          <cell r="P5902" t="str">
            <v>VNM Simulation JSC</v>
          </cell>
          <cell r="Q5902">
            <v>549.63620000000003</v>
          </cell>
        </row>
        <row r="5903">
          <cell r="B5903" t="str">
            <v>VNM-SEQS02</v>
          </cell>
          <cell r="C5903" t="str">
            <v>VNM SEQ Shifter</v>
          </cell>
          <cell r="D5903">
            <v>2</v>
          </cell>
          <cell r="E5903">
            <v>160</v>
          </cell>
          <cell r="F5903">
            <v>360</v>
          </cell>
          <cell r="G5903">
            <v>200</v>
          </cell>
          <cell r="H5903" t="str">
            <v>Trak Racer</v>
          </cell>
          <cell r="I5903" t="str">
            <v>Default</v>
          </cell>
          <cell r="J5903" t="str">
            <v>Accessories - Accessories</v>
          </cell>
          <cell r="K5903" t="str">
            <v>NA</v>
          </cell>
          <cell r="L5903" t="str">
            <v>/</v>
          </cell>
          <cell r="M5903" t="str">
            <v>new</v>
          </cell>
          <cell r="N5903" t="str">
            <v>LIVE</v>
          </cell>
          <cell r="O5903" t="b">
            <v>0</v>
          </cell>
          <cell r="P5903" t="str">
            <v>VNM Simulation JSC</v>
          </cell>
          <cell r="Q5903">
            <v>302.88029999999998</v>
          </cell>
        </row>
        <row r="5904">
          <cell r="B5904" t="str">
            <v>VNM- SEQS01</v>
          </cell>
          <cell r="C5904" t="str">
            <v>VNM SEQ Shifter - Video controller</v>
          </cell>
          <cell r="D5904">
            <v>2.5</v>
          </cell>
          <cell r="E5904">
            <v>20</v>
          </cell>
          <cell r="F5904">
            <v>36</v>
          </cell>
          <cell r="G5904">
            <v>16</v>
          </cell>
          <cell r="H5904" t="str">
            <v>Trak Racer</v>
          </cell>
          <cell r="I5904" t="str">
            <v>Electronics - 3P</v>
          </cell>
          <cell r="J5904" t="str">
            <v>Electronics</v>
          </cell>
          <cell r="K5904" t="str">
            <v>NA</v>
          </cell>
          <cell r="L5904" t="str">
            <v>/</v>
          </cell>
          <cell r="M5904" t="str">
            <v>new</v>
          </cell>
          <cell r="N5904" t="str">
            <v>LIVE</v>
          </cell>
          <cell r="O5904" t="b">
            <v>0</v>
          </cell>
          <cell r="P5904" t="str">
            <v>VNM Simulation JSC</v>
          </cell>
          <cell r="Q5904">
            <v>0</v>
          </cell>
        </row>
        <row r="5905">
          <cell r="B5905" t="str">
            <v>BU-HEU3</v>
          </cell>
          <cell r="C5905" t="str">
            <v>VNM Sequential Shifter and Heusinkveld  Handbrake</v>
          </cell>
          <cell r="D5905">
            <v>0</v>
          </cell>
          <cell r="E5905">
            <v>0</v>
          </cell>
          <cell r="F5905">
            <v>0</v>
          </cell>
          <cell r="G5905">
            <v>0</v>
          </cell>
          <cell r="H5905" t="str">
            <v>Trak Racer</v>
          </cell>
          <cell r="I5905" t="str">
            <v>Default</v>
          </cell>
          <cell r="J5905" t="str">
            <v>Simulators - Bundles</v>
          </cell>
          <cell r="K5905" t="str">
            <v>NA</v>
          </cell>
          <cell r="L5905" t="str">
            <v>/</v>
          </cell>
          <cell r="M5905" t="str">
            <v>new</v>
          </cell>
          <cell r="N5905" t="str">
            <v>LIVE</v>
          </cell>
          <cell r="O5905" t="b">
            <v>1</v>
          </cell>
          <cell r="P5905" t="str">
            <v>NA</v>
          </cell>
          <cell r="Q5905">
            <v>0</v>
          </cell>
        </row>
        <row r="5906">
          <cell r="B5906" t="str">
            <v>VNM-S01SK</v>
          </cell>
          <cell r="C5906" t="str">
            <v>VNM Shifter Sticker</v>
          </cell>
          <cell r="D5906">
            <v>0</v>
          </cell>
          <cell r="E5906">
            <v>0</v>
          </cell>
          <cell r="F5906">
            <v>0</v>
          </cell>
          <cell r="G5906">
            <v>0</v>
          </cell>
          <cell r="H5906" t="str">
            <v>Trak Racer</v>
          </cell>
          <cell r="I5906" t="str">
            <v>Electronics - 3P</v>
          </cell>
          <cell r="J5906" t="str">
            <v>Accessories - Add-ons</v>
          </cell>
          <cell r="K5906" t="str">
            <v>NA</v>
          </cell>
          <cell r="L5906" t="str">
            <v>/</v>
          </cell>
          <cell r="M5906" t="str">
            <v>new</v>
          </cell>
          <cell r="N5906" t="str">
            <v>LIVE</v>
          </cell>
          <cell r="O5906" t="b">
            <v>0</v>
          </cell>
          <cell r="P5906" t="str">
            <v>VNM Simulation JSC</v>
          </cell>
          <cell r="Q5906">
            <v>0</v>
          </cell>
        </row>
        <row r="5907">
          <cell r="B5907" t="str">
            <v>S01BUN</v>
          </cell>
          <cell r="C5907" t="str">
            <v>VNM Shifter V1 - Basic Bundle</v>
          </cell>
          <cell r="D5907">
            <v>3.4</v>
          </cell>
          <cell r="E5907">
            <v>20</v>
          </cell>
          <cell r="F5907">
            <v>40</v>
          </cell>
          <cell r="G5907">
            <v>20</v>
          </cell>
          <cell r="H5907" t="str">
            <v>Trak Racer</v>
          </cell>
          <cell r="I5907" t="str">
            <v>Electronics - 3P</v>
          </cell>
          <cell r="J5907" t="str">
            <v>Electronics</v>
          </cell>
          <cell r="K5907" t="str">
            <v>NA</v>
          </cell>
          <cell r="L5907" t="str">
            <v>/</v>
          </cell>
          <cell r="M5907" t="str">
            <v>new</v>
          </cell>
          <cell r="N5907" t="str">
            <v>ARCHIVED</v>
          </cell>
          <cell r="O5907" t="b">
            <v>0</v>
          </cell>
          <cell r="P5907" t="str">
            <v>VNM Simulation JSC</v>
          </cell>
          <cell r="Q5907">
            <v>0</v>
          </cell>
        </row>
        <row r="5908">
          <cell r="B5908" t="str">
            <v>VNM-S01BUN</v>
          </cell>
          <cell r="C5908" t="str">
            <v>VNM Shifter V1 - Basic Bundle </v>
          </cell>
          <cell r="D5908">
            <v>3.4</v>
          </cell>
          <cell r="E5908">
            <v>20</v>
          </cell>
          <cell r="F5908">
            <v>40</v>
          </cell>
          <cell r="G5908">
            <v>20</v>
          </cell>
          <cell r="H5908" t="str">
            <v>Trak Racer</v>
          </cell>
          <cell r="I5908" t="str">
            <v>Electronics - 3P</v>
          </cell>
          <cell r="J5908" t="str">
            <v>Electronics</v>
          </cell>
          <cell r="K5908" t="str">
            <v>NA</v>
          </cell>
          <cell r="L5908" t="str">
            <v>/</v>
          </cell>
          <cell r="M5908" t="str">
            <v>new</v>
          </cell>
          <cell r="N5908" t="str">
            <v>LIVE</v>
          </cell>
          <cell r="O5908" t="b">
            <v>0</v>
          </cell>
          <cell r="P5908" t="str">
            <v>VNM Simulation JSC</v>
          </cell>
          <cell r="Q5908">
            <v>250.15780000000001</v>
          </cell>
        </row>
        <row r="5909">
          <cell r="B5909" t="str">
            <v>VNM-HBSPLA</v>
          </cell>
          <cell r="C5909" t="str">
            <v>VNM Shifter-hanbbrake Side-by-Side mounting plate</v>
          </cell>
          <cell r="D5909">
            <v>0.3</v>
          </cell>
          <cell r="E5909">
            <v>18</v>
          </cell>
          <cell r="F5909">
            <v>13</v>
          </cell>
          <cell r="G5909">
            <v>2</v>
          </cell>
          <cell r="H5909" t="str">
            <v>Trak Racer</v>
          </cell>
          <cell r="I5909" t="str">
            <v>Electronics - 3P</v>
          </cell>
          <cell r="J5909" t="str">
            <v>Electronics</v>
          </cell>
          <cell r="K5909" t="str">
            <v>NA</v>
          </cell>
          <cell r="L5909" t="str">
            <v>/</v>
          </cell>
          <cell r="M5909" t="str">
            <v>new</v>
          </cell>
          <cell r="N5909" t="str">
            <v>LIVE</v>
          </cell>
          <cell r="O5909" t="b">
            <v>0</v>
          </cell>
          <cell r="P5909" t="str">
            <v>VNM Simulation JSC</v>
          </cell>
          <cell r="Q5909">
            <v>15.1959</v>
          </cell>
        </row>
        <row r="5910">
          <cell r="B5910" t="str">
            <v>HBSPLA</v>
          </cell>
          <cell r="C5910" t="str">
            <v>VNM Shifter-hanbbrake Side-by-Side mounting plate</v>
          </cell>
          <cell r="D5910">
            <v>0.2</v>
          </cell>
          <cell r="E5910">
            <v>17</v>
          </cell>
          <cell r="F5910">
            <v>6</v>
          </cell>
          <cell r="G5910">
            <v>2</v>
          </cell>
          <cell r="H5910" t="str">
            <v>Trak Racer</v>
          </cell>
          <cell r="I5910" t="str">
            <v>Electronics - 3P</v>
          </cell>
          <cell r="J5910" t="str">
            <v>Electronics</v>
          </cell>
          <cell r="K5910" t="str">
            <v>NA</v>
          </cell>
          <cell r="L5910" t="str">
            <v>/</v>
          </cell>
          <cell r="M5910" t="str">
            <v>new</v>
          </cell>
          <cell r="N5910" t="str">
            <v>LIVE</v>
          </cell>
          <cell r="O5910" t="b">
            <v>0</v>
          </cell>
          <cell r="P5910" t="str">
            <v>VNM Simulation JSC</v>
          </cell>
          <cell r="Q5910">
            <v>0</v>
          </cell>
        </row>
        <row r="5911">
          <cell r="B5911" t="str">
            <v>S01CLA</v>
          </cell>
          <cell r="C5911" t="str">
            <v>VNM Table Clamps for VNM Shifter (2 pcs)</v>
          </cell>
          <cell r="D5911">
            <v>0.3</v>
          </cell>
          <cell r="E5911">
            <v>13</v>
          </cell>
          <cell r="F5911">
            <v>8</v>
          </cell>
          <cell r="G5911">
            <v>4</v>
          </cell>
          <cell r="H5911" t="str">
            <v>Trak Racer</v>
          </cell>
          <cell r="I5911" t="str">
            <v>Electronics</v>
          </cell>
          <cell r="J5911" t="str">
            <v>Simulators - Component</v>
          </cell>
          <cell r="K5911" t="str">
            <v>NA</v>
          </cell>
          <cell r="L5911" t="str">
            <v>/</v>
          </cell>
          <cell r="M5911" t="str">
            <v>new</v>
          </cell>
          <cell r="N5911" t="str">
            <v>ARCHIVED</v>
          </cell>
          <cell r="O5911" t="b">
            <v>0</v>
          </cell>
          <cell r="P5911" t="str">
            <v>VNM Simulation JSC</v>
          </cell>
          <cell r="Q5911">
            <v>0</v>
          </cell>
        </row>
        <row r="5912">
          <cell r="B5912" t="str">
            <v>VNM-S01CLA</v>
          </cell>
          <cell r="C5912" t="str">
            <v>VNM Table Clamps for VNM Shifter (2 pcs) </v>
          </cell>
          <cell r="D5912">
            <v>0.5</v>
          </cell>
          <cell r="E5912">
            <v>21</v>
          </cell>
          <cell r="F5912">
            <v>18</v>
          </cell>
          <cell r="G5912">
            <v>2</v>
          </cell>
          <cell r="H5912" t="str">
            <v>Trak Racer</v>
          </cell>
          <cell r="I5912" t="str">
            <v>Electronics - 3P</v>
          </cell>
          <cell r="J5912" t="str">
            <v>Electronics</v>
          </cell>
          <cell r="K5912" t="str">
            <v>NA</v>
          </cell>
          <cell r="L5912" t="str">
            <v>/</v>
          </cell>
          <cell r="M5912" t="str">
            <v>new</v>
          </cell>
          <cell r="N5912" t="str">
            <v>LIVE</v>
          </cell>
          <cell r="O5912" t="b">
            <v>0</v>
          </cell>
          <cell r="P5912" t="str">
            <v>VNM Simulation JSC</v>
          </cell>
          <cell r="Q5912">
            <v>36.058700000000002</v>
          </cell>
        </row>
        <row r="5913">
          <cell r="B5913" t="str">
            <v>SC-VCAN</v>
          </cell>
          <cell r="C5913" t="str">
            <v>Volkswagen General Cable and Can Bus</v>
          </cell>
          <cell r="D5913">
            <v>4.9000000000000002E-2</v>
          </cell>
          <cell r="E5913">
            <v>0.03</v>
          </cell>
          <cell r="F5913">
            <v>0.1</v>
          </cell>
          <cell r="G5913">
            <v>0.03</v>
          </cell>
          <cell r="H5913" t="str">
            <v>MASTEN</v>
          </cell>
          <cell r="I5913" t="str">
            <v>Harness</v>
          </cell>
          <cell r="J5913" t="str">
            <v>In Dash Navigation System Accessories</v>
          </cell>
          <cell r="K5913" t="str">
            <v>Live</v>
          </cell>
          <cell r="L5913" t="str">
            <v>/</v>
          </cell>
          <cell r="M5913" t="str">
            <v>new</v>
          </cell>
          <cell r="N5913" t="str">
            <v>ARCHIVED</v>
          </cell>
          <cell r="O5913" t="b">
            <v>0</v>
          </cell>
          <cell r="P5913" t="str">
            <v>WISE SUCCESS(HK) TECHNOLOGY LIMITED</v>
          </cell>
          <cell r="Q5913">
            <v>0</v>
          </cell>
        </row>
        <row r="5914">
          <cell r="B5914" t="str">
            <v>VR-15</v>
          </cell>
          <cell r="C5914" t="str">
            <v>VR-15</v>
          </cell>
          <cell r="D5914">
            <v>0.5</v>
          </cell>
          <cell r="E5914">
            <v>1</v>
          </cell>
          <cell r="F5914">
            <v>1</v>
          </cell>
          <cell r="G5914">
            <v>8</v>
          </cell>
          <cell r="H5914" t="str">
            <v>Trak Racer</v>
          </cell>
          <cell r="I5914" t="str">
            <v>Vehicle Accessories</v>
          </cell>
          <cell r="J5914" t="str">
            <v>Merch</v>
          </cell>
          <cell r="K5914" t="str">
            <v>Live</v>
          </cell>
          <cell r="L5914" t="str">
            <v>/</v>
          </cell>
          <cell r="M5914" t="str">
            <v>new</v>
          </cell>
          <cell r="N5914" t="str">
            <v>LIVE</v>
          </cell>
          <cell r="O5914" t="b">
            <v>0</v>
          </cell>
          <cell r="P5914" t="str">
            <v>JINLONG ELECTRONIC CO. LIMITED</v>
          </cell>
          <cell r="Q5914">
            <v>0</v>
          </cell>
        </row>
        <row r="5915">
          <cell r="B5915" t="str">
            <v>RCM-71Q-1P69K</v>
          </cell>
          <cell r="C5915" t="str">
            <v>Waterproof 7 TFT LCD Car Monitor Waterproof Backup Rear View Quad View Video 4 Inputs</v>
          </cell>
          <cell r="D5915">
            <v>1.5</v>
          </cell>
          <cell r="E5915">
            <v>0.2</v>
          </cell>
          <cell r="F5915">
            <v>0.27</v>
          </cell>
          <cell r="G5915">
            <v>7.0000000000000007E-2</v>
          </cell>
          <cell r="H5915" t="str">
            <v>MASTEN</v>
          </cell>
          <cell r="I5915" t="str">
            <v>Reversing Camera</v>
          </cell>
          <cell r="J5915" t="str">
            <v>Monitors</v>
          </cell>
          <cell r="K5915" t="str">
            <v>Live</v>
          </cell>
          <cell r="L5915" t="str">
            <v>/</v>
          </cell>
          <cell r="M5915" t="str">
            <v>new</v>
          </cell>
          <cell r="N5915" t="str">
            <v>ARCHIVED</v>
          </cell>
          <cell r="O5915" t="b">
            <v>0</v>
          </cell>
          <cell r="P5915" t="str">
            <v>Eagle Vision Corporation Limited</v>
          </cell>
          <cell r="Q5915">
            <v>0</v>
          </cell>
        </row>
        <row r="5916">
          <cell r="B5916" t="str">
            <v>PRAD09PRPBB</v>
          </cell>
          <cell r="C5916" t="str">
            <v>Waterproof Outback Poly Canvas for Toyota Prado 150 2009-2017 SKU: PRAD09PRPBB</v>
          </cell>
          <cell r="D5916">
            <v>5</v>
          </cell>
          <cell r="E5916">
            <v>0.32</v>
          </cell>
          <cell r="F5916">
            <v>0.45</v>
          </cell>
          <cell r="G5916">
            <v>0.21</v>
          </cell>
          <cell r="H5916" t="str">
            <v>MASTEN</v>
          </cell>
          <cell r="I5916" t="str">
            <v>Vehicle Accessories</v>
          </cell>
          <cell r="J5916" t="str">
            <v>Vehicle Accessories</v>
          </cell>
          <cell r="K5916" t="str">
            <v>Archived</v>
          </cell>
          <cell r="L5916" t="str">
            <v>/</v>
          </cell>
          <cell r="M5916" t="str">
            <v>new</v>
          </cell>
          <cell r="N5916" t="str">
            <v>ARCHIVED</v>
          </cell>
          <cell r="O5916" t="b">
            <v>0</v>
          </cell>
          <cell r="P5916" t="str">
            <v>HANGZHOU KAISA CAR ACCESSORY CO. LTD.</v>
          </cell>
          <cell r="Q5916">
            <v>0</v>
          </cell>
        </row>
        <row r="5917">
          <cell r="B5917" t="str">
            <v>FK-M02</v>
          </cell>
          <cell r="C5917" t="str">
            <v>Waterproof Single DIN Pocket Black Fascia for Jeep Wrangler 2003, 2004, 2005</v>
          </cell>
          <cell r="D5917">
            <v>0.5</v>
          </cell>
          <cell r="E5917">
            <v>0.1</v>
          </cell>
          <cell r="F5917">
            <v>0.2</v>
          </cell>
          <cell r="G5917">
            <v>0.1</v>
          </cell>
          <cell r="H5917" t="str">
            <v>MASTEN</v>
          </cell>
          <cell r="I5917" t="str">
            <v>Vehicle Accessories</v>
          </cell>
          <cell r="J5917" t="str">
            <v>In Dash Navigation System Accessories</v>
          </cell>
          <cell r="K5917" t="str">
            <v>Live</v>
          </cell>
          <cell r="L5917" t="str">
            <v>/</v>
          </cell>
          <cell r="M5917" t="str">
            <v>new</v>
          </cell>
          <cell r="N5917" t="str">
            <v>ARCHIVED</v>
          </cell>
          <cell r="O5917" t="b">
            <v>0</v>
          </cell>
          <cell r="P5917" t="str">
            <v>JINLONG ELECTRONIC CO. LIMITED</v>
          </cell>
          <cell r="Q5917">
            <v>0</v>
          </cell>
        </row>
        <row r="5918">
          <cell r="B5918" t="str">
            <v>FK-M01</v>
          </cell>
          <cell r="C5918" t="str">
            <v>Waterproof Single DIN Pocket White Dash-matched Fascia for All Jeep Wrangler</v>
          </cell>
          <cell r="D5918">
            <v>0.5</v>
          </cell>
          <cell r="E5918">
            <v>0.1</v>
          </cell>
          <cell r="F5918">
            <v>0.2</v>
          </cell>
          <cell r="G5918">
            <v>0.1</v>
          </cell>
          <cell r="H5918" t="str">
            <v>MASTEN</v>
          </cell>
          <cell r="I5918" t="str">
            <v>Vehicle Accessories</v>
          </cell>
          <cell r="J5918" t="str">
            <v>In Dash Navigation System Accessories</v>
          </cell>
          <cell r="K5918" t="str">
            <v>Live</v>
          </cell>
          <cell r="L5918" t="str">
            <v>/</v>
          </cell>
          <cell r="M5918" t="str">
            <v>new</v>
          </cell>
          <cell r="N5918" t="str">
            <v>ARCHIVED</v>
          </cell>
          <cell r="O5918" t="b">
            <v>0</v>
          </cell>
          <cell r="P5918" t="str">
            <v>JINLONG ELECTRONIC CO. LIMITED</v>
          </cell>
          <cell r="Q5918">
            <v>0</v>
          </cell>
        </row>
        <row r="5919">
          <cell r="B5919" t="str">
            <v>HH-5WU</v>
          </cell>
          <cell r="C5919" t="str">
            <v>Waterproof UHF Two Way Radio 5W UHF</v>
          </cell>
          <cell r="D5919">
            <v>0.2</v>
          </cell>
          <cell r="E5919">
            <v>0.28000000000000003</v>
          </cell>
          <cell r="F5919">
            <v>0.21</v>
          </cell>
          <cell r="G5919">
            <v>0.06</v>
          </cell>
          <cell r="H5919" t="str">
            <v>MASTEN</v>
          </cell>
          <cell r="I5919" t="str">
            <v>Vehicle Accessories</v>
          </cell>
          <cell r="J5919" t="str">
            <v>Vehicle Accessories</v>
          </cell>
          <cell r="K5919" t="str">
            <v>Archived</v>
          </cell>
          <cell r="L5919" t="str">
            <v>/</v>
          </cell>
          <cell r="M5919" t="str">
            <v>new</v>
          </cell>
          <cell r="N5919" t="str">
            <v>ARCHIVED</v>
          </cell>
          <cell r="O5919" t="b">
            <v>0</v>
          </cell>
          <cell r="P5919" t="str">
            <v>NA</v>
          </cell>
          <cell r="Q5919">
            <v>0</v>
          </cell>
        </row>
        <row r="5920">
          <cell r="B5920" t="str">
            <v>TR80-NWM2</v>
          </cell>
          <cell r="C5920" t="str">
            <v>Wheel Deck</v>
          </cell>
          <cell r="D5920">
            <v>0</v>
          </cell>
          <cell r="E5920">
            <v>0</v>
          </cell>
          <cell r="F5920">
            <v>0</v>
          </cell>
          <cell r="G5920">
            <v>0</v>
          </cell>
          <cell r="H5920" t="str">
            <v>Trak Racer</v>
          </cell>
          <cell r="I5920" t="str">
            <v>Addons</v>
          </cell>
          <cell r="J5920" t="str">
            <v>Accessories</v>
          </cell>
          <cell r="K5920" t="str">
            <v>NA</v>
          </cell>
          <cell r="L5920" t="str">
            <v>/</v>
          </cell>
          <cell r="M5920" t="str">
            <v>new</v>
          </cell>
          <cell r="N5920" t="str">
            <v>LIVE</v>
          </cell>
          <cell r="O5920" t="b">
            <v>0</v>
          </cell>
          <cell r="P5920" t="str">
            <v>NA</v>
          </cell>
          <cell r="Q5920">
            <v>0</v>
          </cell>
        </row>
        <row r="5921">
          <cell r="B5921" t="str">
            <v>TR80-NWM4</v>
          </cell>
          <cell r="C5921" t="str">
            <v>Wheel Deck for TR80-NWMA</v>
          </cell>
          <cell r="D5921">
            <v>6</v>
          </cell>
          <cell r="E5921">
            <v>14</v>
          </cell>
          <cell r="F5921">
            <v>17</v>
          </cell>
          <cell r="G5921">
            <v>24</v>
          </cell>
          <cell r="H5921" t="str">
            <v>Trak Racer</v>
          </cell>
          <cell r="I5921" t="str">
            <v>Addons</v>
          </cell>
          <cell r="J5921" t="str">
            <v>Accessories</v>
          </cell>
          <cell r="K5921" t="str">
            <v>Live</v>
          </cell>
          <cell r="L5921" t="str">
            <v>TR80-NWM5</v>
          </cell>
          <cell r="M5921" t="str">
            <v>new</v>
          </cell>
          <cell r="N5921" t="str">
            <v>LIVE</v>
          </cell>
          <cell r="O5921" t="b">
            <v>0</v>
          </cell>
          <cell r="P5921" t="str">
            <v>Xiamen Trak Racer Industry and Trade Co., Ltd</v>
          </cell>
          <cell r="Q5921">
            <v>13.25</v>
          </cell>
        </row>
        <row r="5922">
          <cell r="B5922" t="str">
            <v>TR80-WM-BLK</v>
          </cell>
          <cell r="C5922" t="str">
            <v>Wheel Deck with Full Slide and Angle Adjustment</v>
          </cell>
          <cell r="D5922">
            <v>6.5</v>
          </cell>
          <cell r="E5922">
            <v>140</v>
          </cell>
          <cell r="F5922">
            <v>145</v>
          </cell>
          <cell r="G5922">
            <v>600</v>
          </cell>
          <cell r="H5922" t="str">
            <v>Trak Racer</v>
          </cell>
          <cell r="I5922" t="str">
            <v>Addons</v>
          </cell>
          <cell r="J5922" t="str">
            <v>Accessories</v>
          </cell>
          <cell r="K5922" t="str">
            <v>Live</v>
          </cell>
          <cell r="L5922" t="str">
            <v>TR160-WM-BLK</v>
          </cell>
          <cell r="M5922" t="str">
            <v>new</v>
          </cell>
          <cell r="N5922" t="str">
            <v>ARCHIVED</v>
          </cell>
          <cell r="O5922" t="b">
            <v>0</v>
          </cell>
          <cell r="P5922" t="str">
            <v>Hunan Lang Le Technology Co., Ltd</v>
          </cell>
          <cell r="Q5922">
            <v>0</v>
          </cell>
        </row>
        <row r="5923">
          <cell r="B5923" t="str">
            <v>TR80-WM2-BLK</v>
          </cell>
          <cell r="C5923" t="str">
            <v>Wheel Deck with Full Slide and Angle Adjustment</v>
          </cell>
          <cell r="D5923">
            <v>6.5</v>
          </cell>
          <cell r="E5923">
            <v>1</v>
          </cell>
          <cell r="F5923">
            <v>1.6</v>
          </cell>
          <cell r="G5923">
            <v>6</v>
          </cell>
          <cell r="H5923" t="str">
            <v>Trak Racer</v>
          </cell>
          <cell r="I5923" t="str">
            <v>Addons</v>
          </cell>
          <cell r="J5923" t="str">
            <v>Accessories</v>
          </cell>
          <cell r="K5923" t="str">
            <v>Live</v>
          </cell>
          <cell r="L5923" t="str">
            <v>TR160-WM-BLK</v>
          </cell>
          <cell r="M5923" t="str">
            <v>new</v>
          </cell>
          <cell r="N5923" t="str">
            <v>ARCHIVED</v>
          </cell>
          <cell r="O5923" t="b">
            <v>0</v>
          </cell>
          <cell r="P5923" t="str">
            <v>Hunan Lang Le Technology Co., Ltd</v>
          </cell>
          <cell r="Q5923">
            <v>0</v>
          </cell>
        </row>
        <row r="5924">
          <cell r="B5924" t="str">
            <v>TR160-WM3-BLK</v>
          </cell>
          <cell r="C5924" t="str">
            <v>Wheel Deck with Full Slide and Angle Adjustment</v>
          </cell>
          <cell r="D5924">
            <v>6.5</v>
          </cell>
          <cell r="E5924">
            <v>14</v>
          </cell>
          <cell r="F5924">
            <v>14.5</v>
          </cell>
          <cell r="G5924">
            <v>60</v>
          </cell>
          <cell r="H5924" t="str">
            <v>Trak Racer</v>
          </cell>
          <cell r="I5924" t="str">
            <v>Addons</v>
          </cell>
          <cell r="J5924" t="str">
            <v>Accessories</v>
          </cell>
          <cell r="K5924" t="str">
            <v>Live</v>
          </cell>
          <cell r="L5924" t="str">
            <v>TR160-WM-BLK</v>
          </cell>
          <cell r="M5924" t="str">
            <v>new</v>
          </cell>
          <cell r="N5924" t="str">
            <v>LIVE</v>
          </cell>
          <cell r="O5924" t="b">
            <v>0</v>
          </cell>
          <cell r="P5924" t="str">
            <v>Hunan Lang Le Technology Co., Ltd</v>
          </cell>
          <cell r="Q5924">
            <v>0</v>
          </cell>
        </row>
        <row r="5925">
          <cell r="B5925" t="str">
            <v>TR80-NWMABL-WM4-EU</v>
          </cell>
          <cell r="C5925" t="str">
            <v>Wheel Mount</v>
          </cell>
          <cell r="D5925">
            <v>0</v>
          </cell>
          <cell r="E5925">
            <v>0</v>
          </cell>
          <cell r="F5925">
            <v>0</v>
          </cell>
          <cell r="G5925">
            <v>0</v>
          </cell>
          <cell r="H5925" t="str">
            <v>Trak Racer</v>
          </cell>
          <cell r="I5925" t="str">
            <v>Addons</v>
          </cell>
          <cell r="J5925" t="str">
            <v>Addons - Bundles</v>
          </cell>
          <cell r="K5925" t="str">
            <v>NA</v>
          </cell>
          <cell r="L5925" t="str">
            <v>/</v>
          </cell>
          <cell r="M5925" t="str">
            <v>new</v>
          </cell>
          <cell r="N5925" t="str">
            <v>LIVE</v>
          </cell>
          <cell r="O5925" t="b">
            <v>1</v>
          </cell>
          <cell r="P5925" t="str">
            <v>NA</v>
          </cell>
          <cell r="Q5925">
            <v>0</v>
          </cell>
        </row>
        <row r="5926">
          <cell r="B5926" t="str">
            <v>TR80-NWMABL-WM4</v>
          </cell>
          <cell r="C5926" t="str">
            <v>Wheel Mount</v>
          </cell>
          <cell r="D5926">
            <v>0</v>
          </cell>
          <cell r="E5926">
            <v>0</v>
          </cell>
          <cell r="F5926">
            <v>0</v>
          </cell>
          <cell r="G5926">
            <v>0</v>
          </cell>
          <cell r="H5926" t="str">
            <v>Trak Racer</v>
          </cell>
          <cell r="I5926" t="str">
            <v>Addons</v>
          </cell>
          <cell r="J5926" t="str">
            <v>Addons - Bundles</v>
          </cell>
          <cell r="K5926" t="str">
            <v>NA</v>
          </cell>
          <cell r="L5926" t="str">
            <v>/</v>
          </cell>
          <cell r="M5926" t="str">
            <v>new</v>
          </cell>
          <cell r="N5926" t="str">
            <v>LIVE</v>
          </cell>
          <cell r="O5926" t="b">
            <v>1</v>
          </cell>
          <cell r="P5926" t="str">
            <v>NA</v>
          </cell>
          <cell r="Q5926">
            <v>0</v>
          </cell>
        </row>
        <row r="5927">
          <cell r="B5927" t="str">
            <v>SC2PRO-TR-DD-AU</v>
          </cell>
          <cell r="C5927" t="str">
            <v>Wheel Mount</v>
          </cell>
          <cell r="D5927">
            <v>0</v>
          </cell>
          <cell r="E5927">
            <v>0</v>
          </cell>
          <cell r="F5927">
            <v>0</v>
          </cell>
          <cell r="G5927">
            <v>0</v>
          </cell>
          <cell r="H5927" t="str">
            <v>Trak Racer</v>
          </cell>
          <cell r="I5927" t="str">
            <v>Addons</v>
          </cell>
          <cell r="J5927" t="str">
            <v>Addons - Bundles</v>
          </cell>
          <cell r="K5927" t="str">
            <v>NA</v>
          </cell>
          <cell r="L5927" t="str">
            <v>/</v>
          </cell>
          <cell r="M5927" t="str">
            <v>new</v>
          </cell>
          <cell r="N5927" t="str">
            <v>LIVE</v>
          </cell>
          <cell r="O5927" t="b">
            <v>1</v>
          </cell>
          <cell r="P5927" t="str">
            <v>Granite Devices Oy</v>
          </cell>
          <cell r="Q5927">
            <v>0</v>
          </cell>
        </row>
        <row r="5928">
          <cell r="B5928" t="str">
            <v>SC2ULT-TR-DD-AU</v>
          </cell>
          <cell r="C5928" t="str">
            <v>Wheel Mount</v>
          </cell>
          <cell r="D5928">
            <v>0</v>
          </cell>
          <cell r="E5928">
            <v>0</v>
          </cell>
          <cell r="F5928">
            <v>0</v>
          </cell>
          <cell r="G5928">
            <v>0</v>
          </cell>
          <cell r="H5928" t="str">
            <v>Trak Racer</v>
          </cell>
          <cell r="I5928" t="str">
            <v>Addons</v>
          </cell>
          <cell r="J5928" t="str">
            <v>Addons - Bundles</v>
          </cell>
          <cell r="K5928" t="str">
            <v>NA</v>
          </cell>
          <cell r="L5928" t="str">
            <v>/</v>
          </cell>
          <cell r="M5928" t="str">
            <v>new</v>
          </cell>
          <cell r="N5928" t="str">
            <v>LIVE</v>
          </cell>
          <cell r="O5928" t="b">
            <v>1</v>
          </cell>
          <cell r="P5928" t="str">
            <v>NA</v>
          </cell>
          <cell r="Q5928">
            <v>0</v>
          </cell>
        </row>
        <row r="5929">
          <cell r="B5929" t="str">
            <v>TR80-NWMABL-WM4-CA</v>
          </cell>
          <cell r="C5929" t="str">
            <v>Wheel Mount</v>
          </cell>
          <cell r="D5929">
            <v>0</v>
          </cell>
          <cell r="E5929">
            <v>0</v>
          </cell>
          <cell r="F5929">
            <v>0</v>
          </cell>
          <cell r="G5929">
            <v>0</v>
          </cell>
          <cell r="H5929" t="str">
            <v>Trak Racer</v>
          </cell>
          <cell r="I5929" t="str">
            <v>Addons</v>
          </cell>
          <cell r="J5929" t="str">
            <v>Addons - Bundles</v>
          </cell>
          <cell r="K5929" t="str">
            <v>NA</v>
          </cell>
          <cell r="L5929" t="str">
            <v>/</v>
          </cell>
          <cell r="M5929" t="str">
            <v>new</v>
          </cell>
          <cell r="N5929" t="str">
            <v>LIVE</v>
          </cell>
          <cell r="O5929" t="b">
            <v>1</v>
          </cell>
          <cell r="P5929" t="str">
            <v>NA</v>
          </cell>
          <cell r="Q5929">
            <v>0</v>
          </cell>
        </row>
        <row r="5930">
          <cell r="B5930" t="str">
            <v>TR80-NWMA-DD-CA</v>
          </cell>
          <cell r="C5930" t="str">
            <v>Wheel Mount</v>
          </cell>
          <cell r="D5930">
            <v>0</v>
          </cell>
          <cell r="E5930">
            <v>0</v>
          </cell>
          <cell r="F5930">
            <v>0</v>
          </cell>
          <cell r="G5930">
            <v>0</v>
          </cell>
          <cell r="H5930" t="str">
            <v>Trak Racer</v>
          </cell>
          <cell r="I5930" t="str">
            <v>Addons</v>
          </cell>
          <cell r="J5930" t="str">
            <v>Addons - Bundles</v>
          </cell>
          <cell r="K5930" t="str">
            <v>NA</v>
          </cell>
          <cell r="L5930" t="str">
            <v>/</v>
          </cell>
          <cell r="M5930" t="str">
            <v>new</v>
          </cell>
          <cell r="N5930" t="str">
            <v>LIVE</v>
          </cell>
          <cell r="O5930" t="b">
            <v>1</v>
          </cell>
          <cell r="P5930" t="str">
            <v>NA</v>
          </cell>
          <cell r="Q5930">
            <v>0</v>
          </cell>
        </row>
        <row r="5931">
          <cell r="B5931" t="str">
            <v>TR80-NWMABL-DD-CA</v>
          </cell>
          <cell r="C5931" t="str">
            <v>Wheel Mount</v>
          </cell>
          <cell r="D5931">
            <v>0</v>
          </cell>
          <cell r="E5931">
            <v>0</v>
          </cell>
          <cell r="F5931">
            <v>0</v>
          </cell>
          <cell r="G5931">
            <v>0</v>
          </cell>
          <cell r="H5931" t="str">
            <v>Trak Racer</v>
          </cell>
          <cell r="I5931" t="str">
            <v>Addons</v>
          </cell>
          <cell r="J5931" t="str">
            <v>Addons - Bundles</v>
          </cell>
          <cell r="K5931" t="str">
            <v>NA</v>
          </cell>
          <cell r="L5931" t="str">
            <v>/</v>
          </cell>
          <cell r="M5931" t="str">
            <v>new</v>
          </cell>
          <cell r="N5931" t="str">
            <v>LIVE</v>
          </cell>
          <cell r="O5931" t="b">
            <v>1</v>
          </cell>
          <cell r="P5931" t="str">
            <v>NA</v>
          </cell>
          <cell r="Q5931">
            <v>0</v>
          </cell>
        </row>
        <row r="5932">
          <cell r="B5932" t="str">
            <v>TR80-NWMA-WM4-CA</v>
          </cell>
          <cell r="C5932" t="str">
            <v>Wheel Mount</v>
          </cell>
          <cell r="D5932">
            <v>0</v>
          </cell>
          <cell r="E5932">
            <v>0</v>
          </cell>
          <cell r="F5932">
            <v>0</v>
          </cell>
          <cell r="G5932">
            <v>0</v>
          </cell>
          <cell r="H5932" t="str">
            <v>Trak Racer</v>
          </cell>
          <cell r="I5932" t="str">
            <v>Addons</v>
          </cell>
          <cell r="J5932" t="str">
            <v>Addons - Bundles</v>
          </cell>
          <cell r="K5932" t="str">
            <v>NA</v>
          </cell>
          <cell r="L5932" t="str">
            <v>/</v>
          </cell>
          <cell r="M5932" t="str">
            <v>new</v>
          </cell>
          <cell r="N5932" t="str">
            <v>LIVE</v>
          </cell>
          <cell r="O5932" t="b">
            <v>1</v>
          </cell>
          <cell r="P5932" t="str">
            <v>NA</v>
          </cell>
          <cell r="Q5932">
            <v>0</v>
          </cell>
        </row>
        <row r="5933">
          <cell r="B5933" t="str">
            <v>TR-DDBRDDM</v>
          </cell>
          <cell r="C5933" t="str">
            <v>Wheel Mount</v>
          </cell>
          <cell r="D5933">
            <v>0</v>
          </cell>
          <cell r="E5933">
            <v>0</v>
          </cell>
          <cell r="F5933">
            <v>0</v>
          </cell>
          <cell r="G5933">
            <v>0</v>
          </cell>
          <cell r="H5933" t="str">
            <v>Trak Racer</v>
          </cell>
          <cell r="I5933" t="str">
            <v>Addons</v>
          </cell>
          <cell r="J5933" t="str">
            <v>Addons - Bundles</v>
          </cell>
          <cell r="K5933" t="str">
            <v>NA</v>
          </cell>
          <cell r="L5933" t="str">
            <v>/</v>
          </cell>
          <cell r="M5933" t="str">
            <v>new</v>
          </cell>
          <cell r="N5933" t="str">
            <v>LIVE</v>
          </cell>
          <cell r="O5933" t="b">
            <v>1</v>
          </cell>
          <cell r="P5933" t="str">
            <v>NA</v>
          </cell>
          <cell r="Q5933">
            <v>0</v>
          </cell>
        </row>
        <row r="5934">
          <cell r="B5934" t="str">
            <v>TR80-NWMA-WM4</v>
          </cell>
          <cell r="C5934" t="str">
            <v>Wheel Mount</v>
          </cell>
          <cell r="D5934">
            <v>0</v>
          </cell>
          <cell r="E5934">
            <v>0</v>
          </cell>
          <cell r="F5934">
            <v>0</v>
          </cell>
          <cell r="G5934">
            <v>0</v>
          </cell>
          <cell r="H5934" t="str">
            <v>Trak Racer</v>
          </cell>
          <cell r="I5934" t="str">
            <v>Addons</v>
          </cell>
          <cell r="J5934" t="str">
            <v>Addons - Bundles</v>
          </cell>
          <cell r="K5934" t="str">
            <v>NA</v>
          </cell>
          <cell r="L5934" t="str">
            <v>/</v>
          </cell>
          <cell r="M5934" t="str">
            <v>new</v>
          </cell>
          <cell r="N5934" t="str">
            <v>LIVE</v>
          </cell>
          <cell r="O5934" t="b">
            <v>1</v>
          </cell>
          <cell r="P5934" t="str">
            <v>NA</v>
          </cell>
          <cell r="Q5934">
            <v>0</v>
          </cell>
        </row>
        <row r="5935">
          <cell r="B5935" t="str">
            <v>SP-TR8-SHIFWM</v>
          </cell>
          <cell r="C5935" t="str">
            <v>Wheel mount and shifter for TR8</v>
          </cell>
          <cell r="D5935">
            <v>0.5</v>
          </cell>
          <cell r="E5935">
            <v>30</v>
          </cell>
          <cell r="F5935">
            <v>100</v>
          </cell>
          <cell r="G5935">
            <v>100</v>
          </cell>
          <cell r="H5935" t="str">
            <v>Trak Racer</v>
          </cell>
          <cell r="I5935" t="str">
            <v>Spare Parts</v>
          </cell>
          <cell r="J5935" t="str">
            <v>Spare Parts</v>
          </cell>
          <cell r="K5935" t="str">
            <v>Live</v>
          </cell>
          <cell r="L5935" t="str">
            <v>/</v>
          </cell>
          <cell r="M5935" t="str">
            <v>new</v>
          </cell>
          <cell r="N5935" t="str">
            <v>ARCHIVED</v>
          </cell>
          <cell r="O5935" t="b">
            <v>0</v>
          </cell>
          <cell r="P5935" t="str">
            <v>NA</v>
          </cell>
          <cell r="Q5935">
            <v>0</v>
          </cell>
        </row>
        <row r="5936">
          <cell r="B5936" t="str">
            <v>TR80-NWMABL-WM4-BLK</v>
          </cell>
          <cell r="C5936" t="str">
            <v>Wheel Mount BLACK</v>
          </cell>
          <cell r="D5936">
            <v>0</v>
          </cell>
          <cell r="E5936">
            <v>0</v>
          </cell>
          <cell r="F5936">
            <v>0</v>
          </cell>
          <cell r="G5936">
            <v>0</v>
          </cell>
          <cell r="H5936" t="str">
            <v>Trak Racer</v>
          </cell>
          <cell r="I5936" t="str">
            <v>Addons</v>
          </cell>
          <cell r="J5936" t="str">
            <v>Addons - Bundles</v>
          </cell>
          <cell r="K5936" t="str">
            <v>NA</v>
          </cell>
          <cell r="L5936" t="str">
            <v>/</v>
          </cell>
          <cell r="M5936" t="str">
            <v>new</v>
          </cell>
          <cell r="N5936" t="str">
            <v>LIVE</v>
          </cell>
          <cell r="O5936" t="b">
            <v>1</v>
          </cell>
          <cell r="P5936" t="str">
            <v>NA</v>
          </cell>
          <cell r="Q5936">
            <v>0</v>
          </cell>
        </row>
        <row r="5937">
          <cell r="B5937" t="str">
            <v>TR-FPWM</v>
          </cell>
          <cell r="C5937" t="str">
            <v>Wheel Mount for Fanatec Podium DD1 DD2 Direct Drive</v>
          </cell>
          <cell r="D5937">
            <v>1.65</v>
          </cell>
          <cell r="E5937">
            <v>5</v>
          </cell>
          <cell r="F5937">
            <v>14.5</v>
          </cell>
          <cell r="G5937">
            <v>23</v>
          </cell>
          <cell r="H5937" t="str">
            <v>Trak Racer</v>
          </cell>
          <cell r="I5937" t="str">
            <v/>
          </cell>
          <cell r="J5937" t="str">
            <v>Accessories</v>
          </cell>
          <cell r="K5937" t="str">
            <v>Live</v>
          </cell>
          <cell r="L5937" t="str">
            <v>TR-FPWM2</v>
          </cell>
          <cell r="M5937" t="str">
            <v>new</v>
          </cell>
          <cell r="N5937" t="str">
            <v>LIVE</v>
          </cell>
          <cell r="O5937" t="b">
            <v>0</v>
          </cell>
          <cell r="P5937" t="str">
            <v>Xiamen Trak Racer Industry and Trade Co., Ltd</v>
          </cell>
          <cell r="Q5937">
            <v>19.48</v>
          </cell>
        </row>
        <row r="5938">
          <cell r="B5938" t="str">
            <v>SP-RS6-WM</v>
          </cell>
          <cell r="C5938" t="str">
            <v>Wheel mount for RS6</v>
          </cell>
          <cell r="D5938">
            <v>2.9</v>
          </cell>
          <cell r="E5938">
            <v>13</v>
          </cell>
          <cell r="F5938">
            <v>25</v>
          </cell>
          <cell r="G5938">
            <v>28</v>
          </cell>
          <cell r="H5938" t="str">
            <v>Trak Racer</v>
          </cell>
          <cell r="I5938" t="str">
            <v>Spare Parts</v>
          </cell>
          <cell r="J5938" t="str">
            <v>Spare Parts</v>
          </cell>
          <cell r="K5938" t="str">
            <v>NA</v>
          </cell>
          <cell r="L5938" t="str">
            <v>/</v>
          </cell>
          <cell r="M5938" t="str">
            <v>new</v>
          </cell>
          <cell r="N5938" t="str">
            <v>LIVE</v>
          </cell>
          <cell r="O5938" t="b">
            <v>0</v>
          </cell>
          <cell r="P5938" t="str">
            <v>NA</v>
          </cell>
          <cell r="Q5938">
            <v>0</v>
          </cell>
        </row>
        <row r="5939">
          <cell r="B5939" t="str">
            <v>TR80-NWMABL-WM4-RED</v>
          </cell>
          <cell r="C5939" t="str">
            <v>Wheel Mount RED</v>
          </cell>
          <cell r="D5939">
            <v>0</v>
          </cell>
          <cell r="E5939">
            <v>0</v>
          </cell>
          <cell r="F5939">
            <v>0</v>
          </cell>
          <cell r="G5939">
            <v>0</v>
          </cell>
          <cell r="H5939" t="str">
            <v>Trak Racer</v>
          </cell>
          <cell r="I5939" t="str">
            <v>Addons</v>
          </cell>
          <cell r="J5939" t="str">
            <v>Addons - Bundles</v>
          </cell>
          <cell r="K5939" t="str">
            <v>NA</v>
          </cell>
          <cell r="L5939" t="str">
            <v>/</v>
          </cell>
          <cell r="M5939" t="str">
            <v>new</v>
          </cell>
          <cell r="N5939" t="str">
            <v>LIVE</v>
          </cell>
          <cell r="O5939" t="b">
            <v>1</v>
          </cell>
          <cell r="P5939" t="str">
            <v>NA</v>
          </cell>
          <cell r="Q5939">
            <v>0</v>
          </cell>
        </row>
        <row r="5940">
          <cell r="B5940" t="str">
            <v>SP-TR80-48</v>
          </cell>
          <cell r="C5940" t="str">
            <v>Wheel mount side bracket 10mm 2pcs</v>
          </cell>
          <cell r="D5940">
            <v>0.5</v>
          </cell>
          <cell r="E5940">
            <v>30</v>
          </cell>
          <cell r="F5940">
            <v>100</v>
          </cell>
          <cell r="G5940">
            <v>100</v>
          </cell>
          <cell r="H5940" t="str">
            <v>Trak Racer</v>
          </cell>
          <cell r="I5940" t="str">
            <v>Spare Parts</v>
          </cell>
          <cell r="J5940" t="str">
            <v>Spare Parts</v>
          </cell>
          <cell r="K5940" t="str">
            <v>Live</v>
          </cell>
          <cell r="L5940" t="str">
            <v>/</v>
          </cell>
          <cell r="M5940" t="str">
            <v>new</v>
          </cell>
          <cell r="N5940" t="str">
            <v>ARCHIVED</v>
          </cell>
          <cell r="O5940" t="b">
            <v>0</v>
          </cell>
          <cell r="P5940" t="str">
            <v>Hunan Lang Le Technology Co., Ltd</v>
          </cell>
          <cell r="Q5940">
            <v>0</v>
          </cell>
        </row>
        <row r="5941">
          <cell r="B5941" t="str">
            <v>TR-FPWM2</v>
          </cell>
          <cell r="C5941" t="str">
            <v>Wheel Mount specific</v>
          </cell>
          <cell r="D5941">
            <v>1.65</v>
          </cell>
          <cell r="E5941">
            <v>5</v>
          </cell>
          <cell r="F5941">
            <v>14.5</v>
          </cell>
          <cell r="G5941">
            <v>23</v>
          </cell>
          <cell r="H5941" t="str">
            <v>Trak Racer</v>
          </cell>
          <cell r="I5941" t="str">
            <v>Addons</v>
          </cell>
          <cell r="J5941" t="str">
            <v>Accessories</v>
          </cell>
          <cell r="K5941" t="str">
            <v>Live</v>
          </cell>
          <cell r="L5941" t="str">
            <v>/</v>
          </cell>
          <cell r="M5941" t="str">
            <v>new</v>
          </cell>
          <cell r="N5941" t="str">
            <v>LIVE</v>
          </cell>
          <cell r="O5941" t="b">
            <v>0</v>
          </cell>
          <cell r="P5941" t="str">
            <v>Xiamen Trak Racer Industry and Trade Co., Ltd</v>
          </cell>
          <cell r="Q5941">
            <v>19.2441</v>
          </cell>
        </row>
        <row r="5942">
          <cell r="B5942" t="str">
            <v>FS3-02</v>
          </cell>
          <cell r="C5942" t="str">
            <v>Wheel Stand with Pedal and Shifter Mounts</v>
          </cell>
          <cell r="D5942">
            <v>23.5</v>
          </cell>
          <cell r="E5942">
            <v>27.5</v>
          </cell>
          <cell r="F5942">
            <v>44.5</v>
          </cell>
          <cell r="G5942">
            <v>74.5</v>
          </cell>
          <cell r="H5942" t="str">
            <v>Trak Racer</v>
          </cell>
          <cell r="I5942" t="str">
            <v>Simulators</v>
          </cell>
          <cell r="J5942" t="str">
            <v>Simulators</v>
          </cell>
          <cell r="K5942" t="str">
            <v>Live</v>
          </cell>
          <cell r="L5942" t="str">
            <v>/</v>
          </cell>
          <cell r="M5942" t="str">
            <v>new</v>
          </cell>
          <cell r="N5942" t="str">
            <v>ARCHIVED</v>
          </cell>
          <cell r="O5942" t="b">
            <v>0</v>
          </cell>
          <cell r="P5942" t="str">
            <v>Xiamen Trak Racer Industry and Trade Co., Ltd</v>
          </cell>
          <cell r="Q5942">
            <v>0</v>
          </cell>
        </row>
        <row r="5943">
          <cell r="B5943" t="str">
            <v>SP-WKITFEET</v>
          </cell>
          <cell r="C5943" t="str">
            <v>Wheelset Option</v>
          </cell>
          <cell r="D5943">
            <v>0</v>
          </cell>
          <cell r="E5943">
            <v>0</v>
          </cell>
          <cell r="F5943">
            <v>0</v>
          </cell>
          <cell r="G5943">
            <v>0</v>
          </cell>
          <cell r="H5943" t="str">
            <v>Trak Racer</v>
          </cell>
          <cell r="I5943" t="str">
            <v>Spare Parts</v>
          </cell>
          <cell r="J5943" t="str">
            <v>Spare Parts</v>
          </cell>
          <cell r="K5943" t="str">
            <v>NA</v>
          </cell>
          <cell r="L5943" t="str">
            <v>/</v>
          </cell>
          <cell r="M5943" t="str">
            <v>new</v>
          </cell>
          <cell r="N5943" t="str">
            <v>LIVE</v>
          </cell>
          <cell r="O5943" t="b">
            <v>1</v>
          </cell>
          <cell r="P5943" t="str">
            <v>NA</v>
          </cell>
          <cell r="Q5943">
            <v>0</v>
          </cell>
        </row>
        <row r="5944">
          <cell r="B5944" t="str">
            <v>SP-WKITFEET-UK</v>
          </cell>
          <cell r="C5944" t="str">
            <v>Wheelset Option UK</v>
          </cell>
          <cell r="D5944">
            <v>0</v>
          </cell>
          <cell r="E5944">
            <v>0</v>
          </cell>
          <cell r="F5944">
            <v>0</v>
          </cell>
          <cell r="G5944">
            <v>0</v>
          </cell>
          <cell r="H5944" t="str">
            <v>Trak Racer</v>
          </cell>
          <cell r="I5944" t="str">
            <v>Spare Parts</v>
          </cell>
          <cell r="J5944" t="str">
            <v>Spare Parts</v>
          </cell>
          <cell r="K5944" t="str">
            <v>NA</v>
          </cell>
          <cell r="L5944" t="str">
            <v>/</v>
          </cell>
          <cell r="M5944" t="str">
            <v>new</v>
          </cell>
          <cell r="N5944" t="str">
            <v>LIVE</v>
          </cell>
          <cell r="O5944" t="b">
            <v>1</v>
          </cell>
          <cell r="P5944" t="str">
            <v>NA</v>
          </cell>
          <cell r="Q5944">
            <v>0</v>
          </cell>
        </row>
        <row r="5945">
          <cell r="B5945" t="str">
            <v>FR12-D-L</v>
          </cell>
          <cell r="C5945" t="str">
            <v>White Daytime Running Light LED DRL Fit For Ford Ranger 2012+ PX1 T6 MK1 Lamp Bar TU zx</v>
          </cell>
          <cell r="D5945">
            <v>1.5</v>
          </cell>
          <cell r="E5945">
            <v>0.3</v>
          </cell>
          <cell r="F5945">
            <v>0.2</v>
          </cell>
          <cell r="G5945">
            <v>0.2</v>
          </cell>
          <cell r="H5945" t="str">
            <v>MASTEN</v>
          </cell>
          <cell r="I5945" t="str">
            <v>Vehicle Accessories</v>
          </cell>
          <cell r="J5945" t="str">
            <v>Flares and Shackles</v>
          </cell>
          <cell r="K5945" t="str">
            <v>Archived</v>
          </cell>
          <cell r="L5945" t="str">
            <v>/</v>
          </cell>
          <cell r="M5945" t="str">
            <v>new</v>
          </cell>
          <cell r="N5945" t="str">
            <v>ARCHIVED</v>
          </cell>
          <cell r="O5945" t="b">
            <v>0</v>
          </cell>
          <cell r="P5945" t="str">
            <v>NA</v>
          </cell>
          <cell r="Q5945">
            <v>0</v>
          </cell>
        </row>
        <row r="5946">
          <cell r="B5946" t="str">
            <v>DMAX12-D-L</v>
          </cell>
          <cell r="C5946" t="str">
            <v>White Daytime Running Light LED DRL Fit For Isuzu DMAX D-MAX 2012 - 2015 DRL Driving Daytime Running LED Light Fog</v>
          </cell>
          <cell r="D5946">
            <v>1.5</v>
          </cell>
          <cell r="E5946">
            <v>0.3</v>
          </cell>
          <cell r="F5946">
            <v>0.2</v>
          </cell>
          <cell r="G5946">
            <v>0.2</v>
          </cell>
          <cell r="H5946" t="str">
            <v>MASTEN</v>
          </cell>
          <cell r="I5946" t="str">
            <v>Vehicle Accessories</v>
          </cell>
          <cell r="J5946" t="str">
            <v>Vehicle Accessories</v>
          </cell>
          <cell r="K5946" t="str">
            <v>Archived</v>
          </cell>
          <cell r="L5946" t="str">
            <v>/</v>
          </cell>
          <cell r="M5946" t="str">
            <v>new</v>
          </cell>
          <cell r="N5946" t="str">
            <v>ARCHIVED</v>
          </cell>
          <cell r="O5946" t="b">
            <v>0</v>
          </cell>
          <cell r="P5946" t="str">
            <v>NA</v>
          </cell>
          <cell r="Q5946">
            <v>0</v>
          </cell>
        </row>
        <row r="5947">
          <cell r="B5947" t="str">
            <v>RC-T150-W</v>
          </cell>
          <cell r="C5947" t="str">
            <v>White Tailgate Spare Wheel Camera Cover For Toyota Land Cruiser Prado Grj150 Kdj150</v>
          </cell>
          <cell r="D5947">
            <v>0.3</v>
          </cell>
          <cell r="E5947">
            <v>0.1</v>
          </cell>
          <cell r="F5947">
            <v>0.1</v>
          </cell>
          <cell r="G5947">
            <v>0.1</v>
          </cell>
          <cell r="H5947" t="str">
            <v>MASTEN</v>
          </cell>
          <cell r="I5947" t="str">
            <v>Reversing Camera</v>
          </cell>
          <cell r="J5947" t="str">
            <v>Reversing Camera Kits</v>
          </cell>
          <cell r="K5947" t="str">
            <v>Live</v>
          </cell>
          <cell r="L5947" t="str">
            <v>/</v>
          </cell>
          <cell r="M5947" t="str">
            <v>new</v>
          </cell>
          <cell r="N5947" t="str">
            <v>ARCHIVED</v>
          </cell>
          <cell r="O5947" t="b">
            <v>0</v>
          </cell>
          <cell r="P5947" t="str">
            <v>Broadya Industrial Group Limited</v>
          </cell>
          <cell r="Q5947">
            <v>0</v>
          </cell>
        </row>
        <row r="5948">
          <cell r="B5948" t="str">
            <v>FJC-FF-0715</v>
          </cell>
          <cell r="C5948" t="str">
            <v>Widebody Wheel Arch Black Fender Flares ABS Off Road Fit For Toyota FJ Cruiser 2007-2015</v>
          </cell>
          <cell r="D5948">
            <v>9</v>
          </cell>
          <cell r="E5948">
            <v>1.36</v>
          </cell>
          <cell r="F5948">
            <v>0.78</v>
          </cell>
          <cell r="G5948">
            <v>0.22</v>
          </cell>
          <cell r="H5948" t="str">
            <v>MASTEN</v>
          </cell>
          <cell r="I5948" t="str">
            <v>Vehicle Accessories</v>
          </cell>
          <cell r="J5948" t="str">
            <v>Vehicle Accessories</v>
          </cell>
          <cell r="K5948" t="str">
            <v>Archived</v>
          </cell>
          <cell r="L5948" t="str">
            <v>/</v>
          </cell>
          <cell r="M5948" t="str">
            <v>new</v>
          </cell>
          <cell r="N5948" t="str">
            <v>ARCHIVED</v>
          </cell>
          <cell r="O5948" t="b">
            <v>0</v>
          </cell>
          <cell r="P5948" t="str">
            <v>Broadya Industrial Group Limited</v>
          </cell>
          <cell r="Q5948">
            <v>0</v>
          </cell>
        </row>
        <row r="5949">
          <cell r="B5949" t="str">
            <v>REVO-FFN</v>
          </cell>
          <cell r="C5949" t="str">
            <v>Widebody Wheel Arch Matte Fender Flare ABS Off Road 4x4 Fit For Toyota HILUX Revo</v>
          </cell>
          <cell r="D5949">
            <v>9</v>
          </cell>
          <cell r="E5949">
            <v>0.12</v>
          </cell>
          <cell r="F5949">
            <v>0.69</v>
          </cell>
          <cell r="G5949">
            <v>0.22</v>
          </cell>
          <cell r="H5949" t="str">
            <v>MASTEN</v>
          </cell>
          <cell r="I5949" t="str">
            <v>Vehicle Accessories</v>
          </cell>
          <cell r="J5949" t="str">
            <v>Flares and Shackles</v>
          </cell>
          <cell r="K5949" t="str">
            <v>Archived</v>
          </cell>
          <cell r="L5949" t="str">
            <v>/</v>
          </cell>
          <cell r="M5949" t="str">
            <v>new</v>
          </cell>
          <cell r="N5949" t="str">
            <v>ARCHIVED</v>
          </cell>
          <cell r="O5949" t="b">
            <v>0</v>
          </cell>
          <cell r="P5949" t="str">
            <v>Guangzhou Offroad Running Limited</v>
          </cell>
          <cell r="Q5949">
            <v>0</v>
          </cell>
        </row>
        <row r="5950">
          <cell r="B5950" t="str">
            <v>WD-01</v>
          </cell>
          <cell r="C5950" t="str">
            <v>Wifi Dongle</v>
          </cell>
          <cell r="D5950">
            <v>0.49</v>
          </cell>
          <cell r="E5950">
            <v>0.1</v>
          </cell>
          <cell r="F5950">
            <v>0.1</v>
          </cell>
          <cell r="G5950">
            <v>0.1</v>
          </cell>
          <cell r="H5950" t="str">
            <v>MASTEN</v>
          </cell>
          <cell r="I5950" t="str">
            <v>Vehicle Accessories</v>
          </cell>
          <cell r="J5950" t="str">
            <v>Accessories</v>
          </cell>
          <cell r="K5950" t="str">
            <v>Archived</v>
          </cell>
          <cell r="L5950" t="str">
            <v>/</v>
          </cell>
          <cell r="M5950" t="str">
            <v>new</v>
          </cell>
          <cell r="N5950" t="str">
            <v>ARCHIVED</v>
          </cell>
          <cell r="O5950" t="b">
            <v>0</v>
          </cell>
          <cell r="P5950" t="str">
            <v>SHENZHEN LUVIEW CO. LTD.</v>
          </cell>
          <cell r="Q5950">
            <v>0</v>
          </cell>
        </row>
        <row r="5951">
          <cell r="B5951" t="str">
            <v>WD-02</v>
          </cell>
          <cell r="C5951" t="str">
            <v>WIFI Internet Dongle Specially Designed for In dash DVD Systems In-Dash USB2.0</v>
          </cell>
          <cell r="D5951">
            <v>0.49</v>
          </cell>
          <cell r="E5951">
            <v>0.1</v>
          </cell>
          <cell r="F5951">
            <v>0.1</v>
          </cell>
          <cell r="G5951">
            <v>0.1</v>
          </cell>
          <cell r="H5951" t="str">
            <v>MASTEN</v>
          </cell>
          <cell r="I5951" t="str">
            <v>Vehicle Accessories</v>
          </cell>
          <cell r="J5951" t="str">
            <v>Accessories</v>
          </cell>
          <cell r="K5951" t="str">
            <v>Archived</v>
          </cell>
          <cell r="L5951" t="str">
            <v>/</v>
          </cell>
          <cell r="M5951" t="str">
            <v>new</v>
          </cell>
          <cell r="N5951" t="str">
            <v>ARCHIVED</v>
          </cell>
          <cell r="O5951" t="b">
            <v>0</v>
          </cell>
          <cell r="P5951" t="str">
            <v>NA</v>
          </cell>
          <cell r="Q5951">
            <v>0</v>
          </cell>
        </row>
        <row r="5952">
          <cell r="B5952" t="str">
            <v>IP-2MP</v>
          </cell>
          <cell r="C5952" t="str">
            <v>WIFI Wireless HD 1080P 2MP PTZ Network IP system Camera Surveillance CCTV Network Cam</v>
          </cell>
          <cell r="D5952">
            <v>0.75</v>
          </cell>
          <cell r="E5952">
            <v>0.01</v>
          </cell>
          <cell r="F5952">
            <v>0.02</v>
          </cell>
          <cell r="G5952">
            <v>0.02</v>
          </cell>
          <cell r="H5952" t="str">
            <v>MASTEN</v>
          </cell>
          <cell r="I5952" t="str">
            <v>Car Accessory</v>
          </cell>
          <cell r="J5952" t="str">
            <v>Cameras</v>
          </cell>
          <cell r="K5952" t="str">
            <v>Live</v>
          </cell>
          <cell r="L5952" t="str">
            <v>/</v>
          </cell>
          <cell r="M5952" t="str">
            <v>new</v>
          </cell>
          <cell r="N5952" t="str">
            <v>ARCHIVED</v>
          </cell>
          <cell r="O5952" t="b">
            <v>0</v>
          </cell>
          <cell r="P5952" t="str">
            <v>21st sound air signage</v>
          </cell>
          <cell r="Q5952">
            <v>0</v>
          </cell>
        </row>
        <row r="5953">
          <cell r="B5953" t="str">
            <v>CP-03</v>
          </cell>
          <cell r="C5953" t="str">
            <v>Wireless Carplay and Wired Android Auto For OEM Car Radio</v>
          </cell>
          <cell r="D5953">
            <v>0.25</v>
          </cell>
          <cell r="E5953">
            <v>0.1</v>
          </cell>
          <cell r="F5953">
            <v>0.18</v>
          </cell>
          <cell r="G5953">
            <v>0.06</v>
          </cell>
          <cell r="H5953" t="str">
            <v>MASTEN</v>
          </cell>
          <cell r="I5953" t="str">
            <v>Vehicle Accessories</v>
          </cell>
          <cell r="J5953" t="str">
            <v>In Dash Navigation System Accessories</v>
          </cell>
          <cell r="K5953" t="str">
            <v>Live</v>
          </cell>
          <cell r="L5953" t="str">
            <v>/</v>
          </cell>
          <cell r="M5953" t="str">
            <v>new</v>
          </cell>
          <cell r="N5953" t="str">
            <v>ARCHIVED</v>
          </cell>
          <cell r="O5953" t="b">
            <v>0</v>
          </cell>
          <cell r="P5953" t="str">
            <v>Cartizan Technology</v>
          </cell>
          <cell r="Q5953">
            <v>0</v>
          </cell>
        </row>
        <row r="5954">
          <cell r="B5954" t="str">
            <v>CP-02</v>
          </cell>
          <cell r="C5954" t="str">
            <v>Wireless Carplay For Apple IOS iPhone Android Auto Navigation Player 12V</v>
          </cell>
          <cell r="D5954">
            <v>0.25</v>
          </cell>
          <cell r="E5954">
            <v>0.1</v>
          </cell>
          <cell r="F5954">
            <v>0.18</v>
          </cell>
          <cell r="G5954">
            <v>0.06</v>
          </cell>
          <cell r="H5954" t="str">
            <v>MASTEN</v>
          </cell>
          <cell r="I5954" t="str">
            <v>Vehicle Accessories</v>
          </cell>
          <cell r="J5954" t="str">
            <v>In Dash Navigation System Accessories</v>
          </cell>
          <cell r="K5954" t="str">
            <v>Live</v>
          </cell>
          <cell r="L5954" t="str">
            <v>/</v>
          </cell>
          <cell r="M5954" t="str">
            <v>new</v>
          </cell>
          <cell r="N5954" t="str">
            <v>ARCHIVED</v>
          </cell>
          <cell r="O5954" t="b">
            <v>0</v>
          </cell>
          <cell r="P5954" t="str">
            <v>Witson Industrial Co Limited</v>
          </cell>
          <cell r="Q5954">
            <v>0</v>
          </cell>
        </row>
        <row r="5955">
          <cell r="B5955" t="str">
            <v>PS8-W-BM</v>
          </cell>
          <cell r="C5955" t="str">
            <v>Wireless Parking Assistance System with 8 Black Sensor Kit with Buzzer and colour LED display - Metal bumper</v>
          </cell>
          <cell r="D5955">
            <v>0.53</v>
          </cell>
          <cell r="E5955">
            <v>0.17</v>
          </cell>
          <cell r="F5955">
            <v>0.24</v>
          </cell>
          <cell r="G5955">
            <v>0.06</v>
          </cell>
          <cell r="H5955" t="str">
            <v>MASTEN</v>
          </cell>
          <cell r="I5955" t="str">
            <v>Parking Sensors</v>
          </cell>
          <cell r="J5955" t="str">
            <v>Sensors</v>
          </cell>
          <cell r="K5955" t="str">
            <v>Live</v>
          </cell>
          <cell r="L5955" t="str">
            <v>/</v>
          </cell>
          <cell r="M5955" t="str">
            <v>new</v>
          </cell>
          <cell r="N5955" t="str">
            <v>ARCHIVED</v>
          </cell>
          <cell r="O5955" t="b">
            <v>1</v>
          </cell>
          <cell r="P5955" t="str">
            <v>Beijing Haodi Carjoy Science &amp; Technology</v>
          </cell>
          <cell r="Q5955">
            <v>0</v>
          </cell>
        </row>
        <row r="5956">
          <cell r="B5956" t="str">
            <v>PS8-W-WM</v>
          </cell>
          <cell r="C5956" t="str">
            <v>Wireless Parking Assistance System with 8 White Sensor Kit with Buzzer and colour LED display - Metal bumper</v>
          </cell>
          <cell r="D5956">
            <v>0.53</v>
          </cell>
          <cell r="E5956">
            <v>0.17</v>
          </cell>
          <cell r="F5956">
            <v>0.24</v>
          </cell>
          <cell r="G5956">
            <v>0.06</v>
          </cell>
          <cell r="H5956" t="str">
            <v>MASTEN</v>
          </cell>
          <cell r="I5956" t="str">
            <v>Parking Sensors</v>
          </cell>
          <cell r="J5956" t="str">
            <v>Sensors</v>
          </cell>
          <cell r="K5956" t="str">
            <v>Live</v>
          </cell>
          <cell r="L5956" t="str">
            <v>/</v>
          </cell>
          <cell r="M5956" t="str">
            <v>new</v>
          </cell>
          <cell r="N5956" t="str">
            <v>ARCHIVED</v>
          </cell>
          <cell r="O5956" t="b">
            <v>1</v>
          </cell>
          <cell r="P5956" t="str">
            <v>Beijing Haodi Carjoy Science &amp; Technology</v>
          </cell>
          <cell r="Q5956">
            <v>0</v>
          </cell>
        </row>
        <row r="5957">
          <cell r="B5957" t="str">
            <v>rk-5cdw-dual</v>
          </cell>
          <cell r="C5957" t="str">
            <v>Wireless Spare Camera</v>
          </cell>
          <cell r="D5957">
            <v>0</v>
          </cell>
          <cell r="E5957">
            <v>0</v>
          </cell>
          <cell r="F5957">
            <v>0</v>
          </cell>
          <cell r="G5957">
            <v>0</v>
          </cell>
          <cell r="H5957" t="str">
            <v>MASTEN</v>
          </cell>
          <cell r="I5957" t="str">
            <v>Car Accessory</v>
          </cell>
          <cell r="J5957" t="str">
            <v>Car Accessory</v>
          </cell>
          <cell r="K5957" t="str">
            <v>NA</v>
          </cell>
          <cell r="L5957" t="str">
            <v>/</v>
          </cell>
          <cell r="M5957" t="str">
            <v>new</v>
          </cell>
          <cell r="N5957" t="str">
            <v>DISCONTINUED</v>
          </cell>
          <cell r="O5957" t="b">
            <v>0</v>
          </cell>
          <cell r="P5957" t="str">
            <v>NA</v>
          </cell>
          <cell r="Q5957">
            <v>0</v>
          </cell>
        </row>
        <row r="5958">
          <cell r="B5958" t="str">
            <v>RK-W770-2</v>
          </cell>
          <cell r="C5958" t="str">
            <v>Wireless Waterproof 7 Quadview Monitor+2 Camera Kit Rear View Car Truck Kit IR Horse Float</v>
          </cell>
          <cell r="D5958">
            <v>1.3</v>
          </cell>
          <cell r="E5958">
            <v>7.0000000000000007E-2</v>
          </cell>
          <cell r="F5958">
            <v>0.13</v>
          </cell>
          <cell r="G5958">
            <v>0.04</v>
          </cell>
          <cell r="H5958" t="str">
            <v>MASTEN</v>
          </cell>
          <cell r="I5958" t="str">
            <v>Reversing Camera</v>
          </cell>
          <cell r="J5958" t="str">
            <v>Reversing Camera Kits</v>
          </cell>
          <cell r="K5958" t="str">
            <v>Live</v>
          </cell>
          <cell r="L5958" t="str">
            <v>/</v>
          </cell>
          <cell r="M5958" t="str">
            <v>new</v>
          </cell>
          <cell r="N5958" t="str">
            <v>ARCHIVED</v>
          </cell>
          <cell r="O5958" t="b">
            <v>1</v>
          </cell>
          <cell r="P5958" t="str">
            <v>SHENZHEN CARLEADER ELECTRONICS CO.,LTD</v>
          </cell>
          <cell r="Q5958">
            <v>0</v>
          </cell>
        </row>
        <row r="5959">
          <cell r="B5959" t="str">
            <v>RK-W770-3</v>
          </cell>
          <cell r="C5959" t="str">
            <v>Wireless Waterproof 7 Quadview Monitor+3 Camera Kit Rear View Car Truck Kit IR Horse Float</v>
          </cell>
          <cell r="D5959">
            <v>1.3</v>
          </cell>
          <cell r="E5959">
            <v>7.0000000000000007E-2</v>
          </cell>
          <cell r="F5959">
            <v>0.13</v>
          </cell>
          <cell r="G5959">
            <v>0.04</v>
          </cell>
          <cell r="H5959" t="str">
            <v>MASTEN</v>
          </cell>
          <cell r="I5959" t="str">
            <v>Reversing Camera</v>
          </cell>
          <cell r="J5959" t="str">
            <v>Reversing Camera Kits</v>
          </cell>
          <cell r="K5959" t="str">
            <v>Live</v>
          </cell>
          <cell r="L5959" t="str">
            <v>/</v>
          </cell>
          <cell r="M5959" t="str">
            <v>new</v>
          </cell>
          <cell r="N5959" t="str">
            <v>ARCHIVED</v>
          </cell>
          <cell r="O5959" t="b">
            <v>1</v>
          </cell>
          <cell r="P5959" t="str">
            <v>SHENZHEN CARLEADER ELECTRONICS CO.,LTD</v>
          </cell>
          <cell r="Q5959">
            <v>0</v>
          </cell>
        </row>
        <row r="5960">
          <cell r="B5960" t="str">
            <v>RK-W770-4</v>
          </cell>
          <cell r="C5960" t="str">
            <v>Wireless Waterproof 7 Quadview Monitor+4 Camera Kit Rear View Car Truck Kit IR Horse Float</v>
          </cell>
          <cell r="D5960">
            <v>1.3</v>
          </cell>
          <cell r="E5960">
            <v>7.0000000000000007E-2</v>
          </cell>
          <cell r="F5960">
            <v>0.13</v>
          </cell>
          <cell r="G5960">
            <v>0.04</v>
          </cell>
          <cell r="H5960" t="str">
            <v>MASTEN</v>
          </cell>
          <cell r="I5960" t="str">
            <v>Reversing Camera</v>
          </cell>
          <cell r="J5960" t="str">
            <v>Reversing Camera Kits</v>
          </cell>
          <cell r="K5960" t="str">
            <v>Live</v>
          </cell>
          <cell r="L5960" t="str">
            <v>/</v>
          </cell>
          <cell r="M5960" t="str">
            <v>new</v>
          </cell>
          <cell r="N5960" t="str">
            <v>ARCHIVED</v>
          </cell>
          <cell r="O5960" t="b">
            <v>1</v>
          </cell>
          <cell r="P5960" t="str">
            <v>SHENZHEN CARLEADER ELECTRONICS CO.,LTD</v>
          </cell>
          <cell r="Q5960">
            <v>0</v>
          </cell>
        </row>
        <row r="5961">
          <cell r="B5961" t="str">
            <v>RK-W770-1</v>
          </cell>
          <cell r="C5961" t="str">
            <v>Wireless Waterproof 7 Quadview Monitor+Camera Kit Rear View Car Truck Kit IR Horse Float</v>
          </cell>
          <cell r="D5961">
            <v>1.3</v>
          </cell>
          <cell r="E5961">
            <v>7.0000000000000007E-2</v>
          </cell>
          <cell r="F5961">
            <v>0.13</v>
          </cell>
          <cell r="G5961">
            <v>0.04</v>
          </cell>
          <cell r="H5961" t="str">
            <v>MASTEN</v>
          </cell>
          <cell r="I5961" t="str">
            <v>Reversing Camera</v>
          </cell>
          <cell r="J5961" t="str">
            <v>Reversing Camera Kits</v>
          </cell>
          <cell r="K5961" t="str">
            <v>Live</v>
          </cell>
          <cell r="L5961" t="str">
            <v>/</v>
          </cell>
          <cell r="M5961" t="str">
            <v>new</v>
          </cell>
          <cell r="N5961" t="str">
            <v>ARCHIVED</v>
          </cell>
          <cell r="O5961" t="b">
            <v>1</v>
          </cell>
          <cell r="P5961" t="str">
            <v>SHENZHEN CARLEADER ELECTRONICS CO.,LTD</v>
          </cell>
          <cell r="Q5961">
            <v>0</v>
          </cell>
        </row>
        <row r="5962">
          <cell r="B5962" t="str">
            <v>RK-W770</v>
          </cell>
          <cell r="C5962" t="str">
            <v>Wireless Waterproof 7 Quadview Monitor+Camera Kit Rear View Car Truck Kit IR Horse Float</v>
          </cell>
          <cell r="D5962">
            <v>1.3</v>
          </cell>
          <cell r="E5962">
            <v>7.0000000000000007E-2</v>
          </cell>
          <cell r="F5962">
            <v>0.13</v>
          </cell>
          <cell r="G5962">
            <v>0.04</v>
          </cell>
          <cell r="H5962" t="str">
            <v>MASTEN</v>
          </cell>
          <cell r="I5962" t="str">
            <v>Reversing Camera</v>
          </cell>
          <cell r="J5962" t="str">
            <v>Reversing Camera Kits</v>
          </cell>
          <cell r="K5962" t="str">
            <v>Live</v>
          </cell>
          <cell r="L5962" t="str">
            <v>/</v>
          </cell>
          <cell r="M5962" t="str">
            <v>new</v>
          </cell>
          <cell r="N5962" t="str">
            <v>ARCHIVED</v>
          </cell>
          <cell r="O5962" t="b">
            <v>0</v>
          </cell>
          <cell r="P5962" t="str">
            <v>SHENZHEN CARLEADER ELECTRONICS CO.,LTD</v>
          </cell>
          <cell r="Q5962">
            <v>0</v>
          </cell>
        </row>
        <row r="5963">
          <cell r="B5963" t="str">
            <v>FS-CST</v>
          </cell>
          <cell r="C5963" t="str">
            <v>Working with NEW TR8/TRX Must - Center Flight Stick Mount</v>
          </cell>
          <cell r="D5963">
            <v>0</v>
          </cell>
          <cell r="E5963">
            <v>0</v>
          </cell>
          <cell r="F5963">
            <v>0</v>
          </cell>
          <cell r="G5963">
            <v>0</v>
          </cell>
          <cell r="H5963" t="str">
            <v>Trak Racer</v>
          </cell>
          <cell r="I5963" t="str">
            <v>Addons</v>
          </cell>
          <cell r="J5963" t="str">
            <v>Accessories</v>
          </cell>
          <cell r="K5963" t="str">
            <v>NA</v>
          </cell>
          <cell r="L5963" t="str">
            <v>/</v>
          </cell>
          <cell r="M5963" t="str">
            <v>new</v>
          </cell>
          <cell r="N5963" t="str">
            <v>LIVE</v>
          </cell>
          <cell r="O5963" t="b">
            <v>0</v>
          </cell>
          <cell r="P5963" t="str">
            <v>Xiamen Trak Racer Industry and Trade Co., Ltd</v>
          </cell>
          <cell r="Q5963">
            <v>0</v>
          </cell>
        </row>
        <row r="5964">
          <cell r="B5964" t="str">
            <v>AL-80-300</v>
          </cell>
          <cell r="C5964" t="str">
            <v>X1 Aluminum Aluminum Profile, 40x80x300mm</v>
          </cell>
          <cell r="D5964">
            <v>10</v>
          </cell>
          <cell r="E5964">
            <v>10</v>
          </cell>
          <cell r="F5964">
            <v>10</v>
          </cell>
          <cell r="G5964">
            <v>10</v>
          </cell>
          <cell r="H5964" t="str">
            <v>Trak Racer</v>
          </cell>
          <cell r="I5964" t="str">
            <v/>
          </cell>
          <cell r="J5964" t="str">
            <v>Replacement Parts</v>
          </cell>
          <cell r="K5964" t="str">
            <v>NA</v>
          </cell>
          <cell r="L5964" t="str">
            <v>/</v>
          </cell>
          <cell r="M5964" t="str">
            <v>new</v>
          </cell>
          <cell r="N5964" t="str">
            <v>LIVE</v>
          </cell>
          <cell r="O5964" t="b">
            <v>0</v>
          </cell>
          <cell r="P5964" t="str">
            <v>NA</v>
          </cell>
          <cell r="Q5964">
            <v>0</v>
          </cell>
        </row>
        <row r="5965">
          <cell r="B5965" t="str">
            <v>AL-80-400</v>
          </cell>
          <cell r="C5965" t="str">
            <v>X1 Aluminum Aluminum Profile, 40x80x400mm</v>
          </cell>
          <cell r="D5965">
            <v>10</v>
          </cell>
          <cell r="E5965">
            <v>10</v>
          </cell>
          <cell r="F5965">
            <v>10</v>
          </cell>
          <cell r="G5965">
            <v>10</v>
          </cell>
          <cell r="H5965" t="str">
            <v>Trak Racer</v>
          </cell>
          <cell r="I5965" t="str">
            <v/>
          </cell>
          <cell r="J5965" t="str">
            <v>Replacement Parts</v>
          </cell>
          <cell r="K5965" t="str">
            <v>NA</v>
          </cell>
          <cell r="L5965" t="str">
            <v>/</v>
          </cell>
          <cell r="M5965" t="str">
            <v>new</v>
          </cell>
          <cell r="N5965" t="str">
            <v>LIVE</v>
          </cell>
          <cell r="O5965" t="b">
            <v>0</v>
          </cell>
          <cell r="P5965" t="str">
            <v>NA</v>
          </cell>
          <cell r="Q5965">
            <v>46.75</v>
          </cell>
        </row>
        <row r="5966">
          <cell r="B5966" t="str">
            <v>AL-80-580</v>
          </cell>
          <cell r="C5966" t="str">
            <v>X1 Aluminum Aluminum Profile, 40x80x580mm</v>
          </cell>
          <cell r="D5966">
            <v>10</v>
          </cell>
          <cell r="E5966">
            <v>10</v>
          </cell>
          <cell r="F5966">
            <v>10</v>
          </cell>
          <cell r="G5966">
            <v>10</v>
          </cell>
          <cell r="H5966" t="str">
            <v>Trak Racer</v>
          </cell>
          <cell r="I5966" t="str">
            <v/>
          </cell>
          <cell r="J5966" t="str">
            <v>Replacement Parts</v>
          </cell>
          <cell r="K5966" t="str">
            <v>NA</v>
          </cell>
          <cell r="L5966" t="str">
            <v>/</v>
          </cell>
          <cell r="M5966" t="str">
            <v>new</v>
          </cell>
          <cell r="N5966" t="str">
            <v>LIVE</v>
          </cell>
          <cell r="O5966" t="b">
            <v>0</v>
          </cell>
          <cell r="P5966" t="str">
            <v>NA</v>
          </cell>
          <cell r="Q5966">
            <v>46.75</v>
          </cell>
        </row>
        <row r="5967">
          <cell r="B5967" t="str">
            <v>AT-120-580</v>
          </cell>
          <cell r="C5967" t="str">
            <v>X1 Aluminum Profile (Threaded), 40x120x580mm</v>
          </cell>
          <cell r="D5967">
            <v>10</v>
          </cell>
          <cell r="E5967">
            <v>10</v>
          </cell>
          <cell r="F5967">
            <v>10</v>
          </cell>
          <cell r="G5967">
            <v>10</v>
          </cell>
          <cell r="H5967" t="str">
            <v>Trak Racer</v>
          </cell>
          <cell r="I5967" t="str">
            <v/>
          </cell>
          <cell r="J5967" t="str">
            <v>Replacement Parts</v>
          </cell>
          <cell r="K5967" t="str">
            <v>NA</v>
          </cell>
          <cell r="L5967" t="str">
            <v>/</v>
          </cell>
          <cell r="M5967" t="str">
            <v>new</v>
          </cell>
          <cell r="N5967" t="str">
            <v>LIVE</v>
          </cell>
          <cell r="O5967" t="b">
            <v>0</v>
          </cell>
          <cell r="P5967" t="str">
            <v>NA</v>
          </cell>
          <cell r="Q5967">
            <v>46.75</v>
          </cell>
        </row>
        <row r="5968">
          <cell r="B5968" t="str">
            <v>AL-120-580</v>
          </cell>
          <cell r="C5968" t="str">
            <v>X1 Aluminum Profile, 40x120x580mm</v>
          </cell>
          <cell r="D5968">
            <v>10</v>
          </cell>
          <cell r="E5968">
            <v>10</v>
          </cell>
          <cell r="F5968">
            <v>10</v>
          </cell>
          <cell r="G5968">
            <v>10</v>
          </cell>
          <cell r="H5968" t="str">
            <v>Trak Racer</v>
          </cell>
          <cell r="I5968" t="str">
            <v/>
          </cell>
          <cell r="J5968" t="str">
            <v>Replacement Parts</v>
          </cell>
          <cell r="K5968" t="str">
            <v>NA</v>
          </cell>
          <cell r="L5968" t="str">
            <v>/</v>
          </cell>
          <cell r="M5968" t="str">
            <v>new</v>
          </cell>
          <cell r="N5968" t="str">
            <v>LIVE</v>
          </cell>
          <cell r="O5968" t="b">
            <v>0</v>
          </cell>
          <cell r="P5968" t="str">
            <v>NA</v>
          </cell>
          <cell r="Q5968">
            <v>46.75</v>
          </cell>
        </row>
        <row r="5969">
          <cell r="B5969" t="str">
            <v>BP-120-H</v>
          </cell>
          <cell r="C5969" t="str">
            <v>X1 Bracket (Plate), 120, Horizontal</v>
          </cell>
          <cell r="D5969">
            <v>10</v>
          </cell>
          <cell r="E5969">
            <v>10</v>
          </cell>
          <cell r="F5969">
            <v>10</v>
          </cell>
          <cell r="G5969">
            <v>10</v>
          </cell>
          <cell r="H5969" t="str">
            <v>Trak Racer</v>
          </cell>
          <cell r="I5969" t="str">
            <v/>
          </cell>
          <cell r="J5969" t="str">
            <v>Replacement Parts</v>
          </cell>
          <cell r="K5969" t="str">
            <v>NA</v>
          </cell>
          <cell r="L5969" t="str">
            <v>/</v>
          </cell>
          <cell r="M5969" t="str">
            <v>new</v>
          </cell>
          <cell r="N5969" t="str">
            <v>LIVE</v>
          </cell>
          <cell r="O5969" t="b">
            <v>0</v>
          </cell>
          <cell r="P5969" t="str">
            <v>NA</v>
          </cell>
          <cell r="Q5969">
            <v>0</v>
          </cell>
        </row>
        <row r="5970">
          <cell r="B5970" t="str">
            <v>BP-80-H</v>
          </cell>
          <cell r="C5970" t="str">
            <v>X1 Bracket (Plate), 80, Horizontal</v>
          </cell>
          <cell r="D5970">
            <v>10</v>
          </cell>
          <cell r="E5970">
            <v>10</v>
          </cell>
          <cell r="F5970">
            <v>10</v>
          </cell>
          <cell r="G5970">
            <v>10</v>
          </cell>
          <cell r="H5970" t="str">
            <v>Trak Racer</v>
          </cell>
          <cell r="I5970" t="str">
            <v/>
          </cell>
          <cell r="J5970" t="str">
            <v>Replacement Parts</v>
          </cell>
          <cell r="K5970" t="str">
            <v>NA</v>
          </cell>
          <cell r="L5970" t="str">
            <v>/</v>
          </cell>
          <cell r="M5970" t="str">
            <v>new</v>
          </cell>
          <cell r="N5970" t="str">
            <v>LIVE</v>
          </cell>
          <cell r="O5970" t="b">
            <v>0</v>
          </cell>
          <cell r="P5970" t="str">
            <v>NA</v>
          </cell>
          <cell r="Q5970">
            <v>46.75</v>
          </cell>
        </row>
        <row r="5971">
          <cell r="B5971" t="str">
            <v>EC-80</v>
          </cell>
          <cell r="C5971" t="str">
            <v>X1 End Cap, 40x80</v>
          </cell>
          <cell r="D5971">
            <v>10</v>
          </cell>
          <cell r="E5971">
            <v>10</v>
          </cell>
          <cell r="F5971">
            <v>10</v>
          </cell>
          <cell r="G5971">
            <v>10</v>
          </cell>
          <cell r="H5971" t="str">
            <v>Trak Racer</v>
          </cell>
          <cell r="I5971" t="str">
            <v/>
          </cell>
          <cell r="J5971" t="str">
            <v>Replacement Parts</v>
          </cell>
          <cell r="K5971" t="str">
            <v>NA</v>
          </cell>
          <cell r="L5971" t="str">
            <v>/</v>
          </cell>
          <cell r="M5971" t="str">
            <v>new</v>
          </cell>
          <cell r="N5971" t="str">
            <v>LIVE</v>
          </cell>
          <cell r="O5971" t="b">
            <v>0</v>
          </cell>
          <cell r="P5971" t="str">
            <v>NA</v>
          </cell>
          <cell r="Q5971">
            <v>46.75</v>
          </cell>
        </row>
        <row r="5972">
          <cell r="B5972" t="str">
            <v>TRX-LB</v>
          </cell>
          <cell r="C5972" t="str">
            <v>X1 Frame Front (Left)</v>
          </cell>
          <cell r="D5972">
            <v>10</v>
          </cell>
          <cell r="E5972">
            <v>10</v>
          </cell>
          <cell r="F5972">
            <v>10</v>
          </cell>
          <cell r="G5972">
            <v>10</v>
          </cell>
          <cell r="H5972" t="str">
            <v>Trak Racer</v>
          </cell>
          <cell r="I5972" t="str">
            <v/>
          </cell>
          <cell r="J5972" t="str">
            <v>Replacement Parts</v>
          </cell>
          <cell r="K5972" t="str">
            <v>NA</v>
          </cell>
          <cell r="L5972" t="str">
            <v>/</v>
          </cell>
          <cell r="M5972" t="str">
            <v>new</v>
          </cell>
          <cell r="N5972" t="str">
            <v>LIVE</v>
          </cell>
          <cell r="O5972" t="b">
            <v>0</v>
          </cell>
          <cell r="P5972" t="str">
            <v>NA</v>
          </cell>
          <cell r="Q5972">
            <v>0</v>
          </cell>
        </row>
        <row r="5973">
          <cell r="B5973" t="str">
            <v>TRX-RB</v>
          </cell>
          <cell r="C5973" t="str">
            <v>X1 Frame Front (Right)</v>
          </cell>
          <cell r="D5973">
            <v>10</v>
          </cell>
          <cell r="E5973">
            <v>10</v>
          </cell>
          <cell r="F5973">
            <v>10</v>
          </cell>
          <cell r="G5973">
            <v>10</v>
          </cell>
          <cell r="H5973" t="str">
            <v>Trak Racer</v>
          </cell>
          <cell r="I5973" t="str">
            <v/>
          </cell>
          <cell r="J5973" t="str">
            <v>Replacement Parts</v>
          </cell>
          <cell r="K5973" t="str">
            <v>NA</v>
          </cell>
          <cell r="L5973" t="str">
            <v>/</v>
          </cell>
          <cell r="M5973" t="str">
            <v>new</v>
          </cell>
          <cell r="N5973" t="str">
            <v>LIVE</v>
          </cell>
          <cell r="O5973" t="b">
            <v>0</v>
          </cell>
          <cell r="P5973" t="str">
            <v>NA</v>
          </cell>
          <cell r="Q5973">
            <v>46.75</v>
          </cell>
        </row>
        <row r="5974">
          <cell r="B5974" t="str">
            <v>TRX-SWRL</v>
          </cell>
          <cell r="C5974" t="str">
            <v>X1 Frame Front (Right) 2</v>
          </cell>
          <cell r="D5974">
            <v>10</v>
          </cell>
          <cell r="E5974">
            <v>10</v>
          </cell>
          <cell r="F5974">
            <v>10</v>
          </cell>
          <cell r="G5974">
            <v>10</v>
          </cell>
          <cell r="H5974" t="str">
            <v>Trak Racer</v>
          </cell>
          <cell r="I5974" t="str">
            <v/>
          </cell>
          <cell r="J5974" t="str">
            <v>Replacement Parts</v>
          </cell>
          <cell r="K5974" t="str">
            <v>NA</v>
          </cell>
          <cell r="L5974" t="str">
            <v>/</v>
          </cell>
          <cell r="M5974" t="str">
            <v>new</v>
          </cell>
          <cell r="N5974" t="str">
            <v>LIVE</v>
          </cell>
          <cell r="O5974" t="b">
            <v>0</v>
          </cell>
          <cell r="P5974" t="str">
            <v>NA</v>
          </cell>
          <cell r="Q5974">
            <v>46.75</v>
          </cell>
        </row>
        <row r="5975">
          <cell r="B5975" t="str">
            <v>TRX-BA</v>
          </cell>
          <cell r="C5975" t="str">
            <v>X1 Frame Rear</v>
          </cell>
          <cell r="D5975">
            <v>10</v>
          </cell>
          <cell r="E5975">
            <v>10</v>
          </cell>
          <cell r="F5975">
            <v>10</v>
          </cell>
          <cell r="G5975">
            <v>10</v>
          </cell>
          <cell r="H5975" t="str">
            <v>Trak Racer</v>
          </cell>
          <cell r="I5975" t="str">
            <v/>
          </cell>
          <cell r="J5975" t="str">
            <v>Replacement Parts</v>
          </cell>
          <cell r="K5975" t="str">
            <v>NA</v>
          </cell>
          <cell r="L5975" t="str">
            <v>/</v>
          </cell>
          <cell r="M5975" t="str">
            <v>new</v>
          </cell>
          <cell r="N5975" t="str">
            <v>LIVE</v>
          </cell>
          <cell r="O5975" t="b">
            <v>0</v>
          </cell>
          <cell r="P5975" t="str">
            <v>NA</v>
          </cell>
          <cell r="Q5975">
            <v>0</v>
          </cell>
        </row>
        <row r="5976">
          <cell r="B5976" t="str">
            <v>LP-120</v>
          </cell>
          <cell r="C5976" t="str">
            <v>X1 Logo Plate, TR120</v>
          </cell>
          <cell r="D5976">
            <v>10</v>
          </cell>
          <cell r="E5976">
            <v>10</v>
          </cell>
          <cell r="F5976">
            <v>10</v>
          </cell>
          <cell r="G5976">
            <v>10</v>
          </cell>
          <cell r="H5976" t="str">
            <v>Trak Racer</v>
          </cell>
          <cell r="I5976" t="str">
            <v/>
          </cell>
          <cell r="J5976" t="str">
            <v>Replacement Parts</v>
          </cell>
          <cell r="K5976" t="str">
            <v>NA</v>
          </cell>
          <cell r="L5976" t="str">
            <v>/</v>
          </cell>
          <cell r="M5976" t="str">
            <v>new</v>
          </cell>
          <cell r="N5976" t="str">
            <v>LIVE</v>
          </cell>
          <cell r="O5976" t="b">
            <v>0</v>
          </cell>
          <cell r="P5976" t="str">
            <v>NA</v>
          </cell>
          <cell r="Q5976">
            <v>46.75</v>
          </cell>
        </row>
        <row r="5977">
          <cell r="B5977" t="str">
            <v>LP-160</v>
          </cell>
          <cell r="C5977" t="str">
            <v>X1 Logo Plate, TR160</v>
          </cell>
          <cell r="D5977">
            <v>10</v>
          </cell>
          <cell r="E5977">
            <v>10</v>
          </cell>
          <cell r="F5977">
            <v>10</v>
          </cell>
          <cell r="G5977">
            <v>10</v>
          </cell>
          <cell r="H5977" t="str">
            <v>Trak Racer</v>
          </cell>
          <cell r="I5977" t="str">
            <v/>
          </cell>
          <cell r="J5977" t="str">
            <v>Replacement Parts</v>
          </cell>
          <cell r="K5977" t="str">
            <v>NA</v>
          </cell>
          <cell r="L5977" t="str">
            <v>/</v>
          </cell>
          <cell r="M5977" t="str">
            <v>new</v>
          </cell>
          <cell r="N5977" t="str">
            <v>LIVE</v>
          </cell>
          <cell r="O5977" t="b">
            <v>0</v>
          </cell>
          <cell r="P5977" t="str">
            <v>NA</v>
          </cell>
          <cell r="Q5977">
            <v>0</v>
          </cell>
        </row>
        <row r="5978">
          <cell r="B5978" t="str">
            <v>TRX-TVSP</v>
          </cell>
          <cell r="C5978" t="str">
            <v>X1 Monitor Stand Strut</v>
          </cell>
          <cell r="D5978">
            <v>10</v>
          </cell>
          <cell r="E5978">
            <v>10</v>
          </cell>
          <cell r="F5978">
            <v>10</v>
          </cell>
          <cell r="G5978">
            <v>10</v>
          </cell>
          <cell r="H5978" t="str">
            <v>Trak Racer</v>
          </cell>
          <cell r="I5978" t="str">
            <v/>
          </cell>
          <cell r="J5978" t="str">
            <v>Replacement Parts</v>
          </cell>
          <cell r="K5978" t="str">
            <v>NA</v>
          </cell>
          <cell r="L5978" t="str">
            <v>/</v>
          </cell>
          <cell r="M5978" t="str">
            <v>new</v>
          </cell>
          <cell r="N5978" t="str">
            <v>LIVE</v>
          </cell>
          <cell r="O5978" t="b">
            <v>0</v>
          </cell>
          <cell r="P5978" t="str">
            <v>NA</v>
          </cell>
          <cell r="Q5978">
            <v>46.75</v>
          </cell>
        </row>
        <row r="5979">
          <cell r="B5979" t="str">
            <v>TRX-TB</v>
          </cell>
          <cell r="C5979" t="str">
            <v>X1 Pedal Assembly</v>
          </cell>
          <cell r="D5979">
            <v>10</v>
          </cell>
          <cell r="E5979">
            <v>10</v>
          </cell>
          <cell r="F5979">
            <v>10</v>
          </cell>
          <cell r="G5979">
            <v>10</v>
          </cell>
          <cell r="H5979" t="str">
            <v>Trak Racer</v>
          </cell>
          <cell r="I5979" t="str">
            <v/>
          </cell>
          <cell r="J5979" t="str">
            <v>Replacement Parts</v>
          </cell>
          <cell r="K5979" t="str">
            <v>NA</v>
          </cell>
          <cell r="L5979" t="str">
            <v>/</v>
          </cell>
          <cell r="M5979" t="str">
            <v>new</v>
          </cell>
          <cell r="N5979" t="str">
            <v>LIVE</v>
          </cell>
          <cell r="O5979" t="b">
            <v>0</v>
          </cell>
          <cell r="P5979" t="str">
            <v>NA</v>
          </cell>
          <cell r="Q5979">
            <v>0</v>
          </cell>
        </row>
        <row r="5980">
          <cell r="B5980" t="str">
            <v>PP-80-TP</v>
          </cell>
          <cell r="C5980" t="str">
            <v>X1 Pedal Plate, TR80 Top Plate</v>
          </cell>
          <cell r="D5980">
            <v>10</v>
          </cell>
          <cell r="E5980">
            <v>10</v>
          </cell>
          <cell r="F5980">
            <v>10</v>
          </cell>
          <cell r="G5980">
            <v>10</v>
          </cell>
          <cell r="H5980" t="str">
            <v>Trak Racer</v>
          </cell>
          <cell r="I5980" t="str">
            <v/>
          </cell>
          <cell r="J5980" t="str">
            <v>Replacement Parts</v>
          </cell>
          <cell r="K5980" t="str">
            <v>NA</v>
          </cell>
          <cell r="L5980" t="str">
            <v>/</v>
          </cell>
          <cell r="M5980" t="str">
            <v>new</v>
          </cell>
          <cell r="N5980" t="str">
            <v>LIVE</v>
          </cell>
          <cell r="O5980" t="b">
            <v>0</v>
          </cell>
          <cell r="P5980" t="str">
            <v>NA</v>
          </cell>
          <cell r="Q5980">
            <v>46.75</v>
          </cell>
        </row>
        <row r="5981">
          <cell r="B5981" t="str">
            <v>BF2</v>
          </cell>
          <cell r="C5981" t="str">
            <v>X1 RS6 Bottom Front Section</v>
          </cell>
          <cell r="D5981">
            <v>10</v>
          </cell>
          <cell r="E5981">
            <v>10</v>
          </cell>
          <cell r="F5981">
            <v>10</v>
          </cell>
          <cell r="G5981">
            <v>10</v>
          </cell>
          <cell r="H5981" t="str">
            <v>Trak Racer</v>
          </cell>
          <cell r="I5981" t="str">
            <v/>
          </cell>
          <cell r="J5981" t="str">
            <v>Replacement Parts</v>
          </cell>
          <cell r="K5981" t="str">
            <v>NA</v>
          </cell>
          <cell r="L5981" t="str">
            <v>/</v>
          </cell>
          <cell r="M5981" t="str">
            <v>new</v>
          </cell>
          <cell r="N5981" t="str">
            <v>LIVE</v>
          </cell>
          <cell r="O5981" t="b">
            <v>0</v>
          </cell>
          <cell r="P5981" t="str">
            <v>NA</v>
          </cell>
          <cell r="Q5981">
            <v>0</v>
          </cell>
        </row>
        <row r="5982">
          <cell r="B5982" t="str">
            <v>BR2</v>
          </cell>
          <cell r="C5982" t="str">
            <v>X1 RS6 Bottom Rear Section</v>
          </cell>
          <cell r="D5982">
            <v>10</v>
          </cell>
          <cell r="E5982">
            <v>10</v>
          </cell>
          <cell r="F5982">
            <v>10</v>
          </cell>
          <cell r="G5982">
            <v>10</v>
          </cell>
          <cell r="H5982" t="str">
            <v>Trak Racer</v>
          </cell>
          <cell r="I5982" t="str">
            <v/>
          </cell>
          <cell r="J5982" t="str">
            <v>Replacement Parts</v>
          </cell>
          <cell r="K5982" t="str">
            <v>NA</v>
          </cell>
          <cell r="L5982" t="str">
            <v>/</v>
          </cell>
          <cell r="M5982" t="str">
            <v>new</v>
          </cell>
          <cell r="N5982" t="str">
            <v>LIVE</v>
          </cell>
          <cell r="O5982" t="b">
            <v>0</v>
          </cell>
          <cell r="P5982" t="str">
            <v>NA</v>
          </cell>
          <cell r="Q5982">
            <v>46.75</v>
          </cell>
        </row>
        <row r="5983">
          <cell r="B5983" t="str">
            <v>PE6</v>
          </cell>
          <cell r="C5983" t="str">
            <v>X1 RS6 Pedal Plate</v>
          </cell>
          <cell r="D5983">
            <v>10</v>
          </cell>
          <cell r="E5983">
            <v>10</v>
          </cell>
          <cell r="F5983">
            <v>10</v>
          </cell>
          <cell r="G5983">
            <v>10</v>
          </cell>
          <cell r="H5983" t="str">
            <v>Trak Racer</v>
          </cell>
          <cell r="I5983" t="str">
            <v/>
          </cell>
          <cell r="J5983" t="str">
            <v>Replacement Parts</v>
          </cell>
          <cell r="K5983" t="str">
            <v>NA</v>
          </cell>
          <cell r="L5983" t="str">
            <v>/</v>
          </cell>
          <cell r="M5983" t="str">
            <v>new</v>
          </cell>
          <cell r="N5983" t="str">
            <v>LIVE</v>
          </cell>
          <cell r="O5983" t="b">
            <v>0</v>
          </cell>
          <cell r="P5983" t="str">
            <v>NA</v>
          </cell>
          <cell r="Q5983">
            <v>46.75</v>
          </cell>
        </row>
        <row r="5984">
          <cell r="B5984" t="str">
            <v>SB2</v>
          </cell>
          <cell r="C5984" t="str">
            <v>X1 RS6 Seat Brackets</v>
          </cell>
          <cell r="D5984">
            <v>1</v>
          </cell>
          <cell r="E5984">
            <v>1</v>
          </cell>
          <cell r="F5984">
            <v>1</v>
          </cell>
          <cell r="G5984">
            <v>1</v>
          </cell>
          <cell r="H5984" t="str">
            <v>Trak Racer</v>
          </cell>
          <cell r="I5984" t="str">
            <v/>
          </cell>
          <cell r="J5984" t="str">
            <v>Replacement Parts</v>
          </cell>
          <cell r="K5984" t="str">
            <v>NA</v>
          </cell>
          <cell r="L5984" t="str">
            <v>/</v>
          </cell>
          <cell r="M5984" t="str">
            <v>new</v>
          </cell>
          <cell r="N5984" t="str">
            <v>LIVE</v>
          </cell>
          <cell r="O5984" t="b">
            <v>0</v>
          </cell>
          <cell r="P5984" t="str">
            <v>NA</v>
          </cell>
          <cell r="Q5984">
            <v>0</v>
          </cell>
        </row>
        <row r="5985">
          <cell r="B5985" t="str">
            <v>SA2</v>
          </cell>
          <cell r="C5985" t="str">
            <v>X1 RS6 Shifter Assembly</v>
          </cell>
          <cell r="D5985">
            <v>10</v>
          </cell>
          <cell r="E5985">
            <v>10</v>
          </cell>
          <cell r="F5985">
            <v>10</v>
          </cell>
          <cell r="G5985">
            <v>10</v>
          </cell>
          <cell r="H5985" t="str">
            <v>Trak Racer</v>
          </cell>
          <cell r="I5985" t="str">
            <v/>
          </cell>
          <cell r="J5985" t="str">
            <v>Replacement Parts</v>
          </cell>
          <cell r="K5985" t="str">
            <v>NA</v>
          </cell>
          <cell r="L5985" t="str">
            <v>/</v>
          </cell>
          <cell r="M5985" t="str">
            <v>new</v>
          </cell>
          <cell r="N5985" t="str">
            <v>LIVE</v>
          </cell>
          <cell r="O5985" t="b">
            <v>0</v>
          </cell>
          <cell r="P5985" t="str">
            <v>NA</v>
          </cell>
          <cell r="Q5985">
            <v>46.75</v>
          </cell>
        </row>
        <row r="5986">
          <cell r="B5986" t="str">
            <v>RP</v>
          </cell>
          <cell r="C5986" t="str">
            <v>X1 RS6 Shifter Thread Piece</v>
          </cell>
          <cell r="D5986">
            <v>10</v>
          </cell>
          <cell r="E5986">
            <v>10</v>
          </cell>
          <cell r="F5986">
            <v>10</v>
          </cell>
          <cell r="G5986">
            <v>10</v>
          </cell>
          <cell r="H5986" t="str">
            <v>Trak Racer</v>
          </cell>
          <cell r="I5986" t="str">
            <v/>
          </cell>
          <cell r="J5986" t="str">
            <v>Replacement Parts</v>
          </cell>
          <cell r="K5986" t="str">
            <v>NA</v>
          </cell>
          <cell r="L5986" t="str">
            <v>/</v>
          </cell>
          <cell r="M5986" t="str">
            <v>new</v>
          </cell>
          <cell r="N5986" t="str">
            <v>LIVE</v>
          </cell>
          <cell r="O5986" t="b">
            <v>0</v>
          </cell>
          <cell r="P5986" t="str">
            <v>NA</v>
          </cell>
          <cell r="Q5986">
            <v>0</v>
          </cell>
        </row>
        <row r="5987">
          <cell r="B5987" t="str">
            <v>RS</v>
          </cell>
          <cell r="C5987" t="str">
            <v>X1 RS6 Side Section</v>
          </cell>
          <cell r="D5987">
            <v>10</v>
          </cell>
          <cell r="E5987">
            <v>10</v>
          </cell>
          <cell r="F5987">
            <v>10</v>
          </cell>
          <cell r="G5987">
            <v>10</v>
          </cell>
          <cell r="H5987" t="str">
            <v>Trak Racer</v>
          </cell>
          <cell r="I5987" t="str">
            <v/>
          </cell>
          <cell r="J5987" t="str">
            <v>Replacement Parts</v>
          </cell>
          <cell r="K5987" t="str">
            <v>NA</v>
          </cell>
          <cell r="L5987" t="str">
            <v>/</v>
          </cell>
          <cell r="M5987" t="str">
            <v>new</v>
          </cell>
          <cell r="N5987" t="str">
            <v>LIVE</v>
          </cell>
          <cell r="O5987" t="b">
            <v>0</v>
          </cell>
          <cell r="P5987" t="str">
            <v>NA</v>
          </cell>
          <cell r="Q5987">
            <v>0</v>
          </cell>
        </row>
        <row r="5988">
          <cell r="B5988" t="str">
            <v>WMA</v>
          </cell>
          <cell r="C5988" t="str">
            <v>X1 RS6 Wheel Mount Assembly</v>
          </cell>
          <cell r="D5988">
            <v>10</v>
          </cell>
          <cell r="E5988">
            <v>10</v>
          </cell>
          <cell r="F5988">
            <v>10</v>
          </cell>
          <cell r="G5988">
            <v>10</v>
          </cell>
          <cell r="H5988" t="str">
            <v>Trak Racer</v>
          </cell>
          <cell r="I5988" t="str">
            <v/>
          </cell>
          <cell r="J5988" t="str">
            <v>Replacement Parts</v>
          </cell>
          <cell r="K5988" t="str">
            <v>NA</v>
          </cell>
          <cell r="L5988" t="str">
            <v>/</v>
          </cell>
          <cell r="M5988" t="str">
            <v>new</v>
          </cell>
          <cell r="N5988" t="str">
            <v>LIVE</v>
          </cell>
          <cell r="O5988" t="b">
            <v>0</v>
          </cell>
          <cell r="P5988" t="str">
            <v>NA</v>
          </cell>
          <cell r="Q5988">
            <v>46.75</v>
          </cell>
        </row>
        <row r="5989">
          <cell r="B5989" t="str">
            <v>TRX-SPL</v>
          </cell>
          <cell r="C5989" t="str">
            <v>X1 Seat Bracket (Left)</v>
          </cell>
          <cell r="D5989">
            <v>10</v>
          </cell>
          <cell r="E5989">
            <v>10</v>
          </cell>
          <cell r="F5989">
            <v>10</v>
          </cell>
          <cell r="G5989">
            <v>10</v>
          </cell>
          <cell r="H5989" t="str">
            <v>Trak Racer</v>
          </cell>
          <cell r="I5989" t="str">
            <v/>
          </cell>
          <cell r="J5989" t="str">
            <v>Replacement Parts</v>
          </cell>
          <cell r="K5989" t="str">
            <v>NA</v>
          </cell>
          <cell r="L5989" t="str">
            <v>/</v>
          </cell>
          <cell r="M5989" t="str">
            <v>new</v>
          </cell>
          <cell r="N5989" t="str">
            <v>LIVE</v>
          </cell>
          <cell r="O5989" t="b">
            <v>0</v>
          </cell>
          <cell r="P5989" t="str">
            <v>NA</v>
          </cell>
          <cell r="Q5989">
            <v>46.75</v>
          </cell>
        </row>
        <row r="5990">
          <cell r="B5990" t="str">
            <v>TRX-SPR</v>
          </cell>
          <cell r="C5990" t="str">
            <v>X1 Seat Bracket (Right)</v>
          </cell>
          <cell r="D5990">
            <v>10</v>
          </cell>
          <cell r="E5990">
            <v>10</v>
          </cell>
          <cell r="F5990">
            <v>10</v>
          </cell>
          <cell r="G5990">
            <v>10</v>
          </cell>
          <cell r="H5990" t="str">
            <v>Trak Racer</v>
          </cell>
          <cell r="I5990" t="str">
            <v/>
          </cell>
          <cell r="J5990" t="str">
            <v>Replacement Parts</v>
          </cell>
          <cell r="K5990" t="str">
            <v>NA</v>
          </cell>
          <cell r="L5990" t="str">
            <v>/</v>
          </cell>
          <cell r="M5990" t="str">
            <v>new</v>
          </cell>
          <cell r="N5990" t="str">
            <v>LIVE</v>
          </cell>
          <cell r="O5990" t="b">
            <v>0</v>
          </cell>
          <cell r="P5990" t="str">
            <v>NA</v>
          </cell>
          <cell r="Q5990">
            <v>46.75</v>
          </cell>
        </row>
        <row r="5991">
          <cell r="B5991" t="str">
            <v>SS-01</v>
          </cell>
          <cell r="C5991" t="str">
            <v>X1 Seat Slider</v>
          </cell>
          <cell r="D5991">
            <v>10</v>
          </cell>
          <cell r="E5991">
            <v>10</v>
          </cell>
          <cell r="F5991">
            <v>10</v>
          </cell>
          <cell r="G5991">
            <v>10</v>
          </cell>
          <cell r="H5991" t="str">
            <v>Trak Racer</v>
          </cell>
          <cell r="I5991" t="str">
            <v/>
          </cell>
          <cell r="J5991" t="str">
            <v>Replacement Parts</v>
          </cell>
          <cell r="K5991" t="str">
            <v>NA</v>
          </cell>
          <cell r="L5991" t="str">
            <v>/</v>
          </cell>
          <cell r="M5991" t="str">
            <v>new</v>
          </cell>
          <cell r="N5991" t="str">
            <v>LIVE</v>
          </cell>
          <cell r="O5991" t="b">
            <v>0</v>
          </cell>
          <cell r="P5991" t="str">
            <v>NA</v>
          </cell>
          <cell r="Q5991">
            <v>0</v>
          </cell>
        </row>
        <row r="5992">
          <cell r="B5992" t="str">
            <v>SM-02</v>
          </cell>
          <cell r="C5992" t="str">
            <v>X1 Shifter Bracket</v>
          </cell>
          <cell r="D5992">
            <v>10</v>
          </cell>
          <cell r="E5992">
            <v>10</v>
          </cell>
          <cell r="F5992">
            <v>10</v>
          </cell>
          <cell r="G5992">
            <v>10</v>
          </cell>
          <cell r="H5992" t="str">
            <v>Trak Racer</v>
          </cell>
          <cell r="I5992" t="str">
            <v/>
          </cell>
          <cell r="J5992" t="str">
            <v>Replacement Parts</v>
          </cell>
          <cell r="K5992" t="str">
            <v>NA</v>
          </cell>
          <cell r="L5992" t="str">
            <v>/</v>
          </cell>
          <cell r="M5992" t="str">
            <v>new</v>
          </cell>
          <cell r="N5992" t="str">
            <v>LIVE</v>
          </cell>
          <cell r="O5992" t="b">
            <v>0</v>
          </cell>
          <cell r="P5992" t="str">
            <v>NA</v>
          </cell>
          <cell r="Q5992">
            <v>0</v>
          </cell>
        </row>
        <row r="5993">
          <cell r="B5993" t="str">
            <v>SM-01</v>
          </cell>
          <cell r="C5993" t="str">
            <v>X1 Shifter Mount</v>
          </cell>
          <cell r="D5993">
            <v>10</v>
          </cell>
          <cell r="E5993">
            <v>10</v>
          </cell>
          <cell r="F5993">
            <v>10</v>
          </cell>
          <cell r="G5993">
            <v>10</v>
          </cell>
          <cell r="H5993" t="str">
            <v>Trak Racer</v>
          </cell>
          <cell r="I5993" t="str">
            <v/>
          </cell>
          <cell r="J5993" t="str">
            <v>Replacement Parts</v>
          </cell>
          <cell r="K5993" t="str">
            <v>NA</v>
          </cell>
          <cell r="L5993" t="str">
            <v>/</v>
          </cell>
          <cell r="M5993" t="str">
            <v>new</v>
          </cell>
          <cell r="N5993" t="str">
            <v>LIVE</v>
          </cell>
          <cell r="O5993" t="b">
            <v>0</v>
          </cell>
          <cell r="P5993" t="str">
            <v>NA</v>
          </cell>
          <cell r="Q5993">
            <v>0</v>
          </cell>
        </row>
        <row r="5994">
          <cell r="B5994" t="str">
            <v>TK-M8</v>
          </cell>
          <cell r="C5994" t="str">
            <v>X1 Tool Kit, M8</v>
          </cell>
          <cell r="D5994">
            <v>10</v>
          </cell>
          <cell r="E5994">
            <v>10</v>
          </cell>
          <cell r="F5994">
            <v>10</v>
          </cell>
          <cell r="G5994">
            <v>10</v>
          </cell>
          <cell r="H5994" t="str">
            <v>Trak Racer</v>
          </cell>
          <cell r="I5994" t="str">
            <v/>
          </cell>
          <cell r="J5994" t="str">
            <v>Replacement Parts</v>
          </cell>
          <cell r="K5994" t="str">
            <v>NA</v>
          </cell>
          <cell r="L5994" t="str">
            <v>/</v>
          </cell>
          <cell r="M5994" t="str">
            <v>new</v>
          </cell>
          <cell r="N5994" t="str">
            <v>LIVE</v>
          </cell>
          <cell r="O5994" t="b">
            <v>0</v>
          </cell>
          <cell r="P5994" t="str">
            <v>NA</v>
          </cell>
          <cell r="Q5994">
            <v>46.75</v>
          </cell>
        </row>
        <row r="5995">
          <cell r="B5995" t="str">
            <v>TF-TR8-B</v>
          </cell>
          <cell r="C5995" t="str">
            <v>X1 Tube Frame, TR8, Back Section</v>
          </cell>
          <cell r="D5995">
            <v>10</v>
          </cell>
          <cell r="E5995">
            <v>10</v>
          </cell>
          <cell r="F5995">
            <v>10</v>
          </cell>
          <cell r="G5995">
            <v>10</v>
          </cell>
          <cell r="H5995" t="str">
            <v>Trak Racer</v>
          </cell>
          <cell r="I5995" t="str">
            <v/>
          </cell>
          <cell r="J5995" t="str">
            <v>Replacement Parts</v>
          </cell>
          <cell r="K5995" t="str">
            <v>NA</v>
          </cell>
          <cell r="L5995" t="str">
            <v>/</v>
          </cell>
          <cell r="M5995" t="str">
            <v>new</v>
          </cell>
          <cell r="N5995" t="str">
            <v>LIVE</v>
          </cell>
          <cell r="O5995" t="b">
            <v>0</v>
          </cell>
          <cell r="P5995" t="str">
            <v>NA</v>
          </cell>
          <cell r="Q5995">
            <v>46.75</v>
          </cell>
        </row>
        <row r="5996">
          <cell r="B5996" t="str">
            <v>TF-TR8-F</v>
          </cell>
          <cell r="C5996" t="str">
            <v>X1 Tube Frame, TR8, Front Section</v>
          </cell>
          <cell r="D5996">
            <v>10</v>
          </cell>
          <cell r="E5996">
            <v>10</v>
          </cell>
          <cell r="F5996">
            <v>10</v>
          </cell>
          <cell r="G5996">
            <v>10</v>
          </cell>
          <cell r="H5996" t="str">
            <v>Trak Racer</v>
          </cell>
          <cell r="I5996" t="str">
            <v/>
          </cell>
          <cell r="J5996" t="str">
            <v>Replacement Parts</v>
          </cell>
          <cell r="K5996" t="str">
            <v>NA</v>
          </cell>
          <cell r="L5996" t="str">
            <v>/</v>
          </cell>
          <cell r="M5996" t="str">
            <v>new</v>
          </cell>
          <cell r="N5996" t="str">
            <v>LIVE</v>
          </cell>
          <cell r="O5996" t="b">
            <v>0</v>
          </cell>
          <cell r="P5996" t="str">
            <v>NA</v>
          </cell>
          <cell r="Q5996">
            <v>0</v>
          </cell>
        </row>
        <row r="5997">
          <cell r="B5997" t="str">
            <v>TF-TR8-L</v>
          </cell>
          <cell r="C5997" t="str">
            <v>X1 Tube Frame, TR8, Left Section</v>
          </cell>
          <cell r="D5997">
            <v>10</v>
          </cell>
          <cell r="E5997">
            <v>10</v>
          </cell>
          <cell r="F5997">
            <v>10</v>
          </cell>
          <cell r="G5997">
            <v>10</v>
          </cell>
          <cell r="H5997" t="str">
            <v>Trak Racer</v>
          </cell>
          <cell r="I5997" t="str">
            <v/>
          </cell>
          <cell r="J5997" t="str">
            <v>Replacement Parts</v>
          </cell>
          <cell r="K5997" t="str">
            <v>NA</v>
          </cell>
          <cell r="L5997" t="str">
            <v>/</v>
          </cell>
          <cell r="M5997" t="str">
            <v>new</v>
          </cell>
          <cell r="N5997" t="str">
            <v>LIVE</v>
          </cell>
          <cell r="O5997" t="b">
            <v>0</v>
          </cell>
          <cell r="P5997" t="str">
            <v>NA</v>
          </cell>
          <cell r="Q5997">
            <v>0</v>
          </cell>
        </row>
        <row r="5998">
          <cell r="B5998" t="str">
            <v>TF-TR8-MS</v>
          </cell>
          <cell r="C5998" t="str">
            <v>X1 Tube Frame, TR8, Monitor Strut</v>
          </cell>
          <cell r="D5998">
            <v>10</v>
          </cell>
          <cell r="E5998">
            <v>10</v>
          </cell>
          <cell r="F5998">
            <v>10</v>
          </cell>
          <cell r="G5998">
            <v>10</v>
          </cell>
          <cell r="H5998" t="str">
            <v>Trak Racer</v>
          </cell>
          <cell r="I5998" t="str">
            <v/>
          </cell>
          <cell r="J5998" t="str">
            <v>Replacement Parts</v>
          </cell>
          <cell r="K5998" t="str">
            <v>NA</v>
          </cell>
          <cell r="L5998" t="str">
            <v>/</v>
          </cell>
          <cell r="M5998" t="str">
            <v>new</v>
          </cell>
          <cell r="N5998" t="str">
            <v>LIVE</v>
          </cell>
          <cell r="O5998" t="b">
            <v>0</v>
          </cell>
          <cell r="P5998" t="str">
            <v>NA</v>
          </cell>
          <cell r="Q5998">
            <v>46.75</v>
          </cell>
        </row>
        <row r="5999">
          <cell r="B5999" t="str">
            <v>TF-TR8-R</v>
          </cell>
          <cell r="C5999" t="str">
            <v>X1 Tube Frame, TR8, Right Section</v>
          </cell>
          <cell r="D5999">
            <v>10</v>
          </cell>
          <cell r="E5999">
            <v>10</v>
          </cell>
          <cell r="F5999">
            <v>10</v>
          </cell>
          <cell r="G5999">
            <v>10</v>
          </cell>
          <cell r="H5999" t="str">
            <v>Trak Racer</v>
          </cell>
          <cell r="I5999" t="str">
            <v/>
          </cell>
          <cell r="J5999" t="str">
            <v>Replacement Parts</v>
          </cell>
          <cell r="K5999" t="str">
            <v>NA</v>
          </cell>
          <cell r="L5999" t="str">
            <v>/</v>
          </cell>
          <cell r="M5999" t="str">
            <v>new</v>
          </cell>
          <cell r="N5999" t="str">
            <v>LIVE</v>
          </cell>
          <cell r="O5999" t="b">
            <v>0</v>
          </cell>
          <cell r="P5999" t="str">
            <v>NA</v>
          </cell>
          <cell r="Q5999">
            <v>0</v>
          </cell>
        </row>
        <row r="6000">
          <cell r="B6000" t="str">
            <v>TF-TR8-SA</v>
          </cell>
          <cell r="C6000" t="str">
            <v>X1 Tube Frame, TR8, Shifter Assembly</v>
          </cell>
          <cell r="D6000">
            <v>10</v>
          </cell>
          <cell r="E6000">
            <v>10</v>
          </cell>
          <cell r="F6000">
            <v>10</v>
          </cell>
          <cell r="G6000">
            <v>10</v>
          </cell>
          <cell r="H6000" t="str">
            <v>Trak Racer</v>
          </cell>
          <cell r="I6000" t="str">
            <v/>
          </cell>
          <cell r="J6000" t="str">
            <v>Replacement Parts</v>
          </cell>
          <cell r="K6000" t="str">
            <v>NA</v>
          </cell>
          <cell r="L6000" t="str">
            <v>/</v>
          </cell>
          <cell r="M6000" t="str">
            <v>new</v>
          </cell>
          <cell r="N6000" t="str">
            <v>LIVE</v>
          </cell>
          <cell r="O6000" t="b">
            <v>0</v>
          </cell>
          <cell r="P6000" t="str">
            <v>NA</v>
          </cell>
          <cell r="Q6000">
            <v>0</v>
          </cell>
        </row>
        <row r="6001">
          <cell r="B6001" t="str">
            <v>TF-TR8-WM</v>
          </cell>
          <cell r="C6001" t="str">
            <v>X1 Tube Frame, TR8, Wheel Mount</v>
          </cell>
          <cell r="D6001">
            <v>10</v>
          </cell>
          <cell r="E6001">
            <v>10</v>
          </cell>
          <cell r="F6001">
            <v>10</v>
          </cell>
          <cell r="G6001">
            <v>10</v>
          </cell>
          <cell r="H6001" t="str">
            <v>Trak Racer</v>
          </cell>
          <cell r="I6001" t="str">
            <v/>
          </cell>
          <cell r="J6001" t="str">
            <v>Replacement Parts</v>
          </cell>
          <cell r="K6001" t="str">
            <v>NA</v>
          </cell>
          <cell r="L6001" t="str">
            <v>/</v>
          </cell>
          <cell r="M6001" t="str">
            <v>new</v>
          </cell>
          <cell r="N6001" t="str">
            <v>LIVE</v>
          </cell>
          <cell r="O6001" t="b">
            <v>0</v>
          </cell>
          <cell r="P6001" t="str">
            <v>NA</v>
          </cell>
          <cell r="Q6001">
            <v>46.75</v>
          </cell>
        </row>
        <row r="6002">
          <cell r="B6002" t="str">
            <v>TRX-SWP</v>
          </cell>
          <cell r="C6002" t="str">
            <v>X1 Wheel Mount Part 2</v>
          </cell>
          <cell r="D6002">
            <v>10</v>
          </cell>
          <cell r="E6002">
            <v>10</v>
          </cell>
          <cell r="F6002">
            <v>10</v>
          </cell>
          <cell r="G6002">
            <v>10</v>
          </cell>
          <cell r="H6002" t="str">
            <v>Trak Racer</v>
          </cell>
          <cell r="I6002" t="str">
            <v/>
          </cell>
          <cell r="J6002" t="str">
            <v>Replacement Parts</v>
          </cell>
          <cell r="K6002" t="str">
            <v>NA</v>
          </cell>
          <cell r="L6002" t="str">
            <v>/</v>
          </cell>
          <cell r="M6002" t="str">
            <v>new</v>
          </cell>
          <cell r="N6002" t="str">
            <v>LIVE</v>
          </cell>
          <cell r="O6002" t="b">
            <v>0</v>
          </cell>
          <cell r="P6002" t="str">
            <v>NA</v>
          </cell>
          <cell r="Q6002">
            <v>46.75</v>
          </cell>
        </row>
        <row r="6003">
          <cell r="B6003" t="str">
            <v>TRX-WRAP</v>
          </cell>
          <cell r="C6003" t="str">
            <v>X1 Wheel Mount Part 2 (Left)</v>
          </cell>
          <cell r="D6003">
            <v>10</v>
          </cell>
          <cell r="E6003">
            <v>10</v>
          </cell>
          <cell r="F6003">
            <v>10</v>
          </cell>
          <cell r="G6003">
            <v>10</v>
          </cell>
          <cell r="H6003" t="str">
            <v>Trak Racer</v>
          </cell>
          <cell r="I6003" t="str">
            <v/>
          </cell>
          <cell r="J6003" t="str">
            <v>Replacement Parts</v>
          </cell>
          <cell r="K6003" t="str">
            <v>NA</v>
          </cell>
          <cell r="L6003" t="str">
            <v>/</v>
          </cell>
          <cell r="M6003" t="str">
            <v>new</v>
          </cell>
          <cell r="N6003" t="str">
            <v>LIVE</v>
          </cell>
          <cell r="O6003" t="b">
            <v>0</v>
          </cell>
          <cell r="P6003" t="str">
            <v>NA</v>
          </cell>
          <cell r="Q6003">
            <v>46.75</v>
          </cell>
        </row>
        <row r="6004">
          <cell r="B6004" t="str">
            <v>TRX-WLAP</v>
          </cell>
          <cell r="C6004" t="str">
            <v>X1 Wheel Mount Part 2 (Right)</v>
          </cell>
          <cell r="D6004">
            <v>10</v>
          </cell>
          <cell r="E6004">
            <v>10</v>
          </cell>
          <cell r="F6004">
            <v>10</v>
          </cell>
          <cell r="G6004">
            <v>10</v>
          </cell>
          <cell r="H6004" t="str">
            <v>Trak Racer</v>
          </cell>
          <cell r="I6004" t="str">
            <v/>
          </cell>
          <cell r="J6004" t="str">
            <v>Replacement Parts</v>
          </cell>
          <cell r="K6004" t="str">
            <v>NA</v>
          </cell>
          <cell r="L6004" t="str">
            <v>/</v>
          </cell>
          <cell r="M6004" t="str">
            <v>new</v>
          </cell>
          <cell r="N6004" t="str">
            <v>LIVE</v>
          </cell>
          <cell r="O6004" t="b">
            <v>0</v>
          </cell>
          <cell r="P6004" t="str">
            <v>NA</v>
          </cell>
          <cell r="Q6004">
            <v>0</v>
          </cell>
        </row>
        <row r="6005">
          <cell r="B6005" t="str">
            <v>WM-WM4</v>
          </cell>
          <cell r="C6005" t="str">
            <v>X1 Wheel Mount, TR80-NWM4 Assembly</v>
          </cell>
          <cell r="D6005">
            <v>10</v>
          </cell>
          <cell r="E6005">
            <v>10</v>
          </cell>
          <cell r="F6005">
            <v>10</v>
          </cell>
          <cell r="G6005">
            <v>10</v>
          </cell>
          <cell r="H6005" t="str">
            <v>Trak Racer</v>
          </cell>
          <cell r="I6005" t="str">
            <v/>
          </cell>
          <cell r="J6005" t="str">
            <v>Replacement Parts</v>
          </cell>
          <cell r="K6005" t="str">
            <v>NA</v>
          </cell>
          <cell r="L6005" t="str">
            <v>/</v>
          </cell>
          <cell r="M6005" t="str">
            <v>new</v>
          </cell>
          <cell r="N6005" t="str">
            <v>LIVE</v>
          </cell>
          <cell r="O6005" t="b">
            <v>0</v>
          </cell>
          <cell r="P6005" t="str">
            <v>NA</v>
          </cell>
          <cell r="Q6005">
            <v>46.75</v>
          </cell>
        </row>
        <row r="6006">
          <cell r="B6006" t="str">
            <v>TRX-WLB</v>
          </cell>
          <cell r="C6006" t="str">
            <v>X1 Wheel Tilt (Left)</v>
          </cell>
          <cell r="D6006">
            <v>10</v>
          </cell>
          <cell r="E6006">
            <v>10</v>
          </cell>
          <cell r="F6006">
            <v>10</v>
          </cell>
          <cell r="G6006">
            <v>10</v>
          </cell>
          <cell r="H6006" t="str">
            <v>Trak Racer</v>
          </cell>
          <cell r="I6006" t="str">
            <v/>
          </cell>
          <cell r="J6006" t="str">
            <v>Replacement Parts</v>
          </cell>
          <cell r="K6006" t="str">
            <v>NA</v>
          </cell>
          <cell r="L6006" t="str">
            <v>/</v>
          </cell>
          <cell r="M6006" t="str">
            <v>new</v>
          </cell>
          <cell r="N6006" t="str">
            <v>LIVE</v>
          </cell>
          <cell r="O6006" t="b">
            <v>0</v>
          </cell>
          <cell r="P6006" t="str">
            <v>NA</v>
          </cell>
          <cell r="Q6006">
            <v>31.166699999999999</v>
          </cell>
        </row>
        <row r="6007">
          <cell r="B6007" t="str">
            <v>TRX-WRB</v>
          </cell>
          <cell r="C6007" t="str">
            <v>X1 Wheel Tilt (Right)</v>
          </cell>
          <cell r="D6007">
            <v>10</v>
          </cell>
          <cell r="E6007">
            <v>10</v>
          </cell>
          <cell r="F6007">
            <v>10</v>
          </cell>
          <cell r="G6007">
            <v>10</v>
          </cell>
          <cell r="H6007" t="str">
            <v>Trak Racer</v>
          </cell>
          <cell r="I6007" t="str">
            <v/>
          </cell>
          <cell r="J6007" t="str">
            <v>Replacement Parts</v>
          </cell>
          <cell r="K6007" t="str">
            <v>NA</v>
          </cell>
          <cell r="L6007" t="str">
            <v>/</v>
          </cell>
          <cell r="M6007" t="str">
            <v>new</v>
          </cell>
          <cell r="N6007" t="str">
            <v>LIVE</v>
          </cell>
          <cell r="O6007" t="b">
            <v>0</v>
          </cell>
          <cell r="P6007" t="str">
            <v>NA</v>
          </cell>
          <cell r="Q6007">
            <v>31.166699999999999</v>
          </cell>
        </row>
        <row r="6008">
          <cell r="B6008" t="str">
            <v>CC-01</v>
          </cell>
          <cell r="C6008" t="str">
            <v>X10 Cable Management clips</v>
          </cell>
          <cell r="D6008">
            <v>1</v>
          </cell>
          <cell r="E6008">
            <v>1</v>
          </cell>
          <cell r="F6008">
            <v>1</v>
          </cell>
          <cell r="G6008">
            <v>1</v>
          </cell>
          <cell r="H6008" t="str">
            <v>Trak Racer</v>
          </cell>
          <cell r="I6008" t="str">
            <v/>
          </cell>
          <cell r="J6008" t="str">
            <v>Replacement Parts</v>
          </cell>
          <cell r="K6008" t="str">
            <v>NA</v>
          </cell>
          <cell r="L6008" t="str">
            <v>/</v>
          </cell>
          <cell r="M6008" t="str">
            <v>new</v>
          </cell>
          <cell r="N6008" t="str">
            <v>LIVE</v>
          </cell>
          <cell r="O6008" t="b">
            <v>0</v>
          </cell>
          <cell r="P6008" t="str">
            <v>NA</v>
          </cell>
          <cell r="Q6008">
            <v>46.75</v>
          </cell>
        </row>
        <row r="6009">
          <cell r="B6009" t="str">
            <v>AJ-4040</v>
          </cell>
          <cell r="C6009" t="str">
            <v>X2 Adjustable joint</v>
          </cell>
          <cell r="D6009">
            <v>10</v>
          </cell>
          <cell r="E6009">
            <v>10</v>
          </cell>
          <cell r="F6009">
            <v>10</v>
          </cell>
          <cell r="G6009">
            <v>10</v>
          </cell>
          <cell r="H6009" t="str">
            <v>Trak Racer</v>
          </cell>
          <cell r="I6009" t="str">
            <v/>
          </cell>
          <cell r="J6009" t="str">
            <v>Replacement Parts</v>
          </cell>
          <cell r="K6009" t="str">
            <v>NA</v>
          </cell>
          <cell r="L6009" t="str">
            <v>/</v>
          </cell>
          <cell r="M6009" t="str">
            <v>new</v>
          </cell>
          <cell r="N6009" t="str">
            <v>LIVE</v>
          </cell>
          <cell r="O6009" t="b">
            <v>0</v>
          </cell>
          <cell r="P6009" t="str">
            <v>NA</v>
          </cell>
          <cell r="Q6009">
            <v>46.75</v>
          </cell>
        </row>
        <row r="6010">
          <cell r="B6010" t="str">
            <v>AL-80-240</v>
          </cell>
          <cell r="C6010" t="str">
            <v>X2 Aluminum Aluminum Profile, 40x80x240mm</v>
          </cell>
          <cell r="D6010">
            <v>10</v>
          </cell>
          <cell r="E6010">
            <v>10</v>
          </cell>
          <cell r="F6010">
            <v>10</v>
          </cell>
          <cell r="G6010">
            <v>10</v>
          </cell>
          <cell r="H6010" t="str">
            <v>Trak Racer</v>
          </cell>
          <cell r="I6010" t="str">
            <v/>
          </cell>
          <cell r="J6010" t="str">
            <v>Replacement Parts</v>
          </cell>
          <cell r="K6010" t="str">
            <v>NA</v>
          </cell>
          <cell r="L6010" t="str">
            <v>/</v>
          </cell>
          <cell r="M6010" t="str">
            <v>new</v>
          </cell>
          <cell r="N6010" t="str">
            <v>LIVE</v>
          </cell>
          <cell r="O6010" t="b">
            <v>0</v>
          </cell>
          <cell r="P6010" t="str">
            <v>NA</v>
          </cell>
          <cell r="Q6010">
            <v>46.75</v>
          </cell>
        </row>
        <row r="6011">
          <cell r="B6011" t="str">
            <v>AL-80-500</v>
          </cell>
          <cell r="C6011" t="str">
            <v>X2 Aluminum Aluminum Profile, 40x80x500mm</v>
          </cell>
          <cell r="D6011">
            <v>10</v>
          </cell>
          <cell r="E6011">
            <v>10</v>
          </cell>
          <cell r="F6011">
            <v>10</v>
          </cell>
          <cell r="G6011">
            <v>10</v>
          </cell>
          <cell r="H6011" t="str">
            <v>Trak Racer</v>
          </cell>
          <cell r="I6011" t="str">
            <v/>
          </cell>
          <cell r="J6011" t="str">
            <v>Replacement Parts</v>
          </cell>
          <cell r="K6011" t="str">
            <v>NA</v>
          </cell>
          <cell r="L6011" t="str">
            <v>/</v>
          </cell>
          <cell r="M6011" t="str">
            <v>new</v>
          </cell>
          <cell r="N6011" t="str">
            <v>LIVE</v>
          </cell>
          <cell r="O6011" t="b">
            <v>0</v>
          </cell>
          <cell r="P6011" t="str">
            <v>NA</v>
          </cell>
          <cell r="Q6011">
            <v>46.75</v>
          </cell>
        </row>
        <row r="6012">
          <cell r="B6012" t="str">
            <v>AL-80-660</v>
          </cell>
          <cell r="C6012" t="str">
            <v>X2 Aluminum Aluminum Profile, 40x80x660mm</v>
          </cell>
          <cell r="D6012">
            <v>10</v>
          </cell>
          <cell r="E6012">
            <v>10</v>
          </cell>
          <cell r="F6012">
            <v>10</v>
          </cell>
          <cell r="G6012">
            <v>10</v>
          </cell>
          <cell r="H6012" t="str">
            <v>Trak Racer</v>
          </cell>
          <cell r="I6012" t="str">
            <v/>
          </cell>
          <cell r="J6012" t="str">
            <v>Replacement Parts</v>
          </cell>
          <cell r="K6012" t="str">
            <v>NA</v>
          </cell>
          <cell r="L6012" t="str">
            <v>/</v>
          </cell>
          <cell r="M6012" t="str">
            <v>new</v>
          </cell>
          <cell r="N6012" t="str">
            <v>LIVE</v>
          </cell>
          <cell r="O6012" t="b">
            <v>0</v>
          </cell>
          <cell r="P6012" t="str">
            <v>NA</v>
          </cell>
          <cell r="Q6012">
            <v>46.75</v>
          </cell>
        </row>
        <row r="6013">
          <cell r="B6013" t="str">
            <v>AL-80-780</v>
          </cell>
          <cell r="C6013" t="str">
            <v>X2 Aluminum Aluminum Profile, 40x80x780mm</v>
          </cell>
          <cell r="D6013">
            <v>10</v>
          </cell>
          <cell r="E6013">
            <v>10</v>
          </cell>
          <cell r="F6013">
            <v>10</v>
          </cell>
          <cell r="G6013">
            <v>10</v>
          </cell>
          <cell r="H6013" t="str">
            <v>Trak Racer</v>
          </cell>
          <cell r="I6013" t="str">
            <v/>
          </cell>
          <cell r="J6013" t="str">
            <v>Replacement Parts</v>
          </cell>
          <cell r="K6013" t="str">
            <v>NA</v>
          </cell>
          <cell r="L6013" t="str">
            <v>/</v>
          </cell>
          <cell r="M6013" t="str">
            <v>new</v>
          </cell>
          <cell r="N6013" t="str">
            <v>LIVE</v>
          </cell>
          <cell r="O6013" t="b">
            <v>0</v>
          </cell>
          <cell r="P6013" t="str">
            <v>NA</v>
          </cell>
          <cell r="Q6013">
            <v>46.75</v>
          </cell>
        </row>
        <row r="6014">
          <cell r="B6014" t="str">
            <v>AT-120-500</v>
          </cell>
          <cell r="C6014" t="str">
            <v>X2 Aluminum Profile (Threaded), 40x120x500mm</v>
          </cell>
          <cell r="D6014">
            <v>10</v>
          </cell>
          <cell r="E6014">
            <v>10</v>
          </cell>
          <cell r="F6014">
            <v>10</v>
          </cell>
          <cell r="G6014">
            <v>10</v>
          </cell>
          <cell r="H6014" t="str">
            <v>Trak Racer</v>
          </cell>
          <cell r="I6014" t="str">
            <v/>
          </cell>
          <cell r="J6014" t="str">
            <v>Replacement Parts</v>
          </cell>
          <cell r="K6014" t="str">
            <v>NA</v>
          </cell>
          <cell r="L6014" t="str">
            <v>/</v>
          </cell>
          <cell r="M6014" t="str">
            <v>new</v>
          </cell>
          <cell r="N6014" t="str">
            <v>LIVE</v>
          </cell>
          <cell r="O6014" t="b">
            <v>0</v>
          </cell>
          <cell r="P6014" t="str">
            <v>NA</v>
          </cell>
          <cell r="Q6014">
            <v>46.75</v>
          </cell>
        </row>
        <row r="6015">
          <cell r="B6015" t="str">
            <v>AT-120-780</v>
          </cell>
          <cell r="C6015" t="str">
            <v>X2 Aluminum Profile (Threaded), 40x120x780mm</v>
          </cell>
          <cell r="D6015">
            <v>10</v>
          </cell>
          <cell r="E6015">
            <v>10</v>
          </cell>
          <cell r="F6015">
            <v>10</v>
          </cell>
          <cell r="G6015">
            <v>10</v>
          </cell>
          <cell r="H6015" t="str">
            <v>Trak Racer</v>
          </cell>
          <cell r="I6015" t="str">
            <v/>
          </cell>
          <cell r="J6015" t="str">
            <v>Replacement Parts</v>
          </cell>
          <cell r="K6015" t="str">
            <v>NA</v>
          </cell>
          <cell r="L6015" t="str">
            <v>/</v>
          </cell>
          <cell r="M6015" t="str">
            <v>new</v>
          </cell>
          <cell r="N6015" t="str">
            <v>LIVE</v>
          </cell>
          <cell r="O6015" t="b">
            <v>0</v>
          </cell>
          <cell r="P6015" t="str">
            <v>NA</v>
          </cell>
          <cell r="Q6015">
            <v>46.75</v>
          </cell>
        </row>
        <row r="6016">
          <cell r="B6016" t="str">
            <v>AT-40-400</v>
          </cell>
          <cell r="C6016" t="str">
            <v>X2 Aluminum Profile (Threaded), 40x40x400mm</v>
          </cell>
          <cell r="D6016">
            <v>10</v>
          </cell>
          <cell r="E6016">
            <v>10</v>
          </cell>
          <cell r="F6016">
            <v>10</v>
          </cell>
          <cell r="G6016">
            <v>10</v>
          </cell>
          <cell r="H6016" t="str">
            <v>Trak Racer</v>
          </cell>
          <cell r="I6016" t="str">
            <v/>
          </cell>
          <cell r="J6016" t="str">
            <v>Replacement Parts</v>
          </cell>
          <cell r="K6016" t="str">
            <v>NA</v>
          </cell>
          <cell r="L6016" t="str">
            <v>/</v>
          </cell>
          <cell r="M6016" t="str">
            <v>new</v>
          </cell>
          <cell r="N6016" t="str">
            <v>LIVE</v>
          </cell>
          <cell r="O6016" t="b">
            <v>0</v>
          </cell>
          <cell r="P6016" t="str">
            <v>NA</v>
          </cell>
          <cell r="Q6016">
            <v>46.75</v>
          </cell>
        </row>
        <row r="6017">
          <cell r="B6017" t="str">
            <v>AL-120-780</v>
          </cell>
          <cell r="C6017" t="str">
            <v>X2 Aluminum Profile, 40x120x780mm</v>
          </cell>
          <cell r="D6017">
            <v>10</v>
          </cell>
          <cell r="E6017">
            <v>10</v>
          </cell>
          <cell r="F6017">
            <v>10</v>
          </cell>
          <cell r="G6017">
            <v>10</v>
          </cell>
          <cell r="H6017" t="str">
            <v>Trak Racer</v>
          </cell>
          <cell r="I6017" t="str">
            <v/>
          </cell>
          <cell r="J6017" t="str">
            <v>Replacement Parts</v>
          </cell>
          <cell r="K6017" t="str">
            <v>NA</v>
          </cell>
          <cell r="L6017" t="str">
            <v>/</v>
          </cell>
          <cell r="M6017" t="str">
            <v>new</v>
          </cell>
          <cell r="N6017" t="str">
            <v>LIVE</v>
          </cell>
          <cell r="O6017" t="b">
            <v>0</v>
          </cell>
          <cell r="P6017" t="str">
            <v>NA</v>
          </cell>
          <cell r="Q6017">
            <v>46.75</v>
          </cell>
        </row>
        <row r="6018">
          <cell r="B6018" t="str">
            <v>AL-160-1400</v>
          </cell>
          <cell r="C6018" t="str">
            <v>X2 Aluminum Profile, 40x160x1400mm</v>
          </cell>
          <cell r="D6018">
            <v>10</v>
          </cell>
          <cell r="E6018">
            <v>10</v>
          </cell>
          <cell r="F6018">
            <v>10</v>
          </cell>
          <cell r="G6018">
            <v>10</v>
          </cell>
          <cell r="H6018" t="str">
            <v>Trak Racer</v>
          </cell>
          <cell r="I6018" t="str">
            <v/>
          </cell>
          <cell r="J6018" t="str">
            <v>Replacement Parts</v>
          </cell>
          <cell r="K6018" t="str">
            <v>NA</v>
          </cell>
          <cell r="L6018" t="str">
            <v>/</v>
          </cell>
          <cell r="M6018" t="str">
            <v>new</v>
          </cell>
          <cell r="N6018" t="str">
            <v>LIVE</v>
          </cell>
          <cell r="O6018" t="b">
            <v>0</v>
          </cell>
          <cell r="P6018" t="str">
            <v>NA</v>
          </cell>
          <cell r="Q6018">
            <v>46.75</v>
          </cell>
        </row>
        <row r="6019">
          <cell r="B6019" t="str">
            <v>AL-160-500</v>
          </cell>
          <cell r="C6019" t="str">
            <v>X2 Aluminum Profile, 40x160x500mm</v>
          </cell>
          <cell r="D6019">
            <v>10</v>
          </cell>
          <cell r="E6019">
            <v>10</v>
          </cell>
          <cell r="F6019">
            <v>10</v>
          </cell>
          <cell r="G6019">
            <v>10</v>
          </cell>
          <cell r="H6019" t="str">
            <v>Trak Racer</v>
          </cell>
          <cell r="I6019" t="str">
            <v/>
          </cell>
          <cell r="J6019" t="str">
            <v>Replacement Parts</v>
          </cell>
          <cell r="K6019" t="str">
            <v>NA</v>
          </cell>
          <cell r="L6019" t="str">
            <v>/</v>
          </cell>
          <cell r="M6019" t="str">
            <v>new</v>
          </cell>
          <cell r="N6019" t="str">
            <v>LIVE</v>
          </cell>
          <cell r="O6019" t="b">
            <v>0</v>
          </cell>
          <cell r="P6019" t="str">
            <v>NA</v>
          </cell>
          <cell r="Q6019">
            <v>46.75</v>
          </cell>
        </row>
        <row r="6020">
          <cell r="B6020" t="str">
            <v>AL-40-460</v>
          </cell>
          <cell r="C6020" t="str">
            <v>X2 Aluminum Profile, 40x40x460mm</v>
          </cell>
          <cell r="D6020">
            <v>10</v>
          </cell>
          <cell r="E6020">
            <v>10</v>
          </cell>
          <cell r="F6020">
            <v>10</v>
          </cell>
          <cell r="G6020">
            <v>10</v>
          </cell>
          <cell r="H6020" t="str">
            <v>Trak Racer</v>
          </cell>
          <cell r="I6020" t="str">
            <v/>
          </cell>
          <cell r="J6020" t="str">
            <v>Replacement Parts</v>
          </cell>
          <cell r="K6020" t="str">
            <v>NA</v>
          </cell>
          <cell r="L6020" t="str">
            <v>/</v>
          </cell>
          <cell r="M6020" t="str">
            <v>new</v>
          </cell>
          <cell r="N6020" t="str">
            <v>LIVE</v>
          </cell>
          <cell r="O6020" t="b">
            <v>0</v>
          </cell>
          <cell r="P6020" t="str">
            <v>NA</v>
          </cell>
          <cell r="Q6020">
            <v>46.75</v>
          </cell>
        </row>
        <row r="6021">
          <cell r="B6021" t="str">
            <v>AL-40-500</v>
          </cell>
          <cell r="C6021" t="str">
            <v>X2 Aluminum Profile, 40x40x500mm</v>
          </cell>
          <cell r="D6021">
            <v>10</v>
          </cell>
          <cell r="E6021">
            <v>10</v>
          </cell>
          <cell r="F6021">
            <v>10</v>
          </cell>
          <cell r="G6021">
            <v>10</v>
          </cell>
          <cell r="H6021" t="str">
            <v>Trak Racer</v>
          </cell>
          <cell r="I6021" t="str">
            <v/>
          </cell>
          <cell r="J6021" t="str">
            <v>Replacement Parts</v>
          </cell>
          <cell r="K6021" t="str">
            <v>NA</v>
          </cell>
          <cell r="L6021" t="str">
            <v>/</v>
          </cell>
          <cell r="M6021" t="str">
            <v>new</v>
          </cell>
          <cell r="N6021" t="str">
            <v>LIVE</v>
          </cell>
          <cell r="O6021" t="b">
            <v>0</v>
          </cell>
          <cell r="P6021" t="str">
            <v>NA</v>
          </cell>
          <cell r="Q6021">
            <v>0</v>
          </cell>
        </row>
        <row r="6022">
          <cell r="B6022" t="str">
            <v>AL-80-1200</v>
          </cell>
          <cell r="C6022" t="str">
            <v>X2 Aluminum Profile, 40x80x1200mm</v>
          </cell>
          <cell r="D6022">
            <v>10</v>
          </cell>
          <cell r="E6022">
            <v>10</v>
          </cell>
          <cell r="F6022">
            <v>10</v>
          </cell>
          <cell r="G6022">
            <v>10</v>
          </cell>
          <cell r="H6022" t="str">
            <v>Trak Racer</v>
          </cell>
          <cell r="I6022" t="str">
            <v/>
          </cell>
          <cell r="J6022" t="str">
            <v>Replacement Parts</v>
          </cell>
          <cell r="K6022" t="str">
            <v>NA</v>
          </cell>
          <cell r="L6022" t="str">
            <v>/</v>
          </cell>
          <cell r="M6022" t="str">
            <v>new</v>
          </cell>
          <cell r="N6022" t="str">
            <v>LIVE</v>
          </cell>
          <cell r="O6022" t="b">
            <v>0</v>
          </cell>
          <cell r="P6022" t="str">
            <v>NA</v>
          </cell>
          <cell r="Q6022">
            <v>46.75</v>
          </cell>
        </row>
        <row r="6023">
          <cell r="B6023" t="str">
            <v>AL-80-1350</v>
          </cell>
          <cell r="C6023" t="str">
            <v>X2 Aluminum Profile, 40x80x1350mm</v>
          </cell>
          <cell r="D6023">
            <v>10</v>
          </cell>
          <cell r="E6023">
            <v>10</v>
          </cell>
          <cell r="F6023">
            <v>10</v>
          </cell>
          <cell r="G6023">
            <v>10</v>
          </cell>
          <cell r="H6023" t="str">
            <v>Trak Racer</v>
          </cell>
          <cell r="I6023" t="str">
            <v/>
          </cell>
          <cell r="J6023" t="str">
            <v>Replacement Parts</v>
          </cell>
          <cell r="K6023" t="str">
            <v>NA</v>
          </cell>
          <cell r="L6023" t="str">
            <v>/</v>
          </cell>
          <cell r="M6023" t="str">
            <v>new</v>
          </cell>
          <cell r="N6023" t="str">
            <v>LIVE</v>
          </cell>
          <cell r="O6023" t="b">
            <v>0</v>
          </cell>
          <cell r="P6023" t="str">
            <v>NA</v>
          </cell>
          <cell r="Q6023">
            <v>46.75</v>
          </cell>
        </row>
        <row r="6024">
          <cell r="B6024" t="str">
            <v>AL-80-150</v>
          </cell>
          <cell r="C6024" t="str">
            <v>X2 Aluminum Profile, 40x80x150mm</v>
          </cell>
          <cell r="D6024">
            <v>10</v>
          </cell>
          <cell r="E6024">
            <v>10</v>
          </cell>
          <cell r="F6024">
            <v>10</v>
          </cell>
          <cell r="G6024">
            <v>10</v>
          </cell>
          <cell r="H6024" t="str">
            <v>Trak Racer</v>
          </cell>
          <cell r="I6024" t="str">
            <v/>
          </cell>
          <cell r="J6024" t="str">
            <v>Replacement Parts</v>
          </cell>
          <cell r="K6024" t="str">
            <v>NA</v>
          </cell>
          <cell r="L6024" t="str">
            <v>/</v>
          </cell>
          <cell r="M6024" t="str">
            <v>new</v>
          </cell>
          <cell r="N6024" t="str">
            <v>LIVE</v>
          </cell>
          <cell r="O6024" t="b">
            <v>0</v>
          </cell>
          <cell r="P6024" t="str">
            <v>NA</v>
          </cell>
          <cell r="Q6024">
            <v>46.75</v>
          </cell>
        </row>
        <row r="6025">
          <cell r="B6025" t="str">
            <v>BA-80-BLK</v>
          </cell>
          <cell r="C6025" t="str">
            <v>X2 Bracket, Anodized corner, 40x80, Black</v>
          </cell>
          <cell r="D6025">
            <v>10</v>
          </cell>
          <cell r="E6025">
            <v>10</v>
          </cell>
          <cell r="F6025">
            <v>10</v>
          </cell>
          <cell r="G6025">
            <v>10</v>
          </cell>
          <cell r="H6025" t="str">
            <v>Trak Racer</v>
          </cell>
          <cell r="I6025" t="str">
            <v/>
          </cell>
          <cell r="J6025" t="str">
            <v>Replacement Parts</v>
          </cell>
          <cell r="K6025" t="str">
            <v>NA</v>
          </cell>
          <cell r="L6025" t="str">
            <v>/</v>
          </cell>
          <cell r="M6025" t="str">
            <v>new</v>
          </cell>
          <cell r="N6025" t="str">
            <v>LIVE</v>
          </cell>
          <cell r="O6025" t="b">
            <v>0</v>
          </cell>
          <cell r="P6025" t="str">
            <v>NA</v>
          </cell>
          <cell r="Q6025">
            <v>46.75</v>
          </cell>
        </row>
        <row r="6026">
          <cell r="B6026" t="str">
            <v>BCH-120</v>
          </cell>
          <cell r="C6026" t="str">
            <v>X2 Chicane Connector, 120mm</v>
          </cell>
          <cell r="D6026">
            <v>10</v>
          </cell>
          <cell r="E6026">
            <v>10</v>
          </cell>
          <cell r="F6026">
            <v>10</v>
          </cell>
          <cell r="G6026">
            <v>10</v>
          </cell>
          <cell r="H6026" t="str">
            <v>Trak Racer</v>
          </cell>
          <cell r="I6026" t="str">
            <v/>
          </cell>
          <cell r="J6026" t="str">
            <v>Replacement Parts</v>
          </cell>
          <cell r="K6026" t="str">
            <v>NA</v>
          </cell>
          <cell r="L6026" t="str">
            <v>/</v>
          </cell>
          <cell r="M6026" t="str">
            <v>new</v>
          </cell>
          <cell r="N6026" t="str">
            <v>LIVE</v>
          </cell>
          <cell r="O6026" t="b">
            <v>0</v>
          </cell>
          <cell r="P6026" t="str">
            <v>NA</v>
          </cell>
          <cell r="Q6026">
            <v>0</v>
          </cell>
        </row>
        <row r="6027">
          <cell r="B6027" t="str">
            <v>EC-160</v>
          </cell>
          <cell r="C6027" t="str">
            <v>X2 End Cap, 40x160</v>
          </cell>
          <cell r="D6027">
            <v>10</v>
          </cell>
          <cell r="E6027">
            <v>10</v>
          </cell>
          <cell r="F6027">
            <v>10</v>
          </cell>
          <cell r="G6027">
            <v>10</v>
          </cell>
          <cell r="H6027" t="str">
            <v>Trak Racer</v>
          </cell>
          <cell r="I6027" t="str">
            <v/>
          </cell>
          <cell r="J6027" t="str">
            <v>Replacement Parts</v>
          </cell>
          <cell r="K6027" t="str">
            <v>NA</v>
          </cell>
          <cell r="L6027" t="str">
            <v>/</v>
          </cell>
          <cell r="M6027" t="str">
            <v>new</v>
          </cell>
          <cell r="N6027" t="str">
            <v>LIVE</v>
          </cell>
          <cell r="O6027" t="b">
            <v>0</v>
          </cell>
          <cell r="P6027" t="str">
            <v>NA</v>
          </cell>
          <cell r="Q6027">
            <v>46.75</v>
          </cell>
        </row>
        <row r="6028">
          <cell r="B6028" t="str">
            <v>TRX-LH</v>
          </cell>
          <cell r="C6028" t="str">
            <v>X2 Frame Collar</v>
          </cell>
          <cell r="D6028">
            <v>10</v>
          </cell>
          <cell r="E6028">
            <v>10</v>
          </cell>
          <cell r="F6028">
            <v>10</v>
          </cell>
          <cell r="G6028">
            <v>10</v>
          </cell>
          <cell r="H6028" t="str">
            <v>Trak Racer</v>
          </cell>
          <cell r="I6028" t="str">
            <v/>
          </cell>
          <cell r="J6028" t="str">
            <v>Replacement Parts</v>
          </cell>
          <cell r="K6028" t="str">
            <v>NA</v>
          </cell>
          <cell r="L6028" t="str">
            <v>/</v>
          </cell>
          <cell r="M6028" t="str">
            <v>new</v>
          </cell>
          <cell r="N6028" t="str">
            <v>LIVE</v>
          </cell>
          <cell r="O6028" t="b">
            <v>0</v>
          </cell>
          <cell r="P6028" t="str">
            <v>NA</v>
          </cell>
          <cell r="Q6028">
            <v>46.75</v>
          </cell>
        </row>
        <row r="6029">
          <cell r="B6029" t="str">
            <v>PP-NP-LB</v>
          </cell>
          <cell r="C6029" t="str">
            <v>X2 Pedal Plate, L Bracket</v>
          </cell>
          <cell r="D6029">
            <v>10</v>
          </cell>
          <cell r="E6029">
            <v>10</v>
          </cell>
          <cell r="F6029">
            <v>10</v>
          </cell>
          <cell r="G6029">
            <v>10</v>
          </cell>
          <cell r="H6029" t="str">
            <v>Trak Racer</v>
          </cell>
          <cell r="I6029" t="str">
            <v/>
          </cell>
          <cell r="J6029" t="str">
            <v>Replacement Parts</v>
          </cell>
          <cell r="K6029" t="str">
            <v>NA</v>
          </cell>
          <cell r="L6029" t="str">
            <v>/</v>
          </cell>
          <cell r="M6029" t="str">
            <v>new</v>
          </cell>
          <cell r="N6029" t="str">
            <v>LIVE</v>
          </cell>
          <cell r="O6029" t="b">
            <v>0</v>
          </cell>
          <cell r="P6029" t="str">
            <v>NA</v>
          </cell>
          <cell r="Q6029">
            <v>46.75</v>
          </cell>
        </row>
        <row r="6030">
          <cell r="B6030" t="str">
            <v>PP-80-SM</v>
          </cell>
          <cell r="C6030" t="str">
            <v>X2 Pedal Plate, TR80 Side Mount</v>
          </cell>
          <cell r="D6030">
            <v>10</v>
          </cell>
          <cell r="E6030">
            <v>10</v>
          </cell>
          <cell r="F6030">
            <v>10</v>
          </cell>
          <cell r="G6030">
            <v>10</v>
          </cell>
          <cell r="H6030" t="str">
            <v>Trak Racer</v>
          </cell>
          <cell r="I6030" t="str">
            <v/>
          </cell>
          <cell r="J6030" t="str">
            <v>Replacement Parts</v>
          </cell>
          <cell r="K6030" t="str">
            <v>NA</v>
          </cell>
          <cell r="L6030" t="str">
            <v>/</v>
          </cell>
          <cell r="M6030" t="str">
            <v>new</v>
          </cell>
          <cell r="N6030" t="str">
            <v>LIVE</v>
          </cell>
          <cell r="O6030" t="b">
            <v>0</v>
          </cell>
          <cell r="P6030" t="str">
            <v>NA</v>
          </cell>
          <cell r="Q6030">
            <v>46.75</v>
          </cell>
        </row>
        <row r="6031">
          <cell r="B6031" t="str">
            <v>PS-460-R</v>
          </cell>
          <cell r="C6031" t="str">
            <v>X2 Profile strip, 460mm Red</v>
          </cell>
          <cell r="D6031">
            <v>10</v>
          </cell>
          <cell r="E6031">
            <v>10</v>
          </cell>
          <cell r="F6031">
            <v>10</v>
          </cell>
          <cell r="G6031">
            <v>10</v>
          </cell>
          <cell r="H6031" t="str">
            <v>Trak Racer</v>
          </cell>
          <cell r="I6031" t="str">
            <v/>
          </cell>
          <cell r="J6031" t="str">
            <v>Replacement Parts</v>
          </cell>
          <cell r="K6031" t="str">
            <v>NA</v>
          </cell>
          <cell r="L6031" t="str">
            <v>/</v>
          </cell>
          <cell r="M6031" t="str">
            <v>new</v>
          </cell>
          <cell r="N6031" t="str">
            <v>LIVE</v>
          </cell>
          <cell r="O6031" t="b">
            <v>0</v>
          </cell>
          <cell r="P6031" t="str">
            <v>NA</v>
          </cell>
          <cell r="Q6031">
            <v>46.75</v>
          </cell>
        </row>
        <row r="6032">
          <cell r="B6032" t="str">
            <v>PS-500-R</v>
          </cell>
          <cell r="C6032" t="str">
            <v>X2 Profile strip, 500mm Red</v>
          </cell>
          <cell r="D6032">
            <v>10</v>
          </cell>
          <cell r="E6032">
            <v>10</v>
          </cell>
          <cell r="F6032">
            <v>10</v>
          </cell>
          <cell r="G6032">
            <v>10</v>
          </cell>
          <cell r="H6032" t="str">
            <v>Trak Racer</v>
          </cell>
          <cell r="I6032" t="str">
            <v/>
          </cell>
          <cell r="J6032" t="str">
            <v>Replacement Parts</v>
          </cell>
          <cell r="K6032" t="str">
            <v>NA</v>
          </cell>
          <cell r="L6032" t="str">
            <v>/</v>
          </cell>
          <cell r="M6032" t="str">
            <v>new</v>
          </cell>
          <cell r="N6032" t="str">
            <v>LIVE</v>
          </cell>
          <cell r="O6032" t="b">
            <v>0</v>
          </cell>
          <cell r="P6032" t="str">
            <v>NA</v>
          </cell>
          <cell r="Q6032">
            <v>46.75</v>
          </cell>
        </row>
        <row r="6033">
          <cell r="B6033" t="str">
            <v>PS-780-R</v>
          </cell>
          <cell r="C6033" t="str">
            <v>X2 Profile strip, 780mm Red</v>
          </cell>
          <cell r="D6033">
            <v>10</v>
          </cell>
          <cell r="E6033">
            <v>10</v>
          </cell>
          <cell r="F6033">
            <v>10</v>
          </cell>
          <cell r="G6033">
            <v>10</v>
          </cell>
          <cell r="H6033" t="str">
            <v>Trak Racer</v>
          </cell>
          <cell r="I6033" t="str">
            <v/>
          </cell>
          <cell r="J6033" t="str">
            <v>Replacement Parts</v>
          </cell>
          <cell r="K6033" t="str">
            <v>NA</v>
          </cell>
          <cell r="L6033" t="str">
            <v>/</v>
          </cell>
          <cell r="M6033" t="str">
            <v>new</v>
          </cell>
          <cell r="N6033" t="str">
            <v>LIVE</v>
          </cell>
          <cell r="O6033" t="b">
            <v>0</v>
          </cell>
          <cell r="P6033" t="str">
            <v>NA</v>
          </cell>
          <cell r="Q6033">
            <v>46.75</v>
          </cell>
        </row>
        <row r="6034">
          <cell r="B6034" t="str">
            <v>TRX-SLIDER</v>
          </cell>
          <cell r="C6034" t="str">
            <v>X2 Seat / Pedal Slider</v>
          </cell>
          <cell r="D6034">
            <v>10</v>
          </cell>
          <cell r="E6034">
            <v>10</v>
          </cell>
          <cell r="F6034">
            <v>10</v>
          </cell>
          <cell r="G6034">
            <v>10</v>
          </cell>
          <cell r="H6034" t="str">
            <v>Trak Racer</v>
          </cell>
          <cell r="I6034" t="str">
            <v/>
          </cell>
          <cell r="J6034" t="str">
            <v>Replacement Parts</v>
          </cell>
          <cell r="K6034" t="str">
            <v>NA</v>
          </cell>
          <cell r="L6034" t="str">
            <v>/</v>
          </cell>
          <cell r="M6034" t="str">
            <v>new</v>
          </cell>
          <cell r="N6034" t="str">
            <v>LIVE</v>
          </cell>
          <cell r="O6034" t="b">
            <v>0</v>
          </cell>
          <cell r="P6034" t="str">
            <v>NA</v>
          </cell>
          <cell r="Q6034">
            <v>0</v>
          </cell>
        </row>
        <row r="6035">
          <cell r="B6035" t="str">
            <v>SHB</v>
          </cell>
          <cell r="C6035" t="str">
            <v>X2 Shifter Block</v>
          </cell>
          <cell r="D6035">
            <v>1</v>
          </cell>
          <cell r="E6035">
            <v>1</v>
          </cell>
          <cell r="F6035">
            <v>1</v>
          </cell>
          <cell r="G6035">
            <v>1</v>
          </cell>
          <cell r="H6035" t="str">
            <v>Trak Racer</v>
          </cell>
          <cell r="I6035" t="str">
            <v/>
          </cell>
          <cell r="J6035" t="str">
            <v>Replacement Parts</v>
          </cell>
          <cell r="K6035" t="str">
            <v>NA</v>
          </cell>
          <cell r="L6035" t="str">
            <v>/</v>
          </cell>
          <cell r="M6035" t="str">
            <v>new</v>
          </cell>
          <cell r="N6035" t="str">
            <v>LIVE</v>
          </cell>
          <cell r="O6035" t="b">
            <v>0</v>
          </cell>
          <cell r="P6035" t="str">
            <v>NA</v>
          </cell>
          <cell r="Q6035">
            <v>0</v>
          </cell>
        </row>
        <row r="6036">
          <cell r="B6036" t="str">
            <v>TF-SB</v>
          </cell>
          <cell r="C6036" t="str">
            <v>X2 Tube Frame, Shifter Block</v>
          </cell>
          <cell r="D6036">
            <v>10</v>
          </cell>
          <cell r="E6036">
            <v>10</v>
          </cell>
          <cell r="F6036">
            <v>10</v>
          </cell>
          <cell r="G6036">
            <v>10</v>
          </cell>
          <cell r="H6036" t="str">
            <v>Trak Racer</v>
          </cell>
          <cell r="I6036" t="str">
            <v/>
          </cell>
          <cell r="J6036" t="str">
            <v>Replacement Parts</v>
          </cell>
          <cell r="K6036" t="str">
            <v>NA</v>
          </cell>
          <cell r="L6036" t="str">
            <v>/</v>
          </cell>
          <cell r="M6036" t="str">
            <v>new</v>
          </cell>
          <cell r="N6036" t="str">
            <v>LIVE</v>
          </cell>
          <cell r="O6036" t="b">
            <v>0</v>
          </cell>
          <cell r="P6036" t="str">
            <v>NA</v>
          </cell>
          <cell r="Q6036">
            <v>46.75</v>
          </cell>
        </row>
        <row r="6037">
          <cell r="B6037" t="str">
            <v>EC-120</v>
          </cell>
          <cell r="C6037" t="str">
            <v>X4 End Cap, 40x120</v>
          </cell>
          <cell r="D6037">
            <v>10</v>
          </cell>
          <cell r="E6037">
            <v>10</v>
          </cell>
          <cell r="F6037">
            <v>10</v>
          </cell>
          <cell r="G6037">
            <v>10</v>
          </cell>
          <cell r="H6037" t="str">
            <v>Trak Racer</v>
          </cell>
          <cell r="I6037" t="str">
            <v/>
          </cell>
          <cell r="J6037" t="str">
            <v>Replacement Parts</v>
          </cell>
          <cell r="K6037" t="str">
            <v>NA</v>
          </cell>
          <cell r="L6037" t="str">
            <v>/</v>
          </cell>
          <cell r="M6037" t="str">
            <v>new</v>
          </cell>
          <cell r="N6037" t="str">
            <v>LIVE</v>
          </cell>
          <cell r="O6037" t="b">
            <v>0</v>
          </cell>
          <cell r="P6037" t="str">
            <v>NA</v>
          </cell>
          <cell r="Q6037">
            <v>46.75</v>
          </cell>
        </row>
        <row r="6038">
          <cell r="B6038" t="str">
            <v>EC-40</v>
          </cell>
          <cell r="C6038" t="str">
            <v>X4 End Cap, 40x40</v>
          </cell>
          <cell r="D6038">
            <v>10</v>
          </cell>
          <cell r="E6038">
            <v>10</v>
          </cell>
          <cell r="F6038">
            <v>10</v>
          </cell>
          <cell r="G6038">
            <v>10</v>
          </cell>
          <cell r="H6038" t="str">
            <v>Trak Racer</v>
          </cell>
          <cell r="I6038" t="str">
            <v/>
          </cell>
          <cell r="J6038" t="str">
            <v>Replacement Parts</v>
          </cell>
          <cell r="K6038" t="str">
            <v>NA</v>
          </cell>
          <cell r="L6038" t="str">
            <v>/</v>
          </cell>
          <cell r="M6038" t="str">
            <v>new</v>
          </cell>
          <cell r="N6038" t="str">
            <v>LIVE</v>
          </cell>
          <cell r="O6038" t="b">
            <v>0</v>
          </cell>
          <cell r="P6038" t="str">
            <v>NA</v>
          </cell>
          <cell r="Q6038">
            <v>46.75</v>
          </cell>
        </row>
        <row r="6039">
          <cell r="B6039" t="str">
            <v>FR-01</v>
          </cell>
          <cell r="C6039" t="str">
            <v>X4 Feet, Rubber</v>
          </cell>
          <cell r="D6039">
            <v>10</v>
          </cell>
          <cell r="E6039">
            <v>10</v>
          </cell>
          <cell r="F6039">
            <v>10</v>
          </cell>
          <cell r="G6039">
            <v>10</v>
          </cell>
          <cell r="H6039" t="str">
            <v>Trak Racer</v>
          </cell>
          <cell r="I6039" t="str">
            <v/>
          </cell>
          <cell r="J6039" t="str">
            <v>Replacement Parts</v>
          </cell>
          <cell r="K6039" t="str">
            <v>NA</v>
          </cell>
          <cell r="L6039" t="str">
            <v>/</v>
          </cell>
          <cell r="M6039" t="str">
            <v>new</v>
          </cell>
          <cell r="N6039" t="str">
            <v>LIVE</v>
          </cell>
          <cell r="O6039" t="b">
            <v>0</v>
          </cell>
          <cell r="P6039" t="str">
            <v>NA</v>
          </cell>
          <cell r="Q6039">
            <v>46.75</v>
          </cell>
        </row>
        <row r="6040">
          <cell r="B6040" t="str">
            <v>PS-1200-R</v>
          </cell>
          <cell r="C6040" t="str">
            <v>X4 Profile strip, 1200mm Red</v>
          </cell>
          <cell r="D6040">
            <v>10</v>
          </cell>
          <cell r="E6040">
            <v>10</v>
          </cell>
          <cell r="F6040">
            <v>10</v>
          </cell>
          <cell r="G6040">
            <v>10</v>
          </cell>
          <cell r="H6040" t="str">
            <v>Trak Racer</v>
          </cell>
          <cell r="I6040" t="str">
            <v/>
          </cell>
          <cell r="J6040" t="str">
            <v>Replacement Parts</v>
          </cell>
          <cell r="K6040" t="str">
            <v>NA</v>
          </cell>
          <cell r="L6040" t="str">
            <v>/</v>
          </cell>
          <cell r="M6040" t="str">
            <v>new</v>
          </cell>
          <cell r="N6040" t="str">
            <v>LIVE</v>
          </cell>
          <cell r="O6040" t="b">
            <v>0</v>
          </cell>
          <cell r="P6040" t="str">
            <v>NA</v>
          </cell>
          <cell r="Q6040">
            <v>0</v>
          </cell>
        </row>
        <row r="6041">
          <cell r="B6041" t="str">
            <v>PS-1400-R</v>
          </cell>
          <cell r="C6041" t="str">
            <v>X4 Profile strip, 1400mm Red</v>
          </cell>
          <cell r="D6041">
            <v>10</v>
          </cell>
          <cell r="E6041">
            <v>10</v>
          </cell>
          <cell r="F6041">
            <v>10</v>
          </cell>
          <cell r="G6041">
            <v>10</v>
          </cell>
          <cell r="H6041" t="str">
            <v>Trak Racer</v>
          </cell>
          <cell r="I6041" t="str">
            <v/>
          </cell>
          <cell r="J6041" t="str">
            <v>Replacement Parts</v>
          </cell>
          <cell r="K6041" t="str">
            <v>NA</v>
          </cell>
          <cell r="L6041" t="str">
            <v>/</v>
          </cell>
          <cell r="M6041" t="str">
            <v>new</v>
          </cell>
          <cell r="N6041" t="str">
            <v>LIVE</v>
          </cell>
          <cell r="O6041" t="b">
            <v>0</v>
          </cell>
          <cell r="P6041" t="str">
            <v>NA</v>
          </cell>
          <cell r="Q6041">
            <v>0</v>
          </cell>
        </row>
        <row r="6042">
          <cell r="B6042" t="str">
            <v>SL-M8-20</v>
          </cell>
          <cell r="C6042" t="str">
            <v>X4 Screw (Handle) M8x20</v>
          </cell>
          <cell r="D6042">
            <v>10</v>
          </cell>
          <cell r="E6042">
            <v>10</v>
          </cell>
          <cell r="F6042">
            <v>10</v>
          </cell>
          <cell r="G6042">
            <v>10</v>
          </cell>
          <cell r="H6042" t="str">
            <v>Trak Racer</v>
          </cell>
          <cell r="I6042" t="str">
            <v/>
          </cell>
          <cell r="J6042" t="str">
            <v>Replacement Parts</v>
          </cell>
          <cell r="K6042" t="str">
            <v>NA</v>
          </cell>
          <cell r="L6042" t="str">
            <v>/</v>
          </cell>
          <cell r="M6042" t="str">
            <v>new</v>
          </cell>
          <cell r="N6042" t="str">
            <v>LIVE</v>
          </cell>
          <cell r="O6042" t="b">
            <v>0</v>
          </cell>
          <cell r="P6042" t="str">
            <v>NA</v>
          </cell>
          <cell r="Q6042">
            <v>46.75</v>
          </cell>
        </row>
        <row r="6043">
          <cell r="B6043" t="str">
            <v>X5 Box for USA</v>
          </cell>
          <cell r="C6043" t="str">
            <v>X5 Box for USA</v>
          </cell>
          <cell r="D6043">
            <v>0</v>
          </cell>
          <cell r="E6043">
            <v>0</v>
          </cell>
          <cell r="F6043">
            <v>0</v>
          </cell>
          <cell r="G6043">
            <v>0</v>
          </cell>
          <cell r="H6043" t="str">
            <v>HIKEit</v>
          </cell>
          <cell r="I6043" t="str">
            <v>Default</v>
          </cell>
          <cell r="J6043" t="str">
            <v>Other</v>
          </cell>
          <cell r="K6043" t="str">
            <v>NA</v>
          </cell>
          <cell r="L6043" t="str">
            <v>/</v>
          </cell>
          <cell r="M6043" t="str">
            <v>new</v>
          </cell>
          <cell r="N6043" t="str">
            <v>LIVE</v>
          </cell>
          <cell r="O6043" t="b">
            <v>0</v>
          </cell>
          <cell r="P6043" t="str">
            <v>Shenzhen TROS Technology Co., Ltd</v>
          </cell>
          <cell r="Q6043">
            <v>0</v>
          </cell>
        </row>
        <row r="6044">
          <cell r="B6044" t="str">
            <v>X5 Display</v>
          </cell>
          <cell r="C6044" t="str">
            <v>X5 Display</v>
          </cell>
          <cell r="D6044">
            <v>0</v>
          </cell>
          <cell r="E6044">
            <v>0</v>
          </cell>
          <cell r="F6044">
            <v>0</v>
          </cell>
          <cell r="G6044">
            <v>0</v>
          </cell>
          <cell r="H6044" t="str">
            <v>HIKEit</v>
          </cell>
          <cell r="I6044" t="str">
            <v>Default</v>
          </cell>
          <cell r="J6044" t="str">
            <v>Other</v>
          </cell>
          <cell r="K6044" t="str">
            <v>NA</v>
          </cell>
          <cell r="L6044" t="str">
            <v>/</v>
          </cell>
          <cell r="M6044" t="str">
            <v>new</v>
          </cell>
          <cell r="N6044" t="str">
            <v>LIVE</v>
          </cell>
          <cell r="O6044" t="b">
            <v>0</v>
          </cell>
          <cell r="P6044" t="str">
            <v>Shenzhen TROS Technology Co., Ltd</v>
          </cell>
          <cell r="Q6044">
            <v>0</v>
          </cell>
        </row>
        <row r="6045">
          <cell r="B6045" t="str">
            <v>X5 Installation guide</v>
          </cell>
          <cell r="C6045" t="str">
            <v>X5 Installation guide</v>
          </cell>
          <cell r="D6045">
            <v>0</v>
          </cell>
          <cell r="E6045">
            <v>0</v>
          </cell>
          <cell r="F6045">
            <v>0</v>
          </cell>
          <cell r="G6045">
            <v>0</v>
          </cell>
          <cell r="H6045" t="str">
            <v>HIKEit</v>
          </cell>
          <cell r="I6045" t="str">
            <v>Default</v>
          </cell>
          <cell r="J6045" t="str">
            <v>Other</v>
          </cell>
          <cell r="K6045" t="str">
            <v>NA</v>
          </cell>
          <cell r="L6045" t="str">
            <v>/</v>
          </cell>
          <cell r="M6045" t="str">
            <v>new</v>
          </cell>
          <cell r="N6045" t="str">
            <v>LIVE</v>
          </cell>
          <cell r="O6045" t="b">
            <v>0</v>
          </cell>
          <cell r="P6045" t="str">
            <v>Shenzhen TROS Technology Co., Ltd</v>
          </cell>
          <cell r="Q6045">
            <v>0</v>
          </cell>
        </row>
        <row r="6046">
          <cell r="B6046" t="str">
            <v>X5 Manual for AUS</v>
          </cell>
          <cell r="C6046" t="str">
            <v>X5 Manual for AUS</v>
          </cell>
          <cell r="D6046">
            <v>0</v>
          </cell>
          <cell r="E6046">
            <v>0</v>
          </cell>
          <cell r="F6046">
            <v>0</v>
          </cell>
          <cell r="G6046">
            <v>0</v>
          </cell>
          <cell r="H6046" t="str">
            <v>HIKEit</v>
          </cell>
          <cell r="I6046" t="str">
            <v>Default</v>
          </cell>
          <cell r="J6046" t="str">
            <v>Other</v>
          </cell>
          <cell r="K6046" t="str">
            <v>NA</v>
          </cell>
          <cell r="L6046" t="str">
            <v>/</v>
          </cell>
          <cell r="M6046" t="str">
            <v>new</v>
          </cell>
          <cell r="N6046" t="str">
            <v>LIVE</v>
          </cell>
          <cell r="O6046" t="b">
            <v>0</v>
          </cell>
          <cell r="P6046" t="str">
            <v>Shenzhen TROS Technology Co., Ltd</v>
          </cell>
          <cell r="Q6046">
            <v>0</v>
          </cell>
        </row>
        <row r="6047">
          <cell r="B6047" t="str">
            <v>X5 Manual for USA</v>
          </cell>
          <cell r="C6047" t="str">
            <v>X5 Manual for USA</v>
          </cell>
          <cell r="D6047">
            <v>0</v>
          </cell>
          <cell r="E6047">
            <v>0</v>
          </cell>
          <cell r="F6047">
            <v>0</v>
          </cell>
          <cell r="G6047">
            <v>0</v>
          </cell>
          <cell r="H6047" t="str">
            <v>HIKEit</v>
          </cell>
          <cell r="I6047" t="str">
            <v>Default</v>
          </cell>
          <cell r="J6047" t="str">
            <v>Other</v>
          </cell>
          <cell r="K6047" t="str">
            <v>NA</v>
          </cell>
          <cell r="L6047" t="str">
            <v>/</v>
          </cell>
          <cell r="M6047" t="str">
            <v>new</v>
          </cell>
          <cell r="N6047" t="str">
            <v>LIVE</v>
          </cell>
          <cell r="O6047" t="b">
            <v>0</v>
          </cell>
          <cell r="P6047" t="str">
            <v>Shenzhen TROS Technology Co., Ltd</v>
          </cell>
          <cell r="Q6047">
            <v>0</v>
          </cell>
        </row>
        <row r="6048">
          <cell r="B6048" t="str">
            <v>X5 Thinner faceplate - Black</v>
          </cell>
          <cell r="C6048" t="str">
            <v>X5 Thinner faceplate - Black</v>
          </cell>
          <cell r="D6048">
            <v>0</v>
          </cell>
          <cell r="E6048">
            <v>0</v>
          </cell>
          <cell r="F6048">
            <v>0</v>
          </cell>
          <cell r="G6048">
            <v>0</v>
          </cell>
          <cell r="H6048" t="str">
            <v>HIKEit</v>
          </cell>
          <cell r="I6048" t="str">
            <v>Default</v>
          </cell>
          <cell r="J6048" t="str">
            <v>Other</v>
          </cell>
          <cell r="K6048" t="str">
            <v>NA</v>
          </cell>
          <cell r="L6048" t="str">
            <v>/</v>
          </cell>
          <cell r="M6048" t="str">
            <v>new</v>
          </cell>
          <cell r="N6048" t="str">
            <v>LIVE</v>
          </cell>
          <cell r="O6048" t="b">
            <v>0</v>
          </cell>
          <cell r="P6048" t="str">
            <v>Shenzhen TROS Technology Co., Ltd</v>
          </cell>
          <cell r="Q6048">
            <v>0</v>
          </cell>
        </row>
        <row r="6049">
          <cell r="B6049" t="str">
            <v>BA-120-BLK</v>
          </cell>
          <cell r="C6049" t="str">
            <v>X6 Bracket, Anodized corner, 40x120, Black</v>
          </cell>
          <cell r="D6049">
            <v>10</v>
          </cell>
          <cell r="E6049">
            <v>10</v>
          </cell>
          <cell r="F6049">
            <v>10</v>
          </cell>
          <cell r="G6049">
            <v>10</v>
          </cell>
          <cell r="H6049" t="str">
            <v>Trak Racer</v>
          </cell>
          <cell r="I6049" t="str">
            <v/>
          </cell>
          <cell r="J6049" t="str">
            <v>Replacement Parts</v>
          </cell>
          <cell r="K6049" t="str">
            <v>NA</v>
          </cell>
          <cell r="L6049" t="str">
            <v>/</v>
          </cell>
          <cell r="M6049" t="str">
            <v>new</v>
          </cell>
          <cell r="N6049" t="str">
            <v>LIVE</v>
          </cell>
          <cell r="O6049" t="b">
            <v>0</v>
          </cell>
          <cell r="P6049" t="str">
            <v>NA</v>
          </cell>
          <cell r="Q6049">
            <v>46.75</v>
          </cell>
        </row>
        <row r="6050">
          <cell r="B6050" t="str">
            <v>BA-160-BLK</v>
          </cell>
          <cell r="C6050" t="str">
            <v>X6 Bracket, Anodized corner, 40x160, Black</v>
          </cell>
          <cell r="D6050">
            <v>10</v>
          </cell>
          <cell r="E6050">
            <v>10</v>
          </cell>
          <cell r="F6050">
            <v>10</v>
          </cell>
          <cell r="G6050">
            <v>10</v>
          </cell>
          <cell r="H6050" t="str">
            <v>Trak Racer</v>
          </cell>
          <cell r="I6050" t="str">
            <v/>
          </cell>
          <cell r="J6050" t="str">
            <v>Replacement Parts</v>
          </cell>
          <cell r="K6050" t="str">
            <v>NA</v>
          </cell>
          <cell r="L6050" t="str">
            <v>/</v>
          </cell>
          <cell r="M6050" t="str">
            <v>new</v>
          </cell>
          <cell r="N6050" t="str">
            <v>LIVE</v>
          </cell>
          <cell r="O6050" t="b">
            <v>0</v>
          </cell>
          <cell r="P6050" t="str">
            <v>NA</v>
          </cell>
          <cell r="Q6050">
            <v>46.75</v>
          </cell>
        </row>
        <row r="6051">
          <cell r="B6051" t="str">
            <v>BC-40</v>
          </cell>
          <cell r="C6051" t="str">
            <v>X8 Bracket, Corner with Cap, 40x40</v>
          </cell>
          <cell r="D6051">
            <v>10</v>
          </cell>
          <cell r="E6051">
            <v>10</v>
          </cell>
          <cell r="F6051">
            <v>10</v>
          </cell>
          <cell r="G6051">
            <v>10</v>
          </cell>
          <cell r="H6051" t="str">
            <v>Trak Racer</v>
          </cell>
          <cell r="I6051" t="str">
            <v/>
          </cell>
          <cell r="J6051" t="str">
            <v>Replacement Parts</v>
          </cell>
          <cell r="K6051" t="str">
            <v>NA</v>
          </cell>
          <cell r="L6051" t="str">
            <v>/</v>
          </cell>
          <cell r="M6051" t="str">
            <v>new</v>
          </cell>
          <cell r="N6051" t="str">
            <v>LIVE</v>
          </cell>
          <cell r="O6051" t="b">
            <v>0</v>
          </cell>
          <cell r="P6051" t="str">
            <v>NA</v>
          </cell>
          <cell r="Q6051">
            <v>46.75</v>
          </cell>
        </row>
        <row r="6052">
          <cell r="B6052" t="str">
            <v>X9 Box for AUS</v>
          </cell>
          <cell r="C6052" t="str">
            <v>X9 Box for AUS</v>
          </cell>
          <cell r="D6052">
            <v>0</v>
          </cell>
          <cell r="E6052">
            <v>0</v>
          </cell>
          <cell r="F6052">
            <v>0</v>
          </cell>
          <cell r="G6052">
            <v>0</v>
          </cell>
          <cell r="H6052" t="str">
            <v>HIKEit</v>
          </cell>
          <cell r="I6052" t="str">
            <v>Default</v>
          </cell>
          <cell r="J6052" t="str">
            <v>Other</v>
          </cell>
          <cell r="K6052" t="str">
            <v>NA</v>
          </cell>
          <cell r="L6052" t="str">
            <v>/</v>
          </cell>
          <cell r="M6052" t="str">
            <v>new</v>
          </cell>
          <cell r="N6052" t="str">
            <v>LIVE</v>
          </cell>
          <cell r="O6052" t="b">
            <v>0</v>
          </cell>
          <cell r="P6052" t="str">
            <v>Shenzhen TROS Technology Co., Ltd</v>
          </cell>
          <cell r="Q6052">
            <v>2.2395</v>
          </cell>
        </row>
        <row r="6053">
          <cell r="B6053" t="str">
            <v>X9 Box for USA</v>
          </cell>
          <cell r="C6053" t="str">
            <v>X9 Box for USA</v>
          </cell>
          <cell r="D6053">
            <v>0</v>
          </cell>
          <cell r="E6053">
            <v>0</v>
          </cell>
          <cell r="F6053">
            <v>0</v>
          </cell>
          <cell r="G6053">
            <v>0</v>
          </cell>
          <cell r="H6053" t="str">
            <v>HIKEit</v>
          </cell>
          <cell r="I6053" t="str">
            <v>Default</v>
          </cell>
          <cell r="J6053" t="str">
            <v>Other</v>
          </cell>
          <cell r="K6053" t="str">
            <v>NA</v>
          </cell>
          <cell r="L6053" t="str">
            <v>/</v>
          </cell>
          <cell r="M6053" t="str">
            <v>new</v>
          </cell>
          <cell r="N6053" t="str">
            <v>LIVE</v>
          </cell>
          <cell r="O6053" t="b">
            <v>0</v>
          </cell>
          <cell r="P6053" t="str">
            <v>Shenzhen TROS Technology Co., Ltd</v>
          </cell>
          <cell r="Q6053">
            <v>2.2395</v>
          </cell>
        </row>
        <row r="6054">
          <cell r="B6054" t="str">
            <v>X9 Display</v>
          </cell>
          <cell r="C6054" t="str">
            <v>X9 Display</v>
          </cell>
          <cell r="D6054">
            <v>0</v>
          </cell>
          <cell r="E6054">
            <v>0</v>
          </cell>
          <cell r="F6054">
            <v>0</v>
          </cell>
          <cell r="G6054">
            <v>0</v>
          </cell>
          <cell r="H6054" t="str">
            <v>HIKEit</v>
          </cell>
          <cell r="I6054" t="str">
            <v>Default</v>
          </cell>
          <cell r="J6054" t="str">
            <v>Other</v>
          </cell>
          <cell r="K6054" t="str">
            <v>NA</v>
          </cell>
          <cell r="L6054" t="str">
            <v>/</v>
          </cell>
          <cell r="M6054" t="str">
            <v>new</v>
          </cell>
          <cell r="N6054" t="str">
            <v>LIVE</v>
          </cell>
          <cell r="O6054" t="b">
            <v>0</v>
          </cell>
          <cell r="P6054" t="str">
            <v>Shenzhen TROS Technology Co., Ltd</v>
          </cell>
          <cell r="Q6054">
            <v>1.1943999999999999</v>
          </cell>
        </row>
        <row r="6055">
          <cell r="B6055" t="str">
            <v>X9 Display surround</v>
          </cell>
          <cell r="C6055" t="str">
            <v>X9 Display surround</v>
          </cell>
          <cell r="D6055">
            <v>0</v>
          </cell>
          <cell r="E6055">
            <v>0</v>
          </cell>
          <cell r="F6055">
            <v>0</v>
          </cell>
          <cell r="G6055">
            <v>0</v>
          </cell>
          <cell r="H6055" t="str">
            <v>HIKEit</v>
          </cell>
          <cell r="I6055" t="str">
            <v>Default</v>
          </cell>
          <cell r="J6055" t="str">
            <v>Other</v>
          </cell>
          <cell r="K6055" t="str">
            <v>NA</v>
          </cell>
          <cell r="L6055" t="str">
            <v>/</v>
          </cell>
          <cell r="M6055" t="str">
            <v>new</v>
          </cell>
          <cell r="N6055" t="str">
            <v>LIVE</v>
          </cell>
          <cell r="O6055" t="b">
            <v>0</v>
          </cell>
          <cell r="P6055" t="str">
            <v>Shenzhen TROS Technology Co., Ltd</v>
          </cell>
          <cell r="Q6055">
            <v>1.2988999999999999</v>
          </cell>
        </row>
        <row r="6056">
          <cell r="B6056" t="str">
            <v>X9 Installation guide</v>
          </cell>
          <cell r="C6056" t="str">
            <v>X9 Installation guide</v>
          </cell>
          <cell r="D6056">
            <v>0</v>
          </cell>
          <cell r="E6056">
            <v>0</v>
          </cell>
          <cell r="F6056">
            <v>0</v>
          </cell>
          <cell r="G6056">
            <v>0</v>
          </cell>
          <cell r="H6056" t="str">
            <v>HIKEit</v>
          </cell>
          <cell r="I6056" t="str">
            <v>Default</v>
          </cell>
          <cell r="J6056" t="str">
            <v>Other</v>
          </cell>
          <cell r="K6056" t="str">
            <v>NA</v>
          </cell>
          <cell r="L6056" t="str">
            <v>/</v>
          </cell>
          <cell r="M6056" t="str">
            <v>new</v>
          </cell>
          <cell r="N6056" t="str">
            <v>LIVE</v>
          </cell>
          <cell r="O6056" t="b">
            <v>0</v>
          </cell>
          <cell r="P6056" t="str">
            <v>Shenzhen TROS Technology Co., Ltd</v>
          </cell>
          <cell r="Q6056">
            <v>0</v>
          </cell>
        </row>
        <row r="6057">
          <cell r="B6057" t="str">
            <v>X9 Manual for AUS</v>
          </cell>
          <cell r="C6057" t="str">
            <v>X9 Manual for AUS</v>
          </cell>
          <cell r="D6057">
            <v>0</v>
          </cell>
          <cell r="E6057">
            <v>0</v>
          </cell>
          <cell r="F6057">
            <v>0</v>
          </cell>
          <cell r="G6057">
            <v>0</v>
          </cell>
          <cell r="H6057" t="str">
            <v>HIKEit</v>
          </cell>
          <cell r="I6057" t="str">
            <v>Default</v>
          </cell>
          <cell r="J6057" t="str">
            <v>Other</v>
          </cell>
          <cell r="K6057" t="str">
            <v>NA</v>
          </cell>
          <cell r="L6057" t="str">
            <v>/</v>
          </cell>
          <cell r="M6057" t="str">
            <v>new</v>
          </cell>
          <cell r="N6057" t="str">
            <v>LIVE</v>
          </cell>
          <cell r="O6057" t="b">
            <v>0</v>
          </cell>
          <cell r="P6057" t="str">
            <v>Shenzhen TROS Technology Co., Ltd</v>
          </cell>
          <cell r="Q6057">
            <v>0.74650000000000005</v>
          </cell>
        </row>
        <row r="6058">
          <cell r="B6058" t="str">
            <v>X9 Manual for USA</v>
          </cell>
          <cell r="C6058" t="str">
            <v>X9 Manual for USA</v>
          </cell>
          <cell r="D6058">
            <v>0</v>
          </cell>
          <cell r="E6058">
            <v>0</v>
          </cell>
          <cell r="F6058">
            <v>0</v>
          </cell>
          <cell r="G6058">
            <v>0</v>
          </cell>
          <cell r="H6058" t="str">
            <v>HIKEit</v>
          </cell>
          <cell r="I6058" t="str">
            <v>Default</v>
          </cell>
          <cell r="J6058" t="str">
            <v>Other</v>
          </cell>
          <cell r="K6058" t="str">
            <v>NA</v>
          </cell>
          <cell r="L6058" t="str">
            <v>/</v>
          </cell>
          <cell r="M6058" t="str">
            <v>new</v>
          </cell>
          <cell r="N6058" t="str">
            <v>LIVE</v>
          </cell>
          <cell r="O6058" t="b">
            <v>0</v>
          </cell>
          <cell r="P6058" t="str">
            <v>Shenzhen TROS Technology Co., Ltd</v>
          </cell>
          <cell r="Q6058">
            <v>0.74650000000000005</v>
          </cell>
        </row>
        <row r="6059">
          <cell r="B6059" t="str">
            <v>X9 Thinner faceplate - Black</v>
          </cell>
          <cell r="C6059" t="str">
            <v>X9 Thinner faceplate - Black</v>
          </cell>
          <cell r="D6059">
            <v>0</v>
          </cell>
          <cell r="E6059">
            <v>0</v>
          </cell>
          <cell r="F6059">
            <v>0</v>
          </cell>
          <cell r="G6059">
            <v>0</v>
          </cell>
          <cell r="H6059" t="str">
            <v>HIKEit</v>
          </cell>
          <cell r="I6059" t="str">
            <v>Default</v>
          </cell>
          <cell r="J6059" t="str">
            <v>Other</v>
          </cell>
          <cell r="K6059" t="str">
            <v>NA</v>
          </cell>
          <cell r="L6059" t="str">
            <v>/</v>
          </cell>
          <cell r="M6059" t="str">
            <v>new</v>
          </cell>
          <cell r="N6059" t="str">
            <v>LIVE</v>
          </cell>
          <cell r="O6059" t="b">
            <v>0</v>
          </cell>
          <cell r="P6059" t="str">
            <v>Shenzhen TROS Technology Co., Ltd</v>
          </cell>
          <cell r="Q6059">
            <v>0</v>
          </cell>
        </row>
        <row r="6060">
          <cell r="B6060" t="str">
            <v>XBOX1</v>
          </cell>
          <cell r="C6060" t="str">
            <v>Xbox Series X Console</v>
          </cell>
          <cell r="D6060">
            <v>0.5</v>
          </cell>
          <cell r="E6060">
            <v>30</v>
          </cell>
          <cell r="F6060">
            <v>20</v>
          </cell>
          <cell r="G6060">
            <v>20</v>
          </cell>
          <cell r="H6060" t="str">
            <v>Trak Racer</v>
          </cell>
          <cell r="I6060" t="str">
            <v>Addons - 3P</v>
          </cell>
          <cell r="J6060" t="str">
            <v>Electronics</v>
          </cell>
          <cell r="K6060" t="str">
            <v>NA</v>
          </cell>
          <cell r="L6060" t="str">
            <v>/</v>
          </cell>
          <cell r="M6060" t="str">
            <v>new</v>
          </cell>
          <cell r="N6060" t="str">
            <v>LIVE</v>
          </cell>
          <cell r="O6060" t="b">
            <v>0</v>
          </cell>
          <cell r="P6060" t="str">
            <v>NA</v>
          </cell>
          <cell r="Q6060">
            <v>0</v>
          </cell>
        </row>
        <row r="6061">
          <cell r="B6061" t="str">
            <v>HC003356</v>
          </cell>
          <cell r="C6061" t="str">
            <v>XBOX HUB</v>
          </cell>
          <cell r="D6061">
            <v>0.6</v>
          </cell>
          <cell r="E6061">
            <v>3.8</v>
          </cell>
          <cell r="F6061">
            <v>14.4</v>
          </cell>
          <cell r="G6061">
            <v>14.3</v>
          </cell>
          <cell r="H6061" t="str">
            <v>Trak Racer</v>
          </cell>
          <cell r="I6061" t="str">
            <v>Electronics - 3P</v>
          </cell>
          <cell r="J6061" t="str">
            <v>Electronics</v>
          </cell>
          <cell r="K6061" t="str">
            <v>NA</v>
          </cell>
          <cell r="L6061" t="str">
            <v>/</v>
          </cell>
          <cell r="M6061" t="str">
            <v>new</v>
          </cell>
          <cell r="N6061" t="str">
            <v>DISCONTINUED</v>
          </cell>
          <cell r="O6061" t="b">
            <v>0</v>
          </cell>
          <cell r="P6061" t="str">
            <v>NA</v>
          </cell>
          <cell r="Q6061">
            <v>0</v>
          </cell>
        </row>
        <row r="6062">
          <cell r="B6062" t="str">
            <v>XS Box</v>
          </cell>
          <cell r="C6062" t="str">
            <v>XS Box</v>
          </cell>
          <cell r="D6062">
            <v>0</v>
          </cell>
          <cell r="E6062">
            <v>0</v>
          </cell>
          <cell r="F6062">
            <v>0</v>
          </cell>
          <cell r="G6062">
            <v>0</v>
          </cell>
          <cell r="H6062" t="str">
            <v>HIKEit</v>
          </cell>
          <cell r="I6062" t="str">
            <v>Default</v>
          </cell>
          <cell r="J6062" t="str">
            <v>Other</v>
          </cell>
          <cell r="K6062" t="str">
            <v>NA</v>
          </cell>
          <cell r="L6062" t="str">
            <v>/</v>
          </cell>
          <cell r="M6062" t="str">
            <v>new</v>
          </cell>
          <cell r="N6062" t="str">
            <v>LIVE</v>
          </cell>
          <cell r="O6062" t="b">
            <v>0</v>
          </cell>
          <cell r="P6062" t="str">
            <v>Shenzhen TROS Technology Co., Ltd</v>
          </cell>
          <cell r="Q6062">
            <v>3.8818000000000001</v>
          </cell>
        </row>
        <row r="6063">
          <cell r="B6063" t="str">
            <v>XS Cable</v>
          </cell>
          <cell r="C6063" t="str">
            <v>XS Cable</v>
          </cell>
          <cell r="D6063">
            <v>0</v>
          </cell>
          <cell r="E6063">
            <v>0</v>
          </cell>
          <cell r="F6063">
            <v>0</v>
          </cell>
          <cell r="G6063">
            <v>0</v>
          </cell>
          <cell r="H6063" t="str">
            <v>HIKEit</v>
          </cell>
          <cell r="I6063" t="str">
            <v>Default</v>
          </cell>
          <cell r="J6063" t="str">
            <v>Other</v>
          </cell>
          <cell r="K6063" t="str">
            <v>NA</v>
          </cell>
          <cell r="L6063" t="str">
            <v>/</v>
          </cell>
          <cell r="M6063" t="str">
            <v>new</v>
          </cell>
          <cell r="N6063" t="str">
            <v>LIVE</v>
          </cell>
          <cell r="O6063" t="b">
            <v>0</v>
          </cell>
          <cell r="P6063" t="str">
            <v>Shenzhen TROS Technology Co., Ltd</v>
          </cell>
          <cell r="Q6063">
            <v>1.4930000000000001</v>
          </cell>
        </row>
        <row r="6064">
          <cell r="B6064" t="str">
            <v>XS Controller shell</v>
          </cell>
          <cell r="C6064" t="str">
            <v>XS Controller shell</v>
          </cell>
          <cell r="D6064">
            <v>0</v>
          </cell>
          <cell r="E6064">
            <v>0</v>
          </cell>
          <cell r="F6064">
            <v>0</v>
          </cell>
          <cell r="G6064">
            <v>0</v>
          </cell>
          <cell r="H6064" t="str">
            <v>HIKEit</v>
          </cell>
          <cell r="I6064" t="str">
            <v>Default</v>
          </cell>
          <cell r="J6064" t="str">
            <v>Other</v>
          </cell>
          <cell r="K6064" t="str">
            <v>NA</v>
          </cell>
          <cell r="L6064" t="str">
            <v>/</v>
          </cell>
          <cell r="M6064" t="str">
            <v>new</v>
          </cell>
          <cell r="N6064" t="str">
            <v>LIVE</v>
          </cell>
          <cell r="O6064" t="b">
            <v>0</v>
          </cell>
          <cell r="P6064" t="str">
            <v>Shenzhen TROS Technology Co., Ltd</v>
          </cell>
          <cell r="Q6064">
            <v>3.7324999999999999</v>
          </cell>
        </row>
        <row r="6065">
          <cell r="B6065" t="str">
            <v>XS Display</v>
          </cell>
          <cell r="C6065" t="str">
            <v>XS Display</v>
          </cell>
          <cell r="D6065">
            <v>0</v>
          </cell>
          <cell r="E6065">
            <v>0</v>
          </cell>
          <cell r="F6065">
            <v>0</v>
          </cell>
          <cell r="G6065">
            <v>0</v>
          </cell>
          <cell r="H6065" t="str">
            <v>HIKEit</v>
          </cell>
          <cell r="I6065" t="str">
            <v>Default</v>
          </cell>
          <cell r="J6065" t="str">
            <v>Other</v>
          </cell>
          <cell r="K6065" t="str">
            <v>NA</v>
          </cell>
          <cell r="L6065" t="str">
            <v>/</v>
          </cell>
          <cell r="M6065" t="str">
            <v>new</v>
          </cell>
          <cell r="N6065" t="str">
            <v>LIVE</v>
          </cell>
          <cell r="O6065" t="b">
            <v>0</v>
          </cell>
          <cell r="P6065" t="str">
            <v>Shenzhen TROS Technology Co., Ltd</v>
          </cell>
          <cell r="Q6065">
            <v>1.1943999999999999</v>
          </cell>
        </row>
        <row r="6066">
          <cell r="B6066" t="str">
            <v>XS Installation guide</v>
          </cell>
          <cell r="C6066" t="str">
            <v>XS Installation guide</v>
          </cell>
          <cell r="D6066">
            <v>0</v>
          </cell>
          <cell r="E6066">
            <v>0</v>
          </cell>
          <cell r="F6066">
            <v>0</v>
          </cell>
          <cell r="G6066">
            <v>0</v>
          </cell>
          <cell r="H6066" t="str">
            <v>HIKEit</v>
          </cell>
          <cell r="I6066" t="str">
            <v>Default</v>
          </cell>
          <cell r="J6066" t="str">
            <v>Other</v>
          </cell>
          <cell r="K6066" t="str">
            <v>NA</v>
          </cell>
          <cell r="L6066" t="str">
            <v>/</v>
          </cell>
          <cell r="M6066" t="str">
            <v>new</v>
          </cell>
          <cell r="N6066" t="str">
            <v>LIVE</v>
          </cell>
          <cell r="O6066" t="b">
            <v>0</v>
          </cell>
          <cell r="P6066" t="str">
            <v>Shenzhen TROS Technology Co., Ltd</v>
          </cell>
          <cell r="Q6066">
            <v>0</v>
          </cell>
        </row>
        <row r="6067">
          <cell r="B6067" t="str">
            <v>XS Knob</v>
          </cell>
          <cell r="C6067" t="str">
            <v>XS Knob</v>
          </cell>
          <cell r="D6067">
            <v>0</v>
          </cell>
          <cell r="E6067">
            <v>0</v>
          </cell>
          <cell r="F6067">
            <v>0</v>
          </cell>
          <cell r="G6067">
            <v>0</v>
          </cell>
          <cell r="H6067" t="str">
            <v>HIKEit</v>
          </cell>
          <cell r="I6067" t="str">
            <v>Default</v>
          </cell>
          <cell r="J6067" t="str">
            <v>Other</v>
          </cell>
          <cell r="K6067" t="str">
            <v>NA</v>
          </cell>
          <cell r="L6067" t="str">
            <v>/</v>
          </cell>
          <cell r="M6067" t="str">
            <v>new</v>
          </cell>
          <cell r="N6067" t="str">
            <v>LIVE</v>
          </cell>
          <cell r="O6067" t="b">
            <v>0</v>
          </cell>
          <cell r="P6067" t="str">
            <v>Shenzhen TROS Technology Co., Ltd</v>
          </cell>
          <cell r="Q6067">
            <v>1.7916000000000001</v>
          </cell>
        </row>
        <row r="6068">
          <cell r="B6068" t="str">
            <v>XS Manual</v>
          </cell>
          <cell r="C6068" t="str">
            <v>XS Manual</v>
          </cell>
          <cell r="D6068">
            <v>0</v>
          </cell>
          <cell r="E6068">
            <v>0</v>
          </cell>
          <cell r="F6068">
            <v>0</v>
          </cell>
          <cell r="G6068">
            <v>0</v>
          </cell>
          <cell r="H6068" t="str">
            <v>HIKEit</v>
          </cell>
          <cell r="I6068" t="str">
            <v>Default</v>
          </cell>
          <cell r="J6068" t="str">
            <v>Other</v>
          </cell>
          <cell r="K6068" t="str">
            <v>NA</v>
          </cell>
          <cell r="L6068" t="str">
            <v>/</v>
          </cell>
          <cell r="M6068" t="str">
            <v>new</v>
          </cell>
          <cell r="N6068" t="str">
            <v>LIVE</v>
          </cell>
          <cell r="O6068" t="b">
            <v>0</v>
          </cell>
          <cell r="P6068" t="str">
            <v>Shenzhen TROS Technology Co., Ltd</v>
          </cell>
          <cell r="Q6068">
            <v>0.74650000000000005</v>
          </cell>
        </row>
        <row r="6069">
          <cell r="B6069" t="str">
            <v>Y300P</v>
          </cell>
          <cell r="C6069" t="str">
            <v>Y300P</v>
          </cell>
          <cell r="D6069">
            <v>2</v>
          </cell>
          <cell r="E6069">
            <v>0.12</v>
          </cell>
          <cell r="F6069">
            <v>0.26</v>
          </cell>
          <cell r="G6069">
            <v>0.24</v>
          </cell>
          <cell r="H6069" t="str">
            <v>Trak Racer</v>
          </cell>
          <cell r="I6069" t="str">
            <v>Vehicle Accessories</v>
          </cell>
          <cell r="J6069" t="str">
            <v>Addons</v>
          </cell>
          <cell r="K6069" t="str">
            <v>Archived</v>
          </cell>
          <cell r="L6069" t="str">
            <v>/</v>
          </cell>
          <cell r="M6069" t="str">
            <v>new</v>
          </cell>
          <cell r="N6069" t="str">
            <v>ARCHIVED</v>
          </cell>
          <cell r="O6069" t="b">
            <v>0</v>
          </cell>
          <cell r="P6069" t="str">
            <v>NA</v>
          </cell>
          <cell r="Q6069">
            <v>0</v>
          </cell>
        </row>
        <row r="6070">
          <cell r="B6070" t="str">
            <v>980-000470</v>
          </cell>
          <cell r="C6070" t="str">
            <v>Z906 5.1 SURROUND SOUND SPEAKER SYSTEM</v>
          </cell>
          <cell r="D6070">
            <v>16.62</v>
          </cell>
          <cell r="E6070">
            <v>38.4</v>
          </cell>
          <cell r="F6070">
            <v>43.1</v>
          </cell>
          <cell r="G6070">
            <v>43.8</v>
          </cell>
          <cell r="H6070" t="str">
            <v>Trak Racer</v>
          </cell>
          <cell r="I6070" t="str">
            <v>Electronics - 3P</v>
          </cell>
          <cell r="J6070" t="str">
            <v>Electronics</v>
          </cell>
          <cell r="K6070" t="str">
            <v>NA</v>
          </cell>
          <cell r="L6070" t="str">
            <v>/</v>
          </cell>
          <cell r="M6070" t="str">
            <v>new</v>
          </cell>
          <cell r="N6070" t="str">
            <v>LIVE</v>
          </cell>
          <cell r="O6070" t="b">
            <v>0</v>
          </cell>
          <cell r="P6070" t="str">
            <v>SYNNEX AUSTRALIA PTY. LTD.</v>
          </cell>
          <cell r="Q6070">
            <v>0</v>
          </cell>
        </row>
        <row r="6071">
          <cell r="B6071" t="str">
            <v>40120</v>
          </cell>
          <cell r="C6071" t="str">
            <v>40120</v>
          </cell>
          <cell r="D6071">
            <v>0</v>
          </cell>
          <cell r="E6071">
            <v>0</v>
          </cell>
          <cell r="F6071">
            <v>0</v>
          </cell>
          <cell r="G6071">
            <v>0</v>
          </cell>
          <cell r="H6071" t="str">
            <v>Trak Racer</v>
          </cell>
          <cell r="I6071" t="str">
            <v>Spare Parts</v>
          </cell>
          <cell r="J6071" t="str">
            <v>Spare Parts</v>
          </cell>
          <cell r="K6071" t="str">
            <v>NA</v>
          </cell>
          <cell r="L6071" t="str">
            <v>/</v>
          </cell>
          <cell r="Q6071">
            <v>0</v>
          </cell>
        </row>
        <row r="6072">
          <cell r="B6072" t="str">
            <v>40160</v>
          </cell>
          <cell r="C6072" t="str">
            <v>40160</v>
          </cell>
          <cell r="D6072">
            <v>0</v>
          </cell>
          <cell r="E6072">
            <v>0</v>
          </cell>
          <cell r="F6072">
            <v>0</v>
          </cell>
          <cell r="G6072">
            <v>0</v>
          </cell>
          <cell r="H6072" t="str">
            <v>Trak Racer</v>
          </cell>
          <cell r="I6072" t="str">
            <v>Spare Parts</v>
          </cell>
          <cell r="J6072" t="str">
            <v>Spare Parts</v>
          </cell>
          <cell r="K6072" t="str">
            <v>NA</v>
          </cell>
          <cell r="L6072" t="str">
            <v>/</v>
          </cell>
          <cell r="Q6072">
            <v>0</v>
          </cell>
        </row>
        <row r="6073">
          <cell r="B6073" t="str">
            <v>4040</v>
          </cell>
          <cell r="C6073" t="str">
            <v>4040</v>
          </cell>
          <cell r="D6073">
            <v>0</v>
          </cell>
          <cell r="E6073">
            <v>0</v>
          </cell>
          <cell r="F6073">
            <v>0</v>
          </cell>
          <cell r="G6073">
            <v>0</v>
          </cell>
          <cell r="H6073" t="str">
            <v>Trak Racer</v>
          </cell>
          <cell r="I6073" t="str">
            <v>Spare Parts</v>
          </cell>
          <cell r="J6073" t="str">
            <v>Spare Parts</v>
          </cell>
          <cell r="K6073" t="str">
            <v>NA</v>
          </cell>
          <cell r="L6073" t="str">
            <v>/</v>
          </cell>
          <cell r="Q6073">
            <v>0</v>
          </cell>
        </row>
        <row r="6074">
          <cell r="B6074" t="str">
            <v>4080</v>
          </cell>
          <cell r="C6074" t="str">
            <v>4080</v>
          </cell>
          <cell r="D6074">
            <v>0</v>
          </cell>
          <cell r="E6074">
            <v>0</v>
          </cell>
          <cell r="F6074">
            <v>0</v>
          </cell>
          <cell r="G6074">
            <v>0</v>
          </cell>
          <cell r="H6074" t="str">
            <v>Trak Racer</v>
          </cell>
          <cell r="I6074" t="str">
            <v>Spare Parts</v>
          </cell>
          <cell r="J6074" t="str">
            <v>Spare Parts</v>
          </cell>
          <cell r="K6074" t="str">
            <v>NA</v>
          </cell>
          <cell r="L6074" t="str">
            <v>/</v>
          </cell>
          <cell r="Q6074">
            <v>0</v>
          </cell>
        </row>
        <row r="6075">
          <cell r="B6075" t="str">
            <v>604947793638</v>
          </cell>
          <cell r="C6075" t="str">
            <v>604947793638</v>
          </cell>
          <cell r="D6075">
            <v>0.1</v>
          </cell>
          <cell r="E6075">
            <v>5</v>
          </cell>
          <cell r="F6075">
            <v>5</v>
          </cell>
          <cell r="G6075">
            <v>4</v>
          </cell>
          <cell r="H6075" t="str">
            <v>Trak Racer</v>
          </cell>
          <cell r="I6075" t="str">
            <v>Electronics - 3P</v>
          </cell>
          <cell r="J6075" t="str">
            <v>Electronics</v>
          </cell>
          <cell r="K6075" t="str">
            <v>NA</v>
          </cell>
          <cell r="L6075" t="str">
            <v>/</v>
          </cell>
          <cell r="Q6075">
            <v>0</v>
          </cell>
        </row>
        <row r="6076">
          <cell r="B6076" t="str">
            <v>5125</v>
          </cell>
          <cell r="C6076" t="str">
            <v>Dished Wheel</v>
          </cell>
          <cell r="D6076">
            <v>1.1499999999999999</v>
          </cell>
          <cell r="E6076">
            <v>9.5</v>
          </cell>
          <cell r="F6076">
            <v>35</v>
          </cell>
          <cell r="G6076">
            <v>35</v>
          </cell>
          <cell r="H6076" t="str">
            <v>Trak Racer</v>
          </cell>
          <cell r="I6076" t="str">
            <v>Spare Parts</v>
          </cell>
          <cell r="J6076" t="str">
            <v>Spare Parts</v>
          </cell>
          <cell r="K6076" t="str">
            <v>NA</v>
          </cell>
          <cell r="L6076" t="str">
            <v>/</v>
          </cell>
          <cell r="Q6076">
            <v>0</v>
          </cell>
        </row>
        <row r="6077">
          <cell r="B6077" t="str">
            <v>229461</v>
          </cell>
          <cell r="C6077" t="str">
            <v>HIKEit X5 Electronic Drive Throttle Pedal Accelerator Controller for Hyundai Kia SKU: 229461</v>
          </cell>
          <cell r="D6077">
            <v>0.2</v>
          </cell>
          <cell r="E6077">
            <v>0.1</v>
          </cell>
          <cell r="F6077">
            <v>0.06</v>
          </cell>
          <cell r="G6077">
            <v>0.16</v>
          </cell>
          <cell r="H6077" t="str">
            <v>HIKEit</v>
          </cell>
          <cell r="I6077" t="str">
            <v>Throttle Controller</v>
          </cell>
          <cell r="J6077" t="str">
            <v>X5</v>
          </cell>
          <cell r="K6077" t="str">
            <v>Archived</v>
          </cell>
          <cell r="L6077" t="str">
            <v>/</v>
          </cell>
          <cell r="Q6077">
            <v>0</v>
          </cell>
        </row>
        <row r="6078">
          <cell r="B6078" t="str">
            <v>229350</v>
          </cell>
          <cell r="C6078" t="str">
            <v>HIKEit X9 Throttle Controller for Land Rover Freelander 2 - 2007 - Onwards HI-001</v>
          </cell>
          <cell r="D6078">
            <v>0.2</v>
          </cell>
          <cell r="E6078">
            <v>0.1</v>
          </cell>
          <cell r="F6078">
            <v>0.06</v>
          </cell>
          <cell r="G6078">
            <v>0.16</v>
          </cell>
          <cell r="H6078" t="str">
            <v>HIKEit</v>
          </cell>
          <cell r="I6078" t="str">
            <v>Throttle Controller</v>
          </cell>
          <cell r="J6078" t="str">
            <v>X9</v>
          </cell>
          <cell r="K6078" t="str">
            <v>Archived</v>
          </cell>
          <cell r="L6078" t="str">
            <v>/</v>
          </cell>
          <cell r="Q6078">
            <v>0</v>
          </cell>
        </row>
        <row r="6079">
          <cell r="B6079" t="str">
            <v>4060172</v>
          </cell>
          <cell r="C6079" t="str">
            <v>Thrustmaster FERRARI SF1000 EDITION WHEEL ADD ON</v>
          </cell>
          <cell r="D6079">
            <v>2.87</v>
          </cell>
          <cell r="E6079">
            <v>36.200000000000003</v>
          </cell>
          <cell r="F6079">
            <v>33</v>
          </cell>
          <cell r="G6079">
            <v>11.5</v>
          </cell>
          <cell r="H6079" t="str">
            <v>Trak Racer</v>
          </cell>
          <cell r="I6079" t="str">
            <v>Electronics - 3P</v>
          </cell>
          <cell r="J6079" t="str">
            <v>Electronics</v>
          </cell>
          <cell r="K6079" t="str">
            <v>NA</v>
          </cell>
          <cell r="L6079" t="str">
            <v>/</v>
          </cell>
          <cell r="Q6079">
            <v>0</v>
          </cell>
        </row>
        <row r="6080">
          <cell r="B6080" t="str">
            <v>2960720</v>
          </cell>
          <cell r="C6080" t="str">
            <v>Thrustmaster HOTAS WARTHOG PC (1)</v>
          </cell>
          <cell r="D6080">
            <v>9.3810000000000002</v>
          </cell>
          <cell r="E6080">
            <v>47.5</v>
          </cell>
          <cell r="F6080">
            <v>34.5</v>
          </cell>
          <cell r="G6080">
            <v>26.5</v>
          </cell>
          <cell r="H6080" t="str">
            <v>Trak Racer</v>
          </cell>
          <cell r="I6080" t="str">
            <v>Electronics - 3P</v>
          </cell>
          <cell r="J6080" t="str">
            <v>Electronics</v>
          </cell>
          <cell r="K6080" t="str">
            <v>NA</v>
          </cell>
          <cell r="L6080" t="str">
            <v>/</v>
          </cell>
          <cell r="Q6080">
            <v>0</v>
          </cell>
        </row>
        <row r="6081">
          <cell r="B6081" t="str">
            <v>4460211</v>
          </cell>
          <cell r="C6081" t="str">
            <v>Thrustmaster T FLIGHT FULL KIT XBOX SERIES X/S </v>
          </cell>
          <cell r="D6081">
            <v>5.6150000000000002</v>
          </cell>
          <cell r="E6081">
            <v>35.700000000000003</v>
          </cell>
          <cell r="F6081">
            <v>48</v>
          </cell>
          <cell r="G6081">
            <v>32.1</v>
          </cell>
          <cell r="H6081" t="str">
            <v>Trak Racer</v>
          </cell>
          <cell r="I6081" t="str">
            <v>Electronics - 3P</v>
          </cell>
          <cell r="J6081" t="str">
            <v>Electronics</v>
          </cell>
          <cell r="K6081" t="str">
            <v>NA</v>
          </cell>
          <cell r="L6081" t="str">
            <v>/</v>
          </cell>
          <cell r="Q6081">
            <v>0</v>
          </cell>
        </row>
        <row r="6082">
          <cell r="B6082" t="str">
            <v>2960764</v>
          </cell>
          <cell r="C6082" t="str">
            <v>Thrustmaster T FLIGHT RUDDER PEDALS (4)</v>
          </cell>
          <cell r="D6082">
            <v>2.58</v>
          </cell>
          <cell r="E6082">
            <v>36.5</v>
          </cell>
          <cell r="F6082">
            <v>23</v>
          </cell>
          <cell r="G6082">
            <v>33</v>
          </cell>
          <cell r="H6082" t="str">
            <v>Trak Racer</v>
          </cell>
          <cell r="I6082" t="str">
            <v>Electronics - 3P</v>
          </cell>
          <cell r="J6082" t="str">
            <v>Electronics</v>
          </cell>
          <cell r="K6082" t="str">
            <v>NA</v>
          </cell>
          <cell r="L6082" t="str">
            <v>/</v>
          </cell>
          <cell r="Q6082">
            <v>0</v>
          </cell>
        </row>
        <row r="6083">
          <cell r="B6083" t="str">
            <v>2960782</v>
          </cell>
          <cell r="C6083" t="str">
            <v>Thrustmaster T-16000M FLIGHT PACK (2)</v>
          </cell>
          <cell r="D6083">
            <v>4.67</v>
          </cell>
          <cell r="E6083">
            <v>31</v>
          </cell>
          <cell r="F6083">
            <v>42.5</v>
          </cell>
          <cell r="G6083">
            <v>44</v>
          </cell>
          <cell r="H6083" t="str">
            <v>Trak Racer</v>
          </cell>
          <cell r="I6083" t="str">
            <v>Electronics - 3P</v>
          </cell>
          <cell r="J6083" t="str">
            <v>Electronics</v>
          </cell>
          <cell r="K6083" t="str">
            <v>NA</v>
          </cell>
          <cell r="L6083" t="str">
            <v>/</v>
          </cell>
          <cell r="Q6083">
            <v>0</v>
          </cell>
        </row>
        <row r="6084">
          <cell r="B6084" t="str">
            <v>4160826</v>
          </cell>
          <cell r="C6084" t="str">
            <v>Thrustmaster T-GT II</v>
          </cell>
          <cell r="D6084">
            <v>14.15</v>
          </cell>
          <cell r="E6084">
            <v>54.3</v>
          </cell>
          <cell r="F6084">
            <v>39.799999999999997</v>
          </cell>
          <cell r="G6084">
            <v>33</v>
          </cell>
          <cell r="H6084" t="str">
            <v>Trak Racer</v>
          </cell>
          <cell r="I6084" t="str">
            <v>Electronics - 3P</v>
          </cell>
          <cell r="J6084" t="str">
            <v>Electronics</v>
          </cell>
          <cell r="K6084" t="str">
            <v>NA</v>
          </cell>
          <cell r="L6084" t="str">
            <v>/</v>
          </cell>
          <cell r="Q6084">
            <v>0</v>
          </cell>
        </row>
        <row r="6085">
          <cell r="B6085" t="str">
            <v>4060121</v>
          </cell>
          <cell r="C6085" t="str">
            <v>Thrustmaster T-LCM PRO PEDALS (1)</v>
          </cell>
          <cell r="D6085">
            <v>7.51</v>
          </cell>
          <cell r="E6085">
            <v>49.6</v>
          </cell>
          <cell r="F6085">
            <v>39.700000000000003</v>
          </cell>
          <cell r="G6085">
            <v>25</v>
          </cell>
          <cell r="H6085" t="str">
            <v>Trak Racer</v>
          </cell>
          <cell r="I6085" t="str">
            <v>Electronics - 3P</v>
          </cell>
          <cell r="J6085" t="str">
            <v>Electronics</v>
          </cell>
          <cell r="K6085" t="str">
            <v>NA</v>
          </cell>
          <cell r="L6085" t="str">
            <v>/</v>
          </cell>
          <cell r="Q6085">
            <v>0</v>
          </cell>
        </row>
        <row r="6086">
          <cell r="B6086" t="str">
            <v>4160653</v>
          </cell>
          <cell r="C6086" t="str">
            <v>Thrustmaster T300 FERRARI WHEEL ALCANTARA PS3/PS4 (1)</v>
          </cell>
          <cell r="D6086">
            <v>9.0380000000000003</v>
          </cell>
          <cell r="E6086">
            <v>48</v>
          </cell>
          <cell r="F6086">
            <v>36</v>
          </cell>
          <cell r="G6086">
            <v>38</v>
          </cell>
          <cell r="H6086" t="str">
            <v>Trak Racer</v>
          </cell>
          <cell r="I6086" t="str">
            <v>Electronics - 3P</v>
          </cell>
          <cell r="J6086" t="str">
            <v>Electronics</v>
          </cell>
          <cell r="K6086" t="str">
            <v>NA</v>
          </cell>
          <cell r="L6086" t="str">
            <v>/</v>
          </cell>
          <cell r="Q6086">
            <v>0</v>
          </cell>
        </row>
        <row r="6087">
          <cell r="B6087" t="str">
            <v>4160688</v>
          </cell>
          <cell r="C6087" t="str">
            <v>Thrustmaster T300RS GT EDITION (2)</v>
          </cell>
          <cell r="D6087">
            <v>10.154999999999999</v>
          </cell>
          <cell r="E6087">
            <v>48</v>
          </cell>
          <cell r="F6087">
            <v>36</v>
          </cell>
          <cell r="G6087">
            <v>38</v>
          </cell>
          <cell r="H6087" t="str">
            <v>Trak Racer</v>
          </cell>
          <cell r="I6087" t="str">
            <v>Electronics - 3P</v>
          </cell>
          <cell r="J6087" t="str">
            <v>Electronics</v>
          </cell>
          <cell r="K6087" t="str">
            <v>NA</v>
          </cell>
          <cell r="L6087" t="str">
            <v>/</v>
          </cell>
          <cell r="Q6087">
            <v>0</v>
          </cell>
        </row>
        <row r="6088">
          <cell r="B6088" t="str">
            <v>4060210</v>
          </cell>
          <cell r="C6088" t="str">
            <v>Thrustmaster T3PM</v>
          </cell>
          <cell r="D6088">
            <v>3.68</v>
          </cell>
          <cell r="E6088">
            <v>41</v>
          </cell>
          <cell r="F6088">
            <v>36</v>
          </cell>
          <cell r="G6088">
            <v>23</v>
          </cell>
          <cell r="H6088" t="str">
            <v>Trak Racer</v>
          </cell>
          <cell r="I6088" t="str">
            <v>Electronics - 3P</v>
          </cell>
          <cell r="J6088" t="str">
            <v>Electronics</v>
          </cell>
          <cell r="K6088" t="str">
            <v>NA</v>
          </cell>
          <cell r="L6088" t="str">
            <v>/</v>
          </cell>
          <cell r="Q6088">
            <v>0</v>
          </cell>
        </row>
        <row r="6089">
          <cell r="B6089" t="str">
            <v>2960858</v>
          </cell>
          <cell r="C6089" t="str">
            <v>Thrustmaster TCA CAPTAIN PACK AIRBUS EDITION</v>
          </cell>
          <cell r="D6089">
            <v>3.2160000000000002</v>
          </cell>
          <cell r="E6089">
            <v>12.2</v>
          </cell>
          <cell r="F6089">
            <v>19.5</v>
          </cell>
          <cell r="G6089">
            <v>47.8</v>
          </cell>
          <cell r="H6089" t="str">
            <v>Trak Racer</v>
          </cell>
          <cell r="I6089" t="str">
            <v>Electronics - 3P</v>
          </cell>
          <cell r="J6089" t="str">
            <v>Electronics</v>
          </cell>
          <cell r="K6089" t="str">
            <v>NA</v>
          </cell>
          <cell r="L6089" t="str">
            <v>/</v>
          </cell>
          <cell r="Q6089">
            <v>0</v>
          </cell>
        </row>
        <row r="6090">
          <cell r="B6090" t="str">
            <v>2960842</v>
          </cell>
          <cell r="C6090" t="str">
            <v>Thrustmaster TCA OFFICER PACK AIRBUS EDITION</v>
          </cell>
          <cell r="D6090">
            <v>2.0920000000000001</v>
          </cell>
          <cell r="E6090">
            <v>40.5</v>
          </cell>
          <cell r="F6090">
            <v>28</v>
          </cell>
          <cell r="G6090">
            <v>23</v>
          </cell>
          <cell r="H6090" t="str">
            <v>Trak Racer</v>
          </cell>
          <cell r="I6090" t="str">
            <v>Electronics - 3P</v>
          </cell>
          <cell r="J6090" t="str">
            <v>Electronics</v>
          </cell>
          <cell r="K6090" t="str">
            <v>NA</v>
          </cell>
          <cell r="L6090" t="str">
            <v>/</v>
          </cell>
          <cell r="Q6090">
            <v>0</v>
          </cell>
        </row>
        <row r="6091">
          <cell r="B6091" t="str">
            <v>4060219</v>
          </cell>
          <cell r="C6091" t="str">
            <v>Thrustmaster TCA QUAD BOEING ED. XBOX X|S ADD ON</v>
          </cell>
          <cell r="D6091">
            <v>1.2430000000000001</v>
          </cell>
          <cell r="E6091">
            <v>26</v>
          </cell>
          <cell r="F6091">
            <v>22.5</v>
          </cell>
          <cell r="G6091">
            <v>17</v>
          </cell>
          <cell r="H6091" t="str">
            <v>Trak Racer</v>
          </cell>
          <cell r="I6091" t="str">
            <v>Electronics - 3P</v>
          </cell>
          <cell r="J6091" t="str">
            <v>Electronics</v>
          </cell>
          <cell r="K6091" t="str">
            <v>NA</v>
          </cell>
          <cell r="L6091" t="str">
            <v>/</v>
          </cell>
          <cell r="Q6091">
            <v>0</v>
          </cell>
        </row>
        <row r="6092">
          <cell r="B6092" t="str">
            <v>4460209</v>
          </cell>
          <cell r="C6092" t="str">
            <v>Thrustmaster TCA YOKE BOEING ED. XBOX SERIES XIS</v>
          </cell>
          <cell r="D6092">
            <v>7.99</v>
          </cell>
          <cell r="E6092">
            <v>49</v>
          </cell>
          <cell r="F6092">
            <v>49</v>
          </cell>
          <cell r="G6092">
            <v>38</v>
          </cell>
          <cell r="H6092" t="str">
            <v>Trak Racer</v>
          </cell>
          <cell r="I6092" t="str">
            <v>Electronics - 3P</v>
          </cell>
          <cell r="J6092" t="str">
            <v>Electronics</v>
          </cell>
          <cell r="K6092" t="str">
            <v>NA</v>
          </cell>
          <cell r="L6092" t="str">
            <v>/</v>
          </cell>
          <cell r="Q6092">
            <v>0</v>
          </cell>
        </row>
        <row r="6093">
          <cell r="B6093" t="str">
            <v>4460210</v>
          </cell>
          <cell r="C6093" t="str">
            <v>Thrustmaster TCA YOKE PACK BOEING ED. XBOX SERIES XS</v>
          </cell>
          <cell r="D6093">
            <v>8.2919999999999998</v>
          </cell>
          <cell r="E6093">
            <v>49</v>
          </cell>
          <cell r="F6093">
            <v>49</v>
          </cell>
          <cell r="G6093">
            <v>38</v>
          </cell>
          <cell r="H6093" t="str">
            <v>Trak Racer</v>
          </cell>
          <cell r="I6093" t="str">
            <v>Electronics - 3P</v>
          </cell>
          <cell r="J6093" t="str">
            <v>Electronics</v>
          </cell>
          <cell r="K6093" t="str">
            <v>NA</v>
          </cell>
          <cell r="L6093" t="str">
            <v>/</v>
          </cell>
          <cell r="Q6093">
            <v>0</v>
          </cell>
        </row>
        <row r="6094">
          <cell r="B6094" t="str">
            <v>4060059</v>
          </cell>
          <cell r="C6094" t="str">
            <v>Thrustmaster TH8A SHIFTER ADD ON (3)</v>
          </cell>
          <cell r="D6094">
            <v>2.4300000000000002</v>
          </cell>
          <cell r="E6094">
            <v>33.5</v>
          </cell>
          <cell r="F6094">
            <v>27.7</v>
          </cell>
          <cell r="G6094">
            <v>17.5</v>
          </cell>
          <cell r="H6094" t="str">
            <v>Trak Racer</v>
          </cell>
          <cell r="I6094" t="str">
            <v>Electronics - 3P</v>
          </cell>
          <cell r="J6094" t="str">
            <v>Electronics</v>
          </cell>
          <cell r="K6094" t="str">
            <v>NA</v>
          </cell>
          <cell r="L6094" t="str">
            <v>/</v>
          </cell>
          <cell r="Q6094">
            <v>0</v>
          </cell>
        </row>
        <row r="6095">
          <cell r="B6095" t="str">
            <v>2960809</v>
          </cell>
          <cell r="C6095" t="str">
            <v>Thrustmaster TPR RUDDER (1)</v>
          </cell>
          <cell r="D6095">
            <v>9.16</v>
          </cell>
          <cell r="E6095">
            <v>48</v>
          </cell>
          <cell r="F6095">
            <v>47</v>
          </cell>
          <cell r="G6095">
            <v>36</v>
          </cell>
          <cell r="H6095" t="str">
            <v>Trak Racer</v>
          </cell>
          <cell r="I6095" t="str">
            <v>Electronics - 3P</v>
          </cell>
          <cell r="J6095" t="str">
            <v>Electronics</v>
          </cell>
          <cell r="K6095" t="str">
            <v>NA</v>
          </cell>
          <cell r="L6095" t="str">
            <v>/</v>
          </cell>
          <cell r="Q6095">
            <v>0</v>
          </cell>
        </row>
        <row r="6096">
          <cell r="B6096" t="str">
            <v>4060200</v>
          </cell>
          <cell r="C6096" t="str">
            <v>Thrustmaster TS XW SERVO BASE</v>
          </cell>
          <cell r="D6096">
            <v>8.9</v>
          </cell>
          <cell r="E6096">
            <v>39</v>
          </cell>
          <cell r="F6096">
            <v>42</v>
          </cell>
          <cell r="G6096">
            <v>34</v>
          </cell>
          <cell r="H6096" t="str">
            <v>Trak Racer</v>
          </cell>
          <cell r="I6096" t="str">
            <v>Electronics - 3P</v>
          </cell>
          <cell r="J6096" t="str">
            <v>Electronics</v>
          </cell>
          <cell r="K6096" t="str">
            <v>NA</v>
          </cell>
          <cell r="L6096" t="str">
            <v>/</v>
          </cell>
          <cell r="Q6096">
            <v>0</v>
          </cell>
        </row>
        <row r="6097">
          <cell r="B6097" t="str">
            <v>4460158</v>
          </cell>
          <cell r="C6097" t="str">
            <v>Thrustmaster TS-XW RACER (1)</v>
          </cell>
          <cell r="D6097">
            <v>13.5</v>
          </cell>
          <cell r="E6097">
            <v>55</v>
          </cell>
          <cell r="F6097">
            <v>35</v>
          </cell>
          <cell r="G6097">
            <v>41</v>
          </cell>
          <cell r="H6097" t="str">
            <v>Trak Racer</v>
          </cell>
          <cell r="I6097" t="str">
            <v>Electronics - 3P</v>
          </cell>
          <cell r="J6097" t="str">
            <v>Electronics</v>
          </cell>
          <cell r="K6097" t="str">
            <v>NA</v>
          </cell>
          <cell r="L6097" t="str">
            <v>/</v>
          </cell>
          <cell r="Q6097">
            <v>0</v>
          </cell>
        </row>
        <row r="6098">
          <cell r="B6098" t="str">
            <v>4060107</v>
          </cell>
          <cell r="C6098" t="str">
            <v>Thrustmaster TSS HANDBRAKE SPARCO MOD+ (4)</v>
          </cell>
          <cell r="D6098">
            <v>2.8319999999999999</v>
          </cell>
          <cell r="E6098">
            <v>28</v>
          </cell>
          <cell r="F6098">
            <v>35.5</v>
          </cell>
          <cell r="G6098">
            <v>15.5</v>
          </cell>
          <cell r="H6098" t="str">
            <v>Trak Racer</v>
          </cell>
          <cell r="I6098" t="str">
            <v>Electronics - 3P</v>
          </cell>
          <cell r="J6098" t="str">
            <v>Electronics</v>
          </cell>
          <cell r="K6098" t="str">
            <v>NA</v>
          </cell>
          <cell r="L6098" t="str">
            <v>/</v>
          </cell>
          <cell r="Q6098">
            <v>0</v>
          </cell>
        </row>
        <row r="6099">
          <cell r="B6099" t="str">
            <v>2960754</v>
          </cell>
          <cell r="C6099" t="str">
            <v>Thrustmaster TWCS THROTTLE (6)</v>
          </cell>
          <cell r="D6099">
            <v>1</v>
          </cell>
          <cell r="E6099">
            <v>30</v>
          </cell>
          <cell r="F6099">
            <v>18</v>
          </cell>
          <cell r="G6099">
            <v>25</v>
          </cell>
          <cell r="H6099" t="str">
            <v>Trak Racer</v>
          </cell>
          <cell r="I6099" t="str">
            <v>Electronics - 3P</v>
          </cell>
          <cell r="J6099" t="str">
            <v>Electronics</v>
          </cell>
          <cell r="K6099" t="str">
            <v>NA</v>
          </cell>
          <cell r="L6099" t="str">
            <v>/</v>
          </cell>
          <cell r="Q6099">
            <v>0</v>
          </cell>
        </row>
        <row r="6100">
          <cell r="B6100" t="str">
            <v>4460134</v>
          </cell>
          <cell r="C6100" t="str">
            <v>Thrustmaster TX RACING WHEEL LEATHER ED (1)</v>
          </cell>
          <cell r="D6100">
            <v>9.2379999999999995</v>
          </cell>
          <cell r="E6100">
            <v>47</v>
          </cell>
          <cell r="F6100">
            <v>35</v>
          </cell>
          <cell r="G6100">
            <v>38</v>
          </cell>
          <cell r="H6100" t="str">
            <v>Trak Racer</v>
          </cell>
          <cell r="I6100" t="str">
            <v>Electronics - 3P</v>
          </cell>
          <cell r="J6100" t="str">
            <v>Electronics</v>
          </cell>
          <cell r="K6100" t="str">
            <v>NA</v>
          </cell>
          <cell r="L6100" t="str">
            <v>/</v>
          </cell>
          <cell r="Q6100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1F081-FFDE-4FE3-A37A-F874D88D2A3C}">
  <dimension ref="A3:AF3660"/>
  <sheetViews>
    <sheetView tabSelected="1" zoomScaleNormal="100" workbookViewId="0">
      <selection activeCell="AC21" sqref="AC21"/>
    </sheetView>
  </sheetViews>
  <sheetFormatPr defaultRowHeight="14.5" x14ac:dyDescent="0.35"/>
  <cols>
    <col min="1" max="1" width="28.90625" customWidth="1"/>
    <col min="2" max="3" width="19.90625" customWidth="1"/>
    <col min="4" max="4" width="8.90625" style="1"/>
    <col min="5" max="8" width="8.90625" style="2"/>
    <col min="9" max="22" width="8.36328125" style="3" customWidth="1"/>
    <col min="23" max="23" width="8.90625" style="1" customWidth="1"/>
    <col min="24" max="24" width="19.81640625" style="17" customWidth="1"/>
    <col min="25" max="25" width="16.7265625" style="3" customWidth="1"/>
    <col min="26" max="26" width="23.81640625" style="3" customWidth="1"/>
    <col min="27" max="27" width="25.6328125" style="3" customWidth="1"/>
    <col min="28" max="28" width="34" style="3" customWidth="1"/>
    <col min="29" max="29" width="28.81640625" style="74" customWidth="1"/>
    <col min="30" max="30" width="25.08984375" customWidth="1"/>
    <col min="31" max="31" width="57.1796875" customWidth="1"/>
  </cols>
  <sheetData>
    <row r="3" spans="1:29" x14ac:dyDescent="0.35">
      <c r="A3" t="s">
        <v>0</v>
      </c>
      <c r="I3" s="3" t="s">
        <v>1</v>
      </c>
    </row>
    <row r="4" spans="1:29" x14ac:dyDescent="0.35">
      <c r="I4" s="3">
        <v>2023</v>
      </c>
      <c r="P4" s="3">
        <v>2024</v>
      </c>
    </row>
    <row r="5" spans="1:29" ht="28" customHeight="1" x14ac:dyDescent="0.35">
      <c r="A5" t="s">
        <v>2</v>
      </c>
      <c r="B5" t="s">
        <v>3</v>
      </c>
      <c r="C5" t="s">
        <v>4</v>
      </c>
      <c r="D5" s="1" t="s">
        <v>5</v>
      </c>
      <c r="E5" s="2" t="s">
        <v>6</v>
      </c>
      <c r="F5" s="2" t="s">
        <v>7</v>
      </c>
      <c r="G5" s="2" t="s">
        <v>8</v>
      </c>
      <c r="H5" s="2" t="s">
        <v>5</v>
      </c>
      <c r="I5" s="3">
        <v>6</v>
      </c>
      <c r="J5" s="3">
        <v>7</v>
      </c>
      <c r="K5" s="3">
        <v>8</v>
      </c>
      <c r="L5" s="3">
        <v>9</v>
      </c>
      <c r="M5" s="3">
        <v>10</v>
      </c>
      <c r="N5" s="3">
        <v>11</v>
      </c>
      <c r="O5" s="3">
        <v>12</v>
      </c>
      <c r="P5" s="3">
        <v>1</v>
      </c>
      <c r="Q5" s="3">
        <v>2</v>
      </c>
      <c r="R5" s="3">
        <v>3</v>
      </c>
      <c r="S5" s="3">
        <v>4</v>
      </c>
      <c r="T5" s="3">
        <v>5</v>
      </c>
      <c r="U5" s="3">
        <v>6</v>
      </c>
      <c r="V5" s="4">
        <v>7</v>
      </c>
      <c r="W5" s="1" t="s">
        <v>5</v>
      </c>
      <c r="X5" s="17" t="s">
        <v>5911</v>
      </c>
      <c r="Y5" s="76" t="s">
        <v>5907</v>
      </c>
      <c r="Z5" s="77" t="s">
        <v>5909</v>
      </c>
      <c r="AA5" s="76" t="s">
        <v>5908</v>
      </c>
      <c r="AB5" s="78" t="s">
        <v>5910</v>
      </c>
      <c r="AC5" s="75" t="s">
        <v>5912</v>
      </c>
    </row>
    <row r="6" spans="1:29" x14ac:dyDescent="0.35">
      <c r="A6" t="s">
        <v>9</v>
      </c>
      <c r="B6" t="s">
        <v>10</v>
      </c>
      <c r="C6" t="s">
        <v>11</v>
      </c>
      <c r="D6" s="1">
        <v>1</v>
      </c>
      <c r="E6" s="2">
        <f>IFERROR(SUM(S6:U6)/3,"")</f>
        <v>0.33333333333333331</v>
      </c>
      <c r="F6" s="2">
        <f>IFERROR(SUM(P6:U6)/6,"")</f>
        <v>0.16666666666666666</v>
      </c>
      <c r="G6" s="2">
        <f>IFERROR(SUM(M6:U6)/9,"")</f>
        <v>0.1111111111111111</v>
      </c>
      <c r="H6" s="2">
        <f>IFERROR(SUM(J6:U6)/12,"")</f>
        <v>8.3333333333333329E-2</v>
      </c>
      <c r="S6" s="3">
        <v>1</v>
      </c>
      <c r="W6" s="1">
        <f>IFERROR(AVERAGE((O6:V6),(J6:M6)),"0")</f>
        <v>1</v>
      </c>
      <c r="X6" s="17">
        <f>Z6/AB6</f>
        <v>1</v>
      </c>
      <c r="Y6" s="3">
        <f>SUBTOTAL(109,I6:V6)</f>
        <v>1</v>
      </c>
      <c r="Z6" s="3">
        <f>Y6-N6</f>
        <v>1</v>
      </c>
      <c r="AA6" s="3">
        <f>COUNTA(I6:V6)</f>
        <v>1</v>
      </c>
      <c r="AB6" s="3">
        <f>COUNTA(I6:V6)-COUNTA(N6)</f>
        <v>1</v>
      </c>
      <c r="AC6" s="74">
        <f t="array" ref="AC6">AVERAGE(IF((COLUMN(I6:V6)&lt;&gt;COLUMN(N6)), I6:V6))</f>
        <v>7.6923076923076927E-2</v>
      </c>
    </row>
    <row r="7" spans="1:29" x14ac:dyDescent="0.35">
      <c r="A7" t="s">
        <v>12</v>
      </c>
      <c r="B7" t="s">
        <v>13</v>
      </c>
      <c r="C7" t="s">
        <v>11</v>
      </c>
      <c r="D7" s="1">
        <v>1</v>
      </c>
      <c r="E7" s="2">
        <f t="shared" ref="E7:E61" si="0">IFERROR(SUM(S7:U7)/3,"")</f>
        <v>0</v>
      </c>
      <c r="F7" s="2">
        <f t="shared" ref="F7:F61" si="1">IFERROR(SUM(P7:U7)/6,"")</f>
        <v>0</v>
      </c>
      <c r="G7" s="2">
        <f t="shared" ref="G7:G61" si="2">IFERROR(SUM(M7:U7)/9,"")</f>
        <v>0.1111111111111111</v>
      </c>
      <c r="H7" s="2">
        <f t="shared" ref="H7:H61" si="3">IFERROR(SUM(J7:U7)/12,"")</f>
        <v>8.3333333333333329E-2</v>
      </c>
      <c r="M7" s="3">
        <v>1</v>
      </c>
      <c r="W7" s="1">
        <f t="shared" ref="W7:W61" si="4">IFERROR(AVERAGE((O7:V7),(J7:M7)),"0")</f>
        <v>1</v>
      </c>
      <c r="X7" s="17">
        <f>Z7/AB7</f>
        <v>1</v>
      </c>
      <c r="Y7" s="3">
        <f>SUBTOTAL(109,I7:V7)</f>
        <v>1</v>
      </c>
      <c r="Z7" s="3">
        <f>Y7-N7</f>
        <v>1</v>
      </c>
      <c r="AA7" s="3">
        <f t="shared" ref="AA7:AA70" si="5">COUNTA(I7:V7)</f>
        <v>1</v>
      </c>
      <c r="AB7" s="3">
        <f>COUNTA(I7:V7)-COUNTA(N7)</f>
        <v>1</v>
      </c>
      <c r="AC7" s="74">
        <f t="array" ref="AC7">AVERAGE(IF((COLUMN(I7:V7)&lt;&gt;COLUMN(N7)), I7:V7))</f>
        <v>7.6923076923076927E-2</v>
      </c>
    </row>
    <row r="8" spans="1:29" x14ac:dyDescent="0.35">
      <c r="A8" t="s">
        <v>14</v>
      </c>
      <c r="B8" t="s">
        <v>15</v>
      </c>
      <c r="C8" t="s">
        <v>11</v>
      </c>
      <c r="D8" s="1">
        <v>1</v>
      </c>
      <c r="E8" s="2">
        <f t="shared" si="0"/>
        <v>0</v>
      </c>
      <c r="F8" s="2">
        <f t="shared" si="1"/>
        <v>0</v>
      </c>
      <c r="G8" s="2">
        <f t="shared" si="2"/>
        <v>0.1111111111111111</v>
      </c>
      <c r="H8" s="2">
        <f t="shared" si="3"/>
        <v>8.3333333333333329E-2</v>
      </c>
      <c r="M8" s="3">
        <v>1</v>
      </c>
      <c r="W8" s="1">
        <f t="shared" si="4"/>
        <v>1</v>
      </c>
      <c r="X8" s="17">
        <f>Z8/AB8</f>
        <v>1</v>
      </c>
      <c r="Y8" s="3">
        <f>SUBTOTAL(109,I8:V8)</f>
        <v>1</v>
      </c>
      <c r="Z8" s="3">
        <f>Y8-N8</f>
        <v>1</v>
      </c>
      <c r="AA8" s="3">
        <f t="shared" si="5"/>
        <v>1</v>
      </c>
      <c r="AB8" s="3">
        <f>COUNTA(I8:V8)-COUNTA(N8)</f>
        <v>1</v>
      </c>
      <c r="AC8" s="74">
        <f t="array" ref="AC8">AVERAGE(IF((COLUMN(I8:V8)&lt;&gt;COLUMN(N8)), I8:V8))</f>
        <v>7.6923076923076927E-2</v>
      </c>
    </row>
    <row r="9" spans="1:29" x14ac:dyDescent="0.35">
      <c r="A9" t="s">
        <v>16</v>
      </c>
      <c r="B9" t="s">
        <v>17</v>
      </c>
      <c r="C9" t="s">
        <v>11</v>
      </c>
      <c r="D9" s="1">
        <v>1</v>
      </c>
      <c r="E9" s="2">
        <f t="shared" si="0"/>
        <v>0</v>
      </c>
      <c r="F9" s="2">
        <f t="shared" si="1"/>
        <v>0</v>
      </c>
      <c r="G9" s="2">
        <f t="shared" si="2"/>
        <v>0.1111111111111111</v>
      </c>
      <c r="H9" s="2">
        <f t="shared" si="3"/>
        <v>8.3333333333333329E-2</v>
      </c>
      <c r="M9" s="3">
        <v>1</v>
      </c>
      <c r="W9" s="1">
        <f t="shared" si="4"/>
        <v>1</v>
      </c>
      <c r="X9" s="17">
        <f>Z9/AB9</f>
        <v>1</v>
      </c>
      <c r="Y9" s="3">
        <f>SUBTOTAL(109,I9:V9)</f>
        <v>1</v>
      </c>
      <c r="Z9" s="3">
        <f>Y9-N9</f>
        <v>1</v>
      </c>
      <c r="AA9" s="3">
        <f t="shared" si="5"/>
        <v>1</v>
      </c>
      <c r="AB9" s="3">
        <f>COUNTA(I9:V9)-COUNTA(N9)</f>
        <v>1</v>
      </c>
      <c r="AC9" s="74">
        <f t="array" ref="AC9">AVERAGE(IF((COLUMN(I9:V9)&lt;&gt;COLUMN(N9)), I9:V9))</f>
        <v>7.6923076923076927E-2</v>
      </c>
    </row>
    <row r="10" spans="1:29" x14ac:dyDescent="0.35">
      <c r="A10" t="s">
        <v>18</v>
      </c>
      <c r="B10" t="s">
        <v>19</v>
      </c>
      <c r="C10" t="s">
        <v>11</v>
      </c>
      <c r="D10" s="1">
        <v>1</v>
      </c>
      <c r="E10" s="2">
        <f t="shared" si="0"/>
        <v>0</v>
      </c>
      <c r="F10" s="2">
        <f t="shared" si="1"/>
        <v>0</v>
      </c>
      <c r="G10" s="2">
        <f t="shared" si="2"/>
        <v>0</v>
      </c>
      <c r="H10" s="2">
        <f t="shared" si="3"/>
        <v>8.3333333333333329E-2</v>
      </c>
      <c r="J10" s="3">
        <v>1</v>
      </c>
      <c r="W10" s="1">
        <f t="shared" si="4"/>
        <v>1</v>
      </c>
      <c r="X10" s="17">
        <f>Z10/AB10</f>
        <v>1</v>
      </c>
      <c r="Y10" s="3">
        <f>SUBTOTAL(109,I10:V10)</f>
        <v>1</v>
      </c>
      <c r="Z10" s="3">
        <f>Y10-N10</f>
        <v>1</v>
      </c>
      <c r="AA10" s="3">
        <f t="shared" si="5"/>
        <v>1</v>
      </c>
      <c r="AB10" s="3">
        <f>COUNTA(I10:V10)-COUNTA(N10)</f>
        <v>1</v>
      </c>
      <c r="AC10" s="74">
        <f t="array" ref="AC10">AVERAGE(IF((COLUMN(I10:V10)&lt;&gt;COLUMN(N10)), I10:V10))</f>
        <v>7.6923076923076927E-2</v>
      </c>
    </row>
    <row r="11" spans="1:29" x14ac:dyDescent="0.35">
      <c r="A11" t="s">
        <v>20</v>
      </c>
      <c r="B11" t="s">
        <v>21</v>
      </c>
      <c r="C11" t="s">
        <v>11</v>
      </c>
      <c r="D11" s="1">
        <v>1</v>
      </c>
      <c r="E11" s="2">
        <f t="shared" si="0"/>
        <v>0.33333333333333331</v>
      </c>
      <c r="F11" s="2">
        <f t="shared" si="1"/>
        <v>0.16666666666666666</v>
      </c>
      <c r="G11" s="2">
        <f t="shared" si="2"/>
        <v>0.1111111111111111</v>
      </c>
      <c r="H11" s="2">
        <f t="shared" si="3"/>
        <v>8.3333333333333329E-2</v>
      </c>
      <c r="T11" s="3">
        <v>1</v>
      </c>
      <c r="W11" s="1">
        <f t="shared" si="4"/>
        <v>1</v>
      </c>
      <c r="X11" s="17">
        <f>Z11/AB11</f>
        <v>1</v>
      </c>
      <c r="Y11" s="3">
        <f>SUBTOTAL(109,I11:V11)</f>
        <v>1</v>
      </c>
      <c r="Z11" s="3">
        <f>Y11-N11</f>
        <v>1</v>
      </c>
      <c r="AA11" s="3">
        <f t="shared" si="5"/>
        <v>1</v>
      </c>
      <c r="AB11" s="3">
        <f>COUNTA(I11:V11)-COUNTA(N11)</f>
        <v>1</v>
      </c>
      <c r="AC11" s="74">
        <f t="array" ref="AC11">AVERAGE(IF((COLUMN(I11:V11)&lt;&gt;COLUMN(N11)), I11:V11))</f>
        <v>7.6923076923076927E-2</v>
      </c>
    </row>
    <row r="12" spans="1:29" x14ac:dyDescent="0.35">
      <c r="A12" t="s">
        <v>22</v>
      </c>
      <c r="B12" t="s">
        <v>23</v>
      </c>
      <c r="C12" t="s">
        <v>11</v>
      </c>
      <c r="D12" s="1">
        <v>1</v>
      </c>
      <c r="E12" s="2">
        <f t="shared" si="0"/>
        <v>0</v>
      </c>
      <c r="F12" s="2">
        <f t="shared" si="1"/>
        <v>0</v>
      </c>
      <c r="G12" s="2">
        <f t="shared" si="2"/>
        <v>0.1111111111111111</v>
      </c>
      <c r="H12" s="2">
        <f t="shared" si="3"/>
        <v>8.3333333333333329E-2</v>
      </c>
      <c r="M12" s="3">
        <v>1</v>
      </c>
      <c r="W12" s="1">
        <f t="shared" si="4"/>
        <v>1</v>
      </c>
      <c r="X12" s="17">
        <f>Z12/AB12</f>
        <v>1</v>
      </c>
      <c r="Y12" s="3">
        <f>SUBTOTAL(109,I12:V12)</f>
        <v>1</v>
      </c>
      <c r="Z12" s="3">
        <f>Y12-N12</f>
        <v>1</v>
      </c>
      <c r="AA12" s="3">
        <f t="shared" si="5"/>
        <v>1</v>
      </c>
      <c r="AB12" s="3">
        <f>COUNTA(I12:V12)-COUNTA(N12)</f>
        <v>1</v>
      </c>
      <c r="AC12" s="74">
        <f t="array" ref="AC12">AVERAGE(IF((COLUMN(I12:V12)&lt;&gt;COLUMN(N12)), I12:V12))</f>
        <v>7.6923076923076927E-2</v>
      </c>
    </row>
    <row r="13" spans="1:29" x14ac:dyDescent="0.35">
      <c r="A13" t="s">
        <v>24</v>
      </c>
      <c r="B13" t="s">
        <v>25</v>
      </c>
      <c r="C13" t="s">
        <v>11</v>
      </c>
      <c r="D13" s="1">
        <v>1</v>
      </c>
      <c r="E13" s="2">
        <f t="shared" si="0"/>
        <v>0</v>
      </c>
      <c r="F13" s="2">
        <f t="shared" si="1"/>
        <v>0</v>
      </c>
      <c r="G13" s="2">
        <f t="shared" si="2"/>
        <v>0.1111111111111111</v>
      </c>
      <c r="H13" s="2">
        <f t="shared" si="3"/>
        <v>8.3333333333333329E-2</v>
      </c>
      <c r="M13" s="3">
        <v>1</v>
      </c>
      <c r="W13" s="1">
        <f t="shared" si="4"/>
        <v>1</v>
      </c>
      <c r="X13" s="17">
        <f>Z13/AB13</f>
        <v>1</v>
      </c>
      <c r="Y13" s="3">
        <f>SUBTOTAL(109,I13:V13)</f>
        <v>1</v>
      </c>
      <c r="Z13" s="3">
        <f>Y13-N13</f>
        <v>1</v>
      </c>
      <c r="AA13" s="3">
        <f t="shared" si="5"/>
        <v>1</v>
      </c>
      <c r="AB13" s="3">
        <f>COUNTA(I13:V13)-COUNTA(N13)</f>
        <v>1</v>
      </c>
      <c r="AC13" s="74">
        <f t="array" ref="AC13">AVERAGE(IF((COLUMN(I13:V13)&lt;&gt;COLUMN(N13)), I13:V13))</f>
        <v>7.6923076923076927E-2</v>
      </c>
    </row>
    <row r="14" spans="1:29" x14ac:dyDescent="0.35">
      <c r="A14" t="s">
        <v>26</v>
      </c>
      <c r="B14" t="s">
        <v>27</v>
      </c>
      <c r="C14" t="s">
        <v>11</v>
      </c>
      <c r="D14" s="1">
        <v>1</v>
      </c>
      <c r="E14" s="2">
        <f t="shared" si="0"/>
        <v>0.33333333333333331</v>
      </c>
      <c r="F14" s="2">
        <f t="shared" si="1"/>
        <v>0.16666666666666666</v>
      </c>
      <c r="G14" s="2">
        <f t="shared" si="2"/>
        <v>0.22222222222222221</v>
      </c>
      <c r="H14" s="2">
        <f t="shared" si="3"/>
        <v>0.16666666666666666</v>
      </c>
      <c r="M14" s="3">
        <v>1</v>
      </c>
      <c r="U14" s="3">
        <v>1</v>
      </c>
      <c r="W14" s="1">
        <f t="shared" si="4"/>
        <v>1</v>
      </c>
      <c r="X14" s="17">
        <f>Z14/AB14</f>
        <v>1</v>
      </c>
      <c r="Y14" s="3">
        <f>SUBTOTAL(109,I14:V14)</f>
        <v>2</v>
      </c>
      <c r="Z14" s="3">
        <f>Y14-N14</f>
        <v>2</v>
      </c>
      <c r="AA14" s="3">
        <f t="shared" si="5"/>
        <v>2</v>
      </c>
      <c r="AB14" s="3">
        <f>COUNTA(I14:V14)-COUNTA(N14)</f>
        <v>2</v>
      </c>
      <c r="AC14" s="74">
        <f t="array" ref="AC14">AVERAGE(IF((COLUMN(I14:V14)&lt;&gt;COLUMN(N14)), I14:V14))</f>
        <v>0.15384615384615385</v>
      </c>
    </row>
    <row r="15" spans="1:29" x14ac:dyDescent="0.35">
      <c r="A15" t="s">
        <v>28</v>
      </c>
      <c r="B15" t="s">
        <v>29</v>
      </c>
      <c r="C15" t="s">
        <v>11</v>
      </c>
      <c r="D15" s="1">
        <v>1</v>
      </c>
      <c r="E15" s="2">
        <f t="shared" si="0"/>
        <v>0</v>
      </c>
      <c r="F15" s="2">
        <f t="shared" si="1"/>
        <v>0</v>
      </c>
      <c r="G15" s="2">
        <f t="shared" si="2"/>
        <v>0.1111111111111111</v>
      </c>
      <c r="H15" s="2">
        <f t="shared" si="3"/>
        <v>8.3333333333333329E-2</v>
      </c>
      <c r="M15" s="3">
        <v>1</v>
      </c>
      <c r="W15" s="1">
        <f t="shared" si="4"/>
        <v>1</v>
      </c>
      <c r="X15" s="17">
        <f>Z15/AB15</f>
        <v>1</v>
      </c>
      <c r="Y15" s="3">
        <f>SUBTOTAL(109,I15:V15)</f>
        <v>1</v>
      </c>
      <c r="Z15" s="3">
        <f>Y15-N15</f>
        <v>1</v>
      </c>
      <c r="AA15" s="3">
        <f t="shared" si="5"/>
        <v>1</v>
      </c>
      <c r="AB15" s="3">
        <f>COUNTA(I15:V15)-COUNTA(N15)</f>
        <v>1</v>
      </c>
      <c r="AC15" s="74">
        <f t="array" ref="AC15">AVERAGE(IF((COLUMN(I15:V15)&lt;&gt;COLUMN(N15)), I15:V15))</f>
        <v>7.6923076923076927E-2</v>
      </c>
    </row>
    <row r="16" spans="1:29" x14ac:dyDescent="0.35">
      <c r="A16" t="s">
        <v>30</v>
      </c>
      <c r="B16" t="s">
        <v>31</v>
      </c>
      <c r="C16" t="s">
        <v>11</v>
      </c>
      <c r="D16" s="1">
        <v>1</v>
      </c>
      <c r="E16" s="2">
        <f t="shared" si="0"/>
        <v>0</v>
      </c>
      <c r="F16" s="2">
        <f t="shared" si="1"/>
        <v>0</v>
      </c>
      <c r="G16" s="2">
        <f t="shared" si="2"/>
        <v>0.1111111111111111</v>
      </c>
      <c r="H16" s="2">
        <f t="shared" si="3"/>
        <v>8.3333333333333329E-2</v>
      </c>
      <c r="M16" s="3">
        <v>1</v>
      </c>
      <c r="W16" s="1">
        <f t="shared" si="4"/>
        <v>1</v>
      </c>
      <c r="X16" s="17">
        <f>Z16/AB16</f>
        <v>1</v>
      </c>
      <c r="Y16" s="3">
        <f>SUBTOTAL(109,I16:V16)</f>
        <v>1</v>
      </c>
      <c r="Z16" s="3">
        <f>Y16-N16</f>
        <v>1</v>
      </c>
      <c r="AA16" s="3">
        <f t="shared" si="5"/>
        <v>1</v>
      </c>
      <c r="AB16" s="3">
        <f>COUNTA(I16:V16)-COUNTA(N16)</f>
        <v>1</v>
      </c>
      <c r="AC16" s="74">
        <f t="array" ref="AC16">AVERAGE(IF((COLUMN(I16:V16)&lt;&gt;COLUMN(N16)), I16:V16))</f>
        <v>7.6923076923076927E-2</v>
      </c>
    </row>
    <row r="17" spans="1:29" x14ac:dyDescent="0.35">
      <c r="A17" t="s">
        <v>32</v>
      </c>
      <c r="B17" t="s">
        <v>33</v>
      </c>
      <c r="C17" t="s">
        <v>34</v>
      </c>
      <c r="D17" s="1">
        <v>1</v>
      </c>
      <c r="E17" s="2">
        <f t="shared" si="0"/>
        <v>0</v>
      </c>
      <c r="F17" s="2">
        <f t="shared" si="1"/>
        <v>0.16666666666666666</v>
      </c>
      <c r="G17" s="2">
        <f t="shared" si="2"/>
        <v>0.1111111111111111</v>
      </c>
      <c r="H17" s="2">
        <f t="shared" si="3"/>
        <v>8.3333333333333329E-2</v>
      </c>
      <c r="R17" s="3">
        <v>1</v>
      </c>
      <c r="W17" s="1">
        <f t="shared" si="4"/>
        <v>1</v>
      </c>
      <c r="X17" s="17">
        <f>Z17/AB17</f>
        <v>1</v>
      </c>
      <c r="Y17" s="3">
        <f>SUBTOTAL(109,I17:V17)</f>
        <v>1</v>
      </c>
      <c r="Z17" s="3">
        <f>Y17-N17</f>
        <v>1</v>
      </c>
      <c r="AA17" s="3">
        <f t="shared" si="5"/>
        <v>1</v>
      </c>
      <c r="AB17" s="3">
        <f>COUNTA(I17:V17)-COUNTA(N17)</f>
        <v>1</v>
      </c>
      <c r="AC17" s="74">
        <f t="array" ref="AC17">AVERAGE(IF((COLUMN(I17:V17)&lt;&gt;COLUMN(N17)), I17:V17))</f>
        <v>7.6923076923076927E-2</v>
      </c>
    </row>
    <row r="18" spans="1:29" x14ac:dyDescent="0.35">
      <c r="A18" t="s">
        <v>35</v>
      </c>
      <c r="B18" t="s">
        <v>36</v>
      </c>
      <c r="C18" t="s">
        <v>34</v>
      </c>
      <c r="D18" s="1">
        <v>1</v>
      </c>
      <c r="E18" s="2">
        <f t="shared" si="0"/>
        <v>0</v>
      </c>
      <c r="F18" s="2">
        <f t="shared" si="1"/>
        <v>0.16666666666666666</v>
      </c>
      <c r="G18" s="2">
        <f t="shared" si="2"/>
        <v>0.1111111111111111</v>
      </c>
      <c r="H18" s="2">
        <f t="shared" si="3"/>
        <v>8.3333333333333329E-2</v>
      </c>
      <c r="R18" s="3">
        <v>1</v>
      </c>
      <c r="W18" s="1">
        <f t="shared" si="4"/>
        <v>1</v>
      </c>
      <c r="X18" s="17">
        <f>Z18/AB18</f>
        <v>1</v>
      </c>
      <c r="Y18" s="3">
        <f>SUBTOTAL(109,I18:V18)</f>
        <v>1</v>
      </c>
      <c r="Z18" s="3">
        <f>Y18-N18</f>
        <v>1</v>
      </c>
      <c r="AA18" s="3">
        <f t="shared" si="5"/>
        <v>1</v>
      </c>
      <c r="AB18" s="3">
        <f>COUNTA(I18:V18)-COUNTA(N18)</f>
        <v>1</v>
      </c>
      <c r="AC18" s="74">
        <f t="array" ref="AC18">AVERAGE(IF((COLUMN(I18:V18)&lt;&gt;COLUMN(N18)), I18:V18))</f>
        <v>7.6923076923076927E-2</v>
      </c>
    </row>
    <row r="19" spans="1:29" x14ac:dyDescent="0.35">
      <c r="A19" t="s">
        <v>37</v>
      </c>
      <c r="B19" t="s">
        <v>38</v>
      </c>
      <c r="C19" t="s">
        <v>34</v>
      </c>
      <c r="D19" s="1">
        <v>5</v>
      </c>
      <c r="E19" s="2">
        <f t="shared" si="0"/>
        <v>0</v>
      </c>
      <c r="F19" s="2">
        <f t="shared" si="1"/>
        <v>0.83333333333333337</v>
      </c>
      <c r="G19" s="2">
        <f t="shared" si="2"/>
        <v>0.55555555555555558</v>
      </c>
      <c r="H19" s="2">
        <f t="shared" si="3"/>
        <v>0.41666666666666669</v>
      </c>
      <c r="P19" s="3">
        <v>5</v>
      </c>
      <c r="W19" s="1">
        <f t="shared" si="4"/>
        <v>5</v>
      </c>
      <c r="X19" s="17">
        <f>Z19/AB19</f>
        <v>5</v>
      </c>
      <c r="Y19" s="3">
        <f>SUBTOTAL(109,I19:V19)</f>
        <v>5</v>
      </c>
      <c r="Z19" s="3">
        <f>Y19-N19</f>
        <v>5</v>
      </c>
      <c r="AA19" s="3">
        <f t="shared" si="5"/>
        <v>1</v>
      </c>
      <c r="AB19" s="3">
        <f>COUNTA(I19:V19)-COUNTA(N19)</f>
        <v>1</v>
      </c>
      <c r="AC19" s="74">
        <f t="array" ref="AC19">AVERAGE(IF((COLUMN(I19:V19)&lt;&gt;COLUMN(N19)), I19:V19))</f>
        <v>0.38461538461538464</v>
      </c>
    </row>
    <row r="20" spans="1:29" x14ac:dyDescent="0.35">
      <c r="A20" t="s">
        <v>39</v>
      </c>
      <c r="B20" t="s">
        <v>40</v>
      </c>
      <c r="C20" t="s">
        <v>34</v>
      </c>
      <c r="D20" s="1">
        <v>1</v>
      </c>
      <c r="E20" s="2">
        <f t="shared" si="0"/>
        <v>0.33333333333333331</v>
      </c>
      <c r="F20" s="2">
        <f t="shared" si="1"/>
        <v>0.16666666666666666</v>
      </c>
      <c r="G20" s="2">
        <f t="shared" si="2"/>
        <v>0.1111111111111111</v>
      </c>
      <c r="H20" s="2">
        <f t="shared" si="3"/>
        <v>8.3333333333333329E-2</v>
      </c>
      <c r="S20" s="3">
        <v>1</v>
      </c>
      <c r="W20" s="1">
        <f t="shared" si="4"/>
        <v>1</v>
      </c>
      <c r="X20" s="17">
        <f>Z20/AB20</f>
        <v>1</v>
      </c>
      <c r="Y20" s="3">
        <f>SUBTOTAL(109,I20:V20)</f>
        <v>1</v>
      </c>
      <c r="Z20" s="3">
        <f>Y20-N20</f>
        <v>1</v>
      </c>
      <c r="AA20" s="3">
        <f t="shared" si="5"/>
        <v>1</v>
      </c>
      <c r="AB20" s="3">
        <f>COUNTA(I20:V20)-COUNTA(N20)</f>
        <v>1</v>
      </c>
      <c r="AC20" s="74">
        <f t="array" ref="AC20">AVERAGE(IF((COLUMN(I20:V20)&lt;&gt;COLUMN(N20)), I20:V20))</f>
        <v>7.6923076923076927E-2</v>
      </c>
    </row>
    <row r="21" spans="1:29" x14ac:dyDescent="0.35">
      <c r="A21" t="s">
        <v>41</v>
      </c>
      <c r="B21" t="s">
        <v>42</v>
      </c>
      <c r="C21" t="s">
        <v>34</v>
      </c>
      <c r="D21" s="1">
        <v>2</v>
      </c>
      <c r="E21" s="2">
        <f t="shared" si="0"/>
        <v>0.66666666666666663</v>
      </c>
      <c r="F21" s="2">
        <f t="shared" si="1"/>
        <v>0.33333333333333331</v>
      </c>
      <c r="G21" s="2">
        <f t="shared" si="2"/>
        <v>0.22222222222222221</v>
      </c>
      <c r="H21" s="2">
        <f t="shared" si="3"/>
        <v>0.16666666666666666</v>
      </c>
      <c r="S21" s="3">
        <v>2</v>
      </c>
      <c r="W21" s="1">
        <f t="shared" si="4"/>
        <v>2</v>
      </c>
      <c r="X21" s="17">
        <f>Z21/AB21</f>
        <v>2</v>
      </c>
      <c r="Y21" s="3">
        <f>SUBTOTAL(109,I21:V21)</f>
        <v>2</v>
      </c>
      <c r="Z21" s="3">
        <f>Y21-N21</f>
        <v>2</v>
      </c>
      <c r="AA21" s="3">
        <f t="shared" si="5"/>
        <v>1</v>
      </c>
      <c r="AB21" s="3">
        <f>COUNTA(I21:V21)-COUNTA(N21)</f>
        <v>1</v>
      </c>
      <c r="AC21" s="74">
        <f t="array" ref="AC21">AVERAGE(IF((COLUMN(I21:V21)&lt;&gt;COLUMN(N21)), I21:V21))</f>
        <v>0.15384615384615385</v>
      </c>
    </row>
    <row r="22" spans="1:29" x14ac:dyDescent="0.35">
      <c r="A22" t="s">
        <v>43</v>
      </c>
      <c r="B22" t="s">
        <v>44</v>
      </c>
      <c r="C22" t="s">
        <v>34</v>
      </c>
      <c r="D22" s="1">
        <v>1</v>
      </c>
      <c r="E22" s="2">
        <f t="shared" si="0"/>
        <v>0.33333333333333331</v>
      </c>
      <c r="F22" s="2">
        <f t="shared" si="1"/>
        <v>0.16666666666666666</v>
      </c>
      <c r="G22" s="2">
        <f t="shared" si="2"/>
        <v>0.1111111111111111</v>
      </c>
      <c r="H22" s="2">
        <f t="shared" si="3"/>
        <v>8.3333333333333329E-2</v>
      </c>
      <c r="S22" s="3">
        <v>1</v>
      </c>
      <c r="W22" s="1">
        <f t="shared" si="4"/>
        <v>1</v>
      </c>
      <c r="X22" s="17">
        <f>Z22/AB22</f>
        <v>1</v>
      </c>
      <c r="Y22" s="3">
        <f>SUBTOTAL(109,I22:V22)</f>
        <v>1</v>
      </c>
      <c r="Z22" s="3">
        <f>Y22-N22</f>
        <v>1</v>
      </c>
      <c r="AA22" s="3">
        <f t="shared" si="5"/>
        <v>1</v>
      </c>
      <c r="AB22" s="3">
        <f>COUNTA(I22:V22)-COUNTA(N22)</f>
        <v>1</v>
      </c>
      <c r="AC22" s="74">
        <f t="array" ref="AC22">AVERAGE(IF((COLUMN(I22:V22)&lt;&gt;COLUMN(N22)), I22:V22))</f>
        <v>7.6923076923076927E-2</v>
      </c>
    </row>
    <row r="23" spans="1:29" x14ac:dyDescent="0.35">
      <c r="A23" t="s">
        <v>45</v>
      </c>
      <c r="B23" t="s">
        <v>46</v>
      </c>
      <c r="C23" t="s">
        <v>34</v>
      </c>
      <c r="D23" s="1">
        <v>2</v>
      </c>
      <c r="E23" s="2">
        <f t="shared" si="0"/>
        <v>0.66666666666666663</v>
      </c>
      <c r="F23" s="2">
        <f t="shared" si="1"/>
        <v>0.33333333333333331</v>
      </c>
      <c r="G23" s="2">
        <f t="shared" si="2"/>
        <v>0.22222222222222221</v>
      </c>
      <c r="H23" s="2">
        <f t="shared" si="3"/>
        <v>0.16666666666666666</v>
      </c>
      <c r="T23" s="3">
        <v>2</v>
      </c>
      <c r="W23" s="1">
        <f t="shared" si="4"/>
        <v>2</v>
      </c>
      <c r="X23" s="17">
        <f>Z23/AB23</f>
        <v>2</v>
      </c>
      <c r="Y23" s="3">
        <f>SUBTOTAL(109,I23:V23)</f>
        <v>2</v>
      </c>
      <c r="Z23" s="3">
        <f>Y23-N23</f>
        <v>2</v>
      </c>
      <c r="AA23" s="3">
        <f t="shared" si="5"/>
        <v>1</v>
      </c>
      <c r="AB23" s="3">
        <f>COUNTA(I23:V23)-COUNTA(N23)</f>
        <v>1</v>
      </c>
      <c r="AC23" s="74">
        <f t="array" ref="AC23">AVERAGE(IF((COLUMN(I23:V23)&lt;&gt;COLUMN(N23)), I23:V23))</f>
        <v>0.15384615384615385</v>
      </c>
    </row>
    <row r="24" spans="1:29" x14ac:dyDescent="0.35">
      <c r="A24" t="s">
        <v>47</v>
      </c>
      <c r="B24" t="s">
        <v>48</v>
      </c>
      <c r="C24" t="s">
        <v>34</v>
      </c>
      <c r="D24" s="1">
        <v>3</v>
      </c>
      <c r="E24" s="2">
        <f t="shared" si="0"/>
        <v>0</v>
      </c>
      <c r="F24" s="2">
        <f t="shared" si="1"/>
        <v>1</v>
      </c>
      <c r="G24" s="2">
        <f t="shared" si="2"/>
        <v>0.66666666666666663</v>
      </c>
      <c r="H24" s="2">
        <f t="shared" si="3"/>
        <v>0.5</v>
      </c>
      <c r="Q24" s="3">
        <v>5</v>
      </c>
      <c r="R24" s="3">
        <v>1</v>
      </c>
      <c r="W24" s="1">
        <f t="shared" si="4"/>
        <v>3</v>
      </c>
      <c r="X24" s="17">
        <f>Z24/AB24</f>
        <v>3</v>
      </c>
      <c r="Y24" s="3">
        <f>SUBTOTAL(109,I24:V24)</f>
        <v>6</v>
      </c>
      <c r="Z24" s="3">
        <f>Y24-N24</f>
        <v>6</v>
      </c>
      <c r="AA24" s="3">
        <f t="shared" si="5"/>
        <v>2</v>
      </c>
      <c r="AB24" s="3">
        <f>COUNTA(I24:V24)-COUNTA(N24)</f>
        <v>2</v>
      </c>
      <c r="AC24" s="74">
        <f t="array" ref="AC24">AVERAGE(IF((COLUMN(I24:V24)&lt;&gt;COLUMN(N24)), I24:V24))</f>
        <v>0.46153846153846156</v>
      </c>
    </row>
    <row r="25" spans="1:29" x14ac:dyDescent="0.35">
      <c r="A25" t="s">
        <v>49</v>
      </c>
      <c r="B25" t="s">
        <v>50</v>
      </c>
      <c r="C25" t="s">
        <v>34</v>
      </c>
      <c r="D25" s="1">
        <v>1</v>
      </c>
      <c r="E25" s="2">
        <f t="shared" si="0"/>
        <v>0</v>
      </c>
      <c r="F25" s="2">
        <f t="shared" si="1"/>
        <v>0</v>
      </c>
      <c r="G25" s="2">
        <f t="shared" si="2"/>
        <v>0.55555555555555558</v>
      </c>
      <c r="H25" s="2">
        <f t="shared" si="3"/>
        <v>0.41666666666666669</v>
      </c>
      <c r="N25" s="3">
        <v>4</v>
      </c>
      <c r="O25" s="3">
        <v>1</v>
      </c>
      <c r="W25" s="1">
        <f t="shared" si="4"/>
        <v>1</v>
      </c>
      <c r="X25" s="17">
        <f>Z25/AB25</f>
        <v>1</v>
      </c>
      <c r="Y25" s="3">
        <f>SUBTOTAL(109,I25:V25)</f>
        <v>5</v>
      </c>
      <c r="Z25" s="3">
        <f>Y25-N25</f>
        <v>1</v>
      </c>
      <c r="AA25" s="3">
        <f t="shared" si="5"/>
        <v>2</v>
      </c>
      <c r="AB25" s="3">
        <f>COUNTA(I25:V25)-COUNTA(N25)</f>
        <v>1</v>
      </c>
      <c r="AC25" s="74">
        <f t="array" ref="AC25">AVERAGE(IF((COLUMN(I25:V25)&lt;&gt;COLUMN(N25)), I25:V25))</f>
        <v>7.6923076923076927E-2</v>
      </c>
    </row>
    <row r="26" spans="1:29" x14ac:dyDescent="0.35">
      <c r="A26" t="s">
        <v>51</v>
      </c>
      <c r="B26" t="s">
        <v>52</v>
      </c>
      <c r="C26" t="s">
        <v>34</v>
      </c>
      <c r="D26" s="1">
        <v>2.2857142857142856</v>
      </c>
      <c r="E26" s="2">
        <f t="shared" si="0"/>
        <v>2</v>
      </c>
      <c r="F26" s="2">
        <f t="shared" si="1"/>
        <v>2.5</v>
      </c>
      <c r="G26" s="2">
        <f t="shared" si="2"/>
        <v>1.8888888888888888</v>
      </c>
      <c r="H26" s="2">
        <f t="shared" si="3"/>
        <v>1.4166666666666667</v>
      </c>
      <c r="N26" s="3">
        <v>1</v>
      </c>
      <c r="O26" s="3">
        <v>1</v>
      </c>
      <c r="P26" s="3">
        <v>2</v>
      </c>
      <c r="Q26" s="3">
        <v>3</v>
      </c>
      <c r="R26" s="3">
        <v>4</v>
      </c>
      <c r="S26" s="3">
        <v>2</v>
      </c>
      <c r="T26" s="3">
        <v>1</v>
      </c>
      <c r="U26" s="3">
        <v>3</v>
      </c>
      <c r="W26" s="1">
        <f t="shared" si="4"/>
        <v>2.2857142857142856</v>
      </c>
      <c r="X26" s="17">
        <f>Z26/AB26</f>
        <v>2.2857142857142856</v>
      </c>
      <c r="Y26" s="3">
        <f>SUBTOTAL(109,I26:V26)</f>
        <v>17</v>
      </c>
      <c r="Z26" s="3">
        <f>Y26-N26</f>
        <v>16</v>
      </c>
      <c r="AA26" s="3">
        <f t="shared" si="5"/>
        <v>8</v>
      </c>
      <c r="AB26" s="3">
        <f>COUNTA(I26:V26)-COUNTA(N26)</f>
        <v>7</v>
      </c>
      <c r="AC26" s="74">
        <f t="array" ref="AC26">AVERAGE(IF((COLUMN(I26:V26)&lt;&gt;COLUMN(N26)), I26:V26))</f>
        <v>1.2307692307692308</v>
      </c>
    </row>
    <row r="27" spans="1:29" s="66" customFormat="1" x14ac:dyDescent="0.35">
      <c r="A27" s="66" t="s">
        <v>53</v>
      </c>
      <c r="B27" s="66" t="s">
        <v>54</v>
      </c>
      <c r="C27" s="66" t="s">
        <v>34</v>
      </c>
      <c r="D27" s="67">
        <v>1</v>
      </c>
      <c r="E27" s="67">
        <f t="shared" si="0"/>
        <v>0.33333333333333331</v>
      </c>
      <c r="F27" s="67">
        <f t="shared" si="1"/>
        <v>0.33333333333333331</v>
      </c>
      <c r="G27" s="67">
        <f t="shared" si="2"/>
        <v>0.33333333333333331</v>
      </c>
      <c r="H27" s="67">
        <f t="shared" si="3"/>
        <v>0.25</v>
      </c>
      <c r="I27" s="68"/>
      <c r="J27" s="68"/>
      <c r="K27" s="68"/>
      <c r="L27" s="68"/>
      <c r="M27" s="68"/>
      <c r="N27" s="68">
        <v>1</v>
      </c>
      <c r="O27" s="68"/>
      <c r="P27" s="68"/>
      <c r="Q27" s="68">
        <v>1</v>
      </c>
      <c r="R27" s="68"/>
      <c r="S27" s="68"/>
      <c r="T27" s="68"/>
      <c r="U27" s="68">
        <v>1</v>
      </c>
      <c r="V27" s="68">
        <v>1</v>
      </c>
      <c r="W27" s="67">
        <f t="shared" si="4"/>
        <v>1</v>
      </c>
      <c r="X27" s="17">
        <f>Z27/AB27</f>
        <v>1</v>
      </c>
      <c r="Y27" s="68">
        <f>SUBTOTAL(109,I27:V27)</f>
        <v>4</v>
      </c>
      <c r="Z27" s="3">
        <f>Y27-N27</f>
        <v>3</v>
      </c>
      <c r="AA27" s="3">
        <f t="shared" si="5"/>
        <v>4</v>
      </c>
      <c r="AB27" s="3">
        <f>COUNTA(I27:V27)-COUNTA(N27)</f>
        <v>3</v>
      </c>
      <c r="AC27" s="74">
        <f t="array" ref="AC27">AVERAGE(IF((COLUMN(I27:V27)&lt;&gt;COLUMN(N27)), I27:V27))</f>
        <v>0.23076923076923078</v>
      </c>
    </row>
    <row r="28" spans="1:29" x14ac:dyDescent="0.35">
      <c r="A28" t="s">
        <v>55</v>
      </c>
      <c r="B28" t="s">
        <v>56</v>
      </c>
      <c r="C28" t="s">
        <v>34</v>
      </c>
      <c r="D28" s="1">
        <v>1</v>
      </c>
      <c r="E28" s="2">
        <f t="shared" si="0"/>
        <v>0.33333333333333331</v>
      </c>
      <c r="F28" s="2">
        <f t="shared" si="1"/>
        <v>0.16666666666666666</v>
      </c>
      <c r="G28" s="2">
        <f t="shared" si="2"/>
        <v>0.1111111111111111</v>
      </c>
      <c r="H28" s="2">
        <f t="shared" si="3"/>
        <v>8.3333333333333329E-2</v>
      </c>
      <c r="S28" s="3">
        <v>1</v>
      </c>
      <c r="W28" s="1">
        <f t="shared" si="4"/>
        <v>1</v>
      </c>
      <c r="X28" s="17">
        <f>Z28/AB28</f>
        <v>1</v>
      </c>
      <c r="Y28" s="3">
        <f>SUBTOTAL(109,I28:V28)</f>
        <v>1</v>
      </c>
      <c r="Z28" s="3">
        <f>Y28-N28</f>
        <v>1</v>
      </c>
      <c r="AA28" s="3">
        <f t="shared" si="5"/>
        <v>1</v>
      </c>
      <c r="AB28" s="3">
        <f>COUNTA(I28:V28)-COUNTA(N28)</f>
        <v>1</v>
      </c>
      <c r="AC28" s="74">
        <f t="array" ref="AC28">AVERAGE(IF((COLUMN(I28:V28)&lt;&gt;COLUMN(N28)), I28:V28))</f>
        <v>7.6923076923076927E-2</v>
      </c>
    </row>
    <row r="29" spans="1:29" x14ac:dyDescent="0.35">
      <c r="A29" t="s">
        <v>57</v>
      </c>
      <c r="B29" t="s">
        <v>58</v>
      </c>
      <c r="C29" t="s">
        <v>34</v>
      </c>
      <c r="D29" s="1">
        <v>1</v>
      </c>
      <c r="E29" s="2">
        <f t="shared" si="0"/>
        <v>0</v>
      </c>
      <c r="F29" s="2">
        <f t="shared" si="1"/>
        <v>0.16666666666666666</v>
      </c>
      <c r="G29" s="2">
        <f t="shared" si="2"/>
        <v>0.1111111111111111</v>
      </c>
      <c r="H29" s="2">
        <f t="shared" si="3"/>
        <v>8.3333333333333329E-2</v>
      </c>
      <c r="R29" s="3">
        <v>1</v>
      </c>
      <c r="W29" s="1">
        <f t="shared" si="4"/>
        <v>1</v>
      </c>
      <c r="X29" s="17">
        <f>Z29/AB29</f>
        <v>1</v>
      </c>
      <c r="Y29" s="3">
        <f>SUBTOTAL(109,I29:V29)</f>
        <v>1</v>
      </c>
      <c r="Z29" s="3">
        <f>Y29-N29</f>
        <v>1</v>
      </c>
      <c r="AA29" s="3">
        <f t="shared" si="5"/>
        <v>1</v>
      </c>
      <c r="AB29" s="3">
        <f>COUNTA(I29:V29)-COUNTA(N29)</f>
        <v>1</v>
      </c>
      <c r="AC29" s="74">
        <f t="array" ref="AC29">AVERAGE(IF((COLUMN(I29:V29)&lt;&gt;COLUMN(N29)), I29:V29))</f>
        <v>7.6923076923076927E-2</v>
      </c>
    </row>
    <row r="30" spans="1:29" x14ac:dyDescent="0.35">
      <c r="A30" t="s">
        <v>59</v>
      </c>
      <c r="B30" t="s">
        <v>60</v>
      </c>
      <c r="C30" t="s">
        <v>34</v>
      </c>
      <c r="D30" s="1">
        <v>1</v>
      </c>
      <c r="E30" s="2">
        <f t="shared" si="0"/>
        <v>0.66666666666666663</v>
      </c>
      <c r="F30" s="2">
        <f t="shared" si="1"/>
        <v>0.5</v>
      </c>
      <c r="G30" s="2">
        <f t="shared" si="2"/>
        <v>0.66666666666666663</v>
      </c>
      <c r="H30" s="2">
        <f t="shared" si="3"/>
        <v>0.5</v>
      </c>
      <c r="N30" s="3">
        <v>2</v>
      </c>
      <c r="O30" s="3">
        <v>1</v>
      </c>
      <c r="Q30" s="3">
        <v>1</v>
      </c>
      <c r="S30" s="3">
        <v>1</v>
      </c>
      <c r="U30" s="3">
        <v>1</v>
      </c>
      <c r="V30" s="3">
        <v>1</v>
      </c>
      <c r="W30" s="1">
        <f t="shared" si="4"/>
        <v>1</v>
      </c>
      <c r="X30" s="17">
        <f>Z30/AB30</f>
        <v>1</v>
      </c>
      <c r="Y30" s="3">
        <f>SUBTOTAL(109,I30:V30)</f>
        <v>7</v>
      </c>
      <c r="Z30" s="3">
        <f>Y30-N30</f>
        <v>5</v>
      </c>
      <c r="AA30" s="3">
        <f t="shared" si="5"/>
        <v>6</v>
      </c>
      <c r="AB30" s="3">
        <f>COUNTA(I30:V30)-COUNTA(N30)</f>
        <v>5</v>
      </c>
      <c r="AC30" s="74">
        <f t="array" ref="AC30">AVERAGE(IF((COLUMN(I30:V30)&lt;&gt;COLUMN(N30)), I30:V30))</f>
        <v>0.38461538461538464</v>
      </c>
    </row>
    <row r="31" spans="1:29" x14ac:dyDescent="0.35">
      <c r="A31" t="s">
        <v>61</v>
      </c>
      <c r="B31" t="s">
        <v>62</v>
      </c>
      <c r="C31" t="s">
        <v>34</v>
      </c>
      <c r="D31" s="1">
        <v>1</v>
      </c>
      <c r="E31" s="2">
        <f t="shared" si="0"/>
        <v>0</v>
      </c>
      <c r="F31" s="2">
        <f t="shared" si="1"/>
        <v>0.16666666666666666</v>
      </c>
      <c r="G31" s="2">
        <f t="shared" si="2"/>
        <v>0.1111111111111111</v>
      </c>
      <c r="H31" s="2">
        <f t="shared" si="3"/>
        <v>8.3333333333333329E-2</v>
      </c>
      <c r="R31" s="3">
        <v>1</v>
      </c>
      <c r="W31" s="1">
        <f t="shared" si="4"/>
        <v>1</v>
      </c>
      <c r="X31" s="17">
        <f>Z31/AB31</f>
        <v>1</v>
      </c>
      <c r="Y31" s="3">
        <f>SUBTOTAL(109,I31:V31)</f>
        <v>1</v>
      </c>
      <c r="Z31" s="3">
        <f>Y31-N31</f>
        <v>1</v>
      </c>
      <c r="AA31" s="3">
        <f t="shared" si="5"/>
        <v>1</v>
      </c>
      <c r="AB31" s="3">
        <f>COUNTA(I31:V31)-COUNTA(N31)</f>
        <v>1</v>
      </c>
      <c r="AC31" s="74">
        <f t="array" ref="AC31">AVERAGE(IF((COLUMN(I31:V31)&lt;&gt;COLUMN(N31)), I31:V31))</f>
        <v>7.6923076923076927E-2</v>
      </c>
    </row>
    <row r="32" spans="1:29" x14ac:dyDescent="0.35">
      <c r="A32" t="s">
        <v>63</v>
      </c>
      <c r="B32" t="s">
        <v>64</v>
      </c>
      <c r="C32" t="s">
        <v>34</v>
      </c>
      <c r="D32" s="1">
        <v>1</v>
      </c>
      <c r="E32" s="2">
        <f t="shared" si="0"/>
        <v>0.33333333333333331</v>
      </c>
      <c r="F32" s="2">
        <f t="shared" si="1"/>
        <v>0.16666666666666666</v>
      </c>
      <c r="G32" s="2">
        <f t="shared" si="2"/>
        <v>0.1111111111111111</v>
      </c>
      <c r="H32" s="2">
        <f t="shared" si="3"/>
        <v>8.3333333333333329E-2</v>
      </c>
      <c r="S32" s="3">
        <v>1</v>
      </c>
      <c r="W32" s="1">
        <f t="shared" si="4"/>
        <v>1</v>
      </c>
      <c r="X32" s="17">
        <f>Z32/AB32</f>
        <v>1</v>
      </c>
      <c r="Y32" s="3">
        <f>SUBTOTAL(109,I32:V32)</f>
        <v>1</v>
      </c>
      <c r="Z32" s="3">
        <f>Y32-N32</f>
        <v>1</v>
      </c>
      <c r="AA32" s="3">
        <f t="shared" si="5"/>
        <v>1</v>
      </c>
      <c r="AB32" s="3">
        <f>COUNTA(I32:V32)-COUNTA(N32)</f>
        <v>1</v>
      </c>
      <c r="AC32" s="74">
        <f t="array" ref="AC32">AVERAGE(IF((COLUMN(I32:V32)&lt;&gt;COLUMN(N32)), I32:V32))</f>
        <v>7.6923076923076927E-2</v>
      </c>
    </row>
    <row r="33" spans="1:29" x14ac:dyDescent="0.35">
      <c r="A33" t="s">
        <v>65</v>
      </c>
      <c r="B33" t="s">
        <v>66</v>
      </c>
      <c r="C33" t="s">
        <v>34</v>
      </c>
      <c r="D33" s="1">
        <v>1</v>
      </c>
      <c r="E33" s="2">
        <f t="shared" si="0"/>
        <v>0</v>
      </c>
      <c r="F33" s="2">
        <f t="shared" si="1"/>
        <v>0.33333333333333331</v>
      </c>
      <c r="G33" s="2">
        <f t="shared" si="2"/>
        <v>0.22222222222222221</v>
      </c>
      <c r="H33" s="2">
        <f t="shared" si="3"/>
        <v>0.16666666666666666</v>
      </c>
      <c r="Q33" s="3">
        <v>1</v>
      </c>
      <c r="R33" s="3">
        <v>1</v>
      </c>
      <c r="W33" s="1">
        <f t="shared" si="4"/>
        <v>1</v>
      </c>
      <c r="X33" s="17">
        <f>Z33/AB33</f>
        <v>1</v>
      </c>
      <c r="Y33" s="3">
        <f>SUBTOTAL(109,I33:V33)</f>
        <v>2</v>
      </c>
      <c r="Z33" s="3">
        <f>Y33-N33</f>
        <v>2</v>
      </c>
      <c r="AA33" s="3">
        <f t="shared" si="5"/>
        <v>2</v>
      </c>
      <c r="AB33" s="3">
        <f>COUNTA(I33:V33)-COUNTA(N33)</f>
        <v>2</v>
      </c>
      <c r="AC33" s="74">
        <f t="array" ref="AC33">AVERAGE(IF((COLUMN(I33:V33)&lt;&gt;COLUMN(N33)), I33:V33))</f>
        <v>0.15384615384615385</v>
      </c>
    </row>
    <row r="34" spans="1:29" x14ac:dyDescent="0.35">
      <c r="A34" t="s">
        <v>67</v>
      </c>
      <c r="B34" t="s">
        <v>68</v>
      </c>
      <c r="C34" t="s">
        <v>34</v>
      </c>
      <c r="D34" s="1">
        <v>1</v>
      </c>
      <c r="E34" s="2">
        <f t="shared" si="0"/>
        <v>0.33333333333333331</v>
      </c>
      <c r="F34" s="2">
        <f t="shared" si="1"/>
        <v>0.33333333333333331</v>
      </c>
      <c r="G34" s="2">
        <f t="shared" si="2"/>
        <v>0.33333333333333331</v>
      </c>
      <c r="H34" s="2">
        <f t="shared" si="3"/>
        <v>0.25</v>
      </c>
      <c r="O34" s="3">
        <v>1</v>
      </c>
      <c r="P34" s="3">
        <v>1</v>
      </c>
      <c r="U34" s="3">
        <v>1</v>
      </c>
      <c r="W34" s="1">
        <f t="shared" si="4"/>
        <v>1</v>
      </c>
      <c r="X34" s="17">
        <f>Z34/AB34</f>
        <v>1</v>
      </c>
      <c r="Y34" s="3">
        <f>SUBTOTAL(109,I34:V34)</f>
        <v>3</v>
      </c>
      <c r="Z34" s="3">
        <f>Y34-N34</f>
        <v>3</v>
      </c>
      <c r="AA34" s="3">
        <f t="shared" si="5"/>
        <v>3</v>
      </c>
      <c r="AB34" s="3">
        <f>COUNTA(I34:V34)-COUNTA(N34)</f>
        <v>3</v>
      </c>
      <c r="AC34" s="74">
        <f t="array" ref="AC34">AVERAGE(IF((COLUMN(I34:V34)&lt;&gt;COLUMN(N34)), I34:V34))</f>
        <v>0.23076923076923078</v>
      </c>
    </row>
    <row r="35" spans="1:29" x14ac:dyDescent="0.35">
      <c r="A35" t="s">
        <v>69</v>
      </c>
      <c r="B35" t="s">
        <v>70</v>
      </c>
      <c r="C35" t="s">
        <v>34</v>
      </c>
      <c r="D35" s="1" t="s">
        <v>71</v>
      </c>
      <c r="E35" s="2">
        <f t="shared" si="0"/>
        <v>0</v>
      </c>
      <c r="F35" s="2">
        <f t="shared" si="1"/>
        <v>0</v>
      </c>
      <c r="G35" s="2">
        <f t="shared" si="2"/>
        <v>0.1111111111111111</v>
      </c>
      <c r="H35" s="2">
        <f t="shared" si="3"/>
        <v>8.3333333333333329E-2</v>
      </c>
      <c r="N35" s="3">
        <v>1</v>
      </c>
      <c r="W35" s="1" t="str">
        <f t="shared" si="4"/>
        <v>0</v>
      </c>
      <c r="X35" s="17">
        <f>IFERROR(Z35/AB35,0)</f>
        <v>0</v>
      </c>
      <c r="Y35" s="3">
        <f>SUBTOTAL(109,I35:V35)</f>
        <v>1</v>
      </c>
      <c r="Z35" s="3">
        <f>Y35-N35</f>
        <v>0</v>
      </c>
      <c r="AA35" s="3">
        <f t="shared" si="5"/>
        <v>1</v>
      </c>
      <c r="AB35" s="3">
        <f>COUNTA(I35:V35)-COUNTA(N35)</f>
        <v>0</v>
      </c>
      <c r="AC35" s="74">
        <f t="array" ref="AC35">AVERAGE(IF((COLUMN(I35:V35)&lt;&gt;COLUMN(N35)), I35:V35))</f>
        <v>0</v>
      </c>
    </row>
    <row r="36" spans="1:29" x14ac:dyDescent="0.35">
      <c r="A36" t="s">
        <v>72</v>
      </c>
      <c r="B36" t="s">
        <v>73</v>
      </c>
      <c r="C36" t="s">
        <v>34</v>
      </c>
      <c r="D36" s="1">
        <v>1</v>
      </c>
      <c r="E36" s="2">
        <f t="shared" si="0"/>
        <v>0</v>
      </c>
      <c r="F36" s="2">
        <f t="shared" si="1"/>
        <v>0.16666666666666666</v>
      </c>
      <c r="G36" s="2">
        <f t="shared" si="2"/>
        <v>0.1111111111111111</v>
      </c>
      <c r="H36" s="2">
        <f t="shared" si="3"/>
        <v>8.3333333333333329E-2</v>
      </c>
      <c r="Q36" s="3">
        <v>1</v>
      </c>
      <c r="W36" s="1">
        <f t="shared" si="4"/>
        <v>1</v>
      </c>
      <c r="X36" s="17">
        <f>IFERROR(Z36/AB36,0)</f>
        <v>1</v>
      </c>
      <c r="Y36" s="3">
        <f>SUBTOTAL(109,I36:V36)</f>
        <v>1</v>
      </c>
      <c r="Z36" s="3">
        <f>Y36-N36</f>
        <v>1</v>
      </c>
      <c r="AA36" s="3">
        <f t="shared" si="5"/>
        <v>1</v>
      </c>
      <c r="AB36" s="3">
        <f>COUNTA(I36:V36)-COUNTA(N36)</f>
        <v>1</v>
      </c>
      <c r="AC36" s="74">
        <f t="array" ref="AC36">AVERAGE(IF((COLUMN(I36:V36)&lt;&gt;COLUMN(N36)), I36:V36))</f>
        <v>7.6923076923076927E-2</v>
      </c>
    </row>
    <row r="37" spans="1:29" x14ac:dyDescent="0.35">
      <c r="A37" t="s">
        <v>74</v>
      </c>
      <c r="B37" t="s">
        <v>75</v>
      </c>
      <c r="C37" t="s">
        <v>34</v>
      </c>
      <c r="D37" s="1" t="s">
        <v>71</v>
      </c>
      <c r="E37" s="2">
        <f t="shared" si="0"/>
        <v>0</v>
      </c>
      <c r="F37" s="2">
        <f t="shared" si="1"/>
        <v>0</v>
      </c>
      <c r="G37" s="2">
        <f t="shared" si="2"/>
        <v>0.1111111111111111</v>
      </c>
      <c r="H37" s="2">
        <f t="shared" si="3"/>
        <v>8.3333333333333329E-2</v>
      </c>
      <c r="N37" s="3">
        <v>1</v>
      </c>
      <c r="W37" s="1" t="str">
        <f t="shared" si="4"/>
        <v>0</v>
      </c>
      <c r="X37" s="17">
        <f>IFERROR(Z37/AB37,0)</f>
        <v>0</v>
      </c>
      <c r="Y37" s="3">
        <f>SUBTOTAL(109,I37:V37)</f>
        <v>1</v>
      </c>
      <c r="Z37" s="3">
        <f>Y37-N37</f>
        <v>0</v>
      </c>
      <c r="AA37" s="3">
        <f t="shared" si="5"/>
        <v>1</v>
      </c>
      <c r="AB37" s="3">
        <f>COUNTA(I37:V37)-COUNTA(N37)</f>
        <v>0</v>
      </c>
      <c r="AC37" s="74">
        <f t="array" ref="AC37">AVERAGE(IF((COLUMN(I37:V37)&lt;&gt;COLUMN(N37)), I37:V37))</f>
        <v>0</v>
      </c>
    </row>
    <row r="38" spans="1:29" x14ac:dyDescent="0.35">
      <c r="A38" t="s">
        <v>76</v>
      </c>
      <c r="B38" t="s">
        <v>77</v>
      </c>
      <c r="C38" t="s">
        <v>34</v>
      </c>
      <c r="D38" s="1">
        <v>1</v>
      </c>
      <c r="E38" s="2">
        <f t="shared" si="0"/>
        <v>0.66666666666666663</v>
      </c>
      <c r="F38" s="2">
        <f t="shared" si="1"/>
        <v>0.5</v>
      </c>
      <c r="G38" s="2">
        <f t="shared" si="2"/>
        <v>0.55555555555555558</v>
      </c>
      <c r="H38" s="2">
        <f t="shared" si="3"/>
        <v>0.41666666666666669</v>
      </c>
      <c r="N38" s="3">
        <v>1</v>
      </c>
      <c r="O38" s="3">
        <v>1</v>
      </c>
      <c r="Q38" s="3">
        <v>1</v>
      </c>
      <c r="S38" s="3">
        <v>1</v>
      </c>
      <c r="U38" s="3">
        <v>1</v>
      </c>
      <c r="V38" s="3">
        <v>1</v>
      </c>
      <c r="W38" s="1">
        <f t="shared" si="4"/>
        <v>1</v>
      </c>
      <c r="X38" s="17">
        <f>IFERROR(Z38/AB38,0)</f>
        <v>1</v>
      </c>
      <c r="Y38" s="3">
        <f>SUBTOTAL(109,I38:V38)</f>
        <v>6</v>
      </c>
      <c r="Z38" s="3">
        <f>Y38-N38</f>
        <v>5</v>
      </c>
      <c r="AA38" s="3">
        <f t="shared" si="5"/>
        <v>6</v>
      </c>
      <c r="AB38" s="3">
        <f>COUNTA(I38:V38)-COUNTA(N38)</f>
        <v>5</v>
      </c>
      <c r="AC38" s="74">
        <f t="array" ref="AC38">AVERAGE(IF((COLUMN(I38:V38)&lt;&gt;COLUMN(N38)), I38:V38))</f>
        <v>0.38461538461538464</v>
      </c>
    </row>
    <row r="39" spans="1:29" x14ac:dyDescent="0.35">
      <c r="A39" t="s">
        <v>78</v>
      </c>
      <c r="B39" t="s">
        <v>79</v>
      </c>
      <c r="C39" t="s">
        <v>34</v>
      </c>
      <c r="D39" s="1">
        <v>1</v>
      </c>
      <c r="E39" s="2">
        <f t="shared" si="0"/>
        <v>0.33333333333333331</v>
      </c>
      <c r="F39" s="2">
        <f t="shared" si="1"/>
        <v>0.16666666666666666</v>
      </c>
      <c r="G39" s="2">
        <f t="shared" si="2"/>
        <v>0.1111111111111111</v>
      </c>
      <c r="H39" s="2">
        <f t="shared" si="3"/>
        <v>8.3333333333333329E-2</v>
      </c>
      <c r="T39" s="3">
        <v>1</v>
      </c>
      <c r="W39" s="1">
        <f t="shared" si="4"/>
        <v>1</v>
      </c>
      <c r="X39" s="17">
        <f>IFERROR(Z39/AB39,0)</f>
        <v>1</v>
      </c>
      <c r="Y39" s="3">
        <f>SUBTOTAL(109,I39:V39)</f>
        <v>1</v>
      </c>
      <c r="Z39" s="3">
        <f>Y39-N39</f>
        <v>1</v>
      </c>
      <c r="AA39" s="3">
        <f t="shared" si="5"/>
        <v>1</v>
      </c>
      <c r="AB39" s="3">
        <f>COUNTA(I39:V39)-COUNTA(N39)</f>
        <v>1</v>
      </c>
      <c r="AC39" s="74">
        <f t="array" ref="AC39">AVERAGE(IF((COLUMN(I39:V39)&lt;&gt;COLUMN(N39)), I39:V39))</f>
        <v>7.6923076923076927E-2</v>
      </c>
    </row>
    <row r="40" spans="1:29" x14ac:dyDescent="0.35">
      <c r="A40" t="s">
        <v>80</v>
      </c>
      <c r="B40" t="s">
        <v>81</v>
      </c>
      <c r="C40" t="s">
        <v>34</v>
      </c>
      <c r="D40" s="1">
        <v>1</v>
      </c>
      <c r="E40" s="2">
        <f t="shared" si="0"/>
        <v>0.33333333333333331</v>
      </c>
      <c r="F40" s="2">
        <f t="shared" si="1"/>
        <v>0.16666666666666666</v>
      </c>
      <c r="G40" s="2">
        <f t="shared" si="2"/>
        <v>0.1111111111111111</v>
      </c>
      <c r="H40" s="2">
        <f t="shared" si="3"/>
        <v>8.3333333333333329E-2</v>
      </c>
      <c r="T40" s="3">
        <v>1</v>
      </c>
      <c r="W40" s="1">
        <f t="shared" si="4"/>
        <v>1</v>
      </c>
      <c r="X40" s="17">
        <f>IFERROR(Z40/AB40,0)</f>
        <v>1</v>
      </c>
      <c r="Y40" s="3">
        <f>SUBTOTAL(109,I40:V40)</f>
        <v>1</v>
      </c>
      <c r="Z40" s="3">
        <f>Y40-N40</f>
        <v>1</v>
      </c>
      <c r="AA40" s="3">
        <f t="shared" si="5"/>
        <v>1</v>
      </c>
      <c r="AB40" s="3">
        <f>COUNTA(I40:V40)-COUNTA(N40)</f>
        <v>1</v>
      </c>
      <c r="AC40" s="74">
        <f t="array" ref="AC40">AVERAGE(IF((COLUMN(I40:V40)&lt;&gt;COLUMN(N40)), I40:V40))</f>
        <v>7.6923076923076927E-2</v>
      </c>
    </row>
    <row r="41" spans="1:29" x14ac:dyDescent="0.35">
      <c r="A41" t="s">
        <v>82</v>
      </c>
      <c r="B41" t="s">
        <v>83</v>
      </c>
      <c r="C41" t="s">
        <v>34</v>
      </c>
      <c r="D41" s="1">
        <v>1</v>
      </c>
      <c r="E41" s="2">
        <f t="shared" si="0"/>
        <v>0.33333333333333331</v>
      </c>
      <c r="F41" s="2">
        <f t="shared" si="1"/>
        <v>0.16666666666666666</v>
      </c>
      <c r="G41" s="2">
        <f t="shared" si="2"/>
        <v>0.1111111111111111</v>
      </c>
      <c r="H41" s="2">
        <f t="shared" si="3"/>
        <v>8.3333333333333329E-2</v>
      </c>
      <c r="T41" s="3">
        <v>1</v>
      </c>
      <c r="W41" s="1">
        <f t="shared" si="4"/>
        <v>1</v>
      </c>
      <c r="X41" s="17">
        <f>IFERROR(Z41/AB41,0)</f>
        <v>1</v>
      </c>
      <c r="Y41" s="3">
        <f>SUBTOTAL(109,I41:V41)</f>
        <v>1</v>
      </c>
      <c r="Z41" s="3">
        <f>Y41-N41</f>
        <v>1</v>
      </c>
      <c r="AA41" s="3">
        <f t="shared" si="5"/>
        <v>1</v>
      </c>
      <c r="AB41" s="3">
        <f>COUNTA(I41:V41)-COUNTA(N41)</f>
        <v>1</v>
      </c>
      <c r="AC41" s="74">
        <f t="array" ref="AC41">AVERAGE(IF((COLUMN(I41:V41)&lt;&gt;COLUMN(N41)), I41:V41))</f>
        <v>7.6923076923076927E-2</v>
      </c>
    </row>
    <row r="42" spans="1:29" x14ac:dyDescent="0.35">
      <c r="A42" t="s">
        <v>84</v>
      </c>
      <c r="B42" t="s">
        <v>85</v>
      </c>
      <c r="C42" t="s">
        <v>34</v>
      </c>
      <c r="D42" s="1">
        <v>1</v>
      </c>
      <c r="E42" s="2">
        <f t="shared" si="0"/>
        <v>0.33333333333333331</v>
      </c>
      <c r="F42" s="2">
        <f t="shared" si="1"/>
        <v>0.5</v>
      </c>
      <c r="G42" s="2">
        <f t="shared" si="2"/>
        <v>0.44444444444444442</v>
      </c>
      <c r="H42" s="2">
        <f t="shared" si="3"/>
        <v>0.33333333333333331</v>
      </c>
      <c r="O42" s="3">
        <v>1</v>
      </c>
      <c r="Q42" s="3">
        <v>1</v>
      </c>
      <c r="R42" s="3">
        <v>1</v>
      </c>
      <c r="U42" s="3">
        <v>1</v>
      </c>
      <c r="W42" s="1">
        <f t="shared" si="4"/>
        <v>1</v>
      </c>
      <c r="X42" s="17">
        <f>IFERROR(Z42/AB42,0)</f>
        <v>1</v>
      </c>
      <c r="Y42" s="3">
        <f>SUBTOTAL(109,I42:V42)</f>
        <v>4</v>
      </c>
      <c r="Z42" s="3">
        <f>Y42-N42</f>
        <v>4</v>
      </c>
      <c r="AA42" s="3">
        <f t="shared" si="5"/>
        <v>4</v>
      </c>
      <c r="AB42" s="3">
        <f>COUNTA(I42:V42)-COUNTA(N42)</f>
        <v>4</v>
      </c>
      <c r="AC42" s="74">
        <f t="array" ref="AC42">AVERAGE(IF((COLUMN(I42:V42)&lt;&gt;COLUMN(N42)), I42:V42))</f>
        <v>0.30769230769230771</v>
      </c>
    </row>
    <row r="43" spans="1:29" x14ac:dyDescent="0.35">
      <c r="A43" t="s">
        <v>86</v>
      </c>
      <c r="B43" t="s">
        <v>87</v>
      </c>
      <c r="C43" t="s">
        <v>34</v>
      </c>
      <c r="D43" s="1">
        <v>1</v>
      </c>
      <c r="E43" s="2">
        <f t="shared" si="0"/>
        <v>0.33333333333333331</v>
      </c>
      <c r="F43" s="2">
        <f t="shared" si="1"/>
        <v>0.5</v>
      </c>
      <c r="G43" s="2">
        <f t="shared" si="2"/>
        <v>0.44444444444444442</v>
      </c>
      <c r="H43" s="2">
        <f t="shared" si="3"/>
        <v>0.33333333333333331</v>
      </c>
      <c r="O43" s="3">
        <v>1</v>
      </c>
      <c r="Q43" s="3">
        <v>1</v>
      </c>
      <c r="R43" s="3">
        <v>1</v>
      </c>
      <c r="U43" s="3">
        <v>1</v>
      </c>
      <c r="W43" s="1">
        <f t="shared" si="4"/>
        <v>1</v>
      </c>
      <c r="X43" s="17">
        <f>IFERROR(Z43/AB43,0)</f>
        <v>1</v>
      </c>
      <c r="Y43" s="3">
        <f>SUBTOTAL(109,I43:V43)</f>
        <v>4</v>
      </c>
      <c r="Z43" s="3">
        <f>Y43-N43</f>
        <v>4</v>
      </c>
      <c r="AA43" s="3">
        <f t="shared" si="5"/>
        <v>4</v>
      </c>
      <c r="AB43" s="3">
        <f>COUNTA(I43:V43)-COUNTA(N43)</f>
        <v>4</v>
      </c>
      <c r="AC43" s="74">
        <f t="array" ref="AC43">AVERAGE(IF((COLUMN(I43:V43)&lt;&gt;COLUMN(N43)), I43:V43))</f>
        <v>0.30769230769230771</v>
      </c>
    </row>
    <row r="44" spans="1:29" x14ac:dyDescent="0.35">
      <c r="A44" t="s">
        <v>88</v>
      </c>
      <c r="B44" t="s">
        <v>89</v>
      </c>
      <c r="C44" t="s">
        <v>34</v>
      </c>
      <c r="D44" s="1">
        <v>1</v>
      </c>
      <c r="E44" s="2">
        <f t="shared" si="0"/>
        <v>0</v>
      </c>
      <c r="F44" s="2">
        <f t="shared" si="1"/>
        <v>0.16666666666666666</v>
      </c>
      <c r="G44" s="2">
        <f t="shared" si="2"/>
        <v>0.1111111111111111</v>
      </c>
      <c r="H44" s="2">
        <f t="shared" si="3"/>
        <v>8.3333333333333329E-2</v>
      </c>
      <c r="Q44" s="3">
        <v>1</v>
      </c>
      <c r="W44" s="1">
        <f t="shared" si="4"/>
        <v>1</v>
      </c>
      <c r="X44" s="17">
        <f>IFERROR(Z44/AB44,0)</f>
        <v>1</v>
      </c>
      <c r="Y44" s="3">
        <f>SUBTOTAL(109,I44:V44)</f>
        <v>1</v>
      </c>
      <c r="Z44" s="3">
        <f>Y44-N44</f>
        <v>1</v>
      </c>
      <c r="AA44" s="3">
        <f t="shared" si="5"/>
        <v>1</v>
      </c>
      <c r="AB44" s="3">
        <f>COUNTA(I44:V44)-COUNTA(N44)</f>
        <v>1</v>
      </c>
      <c r="AC44" s="74">
        <f t="array" ref="AC44">AVERAGE(IF((COLUMN(I44:V44)&lt;&gt;COLUMN(N44)), I44:V44))</f>
        <v>7.6923076923076927E-2</v>
      </c>
    </row>
    <row r="45" spans="1:29" x14ac:dyDescent="0.35">
      <c r="A45" t="s">
        <v>90</v>
      </c>
      <c r="B45" t="s">
        <v>91</v>
      </c>
      <c r="C45" t="s">
        <v>34</v>
      </c>
      <c r="D45" s="1">
        <v>1</v>
      </c>
      <c r="E45" s="2">
        <f t="shared" si="0"/>
        <v>0</v>
      </c>
      <c r="F45" s="2">
        <f t="shared" si="1"/>
        <v>0.16666666666666666</v>
      </c>
      <c r="G45" s="2">
        <f t="shared" si="2"/>
        <v>0.1111111111111111</v>
      </c>
      <c r="H45" s="2">
        <f t="shared" si="3"/>
        <v>8.3333333333333329E-2</v>
      </c>
      <c r="Q45" s="3">
        <v>1</v>
      </c>
      <c r="W45" s="1">
        <f t="shared" si="4"/>
        <v>1</v>
      </c>
      <c r="X45" s="17">
        <f>IFERROR(Z45/AB45,0)</f>
        <v>1</v>
      </c>
      <c r="Y45" s="3">
        <f>SUBTOTAL(109,I45:V45)</f>
        <v>1</v>
      </c>
      <c r="Z45" s="3">
        <f>Y45-N45</f>
        <v>1</v>
      </c>
      <c r="AA45" s="3">
        <f t="shared" si="5"/>
        <v>1</v>
      </c>
      <c r="AB45" s="3">
        <f>COUNTA(I45:V45)-COUNTA(N45)</f>
        <v>1</v>
      </c>
      <c r="AC45" s="74">
        <f t="array" ref="AC45">AVERAGE(IF((COLUMN(I45:V45)&lt;&gt;COLUMN(N45)), I45:V45))</f>
        <v>7.6923076923076927E-2</v>
      </c>
    </row>
    <row r="46" spans="1:29" x14ac:dyDescent="0.35">
      <c r="A46" t="s">
        <v>92</v>
      </c>
      <c r="B46" t="s">
        <v>93</v>
      </c>
      <c r="C46" t="s">
        <v>34</v>
      </c>
      <c r="D46" s="1">
        <v>1</v>
      </c>
      <c r="E46" s="2">
        <f t="shared" si="0"/>
        <v>0.33333333333333331</v>
      </c>
      <c r="F46" s="2">
        <f t="shared" si="1"/>
        <v>0.16666666666666666</v>
      </c>
      <c r="G46" s="2">
        <f t="shared" si="2"/>
        <v>0.1111111111111111</v>
      </c>
      <c r="H46" s="2">
        <f t="shared" si="3"/>
        <v>8.3333333333333329E-2</v>
      </c>
      <c r="S46" s="3">
        <v>1</v>
      </c>
      <c r="W46" s="1">
        <f t="shared" si="4"/>
        <v>1</v>
      </c>
      <c r="X46" s="17">
        <f>IFERROR(Z46/AB46,0)</f>
        <v>1</v>
      </c>
      <c r="Y46" s="3">
        <f>SUBTOTAL(109,I46:V46)</f>
        <v>1</v>
      </c>
      <c r="Z46" s="3">
        <f>Y46-N46</f>
        <v>1</v>
      </c>
      <c r="AA46" s="3">
        <f t="shared" si="5"/>
        <v>1</v>
      </c>
      <c r="AB46" s="3">
        <f>COUNTA(I46:V46)-COUNTA(N46)</f>
        <v>1</v>
      </c>
      <c r="AC46" s="74">
        <f t="array" ref="AC46">AVERAGE(IF((COLUMN(I46:V46)&lt;&gt;COLUMN(N46)), I46:V46))</f>
        <v>7.6923076923076927E-2</v>
      </c>
    </row>
    <row r="47" spans="1:29" x14ac:dyDescent="0.35">
      <c r="A47" t="s">
        <v>94</v>
      </c>
      <c r="B47" t="s">
        <v>95</v>
      </c>
      <c r="C47" t="s">
        <v>34</v>
      </c>
      <c r="D47" s="1">
        <v>1</v>
      </c>
      <c r="E47" s="2">
        <f t="shared" si="0"/>
        <v>0.33333333333333331</v>
      </c>
      <c r="F47" s="2">
        <f t="shared" si="1"/>
        <v>0.16666666666666666</v>
      </c>
      <c r="G47" s="2">
        <f t="shared" si="2"/>
        <v>0.1111111111111111</v>
      </c>
      <c r="H47" s="2">
        <f t="shared" si="3"/>
        <v>8.3333333333333329E-2</v>
      </c>
      <c r="S47" s="3">
        <v>1</v>
      </c>
      <c r="W47" s="1">
        <f t="shared" si="4"/>
        <v>1</v>
      </c>
      <c r="X47" s="17">
        <f>IFERROR(Z47/AB47,0)</f>
        <v>1</v>
      </c>
      <c r="Y47" s="3">
        <f>SUBTOTAL(109,I47:V47)</f>
        <v>1</v>
      </c>
      <c r="Z47" s="3">
        <f>Y47-N47</f>
        <v>1</v>
      </c>
      <c r="AA47" s="3">
        <f t="shared" si="5"/>
        <v>1</v>
      </c>
      <c r="AB47" s="3">
        <f>COUNTA(I47:V47)-COUNTA(N47)</f>
        <v>1</v>
      </c>
      <c r="AC47" s="74">
        <f t="array" ref="AC47">AVERAGE(IF((COLUMN(I47:V47)&lt;&gt;COLUMN(N47)), I47:V47))</f>
        <v>7.6923076923076927E-2</v>
      </c>
    </row>
    <row r="48" spans="1:29" x14ac:dyDescent="0.35">
      <c r="A48" t="s">
        <v>96</v>
      </c>
      <c r="B48" t="s">
        <v>10</v>
      </c>
      <c r="C48" t="s">
        <v>34</v>
      </c>
      <c r="D48" s="1">
        <v>1</v>
      </c>
      <c r="E48" s="2">
        <f t="shared" si="0"/>
        <v>1</v>
      </c>
      <c r="F48" s="2">
        <f t="shared" si="1"/>
        <v>0.66666666666666663</v>
      </c>
      <c r="G48" s="2">
        <f t="shared" si="2"/>
        <v>0.44444444444444442</v>
      </c>
      <c r="H48" s="2">
        <f t="shared" si="3"/>
        <v>0.33333333333333331</v>
      </c>
      <c r="P48" s="3">
        <v>1</v>
      </c>
      <c r="S48" s="3">
        <v>1</v>
      </c>
      <c r="T48" s="3">
        <v>1</v>
      </c>
      <c r="U48" s="3">
        <v>1</v>
      </c>
      <c r="V48" s="3">
        <v>1</v>
      </c>
      <c r="W48" s="1">
        <f t="shared" si="4"/>
        <v>1</v>
      </c>
      <c r="X48" s="17">
        <f>IFERROR(Z48/AB48,0)</f>
        <v>1</v>
      </c>
      <c r="Y48" s="3">
        <f>SUBTOTAL(109,I48:V48)</f>
        <v>5</v>
      </c>
      <c r="Z48" s="3">
        <f>Y48-N48</f>
        <v>5</v>
      </c>
      <c r="AA48" s="3">
        <f t="shared" si="5"/>
        <v>5</v>
      </c>
      <c r="AB48" s="3">
        <f>COUNTA(I48:V48)-COUNTA(N48)</f>
        <v>5</v>
      </c>
      <c r="AC48" s="74">
        <f t="array" ref="AC48">AVERAGE(IF((COLUMN(I48:V48)&lt;&gt;COLUMN(N48)), I48:V48))</f>
        <v>0.38461538461538464</v>
      </c>
    </row>
    <row r="49" spans="1:29" x14ac:dyDescent="0.35">
      <c r="A49" t="s">
        <v>97</v>
      </c>
      <c r="B49" t="s">
        <v>13</v>
      </c>
      <c r="C49" t="s">
        <v>34</v>
      </c>
      <c r="D49" s="1">
        <v>2</v>
      </c>
      <c r="E49" s="2">
        <f t="shared" si="0"/>
        <v>0</v>
      </c>
      <c r="F49" s="2">
        <f t="shared" si="1"/>
        <v>0.33333333333333331</v>
      </c>
      <c r="G49" s="2">
        <f t="shared" si="2"/>
        <v>0.33333333333333331</v>
      </c>
      <c r="H49" s="2">
        <f t="shared" si="3"/>
        <v>0.25</v>
      </c>
      <c r="N49" s="3">
        <v>1</v>
      </c>
      <c r="P49" s="3">
        <v>1</v>
      </c>
      <c r="R49" s="3">
        <v>1</v>
      </c>
      <c r="V49" s="3">
        <v>4</v>
      </c>
      <c r="W49" s="1">
        <f t="shared" si="4"/>
        <v>2</v>
      </c>
      <c r="X49" s="17">
        <f>IFERROR(Z49/AB49,0)</f>
        <v>2</v>
      </c>
      <c r="Y49" s="3">
        <f>SUBTOTAL(109,I49:V49)</f>
        <v>7</v>
      </c>
      <c r="Z49" s="3">
        <f>Y49-N49</f>
        <v>6</v>
      </c>
      <c r="AA49" s="3">
        <f t="shared" si="5"/>
        <v>4</v>
      </c>
      <c r="AB49" s="3">
        <f>COUNTA(I49:V49)-COUNTA(N49)</f>
        <v>3</v>
      </c>
      <c r="AC49" s="74">
        <f t="array" ref="AC49">AVERAGE(IF((COLUMN(I49:V49)&lt;&gt;COLUMN(N49)), I49:V49))</f>
        <v>0.46153846153846156</v>
      </c>
    </row>
    <row r="50" spans="1:29" x14ac:dyDescent="0.35">
      <c r="A50" t="s">
        <v>98</v>
      </c>
      <c r="B50" t="s">
        <v>99</v>
      </c>
      <c r="C50" t="s">
        <v>34</v>
      </c>
      <c r="D50" s="1">
        <v>1</v>
      </c>
      <c r="E50" s="2">
        <f t="shared" si="0"/>
        <v>0</v>
      </c>
      <c r="F50" s="2">
        <f t="shared" si="1"/>
        <v>0.33333333333333331</v>
      </c>
      <c r="G50" s="2">
        <f t="shared" si="2"/>
        <v>0.22222222222222221</v>
      </c>
      <c r="H50" s="2">
        <f t="shared" si="3"/>
        <v>0.16666666666666666</v>
      </c>
      <c r="P50" s="3">
        <v>1</v>
      </c>
      <c r="R50" s="3">
        <v>1</v>
      </c>
      <c r="W50" s="1">
        <f t="shared" si="4"/>
        <v>1</v>
      </c>
      <c r="X50" s="17">
        <f>IFERROR(Z50/AB50,0)</f>
        <v>1</v>
      </c>
      <c r="Y50" s="3">
        <f>SUBTOTAL(109,I50:V50)</f>
        <v>2</v>
      </c>
      <c r="Z50" s="3">
        <f>Y50-N50</f>
        <v>2</v>
      </c>
      <c r="AA50" s="3">
        <f t="shared" si="5"/>
        <v>2</v>
      </c>
      <c r="AB50" s="3">
        <f>COUNTA(I50:V50)-COUNTA(N50)</f>
        <v>2</v>
      </c>
      <c r="AC50" s="74">
        <f t="array" ref="AC50">AVERAGE(IF((COLUMN(I50:V50)&lt;&gt;COLUMN(N50)), I50:V50))</f>
        <v>0.15384615384615385</v>
      </c>
    </row>
    <row r="51" spans="1:29" x14ac:dyDescent="0.35">
      <c r="A51" t="s">
        <v>100</v>
      </c>
      <c r="B51" t="s">
        <v>101</v>
      </c>
      <c r="C51" t="s">
        <v>34</v>
      </c>
      <c r="D51" s="1">
        <v>1</v>
      </c>
      <c r="E51" s="2">
        <f t="shared" si="0"/>
        <v>0.66666666666666663</v>
      </c>
      <c r="F51" s="2">
        <f t="shared" si="1"/>
        <v>0.5</v>
      </c>
      <c r="G51" s="2">
        <f t="shared" si="2"/>
        <v>0.44444444444444442</v>
      </c>
      <c r="H51" s="2">
        <f t="shared" si="3"/>
        <v>0.33333333333333331</v>
      </c>
      <c r="N51" s="3">
        <v>1</v>
      </c>
      <c r="Q51" s="3">
        <v>1</v>
      </c>
      <c r="S51" s="3">
        <v>1</v>
      </c>
      <c r="U51" s="3">
        <v>1</v>
      </c>
      <c r="V51" s="3">
        <v>1</v>
      </c>
      <c r="W51" s="1">
        <f t="shared" si="4"/>
        <v>1</v>
      </c>
      <c r="X51" s="17">
        <f>IFERROR(Z51/AB51,0)</f>
        <v>1</v>
      </c>
      <c r="Y51" s="3">
        <f>SUBTOTAL(109,I51:V51)</f>
        <v>5</v>
      </c>
      <c r="Z51" s="3">
        <f>Y51-N51</f>
        <v>4</v>
      </c>
      <c r="AA51" s="3">
        <f t="shared" si="5"/>
        <v>5</v>
      </c>
      <c r="AB51" s="3">
        <f>COUNTA(I51:V51)-COUNTA(N51)</f>
        <v>4</v>
      </c>
      <c r="AC51" s="74">
        <f t="array" ref="AC51">AVERAGE(IF((COLUMN(I51:V51)&lt;&gt;COLUMN(N51)), I51:V51))</f>
        <v>0.30769230769230771</v>
      </c>
    </row>
    <row r="52" spans="1:29" x14ac:dyDescent="0.35">
      <c r="A52" t="s">
        <v>102</v>
      </c>
      <c r="B52" t="s">
        <v>103</v>
      </c>
      <c r="C52" t="s">
        <v>34</v>
      </c>
      <c r="D52" s="1">
        <v>2.5</v>
      </c>
      <c r="E52" s="2">
        <f t="shared" si="0"/>
        <v>0.33333333333333331</v>
      </c>
      <c r="F52" s="2">
        <f t="shared" si="1"/>
        <v>0.16666666666666666</v>
      </c>
      <c r="G52" s="2">
        <f t="shared" si="2"/>
        <v>0.22222222222222221</v>
      </c>
      <c r="H52" s="2">
        <f t="shared" si="3"/>
        <v>0.16666666666666666</v>
      </c>
      <c r="N52" s="3">
        <v>1</v>
      </c>
      <c r="S52" s="3">
        <v>1</v>
      </c>
      <c r="V52" s="3">
        <v>4</v>
      </c>
      <c r="W52" s="1">
        <f t="shared" si="4"/>
        <v>2.5</v>
      </c>
      <c r="X52" s="17">
        <f>IFERROR(Z52/AB52,0)</f>
        <v>2.5</v>
      </c>
      <c r="Y52" s="3">
        <f>SUBTOTAL(109,I52:V52)</f>
        <v>6</v>
      </c>
      <c r="Z52" s="3">
        <f>Y52-N52</f>
        <v>5</v>
      </c>
      <c r="AA52" s="3">
        <f t="shared" si="5"/>
        <v>3</v>
      </c>
      <c r="AB52" s="3">
        <f>COUNTA(I52:V52)-COUNTA(N52)</f>
        <v>2</v>
      </c>
      <c r="AC52" s="74">
        <f t="array" ref="AC52">AVERAGE(IF((COLUMN(I52:V52)&lt;&gt;COLUMN(N52)), I52:V52))</f>
        <v>0.38461538461538464</v>
      </c>
    </row>
    <row r="53" spans="1:29" x14ac:dyDescent="0.35">
      <c r="A53" t="s">
        <v>104</v>
      </c>
      <c r="B53" t="s">
        <v>105</v>
      </c>
      <c r="C53" t="s">
        <v>34</v>
      </c>
      <c r="D53" s="1">
        <v>1</v>
      </c>
      <c r="E53" s="2">
        <f t="shared" si="0"/>
        <v>0.33333333333333331</v>
      </c>
      <c r="F53" s="2">
        <f t="shared" si="1"/>
        <v>0.33333333333333331</v>
      </c>
      <c r="G53" s="2">
        <f t="shared" si="2"/>
        <v>0.44444444444444442</v>
      </c>
      <c r="H53" s="2">
        <f t="shared" si="3"/>
        <v>0.33333333333333331</v>
      </c>
      <c r="N53" s="3">
        <v>1</v>
      </c>
      <c r="O53" s="3">
        <v>1</v>
      </c>
      <c r="Q53" s="3">
        <v>1</v>
      </c>
      <c r="U53" s="3">
        <v>1</v>
      </c>
      <c r="V53" s="3">
        <v>1</v>
      </c>
      <c r="W53" s="1">
        <f t="shared" si="4"/>
        <v>1</v>
      </c>
      <c r="X53" s="17">
        <f>IFERROR(Z53/AB53,0)</f>
        <v>1</v>
      </c>
      <c r="Y53" s="3">
        <f>SUBTOTAL(109,I53:V53)</f>
        <v>5</v>
      </c>
      <c r="Z53" s="3">
        <f>Y53-N53</f>
        <v>4</v>
      </c>
      <c r="AA53" s="3">
        <f t="shared" si="5"/>
        <v>5</v>
      </c>
      <c r="AB53" s="3">
        <f>COUNTA(I53:V53)-COUNTA(N53)</f>
        <v>4</v>
      </c>
      <c r="AC53" s="74">
        <f t="array" ref="AC53">AVERAGE(IF((COLUMN(I53:V53)&lt;&gt;COLUMN(N53)), I53:V53))</f>
        <v>0.30769230769230771</v>
      </c>
    </row>
    <row r="54" spans="1:29" x14ac:dyDescent="0.35">
      <c r="A54" t="s">
        <v>106</v>
      </c>
      <c r="B54" t="s">
        <v>107</v>
      </c>
      <c r="C54" t="s">
        <v>34</v>
      </c>
      <c r="D54" s="1">
        <v>2</v>
      </c>
      <c r="E54" s="2">
        <f t="shared" si="0"/>
        <v>0.66666666666666663</v>
      </c>
      <c r="F54" s="2">
        <f t="shared" si="1"/>
        <v>0.33333333333333331</v>
      </c>
      <c r="G54" s="2">
        <f t="shared" si="2"/>
        <v>0.22222222222222221</v>
      </c>
      <c r="H54" s="2">
        <f t="shared" si="3"/>
        <v>0.16666666666666666</v>
      </c>
      <c r="S54" s="3">
        <v>2</v>
      </c>
      <c r="W54" s="1">
        <f t="shared" si="4"/>
        <v>2</v>
      </c>
      <c r="X54" s="17">
        <f>IFERROR(Z54/AB54,0)</f>
        <v>2</v>
      </c>
      <c r="Y54" s="3">
        <f>SUBTOTAL(109,I54:V54)</f>
        <v>2</v>
      </c>
      <c r="Z54" s="3">
        <f>Y54-N54</f>
        <v>2</v>
      </c>
      <c r="AA54" s="3">
        <f t="shared" si="5"/>
        <v>1</v>
      </c>
      <c r="AB54" s="3">
        <f>COUNTA(I54:V54)-COUNTA(N54)</f>
        <v>1</v>
      </c>
      <c r="AC54" s="74">
        <f t="array" ref="AC54">AVERAGE(IF((COLUMN(I54:V54)&lt;&gt;COLUMN(N54)), I54:V54))</f>
        <v>0.15384615384615385</v>
      </c>
    </row>
    <row r="55" spans="1:29" x14ac:dyDescent="0.35">
      <c r="A55" t="s">
        <v>108</v>
      </c>
      <c r="B55" t="s">
        <v>109</v>
      </c>
      <c r="C55" t="s">
        <v>34</v>
      </c>
      <c r="D55" s="1">
        <v>1</v>
      </c>
      <c r="E55" s="2">
        <f t="shared" si="0"/>
        <v>0.33333333333333331</v>
      </c>
      <c r="F55" s="2">
        <f t="shared" si="1"/>
        <v>0.33333333333333331</v>
      </c>
      <c r="G55" s="2">
        <f t="shared" si="2"/>
        <v>0.22222222222222221</v>
      </c>
      <c r="H55" s="2">
        <f t="shared" si="3"/>
        <v>0.16666666666666666</v>
      </c>
      <c r="Q55" s="3">
        <v>1</v>
      </c>
      <c r="S55" s="3">
        <v>1</v>
      </c>
      <c r="W55" s="1">
        <f t="shared" si="4"/>
        <v>1</v>
      </c>
      <c r="X55" s="17">
        <f>IFERROR(Z55/AB55,0)</f>
        <v>1</v>
      </c>
      <c r="Y55" s="3">
        <f>SUBTOTAL(109,I55:V55)</f>
        <v>2</v>
      </c>
      <c r="Z55" s="3">
        <f>Y55-N55</f>
        <v>2</v>
      </c>
      <c r="AA55" s="3">
        <f t="shared" si="5"/>
        <v>2</v>
      </c>
      <c r="AB55" s="3">
        <f>COUNTA(I55:V55)-COUNTA(N55)</f>
        <v>2</v>
      </c>
      <c r="AC55" s="74">
        <f t="array" ref="AC55">AVERAGE(IF((COLUMN(I55:V55)&lt;&gt;COLUMN(N55)), I55:V55))</f>
        <v>0.15384615384615385</v>
      </c>
    </row>
    <row r="56" spans="1:29" x14ac:dyDescent="0.35">
      <c r="A56" t="s">
        <v>110</v>
      </c>
      <c r="B56" t="s">
        <v>111</v>
      </c>
      <c r="C56" t="s">
        <v>34</v>
      </c>
      <c r="D56" s="1">
        <v>3.5</v>
      </c>
      <c r="E56" s="2">
        <f t="shared" si="0"/>
        <v>2</v>
      </c>
      <c r="F56" s="2">
        <f t="shared" si="1"/>
        <v>1.1666666666666667</v>
      </c>
      <c r="G56" s="2">
        <f t="shared" si="2"/>
        <v>0.77777777777777779</v>
      </c>
      <c r="H56" s="2">
        <f t="shared" si="3"/>
        <v>0.58333333333333337</v>
      </c>
      <c r="Q56" s="3">
        <v>1</v>
      </c>
      <c r="S56" s="3">
        <v>6</v>
      </c>
      <c r="W56" s="1">
        <f t="shared" si="4"/>
        <v>3.5</v>
      </c>
      <c r="X56" s="17">
        <f>IFERROR(Z56/AB56,0)</f>
        <v>3.5</v>
      </c>
      <c r="Y56" s="3">
        <f>SUBTOTAL(109,I56:V56)</f>
        <v>7</v>
      </c>
      <c r="Z56" s="3">
        <f>Y56-N56</f>
        <v>7</v>
      </c>
      <c r="AA56" s="3">
        <f t="shared" si="5"/>
        <v>2</v>
      </c>
      <c r="AB56" s="3">
        <f>COUNTA(I56:V56)-COUNTA(N56)</f>
        <v>2</v>
      </c>
      <c r="AC56" s="74">
        <f t="array" ref="AC56">AVERAGE(IF((COLUMN(I56:V56)&lt;&gt;COLUMN(N56)), I56:V56))</f>
        <v>0.53846153846153844</v>
      </c>
    </row>
    <row r="57" spans="1:29" x14ac:dyDescent="0.35">
      <c r="A57" t="s">
        <v>112</v>
      </c>
      <c r="B57" t="s">
        <v>113</v>
      </c>
      <c r="C57" t="s">
        <v>34</v>
      </c>
      <c r="D57" s="1">
        <v>1</v>
      </c>
      <c r="E57" s="2">
        <f t="shared" si="0"/>
        <v>0</v>
      </c>
      <c r="F57" s="2">
        <f t="shared" si="1"/>
        <v>0.16666666666666666</v>
      </c>
      <c r="G57" s="2">
        <f t="shared" si="2"/>
        <v>0.1111111111111111</v>
      </c>
      <c r="H57" s="2">
        <f t="shared" si="3"/>
        <v>8.3333333333333329E-2</v>
      </c>
      <c r="R57" s="3">
        <v>1</v>
      </c>
      <c r="W57" s="1">
        <f t="shared" si="4"/>
        <v>1</v>
      </c>
      <c r="X57" s="17">
        <f>IFERROR(Z57/AB57,0)</f>
        <v>1</v>
      </c>
      <c r="Y57" s="3">
        <f>SUBTOTAL(109,I57:V57)</f>
        <v>1</v>
      </c>
      <c r="Z57" s="3">
        <f>Y57-N57</f>
        <v>1</v>
      </c>
      <c r="AA57" s="3">
        <f t="shared" si="5"/>
        <v>1</v>
      </c>
      <c r="AB57" s="3">
        <f>COUNTA(I57:V57)-COUNTA(N57)</f>
        <v>1</v>
      </c>
      <c r="AC57" s="74">
        <f t="array" ref="AC57">AVERAGE(IF((COLUMN(I57:V57)&lt;&gt;COLUMN(N57)), I57:V57))</f>
        <v>7.6923076923076927E-2</v>
      </c>
    </row>
    <row r="58" spans="1:29" x14ac:dyDescent="0.35">
      <c r="A58" t="s">
        <v>114</v>
      </c>
      <c r="B58" t="s">
        <v>115</v>
      </c>
      <c r="C58" t="s">
        <v>34</v>
      </c>
      <c r="D58" s="1">
        <v>2</v>
      </c>
      <c r="E58" s="2">
        <f t="shared" si="0"/>
        <v>0.66666666666666663</v>
      </c>
      <c r="F58" s="2">
        <f t="shared" si="1"/>
        <v>0.33333333333333331</v>
      </c>
      <c r="G58" s="2">
        <f t="shared" si="2"/>
        <v>0.22222222222222221</v>
      </c>
      <c r="H58" s="2">
        <f t="shared" si="3"/>
        <v>0.16666666666666666</v>
      </c>
      <c r="S58" s="3">
        <v>2</v>
      </c>
      <c r="W58" s="1">
        <f t="shared" si="4"/>
        <v>2</v>
      </c>
      <c r="X58" s="17">
        <f>IFERROR(Z58/AB58,0)</f>
        <v>2</v>
      </c>
      <c r="Y58" s="3">
        <f>SUBTOTAL(109,I58:V58)</f>
        <v>2</v>
      </c>
      <c r="Z58" s="3">
        <f>Y58-N58</f>
        <v>2</v>
      </c>
      <c r="AA58" s="3">
        <f t="shared" si="5"/>
        <v>1</v>
      </c>
      <c r="AB58" s="3">
        <f>COUNTA(I58:V58)-COUNTA(N58)</f>
        <v>1</v>
      </c>
      <c r="AC58" s="74">
        <f t="array" ref="AC58">AVERAGE(IF((COLUMN(I58:V58)&lt;&gt;COLUMN(N58)), I58:V58))</f>
        <v>0.15384615384615385</v>
      </c>
    </row>
    <row r="59" spans="1:29" x14ac:dyDescent="0.35">
      <c r="A59" t="s">
        <v>116</v>
      </c>
      <c r="B59" t="s">
        <v>117</v>
      </c>
      <c r="C59" t="s">
        <v>34</v>
      </c>
      <c r="D59" s="1">
        <v>2</v>
      </c>
      <c r="E59" s="2">
        <f t="shared" si="0"/>
        <v>1</v>
      </c>
      <c r="F59" s="2">
        <f t="shared" si="1"/>
        <v>1.5</v>
      </c>
      <c r="G59" s="2">
        <f t="shared" si="2"/>
        <v>1.2222222222222223</v>
      </c>
      <c r="H59" s="2">
        <f t="shared" si="3"/>
        <v>0.91666666666666663</v>
      </c>
      <c r="N59" s="3">
        <v>2</v>
      </c>
      <c r="P59" s="3">
        <v>5</v>
      </c>
      <c r="Q59" s="3">
        <v>1</v>
      </c>
      <c r="S59" s="3">
        <v>2</v>
      </c>
      <c r="U59" s="3">
        <v>1</v>
      </c>
      <c r="V59" s="3">
        <v>1</v>
      </c>
      <c r="W59" s="1">
        <f t="shared" si="4"/>
        <v>2</v>
      </c>
      <c r="X59" s="17">
        <f>IFERROR(Z59/AB59,0)</f>
        <v>2</v>
      </c>
      <c r="Y59" s="3">
        <f>SUBTOTAL(109,I59:V59)</f>
        <v>12</v>
      </c>
      <c r="Z59" s="3">
        <f>Y59-N59</f>
        <v>10</v>
      </c>
      <c r="AA59" s="3">
        <f t="shared" si="5"/>
        <v>6</v>
      </c>
      <c r="AB59" s="3">
        <f>COUNTA(I59:V59)-COUNTA(N59)</f>
        <v>5</v>
      </c>
      <c r="AC59" s="74">
        <f t="array" ref="AC59">AVERAGE(IF((COLUMN(I59:V59)&lt;&gt;COLUMN(N59)), I59:V59))</f>
        <v>0.76923076923076927</v>
      </c>
    </row>
    <row r="60" spans="1:29" x14ac:dyDescent="0.35">
      <c r="A60" t="s">
        <v>118</v>
      </c>
      <c r="B60" t="s">
        <v>119</v>
      </c>
      <c r="C60" t="s">
        <v>34</v>
      </c>
      <c r="D60" s="1">
        <v>1</v>
      </c>
      <c r="E60" s="2">
        <f t="shared" si="0"/>
        <v>0.66666666666666663</v>
      </c>
      <c r="F60" s="2">
        <f t="shared" si="1"/>
        <v>0.5</v>
      </c>
      <c r="G60" s="2">
        <f t="shared" si="2"/>
        <v>0.66666666666666663</v>
      </c>
      <c r="H60" s="2">
        <f t="shared" si="3"/>
        <v>0.5</v>
      </c>
      <c r="N60" s="3">
        <v>2</v>
      </c>
      <c r="O60" s="3">
        <v>1</v>
      </c>
      <c r="Q60" s="3">
        <v>1</v>
      </c>
      <c r="S60" s="3">
        <v>1</v>
      </c>
      <c r="U60" s="3">
        <v>1</v>
      </c>
      <c r="V60" s="3">
        <v>1</v>
      </c>
      <c r="W60" s="1">
        <f t="shared" si="4"/>
        <v>1</v>
      </c>
      <c r="X60" s="17">
        <f>IFERROR(Z60/AB60,0)</f>
        <v>1</v>
      </c>
      <c r="Y60" s="3">
        <f>SUBTOTAL(109,I60:V60)</f>
        <v>7</v>
      </c>
      <c r="Z60" s="3">
        <f>Y60-N60</f>
        <v>5</v>
      </c>
      <c r="AA60" s="3">
        <f t="shared" si="5"/>
        <v>6</v>
      </c>
      <c r="AB60" s="3">
        <f>COUNTA(I60:V60)-COUNTA(N60)</f>
        <v>5</v>
      </c>
      <c r="AC60" s="74">
        <f t="array" ref="AC60">AVERAGE(IF((COLUMN(I60:V60)&lt;&gt;COLUMN(N60)), I60:V60))</f>
        <v>0.38461538461538464</v>
      </c>
    </row>
    <row r="61" spans="1:29" x14ac:dyDescent="0.35">
      <c r="A61" t="s">
        <v>120</v>
      </c>
      <c r="B61" t="s">
        <v>121</v>
      </c>
      <c r="C61" t="s">
        <v>34</v>
      </c>
      <c r="D61" s="1">
        <v>2.5</v>
      </c>
      <c r="E61" s="2">
        <f t="shared" si="0"/>
        <v>0.33333333333333331</v>
      </c>
      <c r="F61" s="2">
        <f t="shared" si="1"/>
        <v>0.16666666666666666</v>
      </c>
      <c r="G61" s="2">
        <f t="shared" si="2"/>
        <v>0.22222222222222221</v>
      </c>
      <c r="H61" s="2">
        <f t="shared" si="3"/>
        <v>0.16666666666666666</v>
      </c>
      <c r="N61" s="3">
        <v>1</v>
      </c>
      <c r="S61" s="3">
        <v>1</v>
      </c>
      <c r="V61" s="3">
        <v>4</v>
      </c>
      <c r="W61" s="1">
        <f t="shared" si="4"/>
        <v>2.5</v>
      </c>
      <c r="X61" s="17">
        <f>IFERROR(Z61/AB61,0)</f>
        <v>2.5</v>
      </c>
      <c r="Y61" s="3">
        <f>SUBTOTAL(109,I61:V61)</f>
        <v>6</v>
      </c>
      <c r="Z61" s="3">
        <f>Y61-N61</f>
        <v>5</v>
      </c>
      <c r="AA61" s="3">
        <f t="shared" si="5"/>
        <v>3</v>
      </c>
      <c r="AB61" s="3">
        <f>COUNTA(I61:V61)-COUNTA(N61)</f>
        <v>2</v>
      </c>
      <c r="AC61" s="74">
        <f t="array" ref="AC61">AVERAGE(IF((COLUMN(I61:V61)&lt;&gt;COLUMN(N61)), I61:V61))</f>
        <v>0.38461538461538464</v>
      </c>
    </row>
    <row r="62" spans="1:29" x14ac:dyDescent="0.35">
      <c r="A62" t="s">
        <v>122</v>
      </c>
      <c r="B62" t="s">
        <v>123</v>
      </c>
      <c r="C62" t="s">
        <v>34</v>
      </c>
      <c r="D62" s="1">
        <v>1</v>
      </c>
      <c r="E62" s="2">
        <f t="shared" ref="E62:E125" si="6">IFERROR(SUM(S62:U62)/3,"")</f>
        <v>0</v>
      </c>
      <c r="F62" s="2">
        <f t="shared" ref="F62:F125" si="7">IFERROR(SUM(P62:U62)/6,"")</f>
        <v>0.16666666666666666</v>
      </c>
      <c r="G62" s="2">
        <f t="shared" ref="G62:G125" si="8">IFERROR(SUM(M62:U62)/9,"")</f>
        <v>0.1111111111111111</v>
      </c>
      <c r="H62" s="2">
        <f t="shared" ref="H62:H125" si="9">IFERROR(SUM(J62:U62)/12,"")</f>
        <v>8.3333333333333329E-2</v>
      </c>
      <c r="R62" s="3">
        <v>1</v>
      </c>
      <c r="W62" s="1">
        <f t="shared" ref="W62:W125" si="10">IFERROR(AVERAGE((O62:V62),(J62:M62)),"0")</f>
        <v>1</v>
      </c>
      <c r="X62" s="17">
        <f>IFERROR(Z62/AB62,0)</f>
        <v>1</v>
      </c>
      <c r="Y62" s="3">
        <f>SUBTOTAL(109,I62:V62)</f>
        <v>1</v>
      </c>
      <c r="Z62" s="3">
        <f>Y62-N62</f>
        <v>1</v>
      </c>
      <c r="AA62" s="3">
        <f t="shared" si="5"/>
        <v>1</v>
      </c>
      <c r="AB62" s="3">
        <f>COUNTA(I62:V62)-COUNTA(N62)</f>
        <v>1</v>
      </c>
      <c r="AC62" s="74">
        <f t="array" ref="AC62">AVERAGE(IF((COLUMN(I62:V62)&lt;&gt;COLUMN(N62)), I62:V62))</f>
        <v>7.6923076923076927E-2</v>
      </c>
    </row>
    <row r="63" spans="1:29" s="69" customFormat="1" x14ac:dyDescent="0.35">
      <c r="A63" s="69" t="s">
        <v>124</v>
      </c>
      <c r="B63" s="69" t="s">
        <v>125</v>
      </c>
      <c r="C63" s="69" t="s">
        <v>34</v>
      </c>
      <c r="D63" s="72">
        <v>5</v>
      </c>
      <c r="E63" s="72">
        <f t="shared" si="6"/>
        <v>0</v>
      </c>
      <c r="F63" s="72">
        <f t="shared" si="7"/>
        <v>0.83333333333333337</v>
      </c>
      <c r="G63" s="72">
        <f t="shared" si="8"/>
        <v>0.55555555555555558</v>
      </c>
      <c r="H63" s="72">
        <f t="shared" si="9"/>
        <v>0.41666666666666669</v>
      </c>
      <c r="I63" s="73"/>
      <c r="J63" s="73"/>
      <c r="K63" s="73"/>
      <c r="L63" s="73"/>
      <c r="M63" s="73"/>
      <c r="N63" s="73"/>
      <c r="O63" s="73"/>
      <c r="P63" s="73">
        <v>5</v>
      </c>
      <c r="Q63" s="73"/>
      <c r="R63" s="73"/>
      <c r="S63" s="73"/>
      <c r="T63" s="73"/>
      <c r="U63" s="73"/>
      <c r="V63" s="73"/>
      <c r="W63" s="72">
        <f t="shared" si="10"/>
        <v>5</v>
      </c>
      <c r="X63" s="73">
        <f>IFERROR(Z63/AB63,0)</f>
        <v>5</v>
      </c>
      <c r="Y63" s="73">
        <f>SUBTOTAL(109,I63:V63)</f>
        <v>5</v>
      </c>
      <c r="Z63" s="73">
        <f>Y63-N63</f>
        <v>5</v>
      </c>
      <c r="AA63" s="3">
        <f t="shared" si="5"/>
        <v>1</v>
      </c>
      <c r="AB63" s="73">
        <f>COUNTA(I63:V63)-COUNTA(N63)</f>
        <v>1</v>
      </c>
      <c r="AC63" s="74">
        <f t="array" ref="AC63">AVERAGE(IF((COLUMN(I63:V63)&lt;&gt;COLUMN(N63)), I63:V63))</f>
        <v>0.38461538461538464</v>
      </c>
    </row>
    <row r="64" spans="1:29" x14ac:dyDescent="0.35">
      <c r="A64" t="s">
        <v>126</v>
      </c>
      <c r="B64" t="s">
        <v>127</v>
      </c>
      <c r="C64" t="s">
        <v>34</v>
      </c>
      <c r="D64" s="1">
        <v>3</v>
      </c>
      <c r="E64" s="2">
        <f t="shared" si="6"/>
        <v>0</v>
      </c>
      <c r="F64" s="2">
        <f t="shared" si="7"/>
        <v>1</v>
      </c>
      <c r="G64" s="2">
        <f t="shared" si="8"/>
        <v>0.66666666666666663</v>
      </c>
      <c r="H64" s="2">
        <f t="shared" si="9"/>
        <v>0.5</v>
      </c>
      <c r="P64" s="3">
        <v>5</v>
      </c>
      <c r="R64" s="3">
        <v>1</v>
      </c>
      <c r="W64" s="1">
        <f t="shared" si="10"/>
        <v>3</v>
      </c>
      <c r="X64" s="17">
        <f>IFERROR(Z64/AB64,0)</f>
        <v>3</v>
      </c>
      <c r="Y64" s="3">
        <f>SUBTOTAL(109,I64:V64)</f>
        <v>6</v>
      </c>
      <c r="Z64" s="3">
        <f>Y64-N64</f>
        <v>6</v>
      </c>
      <c r="AA64" s="3">
        <f t="shared" si="5"/>
        <v>2</v>
      </c>
      <c r="AB64" s="3">
        <f>COUNTA(I64:V64)-COUNTA(N64)</f>
        <v>2</v>
      </c>
      <c r="AC64" s="74">
        <f t="array" ref="AC64">AVERAGE(IF((COLUMN(I64:V64)&lt;&gt;COLUMN(N64)), I64:V64))</f>
        <v>0.46153846153846156</v>
      </c>
    </row>
    <row r="65" spans="1:29" x14ac:dyDescent="0.35">
      <c r="A65" t="s">
        <v>128</v>
      </c>
      <c r="B65" t="s">
        <v>129</v>
      </c>
      <c r="C65" t="s">
        <v>34</v>
      </c>
      <c r="D65" s="1">
        <v>1</v>
      </c>
      <c r="E65" s="2">
        <f t="shared" si="6"/>
        <v>0</v>
      </c>
      <c r="F65" s="2">
        <f t="shared" si="7"/>
        <v>0.16666666666666666</v>
      </c>
      <c r="G65" s="2">
        <f t="shared" si="8"/>
        <v>0.22222222222222221</v>
      </c>
      <c r="H65" s="2">
        <f t="shared" si="9"/>
        <v>0.16666666666666666</v>
      </c>
      <c r="N65" s="3">
        <v>1</v>
      </c>
      <c r="Q65" s="3">
        <v>1</v>
      </c>
      <c r="W65" s="1">
        <f t="shared" si="10"/>
        <v>1</v>
      </c>
      <c r="X65" s="17">
        <f>IFERROR(Z65/AB65,0)</f>
        <v>1</v>
      </c>
      <c r="Y65" s="3">
        <f>SUBTOTAL(109,I65:V65)</f>
        <v>2</v>
      </c>
      <c r="Z65" s="3">
        <f>Y65-N65</f>
        <v>1</v>
      </c>
      <c r="AA65" s="3">
        <f t="shared" si="5"/>
        <v>2</v>
      </c>
      <c r="AB65" s="3">
        <f>COUNTA(I65:V65)-COUNTA(N65)</f>
        <v>1</v>
      </c>
      <c r="AC65" s="74">
        <f t="array" ref="AC65">AVERAGE(IF((COLUMN(I65:V65)&lt;&gt;COLUMN(N65)), I65:V65))</f>
        <v>7.6923076923076927E-2</v>
      </c>
    </row>
    <row r="66" spans="1:29" x14ac:dyDescent="0.35">
      <c r="A66" t="s">
        <v>130</v>
      </c>
      <c r="B66" t="s">
        <v>131</v>
      </c>
      <c r="C66" t="s">
        <v>34</v>
      </c>
      <c r="D66" s="1">
        <v>1</v>
      </c>
      <c r="E66" s="2">
        <f t="shared" si="6"/>
        <v>0</v>
      </c>
      <c r="F66" s="2">
        <f t="shared" si="7"/>
        <v>0.33333333333333331</v>
      </c>
      <c r="G66" s="2">
        <f t="shared" si="8"/>
        <v>0.33333333333333331</v>
      </c>
      <c r="H66" s="2">
        <f t="shared" si="9"/>
        <v>0.25</v>
      </c>
      <c r="N66" s="3">
        <v>1</v>
      </c>
      <c r="Q66" s="3">
        <v>1</v>
      </c>
      <c r="R66" s="3">
        <v>1</v>
      </c>
      <c r="W66" s="1">
        <f t="shared" si="10"/>
        <v>1</v>
      </c>
      <c r="X66" s="17">
        <f>IFERROR(Z66/AB66,0)</f>
        <v>1</v>
      </c>
      <c r="Y66" s="3">
        <f>SUBTOTAL(109,I66:V66)</f>
        <v>3</v>
      </c>
      <c r="Z66" s="3">
        <f>Y66-N66</f>
        <v>2</v>
      </c>
      <c r="AA66" s="3">
        <f t="shared" si="5"/>
        <v>3</v>
      </c>
      <c r="AB66" s="3">
        <f>COUNTA(I66:V66)-COUNTA(N66)</f>
        <v>2</v>
      </c>
      <c r="AC66" s="74">
        <f t="array" ref="AC66">AVERAGE(IF((COLUMN(I66:V66)&lt;&gt;COLUMN(N66)), I66:V66))</f>
        <v>0.15384615384615385</v>
      </c>
    </row>
    <row r="67" spans="1:29" x14ac:dyDescent="0.35">
      <c r="A67" t="s">
        <v>132</v>
      </c>
      <c r="B67" t="s">
        <v>133</v>
      </c>
      <c r="C67" t="s">
        <v>34</v>
      </c>
      <c r="D67" s="1">
        <v>1</v>
      </c>
      <c r="E67" s="2">
        <f t="shared" si="6"/>
        <v>0</v>
      </c>
      <c r="F67" s="2">
        <f t="shared" si="7"/>
        <v>0.33333333333333331</v>
      </c>
      <c r="G67" s="2">
        <f t="shared" si="8"/>
        <v>0.33333333333333331</v>
      </c>
      <c r="H67" s="2">
        <f t="shared" si="9"/>
        <v>0.25</v>
      </c>
      <c r="N67" s="3">
        <v>1</v>
      </c>
      <c r="Q67" s="3">
        <v>1</v>
      </c>
      <c r="R67" s="3">
        <v>1</v>
      </c>
      <c r="W67" s="1">
        <f t="shared" si="10"/>
        <v>1</v>
      </c>
      <c r="X67" s="17">
        <f>IFERROR(Z67/AB67,0)</f>
        <v>1</v>
      </c>
      <c r="Y67" s="3">
        <f>SUBTOTAL(109,I67:V67)</f>
        <v>3</v>
      </c>
      <c r="Z67" s="3">
        <f>Y67-N67</f>
        <v>2</v>
      </c>
      <c r="AA67" s="3">
        <f t="shared" si="5"/>
        <v>3</v>
      </c>
      <c r="AB67" s="3">
        <f>COUNTA(I67:V67)-COUNTA(N67)</f>
        <v>2</v>
      </c>
      <c r="AC67" s="74">
        <f t="array" ref="AC67">AVERAGE(IF((COLUMN(I67:V67)&lt;&gt;COLUMN(N67)), I67:V67))</f>
        <v>0.15384615384615385</v>
      </c>
    </row>
    <row r="68" spans="1:29" x14ac:dyDescent="0.35">
      <c r="A68" t="s">
        <v>134</v>
      </c>
      <c r="B68" t="s">
        <v>135</v>
      </c>
      <c r="C68" t="s">
        <v>34</v>
      </c>
      <c r="D68" s="1" t="s">
        <v>71</v>
      </c>
      <c r="E68" s="2">
        <f t="shared" si="6"/>
        <v>0</v>
      </c>
      <c r="F68" s="2">
        <f t="shared" si="7"/>
        <v>0</v>
      </c>
      <c r="G68" s="2">
        <f t="shared" si="8"/>
        <v>0.1111111111111111</v>
      </c>
      <c r="H68" s="2">
        <f t="shared" si="9"/>
        <v>8.3333333333333329E-2</v>
      </c>
      <c r="N68" s="3">
        <v>1</v>
      </c>
      <c r="W68" s="1" t="str">
        <f t="shared" si="10"/>
        <v>0</v>
      </c>
      <c r="X68" s="17">
        <f>IFERROR(Z68/AB68,0)</f>
        <v>0</v>
      </c>
      <c r="Y68" s="3">
        <f>SUBTOTAL(109,I68:V68)</f>
        <v>1</v>
      </c>
      <c r="Z68" s="3">
        <f>Y68-N68</f>
        <v>0</v>
      </c>
      <c r="AA68" s="3">
        <f t="shared" si="5"/>
        <v>1</v>
      </c>
      <c r="AB68" s="3">
        <f>COUNTA(I68:V68)-COUNTA(N68)</f>
        <v>0</v>
      </c>
      <c r="AC68" s="74">
        <f t="array" ref="AC68">AVERAGE(IF((COLUMN(I68:V68)&lt;&gt;COLUMN(N68)), I68:V68))</f>
        <v>0</v>
      </c>
    </row>
    <row r="69" spans="1:29" x14ac:dyDescent="0.35">
      <c r="A69" t="s">
        <v>136</v>
      </c>
      <c r="B69" t="s">
        <v>137</v>
      </c>
      <c r="C69" t="s">
        <v>34</v>
      </c>
      <c r="D69" s="1">
        <v>2</v>
      </c>
      <c r="E69" s="2">
        <f t="shared" si="6"/>
        <v>0.66666666666666663</v>
      </c>
      <c r="F69" s="2">
        <f t="shared" si="7"/>
        <v>0.33333333333333331</v>
      </c>
      <c r="G69" s="2">
        <f t="shared" si="8"/>
        <v>0.33333333333333331</v>
      </c>
      <c r="H69" s="2">
        <f t="shared" si="9"/>
        <v>0.25</v>
      </c>
      <c r="N69" s="3">
        <v>1</v>
      </c>
      <c r="S69" s="3">
        <v>2</v>
      </c>
      <c r="W69" s="1">
        <f t="shared" si="10"/>
        <v>2</v>
      </c>
      <c r="X69" s="17">
        <f>IFERROR(Z69/AB69,0)</f>
        <v>2</v>
      </c>
      <c r="Y69" s="3">
        <f>SUBTOTAL(109,I69:V69)</f>
        <v>3</v>
      </c>
      <c r="Z69" s="3">
        <f>Y69-N69</f>
        <v>2</v>
      </c>
      <c r="AA69" s="3">
        <f t="shared" si="5"/>
        <v>2</v>
      </c>
      <c r="AB69" s="3">
        <f>COUNTA(I69:V69)-COUNTA(N69)</f>
        <v>1</v>
      </c>
      <c r="AC69" s="74">
        <f t="array" ref="AC69">AVERAGE(IF((COLUMN(I69:V69)&lt;&gt;COLUMN(N69)), I69:V69))</f>
        <v>0.15384615384615385</v>
      </c>
    </row>
    <row r="70" spans="1:29" x14ac:dyDescent="0.35">
      <c r="A70" t="s">
        <v>138</v>
      </c>
      <c r="B70" t="s">
        <v>139</v>
      </c>
      <c r="C70" t="s">
        <v>34</v>
      </c>
      <c r="D70" s="1">
        <v>1</v>
      </c>
      <c r="E70" s="2">
        <f t="shared" si="6"/>
        <v>0</v>
      </c>
      <c r="F70" s="2">
        <f t="shared" si="7"/>
        <v>0.16666666666666666</v>
      </c>
      <c r="G70" s="2">
        <f t="shared" si="8"/>
        <v>0.22222222222222221</v>
      </c>
      <c r="H70" s="2">
        <f t="shared" si="9"/>
        <v>0.16666666666666666</v>
      </c>
      <c r="N70" s="3">
        <v>1</v>
      </c>
      <c r="Q70" s="3">
        <v>1</v>
      </c>
      <c r="W70" s="1">
        <f t="shared" si="10"/>
        <v>1</v>
      </c>
      <c r="X70" s="17">
        <f>IFERROR(Z70/AB70,0)</f>
        <v>1</v>
      </c>
      <c r="Y70" s="3">
        <f>SUBTOTAL(109,I70:V70)</f>
        <v>2</v>
      </c>
      <c r="Z70" s="3">
        <f>Y70-N70</f>
        <v>1</v>
      </c>
      <c r="AA70" s="3">
        <f t="shared" si="5"/>
        <v>2</v>
      </c>
      <c r="AB70" s="3">
        <f>COUNTA(I70:V70)-COUNTA(N70)</f>
        <v>1</v>
      </c>
      <c r="AC70" s="74">
        <f t="array" ref="AC70">AVERAGE(IF((COLUMN(I70:V70)&lt;&gt;COLUMN(N70)), I70:V70))</f>
        <v>7.6923076923076927E-2</v>
      </c>
    </row>
    <row r="71" spans="1:29" x14ac:dyDescent="0.35">
      <c r="A71" t="s">
        <v>140</v>
      </c>
      <c r="B71" t="s">
        <v>141</v>
      </c>
      <c r="C71" t="s">
        <v>34</v>
      </c>
      <c r="D71" s="1">
        <v>1</v>
      </c>
      <c r="E71" s="2">
        <f t="shared" si="6"/>
        <v>0</v>
      </c>
      <c r="F71" s="2">
        <f t="shared" si="7"/>
        <v>0.16666666666666666</v>
      </c>
      <c r="G71" s="2">
        <f t="shared" si="8"/>
        <v>0.1111111111111111</v>
      </c>
      <c r="H71" s="2">
        <f t="shared" si="9"/>
        <v>8.3333333333333329E-2</v>
      </c>
      <c r="R71" s="3">
        <v>1</v>
      </c>
      <c r="W71" s="1">
        <f t="shared" si="10"/>
        <v>1</v>
      </c>
      <c r="X71" s="17">
        <f>IFERROR(Z71/AB71,0)</f>
        <v>1</v>
      </c>
      <c r="Y71" s="3">
        <f>SUBTOTAL(109,I71:V71)</f>
        <v>1</v>
      </c>
      <c r="Z71" s="3">
        <f>Y71-N71</f>
        <v>1</v>
      </c>
      <c r="AA71" s="3">
        <f t="shared" ref="AA71:AA134" si="11">COUNTA(I71:V71)</f>
        <v>1</v>
      </c>
      <c r="AB71" s="3">
        <f>COUNTA(I71:V71)-COUNTA(N71)</f>
        <v>1</v>
      </c>
      <c r="AC71" s="74">
        <f t="array" ref="AC71">AVERAGE(IF((COLUMN(I71:V71)&lt;&gt;COLUMN(N71)), I71:V71))</f>
        <v>7.6923076923076927E-2</v>
      </c>
    </row>
    <row r="72" spans="1:29" x14ac:dyDescent="0.35">
      <c r="A72" t="s">
        <v>142</v>
      </c>
      <c r="B72" t="s">
        <v>143</v>
      </c>
      <c r="C72" t="s">
        <v>34</v>
      </c>
      <c r="D72" s="1">
        <v>1.4</v>
      </c>
      <c r="E72" s="2">
        <f t="shared" si="6"/>
        <v>1</v>
      </c>
      <c r="F72" s="2">
        <f t="shared" si="7"/>
        <v>1</v>
      </c>
      <c r="G72" s="2">
        <f t="shared" si="8"/>
        <v>0.66666666666666663</v>
      </c>
      <c r="H72" s="2">
        <f t="shared" si="9"/>
        <v>0.5</v>
      </c>
      <c r="Q72" s="3">
        <v>1</v>
      </c>
      <c r="R72" s="3">
        <v>2</v>
      </c>
      <c r="S72" s="3">
        <v>2</v>
      </c>
      <c r="U72" s="3">
        <v>1</v>
      </c>
      <c r="V72" s="3">
        <v>1</v>
      </c>
      <c r="W72" s="1">
        <f t="shared" si="10"/>
        <v>1.4</v>
      </c>
      <c r="X72" s="17">
        <f>IFERROR(Z72/AB72,0)</f>
        <v>1.4</v>
      </c>
      <c r="Y72" s="3">
        <f>SUBTOTAL(109,I72:V72)</f>
        <v>7</v>
      </c>
      <c r="Z72" s="3">
        <f>Y72-N72</f>
        <v>7</v>
      </c>
      <c r="AA72" s="3">
        <f t="shared" si="11"/>
        <v>5</v>
      </c>
      <c r="AB72" s="3">
        <f>COUNTA(I72:V72)-COUNTA(N72)</f>
        <v>5</v>
      </c>
      <c r="AC72" s="74">
        <f t="array" ref="AC72">AVERAGE(IF((COLUMN(I72:V72)&lt;&gt;COLUMN(N72)), I72:V72))</f>
        <v>0.53846153846153844</v>
      </c>
    </row>
    <row r="73" spans="1:29" x14ac:dyDescent="0.35">
      <c r="A73" t="s">
        <v>144</v>
      </c>
      <c r="B73" t="s">
        <v>145</v>
      </c>
      <c r="C73" t="s">
        <v>34</v>
      </c>
      <c r="D73" s="1">
        <v>1.4</v>
      </c>
      <c r="E73" s="2">
        <f t="shared" si="6"/>
        <v>1</v>
      </c>
      <c r="F73" s="2">
        <f t="shared" si="7"/>
        <v>1</v>
      </c>
      <c r="G73" s="2">
        <f t="shared" si="8"/>
        <v>0.66666666666666663</v>
      </c>
      <c r="H73" s="2">
        <f t="shared" si="9"/>
        <v>0.5</v>
      </c>
      <c r="Q73" s="3">
        <v>1</v>
      </c>
      <c r="R73" s="3">
        <v>2</v>
      </c>
      <c r="S73" s="3">
        <v>2</v>
      </c>
      <c r="U73" s="3">
        <v>1</v>
      </c>
      <c r="V73" s="3">
        <v>1</v>
      </c>
      <c r="W73" s="1">
        <f t="shared" si="10"/>
        <v>1.4</v>
      </c>
      <c r="X73" s="17">
        <f>IFERROR(Z73/AB73,0)</f>
        <v>1.4</v>
      </c>
      <c r="Y73" s="3">
        <f>SUBTOTAL(109,I73:V73)</f>
        <v>7</v>
      </c>
      <c r="Z73" s="3">
        <f>Y73-N73</f>
        <v>7</v>
      </c>
      <c r="AA73" s="3">
        <f t="shared" si="11"/>
        <v>5</v>
      </c>
      <c r="AB73" s="3">
        <f>COUNTA(I73:V73)-COUNTA(N73)</f>
        <v>5</v>
      </c>
      <c r="AC73" s="74">
        <f t="array" ref="AC73">AVERAGE(IF((COLUMN(I73:V73)&lt;&gt;COLUMN(N73)), I73:V73))</f>
        <v>0.53846153846153844</v>
      </c>
    </row>
    <row r="74" spans="1:29" x14ac:dyDescent="0.35">
      <c r="A74" t="s">
        <v>146</v>
      </c>
      <c r="B74" t="s">
        <v>147</v>
      </c>
      <c r="C74" t="s">
        <v>34</v>
      </c>
      <c r="D74" s="1">
        <v>1.4</v>
      </c>
      <c r="E74" s="2">
        <f t="shared" si="6"/>
        <v>1</v>
      </c>
      <c r="F74" s="2">
        <f t="shared" si="7"/>
        <v>1</v>
      </c>
      <c r="G74" s="2">
        <f t="shared" si="8"/>
        <v>0.66666666666666663</v>
      </c>
      <c r="H74" s="2">
        <f t="shared" si="9"/>
        <v>0.5</v>
      </c>
      <c r="Q74" s="3">
        <v>1</v>
      </c>
      <c r="R74" s="3">
        <v>2</v>
      </c>
      <c r="S74" s="3">
        <v>2</v>
      </c>
      <c r="U74" s="3">
        <v>1</v>
      </c>
      <c r="V74" s="3">
        <v>1</v>
      </c>
      <c r="W74" s="1">
        <f t="shared" si="10"/>
        <v>1.4</v>
      </c>
      <c r="X74" s="17">
        <f>IFERROR(Z74/AB74,0)</f>
        <v>1.4</v>
      </c>
      <c r="Y74" s="3">
        <f>SUBTOTAL(109,I74:V74)</f>
        <v>7</v>
      </c>
      <c r="Z74" s="3">
        <f>Y74-N74</f>
        <v>7</v>
      </c>
      <c r="AA74" s="3">
        <f t="shared" si="11"/>
        <v>5</v>
      </c>
      <c r="AB74" s="3">
        <f>COUNTA(I74:V74)-COUNTA(N74)</f>
        <v>5</v>
      </c>
      <c r="AC74" s="74">
        <f t="array" ref="AC74">AVERAGE(IF((COLUMN(I74:V74)&lt;&gt;COLUMN(N74)), I74:V74))</f>
        <v>0.53846153846153844</v>
      </c>
    </row>
    <row r="75" spans="1:29" x14ac:dyDescent="0.35">
      <c r="A75" t="s">
        <v>148</v>
      </c>
      <c r="B75" t="s">
        <v>149</v>
      </c>
      <c r="C75" t="s">
        <v>34</v>
      </c>
      <c r="D75" s="1">
        <v>1</v>
      </c>
      <c r="E75" s="2">
        <f t="shared" si="6"/>
        <v>0</v>
      </c>
      <c r="F75" s="2">
        <f t="shared" si="7"/>
        <v>0.16666666666666666</v>
      </c>
      <c r="G75" s="2">
        <f t="shared" si="8"/>
        <v>0.1111111111111111</v>
      </c>
      <c r="H75" s="2">
        <f t="shared" si="9"/>
        <v>8.3333333333333329E-2</v>
      </c>
      <c r="R75" s="3">
        <v>1</v>
      </c>
      <c r="W75" s="1">
        <f t="shared" si="10"/>
        <v>1</v>
      </c>
      <c r="X75" s="17">
        <f>IFERROR(Z75/AB75,0)</f>
        <v>1</v>
      </c>
      <c r="Y75" s="3">
        <f>SUBTOTAL(109,I75:V75)</f>
        <v>1</v>
      </c>
      <c r="Z75" s="3">
        <f>Y75-N75</f>
        <v>1</v>
      </c>
      <c r="AA75" s="3">
        <f t="shared" si="11"/>
        <v>1</v>
      </c>
      <c r="AB75" s="3">
        <f>COUNTA(I75:V75)-COUNTA(N75)</f>
        <v>1</v>
      </c>
      <c r="AC75" s="74">
        <f t="array" ref="AC75">AVERAGE(IF((COLUMN(I75:V75)&lt;&gt;COLUMN(N75)), I75:V75))</f>
        <v>7.6923076923076927E-2</v>
      </c>
    </row>
    <row r="76" spans="1:29" x14ac:dyDescent="0.35">
      <c r="A76" t="s">
        <v>150</v>
      </c>
      <c r="B76" t="s">
        <v>151</v>
      </c>
      <c r="C76" t="s">
        <v>34</v>
      </c>
      <c r="D76" s="1">
        <v>1</v>
      </c>
      <c r="E76" s="2">
        <f t="shared" si="6"/>
        <v>0.33333333333333331</v>
      </c>
      <c r="F76" s="2">
        <f t="shared" si="7"/>
        <v>0.16666666666666666</v>
      </c>
      <c r="G76" s="2">
        <f t="shared" si="8"/>
        <v>0.1111111111111111</v>
      </c>
      <c r="H76" s="2">
        <f t="shared" si="9"/>
        <v>8.3333333333333329E-2</v>
      </c>
      <c r="S76" s="3">
        <v>1</v>
      </c>
      <c r="W76" s="1">
        <f t="shared" si="10"/>
        <v>1</v>
      </c>
      <c r="X76" s="17">
        <f>IFERROR(Z76/AB76,0)</f>
        <v>1</v>
      </c>
      <c r="Y76" s="3">
        <f>SUBTOTAL(109,I76:V76)</f>
        <v>1</v>
      </c>
      <c r="Z76" s="3">
        <f>Y76-N76</f>
        <v>1</v>
      </c>
      <c r="AA76" s="3">
        <f t="shared" si="11"/>
        <v>1</v>
      </c>
      <c r="AB76" s="3">
        <f>COUNTA(I76:V76)-COUNTA(N76)</f>
        <v>1</v>
      </c>
      <c r="AC76" s="74">
        <f t="array" ref="AC76">AVERAGE(IF((COLUMN(I76:V76)&lt;&gt;COLUMN(N76)), I76:V76))</f>
        <v>7.6923076923076927E-2</v>
      </c>
    </row>
    <row r="77" spans="1:29" x14ac:dyDescent="0.35">
      <c r="A77" t="s">
        <v>152</v>
      </c>
      <c r="B77" t="s">
        <v>153</v>
      </c>
      <c r="C77" t="s">
        <v>34</v>
      </c>
      <c r="D77" s="1">
        <v>1</v>
      </c>
      <c r="E77" s="2">
        <f t="shared" si="6"/>
        <v>0.33333333333333331</v>
      </c>
      <c r="F77" s="2">
        <f t="shared" si="7"/>
        <v>0.5</v>
      </c>
      <c r="G77" s="2">
        <f t="shared" si="8"/>
        <v>0.33333333333333331</v>
      </c>
      <c r="H77" s="2">
        <f t="shared" si="9"/>
        <v>0.25</v>
      </c>
      <c r="Q77" s="3">
        <v>1</v>
      </c>
      <c r="R77" s="3">
        <v>1</v>
      </c>
      <c r="S77" s="3">
        <v>1</v>
      </c>
      <c r="W77" s="1">
        <f t="shared" si="10"/>
        <v>1</v>
      </c>
      <c r="X77" s="17">
        <f>IFERROR(Z77/AB77,0)</f>
        <v>1</v>
      </c>
      <c r="Y77" s="3">
        <f>SUBTOTAL(109,I77:V77)</f>
        <v>3</v>
      </c>
      <c r="Z77" s="3">
        <f>Y77-N77</f>
        <v>3</v>
      </c>
      <c r="AA77" s="3">
        <f t="shared" si="11"/>
        <v>3</v>
      </c>
      <c r="AB77" s="3">
        <f>COUNTA(I77:V77)-COUNTA(N77)</f>
        <v>3</v>
      </c>
      <c r="AC77" s="74">
        <f t="array" ref="AC77">AVERAGE(IF((COLUMN(I77:V77)&lt;&gt;COLUMN(N77)), I77:V77))</f>
        <v>0.23076923076923078</v>
      </c>
    </row>
    <row r="78" spans="1:29" x14ac:dyDescent="0.35">
      <c r="A78" t="s">
        <v>154</v>
      </c>
      <c r="B78" t="s">
        <v>155</v>
      </c>
      <c r="C78" t="s">
        <v>34</v>
      </c>
      <c r="D78" s="1">
        <v>1.3333333333333333</v>
      </c>
      <c r="E78" s="2">
        <f t="shared" si="6"/>
        <v>0.66666666666666663</v>
      </c>
      <c r="F78" s="2">
        <f t="shared" si="7"/>
        <v>0.66666666666666663</v>
      </c>
      <c r="G78" s="2">
        <f t="shared" si="8"/>
        <v>0.44444444444444442</v>
      </c>
      <c r="H78" s="2">
        <f t="shared" si="9"/>
        <v>0.33333333333333331</v>
      </c>
      <c r="R78" s="3">
        <v>2</v>
      </c>
      <c r="S78" s="3">
        <v>1</v>
      </c>
      <c r="U78" s="3">
        <v>1</v>
      </c>
      <c r="W78" s="1">
        <f t="shared" si="10"/>
        <v>1.3333333333333333</v>
      </c>
      <c r="X78" s="17">
        <f>IFERROR(Z78/AB78,0)</f>
        <v>1.3333333333333333</v>
      </c>
      <c r="Y78" s="3">
        <f>SUBTOTAL(109,I78:V78)</f>
        <v>4</v>
      </c>
      <c r="Z78" s="3">
        <f>Y78-N78</f>
        <v>4</v>
      </c>
      <c r="AA78" s="3">
        <f t="shared" si="11"/>
        <v>3</v>
      </c>
      <c r="AB78" s="3">
        <f>COUNTA(I78:V78)-COUNTA(N78)</f>
        <v>3</v>
      </c>
      <c r="AC78" s="74">
        <f t="array" ref="AC78">AVERAGE(IF((COLUMN(I78:V78)&lt;&gt;COLUMN(N78)), I78:V78))</f>
        <v>0.30769230769230771</v>
      </c>
    </row>
    <row r="79" spans="1:29" x14ac:dyDescent="0.35">
      <c r="A79" t="s">
        <v>156</v>
      </c>
      <c r="B79" t="s">
        <v>157</v>
      </c>
      <c r="C79" t="s">
        <v>34</v>
      </c>
      <c r="D79" s="1">
        <v>2</v>
      </c>
      <c r="E79" s="2">
        <f t="shared" si="6"/>
        <v>0.66666666666666663</v>
      </c>
      <c r="F79" s="2">
        <f t="shared" si="7"/>
        <v>0.33333333333333331</v>
      </c>
      <c r="G79" s="2">
        <f t="shared" si="8"/>
        <v>0.22222222222222221</v>
      </c>
      <c r="H79" s="2">
        <f t="shared" si="9"/>
        <v>0.16666666666666666</v>
      </c>
      <c r="S79" s="3">
        <v>2</v>
      </c>
      <c r="W79" s="1">
        <f t="shared" si="10"/>
        <v>2</v>
      </c>
      <c r="X79" s="17">
        <f>IFERROR(Z79/AB79,0)</f>
        <v>2</v>
      </c>
      <c r="Y79" s="3">
        <f>SUBTOTAL(109,I79:V79)</f>
        <v>2</v>
      </c>
      <c r="Z79" s="3">
        <f>Y79-N79</f>
        <v>2</v>
      </c>
      <c r="AA79" s="3">
        <f t="shared" si="11"/>
        <v>1</v>
      </c>
      <c r="AB79" s="3">
        <f>COUNTA(I79:V79)-COUNTA(N79)</f>
        <v>1</v>
      </c>
      <c r="AC79" s="74">
        <f t="array" ref="AC79">AVERAGE(IF((COLUMN(I79:V79)&lt;&gt;COLUMN(N79)), I79:V79))</f>
        <v>0.15384615384615385</v>
      </c>
    </row>
    <row r="80" spans="1:29" x14ac:dyDescent="0.35">
      <c r="A80" t="s">
        <v>158</v>
      </c>
      <c r="B80" t="s">
        <v>159</v>
      </c>
      <c r="C80" t="s">
        <v>34</v>
      </c>
      <c r="D80" s="1">
        <v>1</v>
      </c>
      <c r="E80" s="2">
        <f t="shared" si="6"/>
        <v>0.33333333333333331</v>
      </c>
      <c r="F80" s="2">
        <f t="shared" si="7"/>
        <v>0.33333333333333331</v>
      </c>
      <c r="G80" s="2">
        <f t="shared" si="8"/>
        <v>0.33333333333333331</v>
      </c>
      <c r="H80" s="2">
        <f t="shared" si="9"/>
        <v>0.25</v>
      </c>
      <c r="N80" s="3">
        <v>1</v>
      </c>
      <c r="P80" s="3">
        <v>1</v>
      </c>
      <c r="U80" s="3">
        <v>1</v>
      </c>
      <c r="W80" s="1">
        <f t="shared" si="10"/>
        <v>1</v>
      </c>
      <c r="X80" s="17">
        <f>IFERROR(Z80/AB80,0)</f>
        <v>1</v>
      </c>
      <c r="Y80" s="3">
        <f>SUBTOTAL(109,I80:V80)</f>
        <v>3</v>
      </c>
      <c r="Z80" s="3">
        <f>Y80-N80</f>
        <v>2</v>
      </c>
      <c r="AA80" s="3">
        <f t="shared" si="11"/>
        <v>3</v>
      </c>
      <c r="AB80" s="3">
        <f>COUNTA(I80:V80)-COUNTA(N80)</f>
        <v>2</v>
      </c>
      <c r="AC80" s="74">
        <f t="array" ref="AC80">AVERAGE(IF((COLUMN(I80:V80)&lt;&gt;COLUMN(N80)), I80:V80))</f>
        <v>0.15384615384615385</v>
      </c>
    </row>
    <row r="81" spans="1:29" x14ac:dyDescent="0.35">
      <c r="A81" t="s">
        <v>160</v>
      </c>
      <c r="B81" t="s">
        <v>161</v>
      </c>
      <c r="C81" t="s">
        <v>34</v>
      </c>
      <c r="D81" s="1">
        <v>1</v>
      </c>
      <c r="E81" s="2">
        <f t="shared" si="6"/>
        <v>0.33333333333333331</v>
      </c>
      <c r="F81" s="2">
        <f t="shared" si="7"/>
        <v>0.33333333333333331</v>
      </c>
      <c r="G81" s="2">
        <f t="shared" si="8"/>
        <v>0.33333333333333331</v>
      </c>
      <c r="H81" s="2">
        <f t="shared" si="9"/>
        <v>0.25</v>
      </c>
      <c r="N81" s="3">
        <v>1</v>
      </c>
      <c r="P81" s="3">
        <v>1</v>
      </c>
      <c r="U81" s="3">
        <v>1</v>
      </c>
      <c r="W81" s="1">
        <f t="shared" si="10"/>
        <v>1</v>
      </c>
      <c r="X81" s="17">
        <f>IFERROR(Z81/AB81,0)</f>
        <v>1</v>
      </c>
      <c r="Y81" s="3">
        <f>SUBTOTAL(109,I81:V81)</f>
        <v>3</v>
      </c>
      <c r="Z81" s="3">
        <f>Y81-N81</f>
        <v>2</v>
      </c>
      <c r="AA81" s="3">
        <f t="shared" si="11"/>
        <v>3</v>
      </c>
      <c r="AB81" s="3">
        <f>COUNTA(I81:V81)-COUNTA(N81)</f>
        <v>2</v>
      </c>
      <c r="AC81" s="74">
        <f t="array" ref="AC81">AVERAGE(IF((COLUMN(I81:V81)&lt;&gt;COLUMN(N81)), I81:V81))</f>
        <v>0.15384615384615385</v>
      </c>
    </row>
    <row r="82" spans="1:29" x14ac:dyDescent="0.35">
      <c r="A82" t="s">
        <v>162</v>
      </c>
      <c r="B82" t="s">
        <v>163</v>
      </c>
      <c r="C82" t="s">
        <v>34</v>
      </c>
      <c r="D82" s="1">
        <v>1</v>
      </c>
      <c r="E82" s="2">
        <f t="shared" si="6"/>
        <v>0.33333333333333331</v>
      </c>
      <c r="F82" s="2">
        <f t="shared" si="7"/>
        <v>0.33333333333333331</v>
      </c>
      <c r="G82" s="2">
        <f t="shared" si="8"/>
        <v>0.33333333333333331</v>
      </c>
      <c r="H82" s="2">
        <f t="shared" si="9"/>
        <v>0.25</v>
      </c>
      <c r="N82" s="3">
        <v>1</v>
      </c>
      <c r="P82" s="3">
        <v>1</v>
      </c>
      <c r="U82" s="3">
        <v>1</v>
      </c>
      <c r="W82" s="1">
        <f t="shared" si="10"/>
        <v>1</v>
      </c>
      <c r="X82" s="17">
        <f>IFERROR(Z82/AB82,0)</f>
        <v>1</v>
      </c>
      <c r="Y82" s="3">
        <f>SUBTOTAL(109,I82:V82)</f>
        <v>3</v>
      </c>
      <c r="Z82" s="3">
        <f>Y82-N82</f>
        <v>2</v>
      </c>
      <c r="AA82" s="3">
        <f t="shared" si="11"/>
        <v>3</v>
      </c>
      <c r="AB82" s="3">
        <f>COUNTA(I82:V82)-COUNTA(N82)</f>
        <v>2</v>
      </c>
      <c r="AC82" s="74">
        <f t="array" ref="AC82">AVERAGE(IF((COLUMN(I82:V82)&lt;&gt;COLUMN(N82)), I82:V82))</f>
        <v>0.15384615384615385</v>
      </c>
    </row>
    <row r="83" spans="1:29" x14ac:dyDescent="0.35">
      <c r="A83" t="s">
        <v>164</v>
      </c>
      <c r="B83" t="s">
        <v>15</v>
      </c>
      <c r="C83" t="s">
        <v>34</v>
      </c>
      <c r="D83" s="1">
        <v>1.75</v>
      </c>
      <c r="E83" s="2">
        <f t="shared" si="6"/>
        <v>0.33333333333333331</v>
      </c>
      <c r="F83" s="2">
        <f t="shared" si="7"/>
        <v>0.5</v>
      </c>
      <c r="G83" s="2">
        <f t="shared" si="8"/>
        <v>0.33333333333333331</v>
      </c>
      <c r="H83" s="2">
        <f t="shared" si="9"/>
        <v>0.25</v>
      </c>
      <c r="P83" s="3">
        <v>1</v>
      </c>
      <c r="R83" s="3">
        <v>1</v>
      </c>
      <c r="S83" s="3">
        <v>1</v>
      </c>
      <c r="V83" s="3">
        <v>4</v>
      </c>
      <c r="W83" s="1">
        <f t="shared" si="10"/>
        <v>1.75</v>
      </c>
      <c r="X83" s="17">
        <f>IFERROR(Z83/AB83,0)</f>
        <v>1.75</v>
      </c>
      <c r="Y83" s="3">
        <f>SUBTOTAL(109,I83:V83)</f>
        <v>7</v>
      </c>
      <c r="Z83" s="3">
        <f>Y83-N83</f>
        <v>7</v>
      </c>
      <c r="AA83" s="3">
        <f t="shared" si="11"/>
        <v>4</v>
      </c>
      <c r="AB83" s="3">
        <f>COUNTA(I83:V83)-COUNTA(N83)</f>
        <v>4</v>
      </c>
      <c r="AC83" s="74">
        <f t="array" ref="AC83">AVERAGE(IF((COLUMN(I83:V83)&lt;&gt;COLUMN(N83)), I83:V83))</f>
        <v>0.53846153846153844</v>
      </c>
    </row>
    <row r="84" spans="1:29" x14ac:dyDescent="0.35">
      <c r="A84" t="s">
        <v>165</v>
      </c>
      <c r="B84" t="s">
        <v>17</v>
      </c>
      <c r="C84" t="s">
        <v>34</v>
      </c>
      <c r="D84" s="1">
        <v>1.75</v>
      </c>
      <c r="E84" s="2">
        <f t="shared" si="6"/>
        <v>0.33333333333333331</v>
      </c>
      <c r="F84" s="2">
        <f t="shared" si="7"/>
        <v>0.5</v>
      </c>
      <c r="G84" s="2">
        <f t="shared" si="8"/>
        <v>0.33333333333333331</v>
      </c>
      <c r="H84" s="2">
        <f t="shared" si="9"/>
        <v>0.25</v>
      </c>
      <c r="P84" s="3">
        <v>1</v>
      </c>
      <c r="R84" s="3">
        <v>1</v>
      </c>
      <c r="S84" s="3">
        <v>1</v>
      </c>
      <c r="V84" s="3">
        <v>4</v>
      </c>
      <c r="W84" s="1">
        <f t="shared" si="10"/>
        <v>1.75</v>
      </c>
      <c r="X84" s="17">
        <f>IFERROR(Z84/AB84,0)</f>
        <v>1.75</v>
      </c>
      <c r="Y84" s="3">
        <f>SUBTOTAL(109,I84:V84)</f>
        <v>7</v>
      </c>
      <c r="Z84" s="3">
        <f>Y84-N84</f>
        <v>7</v>
      </c>
      <c r="AA84" s="3">
        <f t="shared" si="11"/>
        <v>4</v>
      </c>
      <c r="AB84" s="3">
        <f>COUNTA(I84:V84)-COUNTA(N84)</f>
        <v>4</v>
      </c>
      <c r="AC84" s="74">
        <f t="array" ref="AC84">AVERAGE(IF((COLUMN(I84:V84)&lt;&gt;COLUMN(N84)), I84:V84))</f>
        <v>0.53846153846153844</v>
      </c>
    </row>
    <row r="85" spans="1:29" x14ac:dyDescent="0.35">
      <c r="A85" t="s">
        <v>166</v>
      </c>
      <c r="B85" t="s">
        <v>167</v>
      </c>
      <c r="C85" t="s">
        <v>34</v>
      </c>
      <c r="D85" s="1">
        <v>1</v>
      </c>
      <c r="E85" s="2">
        <f t="shared" si="6"/>
        <v>0.33333333333333331</v>
      </c>
      <c r="F85" s="2">
        <f t="shared" si="7"/>
        <v>0.33333333333333331</v>
      </c>
      <c r="G85" s="2">
        <f t="shared" si="8"/>
        <v>0.22222222222222221</v>
      </c>
      <c r="H85" s="2">
        <f t="shared" si="9"/>
        <v>0.16666666666666666</v>
      </c>
      <c r="P85" s="3">
        <v>1</v>
      </c>
      <c r="U85" s="3">
        <v>1</v>
      </c>
      <c r="W85" s="1">
        <f t="shared" si="10"/>
        <v>1</v>
      </c>
      <c r="X85" s="17">
        <f>IFERROR(Z85/AB85,0)</f>
        <v>1</v>
      </c>
      <c r="Y85" s="3">
        <f>SUBTOTAL(109,I85:V85)</f>
        <v>2</v>
      </c>
      <c r="Z85" s="3">
        <f>Y85-N85</f>
        <v>2</v>
      </c>
      <c r="AA85" s="3">
        <f t="shared" si="11"/>
        <v>2</v>
      </c>
      <c r="AB85" s="3">
        <f>COUNTA(I85:V85)-COUNTA(N85)</f>
        <v>2</v>
      </c>
      <c r="AC85" s="74">
        <f t="array" ref="AC85">AVERAGE(IF((COLUMN(I85:V85)&lt;&gt;COLUMN(N85)), I85:V85))</f>
        <v>0.15384615384615385</v>
      </c>
    </row>
    <row r="86" spans="1:29" x14ac:dyDescent="0.35">
      <c r="A86" t="s">
        <v>168</v>
      </c>
      <c r="B86" t="s">
        <v>169</v>
      </c>
      <c r="C86" t="s">
        <v>34</v>
      </c>
      <c r="D86" s="1">
        <v>4</v>
      </c>
      <c r="E86" s="2">
        <f t="shared" si="6"/>
        <v>0</v>
      </c>
      <c r="F86" s="2">
        <f t="shared" si="7"/>
        <v>1.3333333333333333</v>
      </c>
      <c r="G86" s="2">
        <f t="shared" si="8"/>
        <v>0.88888888888888884</v>
      </c>
      <c r="H86" s="2">
        <f t="shared" si="9"/>
        <v>0.66666666666666663</v>
      </c>
      <c r="Q86" s="3">
        <v>2</v>
      </c>
      <c r="R86" s="3">
        <v>6</v>
      </c>
      <c r="W86" s="1">
        <f t="shared" si="10"/>
        <v>4</v>
      </c>
      <c r="X86" s="17">
        <f>IFERROR(Z86/AB86,0)</f>
        <v>4</v>
      </c>
      <c r="Y86" s="3">
        <f>SUBTOTAL(109,I86:V86)</f>
        <v>8</v>
      </c>
      <c r="Z86" s="3">
        <f>Y86-N86</f>
        <v>8</v>
      </c>
      <c r="AA86" s="3">
        <f t="shared" si="11"/>
        <v>2</v>
      </c>
      <c r="AB86" s="3">
        <f>COUNTA(I86:V86)-COUNTA(N86)</f>
        <v>2</v>
      </c>
      <c r="AC86" s="74">
        <f t="array" ref="AC86">AVERAGE(IF((COLUMN(I86:V86)&lt;&gt;COLUMN(N86)), I86:V86))</f>
        <v>0.61538461538461542</v>
      </c>
    </row>
    <row r="87" spans="1:29" x14ac:dyDescent="0.35">
      <c r="A87" t="s">
        <v>170</v>
      </c>
      <c r="B87" t="s">
        <v>171</v>
      </c>
      <c r="C87" t="s">
        <v>34</v>
      </c>
      <c r="D87" s="1">
        <v>1.8333333333333333</v>
      </c>
      <c r="E87" s="2">
        <f t="shared" si="6"/>
        <v>1.3333333333333333</v>
      </c>
      <c r="F87" s="2">
        <f t="shared" si="7"/>
        <v>1.5</v>
      </c>
      <c r="G87" s="2">
        <f t="shared" si="8"/>
        <v>1.2222222222222223</v>
      </c>
      <c r="H87" s="2">
        <f t="shared" si="9"/>
        <v>0.91666666666666663</v>
      </c>
      <c r="N87" s="3">
        <v>2</v>
      </c>
      <c r="P87" s="3">
        <v>1</v>
      </c>
      <c r="Q87" s="3">
        <v>1</v>
      </c>
      <c r="R87" s="3">
        <v>3</v>
      </c>
      <c r="S87" s="3">
        <v>1</v>
      </c>
      <c r="U87" s="3">
        <v>3</v>
      </c>
      <c r="V87" s="3">
        <v>2</v>
      </c>
      <c r="W87" s="1">
        <f t="shared" si="10"/>
        <v>1.8333333333333333</v>
      </c>
      <c r="X87" s="17">
        <f>IFERROR(Z87/AB87,0)</f>
        <v>1.8333333333333333</v>
      </c>
      <c r="Y87" s="3">
        <f>SUBTOTAL(109,I87:V87)</f>
        <v>13</v>
      </c>
      <c r="Z87" s="3">
        <f>Y87-N87</f>
        <v>11</v>
      </c>
      <c r="AA87" s="3">
        <f t="shared" si="11"/>
        <v>7</v>
      </c>
      <c r="AB87" s="3">
        <f>COUNTA(I87:V87)-COUNTA(N87)</f>
        <v>6</v>
      </c>
      <c r="AC87" s="74">
        <f t="array" ref="AC87">AVERAGE(IF((COLUMN(I87:V87)&lt;&gt;COLUMN(N87)), I87:V87))</f>
        <v>0.84615384615384615</v>
      </c>
    </row>
    <row r="88" spans="1:29" x14ac:dyDescent="0.35">
      <c r="A88" t="s">
        <v>172</v>
      </c>
      <c r="B88" t="s">
        <v>173</v>
      </c>
      <c r="C88" t="s">
        <v>34</v>
      </c>
      <c r="D88" s="1">
        <v>1.5</v>
      </c>
      <c r="E88" s="2">
        <f t="shared" si="6"/>
        <v>1</v>
      </c>
      <c r="F88" s="2">
        <f t="shared" si="7"/>
        <v>0.5</v>
      </c>
      <c r="G88" s="2">
        <f t="shared" si="8"/>
        <v>0.33333333333333331</v>
      </c>
      <c r="H88" s="2">
        <f t="shared" si="9"/>
        <v>0.25</v>
      </c>
      <c r="T88" s="3">
        <v>2</v>
      </c>
      <c r="U88" s="3">
        <v>1</v>
      </c>
      <c r="W88" s="1">
        <f t="shared" si="10"/>
        <v>1.5</v>
      </c>
      <c r="X88" s="17">
        <f>IFERROR(Z88/AB88,0)</f>
        <v>1.5</v>
      </c>
      <c r="Y88" s="3">
        <f>SUBTOTAL(109,I88:V88)</f>
        <v>3</v>
      </c>
      <c r="Z88" s="3">
        <f>Y88-N88</f>
        <v>3</v>
      </c>
      <c r="AA88" s="3">
        <f t="shared" si="11"/>
        <v>2</v>
      </c>
      <c r="AB88" s="3">
        <f>COUNTA(I88:V88)-COUNTA(N88)</f>
        <v>2</v>
      </c>
      <c r="AC88" s="74">
        <f t="array" ref="AC88">AVERAGE(IF((COLUMN(I88:V88)&lt;&gt;COLUMN(N88)), I88:V88))</f>
        <v>0.23076923076923078</v>
      </c>
    </row>
    <row r="89" spans="1:29" x14ac:dyDescent="0.35">
      <c r="A89" t="s">
        <v>174</v>
      </c>
      <c r="B89" t="s">
        <v>175</v>
      </c>
      <c r="C89" t="s">
        <v>34</v>
      </c>
      <c r="D89" s="1">
        <v>1</v>
      </c>
      <c r="E89" s="2">
        <f t="shared" si="6"/>
        <v>0.33333333333333331</v>
      </c>
      <c r="F89" s="2">
        <f t="shared" si="7"/>
        <v>0.33333333333333331</v>
      </c>
      <c r="G89" s="2">
        <f t="shared" si="8"/>
        <v>0.33333333333333331</v>
      </c>
      <c r="H89" s="2">
        <f t="shared" si="9"/>
        <v>0.25</v>
      </c>
      <c r="N89" s="3">
        <v>1</v>
      </c>
      <c r="Q89" s="3">
        <v>1</v>
      </c>
      <c r="U89" s="3">
        <v>1</v>
      </c>
      <c r="W89" s="1">
        <f t="shared" si="10"/>
        <v>1</v>
      </c>
      <c r="X89" s="17">
        <f>IFERROR(Z89/AB89,0)</f>
        <v>1</v>
      </c>
      <c r="Y89" s="3">
        <f>SUBTOTAL(109,I89:V89)</f>
        <v>3</v>
      </c>
      <c r="Z89" s="3">
        <f>Y89-N89</f>
        <v>2</v>
      </c>
      <c r="AA89" s="3">
        <f t="shared" si="11"/>
        <v>3</v>
      </c>
      <c r="AB89" s="3">
        <f>COUNTA(I89:V89)-COUNTA(N89)</f>
        <v>2</v>
      </c>
      <c r="AC89" s="74">
        <f t="array" ref="AC89">AVERAGE(IF((COLUMN(I89:V89)&lt;&gt;COLUMN(N89)), I89:V89))</f>
        <v>0.15384615384615385</v>
      </c>
    </row>
    <row r="90" spans="1:29" x14ac:dyDescent="0.35">
      <c r="A90" t="s">
        <v>176</v>
      </c>
      <c r="B90" t="s">
        <v>177</v>
      </c>
      <c r="C90" t="s">
        <v>34</v>
      </c>
      <c r="D90" s="1">
        <v>4.5</v>
      </c>
      <c r="E90" s="2">
        <f t="shared" si="6"/>
        <v>2.6666666666666665</v>
      </c>
      <c r="F90" s="2">
        <f t="shared" si="7"/>
        <v>1.5</v>
      </c>
      <c r="G90" s="2">
        <f t="shared" si="8"/>
        <v>1</v>
      </c>
      <c r="H90" s="2">
        <f t="shared" si="9"/>
        <v>0.75</v>
      </c>
      <c r="Q90" s="3">
        <v>1</v>
      </c>
      <c r="S90" s="3">
        <v>8</v>
      </c>
      <c r="W90" s="1">
        <f t="shared" si="10"/>
        <v>4.5</v>
      </c>
      <c r="X90" s="17">
        <f>IFERROR(Z90/AB90,0)</f>
        <v>4.5</v>
      </c>
      <c r="Y90" s="3">
        <f>SUBTOTAL(109,I90:V90)</f>
        <v>9</v>
      </c>
      <c r="Z90" s="3">
        <f>Y90-N90</f>
        <v>9</v>
      </c>
      <c r="AA90" s="3">
        <f t="shared" si="11"/>
        <v>2</v>
      </c>
      <c r="AB90" s="3">
        <f>COUNTA(I90:V90)-COUNTA(N90)</f>
        <v>2</v>
      </c>
      <c r="AC90" s="74">
        <f t="array" ref="AC90">AVERAGE(IF((COLUMN(I90:V90)&lt;&gt;COLUMN(N90)), I90:V90))</f>
        <v>0.69230769230769229</v>
      </c>
    </row>
    <row r="91" spans="1:29" x14ac:dyDescent="0.35">
      <c r="A91" t="s">
        <v>178</v>
      </c>
      <c r="B91" t="s">
        <v>179</v>
      </c>
      <c r="C91" t="s">
        <v>34</v>
      </c>
      <c r="D91" s="1">
        <v>1.5</v>
      </c>
      <c r="E91" s="2">
        <f t="shared" si="6"/>
        <v>0.33333333333333331</v>
      </c>
      <c r="F91" s="2">
        <f t="shared" si="7"/>
        <v>0.5</v>
      </c>
      <c r="G91" s="2">
        <f t="shared" si="8"/>
        <v>0.33333333333333331</v>
      </c>
      <c r="H91" s="2">
        <f t="shared" si="9"/>
        <v>0.25</v>
      </c>
      <c r="Q91" s="3">
        <v>2</v>
      </c>
      <c r="S91" s="3">
        <v>1</v>
      </c>
      <c r="W91" s="1">
        <f t="shared" si="10"/>
        <v>1.5</v>
      </c>
      <c r="X91" s="17">
        <f>IFERROR(Z91/AB91,0)</f>
        <v>1.5</v>
      </c>
      <c r="Y91" s="3">
        <f>SUBTOTAL(109,I91:V91)</f>
        <v>3</v>
      </c>
      <c r="Z91" s="3">
        <f>Y91-N91</f>
        <v>3</v>
      </c>
      <c r="AA91" s="3">
        <f t="shared" si="11"/>
        <v>2</v>
      </c>
      <c r="AB91" s="3">
        <f>COUNTA(I91:V91)-COUNTA(N91)</f>
        <v>2</v>
      </c>
      <c r="AC91" s="74">
        <f t="array" ref="AC91">AVERAGE(IF((COLUMN(I91:V91)&lt;&gt;COLUMN(N91)), I91:V91))</f>
        <v>0.23076923076923078</v>
      </c>
    </row>
    <row r="92" spans="1:29" x14ac:dyDescent="0.35">
      <c r="A92" t="s">
        <v>180</v>
      </c>
      <c r="B92" t="s">
        <v>181</v>
      </c>
      <c r="C92" t="s">
        <v>34</v>
      </c>
      <c r="D92" s="1">
        <v>1</v>
      </c>
      <c r="E92" s="2">
        <f t="shared" si="6"/>
        <v>0</v>
      </c>
      <c r="F92" s="2">
        <f t="shared" si="7"/>
        <v>0.33333333333333331</v>
      </c>
      <c r="G92" s="2">
        <f t="shared" si="8"/>
        <v>0.22222222222222221</v>
      </c>
      <c r="H92" s="2">
        <f t="shared" si="9"/>
        <v>0.16666666666666666</v>
      </c>
      <c r="P92" s="3">
        <v>1</v>
      </c>
      <c r="R92" s="3">
        <v>1</v>
      </c>
      <c r="V92" s="3">
        <v>1</v>
      </c>
      <c r="W92" s="1">
        <f t="shared" si="10"/>
        <v>1</v>
      </c>
      <c r="X92" s="17">
        <f>IFERROR(Z92/AB92,0)</f>
        <v>1</v>
      </c>
      <c r="Y92" s="3">
        <f>SUBTOTAL(109,I92:V92)</f>
        <v>3</v>
      </c>
      <c r="Z92" s="3">
        <f>Y92-N92</f>
        <v>3</v>
      </c>
      <c r="AA92" s="3">
        <f t="shared" si="11"/>
        <v>3</v>
      </c>
      <c r="AB92" s="3">
        <f>COUNTA(I92:V92)-COUNTA(N92)</f>
        <v>3</v>
      </c>
      <c r="AC92" s="74">
        <f t="array" ref="AC92">AVERAGE(IF((COLUMN(I92:V92)&lt;&gt;COLUMN(N92)), I92:V92))</f>
        <v>0.23076923076923078</v>
      </c>
    </row>
    <row r="93" spans="1:29" x14ac:dyDescent="0.35">
      <c r="A93" t="s">
        <v>182</v>
      </c>
      <c r="B93" t="s">
        <v>183</v>
      </c>
      <c r="C93" t="s">
        <v>34</v>
      </c>
      <c r="D93" s="1" t="s">
        <v>71</v>
      </c>
      <c r="E93" s="2">
        <f t="shared" si="6"/>
        <v>0</v>
      </c>
      <c r="F93" s="2">
        <f t="shared" si="7"/>
        <v>0</v>
      </c>
      <c r="G93" s="2">
        <f t="shared" si="8"/>
        <v>0.1111111111111111</v>
      </c>
      <c r="H93" s="2">
        <f t="shared" si="9"/>
        <v>8.3333333333333329E-2</v>
      </c>
      <c r="N93" s="3">
        <v>1</v>
      </c>
      <c r="W93" s="1" t="str">
        <f t="shared" si="10"/>
        <v>0</v>
      </c>
      <c r="X93" s="17">
        <f>IFERROR(Z93/AB93,0)</f>
        <v>0</v>
      </c>
      <c r="Y93" s="3">
        <f>SUBTOTAL(109,I93:V93)</f>
        <v>1</v>
      </c>
      <c r="Z93" s="3">
        <f>Y93-N93</f>
        <v>0</v>
      </c>
      <c r="AA93" s="3">
        <f t="shared" si="11"/>
        <v>1</v>
      </c>
      <c r="AB93" s="3">
        <f>COUNTA(I93:V93)-COUNTA(N93)</f>
        <v>0</v>
      </c>
      <c r="AC93" s="74">
        <f t="array" ref="AC93">AVERAGE(IF((COLUMN(I93:V93)&lt;&gt;COLUMN(N93)), I93:V93))</f>
        <v>0</v>
      </c>
    </row>
    <row r="94" spans="1:29" x14ac:dyDescent="0.35">
      <c r="A94" t="s">
        <v>184</v>
      </c>
      <c r="B94" t="s">
        <v>185</v>
      </c>
      <c r="C94" t="s">
        <v>34</v>
      </c>
      <c r="D94" s="1">
        <v>1</v>
      </c>
      <c r="E94" s="2">
        <f t="shared" si="6"/>
        <v>0.33333333333333331</v>
      </c>
      <c r="F94" s="2">
        <f t="shared" si="7"/>
        <v>0.16666666666666666</v>
      </c>
      <c r="G94" s="2">
        <f t="shared" si="8"/>
        <v>0.22222222222222221</v>
      </c>
      <c r="H94" s="2">
        <f t="shared" si="9"/>
        <v>0.16666666666666666</v>
      </c>
      <c r="O94" s="3">
        <v>1</v>
      </c>
      <c r="U94" s="3">
        <v>1</v>
      </c>
      <c r="W94" s="1">
        <f t="shared" si="10"/>
        <v>1</v>
      </c>
      <c r="X94" s="17">
        <f>IFERROR(Z94/AB94,0)</f>
        <v>1</v>
      </c>
      <c r="Y94" s="3">
        <f>SUBTOTAL(109,I94:V94)</f>
        <v>2</v>
      </c>
      <c r="Z94" s="3">
        <f>Y94-N94</f>
        <v>2</v>
      </c>
      <c r="AA94" s="3">
        <f t="shared" si="11"/>
        <v>2</v>
      </c>
      <c r="AB94" s="3">
        <f>COUNTA(I94:V94)-COUNTA(N94)</f>
        <v>2</v>
      </c>
      <c r="AC94" s="74">
        <f t="array" ref="AC94">AVERAGE(IF((COLUMN(I94:V94)&lt;&gt;COLUMN(N94)), I94:V94))</f>
        <v>0.15384615384615385</v>
      </c>
    </row>
    <row r="95" spans="1:29" x14ac:dyDescent="0.35">
      <c r="A95" t="s">
        <v>186</v>
      </c>
      <c r="B95" t="s">
        <v>187</v>
      </c>
      <c r="C95" t="s">
        <v>34</v>
      </c>
      <c r="D95" s="1">
        <v>1</v>
      </c>
      <c r="E95" s="2">
        <f t="shared" si="6"/>
        <v>0.33333333333333331</v>
      </c>
      <c r="F95" s="2">
        <f t="shared" si="7"/>
        <v>0.33333333333333331</v>
      </c>
      <c r="G95" s="2">
        <f t="shared" si="8"/>
        <v>0.33333333333333331</v>
      </c>
      <c r="H95" s="2">
        <f t="shared" si="9"/>
        <v>0.25</v>
      </c>
      <c r="O95" s="3">
        <v>1</v>
      </c>
      <c r="R95" s="3">
        <v>1</v>
      </c>
      <c r="U95" s="3">
        <v>1</v>
      </c>
      <c r="W95" s="1">
        <f t="shared" si="10"/>
        <v>1</v>
      </c>
      <c r="X95" s="17">
        <f>IFERROR(Z95/AB95,0)</f>
        <v>1</v>
      </c>
      <c r="Y95" s="3">
        <f>SUBTOTAL(109,I95:V95)</f>
        <v>3</v>
      </c>
      <c r="Z95" s="3">
        <f>Y95-N95</f>
        <v>3</v>
      </c>
      <c r="AA95" s="3">
        <f t="shared" si="11"/>
        <v>3</v>
      </c>
      <c r="AB95" s="3">
        <f>COUNTA(I95:V95)-COUNTA(N95)</f>
        <v>3</v>
      </c>
      <c r="AC95" s="74">
        <f t="array" ref="AC95">AVERAGE(IF((COLUMN(I95:V95)&lt;&gt;COLUMN(N95)), I95:V95))</f>
        <v>0.23076923076923078</v>
      </c>
    </row>
    <row r="96" spans="1:29" x14ac:dyDescent="0.35">
      <c r="A96" t="s">
        <v>188</v>
      </c>
      <c r="B96" t="s">
        <v>189</v>
      </c>
      <c r="C96" t="s">
        <v>34</v>
      </c>
      <c r="D96" s="1">
        <v>1</v>
      </c>
      <c r="E96" s="2">
        <f t="shared" si="6"/>
        <v>0</v>
      </c>
      <c r="F96" s="2">
        <f t="shared" si="7"/>
        <v>0</v>
      </c>
      <c r="G96" s="2">
        <f t="shared" si="8"/>
        <v>0.1111111111111111</v>
      </c>
      <c r="H96" s="2">
        <f t="shared" si="9"/>
        <v>8.3333333333333329E-2</v>
      </c>
      <c r="O96" s="3">
        <v>1</v>
      </c>
      <c r="W96" s="1">
        <f t="shared" si="10"/>
        <v>1</v>
      </c>
      <c r="X96" s="17">
        <f>IFERROR(Z96/AB96,0)</f>
        <v>1</v>
      </c>
      <c r="Y96" s="3">
        <f>SUBTOTAL(109,I96:V96)</f>
        <v>1</v>
      </c>
      <c r="Z96" s="3">
        <f>Y96-N96</f>
        <v>1</v>
      </c>
      <c r="AA96" s="3">
        <f t="shared" si="11"/>
        <v>1</v>
      </c>
      <c r="AB96" s="3">
        <f>COUNTA(I96:V96)-COUNTA(N96)</f>
        <v>1</v>
      </c>
      <c r="AC96" s="74">
        <f t="array" ref="AC96">AVERAGE(IF((COLUMN(I96:V96)&lt;&gt;COLUMN(N96)), I96:V96))</f>
        <v>7.6923076923076927E-2</v>
      </c>
    </row>
    <row r="97" spans="1:29" x14ac:dyDescent="0.35">
      <c r="A97" t="s">
        <v>190</v>
      </c>
      <c r="B97" t="s">
        <v>191</v>
      </c>
      <c r="C97" t="s">
        <v>34</v>
      </c>
      <c r="D97" s="1">
        <v>1</v>
      </c>
      <c r="E97" s="2">
        <f t="shared" si="6"/>
        <v>0</v>
      </c>
      <c r="F97" s="2">
        <f t="shared" si="7"/>
        <v>0.16666666666666666</v>
      </c>
      <c r="G97" s="2">
        <f t="shared" si="8"/>
        <v>0.1111111111111111</v>
      </c>
      <c r="H97" s="2">
        <f t="shared" si="9"/>
        <v>8.3333333333333329E-2</v>
      </c>
      <c r="P97" s="3">
        <v>1</v>
      </c>
      <c r="W97" s="1">
        <f t="shared" si="10"/>
        <v>1</v>
      </c>
      <c r="X97" s="17">
        <f>IFERROR(Z97/AB97,0)</f>
        <v>1</v>
      </c>
      <c r="Y97" s="3">
        <f>SUBTOTAL(109,I97:V97)</f>
        <v>1</v>
      </c>
      <c r="Z97" s="3">
        <f>Y97-N97</f>
        <v>1</v>
      </c>
      <c r="AA97" s="3">
        <f t="shared" si="11"/>
        <v>1</v>
      </c>
      <c r="AB97" s="3">
        <f>COUNTA(I97:V97)-COUNTA(N97)</f>
        <v>1</v>
      </c>
      <c r="AC97" s="74">
        <f t="array" ref="AC97">AVERAGE(IF((COLUMN(I97:V97)&lt;&gt;COLUMN(N97)), I97:V97))</f>
        <v>7.6923076923076927E-2</v>
      </c>
    </row>
    <row r="98" spans="1:29" x14ac:dyDescent="0.35">
      <c r="A98" t="s">
        <v>192</v>
      </c>
      <c r="B98" t="s">
        <v>193</v>
      </c>
      <c r="C98" t="s">
        <v>34</v>
      </c>
      <c r="D98" s="1">
        <v>1.3333333333333333</v>
      </c>
      <c r="E98" s="2">
        <f t="shared" si="6"/>
        <v>0.66666666666666663</v>
      </c>
      <c r="F98" s="2">
        <f t="shared" si="7"/>
        <v>0.33333333333333331</v>
      </c>
      <c r="G98" s="2">
        <f t="shared" si="8"/>
        <v>0.22222222222222221</v>
      </c>
      <c r="H98" s="2">
        <f t="shared" si="9"/>
        <v>0.16666666666666666</v>
      </c>
      <c r="S98" s="3">
        <v>1</v>
      </c>
      <c r="U98" s="3">
        <v>1</v>
      </c>
      <c r="V98" s="3">
        <v>2</v>
      </c>
      <c r="W98" s="1">
        <f t="shared" si="10"/>
        <v>1.3333333333333333</v>
      </c>
      <c r="X98" s="17">
        <f>IFERROR(Z98/AB98,0)</f>
        <v>1.3333333333333333</v>
      </c>
      <c r="Y98" s="3">
        <f>SUBTOTAL(109,I98:V98)</f>
        <v>4</v>
      </c>
      <c r="Z98" s="3">
        <f>Y98-N98</f>
        <v>4</v>
      </c>
      <c r="AA98" s="3">
        <f t="shared" si="11"/>
        <v>3</v>
      </c>
      <c r="AB98" s="3">
        <f>COUNTA(I98:V98)-COUNTA(N98)</f>
        <v>3</v>
      </c>
      <c r="AC98" s="74">
        <f t="array" ref="AC98">AVERAGE(IF((COLUMN(I98:V98)&lt;&gt;COLUMN(N98)), I98:V98))</f>
        <v>0.30769230769230771</v>
      </c>
    </row>
    <row r="99" spans="1:29" x14ac:dyDescent="0.35">
      <c r="A99" t="s">
        <v>194</v>
      </c>
      <c r="B99" t="s">
        <v>195</v>
      </c>
      <c r="C99" t="s">
        <v>34</v>
      </c>
      <c r="D99" s="1">
        <v>2</v>
      </c>
      <c r="E99" s="2">
        <f t="shared" si="6"/>
        <v>1</v>
      </c>
      <c r="F99" s="2">
        <f t="shared" si="7"/>
        <v>1.3333333333333333</v>
      </c>
      <c r="G99" s="2">
        <f t="shared" si="8"/>
        <v>1</v>
      </c>
      <c r="H99" s="2">
        <f t="shared" si="9"/>
        <v>0.75</v>
      </c>
      <c r="N99" s="3">
        <v>1</v>
      </c>
      <c r="Q99" s="3">
        <v>2</v>
      </c>
      <c r="R99" s="3">
        <v>3</v>
      </c>
      <c r="S99" s="3">
        <v>2</v>
      </c>
      <c r="U99" s="3">
        <v>1</v>
      </c>
      <c r="W99" s="1">
        <f t="shared" si="10"/>
        <v>2</v>
      </c>
      <c r="X99" s="17">
        <f>IFERROR(Z99/AB99,0)</f>
        <v>2</v>
      </c>
      <c r="Y99" s="3">
        <f>SUBTOTAL(109,I99:V99)</f>
        <v>9</v>
      </c>
      <c r="Z99" s="3">
        <f>Y99-N99</f>
        <v>8</v>
      </c>
      <c r="AA99" s="3">
        <f t="shared" si="11"/>
        <v>5</v>
      </c>
      <c r="AB99" s="3">
        <f>COUNTA(I99:V99)-COUNTA(N99)</f>
        <v>4</v>
      </c>
      <c r="AC99" s="74">
        <f t="array" ref="AC99">AVERAGE(IF((COLUMN(I99:V99)&lt;&gt;COLUMN(N99)), I99:V99))</f>
        <v>0.61538461538461542</v>
      </c>
    </row>
    <row r="100" spans="1:29" x14ac:dyDescent="0.35">
      <c r="A100" t="s">
        <v>196</v>
      </c>
      <c r="B100" t="s">
        <v>19</v>
      </c>
      <c r="C100" t="s">
        <v>34</v>
      </c>
      <c r="D100" s="1">
        <v>2</v>
      </c>
      <c r="E100" s="2">
        <f t="shared" si="6"/>
        <v>0.33333333333333331</v>
      </c>
      <c r="F100" s="2">
        <f t="shared" si="7"/>
        <v>1</v>
      </c>
      <c r="G100" s="2">
        <f t="shared" si="8"/>
        <v>0.77777777777777779</v>
      </c>
      <c r="H100" s="2">
        <f t="shared" si="9"/>
        <v>0.58333333333333337</v>
      </c>
      <c r="N100" s="3">
        <v>1</v>
      </c>
      <c r="Q100" s="3">
        <v>2</v>
      </c>
      <c r="R100" s="3">
        <v>3</v>
      </c>
      <c r="S100" s="3">
        <v>1</v>
      </c>
      <c r="W100" s="1">
        <f t="shared" si="10"/>
        <v>2</v>
      </c>
      <c r="X100" s="17">
        <f>IFERROR(Z100/AB100,0)</f>
        <v>2</v>
      </c>
      <c r="Y100" s="3">
        <f>SUBTOTAL(109,I100:V100)</f>
        <v>7</v>
      </c>
      <c r="Z100" s="3">
        <f>Y100-N100</f>
        <v>6</v>
      </c>
      <c r="AA100" s="3">
        <f t="shared" si="11"/>
        <v>4</v>
      </c>
      <c r="AB100" s="3">
        <f>COUNTA(I100:V100)-COUNTA(N100)</f>
        <v>3</v>
      </c>
      <c r="AC100" s="74">
        <f t="array" ref="AC100">AVERAGE(IF((COLUMN(I100:V100)&lt;&gt;COLUMN(N100)), I100:V100))</f>
        <v>0.46153846153846156</v>
      </c>
    </row>
    <row r="101" spans="1:29" x14ac:dyDescent="0.35">
      <c r="A101" t="s">
        <v>197</v>
      </c>
      <c r="B101" t="s">
        <v>198</v>
      </c>
      <c r="C101" t="s">
        <v>34</v>
      </c>
      <c r="D101" s="1">
        <v>1</v>
      </c>
      <c r="E101" s="2">
        <f t="shared" si="6"/>
        <v>0</v>
      </c>
      <c r="F101" s="2">
        <f t="shared" si="7"/>
        <v>0.16666666666666666</v>
      </c>
      <c r="G101" s="2">
        <f t="shared" si="8"/>
        <v>0.22222222222222221</v>
      </c>
      <c r="H101" s="2">
        <f t="shared" si="9"/>
        <v>0.16666666666666666</v>
      </c>
      <c r="N101" s="3">
        <v>1</v>
      </c>
      <c r="Q101" s="3">
        <v>1</v>
      </c>
      <c r="W101" s="1">
        <f t="shared" si="10"/>
        <v>1</v>
      </c>
      <c r="X101" s="17">
        <f>IFERROR(Z101/AB101,0)</f>
        <v>1</v>
      </c>
      <c r="Y101" s="3">
        <f>SUBTOTAL(109,I101:V101)</f>
        <v>2</v>
      </c>
      <c r="Z101" s="3">
        <f>Y101-N101</f>
        <v>1</v>
      </c>
      <c r="AA101" s="3">
        <f t="shared" si="11"/>
        <v>2</v>
      </c>
      <c r="AB101" s="3">
        <f>COUNTA(I101:V101)-COUNTA(N101)</f>
        <v>1</v>
      </c>
      <c r="AC101" s="74">
        <f t="array" ref="AC101">AVERAGE(IF((COLUMN(I101:V101)&lt;&gt;COLUMN(N101)), I101:V101))</f>
        <v>7.6923076923076927E-2</v>
      </c>
    </row>
    <row r="102" spans="1:29" x14ac:dyDescent="0.35">
      <c r="A102" t="s">
        <v>199</v>
      </c>
      <c r="B102" t="s">
        <v>200</v>
      </c>
      <c r="C102" t="s">
        <v>34</v>
      </c>
      <c r="D102" s="1" t="s">
        <v>71</v>
      </c>
      <c r="E102" s="2">
        <f t="shared" si="6"/>
        <v>0</v>
      </c>
      <c r="F102" s="2">
        <f t="shared" si="7"/>
        <v>0</v>
      </c>
      <c r="G102" s="2">
        <f t="shared" si="8"/>
        <v>0.1111111111111111</v>
      </c>
      <c r="H102" s="2">
        <f t="shared" si="9"/>
        <v>8.3333333333333329E-2</v>
      </c>
      <c r="N102" s="3">
        <v>1</v>
      </c>
      <c r="W102" s="1" t="str">
        <f t="shared" si="10"/>
        <v>0</v>
      </c>
      <c r="X102" s="17">
        <f>IFERROR(Z102/AB102,0)</f>
        <v>0</v>
      </c>
      <c r="Y102" s="3">
        <f>SUBTOTAL(109,I102:V102)</f>
        <v>1</v>
      </c>
      <c r="Z102" s="3">
        <f>Y102-N102</f>
        <v>0</v>
      </c>
      <c r="AA102" s="3">
        <f t="shared" si="11"/>
        <v>1</v>
      </c>
      <c r="AB102" s="3">
        <f>COUNTA(I102:V102)-COUNTA(N102)</f>
        <v>0</v>
      </c>
      <c r="AC102" s="74">
        <f t="array" ref="AC102">AVERAGE(IF((COLUMN(I102:V102)&lt;&gt;COLUMN(N102)), I102:V102))</f>
        <v>0</v>
      </c>
    </row>
    <row r="103" spans="1:29" x14ac:dyDescent="0.35">
      <c r="A103" t="s">
        <v>201</v>
      </c>
      <c r="B103" t="s">
        <v>202</v>
      </c>
      <c r="C103" t="s">
        <v>34</v>
      </c>
      <c r="D103" s="1">
        <v>1</v>
      </c>
      <c r="E103" s="2">
        <f t="shared" si="6"/>
        <v>0.33333333333333331</v>
      </c>
      <c r="F103" s="2">
        <f t="shared" si="7"/>
        <v>0.16666666666666666</v>
      </c>
      <c r="G103" s="2">
        <f t="shared" si="8"/>
        <v>0.22222222222222221</v>
      </c>
      <c r="H103" s="2">
        <f t="shared" si="9"/>
        <v>0.16666666666666666</v>
      </c>
      <c r="N103" s="3">
        <v>1</v>
      </c>
      <c r="S103" s="3">
        <v>1</v>
      </c>
      <c r="V103" s="3">
        <v>1</v>
      </c>
      <c r="W103" s="1">
        <f t="shared" si="10"/>
        <v>1</v>
      </c>
      <c r="X103" s="17">
        <f>IFERROR(Z103/AB103,0)</f>
        <v>1</v>
      </c>
      <c r="Y103" s="3">
        <f>SUBTOTAL(109,I103:V103)</f>
        <v>3</v>
      </c>
      <c r="Z103" s="3">
        <f>Y103-N103</f>
        <v>2</v>
      </c>
      <c r="AA103" s="3">
        <f t="shared" si="11"/>
        <v>3</v>
      </c>
      <c r="AB103" s="3">
        <f>COUNTA(I103:V103)-COUNTA(N103)</f>
        <v>2</v>
      </c>
      <c r="AC103" s="74">
        <f t="array" ref="AC103">AVERAGE(IF((COLUMN(I103:V103)&lt;&gt;COLUMN(N103)), I103:V103))</f>
        <v>0.15384615384615385</v>
      </c>
    </row>
    <row r="104" spans="1:29" x14ac:dyDescent="0.35">
      <c r="A104" t="s">
        <v>203</v>
      </c>
      <c r="B104" t="s">
        <v>204</v>
      </c>
      <c r="C104" t="s">
        <v>34</v>
      </c>
      <c r="D104" s="1">
        <v>1.25</v>
      </c>
      <c r="E104" s="2">
        <f t="shared" si="6"/>
        <v>0.66666666666666663</v>
      </c>
      <c r="F104" s="2">
        <f t="shared" si="7"/>
        <v>0.83333333333333337</v>
      </c>
      <c r="G104" s="2">
        <f t="shared" si="8"/>
        <v>0.55555555555555558</v>
      </c>
      <c r="H104" s="2">
        <f t="shared" si="9"/>
        <v>0.41666666666666669</v>
      </c>
      <c r="P104" s="3">
        <v>1</v>
      </c>
      <c r="Q104" s="3">
        <v>1</v>
      </c>
      <c r="R104" s="3">
        <v>1</v>
      </c>
      <c r="U104" s="3">
        <v>2</v>
      </c>
      <c r="W104" s="1">
        <f t="shared" si="10"/>
        <v>1.25</v>
      </c>
      <c r="X104" s="17">
        <f>IFERROR(Z104/AB104,0)</f>
        <v>1.25</v>
      </c>
      <c r="Y104" s="3">
        <f>SUBTOTAL(109,I104:V104)</f>
        <v>5</v>
      </c>
      <c r="Z104" s="3">
        <f>Y104-N104</f>
        <v>5</v>
      </c>
      <c r="AA104" s="3">
        <f t="shared" si="11"/>
        <v>4</v>
      </c>
      <c r="AB104" s="3">
        <f>COUNTA(I104:V104)-COUNTA(N104)</f>
        <v>4</v>
      </c>
      <c r="AC104" s="74">
        <f t="array" ref="AC104">AVERAGE(IF((COLUMN(I104:V104)&lt;&gt;COLUMN(N104)), I104:V104))</f>
        <v>0.38461538461538464</v>
      </c>
    </row>
    <row r="105" spans="1:29" x14ac:dyDescent="0.35">
      <c r="A105" t="s">
        <v>205</v>
      </c>
      <c r="B105" t="s">
        <v>206</v>
      </c>
      <c r="C105" t="s">
        <v>34</v>
      </c>
      <c r="D105" s="1">
        <v>2.3333333333333335</v>
      </c>
      <c r="E105" s="2">
        <f t="shared" si="6"/>
        <v>0.66666666666666663</v>
      </c>
      <c r="F105" s="2">
        <f t="shared" si="7"/>
        <v>0.5</v>
      </c>
      <c r="G105" s="2">
        <f t="shared" si="8"/>
        <v>0.44444444444444442</v>
      </c>
      <c r="H105" s="2">
        <f t="shared" si="9"/>
        <v>0.33333333333333331</v>
      </c>
      <c r="N105" s="3">
        <v>1</v>
      </c>
      <c r="P105" s="3">
        <v>1</v>
      </c>
      <c r="S105" s="3">
        <v>2</v>
      </c>
      <c r="V105" s="3">
        <v>4</v>
      </c>
      <c r="W105" s="1">
        <f t="shared" si="10"/>
        <v>2.3333333333333335</v>
      </c>
      <c r="X105" s="17">
        <f>IFERROR(Z105/AB105,0)</f>
        <v>2.3333333333333335</v>
      </c>
      <c r="Y105" s="3">
        <f>SUBTOTAL(109,I105:V105)</f>
        <v>8</v>
      </c>
      <c r="Z105" s="3">
        <f>Y105-N105</f>
        <v>7</v>
      </c>
      <c r="AA105" s="3">
        <f t="shared" si="11"/>
        <v>4</v>
      </c>
      <c r="AB105" s="3">
        <f>COUNTA(I105:V105)-COUNTA(N105)</f>
        <v>3</v>
      </c>
      <c r="AC105" s="74">
        <f t="array" ref="AC105">AVERAGE(IF((COLUMN(I105:V105)&lt;&gt;COLUMN(N105)), I105:V105))</f>
        <v>0.53846153846153844</v>
      </c>
    </row>
    <row r="106" spans="1:29" x14ac:dyDescent="0.35">
      <c r="A106" t="s">
        <v>207</v>
      </c>
      <c r="B106" t="s">
        <v>21</v>
      </c>
      <c r="C106" t="s">
        <v>34</v>
      </c>
      <c r="D106" s="1">
        <v>1</v>
      </c>
      <c r="E106" s="2">
        <f t="shared" si="6"/>
        <v>0.66666666666666663</v>
      </c>
      <c r="F106" s="2">
        <f t="shared" si="7"/>
        <v>0.5</v>
      </c>
      <c r="G106" s="2">
        <f t="shared" si="8"/>
        <v>0.33333333333333331</v>
      </c>
      <c r="H106" s="2">
        <f t="shared" si="9"/>
        <v>0.25</v>
      </c>
      <c r="P106" s="3">
        <v>1</v>
      </c>
      <c r="S106" s="3">
        <v>1</v>
      </c>
      <c r="U106" s="3">
        <v>1</v>
      </c>
      <c r="V106" s="3">
        <v>1</v>
      </c>
      <c r="W106" s="1">
        <f t="shared" si="10"/>
        <v>1</v>
      </c>
      <c r="X106" s="17">
        <f>IFERROR(Z106/AB106,0)</f>
        <v>1</v>
      </c>
      <c r="Y106" s="3">
        <f>SUBTOTAL(109,I106:V106)</f>
        <v>4</v>
      </c>
      <c r="Z106" s="3">
        <f>Y106-N106</f>
        <v>4</v>
      </c>
      <c r="AA106" s="3">
        <f t="shared" si="11"/>
        <v>4</v>
      </c>
      <c r="AB106" s="3">
        <f>COUNTA(I106:V106)-COUNTA(N106)</f>
        <v>4</v>
      </c>
      <c r="AC106" s="74">
        <f t="array" ref="AC106">AVERAGE(IF((COLUMN(I106:V106)&lt;&gt;COLUMN(N106)), I106:V106))</f>
        <v>0.30769230769230771</v>
      </c>
    </row>
    <row r="107" spans="1:29" x14ac:dyDescent="0.35">
      <c r="A107" t="s">
        <v>208</v>
      </c>
      <c r="B107" t="s">
        <v>209</v>
      </c>
      <c r="C107" t="s">
        <v>34</v>
      </c>
      <c r="D107" s="1">
        <v>1</v>
      </c>
      <c r="E107" s="2">
        <f t="shared" si="6"/>
        <v>0.33333333333333331</v>
      </c>
      <c r="F107" s="2">
        <f t="shared" si="7"/>
        <v>0.16666666666666666</v>
      </c>
      <c r="G107" s="2">
        <f t="shared" si="8"/>
        <v>0.1111111111111111</v>
      </c>
      <c r="H107" s="2">
        <f t="shared" si="9"/>
        <v>8.3333333333333329E-2</v>
      </c>
      <c r="T107" s="3">
        <v>1</v>
      </c>
      <c r="W107" s="1">
        <f t="shared" si="10"/>
        <v>1</v>
      </c>
      <c r="X107" s="17">
        <f>IFERROR(Z107/AB107,0)</f>
        <v>1</v>
      </c>
      <c r="Y107" s="3">
        <f>SUBTOTAL(109,I107:V107)</f>
        <v>1</v>
      </c>
      <c r="Z107" s="3">
        <f>Y107-N107</f>
        <v>1</v>
      </c>
      <c r="AA107" s="3">
        <f t="shared" si="11"/>
        <v>1</v>
      </c>
      <c r="AB107" s="3">
        <f>COUNTA(I107:V107)-COUNTA(N107)</f>
        <v>1</v>
      </c>
      <c r="AC107" s="74">
        <f t="array" ref="AC107">AVERAGE(IF((COLUMN(I107:V107)&lt;&gt;COLUMN(N107)), I107:V107))</f>
        <v>7.6923076923076927E-2</v>
      </c>
    </row>
    <row r="108" spans="1:29" x14ac:dyDescent="0.35">
      <c r="A108" t="s">
        <v>210</v>
      </c>
      <c r="B108" t="s">
        <v>211</v>
      </c>
      <c r="C108" t="s">
        <v>34</v>
      </c>
      <c r="D108" s="1">
        <v>1.5</v>
      </c>
      <c r="E108" s="2">
        <f t="shared" si="6"/>
        <v>1</v>
      </c>
      <c r="F108" s="2">
        <f t="shared" si="7"/>
        <v>0.5</v>
      </c>
      <c r="G108" s="2">
        <f t="shared" si="8"/>
        <v>0.44444444444444442</v>
      </c>
      <c r="H108" s="2">
        <f t="shared" si="9"/>
        <v>0.33333333333333331</v>
      </c>
      <c r="N108" s="3">
        <v>1</v>
      </c>
      <c r="S108" s="3">
        <v>1</v>
      </c>
      <c r="U108" s="3">
        <v>2</v>
      </c>
      <c r="W108" s="1">
        <f t="shared" si="10"/>
        <v>1.5</v>
      </c>
      <c r="X108" s="17">
        <f>IFERROR(Z108/AB108,0)</f>
        <v>1.5</v>
      </c>
      <c r="Y108" s="3">
        <f>SUBTOTAL(109,I108:V108)</f>
        <v>4</v>
      </c>
      <c r="Z108" s="3">
        <f>Y108-N108</f>
        <v>3</v>
      </c>
      <c r="AA108" s="3">
        <f t="shared" si="11"/>
        <v>3</v>
      </c>
      <c r="AB108" s="3">
        <f>COUNTA(I108:V108)-COUNTA(N108)</f>
        <v>2</v>
      </c>
      <c r="AC108" s="74">
        <f t="array" ref="AC108">AVERAGE(IF((COLUMN(I108:V108)&lt;&gt;COLUMN(N108)), I108:V108))</f>
        <v>0.23076923076923078</v>
      </c>
    </row>
    <row r="109" spans="1:29" x14ac:dyDescent="0.35">
      <c r="A109" t="s">
        <v>212</v>
      </c>
      <c r="B109" t="s">
        <v>213</v>
      </c>
      <c r="C109" t="s">
        <v>34</v>
      </c>
      <c r="D109" s="1">
        <v>1.5</v>
      </c>
      <c r="E109" s="2">
        <f t="shared" si="6"/>
        <v>0.66666666666666663</v>
      </c>
      <c r="F109" s="2">
        <f t="shared" si="7"/>
        <v>0.33333333333333331</v>
      </c>
      <c r="G109" s="2">
        <f t="shared" si="8"/>
        <v>0.33333333333333331</v>
      </c>
      <c r="H109" s="2">
        <f t="shared" si="9"/>
        <v>0.25</v>
      </c>
      <c r="O109" s="3">
        <v>1</v>
      </c>
      <c r="U109" s="3">
        <v>2</v>
      </c>
      <c r="W109" s="1">
        <f t="shared" si="10"/>
        <v>1.5</v>
      </c>
      <c r="X109" s="17">
        <f>IFERROR(Z109/AB109,0)</f>
        <v>1.5</v>
      </c>
      <c r="Y109" s="3">
        <f>SUBTOTAL(109,I109:V109)</f>
        <v>3</v>
      </c>
      <c r="Z109" s="3">
        <f>Y109-N109</f>
        <v>3</v>
      </c>
      <c r="AA109" s="3">
        <f t="shared" si="11"/>
        <v>2</v>
      </c>
      <c r="AB109" s="3">
        <f>COUNTA(I109:V109)-COUNTA(N109)</f>
        <v>2</v>
      </c>
      <c r="AC109" s="74">
        <f t="array" ref="AC109">AVERAGE(IF((COLUMN(I109:V109)&lt;&gt;COLUMN(N109)), I109:V109))</f>
        <v>0.23076923076923078</v>
      </c>
    </row>
    <row r="110" spans="1:29" x14ac:dyDescent="0.35">
      <c r="A110" t="s">
        <v>214</v>
      </c>
      <c r="B110" t="s">
        <v>215</v>
      </c>
      <c r="C110" t="s">
        <v>34</v>
      </c>
      <c r="D110" s="1">
        <v>1.3333333333333333</v>
      </c>
      <c r="E110" s="2">
        <f t="shared" si="6"/>
        <v>0.33333333333333331</v>
      </c>
      <c r="F110" s="2">
        <f t="shared" si="7"/>
        <v>0.66666666666666663</v>
      </c>
      <c r="G110" s="2">
        <f t="shared" si="8"/>
        <v>0.55555555555555558</v>
      </c>
      <c r="H110" s="2">
        <f t="shared" si="9"/>
        <v>0.41666666666666669</v>
      </c>
      <c r="N110" s="3">
        <v>1</v>
      </c>
      <c r="Q110" s="3">
        <v>2</v>
      </c>
      <c r="R110" s="3">
        <v>1</v>
      </c>
      <c r="S110" s="3">
        <v>1</v>
      </c>
      <c r="W110" s="1">
        <f t="shared" si="10"/>
        <v>1.3333333333333333</v>
      </c>
      <c r="X110" s="17">
        <f>IFERROR(Z110/AB110,0)</f>
        <v>1.3333333333333333</v>
      </c>
      <c r="Y110" s="3">
        <f>SUBTOTAL(109,I110:V110)</f>
        <v>5</v>
      </c>
      <c r="Z110" s="3">
        <f>Y110-N110</f>
        <v>4</v>
      </c>
      <c r="AA110" s="3">
        <f t="shared" si="11"/>
        <v>4</v>
      </c>
      <c r="AB110" s="3">
        <f>COUNTA(I110:V110)-COUNTA(N110)</f>
        <v>3</v>
      </c>
      <c r="AC110" s="74">
        <f t="array" ref="AC110">AVERAGE(IF((COLUMN(I110:V110)&lt;&gt;COLUMN(N110)), I110:V110))</f>
        <v>0.30769230769230771</v>
      </c>
    </row>
    <row r="111" spans="1:29" x14ac:dyDescent="0.35">
      <c r="A111" t="s">
        <v>216</v>
      </c>
      <c r="B111" t="s">
        <v>217</v>
      </c>
      <c r="C111" t="s">
        <v>34</v>
      </c>
      <c r="D111" s="1">
        <v>1</v>
      </c>
      <c r="E111" s="2">
        <f t="shared" si="6"/>
        <v>0.66666666666666663</v>
      </c>
      <c r="F111" s="2">
        <f t="shared" si="7"/>
        <v>0.83333333333333337</v>
      </c>
      <c r="G111" s="2">
        <f t="shared" si="8"/>
        <v>0.66666666666666663</v>
      </c>
      <c r="H111" s="2">
        <f t="shared" si="9"/>
        <v>0.5</v>
      </c>
      <c r="O111" s="3">
        <v>1</v>
      </c>
      <c r="P111" s="3">
        <v>1</v>
      </c>
      <c r="Q111" s="3">
        <v>1</v>
      </c>
      <c r="R111" s="3">
        <v>1</v>
      </c>
      <c r="S111" s="3">
        <v>1</v>
      </c>
      <c r="U111" s="3">
        <v>1</v>
      </c>
      <c r="W111" s="1">
        <f t="shared" si="10"/>
        <v>1</v>
      </c>
      <c r="X111" s="17">
        <f>IFERROR(Z111/AB111,0)</f>
        <v>1</v>
      </c>
      <c r="Y111" s="3">
        <f>SUBTOTAL(109,I111:V111)</f>
        <v>6</v>
      </c>
      <c r="Z111" s="3">
        <f>Y111-N111</f>
        <v>6</v>
      </c>
      <c r="AA111" s="3">
        <f t="shared" si="11"/>
        <v>6</v>
      </c>
      <c r="AB111" s="3">
        <f>COUNTA(I111:V111)-COUNTA(N111)</f>
        <v>6</v>
      </c>
      <c r="AC111" s="74">
        <f t="array" ref="AC111">AVERAGE(IF((COLUMN(I111:V111)&lt;&gt;COLUMN(N111)), I111:V111))</f>
        <v>0.46153846153846156</v>
      </c>
    </row>
    <row r="112" spans="1:29" x14ac:dyDescent="0.35">
      <c r="A112" t="s">
        <v>218</v>
      </c>
      <c r="B112" t="s">
        <v>219</v>
      </c>
      <c r="C112" t="s">
        <v>34</v>
      </c>
      <c r="D112" s="1">
        <v>1.25</v>
      </c>
      <c r="E112" s="2">
        <f t="shared" si="6"/>
        <v>0.66666666666666663</v>
      </c>
      <c r="F112" s="2">
        <f t="shared" si="7"/>
        <v>0.83333333333333337</v>
      </c>
      <c r="G112" s="2">
        <f t="shared" si="8"/>
        <v>0.66666666666666663</v>
      </c>
      <c r="H112" s="2">
        <f t="shared" si="9"/>
        <v>0.5</v>
      </c>
      <c r="N112" s="3">
        <v>1</v>
      </c>
      <c r="Q112" s="3">
        <v>2</v>
      </c>
      <c r="R112" s="3">
        <v>1</v>
      </c>
      <c r="S112" s="3">
        <v>1</v>
      </c>
      <c r="U112" s="3">
        <v>1</v>
      </c>
      <c r="W112" s="1">
        <f t="shared" si="10"/>
        <v>1.25</v>
      </c>
      <c r="X112" s="17">
        <f>IFERROR(Z112/AB112,0)</f>
        <v>1.25</v>
      </c>
      <c r="Y112" s="3">
        <f>SUBTOTAL(109,I112:V112)</f>
        <v>6</v>
      </c>
      <c r="Z112" s="3">
        <f>Y112-N112</f>
        <v>5</v>
      </c>
      <c r="AA112" s="3">
        <f t="shared" si="11"/>
        <v>5</v>
      </c>
      <c r="AB112" s="3">
        <f>COUNTA(I112:V112)-COUNTA(N112)</f>
        <v>4</v>
      </c>
      <c r="AC112" s="74">
        <f t="array" ref="AC112">AVERAGE(IF((COLUMN(I112:V112)&lt;&gt;COLUMN(N112)), I112:V112))</f>
        <v>0.38461538461538464</v>
      </c>
    </row>
    <row r="113" spans="1:29" x14ac:dyDescent="0.35">
      <c r="A113" t="s">
        <v>220</v>
      </c>
      <c r="B113" t="s">
        <v>221</v>
      </c>
      <c r="C113" t="s">
        <v>34</v>
      </c>
      <c r="D113" s="1">
        <v>1</v>
      </c>
      <c r="E113" s="2">
        <f t="shared" si="6"/>
        <v>0.33333333333333331</v>
      </c>
      <c r="F113" s="2">
        <f t="shared" si="7"/>
        <v>0.33333333333333331</v>
      </c>
      <c r="G113" s="2">
        <f t="shared" si="8"/>
        <v>0.33333333333333331</v>
      </c>
      <c r="H113" s="2">
        <f t="shared" si="9"/>
        <v>0.25</v>
      </c>
      <c r="O113" s="3">
        <v>1</v>
      </c>
      <c r="P113" s="3">
        <v>1</v>
      </c>
      <c r="U113" s="3">
        <v>1</v>
      </c>
      <c r="V113" s="3">
        <v>1</v>
      </c>
      <c r="W113" s="1">
        <f t="shared" si="10"/>
        <v>1</v>
      </c>
      <c r="X113" s="17">
        <f>IFERROR(Z113/AB113,0)</f>
        <v>1</v>
      </c>
      <c r="Y113" s="3">
        <f>SUBTOTAL(109,I113:V113)</f>
        <v>4</v>
      </c>
      <c r="Z113" s="3">
        <f>Y113-N113</f>
        <v>4</v>
      </c>
      <c r="AA113" s="3">
        <f t="shared" si="11"/>
        <v>4</v>
      </c>
      <c r="AB113" s="3">
        <f>COUNTA(I113:V113)-COUNTA(N113)</f>
        <v>4</v>
      </c>
      <c r="AC113" s="74">
        <f t="array" ref="AC113">AVERAGE(IF((COLUMN(I113:V113)&lt;&gt;COLUMN(N113)), I113:V113))</f>
        <v>0.30769230769230771</v>
      </c>
    </row>
    <row r="114" spans="1:29" x14ac:dyDescent="0.35">
      <c r="A114" t="s">
        <v>222</v>
      </c>
      <c r="B114" t="s">
        <v>223</v>
      </c>
      <c r="C114" t="s">
        <v>34</v>
      </c>
      <c r="D114" s="1">
        <v>1.2</v>
      </c>
      <c r="E114" s="2">
        <f t="shared" si="6"/>
        <v>0.66666666666666663</v>
      </c>
      <c r="F114" s="2">
        <f t="shared" si="7"/>
        <v>0.66666666666666663</v>
      </c>
      <c r="G114" s="2">
        <f t="shared" si="8"/>
        <v>0.44444444444444442</v>
      </c>
      <c r="H114" s="2">
        <f t="shared" si="9"/>
        <v>0.33333333333333331</v>
      </c>
      <c r="P114" s="3">
        <v>1</v>
      </c>
      <c r="R114" s="3">
        <v>1</v>
      </c>
      <c r="S114" s="3">
        <v>1</v>
      </c>
      <c r="U114" s="3">
        <v>1</v>
      </c>
      <c r="V114" s="3">
        <v>2</v>
      </c>
      <c r="W114" s="1">
        <f t="shared" si="10"/>
        <v>1.2</v>
      </c>
      <c r="X114" s="17">
        <f>IFERROR(Z114/AB114,0)</f>
        <v>1.2</v>
      </c>
      <c r="Y114" s="3">
        <f>SUBTOTAL(109,I114:V114)</f>
        <v>6</v>
      </c>
      <c r="Z114" s="3">
        <f>Y114-N114</f>
        <v>6</v>
      </c>
      <c r="AA114" s="3">
        <f t="shared" si="11"/>
        <v>5</v>
      </c>
      <c r="AB114" s="3">
        <f>COUNTA(I114:V114)-COUNTA(N114)</f>
        <v>5</v>
      </c>
      <c r="AC114" s="74">
        <f t="array" ref="AC114">AVERAGE(IF((COLUMN(I114:V114)&lt;&gt;COLUMN(N114)), I114:V114))</f>
        <v>0.46153846153846156</v>
      </c>
    </row>
    <row r="115" spans="1:29" x14ac:dyDescent="0.35">
      <c r="A115" t="s">
        <v>224</v>
      </c>
      <c r="B115" t="s">
        <v>225</v>
      </c>
      <c r="C115" t="s">
        <v>34</v>
      </c>
      <c r="D115" s="1" t="s">
        <v>71</v>
      </c>
      <c r="E115" s="2">
        <f t="shared" si="6"/>
        <v>0</v>
      </c>
      <c r="F115" s="2">
        <f t="shared" si="7"/>
        <v>0</v>
      </c>
      <c r="G115" s="2">
        <f t="shared" si="8"/>
        <v>0.1111111111111111</v>
      </c>
      <c r="H115" s="2">
        <f t="shared" si="9"/>
        <v>8.3333333333333329E-2</v>
      </c>
      <c r="N115" s="3">
        <v>1</v>
      </c>
      <c r="W115" s="1" t="str">
        <f t="shared" si="10"/>
        <v>0</v>
      </c>
      <c r="X115" s="17">
        <f>IFERROR(Z115/AB115,0)</f>
        <v>0</v>
      </c>
      <c r="Y115" s="3">
        <f>SUBTOTAL(109,I115:V115)</f>
        <v>1</v>
      </c>
      <c r="Z115" s="3">
        <f>Y115-N115</f>
        <v>0</v>
      </c>
      <c r="AA115" s="3">
        <f t="shared" si="11"/>
        <v>1</v>
      </c>
      <c r="AB115" s="3">
        <f>COUNTA(I115:V115)-COUNTA(N115)</f>
        <v>0</v>
      </c>
      <c r="AC115" s="74">
        <f t="array" ref="AC115">AVERAGE(IF((COLUMN(I115:V115)&lt;&gt;COLUMN(N115)), I115:V115))</f>
        <v>0</v>
      </c>
    </row>
    <row r="116" spans="1:29" x14ac:dyDescent="0.35">
      <c r="A116" t="s">
        <v>226</v>
      </c>
      <c r="B116" t="s">
        <v>227</v>
      </c>
      <c r="C116" t="s">
        <v>34</v>
      </c>
      <c r="D116" s="1">
        <v>1</v>
      </c>
      <c r="E116" s="2">
        <f t="shared" si="6"/>
        <v>0.66666666666666663</v>
      </c>
      <c r="F116" s="2">
        <f t="shared" si="7"/>
        <v>0.5</v>
      </c>
      <c r="G116" s="2">
        <f t="shared" si="8"/>
        <v>0.44444444444444442</v>
      </c>
      <c r="H116" s="2">
        <f t="shared" si="9"/>
        <v>0.33333333333333331</v>
      </c>
      <c r="N116" s="3">
        <v>1</v>
      </c>
      <c r="R116" s="3">
        <v>1</v>
      </c>
      <c r="S116" s="3">
        <v>1</v>
      </c>
      <c r="U116" s="3">
        <v>1</v>
      </c>
      <c r="W116" s="1">
        <f t="shared" si="10"/>
        <v>1</v>
      </c>
      <c r="X116" s="17">
        <f>IFERROR(Z116/AB116,0)</f>
        <v>1</v>
      </c>
      <c r="Y116" s="3">
        <f>SUBTOTAL(109,I116:V116)</f>
        <v>4</v>
      </c>
      <c r="Z116" s="3">
        <f>Y116-N116</f>
        <v>3</v>
      </c>
      <c r="AA116" s="3">
        <f t="shared" si="11"/>
        <v>4</v>
      </c>
      <c r="AB116" s="3">
        <f>COUNTA(I116:V116)-COUNTA(N116)</f>
        <v>3</v>
      </c>
      <c r="AC116" s="74">
        <f t="array" ref="AC116">AVERAGE(IF((COLUMN(I116:V116)&lt;&gt;COLUMN(N116)), I116:V116))</f>
        <v>0.23076923076923078</v>
      </c>
    </row>
    <row r="117" spans="1:29" x14ac:dyDescent="0.35">
      <c r="A117" t="s">
        <v>228</v>
      </c>
      <c r="B117" t="s">
        <v>229</v>
      </c>
      <c r="C117" t="s">
        <v>34</v>
      </c>
      <c r="D117" s="1">
        <v>1.2</v>
      </c>
      <c r="E117" s="2">
        <f t="shared" si="6"/>
        <v>0.66666666666666663</v>
      </c>
      <c r="F117" s="2">
        <f t="shared" si="7"/>
        <v>0.83333333333333337</v>
      </c>
      <c r="G117" s="2">
        <f t="shared" si="8"/>
        <v>0.66666666666666663</v>
      </c>
      <c r="H117" s="2">
        <f t="shared" si="9"/>
        <v>0.5</v>
      </c>
      <c r="O117" s="3">
        <v>1</v>
      </c>
      <c r="Q117" s="3">
        <v>1</v>
      </c>
      <c r="R117" s="3">
        <v>2</v>
      </c>
      <c r="S117" s="3">
        <v>1</v>
      </c>
      <c r="U117" s="3">
        <v>1</v>
      </c>
      <c r="W117" s="1">
        <f t="shared" si="10"/>
        <v>1.2</v>
      </c>
      <c r="X117" s="17">
        <f>IFERROR(Z117/AB117,0)</f>
        <v>1.2</v>
      </c>
      <c r="Y117" s="3">
        <f>SUBTOTAL(109,I117:V117)</f>
        <v>6</v>
      </c>
      <c r="Z117" s="3">
        <f>Y117-N117</f>
        <v>6</v>
      </c>
      <c r="AA117" s="3">
        <f t="shared" si="11"/>
        <v>5</v>
      </c>
      <c r="AB117" s="3">
        <f>COUNTA(I117:V117)-COUNTA(N117)</f>
        <v>5</v>
      </c>
      <c r="AC117" s="74">
        <f t="array" ref="AC117">AVERAGE(IF((COLUMN(I117:V117)&lt;&gt;COLUMN(N117)), I117:V117))</f>
        <v>0.46153846153846156</v>
      </c>
    </row>
    <row r="118" spans="1:29" x14ac:dyDescent="0.35">
      <c r="A118" t="s">
        <v>230</v>
      </c>
      <c r="B118" t="s">
        <v>231</v>
      </c>
      <c r="C118" t="s">
        <v>34</v>
      </c>
      <c r="D118" s="1">
        <v>1</v>
      </c>
      <c r="E118" s="2">
        <f t="shared" si="6"/>
        <v>0.66666666666666663</v>
      </c>
      <c r="F118" s="2">
        <f t="shared" si="7"/>
        <v>0.5</v>
      </c>
      <c r="G118" s="2">
        <f t="shared" si="8"/>
        <v>0.33333333333333331</v>
      </c>
      <c r="H118" s="2">
        <f t="shared" si="9"/>
        <v>0.25</v>
      </c>
      <c r="P118" s="3">
        <v>1</v>
      </c>
      <c r="S118" s="3">
        <v>1</v>
      </c>
      <c r="U118" s="3">
        <v>1</v>
      </c>
      <c r="V118" s="3">
        <v>1</v>
      </c>
      <c r="W118" s="1">
        <f t="shared" si="10"/>
        <v>1</v>
      </c>
      <c r="X118" s="17">
        <f>IFERROR(Z118/AB118,0)</f>
        <v>1</v>
      </c>
      <c r="Y118" s="3">
        <f>SUBTOTAL(109,I118:V118)</f>
        <v>4</v>
      </c>
      <c r="Z118" s="3">
        <f>Y118-N118</f>
        <v>4</v>
      </c>
      <c r="AA118" s="3">
        <f t="shared" si="11"/>
        <v>4</v>
      </c>
      <c r="AB118" s="3">
        <f>COUNTA(I118:V118)-COUNTA(N118)</f>
        <v>4</v>
      </c>
      <c r="AC118" s="74">
        <f t="array" ref="AC118">AVERAGE(IF((COLUMN(I118:V118)&lt;&gt;COLUMN(N118)), I118:V118))</f>
        <v>0.30769230769230771</v>
      </c>
    </row>
    <row r="119" spans="1:29" x14ac:dyDescent="0.35">
      <c r="A119" t="s">
        <v>232</v>
      </c>
      <c r="B119" t="s">
        <v>233</v>
      </c>
      <c r="C119" t="s">
        <v>34</v>
      </c>
      <c r="D119" s="1">
        <v>1</v>
      </c>
      <c r="E119" s="2">
        <f t="shared" si="6"/>
        <v>0.33333333333333331</v>
      </c>
      <c r="F119" s="2">
        <f t="shared" si="7"/>
        <v>0.16666666666666666</v>
      </c>
      <c r="G119" s="2">
        <f t="shared" si="8"/>
        <v>0.1111111111111111</v>
      </c>
      <c r="H119" s="2">
        <f t="shared" si="9"/>
        <v>8.3333333333333329E-2</v>
      </c>
      <c r="S119" s="3">
        <v>1</v>
      </c>
      <c r="W119" s="1">
        <f t="shared" si="10"/>
        <v>1</v>
      </c>
      <c r="X119" s="17">
        <f>IFERROR(Z119/AB119,0)</f>
        <v>1</v>
      </c>
      <c r="Y119" s="3">
        <f>SUBTOTAL(109,I119:V119)</f>
        <v>1</v>
      </c>
      <c r="Z119" s="3">
        <f>Y119-N119</f>
        <v>1</v>
      </c>
      <c r="AA119" s="3">
        <f t="shared" si="11"/>
        <v>1</v>
      </c>
      <c r="AB119" s="3">
        <f>COUNTA(I119:V119)-COUNTA(N119)</f>
        <v>1</v>
      </c>
      <c r="AC119" s="74">
        <f t="array" ref="AC119">AVERAGE(IF((COLUMN(I119:V119)&lt;&gt;COLUMN(N119)), I119:V119))</f>
        <v>7.6923076923076927E-2</v>
      </c>
    </row>
    <row r="120" spans="1:29" x14ac:dyDescent="0.35">
      <c r="A120" t="s">
        <v>234</v>
      </c>
      <c r="B120" t="s">
        <v>235</v>
      </c>
      <c r="C120" t="s">
        <v>34</v>
      </c>
      <c r="D120" s="1">
        <v>1</v>
      </c>
      <c r="E120" s="2">
        <f t="shared" si="6"/>
        <v>0.33333333333333331</v>
      </c>
      <c r="F120" s="2">
        <f t="shared" si="7"/>
        <v>0.5</v>
      </c>
      <c r="G120" s="2">
        <f t="shared" si="8"/>
        <v>0.33333333333333331</v>
      </c>
      <c r="H120" s="2">
        <f t="shared" si="9"/>
        <v>0.25</v>
      </c>
      <c r="P120" s="3">
        <v>1</v>
      </c>
      <c r="R120" s="3">
        <v>1</v>
      </c>
      <c r="S120" s="3">
        <v>1</v>
      </c>
      <c r="W120" s="1">
        <f t="shared" si="10"/>
        <v>1</v>
      </c>
      <c r="X120" s="17">
        <f>IFERROR(Z120/AB120,0)</f>
        <v>1</v>
      </c>
      <c r="Y120" s="3">
        <f>SUBTOTAL(109,I120:V120)</f>
        <v>3</v>
      </c>
      <c r="Z120" s="3">
        <f>Y120-N120</f>
        <v>3</v>
      </c>
      <c r="AA120" s="3">
        <f t="shared" si="11"/>
        <v>3</v>
      </c>
      <c r="AB120" s="3">
        <f>COUNTA(I120:V120)-COUNTA(N120)</f>
        <v>3</v>
      </c>
      <c r="AC120" s="74">
        <f t="array" ref="AC120">AVERAGE(IF((COLUMN(I120:V120)&lt;&gt;COLUMN(N120)), I120:V120))</f>
        <v>0.23076923076923078</v>
      </c>
    </row>
    <row r="121" spans="1:29" x14ac:dyDescent="0.35">
      <c r="A121" t="s">
        <v>236</v>
      </c>
      <c r="B121" t="s">
        <v>237</v>
      </c>
      <c r="C121" t="s">
        <v>34</v>
      </c>
      <c r="D121" s="1">
        <v>2</v>
      </c>
      <c r="E121" s="2">
        <f t="shared" si="6"/>
        <v>0.33333333333333331</v>
      </c>
      <c r="F121" s="2">
        <f t="shared" si="7"/>
        <v>0.33333333333333331</v>
      </c>
      <c r="G121" s="2">
        <f t="shared" si="8"/>
        <v>0.22222222222222221</v>
      </c>
      <c r="H121" s="2">
        <f t="shared" si="9"/>
        <v>0.16666666666666666</v>
      </c>
      <c r="P121" s="3">
        <v>1</v>
      </c>
      <c r="S121" s="3">
        <v>1</v>
      </c>
      <c r="V121" s="3">
        <v>4</v>
      </c>
      <c r="W121" s="1">
        <f t="shared" si="10"/>
        <v>2</v>
      </c>
      <c r="X121" s="17">
        <f>IFERROR(Z121/AB121,0)</f>
        <v>2</v>
      </c>
      <c r="Y121" s="3">
        <f>SUBTOTAL(109,I121:V121)</f>
        <v>6</v>
      </c>
      <c r="Z121" s="3">
        <f>Y121-N121</f>
        <v>6</v>
      </c>
      <c r="AA121" s="3">
        <f t="shared" si="11"/>
        <v>3</v>
      </c>
      <c r="AB121" s="3">
        <f>COUNTA(I121:V121)-COUNTA(N121)</f>
        <v>3</v>
      </c>
      <c r="AC121" s="74">
        <f t="array" ref="AC121">AVERAGE(IF((COLUMN(I121:V121)&lt;&gt;COLUMN(N121)), I121:V121))</f>
        <v>0.46153846153846156</v>
      </c>
    </row>
    <row r="122" spans="1:29" x14ac:dyDescent="0.35">
      <c r="A122" t="s">
        <v>238</v>
      </c>
      <c r="B122" t="s">
        <v>239</v>
      </c>
      <c r="C122" t="s">
        <v>34</v>
      </c>
      <c r="D122" s="1">
        <v>1</v>
      </c>
      <c r="E122" s="2">
        <f t="shared" si="6"/>
        <v>0.33333333333333331</v>
      </c>
      <c r="F122" s="2">
        <f t="shared" si="7"/>
        <v>0.33333333333333331</v>
      </c>
      <c r="G122" s="2">
        <f t="shared" si="8"/>
        <v>0.22222222222222221</v>
      </c>
      <c r="H122" s="2">
        <f t="shared" si="9"/>
        <v>0.16666666666666666</v>
      </c>
      <c r="P122" s="3">
        <v>1</v>
      </c>
      <c r="S122" s="3">
        <v>1</v>
      </c>
      <c r="W122" s="1">
        <f t="shared" si="10"/>
        <v>1</v>
      </c>
      <c r="X122" s="17">
        <f>IFERROR(Z122/AB122,0)</f>
        <v>1</v>
      </c>
      <c r="Y122" s="3">
        <f>SUBTOTAL(109,I122:V122)</f>
        <v>2</v>
      </c>
      <c r="Z122" s="3">
        <f>Y122-N122</f>
        <v>2</v>
      </c>
      <c r="AA122" s="3">
        <f t="shared" si="11"/>
        <v>2</v>
      </c>
      <c r="AB122" s="3">
        <f>COUNTA(I122:V122)-COUNTA(N122)</f>
        <v>2</v>
      </c>
      <c r="AC122" s="74">
        <f t="array" ref="AC122">AVERAGE(IF((COLUMN(I122:V122)&lt;&gt;COLUMN(N122)), I122:V122))</f>
        <v>0.15384615384615385</v>
      </c>
    </row>
    <row r="123" spans="1:29" x14ac:dyDescent="0.35">
      <c r="A123" t="s">
        <v>240</v>
      </c>
      <c r="B123" t="s">
        <v>241</v>
      </c>
      <c r="C123" t="s">
        <v>34</v>
      </c>
      <c r="D123" s="1">
        <v>1</v>
      </c>
      <c r="E123" s="2">
        <f t="shared" si="6"/>
        <v>0</v>
      </c>
      <c r="F123" s="2">
        <f t="shared" si="7"/>
        <v>0.16666666666666666</v>
      </c>
      <c r="G123" s="2">
        <f t="shared" si="8"/>
        <v>0.1111111111111111</v>
      </c>
      <c r="H123" s="2">
        <f t="shared" si="9"/>
        <v>8.3333333333333329E-2</v>
      </c>
      <c r="Q123" s="3">
        <v>1</v>
      </c>
      <c r="W123" s="1">
        <f t="shared" si="10"/>
        <v>1</v>
      </c>
      <c r="X123" s="17">
        <f>IFERROR(Z123/AB123,0)</f>
        <v>1</v>
      </c>
      <c r="Y123" s="3">
        <f>SUBTOTAL(109,I123:V123)</f>
        <v>1</v>
      </c>
      <c r="Z123" s="3">
        <f>Y123-N123</f>
        <v>1</v>
      </c>
      <c r="AA123" s="3">
        <f t="shared" si="11"/>
        <v>1</v>
      </c>
      <c r="AB123" s="3">
        <f>COUNTA(I123:V123)-COUNTA(N123)</f>
        <v>1</v>
      </c>
      <c r="AC123" s="74">
        <f t="array" ref="AC123">AVERAGE(IF((COLUMN(I123:V123)&lt;&gt;COLUMN(N123)), I123:V123))</f>
        <v>7.6923076923076927E-2</v>
      </c>
    </row>
    <row r="124" spans="1:29" x14ac:dyDescent="0.35">
      <c r="A124" t="s">
        <v>242</v>
      </c>
      <c r="B124" t="s">
        <v>243</v>
      </c>
      <c r="C124" t="s">
        <v>34</v>
      </c>
      <c r="D124" s="1">
        <v>1</v>
      </c>
      <c r="E124" s="2">
        <f t="shared" si="6"/>
        <v>0</v>
      </c>
      <c r="F124" s="2">
        <f t="shared" si="7"/>
        <v>0.16666666666666666</v>
      </c>
      <c r="G124" s="2">
        <f t="shared" si="8"/>
        <v>0.22222222222222221</v>
      </c>
      <c r="H124" s="2">
        <f t="shared" si="9"/>
        <v>0.16666666666666666</v>
      </c>
      <c r="N124" s="3">
        <v>1</v>
      </c>
      <c r="P124" s="3">
        <v>1</v>
      </c>
      <c r="W124" s="1">
        <f t="shared" si="10"/>
        <v>1</v>
      </c>
      <c r="X124" s="17">
        <f>IFERROR(Z124/AB124,0)</f>
        <v>1</v>
      </c>
      <c r="Y124" s="3">
        <f>SUBTOTAL(109,I124:V124)</f>
        <v>2</v>
      </c>
      <c r="Z124" s="3">
        <f>Y124-N124</f>
        <v>1</v>
      </c>
      <c r="AA124" s="3">
        <f t="shared" si="11"/>
        <v>2</v>
      </c>
      <c r="AB124" s="3">
        <f>COUNTA(I124:V124)-COUNTA(N124)</f>
        <v>1</v>
      </c>
      <c r="AC124" s="74">
        <f t="array" ref="AC124">AVERAGE(IF((COLUMN(I124:V124)&lt;&gt;COLUMN(N124)), I124:V124))</f>
        <v>7.6923076923076927E-2</v>
      </c>
    </row>
    <row r="125" spans="1:29" x14ac:dyDescent="0.35">
      <c r="A125" t="s">
        <v>244</v>
      </c>
      <c r="B125" t="s">
        <v>245</v>
      </c>
      <c r="C125" t="s">
        <v>34</v>
      </c>
      <c r="D125" s="1">
        <v>1</v>
      </c>
      <c r="E125" s="2">
        <f t="shared" si="6"/>
        <v>0</v>
      </c>
      <c r="F125" s="2">
        <f t="shared" si="7"/>
        <v>0.16666666666666666</v>
      </c>
      <c r="G125" s="2">
        <f t="shared" si="8"/>
        <v>0.1111111111111111</v>
      </c>
      <c r="H125" s="2">
        <f t="shared" si="9"/>
        <v>8.3333333333333329E-2</v>
      </c>
      <c r="R125" s="3">
        <v>1</v>
      </c>
      <c r="V125" s="3">
        <v>1</v>
      </c>
      <c r="W125" s="1">
        <f t="shared" si="10"/>
        <v>1</v>
      </c>
      <c r="X125" s="17">
        <f>IFERROR(Z125/AB125,0)</f>
        <v>1</v>
      </c>
      <c r="Y125" s="3">
        <f>SUBTOTAL(109,I125:V125)</f>
        <v>2</v>
      </c>
      <c r="Z125" s="3">
        <f>Y125-N125</f>
        <v>2</v>
      </c>
      <c r="AA125" s="3">
        <f t="shared" si="11"/>
        <v>2</v>
      </c>
      <c r="AB125" s="3">
        <f>COUNTA(I125:V125)-COUNTA(N125)</f>
        <v>2</v>
      </c>
      <c r="AC125" s="74">
        <f t="array" ref="AC125">AVERAGE(IF((COLUMN(I125:V125)&lt;&gt;COLUMN(N125)), I125:V125))</f>
        <v>0.15384615384615385</v>
      </c>
    </row>
    <row r="126" spans="1:29" x14ac:dyDescent="0.35">
      <c r="A126" t="s">
        <v>246</v>
      </c>
      <c r="B126" t="s">
        <v>247</v>
      </c>
      <c r="C126" t="s">
        <v>34</v>
      </c>
      <c r="D126" s="1">
        <v>1</v>
      </c>
      <c r="E126" s="2">
        <f t="shared" ref="E126:E189" si="12">IFERROR(SUM(S126:U126)/3,"")</f>
        <v>0.33333333333333331</v>
      </c>
      <c r="F126" s="2">
        <f t="shared" ref="F126:F189" si="13">IFERROR(SUM(P126:U126)/6,"")</f>
        <v>0.16666666666666666</v>
      </c>
      <c r="G126" s="2">
        <f t="shared" ref="G126:G189" si="14">IFERROR(SUM(M126:U126)/9,"")</f>
        <v>0.1111111111111111</v>
      </c>
      <c r="H126" s="2">
        <f t="shared" ref="H126:H189" si="15">IFERROR(SUM(J126:U126)/12,"")</f>
        <v>8.3333333333333329E-2</v>
      </c>
      <c r="T126" s="3">
        <v>1</v>
      </c>
      <c r="W126" s="1">
        <f t="shared" ref="W126:W189" si="16">IFERROR(AVERAGE((O126:V126),(J126:M126)),"0")</f>
        <v>1</v>
      </c>
      <c r="X126" s="17">
        <f>IFERROR(Z126/AB126,0)</f>
        <v>1</v>
      </c>
      <c r="Y126" s="3">
        <f>SUBTOTAL(109,I126:V126)</f>
        <v>1</v>
      </c>
      <c r="Z126" s="3">
        <f>Y126-N126</f>
        <v>1</v>
      </c>
      <c r="AA126" s="3">
        <f t="shared" si="11"/>
        <v>1</v>
      </c>
      <c r="AB126" s="3">
        <f>COUNTA(I126:V126)-COUNTA(N126)</f>
        <v>1</v>
      </c>
      <c r="AC126" s="74">
        <f t="array" ref="AC126">AVERAGE(IF((COLUMN(I126:V126)&lt;&gt;COLUMN(N126)), I126:V126))</f>
        <v>7.6923076923076927E-2</v>
      </c>
    </row>
    <row r="127" spans="1:29" x14ac:dyDescent="0.35">
      <c r="A127" t="s">
        <v>248</v>
      </c>
      <c r="B127" t="s">
        <v>25</v>
      </c>
      <c r="C127" t="s">
        <v>34</v>
      </c>
      <c r="D127" s="1">
        <v>1</v>
      </c>
      <c r="E127" s="2">
        <f t="shared" si="12"/>
        <v>0</v>
      </c>
      <c r="F127" s="2">
        <f t="shared" si="13"/>
        <v>0.16666666666666666</v>
      </c>
      <c r="G127" s="2">
        <f t="shared" si="14"/>
        <v>0.1111111111111111</v>
      </c>
      <c r="H127" s="2">
        <f t="shared" si="15"/>
        <v>8.3333333333333329E-2</v>
      </c>
      <c r="P127" s="3">
        <v>1</v>
      </c>
      <c r="W127" s="1">
        <f t="shared" si="16"/>
        <v>1</v>
      </c>
      <c r="X127" s="17">
        <f>IFERROR(Z127/AB127,0)</f>
        <v>1</v>
      </c>
      <c r="Y127" s="3">
        <f>SUBTOTAL(109,I127:V127)</f>
        <v>1</v>
      </c>
      <c r="Z127" s="3">
        <f>Y127-N127</f>
        <v>1</v>
      </c>
      <c r="AA127" s="3">
        <f t="shared" si="11"/>
        <v>1</v>
      </c>
      <c r="AB127" s="3">
        <f>COUNTA(I127:V127)-COUNTA(N127)</f>
        <v>1</v>
      </c>
      <c r="AC127" s="74">
        <f t="array" ref="AC127">AVERAGE(IF((COLUMN(I127:V127)&lt;&gt;COLUMN(N127)), I127:V127))</f>
        <v>7.6923076923076927E-2</v>
      </c>
    </row>
    <row r="128" spans="1:29" x14ac:dyDescent="0.35">
      <c r="A128" t="s">
        <v>249</v>
      </c>
      <c r="B128" t="s">
        <v>250</v>
      </c>
      <c r="C128" t="s">
        <v>34</v>
      </c>
      <c r="D128" s="1">
        <v>1</v>
      </c>
      <c r="E128" s="2">
        <f t="shared" si="12"/>
        <v>0.33333333333333331</v>
      </c>
      <c r="F128" s="2">
        <f t="shared" si="13"/>
        <v>0.33333333333333331</v>
      </c>
      <c r="G128" s="2">
        <f t="shared" si="14"/>
        <v>0.22222222222222221</v>
      </c>
      <c r="H128" s="2">
        <f t="shared" si="15"/>
        <v>0.16666666666666666</v>
      </c>
      <c r="Q128" s="3">
        <v>1</v>
      </c>
      <c r="U128" s="3">
        <v>1</v>
      </c>
      <c r="V128" s="3">
        <v>1</v>
      </c>
      <c r="W128" s="1">
        <f t="shared" si="16"/>
        <v>1</v>
      </c>
      <c r="X128" s="17">
        <f>IFERROR(Z128/AB128,0)</f>
        <v>1</v>
      </c>
      <c r="Y128" s="3">
        <f>SUBTOTAL(109,I128:V128)</f>
        <v>3</v>
      </c>
      <c r="Z128" s="3">
        <f>Y128-N128</f>
        <v>3</v>
      </c>
      <c r="AA128" s="3">
        <f t="shared" si="11"/>
        <v>3</v>
      </c>
      <c r="AB128" s="3">
        <f>COUNTA(I128:V128)-COUNTA(N128)</f>
        <v>3</v>
      </c>
      <c r="AC128" s="74">
        <f t="array" ref="AC128">AVERAGE(IF((COLUMN(I128:V128)&lt;&gt;COLUMN(N128)), I128:V128))</f>
        <v>0.23076923076923078</v>
      </c>
    </row>
    <row r="129" spans="1:29" x14ac:dyDescent="0.35">
      <c r="A129" t="s">
        <v>251</v>
      </c>
      <c r="B129" t="s">
        <v>27</v>
      </c>
      <c r="C129" t="s">
        <v>34</v>
      </c>
      <c r="D129" s="1">
        <v>1.8333333333333333</v>
      </c>
      <c r="E129" s="2">
        <f t="shared" si="12"/>
        <v>2.6666666666666665</v>
      </c>
      <c r="F129" s="2">
        <f t="shared" si="13"/>
        <v>1.6666666666666667</v>
      </c>
      <c r="G129" s="2">
        <f t="shared" si="14"/>
        <v>1.2222222222222223</v>
      </c>
      <c r="H129" s="2">
        <f t="shared" si="15"/>
        <v>0.91666666666666663</v>
      </c>
      <c r="N129" s="3">
        <v>1</v>
      </c>
      <c r="P129" s="3">
        <v>1</v>
      </c>
      <c r="Q129" s="3">
        <v>1</v>
      </c>
      <c r="S129" s="3">
        <v>5</v>
      </c>
      <c r="T129" s="3">
        <v>1</v>
      </c>
      <c r="U129" s="3">
        <v>2</v>
      </c>
      <c r="V129" s="3">
        <v>1</v>
      </c>
      <c r="W129" s="1">
        <f t="shared" si="16"/>
        <v>1.8333333333333333</v>
      </c>
      <c r="X129" s="17">
        <f>IFERROR(Z129/AB129,0)</f>
        <v>1.8333333333333333</v>
      </c>
      <c r="Y129" s="3">
        <f>SUBTOTAL(109,I129:V129)</f>
        <v>12</v>
      </c>
      <c r="Z129" s="3">
        <f>Y129-N129</f>
        <v>11</v>
      </c>
      <c r="AA129" s="3">
        <f t="shared" si="11"/>
        <v>7</v>
      </c>
      <c r="AB129" s="3">
        <f>COUNTA(I129:V129)-COUNTA(N129)</f>
        <v>6</v>
      </c>
      <c r="AC129" s="74">
        <f t="array" ref="AC129">AVERAGE(IF((COLUMN(I129:V129)&lt;&gt;COLUMN(N129)), I129:V129))</f>
        <v>0.84615384615384615</v>
      </c>
    </row>
    <row r="130" spans="1:29" x14ac:dyDescent="0.35">
      <c r="A130" t="s">
        <v>252</v>
      </c>
      <c r="B130" t="s">
        <v>253</v>
      </c>
      <c r="C130" t="s">
        <v>34</v>
      </c>
      <c r="D130" s="1">
        <v>2.3333333333333335</v>
      </c>
      <c r="E130" s="2">
        <f t="shared" si="12"/>
        <v>0.33333333333333331</v>
      </c>
      <c r="F130" s="2">
        <f t="shared" si="13"/>
        <v>1</v>
      </c>
      <c r="G130" s="2">
        <f t="shared" si="14"/>
        <v>0.66666666666666663</v>
      </c>
      <c r="H130" s="2">
        <f t="shared" si="15"/>
        <v>0.5</v>
      </c>
      <c r="P130" s="3">
        <v>5</v>
      </c>
      <c r="U130" s="3">
        <v>1</v>
      </c>
      <c r="V130" s="3">
        <v>1</v>
      </c>
      <c r="W130" s="1">
        <f t="shared" si="16"/>
        <v>2.3333333333333335</v>
      </c>
      <c r="X130" s="17">
        <f>IFERROR(Z130/AB130,0)</f>
        <v>2.3333333333333335</v>
      </c>
      <c r="Y130" s="3">
        <f>SUBTOTAL(109,I130:V130)</f>
        <v>7</v>
      </c>
      <c r="Z130" s="3">
        <f>Y130-N130</f>
        <v>7</v>
      </c>
      <c r="AA130" s="3">
        <f t="shared" si="11"/>
        <v>3</v>
      </c>
      <c r="AB130" s="3">
        <f>COUNTA(I130:V130)-COUNTA(N130)</f>
        <v>3</v>
      </c>
      <c r="AC130" s="74">
        <f t="array" ref="AC130">AVERAGE(IF((COLUMN(I130:V130)&lt;&gt;COLUMN(N130)), I130:V130))</f>
        <v>0.53846153846153844</v>
      </c>
    </row>
    <row r="131" spans="1:29" x14ac:dyDescent="0.35">
      <c r="A131" t="s">
        <v>254</v>
      </c>
      <c r="B131" t="s">
        <v>255</v>
      </c>
      <c r="C131" t="s">
        <v>34</v>
      </c>
      <c r="D131" s="1">
        <v>1</v>
      </c>
      <c r="E131" s="2">
        <f t="shared" si="12"/>
        <v>0.33333333333333331</v>
      </c>
      <c r="F131" s="2">
        <f t="shared" si="13"/>
        <v>0.16666666666666666</v>
      </c>
      <c r="G131" s="2">
        <f t="shared" si="14"/>
        <v>0.1111111111111111</v>
      </c>
      <c r="H131" s="2">
        <f t="shared" si="15"/>
        <v>8.3333333333333329E-2</v>
      </c>
      <c r="S131" s="3">
        <v>1</v>
      </c>
      <c r="W131" s="1">
        <f t="shared" si="16"/>
        <v>1</v>
      </c>
      <c r="X131" s="17">
        <f>IFERROR(Z131/AB131,0)</f>
        <v>1</v>
      </c>
      <c r="Y131" s="3">
        <f>SUBTOTAL(109,I131:V131)</f>
        <v>1</v>
      </c>
      <c r="Z131" s="3">
        <f>Y131-N131</f>
        <v>1</v>
      </c>
      <c r="AA131" s="3">
        <f t="shared" si="11"/>
        <v>1</v>
      </c>
      <c r="AB131" s="3">
        <f>COUNTA(I131:V131)-COUNTA(N131)</f>
        <v>1</v>
      </c>
      <c r="AC131" s="74">
        <f t="array" ref="AC131">AVERAGE(IF((COLUMN(I131:V131)&lt;&gt;COLUMN(N131)), I131:V131))</f>
        <v>7.6923076923076927E-2</v>
      </c>
    </row>
    <row r="132" spans="1:29" x14ac:dyDescent="0.35">
      <c r="A132" t="s">
        <v>256</v>
      </c>
      <c r="B132" t="s">
        <v>257</v>
      </c>
      <c r="C132" t="s">
        <v>34</v>
      </c>
      <c r="D132" s="1">
        <v>2.8</v>
      </c>
      <c r="E132" s="2">
        <f t="shared" si="12"/>
        <v>3</v>
      </c>
      <c r="F132" s="2">
        <f t="shared" si="13"/>
        <v>2.1666666666666665</v>
      </c>
      <c r="G132" s="2">
        <f t="shared" si="14"/>
        <v>1.5555555555555556</v>
      </c>
      <c r="H132" s="2">
        <f t="shared" si="15"/>
        <v>1.1666666666666667</v>
      </c>
      <c r="O132" s="3">
        <v>1</v>
      </c>
      <c r="Q132" s="3">
        <v>3</v>
      </c>
      <c r="R132" s="3">
        <v>1</v>
      </c>
      <c r="S132" s="3">
        <v>4</v>
      </c>
      <c r="U132" s="3">
        <v>5</v>
      </c>
      <c r="W132" s="1">
        <f t="shared" si="16"/>
        <v>2.8</v>
      </c>
      <c r="X132" s="17">
        <f>IFERROR(Z132/AB132,0)</f>
        <v>2.8</v>
      </c>
      <c r="Y132" s="3">
        <f>SUBTOTAL(109,I132:V132)</f>
        <v>14</v>
      </c>
      <c r="Z132" s="3">
        <f>Y132-N132</f>
        <v>14</v>
      </c>
      <c r="AA132" s="3">
        <f t="shared" si="11"/>
        <v>5</v>
      </c>
      <c r="AB132" s="3">
        <f>COUNTA(I132:V132)-COUNTA(N132)</f>
        <v>5</v>
      </c>
      <c r="AC132" s="74">
        <f t="array" ref="AC132">AVERAGE(IF((COLUMN(I132:V132)&lt;&gt;COLUMN(N132)), I132:V132))</f>
        <v>1.0769230769230769</v>
      </c>
    </row>
    <row r="133" spans="1:29" x14ac:dyDescent="0.35">
      <c r="A133" t="s">
        <v>258</v>
      </c>
      <c r="B133" t="s">
        <v>259</v>
      </c>
      <c r="C133" t="s">
        <v>34</v>
      </c>
      <c r="D133" s="1">
        <v>1</v>
      </c>
      <c r="E133" s="2">
        <f t="shared" si="12"/>
        <v>0.33333333333333331</v>
      </c>
      <c r="F133" s="2">
        <f t="shared" si="13"/>
        <v>0.33333333333333331</v>
      </c>
      <c r="G133" s="2">
        <f t="shared" si="14"/>
        <v>0.33333333333333331</v>
      </c>
      <c r="H133" s="2">
        <f t="shared" si="15"/>
        <v>0.25</v>
      </c>
      <c r="N133" s="3">
        <v>1</v>
      </c>
      <c r="P133" s="3">
        <v>1</v>
      </c>
      <c r="S133" s="3">
        <v>1</v>
      </c>
      <c r="W133" s="1">
        <f t="shared" si="16"/>
        <v>1</v>
      </c>
      <c r="X133" s="17">
        <f>IFERROR(Z133/AB133,0)</f>
        <v>1</v>
      </c>
      <c r="Y133" s="3">
        <f>SUBTOTAL(109,I133:V133)</f>
        <v>3</v>
      </c>
      <c r="Z133" s="3">
        <f>Y133-N133</f>
        <v>2</v>
      </c>
      <c r="AA133" s="3">
        <f t="shared" si="11"/>
        <v>3</v>
      </c>
      <c r="AB133" s="3">
        <f>COUNTA(I133:V133)-COUNTA(N133)</f>
        <v>2</v>
      </c>
      <c r="AC133" s="74">
        <f t="array" ref="AC133">AVERAGE(IF((COLUMN(I133:V133)&lt;&gt;COLUMN(N133)), I133:V133))</f>
        <v>0.15384615384615385</v>
      </c>
    </row>
    <row r="134" spans="1:29" x14ac:dyDescent="0.35">
      <c r="A134" t="s">
        <v>260</v>
      </c>
      <c r="B134" t="s">
        <v>261</v>
      </c>
      <c r="C134" t="s">
        <v>34</v>
      </c>
      <c r="D134" s="1">
        <v>1</v>
      </c>
      <c r="E134" s="2">
        <f t="shared" si="12"/>
        <v>0.66666666666666663</v>
      </c>
      <c r="F134" s="2">
        <f t="shared" si="13"/>
        <v>0.5</v>
      </c>
      <c r="G134" s="2">
        <f t="shared" si="14"/>
        <v>0.66666666666666663</v>
      </c>
      <c r="H134" s="2">
        <f t="shared" si="15"/>
        <v>0.5</v>
      </c>
      <c r="N134" s="3">
        <v>2</v>
      </c>
      <c r="O134" s="3">
        <v>1</v>
      </c>
      <c r="Q134" s="3">
        <v>1</v>
      </c>
      <c r="S134" s="3">
        <v>1</v>
      </c>
      <c r="U134" s="3">
        <v>1</v>
      </c>
      <c r="V134" s="3">
        <v>1</v>
      </c>
      <c r="W134" s="1">
        <f t="shared" si="16"/>
        <v>1</v>
      </c>
      <c r="X134" s="17">
        <f>IFERROR(Z134/AB134,0)</f>
        <v>1</v>
      </c>
      <c r="Y134" s="3">
        <f>SUBTOTAL(109,I134:V134)</f>
        <v>7</v>
      </c>
      <c r="Z134" s="3">
        <f>Y134-N134</f>
        <v>5</v>
      </c>
      <c r="AA134" s="3">
        <f t="shared" si="11"/>
        <v>6</v>
      </c>
      <c r="AB134" s="3">
        <f>COUNTA(I134:V134)-COUNTA(N134)</f>
        <v>5</v>
      </c>
      <c r="AC134" s="74">
        <f t="array" ref="AC134">AVERAGE(IF((COLUMN(I134:V134)&lt;&gt;COLUMN(N134)), I134:V134))</f>
        <v>0.38461538461538464</v>
      </c>
    </row>
    <row r="135" spans="1:29" x14ac:dyDescent="0.35">
      <c r="A135" t="s">
        <v>262</v>
      </c>
      <c r="B135" t="s">
        <v>31</v>
      </c>
      <c r="C135" t="s">
        <v>34</v>
      </c>
      <c r="D135" s="1">
        <v>2</v>
      </c>
      <c r="E135" s="2">
        <f t="shared" si="12"/>
        <v>0.33333333333333331</v>
      </c>
      <c r="F135" s="2">
        <f t="shared" si="13"/>
        <v>0.33333333333333331</v>
      </c>
      <c r="G135" s="2">
        <f t="shared" si="14"/>
        <v>0.22222222222222221</v>
      </c>
      <c r="H135" s="2">
        <f t="shared" si="15"/>
        <v>0.16666666666666666</v>
      </c>
      <c r="P135" s="3">
        <v>1</v>
      </c>
      <c r="S135" s="3">
        <v>1</v>
      </c>
      <c r="V135" s="3">
        <v>4</v>
      </c>
      <c r="W135" s="1">
        <f t="shared" si="16"/>
        <v>2</v>
      </c>
      <c r="X135" s="17">
        <f>IFERROR(Z135/AB135,0)</f>
        <v>2</v>
      </c>
      <c r="Y135" s="3">
        <f>SUBTOTAL(109,I135:V135)</f>
        <v>6</v>
      </c>
      <c r="Z135" s="3">
        <f>Y135-N135</f>
        <v>6</v>
      </c>
      <c r="AA135" s="3">
        <f t="shared" ref="AA135:AA198" si="17">COUNTA(I135:V135)</f>
        <v>3</v>
      </c>
      <c r="AB135" s="3">
        <f>COUNTA(I135:V135)-COUNTA(N135)</f>
        <v>3</v>
      </c>
      <c r="AC135" s="74">
        <f t="array" ref="AC135">AVERAGE(IF((COLUMN(I135:V135)&lt;&gt;COLUMN(N135)), I135:V135))</f>
        <v>0.46153846153846156</v>
      </c>
    </row>
    <row r="136" spans="1:29" x14ac:dyDescent="0.35">
      <c r="A136" t="s">
        <v>263</v>
      </c>
      <c r="B136" t="s">
        <v>264</v>
      </c>
      <c r="C136" t="s">
        <v>34</v>
      </c>
      <c r="D136" s="1">
        <v>1.4285714285714286</v>
      </c>
      <c r="E136" s="2">
        <f t="shared" si="12"/>
        <v>1.3333333333333333</v>
      </c>
      <c r="F136" s="2">
        <f t="shared" si="13"/>
        <v>1.3333333333333333</v>
      </c>
      <c r="G136" s="2">
        <f t="shared" si="14"/>
        <v>1.1111111111111112</v>
      </c>
      <c r="H136" s="2">
        <f t="shared" si="15"/>
        <v>0.83333333333333337</v>
      </c>
      <c r="N136" s="3">
        <v>1</v>
      </c>
      <c r="O136" s="3">
        <v>1</v>
      </c>
      <c r="Q136" s="3">
        <v>2</v>
      </c>
      <c r="R136" s="3">
        <v>2</v>
      </c>
      <c r="S136" s="3">
        <v>1</v>
      </c>
      <c r="T136" s="3">
        <v>2</v>
      </c>
      <c r="U136" s="3">
        <v>1</v>
      </c>
      <c r="V136" s="3">
        <v>1</v>
      </c>
      <c r="W136" s="1">
        <f t="shared" si="16"/>
        <v>1.4285714285714286</v>
      </c>
      <c r="X136" s="17">
        <f>IFERROR(Z136/AB136,0)</f>
        <v>1.4285714285714286</v>
      </c>
      <c r="Y136" s="3">
        <f>SUBTOTAL(109,I136:V136)</f>
        <v>11</v>
      </c>
      <c r="Z136" s="3">
        <f>Y136-N136</f>
        <v>10</v>
      </c>
      <c r="AA136" s="3">
        <f t="shared" si="17"/>
        <v>8</v>
      </c>
      <c r="AB136" s="3">
        <f>COUNTA(I136:V136)-COUNTA(N136)</f>
        <v>7</v>
      </c>
      <c r="AC136" s="74">
        <f t="array" ref="AC136">AVERAGE(IF((COLUMN(I136:V136)&lt;&gt;COLUMN(N136)), I136:V136))</f>
        <v>0.76923076923076927</v>
      </c>
    </row>
    <row r="137" spans="1:29" x14ac:dyDescent="0.35">
      <c r="A137" t="s">
        <v>265</v>
      </c>
      <c r="B137" t="s">
        <v>266</v>
      </c>
      <c r="C137" t="s">
        <v>34</v>
      </c>
      <c r="D137" s="1">
        <v>5</v>
      </c>
      <c r="E137" s="2">
        <f t="shared" si="12"/>
        <v>0</v>
      </c>
      <c r="F137" s="2">
        <f t="shared" si="13"/>
        <v>0.83333333333333337</v>
      </c>
      <c r="G137" s="2">
        <f t="shared" si="14"/>
        <v>0.55555555555555558</v>
      </c>
      <c r="H137" s="2">
        <f t="shared" si="15"/>
        <v>0.41666666666666669</v>
      </c>
      <c r="P137" s="3">
        <v>5</v>
      </c>
      <c r="W137" s="1">
        <f t="shared" si="16"/>
        <v>5</v>
      </c>
      <c r="X137" s="17">
        <f>IFERROR(Z137/AB137,0)</f>
        <v>5</v>
      </c>
      <c r="Y137" s="3">
        <f>SUBTOTAL(109,I137:V137)</f>
        <v>5</v>
      </c>
      <c r="Z137" s="3">
        <f>Y137-N137</f>
        <v>5</v>
      </c>
      <c r="AA137" s="3">
        <f t="shared" si="17"/>
        <v>1</v>
      </c>
      <c r="AB137" s="3">
        <f>COUNTA(I137:V137)-COUNTA(N137)</f>
        <v>1</v>
      </c>
      <c r="AC137" s="74">
        <f t="array" ref="AC137">AVERAGE(IF((COLUMN(I137:V137)&lt;&gt;COLUMN(N137)), I137:V137))</f>
        <v>0.38461538461538464</v>
      </c>
    </row>
    <row r="138" spans="1:29" x14ac:dyDescent="0.35">
      <c r="A138" t="s">
        <v>267</v>
      </c>
      <c r="B138" t="s">
        <v>268</v>
      </c>
      <c r="C138" t="s">
        <v>34</v>
      </c>
      <c r="D138" s="1">
        <v>1</v>
      </c>
      <c r="E138" s="2">
        <f t="shared" si="12"/>
        <v>0.33333333333333331</v>
      </c>
      <c r="F138" s="2">
        <f t="shared" si="13"/>
        <v>0.33333333333333331</v>
      </c>
      <c r="G138" s="2">
        <f t="shared" si="14"/>
        <v>0.22222222222222221</v>
      </c>
      <c r="H138" s="2">
        <f t="shared" si="15"/>
        <v>0.16666666666666666</v>
      </c>
      <c r="R138" s="3">
        <v>1</v>
      </c>
      <c r="S138" s="3">
        <v>1</v>
      </c>
      <c r="W138" s="1">
        <f t="shared" si="16"/>
        <v>1</v>
      </c>
      <c r="X138" s="17">
        <f>IFERROR(Z138/AB138,0)</f>
        <v>1</v>
      </c>
      <c r="Y138" s="3">
        <f>SUBTOTAL(109,I138:V138)</f>
        <v>2</v>
      </c>
      <c r="Z138" s="3">
        <f>Y138-N138</f>
        <v>2</v>
      </c>
      <c r="AA138" s="3">
        <f t="shared" si="17"/>
        <v>2</v>
      </c>
      <c r="AB138" s="3">
        <f>COUNTA(I138:V138)-COUNTA(N138)</f>
        <v>2</v>
      </c>
      <c r="AC138" s="74">
        <f t="array" ref="AC138">AVERAGE(IF((COLUMN(I138:V138)&lt;&gt;COLUMN(N138)), I138:V138))</f>
        <v>0.15384615384615385</v>
      </c>
    </row>
    <row r="139" spans="1:29" x14ac:dyDescent="0.35">
      <c r="A139" t="s">
        <v>269</v>
      </c>
      <c r="B139" t="s">
        <v>270</v>
      </c>
      <c r="C139" t="s">
        <v>34</v>
      </c>
      <c r="D139" s="1">
        <v>1.3333333333333333</v>
      </c>
      <c r="E139" s="2">
        <f t="shared" si="12"/>
        <v>0.33333333333333331</v>
      </c>
      <c r="F139" s="2">
        <f t="shared" si="13"/>
        <v>0.66666666666666663</v>
      </c>
      <c r="G139" s="2">
        <f t="shared" si="14"/>
        <v>0.44444444444444442</v>
      </c>
      <c r="H139" s="2">
        <f t="shared" si="15"/>
        <v>0.33333333333333331</v>
      </c>
      <c r="Q139" s="3">
        <v>1</v>
      </c>
      <c r="R139" s="3">
        <v>2</v>
      </c>
      <c r="S139" s="3">
        <v>1</v>
      </c>
      <c r="W139" s="1">
        <f t="shared" si="16"/>
        <v>1.3333333333333333</v>
      </c>
      <c r="X139" s="17">
        <f>IFERROR(Z139/AB139,0)</f>
        <v>1.3333333333333333</v>
      </c>
      <c r="Y139" s="3">
        <f>SUBTOTAL(109,I139:V139)</f>
        <v>4</v>
      </c>
      <c r="Z139" s="3">
        <f>Y139-N139</f>
        <v>4</v>
      </c>
      <c r="AA139" s="3">
        <f t="shared" si="17"/>
        <v>3</v>
      </c>
      <c r="AB139" s="3">
        <f>COUNTA(I139:V139)-COUNTA(N139)</f>
        <v>3</v>
      </c>
      <c r="AC139" s="74">
        <f t="array" ref="AC139">AVERAGE(IF((COLUMN(I139:V139)&lt;&gt;COLUMN(N139)), I139:V139))</f>
        <v>0.30769230769230771</v>
      </c>
    </row>
    <row r="140" spans="1:29" x14ac:dyDescent="0.35">
      <c r="A140" t="s">
        <v>271</v>
      </c>
      <c r="B140" t="s">
        <v>272</v>
      </c>
      <c r="C140" t="s">
        <v>34</v>
      </c>
      <c r="D140" s="1">
        <v>1</v>
      </c>
      <c r="E140" s="2">
        <f t="shared" si="12"/>
        <v>0.33333333333333331</v>
      </c>
      <c r="F140" s="2">
        <f t="shared" si="13"/>
        <v>0.33333333333333331</v>
      </c>
      <c r="G140" s="2">
        <f t="shared" si="14"/>
        <v>0.22222222222222221</v>
      </c>
      <c r="H140" s="2">
        <f t="shared" si="15"/>
        <v>0.16666666666666666</v>
      </c>
      <c r="Q140" s="3">
        <v>1</v>
      </c>
      <c r="U140" s="3">
        <v>1</v>
      </c>
      <c r="V140" s="3">
        <v>1</v>
      </c>
      <c r="W140" s="1">
        <f t="shared" si="16"/>
        <v>1</v>
      </c>
      <c r="X140" s="17">
        <f>IFERROR(Z140/AB140,0)</f>
        <v>1</v>
      </c>
      <c r="Y140" s="3">
        <f>SUBTOTAL(109,I140:V140)</f>
        <v>3</v>
      </c>
      <c r="Z140" s="3">
        <f>Y140-N140</f>
        <v>3</v>
      </c>
      <c r="AA140" s="3">
        <f t="shared" si="17"/>
        <v>3</v>
      </c>
      <c r="AB140" s="3">
        <f>COUNTA(I140:V140)-COUNTA(N140)</f>
        <v>3</v>
      </c>
      <c r="AC140" s="74">
        <f t="array" ref="AC140">AVERAGE(IF((COLUMN(I140:V140)&lt;&gt;COLUMN(N140)), I140:V140))</f>
        <v>0.23076923076923078</v>
      </c>
    </row>
    <row r="141" spans="1:29" x14ac:dyDescent="0.35">
      <c r="A141" t="s">
        <v>273</v>
      </c>
      <c r="B141" t="s">
        <v>274</v>
      </c>
      <c r="C141" t="s">
        <v>34</v>
      </c>
      <c r="D141" s="1">
        <v>2.25</v>
      </c>
      <c r="E141" s="2">
        <f t="shared" si="12"/>
        <v>0.33333333333333331</v>
      </c>
      <c r="F141" s="2">
        <f t="shared" si="13"/>
        <v>1.5</v>
      </c>
      <c r="G141" s="2">
        <f t="shared" si="14"/>
        <v>1</v>
      </c>
      <c r="H141" s="2">
        <f t="shared" si="15"/>
        <v>0.75</v>
      </c>
      <c r="P141" s="3">
        <v>5</v>
      </c>
      <c r="Q141" s="3">
        <v>1</v>
      </c>
      <c r="R141" s="3">
        <v>2</v>
      </c>
      <c r="S141" s="3">
        <v>1</v>
      </c>
      <c r="W141" s="1">
        <f t="shared" si="16"/>
        <v>2.25</v>
      </c>
      <c r="X141" s="17">
        <f>IFERROR(Z141/AB141,0)</f>
        <v>2.25</v>
      </c>
      <c r="Y141" s="3">
        <f>SUBTOTAL(109,I141:V141)</f>
        <v>9</v>
      </c>
      <c r="Z141" s="3">
        <f>Y141-N141</f>
        <v>9</v>
      </c>
      <c r="AA141" s="3">
        <f t="shared" si="17"/>
        <v>4</v>
      </c>
      <c r="AB141" s="3">
        <f>COUNTA(I141:V141)-COUNTA(N141)</f>
        <v>4</v>
      </c>
      <c r="AC141" s="74">
        <f t="array" ref="AC141">AVERAGE(IF((COLUMN(I141:V141)&lt;&gt;COLUMN(N141)), I141:V141))</f>
        <v>0.69230769230769229</v>
      </c>
    </row>
    <row r="142" spans="1:29" x14ac:dyDescent="0.35">
      <c r="A142" t="s">
        <v>275</v>
      </c>
      <c r="B142" t="s">
        <v>276</v>
      </c>
      <c r="C142" t="s">
        <v>34</v>
      </c>
      <c r="D142" s="1">
        <v>2.25</v>
      </c>
      <c r="E142" s="2">
        <f t="shared" si="12"/>
        <v>0.33333333333333331</v>
      </c>
      <c r="F142" s="2">
        <f t="shared" si="13"/>
        <v>1.5</v>
      </c>
      <c r="G142" s="2">
        <f t="shared" si="14"/>
        <v>1</v>
      </c>
      <c r="H142" s="2">
        <f t="shared" si="15"/>
        <v>0.75</v>
      </c>
      <c r="P142" s="3">
        <v>5</v>
      </c>
      <c r="Q142" s="3">
        <v>1</v>
      </c>
      <c r="R142" s="3">
        <v>2</v>
      </c>
      <c r="S142" s="3">
        <v>1</v>
      </c>
      <c r="W142" s="1">
        <f t="shared" si="16"/>
        <v>2.25</v>
      </c>
      <c r="X142" s="17">
        <f>IFERROR(Z142/AB142,0)</f>
        <v>2.25</v>
      </c>
      <c r="Y142" s="3">
        <f>SUBTOTAL(109,I142:V142)</f>
        <v>9</v>
      </c>
      <c r="Z142" s="3">
        <f>Y142-N142</f>
        <v>9</v>
      </c>
      <c r="AA142" s="3">
        <f t="shared" si="17"/>
        <v>4</v>
      </c>
      <c r="AB142" s="3">
        <f>COUNTA(I142:V142)-COUNTA(N142)</f>
        <v>4</v>
      </c>
      <c r="AC142" s="74">
        <f t="array" ref="AC142">AVERAGE(IF((COLUMN(I142:V142)&lt;&gt;COLUMN(N142)), I142:V142))</f>
        <v>0.69230769230769229</v>
      </c>
    </row>
    <row r="143" spans="1:29" x14ac:dyDescent="0.35">
      <c r="A143" t="s">
        <v>277</v>
      </c>
      <c r="B143" t="s">
        <v>278</v>
      </c>
      <c r="C143" t="s">
        <v>34</v>
      </c>
      <c r="D143" s="1">
        <v>2.25</v>
      </c>
      <c r="E143" s="2">
        <f t="shared" si="12"/>
        <v>0.33333333333333331</v>
      </c>
      <c r="F143" s="2">
        <f t="shared" si="13"/>
        <v>1.5</v>
      </c>
      <c r="G143" s="2">
        <f t="shared" si="14"/>
        <v>1</v>
      </c>
      <c r="H143" s="2">
        <f t="shared" si="15"/>
        <v>0.75</v>
      </c>
      <c r="P143" s="3">
        <v>5</v>
      </c>
      <c r="Q143" s="3">
        <v>1</v>
      </c>
      <c r="R143" s="3">
        <v>2</v>
      </c>
      <c r="S143" s="3">
        <v>1</v>
      </c>
      <c r="W143" s="1">
        <f t="shared" si="16"/>
        <v>2.25</v>
      </c>
      <c r="X143" s="17">
        <f>IFERROR(Z143/AB143,0)</f>
        <v>2.25</v>
      </c>
      <c r="Y143" s="3">
        <f>SUBTOTAL(109,I143:V143)</f>
        <v>9</v>
      </c>
      <c r="Z143" s="3">
        <f>Y143-N143</f>
        <v>9</v>
      </c>
      <c r="AA143" s="3">
        <f t="shared" si="17"/>
        <v>4</v>
      </c>
      <c r="AB143" s="3">
        <f>COUNTA(I143:V143)-COUNTA(N143)</f>
        <v>4</v>
      </c>
      <c r="AC143" s="74">
        <f t="array" ref="AC143">AVERAGE(IF((COLUMN(I143:V143)&lt;&gt;COLUMN(N143)), I143:V143))</f>
        <v>0.69230769230769229</v>
      </c>
    </row>
    <row r="144" spans="1:29" x14ac:dyDescent="0.35">
      <c r="A144" t="s">
        <v>279</v>
      </c>
      <c r="B144" t="s">
        <v>280</v>
      </c>
      <c r="C144" t="s">
        <v>34</v>
      </c>
      <c r="D144" s="1">
        <v>1</v>
      </c>
      <c r="E144" s="2">
        <f t="shared" si="12"/>
        <v>0.33333333333333331</v>
      </c>
      <c r="F144" s="2">
        <f t="shared" si="13"/>
        <v>0.33333333333333331</v>
      </c>
      <c r="G144" s="2">
        <f t="shared" si="14"/>
        <v>0.22222222222222221</v>
      </c>
      <c r="H144" s="2">
        <f t="shared" si="15"/>
        <v>0.16666666666666666</v>
      </c>
      <c r="Q144" s="3">
        <v>1</v>
      </c>
      <c r="U144" s="3">
        <v>1</v>
      </c>
      <c r="V144" s="3">
        <v>1</v>
      </c>
      <c r="W144" s="1">
        <f t="shared" si="16"/>
        <v>1</v>
      </c>
      <c r="X144" s="17">
        <f>IFERROR(Z144/AB144,0)</f>
        <v>1</v>
      </c>
      <c r="Y144" s="3">
        <f>SUBTOTAL(109,I144:V144)</f>
        <v>3</v>
      </c>
      <c r="Z144" s="3">
        <f>Y144-N144</f>
        <v>3</v>
      </c>
      <c r="AA144" s="3">
        <f t="shared" si="17"/>
        <v>3</v>
      </c>
      <c r="AB144" s="3">
        <f>COUNTA(I144:V144)-COUNTA(N144)</f>
        <v>3</v>
      </c>
      <c r="AC144" s="74">
        <f t="array" ref="AC144">AVERAGE(IF((COLUMN(I144:V144)&lt;&gt;COLUMN(N144)), I144:V144))</f>
        <v>0.23076923076923078</v>
      </c>
    </row>
    <row r="145" spans="1:29" x14ac:dyDescent="0.35">
      <c r="A145" t="s">
        <v>281</v>
      </c>
      <c r="B145" t="s">
        <v>282</v>
      </c>
      <c r="C145" t="s">
        <v>34</v>
      </c>
      <c r="D145" s="1">
        <v>1</v>
      </c>
      <c r="E145" s="2">
        <f t="shared" si="12"/>
        <v>0.33333333333333331</v>
      </c>
      <c r="F145" s="2">
        <f t="shared" si="13"/>
        <v>0.33333333333333331</v>
      </c>
      <c r="G145" s="2">
        <f t="shared" si="14"/>
        <v>0.22222222222222221</v>
      </c>
      <c r="H145" s="2">
        <f t="shared" si="15"/>
        <v>0.16666666666666666</v>
      </c>
      <c r="Q145" s="3">
        <v>1</v>
      </c>
      <c r="U145" s="3">
        <v>1</v>
      </c>
      <c r="V145" s="3">
        <v>1</v>
      </c>
      <c r="W145" s="1">
        <f t="shared" si="16"/>
        <v>1</v>
      </c>
      <c r="X145" s="17">
        <f>IFERROR(Z145/AB145,0)</f>
        <v>1</v>
      </c>
      <c r="Y145" s="3">
        <f>SUBTOTAL(109,I145:V145)</f>
        <v>3</v>
      </c>
      <c r="Z145" s="3">
        <f>Y145-N145</f>
        <v>3</v>
      </c>
      <c r="AA145" s="3">
        <f t="shared" si="17"/>
        <v>3</v>
      </c>
      <c r="AB145" s="3">
        <f>COUNTA(I145:V145)-COUNTA(N145)</f>
        <v>3</v>
      </c>
      <c r="AC145" s="74">
        <f t="array" ref="AC145">AVERAGE(IF((COLUMN(I145:V145)&lt;&gt;COLUMN(N145)), I145:V145))</f>
        <v>0.23076923076923078</v>
      </c>
    </row>
    <row r="146" spans="1:29" x14ac:dyDescent="0.35">
      <c r="A146" t="s">
        <v>283</v>
      </c>
      <c r="B146" t="s">
        <v>284</v>
      </c>
      <c r="C146" t="s">
        <v>34</v>
      </c>
      <c r="D146" s="1">
        <v>1</v>
      </c>
      <c r="E146" s="2">
        <f t="shared" si="12"/>
        <v>0.33333333333333331</v>
      </c>
      <c r="F146" s="2">
        <f t="shared" si="13"/>
        <v>0.33333333333333331</v>
      </c>
      <c r="G146" s="2">
        <f t="shared" si="14"/>
        <v>0.22222222222222221</v>
      </c>
      <c r="H146" s="2">
        <f t="shared" si="15"/>
        <v>0.16666666666666666</v>
      </c>
      <c r="Q146" s="3">
        <v>1</v>
      </c>
      <c r="U146" s="3">
        <v>1</v>
      </c>
      <c r="V146" s="3">
        <v>1</v>
      </c>
      <c r="W146" s="1">
        <f t="shared" si="16"/>
        <v>1</v>
      </c>
      <c r="X146" s="17">
        <f>IFERROR(Z146/AB146,0)</f>
        <v>1</v>
      </c>
      <c r="Y146" s="3">
        <f>SUBTOTAL(109,I146:V146)</f>
        <v>3</v>
      </c>
      <c r="Z146" s="3">
        <f>Y146-N146</f>
        <v>3</v>
      </c>
      <c r="AA146" s="3">
        <f t="shared" si="17"/>
        <v>3</v>
      </c>
      <c r="AB146" s="3">
        <f>COUNTA(I146:V146)-COUNTA(N146)</f>
        <v>3</v>
      </c>
      <c r="AC146" s="74">
        <f t="array" ref="AC146">AVERAGE(IF((COLUMN(I146:V146)&lt;&gt;COLUMN(N146)), I146:V146))</f>
        <v>0.23076923076923078</v>
      </c>
    </row>
    <row r="147" spans="1:29" x14ac:dyDescent="0.35">
      <c r="A147" t="s">
        <v>285</v>
      </c>
      <c r="B147" t="s">
        <v>286</v>
      </c>
      <c r="C147" t="s">
        <v>34</v>
      </c>
      <c r="D147" s="1">
        <v>1</v>
      </c>
      <c r="E147" s="2">
        <f t="shared" si="12"/>
        <v>0.33333333333333331</v>
      </c>
      <c r="F147" s="2">
        <f t="shared" si="13"/>
        <v>0.33333333333333331</v>
      </c>
      <c r="G147" s="2">
        <f t="shared" si="14"/>
        <v>0.22222222222222221</v>
      </c>
      <c r="H147" s="2">
        <f t="shared" si="15"/>
        <v>0.16666666666666666</v>
      </c>
      <c r="Q147" s="3">
        <v>1</v>
      </c>
      <c r="U147" s="3">
        <v>1</v>
      </c>
      <c r="W147" s="1">
        <f t="shared" si="16"/>
        <v>1</v>
      </c>
      <c r="X147" s="17">
        <f>IFERROR(Z147/AB147,0)</f>
        <v>1</v>
      </c>
      <c r="Y147" s="3">
        <f>SUBTOTAL(109,I147:V147)</f>
        <v>2</v>
      </c>
      <c r="Z147" s="3">
        <f>Y147-N147</f>
        <v>2</v>
      </c>
      <c r="AA147" s="3">
        <f t="shared" si="17"/>
        <v>2</v>
      </c>
      <c r="AB147" s="3">
        <f>COUNTA(I147:V147)-COUNTA(N147)</f>
        <v>2</v>
      </c>
      <c r="AC147" s="74">
        <f t="array" ref="AC147">AVERAGE(IF((COLUMN(I147:V147)&lt;&gt;COLUMN(N147)), I147:V147))</f>
        <v>0.15384615384615385</v>
      </c>
    </row>
    <row r="148" spans="1:29" x14ac:dyDescent="0.35">
      <c r="A148" t="s">
        <v>287</v>
      </c>
      <c r="B148" t="s">
        <v>288</v>
      </c>
      <c r="C148" t="s">
        <v>34</v>
      </c>
      <c r="D148" s="1">
        <v>1</v>
      </c>
      <c r="E148" s="2">
        <f t="shared" si="12"/>
        <v>0</v>
      </c>
      <c r="F148" s="2">
        <f t="shared" si="13"/>
        <v>0.33333333333333331</v>
      </c>
      <c r="G148" s="2">
        <f t="shared" si="14"/>
        <v>0.22222222222222221</v>
      </c>
      <c r="H148" s="2">
        <f t="shared" si="15"/>
        <v>0.16666666666666666</v>
      </c>
      <c r="Q148" s="3">
        <v>1</v>
      </c>
      <c r="R148" s="3">
        <v>1</v>
      </c>
      <c r="W148" s="1">
        <f t="shared" si="16"/>
        <v>1</v>
      </c>
      <c r="X148" s="17">
        <f>IFERROR(Z148/AB148,0)</f>
        <v>1</v>
      </c>
      <c r="Y148" s="3">
        <f>SUBTOTAL(109,I148:V148)</f>
        <v>2</v>
      </c>
      <c r="Z148" s="3">
        <f>Y148-N148</f>
        <v>2</v>
      </c>
      <c r="AA148" s="3">
        <f t="shared" si="17"/>
        <v>2</v>
      </c>
      <c r="AB148" s="3">
        <f>COUNTA(I148:V148)-COUNTA(N148)</f>
        <v>2</v>
      </c>
      <c r="AC148" s="74">
        <f t="array" ref="AC148">AVERAGE(IF((COLUMN(I148:V148)&lt;&gt;COLUMN(N148)), I148:V148))</f>
        <v>0.15384615384615385</v>
      </c>
    </row>
    <row r="149" spans="1:29" x14ac:dyDescent="0.35">
      <c r="A149" t="s">
        <v>289</v>
      </c>
      <c r="B149" t="s">
        <v>290</v>
      </c>
      <c r="C149" t="s">
        <v>34</v>
      </c>
      <c r="D149" s="1">
        <v>1.5</v>
      </c>
      <c r="E149" s="2">
        <f t="shared" si="12"/>
        <v>0</v>
      </c>
      <c r="F149" s="2">
        <f t="shared" si="13"/>
        <v>0.16666666666666666</v>
      </c>
      <c r="G149" s="2">
        <f t="shared" si="14"/>
        <v>0.22222222222222221</v>
      </c>
      <c r="H149" s="2">
        <f t="shared" si="15"/>
        <v>0.16666666666666666</v>
      </c>
      <c r="N149" s="3">
        <v>1</v>
      </c>
      <c r="Q149" s="3">
        <v>1</v>
      </c>
      <c r="V149" s="3">
        <v>2</v>
      </c>
      <c r="W149" s="1">
        <f t="shared" si="16"/>
        <v>1.5</v>
      </c>
      <c r="X149" s="17">
        <f>IFERROR(Z149/AB149,0)</f>
        <v>1.5</v>
      </c>
      <c r="Y149" s="3">
        <f>SUBTOTAL(109,I149:V149)</f>
        <v>4</v>
      </c>
      <c r="Z149" s="3">
        <f>Y149-N149</f>
        <v>3</v>
      </c>
      <c r="AA149" s="3">
        <f t="shared" si="17"/>
        <v>3</v>
      </c>
      <c r="AB149" s="3">
        <f>COUNTA(I149:V149)-COUNTA(N149)</f>
        <v>2</v>
      </c>
      <c r="AC149" s="74">
        <f t="array" ref="AC149">AVERAGE(IF((COLUMN(I149:V149)&lt;&gt;COLUMN(N149)), I149:V149))</f>
        <v>0.23076923076923078</v>
      </c>
    </row>
    <row r="150" spans="1:29" x14ac:dyDescent="0.35">
      <c r="A150" t="s">
        <v>291</v>
      </c>
      <c r="B150" t="s">
        <v>292</v>
      </c>
      <c r="C150" t="s">
        <v>34</v>
      </c>
      <c r="D150" s="1">
        <v>1.3333333333333333</v>
      </c>
      <c r="E150" s="2">
        <f t="shared" si="12"/>
        <v>0.66666666666666663</v>
      </c>
      <c r="F150" s="2">
        <f t="shared" si="13"/>
        <v>0.66666666666666663</v>
      </c>
      <c r="G150" s="2">
        <f t="shared" si="14"/>
        <v>0.44444444444444442</v>
      </c>
      <c r="H150" s="2">
        <f t="shared" si="15"/>
        <v>0.33333333333333331</v>
      </c>
      <c r="R150" s="3">
        <v>2</v>
      </c>
      <c r="S150" s="3">
        <v>1</v>
      </c>
      <c r="U150" s="3">
        <v>1</v>
      </c>
      <c r="W150" s="1">
        <f t="shared" si="16"/>
        <v>1.3333333333333333</v>
      </c>
      <c r="X150" s="17">
        <f>IFERROR(Z150/AB150,0)</f>
        <v>1.3333333333333333</v>
      </c>
      <c r="Y150" s="3">
        <f>SUBTOTAL(109,I150:V150)</f>
        <v>4</v>
      </c>
      <c r="Z150" s="3">
        <f>Y150-N150</f>
        <v>4</v>
      </c>
      <c r="AA150" s="3">
        <f t="shared" si="17"/>
        <v>3</v>
      </c>
      <c r="AB150" s="3">
        <f>COUNTA(I150:V150)-COUNTA(N150)</f>
        <v>3</v>
      </c>
      <c r="AC150" s="74">
        <f t="array" ref="AC150">AVERAGE(IF((COLUMN(I150:V150)&lt;&gt;COLUMN(N150)), I150:V150))</f>
        <v>0.30769230769230771</v>
      </c>
    </row>
    <row r="151" spans="1:29" x14ac:dyDescent="0.35">
      <c r="A151" t="s">
        <v>293</v>
      </c>
      <c r="B151" t="s">
        <v>294</v>
      </c>
      <c r="C151" t="s">
        <v>34</v>
      </c>
      <c r="D151" s="1">
        <v>1</v>
      </c>
      <c r="E151" s="2">
        <f t="shared" si="12"/>
        <v>0</v>
      </c>
      <c r="F151" s="2">
        <f t="shared" si="13"/>
        <v>0.16666666666666666</v>
      </c>
      <c r="G151" s="2">
        <f t="shared" si="14"/>
        <v>0.1111111111111111</v>
      </c>
      <c r="H151" s="2">
        <f t="shared" si="15"/>
        <v>8.3333333333333329E-2</v>
      </c>
      <c r="R151" s="3">
        <v>1</v>
      </c>
      <c r="W151" s="1">
        <f t="shared" si="16"/>
        <v>1</v>
      </c>
      <c r="X151" s="17">
        <f>IFERROR(Z151/AB151,0)</f>
        <v>1</v>
      </c>
      <c r="Y151" s="3">
        <f>SUBTOTAL(109,I151:V151)</f>
        <v>1</v>
      </c>
      <c r="Z151" s="3">
        <f>Y151-N151</f>
        <v>1</v>
      </c>
      <c r="AA151" s="3">
        <f t="shared" si="17"/>
        <v>1</v>
      </c>
      <c r="AB151" s="3">
        <f>COUNTA(I151:V151)-COUNTA(N151)</f>
        <v>1</v>
      </c>
      <c r="AC151" s="74">
        <f t="array" ref="AC151">AVERAGE(IF((COLUMN(I151:V151)&lt;&gt;COLUMN(N151)), I151:V151))</f>
        <v>7.6923076923076927E-2</v>
      </c>
    </row>
    <row r="152" spans="1:29" x14ac:dyDescent="0.35">
      <c r="A152" t="s">
        <v>295</v>
      </c>
      <c r="B152" t="s">
        <v>296</v>
      </c>
      <c r="C152" t="s">
        <v>34</v>
      </c>
      <c r="D152" s="1">
        <v>3</v>
      </c>
      <c r="E152" s="2">
        <f t="shared" si="12"/>
        <v>0</v>
      </c>
      <c r="F152" s="2">
        <f t="shared" si="13"/>
        <v>1</v>
      </c>
      <c r="G152" s="2">
        <f t="shared" si="14"/>
        <v>0.66666666666666663</v>
      </c>
      <c r="H152" s="2">
        <f t="shared" si="15"/>
        <v>0.5</v>
      </c>
      <c r="P152" s="3">
        <v>5</v>
      </c>
      <c r="Q152" s="3">
        <v>1</v>
      </c>
      <c r="W152" s="1">
        <f t="shared" si="16"/>
        <v>3</v>
      </c>
      <c r="X152" s="17">
        <f>IFERROR(Z152/AB152,0)</f>
        <v>3</v>
      </c>
      <c r="Y152" s="3">
        <f>SUBTOTAL(109,I152:V152)</f>
        <v>6</v>
      </c>
      <c r="Z152" s="3">
        <f>Y152-N152</f>
        <v>6</v>
      </c>
      <c r="AA152" s="3">
        <f t="shared" si="17"/>
        <v>2</v>
      </c>
      <c r="AB152" s="3">
        <f>COUNTA(I152:V152)-COUNTA(N152)</f>
        <v>2</v>
      </c>
      <c r="AC152" s="74">
        <f t="array" ref="AC152">AVERAGE(IF((COLUMN(I152:V152)&lt;&gt;COLUMN(N152)), I152:V152))</f>
        <v>0.46153846153846156</v>
      </c>
    </row>
    <row r="153" spans="1:29" x14ac:dyDescent="0.35">
      <c r="A153" t="s">
        <v>297</v>
      </c>
      <c r="B153" t="s">
        <v>298</v>
      </c>
      <c r="C153" t="s">
        <v>34</v>
      </c>
      <c r="D153" s="1">
        <v>1.6666666666666667</v>
      </c>
      <c r="E153" s="2">
        <f t="shared" si="12"/>
        <v>0.33333333333333331</v>
      </c>
      <c r="F153" s="2">
        <f t="shared" si="13"/>
        <v>0.83333333333333337</v>
      </c>
      <c r="G153" s="2">
        <f t="shared" si="14"/>
        <v>0.55555555555555558</v>
      </c>
      <c r="H153" s="2">
        <f t="shared" si="15"/>
        <v>0.41666666666666669</v>
      </c>
      <c r="Q153" s="3">
        <v>3</v>
      </c>
      <c r="R153" s="3">
        <v>1</v>
      </c>
      <c r="S153" s="3">
        <v>1</v>
      </c>
      <c r="W153" s="1">
        <f t="shared" si="16"/>
        <v>1.6666666666666667</v>
      </c>
      <c r="X153" s="17">
        <f>IFERROR(Z153/AB153,0)</f>
        <v>1.6666666666666667</v>
      </c>
      <c r="Y153" s="3">
        <f>SUBTOTAL(109,I153:V153)</f>
        <v>5</v>
      </c>
      <c r="Z153" s="3">
        <f>Y153-N153</f>
        <v>5</v>
      </c>
      <c r="AA153" s="3">
        <f t="shared" si="17"/>
        <v>3</v>
      </c>
      <c r="AB153" s="3">
        <f>COUNTA(I153:V153)-COUNTA(N153)</f>
        <v>3</v>
      </c>
      <c r="AC153" s="74">
        <f t="array" ref="AC153">AVERAGE(IF((COLUMN(I153:V153)&lt;&gt;COLUMN(N153)), I153:V153))</f>
        <v>0.38461538461538464</v>
      </c>
    </row>
    <row r="154" spans="1:29" x14ac:dyDescent="0.35">
      <c r="A154" t="s">
        <v>299</v>
      </c>
      <c r="B154" t="s">
        <v>300</v>
      </c>
      <c r="C154" t="s">
        <v>34</v>
      </c>
      <c r="D154" s="1">
        <v>2</v>
      </c>
      <c r="E154" s="2">
        <f t="shared" si="12"/>
        <v>0.66666666666666663</v>
      </c>
      <c r="F154" s="2">
        <f t="shared" si="13"/>
        <v>0.5</v>
      </c>
      <c r="G154" s="2">
        <f t="shared" si="14"/>
        <v>0.44444444444444442</v>
      </c>
      <c r="H154" s="2">
        <f t="shared" si="15"/>
        <v>0.33333333333333331</v>
      </c>
      <c r="N154" s="3">
        <v>1</v>
      </c>
      <c r="Q154" s="3">
        <v>1</v>
      </c>
      <c r="S154" s="3">
        <v>1</v>
      </c>
      <c r="U154" s="3">
        <v>1</v>
      </c>
      <c r="V154" s="3">
        <v>5</v>
      </c>
      <c r="W154" s="1">
        <f t="shared" si="16"/>
        <v>2</v>
      </c>
      <c r="X154" s="17">
        <f>IFERROR(Z154/AB154,0)</f>
        <v>2</v>
      </c>
      <c r="Y154" s="3">
        <f>SUBTOTAL(109,I154:V154)</f>
        <v>9</v>
      </c>
      <c r="Z154" s="3">
        <f>Y154-N154</f>
        <v>8</v>
      </c>
      <c r="AA154" s="3">
        <f t="shared" si="17"/>
        <v>5</v>
      </c>
      <c r="AB154" s="3">
        <f>COUNTA(I154:V154)-COUNTA(N154)</f>
        <v>4</v>
      </c>
      <c r="AC154" s="74">
        <f t="array" ref="AC154">AVERAGE(IF((COLUMN(I154:V154)&lt;&gt;COLUMN(N154)), I154:V154))</f>
        <v>0.61538461538461542</v>
      </c>
    </row>
    <row r="155" spans="1:29" x14ac:dyDescent="0.35">
      <c r="A155" t="s">
        <v>301</v>
      </c>
      <c r="B155" t="s">
        <v>302</v>
      </c>
      <c r="C155" t="s">
        <v>34</v>
      </c>
      <c r="D155" s="1">
        <v>1</v>
      </c>
      <c r="E155" s="2">
        <f t="shared" si="12"/>
        <v>0.33333333333333331</v>
      </c>
      <c r="F155" s="2">
        <f t="shared" si="13"/>
        <v>0.33333333333333331</v>
      </c>
      <c r="G155" s="2">
        <f t="shared" si="14"/>
        <v>0.22222222222222221</v>
      </c>
      <c r="H155" s="2">
        <f t="shared" si="15"/>
        <v>0.16666666666666666</v>
      </c>
      <c r="Q155" s="3">
        <v>1</v>
      </c>
      <c r="S155" s="3">
        <v>1</v>
      </c>
      <c r="W155" s="1">
        <f t="shared" si="16"/>
        <v>1</v>
      </c>
      <c r="X155" s="17">
        <f>IFERROR(Z155/AB155,0)</f>
        <v>1</v>
      </c>
      <c r="Y155" s="3">
        <f>SUBTOTAL(109,I155:V155)</f>
        <v>2</v>
      </c>
      <c r="Z155" s="3">
        <f>Y155-N155</f>
        <v>2</v>
      </c>
      <c r="AA155" s="3">
        <f t="shared" si="17"/>
        <v>2</v>
      </c>
      <c r="AB155" s="3">
        <f>COUNTA(I155:V155)-COUNTA(N155)</f>
        <v>2</v>
      </c>
      <c r="AC155" s="74">
        <f t="array" ref="AC155">AVERAGE(IF((COLUMN(I155:V155)&lt;&gt;COLUMN(N155)), I155:V155))</f>
        <v>0.15384615384615385</v>
      </c>
    </row>
    <row r="156" spans="1:29" x14ac:dyDescent="0.35">
      <c r="A156" t="s">
        <v>303</v>
      </c>
      <c r="B156" t="s">
        <v>304</v>
      </c>
      <c r="C156" t="s">
        <v>305</v>
      </c>
      <c r="D156" s="1">
        <v>5</v>
      </c>
      <c r="E156" s="2">
        <f t="shared" si="12"/>
        <v>0</v>
      </c>
      <c r="F156" s="2">
        <f t="shared" si="13"/>
        <v>0.66666666666666663</v>
      </c>
      <c r="G156" s="2">
        <f t="shared" si="14"/>
        <v>1.1111111111111112</v>
      </c>
      <c r="H156" s="2">
        <f t="shared" si="15"/>
        <v>0.83333333333333337</v>
      </c>
      <c r="O156" s="3">
        <v>6</v>
      </c>
      <c r="R156" s="3">
        <v>4</v>
      </c>
      <c r="W156" s="1">
        <f t="shared" si="16"/>
        <v>5</v>
      </c>
      <c r="X156" s="17">
        <f>IFERROR(Z156/AB156,0)</f>
        <v>5</v>
      </c>
      <c r="Y156" s="3">
        <f>SUBTOTAL(109,I156:V156)</f>
        <v>10</v>
      </c>
      <c r="Z156" s="3">
        <f>Y156-N156</f>
        <v>10</v>
      </c>
      <c r="AA156" s="3">
        <f t="shared" si="17"/>
        <v>2</v>
      </c>
      <c r="AB156" s="3">
        <f>COUNTA(I156:V156)-COUNTA(N156)</f>
        <v>2</v>
      </c>
      <c r="AC156" s="74">
        <f t="array" ref="AC156">AVERAGE(IF((COLUMN(I156:V156)&lt;&gt;COLUMN(N156)), I156:V156))</f>
        <v>0.76923076923076927</v>
      </c>
    </row>
    <row r="157" spans="1:29" x14ac:dyDescent="0.35">
      <c r="A157" t="s">
        <v>306</v>
      </c>
      <c r="B157" t="s">
        <v>307</v>
      </c>
      <c r="C157" t="s">
        <v>305</v>
      </c>
      <c r="D157" s="1">
        <v>1</v>
      </c>
      <c r="E157" s="2">
        <f t="shared" si="12"/>
        <v>0</v>
      </c>
      <c r="F157" s="2">
        <f t="shared" si="13"/>
        <v>0</v>
      </c>
      <c r="G157" s="2">
        <f t="shared" si="14"/>
        <v>0.1111111111111111</v>
      </c>
      <c r="H157" s="2">
        <f t="shared" si="15"/>
        <v>8.3333333333333329E-2</v>
      </c>
      <c r="O157" s="3">
        <v>1</v>
      </c>
      <c r="W157" s="1">
        <f t="shared" si="16"/>
        <v>1</v>
      </c>
      <c r="X157" s="17">
        <f>IFERROR(Z157/AB157,0)</f>
        <v>1</v>
      </c>
      <c r="Y157" s="3">
        <f>SUBTOTAL(109,I157:V157)</f>
        <v>1</v>
      </c>
      <c r="Z157" s="3">
        <f>Y157-N157</f>
        <v>1</v>
      </c>
      <c r="AA157" s="3">
        <f t="shared" si="17"/>
        <v>1</v>
      </c>
      <c r="AB157" s="3">
        <f>COUNTA(I157:V157)-COUNTA(N157)</f>
        <v>1</v>
      </c>
      <c r="AC157" s="74">
        <f t="array" ref="AC157">AVERAGE(IF((COLUMN(I157:V157)&lt;&gt;COLUMN(N157)), I157:V157))</f>
        <v>7.6923076923076927E-2</v>
      </c>
    </row>
    <row r="158" spans="1:29" x14ac:dyDescent="0.35">
      <c r="A158" t="s">
        <v>308</v>
      </c>
      <c r="B158" t="s">
        <v>42</v>
      </c>
      <c r="C158" t="s">
        <v>305</v>
      </c>
      <c r="D158" s="1">
        <v>11.5</v>
      </c>
      <c r="E158" s="2">
        <f t="shared" si="12"/>
        <v>0</v>
      </c>
      <c r="F158" s="2">
        <f t="shared" si="13"/>
        <v>2.6666666666666665</v>
      </c>
      <c r="G158" s="2">
        <f t="shared" si="14"/>
        <v>2.5555555555555554</v>
      </c>
      <c r="H158" s="2">
        <f t="shared" si="15"/>
        <v>1.9166666666666667</v>
      </c>
      <c r="O158" s="3">
        <v>7</v>
      </c>
      <c r="R158" s="3">
        <v>16</v>
      </c>
      <c r="W158" s="1">
        <f t="shared" si="16"/>
        <v>11.5</v>
      </c>
      <c r="X158" s="17">
        <f>IFERROR(Z158/AB158,0)</f>
        <v>11.5</v>
      </c>
      <c r="Y158" s="3">
        <f>SUBTOTAL(109,I158:V158)</f>
        <v>23</v>
      </c>
      <c r="Z158" s="3">
        <f>Y158-N158</f>
        <v>23</v>
      </c>
      <c r="AA158" s="3">
        <f t="shared" si="17"/>
        <v>2</v>
      </c>
      <c r="AB158" s="3">
        <f>COUNTA(I158:V158)-COUNTA(N158)</f>
        <v>2</v>
      </c>
      <c r="AC158" s="74">
        <f t="array" ref="AC158">AVERAGE(IF((COLUMN(I158:V158)&lt;&gt;COLUMN(N158)), I158:V158))</f>
        <v>1.7692307692307692</v>
      </c>
    </row>
    <row r="159" spans="1:29" x14ac:dyDescent="0.35">
      <c r="A159" t="s">
        <v>309</v>
      </c>
      <c r="B159" t="s">
        <v>44</v>
      </c>
      <c r="C159" t="s">
        <v>305</v>
      </c>
      <c r="D159" s="1">
        <v>5.5</v>
      </c>
      <c r="E159" s="2">
        <f t="shared" si="12"/>
        <v>0</v>
      </c>
      <c r="F159" s="2">
        <f t="shared" si="13"/>
        <v>0.66666666666666663</v>
      </c>
      <c r="G159" s="2">
        <f t="shared" si="14"/>
        <v>1.2222222222222223</v>
      </c>
      <c r="H159" s="2">
        <f t="shared" si="15"/>
        <v>0.91666666666666663</v>
      </c>
      <c r="O159" s="3">
        <v>7</v>
      </c>
      <c r="R159" s="3">
        <v>4</v>
      </c>
      <c r="W159" s="1">
        <f t="shared" si="16"/>
        <v>5.5</v>
      </c>
      <c r="X159" s="17">
        <f>IFERROR(Z159/AB159,0)</f>
        <v>5.5</v>
      </c>
      <c r="Y159" s="3">
        <f>SUBTOTAL(109,I159:V159)</f>
        <v>11</v>
      </c>
      <c r="Z159" s="3">
        <f>Y159-N159</f>
        <v>11</v>
      </c>
      <c r="AA159" s="3">
        <f t="shared" si="17"/>
        <v>2</v>
      </c>
      <c r="AB159" s="3">
        <f>COUNTA(I159:V159)-COUNTA(N159)</f>
        <v>2</v>
      </c>
      <c r="AC159" s="74">
        <f t="array" ref="AC159">AVERAGE(IF((COLUMN(I159:V159)&lt;&gt;COLUMN(N159)), I159:V159))</f>
        <v>0.84615384615384615</v>
      </c>
    </row>
    <row r="160" spans="1:29" x14ac:dyDescent="0.35">
      <c r="A160" t="s">
        <v>310</v>
      </c>
      <c r="B160" t="s">
        <v>311</v>
      </c>
      <c r="C160" t="s">
        <v>305</v>
      </c>
      <c r="D160" s="1">
        <v>1</v>
      </c>
      <c r="E160" s="2">
        <f t="shared" si="12"/>
        <v>0</v>
      </c>
      <c r="F160" s="2">
        <f t="shared" si="13"/>
        <v>0</v>
      </c>
      <c r="G160" s="2">
        <f t="shared" si="14"/>
        <v>0.1111111111111111</v>
      </c>
      <c r="H160" s="2">
        <f t="shared" si="15"/>
        <v>8.3333333333333329E-2</v>
      </c>
      <c r="O160" s="3">
        <v>1</v>
      </c>
      <c r="W160" s="1">
        <f t="shared" si="16"/>
        <v>1</v>
      </c>
      <c r="X160" s="17">
        <f>IFERROR(Z160/AB160,0)</f>
        <v>1</v>
      </c>
      <c r="Y160" s="3">
        <f>SUBTOTAL(109,I160:V160)</f>
        <v>1</v>
      </c>
      <c r="Z160" s="3">
        <f>Y160-N160</f>
        <v>1</v>
      </c>
      <c r="AA160" s="3">
        <f t="shared" si="17"/>
        <v>1</v>
      </c>
      <c r="AB160" s="3">
        <f>COUNTA(I160:V160)-COUNTA(N160)</f>
        <v>1</v>
      </c>
      <c r="AC160" s="74">
        <f t="array" ref="AC160">AVERAGE(IF((COLUMN(I160:V160)&lt;&gt;COLUMN(N160)), I160:V160))</f>
        <v>7.6923076923076927E-2</v>
      </c>
    </row>
    <row r="161" spans="1:29" x14ac:dyDescent="0.35">
      <c r="A161" t="s">
        <v>312</v>
      </c>
      <c r="B161" t="s">
        <v>313</v>
      </c>
      <c r="C161" t="s">
        <v>305</v>
      </c>
      <c r="D161" s="1">
        <v>5</v>
      </c>
      <c r="E161" s="2">
        <f t="shared" si="12"/>
        <v>0</v>
      </c>
      <c r="F161" s="2">
        <f t="shared" si="13"/>
        <v>0.66666666666666663</v>
      </c>
      <c r="G161" s="2">
        <f t="shared" si="14"/>
        <v>1.1111111111111112</v>
      </c>
      <c r="H161" s="2">
        <f t="shared" si="15"/>
        <v>0.83333333333333337</v>
      </c>
      <c r="O161" s="3">
        <v>6</v>
      </c>
      <c r="R161" s="3">
        <v>4</v>
      </c>
      <c r="W161" s="1">
        <f t="shared" si="16"/>
        <v>5</v>
      </c>
      <c r="X161" s="17">
        <f>IFERROR(Z161/AB161,0)</f>
        <v>5</v>
      </c>
      <c r="Y161" s="3">
        <f>SUBTOTAL(109,I161:V161)</f>
        <v>10</v>
      </c>
      <c r="Z161" s="3">
        <f>Y161-N161</f>
        <v>10</v>
      </c>
      <c r="AA161" s="3">
        <f t="shared" si="17"/>
        <v>2</v>
      </c>
      <c r="AB161" s="3">
        <f>COUNTA(I161:V161)-COUNTA(N161)</f>
        <v>2</v>
      </c>
      <c r="AC161" s="74">
        <f t="array" ref="AC161">AVERAGE(IF((COLUMN(I161:V161)&lt;&gt;COLUMN(N161)), I161:V161))</f>
        <v>0.76923076923076927</v>
      </c>
    </row>
    <row r="162" spans="1:29" x14ac:dyDescent="0.35">
      <c r="A162" t="s">
        <v>314</v>
      </c>
      <c r="B162" t="s">
        <v>315</v>
      </c>
      <c r="C162" t="s">
        <v>305</v>
      </c>
      <c r="D162" s="1">
        <v>32.5</v>
      </c>
      <c r="E162" s="2">
        <f t="shared" si="12"/>
        <v>16.666666666666668</v>
      </c>
      <c r="F162" s="2">
        <f t="shared" si="13"/>
        <v>8.3333333333333339</v>
      </c>
      <c r="G162" s="2">
        <f t="shared" si="14"/>
        <v>10</v>
      </c>
      <c r="H162" s="2">
        <f t="shared" si="15"/>
        <v>7.5</v>
      </c>
      <c r="N162" s="3">
        <v>25</v>
      </c>
      <c r="O162" s="3">
        <v>15</v>
      </c>
      <c r="S162" s="3">
        <v>50</v>
      </c>
      <c r="W162" s="1">
        <f t="shared" si="16"/>
        <v>32.5</v>
      </c>
      <c r="X162" s="17">
        <f>IFERROR(Z162/AB162,0)</f>
        <v>32.5</v>
      </c>
      <c r="Y162" s="3">
        <f>SUBTOTAL(109,I162:V162)</f>
        <v>90</v>
      </c>
      <c r="Z162" s="3">
        <f>Y162-N162</f>
        <v>65</v>
      </c>
      <c r="AA162" s="3">
        <f t="shared" si="17"/>
        <v>3</v>
      </c>
      <c r="AB162" s="3">
        <f>COUNTA(I162:V162)-COUNTA(N162)</f>
        <v>2</v>
      </c>
      <c r="AC162" s="74">
        <f t="array" ref="AC162">AVERAGE(IF((COLUMN(I162:V162)&lt;&gt;COLUMN(N162)), I162:V162))</f>
        <v>5</v>
      </c>
    </row>
    <row r="163" spans="1:29" x14ac:dyDescent="0.35">
      <c r="A163" t="s">
        <v>316</v>
      </c>
      <c r="B163" t="s">
        <v>317</v>
      </c>
      <c r="C163" t="s">
        <v>305</v>
      </c>
      <c r="D163" s="1">
        <v>2</v>
      </c>
      <c r="E163" s="2">
        <f t="shared" si="12"/>
        <v>0.66666666666666663</v>
      </c>
      <c r="F163" s="2">
        <f t="shared" si="13"/>
        <v>0.33333333333333331</v>
      </c>
      <c r="G163" s="2">
        <f t="shared" si="14"/>
        <v>0.22222222222222221</v>
      </c>
      <c r="H163" s="2">
        <f t="shared" si="15"/>
        <v>0.16666666666666666</v>
      </c>
      <c r="S163" s="3">
        <v>2</v>
      </c>
      <c r="W163" s="1">
        <f t="shared" si="16"/>
        <v>2</v>
      </c>
      <c r="X163" s="17">
        <f>IFERROR(Z163/AB163,0)</f>
        <v>2</v>
      </c>
      <c r="Y163" s="3">
        <f>SUBTOTAL(109,I163:V163)</f>
        <v>2</v>
      </c>
      <c r="Z163" s="3">
        <f>Y163-N163</f>
        <v>2</v>
      </c>
      <c r="AA163" s="3">
        <f t="shared" si="17"/>
        <v>1</v>
      </c>
      <c r="AB163" s="3">
        <f>COUNTA(I163:V163)-COUNTA(N163)</f>
        <v>1</v>
      </c>
      <c r="AC163" s="74">
        <f t="array" ref="AC163">AVERAGE(IF((COLUMN(I163:V163)&lt;&gt;COLUMN(N163)), I163:V163))</f>
        <v>0.15384615384615385</v>
      </c>
    </row>
    <row r="164" spans="1:29" x14ac:dyDescent="0.35">
      <c r="A164" t="s">
        <v>318</v>
      </c>
      <c r="B164" t="s">
        <v>319</v>
      </c>
      <c r="C164" t="s">
        <v>305</v>
      </c>
      <c r="D164" s="1">
        <v>2.3333333333333335</v>
      </c>
      <c r="E164" s="2">
        <f t="shared" si="12"/>
        <v>0.66666666666666663</v>
      </c>
      <c r="F164" s="2">
        <f t="shared" si="13"/>
        <v>0.5</v>
      </c>
      <c r="G164" s="2">
        <f t="shared" si="14"/>
        <v>0.88888888888888884</v>
      </c>
      <c r="H164" s="2">
        <f t="shared" si="15"/>
        <v>0.66666666666666663</v>
      </c>
      <c r="N164" s="3">
        <v>1</v>
      </c>
      <c r="O164" s="3">
        <v>4</v>
      </c>
      <c r="R164" s="3">
        <v>1</v>
      </c>
      <c r="S164" s="3">
        <v>2</v>
      </c>
      <c r="W164" s="1">
        <f t="shared" si="16"/>
        <v>2.3333333333333335</v>
      </c>
      <c r="X164" s="17">
        <f>IFERROR(Z164/AB164,0)</f>
        <v>2.3333333333333335</v>
      </c>
      <c r="Y164" s="3">
        <f>SUBTOTAL(109,I164:V164)</f>
        <v>8</v>
      </c>
      <c r="Z164" s="3">
        <f>Y164-N164</f>
        <v>7</v>
      </c>
      <c r="AA164" s="3">
        <f t="shared" si="17"/>
        <v>4</v>
      </c>
      <c r="AB164" s="3">
        <f>COUNTA(I164:V164)-COUNTA(N164)</f>
        <v>3</v>
      </c>
      <c r="AC164" s="74">
        <f t="array" ref="AC164">AVERAGE(IF((COLUMN(I164:V164)&lt;&gt;COLUMN(N164)), I164:V164))</f>
        <v>0.53846153846153844</v>
      </c>
    </row>
    <row r="165" spans="1:29" x14ac:dyDescent="0.35">
      <c r="A165" t="s">
        <v>320</v>
      </c>
      <c r="B165" t="s">
        <v>321</v>
      </c>
      <c r="C165" t="s">
        <v>305</v>
      </c>
      <c r="D165" s="1" t="s">
        <v>71</v>
      </c>
      <c r="E165" s="2">
        <f t="shared" si="12"/>
        <v>0</v>
      </c>
      <c r="F165" s="2">
        <f t="shared" si="13"/>
        <v>0</v>
      </c>
      <c r="G165" s="2">
        <f t="shared" si="14"/>
        <v>0.55555555555555558</v>
      </c>
      <c r="H165" s="2">
        <f t="shared" si="15"/>
        <v>0.41666666666666669</v>
      </c>
      <c r="N165" s="3">
        <v>5</v>
      </c>
      <c r="W165" s="1" t="str">
        <f t="shared" si="16"/>
        <v>0</v>
      </c>
      <c r="X165" s="17">
        <f>IFERROR(Z165/AB165,0)</f>
        <v>0</v>
      </c>
      <c r="Y165" s="3">
        <f>SUBTOTAL(109,I165:V165)</f>
        <v>5</v>
      </c>
      <c r="Z165" s="3">
        <f>Y165-N165</f>
        <v>0</v>
      </c>
      <c r="AA165" s="3">
        <f t="shared" si="17"/>
        <v>1</v>
      </c>
      <c r="AB165" s="3">
        <f>COUNTA(I165:V165)-COUNTA(N165)</f>
        <v>0</v>
      </c>
      <c r="AC165" s="74">
        <f t="array" ref="AC165">AVERAGE(IF((COLUMN(I165:V165)&lt;&gt;COLUMN(N165)), I165:V165))</f>
        <v>0</v>
      </c>
    </row>
    <row r="166" spans="1:29" x14ac:dyDescent="0.35">
      <c r="A166" t="s">
        <v>322</v>
      </c>
      <c r="B166" t="s">
        <v>323</v>
      </c>
      <c r="C166" t="s">
        <v>305</v>
      </c>
      <c r="D166" s="1">
        <v>2</v>
      </c>
      <c r="E166" s="2">
        <f t="shared" si="12"/>
        <v>0</v>
      </c>
      <c r="F166" s="2">
        <f t="shared" si="13"/>
        <v>0</v>
      </c>
      <c r="G166" s="2">
        <f t="shared" si="14"/>
        <v>0.22222222222222221</v>
      </c>
      <c r="H166" s="2">
        <f t="shared" si="15"/>
        <v>0.33333333333333331</v>
      </c>
      <c r="L166" s="3">
        <v>2</v>
      </c>
      <c r="O166" s="3">
        <v>2</v>
      </c>
      <c r="W166" s="1">
        <f t="shared" si="16"/>
        <v>2</v>
      </c>
      <c r="X166" s="17">
        <f>IFERROR(Z166/AB166,0)</f>
        <v>2</v>
      </c>
      <c r="Y166" s="3">
        <f>SUBTOTAL(109,I166:V166)</f>
        <v>4</v>
      </c>
      <c r="Z166" s="3">
        <f>Y166-N166</f>
        <v>4</v>
      </c>
      <c r="AA166" s="3">
        <f t="shared" si="17"/>
        <v>2</v>
      </c>
      <c r="AB166" s="3">
        <f>COUNTA(I166:V166)-COUNTA(N166)</f>
        <v>2</v>
      </c>
      <c r="AC166" s="74">
        <f t="array" ref="AC166">AVERAGE(IF((COLUMN(I166:V166)&lt;&gt;COLUMN(N166)), I166:V166))</f>
        <v>0.30769230769230771</v>
      </c>
    </row>
    <row r="167" spans="1:29" x14ac:dyDescent="0.35">
      <c r="A167" t="s">
        <v>324</v>
      </c>
      <c r="B167" t="s">
        <v>325</v>
      </c>
      <c r="C167" t="s">
        <v>305</v>
      </c>
      <c r="D167" s="1">
        <v>9</v>
      </c>
      <c r="E167" s="2">
        <f t="shared" si="12"/>
        <v>0</v>
      </c>
      <c r="F167" s="2">
        <f t="shared" si="13"/>
        <v>0</v>
      </c>
      <c r="G167" s="2">
        <f t="shared" si="14"/>
        <v>1.1111111111111112</v>
      </c>
      <c r="H167" s="2">
        <f t="shared" si="15"/>
        <v>1.5</v>
      </c>
      <c r="L167" s="3">
        <v>8</v>
      </c>
      <c r="O167" s="3">
        <v>10</v>
      </c>
      <c r="W167" s="1">
        <f t="shared" si="16"/>
        <v>9</v>
      </c>
      <c r="X167" s="17">
        <f>IFERROR(Z167/AB167,0)</f>
        <v>9</v>
      </c>
      <c r="Y167" s="3">
        <f>SUBTOTAL(109,I167:V167)</f>
        <v>18</v>
      </c>
      <c r="Z167" s="3">
        <f>Y167-N167</f>
        <v>18</v>
      </c>
      <c r="AA167" s="3">
        <f t="shared" si="17"/>
        <v>2</v>
      </c>
      <c r="AB167" s="3">
        <f>COUNTA(I167:V167)-COUNTA(N167)</f>
        <v>2</v>
      </c>
      <c r="AC167" s="74">
        <f t="array" ref="AC167">AVERAGE(IF((COLUMN(I167:V167)&lt;&gt;COLUMN(N167)), I167:V167))</f>
        <v>1.3846153846153846</v>
      </c>
    </row>
    <row r="168" spans="1:29" x14ac:dyDescent="0.35">
      <c r="A168" t="s">
        <v>326</v>
      </c>
      <c r="B168" t="s">
        <v>327</v>
      </c>
      <c r="C168" t="s">
        <v>305</v>
      </c>
      <c r="D168" s="1" t="s">
        <v>71</v>
      </c>
      <c r="E168" s="2">
        <f t="shared" si="12"/>
        <v>0</v>
      </c>
      <c r="F168" s="2">
        <f t="shared" si="13"/>
        <v>0</v>
      </c>
      <c r="G168" s="2">
        <f t="shared" si="14"/>
        <v>2.4444444444444446</v>
      </c>
      <c r="H168" s="2">
        <f t="shared" si="15"/>
        <v>1.8333333333333333</v>
      </c>
      <c r="N168" s="3">
        <v>22</v>
      </c>
      <c r="W168" s="1" t="str">
        <f t="shared" si="16"/>
        <v>0</v>
      </c>
      <c r="X168" s="17">
        <f>IFERROR(Z168/AB168,0)</f>
        <v>0</v>
      </c>
      <c r="Y168" s="3">
        <f>SUBTOTAL(109,I168:V168)</f>
        <v>22</v>
      </c>
      <c r="Z168" s="3">
        <f>Y168-N168</f>
        <v>0</v>
      </c>
      <c r="AA168" s="3">
        <f t="shared" si="17"/>
        <v>1</v>
      </c>
      <c r="AB168" s="3">
        <f>COUNTA(I168:V168)-COUNTA(N168)</f>
        <v>0</v>
      </c>
      <c r="AC168" s="74">
        <f t="array" ref="AC168">AVERAGE(IF((COLUMN(I168:V168)&lt;&gt;COLUMN(N168)), I168:V168))</f>
        <v>0</v>
      </c>
    </row>
    <row r="169" spans="1:29" x14ac:dyDescent="0.35">
      <c r="A169" t="s">
        <v>328</v>
      </c>
      <c r="B169" t="s">
        <v>329</v>
      </c>
      <c r="C169" t="s">
        <v>305</v>
      </c>
      <c r="D169" s="1" t="s">
        <v>71</v>
      </c>
      <c r="E169" s="2">
        <f t="shared" si="12"/>
        <v>0</v>
      </c>
      <c r="F169" s="2">
        <f t="shared" si="13"/>
        <v>0</v>
      </c>
      <c r="G169" s="2">
        <f t="shared" si="14"/>
        <v>1.3333333333333333</v>
      </c>
      <c r="H169" s="2">
        <f t="shared" si="15"/>
        <v>1</v>
      </c>
      <c r="N169" s="3">
        <v>12</v>
      </c>
      <c r="W169" s="1" t="str">
        <f t="shared" si="16"/>
        <v>0</v>
      </c>
      <c r="X169" s="17">
        <f>IFERROR(Z169/AB169,0)</f>
        <v>0</v>
      </c>
      <c r="Y169" s="3">
        <f>SUBTOTAL(109,I169:V169)</f>
        <v>12</v>
      </c>
      <c r="Z169" s="3">
        <f>Y169-N169</f>
        <v>0</v>
      </c>
      <c r="AA169" s="3">
        <f t="shared" si="17"/>
        <v>1</v>
      </c>
      <c r="AB169" s="3">
        <f>COUNTA(I169:V169)-COUNTA(N169)</f>
        <v>0</v>
      </c>
      <c r="AC169" s="74">
        <f t="array" ref="AC169">AVERAGE(IF((COLUMN(I169:V169)&lt;&gt;COLUMN(N169)), I169:V169))</f>
        <v>0</v>
      </c>
    </row>
    <row r="170" spans="1:29" x14ac:dyDescent="0.35">
      <c r="A170" t="s">
        <v>330</v>
      </c>
      <c r="B170" t="s">
        <v>331</v>
      </c>
      <c r="C170" t="s">
        <v>305</v>
      </c>
      <c r="D170" s="1">
        <v>18</v>
      </c>
      <c r="E170" s="2">
        <f t="shared" si="12"/>
        <v>5.666666666666667</v>
      </c>
      <c r="F170" s="2">
        <f t="shared" si="13"/>
        <v>9.1666666666666661</v>
      </c>
      <c r="G170" s="2">
        <f t="shared" si="14"/>
        <v>11.222222222222221</v>
      </c>
      <c r="H170" s="2">
        <f t="shared" si="15"/>
        <v>9.0833333333333339</v>
      </c>
      <c r="I170" s="3">
        <v>2</v>
      </c>
      <c r="J170" s="3">
        <v>1</v>
      </c>
      <c r="L170" s="3">
        <v>7</v>
      </c>
      <c r="N170" s="3">
        <v>6</v>
      </c>
      <c r="O170" s="3">
        <v>40</v>
      </c>
      <c r="R170" s="3">
        <v>38</v>
      </c>
      <c r="S170" s="3">
        <v>17</v>
      </c>
      <c r="V170" s="3">
        <v>5</v>
      </c>
      <c r="W170" s="1">
        <f t="shared" si="16"/>
        <v>18</v>
      </c>
      <c r="X170" s="17">
        <f>IFERROR(Z170/AB170,0)</f>
        <v>15.714285714285714</v>
      </c>
      <c r="Y170" s="3">
        <f>SUBTOTAL(109,I170:V170)</f>
        <v>116</v>
      </c>
      <c r="Z170" s="3">
        <f>Y170-N170</f>
        <v>110</v>
      </c>
      <c r="AA170" s="3">
        <f t="shared" si="17"/>
        <v>8</v>
      </c>
      <c r="AB170" s="3">
        <f>COUNTA(I170:V170)-COUNTA(N170)</f>
        <v>7</v>
      </c>
      <c r="AC170" s="74">
        <f t="array" ref="AC170">AVERAGE(IF((COLUMN(I170:V170)&lt;&gt;COLUMN(N170)), I170:V170))</f>
        <v>8.4615384615384617</v>
      </c>
    </row>
    <row r="171" spans="1:29" x14ac:dyDescent="0.35">
      <c r="A171" t="s">
        <v>332</v>
      </c>
      <c r="B171" t="s">
        <v>79</v>
      </c>
      <c r="C171" t="s">
        <v>305</v>
      </c>
      <c r="D171" s="1">
        <v>12.4</v>
      </c>
      <c r="E171" s="2">
        <f t="shared" si="12"/>
        <v>6.666666666666667</v>
      </c>
      <c r="F171" s="2">
        <f t="shared" si="13"/>
        <v>5</v>
      </c>
      <c r="G171" s="2">
        <f t="shared" si="14"/>
        <v>4.4444444444444446</v>
      </c>
      <c r="H171" s="2">
        <f t="shared" si="15"/>
        <v>5</v>
      </c>
      <c r="L171" s="3">
        <v>20</v>
      </c>
      <c r="O171" s="3">
        <v>10</v>
      </c>
      <c r="R171" s="3">
        <v>10</v>
      </c>
      <c r="S171" s="3">
        <v>20</v>
      </c>
      <c r="V171" s="3">
        <v>2</v>
      </c>
      <c r="W171" s="1">
        <f t="shared" si="16"/>
        <v>12.4</v>
      </c>
      <c r="X171" s="17">
        <f>IFERROR(Z171/AB171,0)</f>
        <v>12.4</v>
      </c>
      <c r="Y171" s="3">
        <f>SUBTOTAL(109,I171:V171)</f>
        <v>62</v>
      </c>
      <c r="Z171" s="3">
        <f>Y171-N171</f>
        <v>62</v>
      </c>
      <c r="AA171" s="3">
        <f t="shared" si="17"/>
        <v>5</v>
      </c>
      <c r="AB171" s="3">
        <f>COUNTA(I171:V171)-COUNTA(N171)</f>
        <v>5</v>
      </c>
      <c r="AC171" s="74">
        <f t="array" ref="AC171">AVERAGE(IF((COLUMN(I171:V171)&lt;&gt;COLUMN(N171)), I171:V171))</f>
        <v>4.7692307692307692</v>
      </c>
    </row>
    <row r="172" spans="1:29" x14ac:dyDescent="0.35">
      <c r="A172" t="s">
        <v>333</v>
      </c>
      <c r="B172" t="s">
        <v>81</v>
      </c>
      <c r="C172" t="s">
        <v>305</v>
      </c>
      <c r="D172" s="1">
        <v>12.6</v>
      </c>
      <c r="E172" s="2">
        <f t="shared" si="12"/>
        <v>7</v>
      </c>
      <c r="F172" s="2">
        <f t="shared" si="13"/>
        <v>5.166666666666667</v>
      </c>
      <c r="G172" s="2">
        <f t="shared" si="14"/>
        <v>4.5555555555555554</v>
      </c>
      <c r="H172" s="2">
        <f t="shared" si="15"/>
        <v>5.083333333333333</v>
      </c>
      <c r="L172" s="3">
        <v>20</v>
      </c>
      <c r="O172" s="3">
        <v>10</v>
      </c>
      <c r="R172" s="3">
        <v>10</v>
      </c>
      <c r="S172" s="3">
        <v>21</v>
      </c>
      <c r="V172" s="3">
        <v>2</v>
      </c>
      <c r="W172" s="1">
        <f t="shared" si="16"/>
        <v>12.6</v>
      </c>
      <c r="X172" s="17">
        <f>IFERROR(Z172/AB172,0)</f>
        <v>12.6</v>
      </c>
      <c r="Y172" s="3">
        <f>SUBTOTAL(109,I172:V172)</f>
        <v>63</v>
      </c>
      <c r="Z172" s="3">
        <f>Y172-N172</f>
        <v>63</v>
      </c>
      <c r="AA172" s="3">
        <f t="shared" si="17"/>
        <v>5</v>
      </c>
      <c r="AB172" s="3">
        <f>COUNTA(I172:V172)-COUNTA(N172)</f>
        <v>5</v>
      </c>
      <c r="AC172" s="74">
        <f t="array" ref="AC172">AVERAGE(IF((COLUMN(I172:V172)&lt;&gt;COLUMN(N172)), I172:V172))</f>
        <v>4.8461538461538458</v>
      </c>
    </row>
    <row r="173" spans="1:29" x14ac:dyDescent="0.35">
      <c r="A173" t="s">
        <v>334</v>
      </c>
      <c r="B173" t="s">
        <v>85</v>
      </c>
      <c r="C173" t="s">
        <v>305</v>
      </c>
      <c r="D173" s="1">
        <v>40.75</v>
      </c>
      <c r="E173" s="2">
        <f t="shared" si="12"/>
        <v>0</v>
      </c>
      <c r="F173" s="2">
        <f t="shared" si="13"/>
        <v>0.5</v>
      </c>
      <c r="G173" s="2">
        <f t="shared" si="14"/>
        <v>15.444444444444445</v>
      </c>
      <c r="H173" s="2">
        <f t="shared" si="15"/>
        <v>11.75</v>
      </c>
      <c r="I173" s="3">
        <v>3</v>
      </c>
      <c r="L173" s="3">
        <v>2</v>
      </c>
      <c r="N173" s="3">
        <v>70</v>
      </c>
      <c r="O173" s="3">
        <v>66</v>
      </c>
      <c r="R173" s="3">
        <v>3</v>
      </c>
      <c r="V173" s="3">
        <v>92</v>
      </c>
      <c r="W173" s="1">
        <f t="shared" si="16"/>
        <v>40.75</v>
      </c>
      <c r="X173" s="17">
        <f>IFERROR(Z173/AB173,0)</f>
        <v>33.200000000000003</v>
      </c>
      <c r="Y173" s="3">
        <f>SUBTOTAL(109,I173:V173)</f>
        <v>236</v>
      </c>
      <c r="Z173" s="3">
        <f>Y173-N173</f>
        <v>166</v>
      </c>
      <c r="AA173" s="3">
        <f t="shared" si="17"/>
        <v>6</v>
      </c>
      <c r="AB173" s="3">
        <f>COUNTA(I173:V173)-COUNTA(N173)</f>
        <v>5</v>
      </c>
      <c r="AC173" s="74">
        <f t="array" ref="AC173">AVERAGE(IF((COLUMN(I173:V173)&lt;&gt;COLUMN(N173)), I173:V173))</f>
        <v>12.76923076923077</v>
      </c>
    </row>
    <row r="174" spans="1:29" x14ac:dyDescent="0.35">
      <c r="A174" t="s">
        <v>335</v>
      </c>
      <c r="B174" t="s">
        <v>89</v>
      </c>
      <c r="C174" t="s">
        <v>305</v>
      </c>
      <c r="D174" s="1">
        <v>5</v>
      </c>
      <c r="E174" s="2">
        <f t="shared" si="12"/>
        <v>0</v>
      </c>
      <c r="F174" s="2">
        <f t="shared" si="13"/>
        <v>0.5</v>
      </c>
      <c r="G174" s="2">
        <f t="shared" si="14"/>
        <v>1.1111111111111112</v>
      </c>
      <c r="H174" s="2">
        <f t="shared" si="15"/>
        <v>0.83333333333333337</v>
      </c>
      <c r="N174" s="3">
        <v>5</v>
      </c>
      <c r="O174" s="3">
        <v>2</v>
      </c>
      <c r="R174" s="3">
        <v>3</v>
      </c>
      <c r="V174" s="3">
        <v>10</v>
      </c>
      <c r="W174" s="1">
        <f t="shared" si="16"/>
        <v>5</v>
      </c>
      <c r="X174" s="17">
        <f>IFERROR(Z174/AB174,0)</f>
        <v>5</v>
      </c>
      <c r="Y174" s="3">
        <f>SUBTOTAL(109,I174:V174)</f>
        <v>20</v>
      </c>
      <c r="Z174" s="3">
        <f>Y174-N174</f>
        <v>15</v>
      </c>
      <c r="AA174" s="3">
        <f t="shared" si="17"/>
        <v>4</v>
      </c>
      <c r="AB174" s="3">
        <f>COUNTA(I174:V174)-COUNTA(N174)</f>
        <v>3</v>
      </c>
      <c r="AC174" s="74">
        <f t="array" ref="AC174">AVERAGE(IF((COLUMN(I174:V174)&lt;&gt;COLUMN(N174)), I174:V174))</f>
        <v>1.1538461538461537</v>
      </c>
    </row>
    <row r="175" spans="1:29" x14ac:dyDescent="0.35">
      <c r="A175" t="s">
        <v>336</v>
      </c>
      <c r="B175" t="s">
        <v>93</v>
      </c>
      <c r="C175" t="s">
        <v>305</v>
      </c>
      <c r="D175" s="1">
        <v>36.333333333333336</v>
      </c>
      <c r="E175" s="2">
        <f t="shared" si="12"/>
        <v>0</v>
      </c>
      <c r="F175" s="2">
        <f t="shared" si="13"/>
        <v>0.5</v>
      </c>
      <c r="G175" s="2">
        <f t="shared" si="14"/>
        <v>19.333333333333332</v>
      </c>
      <c r="H175" s="2">
        <f t="shared" si="15"/>
        <v>14.5</v>
      </c>
      <c r="N175" s="3">
        <v>85</v>
      </c>
      <c r="O175" s="3">
        <v>86</v>
      </c>
      <c r="R175" s="3">
        <v>3</v>
      </c>
      <c r="V175" s="3">
        <v>20</v>
      </c>
      <c r="W175" s="1">
        <f t="shared" si="16"/>
        <v>36.333333333333336</v>
      </c>
      <c r="X175" s="17">
        <f>IFERROR(Z175/AB175,0)</f>
        <v>36.333333333333336</v>
      </c>
      <c r="Y175" s="3">
        <f>SUBTOTAL(109,I175:V175)</f>
        <v>194</v>
      </c>
      <c r="Z175" s="3">
        <f>Y175-N175</f>
        <v>109</v>
      </c>
      <c r="AA175" s="3">
        <f t="shared" si="17"/>
        <v>4</v>
      </c>
      <c r="AB175" s="3">
        <f>COUNTA(I175:V175)-COUNTA(N175)</f>
        <v>3</v>
      </c>
      <c r="AC175" s="74">
        <f t="array" ref="AC175">AVERAGE(IF((COLUMN(I175:V175)&lt;&gt;COLUMN(N175)), I175:V175))</f>
        <v>8.384615384615385</v>
      </c>
    </row>
    <row r="176" spans="1:29" x14ac:dyDescent="0.35">
      <c r="A176" t="s">
        <v>337</v>
      </c>
      <c r="B176" t="s">
        <v>10</v>
      </c>
      <c r="C176" t="s">
        <v>305</v>
      </c>
      <c r="D176" s="1">
        <v>38</v>
      </c>
      <c r="E176" s="2">
        <f t="shared" si="12"/>
        <v>11.666666666666666</v>
      </c>
      <c r="F176" s="2">
        <f t="shared" si="13"/>
        <v>6.833333333333333</v>
      </c>
      <c r="G176" s="2">
        <f t="shared" si="14"/>
        <v>30.333333333333332</v>
      </c>
      <c r="H176" s="2">
        <f t="shared" si="15"/>
        <v>23.916666666666668</v>
      </c>
      <c r="I176" s="3">
        <v>5</v>
      </c>
      <c r="J176" s="3">
        <v>8</v>
      </c>
      <c r="L176" s="3">
        <v>6</v>
      </c>
      <c r="N176" s="3">
        <v>96</v>
      </c>
      <c r="O176" s="3">
        <v>136</v>
      </c>
      <c r="R176" s="3">
        <v>6</v>
      </c>
      <c r="S176" s="3">
        <v>35</v>
      </c>
      <c r="V176" s="3">
        <v>37</v>
      </c>
      <c r="W176" s="1">
        <f t="shared" si="16"/>
        <v>38</v>
      </c>
      <c r="X176" s="17">
        <f>IFERROR(Z176/AB176,0)</f>
        <v>33.285714285714285</v>
      </c>
      <c r="Y176" s="3">
        <f>SUBTOTAL(109,I176:V176)</f>
        <v>329</v>
      </c>
      <c r="Z176" s="3">
        <f>Y176-N176</f>
        <v>233</v>
      </c>
      <c r="AA176" s="3">
        <f t="shared" si="17"/>
        <v>8</v>
      </c>
      <c r="AB176" s="3">
        <f>COUNTA(I176:V176)-COUNTA(N176)</f>
        <v>7</v>
      </c>
      <c r="AC176" s="74">
        <f t="array" ref="AC176">AVERAGE(IF((COLUMN(I176:V176)&lt;&gt;COLUMN(N176)), I176:V176))</f>
        <v>17.923076923076923</v>
      </c>
    </row>
    <row r="177" spans="1:29" x14ac:dyDescent="0.35">
      <c r="A177" t="s">
        <v>338</v>
      </c>
      <c r="B177" t="s">
        <v>13</v>
      </c>
      <c r="C177" t="s">
        <v>305</v>
      </c>
      <c r="D177" s="1">
        <v>58.5</v>
      </c>
      <c r="E177" s="2">
        <f t="shared" si="12"/>
        <v>22.666666666666668</v>
      </c>
      <c r="F177" s="2">
        <f t="shared" si="13"/>
        <v>13</v>
      </c>
      <c r="G177" s="2">
        <f t="shared" si="14"/>
        <v>35.777777777777779</v>
      </c>
      <c r="H177" s="2">
        <f t="shared" si="15"/>
        <v>32.166666666666664</v>
      </c>
      <c r="I177" s="3">
        <v>16</v>
      </c>
      <c r="J177" s="3">
        <v>20</v>
      </c>
      <c r="L177" s="3">
        <v>44</v>
      </c>
      <c r="N177" s="3">
        <v>120</v>
      </c>
      <c r="O177" s="3">
        <v>124</v>
      </c>
      <c r="R177" s="3">
        <v>10</v>
      </c>
      <c r="S177" s="3">
        <v>68</v>
      </c>
      <c r="V177" s="3">
        <v>85</v>
      </c>
      <c r="W177" s="1">
        <f t="shared" si="16"/>
        <v>58.5</v>
      </c>
      <c r="X177" s="17">
        <f>IFERROR(Z177/AB177,0)</f>
        <v>52.428571428571431</v>
      </c>
      <c r="Y177" s="3">
        <f>SUBTOTAL(109,I177:V177)</f>
        <v>487</v>
      </c>
      <c r="Z177" s="3">
        <f>Y177-N177</f>
        <v>367</v>
      </c>
      <c r="AA177" s="3">
        <f t="shared" si="17"/>
        <v>8</v>
      </c>
      <c r="AB177" s="3">
        <f>COUNTA(I177:V177)-COUNTA(N177)</f>
        <v>7</v>
      </c>
      <c r="AC177" s="74">
        <f t="array" ref="AC177">AVERAGE(IF((COLUMN(I177:V177)&lt;&gt;COLUMN(N177)), I177:V177))</f>
        <v>28.23076923076923</v>
      </c>
    </row>
    <row r="178" spans="1:29" x14ac:dyDescent="0.35">
      <c r="A178" t="s">
        <v>339</v>
      </c>
      <c r="B178" t="s">
        <v>340</v>
      </c>
      <c r="C178" t="s">
        <v>305</v>
      </c>
      <c r="D178" s="1">
        <v>4</v>
      </c>
      <c r="E178" s="2">
        <f t="shared" si="12"/>
        <v>0</v>
      </c>
      <c r="F178" s="2">
        <f t="shared" si="13"/>
        <v>0</v>
      </c>
      <c r="G178" s="2">
        <f t="shared" si="14"/>
        <v>0.44444444444444442</v>
      </c>
      <c r="H178" s="2">
        <f t="shared" si="15"/>
        <v>0.33333333333333331</v>
      </c>
      <c r="O178" s="3">
        <v>4</v>
      </c>
      <c r="W178" s="1">
        <f t="shared" si="16"/>
        <v>4</v>
      </c>
      <c r="X178" s="17">
        <f>IFERROR(Z178/AB178,0)</f>
        <v>4</v>
      </c>
      <c r="Y178" s="3">
        <f>SUBTOTAL(109,I178:V178)</f>
        <v>4</v>
      </c>
      <c r="Z178" s="3">
        <f>Y178-N178</f>
        <v>4</v>
      </c>
      <c r="AA178" s="3">
        <f t="shared" si="17"/>
        <v>1</v>
      </c>
      <c r="AB178" s="3">
        <f>COUNTA(I178:V178)-COUNTA(N178)</f>
        <v>1</v>
      </c>
      <c r="AC178" s="74">
        <f t="array" ref="AC178">AVERAGE(IF((COLUMN(I178:V178)&lt;&gt;COLUMN(N178)), I178:V178))</f>
        <v>0.30769230769230771</v>
      </c>
    </row>
    <row r="179" spans="1:29" x14ac:dyDescent="0.35">
      <c r="A179" t="s">
        <v>341</v>
      </c>
      <c r="B179" t="s">
        <v>342</v>
      </c>
      <c r="C179" t="s">
        <v>305</v>
      </c>
      <c r="D179" s="1">
        <v>2</v>
      </c>
      <c r="E179" s="2">
        <f t="shared" si="12"/>
        <v>1</v>
      </c>
      <c r="F179" s="2">
        <f t="shared" si="13"/>
        <v>1</v>
      </c>
      <c r="G179" s="2">
        <f t="shared" si="14"/>
        <v>1</v>
      </c>
      <c r="H179" s="2">
        <f t="shared" si="15"/>
        <v>1</v>
      </c>
      <c r="I179" s="3">
        <v>4</v>
      </c>
      <c r="J179" s="3">
        <v>1</v>
      </c>
      <c r="L179" s="3">
        <v>2</v>
      </c>
      <c r="O179" s="3">
        <v>3</v>
      </c>
      <c r="R179" s="3">
        <v>3</v>
      </c>
      <c r="S179" s="3">
        <v>2</v>
      </c>
      <c r="U179" s="3">
        <v>1</v>
      </c>
      <c r="W179" s="1">
        <f t="shared" si="16"/>
        <v>2</v>
      </c>
      <c r="X179" s="17">
        <f>IFERROR(Z179/AB179,0)</f>
        <v>2.2857142857142856</v>
      </c>
      <c r="Y179" s="3">
        <f>SUBTOTAL(109,I179:V179)</f>
        <v>16</v>
      </c>
      <c r="Z179" s="3">
        <f>Y179-N179</f>
        <v>16</v>
      </c>
      <c r="AA179" s="3">
        <f t="shared" si="17"/>
        <v>7</v>
      </c>
      <c r="AB179" s="3">
        <f>COUNTA(I179:V179)-COUNTA(N179)</f>
        <v>7</v>
      </c>
      <c r="AC179" s="74">
        <f t="array" ref="AC179">AVERAGE(IF((COLUMN(I179:V179)&lt;&gt;COLUMN(N179)), I179:V179))</f>
        <v>1.2307692307692308</v>
      </c>
    </row>
    <row r="180" spans="1:29" x14ac:dyDescent="0.35">
      <c r="A180" t="s">
        <v>343</v>
      </c>
      <c r="B180" t="s">
        <v>344</v>
      </c>
      <c r="C180" t="s">
        <v>305</v>
      </c>
      <c r="D180" s="1">
        <v>27.5</v>
      </c>
      <c r="E180" s="2">
        <f t="shared" si="12"/>
        <v>0</v>
      </c>
      <c r="F180" s="2">
        <f t="shared" si="13"/>
        <v>0</v>
      </c>
      <c r="G180" s="2">
        <f t="shared" si="14"/>
        <v>2.2222222222222223</v>
      </c>
      <c r="H180" s="2">
        <f t="shared" si="15"/>
        <v>1.6666666666666667</v>
      </c>
      <c r="O180" s="3">
        <v>20</v>
      </c>
      <c r="V180" s="3">
        <v>35</v>
      </c>
      <c r="W180" s="1">
        <f t="shared" si="16"/>
        <v>27.5</v>
      </c>
      <c r="X180" s="17">
        <f>IFERROR(Z180/AB180,0)</f>
        <v>27.5</v>
      </c>
      <c r="Y180" s="3">
        <f>SUBTOTAL(109,I180:V180)</f>
        <v>55</v>
      </c>
      <c r="Z180" s="3">
        <f>Y180-N180</f>
        <v>55</v>
      </c>
      <c r="AA180" s="3">
        <f t="shared" si="17"/>
        <v>2</v>
      </c>
      <c r="AB180" s="3">
        <f>COUNTA(I180:V180)-COUNTA(N180)</f>
        <v>2</v>
      </c>
      <c r="AC180" s="74">
        <f t="array" ref="AC180">AVERAGE(IF((COLUMN(I180:V180)&lt;&gt;COLUMN(N180)), I180:V180))</f>
        <v>4.2307692307692308</v>
      </c>
    </row>
    <row r="181" spans="1:29" x14ac:dyDescent="0.35">
      <c r="A181" t="s">
        <v>345</v>
      </c>
      <c r="B181" t="s">
        <v>113</v>
      </c>
      <c r="C181" t="s">
        <v>305</v>
      </c>
      <c r="D181" s="1">
        <v>20</v>
      </c>
      <c r="E181" s="2">
        <f t="shared" si="12"/>
        <v>0</v>
      </c>
      <c r="F181" s="2">
        <f t="shared" si="13"/>
        <v>0</v>
      </c>
      <c r="G181" s="2">
        <f t="shared" si="14"/>
        <v>0.55555555555555558</v>
      </c>
      <c r="H181" s="2">
        <f t="shared" si="15"/>
        <v>0.41666666666666669</v>
      </c>
      <c r="N181" s="3">
        <v>5</v>
      </c>
      <c r="V181" s="3">
        <v>20</v>
      </c>
      <c r="W181" s="1">
        <f t="shared" si="16"/>
        <v>20</v>
      </c>
      <c r="X181" s="17">
        <f>IFERROR(Z181/AB181,0)</f>
        <v>20</v>
      </c>
      <c r="Y181" s="3">
        <f>SUBTOTAL(109,I181:V181)</f>
        <v>25</v>
      </c>
      <c r="Z181" s="3">
        <f>Y181-N181</f>
        <v>20</v>
      </c>
      <c r="AA181" s="3">
        <f t="shared" si="17"/>
        <v>2</v>
      </c>
      <c r="AB181" s="3">
        <f>COUNTA(I181:V181)-COUNTA(N181)</f>
        <v>1</v>
      </c>
      <c r="AC181" s="74">
        <f t="array" ref="AC181">AVERAGE(IF((COLUMN(I181:V181)&lt;&gt;COLUMN(N181)), I181:V181))</f>
        <v>1.5384615384615385</v>
      </c>
    </row>
    <row r="182" spans="1:29" x14ac:dyDescent="0.35">
      <c r="A182" t="s">
        <v>346</v>
      </c>
      <c r="B182" t="s">
        <v>347</v>
      </c>
      <c r="C182" t="s">
        <v>305</v>
      </c>
      <c r="D182" s="1">
        <v>20</v>
      </c>
      <c r="E182" s="2">
        <f t="shared" si="12"/>
        <v>0</v>
      </c>
      <c r="F182" s="2">
        <f t="shared" si="13"/>
        <v>0</v>
      </c>
      <c r="G182" s="2">
        <f t="shared" si="14"/>
        <v>0.22222222222222221</v>
      </c>
      <c r="H182" s="2">
        <f t="shared" si="15"/>
        <v>0.16666666666666666</v>
      </c>
      <c r="N182" s="3">
        <v>2</v>
      </c>
      <c r="V182" s="3">
        <v>20</v>
      </c>
      <c r="W182" s="1">
        <f t="shared" si="16"/>
        <v>20</v>
      </c>
      <c r="X182" s="17">
        <f>IFERROR(Z182/AB182,0)</f>
        <v>20</v>
      </c>
      <c r="Y182" s="3">
        <f>SUBTOTAL(109,I182:V182)</f>
        <v>22</v>
      </c>
      <c r="Z182" s="3">
        <f>Y182-N182</f>
        <v>20</v>
      </c>
      <c r="AA182" s="3">
        <f t="shared" si="17"/>
        <v>2</v>
      </c>
      <c r="AB182" s="3">
        <f>COUNTA(I182:V182)-COUNTA(N182)</f>
        <v>1</v>
      </c>
      <c r="AC182" s="74">
        <f t="array" ref="AC182">AVERAGE(IF((COLUMN(I182:V182)&lt;&gt;COLUMN(N182)), I182:V182))</f>
        <v>1.5384615384615385</v>
      </c>
    </row>
    <row r="183" spans="1:29" x14ac:dyDescent="0.35">
      <c r="A183" t="s">
        <v>348</v>
      </c>
      <c r="B183" t="s">
        <v>349</v>
      </c>
      <c r="C183" t="s">
        <v>305</v>
      </c>
      <c r="D183" s="1">
        <v>40</v>
      </c>
      <c r="E183" s="2">
        <f t="shared" si="12"/>
        <v>0</v>
      </c>
      <c r="F183" s="2">
        <f t="shared" si="13"/>
        <v>0</v>
      </c>
      <c r="G183" s="2">
        <f t="shared" si="14"/>
        <v>2.2222222222222223</v>
      </c>
      <c r="H183" s="2">
        <f t="shared" si="15"/>
        <v>1.6666666666666667</v>
      </c>
      <c r="O183" s="3">
        <v>20</v>
      </c>
      <c r="V183" s="3">
        <v>60</v>
      </c>
      <c r="W183" s="1">
        <f t="shared" si="16"/>
        <v>40</v>
      </c>
      <c r="X183" s="17">
        <f>IFERROR(Z183/AB183,0)</f>
        <v>40</v>
      </c>
      <c r="Y183" s="3">
        <f>SUBTOTAL(109,I183:V183)</f>
        <v>80</v>
      </c>
      <c r="Z183" s="3">
        <f>Y183-N183</f>
        <v>80</v>
      </c>
      <c r="AA183" s="3">
        <f t="shared" si="17"/>
        <v>2</v>
      </c>
      <c r="AB183" s="3">
        <f>COUNTA(I183:V183)-COUNTA(N183)</f>
        <v>2</v>
      </c>
      <c r="AC183" s="74">
        <f t="array" ref="AC183">AVERAGE(IF((COLUMN(I183:V183)&lt;&gt;COLUMN(N183)), I183:V183))</f>
        <v>6.1538461538461542</v>
      </c>
    </row>
    <row r="184" spans="1:29" x14ac:dyDescent="0.35">
      <c r="A184" t="s">
        <v>350</v>
      </c>
      <c r="B184" t="s">
        <v>351</v>
      </c>
      <c r="C184" t="s">
        <v>305</v>
      </c>
      <c r="D184" s="1">
        <v>47.5</v>
      </c>
      <c r="E184" s="2">
        <f t="shared" si="12"/>
        <v>0</v>
      </c>
      <c r="F184" s="2">
        <f t="shared" si="13"/>
        <v>0</v>
      </c>
      <c r="G184" s="2">
        <f t="shared" si="14"/>
        <v>2.2222222222222223</v>
      </c>
      <c r="H184" s="2">
        <f t="shared" si="15"/>
        <v>1.6666666666666667</v>
      </c>
      <c r="O184" s="3">
        <v>20</v>
      </c>
      <c r="V184" s="3">
        <v>75</v>
      </c>
      <c r="W184" s="1">
        <f t="shared" si="16"/>
        <v>47.5</v>
      </c>
      <c r="X184" s="17">
        <f>IFERROR(Z184/AB184,0)</f>
        <v>47.5</v>
      </c>
      <c r="Y184" s="3">
        <f>SUBTOTAL(109,I184:V184)</f>
        <v>95</v>
      </c>
      <c r="Z184" s="3">
        <f>Y184-N184</f>
        <v>95</v>
      </c>
      <c r="AA184" s="3">
        <f t="shared" si="17"/>
        <v>2</v>
      </c>
      <c r="AB184" s="3">
        <f>COUNTA(I184:V184)-COUNTA(N184)</f>
        <v>2</v>
      </c>
      <c r="AC184" s="74">
        <f t="array" ref="AC184">AVERAGE(IF((COLUMN(I184:V184)&lt;&gt;COLUMN(N184)), I184:V184))</f>
        <v>7.3076923076923075</v>
      </c>
    </row>
    <row r="185" spans="1:29" x14ac:dyDescent="0.35">
      <c r="A185" t="s">
        <v>352</v>
      </c>
      <c r="B185" t="s">
        <v>353</v>
      </c>
      <c r="C185" t="s">
        <v>305</v>
      </c>
      <c r="D185" s="1">
        <v>47.5</v>
      </c>
      <c r="E185" s="2">
        <f t="shared" si="12"/>
        <v>0</v>
      </c>
      <c r="F185" s="2">
        <f t="shared" si="13"/>
        <v>0</v>
      </c>
      <c r="G185" s="2">
        <f t="shared" si="14"/>
        <v>2.2222222222222223</v>
      </c>
      <c r="H185" s="2">
        <f t="shared" si="15"/>
        <v>1.6666666666666667</v>
      </c>
      <c r="O185" s="3">
        <v>20</v>
      </c>
      <c r="V185" s="3">
        <v>75</v>
      </c>
      <c r="W185" s="1">
        <f t="shared" si="16"/>
        <v>47.5</v>
      </c>
      <c r="X185" s="17">
        <f>IFERROR(Z185/AB185,0)</f>
        <v>47.5</v>
      </c>
      <c r="Y185" s="3">
        <f>SUBTOTAL(109,I185:V185)</f>
        <v>95</v>
      </c>
      <c r="Z185" s="3">
        <f>Y185-N185</f>
        <v>95</v>
      </c>
      <c r="AA185" s="3">
        <f t="shared" si="17"/>
        <v>2</v>
      </c>
      <c r="AB185" s="3">
        <f>COUNTA(I185:V185)-COUNTA(N185)</f>
        <v>2</v>
      </c>
      <c r="AC185" s="74">
        <f t="array" ref="AC185">AVERAGE(IF((COLUMN(I185:V185)&lt;&gt;COLUMN(N185)), I185:V185))</f>
        <v>7.3076923076923075</v>
      </c>
    </row>
    <row r="186" spans="1:29" x14ac:dyDescent="0.35">
      <c r="A186" t="s">
        <v>354</v>
      </c>
      <c r="B186" t="s">
        <v>123</v>
      </c>
      <c r="C186" t="s">
        <v>305</v>
      </c>
      <c r="D186" s="1">
        <v>7</v>
      </c>
      <c r="E186" s="2">
        <f t="shared" si="12"/>
        <v>0</v>
      </c>
      <c r="F186" s="2">
        <f t="shared" si="13"/>
        <v>1.1666666666666667</v>
      </c>
      <c r="G186" s="2">
        <f t="shared" si="14"/>
        <v>0.77777777777777779</v>
      </c>
      <c r="H186" s="2">
        <f t="shared" si="15"/>
        <v>0.58333333333333337</v>
      </c>
      <c r="R186" s="3">
        <v>7</v>
      </c>
      <c r="W186" s="1">
        <f t="shared" si="16"/>
        <v>7</v>
      </c>
      <c r="X186" s="17">
        <f>IFERROR(Z186/AB186,0)</f>
        <v>7</v>
      </c>
      <c r="Y186" s="3">
        <f>SUBTOTAL(109,I186:V186)</f>
        <v>7</v>
      </c>
      <c r="Z186" s="3">
        <f>Y186-N186</f>
        <v>7</v>
      </c>
      <c r="AA186" s="3">
        <f t="shared" si="17"/>
        <v>1</v>
      </c>
      <c r="AB186" s="3">
        <f>COUNTA(I186:V186)-COUNTA(N186)</f>
        <v>1</v>
      </c>
      <c r="AC186" s="74">
        <f t="array" ref="AC186">AVERAGE(IF((COLUMN(I186:V186)&lt;&gt;COLUMN(N186)), I186:V186))</f>
        <v>0.53846153846153844</v>
      </c>
    </row>
    <row r="187" spans="1:29" x14ac:dyDescent="0.35">
      <c r="A187" t="s">
        <v>355</v>
      </c>
      <c r="B187" t="s">
        <v>356</v>
      </c>
      <c r="C187" t="s">
        <v>305</v>
      </c>
      <c r="D187" s="1" t="s">
        <v>71</v>
      </c>
      <c r="E187" s="2">
        <f t="shared" si="12"/>
        <v>0</v>
      </c>
      <c r="F187" s="2">
        <f t="shared" si="13"/>
        <v>0</v>
      </c>
      <c r="G187" s="2">
        <f t="shared" si="14"/>
        <v>0.33333333333333331</v>
      </c>
      <c r="H187" s="2">
        <f t="shared" si="15"/>
        <v>0.25</v>
      </c>
      <c r="N187" s="3">
        <v>3</v>
      </c>
      <c r="W187" s="1" t="str">
        <f t="shared" si="16"/>
        <v>0</v>
      </c>
      <c r="X187" s="17">
        <f>IFERROR(Z187/AB187,0)</f>
        <v>0</v>
      </c>
      <c r="Y187" s="3">
        <f>SUBTOTAL(109,I187:V187)</f>
        <v>3</v>
      </c>
      <c r="Z187" s="3">
        <f>Y187-N187</f>
        <v>0</v>
      </c>
      <c r="AA187" s="3">
        <f t="shared" si="17"/>
        <v>1</v>
      </c>
      <c r="AB187" s="3">
        <f>COUNTA(I187:V187)-COUNTA(N187)</f>
        <v>0</v>
      </c>
      <c r="AC187" s="74">
        <f t="array" ref="AC187">AVERAGE(IF((COLUMN(I187:V187)&lt;&gt;COLUMN(N187)), I187:V187))</f>
        <v>0</v>
      </c>
    </row>
    <row r="188" spans="1:29" x14ac:dyDescent="0.35">
      <c r="A188" t="s">
        <v>357</v>
      </c>
      <c r="B188" t="s">
        <v>358</v>
      </c>
      <c r="C188" t="s">
        <v>305</v>
      </c>
      <c r="D188" s="1">
        <v>16.5</v>
      </c>
      <c r="E188" s="2">
        <f t="shared" si="12"/>
        <v>0</v>
      </c>
      <c r="F188" s="2">
        <f t="shared" si="13"/>
        <v>0.5</v>
      </c>
      <c r="G188" s="2">
        <f t="shared" si="14"/>
        <v>6.1111111111111107</v>
      </c>
      <c r="H188" s="2">
        <f t="shared" si="15"/>
        <v>7.083333333333333</v>
      </c>
      <c r="J188" s="3">
        <v>30</v>
      </c>
      <c r="N188" s="3">
        <v>52</v>
      </c>
      <c r="R188" s="3">
        <v>3</v>
      </c>
      <c r="W188" s="1">
        <f t="shared" si="16"/>
        <v>16.5</v>
      </c>
      <c r="X188" s="17">
        <f>IFERROR(Z188/AB188,0)</f>
        <v>16.5</v>
      </c>
      <c r="Y188" s="3">
        <f>SUBTOTAL(109,I188:V188)</f>
        <v>85</v>
      </c>
      <c r="Z188" s="3">
        <f>Y188-N188</f>
        <v>33</v>
      </c>
      <c r="AA188" s="3">
        <f t="shared" si="17"/>
        <v>3</v>
      </c>
      <c r="AB188" s="3">
        <f>COUNTA(I188:V188)-COUNTA(N188)</f>
        <v>2</v>
      </c>
      <c r="AC188" s="74">
        <f t="array" ref="AC188">AVERAGE(IF((COLUMN(I188:V188)&lt;&gt;COLUMN(N188)), I188:V188))</f>
        <v>2.5384615384615383</v>
      </c>
    </row>
    <row r="189" spans="1:29" x14ac:dyDescent="0.35">
      <c r="A189" t="s">
        <v>359</v>
      </c>
      <c r="B189" t="s">
        <v>360</v>
      </c>
      <c r="C189" t="s">
        <v>305</v>
      </c>
      <c r="D189" s="1">
        <v>5</v>
      </c>
      <c r="E189" s="2">
        <f t="shared" si="12"/>
        <v>0</v>
      </c>
      <c r="F189" s="2">
        <f t="shared" si="13"/>
        <v>0.83333333333333337</v>
      </c>
      <c r="G189" s="2">
        <f t="shared" si="14"/>
        <v>0.88888888888888884</v>
      </c>
      <c r="H189" s="2">
        <f t="shared" si="15"/>
        <v>0.66666666666666663</v>
      </c>
      <c r="N189" s="3">
        <v>3</v>
      </c>
      <c r="R189" s="3">
        <v>5</v>
      </c>
      <c r="W189" s="1">
        <f t="shared" si="16"/>
        <v>5</v>
      </c>
      <c r="X189" s="17">
        <f>IFERROR(Z189/AB189,0)</f>
        <v>5</v>
      </c>
      <c r="Y189" s="3">
        <f>SUBTOTAL(109,I189:V189)</f>
        <v>8</v>
      </c>
      <c r="Z189" s="3">
        <f>Y189-N189</f>
        <v>5</v>
      </c>
      <c r="AA189" s="3">
        <f t="shared" si="17"/>
        <v>2</v>
      </c>
      <c r="AB189" s="3">
        <f>COUNTA(I189:V189)-COUNTA(N189)</f>
        <v>1</v>
      </c>
      <c r="AC189" s="74">
        <f t="array" ref="AC189">AVERAGE(IF((COLUMN(I189:V189)&lt;&gt;COLUMN(N189)), I189:V189))</f>
        <v>0.38461538461538464</v>
      </c>
    </row>
    <row r="190" spans="1:29" x14ac:dyDescent="0.35">
      <c r="A190" t="s">
        <v>361</v>
      </c>
      <c r="B190" t="s">
        <v>362</v>
      </c>
      <c r="C190" t="s">
        <v>305</v>
      </c>
      <c r="D190" s="1">
        <v>13</v>
      </c>
      <c r="E190" s="2">
        <f t="shared" ref="E190:E253" si="18">IFERROR(SUM(S190:U190)/3,"")</f>
        <v>0</v>
      </c>
      <c r="F190" s="2">
        <f t="shared" ref="F190:F253" si="19">IFERROR(SUM(P190:U190)/6,"")</f>
        <v>2.1666666666666665</v>
      </c>
      <c r="G190" s="2">
        <f t="shared" ref="G190:G253" si="20">IFERROR(SUM(M190:U190)/9,"")</f>
        <v>2.7777777777777777</v>
      </c>
      <c r="H190" s="2">
        <f t="shared" ref="H190:H253" si="21">IFERROR(SUM(J190:U190)/12,"")</f>
        <v>2.0833333333333335</v>
      </c>
      <c r="I190" s="3">
        <v>8</v>
      </c>
      <c r="N190" s="3">
        <v>12</v>
      </c>
      <c r="R190" s="3">
        <v>13</v>
      </c>
      <c r="W190" s="1">
        <f t="shared" ref="W190:W253" si="22">IFERROR(AVERAGE((O190:V190),(J190:M190)),"0")</f>
        <v>13</v>
      </c>
      <c r="X190" s="17">
        <f>IFERROR(Z190/AB190,0)</f>
        <v>10.5</v>
      </c>
      <c r="Y190" s="3">
        <f>SUBTOTAL(109,I190:V190)</f>
        <v>33</v>
      </c>
      <c r="Z190" s="3">
        <f>Y190-N190</f>
        <v>21</v>
      </c>
      <c r="AA190" s="3">
        <f t="shared" si="17"/>
        <v>3</v>
      </c>
      <c r="AB190" s="3">
        <f>COUNTA(I190:V190)-COUNTA(N190)</f>
        <v>2</v>
      </c>
      <c r="AC190" s="74">
        <f t="array" ref="AC190">AVERAGE(IF((COLUMN(I190:V190)&lt;&gt;COLUMN(N190)), I190:V190))</f>
        <v>1.6153846153846154</v>
      </c>
    </row>
    <row r="191" spans="1:29" x14ac:dyDescent="0.35">
      <c r="A191" t="s">
        <v>363</v>
      </c>
      <c r="B191" t="s">
        <v>127</v>
      </c>
      <c r="C191" t="s">
        <v>305</v>
      </c>
      <c r="D191" s="1">
        <v>6</v>
      </c>
      <c r="E191" s="2">
        <f t="shared" si="18"/>
        <v>3.3333333333333335</v>
      </c>
      <c r="F191" s="2">
        <f t="shared" si="19"/>
        <v>2.5</v>
      </c>
      <c r="G191" s="2">
        <f t="shared" si="20"/>
        <v>9.4444444444444446</v>
      </c>
      <c r="H191" s="2">
        <f t="shared" si="21"/>
        <v>7.333333333333333</v>
      </c>
      <c r="I191" s="3">
        <v>10</v>
      </c>
      <c r="J191" s="3">
        <v>3</v>
      </c>
      <c r="N191" s="3">
        <v>70</v>
      </c>
      <c r="R191" s="3">
        <v>5</v>
      </c>
      <c r="S191" s="3">
        <v>10</v>
      </c>
      <c r="W191" s="1">
        <f t="shared" si="22"/>
        <v>6</v>
      </c>
      <c r="X191" s="17">
        <f>IFERROR(Z191/AB191,0)</f>
        <v>7</v>
      </c>
      <c r="Y191" s="3">
        <f>SUBTOTAL(109,I191:V191)</f>
        <v>98</v>
      </c>
      <c r="Z191" s="3">
        <f>Y191-N191</f>
        <v>28</v>
      </c>
      <c r="AA191" s="3">
        <f t="shared" si="17"/>
        <v>5</v>
      </c>
      <c r="AB191" s="3">
        <f>COUNTA(I191:V191)-COUNTA(N191)</f>
        <v>4</v>
      </c>
      <c r="AC191" s="74">
        <f t="array" ref="AC191">AVERAGE(IF((COLUMN(I191:V191)&lt;&gt;COLUMN(N191)), I191:V191))</f>
        <v>2.1538461538461537</v>
      </c>
    </row>
    <row r="192" spans="1:29" x14ac:dyDescent="0.35">
      <c r="A192" t="s">
        <v>364</v>
      </c>
      <c r="B192" t="s">
        <v>131</v>
      </c>
      <c r="C192" t="s">
        <v>305</v>
      </c>
      <c r="D192" s="1">
        <v>69.400000000000006</v>
      </c>
      <c r="E192" s="2">
        <f t="shared" si="18"/>
        <v>5.666666666666667</v>
      </c>
      <c r="F192" s="2">
        <f t="shared" si="19"/>
        <v>22</v>
      </c>
      <c r="G192" s="2">
        <f t="shared" si="20"/>
        <v>30</v>
      </c>
      <c r="H192" s="2">
        <f t="shared" si="21"/>
        <v>32.083333333333336</v>
      </c>
      <c r="I192" s="3">
        <v>3</v>
      </c>
      <c r="J192" s="3">
        <v>100</v>
      </c>
      <c r="L192" s="3">
        <v>15</v>
      </c>
      <c r="N192" s="3">
        <v>38</v>
      </c>
      <c r="O192" s="3">
        <v>100</v>
      </c>
      <c r="R192" s="3">
        <v>115</v>
      </c>
      <c r="S192" s="3">
        <v>17</v>
      </c>
      <c r="W192" s="1">
        <f t="shared" si="22"/>
        <v>69.400000000000006</v>
      </c>
      <c r="X192" s="17">
        <f>IFERROR(Z192/AB192,0)</f>
        <v>58.333333333333336</v>
      </c>
      <c r="Y192" s="3">
        <f>SUBTOTAL(109,I192:V192)</f>
        <v>388</v>
      </c>
      <c r="Z192" s="3">
        <f>Y192-N192</f>
        <v>350</v>
      </c>
      <c r="AA192" s="3">
        <f t="shared" si="17"/>
        <v>7</v>
      </c>
      <c r="AB192" s="3">
        <f>COUNTA(I192:V192)-COUNTA(N192)</f>
        <v>6</v>
      </c>
      <c r="AC192" s="74">
        <f t="array" ref="AC192">AVERAGE(IF((COLUMN(I192:V192)&lt;&gt;COLUMN(N192)), I192:V192))</f>
        <v>26.923076923076923</v>
      </c>
    </row>
    <row r="193" spans="1:29" x14ac:dyDescent="0.35">
      <c r="A193" t="s">
        <v>365</v>
      </c>
      <c r="B193" t="s">
        <v>133</v>
      </c>
      <c r="C193" t="s">
        <v>305</v>
      </c>
      <c r="D193" s="1">
        <v>69.400000000000006</v>
      </c>
      <c r="E193" s="2">
        <f t="shared" si="18"/>
        <v>5.666666666666667</v>
      </c>
      <c r="F193" s="2">
        <f t="shared" si="19"/>
        <v>22</v>
      </c>
      <c r="G193" s="2">
        <f t="shared" si="20"/>
        <v>30</v>
      </c>
      <c r="H193" s="2">
        <f t="shared" si="21"/>
        <v>32.083333333333336</v>
      </c>
      <c r="I193" s="3">
        <v>3</v>
      </c>
      <c r="J193" s="3">
        <v>100</v>
      </c>
      <c r="L193" s="3">
        <v>15</v>
      </c>
      <c r="N193" s="3">
        <v>38</v>
      </c>
      <c r="O193" s="3">
        <v>100</v>
      </c>
      <c r="R193" s="3">
        <v>115</v>
      </c>
      <c r="S193" s="3">
        <v>17</v>
      </c>
      <c r="W193" s="1">
        <f t="shared" si="22"/>
        <v>69.400000000000006</v>
      </c>
      <c r="X193" s="17">
        <f>IFERROR(Z193/AB193,0)</f>
        <v>58.333333333333336</v>
      </c>
      <c r="Y193" s="3">
        <f>SUBTOTAL(109,I193:V193)</f>
        <v>388</v>
      </c>
      <c r="Z193" s="3">
        <f>Y193-N193</f>
        <v>350</v>
      </c>
      <c r="AA193" s="3">
        <f t="shared" si="17"/>
        <v>7</v>
      </c>
      <c r="AB193" s="3">
        <f>COUNTA(I193:V193)-COUNTA(N193)</f>
        <v>6</v>
      </c>
      <c r="AC193" s="74">
        <f t="array" ref="AC193">AVERAGE(IF((COLUMN(I193:V193)&lt;&gt;COLUMN(N193)), I193:V193))</f>
        <v>26.923076923076923</v>
      </c>
    </row>
    <row r="194" spans="1:29" x14ac:dyDescent="0.35">
      <c r="A194" t="s">
        <v>366</v>
      </c>
      <c r="B194" t="s">
        <v>135</v>
      </c>
      <c r="C194" t="s">
        <v>305</v>
      </c>
      <c r="D194" s="1" t="s">
        <v>71</v>
      </c>
      <c r="E194" s="2">
        <f t="shared" si="18"/>
        <v>0</v>
      </c>
      <c r="F194" s="2">
        <f t="shared" si="19"/>
        <v>0</v>
      </c>
      <c r="G194" s="2">
        <f t="shared" si="20"/>
        <v>0.22222222222222221</v>
      </c>
      <c r="H194" s="2">
        <f t="shared" si="21"/>
        <v>0.16666666666666666</v>
      </c>
      <c r="N194" s="3">
        <v>2</v>
      </c>
      <c r="W194" s="1" t="str">
        <f t="shared" si="22"/>
        <v>0</v>
      </c>
      <c r="X194" s="17">
        <f>IFERROR(Z194/AB194,0)</f>
        <v>0</v>
      </c>
      <c r="Y194" s="3">
        <f>SUBTOTAL(109,I194:V194)</f>
        <v>2</v>
      </c>
      <c r="Z194" s="3">
        <f>Y194-N194</f>
        <v>0</v>
      </c>
      <c r="AA194" s="3">
        <f t="shared" si="17"/>
        <v>1</v>
      </c>
      <c r="AB194" s="3">
        <f>COUNTA(I194:V194)-COUNTA(N194)</f>
        <v>0</v>
      </c>
      <c r="AC194" s="74">
        <f t="array" ref="AC194">AVERAGE(IF((COLUMN(I194:V194)&lt;&gt;COLUMN(N194)), I194:V194))</f>
        <v>0</v>
      </c>
    </row>
    <row r="195" spans="1:29" x14ac:dyDescent="0.35">
      <c r="A195" t="s">
        <v>367</v>
      </c>
      <c r="B195" t="s">
        <v>137</v>
      </c>
      <c r="C195" t="s">
        <v>305</v>
      </c>
      <c r="D195" s="1">
        <v>10</v>
      </c>
      <c r="E195" s="2">
        <f t="shared" si="18"/>
        <v>0</v>
      </c>
      <c r="F195" s="2">
        <f t="shared" si="19"/>
        <v>1.6666666666666667</v>
      </c>
      <c r="G195" s="2">
        <f t="shared" si="20"/>
        <v>1.1111111111111112</v>
      </c>
      <c r="H195" s="2">
        <f t="shared" si="21"/>
        <v>0.83333333333333337</v>
      </c>
      <c r="R195" s="3">
        <v>10</v>
      </c>
      <c r="W195" s="1">
        <f t="shared" si="22"/>
        <v>10</v>
      </c>
      <c r="X195" s="17">
        <f>IFERROR(Z195/AB195,0)</f>
        <v>10</v>
      </c>
      <c r="Y195" s="3">
        <f>SUBTOTAL(109,I195:V195)</f>
        <v>10</v>
      </c>
      <c r="Z195" s="3">
        <f>Y195-N195</f>
        <v>10</v>
      </c>
      <c r="AA195" s="3">
        <f t="shared" si="17"/>
        <v>1</v>
      </c>
      <c r="AB195" s="3">
        <f>COUNTA(I195:V195)-COUNTA(N195)</f>
        <v>1</v>
      </c>
      <c r="AC195" s="74">
        <f t="array" ref="AC195">AVERAGE(IF((COLUMN(I195:V195)&lt;&gt;COLUMN(N195)), I195:V195))</f>
        <v>0.76923076923076927</v>
      </c>
    </row>
    <row r="196" spans="1:29" x14ac:dyDescent="0.35">
      <c r="A196" t="s">
        <v>368</v>
      </c>
      <c r="B196" t="s">
        <v>139</v>
      </c>
      <c r="C196" t="s">
        <v>305</v>
      </c>
      <c r="D196" s="1">
        <v>77</v>
      </c>
      <c r="E196" s="2">
        <f t="shared" si="18"/>
        <v>0</v>
      </c>
      <c r="F196" s="2">
        <f t="shared" si="19"/>
        <v>0</v>
      </c>
      <c r="G196" s="2">
        <f t="shared" si="20"/>
        <v>14.555555555555555</v>
      </c>
      <c r="H196" s="2">
        <f t="shared" si="21"/>
        <v>21.166666666666668</v>
      </c>
      <c r="J196" s="3">
        <v>100</v>
      </c>
      <c r="L196" s="3">
        <v>23</v>
      </c>
      <c r="N196" s="3">
        <v>23</v>
      </c>
      <c r="O196" s="3">
        <v>108</v>
      </c>
      <c r="W196" s="1">
        <f t="shared" si="22"/>
        <v>77</v>
      </c>
      <c r="X196" s="17">
        <f>IFERROR(Z196/AB196,0)</f>
        <v>77</v>
      </c>
      <c r="Y196" s="3">
        <f>SUBTOTAL(109,I196:V196)</f>
        <v>254</v>
      </c>
      <c r="Z196" s="3">
        <f>Y196-N196</f>
        <v>231</v>
      </c>
      <c r="AA196" s="3">
        <f t="shared" si="17"/>
        <v>4</v>
      </c>
      <c r="AB196" s="3">
        <f>COUNTA(I196:V196)-COUNTA(N196)</f>
        <v>3</v>
      </c>
      <c r="AC196" s="74">
        <f t="array" ref="AC196">AVERAGE(IF((COLUMN(I196:V196)&lt;&gt;COLUMN(N196)), I196:V196))</f>
        <v>17.76923076923077</v>
      </c>
    </row>
    <row r="197" spans="1:29" x14ac:dyDescent="0.35">
      <c r="A197" t="s">
        <v>369</v>
      </c>
      <c r="B197" t="s">
        <v>370</v>
      </c>
      <c r="C197" t="s">
        <v>305</v>
      </c>
      <c r="D197" s="1">
        <v>115</v>
      </c>
      <c r="E197" s="2">
        <f t="shared" si="18"/>
        <v>0</v>
      </c>
      <c r="F197" s="2">
        <f t="shared" si="19"/>
        <v>27.5</v>
      </c>
      <c r="G197" s="2">
        <f t="shared" si="20"/>
        <v>18.333333333333332</v>
      </c>
      <c r="H197" s="2">
        <f t="shared" si="21"/>
        <v>13.75</v>
      </c>
      <c r="R197" s="3">
        <v>165</v>
      </c>
      <c r="V197" s="3">
        <v>65</v>
      </c>
      <c r="W197" s="1">
        <f t="shared" si="22"/>
        <v>115</v>
      </c>
      <c r="X197" s="17">
        <f>IFERROR(Z197/AB197,0)</f>
        <v>115</v>
      </c>
      <c r="Y197" s="3">
        <f>SUBTOTAL(109,I197:V197)</f>
        <v>230</v>
      </c>
      <c r="Z197" s="3">
        <f>Y197-N197</f>
        <v>230</v>
      </c>
      <c r="AA197" s="3">
        <f t="shared" si="17"/>
        <v>2</v>
      </c>
      <c r="AB197" s="3">
        <f>COUNTA(I197:V197)-COUNTA(N197)</f>
        <v>2</v>
      </c>
      <c r="AC197" s="74">
        <f t="array" ref="AC197">AVERAGE(IF((COLUMN(I197:V197)&lt;&gt;COLUMN(N197)), I197:V197))</f>
        <v>17.692307692307693</v>
      </c>
    </row>
    <row r="198" spans="1:29" s="65" customFormat="1" x14ac:dyDescent="0.35">
      <c r="A198" s="65" t="s">
        <v>371</v>
      </c>
      <c r="B198" s="65" t="s">
        <v>372</v>
      </c>
      <c r="C198" s="65" t="s">
        <v>305</v>
      </c>
      <c r="D198" s="70">
        <v>27.5</v>
      </c>
      <c r="E198" s="70">
        <f t="shared" si="18"/>
        <v>0</v>
      </c>
      <c r="F198" s="70">
        <f t="shared" si="19"/>
        <v>2.6666666666666665</v>
      </c>
      <c r="G198" s="70">
        <f t="shared" si="20"/>
        <v>1.7777777777777777</v>
      </c>
      <c r="H198" s="70">
        <f t="shared" si="21"/>
        <v>1.3333333333333333</v>
      </c>
      <c r="I198" s="71"/>
      <c r="J198" s="71"/>
      <c r="K198" s="71"/>
      <c r="L198" s="71"/>
      <c r="M198" s="71"/>
      <c r="N198" s="71"/>
      <c r="O198" s="71"/>
      <c r="P198" s="71"/>
      <c r="Q198" s="71"/>
      <c r="R198" s="71">
        <v>16</v>
      </c>
      <c r="S198" s="71"/>
      <c r="T198" s="71"/>
      <c r="U198" s="71"/>
      <c r="V198" s="71">
        <v>39</v>
      </c>
      <c r="W198" s="70">
        <f t="shared" si="22"/>
        <v>27.5</v>
      </c>
      <c r="X198" s="71">
        <f>IFERROR(Z198/AB198,0)</f>
        <v>27.5</v>
      </c>
      <c r="Y198" s="71">
        <f>SUBTOTAL(109,I198:V198)</f>
        <v>55</v>
      </c>
      <c r="Z198" s="71">
        <f>Y198-N198</f>
        <v>55</v>
      </c>
      <c r="AA198" s="3">
        <f t="shared" si="17"/>
        <v>2</v>
      </c>
      <c r="AB198" s="71">
        <f>COUNTA(I198:V198)-COUNTA(N198)</f>
        <v>2</v>
      </c>
      <c r="AC198" s="74">
        <f t="array" ref="AC198">AVERAGE(IF((COLUMN(I198:V198)&lt;&gt;COLUMN(N198)), I198:V198))</f>
        <v>4.2307692307692308</v>
      </c>
    </row>
    <row r="199" spans="1:29" x14ac:dyDescent="0.35">
      <c r="A199" t="s">
        <v>373</v>
      </c>
      <c r="B199" t="s">
        <v>143</v>
      </c>
      <c r="C199" t="s">
        <v>305</v>
      </c>
      <c r="D199" s="1">
        <v>37.6</v>
      </c>
      <c r="E199" s="2">
        <f t="shared" si="18"/>
        <v>11.666666666666666</v>
      </c>
      <c r="F199" s="2">
        <f t="shared" si="19"/>
        <v>15</v>
      </c>
      <c r="G199" s="2">
        <f t="shared" si="20"/>
        <v>20.333333333333332</v>
      </c>
      <c r="H199" s="2">
        <f t="shared" si="21"/>
        <v>17.333333333333332</v>
      </c>
      <c r="I199" s="3">
        <v>3</v>
      </c>
      <c r="J199" s="3">
        <v>6</v>
      </c>
      <c r="L199" s="3">
        <v>19</v>
      </c>
      <c r="N199" s="3">
        <v>20</v>
      </c>
      <c r="O199" s="3">
        <v>73</v>
      </c>
      <c r="R199" s="3">
        <v>55</v>
      </c>
      <c r="S199" s="3">
        <v>35</v>
      </c>
      <c r="W199" s="1">
        <f t="shared" si="22"/>
        <v>37.6</v>
      </c>
      <c r="X199" s="17">
        <f>IFERROR(Z199/AB199,0)</f>
        <v>31.833333333333332</v>
      </c>
      <c r="Y199" s="3">
        <f>SUBTOTAL(109,I199:V199)</f>
        <v>211</v>
      </c>
      <c r="Z199" s="3">
        <f>Y199-N199</f>
        <v>191</v>
      </c>
      <c r="AA199" s="3">
        <f t="shared" ref="AA199:AA262" si="23">COUNTA(I199:V199)</f>
        <v>7</v>
      </c>
      <c r="AB199" s="3">
        <f>COUNTA(I199:V199)-COUNTA(N199)</f>
        <v>6</v>
      </c>
      <c r="AC199" s="74">
        <f t="array" ref="AC199">AVERAGE(IF((COLUMN(I199:V199)&lt;&gt;COLUMN(N199)), I199:V199))</f>
        <v>14.692307692307692</v>
      </c>
    </row>
    <row r="200" spans="1:29" x14ac:dyDescent="0.35">
      <c r="A200" t="s">
        <v>374</v>
      </c>
      <c r="B200" t="s">
        <v>145</v>
      </c>
      <c r="C200" t="s">
        <v>305</v>
      </c>
      <c r="D200" s="1">
        <v>37.799999999999997</v>
      </c>
      <c r="E200" s="2">
        <f t="shared" si="18"/>
        <v>12</v>
      </c>
      <c r="F200" s="2">
        <f t="shared" si="19"/>
        <v>15.166666666666666</v>
      </c>
      <c r="G200" s="2">
        <f t="shared" si="20"/>
        <v>20.333333333333332</v>
      </c>
      <c r="H200" s="2">
        <f t="shared" si="21"/>
        <v>17.416666666666668</v>
      </c>
      <c r="I200" s="3">
        <v>3</v>
      </c>
      <c r="J200" s="3">
        <v>6</v>
      </c>
      <c r="L200" s="3">
        <v>20</v>
      </c>
      <c r="N200" s="3">
        <v>20</v>
      </c>
      <c r="O200" s="3">
        <v>72</v>
      </c>
      <c r="R200" s="3">
        <v>55</v>
      </c>
      <c r="S200" s="3">
        <v>36</v>
      </c>
      <c r="W200" s="1">
        <f t="shared" si="22"/>
        <v>37.799999999999997</v>
      </c>
      <c r="X200" s="17">
        <f>IFERROR(Z200/AB200,0)</f>
        <v>32</v>
      </c>
      <c r="Y200" s="3">
        <f>SUBTOTAL(109,I200:V200)</f>
        <v>212</v>
      </c>
      <c r="Z200" s="3">
        <f>Y200-N200</f>
        <v>192</v>
      </c>
      <c r="AA200" s="3">
        <f t="shared" si="23"/>
        <v>7</v>
      </c>
      <c r="AB200" s="3">
        <f>COUNTA(I200:V200)-COUNTA(N200)</f>
        <v>6</v>
      </c>
      <c r="AC200" s="74">
        <f t="array" ref="AC200">AVERAGE(IF((COLUMN(I200:V200)&lt;&gt;COLUMN(N200)), I200:V200))</f>
        <v>14.76923076923077</v>
      </c>
    </row>
    <row r="201" spans="1:29" x14ac:dyDescent="0.35">
      <c r="A201" t="s">
        <v>375</v>
      </c>
      <c r="B201" t="s">
        <v>147</v>
      </c>
      <c r="C201" t="s">
        <v>305</v>
      </c>
      <c r="D201" s="1">
        <v>37.6</v>
      </c>
      <c r="E201" s="2">
        <f t="shared" si="18"/>
        <v>12</v>
      </c>
      <c r="F201" s="2">
        <f t="shared" si="19"/>
        <v>15.166666666666666</v>
      </c>
      <c r="G201" s="2">
        <f t="shared" si="20"/>
        <v>20.333333333333332</v>
      </c>
      <c r="H201" s="2">
        <f t="shared" si="21"/>
        <v>17.333333333333332</v>
      </c>
      <c r="I201" s="3">
        <v>3</v>
      </c>
      <c r="J201" s="3">
        <v>6</v>
      </c>
      <c r="L201" s="3">
        <v>19</v>
      </c>
      <c r="N201" s="3">
        <v>20</v>
      </c>
      <c r="O201" s="3">
        <v>72</v>
      </c>
      <c r="R201" s="3">
        <v>55</v>
      </c>
      <c r="S201" s="3">
        <v>36</v>
      </c>
      <c r="W201" s="1">
        <f t="shared" si="22"/>
        <v>37.6</v>
      </c>
      <c r="X201" s="17">
        <f>IFERROR(Z201/AB201,0)</f>
        <v>31.833333333333332</v>
      </c>
      <c r="Y201" s="3">
        <f>SUBTOTAL(109,I201:V201)</f>
        <v>211</v>
      </c>
      <c r="Z201" s="3">
        <f>Y201-N201</f>
        <v>191</v>
      </c>
      <c r="AA201" s="3">
        <f t="shared" si="23"/>
        <v>7</v>
      </c>
      <c r="AB201" s="3">
        <f>COUNTA(I201:V201)-COUNTA(N201)</f>
        <v>6</v>
      </c>
      <c r="AC201" s="74">
        <f t="array" ref="AC201">AVERAGE(IF((COLUMN(I201:V201)&lt;&gt;COLUMN(N201)), I201:V201))</f>
        <v>14.692307692307692</v>
      </c>
    </row>
    <row r="202" spans="1:29" x14ac:dyDescent="0.35">
      <c r="A202" t="s">
        <v>376</v>
      </c>
      <c r="B202" t="s">
        <v>377</v>
      </c>
      <c r="C202" t="s">
        <v>305</v>
      </c>
      <c r="D202" s="1">
        <v>1</v>
      </c>
      <c r="E202" s="2">
        <f t="shared" si="18"/>
        <v>0</v>
      </c>
      <c r="F202" s="2">
        <f t="shared" si="19"/>
        <v>0</v>
      </c>
      <c r="G202" s="2">
        <f t="shared" si="20"/>
        <v>0.1111111111111111</v>
      </c>
      <c r="H202" s="2">
        <f t="shared" si="21"/>
        <v>8.3333333333333329E-2</v>
      </c>
      <c r="O202" s="3">
        <v>1</v>
      </c>
      <c r="W202" s="1">
        <f t="shared" si="22"/>
        <v>1</v>
      </c>
      <c r="X202" s="17">
        <f>IFERROR(Z202/AB202,0)</f>
        <v>1</v>
      </c>
      <c r="Y202" s="3">
        <f>SUBTOTAL(109,I202:V202)</f>
        <v>1</v>
      </c>
      <c r="Z202" s="3">
        <f>Y202-N202</f>
        <v>1</v>
      </c>
      <c r="AA202" s="3">
        <f t="shared" si="23"/>
        <v>1</v>
      </c>
      <c r="AB202" s="3">
        <f>COUNTA(I202:V202)-COUNTA(N202)</f>
        <v>1</v>
      </c>
      <c r="AC202" s="74">
        <f t="array" ref="AC202">AVERAGE(IF((COLUMN(I202:V202)&lt;&gt;COLUMN(N202)), I202:V202))</f>
        <v>7.6923076923076927E-2</v>
      </c>
    </row>
    <row r="203" spans="1:29" x14ac:dyDescent="0.35">
      <c r="A203" t="s">
        <v>378</v>
      </c>
      <c r="B203" t="s">
        <v>379</v>
      </c>
      <c r="C203" t="s">
        <v>305</v>
      </c>
      <c r="D203" s="1" t="s">
        <v>71</v>
      </c>
      <c r="E203" s="2">
        <f t="shared" si="18"/>
        <v>0</v>
      </c>
      <c r="F203" s="2">
        <f t="shared" si="19"/>
        <v>0</v>
      </c>
      <c r="G203" s="2">
        <f t="shared" si="20"/>
        <v>0.22222222222222221</v>
      </c>
      <c r="H203" s="2">
        <f t="shared" si="21"/>
        <v>0.16666666666666666</v>
      </c>
      <c r="N203" s="3">
        <v>2</v>
      </c>
      <c r="W203" s="1" t="str">
        <f t="shared" si="22"/>
        <v>0</v>
      </c>
      <c r="X203" s="17">
        <f>IFERROR(Z203/AB203,0)</f>
        <v>0</v>
      </c>
      <c r="Y203" s="3">
        <f>SUBTOTAL(109,I203:V203)</f>
        <v>2</v>
      </c>
      <c r="Z203" s="3">
        <f>Y203-N203</f>
        <v>0</v>
      </c>
      <c r="AA203" s="3">
        <f t="shared" si="23"/>
        <v>1</v>
      </c>
      <c r="AB203" s="3">
        <f>COUNTA(I203:V203)-COUNTA(N203)</f>
        <v>0</v>
      </c>
      <c r="AC203" s="74">
        <f t="array" ref="AC203">AVERAGE(IF((COLUMN(I203:V203)&lt;&gt;COLUMN(N203)), I203:V203))</f>
        <v>0</v>
      </c>
    </row>
    <row r="204" spans="1:29" x14ac:dyDescent="0.35">
      <c r="A204" t="s">
        <v>380</v>
      </c>
      <c r="B204" t="s">
        <v>381</v>
      </c>
      <c r="C204" t="s">
        <v>305</v>
      </c>
      <c r="D204" s="1">
        <v>12.6</v>
      </c>
      <c r="E204" s="2">
        <f t="shared" si="18"/>
        <v>1.6666666666666667</v>
      </c>
      <c r="F204" s="2">
        <f t="shared" si="19"/>
        <v>5</v>
      </c>
      <c r="G204" s="2">
        <f t="shared" si="20"/>
        <v>4.2222222222222223</v>
      </c>
      <c r="H204" s="2">
        <f t="shared" si="21"/>
        <v>3.5833333333333335</v>
      </c>
      <c r="L204" s="3">
        <v>5</v>
      </c>
      <c r="N204" s="3">
        <v>3</v>
      </c>
      <c r="O204" s="3">
        <v>5</v>
      </c>
      <c r="R204" s="3">
        <v>25</v>
      </c>
      <c r="S204" s="3">
        <v>5</v>
      </c>
      <c r="V204" s="3">
        <v>23</v>
      </c>
      <c r="W204" s="1">
        <f t="shared" si="22"/>
        <v>12.6</v>
      </c>
      <c r="X204" s="17">
        <f>IFERROR(Z204/AB204,0)</f>
        <v>12.6</v>
      </c>
      <c r="Y204" s="3">
        <f>SUBTOTAL(109,I204:V204)</f>
        <v>66</v>
      </c>
      <c r="Z204" s="3">
        <f>Y204-N204</f>
        <v>63</v>
      </c>
      <c r="AA204" s="3">
        <f t="shared" si="23"/>
        <v>6</v>
      </c>
      <c r="AB204" s="3">
        <f>COUNTA(I204:V204)-COUNTA(N204)</f>
        <v>5</v>
      </c>
      <c r="AC204" s="74">
        <f t="array" ref="AC204">AVERAGE(IF((COLUMN(I204:V204)&lt;&gt;COLUMN(N204)), I204:V204))</f>
        <v>4.8461538461538458</v>
      </c>
    </row>
    <row r="205" spans="1:29" x14ac:dyDescent="0.35">
      <c r="A205" t="s">
        <v>382</v>
      </c>
      <c r="B205" t="s">
        <v>383</v>
      </c>
      <c r="C205" t="s">
        <v>305</v>
      </c>
      <c r="D205" s="1">
        <v>24.5</v>
      </c>
      <c r="E205" s="2">
        <f t="shared" si="18"/>
        <v>1.3333333333333333</v>
      </c>
      <c r="F205" s="2">
        <f t="shared" si="19"/>
        <v>8.1666666666666661</v>
      </c>
      <c r="G205" s="2">
        <f t="shared" si="20"/>
        <v>5.4444444444444446</v>
      </c>
      <c r="H205" s="2">
        <f t="shared" si="21"/>
        <v>4.083333333333333</v>
      </c>
      <c r="R205" s="3">
        <v>45</v>
      </c>
      <c r="S205" s="3">
        <v>4</v>
      </c>
      <c r="W205" s="1">
        <f t="shared" si="22"/>
        <v>24.5</v>
      </c>
      <c r="X205" s="17">
        <f>IFERROR(Z205/AB205,0)</f>
        <v>24.5</v>
      </c>
      <c r="Y205" s="3">
        <f>SUBTOTAL(109,I205:V205)</f>
        <v>49</v>
      </c>
      <c r="Z205" s="3">
        <f>Y205-N205</f>
        <v>49</v>
      </c>
      <c r="AA205" s="3">
        <f t="shared" si="23"/>
        <v>2</v>
      </c>
      <c r="AB205" s="3">
        <f>COUNTA(I205:V205)-COUNTA(N205)</f>
        <v>2</v>
      </c>
      <c r="AC205" s="74">
        <f t="array" ref="AC205">AVERAGE(IF((COLUMN(I205:V205)&lt;&gt;COLUMN(N205)), I205:V205))</f>
        <v>3.7692307692307692</v>
      </c>
    </row>
    <row r="206" spans="1:29" x14ac:dyDescent="0.35">
      <c r="A206" t="s">
        <v>384</v>
      </c>
      <c r="B206" t="s">
        <v>385</v>
      </c>
      <c r="C206" t="s">
        <v>305</v>
      </c>
      <c r="D206" s="1">
        <v>24.5</v>
      </c>
      <c r="E206" s="2">
        <f t="shared" si="18"/>
        <v>1.3333333333333333</v>
      </c>
      <c r="F206" s="2">
        <f t="shared" si="19"/>
        <v>8.1666666666666661</v>
      </c>
      <c r="G206" s="2">
        <f t="shared" si="20"/>
        <v>5.4444444444444446</v>
      </c>
      <c r="H206" s="2">
        <f t="shared" si="21"/>
        <v>4.083333333333333</v>
      </c>
      <c r="R206" s="3">
        <v>45</v>
      </c>
      <c r="S206" s="3">
        <v>4</v>
      </c>
      <c r="W206" s="1">
        <f t="shared" si="22"/>
        <v>24.5</v>
      </c>
      <c r="X206" s="17">
        <f>IFERROR(Z206/AB206,0)</f>
        <v>24.5</v>
      </c>
      <c r="Y206" s="3">
        <f>SUBTOTAL(109,I206:V206)</f>
        <v>49</v>
      </c>
      <c r="Z206" s="3">
        <f>Y206-N206</f>
        <v>49</v>
      </c>
      <c r="AA206" s="3">
        <f t="shared" si="23"/>
        <v>2</v>
      </c>
      <c r="AB206" s="3">
        <f>COUNTA(I206:V206)-COUNTA(N206)</f>
        <v>2</v>
      </c>
      <c r="AC206" s="74">
        <f t="array" ref="AC206">AVERAGE(IF((COLUMN(I206:V206)&lt;&gt;COLUMN(N206)), I206:V206))</f>
        <v>3.7692307692307692</v>
      </c>
    </row>
    <row r="207" spans="1:29" x14ac:dyDescent="0.35">
      <c r="A207" t="s">
        <v>386</v>
      </c>
      <c r="B207" t="s">
        <v>387</v>
      </c>
      <c r="C207" t="s">
        <v>305</v>
      </c>
      <c r="D207" s="1">
        <v>7.5</v>
      </c>
      <c r="E207" s="2">
        <f t="shared" si="18"/>
        <v>0.66666666666666663</v>
      </c>
      <c r="F207" s="2">
        <f t="shared" si="19"/>
        <v>2.5</v>
      </c>
      <c r="G207" s="2">
        <f t="shared" si="20"/>
        <v>1.6666666666666667</v>
      </c>
      <c r="H207" s="2">
        <f t="shared" si="21"/>
        <v>1.25</v>
      </c>
      <c r="R207" s="3">
        <v>13</v>
      </c>
      <c r="S207" s="3">
        <v>2</v>
      </c>
      <c r="W207" s="1">
        <f t="shared" si="22"/>
        <v>7.5</v>
      </c>
      <c r="X207" s="17">
        <f>IFERROR(Z207/AB207,0)</f>
        <v>7.5</v>
      </c>
      <c r="Y207" s="3">
        <f>SUBTOTAL(109,I207:V207)</f>
        <v>15</v>
      </c>
      <c r="Z207" s="3">
        <f>Y207-N207</f>
        <v>15</v>
      </c>
      <c r="AA207" s="3">
        <f t="shared" si="23"/>
        <v>2</v>
      </c>
      <c r="AB207" s="3">
        <f>COUNTA(I207:V207)-COUNTA(N207)</f>
        <v>2</v>
      </c>
      <c r="AC207" s="74">
        <f t="array" ref="AC207">AVERAGE(IF((COLUMN(I207:V207)&lt;&gt;COLUMN(N207)), I207:V207))</f>
        <v>1.1538461538461537</v>
      </c>
    </row>
    <row r="208" spans="1:29" x14ac:dyDescent="0.35">
      <c r="A208" t="s">
        <v>388</v>
      </c>
      <c r="B208" t="s">
        <v>389</v>
      </c>
      <c r="C208" t="s">
        <v>305</v>
      </c>
      <c r="D208" s="1">
        <v>7.5</v>
      </c>
      <c r="E208" s="2">
        <f t="shared" si="18"/>
        <v>0.66666666666666663</v>
      </c>
      <c r="F208" s="2">
        <f t="shared" si="19"/>
        <v>2.5</v>
      </c>
      <c r="G208" s="2">
        <f t="shared" si="20"/>
        <v>1.6666666666666667</v>
      </c>
      <c r="H208" s="2">
        <f t="shared" si="21"/>
        <v>1.25</v>
      </c>
      <c r="R208" s="3">
        <v>13</v>
      </c>
      <c r="S208" s="3">
        <v>2</v>
      </c>
      <c r="W208" s="1">
        <f t="shared" si="22"/>
        <v>7.5</v>
      </c>
      <c r="X208" s="17">
        <f>IFERROR(Z208/AB208,0)</f>
        <v>7.5</v>
      </c>
      <c r="Y208" s="3">
        <f>SUBTOTAL(109,I208:V208)</f>
        <v>15</v>
      </c>
      <c r="Z208" s="3">
        <f>Y208-N208</f>
        <v>15</v>
      </c>
      <c r="AA208" s="3">
        <f t="shared" si="23"/>
        <v>2</v>
      </c>
      <c r="AB208" s="3">
        <f>COUNTA(I208:V208)-COUNTA(N208)</f>
        <v>2</v>
      </c>
      <c r="AC208" s="74">
        <f t="array" ref="AC208">AVERAGE(IF((COLUMN(I208:V208)&lt;&gt;COLUMN(N208)), I208:V208))</f>
        <v>1.1538461538461537</v>
      </c>
    </row>
    <row r="209" spans="1:29" x14ac:dyDescent="0.35">
      <c r="A209" t="s">
        <v>390</v>
      </c>
      <c r="B209" t="s">
        <v>391</v>
      </c>
      <c r="C209" t="s">
        <v>305</v>
      </c>
      <c r="D209" s="1">
        <v>1</v>
      </c>
      <c r="E209" s="2">
        <f t="shared" si="18"/>
        <v>0</v>
      </c>
      <c r="F209" s="2">
        <f t="shared" si="19"/>
        <v>0</v>
      </c>
      <c r="G209" s="2">
        <f t="shared" si="20"/>
        <v>0.1111111111111111</v>
      </c>
      <c r="H209" s="2">
        <f t="shared" si="21"/>
        <v>8.3333333333333329E-2</v>
      </c>
      <c r="O209" s="3">
        <v>1</v>
      </c>
      <c r="W209" s="1">
        <f t="shared" si="22"/>
        <v>1</v>
      </c>
      <c r="X209" s="17">
        <f>IFERROR(Z209/AB209,0)</f>
        <v>1</v>
      </c>
      <c r="Y209" s="3">
        <f>SUBTOTAL(109,I209:V209)</f>
        <v>1</v>
      </c>
      <c r="Z209" s="3">
        <f>Y209-N209</f>
        <v>1</v>
      </c>
      <c r="AA209" s="3">
        <f t="shared" si="23"/>
        <v>1</v>
      </c>
      <c r="AB209" s="3">
        <f>COUNTA(I209:V209)-COUNTA(N209)</f>
        <v>1</v>
      </c>
      <c r="AC209" s="74">
        <f t="array" ref="AC209">AVERAGE(IF((COLUMN(I209:V209)&lt;&gt;COLUMN(N209)), I209:V209))</f>
        <v>7.6923076923076927E-2</v>
      </c>
    </row>
    <row r="210" spans="1:29" x14ac:dyDescent="0.35">
      <c r="A210" t="s">
        <v>392</v>
      </c>
      <c r="B210" t="s">
        <v>155</v>
      </c>
      <c r="C210" t="s">
        <v>305</v>
      </c>
      <c r="D210" s="1">
        <v>26.5</v>
      </c>
      <c r="E210" s="2">
        <f t="shared" si="18"/>
        <v>0</v>
      </c>
      <c r="F210" s="2">
        <f t="shared" si="19"/>
        <v>6.166666666666667</v>
      </c>
      <c r="G210" s="2">
        <f t="shared" si="20"/>
        <v>6.333333333333333</v>
      </c>
      <c r="H210" s="2">
        <f t="shared" si="21"/>
        <v>5.583333333333333</v>
      </c>
      <c r="J210" s="3">
        <v>10</v>
      </c>
      <c r="N210" s="3">
        <v>5</v>
      </c>
      <c r="O210" s="3">
        <v>15</v>
      </c>
      <c r="R210" s="3">
        <v>37</v>
      </c>
      <c r="V210" s="3">
        <v>44</v>
      </c>
      <c r="W210" s="1">
        <f t="shared" si="22"/>
        <v>26.5</v>
      </c>
      <c r="X210" s="17">
        <f>IFERROR(Z210/AB210,0)</f>
        <v>26.5</v>
      </c>
      <c r="Y210" s="3">
        <f>SUBTOTAL(109,I210:V210)</f>
        <v>111</v>
      </c>
      <c r="Z210" s="3">
        <f>Y210-N210</f>
        <v>106</v>
      </c>
      <c r="AA210" s="3">
        <f t="shared" si="23"/>
        <v>5</v>
      </c>
      <c r="AB210" s="3">
        <f>COUNTA(I210:V210)-COUNTA(N210)</f>
        <v>4</v>
      </c>
      <c r="AC210" s="74">
        <f t="array" ref="AC210">AVERAGE(IF((COLUMN(I210:V210)&lt;&gt;COLUMN(N210)), I210:V210))</f>
        <v>8.1538461538461533</v>
      </c>
    </row>
    <row r="211" spans="1:29" x14ac:dyDescent="0.35">
      <c r="A211" t="s">
        <v>393</v>
      </c>
      <c r="B211" t="s">
        <v>157</v>
      </c>
      <c r="C211" t="s">
        <v>305</v>
      </c>
      <c r="D211" s="1">
        <v>16</v>
      </c>
      <c r="E211" s="2">
        <f t="shared" si="18"/>
        <v>4.666666666666667</v>
      </c>
      <c r="F211" s="2">
        <f t="shared" si="19"/>
        <v>4.833333333333333</v>
      </c>
      <c r="G211" s="2">
        <f t="shared" si="20"/>
        <v>6</v>
      </c>
      <c r="H211" s="2">
        <f t="shared" si="21"/>
        <v>5.333333333333333</v>
      </c>
      <c r="L211" s="3">
        <v>10</v>
      </c>
      <c r="O211" s="3">
        <v>25</v>
      </c>
      <c r="R211" s="3">
        <v>15</v>
      </c>
      <c r="S211" s="3">
        <v>14</v>
      </c>
      <c r="W211" s="1">
        <f t="shared" si="22"/>
        <v>16</v>
      </c>
      <c r="X211" s="17">
        <f>IFERROR(Z211/AB211,0)</f>
        <v>16</v>
      </c>
      <c r="Y211" s="3">
        <f>SUBTOTAL(109,I211:V211)</f>
        <v>64</v>
      </c>
      <c r="Z211" s="3">
        <f>Y211-N211</f>
        <v>64</v>
      </c>
      <c r="AA211" s="3">
        <f t="shared" si="23"/>
        <v>4</v>
      </c>
      <c r="AB211" s="3">
        <f>COUNTA(I211:V211)-COUNTA(N211)</f>
        <v>4</v>
      </c>
      <c r="AC211" s="74">
        <f t="array" ref="AC211">AVERAGE(IF((COLUMN(I211:V211)&lt;&gt;COLUMN(N211)), I211:V211))</f>
        <v>4.9230769230769234</v>
      </c>
    </row>
    <row r="212" spans="1:29" x14ac:dyDescent="0.35">
      <c r="A212" t="s">
        <v>394</v>
      </c>
      <c r="B212" t="s">
        <v>159</v>
      </c>
      <c r="C212" t="s">
        <v>305</v>
      </c>
      <c r="D212" s="1">
        <v>20.399999999999999</v>
      </c>
      <c r="E212" s="2">
        <f t="shared" si="18"/>
        <v>9.3333333333333339</v>
      </c>
      <c r="F212" s="2">
        <f t="shared" si="19"/>
        <v>5.5</v>
      </c>
      <c r="G212" s="2">
        <f t="shared" si="20"/>
        <v>8.2222222222222214</v>
      </c>
      <c r="H212" s="2">
        <f t="shared" si="21"/>
        <v>10.5</v>
      </c>
      <c r="I212" s="3">
        <v>3</v>
      </c>
      <c r="J212" s="3">
        <v>40</v>
      </c>
      <c r="L212" s="3">
        <v>12</v>
      </c>
      <c r="N212" s="3">
        <v>24</v>
      </c>
      <c r="O212" s="3">
        <v>17</v>
      </c>
      <c r="R212" s="3">
        <v>5</v>
      </c>
      <c r="S212" s="3">
        <v>28</v>
      </c>
      <c r="W212" s="1">
        <f t="shared" si="22"/>
        <v>20.399999999999999</v>
      </c>
      <c r="X212" s="17">
        <f>IFERROR(Z212/AB212,0)</f>
        <v>17.5</v>
      </c>
      <c r="Y212" s="3">
        <f>SUBTOTAL(109,I212:V212)</f>
        <v>129</v>
      </c>
      <c r="Z212" s="3">
        <f>Y212-N212</f>
        <v>105</v>
      </c>
      <c r="AA212" s="3">
        <f t="shared" si="23"/>
        <v>7</v>
      </c>
      <c r="AB212" s="3">
        <f>COUNTA(I212:V212)-COUNTA(N212)</f>
        <v>6</v>
      </c>
      <c r="AC212" s="74">
        <f t="array" ref="AC212">AVERAGE(IF((COLUMN(I212:V212)&lt;&gt;COLUMN(N212)), I212:V212))</f>
        <v>8.0769230769230766</v>
      </c>
    </row>
    <row r="213" spans="1:29" x14ac:dyDescent="0.35">
      <c r="A213" t="s">
        <v>395</v>
      </c>
      <c r="B213" t="s">
        <v>161</v>
      </c>
      <c r="C213" t="s">
        <v>305</v>
      </c>
      <c r="D213" s="1">
        <v>20.2</v>
      </c>
      <c r="E213" s="2">
        <f t="shared" si="18"/>
        <v>9.3333333333333339</v>
      </c>
      <c r="F213" s="2">
        <f t="shared" si="19"/>
        <v>5.5</v>
      </c>
      <c r="G213" s="2">
        <f t="shared" si="20"/>
        <v>8.1111111111111107</v>
      </c>
      <c r="H213" s="2">
        <f t="shared" si="21"/>
        <v>10.416666666666666</v>
      </c>
      <c r="I213" s="3">
        <v>3</v>
      </c>
      <c r="J213" s="3">
        <v>40</v>
      </c>
      <c r="L213" s="3">
        <v>12</v>
      </c>
      <c r="N213" s="3">
        <v>24</v>
      </c>
      <c r="O213" s="3">
        <v>16</v>
      </c>
      <c r="R213" s="3">
        <v>5</v>
      </c>
      <c r="S213" s="3">
        <v>28</v>
      </c>
      <c r="W213" s="1">
        <f t="shared" si="22"/>
        <v>20.2</v>
      </c>
      <c r="X213" s="17">
        <f>IFERROR(Z213/AB213,0)</f>
        <v>17.333333333333332</v>
      </c>
      <c r="Y213" s="3">
        <f>SUBTOTAL(109,I213:V213)</f>
        <v>128</v>
      </c>
      <c r="Z213" s="3">
        <f>Y213-N213</f>
        <v>104</v>
      </c>
      <c r="AA213" s="3">
        <f t="shared" si="23"/>
        <v>7</v>
      </c>
      <c r="AB213" s="3">
        <f>COUNTA(I213:V213)-COUNTA(N213)</f>
        <v>6</v>
      </c>
      <c r="AC213" s="74">
        <f t="array" ref="AC213">AVERAGE(IF((COLUMN(I213:V213)&lt;&gt;COLUMN(N213)), I213:V213))</f>
        <v>8</v>
      </c>
    </row>
    <row r="214" spans="1:29" x14ac:dyDescent="0.35">
      <c r="A214" t="s">
        <v>396</v>
      </c>
      <c r="B214" t="s">
        <v>163</v>
      </c>
      <c r="C214" t="s">
        <v>305</v>
      </c>
      <c r="D214" s="1">
        <v>20</v>
      </c>
      <c r="E214" s="2">
        <f t="shared" si="18"/>
        <v>9.3333333333333339</v>
      </c>
      <c r="F214" s="2">
        <f t="shared" si="19"/>
        <v>5.5</v>
      </c>
      <c r="G214" s="2">
        <f t="shared" si="20"/>
        <v>8</v>
      </c>
      <c r="H214" s="2">
        <f t="shared" si="21"/>
        <v>10.333333333333334</v>
      </c>
      <c r="I214" s="3">
        <v>3</v>
      </c>
      <c r="J214" s="3">
        <v>40</v>
      </c>
      <c r="L214" s="3">
        <v>12</v>
      </c>
      <c r="N214" s="3">
        <v>24</v>
      </c>
      <c r="O214" s="3">
        <v>15</v>
      </c>
      <c r="R214" s="3">
        <v>5</v>
      </c>
      <c r="S214" s="3">
        <v>28</v>
      </c>
      <c r="W214" s="1">
        <f t="shared" si="22"/>
        <v>20</v>
      </c>
      <c r="X214" s="17">
        <f>IFERROR(Z214/AB214,0)</f>
        <v>17.166666666666668</v>
      </c>
      <c r="Y214" s="3">
        <f>SUBTOTAL(109,I214:V214)</f>
        <v>127</v>
      </c>
      <c r="Z214" s="3">
        <f>Y214-N214</f>
        <v>103</v>
      </c>
      <c r="AA214" s="3">
        <f t="shared" si="23"/>
        <v>7</v>
      </c>
      <c r="AB214" s="3">
        <f>COUNTA(I214:V214)-COUNTA(N214)</f>
        <v>6</v>
      </c>
      <c r="AC214" s="74">
        <f t="array" ref="AC214">AVERAGE(IF((COLUMN(I214:V214)&lt;&gt;COLUMN(N214)), I214:V214))</f>
        <v>7.9230769230769234</v>
      </c>
    </row>
    <row r="215" spans="1:29" x14ac:dyDescent="0.35">
      <c r="A215" t="s">
        <v>397</v>
      </c>
      <c r="B215" t="s">
        <v>398</v>
      </c>
      <c r="C215" t="s">
        <v>305</v>
      </c>
      <c r="D215" s="1">
        <v>6</v>
      </c>
      <c r="E215" s="2">
        <f t="shared" si="18"/>
        <v>0</v>
      </c>
      <c r="F215" s="2">
        <f t="shared" si="19"/>
        <v>0</v>
      </c>
      <c r="G215" s="2">
        <f t="shared" si="20"/>
        <v>0</v>
      </c>
      <c r="H215" s="2">
        <f t="shared" si="21"/>
        <v>0.5</v>
      </c>
      <c r="L215" s="3">
        <v>6</v>
      </c>
      <c r="W215" s="1">
        <f t="shared" si="22"/>
        <v>6</v>
      </c>
      <c r="X215" s="17">
        <f>IFERROR(Z215/AB215,0)</f>
        <v>6</v>
      </c>
      <c r="Y215" s="3">
        <f>SUBTOTAL(109,I215:V215)</f>
        <v>6</v>
      </c>
      <c r="Z215" s="3">
        <f>Y215-N215</f>
        <v>6</v>
      </c>
      <c r="AA215" s="3">
        <f t="shared" si="23"/>
        <v>1</v>
      </c>
      <c r="AB215" s="3">
        <f>COUNTA(I215:V215)-COUNTA(N215)</f>
        <v>1</v>
      </c>
      <c r="AC215" s="74">
        <f t="array" ref="AC215">AVERAGE(IF((COLUMN(I215:V215)&lt;&gt;COLUMN(N215)), I215:V215))</f>
        <v>0.46153846153846156</v>
      </c>
    </row>
    <row r="216" spans="1:29" x14ac:dyDescent="0.35">
      <c r="A216" t="s">
        <v>399</v>
      </c>
      <c r="B216" t="s">
        <v>400</v>
      </c>
      <c r="C216" t="s">
        <v>305</v>
      </c>
      <c r="D216" s="1">
        <v>6</v>
      </c>
      <c r="E216" s="2">
        <f t="shared" si="18"/>
        <v>0</v>
      </c>
      <c r="F216" s="2">
        <f t="shared" si="19"/>
        <v>0</v>
      </c>
      <c r="G216" s="2">
        <f t="shared" si="20"/>
        <v>0</v>
      </c>
      <c r="H216" s="2">
        <f t="shared" si="21"/>
        <v>0.5</v>
      </c>
      <c r="L216" s="3">
        <v>6</v>
      </c>
      <c r="W216" s="1">
        <f t="shared" si="22"/>
        <v>6</v>
      </c>
      <c r="X216" s="17">
        <f>IFERROR(Z216/AB216,0)</f>
        <v>6</v>
      </c>
      <c r="Y216" s="3">
        <f>SUBTOTAL(109,I216:V216)</f>
        <v>6</v>
      </c>
      <c r="Z216" s="3">
        <f>Y216-N216</f>
        <v>6</v>
      </c>
      <c r="AA216" s="3">
        <f t="shared" si="23"/>
        <v>1</v>
      </c>
      <c r="AB216" s="3">
        <f>COUNTA(I216:V216)-COUNTA(N216)</f>
        <v>1</v>
      </c>
      <c r="AC216" s="74">
        <f t="array" ref="AC216">AVERAGE(IF((COLUMN(I216:V216)&lt;&gt;COLUMN(N216)), I216:V216))</f>
        <v>0.46153846153846156</v>
      </c>
    </row>
    <row r="217" spans="1:29" x14ac:dyDescent="0.35">
      <c r="A217" t="s">
        <v>401</v>
      </c>
      <c r="B217" t="s">
        <v>15</v>
      </c>
      <c r="C217" t="s">
        <v>305</v>
      </c>
      <c r="D217" s="1">
        <v>43.333333333333336</v>
      </c>
      <c r="E217" s="2">
        <f t="shared" si="18"/>
        <v>0</v>
      </c>
      <c r="F217" s="2">
        <f t="shared" si="19"/>
        <v>0</v>
      </c>
      <c r="G217" s="2">
        <f t="shared" si="20"/>
        <v>18.888888888888889</v>
      </c>
      <c r="H217" s="2">
        <f t="shared" si="21"/>
        <v>23.333333333333332</v>
      </c>
      <c r="J217" s="3">
        <v>100</v>
      </c>
      <c r="L217" s="3">
        <v>10</v>
      </c>
      <c r="N217" s="3">
        <v>150</v>
      </c>
      <c r="O217" s="3">
        <v>20</v>
      </c>
      <c r="W217" s="1">
        <f t="shared" si="22"/>
        <v>43.333333333333336</v>
      </c>
      <c r="X217" s="17">
        <f>IFERROR(Z217/AB217,0)</f>
        <v>43.333333333333336</v>
      </c>
      <c r="Y217" s="3">
        <f>SUBTOTAL(109,I217:V217)</f>
        <v>280</v>
      </c>
      <c r="Z217" s="3">
        <f>Y217-N217</f>
        <v>130</v>
      </c>
      <c r="AA217" s="3">
        <f t="shared" si="23"/>
        <v>4</v>
      </c>
      <c r="AB217" s="3">
        <f>COUNTA(I217:V217)-COUNTA(N217)</f>
        <v>3</v>
      </c>
      <c r="AC217" s="74">
        <f t="array" ref="AC217">AVERAGE(IF((COLUMN(I217:V217)&lt;&gt;COLUMN(N217)), I217:V217))</f>
        <v>10</v>
      </c>
    </row>
    <row r="218" spans="1:29" x14ac:dyDescent="0.35">
      <c r="A218" t="s">
        <v>402</v>
      </c>
      <c r="B218" t="s">
        <v>17</v>
      </c>
      <c r="C218" t="s">
        <v>305</v>
      </c>
      <c r="D218" s="1">
        <v>43.333333333333336</v>
      </c>
      <c r="E218" s="2">
        <f t="shared" si="18"/>
        <v>0</v>
      </c>
      <c r="F218" s="2">
        <f t="shared" si="19"/>
        <v>0</v>
      </c>
      <c r="G218" s="2">
        <f t="shared" si="20"/>
        <v>18.888888888888889</v>
      </c>
      <c r="H218" s="2">
        <f t="shared" si="21"/>
        <v>23.333333333333332</v>
      </c>
      <c r="J218" s="3">
        <v>100</v>
      </c>
      <c r="L218" s="3">
        <v>10</v>
      </c>
      <c r="N218" s="3">
        <v>150</v>
      </c>
      <c r="O218" s="3">
        <v>20</v>
      </c>
      <c r="W218" s="1">
        <f t="shared" si="22"/>
        <v>43.333333333333336</v>
      </c>
      <c r="X218" s="17">
        <f>IFERROR(Z218/AB218,0)</f>
        <v>43.333333333333336</v>
      </c>
      <c r="Y218" s="3">
        <f>SUBTOTAL(109,I218:V218)</f>
        <v>280</v>
      </c>
      <c r="Z218" s="3">
        <f>Y218-N218</f>
        <v>130</v>
      </c>
      <c r="AA218" s="3">
        <f t="shared" si="23"/>
        <v>4</v>
      </c>
      <c r="AB218" s="3">
        <f>COUNTA(I218:V218)-COUNTA(N218)</f>
        <v>3</v>
      </c>
      <c r="AC218" s="74">
        <f t="array" ref="AC218">AVERAGE(IF((COLUMN(I218:V218)&lt;&gt;COLUMN(N218)), I218:V218))</f>
        <v>10</v>
      </c>
    </row>
    <row r="219" spans="1:29" x14ac:dyDescent="0.35">
      <c r="A219" t="s">
        <v>403</v>
      </c>
      <c r="B219" t="s">
        <v>404</v>
      </c>
      <c r="C219" t="s">
        <v>305</v>
      </c>
      <c r="D219" s="1">
        <v>14.333333333333334</v>
      </c>
      <c r="E219" s="2">
        <f t="shared" si="18"/>
        <v>7.666666666666667</v>
      </c>
      <c r="F219" s="2">
        <f t="shared" si="19"/>
        <v>4.666666666666667</v>
      </c>
      <c r="G219" s="2">
        <f t="shared" si="20"/>
        <v>4.7777777777777777</v>
      </c>
      <c r="H219" s="2">
        <f t="shared" si="21"/>
        <v>3.5833333333333335</v>
      </c>
      <c r="O219" s="3">
        <v>15</v>
      </c>
      <c r="R219" s="3">
        <v>5</v>
      </c>
      <c r="S219" s="3">
        <v>23</v>
      </c>
      <c r="W219" s="1">
        <f t="shared" si="22"/>
        <v>14.333333333333334</v>
      </c>
      <c r="X219" s="17">
        <f>IFERROR(Z219/AB219,0)</f>
        <v>14.333333333333334</v>
      </c>
      <c r="Y219" s="3">
        <f>SUBTOTAL(109,I219:V219)</f>
        <v>43</v>
      </c>
      <c r="Z219" s="3">
        <f>Y219-N219</f>
        <v>43</v>
      </c>
      <c r="AA219" s="3">
        <f t="shared" si="23"/>
        <v>3</v>
      </c>
      <c r="AB219" s="3">
        <f>COUNTA(I219:V219)-COUNTA(N219)</f>
        <v>3</v>
      </c>
      <c r="AC219" s="74">
        <f t="array" ref="AC219">AVERAGE(IF((COLUMN(I219:V219)&lt;&gt;COLUMN(N219)), I219:V219))</f>
        <v>3.3076923076923075</v>
      </c>
    </row>
    <row r="220" spans="1:29" x14ac:dyDescent="0.35">
      <c r="A220" t="s">
        <v>405</v>
      </c>
      <c r="B220" t="s">
        <v>406</v>
      </c>
      <c r="C220" t="s">
        <v>305</v>
      </c>
      <c r="D220" s="1">
        <v>14.333333333333334</v>
      </c>
      <c r="E220" s="2">
        <f t="shared" si="18"/>
        <v>7.666666666666667</v>
      </c>
      <c r="F220" s="2">
        <f t="shared" si="19"/>
        <v>4.666666666666667</v>
      </c>
      <c r="G220" s="2">
        <f t="shared" si="20"/>
        <v>4.7777777777777777</v>
      </c>
      <c r="H220" s="2">
        <f t="shared" si="21"/>
        <v>3.5833333333333335</v>
      </c>
      <c r="O220" s="3">
        <v>15</v>
      </c>
      <c r="R220" s="3">
        <v>5</v>
      </c>
      <c r="S220" s="3">
        <v>23</v>
      </c>
      <c r="W220" s="1">
        <f t="shared" si="22"/>
        <v>14.333333333333334</v>
      </c>
      <c r="X220" s="17">
        <f>IFERROR(Z220/AB220,0)</f>
        <v>14.333333333333334</v>
      </c>
      <c r="Y220" s="3">
        <f>SUBTOTAL(109,I220:V220)</f>
        <v>43</v>
      </c>
      <c r="Z220" s="3">
        <f>Y220-N220</f>
        <v>43</v>
      </c>
      <c r="AA220" s="3">
        <f t="shared" si="23"/>
        <v>3</v>
      </c>
      <c r="AB220" s="3">
        <f>COUNTA(I220:V220)-COUNTA(N220)</f>
        <v>3</v>
      </c>
      <c r="AC220" s="74">
        <f t="array" ref="AC220">AVERAGE(IF((COLUMN(I220:V220)&lt;&gt;COLUMN(N220)), I220:V220))</f>
        <v>3.3076923076923075</v>
      </c>
    </row>
    <row r="221" spans="1:29" x14ac:dyDescent="0.35">
      <c r="A221" t="s">
        <v>407</v>
      </c>
      <c r="B221" t="s">
        <v>408</v>
      </c>
      <c r="C221" t="s">
        <v>305</v>
      </c>
      <c r="D221" s="1">
        <v>15</v>
      </c>
      <c r="E221" s="2">
        <f t="shared" si="18"/>
        <v>0</v>
      </c>
      <c r="F221" s="2">
        <f t="shared" si="19"/>
        <v>0</v>
      </c>
      <c r="G221" s="2">
        <f t="shared" si="20"/>
        <v>1.6666666666666667</v>
      </c>
      <c r="H221" s="2">
        <f t="shared" si="21"/>
        <v>1.25</v>
      </c>
      <c r="O221" s="3">
        <v>15</v>
      </c>
      <c r="W221" s="1">
        <f t="shared" si="22"/>
        <v>15</v>
      </c>
      <c r="X221" s="17">
        <f>IFERROR(Z221/AB221,0)</f>
        <v>15</v>
      </c>
      <c r="Y221" s="3">
        <f>SUBTOTAL(109,I221:V221)</f>
        <v>15</v>
      </c>
      <c r="Z221" s="3">
        <f>Y221-N221</f>
        <v>15</v>
      </c>
      <c r="AA221" s="3">
        <f t="shared" si="23"/>
        <v>1</v>
      </c>
      <c r="AB221" s="3">
        <f>COUNTA(I221:V221)-COUNTA(N221)</f>
        <v>1</v>
      </c>
      <c r="AC221" s="74">
        <f t="array" ref="AC221">AVERAGE(IF((COLUMN(I221:V221)&lt;&gt;COLUMN(N221)), I221:V221))</f>
        <v>1.1538461538461537</v>
      </c>
    </row>
    <row r="222" spans="1:29" x14ac:dyDescent="0.35">
      <c r="A222" t="s">
        <v>409</v>
      </c>
      <c r="B222" t="s">
        <v>169</v>
      </c>
      <c r="C222" t="s">
        <v>305</v>
      </c>
      <c r="D222" s="1">
        <v>17.5</v>
      </c>
      <c r="E222" s="2">
        <f t="shared" si="18"/>
        <v>0</v>
      </c>
      <c r="F222" s="2">
        <f t="shared" si="19"/>
        <v>3.3333333333333335</v>
      </c>
      <c r="G222" s="2">
        <f t="shared" si="20"/>
        <v>2.2222222222222223</v>
      </c>
      <c r="H222" s="2">
        <f t="shared" si="21"/>
        <v>1.6666666666666667</v>
      </c>
      <c r="R222" s="3">
        <v>20</v>
      </c>
      <c r="V222" s="3">
        <v>15</v>
      </c>
      <c r="W222" s="1">
        <f t="shared" si="22"/>
        <v>17.5</v>
      </c>
      <c r="X222" s="17">
        <f>IFERROR(Z222/AB222,0)</f>
        <v>17.5</v>
      </c>
      <c r="Y222" s="3">
        <f>SUBTOTAL(109,I222:V222)</f>
        <v>35</v>
      </c>
      <c r="Z222" s="3">
        <f>Y222-N222</f>
        <v>35</v>
      </c>
      <c r="AA222" s="3">
        <f t="shared" si="23"/>
        <v>2</v>
      </c>
      <c r="AB222" s="3">
        <f>COUNTA(I222:V222)-COUNTA(N222)</f>
        <v>2</v>
      </c>
      <c r="AC222" s="74">
        <f t="array" ref="AC222">AVERAGE(IF((COLUMN(I222:V222)&lt;&gt;COLUMN(N222)), I222:V222))</f>
        <v>2.6923076923076925</v>
      </c>
    </row>
    <row r="223" spans="1:29" x14ac:dyDescent="0.35">
      <c r="A223" t="s">
        <v>410</v>
      </c>
      <c r="B223" t="s">
        <v>411</v>
      </c>
      <c r="C223" t="s">
        <v>305</v>
      </c>
      <c r="D223" s="1" t="s">
        <v>71</v>
      </c>
      <c r="E223" s="2">
        <f t="shared" si="18"/>
        <v>0</v>
      </c>
      <c r="F223" s="2">
        <f t="shared" si="19"/>
        <v>0</v>
      </c>
      <c r="G223" s="2">
        <f t="shared" si="20"/>
        <v>0.55555555555555558</v>
      </c>
      <c r="H223" s="2">
        <f t="shared" si="21"/>
        <v>0.41666666666666669</v>
      </c>
      <c r="N223" s="3">
        <v>5</v>
      </c>
      <c r="W223" s="1" t="str">
        <f t="shared" si="22"/>
        <v>0</v>
      </c>
      <c r="X223" s="17">
        <f>IFERROR(Z223/AB223,0)</f>
        <v>0</v>
      </c>
      <c r="Y223" s="3">
        <f>SUBTOTAL(109,I223:V223)</f>
        <v>5</v>
      </c>
      <c r="Z223" s="3">
        <f>Y223-N223</f>
        <v>0</v>
      </c>
      <c r="AA223" s="3">
        <f t="shared" si="23"/>
        <v>1</v>
      </c>
      <c r="AB223" s="3">
        <f>COUNTA(I223:V223)-COUNTA(N223)</f>
        <v>0</v>
      </c>
      <c r="AC223" s="74">
        <f t="array" ref="AC223">AVERAGE(IF((COLUMN(I223:V223)&lt;&gt;COLUMN(N223)), I223:V223))</f>
        <v>0</v>
      </c>
    </row>
    <row r="224" spans="1:29" x14ac:dyDescent="0.35">
      <c r="A224" t="s">
        <v>412</v>
      </c>
      <c r="B224" t="s">
        <v>413</v>
      </c>
      <c r="C224" t="s">
        <v>305</v>
      </c>
      <c r="D224" s="1">
        <v>13.333333333333334</v>
      </c>
      <c r="E224" s="2">
        <f t="shared" si="18"/>
        <v>0</v>
      </c>
      <c r="F224" s="2">
        <f t="shared" si="19"/>
        <v>0</v>
      </c>
      <c r="G224" s="2">
        <f t="shared" si="20"/>
        <v>2.7777777777777777</v>
      </c>
      <c r="H224" s="2">
        <f t="shared" si="21"/>
        <v>3.3333333333333335</v>
      </c>
      <c r="L224" s="3">
        <v>15</v>
      </c>
      <c r="N224" s="3">
        <v>10</v>
      </c>
      <c r="O224" s="3">
        <v>15</v>
      </c>
      <c r="V224" s="3">
        <v>10</v>
      </c>
      <c r="W224" s="1">
        <f t="shared" si="22"/>
        <v>13.333333333333334</v>
      </c>
      <c r="X224" s="17">
        <f>IFERROR(Z224/AB224,0)</f>
        <v>13.333333333333334</v>
      </c>
      <c r="Y224" s="3">
        <f>SUBTOTAL(109,I224:V224)</f>
        <v>50</v>
      </c>
      <c r="Z224" s="3">
        <f>Y224-N224</f>
        <v>40</v>
      </c>
      <c r="AA224" s="3">
        <f t="shared" si="23"/>
        <v>4</v>
      </c>
      <c r="AB224" s="3">
        <f>COUNTA(I224:V224)-COUNTA(N224)</f>
        <v>3</v>
      </c>
      <c r="AC224" s="74">
        <f t="array" ref="AC224">AVERAGE(IF((COLUMN(I224:V224)&lt;&gt;COLUMN(N224)), I224:V224))</f>
        <v>3.0769230769230771</v>
      </c>
    </row>
    <row r="225" spans="1:29" x14ac:dyDescent="0.35">
      <c r="A225" t="s">
        <v>414</v>
      </c>
      <c r="B225" t="s">
        <v>171</v>
      </c>
      <c r="C225" t="s">
        <v>305</v>
      </c>
      <c r="D225" s="1">
        <v>96.666666666666671</v>
      </c>
      <c r="E225" s="2">
        <f t="shared" si="18"/>
        <v>27</v>
      </c>
      <c r="F225" s="2">
        <f t="shared" si="19"/>
        <v>26.833333333333332</v>
      </c>
      <c r="G225" s="2">
        <f t="shared" si="20"/>
        <v>41.777777777777779</v>
      </c>
      <c r="H225" s="2">
        <f t="shared" si="21"/>
        <v>41.75</v>
      </c>
      <c r="J225" s="3">
        <v>69</v>
      </c>
      <c r="L225" s="3">
        <v>56</v>
      </c>
      <c r="N225" s="3">
        <v>75</v>
      </c>
      <c r="O225" s="3">
        <v>140</v>
      </c>
      <c r="R225" s="3">
        <v>80</v>
      </c>
      <c r="S225" s="3">
        <v>81</v>
      </c>
      <c r="V225" s="3">
        <v>154</v>
      </c>
      <c r="W225" s="1">
        <f t="shared" si="22"/>
        <v>96.666666666666671</v>
      </c>
      <c r="X225" s="17">
        <f>IFERROR(Z225/AB225,0)</f>
        <v>96.666666666666671</v>
      </c>
      <c r="Y225" s="3">
        <f>SUBTOTAL(109,I225:V225)</f>
        <v>655</v>
      </c>
      <c r="Z225" s="3">
        <f>Y225-N225</f>
        <v>580</v>
      </c>
      <c r="AA225" s="3">
        <f t="shared" si="23"/>
        <v>7</v>
      </c>
      <c r="AB225" s="3">
        <f>COUNTA(I225:V225)-COUNTA(N225)</f>
        <v>6</v>
      </c>
      <c r="AC225" s="74">
        <f t="array" ref="AC225">AVERAGE(IF((COLUMN(I225:V225)&lt;&gt;COLUMN(N225)), I225:V225))</f>
        <v>44.615384615384613</v>
      </c>
    </row>
    <row r="226" spans="1:29" x14ac:dyDescent="0.35">
      <c r="A226" t="s">
        <v>415</v>
      </c>
      <c r="B226" t="s">
        <v>416</v>
      </c>
      <c r="C226" t="s">
        <v>305</v>
      </c>
      <c r="D226" s="1">
        <v>24.666666666666668</v>
      </c>
      <c r="E226" s="2">
        <f t="shared" si="18"/>
        <v>1.3333333333333333</v>
      </c>
      <c r="F226" s="2">
        <f t="shared" si="19"/>
        <v>2.3333333333333335</v>
      </c>
      <c r="G226" s="2">
        <f t="shared" si="20"/>
        <v>2.1111111111111112</v>
      </c>
      <c r="H226" s="2">
        <f t="shared" si="21"/>
        <v>6.583333333333333</v>
      </c>
      <c r="J226" s="3">
        <v>60</v>
      </c>
      <c r="N226" s="3">
        <v>5</v>
      </c>
      <c r="R226" s="3">
        <v>10</v>
      </c>
      <c r="S226" s="3">
        <v>4</v>
      </c>
      <c r="W226" s="1">
        <f t="shared" si="22"/>
        <v>24.666666666666668</v>
      </c>
      <c r="X226" s="17">
        <f>IFERROR(Z226/AB226,0)</f>
        <v>24.666666666666668</v>
      </c>
      <c r="Y226" s="3">
        <f>SUBTOTAL(109,I226:V226)</f>
        <v>79</v>
      </c>
      <c r="Z226" s="3">
        <f>Y226-N226</f>
        <v>74</v>
      </c>
      <c r="AA226" s="3">
        <f t="shared" si="23"/>
        <v>4</v>
      </c>
      <c r="AB226" s="3">
        <f>COUNTA(I226:V226)-COUNTA(N226)</f>
        <v>3</v>
      </c>
      <c r="AC226" s="74">
        <f t="array" ref="AC226">AVERAGE(IF((COLUMN(I226:V226)&lt;&gt;COLUMN(N226)), I226:V226))</f>
        <v>5.6923076923076925</v>
      </c>
    </row>
    <row r="227" spans="1:29" x14ac:dyDescent="0.35">
      <c r="A227" t="s">
        <v>417</v>
      </c>
      <c r="B227" t="s">
        <v>418</v>
      </c>
      <c r="C227" t="s">
        <v>305</v>
      </c>
      <c r="D227" s="1">
        <v>66.666666666666671</v>
      </c>
      <c r="E227" s="2">
        <f t="shared" si="18"/>
        <v>0</v>
      </c>
      <c r="F227" s="2">
        <f t="shared" si="19"/>
        <v>8.3333333333333339</v>
      </c>
      <c r="G227" s="2">
        <f t="shared" si="20"/>
        <v>17.777777777777779</v>
      </c>
      <c r="H227" s="2">
        <f t="shared" si="21"/>
        <v>13.333333333333334</v>
      </c>
      <c r="N227" s="3">
        <v>10</v>
      </c>
      <c r="O227" s="3">
        <v>100</v>
      </c>
      <c r="R227" s="3">
        <v>50</v>
      </c>
      <c r="V227" s="3">
        <v>50</v>
      </c>
      <c r="W227" s="1">
        <f t="shared" si="22"/>
        <v>66.666666666666671</v>
      </c>
      <c r="X227" s="17">
        <f>IFERROR(Z227/AB227,0)</f>
        <v>66.666666666666671</v>
      </c>
      <c r="Y227" s="3">
        <f>SUBTOTAL(109,I227:V227)</f>
        <v>210</v>
      </c>
      <c r="Z227" s="3">
        <f>Y227-N227</f>
        <v>200</v>
      </c>
      <c r="AA227" s="3">
        <f t="shared" si="23"/>
        <v>4</v>
      </c>
      <c r="AB227" s="3">
        <f>COUNTA(I227:V227)-COUNTA(N227)</f>
        <v>3</v>
      </c>
      <c r="AC227" s="74">
        <f t="array" ref="AC227">AVERAGE(IF((COLUMN(I227:V227)&lt;&gt;COLUMN(N227)), I227:V227))</f>
        <v>15.384615384615385</v>
      </c>
    </row>
    <row r="228" spans="1:29" x14ac:dyDescent="0.35">
      <c r="A228" t="s">
        <v>419</v>
      </c>
      <c r="B228" t="s">
        <v>173</v>
      </c>
      <c r="C228" t="s">
        <v>305</v>
      </c>
      <c r="D228" s="1">
        <v>78.333333333333329</v>
      </c>
      <c r="E228" s="2">
        <f t="shared" si="18"/>
        <v>0</v>
      </c>
      <c r="F228" s="2">
        <f t="shared" si="19"/>
        <v>5.833333333333333</v>
      </c>
      <c r="G228" s="2">
        <f t="shared" si="20"/>
        <v>16.888888888888889</v>
      </c>
      <c r="H228" s="2">
        <f t="shared" si="21"/>
        <v>12.666666666666666</v>
      </c>
      <c r="I228" s="3">
        <v>10</v>
      </c>
      <c r="N228" s="3">
        <v>17</v>
      </c>
      <c r="O228" s="3">
        <v>100</v>
      </c>
      <c r="R228" s="3">
        <v>35</v>
      </c>
      <c r="V228" s="3">
        <v>100</v>
      </c>
      <c r="W228" s="1">
        <f t="shared" si="22"/>
        <v>78.333333333333329</v>
      </c>
      <c r="X228" s="17">
        <f>IFERROR(Z228/AB228,0)</f>
        <v>61.25</v>
      </c>
      <c r="Y228" s="3">
        <f>SUBTOTAL(109,I228:V228)</f>
        <v>262</v>
      </c>
      <c r="Z228" s="3">
        <f>Y228-N228</f>
        <v>245</v>
      </c>
      <c r="AA228" s="3">
        <f t="shared" si="23"/>
        <v>5</v>
      </c>
      <c r="AB228" s="3">
        <f>COUNTA(I228:V228)-COUNTA(N228)</f>
        <v>4</v>
      </c>
      <c r="AC228" s="74">
        <f t="array" ref="AC228">AVERAGE(IF((COLUMN(I228:V228)&lt;&gt;COLUMN(N228)), I228:V228))</f>
        <v>18.846153846153847</v>
      </c>
    </row>
    <row r="229" spans="1:29" x14ac:dyDescent="0.35">
      <c r="A229" t="s">
        <v>420</v>
      </c>
      <c r="B229" t="s">
        <v>175</v>
      </c>
      <c r="C229" t="s">
        <v>305</v>
      </c>
      <c r="D229" s="1">
        <v>37</v>
      </c>
      <c r="E229" s="2">
        <f t="shared" si="18"/>
        <v>10.666666666666666</v>
      </c>
      <c r="F229" s="2">
        <f t="shared" si="19"/>
        <v>13.666666666666666</v>
      </c>
      <c r="G229" s="2">
        <f t="shared" si="20"/>
        <v>25.666666666666668</v>
      </c>
      <c r="H229" s="2">
        <f t="shared" si="21"/>
        <v>25.5</v>
      </c>
      <c r="J229" s="3">
        <v>55</v>
      </c>
      <c r="L229" s="3">
        <v>20</v>
      </c>
      <c r="N229" s="3">
        <v>104</v>
      </c>
      <c r="O229" s="3">
        <v>45</v>
      </c>
      <c r="R229" s="3">
        <v>50</v>
      </c>
      <c r="S229" s="3">
        <v>32</v>
      </c>
      <c r="V229" s="3">
        <v>20</v>
      </c>
      <c r="W229" s="1">
        <f t="shared" si="22"/>
        <v>37</v>
      </c>
      <c r="X229" s="17">
        <f>IFERROR(Z229/AB229,0)</f>
        <v>37</v>
      </c>
      <c r="Y229" s="3">
        <f>SUBTOTAL(109,I229:V229)</f>
        <v>326</v>
      </c>
      <c r="Z229" s="3">
        <f>Y229-N229</f>
        <v>222</v>
      </c>
      <c r="AA229" s="3">
        <f t="shared" si="23"/>
        <v>7</v>
      </c>
      <c r="AB229" s="3">
        <f>COUNTA(I229:V229)-COUNTA(N229)</f>
        <v>6</v>
      </c>
      <c r="AC229" s="74">
        <f t="array" ref="AC229">AVERAGE(IF((COLUMN(I229:V229)&lt;&gt;COLUMN(N229)), I229:V229))</f>
        <v>17.076923076923077</v>
      </c>
    </row>
    <row r="230" spans="1:29" x14ac:dyDescent="0.35">
      <c r="A230" t="s">
        <v>421</v>
      </c>
      <c r="B230" t="s">
        <v>422</v>
      </c>
      <c r="C230" t="s">
        <v>305</v>
      </c>
      <c r="D230" s="1" t="s">
        <v>71</v>
      </c>
      <c r="E230" s="2">
        <f t="shared" si="18"/>
        <v>0</v>
      </c>
      <c r="F230" s="2">
        <f t="shared" si="19"/>
        <v>0</v>
      </c>
      <c r="G230" s="2">
        <f t="shared" si="20"/>
        <v>1.1111111111111112</v>
      </c>
      <c r="H230" s="2">
        <f t="shared" si="21"/>
        <v>0.83333333333333337</v>
      </c>
      <c r="N230" s="3">
        <v>10</v>
      </c>
      <c r="W230" s="1" t="str">
        <f t="shared" si="22"/>
        <v>0</v>
      </c>
      <c r="X230" s="17">
        <f>IFERROR(Z230/AB230,0)</f>
        <v>0</v>
      </c>
      <c r="Y230" s="3">
        <f>SUBTOTAL(109,I230:V230)</f>
        <v>10</v>
      </c>
      <c r="Z230" s="3">
        <f>Y230-N230</f>
        <v>0</v>
      </c>
      <c r="AA230" s="3">
        <f t="shared" si="23"/>
        <v>1</v>
      </c>
      <c r="AB230" s="3">
        <f>COUNTA(I230:V230)-COUNTA(N230)</f>
        <v>0</v>
      </c>
      <c r="AC230" s="74">
        <f t="array" ref="AC230">AVERAGE(IF((COLUMN(I230:V230)&lt;&gt;COLUMN(N230)), I230:V230))</f>
        <v>0</v>
      </c>
    </row>
    <row r="231" spans="1:29" x14ac:dyDescent="0.35">
      <c r="A231" t="s">
        <v>423</v>
      </c>
      <c r="B231" t="s">
        <v>424</v>
      </c>
      <c r="C231" t="s">
        <v>305</v>
      </c>
      <c r="D231" s="1">
        <v>4</v>
      </c>
      <c r="E231" s="2">
        <f t="shared" si="18"/>
        <v>0</v>
      </c>
      <c r="F231" s="2">
        <f t="shared" si="19"/>
        <v>0</v>
      </c>
      <c r="G231" s="2">
        <f t="shared" si="20"/>
        <v>2.3333333333333335</v>
      </c>
      <c r="H231" s="2">
        <f t="shared" si="21"/>
        <v>2.0833333333333335</v>
      </c>
      <c r="L231" s="3">
        <v>4</v>
      </c>
      <c r="N231" s="3">
        <v>17</v>
      </c>
      <c r="O231" s="3">
        <v>4</v>
      </c>
      <c r="W231" s="1">
        <f t="shared" si="22"/>
        <v>4</v>
      </c>
      <c r="X231" s="17">
        <f>IFERROR(Z231/AB231,0)</f>
        <v>4</v>
      </c>
      <c r="Y231" s="3">
        <f>SUBTOTAL(109,I231:V231)</f>
        <v>25</v>
      </c>
      <c r="Z231" s="3">
        <f>Y231-N231</f>
        <v>8</v>
      </c>
      <c r="AA231" s="3">
        <f t="shared" si="23"/>
        <v>3</v>
      </c>
      <c r="AB231" s="3">
        <f>COUNTA(I231:V231)-COUNTA(N231)</f>
        <v>2</v>
      </c>
      <c r="AC231" s="74">
        <f t="array" ref="AC231">AVERAGE(IF((COLUMN(I231:V231)&lt;&gt;COLUMN(N231)), I231:V231))</f>
        <v>0.61538461538461542</v>
      </c>
    </row>
    <row r="232" spans="1:29" x14ac:dyDescent="0.35">
      <c r="A232" t="s">
        <v>425</v>
      </c>
      <c r="B232" t="s">
        <v>426</v>
      </c>
      <c r="C232" t="s">
        <v>305</v>
      </c>
      <c r="D232" s="1">
        <v>11.5</v>
      </c>
      <c r="E232" s="2">
        <f t="shared" si="18"/>
        <v>0</v>
      </c>
      <c r="F232" s="2">
        <f t="shared" si="19"/>
        <v>0.5</v>
      </c>
      <c r="G232" s="2">
        <f t="shared" si="20"/>
        <v>0.33333333333333331</v>
      </c>
      <c r="H232" s="2">
        <f t="shared" si="21"/>
        <v>0.25</v>
      </c>
      <c r="R232" s="3">
        <v>3</v>
      </c>
      <c r="V232" s="3">
        <v>20</v>
      </c>
      <c r="W232" s="1">
        <f t="shared" si="22"/>
        <v>11.5</v>
      </c>
      <c r="X232" s="17">
        <f>IFERROR(Z232/AB232,0)</f>
        <v>11.5</v>
      </c>
      <c r="Y232" s="3">
        <f>SUBTOTAL(109,I232:V232)</f>
        <v>23</v>
      </c>
      <c r="Z232" s="3">
        <f>Y232-N232</f>
        <v>23</v>
      </c>
      <c r="AA232" s="3">
        <f t="shared" si="23"/>
        <v>2</v>
      </c>
      <c r="AB232" s="3">
        <f>COUNTA(I232:V232)-COUNTA(N232)</f>
        <v>2</v>
      </c>
      <c r="AC232" s="74">
        <f t="array" ref="AC232">AVERAGE(IF((COLUMN(I232:V232)&lt;&gt;COLUMN(N232)), I232:V232))</f>
        <v>1.7692307692307692</v>
      </c>
    </row>
    <row r="233" spans="1:29" x14ac:dyDescent="0.35">
      <c r="A233" t="s">
        <v>427</v>
      </c>
      <c r="B233" t="s">
        <v>177</v>
      </c>
      <c r="C233" t="s">
        <v>305</v>
      </c>
      <c r="D233" s="1">
        <v>22.5</v>
      </c>
      <c r="E233" s="2">
        <f t="shared" si="18"/>
        <v>0</v>
      </c>
      <c r="F233" s="2">
        <f t="shared" si="19"/>
        <v>6.666666666666667</v>
      </c>
      <c r="G233" s="2">
        <f t="shared" si="20"/>
        <v>10</v>
      </c>
      <c r="H233" s="2">
        <f t="shared" si="21"/>
        <v>7.5</v>
      </c>
      <c r="N233" s="3">
        <v>50</v>
      </c>
      <c r="R233" s="3">
        <v>40</v>
      </c>
      <c r="V233" s="3">
        <v>5</v>
      </c>
      <c r="W233" s="1">
        <f t="shared" si="22"/>
        <v>22.5</v>
      </c>
      <c r="X233" s="17">
        <f>IFERROR(Z233/AB233,0)</f>
        <v>22.5</v>
      </c>
      <c r="Y233" s="3">
        <f>SUBTOTAL(109,I233:V233)</f>
        <v>95</v>
      </c>
      <c r="Z233" s="3">
        <f>Y233-N233</f>
        <v>45</v>
      </c>
      <c r="AA233" s="3">
        <f t="shared" si="23"/>
        <v>3</v>
      </c>
      <c r="AB233" s="3">
        <f>COUNTA(I233:V233)-COUNTA(N233)</f>
        <v>2</v>
      </c>
      <c r="AC233" s="74">
        <f t="array" ref="AC233">AVERAGE(IF((COLUMN(I233:V233)&lt;&gt;COLUMN(N233)), I233:V233))</f>
        <v>3.4615384615384617</v>
      </c>
    </row>
    <row r="234" spans="1:29" x14ac:dyDescent="0.35">
      <c r="A234" t="s">
        <v>428</v>
      </c>
      <c r="B234" t="s">
        <v>179</v>
      </c>
      <c r="C234" t="s">
        <v>305</v>
      </c>
      <c r="D234" s="1">
        <v>51</v>
      </c>
      <c r="E234" s="2">
        <f t="shared" si="18"/>
        <v>6.666666666666667</v>
      </c>
      <c r="F234" s="2">
        <f t="shared" si="19"/>
        <v>11.666666666666666</v>
      </c>
      <c r="G234" s="2">
        <f t="shared" si="20"/>
        <v>17.777777777777779</v>
      </c>
      <c r="H234" s="2">
        <f t="shared" si="21"/>
        <v>22.916666666666668</v>
      </c>
      <c r="J234" s="3">
        <v>105</v>
      </c>
      <c r="L234" s="3">
        <v>10</v>
      </c>
      <c r="N234" s="3">
        <v>20</v>
      </c>
      <c r="O234" s="3">
        <v>70</v>
      </c>
      <c r="R234" s="3">
        <v>50</v>
      </c>
      <c r="S234" s="3">
        <v>20</v>
      </c>
      <c r="W234" s="1">
        <f t="shared" si="22"/>
        <v>51</v>
      </c>
      <c r="X234" s="17">
        <f>IFERROR(Z234/AB234,0)</f>
        <v>51</v>
      </c>
      <c r="Y234" s="3">
        <f>SUBTOTAL(109,I234:V234)</f>
        <v>275</v>
      </c>
      <c r="Z234" s="3">
        <f>Y234-N234</f>
        <v>255</v>
      </c>
      <c r="AA234" s="3">
        <f t="shared" si="23"/>
        <v>6</v>
      </c>
      <c r="AB234" s="3">
        <f>COUNTA(I234:V234)-COUNTA(N234)</f>
        <v>5</v>
      </c>
      <c r="AC234" s="74">
        <f t="array" ref="AC234">AVERAGE(IF((COLUMN(I234:V234)&lt;&gt;COLUMN(N234)), I234:V234))</f>
        <v>19.615384615384617</v>
      </c>
    </row>
    <row r="235" spans="1:29" x14ac:dyDescent="0.35">
      <c r="A235" t="s">
        <v>429</v>
      </c>
      <c r="B235" t="s">
        <v>430</v>
      </c>
      <c r="C235" t="s">
        <v>305</v>
      </c>
      <c r="D235" s="1">
        <v>120</v>
      </c>
      <c r="E235" s="2">
        <f t="shared" si="18"/>
        <v>0</v>
      </c>
      <c r="F235" s="2">
        <f t="shared" si="19"/>
        <v>25</v>
      </c>
      <c r="G235" s="2">
        <f t="shared" si="20"/>
        <v>16.666666666666668</v>
      </c>
      <c r="H235" s="2">
        <f t="shared" si="21"/>
        <v>12.5</v>
      </c>
      <c r="R235" s="3">
        <v>150</v>
      </c>
      <c r="V235" s="3">
        <v>90</v>
      </c>
      <c r="W235" s="1">
        <f t="shared" si="22"/>
        <v>120</v>
      </c>
      <c r="X235" s="17">
        <f>IFERROR(Z235/AB235,0)</f>
        <v>120</v>
      </c>
      <c r="Y235" s="3">
        <f>SUBTOTAL(109,I235:V235)</f>
        <v>240</v>
      </c>
      <c r="Z235" s="3">
        <f>Y235-N235</f>
        <v>240</v>
      </c>
      <c r="AA235" s="3">
        <f t="shared" si="23"/>
        <v>2</v>
      </c>
      <c r="AB235" s="3">
        <f>COUNTA(I235:V235)-COUNTA(N235)</f>
        <v>2</v>
      </c>
      <c r="AC235" s="74">
        <f t="array" ref="AC235">AVERAGE(IF((COLUMN(I235:V235)&lt;&gt;COLUMN(N235)), I235:V235))</f>
        <v>18.46153846153846</v>
      </c>
    </row>
    <row r="236" spans="1:29" x14ac:dyDescent="0.35">
      <c r="A236" t="s">
        <v>431</v>
      </c>
      <c r="B236" t="s">
        <v>432</v>
      </c>
      <c r="C236" t="s">
        <v>305</v>
      </c>
      <c r="D236" s="1">
        <v>90</v>
      </c>
      <c r="E236" s="2">
        <f t="shared" si="18"/>
        <v>0</v>
      </c>
      <c r="F236" s="2">
        <f t="shared" si="19"/>
        <v>23.333333333333332</v>
      </c>
      <c r="G236" s="2">
        <f t="shared" si="20"/>
        <v>16.111111111111111</v>
      </c>
      <c r="H236" s="2">
        <f t="shared" si="21"/>
        <v>12.083333333333334</v>
      </c>
      <c r="N236" s="3">
        <v>5</v>
      </c>
      <c r="R236" s="3">
        <v>140</v>
      </c>
      <c r="V236" s="3">
        <v>40</v>
      </c>
      <c r="W236" s="1">
        <f t="shared" si="22"/>
        <v>90</v>
      </c>
      <c r="X236" s="17">
        <f>IFERROR(Z236/AB236,0)</f>
        <v>90</v>
      </c>
      <c r="Y236" s="3">
        <f>SUBTOTAL(109,I236:V236)</f>
        <v>185</v>
      </c>
      <c r="Z236" s="3">
        <f>Y236-N236</f>
        <v>180</v>
      </c>
      <c r="AA236" s="3">
        <f t="shared" si="23"/>
        <v>3</v>
      </c>
      <c r="AB236" s="3">
        <f>COUNTA(I236:V236)-COUNTA(N236)</f>
        <v>2</v>
      </c>
      <c r="AC236" s="74">
        <f t="array" ref="AC236">AVERAGE(IF((COLUMN(I236:V236)&lt;&gt;COLUMN(N236)), I236:V236))</f>
        <v>13.846153846153847</v>
      </c>
    </row>
    <row r="237" spans="1:29" x14ac:dyDescent="0.35">
      <c r="A237" t="s">
        <v>433</v>
      </c>
      <c r="B237" t="s">
        <v>434</v>
      </c>
      <c r="C237" t="s">
        <v>305</v>
      </c>
      <c r="D237" s="1">
        <v>34</v>
      </c>
      <c r="E237" s="2">
        <f t="shared" si="18"/>
        <v>0</v>
      </c>
      <c r="F237" s="2">
        <f t="shared" si="19"/>
        <v>5.666666666666667</v>
      </c>
      <c r="G237" s="2">
        <f t="shared" si="20"/>
        <v>3.7777777777777777</v>
      </c>
      <c r="H237" s="2">
        <f t="shared" si="21"/>
        <v>2.8333333333333335</v>
      </c>
      <c r="R237" s="3">
        <v>34</v>
      </c>
      <c r="W237" s="1">
        <f t="shared" si="22"/>
        <v>34</v>
      </c>
      <c r="X237" s="17">
        <f>IFERROR(Z237/AB237,0)</f>
        <v>34</v>
      </c>
      <c r="Y237" s="3">
        <f>SUBTOTAL(109,I237:V237)</f>
        <v>34</v>
      </c>
      <c r="Z237" s="3">
        <f>Y237-N237</f>
        <v>34</v>
      </c>
      <c r="AA237" s="3">
        <f t="shared" si="23"/>
        <v>1</v>
      </c>
      <c r="AB237" s="3">
        <f>COUNTA(I237:V237)-COUNTA(N237)</f>
        <v>1</v>
      </c>
      <c r="AC237" s="74">
        <f t="array" ref="AC237">AVERAGE(IF((COLUMN(I237:V237)&lt;&gt;COLUMN(N237)), I237:V237))</f>
        <v>2.6153846153846154</v>
      </c>
    </row>
    <row r="238" spans="1:29" x14ac:dyDescent="0.35">
      <c r="A238" t="s">
        <v>435</v>
      </c>
      <c r="B238" t="s">
        <v>436</v>
      </c>
      <c r="C238" t="s">
        <v>305</v>
      </c>
      <c r="D238" s="1">
        <v>35</v>
      </c>
      <c r="E238" s="2">
        <f t="shared" si="18"/>
        <v>0</v>
      </c>
      <c r="F238" s="2">
        <f t="shared" si="19"/>
        <v>5</v>
      </c>
      <c r="G238" s="2">
        <f t="shared" si="20"/>
        <v>3.3333333333333335</v>
      </c>
      <c r="H238" s="2">
        <f t="shared" si="21"/>
        <v>5.833333333333333</v>
      </c>
      <c r="J238" s="3">
        <v>40</v>
      </c>
      <c r="R238" s="3">
        <v>30</v>
      </c>
      <c r="W238" s="1">
        <f t="shared" si="22"/>
        <v>35</v>
      </c>
      <c r="X238" s="17">
        <f>IFERROR(Z238/AB238,0)</f>
        <v>35</v>
      </c>
      <c r="Y238" s="3">
        <f>SUBTOTAL(109,I238:V238)</f>
        <v>70</v>
      </c>
      <c r="Z238" s="3">
        <f>Y238-N238</f>
        <v>70</v>
      </c>
      <c r="AA238" s="3">
        <f t="shared" si="23"/>
        <v>2</v>
      </c>
      <c r="AB238" s="3">
        <f>COUNTA(I238:V238)-COUNTA(N238)</f>
        <v>2</v>
      </c>
      <c r="AC238" s="74">
        <f t="array" ref="AC238">AVERAGE(IF((COLUMN(I238:V238)&lt;&gt;COLUMN(N238)), I238:V238))</f>
        <v>5.384615384615385</v>
      </c>
    </row>
    <row r="239" spans="1:29" x14ac:dyDescent="0.35">
      <c r="A239" t="s">
        <v>437</v>
      </c>
      <c r="B239" t="s">
        <v>181</v>
      </c>
      <c r="C239" t="s">
        <v>305</v>
      </c>
      <c r="D239" s="1">
        <v>34.5</v>
      </c>
      <c r="E239" s="2">
        <f t="shared" si="18"/>
        <v>9.3333333333333339</v>
      </c>
      <c r="F239" s="2">
        <f t="shared" si="19"/>
        <v>13</v>
      </c>
      <c r="G239" s="2">
        <f t="shared" si="20"/>
        <v>14.444444444444445</v>
      </c>
      <c r="H239" s="2">
        <f t="shared" si="21"/>
        <v>12.5</v>
      </c>
      <c r="L239" s="3">
        <v>20</v>
      </c>
      <c r="N239" s="3">
        <v>12</v>
      </c>
      <c r="O239" s="3">
        <v>40</v>
      </c>
      <c r="R239" s="3">
        <v>50</v>
      </c>
      <c r="S239" s="3">
        <v>28</v>
      </c>
      <c r="W239" s="1">
        <f t="shared" si="22"/>
        <v>34.5</v>
      </c>
      <c r="X239" s="17">
        <f>IFERROR(Z239/AB239,0)</f>
        <v>34.5</v>
      </c>
      <c r="Y239" s="3">
        <f>SUBTOTAL(109,I239:V239)</f>
        <v>150</v>
      </c>
      <c r="Z239" s="3">
        <f>Y239-N239</f>
        <v>138</v>
      </c>
      <c r="AA239" s="3">
        <f t="shared" si="23"/>
        <v>5</v>
      </c>
      <c r="AB239" s="3">
        <f>COUNTA(I239:V239)-COUNTA(N239)</f>
        <v>4</v>
      </c>
      <c r="AC239" s="74">
        <f t="array" ref="AC239">AVERAGE(IF((COLUMN(I239:V239)&lt;&gt;COLUMN(N239)), I239:V239))</f>
        <v>10.615384615384615</v>
      </c>
    </row>
    <row r="240" spans="1:29" x14ac:dyDescent="0.35">
      <c r="A240" t="s">
        <v>438</v>
      </c>
      <c r="B240" t="s">
        <v>185</v>
      </c>
      <c r="C240" t="s">
        <v>305</v>
      </c>
      <c r="D240" s="1">
        <v>28.6</v>
      </c>
      <c r="E240" s="2">
        <f t="shared" si="18"/>
        <v>1</v>
      </c>
      <c r="F240" s="2">
        <f t="shared" si="19"/>
        <v>5.5</v>
      </c>
      <c r="G240" s="2">
        <f t="shared" si="20"/>
        <v>17</v>
      </c>
      <c r="H240" s="2">
        <f t="shared" si="21"/>
        <v>16.5</v>
      </c>
      <c r="J240" s="3">
        <v>30</v>
      </c>
      <c r="L240" s="3">
        <v>15</v>
      </c>
      <c r="N240" s="3">
        <v>55</v>
      </c>
      <c r="O240" s="3">
        <v>65</v>
      </c>
      <c r="R240" s="3">
        <v>30</v>
      </c>
      <c r="S240" s="3">
        <v>3</v>
      </c>
      <c r="W240" s="1">
        <f t="shared" si="22"/>
        <v>28.6</v>
      </c>
      <c r="X240" s="17">
        <f>IFERROR(Z240/AB240,0)</f>
        <v>28.6</v>
      </c>
      <c r="Y240" s="3">
        <f>SUBTOTAL(109,I240:V240)</f>
        <v>198</v>
      </c>
      <c r="Z240" s="3">
        <f>Y240-N240</f>
        <v>143</v>
      </c>
      <c r="AA240" s="3">
        <f t="shared" si="23"/>
        <v>6</v>
      </c>
      <c r="AB240" s="3">
        <f>COUNTA(I240:V240)-COUNTA(N240)</f>
        <v>5</v>
      </c>
      <c r="AC240" s="74">
        <f t="array" ref="AC240">AVERAGE(IF((COLUMN(I240:V240)&lt;&gt;COLUMN(N240)), I240:V240))</f>
        <v>11</v>
      </c>
    </row>
    <row r="241" spans="1:29" x14ac:dyDescent="0.35">
      <c r="A241" t="s">
        <v>439</v>
      </c>
      <c r="B241" t="s">
        <v>187</v>
      </c>
      <c r="C241" t="s">
        <v>305</v>
      </c>
      <c r="D241" s="1">
        <v>28.6</v>
      </c>
      <c r="E241" s="2">
        <f t="shared" si="18"/>
        <v>1</v>
      </c>
      <c r="F241" s="2">
        <f t="shared" si="19"/>
        <v>5.5</v>
      </c>
      <c r="G241" s="2">
        <f t="shared" si="20"/>
        <v>17</v>
      </c>
      <c r="H241" s="2">
        <f t="shared" si="21"/>
        <v>16.5</v>
      </c>
      <c r="J241" s="3">
        <v>30</v>
      </c>
      <c r="L241" s="3">
        <v>15</v>
      </c>
      <c r="N241" s="3">
        <v>55</v>
      </c>
      <c r="O241" s="3">
        <v>65</v>
      </c>
      <c r="R241" s="3">
        <v>30</v>
      </c>
      <c r="S241" s="3">
        <v>3</v>
      </c>
      <c r="W241" s="1">
        <f t="shared" si="22"/>
        <v>28.6</v>
      </c>
      <c r="X241" s="17">
        <f>IFERROR(Z241/AB241,0)</f>
        <v>28.6</v>
      </c>
      <c r="Y241" s="3">
        <f>SUBTOTAL(109,I241:V241)</f>
        <v>198</v>
      </c>
      <c r="Z241" s="3">
        <f>Y241-N241</f>
        <v>143</v>
      </c>
      <c r="AA241" s="3">
        <f t="shared" si="23"/>
        <v>6</v>
      </c>
      <c r="AB241" s="3">
        <f>COUNTA(I241:V241)-COUNTA(N241)</f>
        <v>5</v>
      </c>
      <c r="AC241" s="74">
        <f t="array" ref="AC241">AVERAGE(IF((COLUMN(I241:V241)&lt;&gt;COLUMN(N241)), I241:V241))</f>
        <v>11</v>
      </c>
    </row>
    <row r="242" spans="1:29" x14ac:dyDescent="0.35">
      <c r="A242" t="s">
        <v>440</v>
      </c>
      <c r="B242" t="s">
        <v>191</v>
      </c>
      <c r="C242" t="s">
        <v>305</v>
      </c>
      <c r="D242" s="1">
        <v>15.666666666666666</v>
      </c>
      <c r="E242" s="2">
        <f t="shared" si="18"/>
        <v>3.3333333333333335</v>
      </c>
      <c r="F242" s="2">
        <f t="shared" si="19"/>
        <v>5.833333333333333</v>
      </c>
      <c r="G242" s="2">
        <f t="shared" si="20"/>
        <v>6.2222222222222223</v>
      </c>
      <c r="H242" s="2">
        <f t="shared" si="21"/>
        <v>4.666666666666667</v>
      </c>
      <c r="N242" s="3">
        <v>21</v>
      </c>
      <c r="R242" s="3">
        <v>25</v>
      </c>
      <c r="S242" s="3">
        <v>10</v>
      </c>
      <c r="V242" s="3">
        <v>12</v>
      </c>
      <c r="W242" s="1">
        <f t="shared" si="22"/>
        <v>15.666666666666666</v>
      </c>
      <c r="X242" s="17">
        <f>IFERROR(Z242/AB242,0)</f>
        <v>15.666666666666666</v>
      </c>
      <c r="Y242" s="3">
        <f>SUBTOTAL(109,I242:V242)</f>
        <v>68</v>
      </c>
      <c r="Z242" s="3">
        <f>Y242-N242</f>
        <v>47</v>
      </c>
      <c r="AA242" s="3">
        <f t="shared" si="23"/>
        <v>4</v>
      </c>
      <c r="AB242" s="3">
        <f>COUNTA(I242:V242)-COUNTA(N242)</f>
        <v>3</v>
      </c>
      <c r="AC242" s="74">
        <f t="array" ref="AC242">AVERAGE(IF((COLUMN(I242:V242)&lt;&gt;COLUMN(N242)), I242:V242))</f>
        <v>3.6153846153846154</v>
      </c>
    </row>
    <row r="243" spans="1:29" x14ac:dyDescent="0.35">
      <c r="A243" t="s">
        <v>441</v>
      </c>
      <c r="B243" t="s">
        <v>193</v>
      </c>
      <c r="C243" t="s">
        <v>305</v>
      </c>
      <c r="D243" s="1">
        <v>20.25</v>
      </c>
      <c r="E243" s="2">
        <f t="shared" si="18"/>
        <v>0</v>
      </c>
      <c r="F243" s="2">
        <f t="shared" si="19"/>
        <v>6.666666666666667</v>
      </c>
      <c r="G243" s="2">
        <f t="shared" si="20"/>
        <v>8.4444444444444446</v>
      </c>
      <c r="H243" s="2">
        <f t="shared" si="21"/>
        <v>8.75</v>
      </c>
      <c r="L243" s="3">
        <v>29</v>
      </c>
      <c r="N243" s="3">
        <v>34</v>
      </c>
      <c r="O243" s="3">
        <v>2</v>
      </c>
      <c r="R243" s="3">
        <v>40</v>
      </c>
      <c r="V243" s="3">
        <v>10</v>
      </c>
      <c r="W243" s="1">
        <f t="shared" si="22"/>
        <v>20.25</v>
      </c>
      <c r="X243" s="17">
        <f>IFERROR(Z243/AB243,0)</f>
        <v>20.25</v>
      </c>
      <c r="Y243" s="3">
        <f>SUBTOTAL(109,I243:V243)</f>
        <v>115</v>
      </c>
      <c r="Z243" s="3">
        <f>Y243-N243</f>
        <v>81</v>
      </c>
      <c r="AA243" s="3">
        <f t="shared" si="23"/>
        <v>5</v>
      </c>
      <c r="AB243" s="3">
        <f>COUNTA(I243:V243)-COUNTA(N243)</f>
        <v>4</v>
      </c>
      <c r="AC243" s="74">
        <f t="array" ref="AC243">AVERAGE(IF((COLUMN(I243:V243)&lt;&gt;COLUMN(N243)), I243:V243))</f>
        <v>6.2307692307692308</v>
      </c>
    </row>
    <row r="244" spans="1:29" x14ac:dyDescent="0.35">
      <c r="A244" t="s">
        <v>442</v>
      </c>
      <c r="B244" t="s">
        <v>195</v>
      </c>
      <c r="C244" t="s">
        <v>305</v>
      </c>
      <c r="D244" s="1">
        <v>48.833333333333336</v>
      </c>
      <c r="E244" s="2">
        <f t="shared" si="18"/>
        <v>12</v>
      </c>
      <c r="F244" s="2">
        <f t="shared" si="19"/>
        <v>34.333333333333336</v>
      </c>
      <c r="G244" s="2">
        <f t="shared" si="20"/>
        <v>27.777777777777779</v>
      </c>
      <c r="H244" s="2">
        <f t="shared" si="21"/>
        <v>24.833333333333332</v>
      </c>
      <c r="I244" s="3">
        <v>5</v>
      </c>
      <c r="J244" s="3">
        <v>7</v>
      </c>
      <c r="L244" s="3">
        <v>41</v>
      </c>
      <c r="N244" s="3">
        <v>20</v>
      </c>
      <c r="O244" s="3">
        <v>24</v>
      </c>
      <c r="R244" s="3">
        <v>170</v>
      </c>
      <c r="S244" s="3">
        <v>36</v>
      </c>
      <c r="V244" s="3">
        <v>15</v>
      </c>
      <c r="W244" s="1">
        <f t="shared" si="22"/>
        <v>48.833333333333336</v>
      </c>
      <c r="X244" s="17">
        <f>IFERROR(Z244/AB244,0)</f>
        <v>42.571428571428569</v>
      </c>
      <c r="Y244" s="3">
        <f>SUBTOTAL(109,I244:V244)</f>
        <v>318</v>
      </c>
      <c r="Z244" s="3">
        <f>Y244-N244</f>
        <v>298</v>
      </c>
      <c r="AA244" s="3">
        <f t="shared" si="23"/>
        <v>8</v>
      </c>
      <c r="AB244" s="3">
        <f>COUNTA(I244:V244)-COUNTA(N244)</f>
        <v>7</v>
      </c>
      <c r="AC244" s="74">
        <f t="array" ref="AC244">AVERAGE(IF((COLUMN(I244:V244)&lt;&gt;COLUMN(N244)), I244:V244))</f>
        <v>22.923076923076923</v>
      </c>
    </row>
    <row r="245" spans="1:29" x14ac:dyDescent="0.35">
      <c r="A245" t="s">
        <v>443</v>
      </c>
      <c r="B245" t="s">
        <v>19</v>
      </c>
      <c r="C245" t="s">
        <v>305</v>
      </c>
      <c r="D245" s="1">
        <v>62.8</v>
      </c>
      <c r="E245" s="2">
        <f t="shared" si="18"/>
        <v>15.333333333333334</v>
      </c>
      <c r="F245" s="2">
        <f t="shared" si="19"/>
        <v>41</v>
      </c>
      <c r="G245" s="2">
        <f t="shared" si="20"/>
        <v>33.555555555555557</v>
      </c>
      <c r="H245" s="2">
        <f t="shared" si="21"/>
        <v>28.083333333333332</v>
      </c>
      <c r="I245" s="3">
        <v>2</v>
      </c>
      <c r="J245" s="3">
        <v>7</v>
      </c>
      <c r="L245" s="3">
        <v>28</v>
      </c>
      <c r="N245" s="3">
        <v>23</v>
      </c>
      <c r="O245" s="3">
        <v>33</v>
      </c>
      <c r="R245" s="3">
        <v>200</v>
      </c>
      <c r="S245" s="3">
        <v>46</v>
      </c>
      <c r="W245" s="1">
        <f t="shared" si="22"/>
        <v>62.8</v>
      </c>
      <c r="X245" s="17">
        <f>IFERROR(Z245/AB245,0)</f>
        <v>52.666666666666664</v>
      </c>
      <c r="Y245" s="3">
        <f>SUBTOTAL(109,I245:V245)</f>
        <v>339</v>
      </c>
      <c r="Z245" s="3">
        <f>Y245-N245</f>
        <v>316</v>
      </c>
      <c r="AA245" s="3">
        <f t="shared" si="23"/>
        <v>7</v>
      </c>
      <c r="AB245" s="3">
        <f>COUNTA(I245:V245)-COUNTA(N245)</f>
        <v>6</v>
      </c>
      <c r="AC245" s="74">
        <f t="array" ref="AC245">AVERAGE(IF((COLUMN(I245:V245)&lt;&gt;COLUMN(N245)), I245:V245))</f>
        <v>24.307692307692307</v>
      </c>
    </row>
    <row r="246" spans="1:29" x14ac:dyDescent="0.35">
      <c r="A246" t="s">
        <v>444</v>
      </c>
      <c r="B246" t="s">
        <v>198</v>
      </c>
      <c r="C246" t="s">
        <v>305</v>
      </c>
      <c r="D246" s="1">
        <v>51.5</v>
      </c>
      <c r="E246" s="2">
        <f t="shared" si="18"/>
        <v>18</v>
      </c>
      <c r="F246" s="2">
        <f t="shared" si="19"/>
        <v>19.833333333333332</v>
      </c>
      <c r="G246" s="2">
        <f t="shared" si="20"/>
        <v>24.888888888888889</v>
      </c>
      <c r="H246" s="2">
        <f t="shared" si="21"/>
        <v>22.75</v>
      </c>
      <c r="J246" s="3">
        <v>24</v>
      </c>
      <c r="L246" s="3">
        <v>25</v>
      </c>
      <c r="N246" s="3">
        <v>44</v>
      </c>
      <c r="O246" s="3">
        <v>61</v>
      </c>
      <c r="R246" s="3">
        <v>65</v>
      </c>
      <c r="S246" s="3">
        <v>54</v>
      </c>
      <c r="V246" s="3">
        <v>80</v>
      </c>
      <c r="W246" s="1">
        <f t="shared" si="22"/>
        <v>51.5</v>
      </c>
      <c r="X246" s="17">
        <f>IFERROR(Z246/AB246,0)</f>
        <v>51.5</v>
      </c>
      <c r="Y246" s="3">
        <f>SUBTOTAL(109,I246:V246)</f>
        <v>353</v>
      </c>
      <c r="Z246" s="3">
        <f>Y246-N246</f>
        <v>309</v>
      </c>
      <c r="AA246" s="3">
        <f t="shared" si="23"/>
        <v>7</v>
      </c>
      <c r="AB246" s="3">
        <f>COUNTA(I246:V246)-COUNTA(N246)</f>
        <v>6</v>
      </c>
      <c r="AC246" s="74">
        <f t="array" ref="AC246">AVERAGE(IF((COLUMN(I246:V246)&lt;&gt;COLUMN(N246)), I246:V246))</f>
        <v>23.76923076923077</v>
      </c>
    </row>
    <row r="247" spans="1:29" x14ac:dyDescent="0.35">
      <c r="A247" t="s">
        <v>445</v>
      </c>
      <c r="B247" t="s">
        <v>202</v>
      </c>
      <c r="C247" t="s">
        <v>305</v>
      </c>
      <c r="D247" s="1" t="s">
        <v>71</v>
      </c>
      <c r="E247" s="2">
        <f t="shared" si="18"/>
        <v>0</v>
      </c>
      <c r="F247" s="2">
        <f t="shared" si="19"/>
        <v>0</v>
      </c>
      <c r="G247" s="2">
        <f t="shared" si="20"/>
        <v>0</v>
      </c>
      <c r="H247" s="2">
        <f t="shared" si="21"/>
        <v>0</v>
      </c>
      <c r="I247" s="3">
        <v>9</v>
      </c>
      <c r="W247" s="1" t="str">
        <f t="shared" si="22"/>
        <v>0</v>
      </c>
      <c r="X247" s="17">
        <f>IFERROR(Z247/AB247,0)</f>
        <v>9</v>
      </c>
      <c r="Y247" s="3">
        <f>SUBTOTAL(109,I247:V247)</f>
        <v>9</v>
      </c>
      <c r="Z247" s="3">
        <f>Y247-N247</f>
        <v>9</v>
      </c>
      <c r="AA247" s="3">
        <f t="shared" si="23"/>
        <v>1</v>
      </c>
      <c r="AB247" s="3">
        <f>COUNTA(I247:V247)-COUNTA(N247)</f>
        <v>1</v>
      </c>
      <c r="AC247" s="74">
        <f t="array" ref="AC247">AVERAGE(IF((COLUMN(I247:V247)&lt;&gt;COLUMN(N247)), I247:V247))</f>
        <v>0.69230769230769229</v>
      </c>
    </row>
    <row r="248" spans="1:29" x14ac:dyDescent="0.35">
      <c r="A248" t="s">
        <v>446</v>
      </c>
      <c r="B248" t="s">
        <v>204</v>
      </c>
      <c r="C248" t="s">
        <v>305</v>
      </c>
      <c r="D248" s="1">
        <v>128.83333333333334</v>
      </c>
      <c r="E248" s="2">
        <f t="shared" si="18"/>
        <v>21</v>
      </c>
      <c r="F248" s="2">
        <f t="shared" si="19"/>
        <v>72.166666666666671</v>
      </c>
      <c r="G248" s="2">
        <f t="shared" si="20"/>
        <v>61.333333333333336</v>
      </c>
      <c r="H248" s="2">
        <f t="shared" si="21"/>
        <v>69.166666666666671</v>
      </c>
      <c r="J248" s="3">
        <v>229</v>
      </c>
      <c r="L248" s="3">
        <v>49</v>
      </c>
      <c r="N248" s="3">
        <v>92</v>
      </c>
      <c r="O248" s="3">
        <v>27</v>
      </c>
      <c r="R248" s="3">
        <v>370</v>
      </c>
      <c r="S248" s="3">
        <v>63</v>
      </c>
      <c r="V248" s="3">
        <v>35</v>
      </c>
      <c r="W248" s="1">
        <f t="shared" si="22"/>
        <v>128.83333333333334</v>
      </c>
      <c r="X248" s="17">
        <f>IFERROR(Z248/AB248,0)</f>
        <v>128.83333333333334</v>
      </c>
      <c r="Y248" s="3">
        <f>SUBTOTAL(109,I248:V248)</f>
        <v>865</v>
      </c>
      <c r="Z248" s="3">
        <f>Y248-N248</f>
        <v>773</v>
      </c>
      <c r="AA248" s="3">
        <f t="shared" si="23"/>
        <v>7</v>
      </c>
      <c r="AB248" s="3">
        <f>COUNTA(I248:V248)-COUNTA(N248)</f>
        <v>6</v>
      </c>
      <c r="AC248" s="74">
        <f t="array" ref="AC248">AVERAGE(IF((COLUMN(I248:V248)&lt;&gt;COLUMN(N248)), I248:V248))</f>
        <v>59.46153846153846</v>
      </c>
    </row>
    <row r="249" spans="1:29" x14ac:dyDescent="0.35">
      <c r="A249" t="s">
        <v>447</v>
      </c>
      <c r="B249" t="s">
        <v>448</v>
      </c>
      <c r="C249" t="s">
        <v>305</v>
      </c>
      <c r="D249" s="1">
        <v>1</v>
      </c>
      <c r="E249" s="2">
        <f t="shared" si="18"/>
        <v>0</v>
      </c>
      <c r="F249" s="2">
        <f t="shared" si="19"/>
        <v>0</v>
      </c>
      <c r="G249" s="2">
        <f t="shared" si="20"/>
        <v>0.1111111111111111</v>
      </c>
      <c r="H249" s="2">
        <f t="shared" si="21"/>
        <v>8.3333333333333329E-2</v>
      </c>
      <c r="O249" s="3">
        <v>1</v>
      </c>
      <c r="W249" s="1">
        <f t="shared" si="22"/>
        <v>1</v>
      </c>
      <c r="X249" s="17">
        <f>IFERROR(Z249/AB249,0)</f>
        <v>1</v>
      </c>
      <c r="Y249" s="3">
        <f>SUBTOTAL(109,I249:V249)</f>
        <v>1</v>
      </c>
      <c r="Z249" s="3">
        <f>Y249-N249</f>
        <v>1</v>
      </c>
      <c r="AA249" s="3">
        <f t="shared" si="23"/>
        <v>1</v>
      </c>
      <c r="AB249" s="3">
        <f>COUNTA(I249:V249)-COUNTA(N249)</f>
        <v>1</v>
      </c>
      <c r="AC249" s="74">
        <f t="array" ref="AC249">AVERAGE(IF((COLUMN(I249:V249)&lt;&gt;COLUMN(N249)), I249:V249))</f>
        <v>7.6923076923076927E-2</v>
      </c>
    </row>
    <row r="250" spans="1:29" x14ac:dyDescent="0.35">
      <c r="A250" t="s">
        <v>449</v>
      </c>
      <c r="B250" t="s">
        <v>450</v>
      </c>
      <c r="C250" t="s">
        <v>305</v>
      </c>
      <c r="D250" s="1">
        <v>20</v>
      </c>
      <c r="E250" s="2">
        <f t="shared" si="18"/>
        <v>0</v>
      </c>
      <c r="F250" s="2">
        <f t="shared" si="19"/>
        <v>5.833333333333333</v>
      </c>
      <c r="G250" s="2">
        <f t="shared" si="20"/>
        <v>8.3333333333333339</v>
      </c>
      <c r="H250" s="2">
        <f t="shared" si="21"/>
        <v>6.25</v>
      </c>
      <c r="N250" s="3">
        <v>40</v>
      </c>
      <c r="R250" s="3">
        <v>35</v>
      </c>
      <c r="V250" s="3">
        <v>5</v>
      </c>
      <c r="W250" s="1">
        <f t="shared" si="22"/>
        <v>20</v>
      </c>
      <c r="X250" s="17">
        <f>IFERROR(Z250/AB250,0)</f>
        <v>20</v>
      </c>
      <c r="Y250" s="3">
        <f>SUBTOTAL(109,I250:V250)</f>
        <v>80</v>
      </c>
      <c r="Z250" s="3">
        <f>Y250-N250</f>
        <v>40</v>
      </c>
      <c r="AA250" s="3">
        <f t="shared" si="23"/>
        <v>3</v>
      </c>
      <c r="AB250" s="3">
        <f>COUNTA(I250:V250)-COUNTA(N250)</f>
        <v>2</v>
      </c>
      <c r="AC250" s="74">
        <f t="array" ref="AC250">AVERAGE(IF((COLUMN(I250:V250)&lt;&gt;COLUMN(N250)), I250:V250))</f>
        <v>3.0769230769230771</v>
      </c>
    </row>
    <row r="251" spans="1:29" x14ac:dyDescent="0.35">
      <c r="A251" t="s">
        <v>451</v>
      </c>
      <c r="B251" t="s">
        <v>206</v>
      </c>
      <c r="C251" t="s">
        <v>305</v>
      </c>
      <c r="D251" s="1">
        <v>104.83333333333333</v>
      </c>
      <c r="E251" s="2">
        <f t="shared" si="18"/>
        <v>6</v>
      </c>
      <c r="F251" s="2">
        <f t="shared" si="19"/>
        <v>42.5</v>
      </c>
      <c r="G251" s="2">
        <f t="shared" si="20"/>
        <v>46.666666666666664</v>
      </c>
      <c r="H251" s="2">
        <f t="shared" si="21"/>
        <v>52.833333333333336</v>
      </c>
      <c r="I251" s="3">
        <v>2</v>
      </c>
      <c r="J251" s="3">
        <v>154</v>
      </c>
      <c r="L251" s="3">
        <v>60</v>
      </c>
      <c r="N251" s="3">
        <v>142</v>
      </c>
      <c r="O251" s="3">
        <v>23</v>
      </c>
      <c r="R251" s="3">
        <v>237</v>
      </c>
      <c r="S251" s="3">
        <v>18</v>
      </c>
      <c r="V251" s="3">
        <v>137</v>
      </c>
      <c r="W251" s="1">
        <f t="shared" si="22"/>
        <v>104.83333333333333</v>
      </c>
      <c r="X251" s="17">
        <f>IFERROR(Z251/AB251,0)</f>
        <v>90.142857142857139</v>
      </c>
      <c r="Y251" s="3">
        <f>SUBTOTAL(109,I251:V251)</f>
        <v>773</v>
      </c>
      <c r="Z251" s="3">
        <f>Y251-N251</f>
        <v>631</v>
      </c>
      <c r="AA251" s="3">
        <f t="shared" si="23"/>
        <v>8</v>
      </c>
      <c r="AB251" s="3">
        <f>COUNTA(I251:V251)-COUNTA(N251)</f>
        <v>7</v>
      </c>
      <c r="AC251" s="74">
        <f t="array" ref="AC251">AVERAGE(IF((COLUMN(I251:V251)&lt;&gt;COLUMN(N251)), I251:V251))</f>
        <v>48.53846153846154</v>
      </c>
    </row>
    <row r="252" spans="1:29" x14ac:dyDescent="0.35">
      <c r="A252" t="s">
        <v>452</v>
      </c>
      <c r="B252" t="s">
        <v>453</v>
      </c>
      <c r="C252" t="s">
        <v>305</v>
      </c>
      <c r="D252" s="1">
        <v>5</v>
      </c>
      <c r="E252" s="2">
        <f t="shared" si="18"/>
        <v>0</v>
      </c>
      <c r="F252" s="2">
        <f t="shared" si="19"/>
        <v>0.83333333333333337</v>
      </c>
      <c r="G252" s="2">
        <f t="shared" si="20"/>
        <v>0.55555555555555558</v>
      </c>
      <c r="H252" s="2">
        <f t="shared" si="21"/>
        <v>0.41666666666666669</v>
      </c>
      <c r="R252" s="3">
        <v>5</v>
      </c>
      <c r="W252" s="1">
        <f t="shared" si="22"/>
        <v>5</v>
      </c>
      <c r="X252" s="17">
        <f>IFERROR(Z252/AB252,0)</f>
        <v>5</v>
      </c>
      <c r="Y252" s="3">
        <f>SUBTOTAL(109,I252:V252)</f>
        <v>5</v>
      </c>
      <c r="Z252" s="3">
        <f>Y252-N252</f>
        <v>5</v>
      </c>
      <c r="AA252" s="3">
        <f t="shared" si="23"/>
        <v>1</v>
      </c>
      <c r="AB252" s="3">
        <f>COUNTA(I252:V252)-COUNTA(N252)</f>
        <v>1</v>
      </c>
      <c r="AC252" s="74">
        <f t="array" ref="AC252">AVERAGE(IF((COLUMN(I252:V252)&lt;&gt;COLUMN(N252)), I252:V252))</f>
        <v>0.38461538461538464</v>
      </c>
    </row>
    <row r="253" spans="1:29" x14ac:dyDescent="0.35">
      <c r="A253" t="s">
        <v>454</v>
      </c>
      <c r="B253" t="s">
        <v>455</v>
      </c>
      <c r="C253" t="s">
        <v>305</v>
      </c>
      <c r="D253" s="1">
        <v>10</v>
      </c>
      <c r="E253" s="2">
        <f t="shared" si="18"/>
        <v>0</v>
      </c>
      <c r="F253" s="2">
        <f t="shared" si="19"/>
        <v>0</v>
      </c>
      <c r="G253" s="2">
        <f t="shared" si="20"/>
        <v>1.1111111111111112</v>
      </c>
      <c r="H253" s="2">
        <f t="shared" si="21"/>
        <v>1.6666666666666667</v>
      </c>
      <c r="J253" s="3">
        <v>10</v>
      </c>
      <c r="O253" s="3">
        <v>10</v>
      </c>
      <c r="W253" s="1">
        <f t="shared" si="22"/>
        <v>10</v>
      </c>
      <c r="X253" s="17">
        <f>IFERROR(Z253/AB253,0)</f>
        <v>10</v>
      </c>
      <c r="Y253" s="3">
        <f>SUBTOTAL(109,I253:V253)</f>
        <v>20</v>
      </c>
      <c r="Z253" s="3">
        <f>Y253-N253</f>
        <v>20</v>
      </c>
      <c r="AA253" s="3">
        <f t="shared" si="23"/>
        <v>2</v>
      </c>
      <c r="AB253" s="3">
        <f>COUNTA(I253:V253)-COUNTA(N253)</f>
        <v>2</v>
      </c>
      <c r="AC253" s="74">
        <f t="array" ref="AC253">AVERAGE(IF((COLUMN(I253:V253)&lt;&gt;COLUMN(N253)), I253:V253))</f>
        <v>1.5384615384615385</v>
      </c>
    </row>
    <row r="254" spans="1:29" x14ac:dyDescent="0.35">
      <c r="A254" t="s">
        <v>456</v>
      </c>
      <c r="B254" t="s">
        <v>21</v>
      </c>
      <c r="C254" t="s">
        <v>305</v>
      </c>
      <c r="D254" s="1">
        <v>39.5</v>
      </c>
      <c r="E254" s="2">
        <f t="shared" ref="E254:E317" si="24">IFERROR(SUM(S254:U254)/3,"")</f>
        <v>4.333333333333333</v>
      </c>
      <c r="F254" s="2">
        <f t="shared" ref="F254:F317" si="25">IFERROR(SUM(P254:U254)/6,"")</f>
        <v>7.166666666666667</v>
      </c>
      <c r="G254" s="2">
        <f t="shared" ref="G254:G317" si="26">IFERROR(SUM(M254:U254)/9,"")</f>
        <v>10.444444444444445</v>
      </c>
      <c r="H254" s="2">
        <f t="shared" ref="H254:H317" si="27">IFERROR(SUM(J254:U254)/12,"")</f>
        <v>14.5</v>
      </c>
      <c r="J254" s="3">
        <v>60</v>
      </c>
      <c r="L254" s="3">
        <v>20</v>
      </c>
      <c r="N254" s="3">
        <v>10</v>
      </c>
      <c r="O254" s="3">
        <v>41</v>
      </c>
      <c r="R254" s="3">
        <v>30</v>
      </c>
      <c r="S254" s="3">
        <v>13</v>
      </c>
      <c r="V254" s="3">
        <v>73</v>
      </c>
      <c r="W254" s="1">
        <f t="shared" ref="W254:W317" si="28">IFERROR(AVERAGE((O254:V254),(J254:M254)),"0")</f>
        <v>39.5</v>
      </c>
      <c r="X254" s="17">
        <f>IFERROR(Z254/AB254,0)</f>
        <v>39.5</v>
      </c>
      <c r="Y254" s="3">
        <f>SUBTOTAL(109,I254:V254)</f>
        <v>247</v>
      </c>
      <c r="Z254" s="3">
        <f>Y254-N254</f>
        <v>237</v>
      </c>
      <c r="AA254" s="3">
        <f t="shared" si="23"/>
        <v>7</v>
      </c>
      <c r="AB254" s="3">
        <f>COUNTA(I254:V254)-COUNTA(N254)</f>
        <v>6</v>
      </c>
      <c r="AC254" s="74">
        <f t="array" ref="AC254">AVERAGE(IF((COLUMN(I254:V254)&lt;&gt;COLUMN(N254)), I254:V254))</f>
        <v>18.23076923076923</v>
      </c>
    </row>
    <row r="255" spans="1:29" x14ac:dyDescent="0.35">
      <c r="A255" t="s">
        <v>457</v>
      </c>
      <c r="B255" t="s">
        <v>458</v>
      </c>
      <c r="C255" t="s">
        <v>305</v>
      </c>
      <c r="D255" s="1">
        <v>15</v>
      </c>
      <c r="E255" s="2">
        <f t="shared" si="24"/>
        <v>0</v>
      </c>
      <c r="F255" s="2">
        <f t="shared" si="25"/>
        <v>4.166666666666667</v>
      </c>
      <c r="G255" s="2">
        <f t="shared" si="26"/>
        <v>2.7777777777777777</v>
      </c>
      <c r="H255" s="2">
        <f t="shared" si="27"/>
        <v>2.0833333333333335</v>
      </c>
      <c r="R255" s="3">
        <v>25</v>
      </c>
      <c r="V255" s="3">
        <v>5</v>
      </c>
      <c r="W255" s="1">
        <f t="shared" si="28"/>
        <v>15</v>
      </c>
      <c r="X255" s="17">
        <f>IFERROR(Z255/AB255,0)</f>
        <v>15</v>
      </c>
      <c r="Y255" s="3">
        <f>SUBTOTAL(109,I255:V255)</f>
        <v>30</v>
      </c>
      <c r="Z255" s="3">
        <f>Y255-N255</f>
        <v>30</v>
      </c>
      <c r="AA255" s="3">
        <f t="shared" si="23"/>
        <v>2</v>
      </c>
      <c r="AB255" s="3">
        <f>COUNTA(I255:V255)-COUNTA(N255)</f>
        <v>2</v>
      </c>
      <c r="AC255" s="74">
        <f t="array" ref="AC255">AVERAGE(IF((COLUMN(I255:V255)&lt;&gt;COLUMN(N255)), I255:V255))</f>
        <v>2.3076923076923075</v>
      </c>
    </row>
    <row r="256" spans="1:29" x14ac:dyDescent="0.35">
      <c r="A256" t="s">
        <v>459</v>
      </c>
      <c r="B256" t="s">
        <v>460</v>
      </c>
      <c r="C256" t="s">
        <v>305</v>
      </c>
      <c r="D256" s="1">
        <v>13.333333333333334</v>
      </c>
      <c r="E256" s="2">
        <f t="shared" si="24"/>
        <v>0</v>
      </c>
      <c r="F256" s="2">
        <f t="shared" si="25"/>
        <v>1.6666666666666667</v>
      </c>
      <c r="G256" s="2">
        <f t="shared" si="26"/>
        <v>3.3333333333333335</v>
      </c>
      <c r="H256" s="2">
        <f t="shared" si="27"/>
        <v>2.5</v>
      </c>
      <c r="O256" s="3">
        <v>20</v>
      </c>
      <c r="R256" s="3">
        <v>10</v>
      </c>
      <c r="V256" s="3">
        <v>10</v>
      </c>
      <c r="W256" s="1">
        <f t="shared" si="28"/>
        <v>13.333333333333334</v>
      </c>
      <c r="X256" s="17">
        <f>IFERROR(Z256/AB256,0)</f>
        <v>13.333333333333334</v>
      </c>
      <c r="Y256" s="3">
        <f>SUBTOTAL(109,I256:V256)</f>
        <v>40</v>
      </c>
      <c r="Z256" s="3">
        <f>Y256-N256</f>
        <v>40</v>
      </c>
      <c r="AA256" s="3">
        <f t="shared" si="23"/>
        <v>3</v>
      </c>
      <c r="AB256" s="3">
        <f>COUNTA(I256:V256)-COUNTA(N256)</f>
        <v>3</v>
      </c>
      <c r="AC256" s="74">
        <f t="array" ref="AC256">AVERAGE(IF((COLUMN(I256:V256)&lt;&gt;COLUMN(N256)), I256:V256))</f>
        <v>3.0769230769230771</v>
      </c>
    </row>
    <row r="257" spans="1:29" x14ac:dyDescent="0.35">
      <c r="A257" t="s">
        <v>461</v>
      </c>
      <c r="B257" t="s">
        <v>462</v>
      </c>
      <c r="C257" t="s">
        <v>305</v>
      </c>
      <c r="D257" s="1">
        <v>20</v>
      </c>
      <c r="E257" s="2">
        <f t="shared" si="24"/>
        <v>0</v>
      </c>
      <c r="F257" s="2">
        <f t="shared" si="25"/>
        <v>1.6666666666666667</v>
      </c>
      <c r="G257" s="2">
        <f t="shared" si="26"/>
        <v>2.2222222222222223</v>
      </c>
      <c r="H257" s="2">
        <f t="shared" si="27"/>
        <v>4.166666666666667</v>
      </c>
      <c r="J257" s="3">
        <v>30</v>
      </c>
      <c r="N257" s="3">
        <v>10</v>
      </c>
      <c r="R257" s="3">
        <v>10</v>
      </c>
      <c r="W257" s="1">
        <f t="shared" si="28"/>
        <v>20</v>
      </c>
      <c r="X257" s="17">
        <f>IFERROR(Z257/AB257,0)</f>
        <v>20</v>
      </c>
      <c r="Y257" s="3">
        <f>SUBTOTAL(109,I257:V257)</f>
        <v>50</v>
      </c>
      <c r="Z257" s="3">
        <f>Y257-N257</f>
        <v>40</v>
      </c>
      <c r="AA257" s="3">
        <f t="shared" si="23"/>
        <v>3</v>
      </c>
      <c r="AB257" s="3">
        <f>COUNTA(I257:V257)-COUNTA(N257)</f>
        <v>2</v>
      </c>
      <c r="AC257" s="74">
        <f t="array" ref="AC257">AVERAGE(IF((COLUMN(I257:V257)&lt;&gt;COLUMN(N257)), I257:V257))</f>
        <v>3.0769230769230771</v>
      </c>
    </row>
    <row r="258" spans="1:29" x14ac:dyDescent="0.35">
      <c r="A258" t="s">
        <v>463</v>
      </c>
      <c r="B258" t="s">
        <v>464</v>
      </c>
      <c r="C258" t="s">
        <v>305</v>
      </c>
      <c r="D258" s="1">
        <v>25</v>
      </c>
      <c r="E258" s="2">
        <f t="shared" si="24"/>
        <v>0</v>
      </c>
      <c r="F258" s="2">
        <f t="shared" si="25"/>
        <v>1.6666666666666667</v>
      </c>
      <c r="G258" s="2">
        <f t="shared" si="26"/>
        <v>6.666666666666667</v>
      </c>
      <c r="H258" s="2">
        <f t="shared" si="27"/>
        <v>5</v>
      </c>
      <c r="N258" s="3">
        <v>10</v>
      </c>
      <c r="O258" s="3">
        <v>40</v>
      </c>
      <c r="R258" s="3">
        <v>10</v>
      </c>
      <c r="W258" s="1">
        <f t="shared" si="28"/>
        <v>25</v>
      </c>
      <c r="X258" s="17">
        <f>IFERROR(Z258/AB258,0)</f>
        <v>25</v>
      </c>
      <c r="Y258" s="3">
        <f>SUBTOTAL(109,I258:V258)</f>
        <v>60</v>
      </c>
      <c r="Z258" s="3">
        <f>Y258-N258</f>
        <v>50</v>
      </c>
      <c r="AA258" s="3">
        <f t="shared" si="23"/>
        <v>3</v>
      </c>
      <c r="AB258" s="3">
        <f>COUNTA(I258:V258)-COUNTA(N258)</f>
        <v>2</v>
      </c>
      <c r="AC258" s="74">
        <f t="array" ref="AC258">AVERAGE(IF((COLUMN(I258:V258)&lt;&gt;COLUMN(N258)), I258:V258))</f>
        <v>3.8461538461538463</v>
      </c>
    </row>
    <row r="259" spans="1:29" x14ac:dyDescent="0.35">
      <c r="A259" t="s">
        <v>465</v>
      </c>
      <c r="B259" t="s">
        <v>209</v>
      </c>
      <c r="C259" t="s">
        <v>305</v>
      </c>
      <c r="D259" s="1">
        <v>50</v>
      </c>
      <c r="E259" s="2">
        <f t="shared" si="24"/>
        <v>0</v>
      </c>
      <c r="F259" s="2">
        <f t="shared" si="25"/>
        <v>8.3333333333333339</v>
      </c>
      <c r="G259" s="2">
        <f t="shared" si="26"/>
        <v>5.5555555555555554</v>
      </c>
      <c r="H259" s="2">
        <f t="shared" si="27"/>
        <v>4.166666666666667</v>
      </c>
      <c r="R259" s="3">
        <v>50</v>
      </c>
      <c r="W259" s="1">
        <f t="shared" si="28"/>
        <v>50</v>
      </c>
      <c r="X259" s="17">
        <f>IFERROR(Z259/AB259,0)</f>
        <v>50</v>
      </c>
      <c r="Y259" s="3">
        <f>SUBTOTAL(109,I259:V259)</f>
        <v>50</v>
      </c>
      <c r="Z259" s="3">
        <f>Y259-N259</f>
        <v>50</v>
      </c>
      <c r="AA259" s="3">
        <f t="shared" si="23"/>
        <v>1</v>
      </c>
      <c r="AB259" s="3">
        <f>COUNTA(I259:V259)-COUNTA(N259)</f>
        <v>1</v>
      </c>
      <c r="AC259" s="74">
        <f t="array" ref="AC259">AVERAGE(IF((COLUMN(I259:V259)&lt;&gt;COLUMN(N259)), I259:V259))</f>
        <v>3.8461538461538463</v>
      </c>
    </row>
    <row r="260" spans="1:29" x14ac:dyDescent="0.35">
      <c r="A260" t="s">
        <v>466</v>
      </c>
      <c r="B260" t="s">
        <v>467</v>
      </c>
      <c r="C260" t="s">
        <v>305</v>
      </c>
      <c r="D260" s="1">
        <v>12.5</v>
      </c>
      <c r="E260" s="2">
        <f t="shared" si="24"/>
        <v>0</v>
      </c>
      <c r="F260" s="2">
        <f t="shared" si="25"/>
        <v>0</v>
      </c>
      <c r="G260" s="2">
        <f t="shared" si="26"/>
        <v>2.2222222222222223</v>
      </c>
      <c r="H260" s="2">
        <f t="shared" si="27"/>
        <v>1.6666666666666667</v>
      </c>
      <c r="O260" s="3">
        <v>20</v>
      </c>
      <c r="V260" s="3">
        <v>5</v>
      </c>
      <c r="W260" s="1">
        <f t="shared" si="28"/>
        <v>12.5</v>
      </c>
      <c r="X260" s="17">
        <f>IFERROR(Z260/AB260,0)</f>
        <v>12.5</v>
      </c>
      <c r="Y260" s="3">
        <f>SUBTOTAL(109,I260:V260)</f>
        <v>25</v>
      </c>
      <c r="Z260" s="3">
        <f>Y260-N260</f>
        <v>25</v>
      </c>
      <c r="AA260" s="3">
        <f t="shared" si="23"/>
        <v>2</v>
      </c>
      <c r="AB260" s="3">
        <f>COUNTA(I260:V260)-COUNTA(N260)</f>
        <v>2</v>
      </c>
      <c r="AC260" s="74">
        <f t="array" ref="AC260">AVERAGE(IF((COLUMN(I260:V260)&lt;&gt;COLUMN(N260)), I260:V260))</f>
        <v>1.9230769230769231</v>
      </c>
    </row>
    <row r="261" spans="1:29" x14ac:dyDescent="0.35">
      <c r="A261" t="s">
        <v>468</v>
      </c>
      <c r="B261" t="s">
        <v>211</v>
      </c>
      <c r="C261" t="s">
        <v>305</v>
      </c>
      <c r="D261" s="1">
        <v>63</v>
      </c>
      <c r="E261" s="2">
        <f t="shared" si="24"/>
        <v>5</v>
      </c>
      <c r="F261" s="2">
        <f t="shared" si="25"/>
        <v>24.166666666666668</v>
      </c>
      <c r="G261" s="2">
        <f t="shared" si="26"/>
        <v>35</v>
      </c>
      <c r="H261" s="2">
        <f t="shared" si="27"/>
        <v>37.75</v>
      </c>
      <c r="J261" s="3">
        <v>100</v>
      </c>
      <c r="L261" s="3">
        <v>38</v>
      </c>
      <c r="N261" s="3">
        <v>110</v>
      </c>
      <c r="O261" s="3">
        <v>60</v>
      </c>
      <c r="R261" s="3">
        <v>130</v>
      </c>
      <c r="S261" s="3">
        <v>15</v>
      </c>
      <c r="V261" s="3">
        <v>35</v>
      </c>
      <c r="W261" s="1">
        <f t="shared" si="28"/>
        <v>63</v>
      </c>
      <c r="X261" s="17">
        <f>IFERROR(Z261/AB261,0)</f>
        <v>63</v>
      </c>
      <c r="Y261" s="3">
        <f>SUBTOTAL(109,I261:V261)</f>
        <v>488</v>
      </c>
      <c r="Z261" s="3">
        <f>Y261-N261</f>
        <v>378</v>
      </c>
      <c r="AA261" s="3">
        <f t="shared" si="23"/>
        <v>7</v>
      </c>
      <c r="AB261" s="3">
        <f>COUNTA(I261:V261)-COUNTA(N261)</f>
        <v>6</v>
      </c>
      <c r="AC261" s="74">
        <f t="array" ref="AC261">AVERAGE(IF((COLUMN(I261:V261)&lt;&gt;COLUMN(N261)), I261:V261))</f>
        <v>29.076923076923077</v>
      </c>
    </row>
    <row r="262" spans="1:29" x14ac:dyDescent="0.35">
      <c r="A262" t="s">
        <v>469</v>
      </c>
      <c r="B262" t="s">
        <v>470</v>
      </c>
      <c r="C262" t="s">
        <v>305</v>
      </c>
      <c r="D262" s="1">
        <v>15</v>
      </c>
      <c r="E262" s="2">
        <f t="shared" si="24"/>
        <v>0</v>
      </c>
      <c r="F262" s="2">
        <f t="shared" si="25"/>
        <v>0</v>
      </c>
      <c r="G262" s="2">
        <f t="shared" si="26"/>
        <v>5.666666666666667</v>
      </c>
      <c r="H262" s="2">
        <f t="shared" si="27"/>
        <v>4.25</v>
      </c>
      <c r="N262" s="3">
        <v>36</v>
      </c>
      <c r="O262" s="3">
        <v>15</v>
      </c>
      <c r="W262" s="1">
        <f t="shared" si="28"/>
        <v>15</v>
      </c>
      <c r="X262" s="17">
        <f>IFERROR(Z262/AB262,0)</f>
        <v>15</v>
      </c>
      <c r="Y262" s="3">
        <f>SUBTOTAL(109,I262:V262)</f>
        <v>51</v>
      </c>
      <c r="Z262" s="3">
        <f>Y262-N262</f>
        <v>15</v>
      </c>
      <c r="AA262" s="3">
        <f t="shared" si="23"/>
        <v>2</v>
      </c>
      <c r="AB262" s="3">
        <f>COUNTA(I262:V262)-COUNTA(N262)</f>
        <v>1</v>
      </c>
      <c r="AC262" s="74">
        <f t="array" ref="AC262">AVERAGE(IF((COLUMN(I262:V262)&lt;&gt;COLUMN(N262)), I262:V262))</f>
        <v>1.1538461538461537</v>
      </c>
    </row>
    <row r="263" spans="1:29" x14ac:dyDescent="0.35">
      <c r="A263" t="s">
        <v>471</v>
      </c>
      <c r="B263" t="s">
        <v>472</v>
      </c>
      <c r="C263" t="s">
        <v>305</v>
      </c>
      <c r="D263" s="1" t="s">
        <v>71</v>
      </c>
      <c r="E263" s="2">
        <f t="shared" si="24"/>
        <v>0</v>
      </c>
      <c r="F263" s="2">
        <f t="shared" si="25"/>
        <v>0</v>
      </c>
      <c r="G263" s="2">
        <f t="shared" si="26"/>
        <v>0</v>
      </c>
      <c r="H263" s="2">
        <f t="shared" si="27"/>
        <v>0</v>
      </c>
      <c r="I263" s="3">
        <v>2</v>
      </c>
      <c r="W263" s="1" t="str">
        <f t="shared" si="28"/>
        <v>0</v>
      </c>
      <c r="X263" s="17">
        <f>IFERROR(Z263/AB263,0)</f>
        <v>2</v>
      </c>
      <c r="Y263" s="3">
        <f>SUBTOTAL(109,I263:V263)</f>
        <v>2</v>
      </c>
      <c r="Z263" s="3">
        <f>Y263-N263</f>
        <v>2</v>
      </c>
      <c r="AA263" s="3">
        <f t="shared" ref="AA263:AA326" si="29">COUNTA(I263:V263)</f>
        <v>1</v>
      </c>
      <c r="AB263" s="3">
        <f>COUNTA(I263:V263)-COUNTA(N263)</f>
        <v>1</v>
      </c>
      <c r="AC263" s="74">
        <f t="array" ref="AC263">AVERAGE(IF((COLUMN(I263:V263)&lt;&gt;COLUMN(N263)), I263:V263))</f>
        <v>0.15384615384615385</v>
      </c>
    </row>
    <row r="264" spans="1:29" x14ac:dyDescent="0.35">
      <c r="A264" t="s">
        <v>473</v>
      </c>
      <c r="B264" t="s">
        <v>474</v>
      </c>
      <c r="C264" t="s">
        <v>305</v>
      </c>
      <c r="D264" s="1">
        <v>29</v>
      </c>
      <c r="E264" s="2">
        <f t="shared" si="24"/>
        <v>6.666666666666667</v>
      </c>
      <c r="F264" s="2">
        <f t="shared" si="25"/>
        <v>11.666666666666666</v>
      </c>
      <c r="G264" s="2">
        <f t="shared" si="26"/>
        <v>7.7777777777777777</v>
      </c>
      <c r="H264" s="2">
        <f t="shared" si="27"/>
        <v>5.833333333333333</v>
      </c>
      <c r="R264" s="3">
        <v>50</v>
      </c>
      <c r="S264" s="3">
        <v>20</v>
      </c>
      <c r="V264" s="3">
        <v>17</v>
      </c>
      <c r="W264" s="1">
        <f t="shared" si="28"/>
        <v>29</v>
      </c>
      <c r="X264" s="17">
        <f>IFERROR(Z264/AB264,0)</f>
        <v>29</v>
      </c>
      <c r="Y264" s="3">
        <f>SUBTOTAL(109,I264:V264)</f>
        <v>87</v>
      </c>
      <c r="Z264" s="3">
        <f>Y264-N264</f>
        <v>87</v>
      </c>
      <c r="AA264" s="3">
        <f t="shared" si="29"/>
        <v>3</v>
      </c>
      <c r="AB264" s="3">
        <f>COUNTA(I264:V264)-COUNTA(N264)</f>
        <v>3</v>
      </c>
      <c r="AC264" s="74">
        <f t="array" ref="AC264">AVERAGE(IF((COLUMN(I264:V264)&lt;&gt;COLUMN(N264)), I264:V264))</f>
        <v>6.6923076923076925</v>
      </c>
    </row>
    <row r="265" spans="1:29" x14ac:dyDescent="0.35">
      <c r="A265" t="s">
        <v>475</v>
      </c>
      <c r="B265" t="s">
        <v>476</v>
      </c>
      <c r="C265" t="s">
        <v>305</v>
      </c>
      <c r="D265" s="1">
        <v>20</v>
      </c>
      <c r="E265" s="2">
        <f t="shared" si="24"/>
        <v>0</v>
      </c>
      <c r="F265" s="2">
        <f t="shared" si="25"/>
        <v>3.3333333333333335</v>
      </c>
      <c r="G265" s="2">
        <f t="shared" si="26"/>
        <v>2.2222222222222223</v>
      </c>
      <c r="H265" s="2">
        <f t="shared" si="27"/>
        <v>1.6666666666666667</v>
      </c>
      <c r="R265" s="3">
        <v>20</v>
      </c>
      <c r="W265" s="1">
        <f t="shared" si="28"/>
        <v>20</v>
      </c>
      <c r="X265" s="17">
        <f>IFERROR(Z265/AB265,0)</f>
        <v>20</v>
      </c>
      <c r="Y265" s="3">
        <f>SUBTOTAL(109,I265:V265)</f>
        <v>20</v>
      </c>
      <c r="Z265" s="3">
        <f>Y265-N265</f>
        <v>20</v>
      </c>
      <c r="AA265" s="3">
        <f t="shared" si="29"/>
        <v>1</v>
      </c>
      <c r="AB265" s="3">
        <f>COUNTA(I265:V265)-COUNTA(N265)</f>
        <v>1</v>
      </c>
      <c r="AC265" s="74">
        <f t="array" ref="AC265">AVERAGE(IF((COLUMN(I265:V265)&lt;&gt;COLUMN(N265)), I265:V265))</f>
        <v>1.5384615384615385</v>
      </c>
    </row>
    <row r="266" spans="1:29" x14ac:dyDescent="0.35">
      <c r="A266" t="s">
        <v>477</v>
      </c>
      <c r="B266" t="s">
        <v>213</v>
      </c>
      <c r="C266" t="s">
        <v>305</v>
      </c>
      <c r="D266" s="1">
        <v>84</v>
      </c>
      <c r="E266" s="2">
        <f t="shared" si="24"/>
        <v>26.666666666666668</v>
      </c>
      <c r="F266" s="2">
        <f t="shared" si="25"/>
        <v>18.333333333333332</v>
      </c>
      <c r="G266" s="2">
        <f t="shared" si="26"/>
        <v>28.555555555555557</v>
      </c>
      <c r="H266" s="2">
        <f t="shared" si="27"/>
        <v>21.416666666666668</v>
      </c>
      <c r="N266" s="3">
        <v>72</v>
      </c>
      <c r="O266" s="3">
        <v>75</v>
      </c>
      <c r="R266" s="3">
        <v>30</v>
      </c>
      <c r="S266" s="3">
        <v>80</v>
      </c>
      <c r="V266" s="3">
        <v>151</v>
      </c>
      <c r="W266" s="1">
        <f t="shared" si="28"/>
        <v>84</v>
      </c>
      <c r="X266" s="17">
        <f>IFERROR(Z266/AB266,0)</f>
        <v>84</v>
      </c>
      <c r="Y266" s="3">
        <f>SUBTOTAL(109,I266:V266)</f>
        <v>408</v>
      </c>
      <c r="Z266" s="3">
        <f>Y266-N266</f>
        <v>336</v>
      </c>
      <c r="AA266" s="3">
        <f t="shared" si="29"/>
        <v>5</v>
      </c>
      <c r="AB266" s="3">
        <f>COUNTA(I266:V266)-COUNTA(N266)</f>
        <v>4</v>
      </c>
      <c r="AC266" s="74">
        <f t="array" ref="AC266">AVERAGE(IF((COLUMN(I266:V266)&lt;&gt;COLUMN(N266)), I266:V266))</f>
        <v>25.846153846153847</v>
      </c>
    </row>
    <row r="267" spans="1:29" x14ac:dyDescent="0.35">
      <c r="A267" t="s">
        <v>478</v>
      </c>
      <c r="B267" t="s">
        <v>479</v>
      </c>
      <c r="C267" t="s">
        <v>305</v>
      </c>
      <c r="D267" s="1" t="s">
        <v>71</v>
      </c>
      <c r="E267" s="2">
        <f t="shared" si="24"/>
        <v>0</v>
      </c>
      <c r="F267" s="2">
        <f t="shared" si="25"/>
        <v>0</v>
      </c>
      <c r="G267" s="2">
        <f t="shared" si="26"/>
        <v>0.55555555555555558</v>
      </c>
      <c r="H267" s="2">
        <f t="shared" si="27"/>
        <v>0.41666666666666669</v>
      </c>
      <c r="N267" s="3">
        <v>5</v>
      </c>
      <c r="W267" s="1" t="str">
        <f t="shared" si="28"/>
        <v>0</v>
      </c>
      <c r="X267" s="17">
        <f>IFERROR(Z267/AB267,0)</f>
        <v>0</v>
      </c>
      <c r="Y267" s="3">
        <f>SUBTOTAL(109,I267:V267)</f>
        <v>5</v>
      </c>
      <c r="Z267" s="3">
        <f>Y267-N267</f>
        <v>0</v>
      </c>
      <c r="AA267" s="3">
        <f t="shared" si="29"/>
        <v>1</v>
      </c>
      <c r="AB267" s="3">
        <f>COUNTA(I267:V267)-COUNTA(N267)</f>
        <v>0</v>
      </c>
      <c r="AC267" s="74">
        <f t="array" ref="AC267">AVERAGE(IF((COLUMN(I267:V267)&lt;&gt;COLUMN(N267)), I267:V267))</f>
        <v>0</v>
      </c>
    </row>
    <row r="268" spans="1:29" x14ac:dyDescent="0.35">
      <c r="A268" t="s">
        <v>480</v>
      </c>
      <c r="B268" t="s">
        <v>481</v>
      </c>
      <c r="C268" t="s">
        <v>305</v>
      </c>
      <c r="D268" s="1">
        <v>4.666666666666667</v>
      </c>
      <c r="E268" s="2">
        <f t="shared" si="24"/>
        <v>1.3333333333333333</v>
      </c>
      <c r="F268" s="2">
        <f t="shared" si="25"/>
        <v>1.3333333333333333</v>
      </c>
      <c r="G268" s="2">
        <f t="shared" si="26"/>
        <v>1.5555555555555556</v>
      </c>
      <c r="H268" s="2">
        <f t="shared" si="27"/>
        <v>1.1666666666666667</v>
      </c>
      <c r="O268" s="3">
        <v>6</v>
      </c>
      <c r="R268" s="3">
        <v>4</v>
      </c>
      <c r="S268" s="3">
        <v>4</v>
      </c>
      <c r="W268" s="1">
        <f t="shared" si="28"/>
        <v>4.666666666666667</v>
      </c>
      <c r="X268" s="17">
        <f>IFERROR(Z268/AB268,0)</f>
        <v>4.666666666666667</v>
      </c>
      <c r="Y268" s="3">
        <f>SUBTOTAL(109,I268:V268)</f>
        <v>14</v>
      </c>
      <c r="Z268" s="3">
        <f>Y268-N268</f>
        <v>14</v>
      </c>
      <c r="AA268" s="3">
        <f t="shared" si="29"/>
        <v>3</v>
      </c>
      <c r="AB268" s="3">
        <f>COUNTA(I268:V268)-COUNTA(N268)</f>
        <v>3</v>
      </c>
      <c r="AC268" s="74">
        <f t="array" ref="AC268">AVERAGE(IF((COLUMN(I268:V268)&lt;&gt;COLUMN(N268)), I268:V268))</f>
        <v>1.0769230769230769</v>
      </c>
    </row>
    <row r="269" spans="1:29" x14ac:dyDescent="0.35">
      <c r="A269" t="s">
        <v>482</v>
      </c>
      <c r="B269" t="s">
        <v>215</v>
      </c>
      <c r="C269" t="s">
        <v>305</v>
      </c>
      <c r="D269" s="1">
        <v>56.8</v>
      </c>
      <c r="E269" s="2">
        <f t="shared" si="24"/>
        <v>3.3333333333333335</v>
      </c>
      <c r="F269" s="2">
        <f t="shared" si="25"/>
        <v>20</v>
      </c>
      <c r="G269" s="2">
        <f t="shared" si="26"/>
        <v>35.777777777777779</v>
      </c>
      <c r="H269" s="2">
        <f t="shared" si="27"/>
        <v>32.833333333333336</v>
      </c>
      <c r="J269" s="3">
        <v>50</v>
      </c>
      <c r="L269" s="3">
        <v>22</v>
      </c>
      <c r="N269" s="3">
        <v>110</v>
      </c>
      <c r="O269" s="3">
        <v>92</v>
      </c>
      <c r="R269" s="3">
        <v>110</v>
      </c>
      <c r="S269" s="3">
        <v>10</v>
      </c>
      <c r="W269" s="1">
        <f t="shared" si="28"/>
        <v>56.8</v>
      </c>
      <c r="X269" s="17">
        <f>IFERROR(Z269/AB269,0)</f>
        <v>56.8</v>
      </c>
      <c r="Y269" s="3">
        <f>SUBTOTAL(109,I269:V269)</f>
        <v>394</v>
      </c>
      <c r="Z269" s="3">
        <f>Y269-N269</f>
        <v>284</v>
      </c>
      <c r="AA269" s="3">
        <f t="shared" si="29"/>
        <v>6</v>
      </c>
      <c r="AB269" s="3">
        <f>COUNTA(I269:V269)-COUNTA(N269)</f>
        <v>5</v>
      </c>
      <c r="AC269" s="74">
        <f t="array" ref="AC269">AVERAGE(IF((COLUMN(I269:V269)&lt;&gt;COLUMN(N269)), I269:V269))</f>
        <v>21.846153846153847</v>
      </c>
    </row>
    <row r="270" spans="1:29" x14ac:dyDescent="0.35">
      <c r="A270" t="s">
        <v>483</v>
      </c>
      <c r="B270" t="s">
        <v>217</v>
      </c>
      <c r="C270" t="s">
        <v>305</v>
      </c>
      <c r="D270" s="1">
        <v>51</v>
      </c>
      <c r="E270" s="2">
        <f t="shared" si="24"/>
        <v>10</v>
      </c>
      <c r="F270" s="2">
        <f t="shared" si="25"/>
        <v>30.833333333333332</v>
      </c>
      <c r="G270" s="2">
        <f t="shared" si="26"/>
        <v>27.222222222222221</v>
      </c>
      <c r="H270" s="2">
        <f t="shared" si="27"/>
        <v>24.166666666666668</v>
      </c>
      <c r="J270" s="3">
        <v>10</v>
      </c>
      <c r="L270" s="3">
        <v>35</v>
      </c>
      <c r="N270" s="3">
        <v>35</v>
      </c>
      <c r="O270" s="3">
        <v>25</v>
      </c>
      <c r="R270" s="3">
        <v>155</v>
      </c>
      <c r="S270" s="3">
        <v>30</v>
      </c>
      <c r="W270" s="1">
        <f t="shared" si="28"/>
        <v>51</v>
      </c>
      <c r="X270" s="17">
        <f>IFERROR(Z270/AB270,0)</f>
        <v>51</v>
      </c>
      <c r="Y270" s="3">
        <f>SUBTOTAL(109,I270:V270)</f>
        <v>290</v>
      </c>
      <c r="Z270" s="3">
        <f>Y270-N270</f>
        <v>255</v>
      </c>
      <c r="AA270" s="3">
        <f t="shared" si="29"/>
        <v>6</v>
      </c>
      <c r="AB270" s="3">
        <f>COUNTA(I270:V270)-COUNTA(N270)</f>
        <v>5</v>
      </c>
      <c r="AC270" s="74">
        <f t="array" ref="AC270">AVERAGE(IF((COLUMN(I270:V270)&lt;&gt;COLUMN(N270)), I270:V270))</f>
        <v>19.615384615384617</v>
      </c>
    </row>
    <row r="271" spans="1:29" x14ac:dyDescent="0.35">
      <c r="A271" t="s">
        <v>484</v>
      </c>
      <c r="B271" t="s">
        <v>219</v>
      </c>
      <c r="C271" t="s">
        <v>305</v>
      </c>
      <c r="D271" s="1">
        <v>60.166666666666664</v>
      </c>
      <c r="E271" s="2">
        <f t="shared" si="24"/>
        <v>18.333333333333332</v>
      </c>
      <c r="F271" s="2">
        <f t="shared" si="25"/>
        <v>28.333333333333332</v>
      </c>
      <c r="G271" s="2">
        <f t="shared" si="26"/>
        <v>36</v>
      </c>
      <c r="H271" s="2">
        <f t="shared" si="27"/>
        <v>33.166666666666664</v>
      </c>
      <c r="I271" s="3">
        <v>3</v>
      </c>
      <c r="J271" s="3">
        <v>17</v>
      </c>
      <c r="L271" s="3">
        <v>57</v>
      </c>
      <c r="N271" s="3">
        <v>87</v>
      </c>
      <c r="O271" s="3">
        <v>67</v>
      </c>
      <c r="R271" s="3">
        <v>115</v>
      </c>
      <c r="S271" s="3">
        <v>55</v>
      </c>
      <c r="V271" s="3">
        <v>50</v>
      </c>
      <c r="W271" s="1">
        <f t="shared" si="28"/>
        <v>60.166666666666664</v>
      </c>
      <c r="X271" s="17">
        <f>IFERROR(Z271/AB271,0)</f>
        <v>52</v>
      </c>
      <c r="Y271" s="3">
        <f>SUBTOTAL(109,I271:V271)</f>
        <v>451</v>
      </c>
      <c r="Z271" s="3">
        <f>Y271-N271</f>
        <v>364</v>
      </c>
      <c r="AA271" s="3">
        <f t="shared" si="29"/>
        <v>8</v>
      </c>
      <c r="AB271" s="3">
        <f>COUNTA(I271:V271)-COUNTA(N271)</f>
        <v>7</v>
      </c>
      <c r="AC271" s="74">
        <f t="array" ref="AC271">AVERAGE(IF((COLUMN(I271:V271)&lt;&gt;COLUMN(N271)), I271:V271))</f>
        <v>28</v>
      </c>
    </row>
    <row r="272" spans="1:29" x14ac:dyDescent="0.35">
      <c r="A272" t="s">
        <v>485</v>
      </c>
      <c r="B272" t="s">
        <v>221</v>
      </c>
      <c r="C272" t="s">
        <v>305</v>
      </c>
      <c r="D272" s="1">
        <v>42.5</v>
      </c>
      <c r="E272" s="2">
        <f t="shared" si="24"/>
        <v>17</v>
      </c>
      <c r="F272" s="2">
        <f t="shared" si="25"/>
        <v>15.166666666666666</v>
      </c>
      <c r="G272" s="2">
        <f t="shared" si="26"/>
        <v>20.333333333333332</v>
      </c>
      <c r="H272" s="2">
        <f t="shared" si="27"/>
        <v>17.666666666666668</v>
      </c>
      <c r="L272" s="3">
        <v>29</v>
      </c>
      <c r="N272" s="3">
        <v>42</v>
      </c>
      <c r="O272" s="3">
        <v>50</v>
      </c>
      <c r="R272" s="3">
        <v>40</v>
      </c>
      <c r="S272" s="3">
        <v>51</v>
      </c>
      <c r="W272" s="1">
        <f t="shared" si="28"/>
        <v>42.5</v>
      </c>
      <c r="X272" s="17">
        <f>IFERROR(Z272/AB272,0)</f>
        <v>42.5</v>
      </c>
      <c r="Y272" s="3">
        <f>SUBTOTAL(109,I272:V272)</f>
        <v>212</v>
      </c>
      <c r="Z272" s="3">
        <f>Y272-N272</f>
        <v>170</v>
      </c>
      <c r="AA272" s="3">
        <f t="shared" si="29"/>
        <v>5</v>
      </c>
      <c r="AB272" s="3">
        <f>COUNTA(I272:V272)-COUNTA(N272)</f>
        <v>4</v>
      </c>
      <c r="AC272" s="74">
        <f t="array" ref="AC272">AVERAGE(IF((COLUMN(I272:V272)&lt;&gt;COLUMN(N272)), I272:V272))</f>
        <v>13.076923076923077</v>
      </c>
    </row>
    <row r="273" spans="1:29" x14ac:dyDescent="0.35">
      <c r="A273" t="s">
        <v>486</v>
      </c>
      <c r="B273" t="s">
        <v>223</v>
      </c>
      <c r="C273" t="s">
        <v>305</v>
      </c>
      <c r="D273" s="1">
        <v>27.5</v>
      </c>
      <c r="E273" s="2">
        <f t="shared" si="24"/>
        <v>6.666666666666667</v>
      </c>
      <c r="F273" s="2">
        <f t="shared" si="25"/>
        <v>9.1666666666666661</v>
      </c>
      <c r="G273" s="2">
        <f t="shared" si="26"/>
        <v>6.666666666666667</v>
      </c>
      <c r="H273" s="2">
        <f t="shared" si="27"/>
        <v>5</v>
      </c>
      <c r="N273" s="3">
        <v>5</v>
      </c>
      <c r="R273" s="3">
        <v>35</v>
      </c>
      <c r="S273" s="3">
        <v>20</v>
      </c>
      <c r="W273" s="1">
        <f t="shared" si="28"/>
        <v>27.5</v>
      </c>
      <c r="X273" s="17">
        <f>IFERROR(Z273/AB273,0)</f>
        <v>27.5</v>
      </c>
      <c r="Y273" s="3">
        <f>SUBTOTAL(109,I273:V273)</f>
        <v>60</v>
      </c>
      <c r="Z273" s="3">
        <f>Y273-N273</f>
        <v>55</v>
      </c>
      <c r="AA273" s="3">
        <f t="shared" si="29"/>
        <v>3</v>
      </c>
      <c r="AB273" s="3">
        <f>COUNTA(I273:V273)-COUNTA(N273)</f>
        <v>2</v>
      </c>
      <c r="AC273" s="74">
        <f t="array" ref="AC273">AVERAGE(IF((COLUMN(I273:V273)&lt;&gt;COLUMN(N273)), I273:V273))</f>
        <v>4.2307692307692308</v>
      </c>
    </row>
    <row r="274" spans="1:29" x14ac:dyDescent="0.35">
      <c r="A274" t="s">
        <v>487</v>
      </c>
      <c r="B274" t="s">
        <v>488</v>
      </c>
      <c r="C274" t="s">
        <v>305</v>
      </c>
      <c r="D274" s="1">
        <v>11</v>
      </c>
      <c r="E274" s="2">
        <f t="shared" si="24"/>
        <v>1.3333333333333333</v>
      </c>
      <c r="F274" s="2">
        <f t="shared" si="25"/>
        <v>3.6666666666666665</v>
      </c>
      <c r="G274" s="2">
        <f t="shared" si="26"/>
        <v>3.2222222222222223</v>
      </c>
      <c r="H274" s="2">
        <f t="shared" si="27"/>
        <v>2.4166666666666665</v>
      </c>
      <c r="N274" s="3">
        <v>7</v>
      </c>
      <c r="R274" s="3">
        <v>18</v>
      </c>
      <c r="S274" s="3">
        <v>4</v>
      </c>
      <c r="W274" s="1">
        <f t="shared" si="28"/>
        <v>11</v>
      </c>
      <c r="X274" s="17">
        <f>IFERROR(Z274/AB274,0)</f>
        <v>11</v>
      </c>
      <c r="Y274" s="3">
        <f>SUBTOTAL(109,I274:V274)</f>
        <v>29</v>
      </c>
      <c r="Z274" s="3">
        <f>Y274-N274</f>
        <v>22</v>
      </c>
      <c r="AA274" s="3">
        <f t="shared" si="29"/>
        <v>3</v>
      </c>
      <c r="AB274" s="3">
        <f>COUNTA(I274:V274)-COUNTA(N274)</f>
        <v>2</v>
      </c>
      <c r="AC274" s="74">
        <f t="array" ref="AC274">AVERAGE(IF((COLUMN(I274:V274)&lt;&gt;COLUMN(N274)), I274:V274))</f>
        <v>1.6923076923076923</v>
      </c>
    </row>
    <row r="275" spans="1:29" x14ac:dyDescent="0.35">
      <c r="A275" t="s">
        <v>489</v>
      </c>
      <c r="B275" t="s">
        <v>225</v>
      </c>
      <c r="C275" t="s">
        <v>305</v>
      </c>
      <c r="D275" s="1">
        <v>8</v>
      </c>
      <c r="E275" s="2">
        <f t="shared" si="24"/>
        <v>0</v>
      </c>
      <c r="F275" s="2">
        <f t="shared" si="25"/>
        <v>1.3333333333333333</v>
      </c>
      <c r="G275" s="2">
        <f t="shared" si="26"/>
        <v>1.4444444444444444</v>
      </c>
      <c r="H275" s="2">
        <f t="shared" si="27"/>
        <v>1.0833333333333333</v>
      </c>
      <c r="N275" s="3">
        <v>5</v>
      </c>
      <c r="R275" s="3">
        <v>8</v>
      </c>
      <c r="W275" s="1">
        <f t="shared" si="28"/>
        <v>8</v>
      </c>
      <c r="X275" s="17">
        <f>IFERROR(Z275/AB275,0)</f>
        <v>8</v>
      </c>
      <c r="Y275" s="3">
        <f>SUBTOTAL(109,I275:V275)</f>
        <v>13</v>
      </c>
      <c r="Z275" s="3">
        <f>Y275-N275</f>
        <v>8</v>
      </c>
      <c r="AA275" s="3">
        <f t="shared" si="29"/>
        <v>2</v>
      </c>
      <c r="AB275" s="3">
        <f>COUNTA(I275:V275)-COUNTA(N275)</f>
        <v>1</v>
      </c>
      <c r="AC275" s="74">
        <f t="array" ref="AC275">AVERAGE(IF((COLUMN(I275:V275)&lt;&gt;COLUMN(N275)), I275:V275))</f>
        <v>0.61538461538461542</v>
      </c>
    </row>
    <row r="276" spans="1:29" x14ac:dyDescent="0.35">
      <c r="A276" t="s">
        <v>490</v>
      </c>
      <c r="B276" t="s">
        <v>491</v>
      </c>
      <c r="C276" t="s">
        <v>305</v>
      </c>
      <c r="D276" s="1">
        <v>11.5</v>
      </c>
      <c r="E276" s="2">
        <f t="shared" si="24"/>
        <v>5</v>
      </c>
      <c r="F276" s="2">
        <f t="shared" si="25"/>
        <v>3.8333333333333335</v>
      </c>
      <c r="G276" s="2">
        <f t="shared" si="26"/>
        <v>2.5555555555555554</v>
      </c>
      <c r="H276" s="2">
        <f t="shared" si="27"/>
        <v>1.9166666666666667</v>
      </c>
      <c r="R276" s="3">
        <v>8</v>
      </c>
      <c r="S276" s="3">
        <v>15</v>
      </c>
      <c r="W276" s="1">
        <f t="shared" si="28"/>
        <v>11.5</v>
      </c>
      <c r="X276" s="17">
        <f>IFERROR(Z276/AB276,0)</f>
        <v>11.5</v>
      </c>
      <c r="Y276" s="3">
        <f>SUBTOTAL(109,I276:V276)</f>
        <v>23</v>
      </c>
      <c r="Z276" s="3">
        <f>Y276-N276</f>
        <v>23</v>
      </c>
      <c r="AA276" s="3">
        <f t="shared" si="29"/>
        <v>2</v>
      </c>
      <c r="AB276" s="3">
        <f>COUNTA(I276:V276)-COUNTA(N276)</f>
        <v>2</v>
      </c>
      <c r="AC276" s="74">
        <f t="array" ref="AC276">AVERAGE(IF((COLUMN(I276:V276)&lt;&gt;COLUMN(N276)), I276:V276))</f>
        <v>1.7692307692307692</v>
      </c>
    </row>
    <row r="277" spans="1:29" x14ac:dyDescent="0.35">
      <c r="A277" t="s">
        <v>492</v>
      </c>
      <c r="B277" t="s">
        <v>227</v>
      </c>
      <c r="C277" t="s">
        <v>305</v>
      </c>
      <c r="D277" s="1">
        <v>106.25</v>
      </c>
      <c r="E277" s="2">
        <f t="shared" si="24"/>
        <v>10</v>
      </c>
      <c r="F277" s="2">
        <f t="shared" si="25"/>
        <v>43.333333333333336</v>
      </c>
      <c r="G277" s="2">
        <f t="shared" si="26"/>
        <v>31.666666666666668</v>
      </c>
      <c r="H277" s="2">
        <f t="shared" si="27"/>
        <v>36.25</v>
      </c>
      <c r="I277" s="3">
        <v>9</v>
      </c>
      <c r="J277" s="3">
        <v>150</v>
      </c>
      <c r="N277" s="3">
        <v>10</v>
      </c>
      <c r="O277" s="3">
        <v>15</v>
      </c>
      <c r="R277" s="3">
        <v>230</v>
      </c>
      <c r="S277" s="3">
        <v>30</v>
      </c>
      <c r="W277" s="1">
        <f t="shared" si="28"/>
        <v>106.25</v>
      </c>
      <c r="X277" s="17">
        <f>IFERROR(Z277/AB277,0)</f>
        <v>86.8</v>
      </c>
      <c r="Y277" s="3">
        <f>SUBTOTAL(109,I277:V277)</f>
        <v>444</v>
      </c>
      <c r="Z277" s="3">
        <f>Y277-N277</f>
        <v>434</v>
      </c>
      <c r="AA277" s="3">
        <f t="shared" si="29"/>
        <v>6</v>
      </c>
      <c r="AB277" s="3">
        <f>COUNTA(I277:V277)-COUNTA(N277)</f>
        <v>5</v>
      </c>
      <c r="AC277" s="74">
        <f t="array" ref="AC277">AVERAGE(IF((COLUMN(I277:V277)&lt;&gt;COLUMN(N277)), I277:V277))</f>
        <v>33.384615384615387</v>
      </c>
    </row>
    <row r="278" spans="1:29" x14ac:dyDescent="0.35">
      <c r="A278" t="s">
        <v>493</v>
      </c>
      <c r="B278" t="s">
        <v>229</v>
      </c>
      <c r="C278" t="s">
        <v>305</v>
      </c>
      <c r="D278" s="1">
        <v>40.6</v>
      </c>
      <c r="E278" s="2">
        <f t="shared" si="24"/>
        <v>1.6666666666666667</v>
      </c>
      <c r="F278" s="2">
        <f t="shared" si="25"/>
        <v>10.833333333333334</v>
      </c>
      <c r="G278" s="2">
        <f t="shared" si="26"/>
        <v>20.888888888888889</v>
      </c>
      <c r="H278" s="2">
        <f t="shared" si="27"/>
        <v>16.916666666666668</v>
      </c>
      <c r="L278" s="3">
        <v>15</v>
      </c>
      <c r="N278" s="3">
        <v>50</v>
      </c>
      <c r="O278" s="3">
        <v>73</v>
      </c>
      <c r="R278" s="3">
        <v>60</v>
      </c>
      <c r="S278" s="3">
        <v>5</v>
      </c>
      <c r="V278" s="3">
        <v>50</v>
      </c>
      <c r="W278" s="1">
        <f t="shared" si="28"/>
        <v>40.6</v>
      </c>
      <c r="X278" s="17">
        <f>IFERROR(Z278/AB278,0)</f>
        <v>40.6</v>
      </c>
      <c r="Y278" s="3">
        <f>SUBTOTAL(109,I278:V278)</f>
        <v>253</v>
      </c>
      <c r="Z278" s="3">
        <f>Y278-N278</f>
        <v>203</v>
      </c>
      <c r="AA278" s="3">
        <f t="shared" si="29"/>
        <v>6</v>
      </c>
      <c r="AB278" s="3">
        <f>COUNTA(I278:V278)-COUNTA(N278)</f>
        <v>5</v>
      </c>
      <c r="AC278" s="74">
        <f t="array" ref="AC278">AVERAGE(IF((COLUMN(I278:V278)&lt;&gt;COLUMN(N278)), I278:V278))</f>
        <v>15.615384615384615</v>
      </c>
    </row>
    <row r="279" spans="1:29" x14ac:dyDescent="0.35">
      <c r="A279" t="s">
        <v>494</v>
      </c>
      <c r="B279" t="s">
        <v>231</v>
      </c>
      <c r="C279" t="s">
        <v>305</v>
      </c>
      <c r="D279" s="1">
        <v>19.399999999999999</v>
      </c>
      <c r="E279" s="2">
        <f t="shared" si="24"/>
        <v>1.3333333333333333</v>
      </c>
      <c r="F279" s="2">
        <f t="shared" si="25"/>
        <v>4</v>
      </c>
      <c r="G279" s="2">
        <f t="shared" si="26"/>
        <v>5.7777777777777777</v>
      </c>
      <c r="H279" s="2">
        <f t="shared" si="27"/>
        <v>5.166666666666667</v>
      </c>
      <c r="J279" s="3">
        <v>10</v>
      </c>
      <c r="N279" s="3">
        <v>5</v>
      </c>
      <c r="O279" s="3">
        <v>23</v>
      </c>
      <c r="R279" s="3">
        <v>20</v>
      </c>
      <c r="S279" s="3">
        <v>4</v>
      </c>
      <c r="V279" s="3">
        <v>40</v>
      </c>
      <c r="W279" s="1">
        <f t="shared" si="28"/>
        <v>19.399999999999999</v>
      </c>
      <c r="X279" s="17">
        <f>IFERROR(Z279/AB279,0)</f>
        <v>19.399999999999999</v>
      </c>
      <c r="Y279" s="3">
        <f>SUBTOTAL(109,I279:V279)</f>
        <v>102</v>
      </c>
      <c r="Z279" s="3">
        <f>Y279-N279</f>
        <v>97</v>
      </c>
      <c r="AA279" s="3">
        <f t="shared" si="29"/>
        <v>6</v>
      </c>
      <c r="AB279" s="3">
        <f>COUNTA(I279:V279)-COUNTA(N279)</f>
        <v>5</v>
      </c>
      <c r="AC279" s="74">
        <f t="array" ref="AC279">AVERAGE(IF((COLUMN(I279:V279)&lt;&gt;COLUMN(N279)), I279:V279))</f>
        <v>7.4615384615384617</v>
      </c>
    </row>
    <row r="280" spans="1:29" x14ac:dyDescent="0.35">
      <c r="A280" t="s">
        <v>495</v>
      </c>
      <c r="B280" t="s">
        <v>496</v>
      </c>
      <c r="C280" t="s">
        <v>305</v>
      </c>
      <c r="D280" s="1">
        <v>15</v>
      </c>
      <c r="E280" s="2">
        <f t="shared" si="24"/>
        <v>0</v>
      </c>
      <c r="F280" s="2">
        <f t="shared" si="25"/>
        <v>3.3333333333333335</v>
      </c>
      <c r="G280" s="2">
        <f t="shared" si="26"/>
        <v>2.2222222222222223</v>
      </c>
      <c r="H280" s="2">
        <f t="shared" si="27"/>
        <v>1.6666666666666667</v>
      </c>
      <c r="R280" s="3">
        <v>20</v>
      </c>
      <c r="V280" s="3">
        <v>10</v>
      </c>
      <c r="W280" s="1">
        <f t="shared" si="28"/>
        <v>15</v>
      </c>
      <c r="X280" s="17">
        <f>IFERROR(Z280/AB280,0)</f>
        <v>15</v>
      </c>
      <c r="Y280" s="3">
        <f>SUBTOTAL(109,I280:V280)</f>
        <v>30</v>
      </c>
      <c r="Z280" s="3">
        <f>Y280-N280</f>
        <v>30</v>
      </c>
      <c r="AA280" s="3">
        <f t="shared" si="29"/>
        <v>2</v>
      </c>
      <c r="AB280" s="3">
        <f>COUNTA(I280:V280)-COUNTA(N280)</f>
        <v>2</v>
      </c>
      <c r="AC280" s="74">
        <f t="array" ref="AC280">AVERAGE(IF((COLUMN(I280:V280)&lt;&gt;COLUMN(N280)), I280:V280))</f>
        <v>2.3076923076923075</v>
      </c>
    </row>
    <row r="281" spans="1:29" x14ac:dyDescent="0.35">
      <c r="A281" t="s">
        <v>497</v>
      </c>
      <c r="B281" t="s">
        <v>498</v>
      </c>
      <c r="C281" t="s">
        <v>305</v>
      </c>
      <c r="D281" s="1">
        <v>5</v>
      </c>
      <c r="E281" s="2">
        <f t="shared" si="24"/>
        <v>0</v>
      </c>
      <c r="F281" s="2">
        <f t="shared" si="25"/>
        <v>0</v>
      </c>
      <c r="G281" s="2">
        <f t="shared" si="26"/>
        <v>0</v>
      </c>
      <c r="H281" s="2">
        <f t="shared" si="27"/>
        <v>0</v>
      </c>
      <c r="I281" s="3">
        <v>5</v>
      </c>
      <c r="V281" s="3">
        <v>5</v>
      </c>
      <c r="W281" s="1">
        <f t="shared" si="28"/>
        <v>5</v>
      </c>
      <c r="X281" s="17">
        <f>IFERROR(Z281/AB281,0)</f>
        <v>5</v>
      </c>
      <c r="Y281" s="3">
        <f>SUBTOTAL(109,I281:V281)</f>
        <v>10</v>
      </c>
      <c r="Z281" s="3">
        <f>Y281-N281</f>
        <v>10</v>
      </c>
      <c r="AA281" s="3">
        <f t="shared" si="29"/>
        <v>2</v>
      </c>
      <c r="AB281" s="3">
        <f>COUNTA(I281:V281)-COUNTA(N281)</f>
        <v>2</v>
      </c>
      <c r="AC281" s="74">
        <f t="array" ref="AC281">AVERAGE(IF((COLUMN(I281:V281)&lt;&gt;COLUMN(N281)), I281:V281))</f>
        <v>0.76923076923076927</v>
      </c>
    </row>
    <row r="282" spans="1:29" x14ac:dyDescent="0.35">
      <c r="A282" t="s">
        <v>499</v>
      </c>
      <c r="B282" t="s">
        <v>500</v>
      </c>
      <c r="C282" t="s">
        <v>305</v>
      </c>
      <c r="D282" s="1">
        <v>11</v>
      </c>
      <c r="E282" s="2">
        <f t="shared" si="24"/>
        <v>0</v>
      </c>
      <c r="F282" s="2">
        <f t="shared" si="25"/>
        <v>0</v>
      </c>
      <c r="G282" s="2">
        <f t="shared" si="26"/>
        <v>0</v>
      </c>
      <c r="H282" s="2">
        <f t="shared" si="27"/>
        <v>0.91666666666666663</v>
      </c>
      <c r="L282" s="3">
        <v>11</v>
      </c>
      <c r="W282" s="1">
        <f t="shared" si="28"/>
        <v>11</v>
      </c>
      <c r="X282" s="17">
        <f>IFERROR(Z282/AB282,0)</f>
        <v>11</v>
      </c>
      <c r="Y282" s="3">
        <f>SUBTOTAL(109,I282:V282)</f>
        <v>11</v>
      </c>
      <c r="Z282" s="3">
        <f>Y282-N282</f>
        <v>11</v>
      </c>
      <c r="AA282" s="3">
        <f t="shared" si="29"/>
        <v>1</v>
      </c>
      <c r="AB282" s="3">
        <f>COUNTA(I282:V282)-COUNTA(N282)</f>
        <v>1</v>
      </c>
      <c r="AC282" s="74">
        <f t="array" ref="AC282">AVERAGE(IF((COLUMN(I282:V282)&lt;&gt;COLUMN(N282)), I282:V282))</f>
        <v>0.84615384615384615</v>
      </c>
    </row>
    <row r="283" spans="1:29" x14ac:dyDescent="0.35">
      <c r="A283" t="s">
        <v>501</v>
      </c>
      <c r="B283" t="s">
        <v>237</v>
      </c>
      <c r="C283" t="s">
        <v>305</v>
      </c>
      <c r="D283" s="1">
        <v>15</v>
      </c>
      <c r="E283" s="2">
        <f t="shared" si="24"/>
        <v>3.6666666666666665</v>
      </c>
      <c r="F283" s="2">
        <f t="shared" si="25"/>
        <v>1.8333333333333333</v>
      </c>
      <c r="G283" s="2">
        <f t="shared" si="26"/>
        <v>2.8888888888888888</v>
      </c>
      <c r="H283" s="2">
        <f t="shared" si="27"/>
        <v>2.1666666666666665</v>
      </c>
      <c r="O283" s="3">
        <v>15</v>
      </c>
      <c r="S283" s="3">
        <v>11</v>
      </c>
      <c r="V283" s="3">
        <v>19</v>
      </c>
      <c r="W283" s="1">
        <f t="shared" si="28"/>
        <v>15</v>
      </c>
      <c r="X283" s="17">
        <f>IFERROR(Z283/AB283,0)</f>
        <v>15</v>
      </c>
      <c r="Y283" s="3">
        <f>SUBTOTAL(109,I283:V283)</f>
        <v>45</v>
      </c>
      <c r="Z283" s="3">
        <f>Y283-N283</f>
        <v>45</v>
      </c>
      <c r="AA283" s="3">
        <f t="shared" si="29"/>
        <v>3</v>
      </c>
      <c r="AB283" s="3">
        <f>COUNTA(I283:V283)-COUNTA(N283)</f>
        <v>3</v>
      </c>
      <c r="AC283" s="74">
        <f t="array" ref="AC283">AVERAGE(IF((COLUMN(I283:V283)&lt;&gt;COLUMN(N283)), I283:V283))</f>
        <v>3.4615384615384617</v>
      </c>
    </row>
    <row r="284" spans="1:29" x14ac:dyDescent="0.35">
      <c r="A284" t="s">
        <v>502</v>
      </c>
      <c r="B284" t="s">
        <v>503</v>
      </c>
      <c r="C284" t="s">
        <v>305</v>
      </c>
      <c r="D284" s="1">
        <v>22.5</v>
      </c>
      <c r="E284" s="2">
        <f t="shared" si="24"/>
        <v>3.3333333333333335</v>
      </c>
      <c r="F284" s="2">
        <f t="shared" si="25"/>
        <v>7.5</v>
      </c>
      <c r="G284" s="2">
        <f t="shared" si="26"/>
        <v>5</v>
      </c>
      <c r="H284" s="2">
        <f t="shared" si="27"/>
        <v>3.75</v>
      </c>
      <c r="R284" s="3">
        <v>35</v>
      </c>
      <c r="S284" s="3">
        <v>10</v>
      </c>
      <c r="W284" s="1">
        <f t="shared" si="28"/>
        <v>22.5</v>
      </c>
      <c r="X284" s="17">
        <f>IFERROR(Z284/AB284,0)</f>
        <v>22.5</v>
      </c>
      <c r="Y284" s="3">
        <f>SUBTOTAL(109,I284:V284)</f>
        <v>45</v>
      </c>
      <c r="Z284" s="3">
        <f>Y284-N284</f>
        <v>45</v>
      </c>
      <c r="AA284" s="3">
        <f t="shared" si="29"/>
        <v>2</v>
      </c>
      <c r="AB284" s="3">
        <f>COUNTA(I284:V284)-COUNTA(N284)</f>
        <v>2</v>
      </c>
      <c r="AC284" s="74">
        <f t="array" ref="AC284">AVERAGE(IF((COLUMN(I284:V284)&lt;&gt;COLUMN(N284)), I284:V284))</f>
        <v>3.4615384615384617</v>
      </c>
    </row>
    <row r="285" spans="1:29" x14ac:dyDescent="0.35">
      <c r="A285" t="s">
        <v>504</v>
      </c>
      <c r="B285" t="s">
        <v>505</v>
      </c>
      <c r="C285" t="s">
        <v>305</v>
      </c>
      <c r="D285" s="1">
        <v>10</v>
      </c>
      <c r="E285" s="2">
        <f t="shared" si="24"/>
        <v>0</v>
      </c>
      <c r="F285" s="2">
        <f t="shared" si="25"/>
        <v>0.5</v>
      </c>
      <c r="G285" s="2">
        <f t="shared" si="26"/>
        <v>1.1111111111111112</v>
      </c>
      <c r="H285" s="2">
        <f t="shared" si="27"/>
        <v>0.83333333333333337</v>
      </c>
      <c r="O285" s="3">
        <v>7</v>
      </c>
      <c r="R285" s="3">
        <v>3</v>
      </c>
      <c r="V285" s="3">
        <v>20</v>
      </c>
      <c r="W285" s="1">
        <f t="shared" si="28"/>
        <v>10</v>
      </c>
      <c r="X285" s="17">
        <f>IFERROR(Z285/AB285,0)</f>
        <v>10</v>
      </c>
      <c r="Y285" s="3">
        <f>SUBTOTAL(109,I285:V285)</f>
        <v>30</v>
      </c>
      <c r="Z285" s="3">
        <f>Y285-N285</f>
        <v>30</v>
      </c>
      <c r="AA285" s="3">
        <f t="shared" si="29"/>
        <v>3</v>
      </c>
      <c r="AB285" s="3">
        <f>COUNTA(I285:V285)-COUNTA(N285)</f>
        <v>3</v>
      </c>
      <c r="AC285" s="74">
        <f t="array" ref="AC285">AVERAGE(IF((COLUMN(I285:V285)&lt;&gt;COLUMN(N285)), I285:V285))</f>
        <v>2.3076923076923075</v>
      </c>
    </row>
    <row r="286" spans="1:29" x14ac:dyDescent="0.35">
      <c r="A286" t="s">
        <v>506</v>
      </c>
      <c r="B286" t="s">
        <v>507</v>
      </c>
      <c r="C286" t="s">
        <v>305</v>
      </c>
      <c r="D286" s="1">
        <v>3</v>
      </c>
      <c r="E286" s="2">
        <f t="shared" si="24"/>
        <v>0</v>
      </c>
      <c r="F286" s="2">
        <f t="shared" si="25"/>
        <v>0.5</v>
      </c>
      <c r="G286" s="2">
        <f t="shared" si="26"/>
        <v>0.33333333333333331</v>
      </c>
      <c r="H286" s="2">
        <f t="shared" si="27"/>
        <v>0.25</v>
      </c>
      <c r="R286" s="3">
        <v>3</v>
      </c>
      <c r="W286" s="1">
        <f t="shared" si="28"/>
        <v>3</v>
      </c>
      <c r="X286" s="17">
        <f>IFERROR(Z286/AB286,0)</f>
        <v>3</v>
      </c>
      <c r="Y286" s="3">
        <f>SUBTOTAL(109,I286:V286)</f>
        <v>3</v>
      </c>
      <c r="Z286" s="3">
        <f>Y286-N286</f>
        <v>3</v>
      </c>
      <c r="AA286" s="3">
        <f t="shared" si="29"/>
        <v>1</v>
      </c>
      <c r="AB286" s="3">
        <f>COUNTA(I286:V286)-COUNTA(N286)</f>
        <v>1</v>
      </c>
      <c r="AC286" s="74">
        <f t="array" ref="AC286">AVERAGE(IF((COLUMN(I286:V286)&lt;&gt;COLUMN(N286)), I286:V286))</f>
        <v>0.23076923076923078</v>
      </c>
    </row>
    <row r="287" spans="1:29" x14ac:dyDescent="0.35">
      <c r="A287" t="s">
        <v>508</v>
      </c>
      <c r="B287" t="s">
        <v>245</v>
      </c>
      <c r="C287" t="s">
        <v>305</v>
      </c>
      <c r="D287" s="1">
        <v>30</v>
      </c>
      <c r="E287" s="2">
        <f t="shared" si="24"/>
        <v>0</v>
      </c>
      <c r="F287" s="2">
        <f t="shared" si="25"/>
        <v>0</v>
      </c>
      <c r="G287" s="2">
        <f t="shared" si="26"/>
        <v>5.5555555555555554</v>
      </c>
      <c r="H287" s="2">
        <f t="shared" si="27"/>
        <v>4.166666666666667</v>
      </c>
      <c r="N287" s="3">
        <v>50</v>
      </c>
      <c r="V287" s="3">
        <v>30</v>
      </c>
      <c r="W287" s="1">
        <f t="shared" si="28"/>
        <v>30</v>
      </c>
      <c r="X287" s="17">
        <f>IFERROR(Z287/AB287,0)</f>
        <v>30</v>
      </c>
      <c r="Y287" s="3">
        <f>SUBTOTAL(109,I287:V287)</f>
        <v>80</v>
      </c>
      <c r="Z287" s="3">
        <f>Y287-N287</f>
        <v>30</v>
      </c>
      <c r="AA287" s="3">
        <f t="shared" si="29"/>
        <v>2</v>
      </c>
      <c r="AB287" s="3">
        <f>COUNTA(I287:V287)-COUNTA(N287)</f>
        <v>1</v>
      </c>
      <c r="AC287" s="74">
        <f t="array" ref="AC287">AVERAGE(IF((COLUMN(I287:V287)&lt;&gt;COLUMN(N287)), I287:V287))</f>
        <v>2.3076923076923075</v>
      </c>
    </row>
    <row r="288" spans="1:29" x14ac:dyDescent="0.35">
      <c r="A288" t="s">
        <v>509</v>
      </c>
      <c r="B288" t="s">
        <v>510</v>
      </c>
      <c r="C288" t="s">
        <v>305</v>
      </c>
      <c r="D288" s="1">
        <v>30</v>
      </c>
      <c r="E288" s="2">
        <f t="shared" si="24"/>
        <v>0</v>
      </c>
      <c r="F288" s="2">
        <f t="shared" si="25"/>
        <v>0</v>
      </c>
      <c r="G288" s="2">
        <f t="shared" si="26"/>
        <v>5.5555555555555554</v>
      </c>
      <c r="H288" s="2">
        <f t="shared" si="27"/>
        <v>4.166666666666667</v>
      </c>
      <c r="N288" s="3">
        <v>50</v>
      </c>
      <c r="V288" s="3">
        <v>30</v>
      </c>
      <c r="W288" s="1">
        <f t="shared" si="28"/>
        <v>30</v>
      </c>
      <c r="X288" s="17">
        <f>IFERROR(Z288/AB288,0)</f>
        <v>30</v>
      </c>
      <c r="Y288" s="3">
        <f>SUBTOTAL(109,I288:V288)</f>
        <v>80</v>
      </c>
      <c r="Z288" s="3">
        <f>Y288-N288</f>
        <v>30</v>
      </c>
      <c r="AA288" s="3">
        <f t="shared" si="29"/>
        <v>2</v>
      </c>
      <c r="AB288" s="3">
        <f>COUNTA(I288:V288)-COUNTA(N288)</f>
        <v>1</v>
      </c>
      <c r="AC288" s="74">
        <f t="array" ref="AC288">AVERAGE(IF((COLUMN(I288:V288)&lt;&gt;COLUMN(N288)), I288:V288))</f>
        <v>2.3076923076923075</v>
      </c>
    </row>
    <row r="289" spans="1:29" x14ac:dyDescent="0.35">
      <c r="A289" t="s">
        <v>511</v>
      </c>
      <c r="B289" t="s">
        <v>512</v>
      </c>
      <c r="C289" t="s">
        <v>305</v>
      </c>
      <c r="D289" s="1">
        <v>20</v>
      </c>
      <c r="E289" s="2">
        <f t="shared" si="24"/>
        <v>0</v>
      </c>
      <c r="F289" s="2">
        <f t="shared" si="25"/>
        <v>0</v>
      </c>
      <c r="G289" s="2">
        <f t="shared" si="26"/>
        <v>5.5555555555555554</v>
      </c>
      <c r="H289" s="2">
        <f t="shared" si="27"/>
        <v>4.166666666666667</v>
      </c>
      <c r="N289" s="3">
        <v>50</v>
      </c>
      <c r="V289" s="3">
        <v>20</v>
      </c>
      <c r="W289" s="1">
        <f t="shared" si="28"/>
        <v>20</v>
      </c>
      <c r="X289" s="17">
        <f>IFERROR(Z289/AB289,0)</f>
        <v>20</v>
      </c>
      <c r="Y289" s="3">
        <f>SUBTOTAL(109,I289:V289)</f>
        <v>70</v>
      </c>
      <c r="Z289" s="3">
        <f>Y289-N289</f>
        <v>20</v>
      </c>
      <c r="AA289" s="3">
        <f t="shared" si="29"/>
        <v>2</v>
      </c>
      <c r="AB289" s="3">
        <f>COUNTA(I289:V289)-COUNTA(N289)</f>
        <v>1</v>
      </c>
      <c r="AC289" s="74">
        <f t="array" ref="AC289">AVERAGE(IF((COLUMN(I289:V289)&lt;&gt;COLUMN(N289)), I289:V289))</f>
        <v>1.5384615384615385</v>
      </c>
    </row>
    <row r="290" spans="1:29" x14ac:dyDescent="0.35">
      <c r="A290" t="s">
        <v>513</v>
      </c>
      <c r="B290" t="s">
        <v>514</v>
      </c>
      <c r="C290" t="s">
        <v>305</v>
      </c>
      <c r="D290" s="1">
        <v>20</v>
      </c>
      <c r="E290" s="2">
        <f t="shared" si="24"/>
        <v>0</v>
      </c>
      <c r="F290" s="2">
        <f t="shared" si="25"/>
        <v>0</v>
      </c>
      <c r="G290" s="2">
        <f t="shared" si="26"/>
        <v>5.5555555555555554</v>
      </c>
      <c r="H290" s="2">
        <f t="shared" si="27"/>
        <v>4.166666666666667</v>
      </c>
      <c r="N290" s="3">
        <v>50</v>
      </c>
      <c r="V290" s="3">
        <v>20</v>
      </c>
      <c r="W290" s="1">
        <f t="shared" si="28"/>
        <v>20</v>
      </c>
      <c r="X290" s="17">
        <f>IFERROR(Z290/AB290,0)</f>
        <v>20</v>
      </c>
      <c r="Y290" s="3">
        <f>SUBTOTAL(109,I290:V290)</f>
        <v>70</v>
      </c>
      <c r="Z290" s="3">
        <f>Y290-N290</f>
        <v>20</v>
      </c>
      <c r="AA290" s="3">
        <f t="shared" si="29"/>
        <v>2</v>
      </c>
      <c r="AB290" s="3">
        <f>COUNTA(I290:V290)-COUNTA(N290)</f>
        <v>1</v>
      </c>
      <c r="AC290" s="74">
        <f t="array" ref="AC290">AVERAGE(IF((COLUMN(I290:V290)&lt;&gt;COLUMN(N290)), I290:V290))</f>
        <v>1.5384615384615385</v>
      </c>
    </row>
    <row r="291" spans="1:29" x14ac:dyDescent="0.35">
      <c r="A291" t="s">
        <v>515</v>
      </c>
      <c r="B291" t="s">
        <v>516</v>
      </c>
      <c r="C291" t="s">
        <v>305</v>
      </c>
      <c r="D291" s="1">
        <v>5</v>
      </c>
      <c r="E291" s="2">
        <f t="shared" si="24"/>
        <v>0</v>
      </c>
      <c r="F291" s="2">
        <f t="shared" si="25"/>
        <v>0</v>
      </c>
      <c r="G291" s="2">
        <f t="shared" si="26"/>
        <v>0.55555555555555558</v>
      </c>
      <c r="H291" s="2">
        <f t="shared" si="27"/>
        <v>0.83333333333333337</v>
      </c>
      <c r="L291" s="3">
        <v>5</v>
      </c>
      <c r="O291" s="3">
        <v>5</v>
      </c>
      <c r="W291" s="1">
        <f t="shared" si="28"/>
        <v>5</v>
      </c>
      <c r="X291" s="17">
        <f>IFERROR(Z291/AB291,0)</f>
        <v>5</v>
      </c>
      <c r="Y291" s="3">
        <f>SUBTOTAL(109,I291:V291)</f>
        <v>10</v>
      </c>
      <c r="Z291" s="3">
        <f>Y291-N291</f>
        <v>10</v>
      </c>
      <c r="AA291" s="3">
        <f t="shared" si="29"/>
        <v>2</v>
      </c>
      <c r="AB291" s="3">
        <f>COUNTA(I291:V291)-COUNTA(N291)</f>
        <v>2</v>
      </c>
      <c r="AC291" s="74">
        <f t="array" ref="AC291">AVERAGE(IF((COLUMN(I291:V291)&lt;&gt;COLUMN(N291)), I291:V291))</f>
        <v>0.76923076923076927</v>
      </c>
    </row>
    <row r="292" spans="1:29" x14ac:dyDescent="0.35">
      <c r="A292" t="s">
        <v>517</v>
      </c>
      <c r="B292" t="s">
        <v>518</v>
      </c>
      <c r="C292" t="s">
        <v>305</v>
      </c>
      <c r="D292" s="1">
        <v>5</v>
      </c>
      <c r="E292" s="2">
        <f t="shared" si="24"/>
        <v>0</v>
      </c>
      <c r="F292" s="2">
        <f t="shared" si="25"/>
        <v>0.83333333333333337</v>
      </c>
      <c r="G292" s="2">
        <f t="shared" si="26"/>
        <v>0.55555555555555558</v>
      </c>
      <c r="H292" s="2">
        <f t="shared" si="27"/>
        <v>0.41666666666666669</v>
      </c>
      <c r="R292" s="3">
        <v>5</v>
      </c>
      <c r="W292" s="1">
        <f t="shared" si="28"/>
        <v>5</v>
      </c>
      <c r="X292" s="17">
        <f>IFERROR(Z292/AB292,0)</f>
        <v>5</v>
      </c>
      <c r="Y292" s="3">
        <f>SUBTOTAL(109,I292:V292)</f>
        <v>5</v>
      </c>
      <c r="Z292" s="3">
        <f>Y292-N292</f>
        <v>5</v>
      </c>
      <c r="AA292" s="3">
        <f t="shared" si="29"/>
        <v>1</v>
      </c>
      <c r="AB292" s="3">
        <f>COUNTA(I292:V292)-COUNTA(N292)</f>
        <v>1</v>
      </c>
      <c r="AC292" s="74">
        <f t="array" ref="AC292">AVERAGE(IF((COLUMN(I292:V292)&lt;&gt;COLUMN(N292)), I292:V292))</f>
        <v>0.38461538461538464</v>
      </c>
    </row>
    <row r="293" spans="1:29" x14ac:dyDescent="0.35">
      <c r="A293" t="s">
        <v>519</v>
      </c>
      <c r="B293" t="s">
        <v>520</v>
      </c>
      <c r="C293" t="s">
        <v>305</v>
      </c>
      <c r="D293" s="1">
        <v>12.75</v>
      </c>
      <c r="E293" s="2">
        <f t="shared" si="24"/>
        <v>1</v>
      </c>
      <c r="F293" s="2">
        <f t="shared" si="25"/>
        <v>4.666666666666667</v>
      </c>
      <c r="G293" s="2">
        <f t="shared" si="26"/>
        <v>7.8888888888888893</v>
      </c>
      <c r="H293" s="2">
        <f t="shared" si="27"/>
        <v>6.75</v>
      </c>
      <c r="J293" s="3">
        <v>10</v>
      </c>
      <c r="N293" s="3">
        <v>30</v>
      </c>
      <c r="O293" s="3">
        <v>13</v>
      </c>
      <c r="R293" s="3">
        <v>25</v>
      </c>
      <c r="S293" s="3">
        <v>3</v>
      </c>
      <c r="W293" s="1">
        <f t="shared" si="28"/>
        <v>12.75</v>
      </c>
      <c r="X293" s="17">
        <f>IFERROR(Z293/AB293,0)</f>
        <v>12.75</v>
      </c>
      <c r="Y293" s="3">
        <f>SUBTOTAL(109,I293:V293)</f>
        <v>81</v>
      </c>
      <c r="Z293" s="3">
        <f>Y293-N293</f>
        <v>51</v>
      </c>
      <c r="AA293" s="3">
        <f t="shared" si="29"/>
        <v>5</v>
      </c>
      <c r="AB293" s="3">
        <f>COUNTA(I293:V293)-COUNTA(N293)</f>
        <v>4</v>
      </c>
      <c r="AC293" s="74">
        <f t="array" ref="AC293">AVERAGE(IF((COLUMN(I293:V293)&lt;&gt;COLUMN(N293)), I293:V293))</f>
        <v>3.9230769230769229</v>
      </c>
    </row>
    <row r="294" spans="1:29" x14ac:dyDescent="0.35">
      <c r="A294" t="s">
        <v>521</v>
      </c>
      <c r="B294" t="s">
        <v>522</v>
      </c>
      <c r="C294" t="s">
        <v>305</v>
      </c>
      <c r="D294" s="1">
        <v>5</v>
      </c>
      <c r="E294" s="2">
        <f t="shared" si="24"/>
        <v>0</v>
      </c>
      <c r="F294" s="2">
        <f t="shared" si="25"/>
        <v>0.83333333333333337</v>
      </c>
      <c r="G294" s="2">
        <f t="shared" si="26"/>
        <v>1.1111111111111112</v>
      </c>
      <c r="H294" s="2">
        <f t="shared" si="27"/>
        <v>0.83333333333333337</v>
      </c>
      <c r="O294" s="3">
        <v>5</v>
      </c>
      <c r="R294" s="3">
        <v>5</v>
      </c>
      <c r="W294" s="1">
        <f t="shared" si="28"/>
        <v>5</v>
      </c>
      <c r="X294" s="17">
        <f>IFERROR(Z294/AB294,0)</f>
        <v>5</v>
      </c>
      <c r="Y294" s="3">
        <f>SUBTOTAL(109,I294:V294)</f>
        <v>10</v>
      </c>
      <c r="Z294" s="3">
        <f>Y294-N294</f>
        <v>10</v>
      </c>
      <c r="AA294" s="3">
        <f t="shared" si="29"/>
        <v>2</v>
      </c>
      <c r="AB294" s="3">
        <f>COUNTA(I294:V294)-COUNTA(N294)</f>
        <v>2</v>
      </c>
      <c r="AC294" s="74">
        <f t="array" ref="AC294">AVERAGE(IF((COLUMN(I294:V294)&lt;&gt;COLUMN(N294)), I294:V294))</f>
        <v>0.76923076923076927</v>
      </c>
    </row>
    <row r="295" spans="1:29" x14ac:dyDescent="0.35">
      <c r="A295" t="s">
        <v>523</v>
      </c>
      <c r="B295" t="s">
        <v>25</v>
      </c>
      <c r="C295" t="s">
        <v>305</v>
      </c>
      <c r="D295" s="1">
        <v>6.5</v>
      </c>
      <c r="E295" s="2">
        <f t="shared" si="24"/>
        <v>2.6666666666666665</v>
      </c>
      <c r="F295" s="2">
        <f t="shared" si="25"/>
        <v>2.1666666666666665</v>
      </c>
      <c r="G295" s="2">
        <f t="shared" si="26"/>
        <v>5.8888888888888893</v>
      </c>
      <c r="H295" s="2">
        <f t="shared" si="27"/>
        <v>4.416666666666667</v>
      </c>
      <c r="N295" s="3">
        <v>40</v>
      </c>
      <c r="R295" s="3">
        <v>5</v>
      </c>
      <c r="S295" s="3">
        <v>8</v>
      </c>
      <c r="W295" s="1">
        <f t="shared" si="28"/>
        <v>6.5</v>
      </c>
      <c r="X295" s="17">
        <f>IFERROR(Z295/AB295,0)</f>
        <v>6.5</v>
      </c>
      <c r="Y295" s="3">
        <f>SUBTOTAL(109,I295:V295)</f>
        <v>53</v>
      </c>
      <c r="Z295" s="3">
        <f>Y295-N295</f>
        <v>13</v>
      </c>
      <c r="AA295" s="3">
        <f t="shared" si="29"/>
        <v>3</v>
      </c>
      <c r="AB295" s="3">
        <f>COUNTA(I295:V295)-COUNTA(N295)</f>
        <v>2</v>
      </c>
      <c r="AC295" s="74">
        <f t="array" ref="AC295">AVERAGE(IF((COLUMN(I295:V295)&lt;&gt;COLUMN(N295)), I295:V295))</f>
        <v>1</v>
      </c>
    </row>
    <row r="296" spans="1:29" x14ac:dyDescent="0.35">
      <c r="A296" t="s">
        <v>524</v>
      </c>
      <c r="B296" t="s">
        <v>27</v>
      </c>
      <c r="C296" t="s">
        <v>305</v>
      </c>
      <c r="D296" s="1">
        <v>20</v>
      </c>
      <c r="E296" s="2">
        <f t="shared" si="24"/>
        <v>0</v>
      </c>
      <c r="F296" s="2">
        <f t="shared" si="25"/>
        <v>1</v>
      </c>
      <c r="G296" s="2">
        <f t="shared" si="26"/>
        <v>5.7777777777777777</v>
      </c>
      <c r="H296" s="2">
        <f t="shared" si="27"/>
        <v>4.333333333333333</v>
      </c>
      <c r="N296" s="3">
        <v>34</v>
      </c>
      <c r="O296" s="3">
        <v>12</v>
      </c>
      <c r="R296" s="3">
        <v>6</v>
      </c>
      <c r="V296" s="3">
        <v>42</v>
      </c>
      <c r="W296" s="1">
        <f t="shared" si="28"/>
        <v>20</v>
      </c>
      <c r="X296" s="17">
        <f>IFERROR(Z296/AB296,0)</f>
        <v>20</v>
      </c>
      <c r="Y296" s="3">
        <f>SUBTOTAL(109,I296:V296)</f>
        <v>94</v>
      </c>
      <c r="Z296" s="3">
        <f>Y296-N296</f>
        <v>60</v>
      </c>
      <c r="AA296" s="3">
        <f t="shared" si="29"/>
        <v>4</v>
      </c>
      <c r="AB296" s="3">
        <f>COUNTA(I296:V296)-COUNTA(N296)</f>
        <v>3</v>
      </c>
      <c r="AC296" s="74">
        <f t="array" ref="AC296">AVERAGE(IF((COLUMN(I296:V296)&lt;&gt;COLUMN(N296)), I296:V296))</f>
        <v>4.615384615384615</v>
      </c>
    </row>
    <row r="297" spans="1:29" x14ac:dyDescent="0.35">
      <c r="A297" t="s">
        <v>525</v>
      </c>
      <c r="B297" t="s">
        <v>253</v>
      </c>
      <c r="C297" t="s">
        <v>305</v>
      </c>
      <c r="D297" s="1">
        <v>12</v>
      </c>
      <c r="E297" s="2">
        <f t="shared" si="24"/>
        <v>4</v>
      </c>
      <c r="F297" s="2">
        <f t="shared" si="25"/>
        <v>2</v>
      </c>
      <c r="G297" s="2">
        <f t="shared" si="26"/>
        <v>2.6666666666666665</v>
      </c>
      <c r="H297" s="2">
        <f t="shared" si="27"/>
        <v>2</v>
      </c>
      <c r="O297" s="3">
        <v>12</v>
      </c>
      <c r="S297" s="3">
        <v>12</v>
      </c>
      <c r="V297" s="3">
        <v>12</v>
      </c>
      <c r="W297" s="1">
        <f t="shared" si="28"/>
        <v>12</v>
      </c>
      <c r="X297" s="17">
        <f>IFERROR(Z297/AB297,0)</f>
        <v>12</v>
      </c>
      <c r="Y297" s="3">
        <f>SUBTOTAL(109,I297:V297)</f>
        <v>36</v>
      </c>
      <c r="Z297" s="3">
        <f>Y297-N297</f>
        <v>36</v>
      </c>
      <c r="AA297" s="3">
        <f t="shared" si="29"/>
        <v>3</v>
      </c>
      <c r="AB297" s="3">
        <f>COUNTA(I297:V297)-COUNTA(N297)</f>
        <v>3</v>
      </c>
      <c r="AC297" s="74">
        <f t="array" ref="AC297">AVERAGE(IF((COLUMN(I297:V297)&lt;&gt;COLUMN(N297)), I297:V297))</f>
        <v>2.7692307692307692</v>
      </c>
    </row>
    <row r="298" spans="1:29" x14ac:dyDescent="0.35">
      <c r="A298" t="s">
        <v>526</v>
      </c>
      <c r="B298" t="s">
        <v>527</v>
      </c>
      <c r="C298" t="s">
        <v>305</v>
      </c>
      <c r="D298" s="1">
        <v>12.5</v>
      </c>
      <c r="E298" s="2">
        <f t="shared" si="24"/>
        <v>0</v>
      </c>
      <c r="F298" s="2">
        <f t="shared" si="25"/>
        <v>3</v>
      </c>
      <c r="G298" s="2">
        <f t="shared" si="26"/>
        <v>2.7777777777777777</v>
      </c>
      <c r="H298" s="2">
        <f t="shared" si="27"/>
        <v>2.0833333333333335</v>
      </c>
      <c r="O298" s="3">
        <v>7</v>
      </c>
      <c r="R298" s="3">
        <v>18</v>
      </c>
      <c r="W298" s="1">
        <f t="shared" si="28"/>
        <v>12.5</v>
      </c>
      <c r="X298" s="17">
        <f>IFERROR(Z298/AB298,0)</f>
        <v>12.5</v>
      </c>
      <c r="Y298" s="3">
        <f>SUBTOTAL(109,I298:V298)</f>
        <v>25</v>
      </c>
      <c r="Z298" s="3">
        <f>Y298-N298</f>
        <v>25</v>
      </c>
      <c r="AA298" s="3">
        <f t="shared" si="29"/>
        <v>2</v>
      </c>
      <c r="AB298" s="3">
        <f>COUNTA(I298:V298)-COUNTA(N298)</f>
        <v>2</v>
      </c>
      <c r="AC298" s="74">
        <f t="array" ref="AC298">AVERAGE(IF((COLUMN(I298:V298)&lt;&gt;COLUMN(N298)), I298:V298))</f>
        <v>1.9230769230769231</v>
      </c>
    </row>
    <row r="299" spans="1:29" x14ac:dyDescent="0.35">
      <c r="A299" t="s">
        <v>528</v>
      </c>
      <c r="B299" t="s">
        <v>529</v>
      </c>
      <c r="C299" t="s">
        <v>305</v>
      </c>
      <c r="D299" s="1">
        <v>1</v>
      </c>
      <c r="E299" s="2">
        <f t="shared" si="24"/>
        <v>0</v>
      </c>
      <c r="F299" s="2">
        <f t="shared" si="25"/>
        <v>0</v>
      </c>
      <c r="G299" s="2">
        <f t="shared" si="26"/>
        <v>0.1111111111111111</v>
      </c>
      <c r="H299" s="2">
        <f t="shared" si="27"/>
        <v>8.3333333333333329E-2</v>
      </c>
      <c r="O299" s="3">
        <v>1</v>
      </c>
      <c r="W299" s="1">
        <f t="shared" si="28"/>
        <v>1</v>
      </c>
      <c r="X299" s="17">
        <f>IFERROR(Z299/AB299,0)</f>
        <v>1</v>
      </c>
      <c r="Y299" s="3">
        <f>SUBTOTAL(109,I299:V299)</f>
        <v>1</v>
      </c>
      <c r="Z299" s="3">
        <f>Y299-N299</f>
        <v>1</v>
      </c>
      <c r="AA299" s="3">
        <f t="shared" si="29"/>
        <v>1</v>
      </c>
      <c r="AB299" s="3">
        <f>COUNTA(I299:V299)-COUNTA(N299)</f>
        <v>1</v>
      </c>
      <c r="AC299" s="74">
        <f t="array" ref="AC299">AVERAGE(IF((COLUMN(I299:V299)&lt;&gt;COLUMN(N299)), I299:V299))</f>
        <v>7.6923076923076927E-2</v>
      </c>
    </row>
    <row r="300" spans="1:29" x14ac:dyDescent="0.35">
      <c r="A300" t="s">
        <v>530</v>
      </c>
      <c r="B300" t="s">
        <v>255</v>
      </c>
      <c r="C300" t="s">
        <v>305</v>
      </c>
      <c r="D300" s="1">
        <v>3</v>
      </c>
      <c r="E300" s="2">
        <f t="shared" si="24"/>
        <v>0</v>
      </c>
      <c r="F300" s="2">
        <f t="shared" si="25"/>
        <v>0.66666666666666663</v>
      </c>
      <c r="G300" s="2">
        <f t="shared" si="26"/>
        <v>0.66666666666666663</v>
      </c>
      <c r="H300" s="2">
        <f t="shared" si="27"/>
        <v>0.5</v>
      </c>
      <c r="O300" s="3">
        <v>2</v>
      </c>
      <c r="R300" s="3">
        <v>4</v>
      </c>
      <c r="V300" s="3">
        <v>3</v>
      </c>
      <c r="W300" s="1">
        <f t="shared" si="28"/>
        <v>3</v>
      </c>
      <c r="X300" s="17">
        <f>IFERROR(Z300/AB300,0)</f>
        <v>3</v>
      </c>
      <c r="Y300" s="3">
        <f>SUBTOTAL(109,I300:V300)</f>
        <v>9</v>
      </c>
      <c r="Z300" s="3">
        <f>Y300-N300</f>
        <v>9</v>
      </c>
      <c r="AA300" s="3">
        <f t="shared" si="29"/>
        <v>3</v>
      </c>
      <c r="AB300" s="3">
        <f>COUNTA(I300:V300)-COUNTA(N300)</f>
        <v>3</v>
      </c>
      <c r="AC300" s="74">
        <f t="array" ref="AC300">AVERAGE(IF((COLUMN(I300:V300)&lt;&gt;COLUMN(N300)), I300:V300))</f>
        <v>0.69230769230769229</v>
      </c>
    </row>
    <row r="301" spans="1:29" x14ac:dyDescent="0.35">
      <c r="A301" t="s">
        <v>531</v>
      </c>
      <c r="B301" t="s">
        <v>532</v>
      </c>
      <c r="C301" t="s">
        <v>305</v>
      </c>
      <c r="D301" s="1">
        <v>5</v>
      </c>
      <c r="E301" s="2">
        <f t="shared" si="24"/>
        <v>0</v>
      </c>
      <c r="F301" s="2">
        <f t="shared" si="25"/>
        <v>0.83333333333333337</v>
      </c>
      <c r="G301" s="2">
        <f t="shared" si="26"/>
        <v>0.55555555555555558</v>
      </c>
      <c r="H301" s="2">
        <f t="shared" si="27"/>
        <v>0.41666666666666669</v>
      </c>
      <c r="R301" s="3">
        <v>5</v>
      </c>
      <c r="W301" s="1">
        <f t="shared" si="28"/>
        <v>5</v>
      </c>
      <c r="X301" s="17">
        <f>IFERROR(Z301/AB301,0)</f>
        <v>5</v>
      </c>
      <c r="Y301" s="3">
        <f>SUBTOTAL(109,I301:V301)</f>
        <v>5</v>
      </c>
      <c r="Z301" s="3">
        <f>Y301-N301</f>
        <v>5</v>
      </c>
      <c r="AA301" s="3">
        <f t="shared" si="29"/>
        <v>1</v>
      </c>
      <c r="AB301" s="3">
        <f>COUNTA(I301:V301)-COUNTA(N301)</f>
        <v>1</v>
      </c>
      <c r="AC301" s="74">
        <f t="array" ref="AC301">AVERAGE(IF((COLUMN(I301:V301)&lt;&gt;COLUMN(N301)), I301:V301))</f>
        <v>0.38461538461538464</v>
      </c>
    </row>
    <row r="302" spans="1:29" x14ac:dyDescent="0.35">
      <c r="A302" t="s">
        <v>533</v>
      </c>
      <c r="B302" t="s">
        <v>534</v>
      </c>
      <c r="C302" t="s">
        <v>305</v>
      </c>
      <c r="D302" s="1">
        <v>13.333333333333334</v>
      </c>
      <c r="E302" s="2">
        <f t="shared" si="24"/>
        <v>1</v>
      </c>
      <c r="F302" s="2">
        <f t="shared" si="25"/>
        <v>5.5</v>
      </c>
      <c r="G302" s="2">
        <f t="shared" si="26"/>
        <v>4.1111111111111107</v>
      </c>
      <c r="H302" s="2">
        <f t="shared" si="27"/>
        <v>5.583333333333333</v>
      </c>
      <c r="J302" s="3">
        <v>23</v>
      </c>
      <c r="L302" s="3">
        <v>7</v>
      </c>
      <c r="O302" s="3">
        <v>4</v>
      </c>
      <c r="R302" s="3">
        <v>30</v>
      </c>
      <c r="S302" s="3">
        <v>3</v>
      </c>
      <c r="V302" s="3">
        <v>13</v>
      </c>
      <c r="W302" s="1">
        <f t="shared" si="28"/>
        <v>13.333333333333334</v>
      </c>
      <c r="X302" s="17">
        <f>IFERROR(Z302/AB302,0)</f>
        <v>13.333333333333334</v>
      </c>
      <c r="Y302" s="3">
        <f>SUBTOTAL(109,I302:V302)</f>
        <v>80</v>
      </c>
      <c r="Z302" s="3">
        <f>Y302-N302</f>
        <v>80</v>
      </c>
      <c r="AA302" s="3">
        <f t="shared" si="29"/>
        <v>6</v>
      </c>
      <c r="AB302" s="3">
        <f>COUNTA(I302:V302)-COUNTA(N302)</f>
        <v>6</v>
      </c>
      <c r="AC302" s="74">
        <f t="array" ref="AC302">AVERAGE(IF((COLUMN(I302:V302)&lt;&gt;COLUMN(N302)), I302:V302))</f>
        <v>6.1538461538461542</v>
      </c>
    </row>
    <row r="303" spans="1:29" x14ac:dyDescent="0.35">
      <c r="A303" t="s">
        <v>535</v>
      </c>
      <c r="B303" t="s">
        <v>257</v>
      </c>
      <c r="C303" t="s">
        <v>305</v>
      </c>
      <c r="D303" s="1">
        <v>49.4</v>
      </c>
      <c r="E303" s="2">
        <f t="shared" si="24"/>
        <v>0</v>
      </c>
      <c r="F303" s="2">
        <f t="shared" si="25"/>
        <v>11.666666666666666</v>
      </c>
      <c r="G303" s="2">
        <f t="shared" si="26"/>
        <v>27</v>
      </c>
      <c r="H303" s="2">
        <f t="shared" si="27"/>
        <v>29.416666666666668</v>
      </c>
      <c r="J303" s="3">
        <v>100</v>
      </c>
      <c r="L303" s="3">
        <v>10</v>
      </c>
      <c r="N303" s="3">
        <v>168</v>
      </c>
      <c r="O303" s="3">
        <v>5</v>
      </c>
      <c r="R303" s="3">
        <v>70</v>
      </c>
      <c r="V303" s="3">
        <v>62</v>
      </c>
      <c r="W303" s="1">
        <f t="shared" si="28"/>
        <v>49.4</v>
      </c>
      <c r="X303" s="17">
        <f>IFERROR(Z303/AB303,0)</f>
        <v>49.4</v>
      </c>
      <c r="Y303" s="3">
        <f>SUBTOTAL(109,I303:V303)</f>
        <v>415</v>
      </c>
      <c r="Z303" s="3">
        <f>Y303-N303</f>
        <v>247</v>
      </c>
      <c r="AA303" s="3">
        <f t="shared" si="29"/>
        <v>6</v>
      </c>
      <c r="AB303" s="3">
        <f>COUNTA(I303:V303)-COUNTA(N303)</f>
        <v>5</v>
      </c>
      <c r="AC303" s="74">
        <f t="array" ref="AC303">AVERAGE(IF((COLUMN(I303:V303)&lt;&gt;COLUMN(N303)), I303:V303))</f>
        <v>19</v>
      </c>
    </row>
    <row r="304" spans="1:29" x14ac:dyDescent="0.35">
      <c r="A304" t="s">
        <v>536</v>
      </c>
      <c r="B304" t="s">
        <v>537</v>
      </c>
      <c r="C304" t="s">
        <v>305</v>
      </c>
      <c r="D304" s="1" t="s">
        <v>71</v>
      </c>
      <c r="E304" s="2">
        <f t="shared" si="24"/>
        <v>0</v>
      </c>
      <c r="F304" s="2">
        <f t="shared" si="25"/>
        <v>0</v>
      </c>
      <c r="G304" s="2">
        <f t="shared" si="26"/>
        <v>0.55555555555555558</v>
      </c>
      <c r="H304" s="2">
        <f t="shared" si="27"/>
        <v>0.41666666666666669</v>
      </c>
      <c r="N304" s="3">
        <v>5</v>
      </c>
      <c r="W304" s="1" t="str">
        <f t="shared" si="28"/>
        <v>0</v>
      </c>
      <c r="X304" s="17">
        <f>IFERROR(Z304/AB304,0)</f>
        <v>0</v>
      </c>
      <c r="Y304" s="3">
        <f>SUBTOTAL(109,I304:V304)</f>
        <v>5</v>
      </c>
      <c r="Z304" s="3">
        <f>Y304-N304</f>
        <v>0</v>
      </c>
      <c r="AA304" s="3">
        <f t="shared" si="29"/>
        <v>1</v>
      </c>
      <c r="AB304" s="3">
        <f>COUNTA(I304:V304)-COUNTA(N304)</f>
        <v>0</v>
      </c>
      <c r="AC304" s="74">
        <f t="array" ref="AC304">AVERAGE(IF((COLUMN(I304:V304)&lt;&gt;COLUMN(N304)), I304:V304))</f>
        <v>0</v>
      </c>
    </row>
    <row r="305" spans="1:29" x14ac:dyDescent="0.35">
      <c r="A305" t="s">
        <v>538</v>
      </c>
      <c r="B305" t="s">
        <v>539</v>
      </c>
      <c r="C305" t="s">
        <v>305</v>
      </c>
      <c r="D305" s="1">
        <v>6</v>
      </c>
      <c r="E305" s="2">
        <f t="shared" si="24"/>
        <v>0</v>
      </c>
      <c r="F305" s="2">
        <f t="shared" si="25"/>
        <v>0</v>
      </c>
      <c r="G305" s="2">
        <f t="shared" si="26"/>
        <v>0.55555555555555558</v>
      </c>
      <c r="H305" s="2">
        <f t="shared" si="27"/>
        <v>1.25</v>
      </c>
      <c r="L305" s="3">
        <v>10</v>
      </c>
      <c r="O305" s="3">
        <v>5</v>
      </c>
      <c r="V305" s="3">
        <v>3</v>
      </c>
      <c r="W305" s="1">
        <f t="shared" si="28"/>
        <v>6</v>
      </c>
      <c r="X305" s="17">
        <f>IFERROR(Z305/AB305,0)</f>
        <v>6</v>
      </c>
      <c r="Y305" s="3">
        <f>SUBTOTAL(109,I305:V305)</f>
        <v>18</v>
      </c>
      <c r="Z305" s="3">
        <f>Y305-N305</f>
        <v>18</v>
      </c>
      <c r="AA305" s="3">
        <f t="shared" si="29"/>
        <v>3</v>
      </c>
      <c r="AB305" s="3">
        <f>COUNTA(I305:V305)-COUNTA(N305)</f>
        <v>3</v>
      </c>
      <c r="AC305" s="74">
        <f t="array" ref="AC305">AVERAGE(IF((COLUMN(I305:V305)&lt;&gt;COLUMN(N305)), I305:V305))</f>
        <v>1.3846153846153846</v>
      </c>
    </row>
    <row r="306" spans="1:29" x14ac:dyDescent="0.35">
      <c r="A306" t="s">
        <v>540</v>
      </c>
      <c r="B306" t="s">
        <v>541</v>
      </c>
      <c r="C306" t="s">
        <v>305</v>
      </c>
      <c r="D306" s="1">
        <v>18</v>
      </c>
      <c r="E306" s="2">
        <f t="shared" si="24"/>
        <v>0</v>
      </c>
      <c r="F306" s="2">
        <f t="shared" si="25"/>
        <v>0</v>
      </c>
      <c r="G306" s="2">
        <f t="shared" si="26"/>
        <v>0.55555555555555558</v>
      </c>
      <c r="H306" s="2">
        <f t="shared" si="27"/>
        <v>0.41666666666666669</v>
      </c>
      <c r="N306" s="3">
        <v>5</v>
      </c>
      <c r="V306" s="3">
        <v>18</v>
      </c>
      <c r="W306" s="1">
        <f t="shared" si="28"/>
        <v>18</v>
      </c>
      <c r="X306" s="17">
        <f>IFERROR(Z306/AB306,0)</f>
        <v>18</v>
      </c>
      <c r="Y306" s="3">
        <f>SUBTOTAL(109,I306:V306)</f>
        <v>23</v>
      </c>
      <c r="Z306" s="3">
        <f>Y306-N306</f>
        <v>18</v>
      </c>
      <c r="AA306" s="3">
        <f t="shared" si="29"/>
        <v>2</v>
      </c>
      <c r="AB306" s="3">
        <f>COUNTA(I306:V306)-COUNTA(N306)</f>
        <v>1</v>
      </c>
      <c r="AC306" s="74">
        <f t="array" ref="AC306">AVERAGE(IF((COLUMN(I306:V306)&lt;&gt;COLUMN(N306)), I306:V306))</f>
        <v>1.3846153846153846</v>
      </c>
    </row>
    <row r="307" spans="1:29" x14ac:dyDescent="0.35">
      <c r="A307" t="s">
        <v>542</v>
      </c>
      <c r="B307" t="s">
        <v>543</v>
      </c>
      <c r="C307" t="s">
        <v>305</v>
      </c>
      <c r="D307" s="1">
        <v>2</v>
      </c>
      <c r="E307" s="2">
        <f t="shared" si="24"/>
        <v>0</v>
      </c>
      <c r="F307" s="2">
        <f t="shared" si="25"/>
        <v>0.33333333333333331</v>
      </c>
      <c r="G307" s="2">
        <f t="shared" si="26"/>
        <v>0.22222222222222221</v>
      </c>
      <c r="H307" s="2">
        <f t="shared" si="27"/>
        <v>0.16666666666666666</v>
      </c>
      <c r="R307" s="3">
        <v>2</v>
      </c>
      <c r="W307" s="1">
        <f t="shared" si="28"/>
        <v>2</v>
      </c>
      <c r="X307" s="17">
        <f>IFERROR(Z307/AB307,0)</f>
        <v>2</v>
      </c>
      <c r="Y307" s="3">
        <f>SUBTOTAL(109,I307:V307)</f>
        <v>2</v>
      </c>
      <c r="Z307" s="3">
        <f>Y307-N307</f>
        <v>2</v>
      </c>
      <c r="AA307" s="3">
        <f t="shared" si="29"/>
        <v>1</v>
      </c>
      <c r="AB307" s="3">
        <f>COUNTA(I307:V307)-COUNTA(N307)</f>
        <v>1</v>
      </c>
      <c r="AC307" s="74">
        <f t="array" ref="AC307">AVERAGE(IF((COLUMN(I307:V307)&lt;&gt;COLUMN(N307)), I307:V307))</f>
        <v>0.15384615384615385</v>
      </c>
    </row>
    <row r="308" spans="1:29" x14ac:dyDescent="0.35">
      <c r="A308" t="s">
        <v>544</v>
      </c>
      <c r="B308" t="s">
        <v>259</v>
      </c>
      <c r="C308" t="s">
        <v>305</v>
      </c>
      <c r="D308" s="1">
        <v>4.8</v>
      </c>
      <c r="E308" s="2">
        <f t="shared" si="24"/>
        <v>2</v>
      </c>
      <c r="F308" s="2">
        <f t="shared" si="25"/>
        <v>2.6666666666666665</v>
      </c>
      <c r="G308" s="2">
        <f t="shared" si="26"/>
        <v>3.7777777777777777</v>
      </c>
      <c r="H308" s="2">
        <f t="shared" si="27"/>
        <v>3.0833333333333335</v>
      </c>
      <c r="L308" s="3">
        <v>3</v>
      </c>
      <c r="N308" s="3">
        <v>15</v>
      </c>
      <c r="O308" s="3">
        <v>3</v>
      </c>
      <c r="R308" s="3">
        <v>10</v>
      </c>
      <c r="S308" s="3">
        <v>6</v>
      </c>
      <c r="V308" s="3">
        <v>2</v>
      </c>
      <c r="W308" s="1">
        <f t="shared" si="28"/>
        <v>4.8</v>
      </c>
      <c r="X308" s="17">
        <f>IFERROR(Z308/AB308,0)</f>
        <v>4.8</v>
      </c>
      <c r="Y308" s="3">
        <f>SUBTOTAL(109,I308:V308)</f>
        <v>39</v>
      </c>
      <c r="Z308" s="3">
        <f>Y308-N308</f>
        <v>24</v>
      </c>
      <c r="AA308" s="3">
        <f t="shared" si="29"/>
        <v>6</v>
      </c>
      <c r="AB308" s="3">
        <f>COUNTA(I308:V308)-COUNTA(N308)</f>
        <v>5</v>
      </c>
      <c r="AC308" s="74">
        <f t="array" ref="AC308">AVERAGE(IF((COLUMN(I308:V308)&lt;&gt;COLUMN(N308)), I308:V308))</f>
        <v>1.8461538461538463</v>
      </c>
    </row>
    <row r="309" spans="1:29" x14ac:dyDescent="0.35">
      <c r="A309" t="s">
        <v>545</v>
      </c>
      <c r="B309" t="s">
        <v>546</v>
      </c>
      <c r="C309" t="s">
        <v>305</v>
      </c>
      <c r="D309" s="1">
        <v>6</v>
      </c>
      <c r="E309" s="2">
        <f t="shared" si="24"/>
        <v>0</v>
      </c>
      <c r="F309" s="2">
        <f t="shared" si="25"/>
        <v>0.33333333333333331</v>
      </c>
      <c r="G309" s="2">
        <f t="shared" si="26"/>
        <v>0.22222222222222221</v>
      </c>
      <c r="H309" s="2">
        <f t="shared" si="27"/>
        <v>1</v>
      </c>
      <c r="J309" s="3">
        <v>10</v>
      </c>
      <c r="R309" s="3">
        <v>2</v>
      </c>
      <c r="W309" s="1">
        <f t="shared" si="28"/>
        <v>6</v>
      </c>
      <c r="X309" s="17">
        <f>IFERROR(Z309/AB309,0)</f>
        <v>6</v>
      </c>
      <c r="Y309" s="3">
        <f>SUBTOTAL(109,I309:V309)</f>
        <v>12</v>
      </c>
      <c r="Z309" s="3">
        <f>Y309-N309</f>
        <v>12</v>
      </c>
      <c r="AA309" s="3">
        <f t="shared" si="29"/>
        <v>2</v>
      </c>
      <c r="AB309" s="3">
        <f>COUNTA(I309:V309)-COUNTA(N309)</f>
        <v>2</v>
      </c>
      <c r="AC309" s="74">
        <f t="array" ref="AC309">AVERAGE(IF((COLUMN(I309:V309)&lt;&gt;COLUMN(N309)), I309:V309))</f>
        <v>0.92307692307692313</v>
      </c>
    </row>
    <row r="310" spans="1:29" x14ac:dyDescent="0.35">
      <c r="A310" t="s">
        <v>547</v>
      </c>
      <c r="B310" t="s">
        <v>548</v>
      </c>
      <c r="C310" t="s">
        <v>305</v>
      </c>
      <c r="D310" s="1">
        <v>6</v>
      </c>
      <c r="E310" s="2">
        <f t="shared" si="24"/>
        <v>0</v>
      </c>
      <c r="F310" s="2">
        <f t="shared" si="25"/>
        <v>0</v>
      </c>
      <c r="G310" s="2">
        <f t="shared" si="26"/>
        <v>1.1111111111111112</v>
      </c>
      <c r="H310" s="2">
        <f t="shared" si="27"/>
        <v>0.83333333333333337</v>
      </c>
      <c r="O310" s="3">
        <v>10</v>
      </c>
      <c r="V310" s="3">
        <v>2</v>
      </c>
      <c r="W310" s="1">
        <f t="shared" si="28"/>
        <v>6</v>
      </c>
      <c r="X310" s="17">
        <f>IFERROR(Z310/AB310,0)</f>
        <v>6</v>
      </c>
      <c r="Y310" s="3">
        <f>SUBTOTAL(109,I310:V310)</f>
        <v>12</v>
      </c>
      <c r="Z310" s="3">
        <f>Y310-N310</f>
        <v>12</v>
      </c>
      <c r="AA310" s="3">
        <f t="shared" si="29"/>
        <v>2</v>
      </c>
      <c r="AB310" s="3">
        <f>COUNTA(I310:V310)-COUNTA(N310)</f>
        <v>2</v>
      </c>
      <c r="AC310" s="74">
        <f t="array" ref="AC310">AVERAGE(IF((COLUMN(I310:V310)&lt;&gt;COLUMN(N310)), I310:V310))</f>
        <v>0.92307692307692313</v>
      </c>
    </row>
    <row r="311" spans="1:29" x14ac:dyDescent="0.35">
      <c r="A311" t="s">
        <v>549</v>
      </c>
      <c r="B311" t="s">
        <v>550</v>
      </c>
      <c r="C311" t="s">
        <v>305</v>
      </c>
      <c r="D311" s="1">
        <v>6</v>
      </c>
      <c r="E311" s="2">
        <f t="shared" si="24"/>
        <v>0</v>
      </c>
      <c r="F311" s="2">
        <f t="shared" si="25"/>
        <v>0</v>
      </c>
      <c r="G311" s="2">
        <f t="shared" si="26"/>
        <v>1.4444444444444444</v>
      </c>
      <c r="H311" s="2">
        <f t="shared" si="27"/>
        <v>1.5</v>
      </c>
      <c r="J311" s="3">
        <v>5</v>
      </c>
      <c r="N311" s="3">
        <v>3</v>
      </c>
      <c r="O311" s="3">
        <v>10</v>
      </c>
      <c r="V311" s="3">
        <v>3</v>
      </c>
      <c r="W311" s="1">
        <f t="shared" si="28"/>
        <v>6</v>
      </c>
      <c r="X311" s="17">
        <f>IFERROR(Z311/AB311,0)</f>
        <v>6</v>
      </c>
      <c r="Y311" s="3">
        <f>SUBTOTAL(109,I311:V311)</f>
        <v>21</v>
      </c>
      <c r="Z311" s="3">
        <f>Y311-N311</f>
        <v>18</v>
      </c>
      <c r="AA311" s="3">
        <f t="shared" si="29"/>
        <v>4</v>
      </c>
      <c r="AB311" s="3">
        <f>COUNTA(I311:V311)-COUNTA(N311)</f>
        <v>3</v>
      </c>
      <c r="AC311" s="74">
        <f t="array" ref="AC311">AVERAGE(IF((COLUMN(I311:V311)&lt;&gt;COLUMN(N311)), I311:V311))</f>
        <v>1.3846153846153846</v>
      </c>
    </row>
    <row r="312" spans="1:29" x14ac:dyDescent="0.35">
      <c r="A312" t="s">
        <v>551</v>
      </c>
      <c r="B312" t="s">
        <v>29</v>
      </c>
      <c r="C312" t="s">
        <v>305</v>
      </c>
      <c r="D312" s="1">
        <v>15</v>
      </c>
      <c r="E312" s="2">
        <f t="shared" si="24"/>
        <v>0</v>
      </c>
      <c r="F312" s="2">
        <f t="shared" si="25"/>
        <v>0</v>
      </c>
      <c r="G312" s="2">
        <f t="shared" si="26"/>
        <v>0</v>
      </c>
      <c r="H312" s="2">
        <f t="shared" si="27"/>
        <v>1.6666666666666667</v>
      </c>
      <c r="J312" s="3">
        <v>20</v>
      </c>
      <c r="V312" s="3">
        <v>10</v>
      </c>
      <c r="W312" s="1">
        <f t="shared" si="28"/>
        <v>15</v>
      </c>
      <c r="X312" s="17">
        <f>IFERROR(Z312/AB312,0)</f>
        <v>15</v>
      </c>
      <c r="Y312" s="3">
        <f>SUBTOTAL(109,I312:V312)</f>
        <v>30</v>
      </c>
      <c r="Z312" s="3">
        <f>Y312-N312</f>
        <v>30</v>
      </c>
      <c r="AA312" s="3">
        <f t="shared" si="29"/>
        <v>2</v>
      </c>
      <c r="AB312" s="3">
        <f>COUNTA(I312:V312)-COUNTA(N312)</f>
        <v>2</v>
      </c>
      <c r="AC312" s="74">
        <f t="array" ref="AC312">AVERAGE(IF((COLUMN(I312:V312)&lt;&gt;COLUMN(N312)), I312:V312))</f>
        <v>2.3076923076923075</v>
      </c>
    </row>
    <row r="313" spans="1:29" x14ac:dyDescent="0.35">
      <c r="A313" t="s">
        <v>552</v>
      </c>
      <c r="B313" t="s">
        <v>553</v>
      </c>
      <c r="C313" t="s">
        <v>305</v>
      </c>
      <c r="D313" s="1">
        <v>5</v>
      </c>
      <c r="E313" s="2">
        <f t="shared" si="24"/>
        <v>0</v>
      </c>
      <c r="F313" s="2">
        <f t="shared" si="25"/>
        <v>0</v>
      </c>
      <c r="G313" s="2">
        <f t="shared" si="26"/>
        <v>0.55555555555555558</v>
      </c>
      <c r="H313" s="2">
        <f t="shared" si="27"/>
        <v>0.41666666666666669</v>
      </c>
      <c r="O313" s="3">
        <v>5</v>
      </c>
      <c r="W313" s="1">
        <f t="shared" si="28"/>
        <v>5</v>
      </c>
      <c r="X313" s="17">
        <f>IFERROR(Z313/AB313,0)</f>
        <v>5</v>
      </c>
      <c r="Y313" s="3">
        <f>SUBTOTAL(109,I313:V313)</f>
        <v>5</v>
      </c>
      <c r="Z313" s="3">
        <f>Y313-N313</f>
        <v>5</v>
      </c>
      <c r="AA313" s="3">
        <f t="shared" si="29"/>
        <v>1</v>
      </c>
      <c r="AB313" s="3">
        <f>COUNTA(I313:V313)-COUNTA(N313)</f>
        <v>1</v>
      </c>
      <c r="AC313" s="74">
        <f t="array" ref="AC313">AVERAGE(IF((COLUMN(I313:V313)&lt;&gt;COLUMN(N313)), I313:V313))</f>
        <v>0.38461538461538464</v>
      </c>
    </row>
    <row r="314" spans="1:29" x14ac:dyDescent="0.35">
      <c r="A314" t="s">
        <v>554</v>
      </c>
      <c r="B314" t="s">
        <v>31</v>
      </c>
      <c r="C314" t="s">
        <v>305</v>
      </c>
      <c r="D314" s="1">
        <v>24.25</v>
      </c>
      <c r="E314" s="2">
        <f t="shared" si="24"/>
        <v>7.666666666666667</v>
      </c>
      <c r="F314" s="2">
        <f t="shared" si="25"/>
        <v>8.8333333333333339</v>
      </c>
      <c r="G314" s="2">
        <f t="shared" si="26"/>
        <v>13</v>
      </c>
      <c r="H314" s="2">
        <f t="shared" si="27"/>
        <v>10.583333333333334</v>
      </c>
      <c r="L314" s="3">
        <v>10</v>
      </c>
      <c r="N314" s="3">
        <v>30</v>
      </c>
      <c r="O314" s="3">
        <v>34</v>
      </c>
      <c r="R314" s="3">
        <v>30</v>
      </c>
      <c r="S314" s="3">
        <v>23</v>
      </c>
      <c r="W314" s="1">
        <f t="shared" si="28"/>
        <v>24.25</v>
      </c>
      <c r="X314" s="17">
        <f>IFERROR(Z314/AB314,0)</f>
        <v>24.25</v>
      </c>
      <c r="Y314" s="3">
        <f>SUBTOTAL(109,I314:V314)</f>
        <v>127</v>
      </c>
      <c r="Z314" s="3">
        <f>Y314-N314</f>
        <v>97</v>
      </c>
      <c r="AA314" s="3">
        <f t="shared" si="29"/>
        <v>5</v>
      </c>
      <c r="AB314" s="3">
        <f>COUNTA(I314:V314)-COUNTA(N314)</f>
        <v>4</v>
      </c>
      <c r="AC314" s="74">
        <f t="array" ref="AC314">AVERAGE(IF((COLUMN(I314:V314)&lt;&gt;COLUMN(N314)), I314:V314))</f>
        <v>7.4615384615384617</v>
      </c>
    </row>
    <row r="315" spans="1:29" x14ac:dyDescent="0.35">
      <c r="A315" t="s">
        <v>555</v>
      </c>
      <c r="B315" t="s">
        <v>264</v>
      </c>
      <c r="C315" t="s">
        <v>305</v>
      </c>
      <c r="D315" s="1">
        <v>13</v>
      </c>
      <c r="E315" s="2">
        <f t="shared" si="24"/>
        <v>2.6666666666666665</v>
      </c>
      <c r="F315" s="2">
        <f t="shared" si="25"/>
        <v>3.8333333333333335</v>
      </c>
      <c r="G315" s="2">
        <f t="shared" si="26"/>
        <v>5.666666666666667</v>
      </c>
      <c r="H315" s="2">
        <f t="shared" si="27"/>
        <v>5.166666666666667</v>
      </c>
      <c r="I315" s="3">
        <v>6</v>
      </c>
      <c r="J315" s="3">
        <v>11</v>
      </c>
      <c r="N315" s="3">
        <v>10</v>
      </c>
      <c r="O315" s="3">
        <v>18</v>
      </c>
      <c r="R315" s="3">
        <v>15</v>
      </c>
      <c r="S315" s="3">
        <v>8</v>
      </c>
      <c r="W315" s="1">
        <f t="shared" si="28"/>
        <v>13</v>
      </c>
      <c r="X315" s="17">
        <f>IFERROR(Z315/AB315,0)</f>
        <v>11.6</v>
      </c>
      <c r="Y315" s="3">
        <f>SUBTOTAL(109,I315:V315)</f>
        <v>68</v>
      </c>
      <c r="Z315" s="3">
        <f>Y315-N315</f>
        <v>58</v>
      </c>
      <c r="AA315" s="3">
        <f t="shared" si="29"/>
        <v>6</v>
      </c>
      <c r="AB315" s="3">
        <f>COUNTA(I315:V315)-COUNTA(N315)</f>
        <v>5</v>
      </c>
      <c r="AC315" s="74">
        <f t="array" ref="AC315">AVERAGE(IF((COLUMN(I315:V315)&lt;&gt;COLUMN(N315)), I315:V315))</f>
        <v>4.4615384615384617</v>
      </c>
    </row>
    <row r="316" spans="1:29" x14ac:dyDescent="0.35">
      <c r="A316" t="s">
        <v>556</v>
      </c>
      <c r="B316" t="s">
        <v>557</v>
      </c>
      <c r="C316" t="s">
        <v>305</v>
      </c>
      <c r="D316" s="1">
        <v>3</v>
      </c>
      <c r="E316" s="2">
        <f t="shared" si="24"/>
        <v>0</v>
      </c>
      <c r="F316" s="2">
        <f t="shared" si="25"/>
        <v>0</v>
      </c>
      <c r="G316" s="2">
        <f t="shared" si="26"/>
        <v>0</v>
      </c>
      <c r="H316" s="2">
        <f t="shared" si="27"/>
        <v>0.25</v>
      </c>
      <c r="J316" s="3">
        <v>3</v>
      </c>
      <c r="W316" s="1">
        <f t="shared" si="28"/>
        <v>3</v>
      </c>
      <c r="X316" s="17">
        <f>IFERROR(Z316/AB316,0)</f>
        <v>3</v>
      </c>
      <c r="Y316" s="3">
        <f>SUBTOTAL(109,I316:V316)</f>
        <v>3</v>
      </c>
      <c r="Z316" s="3">
        <f>Y316-N316</f>
        <v>3</v>
      </c>
      <c r="AA316" s="3">
        <f t="shared" si="29"/>
        <v>1</v>
      </c>
      <c r="AB316" s="3">
        <f>COUNTA(I316:V316)-COUNTA(N316)</f>
        <v>1</v>
      </c>
      <c r="AC316" s="74">
        <f t="array" ref="AC316">AVERAGE(IF((COLUMN(I316:V316)&lt;&gt;COLUMN(N316)), I316:V316))</f>
        <v>0.23076923076923078</v>
      </c>
    </row>
    <row r="317" spans="1:29" x14ac:dyDescent="0.35">
      <c r="A317" t="s">
        <v>558</v>
      </c>
      <c r="B317" t="s">
        <v>559</v>
      </c>
      <c r="C317" t="s">
        <v>305</v>
      </c>
      <c r="D317" s="1" t="s">
        <v>71</v>
      </c>
      <c r="E317" s="2">
        <f t="shared" si="24"/>
        <v>0</v>
      </c>
      <c r="F317" s="2">
        <f t="shared" si="25"/>
        <v>0</v>
      </c>
      <c r="G317" s="2">
        <f t="shared" si="26"/>
        <v>0.55555555555555558</v>
      </c>
      <c r="H317" s="2">
        <f t="shared" si="27"/>
        <v>0.41666666666666669</v>
      </c>
      <c r="N317" s="3">
        <v>5</v>
      </c>
      <c r="W317" s="1" t="str">
        <f t="shared" si="28"/>
        <v>0</v>
      </c>
      <c r="X317" s="17">
        <f>IFERROR(Z317/AB317,0)</f>
        <v>0</v>
      </c>
      <c r="Y317" s="3">
        <f>SUBTOTAL(109,I317:V317)</f>
        <v>5</v>
      </c>
      <c r="Z317" s="3">
        <f>Y317-N317</f>
        <v>0</v>
      </c>
      <c r="AA317" s="3">
        <f t="shared" si="29"/>
        <v>1</v>
      </c>
      <c r="AB317" s="3">
        <f>COUNTA(I317:V317)-COUNTA(N317)</f>
        <v>0</v>
      </c>
      <c r="AC317" s="74">
        <f t="array" ref="AC317">AVERAGE(IF((COLUMN(I317:V317)&lt;&gt;COLUMN(N317)), I317:V317))</f>
        <v>0</v>
      </c>
    </row>
    <row r="318" spans="1:29" x14ac:dyDescent="0.35">
      <c r="A318" t="s">
        <v>560</v>
      </c>
      <c r="B318" t="s">
        <v>561</v>
      </c>
      <c r="C318" t="s">
        <v>305</v>
      </c>
      <c r="D318" s="1">
        <v>65</v>
      </c>
      <c r="E318" s="2">
        <f t="shared" ref="E318:E381" si="30">IFERROR(SUM(S318:U318)/3,"")</f>
        <v>0</v>
      </c>
      <c r="F318" s="2">
        <f t="shared" ref="F318:F381" si="31">IFERROR(SUM(P318:U318)/6,"")</f>
        <v>10.833333333333334</v>
      </c>
      <c r="G318" s="2">
        <f t="shared" ref="G318:G381" si="32">IFERROR(SUM(M318:U318)/9,"")</f>
        <v>13.888888888888889</v>
      </c>
      <c r="H318" s="2">
        <f t="shared" ref="H318:H381" si="33">IFERROR(SUM(J318:U318)/12,"")</f>
        <v>10.416666666666666</v>
      </c>
      <c r="N318" s="3">
        <v>60</v>
      </c>
      <c r="R318" s="3">
        <v>65</v>
      </c>
      <c r="W318" s="1">
        <f t="shared" ref="W318:W381" si="34">IFERROR(AVERAGE((O318:V318),(J318:M318)),"0")</f>
        <v>65</v>
      </c>
      <c r="X318" s="17">
        <f>IFERROR(Z318/AB318,0)</f>
        <v>65</v>
      </c>
      <c r="Y318" s="3">
        <f>SUBTOTAL(109,I318:V318)</f>
        <v>125</v>
      </c>
      <c r="Z318" s="3">
        <f>Y318-N318</f>
        <v>65</v>
      </c>
      <c r="AA318" s="3">
        <f t="shared" si="29"/>
        <v>2</v>
      </c>
      <c r="AB318" s="3">
        <f>COUNTA(I318:V318)-COUNTA(N318)</f>
        <v>1</v>
      </c>
      <c r="AC318" s="74">
        <f t="array" ref="AC318">AVERAGE(IF((COLUMN(I318:V318)&lt;&gt;COLUMN(N318)), I318:V318))</f>
        <v>5</v>
      </c>
    </row>
    <row r="319" spans="1:29" x14ac:dyDescent="0.35">
      <c r="A319" t="s">
        <v>562</v>
      </c>
      <c r="B319" t="s">
        <v>266</v>
      </c>
      <c r="C319" t="s">
        <v>305</v>
      </c>
      <c r="D319" s="1">
        <v>9.8000000000000007</v>
      </c>
      <c r="E319" s="2">
        <f t="shared" si="30"/>
        <v>0</v>
      </c>
      <c r="F319" s="2">
        <f t="shared" si="31"/>
        <v>0.83333333333333337</v>
      </c>
      <c r="G319" s="2">
        <f t="shared" si="32"/>
        <v>13.555555555555555</v>
      </c>
      <c r="H319" s="2">
        <f t="shared" si="33"/>
        <v>11.583333333333334</v>
      </c>
      <c r="J319" s="3">
        <v>5</v>
      </c>
      <c r="L319" s="3">
        <v>12</v>
      </c>
      <c r="N319" s="3">
        <v>105</v>
      </c>
      <c r="O319" s="3">
        <v>12</v>
      </c>
      <c r="R319" s="3">
        <v>5</v>
      </c>
      <c r="V319" s="3">
        <v>15</v>
      </c>
      <c r="W319" s="1">
        <f t="shared" si="34"/>
        <v>9.8000000000000007</v>
      </c>
      <c r="X319" s="17">
        <f>IFERROR(Z319/AB319,0)</f>
        <v>9.8000000000000007</v>
      </c>
      <c r="Y319" s="3">
        <f>SUBTOTAL(109,I319:V319)</f>
        <v>154</v>
      </c>
      <c r="Z319" s="3">
        <f>Y319-N319</f>
        <v>49</v>
      </c>
      <c r="AA319" s="3">
        <f t="shared" si="29"/>
        <v>6</v>
      </c>
      <c r="AB319" s="3">
        <f>COUNTA(I319:V319)-COUNTA(N319)</f>
        <v>5</v>
      </c>
      <c r="AC319" s="74">
        <f t="array" ref="AC319">AVERAGE(IF((COLUMN(I319:V319)&lt;&gt;COLUMN(N319)), I319:V319))</f>
        <v>3.7692307692307692</v>
      </c>
    </row>
    <row r="320" spans="1:29" x14ac:dyDescent="0.35">
      <c r="A320" t="s">
        <v>563</v>
      </c>
      <c r="B320" t="s">
        <v>564</v>
      </c>
      <c r="C320" t="s">
        <v>305</v>
      </c>
      <c r="D320" s="1">
        <v>10</v>
      </c>
      <c r="E320" s="2">
        <f t="shared" si="30"/>
        <v>0</v>
      </c>
      <c r="F320" s="2">
        <f t="shared" si="31"/>
        <v>0</v>
      </c>
      <c r="G320" s="2">
        <f t="shared" si="32"/>
        <v>1.1111111111111112</v>
      </c>
      <c r="H320" s="2">
        <f t="shared" si="33"/>
        <v>1.6666666666666667</v>
      </c>
      <c r="L320" s="3">
        <v>10</v>
      </c>
      <c r="N320" s="3">
        <v>10</v>
      </c>
      <c r="W320" s="1">
        <f t="shared" si="34"/>
        <v>10</v>
      </c>
      <c r="X320" s="17">
        <f>IFERROR(Z320/AB320,0)</f>
        <v>10</v>
      </c>
      <c r="Y320" s="3">
        <f>SUBTOTAL(109,I320:V320)</f>
        <v>20</v>
      </c>
      <c r="Z320" s="3">
        <f>Y320-N320</f>
        <v>10</v>
      </c>
      <c r="AA320" s="3">
        <f t="shared" si="29"/>
        <v>2</v>
      </c>
      <c r="AB320" s="3">
        <f>COUNTA(I320:V320)-COUNTA(N320)</f>
        <v>1</v>
      </c>
      <c r="AC320" s="74">
        <f t="array" ref="AC320">AVERAGE(IF((COLUMN(I320:V320)&lt;&gt;COLUMN(N320)), I320:V320))</f>
        <v>0.76923076923076927</v>
      </c>
    </row>
    <row r="321" spans="1:29" x14ac:dyDescent="0.35">
      <c r="A321" t="s">
        <v>565</v>
      </c>
      <c r="B321" t="s">
        <v>268</v>
      </c>
      <c r="C321" t="s">
        <v>305</v>
      </c>
      <c r="D321" s="1">
        <v>33</v>
      </c>
      <c r="E321" s="2">
        <f t="shared" si="30"/>
        <v>5</v>
      </c>
      <c r="F321" s="2">
        <f t="shared" si="31"/>
        <v>19.166666666666668</v>
      </c>
      <c r="G321" s="2">
        <f t="shared" si="32"/>
        <v>21</v>
      </c>
      <c r="H321" s="2">
        <f t="shared" si="33"/>
        <v>16.916666666666668</v>
      </c>
      <c r="I321" s="3">
        <v>6</v>
      </c>
      <c r="L321" s="3">
        <v>14</v>
      </c>
      <c r="N321" s="3">
        <v>50</v>
      </c>
      <c r="O321" s="3">
        <v>24</v>
      </c>
      <c r="R321" s="3">
        <v>100</v>
      </c>
      <c r="S321" s="3">
        <v>15</v>
      </c>
      <c r="V321" s="3">
        <v>12</v>
      </c>
      <c r="W321" s="1">
        <f t="shared" si="34"/>
        <v>33</v>
      </c>
      <c r="X321" s="17">
        <f>IFERROR(Z321/AB321,0)</f>
        <v>28.5</v>
      </c>
      <c r="Y321" s="3">
        <f>SUBTOTAL(109,I321:V321)</f>
        <v>221</v>
      </c>
      <c r="Z321" s="3">
        <f>Y321-N321</f>
        <v>171</v>
      </c>
      <c r="AA321" s="3">
        <f t="shared" si="29"/>
        <v>7</v>
      </c>
      <c r="AB321" s="3">
        <f>COUNTA(I321:V321)-COUNTA(N321)</f>
        <v>6</v>
      </c>
      <c r="AC321" s="74">
        <f t="array" ref="AC321">AVERAGE(IF((COLUMN(I321:V321)&lt;&gt;COLUMN(N321)), I321:V321))</f>
        <v>13.153846153846153</v>
      </c>
    </row>
    <row r="322" spans="1:29" x14ac:dyDescent="0.35">
      <c r="A322" t="s">
        <v>566</v>
      </c>
      <c r="B322" t="s">
        <v>274</v>
      </c>
      <c r="C322" t="s">
        <v>305</v>
      </c>
      <c r="D322" s="1">
        <v>8.75</v>
      </c>
      <c r="E322" s="2">
        <f t="shared" si="30"/>
        <v>1.6666666666666667</v>
      </c>
      <c r="F322" s="2">
        <f t="shared" si="31"/>
        <v>2.3333333333333335</v>
      </c>
      <c r="G322" s="2">
        <f t="shared" si="32"/>
        <v>2.6666666666666665</v>
      </c>
      <c r="H322" s="2">
        <f t="shared" si="33"/>
        <v>3.3333333333333335</v>
      </c>
      <c r="J322" s="3">
        <v>16</v>
      </c>
      <c r="N322" s="3">
        <v>5</v>
      </c>
      <c r="O322" s="3">
        <v>5</v>
      </c>
      <c r="R322" s="3">
        <v>9</v>
      </c>
      <c r="S322" s="3">
        <v>5</v>
      </c>
      <c r="W322" s="1">
        <f t="shared" si="34"/>
        <v>8.75</v>
      </c>
      <c r="X322" s="17">
        <f>IFERROR(Z322/AB322,0)</f>
        <v>8.75</v>
      </c>
      <c r="Y322" s="3">
        <f>SUBTOTAL(109,I322:V322)</f>
        <v>40</v>
      </c>
      <c r="Z322" s="3">
        <f>Y322-N322</f>
        <v>35</v>
      </c>
      <c r="AA322" s="3">
        <f t="shared" si="29"/>
        <v>5</v>
      </c>
      <c r="AB322" s="3">
        <f>COUNTA(I322:V322)-COUNTA(N322)</f>
        <v>4</v>
      </c>
      <c r="AC322" s="74">
        <f t="array" ref="AC322">AVERAGE(IF((COLUMN(I322:V322)&lt;&gt;COLUMN(N322)), I322:V322))</f>
        <v>2.6923076923076925</v>
      </c>
    </row>
    <row r="323" spans="1:29" x14ac:dyDescent="0.35">
      <c r="A323" t="s">
        <v>567</v>
      </c>
      <c r="B323" t="s">
        <v>276</v>
      </c>
      <c r="C323" t="s">
        <v>305</v>
      </c>
      <c r="D323" s="1">
        <v>8.75</v>
      </c>
      <c r="E323" s="2">
        <f t="shared" si="30"/>
        <v>1.6666666666666667</v>
      </c>
      <c r="F323" s="2">
        <f t="shared" si="31"/>
        <v>2.3333333333333335</v>
      </c>
      <c r="G323" s="2">
        <f t="shared" si="32"/>
        <v>2.6666666666666665</v>
      </c>
      <c r="H323" s="2">
        <f t="shared" si="33"/>
        <v>3.3333333333333335</v>
      </c>
      <c r="J323" s="3">
        <v>16</v>
      </c>
      <c r="N323" s="3">
        <v>5</v>
      </c>
      <c r="O323" s="3">
        <v>5</v>
      </c>
      <c r="R323" s="3">
        <v>9</v>
      </c>
      <c r="S323" s="3">
        <v>5</v>
      </c>
      <c r="W323" s="1">
        <f t="shared" si="34"/>
        <v>8.75</v>
      </c>
      <c r="X323" s="17">
        <f>IFERROR(Z323/AB323,0)</f>
        <v>8.75</v>
      </c>
      <c r="Y323" s="3">
        <f>SUBTOTAL(109,I323:V323)</f>
        <v>40</v>
      </c>
      <c r="Z323" s="3">
        <f>Y323-N323</f>
        <v>35</v>
      </c>
      <c r="AA323" s="3">
        <f t="shared" si="29"/>
        <v>5</v>
      </c>
      <c r="AB323" s="3">
        <f>COUNTA(I323:V323)-COUNTA(N323)</f>
        <v>4</v>
      </c>
      <c r="AC323" s="74">
        <f t="array" ref="AC323">AVERAGE(IF((COLUMN(I323:V323)&lt;&gt;COLUMN(N323)), I323:V323))</f>
        <v>2.6923076923076925</v>
      </c>
    </row>
    <row r="324" spans="1:29" x14ac:dyDescent="0.35">
      <c r="A324" t="s">
        <v>568</v>
      </c>
      <c r="B324" t="s">
        <v>278</v>
      </c>
      <c r="C324" t="s">
        <v>305</v>
      </c>
      <c r="D324" s="1">
        <v>8.75</v>
      </c>
      <c r="E324" s="2">
        <f t="shared" si="30"/>
        <v>1.6666666666666667</v>
      </c>
      <c r="F324" s="2">
        <f t="shared" si="31"/>
        <v>2.3333333333333335</v>
      </c>
      <c r="G324" s="2">
        <f t="shared" si="32"/>
        <v>2.6666666666666665</v>
      </c>
      <c r="H324" s="2">
        <f t="shared" si="33"/>
        <v>3.3333333333333335</v>
      </c>
      <c r="J324" s="3">
        <v>16</v>
      </c>
      <c r="N324" s="3">
        <v>5</v>
      </c>
      <c r="O324" s="3">
        <v>5</v>
      </c>
      <c r="R324" s="3">
        <v>9</v>
      </c>
      <c r="S324" s="3">
        <v>5</v>
      </c>
      <c r="W324" s="1">
        <f t="shared" si="34"/>
        <v>8.75</v>
      </c>
      <c r="X324" s="17">
        <f>IFERROR(Z324/AB324,0)</f>
        <v>8.75</v>
      </c>
      <c r="Y324" s="3">
        <f>SUBTOTAL(109,I324:V324)</f>
        <v>40</v>
      </c>
      <c r="Z324" s="3">
        <f>Y324-N324</f>
        <v>35</v>
      </c>
      <c r="AA324" s="3">
        <f t="shared" si="29"/>
        <v>5</v>
      </c>
      <c r="AB324" s="3">
        <f>COUNTA(I324:V324)-COUNTA(N324)</f>
        <v>4</v>
      </c>
      <c r="AC324" s="74">
        <f t="array" ref="AC324">AVERAGE(IF((COLUMN(I324:V324)&lt;&gt;COLUMN(N324)), I324:V324))</f>
        <v>2.6923076923076925</v>
      </c>
    </row>
    <row r="325" spans="1:29" x14ac:dyDescent="0.35">
      <c r="A325" t="s">
        <v>569</v>
      </c>
      <c r="B325" t="s">
        <v>570</v>
      </c>
      <c r="C325" t="s">
        <v>305</v>
      </c>
      <c r="D325" s="1">
        <v>7</v>
      </c>
      <c r="E325" s="2">
        <f t="shared" si="30"/>
        <v>1</v>
      </c>
      <c r="F325" s="2">
        <f t="shared" si="31"/>
        <v>2.1666666666666665</v>
      </c>
      <c r="G325" s="2">
        <f t="shared" si="32"/>
        <v>2</v>
      </c>
      <c r="H325" s="2">
        <f t="shared" si="33"/>
        <v>2.75</v>
      </c>
      <c r="I325" s="3">
        <v>6</v>
      </c>
      <c r="J325" s="3">
        <v>10</v>
      </c>
      <c r="L325" s="3">
        <v>5</v>
      </c>
      <c r="N325" s="3">
        <v>5</v>
      </c>
      <c r="R325" s="3">
        <v>10</v>
      </c>
      <c r="S325" s="3">
        <v>3</v>
      </c>
      <c r="W325" s="1">
        <f t="shared" si="34"/>
        <v>7</v>
      </c>
      <c r="X325" s="17">
        <f>IFERROR(Z325/AB325,0)</f>
        <v>6.8</v>
      </c>
      <c r="Y325" s="3">
        <f>SUBTOTAL(109,I325:V325)</f>
        <v>39</v>
      </c>
      <c r="Z325" s="3">
        <f>Y325-N325</f>
        <v>34</v>
      </c>
      <c r="AA325" s="3">
        <f t="shared" si="29"/>
        <v>6</v>
      </c>
      <c r="AB325" s="3">
        <f>COUNTA(I325:V325)-COUNTA(N325)</f>
        <v>5</v>
      </c>
      <c r="AC325" s="74">
        <f t="array" ref="AC325">AVERAGE(IF((COLUMN(I325:V325)&lt;&gt;COLUMN(N325)), I325:V325))</f>
        <v>2.6153846153846154</v>
      </c>
    </row>
    <row r="326" spans="1:29" x14ac:dyDescent="0.35">
      <c r="A326" t="s">
        <v>571</v>
      </c>
      <c r="B326" t="s">
        <v>572</v>
      </c>
      <c r="C326" t="s">
        <v>305</v>
      </c>
      <c r="D326" s="1">
        <v>7</v>
      </c>
      <c r="E326" s="2">
        <f t="shared" si="30"/>
        <v>1</v>
      </c>
      <c r="F326" s="2">
        <f t="shared" si="31"/>
        <v>2.1666666666666665</v>
      </c>
      <c r="G326" s="2">
        <f t="shared" si="32"/>
        <v>2</v>
      </c>
      <c r="H326" s="2">
        <f t="shared" si="33"/>
        <v>2.75</v>
      </c>
      <c r="I326" s="3">
        <v>6</v>
      </c>
      <c r="J326" s="3">
        <v>10</v>
      </c>
      <c r="L326" s="3">
        <v>5</v>
      </c>
      <c r="N326" s="3">
        <v>5</v>
      </c>
      <c r="R326" s="3">
        <v>10</v>
      </c>
      <c r="S326" s="3">
        <v>3</v>
      </c>
      <c r="W326" s="1">
        <f t="shared" si="34"/>
        <v>7</v>
      </c>
      <c r="X326" s="17">
        <f>IFERROR(Z326/AB326,0)</f>
        <v>6.8</v>
      </c>
      <c r="Y326" s="3">
        <f>SUBTOTAL(109,I326:V326)</f>
        <v>39</v>
      </c>
      <c r="Z326" s="3">
        <f>Y326-N326</f>
        <v>34</v>
      </c>
      <c r="AA326" s="3">
        <f t="shared" si="29"/>
        <v>6</v>
      </c>
      <c r="AB326" s="3">
        <f>COUNTA(I326:V326)-COUNTA(N326)</f>
        <v>5</v>
      </c>
      <c r="AC326" s="74">
        <f t="array" ref="AC326">AVERAGE(IF((COLUMN(I326:V326)&lt;&gt;COLUMN(N326)), I326:V326))</f>
        <v>2.6153846153846154</v>
      </c>
    </row>
    <row r="327" spans="1:29" x14ac:dyDescent="0.35">
      <c r="A327" t="s">
        <v>573</v>
      </c>
      <c r="B327" t="s">
        <v>574</v>
      </c>
      <c r="C327" t="s">
        <v>305</v>
      </c>
      <c r="D327" s="1">
        <v>7</v>
      </c>
      <c r="E327" s="2">
        <f t="shared" si="30"/>
        <v>1</v>
      </c>
      <c r="F327" s="2">
        <f t="shared" si="31"/>
        <v>2.1666666666666665</v>
      </c>
      <c r="G327" s="2">
        <f t="shared" si="32"/>
        <v>2</v>
      </c>
      <c r="H327" s="2">
        <f t="shared" si="33"/>
        <v>2.75</v>
      </c>
      <c r="I327" s="3">
        <v>6</v>
      </c>
      <c r="J327" s="3">
        <v>10</v>
      </c>
      <c r="L327" s="3">
        <v>5</v>
      </c>
      <c r="N327" s="3">
        <v>5</v>
      </c>
      <c r="R327" s="3">
        <v>10</v>
      </c>
      <c r="S327" s="3">
        <v>3</v>
      </c>
      <c r="W327" s="1">
        <f t="shared" si="34"/>
        <v>7</v>
      </c>
      <c r="X327" s="17">
        <f>IFERROR(Z327/AB327,0)</f>
        <v>6.8</v>
      </c>
      <c r="Y327" s="3">
        <f>SUBTOTAL(109,I327:V327)</f>
        <v>39</v>
      </c>
      <c r="Z327" s="3">
        <f>Y327-N327</f>
        <v>34</v>
      </c>
      <c r="AA327" s="3">
        <f t="shared" ref="AA327:AA390" si="35">COUNTA(I327:V327)</f>
        <v>6</v>
      </c>
      <c r="AB327" s="3">
        <f>COUNTA(I327:V327)-COUNTA(N327)</f>
        <v>5</v>
      </c>
      <c r="AC327" s="74">
        <f t="array" ref="AC327">AVERAGE(IF((COLUMN(I327:V327)&lt;&gt;COLUMN(N327)), I327:V327))</f>
        <v>2.6153846153846154</v>
      </c>
    </row>
    <row r="328" spans="1:29" x14ac:dyDescent="0.35">
      <c r="A328" t="s">
        <v>575</v>
      </c>
      <c r="B328" t="s">
        <v>576</v>
      </c>
      <c r="C328" t="s">
        <v>305</v>
      </c>
      <c r="D328" s="1">
        <v>5</v>
      </c>
      <c r="E328" s="2">
        <f t="shared" si="30"/>
        <v>0</v>
      </c>
      <c r="F328" s="2">
        <f t="shared" si="31"/>
        <v>0</v>
      </c>
      <c r="G328" s="2">
        <f t="shared" si="32"/>
        <v>0.55555555555555558</v>
      </c>
      <c r="H328" s="2">
        <f t="shared" si="33"/>
        <v>0.41666666666666669</v>
      </c>
      <c r="O328" s="3">
        <v>5</v>
      </c>
      <c r="W328" s="1">
        <f t="shared" si="34"/>
        <v>5</v>
      </c>
      <c r="X328" s="17">
        <f>IFERROR(Z328/AB328,0)</f>
        <v>5</v>
      </c>
      <c r="Y328" s="3">
        <f>SUBTOTAL(109,I328:V328)</f>
        <v>5</v>
      </c>
      <c r="Z328" s="3">
        <f>Y328-N328</f>
        <v>5</v>
      </c>
      <c r="AA328" s="3">
        <f t="shared" si="35"/>
        <v>1</v>
      </c>
      <c r="AB328" s="3">
        <f>COUNTA(I328:V328)-COUNTA(N328)</f>
        <v>1</v>
      </c>
      <c r="AC328" s="74">
        <f t="array" ref="AC328">AVERAGE(IF((COLUMN(I328:V328)&lt;&gt;COLUMN(N328)), I328:V328))</f>
        <v>0.38461538461538464</v>
      </c>
    </row>
    <row r="329" spans="1:29" x14ac:dyDescent="0.35">
      <c r="A329" t="s">
        <v>577</v>
      </c>
      <c r="B329" t="s">
        <v>578</v>
      </c>
      <c r="C329" t="s">
        <v>305</v>
      </c>
      <c r="D329" s="1">
        <v>5</v>
      </c>
      <c r="E329" s="2">
        <f t="shared" si="30"/>
        <v>0</v>
      </c>
      <c r="F329" s="2">
        <f t="shared" si="31"/>
        <v>0</v>
      </c>
      <c r="G329" s="2">
        <f t="shared" si="32"/>
        <v>0.55555555555555558</v>
      </c>
      <c r="H329" s="2">
        <f t="shared" si="33"/>
        <v>0.41666666666666669</v>
      </c>
      <c r="O329" s="3">
        <v>5</v>
      </c>
      <c r="W329" s="1">
        <f t="shared" si="34"/>
        <v>5</v>
      </c>
      <c r="X329" s="17">
        <f>IFERROR(Z329/AB329,0)</f>
        <v>5</v>
      </c>
      <c r="Y329" s="3">
        <f>SUBTOTAL(109,I329:V329)</f>
        <v>5</v>
      </c>
      <c r="Z329" s="3">
        <f>Y329-N329</f>
        <v>5</v>
      </c>
      <c r="AA329" s="3">
        <f t="shared" si="35"/>
        <v>1</v>
      </c>
      <c r="AB329" s="3">
        <f>COUNTA(I329:V329)-COUNTA(N329)</f>
        <v>1</v>
      </c>
      <c r="AC329" s="74">
        <f t="array" ref="AC329">AVERAGE(IF((COLUMN(I329:V329)&lt;&gt;COLUMN(N329)), I329:V329))</f>
        <v>0.38461538461538464</v>
      </c>
    </row>
    <row r="330" spans="1:29" x14ac:dyDescent="0.35">
      <c r="A330" t="s">
        <v>579</v>
      </c>
      <c r="B330" t="s">
        <v>580</v>
      </c>
      <c r="C330" t="s">
        <v>305</v>
      </c>
      <c r="D330" s="1">
        <v>5</v>
      </c>
      <c r="E330" s="2">
        <f t="shared" si="30"/>
        <v>0</v>
      </c>
      <c r="F330" s="2">
        <f t="shared" si="31"/>
        <v>0</v>
      </c>
      <c r="G330" s="2">
        <f t="shared" si="32"/>
        <v>0.55555555555555558</v>
      </c>
      <c r="H330" s="2">
        <f t="shared" si="33"/>
        <v>0.41666666666666669</v>
      </c>
      <c r="O330" s="3">
        <v>5</v>
      </c>
      <c r="W330" s="1">
        <f t="shared" si="34"/>
        <v>5</v>
      </c>
      <c r="X330" s="17">
        <f>IFERROR(Z330/AB330,0)</f>
        <v>5</v>
      </c>
      <c r="Y330" s="3">
        <f>SUBTOTAL(109,I330:V330)</f>
        <v>5</v>
      </c>
      <c r="Z330" s="3">
        <f>Y330-N330</f>
        <v>5</v>
      </c>
      <c r="AA330" s="3">
        <f t="shared" si="35"/>
        <v>1</v>
      </c>
      <c r="AB330" s="3">
        <f>COUNTA(I330:V330)-COUNTA(N330)</f>
        <v>1</v>
      </c>
      <c r="AC330" s="74">
        <f t="array" ref="AC330">AVERAGE(IF((COLUMN(I330:V330)&lt;&gt;COLUMN(N330)), I330:V330))</f>
        <v>0.38461538461538464</v>
      </c>
    </row>
    <row r="331" spans="1:29" x14ac:dyDescent="0.35">
      <c r="A331" t="s">
        <v>581</v>
      </c>
      <c r="B331" t="s">
        <v>582</v>
      </c>
      <c r="C331" t="s">
        <v>305</v>
      </c>
      <c r="D331" s="1">
        <v>3</v>
      </c>
      <c r="E331" s="2">
        <f t="shared" si="30"/>
        <v>0</v>
      </c>
      <c r="F331" s="2">
        <f t="shared" si="31"/>
        <v>0.5</v>
      </c>
      <c r="G331" s="2">
        <f t="shared" si="32"/>
        <v>0.33333333333333331</v>
      </c>
      <c r="H331" s="2">
        <f t="shared" si="33"/>
        <v>0.25</v>
      </c>
      <c r="R331" s="3">
        <v>3</v>
      </c>
      <c r="W331" s="1">
        <f t="shared" si="34"/>
        <v>3</v>
      </c>
      <c r="X331" s="17">
        <f>IFERROR(Z331/AB331,0)</f>
        <v>3</v>
      </c>
      <c r="Y331" s="3">
        <f>SUBTOTAL(109,I331:V331)</f>
        <v>3</v>
      </c>
      <c r="Z331" s="3">
        <f>Y331-N331</f>
        <v>3</v>
      </c>
      <c r="AA331" s="3">
        <f t="shared" si="35"/>
        <v>1</v>
      </c>
      <c r="AB331" s="3">
        <f>COUNTA(I331:V331)-COUNTA(N331)</f>
        <v>1</v>
      </c>
      <c r="AC331" s="74">
        <f t="array" ref="AC331">AVERAGE(IF((COLUMN(I331:V331)&lt;&gt;COLUMN(N331)), I331:V331))</f>
        <v>0.23076923076923078</v>
      </c>
    </row>
    <row r="332" spans="1:29" x14ac:dyDescent="0.35">
      <c r="A332" t="s">
        <v>583</v>
      </c>
      <c r="B332" t="s">
        <v>288</v>
      </c>
      <c r="C332" t="s">
        <v>305</v>
      </c>
      <c r="D332" s="1">
        <v>17</v>
      </c>
      <c r="E332" s="2">
        <f t="shared" si="30"/>
        <v>1</v>
      </c>
      <c r="F332" s="2">
        <f t="shared" si="31"/>
        <v>3</v>
      </c>
      <c r="G332" s="2">
        <f t="shared" si="32"/>
        <v>2</v>
      </c>
      <c r="H332" s="2">
        <f t="shared" si="33"/>
        <v>3.5833333333333335</v>
      </c>
      <c r="J332" s="3">
        <v>25</v>
      </c>
      <c r="R332" s="3">
        <v>15</v>
      </c>
      <c r="U332" s="3">
        <v>3</v>
      </c>
      <c r="V332" s="3">
        <v>25</v>
      </c>
      <c r="W332" s="1">
        <f t="shared" si="34"/>
        <v>17</v>
      </c>
      <c r="X332" s="17">
        <f>IFERROR(Z332/AB332,0)</f>
        <v>17</v>
      </c>
      <c r="Y332" s="3">
        <f>SUBTOTAL(109,I332:V332)</f>
        <v>68</v>
      </c>
      <c r="Z332" s="3">
        <f>Y332-N332</f>
        <v>68</v>
      </c>
      <c r="AA332" s="3">
        <f t="shared" si="35"/>
        <v>4</v>
      </c>
      <c r="AB332" s="3">
        <f>COUNTA(I332:V332)-COUNTA(N332)</f>
        <v>4</v>
      </c>
      <c r="AC332" s="74">
        <f t="array" ref="AC332">AVERAGE(IF((COLUMN(I332:V332)&lt;&gt;COLUMN(N332)), I332:V332))</f>
        <v>5.2307692307692308</v>
      </c>
    </row>
    <row r="333" spans="1:29" x14ac:dyDescent="0.35">
      <c r="A333" t="s">
        <v>584</v>
      </c>
      <c r="B333" t="s">
        <v>290</v>
      </c>
      <c r="C333" t="s">
        <v>305</v>
      </c>
      <c r="D333" s="1">
        <v>5</v>
      </c>
      <c r="E333" s="2">
        <f t="shared" si="30"/>
        <v>0</v>
      </c>
      <c r="F333" s="2">
        <f t="shared" si="31"/>
        <v>0</v>
      </c>
      <c r="G333" s="2">
        <f t="shared" si="32"/>
        <v>0.55555555555555558</v>
      </c>
      <c r="H333" s="2">
        <f t="shared" si="33"/>
        <v>0.41666666666666669</v>
      </c>
      <c r="O333" s="3">
        <v>5</v>
      </c>
      <c r="W333" s="1">
        <f t="shared" si="34"/>
        <v>5</v>
      </c>
      <c r="X333" s="17">
        <f>IFERROR(Z333/AB333,0)</f>
        <v>5</v>
      </c>
      <c r="Y333" s="3">
        <f>SUBTOTAL(109,I333:V333)</f>
        <v>5</v>
      </c>
      <c r="Z333" s="3">
        <f>Y333-N333</f>
        <v>5</v>
      </c>
      <c r="AA333" s="3">
        <f t="shared" si="35"/>
        <v>1</v>
      </c>
      <c r="AB333" s="3">
        <f>COUNTA(I333:V333)-COUNTA(N333)</f>
        <v>1</v>
      </c>
      <c r="AC333" s="74">
        <f t="array" ref="AC333">AVERAGE(IF((COLUMN(I333:V333)&lt;&gt;COLUMN(N333)), I333:V333))</f>
        <v>0.38461538461538464</v>
      </c>
    </row>
    <row r="334" spans="1:29" x14ac:dyDescent="0.35">
      <c r="A334" t="s">
        <v>585</v>
      </c>
      <c r="B334" t="s">
        <v>292</v>
      </c>
      <c r="C334" t="s">
        <v>305</v>
      </c>
      <c r="D334" s="1">
        <v>8.6</v>
      </c>
      <c r="E334" s="2">
        <f t="shared" si="30"/>
        <v>1.6666666666666667</v>
      </c>
      <c r="F334" s="2">
        <f t="shared" si="31"/>
        <v>1.1666666666666667</v>
      </c>
      <c r="G334" s="2">
        <f t="shared" si="32"/>
        <v>1.8888888888888888</v>
      </c>
      <c r="H334" s="2">
        <f t="shared" si="33"/>
        <v>2.75</v>
      </c>
      <c r="J334" s="3">
        <v>16</v>
      </c>
      <c r="N334" s="3">
        <v>5</v>
      </c>
      <c r="O334" s="3">
        <v>5</v>
      </c>
      <c r="R334" s="3">
        <v>2</v>
      </c>
      <c r="S334" s="3">
        <v>5</v>
      </c>
      <c r="V334" s="3">
        <v>15</v>
      </c>
      <c r="W334" s="1">
        <f t="shared" si="34"/>
        <v>8.6</v>
      </c>
      <c r="X334" s="17">
        <f>IFERROR(Z334/AB334,0)</f>
        <v>8.6</v>
      </c>
      <c r="Y334" s="3">
        <f>SUBTOTAL(109,I334:V334)</f>
        <v>48</v>
      </c>
      <c r="Z334" s="3">
        <f>Y334-N334</f>
        <v>43</v>
      </c>
      <c r="AA334" s="3">
        <f t="shared" si="35"/>
        <v>6</v>
      </c>
      <c r="AB334" s="3">
        <f>COUNTA(I334:V334)-COUNTA(N334)</f>
        <v>5</v>
      </c>
      <c r="AC334" s="74">
        <f t="array" ref="AC334">AVERAGE(IF((COLUMN(I334:V334)&lt;&gt;COLUMN(N334)), I334:V334))</f>
        <v>3.3076923076923075</v>
      </c>
    </row>
    <row r="335" spans="1:29" x14ac:dyDescent="0.35">
      <c r="A335" t="s">
        <v>586</v>
      </c>
      <c r="B335" t="s">
        <v>296</v>
      </c>
      <c r="C335" t="s">
        <v>305</v>
      </c>
      <c r="D335" s="1">
        <v>6.833333333333333</v>
      </c>
      <c r="E335" s="2">
        <f t="shared" si="30"/>
        <v>1</v>
      </c>
      <c r="F335" s="2">
        <f t="shared" si="31"/>
        <v>1</v>
      </c>
      <c r="G335" s="2">
        <f t="shared" si="32"/>
        <v>1.7777777777777777</v>
      </c>
      <c r="H335" s="2">
        <f t="shared" si="33"/>
        <v>2.5833333333333335</v>
      </c>
      <c r="I335" s="3">
        <v>6</v>
      </c>
      <c r="J335" s="3">
        <v>10</v>
      </c>
      <c r="L335" s="3">
        <v>5</v>
      </c>
      <c r="N335" s="3">
        <v>5</v>
      </c>
      <c r="O335" s="3">
        <v>5</v>
      </c>
      <c r="R335" s="3">
        <v>3</v>
      </c>
      <c r="S335" s="3">
        <v>3</v>
      </c>
      <c r="V335" s="3">
        <v>15</v>
      </c>
      <c r="W335" s="1">
        <f t="shared" si="34"/>
        <v>6.833333333333333</v>
      </c>
      <c r="X335" s="17">
        <f>IFERROR(Z335/AB335,0)</f>
        <v>6.7142857142857144</v>
      </c>
      <c r="Y335" s="3">
        <f>SUBTOTAL(109,I335:V335)</f>
        <v>52</v>
      </c>
      <c r="Z335" s="3">
        <f>Y335-N335</f>
        <v>47</v>
      </c>
      <c r="AA335" s="3">
        <f t="shared" si="35"/>
        <v>8</v>
      </c>
      <c r="AB335" s="3">
        <f>COUNTA(I335:V335)-COUNTA(N335)</f>
        <v>7</v>
      </c>
      <c r="AC335" s="74">
        <f t="array" ref="AC335">AVERAGE(IF((COLUMN(I335:V335)&lt;&gt;COLUMN(N335)), I335:V335))</f>
        <v>3.6153846153846154</v>
      </c>
    </row>
    <row r="336" spans="1:29" x14ac:dyDescent="0.35">
      <c r="A336" t="s">
        <v>587</v>
      </c>
      <c r="B336" t="s">
        <v>298</v>
      </c>
      <c r="C336" t="s">
        <v>305</v>
      </c>
      <c r="D336" s="1">
        <v>7.8</v>
      </c>
      <c r="E336" s="2">
        <f t="shared" si="30"/>
        <v>1.6666666666666667</v>
      </c>
      <c r="F336" s="2">
        <f t="shared" si="31"/>
        <v>1.3333333333333333</v>
      </c>
      <c r="G336" s="2">
        <f t="shared" si="32"/>
        <v>2</v>
      </c>
      <c r="H336" s="2">
        <f t="shared" si="33"/>
        <v>2.75</v>
      </c>
      <c r="J336" s="3">
        <v>15</v>
      </c>
      <c r="N336" s="3">
        <v>5</v>
      </c>
      <c r="O336" s="3">
        <v>5</v>
      </c>
      <c r="R336" s="3">
        <v>3</v>
      </c>
      <c r="S336" s="3">
        <v>5</v>
      </c>
      <c r="V336" s="3">
        <v>11</v>
      </c>
      <c r="W336" s="1">
        <f t="shared" si="34"/>
        <v>7.8</v>
      </c>
      <c r="X336" s="17">
        <f>IFERROR(Z336/AB336,0)</f>
        <v>7.8</v>
      </c>
      <c r="Y336" s="3">
        <f>SUBTOTAL(109,I336:V336)</f>
        <v>44</v>
      </c>
      <c r="Z336" s="3">
        <f>Y336-N336</f>
        <v>39</v>
      </c>
      <c r="AA336" s="3">
        <f t="shared" si="35"/>
        <v>6</v>
      </c>
      <c r="AB336" s="3">
        <f>COUNTA(I336:V336)-COUNTA(N336)</f>
        <v>5</v>
      </c>
      <c r="AC336" s="74">
        <f t="array" ref="AC336">AVERAGE(IF((COLUMN(I336:V336)&lt;&gt;COLUMN(N336)), I336:V336))</f>
        <v>3</v>
      </c>
    </row>
    <row r="337" spans="1:29" x14ac:dyDescent="0.35">
      <c r="A337" t="s">
        <v>588</v>
      </c>
      <c r="B337" t="s">
        <v>589</v>
      </c>
      <c r="C337" t="s">
        <v>305</v>
      </c>
      <c r="D337" s="1">
        <v>6.2</v>
      </c>
      <c r="E337" s="2">
        <f t="shared" si="30"/>
        <v>1</v>
      </c>
      <c r="F337" s="2">
        <f t="shared" si="31"/>
        <v>1.8333333333333333</v>
      </c>
      <c r="G337" s="2">
        <f t="shared" si="32"/>
        <v>2.3333333333333335</v>
      </c>
      <c r="H337" s="2">
        <f t="shared" si="33"/>
        <v>2.5833333333333335</v>
      </c>
      <c r="I337" s="3">
        <v>6</v>
      </c>
      <c r="J337" s="3">
        <v>10</v>
      </c>
      <c r="N337" s="3">
        <v>5</v>
      </c>
      <c r="O337" s="3">
        <v>5</v>
      </c>
      <c r="R337" s="3">
        <v>8</v>
      </c>
      <c r="S337" s="3">
        <v>3</v>
      </c>
      <c r="V337" s="3">
        <v>5</v>
      </c>
      <c r="W337" s="1">
        <f t="shared" si="34"/>
        <v>6.2</v>
      </c>
      <c r="X337" s="17">
        <f>IFERROR(Z337/AB337,0)</f>
        <v>6.166666666666667</v>
      </c>
      <c r="Y337" s="3">
        <f>SUBTOTAL(109,I337:V337)</f>
        <v>42</v>
      </c>
      <c r="Z337" s="3">
        <f>Y337-N337</f>
        <v>37</v>
      </c>
      <c r="AA337" s="3">
        <f t="shared" si="35"/>
        <v>7</v>
      </c>
      <c r="AB337" s="3">
        <f>COUNTA(I337:V337)-COUNTA(N337)</f>
        <v>6</v>
      </c>
      <c r="AC337" s="74">
        <f t="array" ref="AC337">AVERAGE(IF((COLUMN(I337:V337)&lt;&gt;COLUMN(N337)), I337:V337))</f>
        <v>2.8461538461538463</v>
      </c>
    </row>
    <row r="338" spans="1:29" x14ac:dyDescent="0.35">
      <c r="A338" t="s">
        <v>590</v>
      </c>
      <c r="B338" t="s">
        <v>591</v>
      </c>
      <c r="C338" t="s">
        <v>305</v>
      </c>
      <c r="D338" s="1">
        <v>2</v>
      </c>
      <c r="E338" s="2">
        <f t="shared" si="30"/>
        <v>0.66666666666666663</v>
      </c>
      <c r="F338" s="2">
        <f t="shared" si="31"/>
        <v>0.33333333333333331</v>
      </c>
      <c r="G338" s="2">
        <f t="shared" si="32"/>
        <v>0.22222222222222221</v>
      </c>
      <c r="H338" s="2">
        <f t="shared" si="33"/>
        <v>0.16666666666666666</v>
      </c>
      <c r="S338" s="3">
        <v>2</v>
      </c>
      <c r="W338" s="1">
        <f t="shared" si="34"/>
        <v>2</v>
      </c>
      <c r="X338" s="17">
        <f>IFERROR(Z338/AB338,0)</f>
        <v>2</v>
      </c>
      <c r="Y338" s="3">
        <f>SUBTOTAL(109,I338:V338)</f>
        <v>2</v>
      </c>
      <c r="Z338" s="3">
        <f>Y338-N338</f>
        <v>2</v>
      </c>
      <c r="AA338" s="3">
        <f t="shared" si="35"/>
        <v>1</v>
      </c>
      <c r="AB338" s="3">
        <f>COUNTA(I338:V338)-COUNTA(N338)</f>
        <v>1</v>
      </c>
      <c r="AC338" s="74">
        <f t="array" ref="AC338">AVERAGE(IF((COLUMN(I338:V338)&lt;&gt;COLUMN(N338)), I338:V338))</f>
        <v>0.15384615384615385</v>
      </c>
    </row>
    <row r="339" spans="1:29" x14ac:dyDescent="0.35">
      <c r="A339" t="s">
        <v>592</v>
      </c>
      <c r="B339" t="s">
        <v>593</v>
      </c>
      <c r="C339" t="s">
        <v>594</v>
      </c>
      <c r="D339" s="1" t="s">
        <v>71</v>
      </c>
      <c r="E339" s="2">
        <f t="shared" si="30"/>
        <v>0</v>
      </c>
      <c r="F339" s="2">
        <f t="shared" si="31"/>
        <v>0</v>
      </c>
      <c r="G339" s="2">
        <f t="shared" si="32"/>
        <v>0</v>
      </c>
      <c r="H339" s="2">
        <f t="shared" si="33"/>
        <v>0</v>
      </c>
      <c r="I339" s="3">
        <v>1</v>
      </c>
      <c r="W339" s="1" t="str">
        <f t="shared" si="34"/>
        <v>0</v>
      </c>
      <c r="X339" s="17">
        <f>IFERROR(Z339/AB339,0)</f>
        <v>1</v>
      </c>
      <c r="Y339" s="3">
        <f>SUBTOTAL(109,I339:V339)</f>
        <v>1</v>
      </c>
      <c r="Z339" s="3">
        <f>Y339-N339</f>
        <v>1</v>
      </c>
      <c r="AA339" s="3">
        <f t="shared" si="35"/>
        <v>1</v>
      </c>
      <c r="AB339" s="3">
        <f>COUNTA(I339:V339)-COUNTA(N339)</f>
        <v>1</v>
      </c>
      <c r="AC339" s="74">
        <f t="array" ref="AC339">AVERAGE(IF((COLUMN(I339:V339)&lt;&gt;COLUMN(N339)), I339:V339))</f>
        <v>7.6923076923076927E-2</v>
      </c>
    </row>
    <row r="340" spans="1:29" x14ac:dyDescent="0.35">
      <c r="A340" t="s">
        <v>595</v>
      </c>
      <c r="B340" t="s">
        <v>596</v>
      </c>
      <c r="C340" t="s">
        <v>594</v>
      </c>
      <c r="D340" s="1" t="s">
        <v>71</v>
      </c>
      <c r="E340" s="2">
        <f t="shared" si="30"/>
        <v>0</v>
      </c>
      <c r="F340" s="2">
        <f t="shared" si="31"/>
        <v>0</v>
      </c>
      <c r="G340" s="2">
        <f t="shared" si="32"/>
        <v>0</v>
      </c>
      <c r="H340" s="2">
        <f t="shared" si="33"/>
        <v>0</v>
      </c>
      <c r="I340" s="3">
        <v>1</v>
      </c>
      <c r="W340" s="1" t="str">
        <f t="shared" si="34"/>
        <v>0</v>
      </c>
      <c r="X340" s="17">
        <f>IFERROR(Z340/AB340,0)</f>
        <v>1</v>
      </c>
      <c r="Y340" s="3">
        <f>SUBTOTAL(109,I340:V340)</f>
        <v>1</v>
      </c>
      <c r="Z340" s="3">
        <f>Y340-N340</f>
        <v>1</v>
      </c>
      <c r="AA340" s="3">
        <f t="shared" si="35"/>
        <v>1</v>
      </c>
      <c r="AB340" s="3">
        <f>COUNTA(I340:V340)-COUNTA(N340)</f>
        <v>1</v>
      </c>
      <c r="AC340" s="74">
        <f t="array" ref="AC340">AVERAGE(IF((COLUMN(I340:V340)&lt;&gt;COLUMN(N340)), I340:V340))</f>
        <v>7.6923076923076927E-2</v>
      </c>
    </row>
    <row r="341" spans="1:29" x14ac:dyDescent="0.35">
      <c r="A341" t="s">
        <v>597</v>
      </c>
      <c r="B341" t="s">
        <v>598</v>
      </c>
      <c r="C341" t="s">
        <v>594</v>
      </c>
      <c r="D341" s="1" t="s">
        <v>71</v>
      </c>
      <c r="E341" s="2">
        <f t="shared" si="30"/>
        <v>0</v>
      </c>
      <c r="F341" s="2">
        <f t="shared" si="31"/>
        <v>0</v>
      </c>
      <c r="G341" s="2">
        <f t="shared" si="32"/>
        <v>0</v>
      </c>
      <c r="H341" s="2">
        <f t="shared" si="33"/>
        <v>0</v>
      </c>
      <c r="I341" s="3">
        <v>1</v>
      </c>
      <c r="W341" s="1" t="str">
        <f t="shared" si="34"/>
        <v>0</v>
      </c>
      <c r="X341" s="17">
        <f>IFERROR(Z341/AB341,0)</f>
        <v>1</v>
      </c>
      <c r="Y341" s="3">
        <f>SUBTOTAL(109,I341:V341)</f>
        <v>1</v>
      </c>
      <c r="Z341" s="3">
        <f>Y341-N341</f>
        <v>1</v>
      </c>
      <c r="AA341" s="3">
        <f t="shared" si="35"/>
        <v>1</v>
      </c>
      <c r="AB341" s="3">
        <f>COUNTA(I341:V341)-COUNTA(N341)</f>
        <v>1</v>
      </c>
      <c r="AC341" s="74">
        <f t="array" ref="AC341">AVERAGE(IF((COLUMN(I341:V341)&lt;&gt;COLUMN(N341)), I341:V341))</f>
        <v>7.6923076923076927E-2</v>
      </c>
    </row>
    <row r="342" spans="1:29" x14ac:dyDescent="0.35">
      <c r="A342" t="s">
        <v>599</v>
      </c>
      <c r="B342" t="s">
        <v>600</v>
      </c>
      <c r="C342" t="s">
        <v>594</v>
      </c>
      <c r="D342" s="1" t="s">
        <v>71</v>
      </c>
      <c r="E342" s="2">
        <f t="shared" si="30"/>
        <v>0</v>
      </c>
      <c r="F342" s="2">
        <f t="shared" si="31"/>
        <v>0</v>
      </c>
      <c r="G342" s="2">
        <f t="shared" si="32"/>
        <v>0</v>
      </c>
      <c r="H342" s="2">
        <f t="shared" si="33"/>
        <v>0</v>
      </c>
      <c r="I342" s="3">
        <v>1</v>
      </c>
      <c r="W342" s="1" t="str">
        <f t="shared" si="34"/>
        <v>0</v>
      </c>
      <c r="X342" s="17">
        <f>IFERROR(Z342/AB342,0)</f>
        <v>1</v>
      </c>
      <c r="Y342" s="3">
        <f>SUBTOTAL(109,I342:V342)</f>
        <v>1</v>
      </c>
      <c r="Z342" s="3">
        <f>Y342-N342</f>
        <v>1</v>
      </c>
      <c r="AA342" s="3">
        <f t="shared" si="35"/>
        <v>1</v>
      </c>
      <c r="AB342" s="3">
        <f>COUNTA(I342:V342)-COUNTA(N342)</f>
        <v>1</v>
      </c>
      <c r="AC342" s="74">
        <f t="array" ref="AC342">AVERAGE(IF((COLUMN(I342:V342)&lt;&gt;COLUMN(N342)), I342:V342))</f>
        <v>7.6923076923076927E-2</v>
      </c>
    </row>
    <row r="343" spans="1:29" x14ac:dyDescent="0.35">
      <c r="A343" t="s">
        <v>601</v>
      </c>
      <c r="B343" t="s">
        <v>602</v>
      </c>
      <c r="C343" t="s">
        <v>603</v>
      </c>
      <c r="D343" s="1" t="s">
        <v>71</v>
      </c>
      <c r="E343" s="2">
        <f t="shared" si="30"/>
        <v>0</v>
      </c>
      <c r="F343" s="2">
        <f t="shared" si="31"/>
        <v>0</v>
      </c>
      <c r="G343" s="2">
        <f t="shared" si="32"/>
        <v>0.1111111111111111</v>
      </c>
      <c r="H343" s="2">
        <f t="shared" si="33"/>
        <v>8.3333333333333329E-2</v>
      </c>
      <c r="N343" s="3">
        <v>1</v>
      </c>
      <c r="W343" s="1" t="str">
        <f t="shared" si="34"/>
        <v>0</v>
      </c>
      <c r="X343" s="17">
        <f>IFERROR(Z343/AB343,0)</f>
        <v>0</v>
      </c>
      <c r="Y343" s="3">
        <f>SUBTOTAL(109,I343:V343)</f>
        <v>1</v>
      </c>
      <c r="Z343" s="3">
        <f>Y343-N343</f>
        <v>0</v>
      </c>
      <c r="AA343" s="3">
        <f t="shared" si="35"/>
        <v>1</v>
      </c>
      <c r="AB343" s="3">
        <f>COUNTA(I343:V343)-COUNTA(N343)</f>
        <v>0</v>
      </c>
      <c r="AC343" s="74">
        <f t="array" ref="AC343">AVERAGE(IF((COLUMN(I343:V343)&lt;&gt;COLUMN(N343)), I343:V343))</f>
        <v>0</v>
      </c>
    </row>
    <row r="344" spans="1:29" x14ac:dyDescent="0.35">
      <c r="A344" t="s">
        <v>604</v>
      </c>
      <c r="B344" t="s">
        <v>605</v>
      </c>
      <c r="C344" t="s">
        <v>603</v>
      </c>
      <c r="D344" s="1">
        <v>1</v>
      </c>
      <c r="E344" s="2">
        <f t="shared" si="30"/>
        <v>0</v>
      </c>
      <c r="F344" s="2">
        <f t="shared" si="31"/>
        <v>0</v>
      </c>
      <c r="G344" s="2">
        <f t="shared" si="32"/>
        <v>0.22222222222222221</v>
      </c>
      <c r="H344" s="2">
        <f t="shared" si="33"/>
        <v>0.16666666666666666</v>
      </c>
      <c r="N344" s="3">
        <v>1</v>
      </c>
      <c r="O344" s="3">
        <v>1</v>
      </c>
      <c r="W344" s="1">
        <f t="shared" si="34"/>
        <v>1</v>
      </c>
      <c r="X344" s="17">
        <f>IFERROR(Z344/AB344,0)</f>
        <v>1</v>
      </c>
      <c r="Y344" s="3">
        <f>SUBTOTAL(109,I344:V344)</f>
        <v>2</v>
      </c>
      <c r="Z344" s="3">
        <f>Y344-N344</f>
        <v>1</v>
      </c>
      <c r="AA344" s="3">
        <f t="shared" si="35"/>
        <v>2</v>
      </c>
      <c r="AB344" s="3">
        <f>COUNTA(I344:V344)-COUNTA(N344)</f>
        <v>1</v>
      </c>
      <c r="AC344" s="74">
        <f t="array" ref="AC344">AVERAGE(IF((COLUMN(I344:V344)&lt;&gt;COLUMN(N344)), I344:V344))</f>
        <v>7.6923076923076927E-2</v>
      </c>
    </row>
    <row r="345" spans="1:29" x14ac:dyDescent="0.35">
      <c r="A345" t="s">
        <v>606</v>
      </c>
      <c r="B345" t="s">
        <v>607</v>
      </c>
      <c r="C345" t="s">
        <v>603</v>
      </c>
      <c r="D345" s="1">
        <v>1</v>
      </c>
      <c r="E345" s="2">
        <f t="shared" si="30"/>
        <v>0</v>
      </c>
      <c r="F345" s="2">
        <f t="shared" si="31"/>
        <v>0</v>
      </c>
      <c r="G345" s="2">
        <f t="shared" si="32"/>
        <v>0.33333333333333331</v>
      </c>
      <c r="H345" s="2">
        <f t="shared" si="33"/>
        <v>0.25</v>
      </c>
      <c r="N345" s="3">
        <v>2</v>
      </c>
      <c r="O345" s="3">
        <v>1</v>
      </c>
      <c r="W345" s="1">
        <f t="shared" si="34"/>
        <v>1</v>
      </c>
      <c r="X345" s="17">
        <f>IFERROR(Z345/AB345,0)</f>
        <v>1</v>
      </c>
      <c r="Y345" s="3">
        <f>SUBTOTAL(109,I345:V345)</f>
        <v>3</v>
      </c>
      <c r="Z345" s="3">
        <f>Y345-N345</f>
        <v>1</v>
      </c>
      <c r="AA345" s="3">
        <f t="shared" si="35"/>
        <v>2</v>
      </c>
      <c r="AB345" s="3">
        <f>COUNTA(I345:V345)-COUNTA(N345)</f>
        <v>1</v>
      </c>
      <c r="AC345" s="74">
        <f t="array" ref="AC345">AVERAGE(IF((COLUMN(I345:V345)&lt;&gt;COLUMN(N345)), I345:V345))</f>
        <v>7.6923076923076927E-2</v>
      </c>
    </row>
    <row r="346" spans="1:29" x14ac:dyDescent="0.35">
      <c r="A346" t="s">
        <v>608</v>
      </c>
      <c r="B346" t="s">
        <v>609</v>
      </c>
      <c r="C346" t="s">
        <v>603</v>
      </c>
      <c r="D346" s="1">
        <v>1</v>
      </c>
      <c r="E346" s="2">
        <f t="shared" si="30"/>
        <v>0</v>
      </c>
      <c r="F346" s="2">
        <f t="shared" si="31"/>
        <v>0</v>
      </c>
      <c r="G346" s="2">
        <f t="shared" si="32"/>
        <v>0.22222222222222221</v>
      </c>
      <c r="H346" s="2">
        <f t="shared" si="33"/>
        <v>0.16666666666666666</v>
      </c>
      <c r="M346" s="3">
        <v>1</v>
      </c>
      <c r="N346" s="3">
        <v>1</v>
      </c>
      <c r="W346" s="1">
        <f t="shared" si="34"/>
        <v>1</v>
      </c>
      <c r="X346" s="17">
        <f>IFERROR(Z346/AB346,0)</f>
        <v>1</v>
      </c>
      <c r="Y346" s="3">
        <f>SUBTOTAL(109,I346:V346)</f>
        <v>2</v>
      </c>
      <c r="Z346" s="3">
        <f>Y346-N346</f>
        <v>1</v>
      </c>
      <c r="AA346" s="3">
        <f t="shared" si="35"/>
        <v>2</v>
      </c>
      <c r="AB346" s="3">
        <f>COUNTA(I346:V346)-COUNTA(N346)</f>
        <v>1</v>
      </c>
      <c r="AC346" s="74">
        <f t="array" ref="AC346">AVERAGE(IF((COLUMN(I346:V346)&lt;&gt;COLUMN(N346)), I346:V346))</f>
        <v>7.6923076923076927E-2</v>
      </c>
    </row>
    <row r="347" spans="1:29" x14ac:dyDescent="0.35">
      <c r="A347" t="s">
        <v>610</v>
      </c>
      <c r="B347" t="s">
        <v>611</v>
      </c>
      <c r="C347" t="s">
        <v>603</v>
      </c>
      <c r="D347" s="1">
        <v>2.5</v>
      </c>
      <c r="E347" s="2">
        <f t="shared" si="30"/>
        <v>0</v>
      </c>
      <c r="F347" s="2">
        <f t="shared" si="31"/>
        <v>0</v>
      </c>
      <c r="G347" s="2">
        <f t="shared" si="32"/>
        <v>0.1111111111111111</v>
      </c>
      <c r="H347" s="2">
        <f t="shared" si="33"/>
        <v>0.5</v>
      </c>
      <c r="K347" s="3">
        <v>3</v>
      </c>
      <c r="L347" s="3">
        <v>2</v>
      </c>
      <c r="N347" s="3">
        <v>1</v>
      </c>
      <c r="W347" s="1">
        <f t="shared" si="34"/>
        <v>2.5</v>
      </c>
      <c r="X347" s="17">
        <f>IFERROR(Z347/AB347,0)</f>
        <v>2.5</v>
      </c>
      <c r="Y347" s="3">
        <f>SUBTOTAL(109,I347:V347)</f>
        <v>6</v>
      </c>
      <c r="Z347" s="3">
        <f>Y347-N347</f>
        <v>5</v>
      </c>
      <c r="AA347" s="3">
        <f t="shared" si="35"/>
        <v>3</v>
      </c>
      <c r="AB347" s="3">
        <f>COUNTA(I347:V347)-COUNTA(N347)</f>
        <v>2</v>
      </c>
      <c r="AC347" s="74">
        <f t="array" ref="AC347">AVERAGE(IF((COLUMN(I347:V347)&lt;&gt;COLUMN(N347)), I347:V347))</f>
        <v>0.38461538461538464</v>
      </c>
    </row>
    <row r="348" spans="1:29" x14ac:dyDescent="0.35">
      <c r="A348" t="s">
        <v>612</v>
      </c>
      <c r="B348" t="s">
        <v>613</v>
      </c>
      <c r="C348" t="s">
        <v>603</v>
      </c>
      <c r="D348" s="1">
        <v>2.5</v>
      </c>
      <c r="E348" s="2">
        <f t="shared" si="30"/>
        <v>0</v>
      </c>
      <c r="F348" s="2">
        <f t="shared" si="31"/>
        <v>0</v>
      </c>
      <c r="G348" s="2">
        <f t="shared" si="32"/>
        <v>0.1111111111111111</v>
      </c>
      <c r="H348" s="2">
        <f t="shared" si="33"/>
        <v>0.5</v>
      </c>
      <c r="K348" s="3">
        <v>3</v>
      </c>
      <c r="L348" s="3">
        <v>2</v>
      </c>
      <c r="N348" s="3">
        <v>1</v>
      </c>
      <c r="W348" s="1">
        <f t="shared" si="34"/>
        <v>2.5</v>
      </c>
      <c r="X348" s="17">
        <f>IFERROR(Z348/AB348,0)</f>
        <v>2.5</v>
      </c>
      <c r="Y348" s="3">
        <f>SUBTOTAL(109,I348:V348)</f>
        <v>6</v>
      </c>
      <c r="Z348" s="3">
        <f>Y348-N348</f>
        <v>5</v>
      </c>
      <c r="AA348" s="3">
        <f t="shared" si="35"/>
        <v>3</v>
      </c>
      <c r="AB348" s="3">
        <f>COUNTA(I348:V348)-COUNTA(N348)</f>
        <v>2</v>
      </c>
      <c r="AC348" s="74">
        <f t="array" ref="AC348">AVERAGE(IF((COLUMN(I348:V348)&lt;&gt;COLUMN(N348)), I348:V348))</f>
        <v>0.38461538461538464</v>
      </c>
    </row>
    <row r="349" spans="1:29" x14ac:dyDescent="0.35">
      <c r="A349" t="s">
        <v>614</v>
      </c>
      <c r="B349" t="s">
        <v>615</v>
      </c>
      <c r="C349" t="s">
        <v>603</v>
      </c>
      <c r="D349" s="1">
        <v>2.5</v>
      </c>
      <c r="E349" s="2">
        <f t="shared" si="30"/>
        <v>0</v>
      </c>
      <c r="F349" s="2">
        <f t="shared" si="31"/>
        <v>0</v>
      </c>
      <c r="G349" s="2">
        <f t="shared" si="32"/>
        <v>0.1111111111111111</v>
      </c>
      <c r="H349" s="2">
        <f t="shared" si="33"/>
        <v>0.5</v>
      </c>
      <c r="K349" s="3">
        <v>3</v>
      </c>
      <c r="L349" s="3">
        <v>2</v>
      </c>
      <c r="N349" s="3">
        <v>1</v>
      </c>
      <c r="W349" s="1">
        <f t="shared" si="34"/>
        <v>2.5</v>
      </c>
      <c r="X349" s="17">
        <f>IFERROR(Z349/AB349,0)</f>
        <v>2.5</v>
      </c>
      <c r="Y349" s="3">
        <f>SUBTOTAL(109,I349:V349)</f>
        <v>6</v>
      </c>
      <c r="Z349" s="3">
        <f>Y349-N349</f>
        <v>5</v>
      </c>
      <c r="AA349" s="3">
        <f t="shared" si="35"/>
        <v>3</v>
      </c>
      <c r="AB349" s="3">
        <f>COUNTA(I349:V349)-COUNTA(N349)</f>
        <v>2</v>
      </c>
      <c r="AC349" s="74">
        <f t="array" ref="AC349">AVERAGE(IF((COLUMN(I349:V349)&lt;&gt;COLUMN(N349)), I349:V349))</f>
        <v>0.38461538461538464</v>
      </c>
    </row>
    <row r="350" spans="1:29" x14ac:dyDescent="0.35">
      <c r="A350" t="s">
        <v>616</v>
      </c>
      <c r="B350" t="s">
        <v>85</v>
      </c>
      <c r="C350" t="s">
        <v>603</v>
      </c>
      <c r="D350" s="1">
        <v>1</v>
      </c>
      <c r="E350" s="2">
        <f t="shared" si="30"/>
        <v>0</v>
      </c>
      <c r="F350" s="2">
        <f t="shared" si="31"/>
        <v>0</v>
      </c>
      <c r="G350" s="2">
        <f t="shared" si="32"/>
        <v>0.33333333333333331</v>
      </c>
      <c r="H350" s="2">
        <f t="shared" si="33"/>
        <v>0.25</v>
      </c>
      <c r="M350" s="3">
        <v>1</v>
      </c>
      <c r="N350" s="3">
        <v>1</v>
      </c>
      <c r="O350" s="3">
        <v>1</v>
      </c>
      <c r="W350" s="1">
        <f t="shared" si="34"/>
        <v>1</v>
      </c>
      <c r="X350" s="17">
        <f>IFERROR(Z350/AB350,0)</f>
        <v>1</v>
      </c>
      <c r="Y350" s="3">
        <f>SUBTOTAL(109,I350:V350)</f>
        <v>3</v>
      </c>
      <c r="Z350" s="3">
        <f>Y350-N350</f>
        <v>2</v>
      </c>
      <c r="AA350" s="3">
        <f t="shared" si="35"/>
        <v>3</v>
      </c>
      <c r="AB350" s="3">
        <f>COUNTA(I350:V350)-COUNTA(N350)</f>
        <v>2</v>
      </c>
      <c r="AC350" s="74">
        <f t="array" ref="AC350">AVERAGE(IF((COLUMN(I350:V350)&lt;&gt;COLUMN(N350)), I350:V350))</f>
        <v>0.15384615384615385</v>
      </c>
    </row>
    <row r="351" spans="1:29" x14ac:dyDescent="0.35">
      <c r="A351" t="s">
        <v>617</v>
      </c>
      <c r="B351" t="s">
        <v>87</v>
      </c>
      <c r="C351" t="s">
        <v>603</v>
      </c>
      <c r="D351" s="1">
        <v>1</v>
      </c>
      <c r="E351" s="2">
        <f t="shared" si="30"/>
        <v>0</v>
      </c>
      <c r="F351" s="2">
        <f t="shared" si="31"/>
        <v>0</v>
      </c>
      <c r="G351" s="2">
        <f t="shared" si="32"/>
        <v>0.33333333333333331</v>
      </c>
      <c r="H351" s="2">
        <f t="shared" si="33"/>
        <v>0.25</v>
      </c>
      <c r="M351" s="3">
        <v>1</v>
      </c>
      <c r="N351" s="3">
        <v>1</v>
      </c>
      <c r="O351" s="3">
        <v>1</v>
      </c>
      <c r="W351" s="1">
        <f t="shared" si="34"/>
        <v>1</v>
      </c>
      <c r="X351" s="17">
        <f>IFERROR(Z351/AB351,0)</f>
        <v>1</v>
      </c>
      <c r="Y351" s="3">
        <f>SUBTOTAL(109,I351:V351)</f>
        <v>3</v>
      </c>
      <c r="Z351" s="3">
        <f>Y351-N351</f>
        <v>2</v>
      </c>
      <c r="AA351" s="3">
        <f t="shared" si="35"/>
        <v>3</v>
      </c>
      <c r="AB351" s="3">
        <f>COUNTA(I351:V351)-COUNTA(N351)</f>
        <v>2</v>
      </c>
      <c r="AC351" s="74">
        <f t="array" ref="AC351">AVERAGE(IF((COLUMN(I351:V351)&lt;&gt;COLUMN(N351)), I351:V351))</f>
        <v>0.15384615384615385</v>
      </c>
    </row>
    <row r="352" spans="1:29" x14ac:dyDescent="0.35">
      <c r="A352" t="s">
        <v>618</v>
      </c>
      <c r="B352" t="s">
        <v>93</v>
      </c>
      <c r="C352" t="s">
        <v>603</v>
      </c>
      <c r="D352" s="1" t="s">
        <v>71</v>
      </c>
      <c r="E352" s="2">
        <f t="shared" si="30"/>
        <v>0</v>
      </c>
      <c r="F352" s="2">
        <f t="shared" si="31"/>
        <v>0</v>
      </c>
      <c r="G352" s="2">
        <f t="shared" si="32"/>
        <v>0.22222222222222221</v>
      </c>
      <c r="H352" s="2">
        <f t="shared" si="33"/>
        <v>0.16666666666666666</v>
      </c>
      <c r="N352" s="3">
        <v>2</v>
      </c>
      <c r="W352" s="1" t="str">
        <f t="shared" si="34"/>
        <v>0</v>
      </c>
      <c r="X352" s="17">
        <f>IFERROR(Z352/AB352,0)</f>
        <v>0</v>
      </c>
      <c r="Y352" s="3">
        <f>SUBTOTAL(109,I352:V352)</f>
        <v>2</v>
      </c>
      <c r="Z352" s="3">
        <f>Y352-N352</f>
        <v>0</v>
      </c>
      <c r="AA352" s="3">
        <f t="shared" si="35"/>
        <v>1</v>
      </c>
      <c r="AB352" s="3">
        <f>COUNTA(I352:V352)-COUNTA(N352)</f>
        <v>0</v>
      </c>
      <c r="AC352" s="74">
        <f t="array" ref="AC352">AVERAGE(IF((COLUMN(I352:V352)&lt;&gt;COLUMN(N352)), I352:V352))</f>
        <v>0</v>
      </c>
    </row>
    <row r="353" spans="1:29" x14ac:dyDescent="0.35">
      <c r="A353" t="s">
        <v>619</v>
      </c>
      <c r="B353" t="s">
        <v>95</v>
      </c>
      <c r="C353" t="s">
        <v>603</v>
      </c>
      <c r="D353" s="1" t="s">
        <v>71</v>
      </c>
      <c r="E353" s="2">
        <f t="shared" si="30"/>
        <v>0</v>
      </c>
      <c r="F353" s="2">
        <f t="shared" si="31"/>
        <v>0</v>
      </c>
      <c r="G353" s="2">
        <f t="shared" si="32"/>
        <v>0.22222222222222221</v>
      </c>
      <c r="H353" s="2">
        <f t="shared" si="33"/>
        <v>0.16666666666666666</v>
      </c>
      <c r="N353" s="3">
        <v>2</v>
      </c>
      <c r="W353" s="1" t="str">
        <f t="shared" si="34"/>
        <v>0</v>
      </c>
      <c r="X353" s="17">
        <f>IFERROR(Z353/AB353,0)</f>
        <v>0</v>
      </c>
      <c r="Y353" s="3">
        <f>SUBTOTAL(109,I353:V353)</f>
        <v>2</v>
      </c>
      <c r="Z353" s="3">
        <f>Y353-N353</f>
        <v>0</v>
      </c>
      <c r="AA353" s="3">
        <f t="shared" si="35"/>
        <v>1</v>
      </c>
      <c r="AB353" s="3">
        <f>COUNTA(I353:V353)-COUNTA(N353)</f>
        <v>0</v>
      </c>
      <c r="AC353" s="74">
        <f t="array" ref="AC353">AVERAGE(IF((COLUMN(I353:V353)&lt;&gt;COLUMN(N353)), I353:V353))</f>
        <v>0</v>
      </c>
    </row>
    <row r="354" spans="1:29" x14ac:dyDescent="0.35">
      <c r="A354" t="s">
        <v>620</v>
      </c>
      <c r="B354" t="s">
        <v>10</v>
      </c>
      <c r="C354" t="s">
        <v>603</v>
      </c>
      <c r="D354" s="1">
        <v>2.3333333333333335</v>
      </c>
      <c r="E354" s="2">
        <f t="shared" si="30"/>
        <v>0</v>
      </c>
      <c r="F354" s="2">
        <f t="shared" si="31"/>
        <v>0</v>
      </c>
      <c r="G354" s="2">
        <f t="shared" si="32"/>
        <v>0.33333333333333331</v>
      </c>
      <c r="H354" s="2">
        <f t="shared" si="33"/>
        <v>0.66666666666666663</v>
      </c>
      <c r="K354" s="3">
        <v>4</v>
      </c>
      <c r="L354" s="3">
        <v>1</v>
      </c>
      <c r="M354" s="3">
        <v>2</v>
      </c>
      <c r="N354" s="3">
        <v>1</v>
      </c>
      <c r="W354" s="1">
        <f t="shared" si="34"/>
        <v>2.3333333333333335</v>
      </c>
      <c r="X354" s="17">
        <f>IFERROR(Z354/AB354,0)</f>
        <v>2.3333333333333335</v>
      </c>
      <c r="Y354" s="3">
        <f>SUBTOTAL(109,I354:V354)</f>
        <v>8</v>
      </c>
      <c r="Z354" s="3">
        <f>Y354-N354</f>
        <v>7</v>
      </c>
      <c r="AA354" s="3">
        <f t="shared" si="35"/>
        <v>4</v>
      </c>
      <c r="AB354" s="3">
        <f>COUNTA(I354:V354)-COUNTA(N354)</f>
        <v>3</v>
      </c>
      <c r="AC354" s="74">
        <f t="array" ref="AC354">AVERAGE(IF((COLUMN(I354:V354)&lt;&gt;COLUMN(N354)), I354:V354))</f>
        <v>0.53846153846153844</v>
      </c>
    </row>
    <row r="355" spans="1:29" x14ac:dyDescent="0.35">
      <c r="A355" t="s">
        <v>621</v>
      </c>
      <c r="B355" t="s">
        <v>622</v>
      </c>
      <c r="C355" t="s">
        <v>603</v>
      </c>
      <c r="D355" s="1" t="s">
        <v>71</v>
      </c>
      <c r="E355" s="2">
        <f t="shared" si="30"/>
        <v>0</v>
      </c>
      <c r="F355" s="2">
        <f t="shared" si="31"/>
        <v>0</v>
      </c>
      <c r="G355" s="2">
        <f t="shared" si="32"/>
        <v>0.1111111111111111</v>
      </c>
      <c r="H355" s="2">
        <f t="shared" si="33"/>
        <v>8.3333333333333329E-2</v>
      </c>
      <c r="N355" s="3">
        <v>1</v>
      </c>
      <c r="W355" s="1" t="str">
        <f t="shared" si="34"/>
        <v>0</v>
      </c>
      <c r="X355" s="17">
        <f>IFERROR(Z355/AB355,0)</f>
        <v>0</v>
      </c>
      <c r="Y355" s="3">
        <f>SUBTOTAL(109,I355:V355)</f>
        <v>1</v>
      </c>
      <c r="Z355" s="3">
        <f>Y355-N355</f>
        <v>0</v>
      </c>
      <c r="AA355" s="3">
        <f t="shared" si="35"/>
        <v>1</v>
      </c>
      <c r="AB355" s="3">
        <f>COUNTA(I355:V355)-COUNTA(N355)</f>
        <v>0</v>
      </c>
      <c r="AC355" s="74">
        <f t="array" ref="AC355">AVERAGE(IF((COLUMN(I355:V355)&lt;&gt;COLUMN(N355)), I355:V355))</f>
        <v>0</v>
      </c>
    </row>
    <row r="356" spans="1:29" x14ac:dyDescent="0.35">
      <c r="A356" t="s">
        <v>623</v>
      </c>
      <c r="B356" t="s">
        <v>13</v>
      </c>
      <c r="C356" t="s">
        <v>603</v>
      </c>
      <c r="D356" s="1">
        <v>1</v>
      </c>
      <c r="E356" s="2">
        <f t="shared" si="30"/>
        <v>0</v>
      </c>
      <c r="F356" s="2">
        <f t="shared" si="31"/>
        <v>0</v>
      </c>
      <c r="G356" s="2">
        <f t="shared" si="32"/>
        <v>0.55555555555555558</v>
      </c>
      <c r="H356" s="2">
        <f t="shared" si="33"/>
        <v>0.41666666666666669</v>
      </c>
      <c r="N356" s="3">
        <v>4</v>
      </c>
      <c r="O356" s="3">
        <v>1</v>
      </c>
      <c r="W356" s="1">
        <f t="shared" si="34"/>
        <v>1</v>
      </c>
      <c r="X356" s="17">
        <f>IFERROR(Z356/AB356,0)</f>
        <v>1</v>
      </c>
      <c r="Y356" s="3">
        <f>SUBTOTAL(109,I356:V356)</f>
        <v>5</v>
      </c>
      <c r="Z356" s="3">
        <f>Y356-N356</f>
        <v>1</v>
      </c>
      <c r="AA356" s="3">
        <f t="shared" si="35"/>
        <v>2</v>
      </c>
      <c r="AB356" s="3">
        <f>COUNTA(I356:V356)-COUNTA(N356)</f>
        <v>1</v>
      </c>
      <c r="AC356" s="74">
        <f t="array" ref="AC356">AVERAGE(IF((COLUMN(I356:V356)&lt;&gt;COLUMN(N356)), I356:V356))</f>
        <v>7.6923076923076927E-2</v>
      </c>
    </row>
    <row r="357" spans="1:29" x14ac:dyDescent="0.35">
      <c r="A357" t="s">
        <v>624</v>
      </c>
      <c r="B357" t="s">
        <v>99</v>
      </c>
      <c r="C357" t="s">
        <v>603</v>
      </c>
      <c r="D357" s="1">
        <v>1</v>
      </c>
      <c r="E357" s="2">
        <f t="shared" si="30"/>
        <v>0</v>
      </c>
      <c r="F357" s="2">
        <f t="shared" si="31"/>
        <v>0</v>
      </c>
      <c r="G357" s="2">
        <f t="shared" si="32"/>
        <v>0.22222222222222221</v>
      </c>
      <c r="H357" s="2">
        <f t="shared" si="33"/>
        <v>0.16666666666666666</v>
      </c>
      <c r="N357" s="3">
        <v>1</v>
      </c>
      <c r="O357" s="3">
        <v>1</v>
      </c>
      <c r="W357" s="1">
        <f t="shared" si="34"/>
        <v>1</v>
      </c>
      <c r="X357" s="17">
        <f>IFERROR(Z357/AB357,0)</f>
        <v>1</v>
      </c>
      <c r="Y357" s="3">
        <f>SUBTOTAL(109,I357:V357)</f>
        <v>2</v>
      </c>
      <c r="Z357" s="3">
        <f>Y357-N357</f>
        <v>1</v>
      </c>
      <c r="AA357" s="3">
        <f t="shared" si="35"/>
        <v>2</v>
      </c>
      <c r="AB357" s="3">
        <f>COUNTA(I357:V357)-COUNTA(N357)</f>
        <v>1</v>
      </c>
      <c r="AC357" s="74">
        <f t="array" ref="AC357">AVERAGE(IF((COLUMN(I357:V357)&lt;&gt;COLUMN(N357)), I357:V357))</f>
        <v>7.6923076923076927E-2</v>
      </c>
    </row>
    <row r="358" spans="1:29" x14ac:dyDescent="0.35">
      <c r="A358" t="s">
        <v>5161</v>
      </c>
      <c r="B358" t="s">
        <v>5162</v>
      </c>
      <c r="C358" t="s">
        <v>305</v>
      </c>
      <c r="D358" s="1">
        <v>40</v>
      </c>
      <c r="E358" s="2">
        <f t="shared" si="30"/>
        <v>0</v>
      </c>
      <c r="F358" s="2">
        <f t="shared" si="31"/>
        <v>0</v>
      </c>
      <c r="G358" s="2">
        <f t="shared" si="32"/>
        <v>0</v>
      </c>
      <c r="H358" s="2">
        <f t="shared" si="33"/>
        <v>0</v>
      </c>
      <c r="V358" s="3">
        <v>40</v>
      </c>
      <c r="W358" s="1">
        <f t="shared" si="34"/>
        <v>40</v>
      </c>
      <c r="X358" s="17">
        <f>IFERROR(Z358/AB358,0)</f>
        <v>40</v>
      </c>
      <c r="Y358" s="3">
        <f>SUBTOTAL(109,I358:V358)</f>
        <v>40</v>
      </c>
      <c r="Z358" s="3">
        <f>Y358-N358</f>
        <v>40</v>
      </c>
      <c r="AA358" s="3">
        <f t="shared" si="35"/>
        <v>1</v>
      </c>
      <c r="AB358" s="3">
        <f>COUNTA(I358:V358)-COUNTA(N358)</f>
        <v>1</v>
      </c>
      <c r="AC358" s="74">
        <f t="array" ref="AC358">AVERAGE(IF((COLUMN(I358:V358)&lt;&gt;COLUMN(N358)), I358:V358))</f>
        <v>3.0769230769230771</v>
      </c>
    </row>
    <row r="359" spans="1:29" x14ac:dyDescent="0.35">
      <c r="A359" t="s">
        <v>627</v>
      </c>
      <c r="B359" t="s">
        <v>628</v>
      </c>
      <c r="C359" t="s">
        <v>603</v>
      </c>
      <c r="D359" s="1">
        <v>1</v>
      </c>
      <c r="E359" s="2">
        <f t="shared" si="30"/>
        <v>0</v>
      </c>
      <c r="F359" s="2">
        <f t="shared" si="31"/>
        <v>0</v>
      </c>
      <c r="G359" s="2">
        <f t="shared" si="32"/>
        <v>0</v>
      </c>
      <c r="H359" s="2">
        <f t="shared" si="33"/>
        <v>0.16666666666666666</v>
      </c>
      <c r="K359" s="3">
        <v>1</v>
      </c>
      <c r="L359" s="3">
        <v>1</v>
      </c>
      <c r="W359" s="1">
        <f t="shared" si="34"/>
        <v>1</v>
      </c>
      <c r="X359" s="17">
        <f>IFERROR(Z359/AB359,0)</f>
        <v>1</v>
      </c>
      <c r="Y359" s="3">
        <f>SUBTOTAL(109,I359:V359)</f>
        <v>2</v>
      </c>
      <c r="Z359" s="3">
        <f>Y359-N359</f>
        <v>2</v>
      </c>
      <c r="AA359" s="3">
        <f t="shared" si="35"/>
        <v>2</v>
      </c>
      <c r="AB359" s="3">
        <f>COUNTA(I359:V359)-COUNTA(N359)</f>
        <v>2</v>
      </c>
      <c r="AC359" s="74">
        <f t="array" ref="AC359">AVERAGE(IF((COLUMN(I359:V359)&lt;&gt;COLUMN(N359)), I359:V359))</f>
        <v>0.15384615384615385</v>
      </c>
    </row>
    <row r="360" spans="1:29" x14ac:dyDescent="0.35">
      <c r="A360" t="s">
        <v>629</v>
      </c>
      <c r="B360" t="s">
        <v>630</v>
      </c>
      <c r="C360" t="s">
        <v>603</v>
      </c>
      <c r="D360" s="1" t="s">
        <v>71</v>
      </c>
      <c r="E360" s="2">
        <f t="shared" si="30"/>
        <v>0</v>
      </c>
      <c r="F360" s="2">
        <f t="shared" si="31"/>
        <v>0</v>
      </c>
      <c r="G360" s="2">
        <f t="shared" si="32"/>
        <v>0.1111111111111111</v>
      </c>
      <c r="H360" s="2">
        <f t="shared" si="33"/>
        <v>8.3333333333333329E-2</v>
      </c>
      <c r="N360" s="3">
        <v>1</v>
      </c>
      <c r="W360" s="1" t="str">
        <f t="shared" si="34"/>
        <v>0</v>
      </c>
      <c r="X360" s="17">
        <f>IFERROR(Z360/AB360,0)</f>
        <v>0</v>
      </c>
      <c r="Y360" s="3">
        <f>SUBTOTAL(109,I360:V360)</f>
        <v>1</v>
      </c>
      <c r="Z360" s="3">
        <f>Y360-N360</f>
        <v>0</v>
      </c>
      <c r="AA360" s="3">
        <f t="shared" si="35"/>
        <v>1</v>
      </c>
      <c r="AB360" s="3">
        <f>COUNTA(I360:V360)-COUNTA(N360)</f>
        <v>0</v>
      </c>
      <c r="AC360" s="74">
        <f t="array" ref="AC360">AVERAGE(IF((COLUMN(I360:V360)&lt;&gt;COLUMN(N360)), I360:V360))</f>
        <v>0</v>
      </c>
    </row>
    <row r="361" spans="1:29" x14ac:dyDescent="0.35">
      <c r="A361" t="s">
        <v>631</v>
      </c>
      <c r="B361" t="s">
        <v>632</v>
      </c>
      <c r="C361" t="s">
        <v>603</v>
      </c>
      <c r="D361" s="1" t="s">
        <v>71</v>
      </c>
      <c r="E361" s="2">
        <f t="shared" si="30"/>
        <v>0</v>
      </c>
      <c r="F361" s="2">
        <f t="shared" si="31"/>
        <v>0</v>
      </c>
      <c r="G361" s="2">
        <f t="shared" si="32"/>
        <v>0.1111111111111111</v>
      </c>
      <c r="H361" s="2">
        <f t="shared" si="33"/>
        <v>8.3333333333333329E-2</v>
      </c>
      <c r="N361" s="3">
        <v>1</v>
      </c>
      <c r="W361" s="1" t="str">
        <f t="shared" si="34"/>
        <v>0</v>
      </c>
      <c r="X361" s="17">
        <f>IFERROR(Z361/AB361,0)</f>
        <v>0</v>
      </c>
      <c r="Y361" s="3">
        <f>SUBTOTAL(109,I361:V361)</f>
        <v>1</v>
      </c>
      <c r="Z361" s="3">
        <f>Y361-N361</f>
        <v>0</v>
      </c>
      <c r="AA361" s="3">
        <f t="shared" si="35"/>
        <v>1</v>
      </c>
      <c r="AB361" s="3">
        <f>COUNTA(I361:V361)-COUNTA(N361)</f>
        <v>0</v>
      </c>
      <c r="AC361" s="74">
        <f t="array" ref="AC361">AVERAGE(IF((COLUMN(I361:V361)&lt;&gt;COLUMN(N361)), I361:V361))</f>
        <v>0</v>
      </c>
    </row>
    <row r="362" spans="1:29" x14ac:dyDescent="0.35">
      <c r="A362" t="s">
        <v>633</v>
      </c>
      <c r="B362" t="s">
        <v>634</v>
      </c>
      <c r="C362" t="s">
        <v>603</v>
      </c>
      <c r="D362" s="1">
        <v>1</v>
      </c>
      <c r="E362" s="2">
        <f t="shared" si="30"/>
        <v>0</v>
      </c>
      <c r="F362" s="2">
        <f t="shared" si="31"/>
        <v>0</v>
      </c>
      <c r="G362" s="2">
        <f t="shared" si="32"/>
        <v>0.1111111111111111</v>
      </c>
      <c r="H362" s="2">
        <f t="shared" si="33"/>
        <v>8.3333333333333329E-2</v>
      </c>
      <c r="O362" s="3">
        <v>1</v>
      </c>
      <c r="W362" s="1">
        <f t="shared" si="34"/>
        <v>1</v>
      </c>
      <c r="X362" s="17">
        <f>IFERROR(Z362/AB362,0)</f>
        <v>1</v>
      </c>
      <c r="Y362" s="3">
        <f>SUBTOTAL(109,I362:V362)</f>
        <v>1</v>
      </c>
      <c r="Z362" s="3">
        <f>Y362-N362</f>
        <v>1</v>
      </c>
      <c r="AA362" s="3">
        <f t="shared" si="35"/>
        <v>1</v>
      </c>
      <c r="AB362" s="3">
        <f>COUNTA(I362:V362)-COUNTA(N362)</f>
        <v>1</v>
      </c>
      <c r="AC362" s="74">
        <f t="array" ref="AC362">AVERAGE(IF((COLUMN(I362:V362)&lt;&gt;COLUMN(N362)), I362:V362))</f>
        <v>7.6923076923076927E-2</v>
      </c>
    </row>
    <row r="363" spans="1:29" x14ac:dyDescent="0.35">
      <c r="A363" t="s">
        <v>635</v>
      </c>
      <c r="B363" t="s">
        <v>131</v>
      </c>
      <c r="C363" t="s">
        <v>603</v>
      </c>
      <c r="D363" s="1">
        <v>2</v>
      </c>
      <c r="E363" s="2">
        <f t="shared" si="30"/>
        <v>0</v>
      </c>
      <c r="F363" s="2">
        <f t="shared" si="31"/>
        <v>0</v>
      </c>
      <c r="G363" s="2">
        <f t="shared" si="32"/>
        <v>0.77777777777777779</v>
      </c>
      <c r="H363" s="2">
        <f t="shared" si="33"/>
        <v>0.58333333333333337</v>
      </c>
      <c r="N363" s="3">
        <v>5</v>
      </c>
      <c r="O363" s="3">
        <v>2</v>
      </c>
      <c r="W363" s="1">
        <f t="shared" si="34"/>
        <v>2</v>
      </c>
      <c r="X363" s="17">
        <f>IFERROR(Z363/AB363,0)</f>
        <v>2</v>
      </c>
      <c r="Y363" s="3">
        <f>SUBTOTAL(109,I363:V363)</f>
        <v>7</v>
      </c>
      <c r="Z363" s="3">
        <f>Y363-N363</f>
        <v>2</v>
      </c>
      <c r="AA363" s="3">
        <f t="shared" si="35"/>
        <v>2</v>
      </c>
      <c r="AB363" s="3">
        <f>COUNTA(I363:V363)-COUNTA(N363)</f>
        <v>1</v>
      </c>
      <c r="AC363" s="74">
        <f t="array" ref="AC363">AVERAGE(IF((COLUMN(I363:V363)&lt;&gt;COLUMN(N363)), I363:V363))</f>
        <v>0.15384615384615385</v>
      </c>
    </row>
    <row r="364" spans="1:29" x14ac:dyDescent="0.35">
      <c r="A364" t="s">
        <v>636</v>
      </c>
      <c r="B364" t="s">
        <v>133</v>
      </c>
      <c r="C364" t="s">
        <v>603</v>
      </c>
      <c r="D364" s="1">
        <v>2</v>
      </c>
      <c r="E364" s="2">
        <f t="shared" si="30"/>
        <v>0</v>
      </c>
      <c r="F364" s="2">
        <f t="shared" si="31"/>
        <v>0</v>
      </c>
      <c r="G364" s="2">
        <f t="shared" si="32"/>
        <v>0.77777777777777779</v>
      </c>
      <c r="H364" s="2">
        <f t="shared" si="33"/>
        <v>0.58333333333333337</v>
      </c>
      <c r="N364" s="3">
        <v>5</v>
      </c>
      <c r="O364" s="3">
        <v>2</v>
      </c>
      <c r="W364" s="1">
        <f t="shared" si="34"/>
        <v>2</v>
      </c>
      <c r="X364" s="17">
        <f>IFERROR(Z364/AB364,0)</f>
        <v>2</v>
      </c>
      <c r="Y364" s="3">
        <f>SUBTOTAL(109,I364:V364)</f>
        <v>7</v>
      </c>
      <c r="Z364" s="3">
        <f>Y364-N364</f>
        <v>2</v>
      </c>
      <c r="AA364" s="3">
        <f t="shared" si="35"/>
        <v>2</v>
      </c>
      <c r="AB364" s="3">
        <f>COUNTA(I364:V364)-COUNTA(N364)</f>
        <v>1</v>
      </c>
      <c r="AC364" s="74">
        <f t="array" ref="AC364">AVERAGE(IF((COLUMN(I364:V364)&lt;&gt;COLUMN(N364)), I364:V364))</f>
        <v>0.15384615384615385</v>
      </c>
    </row>
    <row r="365" spans="1:29" x14ac:dyDescent="0.35">
      <c r="A365" t="s">
        <v>637</v>
      </c>
      <c r="B365" t="s">
        <v>638</v>
      </c>
      <c r="C365" t="s">
        <v>603</v>
      </c>
      <c r="D365" s="1" t="s">
        <v>71</v>
      </c>
      <c r="E365" s="2">
        <f t="shared" si="30"/>
        <v>0</v>
      </c>
      <c r="F365" s="2">
        <f t="shared" si="31"/>
        <v>0</v>
      </c>
      <c r="G365" s="2">
        <f t="shared" si="32"/>
        <v>0.1111111111111111</v>
      </c>
      <c r="H365" s="2">
        <f t="shared" si="33"/>
        <v>8.3333333333333329E-2</v>
      </c>
      <c r="N365" s="3">
        <v>1</v>
      </c>
      <c r="W365" s="1" t="str">
        <f t="shared" si="34"/>
        <v>0</v>
      </c>
      <c r="X365" s="17">
        <f>IFERROR(Z365/AB365,0)</f>
        <v>0</v>
      </c>
      <c r="Y365" s="3">
        <f>SUBTOTAL(109,I365:V365)</f>
        <v>1</v>
      </c>
      <c r="Z365" s="3">
        <f>Y365-N365</f>
        <v>0</v>
      </c>
      <c r="AA365" s="3">
        <f t="shared" si="35"/>
        <v>1</v>
      </c>
      <c r="AB365" s="3">
        <f>COUNTA(I365:V365)-COUNTA(N365)</f>
        <v>0</v>
      </c>
      <c r="AC365" s="74">
        <f t="array" ref="AC365">AVERAGE(IF((COLUMN(I365:V365)&lt;&gt;COLUMN(N365)), I365:V365))</f>
        <v>0</v>
      </c>
    </row>
    <row r="366" spans="1:29" x14ac:dyDescent="0.35">
      <c r="A366" t="s">
        <v>639</v>
      </c>
      <c r="B366" t="s">
        <v>640</v>
      </c>
      <c r="C366" t="s">
        <v>603</v>
      </c>
      <c r="D366" s="1">
        <v>1</v>
      </c>
      <c r="E366" s="2">
        <f t="shared" si="30"/>
        <v>0</v>
      </c>
      <c r="F366" s="2">
        <f t="shared" si="31"/>
        <v>0</v>
      </c>
      <c r="G366" s="2">
        <f t="shared" si="32"/>
        <v>0.22222222222222221</v>
      </c>
      <c r="H366" s="2">
        <f t="shared" si="33"/>
        <v>0.16666666666666666</v>
      </c>
      <c r="N366" s="3">
        <v>1</v>
      </c>
      <c r="O366" s="3">
        <v>1</v>
      </c>
      <c r="W366" s="1">
        <f t="shared" si="34"/>
        <v>1</v>
      </c>
      <c r="X366" s="17">
        <f>IFERROR(Z366/AB366,0)</f>
        <v>1</v>
      </c>
      <c r="Y366" s="3">
        <f>SUBTOTAL(109,I366:V366)</f>
        <v>2</v>
      </c>
      <c r="Z366" s="3">
        <f>Y366-N366</f>
        <v>1</v>
      </c>
      <c r="AA366" s="3">
        <f t="shared" si="35"/>
        <v>2</v>
      </c>
      <c r="AB366" s="3">
        <f>COUNTA(I366:V366)-COUNTA(N366)</f>
        <v>1</v>
      </c>
      <c r="AC366" s="74">
        <f t="array" ref="AC366">AVERAGE(IF((COLUMN(I366:V366)&lt;&gt;COLUMN(N366)), I366:V366))</f>
        <v>7.6923076923076927E-2</v>
      </c>
    </row>
    <row r="367" spans="1:29" x14ac:dyDescent="0.35">
      <c r="A367" t="s">
        <v>641</v>
      </c>
      <c r="B367" t="s">
        <v>642</v>
      </c>
      <c r="C367" t="s">
        <v>603</v>
      </c>
      <c r="D367" s="1" t="s">
        <v>71</v>
      </c>
      <c r="E367" s="2">
        <f t="shared" si="30"/>
        <v>0</v>
      </c>
      <c r="F367" s="2">
        <f t="shared" si="31"/>
        <v>0</v>
      </c>
      <c r="G367" s="2">
        <f t="shared" si="32"/>
        <v>0.1111111111111111</v>
      </c>
      <c r="H367" s="2">
        <f t="shared" si="33"/>
        <v>8.3333333333333329E-2</v>
      </c>
      <c r="N367" s="3">
        <v>1</v>
      </c>
      <c r="W367" s="1" t="str">
        <f t="shared" si="34"/>
        <v>0</v>
      </c>
      <c r="X367" s="17">
        <f>IFERROR(Z367/AB367,0)</f>
        <v>0</v>
      </c>
      <c r="Y367" s="3">
        <f>SUBTOTAL(109,I367:V367)</f>
        <v>1</v>
      </c>
      <c r="Z367" s="3">
        <f>Y367-N367</f>
        <v>0</v>
      </c>
      <c r="AA367" s="3">
        <f t="shared" si="35"/>
        <v>1</v>
      </c>
      <c r="AB367" s="3">
        <f>COUNTA(I367:V367)-COUNTA(N367)</f>
        <v>0</v>
      </c>
      <c r="AC367" s="74">
        <f t="array" ref="AC367">AVERAGE(IF((COLUMN(I367:V367)&lt;&gt;COLUMN(N367)), I367:V367))</f>
        <v>0</v>
      </c>
    </row>
    <row r="368" spans="1:29" x14ac:dyDescent="0.35">
      <c r="A368" t="s">
        <v>643</v>
      </c>
      <c r="B368" t="s">
        <v>139</v>
      </c>
      <c r="C368" t="s">
        <v>603</v>
      </c>
      <c r="D368" s="1">
        <v>2</v>
      </c>
      <c r="E368" s="2">
        <f t="shared" si="30"/>
        <v>0</v>
      </c>
      <c r="F368" s="2">
        <f t="shared" si="31"/>
        <v>0</v>
      </c>
      <c r="G368" s="2">
        <f t="shared" si="32"/>
        <v>0.66666666666666663</v>
      </c>
      <c r="H368" s="2">
        <f t="shared" si="33"/>
        <v>0.5</v>
      </c>
      <c r="N368" s="3">
        <v>4</v>
      </c>
      <c r="O368" s="3">
        <v>2</v>
      </c>
      <c r="W368" s="1">
        <f t="shared" si="34"/>
        <v>2</v>
      </c>
      <c r="X368" s="17">
        <f>IFERROR(Z368/AB368,0)</f>
        <v>2</v>
      </c>
      <c r="Y368" s="3">
        <f>SUBTOTAL(109,I368:V368)</f>
        <v>6</v>
      </c>
      <c r="Z368" s="3">
        <f>Y368-N368</f>
        <v>2</v>
      </c>
      <c r="AA368" s="3">
        <f t="shared" si="35"/>
        <v>2</v>
      </c>
      <c r="AB368" s="3">
        <f>COUNTA(I368:V368)-COUNTA(N368)</f>
        <v>1</v>
      </c>
      <c r="AC368" s="74">
        <f t="array" ref="AC368">AVERAGE(IF((COLUMN(I368:V368)&lt;&gt;COLUMN(N368)), I368:V368))</f>
        <v>0.15384615384615385</v>
      </c>
    </row>
    <row r="369" spans="1:29" x14ac:dyDescent="0.35">
      <c r="A369" t="s">
        <v>644</v>
      </c>
      <c r="B369" t="s">
        <v>645</v>
      </c>
      <c r="C369" t="s">
        <v>603</v>
      </c>
      <c r="D369" s="1">
        <v>3</v>
      </c>
      <c r="E369" s="2">
        <f t="shared" si="30"/>
        <v>0</v>
      </c>
      <c r="F369" s="2">
        <f t="shared" si="31"/>
        <v>0</v>
      </c>
      <c r="G369" s="2">
        <f t="shared" si="32"/>
        <v>0</v>
      </c>
      <c r="H369" s="2">
        <f t="shared" si="33"/>
        <v>0.25</v>
      </c>
      <c r="K369" s="3">
        <v>3</v>
      </c>
      <c r="W369" s="1">
        <f t="shared" si="34"/>
        <v>3</v>
      </c>
      <c r="X369" s="17">
        <f>IFERROR(Z369/AB369,0)</f>
        <v>3</v>
      </c>
      <c r="Y369" s="3">
        <f>SUBTOTAL(109,I369:V369)</f>
        <v>3</v>
      </c>
      <c r="Z369" s="3">
        <f>Y369-N369</f>
        <v>3</v>
      </c>
      <c r="AA369" s="3">
        <f t="shared" si="35"/>
        <v>1</v>
      </c>
      <c r="AB369" s="3">
        <f>COUNTA(I369:V369)-COUNTA(N369)</f>
        <v>1</v>
      </c>
      <c r="AC369" s="74">
        <f t="array" ref="AC369">AVERAGE(IF((COLUMN(I369:V369)&lt;&gt;COLUMN(N369)), I369:V369))</f>
        <v>0.23076923076923078</v>
      </c>
    </row>
    <row r="370" spans="1:29" x14ac:dyDescent="0.35">
      <c r="A370" t="s">
        <v>646</v>
      </c>
      <c r="B370" t="s">
        <v>647</v>
      </c>
      <c r="C370" t="s">
        <v>603</v>
      </c>
      <c r="D370" s="1">
        <v>8</v>
      </c>
      <c r="E370" s="2">
        <f t="shared" si="30"/>
        <v>0</v>
      </c>
      <c r="F370" s="2">
        <f t="shared" si="31"/>
        <v>0</v>
      </c>
      <c r="G370" s="2">
        <f t="shared" si="32"/>
        <v>0</v>
      </c>
      <c r="H370" s="2">
        <f t="shared" si="33"/>
        <v>0.66666666666666663</v>
      </c>
      <c r="K370" s="3">
        <v>8</v>
      </c>
      <c r="W370" s="1">
        <f t="shared" si="34"/>
        <v>8</v>
      </c>
      <c r="X370" s="17">
        <f>IFERROR(Z370/AB370,0)</f>
        <v>8</v>
      </c>
      <c r="Y370" s="3">
        <f>SUBTOTAL(109,I370:V370)</f>
        <v>8</v>
      </c>
      <c r="Z370" s="3">
        <f>Y370-N370</f>
        <v>8</v>
      </c>
      <c r="AA370" s="3">
        <f t="shared" si="35"/>
        <v>1</v>
      </c>
      <c r="AB370" s="3">
        <f>COUNTA(I370:V370)-COUNTA(N370)</f>
        <v>1</v>
      </c>
      <c r="AC370" s="74">
        <f t="array" ref="AC370">AVERAGE(IF((COLUMN(I370:V370)&lt;&gt;COLUMN(N370)), I370:V370))</f>
        <v>0.61538461538461542</v>
      </c>
    </row>
    <row r="371" spans="1:29" x14ac:dyDescent="0.35">
      <c r="A371" t="s">
        <v>648</v>
      </c>
      <c r="B371" t="s">
        <v>649</v>
      </c>
      <c r="C371" t="s">
        <v>603</v>
      </c>
      <c r="D371" s="1" t="s">
        <v>71</v>
      </c>
      <c r="E371" s="2">
        <f t="shared" si="30"/>
        <v>0</v>
      </c>
      <c r="F371" s="2">
        <f t="shared" si="31"/>
        <v>0</v>
      </c>
      <c r="G371" s="2">
        <f t="shared" si="32"/>
        <v>0.1111111111111111</v>
      </c>
      <c r="H371" s="2">
        <f t="shared" si="33"/>
        <v>8.3333333333333329E-2</v>
      </c>
      <c r="N371" s="3">
        <v>1</v>
      </c>
      <c r="W371" s="1" t="str">
        <f t="shared" si="34"/>
        <v>0</v>
      </c>
      <c r="X371" s="17">
        <f>IFERROR(Z371/AB371,0)</f>
        <v>0</v>
      </c>
      <c r="Y371" s="3">
        <f>SUBTOTAL(109,I371:V371)</f>
        <v>1</v>
      </c>
      <c r="Z371" s="3">
        <f>Y371-N371</f>
        <v>0</v>
      </c>
      <c r="AA371" s="3">
        <f t="shared" si="35"/>
        <v>1</v>
      </c>
      <c r="AB371" s="3">
        <f>COUNTA(I371:V371)-COUNTA(N371)</f>
        <v>0</v>
      </c>
      <c r="AC371" s="74">
        <f t="array" ref="AC371">AVERAGE(IF((COLUMN(I371:V371)&lt;&gt;COLUMN(N371)), I371:V371))</f>
        <v>0</v>
      </c>
    </row>
    <row r="372" spans="1:29" x14ac:dyDescent="0.35">
      <c r="A372" t="s">
        <v>650</v>
      </c>
      <c r="B372" t="s">
        <v>157</v>
      </c>
      <c r="C372" t="s">
        <v>603</v>
      </c>
      <c r="D372" s="1" t="s">
        <v>71</v>
      </c>
      <c r="E372" s="2">
        <f t="shared" si="30"/>
        <v>0</v>
      </c>
      <c r="F372" s="2">
        <f t="shared" si="31"/>
        <v>0</v>
      </c>
      <c r="G372" s="2">
        <f t="shared" si="32"/>
        <v>0.1111111111111111</v>
      </c>
      <c r="H372" s="2">
        <f t="shared" si="33"/>
        <v>8.3333333333333329E-2</v>
      </c>
      <c r="N372" s="3">
        <v>1</v>
      </c>
      <c r="W372" s="1" t="str">
        <f t="shared" si="34"/>
        <v>0</v>
      </c>
      <c r="X372" s="17">
        <f>IFERROR(Z372/AB372,0)</f>
        <v>0</v>
      </c>
      <c r="Y372" s="3">
        <f>SUBTOTAL(109,I372:V372)</f>
        <v>1</v>
      </c>
      <c r="Z372" s="3">
        <f>Y372-N372</f>
        <v>0</v>
      </c>
      <c r="AA372" s="3">
        <f t="shared" si="35"/>
        <v>1</v>
      </c>
      <c r="AB372" s="3">
        <f>COUNTA(I372:V372)-COUNTA(N372)</f>
        <v>0</v>
      </c>
      <c r="AC372" s="74">
        <f t="array" ref="AC372">AVERAGE(IF((COLUMN(I372:V372)&lt;&gt;COLUMN(N372)), I372:V372))</f>
        <v>0</v>
      </c>
    </row>
    <row r="373" spans="1:29" x14ac:dyDescent="0.35">
      <c r="A373" t="s">
        <v>651</v>
      </c>
      <c r="B373" t="s">
        <v>159</v>
      </c>
      <c r="C373" t="s">
        <v>603</v>
      </c>
      <c r="D373" s="1" t="s">
        <v>71</v>
      </c>
      <c r="E373" s="2">
        <f t="shared" si="30"/>
        <v>0</v>
      </c>
      <c r="F373" s="2">
        <f t="shared" si="31"/>
        <v>0</v>
      </c>
      <c r="G373" s="2">
        <f t="shared" si="32"/>
        <v>0.1111111111111111</v>
      </c>
      <c r="H373" s="2">
        <f t="shared" si="33"/>
        <v>8.3333333333333329E-2</v>
      </c>
      <c r="N373" s="3">
        <v>1</v>
      </c>
      <c r="W373" s="1" t="str">
        <f t="shared" si="34"/>
        <v>0</v>
      </c>
      <c r="X373" s="17">
        <f>IFERROR(Z373/AB373,0)</f>
        <v>0</v>
      </c>
      <c r="Y373" s="3">
        <f>SUBTOTAL(109,I373:V373)</f>
        <v>1</v>
      </c>
      <c r="Z373" s="3">
        <f>Y373-N373</f>
        <v>0</v>
      </c>
      <c r="AA373" s="3">
        <f t="shared" si="35"/>
        <v>1</v>
      </c>
      <c r="AB373" s="3">
        <f>COUNTA(I373:V373)-COUNTA(N373)</f>
        <v>0</v>
      </c>
      <c r="AC373" s="74">
        <f t="array" ref="AC373">AVERAGE(IF((COLUMN(I373:V373)&lt;&gt;COLUMN(N373)), I373:V373))</f>
        <v>0</v>
      </c>
    </row>
    <row r="374" spans="1:29" x14ac:dyDescent="0.35">
      <c r="A374" t="s">
        <v>652</v>
      </c>
      <c r="B374" t="s">
        <v>161</v>
      </c>
      <c r="C374" t="s">
        <v>603</v>
      </c>
      <c r="D374" s="1" t="s">
        <v>71</v>
      </c>
      <c r="E374" s="2">
        <f t="shared" si="30"/>
        <v>0</v>
      </c>
      <c r="F374" s="2">
        <f t="shared" si="31"/>
        <v>0</v>
      </c>
      <c r="G374" s="2">
        <f t="shared" si="32"/>
        <v>0.1111111111111111</v>
      </c>
      <c r="H374" s="2">
        <f t="shared" si="33"/>
        <v>8.3333333333333329E-2</v>
      </c>
      <c r="N374" s="3">
        <v>1</v>
      </c>
      <c r="W374" s="1" t="str">
        <f t="shared" si="34"/>
        <v>0</v>
      </c>
      <c r="X374" s="17">
        <f>IFERROR(Z374/AB374,0)</f>
        <v>0</v>
      </c>
      <c r="Y374" s="3">
        <f>SUBTOTAL(109,I374:V374)</f>
        <v>1</v>
      </c>
      <c r="Z374" s="3">
        <f>Y374-N374</f>
        <v>0</v>
      </c>
      <c r="AA374" s="3">
        <f t="shared" si="35"/>
        <v>1</v>
      </c>
      <c r="AB374" s="3">
        <f>COUNTA(I374:V374)-COUNTA(N374)</f>
        <v>0</v>
      </c>
      <c r="AC374" s="74">
        <f t="array" ref="AC374">AVERAGE(IF((COLUMN(I374:V374)&lt;&gt;COLUMN(N374)), I374:V374))</f>
        <v>0</v>
      </c>
    </row>
    <row r="375" spans="1:29" x14ac:dyDescent="0.35">
      <c r="A375" t="s">
        <v>653</v>
      </c>
      <c r="B375" t="s">
        <v>163</v>
      </c>
      <c r="C375" t="s">
        <v>603</v>
      </c>
      <c r="D375" s="1" t="s">
        <v>71</v>
      </c>
      <c r="E375" s="2">
        <f t="shared" si="30"/>
        <v>0</v>
      </c>
      <c r="F375" s="2">
        <f t="shared" si="31"/>
        <v>0</v>
      </c>
      <c r="G375" s="2">
        <f t="shared" si="32"/>
        <v>0.1111111111111111</v>
      </c>
      <c r="H375" s="2">
        <f t="shared" si="33"/>
        <v>8.3333333333333329E-2</v>
      </c>
      <c r="N375" s="3">
        <v>1</v>
      </c>
      <c r="W375" s="1" t="str">
        <f t="shared" si="34"/>
        <v>0</v>
      </c>
      <c r="X375" s="17">
        <f>IFERROR(Z375/AB375,0)</f>
        <v>0</v>
      </c>
      <c r="Y375" s="3">
        <f>SUBTOTAL(109,I375:V375)</f>
        <v>1</v>
      </c>
      <c r="Z375" s="3">
        <f>Y375-N375</f>
        <v>0</v>
      </c>
      <c r="AA375" s="3">
        <f t="shared" si="35"/>
        <v>1</v>
      </c>
      <c r="AB375" s="3">
        <f>COUNTA(I375:V375)-COUNTA(N375)</f>
        <v>0</v>
      </c>
      <c r="AC375" s="74">
        <f t="array" ref="AC375">AVERAGE(IF((COLUMN(I375:V375)&lt;&gt;COLUMN(N375)), I375:V375))</f>
        <v>0</v>
      </c>
    </row>
    <row r="376" spans="1:29" x14ac:dyDescent="0.35">
      <c r="A376" t="s">
        <v>654</v>
      </c>
      <c r="B376" t="s">
        <v>15</v>
      </c>
      <c r="C376" t="s">
        <v>603</v>
      </c>
      <c r="D376" s="1" t="s">
        <v>71</v>
      </c>
      <c r="E376" s="2">
        <f t="shared" si="30"/>
        <v>0</v>
      </c>
      <c r="F376" s="2">
        <f t="shared" si="31"/>
        <v>0</v>
      </c>
      <c r="G376" s="2">
        <f t="shared" si="32"/>
        <v>0.33333333333333331</v>
      </c>
      <c r="H376" s="2">
        <f t="shared" si="33"/>
        <v>0.25</v>
      </c>
      <c r="N376" s="3">
        <v>3</v>
      </c>
      <c r="W376" s="1" t="str">
        <f t="shared" si="34"/>
        <v>0</v>
      </c>
      <c r="X376" s="17">
        <f>IFERROR(Z376/AB376,0)</f>
        <v>0</v>
      </c>
      <c r="Y376" s="3">
        <f>SUBTOTAL(109,I376:V376)</f>
        <v>3</v>
      </c>
      <c r="Z376" s="3">
        <f>Y376-N376</f>
        <v>0</v>
      </c>
      <c r="AA376" s="3">
        <f t="shared" si="35"/>
        <v>1</v>
      </c>
      <c r="AB376" s="3">
        <f>COUNTA(I376:V376)-COUNTA(N376)</f>
        <v>0</v>
      </c>
      <c r="AC376" s="74">
        <f t="array" ref="AC376">AVERAGE(IF((COLUMN(I376:V376)&lt;&gt;COLUMN(N376)), I376:V376))</f>
        <v>0</v>
      </c>
    </row>
    <row r="377" spans="1:29" x14ac:dyDescent="0.35">
      <c r="A377" t="s">
        <v>655</v>
      </c>
      <c r="B377" t="s">
        <v>17</v>
      </c>
      <c r="C377" t="s">
        <v>603</v>
      </c>
      <c r="D377" s="1" t="s">
        <v>71</v>
      </c>
      <c r="E377" s="2">
        <f t="shared" si="30"/>
        <v>0</v>
      </c>
      <c r="F377" s="2">
        <f t="shared" si="31"/>
        <v>0</v>
      </c>
      <c r="G377" s="2">
        <f t="shared" si="32"/>
        <v>0.33333333333333331</v>
      </c>
      <c r="H377" s="2">
        <f t="shared" si="33"/>
        <v>0.25</v>
      </c>
      <c r="N377" s="3">
        <v>3</v>
      </c>
      <c r="W377" s="1" t="str">
        <f t="shared" si="34"/>
        <v>0</v>
      </c>
      <c r="X377" s="17">
        <f>IFERROR(Z377/AB377,0)</f>
        <v>0</v>
      </c>
      <c r="Y377" s="3">
        <f>SUBTOTAL(109,I377:V377)</f>
        <v>3</v>
      </c>
      <c r="Z377" s="3">
        <f>Y377-N377</f>
        <v>0</v>
      </c>
      <c r="AA377" s="3">
        <f t="shared" si="35"/>
        <v>1</v>
      </c>
      <c r="AB377" s="3">
        <f>COUNTA(I377:V377)-COUNTA(N377)</f>
        <v>0</v>
      </c>
      <c r="AC377" s="74">
        <f t="array" ref="AC377">AVERAGE(IF((COLUMN(I377:V377)&lt;&gt;COLUMN(N377)), I377:V377))</f>
        <v>0</v>
      </c>
    </row>
    <row r="378" spans="1:29" x14ac:dyDescent="0.35">
      <c r="A378" t="s">
        <v>656</v>
      </c>
      <c r="B378" t="s">
        <v>657</v>
      </c>
      <c r="C378" t="s">
        <v>603</v>
      </c>
      <c r="D378" s="1">
        <v>4</v>
      </c>
      <c r="E378" s="2">
        <f t="shared" si="30"/>
        <v>0</v>
      </c>
      <c r="F378" s="2">
        <f t="shared" si="31"/>
        <v>0</v>
      </c>
      <c r="G378" s="2">
        <f t="shared" si="32"/>
        <v>0</v>
      </c>
      <c r="H378" s="2">
        <f t="shared" si="33"/>
        <v>0.33333333333333331</v>
      </c>
      <c r="K378" s="3">
        <v>4</v>
      </c>
      <c r="W378" s="1">
        <f t="shared" si="34"/>
        <v>4</v>
      </c>
      <c r="X378" s="17">
        <f>IFERROR(Z378/AB378,0)</f>
        <v>4</v>
      </c>
      <c r="Y378" s="3">
        <f>SUBTOTAL(109,I378:V378)</f>
        <v>4</v>
      </c>
      <c r="Z378" s="3">
        <f>Y378-N378</f>
        <v>4</v>
      </c>
      <c r="AA378" s="3">
        <f t="shared" si="35"/>
        <v>1</v>
      </c>
      <c r="AB378" s="3">
        <f>COUNTA(I378:V378)-COUNTA(N378)</f>
        <v>1</v>
      </c>
      <c r="AC378" s="74">
        <f t="array" ref="AC378">AVERAGE(IF((COLUMN(I378:V378)&lt;&gt;COLUMN(N378)), I378:V378))</f>
        <v>0.30769230769230771</v>
      </c>
    </row>
    <row r="379" spans="1:29" x14ac:dyDescent="0.35">
      <c r="A379" t="s">
        <v>658</v>
      </c>
      <c r="B379" t="s">
        <v>659</v>
      </c>
      <c r="C379" t="s">
        <v>603</v>
      </c>
      <c r="D379" s="1">
        <v>1</v>
      </c>
      <c r="E379" s="2">
        <f t="shared" si="30"/>
        <v>0</v>
      </c>
      <c r="F379" s="2">
        <f t="shared" si="31"/>
        <v>0</v>
      </c>
      <c r="G379" s="2">
        <f t="shared" si="32"/>
        <v>0</v>
      </c>
      <c r="H379" s="2">
        <f t="shared" si="33"/>
        <v>8.3333333333333329E-2</v>
      </c>
      <c r="L379" s="3">
        <v>1</v>
      </c>
      <c r="W379" s="1">
        <f t="shared" si="34"/>
        <v>1</v>
      </c>
      <c r="X379" s="17">
        <f>IFERROR(Z379/AB379,0)</f>
        <v>1</v>
      </c>
      <c r="Y379" s="3">
        <f>SUBTOTAL(109,I379:V379)</f>
        <v>1</v>
      </c>
      <c r="Z379" s="3">
        <f>Y379-N379</f>
        <v>1</v>
      </c>
      <c r="AA379" s="3">
        <f t="shared" si="35"/>
        <v>1</v>
      </c>
      <c r="AB379" s="3">
        <f>COUNTA(I379:V379)-COUNTA(N379)</f>
        <v>1</v>
      </c>
      <c r="AC379" s="74">
        <f t="array" ref="AC379">AVERAGE(IF((COLUMN(I379:V379)&lt;&gt;COLUMN(N379)), I379:V379))</f>
        <v>7.6923076923076927E-2</v>
      </c>
    </row>
    <row r="380" spans="1:29" x14ac:dyDescent="0.35">
      <c r="A380" t="s">
        <v>660</v>
      </c>
      <c r="B380" t="s">
        <v>169</v>
      </c>
      <c r="C380" t="s">
        <v>603</v>
      </c>
      <c r="D380" s="1">
        <v>3</v>
      </c>
      <c r="E380" s="2">
        <f t="shared" si="30"/>
        <v>0</v>
      </c>
      <c r="F380" s="2">
        <f t="shared" si="31"/>
        <v>0</v>
      </c>
      <c r="G380" s="2">
        <f t="shared" si="32"/>
        <v>0.22222222222222221</v>
      </c>
      <c r="H380" s="2">
        <f t="shared" si="33"/>
        <v>0.5</v>
      </c>
      <c r="K380" s="3">
        <v>4</v>
      </c>
      <c r="O380" s="3">
        <v>2</v>
      </c>
      <c r="W380" s="1">
        <f t="shared" si="34"/>
        <v>3</v>
      </c>
      <c r="X380" s="17">
        <f>IFERROR(Z380/AB380,0)</f>
        <v>3</v>
      </c>
      <c r="Y380" s="3">
        <f>SUBTOTAL(109,I380:V380)</f>
        <v>6</v>
      </c>
      <c r="Z380" s="3">
        <f>Y380-N380</f>
        <v>6</v>
      </c>
      <c r="AA380" s="3">
        <f t="shared" si="35"/>
        <v>2</v>
      </c>
      <c r="AB380" s="3">
        <f>COUNTA(I380:V380)-COUNTA(N380)</f>
        <v>2</v>
      </c>
      <c r="AC380" s="74">
        <f t="array" ref="AC380">AVERAGE(IF((COLUMN(I380:V380)&lt;&gt;COLUMN(N380)), I380:V380))</f>
        <v>0.46153846153846156</v>
      </c>
    </row>
    <row r="381" spans="1:29" x14ac:dyDescent="0.35">
      <c r="A381" t="s">
        <v>661</v>
      </c>
      <c r="B381" t="s">
        <v>662</v>
      </c>
      <c r="C381" t="s">
        <v>603</v>
      </c>
      <c r="D381" s="1">
        <v>2</v>
      </c>
      <c r="E381" s="2">
        <f t="shared" si="30"/>
        <v>0</v>
      </c>
      <c r="F381" s="2">
        <f t="shared" si="31"/>
        <v>0</v>
      </c>
      <c r="G381" s="2">
        <f t="shared" si="32"/>
        <v>0</v>
      </c>
      <c r="H381" s="2">
        <f t="shared" si="33"/>
        <v>0.33333333333333331</v>
      </c>
      <c r="K381" s="3">
        <v>2</v>
      </c>
      <c r="L381" s="3">
        <v>2</v>
      </c>
      <c r="W381" s="1">
        <f t="shared" si="34"/>
        <v>2</v>
      </c>
      <c r="X381" s="17">
        <f>IFERROR(Z381/AB381,0)</f>
        <v>2</v>
      </c>
      <c r="Y381" s="3">
        <f>SUBTOTAL(109,I381:V381)</f>
        <v>4</v>
      </c>
      <c r="Z381" s="3">
        <f>Y381-N381</f>
        <v>4</v>
      </c>
      <c r="AA381" s="3">
        <f t="shared" si="35"/>
        <v>2</v>
      </c>
      <c r="AB381" s="3">
        <f>COUNTA(I381:V381)-COUNTA(N381)</f>
        <v>2</v>
      </c>
      <c r="AC381" s="74">
        <f t="array" ref="AC381">AVERAGE(IF((COLUMN(I381:V381)&lt;&gt;COLUMN(N381)), I381:V381))</f>
        <v>0.30769230769230771</v>
      </c>
    </row>
    <row r="382" spans="1:29" x14ac:dyDescent="0.35">
      <c r="A382" t="s">
        <v>663</v>
      </c>
      <c r="B382" t="s">
        <v>171</v>
      </c>
      <c r="C382" t="s">
        <v>603</v>
      </c>
      <c r="D382" s="1">
        <v>1</v>
      </c>
      <c r="E382" s="2">
        <f t="shared" ref="E382:E445" si="36">IFERROR(SUM(S382:U382)/3,"")</f>
        <v>0</v>
      </c>
      <c r="F382" s="2">
        <f t="shared" ref="F382:F445" si="37">IFERROR(SUM(P382:U382)/6,"")</f>
        <v>0</v>
      </c>
      <c r="G382" s="2">
        <f t="shared" ref="G382:G445" si="38">IFERROR(SUM(M382:U382)/9,"")</f>
        <v>0.33333333333333331</v>
      </c>
      <c r="H382" s="2">
        <f t="shared" ref="H382:H445" si="39">IFERROR(SUM(J382:U382)/12,"")</f>
        <v>0.25</v>
      </c>
      <c r="N382" s="3">
        <v>2</v>
      </c>
      <c r="O382" s="3">
        <v>1</v>
      </c>
      <c r="W382" s="1">
        <f t="shared" ref="W382:W445" si="40">IFERROR(AVERAGE((O382:V382),(J382:M382)),"0")</f>
        <v>1</v>
      </c>
      <c r="X382" s="17">
        <f>IFERROR(Z382/AB382,0)</f>
        <v>1</v>
      </c>
      <c r="Y382" s="3">
        <f>SUBTOTAL(109,I382:V382)</f>
        <v>3</v>
      </c>
      <c r="Z382" s="3">
        <f>Y382-N382</f>
        <v>1</v>
      </c>
      <c r="AA382" s="3">
        <f t="shared" si="35"/>
        <v>2</v>
      </c>
      <c r="AB382" s="3">
        <f>COUNTA(I382:V382)-COUNTA(N382)</f>
        <v>1</v>
      </c>
      <c r="AC382" s="74">
        <f t="array" ref="AC382">AVERAGE(IF((COLUMN(I382:V382)&lt;&gt;COLUMN(N382)), I382:V382))</f>
        <v>7.6923076923076927E-2</v>
      </c>
    </row>
    <row r="383" spans="1:29" x14ac:dyDescent="0.35">
      <c r="A383" t="s">
        <v>664</v>
      </c>
      <c r="B383" t="s">
        <v>173</v>
      </c>
      <c r="C383" t="s">
        <v>603</v>
      </c>
      <c r="D383" s="1">
        <v>1</v>
      </c>
      <c r="E383" s="2">
        <f t="shared" si="36"/>
        <v>0</v>
      </c>
      <c r="F383" s="2">
        <f t="shared" si="37"/>
        <v>0</v>
      </c>
      <c r="G383" s="2">
        <f t="shared" si="38"/>
        <v>0</v>
      </c>
      <c r="H383" s="2">
        <f t="shared" si="39"/>
        <v>8.3333333333333329E-2</v>
      </c>
      <c r="L383" s="3">
        <v>1</v>
      </c>
      <c r="W383" s="1">
        <f t="shared" si="40"/>
        <v>1</v>
      </c>
      <c r="X383" s="17">
        <f>IFERROR(Z383/AB383,0)</f>
        <v>1</v>
      </c>
      <c r="Y383" s="3">
        <f>SUBTOTAL(109,I383:V383)</f>
        <v>1</v>
      </c>
      <c r="Z383" s="3">
        <f>Y383-N383</f>
        <v>1</v>
      </c>
      <c r="AA383" s="3">
        <f t="shared" si="35"/>
        <v>1</v>
      </c>
      <c r="AB383" s="3">
        <f>COUNTA(I383:V383)-COUNTA(N383)</f>
        <v>1</v>
      </c>
      <c r="AC383" s="74">
        <f t="array" ref="AC383">AVERAGE(IF((COLUMN(I383:V383)&lt;&gt;COLUMN(N383)), I383:V383))</f>
        <v>7.6923076923076927E-2</v>
      </c>
    </row>
    <row r="384" spans="1:29" x14ac:dyDescent="0.35">
      <c r="A384" t="s">
        <v>665</v>
      </c>
      <c r="B384" t="s">
        <v>175</v>
      </c>
      <c r="C384" t="s">
        <v>603</v>
      </c>
      <c r="D384" s="1">
        <v>1.5</v>
      </c>
      <c r="E384" s="2">
        <f t="shared" si="36"/>
        <v>0</v>
      </c>
      <c r="F384" s="2">
        <f t="shared" si="37"/>
        <v>0</v>
      </c>
      <c r="G384" s="2">
        <f t="shared" si="38"/>
        <v>0.66666666666666663</v>
      </c>
      <c r="H384" s="2">
        <f t="shared" si="39"/>
        <v>0.5</v>
      </c>
      <c r="M384" s="3">
        <v>1</v>
      </c>
      <c r="N384" s="3">
        <v>3</v>
      </c>
      <c r="O384" s="3">
        <v>2</v>
      </c>
      <c r="W384" s="1">
        <f t="shared" si="40"/>
        <v>1.5</v>
      </c>
      <c r="X384" s="17">
        <f>IFERROR(Z384/AB384,0)</f>
        <v>1.5</v>
      </c>
      <c r="Y384" s="3">
        <f>SUBTOTAL(109,I384:V384)</f>
        <v>6</v>
      </c>
      <c r="Z384" s="3">
        <f>Y384-N384</f>
        <v>3</v>
      </c>
      <c r="AA384" s="3">
        <f t="shared" si="35"/>
        <v>3</v>
      </c>
      <c r="AB384" s="3">
        <f>COUNTA(I384:V384)-COUNTA(N384)</f>
        <v>2</v>
      </c>
      <c r="AC384" s="74">
        <f t="array" ref="AC384">AVERAGE(IF((COLUMN(I384:V384)&lt;&gt;COLUMN(N384)), I384:V384))</f>
        <v>0.23076923076923078</v>
      </c>
    </row>
    <row r="385" spans="1:29" x14ac:dyDescent="0.35">
      <c r="A385" t="s">
        <v>666</v>
      </c>
      <c r="B385" t="s">
        <v>179</v>
      </c>
      <c r="C385" t="s">
        <v>603</v>
      </c>
      <c r="D385" s="1" t="s">
        <v>71</v>
      </c>
      <c r="E385" s="2">
        <f t="shared" si="36"/>
        <v>0</v>
      </c>
      <c r="F385" s="2">
        <f t="shared" si="37"/>
        <v>0</v>
      </c>
      <c r="G385" s="2">
        <f t="shared" si="38"/>
        <v>0.44444444444444442</v>
      </c>
      <c r="H385" s="2">
        <f t="shared" si="39"/>
        <v>0.33333333333333331</v>
      </c>
      <c r="N385" s="3">
        <v>4</v>
      </c>
      <c r="W385" s="1" t="str">
        <f t="shared" si="40"/>
        <v>0</v>
      </c>
      <c r="X385" s="17">
        <f>IFERROR(Z385/AB385,0)</f>
        <v>0</v>
      </c>
      <c r="Y385" s="3">
        <f>SUBTOTAL(109,I385:V385)</f>
        <v>4</v>
      </c>
      <c r="Z385" s="3">
        <f>Y385-N385</f>
        <v>0</v>
      </c>
      <c r="AA385" s="3">
        <f t="shared" si="35"/>
        <v>1</v>
      </c>
      <c r="AB385" s="3">
        <f>COUNTA(I385:V385)-COUNTA(N385)</f>
        <v>0</v>
      </c>
      <c r="AC385" s="74">
        <f t="array" ref="AC385">AVERAGE(IF((COLUMN(I385:V385)&lt;&gt;COLUMN(N385)), I385:V385))</f>
        <v>0</v>
      </c>
    </row>
    <row r="386" spans="1:29" x14ac:dyDescent="0.35">
      <c r="A386" t="s">
        <v>667</v>
      </c>
      <c r="B386" t="s">
        <v>181</v>
      </c>
      <c r="C386" t="s">
        <v>603</v>
      </c>
      <c r="D386" s="1">
        <v>1</v>
      </c>
      <c r="E386" s="2">
        <f t="shared" si="36"/>
        <v>0</v>
      </c>
      <c r="F386" s="2">
        <f t="shared" si="37"/>
        <v>0</v>
      </c>
      <c r="G386" s="2">
        <f t="shared" si="38"/>
        <v>0.33333333333333331</v>
      </c>
      <c r="H386" s="2">
        <f t="shared" si="39"/>
        <v>0.25</v>
      </c>
      <c r="N386" s="3">
        <v>2</v>
      </c>
      <c r="O386" s="3">
        <v>1</v>
      </c>
      <c r="W386" s="1">
        <f t="shared" si="40"/>
        <v>1</v>
      </c>
      <c r="X386" s="17">
        <f>IFERROR(Z386/AB386,0)</f>
        <v>1</v>
      </c>
      <c r="Y386" s="3">
        <f>SUBTOTAL(109,I386:V386)</f>
        <v>3</v>
      </c>
      <c r="Z386" s="3">
        <f>Y386-N386</f>
        <v>1</v>
      </c>
      <c r="AA386" s="3">
        <f t="shared" si="35"/>
        <v>2</v>
      </c>
      <c r="AB386" s="3">
        <f>COUNTA(I386:V386)-COUNTA(N386)</f>
        <v>1</v>
      </c>
      <c r="AC386" s="74">
        <f t="array" ref="AC386">AVERAGE(IF((COLUMN(I386:V386)&lt;&gt;COLUMN(N386)), I386:V386))</f>
        <v>7.6923076923076927E-2</v>
      </c>
    </row>
    <row r="387" spans="1:29" x14ac:dyDescent="0.35">
      <c r="A387" t="s">
        <v>668</v>
      </c>
      <c r="B387" t="s">
        <v>669</v>
      </c>
      <c r="C387" t="s">
        <v>603</v>
      </c>
      <c r="D387" s="1">
        <v>1</v>
      </c>
      <c r="E387" s="2">
        <f t="shared" si="36"/>
        <v>0</v>
      </c>
      <c r="F387" s="2">
        <f t="shared" si="37"/>
        <v>0</v>
      </c>
      <c r="G387" s="2">
        <f t="shared" si="38"/>
        <v>0.22222222222222221</v>
      </c>
      <c r="H387" s="2">
        <f t="shared" si="39"/>
        <v>0.25</v>
      </c>
      <c r="L387" s="3">
        <v>1</v>
      </c>
      <c r="N387" s="3">
        <v>2</v>
      </c>
      <c r="W387" s="1">
        <f t="shared" si="40"/>
        <v>1</v>
      </c>
      <c r="X387" s="17">
        <f>IFERROR(Z387/AB387,0)</f>
        <v>1</v>
      </c>
      <c r="Y387" s="3">
        <f>SUBTOTAL(109,I387:V387)</f>
        <v>3</v>
      </c>
      <c r="Z387" s="3">
        <f>Y387-N387</f>
        <v>1</v>
      </c>
      <c r="AA387" s="3">
        <f t="shared" si="35"/>
        <v>2</v>
      </c>
      <c r="AB387" s="3">
        <f>COUNTA(I387:V387)-COUNTA(N387)</f>
        <v>1</v>
      </c>
      <c r="AC387" s="74">
        <f t="array" ref="AC387">AVERAGE(IF((COLUMN(I387:V387)&lt;&gt;COLUMN(N387)), I387:V387))</f>
        <v>7.6923076923076927E-2</v>
      </c>
    </row>
    <row r="388" spans="1:29" x14ac:dyDescent="0.35">
      <c r="A388" t="s">
        <v>670</v>
      </c>
      <c r="B388" t="s">
        <v>191</v>
      </c>
      <c r="C388" t="s">
        <v>603</v>
      </c>
      <c r="D388" s="1" t="s">
        <v>71</v>
      </c>
      <c r="E388" s="2">
        <f t="shared" si="36"/>
        <v>0</v>
      </c>
      <c r="F388" s="2">
        <f t="shared" si="37"/>
        <v>0</v>
      </c>
      <c r="G388" s="2">
        <f t="shared" si="38"/>
        <v>0.1111111111111111</v>
      </c>
      <c r="H388" s="2">
        <f t="shared" si="39"/>
        <v>8.3333333333333329E-2</v>
      </c>
      <c r="N388" s="3">
        <v>1</v>
      </c>
      <c r="W388" s="1" t="str">
        <f t="shared" si="40"/>
        <v>0</v>
      </c>
      <c r="X388" s="17">
        <f>IFERROR(Z388/AB388,0)</f>
        <v>0</v>
      </c>
      <c r="Y388" s="3">
        <f>SUBTOTAL(109,I388:V388)</f>
        <v>1</v>
      </c>
      <c r="Z388" s="3">
        <f>Y388-N388</f>
        <v>0</v>
      </c>
      <c r="AA388" s="3">
        <f t="shared" si="35"/>
        <v>1</v>
      </c>
      <c r="AB388" s="3">
        <f>COUNTA(I388:V388)-COUNTA(N388)</f>
        <v>0</v>
      </c>
      <c r="AC388" s="74">
        <f t="array" ref="AC388">AVERAGE(IF((COLUMN(I388:V388)&lt;&gt;COLUMN(N388)), I388:V388))</f>
        <v>0</v>
      </c>
    </row>
    <row r="389" spans="1:29" x14ac:dyDescent="0.35">
      <c r="A389" t="s">
        <v>671</v>
      </c>
      <c r="B389" t="s">
        <v>193</v>
      </c>
      <c r="C389" t="s">
        <v>603</v>
      </c>
      <c r="D389" s="1">
        <v>1</v>
      </c>
      <c r="E389" s="2">
        <f t="shared" si="36"/>
        <v>0</v>
      </c>
      <c r="F389" s="2">
        <f t="shared" si="37"/>
        <v>0</v>
      </c>
      <c r="G389" s="2">
        <f t="shared" si="38"/>
        <v>0.44444444444444442</v>
      </c>
      <c r="H389" s="2">
        <f t="shared" si="39"/>
        <v>0.33333333333333331</v>
      </c>
      <c r="N389" s="3">
        <v>3</v>
      </c>
      <c r="O389" s="3">
        <v>1</v>
      </c>
      <c r="W389" s="1">
        <f t="shared" si="40"/>
        <v>1</v>
      </c>
      <c r="X389" s="17">
        <f>IFERROR(Z389/AB389,0)</f>
        <v>1</v>
      </c>
      <c r="Y389" s="3">
        <f>SUBTOTAL(109,I389:V389)</f>
        <v>4</v>
      </c>
      <c r="Z389" s="3">
        <f>Y389-N389</f>
        <v>1</v>
      </c>
      <c r="AA389" s="3">
        <f t="shared" si="35"/>
        <v>2</v>
      </c>
      <c r="AB389" s="3">
        <f>COUNTA(I389:V389)-COUNTA(N389)</f>
        <v>1</v>
      </c>
      <c r="AC389" s="74">
        <f t="array" ref="AC389">AVERAGE(IF((COLUMN(I389:V389)&lt;&gt;COLUMN(N389)), I389:V389))</f>
        <v>7.6923076923076927E-2</v>
      </c>
    </row>
    <row r="390" spans="1:29" x14ac:dyDescent="0.35">
      <c r="A390" t="s">
        <v>672</v>
      </c>
      <c r="B390" t="s">
        <v>195</v>
      </c>
      <c r="C390" t="s">
        <v>603</v>
      </c>
      <c r="D390" s="1">
        <v>2</v>
      </c>
      <c r="E390" s="2">
        <f t="shared" si="36"/>
        <v>0</v>
      </c>
      <c r="F390" s="2">
        <f t="shared" si="37"/>
        <v>0</v>
      </c>
      <c r="G390" s="2">
        <f t="shared" si="38"/>
        <v>0.77777777777777779</v>
      </c>
      <c r="H390" s="2">
        <f t="shared" si="39"/>
        <v>0.58333333333333337</v>
      </c>
      <c r="N390" s="3">
        <v>5</v>
      </c>
      <c r="O390" s="3">
        <v>2</v>
      </c>
      <c r="W390" s="1">
        <f t="shared" si="40"/>
        <v>2</v>
      </c>
      <c r="X390" s="17">
        <f>IFERROR(Z390/AB390,0)</f>
        <v>2</v>
      </c>
      <c r="Y390" s="3">
        <f>SUBTOTAL(109,I390:V390)</f>
        <v>7</v>
      </c>
      <c r="Z390" s="3">
        <f>Y390-N390</f>
        <v>2</v>
      </c>
      <c r="AA390" s="3">
        <f t="shared" si="35"/>
        <v>2</v>
      </c>
      <c r="AB390" s="3">
        <f>COUNTA(I390:V390)-COUNTA(N390)</f>
        <v>1</v>
      </c>
      <c r="AC390" s="74">
        <f t="array" ref="AC390">AVERAGE(IF((COLUMN(I390:V390)&lt;&gt;COLUMN(N390)), I390:V390))</f>
        <v>0.15384615384615385</v>
      </c>
    </row>
    <row r="391" spans="1:29" x14ac:dyDescent="0.35">
      <c r="A391" t="s">
        <v>673</v>
      </c>
      <c r="B391" t="s">
        <v>19</v>
      </c>
      <c r="C391" t="s">
        <v>603</v>
      </c>
      <c r="D391" s="1">
        <v>1</v>
      </c>
      <c r="E391" s="2">
        <f t="shared" si="36"/>
        <v>0</v>
      </c>
      <c r="F391" s="2">
        <f t="shared" si="37"/>
        <v>0</v>
      </c>
      <c r="G391" s="2">
        <f t="shared" si="38"/>
        <v>0.33333333333333331</v>
      </c>
      <c r="H391" s="2">
        <f t="shared" si="39"/>
        <v>0.25</v>
      </c>
      <c r="N391" s="3">
        <v>2</v>
      </c>
      <c r="O391" s="3">
        <v>1</v>
      </c>
      <c r="W391" s="1">
        <f t="shared" si="40"/>
        <v>1</v>
      </c>
      <c r="X391" s="17">
        <f>IFERROR(Z391/AB391,0)</f>
        <v>1</v>
      </c>
      <c r="Y391" s="3">
        <f>SUBTOTAL(109,I391:V391)</f>
        <v>3</v>
      </c>
      <c r="Z391" s="3">
        <f>Y391-N391</f>
        <v>1</v>
      </c>
      <c r="AA391" s="3">
        <f t="shared" ref="AA391:AA454" si="41">COUNTA(I391:V391)</f>
        <v>2</v>
      </c>
      <c r="AB391" s="3">
        <f>COUNTA(I391:V391)-COUNTA(N391)</f>
        <v>1</v>
      </c>
      <c r="AC391" s="74">
        <f t="array" ref="AC391">AVERAGE(IF((COLUMN(I391:V391)&lt;&gt;COLUMN(N391)), I391:V391))</f>
        <v>7.6923076923076927E-2</v>
      </c>
    </row>
    <row r="392" spans="1:29" x14ac:dyDescent="0.35">
      <c r="A392" t="s">
        <v>674</v>
      </c>
      <c r="B392" t="s">
        <v>198</v>
      </c>
      <c r="C392" t="s">
        <v>603</v>
      </c>
      <c r="D392" s="1" t="s">
        <v>71</v>
      </c>
      <c r="E392" s="2">
        <f t="shared" si="36"/>
        <v>0</v>
      </c>
      <c r="F392" s="2">
        <f t="shared" si="37"/>
        <v>0</v>
      </c>
      <c r="G392" s="2">
        <f t="shared" si="38"/>
        <v>0.1111111111111111</v>
      </c>
      <c r="H392" s="2">
        <f t="shared" si="39"/>
        <v>8.3333333333333329E-2</v>
      </c>
      <c r="N392" s="3">
        <v>1</v>
      </c>
      <c r="W392" s="1" t="str">
        <f t="shared" si="40"/>
        <v>0</v>
      </c>
      <c r="X392" s="17">
        <f>IFERROR(Z392/AB392,0)</f>
        <v>0</v>
      </c>
      <c r="Y392" s="3">
        <f>SUBTOTAL(109,I392:V392)</f>
        <v>1</v>
      </c>
      <c r="Z392" s="3">
        <f>Y392-N392</f>
        <v>0</v>
      </c>
      <c r="AA392" s="3">
        <f t="shared" si="41"/>
        <v>1</v>
      </c>
      <c r="AB392" s="3">
        <f>COUNTA(I392:V392)-COUNTA(N392)</f>
        <v>0</v>
      </c>
      <c r="AC392" s="74">
        <f t="array" ref="AC392">AVERAGE(IF((COLUMN(I392:V392)&lt;&gt;COLUMN(N392)), I392:V392))</f>
        <v>0</v>
      </c>
    </row>
    <row r="393" spans="1:29" x14ac:dyDescent="0.35">
      <c r="A393" t="s">
        <v>675</v>
      </c>
      <c r="B393" t="s">
        <v>204</v>
      </c>
      <c r="C393" t="s">
        <v>603</v>
      </c>
      <c r="D393" s="1">
        <v>2</v>
      </c>
      <c r="E393" s="2">
        <f t="shared" si="36"/>
        <v>0</v>
      </c>
      <c r="F393" s="2">
        <f t="shared" si="37"/>
        <v>0</v>
      </c>
      <c r="G393" s="2">
        <f t="shared" si="38"/>
        <v>0.77777777777777779</v>
      </c>
      <c r="H393" s="2">
        <f t="shared" si="39"/>
        <v>0.58333333333333337</v>
      </c>
      <c r="N393" s="3">
        <v>5</v>
      </c>
      <c r="O393" s="3">
        <v>2</v>
      </c>
      <c r="W393" s="1">
        <f t="shared" si="40"/>
        <v>2</v>
      </c>
      <c r="X393" s="17">
        <f>IFERROR(Z393/AB393,0)</f>
        <v>2</v>
      </c>
      <c r="Y393" s="3">
        <f>SUBTOTAL(109,I393:V393)</f>
        <v>7</v>
      </c>
      <c r="Z393" s="3">
        <f>Y393-N393</f>
        <v>2</v>
      </c>
      <c r="AA393" s="3">
        <f t="shared" si="41"/>
        <v>2</v>
      </c>
      <c r="AB393" s="3">
        <f>COUNTA(I393:V393)-COUNTA(N393)</f>
        <v>1</v>
      </c>
      <c r="AC393" s="74">
        <f t="array" ref="AC393">AVERAGE(IF((COLUMN(I393:V393)&lt;&gt;COLUMN(N393)), I393:V393))</f>
        <v>0.15384615384615385</v>
      </c>
    </row>
    <row r="394" spans="1:29" x14ac:dyDescent="0.35">
      <c r="A394" t="s">
        <v>676</v>
      </c>
      <c r="B394" t="s">
        <v>206</v>
      </c>
      <c r="C394" t="s">
        <v>603</v>
      </c>
      <c r="D394" s="1">
        <v>1</v>
      </c>
      <c r="E394" s="2">
        <f t="shared" si="36"/>
        <v>0</v>
      </c>
      <c r="F394" s="2">
        <f t="shared" si="37"/>
        <v>0</v>
      </c>
      <c r="G394" s="2">
        <f t="shared" si="38"/>
        <v>0.55555555555555558</v>
      </c>
      <c r="H394" s="2">
        <f t="shared" si="39"/>
        <v>0.41666666666666669</v>
      </c>
      <c r="N394" s="3">
        <v>4</v>
      </c>
      <c r="O394" s="3">
        <v>1</v>
      </c>
      <c r="W394" s="1">
        <f t="shared" si="40"/>
        <v>1</v>
      </c>
      <c r="X394" s="17">
        <f>IFERROR(Z394/AB394,0)</f>
        <v>1</v>
      </c>
      <c r="Y394" s="3">
        <f>SUBTOTAL(109,I394:V394)</f>
        <v>5</v>
      </c>
      <c r="Z394" s="3">
        <f>Y394-N394</f>
        <v>1</v>
      </c>
      <c r="AA394" s="3">
        <f t="shared" si="41"/>
        <v>2</v>
      </c>
      <c r="AB394" s="3">
        <f>COUNTA(I394:V394)-COUNTA(N394)</f>
        <v>1</v>
      </c>
      <c r="AC394" s="74">
        <f t="array" ref="AC394">AVERAGE(IF((COLUMN(I394:V394)&lt;&gt;COLUMN(N394)), I394:V394))</f>
        <v>7.6923076923076927E-2</v>
      </c>
    </row>
    <row r="395" spans="1:29" x14ac:dyDescent="0.35">
      <c r="A395" t="s">
        <v>677</v>
      </c>
      <c r="B395" t="s">
        <v>678</v>
      </c>
      <c r="C395" t="s">
        <v>603</v>
      </c>
      <c r="D395" s="1">
        <v>2</v>
      </c>
      <c r="E395" s="2">
        <f t="shared" si="36"/>
        <v>0</v>
      </c>
      <c r="F395" s="2">
        <f t="shared" si="37"/>
        <v>0</v>
      </c>
      <c r="G395" s="2">
        <f t="shared" si="38"/>
        <v>0</v>
      </c>
      <c r="H395" s="2">
        <f t="shared" si="39"/>
        <v>0.16666666666666666</v>
      </c>
      <c r="K395" s="3">
        <v>2</v>
      </c>
      <c r="W395" s="1">
        <f t="shared" si="40"/>
        <v>2</v>
      </c>
      <c r="X395" s="17">
        <f>IFERROR(Z395/AB395,0)</f>
        <v>2</v>
      </c>
      <c r="Y395" s="3">
        <f>SUBTOTAL(109,I395:V395)</f>
        <v>2</v>
      </c>
      <c r="Z395" s="3">
        <f>Y395-N395</f>
        <v>2</v>
      </c>
      <c r="AA395" s="3">
        <f t="shared" si="41"/>
        <v>1</v>
      </c>
      <c r="AB395" s="3">
        <f>COUNTA(I395:V395)-COUNTA(N395)</f>
        <v>1</v>
      </c>
      <c r="AC395" s="74">
        <f t="array" ref="AC395">AVERAGE(IF((COLUMN(I395:V395)&lt;&gt;COLUMN(N395)), I395:V395))</f>
        <v>0.15384615384615385</v>
      </c>
    </row>
    <row r="396" spans="1:29" x14ac:dyDescent="0.35">
      <c r="A396" t="s">
        <v>679</v>
      </c>
      <c r="B396" t="s">
        <v>464</v>
      </c>
      <c r="C396" t="s">
        <v>603</v>
      </c>
      <c r="D396" s="1">
        <v>7</v>
      </c>
      <c r="E396" s="2">
        <f t="shared" si="36"/>
        <v>0</v>
      </c>
      <c r="F396" s="2">
        <f t="shared" si="37"/>
        <v>0</v>
      </c>
      <c r="G396" s="2">
        <f t="shared" si="38"/>
        <v>2.2222222222222223</v>
      </c>
      <c r="H396" s="2">
        <f t="shared" si="39"/>
        <v>1.6666666666666667</v>
      </c>
      <c r="N396" s="3">
        <v>13</v>
      </c>
      <c r="O396" s="3">
        <v>7</v>
      </c>
      <c r="W396" s="1">
        <f t="shared" si="40"/>
        <v>7</v>
      </c>
      <c r="X396" s="17">
        <f>IFERROR(Z396/AB396,0)</f>
        <v>7</v>
      </c>
      <c r="Y396" s="3">
        <f>SUBTOTAL(109,I396:V396)</f>
        <v>20</v>
      </c>
      <c r="Z396" s="3">
        <f>Y396-N396</f>
        <v>7</v>
      </c>
      <c r="AA396" s="3">
        <f t="shared" si="41"/>
        <v>2</v>
      </c>
      <c r="AB396" s="3">
        <f>COUNTA(I396:V396)-COUNTA(N396)</f>
        <v>1</v>
      </c>
      <c r="AC396" s="74">
        <f t="array" ref="AC396">AVERAGE(IF((COLUMN(I396:V396)&lt;&gt;COLUMN(N396)), I396:V396))</f>
        <v>0.53846153846153844</v>
      </c>
    </row>
    <row r="397" spans="1:29" x14ac:dyDescent="0.35">
      <c r="A397" t="s">
        <v>680</v>
      </c>
      <c r="B397" t="s">
        <v>467</v>
      </c>
      <c r="C397" t="s">
        <v>603</v>
      </c>
      <c r="D397" s="1">
        <v>1.5</v>
      </c>
      <c r="E397" s="2">
        <f t="shared" si="36"/>
        <v>0</v>
      </c>
      <c r="F397" s="2">
        <f t="shared" si="37"/>
        <v>0</v>
      </c>
      <c r="G397" s="2">
        <f t="shared" si="38"/>
        <v>0</v>
      </c>
      <c r="H397" s="2">
        <f t="shared" si="39"/>
        <v>0.25</v>
      </c>
      <c r="K397" s="3">
        <v>2</v>
      </c>
      <c r="L397" s="3">
        <v>1</v>
      </c>
      <c r="W397" s="1">
        <f t="shared" si="40"/>
        <v>1.5</v>
      </c>
      <c r="X397" s="17">
        <f>IFERROR(Z397/AB397,0)</f>
        <v>1.5</v>
      </c>
      <c r="Y397" s="3">
        <f>SUBTOTAL(109,I397:V397)</f>
        <v>3</v>
      </c>
      <c r="Z397" s="3">
        <f>Y397-N397</f>
        <v>3</v>
      </c>
      <c r="AA397" s="3">
        <f t="shared" si="41"/>
        <v>2</v>
      </c>
      <c r="AB397" s="3">
        <f>COUNTA(I397:V397)-COUNTA(N397)</f>
        <v>2</v>
      </c>
      <c r="AC397" s="74">
        <f t="array" ref="AC397">AVERAGE(IF((COLUMN(I397:V397)&lt;&gt;COLUMN(N397)), I397:V397))</f>
        <v>0.23076923076923078</v>
      </c>
    </row>
    <row r="398" spans="1:29" x14ac:dyDescent="0.35">
      <c r="A398" t="s">
        <v>681</v>
      </c>
      <c r="B398" t="s">
        <v>215</v>
      </c>
      <c r="C398" t="s">
        <v>603</v>
      </c>
      <c r="D398" s="1">
        <v>1</v>
      </c>
      <c r="E398" s="2">
        <f t="shared" si="36"/>
        <v>0</v>
      </c>
      <c r="F398" s="2">
        <f t="shared" si="37"/>
        <v>0</v>
      </c>
      <c r="G398" s="2">
        <f t="shared" si="38"/>
        <v>0.33333333333333331</v>
      </c>
      <c r="H398" s="2">
        <f t="shared" si="39"/>
        <v>0.25</v>
      </c>
      <c r="M398" s="3">
        <v>1</v>
      </c>
      <c r="N398" s="3">
        <v>2</v>
      </c>
      <c r="W398" s="1">
        <f t="shared" si="40"/>
        <v>1</v>
      </c>
      <c r="X398" s="17">
        <f>IFERROR(Z398/AB398,0)</f>
        <v>1</v>
      </c>
      <c r="Y398" s="3">
        <f>SUBTOTAL(109,I398:V398)</f>
        <v>3</v>
      </c>
      <c r="Z398" s="3">
        <f>Y398-N398</f>
        <v>1</v>
      </c>
      <c r="AA398" s="3">
        <f t="shared" si="41"/>
        <v>2</v>
      </c>
      <c r="AB398" s="3">
        <f>COUNTA(I398:V398)-COUNTA(N398)</f>
        <v>1</v>
      </c>
      <c r="AC398" s="74">
        <f t="array" ref="AC398">AVERAGE(IF((COLUMN(I398:V398)&lt;&gt;COLUMN(N398)), I398:V398))</f>
        <v>7.6923076923076927E-2</v>
      </c>
    </row>
    <row r="399" spans="1:29" x14ac:dyDescent="0.35">
      <c r="A399" t="s">
        <v>682</v>
      </c>
      <c r="B399" t="s">
        <v>217</v>
      </c>
      <c r="C399" t="s">
        <v>603</v>
      </c>
      <c r="D399" s="1">
        <v>1</v>
      </c>
      <c r="E399" s="2">
        <f t="shared" si="36"/>
        <v>0</v>
      </c>
      <c r="F399" s="2">
        <f t="shared" si="37"/>
        <v>0</v>
      </c>
      <c r="G399" s="2">
        <f t="shared" si="38"/>
        <v>0.33333333333333331</v>
      </c>
      <c r="H399" s="2">
        <f t="shared" si="39"/>
        <v>0.25</v>
      </c>
      <c r="N399" s="3">
        <v>2</v>
      </c>
      <c r="O399" s="3">
        <v>1</v>
      </c>
      <c r="W399" s="1">
        <f t="shared" si="40"/>
        <v>1</v>
      </c>
      <c r="X399" s="17">
        <f>IFERROR(Z399/AB399,0)</f>
        <v>1</v>
      </c>
      <c r="Y399" s="3">
        <f>SUBTOTAL(109,I399:V399)</f>
        <v>3</v>
      </c>
      <c r="Z399" s="3">
        <f>Y399-N399</f>
        <v>1</v>
      </c>
      <c r="AA399" s="3">
        <f t="shared" si="41"/>
        <v>2</v>
      </c>
      <c r="AB399" s="3">
        <f>COUNTA(I399:V399)-COUNTA(N399)</f>
        <v>1</v>
      </c>
      <c r="AC399" s="74">
        <f t="array" ref="AC399">AVERAGE(IF((COLUMN(I399:V399)&lt;&gt;COLUMN(N399)), I399:V399))</f>
        <v>7.6923076923076927E-2</v>
      </c>
    </row>
    <row r="400" spans="1:29" x14ac:dyDescent="0.35">
      <c r="A400" t="s">
        <v>683</v>
      </c>
      <c r="B400" t="s">
        <v>684</v>
      </c>
      <c r="C400" t="s">
        <v>603</v>
      </c>
      <c r="D400" s="1" t="s">
        <v>71</v>
      </c>
      <c r="E400" s="2">
        <f t="shared" si="36"/>
        <v>0</v>
      </c>
      <c r="F400" s="2">
        <f t="shared" si="37"/>
        <v>0</v>
      </c>
      <c r="G400" s="2">
        <f t="shared" si="38"/>
        <v>0.1111111111111111</v>
      </c>
      <c r="H400" s="2">
        <f t="shared" si="39"/>
        <v>8.3333333333333329E-2</v>
      </c>
      <c r="N400" s="3">
        <v>1</v>
      </c>
      <c r="W400" s="1" t="str">
        <f t="shared" si="40"/>
        <v>0</v>
      </c>
      <c r="X400" s="17">
        <f>IFERROR(Z400/AB400,0)</f>
        <v>0</v>
      </c>
      <c r="Y400" s="3">
        <f>SUBTOTAL(109,I400:V400)</f>
        <v>1</v>
      </c>
      <c r="Z400" s="3">
        <f>Y400-N400</f>
        <v>0</v>
      </c>
      <c r="AA400" s="3">
        <f t="shared" si="41"/>
        <v>1</v>
      </c>
      <c r="AB400" s="3">
        <f>COUNTA(I400:V400)-COUNTA(N400)</f>
        <v>0</v>
      </c>
      <c r="AC400" s="74">
        <f t="array" ref="AC400">AVERAGE(IF((COLUMN(I400:V400)&lt;&gt;COLUMN(N400)), I400:V400))</f>
        <v>0</v>
      </c>
    </row>
    <row r="401" spans="1:29" x14ac:dyDescent="0.35">
      <c r="A401" t="s">
        <v>685</v>
      </c>
      <c r="B401" t="s">
        <v>219</v>
      </c>
      <c r="C401" t="s">
        <v>603</v>
      </c>
      <c r="D401" s="1">
        <v>1.5</v>
      </c>
      <c r="E401" s="2">
        <f t="shared" si="36"/>
        <v>0</v>
      </c>
      <c r="F401" s="2">
        <f t="shared" si="37"/>
        <v>0</v>
      </c>
      <c r="G401" s="2">
        <f t="shared" si="38"/>
        <v>0.88888888888888884</v>
      </c>
      <c r="H401" s="2">
        <f t="shared" si="39"/>
        <v>0.66666666666666663</v>
      </c>
      <c r="M401" s="3">
        <v>1</v>
      </c>
      <c r="N401" s="3">
        <v>5</v>
      </c>
      <c r="O401" s="3">
        <v>2</v>
      </c>
      <c r="W401" s="1">
        <f t="shared" si="40"/>
        <v>1.5</v>
      </c>
      <c r="X401" s="17">
        <f>IFERROR(Z401/AB401,0)</f>
        <v>1.5</v>
      </c>
      <c r="Y401" s="3">
        <f>SUBTOTAL(109,I401:V401)</f>
        <v>8</v>
      </c>
      <c r="Z401" s="3">
        <f>Y401-N401</f>
        <v>3</v>
      </c>
      <c r="AA401" s="3">
        <f t="shared" si="41"/>
        <v>3</v>
      </c>
      <c r="AB401" s="3">
        <f>COUNTA(I401:V401)-COUNTA(N401)</f>
        <v>2</v>
      </c>
      <c r="AC401" s="74">
        <f t="array" ref="AC401">AVERAGE(IF((COLUMN(I401:V401)&lt;&gt;COLUMN(N401)), I401:V401))</f>
        <v>0.23076923076923078</v>
      </c>
    </row>
    <row r="402" spans="1:29" x14ac:dyDescent="0.35">
      <c r="A402" t="s">
        <v>686</v>
      </c>
      <c r="B402" t="s">
        <v>223</v>
      </c>
      <c r="C402" t="s">
        <v>603</v>
      </c>
      <c r="D402" s="1">
        <v>1</v>
      </c>
      <c r="E402" s="2">
        <f t="shared" si="36"/>
        <v>0</v>
      </c>
      <c r="F402" s="2">
        <f t="shared" si="37"/>
        <v>0</v>
      </c>
      <c r="G402" s="2">
        <f t="shared" si="38"/>
        <v>0</v>
      </c>
      <c r="H402" s="2">
        <f t="shared" si="39"/>
        <v>8.3333333333333329E-2</v>
      </c>
      <c r="L402" s="3">
        <v>1</v>
      </c>
      <c r="W402" s="1">
        <f t="shared" si="40"/>
        <v>1</v>
      </c>
      <c r="X402" s="17">
        <f>IFERROR(Z402/AB402,0)</f>
        <v>1</v>
      </c>
      <c r="Y402" s="3">
        <f>SUBTOTAL(109,I402:V402)</f>
        <v>1</v>
      </c>
      <c r="Z402" s="3">
        <f>Y402-N402</f>
        <v>1</v>
      </c>
      <c r="AA402" s="3">
        <f t="shared" si="41"/>
        <v>1</v>
      </c>
      <c r="AB402" s="3">
        <f>COUNTA(I402:V402)-COUNTA(N402)</f>
        <v>1</v>
      </c>
      <c r="AC402" s="74">
        <f t="array" ref="AC402">AVERAGE(IF((COLUMN(I402:V402)&lt;&gt;COLUMN(N402)), I402:V402))</f>
        <v>7.6923076923076927E-2</v>
      </c>
    </row>
    <row r="403" spans="1:29" x14ac:dyDescent="0.35">
      <c r="A403" t="s">
        <v>687</v>
      </c>
      <c r="B403" t="s">
        <v>488</v>
      </c>
      <c r="C403" t="s">
        <v>603</v>
      </c>
      <c r="D403" s="1">
        <v>1</v>
      </c>
      <c r="E403" s="2">
        <f t="shared" si="36"/>
        <v>0</v>
      </c>
      <c r="F403" s="2">
        <f t="shared" si="37"/>
        <v>0</v>
      </c>
      <c r="G403" s="2">
        <f t="shared" si="38"/>
        <v>0.1111111111111111</v>
      </c>
      <c r="H403" s="2">
        <f t="shared" si="39"/>
        <v>8.3333333333333329E-2</v>
      </c>
      <c r="O403" s="3">
        <v>1</v>
      </c>
      <c r="W403" s="1">
        <f t="shared" si="40"/>
        <v>1</v>
      </c>
      <c r="X403" s="17">
        <f>IFERROR(Z403/AB403,0)</f>
        <v>1</v>
      </c>
      <c r="Y403" s="3">
        <f>SUBTOTAL(109,I403:V403)</f>
        <v>1</v>
      </c>
      <c r="Z403" s="3">
        <f>Y403-N403</f>
        <v>1</v>
      </c>
      <c r="AA403" s="3">
        <f t="shared" si="41"/>
        <v>1</v>
      </c>
      <c r="AB403" s="3">
        <f>COUNTA(I403:V403)-COUNTA(N403)</f>
        <v>1</v>
      </c>
      <c r="AC403" s="74">
        <f t="array" ref="AC403">AVERAGE(IF((COLUMN(I403:V403)&lt;&gt;COLUMN(N403)), I403:V403))</f>
        <v>7.6923076923076927E-2</v>
      </c>
    </row>
    <row r="404" spans="1:29" x14ac:dyDescent="0.35">
      <c r="A404" t="s">
        <v>688</v>
      </c>
      <c r="B404" t="s">
        <v>225</v>
      </c>
      <c r="C404" t="s">
        <v>603</v>
      </c>
      <c r="D404" s="1" t="s">
        <v>71</v>
      </c>
      <c r="E404" s="2">
        <f t="shared" si="36"/>
        <v>0</v>
      </c>
      <c r="F404" s="2">
        <f t="shared" si="37"/>
        <v>0</v>
      </c>
      <c r="G404" s="2">
        <f t="shared" si="38"/>
        <v>0.1111111111111111</v>
      </c>
      <c r="H404" s="2">
        <f t="shared" si="39"/>
        <v>8.3333333333333329E-2</v>
      </c>
      <c r="N404" s="3">
        <v>1</v>
      </c>
      <c r="W404" s="1" t="str">
        <f t="shared" si="40"/>
        <v>0</v>
      </c>
      <c r="X404" s="17">
        <f>IFERROR(Z404/AB404,0)</f>
        <v>0</v>
      </c>
      <c r="Y404" s="3">
        <f>SUBTOTAL(109,I404:V404)</f>
        <v>1</v>
      </c>
      <c r="Z404" s="3">
        <f>Y404-N404</f>
        <v>0</v>
      </c>
      <c r="AA404" s="3">
        <f t="shared" si="41"/>
        <v>1</v>
      </c>
      <c r="AB404" s="3">
        <f>COUNTA(I404:V404)-COUNTA(N404)</f>
        <v>0</v>
      </c>
      <c r="AC404" s="74">
        <f t="array" ref="AC404">AVERAGE(IF((COLUMN(I404:V404)&lt;&gt;COLUMN(N404)), I404:V404))</f>
        <v>0</v>
      </c>
    </row>
    <row r="405" spans="1:29" x14ac:dyDescent="0.35">
      <c r="A405" t="s">
        <v>689</v>
      </c>
      <c r="B405" t="s">
        <v>690</v>
      </c>
      <c r="C405" t="s">
        <v>603</v>
      </c>
      <c r="D405" s="1">
        <v>1</v>
      </c>
      <c r="E405" s="2">
        <f t="shared" si="36"/>
        <v>0</v>
      </c>
      <c r="F405" s="2">
        <f t="shared" si="37"/>
        <v>0</v>
      </c>
      <c r="G405" s="2">
        <f t="shared" si="38"/>
        <v>0.44444444444444442</v>
      </c>
      <c r="H405" s="2">
        <f t="shared" si="39"/>
        <v>0.41666666666666669</v>
      </c>
      <c r="K405" s="3">
        <v>1</v>
      </c>
      <c r="M405" s="3">
        <v>1</v>
      </c>
      <c r="N405" s="3">
        <v>2</v>
      </c>
      <c r="O405" s="3">
        <v>1</v>
      </c>
      <c r="W405" s="1">
        <f t="shared" si="40"/>
        <v>1</v>
      </c>
      <c r="X405" s="17">
        <f>IFERROR(Z405/AB405,0)</f>
        <v>1</v>
      </c>
      <c r="Y405" s="3">
        <f>SUBTOTAL(109,I405:V405)</f>
        <v>5</v>
      </c>
      <c r="Z405" s="3">
        <f>Y405-N405</f>
        <v>3</v>
      </c>
      <c r="AA405" s="3">
        <f t="shared" si="41"/>
        <v>4</v>
      </c>
      <c r="AB405" s="3">
        <f>COUNTA(I405:V405)-COUNTA(N405)</f>
        <v>3</v>
      </c>
      <c r="AC405" s="74">
        <f t="array" ref="AC405">AVERAGE(IF((COLUMN(I405:V405)&lt;&gt;COLUMN(N405)), I405:V405))</f>
        <v>0.23076923076923078</v>
      </c>
    </row>
    <row r="406" spans="1:29" x14ac:dyDescent="0.35">
      <c r="A406" t="s">
        <v>691</v>
      </c>
      <c r="B406" t="s">
        <v>491</v>
      </c>
      <c r="C406" t="s">
        <v>603</v>
      </c>
      <c r="D406" s="1" t="s">
        <v>71</v>
      </c>
      <c r="E406" s="2">
        <f t="shared" si="36"/>
        <v>0</v>
      </c>
      <c r="F406" s="2">
        <f t="shared" si="37"/>
        <v>0</v>
      </c>
      <c r="G406" s="2">
        <f t="shared" si="38"/>
        <v>0.1111111111111111</v>
      </c>
      <c r="H406" s="2">
        <f t="shared" si="39"/>
        <v>8.3333333333333329E-2</v>
      </c>
      <c r="N406" s="3">
        <v>1</v>
      </c>
      <c r="W406" s="1" t="str">
        <f t="shared" si="40"/>
        <v>0</v>
      </c>
      <c r="X406" s="17">
        <f>IFERROR(Z406/AB406,0)</f>
        <v>0</v>
      </c>
      <c r="Y406" s="3">
        <f>SUBTOTAL(109,I406:V406)</f>
        <v>1</v>
      </c>
      <c r="Z406" s="3">
        <f>Y406-N406</f>
        <v>0</v>
      </c>
      <c r="AA406" s="3">
        <f t="shared" si="41"/>
        <v>1</v>
      </c>
      <c r="AB406" s="3">
        <f>COUNTA(I406:V406)-COUNTA(N406)</f>
        <v>0</v>
      </c>
      <c r="AC406" s="74">
        <f t="array" ref="AC406">AVERAGE(IF((COLUMN(I406:V406)&lt;&gt;COLUMN(N406)), I406:V406))</f>
        <v>0</v>
      </c>
    </row>
    <row r="407" spans="1:29" x14ac:dyDescent="0.35">
      <c r="A407" t="s">
        <v>692</v>
      </c>
      <c r="B407" t="s">
        <v>227</v>
      </c>
      <c r="C407" t="s">
        <v>603</v>
      </c>
      <c r="D407" s="1" t="s">
        <v>71</v>
      </c>
      <c r="E407" s="2">
        <f t="shared" si="36"/>
        <v>0</v>
      </c>
      <c r="F407" s="2">
        <f t="shared" si="37"/>
        <v>0</v>
      </c>
      <c r="G407" s="2">
        <f t="shared" si="38"/>
        <v>0.22222222222222221</v>
      </c>
      <c r="H407" s="2">
        <f t="shared" si="39"/>
        <v>0.16666666666666666</v>
      </c>
      <c r="N407" s="3">
        <v>2</v>
      </c>
      <c r="W407" s="1" t="str">
        <f t="shared" si="40"/>
        <v>0</v>
      </c>
      <c r="X407" s="17">
        <f>IFERROR(Z407/AB407,0)</f>
        <v>0</v>
      </c>
      <c r="Y407" s="3">
        <f>SUBTOTAL(109,I407:V407)</f>
        <v>2</v>
      </c>
      <c r="Z407" s="3">
        <f>Y407-N407</f>
        <v>0</v>
      </c>
      <c r="AA407" s="3">
        <f t="shared" si="41"/>
        <v>1</v>
      </c>
      <c r="AB407" s="3">
        <f>COUNTA(I407:V407)-COUNTA(N407)</f>
        <v>0</v>
      </c>
      <c r="AC407" s="74">
        <f t="array" ref="AC407">AVERAGE(IF((COLUMN(I407:V407)&lt;&gt;COLUMN(N407)), I407:V407))</f>
        <v>0</v>
      </c>
    </row>
    <row r="408" spans="1:29" x14ac:dyDescent="0.35">
      <c r="A408" t="s">
        <v>693</v>
      </c>
      <c r="B408" t="s">
        <v>694</v>
      </c>
      <c r="C408" t="s">
        <v>603</v>
      </c>
      <c r="D408" s="1">
        <v>1</v>
      </c>
      <c r="E408" s="2">
        <f t="shared" si="36"/>
        <v>0</v>
      </c>
      <c r="F408" s="2">
        <f t="shared" si="37"/>
        <v>0</v>
      </c>
      <c r="G408" s="2">
        <f t="shared" si="38"/>
        <v>0</v>
      </c>
      <c r="H408" s="2">
        <f t="shared" si="39"/>
        <v>8.3333333333333329E-2</v>
      </c>
      <c r="L408" s="3">
        <v>1</v>
      </c>
      <c r="W408" s="1">
        <f t="shared" si="40"/>
        <v>1</v>
      </c>
      <c r="X408" s="17">
        <f>IFERROR(Z408/AB408,0)</f>
        <v>1</v>
      </c>
      <c r="Y408" s="3">
        <f>SUBTOTAL(109,I408:V408)</f>
        <v>1</v>
      </c>
      <c r="Z408" s="3">
        <f>Y408-N408</f>
        <v>1</v>
      </c>
      <c r="AA408" s="3">
        <f t="shared" si="41"/>
        <v>1</v>
      </c>
      <c r="AB408" s="3">
        <f>COUNTA(I408:V408)-COUNTA(N408)</f>
        <v>1</v>
      </c>
      <c r="AC408" s="74">
        <f t="array" ref="AC408">AVERAGE(IF((COLUMN(I408:V408)&lt;&gt;COLUMN(N408)), I408:V408))</f>
        <v>7.6923076923076927E-2</v>
      </c>
    </row>
    <row r="409" spans="1:29" x14ac:dyDescent="0.35">
      <c r="A409" t="s">
        <v>695</v>
      </c>
      <c r="B409" t="s">
        <v>696</v>
      </c>
      <c r="C409" t="s">
        <v>603</v>
      </c>
      <c r="D409" s="1" t="s">
        <v>71</v>
      </c>
      <c r="E409" s="2">
        <f t="shared" si="36"/>
        <v>0</v>
      </c>
      <c r="F409" s="2">
        <f t="shared" si="37"/>
        <v>0</v>
      </c>
      <c r="G409" s="2">
        <f t="shared" si="38"/>
        <v>0.1111111111111111</v>
      </c>
      <c r="H409" s="2">
        <f t="shared" si="39"/>
        <v>8.3333333333333329E-2</v>
      </c>
      <c r="N409" s="3">
        <v>1</v>
      </c>
      <c r="W409" s="1" t="str">
        <f t="shared" si="40"/>
        <v>0</v>
      </c>
      <c r="X409" s="17">
        <f>IFERROR(Z409/AB409,0)</f>
        <v>0</v>
      </c>
      <c r="Y409" s="3">
        <f>SUBTOTAL(109,I409:V409)</f>
        <v>1</v>
      </c>
      <c r="Z409" s="3">
        <f>Y409-N409</f>
        <v>0</v>
      </c>
      <c r="AA409" s="3">
        <f t="shared" si="41"/>
        <v>1</v>
      </c>
      <c r="AB409" s="3">
        <f>COUNTA(I409:V409)-COUNTA(N409)</f>
        <v>0</v>
      </c>
      <c r="AC409" s="74">
        <f t="array" ref="AC409">AVERAGE(IF((COLUMN(I409:V409)&lt;&gt;COLUMN(N409)), I409:V409))</f>
        <v>0</v>
      </c>
    </row>
    <row r="410" spans="1:29" x14ac:dyDescent="0.35">
      <c r="A410" t="s">
        <v>697</v>
      </c>
      <c r="B410" t="s">
        <v>229</v>
      </c>
      <c r="C410" t="s">
        <v>603</v>
      </c>
      <c r="D410" s="1" t="s">
        <v>71</v>
      </c>
      <c r="E410" s="2">
        <f t="shared" si="36"/>
        <v>0</v>
      </c>
      <c r="F410" s="2">
        <f t="shared" si="37"/>
        <v>0</v>
      </c>
      <c r="G410" s="2">
        <f t="shared" si="38"/>
        <v>0.1111111111111111</v>
      </c>
      <c r="H410" s="2">
        <f t="shared" si="39"/>
        <v>8.3333333333333329E-2</v>
      </c>
      <c r="N410" s="3">
        <v>1</v>
      </c>
      <c r="W410" s="1" t="str">
        <f t="shared" si="40"/>
        <v>0</v>
      </c>
      <c r="X410" s="17">
        <f>IFERROR(Z410/AB410,0)</f>
        <v>0</v>
      </c>
      <c r="Y410" s="3">
        <f>SUBTOTAL(109,I410:V410)</f>
        <v>1</v>
      </c>
      <c r="Z410" s="3">
        <f>Y410-N410</f>
        <v>0</v>
      </c>
      <c r="AA410" s="3">
        <f t="shared" si="41"/>
        <v>1</v>
      </c>
      <c r="AB410" s="3">
        <f>COUNTA(I410:V410)-COUNTA(N410)</f>
        <v>0</v>
      </c>
      <c r="AC410" s="74">
        <f t="array" ref="AC410">AVERAGE(IF((COLUMN(I410:V410)&lt;&gt;COLUMN(N410)), I410:V410))</f>
        <v>0</v>
      </c>
    </row>
    <row r="411" spans="1:29" x14ac:dyDescent="0.35">
      <c r="A411" t="s">
        <v>698</v>
      </c>
      <c r="B411" t="s">
        <v>699</v>
      </c>
      <c r="C411" t="s">
        <v>603</v>
      </c>
      <c r="D411" s="1" t="s">
        <v>71</v>
      </c>
      <c r="E411" s="2">
        <f t="shared" si="36"/>
        <v>0</v>
      </c>
      <c r="F411" s="2">
        <f t="shared" si="37"/>
        <v>0</v>
      </c>
      <c r="G411" s="2">
        <f t="shared" si="38"/>
        <v>0.22222222222222221</v>
      </c>
      <c r="H411" s="2">
        <f t="shared" si="39"/>
        <v>0.16666666666666666</v>
      </c>
      <c r="N411" s="3">
        <v>2</v>
      </c>
      <c r="W411" s="1" t="str">
        <f t="shared" si="40"/>
        <v>0</v>
      </c>
      <c r="X411" s="17">
        <f>IFERROR(Z411/AB411,0)</f>
        <v>0</v>
      </c>
      <c r="Y411" s="3">
        <f>SUBTOTAL(109,I411:V411)</f>
        <v>2</v>
      </c>
      <c r="Z411" s="3">
        <f>Y411-N411</f>
        <v>0</v>
      </c>
      <c r="AA411" s="3">
        <f t="shared" si="41"/>
        <v>1</v>
      </c>
      <c r="AB411" s="3">
        <f>COUNTA(I411:V411)-COUNTA(N411)</f>
        <v>0</v>
      </c>
      <c r="AC411" s="74">
        <f t="array" ref="AC411">AVERAGE(IF((COLUMN(I411:V411)&lt;&gt;COLUMN(N411)), I411:V411))</f>
        <v>0</v>
      </c>
    </row>
    <row r="412" spans="1:29" x14ac:dyDescent="0.35">
      <c r="A412" t="s">
        <v>700</v>
      </c>
      <c r="B412" t="s">
        <v>237</v>
      </c>
      <c r="C412" t="s">
        <v>603</v>
      </c>
      <c r="D412" s="1">
        <v>1</v>
      </c>
      <c r="E412" s="2">
        <f t="shared" si="36"/>
        <v>0</v>
      </c>
      <c r="F412" s="2">
        <f t="shared" si="37"/>
        <v>0</v>
      </c>
      <c r="G412" s="2">
        <f t="shared" si="38"/>
        <v>0.22222222222222221</v>
      </c>
      <c r="H412" s="2">
        <f t="shared" si="39"/>
        <v>0.16666666666666666</v>
      </c>
      <c r="M412" s="3">
        <v>1</v>
      </c>
      <c r="N412" s="3">
        <v>1</v>
      </c>
      <c r="W412" s="1">
        <f t="shared" si="40"/>
        <v>1</v>
      </c>
      <c r="X412" s="17">
        <f>IFERROR(Z412/AB412,0)</f>
        <v>1</v>
      </c>
      <c r="Y412" s="3">
        <f>SUBTOTAL(109,I412:V412)</f>
        <v>2</v>
      </c>
      <c r="Z412" s="3">
        <f>Y412-N412</f>
        <v>1</v>
      </c>
      <c r="AA412" s="3">
        <f t="shared" si="41"/>
        <v>2</v>
      </c>
      <c r="AB412" s="3">
        <f>COUNTA(I412:V412)-COUNTA(N412)</f>
        <v>1</v>
      </c>
      <c r="AC412" s="74">
        <f t="array" ref="AC412">AVERAGE(IF((COLUMN(I412:V412)&lt;&gt;COLUMN(N412)), I412:V412))</f>
        <v>7.6923076923076927E-2</v>
      </c>
    </row>
    <row r="413" spans="1:29" x14ac:dyDescent="0.35">
      <c r="A413" t="s">
        <v>701</v>
      </c>
      <c r="B413" t="s">
        <v>702</v>
      </c>
      <c r="C413" t="s">
        <v>603</v>
      </c>
      <c r="D413" s="1">
        <v>1</v>
      </c>
      <c r="E413" s="2">
        <f t="shared" si="36"/>
        <v>0</v>
      </c>
      <c r="F413" s="2">
        <f t="shared" si="37"/>
        <v>0</v>
      </c>
      <c r="G413" s="2">
        <f t="shared" si="38"/>
        <v>0</v>
      </c>
      <c r="H413" s="2">
        <f t="shared" si="39"/>
        <v>8.3333333333333329E-2</v>
      </c>
      <c r="K413" s="3">
        <v>1</v>
      </c>
      <c r="W413" s="1">
        <f t="shared" si="40"/>
        <v>1</v>
      </c>
      <c r="X413" s="17">
        <f>IFERROR(Z413/AB413,0)</f>
        <v>1</v>
      </c>
      <c r="Y413" s="3">
        <f>SUBTOTAL(109,I413:V413)</f>
        <v>1</v>
      </c>
      <c r="Z413" s="3">
        <f>Y413-N413</f>
        <v>1</v>
      </c>
      <c r="AA413" s="3">
        <f t="shared" si="41"/>
        <v>1</v>
      </c>
      <c r="AB413" s="3">
        <f>COUNTA(I413:V413)-COUNTA(N413)</f>
        <v>1</v>
      </c>
      <c r="AC413" s="74">
        <f t="array" ref="AC413">AVERAGE(IF((COLUMN(I413:V413)&lt;&gt;COLUMN(N413)), I413:V413))</f>
        <v>7.6923076923076927E-2</v>
      </c>
    </row>
    <row r="414" spans="1:29" x14ac:dyDescent="0.35">
      <c r="A414" t="s">
        <v>703</v>
      </c>
      <c r="B414" t="s">
        <v>522</v>
      </c>
      <c r="C414" t="s">
        <v>603</v>
      </c>
      <c r="D414" s="1">
        <v>1</v>
      </c>
      <c r="E414" s="2">
        <f t="shared" si="36"/>
        <v>0</v>
      </c>
      <c r="F414" s="2">
        <f t="shared" si="37"/>
        <v>0</v>
      </c>
      <c r="G414" s="2">
        <f t="shared" si="38"/>
        <v>0.22222222222222221</v>
      </c>
      <c r="H414" s="2">
        <f t="shared" si="39"/>
        <v>0.33333333333333331</v>
      </c>
      <c r="K414" s="3">
        <v>1</v>
      </c>
      <c r="L414" s="3">
        <v>1</v>
      </c>
      <c r="M414" s="3">
        <v>1</v>
      </c>
      <c r="O414" s="3">
        <v>1</v>
      </c>
      <c r="W414" s="1">
        <f t="shared" si="40"/>
        <v>1</v>
      </c>
      <c r="X414" s="17">
        <f>IFERROR(Z414/AB414,0)</f>
        <v>1</v>
      </c>
      <c r="Y414" s="3">
        <f>SUBTOTAL(109,I414:V414)</f>
        <v>4</v>
      </c>
      <c r="Z414" s="3">
        <f>Y414-N414</f>
        <v>4</v>
      </c>
      <c r="AA414" s="3">
        <f t="shared" si="41"/>
        <v>4</v>
      </c>
      <c r="AB414" s="3">
        <f>COUNTA(I414:V414)-COUNTA(N414)</f>
        <v>4</v>
      </c>
      <c r="AC414" s="74">
        <f t="array" ref="AC414">AVERAGE(IF((COLUMN(I414:V414)&lt;&gt;COLUMN(N414)), I414:V414))</f>
        <v>0.30769230769230771</v>
      </c>
    </row>
    <row r="415" spans="1:29" x14ac:dyDescent="0.35">
      <c r="A415" t="s">
        <v>704</v>
      </c>
      <c r="B415" t="s">
        <v>705</v>
      </c>
      <c r="C415" t="s">
        <v>603</v>
      </c>
      <c r="D415" s="1">
        <v>1</v>
      </c>
      <c r="E415" s="2">
        <f t="shared" si="36"/>
        <v>0</v>
      </c>
      <c r="F415" s="2">
        <f t="shared" si="37"/>
        <v>0</v>
      </c>
      <c r="G415" s="2">
        <f t="shared" si="38"/>
        <v>0.44444444444444442</v>
      </c>
      <c r="H415" s="2">
        <f t="shared" si="39"/>
        <v>0.33333333333333331</v>
      </c>
      <c r="M415" s="3">
        <v>1</v>
      </c>
      <c r="N415" s="3">
        <v>3</v>
      </c>
      <c r="W415" s="1">
        <f t="shared" si="40"/>
        <v>1</v>
      </c>
      <c r="X415" s="17">
        <f>IFERROR(Z415/AB415,0)</f>
        <v>1</v>
      </c>
      <c r="Y415" s="3">
        <f>SUBTOTAL(109,I415:V415)</f>
        <v>4</v>
      </c>
      <c r="Z415" s="3">
        <f>Y415-N415</f>
        <v>1</v>
      </c>
      <c r="AA415" s="3">
        <f t="shared" si="41"/>
        <v>2</v>
      </c>
      <c r="AB415" s="3">
        <f>COUNTA(I415:V415)-COUNTA(N415)</f>
        <v>1</v>
      </c>
      <c r="AC415" s="74">
        <f t="array" ref="AC415">AVERAGE(IF((COLUMN(I415:V415)&lt;&gt;COLUMN(N415)), I415:V415))</f>
        <v>7.6923076923076927E-2</v>
      </c>
    </row>
    <row r="416" spans="1:29" x14ac:dyDescent="0.35">
      <c r="A416" t="s">
        <v>706</v>
      </c>
      <c r="B416" t="s">
        <v>532</v>
      </c>
      <c r="C416" t="s">
        <v>603</v>
      </c>
      <c r="D416" s="1">
        <v>1</v>
      </c>
      <c r="E416" s="2">
        <f t="shared" si="36"/>
        <v>0</v>
      </c>
      <c r="F416" s="2">
        <f t="shared" si="37"/>
        <v>0</v>
      </c>
      <c r="G416" s="2">
        <f t="shared" si="38"/>
        <v>0.22222222222222221</v>
      </c>
      <c r="H416" s="2">
        <f t="shared" si="39"/>
        <v>0.16666666666666666</v>
      </c>
      <c r="M416" s="3">
        <v>1</v>
      </c>
      <c r="N416" s="3">
        <v>1</v>
      </c>
      <c r="W416" s="1">
        <f t="shared" si="40"/>
        <v>1</v>
      </c>
      <c r="X416" s="17">
        <f>IFERROR(Z416/AB416,0)</f>
        <v>1</v>
      </c>
      <c r="Y416" s="3">
        <f>SUBTOTAL(109,I416:V416)</f>
        <v>2</v>
      </c>
      <c r="Z416" s="3">
        <f>Y416-N416</f>
        <v>1</v>
      </c>
      <c r="AA416" s="3">
        <f t="shared" si="41"/>
        <v>2</v>
      </c>
      <c r="AB416" s="3">
        <f>COUNTA(I416:V416)-COUNTA(N416)</f>
        <v>1</v>
      </c>
      <c r="AC416" s="74">
        <f t="array" ref="AC416">AVERAGE(IF((COLUMN(I416:V416)&lt;&gt;COLUMN(N416)), I416:V416))</f>
        <v>7.6923076923076927E-2</v>
      </c>
    </row>
    <row r="417" spans="1:29" x14ac:dyDescent="0.35">
      <c r="A417" t="s">
        <v>707</v>
      </c>
      <c r="B417" t="s">
        <v>257</v>
      </c>
      <c r="C417" t="s">
        <v>603</v>
      </c>
      <c r="D417" s="1">
        <v>1</v>
      </c>
      <c r="E417" s="2">
        <f t="shared" si="36"/>
        <v>0</v>
      </c>
      <c r="F417" s="2">
        <f t="shared" si="37"/>
        <v>0</v>
      </c>
      <c r="G417" s="2">
        <f t="shared" si="38"/>
        <v>0.55555555555555558</v>
      </c>
      <c r="H417" s="2">
        <f t="shared" si="39"/>
        <v>0.41666666666666669</v>
      </c>
      <c r="M417" s="3">
        <v>1</v>
      </c>
      <c r="N417" s="3">
        <v>3</v>
      </c>
      <c r="O417" s="3">
        <v>1</v>
      </c>
      <c r="W417" s="1">
        <f t="shared" si="40"/>
        <v>1</v>
      </c>
      <c r="X417" s="17">
        <f>IFERROR(Z417/AB417,0)</f>
        <v>1</v>
      </c>
      <c r="Y417" s="3">
        <f>SUBTOTAL(109,I417:V417)</f>
        <v>5</v>
      </c>
      <c r="Z417" s="3">
        <f>Y417-N417</f>
        <v>2</v>
      </c>
      <c r="AA417" s="3">
        <f t="shared" si="41"/>
        <v>3</v>
      </c>
      <c r="AB417" s="3">
        <f>COUNTA(I417:V417)-COUNTA(N417)</f>
        <v>2</v>
      </c>
      <c r="AC417" s="74">
        <f t="array" ref="AC417">AVERAGE(IF((COLUMN(I417:V417)&lt;&gt;COLUMN(N417)), I417:V417))</f>
        <v>0.15384615384615385</v>
      </c>
    </row>
    <row r="418" spans="1:29" x14ac:dyDescent="0.35">
      <c r="A418" t="s">
        <v>708</v>
      </c>
      <c r="B418" t="s">
        <v>543</v>
      </c>
      <c r="C418" t="s">
        <v>603</v>
      </c>
      <c r="D418" s="1">
        <v>1</v>
      </c>
      <c r="E418" s="2">
        <f t="shared" si="36"/>
        <v>0</v>
      </c>
      <c r="F418" s="2">
        <f t="shared" si="37"/>
        <v>0</v>
      </c>
      <c r="G418" s="2">
        <f t="shared" si="38"/>
        <v>0</v>
      </c>
      <c r="H418" s="2">
        <f t="shared" si="39"/>
        <v>8.3333333333333329E-2</v>
      </c>
      <c r="K418" s="3">
        <v>1</v>
      </c>
      <c r="W418" s="1">
        <f t="shared" si="40"/>
        <v>1</v>
      </c>
      <c r="X418" s="17">
        <f>IFERROR(Z418/AB418,0)</f>
        <v>1</v>
      </c>
      <c r="Y418" s="3">
        <f>SUBTOTAL(109,I418:V418)</f>
        <v>1</v>
      </c>
      <c r="Z418" s="3">
        <f>Y418-N418</f>
        <v>1</v>
      </c>
      <c r="AA418" s="3">
        <f t="shared" si="41"/>
        <v>1</v>
      </c>
      <c r="AB418" s="3">
        <f>COUNTA(I418:V418)-COUNTA(N418)</f>
        <v>1</v>
      </c>
      <c r="AC418" s="74">
        <f t="array" ref="AC418">AVERAGE(IF((COLUMN(I418:V418)&lt;&gt;COLUMN(N418)), I418:V418))</f>
        <v>7.6923076923076927E-2</v>
      </c>
    </row>
    <row r="419" spans="1:29" x14ac:dyDescent="0.35">
      <c r="A419" t="s">
        <v>709</v>
      </c>
      <c r="B419" t="s">
        <v>710</v>
      </c>
      <c r="C419" t="s">
        <v>603</v>
      </c>
      <c r="D419" s="1">
        <v>1</v>
      </c>
      <c r="E419" s="2">
        <f t="shared" si="36"/>
        <v>0</v>
      </c>
      <c r="F419" s="2">
        <f t="shared" si="37"/>
        <v>0</v>
      </c>
      <c r="G419" s="2">
        <f t="shared" si="38"/>
        <v>0.1111111111111111</v>
      </c>
      <c r="H419" s="2">
        <f t="shared" si="39"/>
        <v>0.16666666666666666</v>
      </c>
      <c r="K419" s="3">
        <v>1</v>
      </c>
      <c r="M419" s="3">
        <v>1</v>
      </c>
      <c r="W419" s="1">
        <f t="shared" si="40"/>
        <v>1</v>
      </c>
      <c r="X419" s="17">
        <f>IFERROR(Z419/AB419,0)</f>
        <v>1</v>
      </c>
      <c r="Y419" s="3">
        <f>SUBTOTAL(109,I419:V419)</f>
        <v>2</v>
      </c>
      <c r="Z419" s="3">
        <f>Y419-N419</f>
        <v>2</v>
      </c>
      <c r="AA419" s="3">
        <f t="shared" si="41"/>
        <v>2</v>
      </c>
      <c r="AB419" s="3">
        <f>COUNTA(I419:V419)-COUNTA(N419)</f>
        <v>2</v>
      </c>
      <c r="AC419" s="74">
        <f t="array" ref="AC419">AVERAGE(IF((COLUMN(I419:V419)&lt;&gt;COLUMN(N419)), I419:V419))</f>
        <v>0.15384615384615385</v>
      </c>
    </row>
    <row r="420" spans="1:29" x14ac:dyDescent="0.35">
      <c r="A420" t="s">
        <v>711</v>
      </c>
      <c r="B420" t="s">
        <v>31</v>
      </c>
      <c r="C420" t="s">
        <v>603</v>
      </c>
      <c r="D420" s="1">
        <v>1</v>
      </c>
      <c r="E420" s="2">
        <f t="shared" si="36"/>
        <v>0</v>
      </c>
      <c r="F420" s="2">
        <f t="shared" si="37"/>
        <v>0</v>
      </c>
      <c r="G420" s="2">
        <f t="shared" si="38"/>
        <v>0.22222222222222221</v>
      </c>
      <c r="H420" s="2">
        <f t="shared" si="39"/>
        <v>0.16666666666666666</v>
      </c>
      <c r="M420" s="3">
        <v>1</v>
      </c>
      <c r="N420" s="3">
        <v>1</v>
      </c>
      <c r="W420" s="1">
        <f t="shared" si="40"/>
        <v>1</v>
      </c>
      <c r="X420" s="17">
        <f>IFERROR(Z420/AB420,0)</f>
        <v>1</v>
      </c>
      <c r="Y420" s="3">
        <f>SUBTOTAL(109,I420:V420)</f>
        <v>2</v>
      </c>
      <c r="Z420" s="3">
        <f>Y420-N420</f>
        <v>1</v>
      </c>
      <c r="AA420" s="3">
        <f t="shared" si="41"/>
        <v>2</v>
      </c>
      <c r="AB420" s="3">
        <f>COUNTA(I420:V420)-COUNTA(N420)</f>
        <v>1</v>
      </c>
      <c r="AC420" s="74">
        <f t="array" ref="AC420">AVERAGE(IF((COLUMN(I420:V420)&lt;&gt;COLUMN(N420)), I420:V420))</f>
        <v>7.6923076923076927E-2</v>
      </c>
    </row>
    <row r="421" spans="1:29" x14ac:dyDescent="0.35">
      <c r="A421" t="s">
        <v>712</v>
      </c>
      <c r="B421" t="s">
        <v>264</v>
      </c>
      <c r="C421" t="s">
        <v>603</v>
      </c>
      <c r="D421" s="1" t="s">
        <v>71</v>
      </c>
      <c r="E421" s="2">
        <f t="shared" si="36"/>
        <v>0</v>
      </c>
      <c r="F421" s="2">
        <f t="shared" si="37"/>
        <v>0</v>
      </c>
      <c r="G421" s="2">
        <f t="shared" si="38"/>
        <v>0.1111111111111111</v>
      </c>
      <c r="H421" s="2">
        <f t="shared" si="39"/>
        <v>8.3333333333333329E-2</v>
      </c>
      <c r="N421" s="3">
        <v>1</v>
      </c>
      <c r="W421" s="1" t="str">
        <f t="shared" si="40"/>
        <v>0</v>
      </c>
      <c r="X421" s="17">
        <f>IFERROR(Z421/AB421,0)</f>
        <v>0</v>
      </c>
      <c r="Y421" s="3">
        <f>SUBTOTAL(109,I421:V421)</f>
        <v>1</v>
      </c>
      <c r="Z421" s="3">
        <f>Y421-N421</f>
        <v>0</v>
      </c>
      <c r="AA421" s="3">
        <f t="shared" si="41"/>
        <v>1</v>
      </c>
      <c r="AB421" s="3">
        <f>COUNTA(I421:V421)-COUNTA(N421)</f>
        <v>0</v>
      </c>
      <c r="AC421" s="74">
        <f t="array" ref="AC421">AVERAGE(IF((COLUMN(I421:V421)&lt;&gt;COLUMN(N421)), I421:V421))</f>
        <v>0</v>
      </c>
    </row>
    <row r="422" spans="1:29" x14ac:dyDescent="0.35">
      <c r="A422" t="s">
        <v>713</v>
      </c>
      <c r="B422" t="s">
        <v>268</v>
      </c>
      <c r="C422" t="s">
        <v>603</v>
      </c>
      <c r="D422" s="1">
        <v>1</v>
      </c>
      <c r="E422" s="2">
        <f t="shared" si="36"/>
        <v>0</v>
      </c>
      <c r="F422" s="2">
        <f t="shared" si="37"/>
        <v>0</v>
      </c>
      <c r="G422" s="2">
        <f t="shared" si="38"/>
        <v>0.33333333333333331</v>
      </c>
      <c r="H422" s="2">
        <f t="shared" si="39"/>
        <v>0.25</v>
      </c>
      <c r="M422" s="3">
        <v>1</v>
      </c>
      <c r="N422" s="3">
        <v>1</v>
      </c>
      <c r="O422" s="3">
        <v>1</v>
      </c>
      <c r="W422" s="1">
        <f t="shared" si="40"/>
        <v>1</v>
      </c>
      <c r="X422" s="17">
        <f>IFERROR(Z422/AB422,0)</f>
        <v>1</v>
      </c>
      <c r="Y422" s="3">
        <f>SUBTOTAL(109,I422:V422)</f>
        <v>3</v>
      </c>
      <c r="Z422" s="3">
        <f>Y422-N422</f>
        <v>2</v>
      </c>
      <c r="AA422" s="3">
        <f t="shared" si="41"/>
        <v>3</v>
      </c>
      <c r="AB422" s="3">
        <f>COUNTA(I422:V422)-COUNTA(N422)</f>
        <v>2</v>
      </c>
      <c r="AC422" s="74">
        <f t="array" ref="AC422">AVERAGE(IF((COLUMN(I422:V422)&lt;&gt;COLUMN(N422)), I422:V422))</f>
        <v>0.15384615384615385</v>
      </c>
    </row>
    <row r="423" spans="1:29" x14ac:dyDescent="0.35">
      <c r="A423" t="s">
        <v>714</v>
      </c>
      <c r="B423" t="s">
        <v>715</v>
      </c>
      <c r="C423" t="s">
        <v>603</v>
      </c>
      <c r="D423" s="1" t="s">
        <v>71</v>
      </c>
      <c r="E423" s="2">
        <f t="shared" si="36"/>
        <v>0</v>
      </c>
      <c r="F423" s="2">
        <f t="shared" si="37"/>
        <v>0</v>
      </c>
      <c r="G423" s="2">
        <f t="shared" si="38"/>
        <v>0.1111111111111111</v>
      </c>
      <c r="H423" s="2">
        <f t="shared" si="39"/>
        <v>8.3333333333333329E-2</v>
      </c>
      <c r="N423" s="3">
        <v>1</v>
      </c>
      <c r="W423" s="1" t="str">
        <f t="shared" si="40"/>
        <v>0</v>
      </c>
      <c r="X423" s="17">
        <f>IFERROR(Z423/AB423,0)</f>
        <v>0</v>
      </c>
      <c r="Y423" s="3">
        <f>SUBTOTAL(109,I423:V423)</f>
        <v>1</v>
      </c>
      <c r="Z423" s="3">
        <f>Y423-N423</f>
        <v>0</v>
      </c>
      <c r="AA423" s="3">
        <f t="shared" si="41"/>
        <v>1</v>
      </c>
      <c r="AB423" s="3">
        <f>COUNTA(I423:V423)-COUNTA(N423)</f>
        <v>0</v>
      </c>
      <c r="AC423" s="74">
        <f t="array" ref="AC423">AVERAGE(IF((COLUMN(I423:V423)&lt;&gt;COLUMN(N423)), I423:V423))</f>
        <v>0</v>
      </c>
    </row>
    <row r="424" spans="1:29" x14ac:dyDescent="0.35">
      <c r="A424" t="s">
        <v>716</v>
      </c>
      <c r="B424" t="s">
        <v>274</v>
      </c>
      <c r="C424" t="s">
        <v>603</v>
      </c>
      <c r="D424" s="1" t="s">
        <v>71</v>
      </c>
      <c r="E424" s="2">
        <f t="shared" si="36"/>
        <v>0</v>
      </c>
      <c r="F424" s="2">
        <f t="shared" si="37"/>
        <v>0</v>
      </c>
      <c r="G424" s="2">
        <f t="shared" si="38"/>
        <v>0.1111111111111111</v>
      </c>
      <c r="H424" s="2">
        <f t="shared" si="39"/>
        <v>8.3333333333333329E-2</v>
      </c>
      <c r="N424" s="3">
        <v>1</v>
      </c>
      <c r="W424" s="1" t="str">
        <f t="shared" si="40"/>
        <v>0</v>
      </c>
      <c r="X424" s="17">
        <f>IFERROR(Z424/AB424,0)</f>
        <v>0</v>
      </c>
      <c r="Y424" s="3">
        <f>SUBTOTAL(109,I424:V424)</f>
        <v>1</v>
      </c>
      <c r="Z424" s="3">
        <f>Y424-N424</f>
        <v>0</v>
      </c>
      <c r="AA424" s="3">
        <f t="shared" si="41"/>
        <v>1</v>
      </c>
      <c r="AB424" s="3">
        <f>COUNTA(I424:V424)-COUNTA(N424)</f>
        <v>0</v>
      </c>
      <c r="AC424" s="74">
        <f t="array" ref="AC424">AVERAGE(IF((COLUMN(I424:V424)&lt;&gt;COLUMN(N424)), I424:V424))</f>
        <v>0</v>
      </c>
    </row>
    <row r="425" spans="1:29" x14ac:dyDescent="0.35">
      <c r="A425" t="s">
        <v>717</v>
      </c>
      <c r="B425" t="s">
        <v>276</v>
      </c>
      <c r="C425" t="s">
        <v>603</v>
      </c>
      <c r="D425" s="1" t="s">
        <v>71</v>
      </c>
      <c r="E425" s="2">
        <f t="shared" si="36"/>
        <v>0</v>
      </c>
      <c r="F425" s="2">
        <f t="shared" si="37"/>
        <v>0</v>
      </c>
      <c r="G425" s="2">
        <f t="shared" si="38"/>
        <v>0.1111111111111111</v>
      </c>
      <c r="H425" s="2">
        <f t="shared" si="39"/>
        <v>8.3333333333333329E-2</v>
      </c>
      <c r="N425" s="3">
        <v>1</v>
      </c>
      <c r="W425" s="1" t="str">
        <f t="shared" si="40"/>
        <v>0</v>
      </c>
      <c r="X425" s="17">
        <f>IFERROR(Z425/AB425,0)</f>
        <v>0</v>
      </c>
      <c r="Y425" s="3">
        <f>SUBTOTAL(109,I425:V425)</f>
        <v>1</v>
      </c>
      <c r="Z425" s="3">
        <f>Y425-N425</f>
        <v>0</v>
      </c>
      <c r="AA425" s="3">
        <f t="shared" si="41"/>
        <v>1</v>
      </c>
      <c r="AB425" s="3">
        <f>COUNTA(I425:V425)-COUNTA(N425)</f>
        <v>0</v>
      </c>
      <c r="AC425" s="74">
        <f t="array" ref="AC425">AVERAGE(IF((COLUMN(I425:V425)&lt;&gt;COLUMN(N425)), I425:V425))</f>
        <v>0</v>
      </c>
    </row>
    <row r="426" spans="1:29" x14ac:dyDescent="0.35">
      <c r="A426" t="s">
        <v>718</v>
      </c>
      <c r="B426" t="s">
        <v>278</v>
      </c>
      <c r="C426" t="s">
        <v>603</v>
      </c>
      <c r="D426" s="1" t="s">
        <v>71</v>
      </c>
      <c r="E426" s="2">
        <f t="shared" si="36"/>
        <v>0</v>
      </c>
      <c r="F426" s="2">
        <f t="shared" si="37"/>
        <v>0</v>
      </c>
      <c r="G426" s="2">
        <f t="shared" si="38"/>
        <v>0.1111111111111111</v>
      </c>
      <c r="H426" s="2">
        <f t="shared" si="39"/>
        <v>8.3333333333333329E-2</v>
      </c>
      <c r="N426" s="3">
        <v>1</v>
      </c>
      <c r="W426" s="1" t="str">
        <f t="shared" si="40"/>
        <v>0</v>
      </c>
      <c r="X426" s="17">
        <f>IFERROR(Z426/AB426,0)</f>
        <v>0</v>
      </c>
      <c r="Y426" s="3">
        <f>SUBTOTAL(109,I426:V426)</f>
        <v>1</v>
      </c>
      <c r="Z426" s="3">
        <f>Y426-N426</f>
        <v>0</v>
      </c>
      <c r="AA426" s="3">
        <f t="shared" si="41"/>
        <v>1</v>
      </c>
      <c r="AB426" s="3">
        <f>COUNTA(I426:V426)-COUNTA(N426)</f>
        <v>0</v>
      </c>
      <c r="AC426" s="74">
        <f t="array" ref="AC426">AVERAGE(IF((COLUMN(I426:V426)&lt;&gt;COLUMN(N426)), I426:V426))</f>
        <v>0</v>
      </c>
    </row>
    <row r="427" spans="1:29" x14ac:dyDescent="0.35">
      <c r="A427" t="s">
        <v>719</v>
      </c>
      <c r="B427" t="s">
        <v>292</v>
      </c>
      <c r="C427" t="s">
        <v>603</v>
      </c>
      <c r="D427" s="1" t="s">
        <v>71</v>
      </c>
      <c r="E427" s="2">
        <f t="shared" si="36"/>
        <v>0</v>
      </c>
      <c r="F427" s="2">
        <f t="shared" si="37"/>
        <v>0</v>
      </c>
      <c r="G427" s="2">
        <f t="shared" si="38"/>
        <v>0.1111111111111111</v>
      </c>
      <c r="H427" s="2">
        <f t="shared" si="39"/>
        <v>8.3333333333333329E-2</v>
      </c>
      <c r="N427" s="3">
        <v>1</v>
      </c>
      <c r="W427" s="1" t="str">
        <f t="shared" si="40"/>
        <v>0</v>
      </c>
      <c r="X427" s="17">
        <f>IFERROR(Z427/AB427,0)</f>
        <v>0</v>
      </c>
      <c r="Y427" s="3">
        <f>SUBTOTAL(109,I427:V427)</f>
        <v>1</v>
      </c>
      <c r="Z427" s="3">
        <f>Y427-N427</f>
        <v>0</v>
      </c>
      <c r="AA427" s="3">
        <f t="shared" si="41"/>
        <v>1</v>
      </c>
      <c r="AB427" s="3">
        <f>COUNTA(I427:V427)-COUNTA(N427)</f>
        <v>0</v>
      </c>
      <c r="AC427" s="74">
        <f t="array" ref="AC427">AVERAGE(IF((COLUMN(I427:V427)&lt;&gt;COLUMN(N427)), I427:V427))</f>
        <v>0</v>
      </c>
    </row>
    <row r="428" spans="1:29" x14ac:dyDescent="0.35">
      <c r="A428" t="s">
        <v>720</v>
      </c>
      <c r="B428" t="s">
        <v>296</v>
      </c>
      <c r="C428" t="s">
        <v>603</v>
      </c>
      <c r="D428" s="1">
        <v>1</v>
      </c>
      <c r="E428" s="2">
        <f t="shared" si="36"/>
        <v>0</v>
      </c>
      <c r="F428" s="2">
        <f t="shared" si="37"/>
        <v>0</v>
      </c>
      <c r="G428" s="2">
        <f t="shared" si="38"/>
        <v>0.1111111111111111</v>
      </c>
      <c r="H428" s="2">
        <f t="shared" si="39"/>
        <v>8.3333333333333329E-2</v>
      </c>
      <c r="O428" s="3">
        <v>1</v>
      </c>
      <c r="W428" s="1">
        <f t="shared" si="40"/>
        <v>1</v>
      </c>
      <c r="X428" s="17">
        <f>IFERROR(Z428/AB428,0)</f>
        <v>1</v>
      </c>
      <c r="Y428" s="3">
        <f>SUBTOTAL(109,I428:V428)</f>
        <v>1</v>
      </c>
      <c r="Z428" s="3">
        <f>Y428-N428</f>
        <v>1</v>
      </c>
      <c r="AA428" s="3">
        <f t="shared" si="41"/>
        <v>1</v>
      </c>
      <c r="AB428" s="3">
        <f>COUNTA(I428:V428)-COUNTA(N428)</f>
        <v>1</v>
      </c>
      <c r="AC428" s="74">
        <f t="array" ref="AC428">AVERAGE(IF((COLUMN(I428:V428)&lt;&gt;COLUMN(N428)), I428:V428))</f>
        <v>7.6923076923076927E-2</v>
      </c>
    </row>
    <row r="429" spans="1:29" x14ac:dyDescent="0.35">
      <c r="A429" t="s">
        <v>721</v>
      </c>
      <c r="B429" t="s">
        <v>298</v>
      </c>
      <c r="C429" t="s">
        <v>603</v>
      </c>
      <c r="D429" s="1">
        <v>1</v>
      </c>
      <c r="E429" s="2">
        <f t="shared" si="36"/>
        <v>0</v>
      </c>
      <c r="F429" s="2">
        <f t="shared" si="37"/>
        <v>0</v>
      </c>
      <c r="G429" s="2">
        <f t="shared" si="38"/>
        <v>0.1111111111111111</v>
      </c>
      <c r="H429" s="2">
        <f t="shared" si="39"/>
        <v>8.3333333333333329E-2</v>
      </c>
      <c r="O429" s="3">
        <v>1</v>
      </c>
      <c r="W429" s="1">
        <f t="shared" si="40"/>
        <v>1</v>
      </c>
      <c r="X429" s="17">
        <f>IFERROR(Z429/AB429,0)</f>
        <v>1</v>
      </c>
      <c r="Y429" s="3">
        <f>SUBTOTAL(109,I429:V429)</f>
        <v>1</v>
      </c>
      <c r="Z429" s="3">
        <f>Y429-N429</f>
        <v>1</v>
      </c>
      <c r="AA429" s="3">
        <f t="shared" si="41"/>
        <v>1</v>
      </c>
      <c r="AB429" s="3">
        <f>COUNTA(I429:V429)-COUNTA(N429)</f>
        <v>1</v>
      </c>
      <c r="AC429" s="74">
        <f t="array" ref="AC429">AVERAGE(IF((COLUMN(I429:V429)&lt;&gt;COLUMN(N429)), I429:V429))</f>
        <v>7.6923076923076927E-2</v>
      </c>
    </row>
    <row r="430" spans="1:29" x14ac:dyDescent="0.35">
      <c r="A430" t="s">
        <v>722</v>
      </c>
      <c r="B430" t="s">
        <v>304</v>
      </c>
      <c r="C430" t="s">
        <v>723</v>
      </c>
      <c r="D430" s="1">
        <v>5.083333333333333</v>
      </c>
      <c r="E430" s="2">
        <f t="shared" si="36"/>
        <v>2.6666666666666665</v>
      </c>
      <c r="F430" s="2">
        <f t="shared" si="37"/>
        <v>3.5</v>
      </c>
      <c r="G430" s="2">
        <f t="shared" si="38"/>
        <v>6</v>
      </c>
      <c r="H430" s="2">
        <f t="shared" si="39"/>
        <v>5.666666666666667</v>
      </c>
      <c r="I430" s="3">
        <v>5</v>
      </c>
      <c r="J430" s="3">
        <v>3</v>
      </c>
      <c r="K430" s="3">
        <v>3</v>
      </c>
      <c r="L430" s="3">
        <v>8</v>
      </c>
      <c r="M430" s="3">
        <v>5</v>
      </c>
      <c r="N430" s="3">
        <v>22</v>
      </c>
      <c r="O430" s="3">
        <v>6</v>
      </c>
      <c r="P430" s="3">
        <v>8</v>
      </c>
      <c r="Q430" s="3">
        <v>4</v>
      </c>
      <c r="R430" s="3">
        <v>1</v>
      </c>
      <c r="S430" s="3">
        <v>2</v>
      </c>
      <c r="T430" s="3">
        <v>2</v>
      </c>
      <c r="U430" s="3">
        <v>4</v>
      </c>
      <c r="V430" s="3">
        <v>15</v>
      </c>
      <c r="W430" s="1">
        <f t="shared" si="40"/>
        <v>5.083333333333333</v>
      </c>
      <c r="X430" s="17">
        <f>IFERROR(Z430/AB430,0)</f>
        <v>5.0769230769230766</v>
      </c>
      <c r="Y430" s="3">
        <f>SUBTOTAL(109,I430:V430)</f>
        <v>88</v>
      </c>
      <c r="Z430" s="3">
        <f>Y430-N430</f>
        <v>66</v>
      </c>
      <c r="AA430" s="3">
        <f t="shared" si="41"/>
        <v>14</v>
      </c>
      <c r="AB430" s="3">
        <f>COUNTA(I430:V430)-COUNTA(N430)</f>
        <v>13</v>
      </c>
      <c r="AC430" s="74">
        <f t="array" ref="AC430">AVERAGE(IF((COLUMN(I430:V430)&lt;&gt;COLUMN(N430)), I430:V430))</f>
        <v>5.0769230769230766</v>
      </c>
    </row>
    <row r="431" spans="1:29" x14ac:dyDescent="0.35">
      <c r="A431" t="s">
        <v>724</v>
      </c>
      <c r="B431" t="s">
        <v>42</v>
      </c>
      <c r="C431" t="s">
        <v>723</v>
      </c>
      <c r="D431" s="1">
        <v>19.75</v>
      </c>
      <c r="E431" s="2">
        <f t="shared" si="36"/>
        <v>10.666666666666666</v>
      </c>
      <c r="F431" s="2">
        <f t="shared" si="37"/>
        <v>16.166666666666668</v>
      </c>
      <c r="G431" s="2">
        <f t="shared" si="38"/>
        <v>23.555555555555557</v>
      </c>
      <c r="H431" s="2">
        <f t="shared" si="39"/>
        <v>22</v>
      </c>
      <c r="I431" s="3">
        <v>22</v>
      </c>
      <c r="J431" s="3">
        <v>12</v>
      </c>
      <c r="K431" s="3">
        <v>12</v>
      </c>
      <c r="L431" s="3">
        <v>28</v>
      </c>
      <c r="M431" s="3">
        <v>21</v>
      </c>
      <c r="N431" s="3">
        <v>87</v>
      </c>
      <c r="O431" s="3">
        <v>7</v>
      </c>
      <c r="P431" s="3">
        <v>45</v>
      </c>
      <c r="Q431" s="3">
        <v>16</v>
      </c>
      <c r="R431" s="3">
        <v>4</v>
      </c>
      <c r="S431" s="3">
        <v>8</v>
      </c>
      <c r="T431" s="3">
        <v>8</v>
      </c>
      <c r="U431" s="3">
        <v>16</v>
      </c>
      <c r="V431" s="3">
        <v>60</v>
      </c>
      <c r="W431" s="1">
        <f t="shared" si="40"/>
        <v>19.75</v>
      </c>
      <c r="X431" s="17">
        <f>IFERROR(Z431/AB431,0)</f>
        <v>19.923076923076923</v>
      </c>
      <c r="Y431" s="3">
        <f>SUBTOTAL(109,I431:V431)</f>
        <v>346</v>
      </c>
      <c r="Z431" s="3">
        <f>Y431-N431</f>
        <v>259</v>
      </c>
      <c r="AA431" s="3">
        <f t="shared" si="41"/>
        <v>14</v>
      </c>
      <c r="AB431" s="3">
        <f>COUNTA(I431:V431)-COUNTA(N431)</f>
        <v>13</v>
      </c>
      <c r="AC431" s="74">
        <f t="array" ref="AC431">AVERAGE(IF((COLUMN(I431:V431)&lt;&gt;COLUMN(N431)), I431:V431))</f>
        <v>19.923076923076923</v>
      </c>
    </row>
    <row r="432" spans="1:29" x14ac:dyDescent="0.35">
      <c r="A432" t="s">
        <v>725</v>
      </c>
      <c r="B432" t="s">
        <v>44</v>
      </c>
      <c r="C432" t="s">
        <v>723</v>
      </c>
      <c r="D432" s="1">
        <v>5.083333333333333</v>
      </c>
      <c r="E432" s="2">
        <f t="shared" si="36"/>
        <v>2.6666666666666665</v>
      </c>
      <c r="F432" s="2">
        <f t="shared" si="37"/>
        <v>3.5</v>
      </c>
      <c r="G432" s="2">
        <f t="shared" si="38"/>
        <v>6.1111111111111107</v>
      </c>
      <c r="H432" s="2">
        <f t="shared" si="39"/>
        <v>5.666666666666667</v>
      </c>
      <c r="I432" s="3">
        <v>6</v>
      </c>
      <c r="J432" s="3">
        <v>3</v>
      </c>
      <c r="K432" s="3">
        <v>3</v>
      </c>
      <c r="L432" s="3">
        <v>7</v>
      </c>
      <c r="M432" s="3">
        <v>6</v>
      </c>
      <c r="N432" s="3">
        <v>22</v>
      </c>
      <c r="O432" s="3">
        <v>6</v>
      </c>
      <c r="P432" s="3">
        <v>8</v>
      </c>
      <c r="Q432" s="3">
        <v>4</v>
      </c>
      <c r="R432" s="3">
        <v>1</v>
      </c>
      <c r="S432" s="3">
        <v>2</v>
      </c>
      <c r="T432" s="3">
        <v>2</v>
      </c>
      <c r="U432" s="3">
        <v>4</v>
      </c>
      <c r="V432" s="3">
        <v>15</v>
      </c>
      <c r="W432" s="1">
        <f t="shared" si="40"/>
        <v>5.083333333333333</v>
      </c>
      <c r="X432" s="17">
        <f>IFERROR(Z432/AB432,0)</f>
        <v>5.1538461538461542</v>
      </c>
      <c r="Y432" s="3">
        <f>SUBTOTAL(109,I432:V432)</f>
        <v>89</v>
      </c>
      <c r="Z432" s="3">
        <f>Y432-N432</f>
        <v>67</v>
      </c>
      <c r="AA432" s="3">
        <f t="shared" si="41"/>
        <v>14</v>
      </c>
      <c r="AB432" s="3">
        <f>COUNTA(I432:V432)-COUNTA(N432)</f>
        <v>13</v>
      </c>
      <c r="AC432" s="74">
        <f t="array" ref="AC432">AVERAGE(IF((COLUMN(I432:V432)&lt;&gt;COLUMN(N432)), I432:V432))</f>
        <v>5.1538461538461542</v>
      </c>
    </row>
    <row r="433" spans="1:29" x14ac:dyDescent="0.35">
      <c r="A433" t="s">
        <v>726</v>
      </c>
      <c r="B433" t="s">
        <v>54</v>
      </c>
      <c r="C433" t="s">
        <v>723</v>
      </c>
      <c r="D433" s="1">
        <v>1.1428571428571428</v>
      </c>
      <c r="E433" s="2">
        <f t="shared" si="36"/>
        <v>1</v>
      </c>
      <c r="F433" s="2">
        <f t="shared" si="37"/>
        <v>0.83333333333333337</v>
      </c>
      <c r="G433" s="2">
        <f t="shared" si="38"/>
        <v>0.66666666666666663</v>
      </c>
      <c r="H433" s="2">
        <f t="shared" si="39"/>
        <v>0.58333333333333337</v>
      </c>
      <c r="L433" s="3">
        <v>1</v>
      </c>
      <c r="N433" s="3">
        <v>1</v>
      </c>
      <c r="Q433" s="3">
        <v>1</v>
      </c>
      <c r="R433" s="3">
        <v>1</v>
      </c>
      <c r="S433" s="3">
        <v>1</v>
      </c>
      <c r="T433" s="3">
        <v>1</v>
      </c>
      <c r="U433" s="3">
        <v>1</v>
      </c>
      <c r="V433" s="3">
        <v>2</v>
      </c>
      <c r="W433" s="1">
        <f t="shared" si="40"/>
        <v>1.1428571428571428</v>
      </c>
      <c r="X433" s="17">
        <f>IFERROR(Z433/AB433,0)</f>
        <v>1.1428571428571428</v>
      </c>
      <c r="Y433" s="3">
        <f>SUBTOTAL(109,I433:V433)</f>
        <v>9</v>
      </c>
      <c r="Z433" s="3">
        <f>Y433-N433</f>
        <v>8</v>
      </c>
      <c r="AA433" s="3">
        <f t="shared" si="41"/>
        <v>8</v>
      </c>
      <c r="AB433" s="3">
        <f>COUNTA(I433:V433)-COUNTA(N433)</f>
        <v>7</v>
      </c>
      <c r="AC433" s="74">
        <f t="array" ref="AC433">AVERAGE(IF((COLUMN(I433:V433)&lt;&gt;COLUMN(N433)), I433:V433))</f>
        <v>0.61538461538461542</v>
      </c>
    </row>
    <row r="434" spans="1:29" x14ac:dyDescent="0.35">
      <c r="A434" t="s">
        <v>727</v>
      </c>
      <c r="B434" t="s">
        <v>728</v>
      </c>
      <c r="C434" t="s">
        <v>723</v>
      </c>
      <c r="D434" s="1">
        <v>1.3333333333333333</v>
      </c>
      <c r="E434" s="2">
        <f t="shared" si="36"/>
        <v>0.66666666666666663</v>
      </c>
      <c r="F434" s="2">
        <f t="shared" si="37"/>
        <v>0.66666666666666663</v>
      </c>
      <c r="G434" s="2">
        <f t="shared" si="38"/>
        <v>0.44444444444444442</v>
      </c>
      <c r="H434" s="2">
        <f t="shared" si="39"/>
        <v>0.33333333333333331</v>
      </c>
      <c r="R434" s="3">
        <v>2</v>
      </c>
      <c r="S434" s="3">
        <v>1</v>
      </c>
      <c r="T434" s="3">
        <v>1</v>
      </c>
      <c r="W434" s="1">
        <f t="shared" si="40"/>
        <v>1.3333333333333333</v>
      </c>
      <c r="X434" s="17">
        <f>IFERROR(Z434/AB434,0)</f>
        <v>1.3333333333333333</v>
      </c>
      <c r="Y434" s="3">
        <f>SUBTOTAL(109,I434:V434)</f>
        <v>4</v>
      </c>
      <c r="Z434" s="3">
        <f>Y434-N434</f>
        <v>4</v>
      </c>
      <c r="AA434" s="3">
        <f t="shared" si="41"/>
        <v>3</v>
      </c>
      <c r="AB434" s="3">
        <f>COUNTA(I434:V434)-COUNTA(N434)</f>
        <v>3</v>
      </c>
      <c r="AC434" s="74">
        <f t="array" ref="AC434">AVERAGE(IF((COLUMN(I434:V434)&lt;&gt;COLUMN(N434)), I434:V434))</f>
        <v>0.30769230769230771</v>
      </c>
    </row>
    <row r="435" spans="1:29" x14ac:dyDescent="0.35">
      <c r="A435" t="s">
        <v>729</v>
      </c>
      <c r="B435" t="s">
        <v>730</v>
      </c>
      <c r="C435" t="s">
        <v>723</v>
      </c>
      <c r="D435" s="1">
        <v>2.6</v>
      </c>
      <c r="E435" s="2">
        <f t="shared" si="36"/>
        <v>0.33333333333333331</v>
      </c>
      <c r="F435" s="2">
        <f t="shared" si="37"/>
        <v>1.1666666666666667</v>
      </c>
      <c r="G435" s="2">
        <f t="shared" si="38"/>
        <v>1.7777777777777777</v>
      </c>
      <c r="H435" s="2">
        <f t="shared" si="39"/>
        <v>1.5</v>
      </c>
      <c r="I435" s="3">
        <v>4</v>
      </c>
      <c r="J435" s="3">
        <v>2</v>
      </c>
      <c r="N435" s="3">
        <v>5</v>
      </c>
      <c r="O435" s="3">
        <v>4</v>
      </c>
      <c r="Q435" s="3">
        <v>1</v>
      </c>
      <c r="R435" s="3">
        <v>5</v>
      </c>
      <c r="S435" s="3">
        <v>1</v>
      </c>
      <c r="W435" s="1">
        <f t="shared" si="40"/>
        <v>2.6</v>
      </c>
      <c r="X435" s="17">
        <f>IFERROR(Z435/AB435,0)</f>
        <v>2.8333333333333335</v>
      </c>
      <c r="Y435" s="3">
        <f>SUBTOTAL(109,I435:V435)</f>
        <v>22</v>
      </c>
      <c r="Z435" s="3">
        <f>Y435-N435</f>
        <v>17</v>
      </c>
      <c r="AA435" s="3">
        <f t="shared" si="41"/>
        <v>7</v>
      </c>
      <c r="AB435" s="3">
        <f>COUNTA(I435:V435)-COUNTA(N435)</f>
        <v>6</v>
      </c>
      <c r="AC435" s="74">
        <f t="array" ref="AC435">AVERAGE(IF((COLUMN(I435:V435)&lt;&gt;COLUMN(N435)), I435:V435))</f>
        <v>1.3076923076923077</v>
      </c>
    </row>
    <row r="436" spans="1:29" x14ac:dyDescent="0.35">
      <c r="A436" t="s">
        <v>731</v>
      </c>
      <c r="B436" t="s">
        <v>732</v>
      </c>
      <c r="C436" t="s">
        <v>723</v>
      </c>
      <c r="D436" s="1">
        <v>3.1666666666666665</v>
      </c>
      <c r="E436" s="2">
        <f t="shared" si="36"/>
        <v>1</v>
      </c>
      <c r="F436" s="2">
        <f t="shared" si="37"/>
        <v>2.1666666666666665</v>
      </c>
      <c r="G436" s="2">
        <f t="shared" si="38"/>
        <v>1.8888888888888888</v>
      </c>
      <c r="H436" s="2">
        <f t="shared" si="39"/>
        <v>1.75</v>
      </c>
      <c r="I436" s="3">
        <v>2</v>
      </c>
      <c r="J436" s="3">
        <v>4</v>
      </c>
      <c r="N436" s="3">
        <v>2</v>
      </c>
      <c r="O436" s="3">
        <v>2</v>
      </c>
      <c r="P436" s="3">
        <v>6</v>
      </c>
      <c r="Q436" s="3">
        <v>2</v>
      </c>
      <c r="R436" s="3">
        <v>2</v>
      </c>
      <c r="S436" s="3">
        <v>3</v>
      </c>
      <c r="W436" s="1">
        <f t="shared" si="40"/>
        <v>3.1666666666666665</v>
      </c>
      <c r="X436" s="17">
        <f>IFERROR(Z436/AB436,0)</f>
        <v>3</v>
      </c>
      <c r="Y436" s="3">
        <f>SUBTOTAL(109,I436:V436)</f>
        <v>23</v>
      </c>
      <c r="Z436" s="3">
        <f>Y436-N436</f>
        <v>21</v>
      </c>
      <c r="AA436" s="3">
        <f t="shared" si="41"/>
        <v>8</v>
      </c>
      <c r="AB436" s="3">
        <f>COUNTA(I436:V436)-COUNTA(N436)</f>
        <v>7</v>
      </c>
      <c r="AC436" s="74">
        <f t="array" ref="AC436">AVERAGE(IF((COLUMN(I436:V436)&lt;&gt;COLUMN(N436)), I436:V436))</f>
        <v>1.6153846153846154</v>
      </c>
    </row>
    <row r="437" spans="1:29" x14ac:dyDescent="0.35">
      <c r="A437" t="s">
        <v>733</v>
      </c>
      <c r="B437" t="s">
        <v>734</v>
      </c>
      <c r="C437" t="s">
        <v>723</v>
      </c>
      <c r="D437" s="1">
        <v>3.2</v>
      </c>
      <c r="E437" s="2">
        <f t="shared" si="36"/>
        <v>1.6666666666666667</v>
      </c>
      <c r="F437" s="2">
        <f t="shared" si="37"/>
        <v>1.6666666666666667</v>
      </c>
      <c r="G437" s="2">
        <f t="shared" si="38"/>
        <v>1.2222222222222223</v>
      </c>
      <c r="H437" s="2">
        <f t="shared" si="39"/>
        <v>1.4166666666666667</v>
      </c>
      <c r="J437" s="3">
        <v>2</v>
      </c>
      <c r="K437" s="3">
        <v>4</v>
      </c>
      <c r="N437" s="3">
        <v>1</v>
      </c>
      <c r="P437" s="3">
        <v>3</v>
      </c>
      <c r="R437" s="3">
        <v>2</v>
      </c>
      <c r="S437" s="3">
        <v>5</v>
      </c>
      <c r="W437" s="1">
        <f t="shared" si="40"/>
        <v>3.2</v>
      </c>
      <c r="X437" s="17">
        <f>IFERROR(Z437/AB437,0)</f>
        <v>3.2</v>
      </c>
      <c r="Y437" s="3">
        <f>SUBTOTAL(109,I437:V437)</f>
        <v>17</v>
      </c>
      <c r="Z437" s="3">
        <f>Y437-N437</f>
        <v>16</v>
      </c>
      <c r="AA437" s="3">
        <f t="shared" si="41"/>
        <v>6</v>
      </c>
      <c r="AB437" s="3">
        <f>COUNTA(I437:V437)-COUNTA(N437)</f>
        <v>5</v>
      </c>
      <c r="AC437" s="74">
        <f t="array" ref="AC437">AVERAGE(IF((COLUMN(I437:V437)&lt;&gt;COLUMN(N437)), I437:V437))</f>
        <v>1.2307692307692308</v>
      </c>
    </row>
    <row r="438" spans="1:29" x14ac:dyDescent="0.35">
      <c r="A438" t="s">
        <v>735</v>
      </c>
      <c r="B438" t="s">
        <v>313</v>
      </c>
      <c r="C438" t="s">
        <v>723</v>
      </c>
      <c r="D438" s="1">
        <v>2.25</v>
      </c>
      <c r="E438" s="2">
        <f t="shared" si="36"/>
        <v>1.6666666666666667</v>
      </c>
      <c r="F438" s="2">
        <f t="shared" si="37"/>
        <v>2.3333333333333335</v>
      </c>
      <c r="G438" s="2">
        <f t="shared" si="38"/>
        <v>4.333333333333333</v>
      </c>
      <c r="H438" s="2">
        <f t="shared" si="39"/>
        <v>3.6666666666666665</v>
      </c>
      <c r="I438" s="3">
        <v>5</v>
      </c>
      <c r="J438" s="3">
        <v>2</v>
      </c>
      <c r="K438" s="3">
        <v>1</v>
      </c>
      <c r="L438" s="3">
        <v>2</v>
      </c>
      <c r="M438" s="3">
        <v>1</v>
      </c>
      <c r="N438" s="3">
        <v>19</v>
      </c>
      <c r="O438" s="3">
        <v>5</v>
      </c>
      <c r="P438" s="3">
        <v>4</v>
      </c>
      <c r="Q438" s="3">
        <v>4</v>
      </c>
      <c r="R438" s="3">
        <v>1</v>
      </c>
      <c r="S438" s="3">
        <v>2</v>
      </c>
      <c r="T438" s="3">
        <v>1</v>
      </c>
      <c r="U438" s="3">
        <v>2</v>
      </c>
      <c r="V438" s="3">
        <v>2</v>
      </c>
      <c r="W438" s="1">
        <f t="shared" si="40"/>
        <v>2.25</v>
      </c>
      <c r="X438" s="17">
        <f>IFERROR(Z438/AB438,0)</f>
        <v>2.4615384615384617</v>
      </c>
      <c r="Y438" s="3">
        <f>SUBTOTAL(109,I438:V438)</f>
        <v>51</v>
      </c>
      <c r="Z438" s="3">
        <f>Y438-N438</f>
        <v>32</v>
      </c>
      <c r="AA438" s="3">
        <f t="shared" si="41"/>
        <v>14</v>
      </c>
      <c r="AB438" s="3">
        <f>COUNTA(I438:V438)-COUNTA(N438)</f>
        <v>13</v>
      </c>
      <c r="AC438" s="74">
        <f t="array" ref="AC438">AVERAGE(IF((COLUMN(I438:V438)&lt;&gt;COLUMN(N438)), I438:V438))</f>
        <v>2.4615384615384617</v>
      </c>
    </row>
    <row r="439" spans="1:29" x14ac:dyDescent="0.35">
      <c r="A439" t="s">
        <v>736</v>
      </c>
      <c r="B439" t="s">
        <v>737</v>
      </c>
      <c r="C439" t="s">
        <v>723</v>
      </c>
      <c r="D439" s="1">
        <v>3.1111111111111112</v>
      </c>
      <c r="E439" s="2">
        <f t="shared" si="36"/>
        <v>1</v>
      </c>
      <c r="F439" s="2">
        <f t="shared" si="37"/>
        <v>0.83333333333333337</v>
      </c>
      <c r="G439" s="2">
        <f t="shared" si="38"/>
        <v>1.4444444444444444</v>
      </c>
      <c r="H439" s="2">
        <f t="shared" si="39"/>
        <v>1.6666666666666667</v>
      </c>
      <c r="J439" s="3">
        <v>1</v>
      </c>
      <c r="K439" s="3">
        <v>2</v>
      </c>
      <c r="L439" s="3">
        <v>4</v>
      </c>
      <c r="M439" s="3">
        <v>4</v>
      </c>
      <c r="N439" s="3">
        <v>2</v>
      </c>
      <c r="O439" s="3">
        <v>2</v>
      </c>
      <c r="P439" s="3">
        <v>2</v>
      </c>
      <c r="T439" s="3">
        <v>1</v>
      </c>
      <c r="U439" s="3">
        <v>2</v>
      </c>
      <c r="V439" s="3">
        <v>10</v>
      </c>
      <c r="W439" s="1">
        <f t="shared" si="40"/>
        <v>3.1111111111111112</v>
      </c>
      <c r="X439" s="17">
        <f>IFERROR(Z439/AB439,0)</f>
        <v>3.1111111111111112</v>
      </c>
      <c r="Y439" s="3">
        <f>SUBTOTAL(109,I439:V439)</f>
        <v>30</v>
      </c>
      <c r="Z439" s="3">
        <f>Y439-N439</f>
        <v>28</v>
      </c>
      <c r="AA439" s="3">
        <f t="shared" si="41"/>
        <v>10</v>
      </c>
      <c r="AB439" s="3">
        <f>COUNTA(I439:V439)-COUNTA(N439)</f>
        <v>9</v>
      </c>
      <c r="AC439" s="74">
        <f t="array" ref="AC439">AVERAGE(IF((COLUMN(I439:V439)&lt;&gt;COLUMN(N439)), I439:V439))</f>
        <v>2.1538461538461537</v>
      </c>
    </row>
    <row r="440" spans="1:29" x14ac:dyDescent="0.35">
      <c r="A440" t="s">
        <v>738</v>
      </c>
      <c r="B440" t="s">
        <v>739</v>
      </c>
      <c r="C440" t="s">
        <v>723</v>
      </c>
      <c r="D440" s="1">
        <v>1</v>
      </c>
      <c r="E440" s="2">
        <f t="shared" si="36"/>
        <v>0.66666666666666663</v>
      </c>
      <c r="F440" s="2">
        <f t="shared" si="37"/>
        <v>0.33333333333333331</v>
      </c>
      <c r="G440" s="2">
        <f t="shared" si="38"/>
        <v>0.44444444444444442</v>
      </c>
      <c r="H440" s="2">
        <f t="shared" si="39"/>
        <v>0.33333333333333331</v>
      </c>
      <c r="N440" s="3">
        <v>1</v>
      </c>
      <c r="O440" s="3">
        <v>1</v>
      </c>
      <c r="T440" s="3">
        <v>1</v>
      </c>
      <c r="U440" s="3">
        <v>1</v>
      </c>
      <c r="W440" s="1">
        <f t="shared" si="40"/>
        <v>1</v>
      </c>
      <c r="X440" s="17">
        <f>IFERROR(Z440/AB440,0)</f>
        <v>1</v>
      </c>
      <c r="Y440" s="3">
        <f>SUBTOTAL(109,I440:V440)</f>
        <v>4</v>
      </c>
      <c r="Z440" s="3">
        <f>Y440-N440</f>
        <v>3</v>
      </c>
      <c r="AA440" s="3">
        <f t="shared" si="41"/>
        <v>4</v>
      </c>
      <c r="AB440" s="3">
        <f>COUNTA(I440:V440)-COUNTA(N440)</f>
        <v>3</v>
      </c>
      <c r="AC440" s="74">
        <f t="array" ref="AC440">AVERAGE(IF((COLUMN(I440:V440)&lt;&gt;COLUMN(N440)), I440:V440))</f>
        <v>0.23076923076923078</v>
      </c>
    </row>
    <row r="441" spans="1:29" x14ac:dyDescent="0.35">
      <c r="A441" t="s">
        <v>740</v>
      </c>
      <c r="B441" t="s">
        <v>741</v>
      </c>
      <c r="C441" t="s">
        <v>723</v>
      </c>
      <c r="D441" s="1">
        <v>1.8571428571428572</v>
      </c>
      <c r="E441" s="2">
        <f t="shared" si="36"/>
        <v>0.33333333333333331</v>
      </c>
      <c r="F441" s="2">
        <f t="shared" si="37"/>
        <v>1.1666666666666667</v>
      </c>
      <c r="G441" s="2">
        <f t="shared" si="38"/>
        <v>1.8888888888888888</v>
      </c>
      <c r="H441" s="2">
        <f t="shared" si="39"/>
        <v>1.6666666666666667</v>
      </c>
      <c r="I441" s="3">
        <v>2</v>
      </c>
      <c r="J441" s="3">
        <v>3</v>
      </c>
      <c r="N441" s="3">
        <v>8</v>
      </c>
      <c r="O441" s="3">
        <v>2</v>
      </c>
      <c r="P441" s="3">
        <v>3</v>
      </c>
      <c r="Q441" s="3">
        <v>1</v>
      </c>
      <c r="R441" s="3">
        <v>2</v>
      </c>
      <c r="S441" s="3">
        <v>1</v>
      </c>
      <c r="V441" s="3">
        <v>1</v>
      </c>
      <c r="W441" s="1">
        <f t="shared" si="40"/>
        <v>1.8571428571428572</v>
      </c>
      <c r="X441" s="17">
        <f>IFERROR(Z441/AB441,0)</f>
        <v>1.875</v>
      </c>
      <c r="Y441" s="3">
        <f>SUBTOTAL(109,I441:V441)</f>
        <v>23</v>
      </c>
      <c r="Z441" s="3">
        <f>Y441-N441</f>
        <v>15</v>
      </c>
      <c r="AA441" s="3">
        <f t="shared" si="41"/>
        <v>9</v>
      </c>
      <c r="AB441" s="3">
        <f>COUNTA(I441:V441)-COUNTA(N441)</f>
        <v>8</v>
      </c>
      <c r="AC441" s="74">
        <f t="array" ref="AC441">AVERAGE(IF((COLUMN(I441:V441)&lt;&gt;COLUMN(N441)), I441:V441))</f>
        <v>1.1538461538461537</v>
      </c>
    </row>
    <row r="442" spans="1:29" x14ac:dyDescent="0.35">
      <c r="A442" t="s">
        <v>742</v>
      </c>
      <c r="B442" t="s">
        <v>743</v>
      </c>
      <c r="C442" t="s">
        <v>723</v>
      </c>
      <c r="D442" s="1">
        <v>1.7142857142857142</v>
      </c>
      <c r="E442" s="2">
        <f t="shared" si="36"/>
        <v>0.33333333333333331</v>
      </c>
      <c r="F442" s="2">
        <f t="shared" si="37"/>
        <v>1</v>
      </c>
      <c r="G442" s="2">
        <f t="shared" si="38"/>
        <v>0.88888888888888884</v>
      </c>
      <c r="H442" s="2">
        <f t="shared" si="39"/>
        <v>1.0833333333333333</v>
      </c>
      <c r="J442" s="3">
        <v>4</v>
      </c>
      <c r="K442" s="3">
        <v>1</v>
      </c>
      <c r="N442" s="3">
        <v>2</v>
      </c>
      <c r="P442" s="3">
        <v>1</v>
      </c>
      <c r="Q442" s="3">
        <v>3</v>
      </c>
      <c r="R442" s="3">
        <v>1</v>
      </c>
      <c r="S442" s="3">
        <v>1</v>
      </c>
      <c r="V442" s="3">
        <v>1</v>
      </c>
      <c r="W442" s="1">
        <f t="shared" si="40"/>
        <v>1.7142857142857142</v>
      </c>
      <c r="X442" s="17">
        <f>IFERROR(Z442/AB442,0)</f>
        <v>1.7142857142857142</v>
      </c>
      <c r="Y442" s="3">
        <f>SUBTOTAL(109,I442:V442)</f>
        <v>14</v>
      </c>
      <c r="Z442" s="3">
        <f>Y442-N442</f>
        <v>12</v>
      </c>
      <c r="AA442" s="3">
        <f t="shared" si="41"/>
        <v>8</v>
      </c>
      <c r="AB442" s="3">
        <f>COUNTA(I442:V442)-COUNTA(N442)</f>
        <v>7</v>
      </c>
      <c r="AC442" s="74">
        <f t="array" ref="AC442">AVERAGE(IF((COLUMN(I442:V442)&lt;&gt;COLUMN(N442)), I442:V442))</f>
        <v>0.92307692307692313</v>
      </c>
    </row>
    <row r="443" spans="1:29" x14ac:dyDescent="0.35">
      <c r="A443" t="s">
        <v>744</v>
      </c>
      <c r="B443" t="s">
        <v>745</v>
      </c>
      <c r="C443" t="s">
        <v>723</v>
      </c>
      <c r="D443" s="1">
        <v>18.555555555555557</v>
      </c>
      <c r="E443" s="2">
        <f t="shared" si="36"/>
        <v>19.666666666666668</v>
      </c>
      <c r="F443" s="2">
        <f t="shared" si="37"/>
        <v>19.333333333333332</v>
      </c>
      <c r="G443" s="2">
        <f t="shared" si="38"/>
        <v>23.777777777777779</v>
      </c>
      <c r="H443" s="2">
        <f t="shared" si="39"/>
        <v>17.833333333333332</v>
      </c>
      <c r="M443" s="3">
        <v>2</v>
      </c>
      <c r="N443" s="3">
        <v>56</v>
      </c>
      <c r="O443" s="3">
        <v>40</v>
      </c>
      <c r="P443" s="3">
        <v>25</v>
      </c>
      <c r="Q443" s="3">
        <v>14</v>
      </c>
      <c r="R443" s="3">
        <v>18</v>
      </c>
      <c r="S443" s="3">
        <v>28</v>
      </c>
      <c r="T443" s="3">
        <v>13</v>
      </c>
      <c r="U443" s="3">
        <v>18</v>
      </c>
      <c r="V443" s="3">
        <v>9</v>
      </c>
      <c r="W443" s="1">
        <f t="shared" si="40"/>
        <v>18.555555555555557</v>
      </c>
      <c r="X443" s="17">
        <f>IFERROR(Z443/AB443,0)</f>
        <v>18.555555555555557</v>
      </c>
      <c r="Y443" s="3">
        <f>SUBTOTAL(109,I443:V443)</f>
        <v>223</v>
      </c>
      <c r="Z443" s="3">
        <f>Y443-N443</f>
        <v>167</v>
      </c>
      <c r="AA443" s="3">
        <f t="shared" si="41"/>
        <v>10</v>
      </c>
      <c r="AB443" s="3">
        <f>COUNTA(I443:V443)-COUNTA(N443)</f>
        <v>9</v>
      </c>
      <c r="AC443" s="74">
        <f t="array" ref="AC443">AVERAGE(IF((COLUMN(I443:V443)&lt;&gt;COLUMN(N443)), I443:V443))</f>
        <v>12.846153846153847</v>
      </c>
    </row>
    <row r="444" spans="1:29" x14ac:dyDescent="0.35">
      <c r="A444" t="s">
        <v>746</v>
      </c>
      <c r="B444" t="s">
        <v>747</v>
      </c>
      <c r="C444" t="s">
        <v>723</v>
      </c>
      <c r="D444" s="1">
        <v>2.25</v>
      </c>
      <c r="E444" s="2">
        <f t="shared" si="36"/>
        <v>1.3333333333333333</v>
      </c>
      <c r="F444" s="2">
        <f t="shared" si="37"/>
        <v>1.3333333333333333</v>
      </c>
      <c r="G444" s="2">
        <f t="shared" si="38"/>
        <v>1.2222222222222223</v>
      </c>
      <c r="H444" s="2">
        <f t="shared" si="39"/>
        <v>1.5</v>
      </c>
      <c r="I444" s="3">
        <v>4</v>
      </c>
      <c r="J444" s="3">
        <v>5</v>
      </c>
      <c r="K444" s="3">
        <v>2</v>
      </c>
      <c r="N444" s="3">
        <v>1</v>
      </c>
      <c r="O444" s="3">
        <v>2</v>
      </c>
      <c r="P444" s="3">
        <v>2</v>
      </c>
      <c r="Q444" s="3">
        <v>2</v>
      </c>
      <c r="S444" s="3">
        <v>3</v>
      </c>
      <c r="T444" s="3">
        <v>1</v>
      </c>
      <c r="V444" s="3">
        <v>1</v>
      </c>
      <c r="W444" s="1">
        <f t="shared" si="40"/>
        <v>2.25</v>
      </c>
      <c r="X444" s="17">
        <f>IFERROR(Z444/AB444,0)</f>
        <v>2.4444444444444446</v>
      </c>
      <c r="Y444" s="3">
        <f>SUBTOTAL(109,I444:V444)</f>
        <v>23</v>
      </c>
      <c r="Z444" s="3">
        <f>Y444-N444</f>
        <v>22</v>
      </c>
      <c r="AA444" s="3">
        <f t="shared" si="41"/>
        <v>10</v>
      </c>
      <c r="AB444" s="3">
        <f>COUNTA(I444:V444)-COUNTA(N444)</f>
        <v>9</v>
      </c>
      <c r="AC444" s="74">
        <f t="array" ref="AC444">AVERAGE(IF((COLUMN(I444:V444)&lt;&gt;COLUMN(N444)), I444:V444))</f>
        <v>1.6923076923076923</v>
      </c>
    </row>
    <row r="445" spans="1:29" x14ac:dyDescent="0.35">
      <c r="A445" t="s">
        <v>748</v>
      </c>
      <c r="B445" t="s">
        <v>749</v>
      </c>
      <c r="C445" t="s">
        <v>723</v>
      </c>
      <c r="D445" s="1">
        <v>1.8333333333333333</v>
      </c>
      <c r="E445" s="2">
        <f t="shared" si="36"/>
        <v>1.3333333333333333</v>
      </c>
      <c r="F445" s="2">
        <f t="shared" si="37"/>
        <v>1.5</v>
      </c>
      <c r="G445" s="2">
        <f t="shared" si="38"/>
        <v>1.1111111111111112</v>
      </c>
      <c r="H445" s="2">
        <f t="shared" si="39"/>
        <v>0.83333333333333337</v>
      </c>
      <c r="O445" s="3">
        <v>1</v>
      </c>
      <c r="Q445" s="3">
        <v>2</v>
      </c>
      <c r="R445" s="3">
        <v>3</v>
      </c>
      <c r="S445" s="3">
        <v>3</v>
      </c>
      <c r="U445" s="3">
        <v>1</v>
      </c>
      <c r="V445" s="3">
        <v>1</v>
      </c>
      <c r="W445" s="1">
        <f t="shared" si="40"/>
        <v>1.8333333333333333</v>
      </c>
      <c r="X445" s="17">
        <f>IFERROR(Z445/AB445,0)</f>
        <v>1.8333333333333333</v>
      </c>
      <c r="Y445" s="3">
        <f>SUBTOTAL(109,I445:V445)</f>
        <v>11</v>
      </c>
      <c r="Z445" s="3">
        <f>Y445-N445</f>
        <v>11</v>
      </c>
      <c r="AA445" s="3">
        <f t="shared" si="41"/>
        <v>6</v>
      </c>
      <c r="AB445" s="3">
        <f>COUNTA(I445:V445)-COUNTA(N445)</f>
        <v>6</v>
      </c>
      <c r="AC445" s="74">
        <f t="array" ref="AC445">AVERAGE(IF((COLUMN(I445:V445)&lt;&gt;COLUMN(N445)), I445:V445))</f>
        <v>0.84615384615384615</v>
      </c>
    </row>
    <row r="446" spans="1:29" x14ac:dyDescent="0.35">
      <c r="A446" t="s">
        <v>750</v>
      </c>
      <c r="B446" t="s">
        <v>751</v>
      </c>
      <c r="C446" t="s">
        <v>723</v>
      </c>
      <c r="D446" s="1">
        <v>1.7142857142857142</v>
      </c>
      <c r="E446" s="2">
        <f t="shared" ref="E446:E509" si="42">IFERROR(SUM(S446:U446)/3,"")</f>
        <v>1</v>
      </c>
      <c r="F446" s="2">
        <f t="shared" ref="F446:F509" si="43">IFERROR(SUM(P446:U446)/6,"")</f>
        <v>0.66666666666666663</v>
      </c>
      <c r="G446" s="2">
        <f t="shared" ref="G446:G509" si="44">IFERROR(SUM(M446:U446)/9,"")</f>
        <v>1.6666666666666667</v>
      </c>
      <c r="H446" s="2">
        <f t="shared" ref="H446:H509" si="45">IFERROR(SUM(J446:U446)/12,"")</f>
        <v>1.6666666666666667</v>
      </c>
      <c r="J446" s="3">
        <v>3</v>
      </c>
      <c r="K446" s="3">
        <v>2</v>
      </c>
      <c r="N446" s="3">
        <v>8</v>
      </c>
      <c r="O446" s="3">
        <v>3</v>
      </c>
      <c r="P446" s="3">
        <v>1</v>
      </c>
      <c r="S446" s="3">
        <v>1</v>
      </c>
      <c r="T446" s="3">
        <v>1</v>
      </c>
      <c r="U446" s="3">
        <v>1</v>
      </c>
      <c r="W446" s="1">
        <f t="shared" ref="W446:W509" si="46">IFERROR(AVERAGE((O446:V446),(J446:M446)),"0")</f>
        <v>1.7142857142857142</v>
      </c>
      <c r="X446" s="17">
        <f>IFERROR(Z446/AB446,0)</f>
        <v>1.7142857142857142</v>
      </c>
      <c r="Y446" s="3">
        <f>SUBTOTAL(109,I446:V446)</f>
        <v>20</v>
      </c>
      <c r="Z446" s="3">
        <f>Y446-N446</f>
        <v>12</v>
      </c>
      <c r="AA446" s="3">
        <f t="shared" si="41"/>
        <v>8</v>
      </c>
      <c r="AB446" s="3">
        <f>COUNTA(I446:V446)-COUNTA(N446)</f>
        <v>7</v>
      </c>
      <c r="AC446" s="74">
        <f t="array" ref="AC446">AVERAGE(IF((COLUMN(I446:V446)&lt;&gt;COLUMN(N446)), I446:V446))</f>
        <v>0.92307692307692313</v>
      </c>
    </row>
    <row r="447" spans="1:29" x14ac:dyDescent="0.35">
      <c r="A447" t="s">
        <v>752</v>
      </c>
      <c r="B447" t="s">
        <v>753</v>
      </c>
      <c r="C447" t="s">
        <v>723</v>
      </c>
      <c r="D447" s="1">
        <v>4.375</v>
      </c>
      <c r="E447" s="2">
        <f t="shared" si="42"/>
        <v>1.6666666666666667</v>
      </c>
      <c r="F447" s="2">
        <f t="shared" si="43"/>
        <v>3.6666666666666665</v>
      </c>
      <c r="G447" s="2">
        <f t="shared" si="44"/>
        <v>4</v>
      </c>
      <c r="H447" s="2">
        <f t="shared" si="45"/>
        <v>3.0833333333333335</v>
      </c>
      <c r="L447" s="3">
        <v>1</v>
      </c>
      <c r="M447" s="3">
        <v>4</v>
      </c>
      <c r="N447" s="3">
        <v>2</v>
      </c>
      <c r="O447" s="3">
        <v>8</v>
      </c>
      <c r="P447" s="3">
        <v>4</v>
      </c>
      <c r="Q447" s="3">
        <v>2</v>
      </c>
      <c r="R447" s="3">
        <v>11</v>
      </c>
      <c r="S447" s="3">
        <v>3</v>
      </c>
      <c r="T447" s="3">
        <v>2</v>
      </c>
      <c r="W447" s="1">
        <f t="shared" si="46"/>
        <v>4.375</v>
      </c>
      <c r="X447" s="17">
        <f>IFERROR(Z447/AB447,0)</f>
        <v>4.375</v>
      </c>
      <c r="Y447" s="3">
        <f>SUBTOTAL(109,I447:V447)</f>
        <v>37</v>
      </c>
      <c r="Z447" s="3">
        <f>Y447-N447</f>
        <v>35</v>
      </c>
      <c r="AA447" s="3">
        <f t="shared" si="41"/>
        <v>9</v>
      </c>
      <c r="AB447" s="3">
        <f>COUNTA(I447:V447)-COUNTA(N447)</f>
        <v>8</v>
      </c>
      <c r="AC447" s="74">
        <f t="array" ref="AC447">AVERAGE(IF((COLUMN(I447:V447)&lt;&gt;COLUMN(N447)), I447:V447))</f>
        <v>2.6923076923076925</v>
      </c>
    </row>
    <row r="448" spans="1:29" x14ac:dyDescent="0.35">
      <c r="A448" t="s">
        <v>754</v>
      </c>
      <c r="B448" t="s">
        <v>755</v>
      </c>
      <c r="C448" t="s">
        <v>723</v>
      </c>
      <c r="D448" s="1">
        <v>3.5</v>
      </c>
      <c r="E448" s="2">
        <f t="shared" si="42"/>
        <v>2.3333333333333335</v>
      </c>
      <c r="F448" s="2">
        <f t="shared" si="43"/>
        <v>2.3333333333333335</v>
      </c>
      <c r="G448" s="2">
        <f t="shared" si="44"/>
        <v>3.1111111111111112</v>
      </c>
      <c r="H448" s="2">
        <f t="shared" si="45"/>
        <v>2.3333333333333335</v>
      </c>
      <c r="M448" s="3">
        <v>5</v>
      </c>
      <c r="N448" s="3">
        <v>1</v>
      </c>
      <c r="O448" s="3">
        <v>8</v>
      </c>
      <c r="Q448" s="3">
        <v>5</v>
      </c>
      <c r="R448" s="3">
        <v>2</v>
      </c>
      <c r="S448" s="3">
        <v>3</v>
      </c>
      <c r="T448" s="3">
        <v>2</v>
      </c>
      <c r="U448" s="3">
        <v>2</v>
      </c>
      <c r="V448" s="3">
        <v>1</v>
      </c>
      <c r="W448" s="1">
        <f t="shared" si="46"/>
        <v>3.5</v>
      </c>
      <c r="X448" s="17">
        <f>IFERROR(Z448/AB448,0)</f>
        <v>3.5</v>
      </c>
      <c r="Y448" s="3">
        <f>SUBTOTAL(109,I448:V448)</f>
        <v>29</v>
      </c>
      <c r="Z448" s="3">
        <f>Y448-N448</f>
        <v>28</v>
      </c>
      <c r="AA448" s="3">
        <f t="shared" si="41"/>
        <v>9</v>
      </c>
      <c r="AB448" s="3">
        <f>COUNTA(I448:V448)-COUNTA(N448)</f>
        <v>8</v>
      </c>
      <c r="AC448" s="74">
        <f t="array" ref="AC448">AVERAGE(IF((COLUMN(I448:V448)&lt;&gt;COLUMN(N448)), I448:V448))</f>
        <v>2.1538461538461537</v>
      </c>
    </row>
    <row r="449" spans="1:29" x14ac:dyDescent="0.35">
      <c r="A449" t="s">
        <v>756</v>
      </c>
      <c r="B449" t="s">
        <v>757</v>
      </c>
      <c r="C449" t="s">
        <v>723</v>
      </c>
      <c r="D449" s="1">
        <v>2.5</v>
      </c>
      <c r="E449" s="2">
        <f t="shared" si="42"/>
        <v>2.3333333333333335</v>
      </c>
      <c r="F449" s="2">
        <f t="shared" si="43"/>
        <v>1.5</v>
      </c>
      <c r="G449" s="2">
        <f t="shared" si="44"/>
        <v>1.1111111111111112</v>
      </c>
      <c r="H449" s="2">
        <f t="shared" si="45"/>
        <v>0.83333333333333337</v>
      </c>
      <c r="O449" s="3">
        <v>1</v>
      </c>
      <c r="R449" s="3">
        <v>2</v>
      </c>
      <c r="S449" s="3">
        <v>2</v>
      </c>
      <c r="T449" s="3">
        <v>4</v>
      </c>
      <c r="U449" s="3">
        <v>1</v>
      </c>
      <c r="V449" s="3">
        <v>5</v>
      </c>
      <c r="W449" s="1">
        <f t="shared" si="46"/>
        <v>2.5</v>
      </c>
      <c r="X449" s="17">
        <f>IFERROR(Z449/AB449,0)</f>
        <v>2.5</v>
      </c>
      <c r="Y449" s="3">
        <f>SUBTOTAL(109,I449:V449)</f>
        <v>15</v>
      </c>
      <c r="Z449" s="3">
        <f>Y449-N449</f>
        <v>15</v>
      </c>
      <c r="AA449" s="3">
        <f t="shared" si="41"/>
        <v>6</v>
      </c>
      <c r="AB449" s="3">
        <f>COUNTA(I449:V449)-COUNTA(N449)</f>
        <v>6</v>
      </c>
      <c r="AC449" s="74">
        <f t="array" ref="AC449">AVERAGE(IF((COLUMN(I449:V449)&lt;&gt;COLUMN(N449)), I449:V449))</f>
        <v>1.1538461538461537</v>
      </c>
    </row>
    <row r="450" spans="1:29" x14ac:dyDescent="0.35">
      <c r="A450" t="s">
        <v>758</v>
      </c>
      <c r="B450" t="s">
        <v>759</v>
      </c>
      <c r="C450" t="s">
        <v>723</v>
      </c>
      <c r="D450" s="1">
        <v>2.9090909090909092</v>
      </c>
      <c r="E450" s="2">
        <f t="shared" si="42"/>
        <v>2.3333333333333335</v>
      </c>
      <c r="F450" s="2">
        <f t="shared" si="43"/>
        <v>2.3333333333333335</v>
      </c>
      <c r="G450" s="2">
        <f t="shared" si="44"/>
        <v>2.8888888888888888</v>
      </c>
      <c r="H450" s="2">
        <f t="shared" si="45"/>
        <v>2.8333333333333335</v>
      </c>
      <c r="K450" s="3">
        <v>3</v>
      </c>
      <c r="L450" s="3">
        <v>5</v>
      </c>
      <c r="M450" s="3">
        <v>4</v>
      </c>
      <c r="N450" s="3">
        <v>4</v>
      </c>
      <c r="O450" s="3">
        <v>4</v>
      </c>
      <c r="P450" s="3">
        <v>2</v>
      </c>
      <c r="Q450" s="3">
        <v>4</v>
      </c>
      <c r="R450" s="3">
        <v>1</v>
      </c>
      <c r="S450" s="3">
        <v>1</v>
      </c>
      <c r="T450" s="3">
        <v>2</v>
      </c>
      <c r="U450" s="3">
        <v>4</v>
      </c>
      <c r="V450" s="3">
        <v>2</v>
      </c>
      <c r="W450" s="1">
        <f t="shared" si="46"/>
        <v>2.9090909090909092</v>
      </c>
      <c r="X450" s="17">
        <f>IFERROR(Z450/AB450,0)</f>
        <v>2.9090909090909092</v>
      </c>
      <c r="Y450" s="3">
        <f>SUBTOTAL(109,I450:V450)</f>
        <v>36</v>
      </c>
      <c r="Z450" s="3">
        <f>Y450-N450</f>
        <v>32</v>
      </c>
      <c r="AA450" s="3">
        <f t="shared" si="41"/>
        <v>12</v>
      </c>
      <c r="AB450" s="3">
        <f>COUNTA(I450:V450)-COUNTA(N450)</f>
        <v>11</v>
      </c>
      <c r="AC450" s="74">
        <f t="array" ref="AC450">AVERAGE(IF((COLUMN(I450:V450)&lt;&gt;COLUMN(N450)), I450:V450))</f>
        <v>2.4615384615384617</v>
      </c>
    </row>
    <row r="451" spans="1:29" x14ac:dyDescent="0.35">
      <c r="A451" t="s">
        <v>760</v>
      </c>
      <c r="B451" t="s">
        <v>761</v>
      </c>
      <c r="C451" t="s">
        <v>723</v>
      </c>
      <c r="D451" s="1">
        <v>3.1666666666666665</v>
      </c>
      <c r="E451" s="2">
        <f t="shared" si="42"/>
        <v>4.333333333333333</v>
      </c>
      <c r="F451" s="2">
        <f t="shared" si="43"/>
        <v>2.8333333333333335</v>
      </c>
      <c r="G451" s="2">
        <f t="shared" si="44"/>
        <v>1.8888888888888888</v>
      </c>
      <c r="H451" s="2">
        <f t="shared" si="45"/>
        <v>1.4166666666666667</v>
      </c>
      <c r="Q451" s="3">
        <v>1</v>
      </c>
      <c r="R451" s="3">
        <v>3</v>
      </c>
      <c r="S451" s="3">
        <v>5</v>
      </c>
      <c r="T451" s="3">
        <v>5</v>
      </c>
      <c r="U451" s="3">
        <v>3</v>
      </c>
      <c r="V451" s="3">
        <v>2</v>
      </c>
      <c r="W451" s="1">
        <f t="shared" si="46"/>
        <v>3.1666666666666665</v>
      </c>
      <c r="X451" s="17">
        <f>IFERROR(Z451/AB451,0)</f>
        <v>3.1666666666666665</v>
      </c>
      <c r="Y451" s="3">
        <f>SUBTOTAL(109,I451:V451)</f>
        <v>19</v>
      </c>
      <c r="Z451" s="3">
        <f>Y451-N451</f>
        <v>19</v>
      </c>
      <c r="AA451" s="3">
        <f t="shared" si="41"/>
        <v>6</v>
      </c>
      <c r="AB451" s="3">
        <f>COUNTA(I451:V451)-COUNTA(N451)</f>
        <v>6</v>
      </c>
      <c r="AC451" s="74">
        <f t="array" ref="AC451">AVERAGE(IF((COLUMN(I451:V451)&lt;&gt;COLUMN(N451)), I451:V451))</f>
        <v>1.4615384615384615</v>
      </c>
    </row>
    <row r="452" spans="1:29" x14ac:dyDescent="0.35">
      <c r="A452" t="s">
        <v>762</v>
      </c>
      <c r="B452" t="s">
        <v>763</v>
      </c>
      <c r="C452" t="s">
        <v>723</v>
      </c>
      <c r="D452" s="1">
        <v>1.875</v>
      </c>
      <c r="E452" s="2">
        <f t="shared" si="42"/>
        <v>0.66666666666666663</v>
      </c>
      <c r="F452" s="2">
        <f t="shared" si="43"/>
        <v>1</v>
      </c>
      <c r="G452" s="2">
        <f t="shared" si="44"/>
        <v>1.6666666666666667</v>
      </c>
      <c r="H452" s="2">
        <f t="shared" si="45"/>
        <v>1.5833333333333333</v>
      </c>
      <c r="K452" s="3">
        <v>3</v>
      </c>
      <c r="L452" s="3">
        <v>1</v>
      </c>
      <c r="M452" s="3">
        <v>2</v>
      </c>
      <c r="N452" s="3">
        <v>4</v>
      </c>
      <c r="O452" s="3">
        <v>3</v>
      </c>
      <c r="P452" s="3">
        <v>2</v>
      </c>
      <c r="Q452" s="3">
        <v>1</v>
      </c>
      <c r="R452" s="3">
        <v>1</v>
      </c>
      <c r="T452" s="3">
        <v>2</v>
      </c>
      <c r="W452" s="1">
        <f t="shared" si="46"/>
        <v>1.875</v>
      </c>
      <c r="X452" s="17">
        <f>IFERROR(Z452/AB452,0)</f>
        <v>1.875</v>
      </c>
      <c r="Y452" s="3">
        <f>SUBTOTAL(109,I452:V452)</f>
        <v>19</v>
      </c>
      <c r="Z452" s="3">
        <f>Y452-N452</f>
        <v>15</v>
      </c>
      <c r="AA452" s="3">
        <f t="shared" si="41"/>
        <v>9</v>
      </c>
      <c r="AB452" s="3">
        <f>COUNTA(I452:V452)-COUNTA(N452)</f>
        <v>8</v>
      </c>
      <c r="AC452" s="74">
        <f t="array" ref="AC452">AVERAGE(IF((COLUMN(I452:V452)&lt;&gt;COLUMN(N452)), I452:V452))</f>
        <v>1.1538461538461537</v>
      </c>
    </row>
    <row r="453" spans="1:29" x14ac:dyDescent="0.35">
      <c r="A453" t="s">
        <v>764</v>
      </c>
      <c r="B453" t="s">
        <v>765</v>
      </c>
      <c r="C453" t="s">
        <v>723</v>
      </c>
      <c r="D453" s="1">
        <v>2</v>
      </c>
      <c r="E453" s="2">
        <f t="shared" si="42"/>
        <v>1.3333333333333333</v>
      </c>
      <c r="F453" s="2">
        <f t="shared" si="43"/>
        <v>0.66666666666666663</v>
      </c>
      <c r="G453" s="2">
        <f t="shared" si="44"/>
        <v>1.3333333333333333</v>
      </c>
      <c r="H453" s="2">
        <f t="shared" si="45"/>
        <v>1</v>
      </c>
      <c r="N453" s="3">
        <v>4</v>
      </c>
      <c r="O453" s="3">
        <v>4</v>
      </c>
      <c r="S453" s="3">
        <v>1</v>
      </c>
      <c r="T453" s="3">
        <v>1</v>
      </c>
      <c r="U453" s="3">
        <v>2</v>
      </c>
      <c r="W453" s="1">
        <f t="shared" si="46"/>
        <v>2</v>
      </c>
      <c r="X453" s="17">
        <f>IFERROR(Z453/AB453,0)</f>
        <v>2</v>
      </c>
      <c r="Y453" s="3">
        <f>SUBTOTAL(109,I453:V453)</f>
        <v>12</v>
      </c>
      <c r="Z453" s="3">
        <f>Y453-N453</f>
        <v>8</v>
      </c>
      <c r="AA453" s="3">
        <f t="shared" si="41"/>
        <v>5</v>
      </c>
      <c r="AB453" s="3">
        <f>COUNTA(I453:V453)-COUNTA(N453)</f>
        <v>4</v>
      </c>
      <c r="AC453" s="74">
        <f t="array" ref="AC453">AVERAGE(IF((COLUMN(I453:V453)&lt;&gt;COLUMN(N453)), I453:V453))</f>
        <v>0.61538461538461542</v>
      </c>
    </row>
    <row r="454" spans="1:29" x14ac:dyDescent="0.35">
      <c r="A454" t="s">
        <v>766</v>
      </c>
      <c r="B454" t="s">
        <v>58</v>
      </c>
      <c r="C454" t="s">
        <v>723</v>
      </c>
      <c r="D454" s="1">
        <v>3.25</v>
      </c>
      <c r="E454" s="2">
        <f t="shared" si="42"/>
        <v>1.6666666666666667</v>
      </c>
      <c r="F454" s="2">
        <f t="shared" si="43"/>
        <v>2.5</v>
      </c>
      <c r="G454" s="2">
        <f t="shared" si="44"/>
        <v>3.4444444444444446</v>
      </c>
      <c r="H454" s="2">
        <f t="shared" si="45"/>
        <v>2.8333333333333335</v>
      </c>
      <c r="L454" s="3">
        <v>3</v>
      </c>
      <c r="M454" s="3">
        <v>1</v>
      </c>
      <c r="N454" s="3">
        <v>8</v>
      </c>
      <c r="O454" s="3">
        <v>7</v>
      </c>
      <c r="P454" s="3">
        <v>2</v>
      </c>
      <c r="Q454" s="3">
        <v>5</v>
      </c>
      <c r="R454" s="3">
        <v>3</v>
      </c>
      <c r="S454" s="3">
        <v>4</v>
      </c>
      <c r="U454" s="3">
        <v>1</v>
      </c>
      <c r="W454" s="1">
        <f t="shared" si="46"/>
        <v>3.25</v>
      </c>
      <c r="X454" s="17">
        <f>IFERROR(Z454/AB454,0)</f>
        <v>3.25</v>
      </c>
      <c r="Y454" s="3">
        <f>SUBTOTAL(109,I454:V454)</f>
        <v>34</v>
      </c>
      <c r="Z454" s="3">
        <f>Y454-N454</f>
        <v>26</v>
      </c>
      <c r="AA454" s="3">
        <f t="shared" si="41"/>
        <v>9</v>
      </c>
      <c r="AB454" s="3">
        <f>COUNTA(I454:V454)-COUNTA(N454)</f>
        <v>8</v>
      </c>
      <c r="AC454" s="74">
        <f t="array" ref="AC454">AVERAGE(IF((COLUMN(I454:V454)&lt;&gt;COLUMN(N454)), I454:V454))</f>
        <v>2</v>
      </c>
    </row>
    <row r="455" spans="1:29" x14ac:dyDescent="0.35">
      <c r="A455" t="s">
        <v>767</v>
      </c>
      <c r="B455" t="s">
        <v>768</v>
      </c>
      <c r="C455" t="s">
        <v>723</v>
      </c>
      <c r="D455" s="1">
        <v>1.6666666666666667</v>
      </c>
      <c r="E455" s="2">
        <f t="shared" si="42"/>
        <v>0.66666666666666663</v>
      </c>
      <c r="F455" s="2">
        <f t="shared" si="43"/>
        <v>0.33333333333333331</v>
      </c>
      <c r="G455" s="2">
        <f t="shared" si="44"/>
        <v>0.22222222222222221</v>
      </c>
      <c r="H455" s="2">
        <f t="shared" si="45"/>
        <v>0.16666666666666666</v>
      </c>
      <c r="T455" s="3">
        <v>1</v>
      </c>
      <c r="U455" s="3">
        <v>1</v>
      </c>
      <c r="V455" s="3">
        <v>3</v>
      </c>
      <c r="W455" s="1">
        <f t="shared" si="46"/>
        <v>1.6666666666666667</v>
      </c>
      <c r="X455" s="17">
        <f>IFERROR(Z455/AB455,0)</f>
        <v>1.6666666666666667</v>
      </c>
      <c r="Y455" s="3">
        <f>SUBTOTAL(109,I455:V455)</f>
        <v>5</v>
      </c>
      <c r="Z455" s="3">
        <f>Y455-N455</f>
        <v>5</v>
      </c>
      <c r="AA455" s="3">
        <f t="shared" ref="AA455:AA518" si="47">COUNTA(I455:V455)</f>
        <v>3</v>
      </c>
      <c r="AB455" s="3">
        <f>COUNTA(I455:V455)-COUNTA(N455)</f>
        <v>3</v>
      </c>
      <c r="AC455" s="74">
        <f t="array" ref="AC455">AVERAGE(IF((COLUMN(I455:V455)&lt;&gt;COLUMN(N455)), I455:V455))</f>
        <v>0.38461538461538464</v>
      </c>
    </row>
    <row r="456" spans="1:29" x14ac:dyDescent="0.35">
      <c r="A456" t="s">
        <v>769</v>
      </c>
      <c r="B456" t="s">
        <v>770</v>
      </c>
      <c r="C456" t="s">
        <v>723</v>
      </c>
      <c r="D456" s="1">
        <v>3.6666666666666665</v>
      </c>
      <c r="E456" s="2">
        <f t="shared" si="42"/>
        <v>1.6666666666666667</v>
      </c>
      <c r="F456" s="2">
        <f t="shared" si="43"/>
        <v>3</v>
      </c>
      <c r="G456" s="2">
        <f t="shared" si="44"/>
        <v>3.2222222222222223</v>
      </c>
      <c r="H456" s="2">
        <f t="shared" si="45"/>
        <v>2.5</v>
      </c>
      <c r="L456" s="3">
        <v>1</v>
      </c>
      <c r="M456" s="3">
        <v>3</v>
      </c>
      <c r="N456" s="3">
        <v>1</v>
      </c>
      <c r="O456" s="3">
        <v>7</v>
      </c>
      <c r="P456" s="3">
        <v>2</v>
      </c>
      <c r="Q456" s="3">
        <v>6</v>
      </c>
      <c r="R456" s="3">
        <v>5</v>
      </c>
      <c r="T456" s="3">
        <v>1</v>
      </c>
      <c r="U456" s="3">
        <v>4</v>
      </c>
      <c r="V456" s="3">
        <v>4</v>
      </c>
      <c r="W456" s="1">
        <f t="shared" si="46"/>
        <v>3.6666666666666665</v>
      </c>
      <c r="X456" s="17">
        <f>IFERROR(Z456/AB456,0)</f>
        <v>3.6666666666666665</v>
      </c>
      <c r="Y456" s="3">
        <f>SUBTOTAL(109,I456:V456)</f>
        <v>34</v>
      </c>
      <c r="Z456" s="3">
        <f>Y456-N456</f>
        <v>33</v>
      </c>
      <c r="AA456" s="3">
        <f t="shared" si="47"/>
        <v>10</v>
      </c>
      <c r="AB456" s="3">
        <f>COUNTA(I456:V456)-COUNTA(N456)</f>
        <v>9</v>
      </c>
      <c r="AC456" s="74">
        <f t="array" ref="AC456">AVERAGE(IF((COLUMN(I456:V456)&lt;&gt;COLUMN(N456)), I456:V456))</f>
        <v>2.5384615384615383</v>
      </c>
    </row>
    <row r="457" spans="1:29" x14ac:dyDescent="0.35">
      <c r="A457" t="s">
        <v>771</v>
      </c>
      <c r="B457" t="s">
        <v>772</v>
      </c>
      <c r="C457" t="s">
        <v>723</v>
      </c>
      <c r="D457" s="1">
        <v>3.75</v>
      </c>
      <c r="E457" s="2">
        <f t="shared" si="42"/>
        <v>4</v>
      </c>
      <c r="F457" s="2">
        <f t="shared" si="43"/>
        <v>2</v>
      </c>
      <c r="G457" s="2">
        <f t="shared" si="44"/>
        <v>1.3333333333333333</v>
      </c>
      <c r="H457" s="2">
        <f t="shared" si="45"/>
        <v>1</v>
      </c>
      <c r="S457" s="3">
        <v>1</v>
      </c>
      <c r="T457" s="3">
        <v>6</v>
      </c>
      <c r="U457" s="3">
        <v>5</v>
      </c>
      <c r="V457" s="3">
        <v>3</v>
      </c>
      <c r="W457" s="1">
        <f t="shared" si="46"/>
        <v>3.75</v>
      </c>
      <c r="X457" s="17">
        <f>IFERROR(Z457/AB457,0)</f>
        <v>3.75</v>
      </c>
      <c r="Y457" s="3">
        <f>SUBTOTAL(109,I457:V457)</f>
        <v>15</v>
      </c>
      <c r="Z457" s="3">
        <f>Y457-N457</f>
        <v>15</v>
      </c>
      <c r="AA457" s="3">
        <f t="shared" si="47"/>
        <v>4</v>
      </c>
      <c r="AB457" s="3">
        <f>COUNTA(I457:V457)-COUNTA(N457)</f>
        <v>4</v>
      </c>
      <c r="AC457" s="74">
        <f t="array" ref="AC457">AVERAGE(IF((COLUMN(I457:V457)&lt;&gt;COLUMN(N457)), I457:V457))</f>
        <v>1.1538461538461537</v>
      </c>
    </row>
    <row r="458" spans="1:29" x14ac:dyDescent="0.35">
      <c r="A458" t="s">
        <v>773</v>
      </c>
      <c r="B458" t="s">
        <v>774</v>
      </c>
      <c r="C458" t="s">
        <v>723</v>
      </c>
      <c r="D458" s="1">
        <v>2</v>
      </c>
      <c r="E458" s="2">
        <f t="shared" si="42"/>
        <v>0.33333333333333331</v>
      </c>
      <c r="F458" s="2">
        <f t="shared" si="43"/>
        <v>1</v>
      </c>
      <c r="G458" s="2">
        <f t="shared" si="44"/>
        <v>1.5555555555555556</v>
      </c>
      <c r="H458" s="2">
        <f t="shared" si="45"/>
        <v>1.1666666666666667</v>
      </c>
      <c r="M458" s="3">
        <v>1</v>
      </c>
      <c r="N458" s="3">
        <v>2</v>
      </c>
      <c r="O458" s="3">
        <v>5</v>
      </c>
      <c r="P458" s="3">
        <v>2</v>
      </c>
      <c r="Q458" s="3">
        <v>1</v>
      </c>
      <c r="R458" s="3">
        <v>2</v>
      </c>
      <c r="S458" s="3">
        <v>1</v>
      </c>
      <c r="W458" s="1">
        <f t="shared" si="46"/>
        <v>2</v>
      </c>
      <c r="X458" s="17">
        <f>IFERROR(Z458/AB458,0)</f>
        <v>2</v>
      </c>
      <c r="Y458" s="3">
        <f>SUBTOTAL(109,I458:V458)</f>
        <v>14</v>
      </c>
      <c r="Z458" s="3">
        <f>Y458-N458</f>
        <v>12</v>
      </c>
      <c r="AA458" s="3">
        <f t="shared" si="47"/>
        <v>7</v>
      </c>
      <c r="AB458" s="3">
        <f>COUNTA(I458:V458)-COUNTA(N458)</f>
        <v>6</v>
      </c>
      <c r="AC458" s="74">
        <f t="array" ref="AC458">AVERAGE(IF((COLUMN(I458:V458)&lt;&gt;COLUMN(N458)), I458:V458))</f>
        <v>0.92307692307692313</v>
      </c>
    </row>
    <row r="459" spans="1:29" x14ac:dyDescent="0.35">
      <c r="A459" t="s">
        <v>775</v>
      </c>
      <c r="B459" t="s">
        <v>776</v>
      </c>
      <c r="C459" t="s">
        <v>723</v>
      </c>
      <c r="D459" s="1">
        <v>2</v>
      </c>
      <c r="E459" s="2">
        <f t="shared" si="42"/>
        <v>2</v>
      </c>
      <c r="F459" s="2">
        <f t="shared" si="43"/>
        <v>1.5</v>
      </c>
      <c r="G459" s="2">
        <f t="shared" si="44"/>
        <v>2</v>
      </c>
      <c r="H459" s="2">
        <f t="shared" si="45"/>
        <v>1.5</v>
      </c>
      <c r="M459" s="3">
        <v>2</v>
      </c>
      <c r="N459" s="3">
        <v>3</v>
      </c>
      <c r="O459" s="3">
        <v>4</v>
      </c>
      <c r="P459" s="3">
        <v>2</v>
      </c>
      <c r="R459" s="3">
        <v>1</v>
      </c>
      <c r="S459" s="3">
        <v>1</v>
      </c>
      <c r="T459" s="3">
        <v>2</v>
      </c>
      <c r="U459" s="3">
        <v>3</v>
      </c>
      <c r="V459" s="3">
        <v>1</v>
      </c>
      <c r="W459" s="1">
        <f t="shared" si="46"/>
        <v>2</v>
      </c>
      <c r="X459" s="17">
        <f>IFERROR(Z459/AB459,0)</f>
        <v>2</v>
      </c>
      <c r="Y459" s="3">
        <f>SUBTOTAL(109,I459:V459)</f>
        <v>19</v>
      </c>
      <c r="Z459" s="3">
        <f>Y459-N459</f>
        <v>16</v>
      </c>
      <c r="AA459" s="3">
        <f t="shared" si="47"/>
        <v>9</v>
      </c>
      <c r="AB459" s="3">
        <f>COUNTA(I459:V459)-COUNTA(N459)</f>
        <v>8</v>
      </c>
      <c r="AC459" s="74">
        <f t="array" ref="AC459">AVERAGE(IF((COLUMN(I459:V459)&lt;&gt;COLUMN(N459)), I459:V459))</f>
        <v>1.2307692307692308</v>
      </c>
    </row>
    <row r="460" spans="1:29" x14ac:dyDescent="0.35">
      <c r="A460" t="s">
        <v>777</v>
      </c>
      <c r="B460" t="s">
        <v>778</v>
      </c>
      <c r="C460" t="s">
        <v>723</v>
      </c>
      <c r="D460" s="1">
        <v>8.5</v>
      </c>
      <c r="E460" s="2">
        <f t="shared" si="42"/>
        <v>6.666666666666667</v>
      </c>
      <c r="F460" s="2">
        <f t="shared" si="43"/>
        <v>9</v>
      </c>
      <c r="G460" s="2">
        <f t="shared" si="44"/>
        <v>9.7777777777777786</v>
      </c>
      <c r="H460" s="2">
        <f t="shared" si="45"/>
        <v>9.75</v>
      </c>
      <c r="I460" s="3">
        <v>12</v>
      </c>
      <c r="J460" s="3">
        <v>18</v>
      </c>
      <c r="K460" s="3">
        <v>8</v>
      </c>
      <c r="L460" s="3">
        <v>3</v>
      </c>
      <c r="M460" s="3">
        <v>5</v>
      </c>
      <c r="N460" s="3">
        <v>20</v>
      </c>
      <c r="O460" s="3">
        <v>9</v>
      </c>
      <c r="P460" s="3">
        <v>12</v>
      </c>
      <c r="Q460" s="3">
        <v>16</v>
      </c>
      <c r="R460" s="3">
        <v>6</v>
      </c>
      <c r="S460" s="3">
        <v>9</v>
      </c>
      <c r="T460" s="3">
        <v>5</v>
      </c>
      <c r="U460" s="3">
        <v>6</v>
      </c>
      <c r="V460" s="3">
        <v>5</v>
      </c>
      <c r="W460" s="1">
        <f t="shared" si="46"/>
        <v>8.5</v>
      </c>
      <c r="X460" s="17">
        <f>IFERROR(Z460/AB460,0)</f>
        <v>8.7692307692307701</v>
      </c>
      <c r="Y460" s="3">
        <f>SUBTOTAL(109,I460:V460)</f>
        <v>134</v>
      </c>
      <c r="Z460" s="3">
        <f>Y460-N460</f>
        <v>114</v>
      </c>
      <c r="AA460" s="3">
        <f t="shared" si="47"/>
        <v>14</v>
      </c>
      <c r="AB460" s="3">
        <f>COUNTA(I460:V460)-COUNTA(N460)</f>
        <v>13</v>
      </c>
      <c r="AC460" s="74">
        <f t="array" ref="AC460">AVERAGE(IF((COLUMN(I460:V460)&lt;&gt;COLUMN(N460)), I460:V460))</f>
        <v>8.7692307692307701</v>
      </c>
    </row>
    <row r="461" spans="1:29" x14ac:dyDescent="0.35">
      <c r="A461" t="s">
        <v>779</v>
      </c>
      <c r="B461" t="s">
        <v>593</v>
      </c>
      <c r="C461" t="s">
        <v>723</v>
      </c>
      <c r="D461" s="1">
        <v>1</v>
      </c>
      <c r="E461" s="2">
        <f t="shared" si="42"/>
        <v>0.33333333333333331</v>
      </c>
      <c r="F461" s="2">
        <f t="shared" si="43"/>
        <v>0.33333333333333331</v>
      </c>
      <c r="G461" s="2">
        <f t="shared" si="44"/>
        <v>0.44444444444444442</v>
      </c>
      <c r="H461" s="2">
        <f t="shared" si="45"/>
        <v>0.33333333333333331</v>
      </c>
      <c r="I461" s="3">
        <v>2</v>
      </c>
      <c r="M461" s="3">
        <v>1</v>
      </c>
      <c r="O461" s="3">
        <v>1</v>
      </c>
      <c r="Q461" s="3">
        <v>1</v>
      </c>
      <c r="S461" s="3">
        <v>1</v>
      </c>
      <c r="W461" s="1">
        <f t="shared" si="46"/>
        <v>1</v>
      </c>
      <c r="X461" s="17">
        <f>IFERROR(Z461/AB461,0)</f>
        <v>1.2</v>
      </c>
      <c r="Y461" s="3">
        <f>SUBTOTAL(109,I461:V461)</f>
        <v>6</v>
      </c>
      <c r="Z461" s="3">
        <f>Y461-N461</f>
        <v>6</v>
      </c>
      <c r="AA461" s="3">
        <f t="shared" si="47"/>
        <v>5</v>
      </c>
      <c r="AB461" s="3">
        <f>COUNTA(I461:V461)-COUNTA(N461)</f>
        <v>5</v>
      </c>
      <c r="AC461" s="74">
        <f t="array" ref="AC461">AVERAGE(IF((COLUMN(I461:V461)&lt;&gt;COLUMN(N461)), I461:V461))</f>
        <v>0.46153846153846156</v>
      </c>
    </row>
    <row r="462" spans="1:29" x14ac:dyDescent="0.35">
      <c r="A462" t="s">
        <v>780</v>
      </c>
      <c r="B462" t="s">
        <v>781</v>
      </c>
      <c r="C462" t="s">
        <v>723</v>
      </c>
      <c r="D462" s="1">
        <v>5.083333333333333</v>
      </c>
      <c r="E462" s="2">
        <f t="shared" si="42"/>
        <v>3.6666666666666665</v>
      </c>
      <c r="F462" s="2">
        <f t="shared" si="43"/>
        <v>4.5</v>
      </c>
      <c r="G462" s="2">
        <f t="shared" si="44"/>
        <v>5.666666666666667</v>
      </c>
      <c r="H462" s="2">
        <f t="shared" si="45"/>
        <v>5.583333333333333</v>
      </c>
      <c r="I462" s="3">
        <v>8</v>
      </c>
      <c r="J462" s="3">
        <v>10</v>
      </c>
      <c r="K462" s="3">
        <v>2</v>
      </c>
      <c r="L462" s="3">
        <v>4</v>
      </c>
      <c r="M462" s="3">
        <v>2</v>
      </c>
      <c r="N462" s="3">
        <v>13</v>
      </c>
      <c r="O462" s="3">
        <v>9</v>
      </c>
      <c r="P462" s="3">
        <v>5</v>
      </c>
      <c r="Q462" s="3">
        <v>7</v>
      </c>
      <c r="R462" s="3">
        <v>4</v>
      </c>
      <c r="S462" s="3">
        <v>4</v>
      </c>
      <c r="T462" s="3">
        <v>4</v>
      </c>
      <c r="U462" s="3">
        <v>3</v>
      </c>
      <c r="V462" s="3">
        <v>7</v>
      </c>
      <c r="W462" s="1">
        <f t="shared" si="46"/>
        <v>5.083333333333333</v>
      </c>
      <c r="X462" s="17">
        <f>IFERROR(Z462/AB462,0)</f>
        <v>5.3076923076923075</v>
      </c>
      <c r="Y462" s="3">
        <f>SUBTOTAL(109,I462:V462)</f>
        <v>82</v>
      </c>
      <c r="Z462" s="3">
        <f>Y462-N462</f>
        <v>69</v>
      </c>
      <c r="AA462" s="3">
        <f t="shared" si="47"/>
        <v>14</v>
      </c>
      <c r="AB462" s="3">
        <f>COUNTA(I462:V462)-COUNTA(N462)</f>
        <v>13</v>
      </c>
      <c r="AC462" s="74">
        <f t="array" ref="AC462">AVERAGE(IF((COLUMN(I462:V462)&lt;&gt;COLUMN(N462)), I462:V462))</f>
        <v>5.3076923076923075</v>
      </c>
    </row>
    <row r="463" spans="1:29" x14ac:dyDescent="0.35">
      <c r="A463" t="s">
        <v>782</v>
      </c>
      <c r="B463" t="s">
        <v>783</v>
      </c>
      <c r="C463" t="s">
        <v>723</v>
      </c>
      <c r="D463" s="1">
        <v>1</v>
      </c>
      <c r="E463" s="2">
        <f t="shared" si="42"/>
        <v>0</v>
      </c>
      <c r="F463" s="2">
        <f t="shared" si="43"/>
        <v>0.33333333333333331</v>
      </c>
      <c r="G463" s="2">
        <f t="shared" si="44"/>
        <v>0.66666666666666663</v>
      </c>
      <c r="H463" s="2">
        <f t="shared" si="45"/>
        <v>0.58333333333333337</v>
      </c>
      <c r="I463" s="3">
        <v>1</v>
      </c>
      <c r="J463" s="3">
        <v>1</v>
      </c>
      <c r="M463" s="3">
        <v>1</v>
      </c>
      <c r="N463" s="3">
        <v>3</v>
      </c>
      <c r="P463" s="3">
        <v>1</v>
      </c>
      <c r="R463" s="3">
        <v>1</v>
      </c>
      <c r="W463" s="1">
        <f t="shared" si="46"/>
        <v>1</v>
      </c>
      <c r="X463" s="17">
        <f>IFERROR(Z463/AB463,0)</f>
        <v>1</v>
      </c>
      <c r="Y463" s="3">
        <f>SUBTOTAL(109,I463:V463)</f>
        <v>8</v>
      </c>
      <c r="Z463" s="3">
        <f>Y463-N463</f>
        <v>5</v>
      </c>
      <c r="AA463" s="3">
        <f t="shared" si="47"/>
        <v>6</v>
      </c>
      <c r="AB463" s="3">
        <f>COUNTA(I463:V463)-COUNTA(N463)</f>
        <v>5</v>
      </c>
      <c r="AC463" s="74">
        <f t="array" ref="AC463">AVERAGE(IF((COLUMN(I463:V463)&lt;&gt;COLUMN(N463)), I463:V463))</f>
        <v>0.38461538461538464</v>
      </c>
    </row>
    <row r="464" spans="1:29" x14ac:dyDescent="0.35">
      <c r="A464" t="s">
        <v>784</v>
      </c>
      <c r="B464" t="s">
        <v>785</v>
      </c>
      <c r="C464" t="s">
        <v>723</v>
      </c>
      <c r="D464" s="1">
        <v>1</v>
      </c>
      <c r="E464" s="2">
        <f t="shared" si="42"/>
        <v>0.33333333333333331</v>
      </c>
      <c r="F464" s="2">
        <f t="shared" si="43"/>
        <v>0.16666666666666666</v>
      </c>
      <c r="G464" s="2">
        <f t="shared" si="44"/>
        <v>0.22222222222222221</v>
      </c>
      <c r="H464" s="2">
        <f t="shared" si="45"/>
        <v>0.16666666666666666</v>
      </c>
      <c r="N464" s="3">
        <v>1</v>
      </c>
      <c r="U464" s="3">
        <v>1</v>
      </c>
      <c r="W464" s="1">
        <f t="shared" si="46"/>
        <v>1</v>
      </c>
      <c r="X464" s="17">
        <f>IFERROR(Z464/AB464,0)</f>
        <v>1</v>
      </c>
      <c r="Y464" s="3">
        <f>SUBTOTAL(109,I464:V464)</f>
        <v>2</v>
      </c>
      <c r="Z464" s="3">
        <f>Y464-N464</f>
        <v>1</v>
      </c>
      <c r="AA464" s="3">
        <f t="shared" si="47"/>
        <v>2</v>
      </c>
      <c r="AB464" s="3">
        <f>COUNTA(I464:V464)-COUNTA(N464)</f>
        <v>1</v>
      </c>
      <c r="AC464" s="74">
        <f t="array" ref="AC464">AVERAGE(IF((COLUMN(I464:V464)&lt;&gt;COLUMN(N464)), I464:V464))</f>
        <v>7.6923076923076927E-2</v>
      </c>
    </row>
    <row r="465" spans="1:29" x14ac:dyDescent="0.35">
      <c r="A465" t="s">
        <v>786</v>
      </c>
      <c r="B465" t="s">
        <v>787</v>
      </c>
      <c r="C465" t="s">
        <v>723</v>
      </c>
      <c r="D465" s="1">
        <v>1</v>
      </c>
      <c r="E465" s="2">
        <f t="shared" si="42"/>
        <v>0</v>
      </c>
      <c r="F465" s="2">
        <f t="shared" si="43"/>
        <v>0.16666666666666666</v>
      </c>
      <c r="G465" s="2">
        <f t="shared" si="44"/>
        <v>0.1111111111111111</v>
      </c>
      <c r="H465" s="2">
        <f t="shared" si="45"/>
        <v>0.16666666666666666</v>
      </c>
      <c r="J465" s="3">
        <v>1</v>
      </c>
      <c r="P465" s="3">
        <v>1</v>
      </c>
      <c r="W465" s="1">
        <f t="shared" si="46"/>
        <v>1</v>
      </c>
      <c r="X465" s="17">
        <f>IFERROR(Z465/AB465,0)</f>
        <v>1</v>
      </c>
      <c r="Y465" s="3">
        <f>SUBTOTAL(109,I465:V465)</f>
        <v>2</v>
      </c>
      <c r="Z465" s="3">
        <f>Y465-N465</f>
        <v>2</v>
      </c>
      <c r="AA465" s="3">
        <f t="shared" si="47"/>
        <v>2</v>
      </c>
      <c r="AB465" s="3">
        <f>COUNTA(I465:V465)-COUNTA(N465)</f>
        <v>2</v>
      </c>
      <c r="AC465" s="74">
        <f t="array" ref="AC465">AVERAGE(IF((COLUMN(I465:V465)&lt;&gt;COLUMN(N465)), I465:V465))</f>
        <v>0.15384615384615385</v>
      </c>
    </row>
    <row r="466" spans="1:29" x14ac:dyDescent="0.35">
      <c r="A466" t="s">
        <v>788</v>
      </c>
      <c r="B466" t="s">
        <v>789</v>
      </c>
      <c r="C466" t="s">
        <v>723</v>
      </c>
      <c r="D466" s="1">
        <v>1.3333333333333333</v>
      </c>
      <c r="E466" s="2">
        <f t="shared" si="42"/>
        <v>0.33333333333333331</v>
      </c>
      <c r="F466" s="2">
        <f t="shared" si="43"/>
        <v>0.5</v>
      </c>
      <c r="G466" s="2">
        <f t="shared" si="44"/>
        <v>0.33333333333333331</v>
      </c>
      <c r="H466" s="2">
        <f t="shared" si="45"/>
        <v>0.33333333333333331</v>
      </c>
      <c r="I466" s="3">
        <v>1</v>
      </c>
      <c r="K466" s="3">
        <v>1</v>
      </c>
      <c r="P466" s="3">
        <v>2</v>
      </c>
      <c r="T466" s="3">
        <v>1</v>
      </c>
      <c r="W466" s="1">
        <f t="shared" si="46"/>
        <v>1.3333333333333333</v>
      </c>
      <c r="X466" s="17">
        <f>IFERROR(Z466/AB466,0)</f>
        <v>1.25</v>
      </c>
      <c r="Y466" s="3">
        <f>SUBTOTAL(109,I466:V466)</f>
        <v>5</v>
      </c>
      <c r="Z466" s="3">
        <f>Y466-N466</f>
        <v>5</v>
      </c>
      <c r="AA466" s="3">
        <f t="shared" si="47"/>
        <v>4</v>
      </c>
      <c r="AB466" s="3">
        <f>COUNTA(I466:V466)-COUNTA(N466)</f>
        <v>4</v>
      </c>
      <c r="AC466" s="74">
        <f t="array" ref="AC466">AVERAGE(IF((COLUMN(I466:V466)&lt;&gt;COLUMN(N466)), I466:V466))</f>
        <v>0.38461538461538464</v>
      </c>
    </row>
    <row r="467" spans="1:29" x14ac:dyDescent="0.35">
      <c r="A467" t="s">
        <v>790</v>
      </c>
      <c r="B467" t="s">
        <v>596</v>
      </c>
      <c r="C467" t="s">
        <v>723</v>
      </c>
      <c r="D467" s="1">
        <v>1</v>
      </c>
      <c r="E467" s="2">
        <f t="shared" si="42"/>
        <v>0</v>
      </c>
      <c r="F467" s="2">
        <f t="shared" si="43"/>
        <v>0</v>
      </c>
      <c r="G467" s="2">
        <f t="shared" si="44"/>
        <v>0.1111111111111111</v>
      </c>
      <c r="H467" s="2">
        <f t="shared" si="45"/>
        <v>8.3333333333333329E-2</v>
      </c>
      <c r="I467" s="3">
        <v>1</v>
      </c>
      <c r="O467" s="3">
        <v>1</v>
      </c>
      <c r="W467" s="1">
        <f t="shared" si="46"/>
        <v>1</v>
      </c>
      <c r="X467" s="17">
        <f>IFERROR(Z467/AB467,0)</f>
        <v>1</v>
      </c>
      <c r="Y467" s="3">
        <f>SUBTOTAL(109,I467:V467)</f>
        <v>2</v>
      </c>
      <c r="Z467" s="3">
        <f>Y467-N467</f>
        <v>2</v>
      </c>
      <c r="AA467" s="3">
        <f t="shared" si="47"/>
        <v>2</v>
      </c>
      <c r="AB467" s="3">
        <f>COUNTA(I467:V467)-COUNTA(N467)</f>
        <v>2</v>
      </c>
      <c r="AC467" s="74">
        <f t="array" ref="AC467">AVERAGE(IF((COLUMN(I467:V467)&lt;&gt;COLUMN(N467)), I467:V467))</f>
        <v>0.15384615384615385</v>
      </c>
    </row>
    <row r="468" spans="1:29" x14ac:dyDescent="0.35">
      <c r="A468" t="s">
        <v>791</v>
      </c>
      <c r="B468" t="s">
        <v>792</v>
      </c>
      <c r="C468" t="s">
        <v>723</v>
      </c>
      <c r="D468" s="1">
        <v>1</v>
      </c>
      <c r="E468" s="2">
        <f t="shared" si="42"/>
        <v>0</v>
      </c>
      <c r="F468" s="2">
        <f t="shared" si="43"/>
        <v>0.16666666666666666</v>
      </c>
      <c r="G468" s="2">
        <f t="shared" si="44"/>
        <v>0.1111111111111111</v>
      </c>
      <c r="H468" s="2">
        <f t="shared" si="45"/>
        <v>8.3333333333333329E-2</v>
      </c>
      <c r="R468" s="3">
        <v>1</v>
      </c>
      <c r="W468" s="1">
        <f t="shared" si="46"/>
        <v>1</v>
      </c>
      <c r="X468" s="17">
        <f>IFERROR(Z468/AB468,0)</f>
        <v>1</v>
      </c>
      <c r="Y468" s="3">
        <f>SUBTOTAL(109,I468:V468)</f>
        <v>1</v>
      </c>
      <c r="Z468" s="3">
        <f>Y468-N468</f>
        <v>1</v>
      </c>
      <c r="AA468" s="3">
        <f t="shared" si="47"/>
        <v>1</v>
      </c>
      <c r="AB468" s="3">
        <f>COUNTA(I468:V468)-COUNTA(N468)</f>
        <v>1</v>
      </c>
      <c r="AC468" s="74">
        <f t="array" ref="AC468">AVERAGE(IF((COLUMN(I468:V468)&lt;&gt;COLUMN(N468)), I468:V468))</f>
        <v>7.6923076923076927E-2</v>
      </c>
    </row>
    <row r="469" spans="1:29" x14ac:dyDescent="0.35">
      <c r="A469" t="s">
        <v>793</v>
      </c>
      <c r="B469" t="s">
        <v>794</v>
      </c>
      <c r="C469" t="s">
        <v>723</v>
      </c>
      <c r="D469" s="1">
        <v>1</v>
      </c>
      <c r="E469" s="2">
        <f t="shared" si="42"/>
        <v>0</v>
      </c>
      <c r="F469" s="2">
        <f t="shared" si="43"/>
        <v>0.33333333333333331</v>
      </c>
      <c r="G469" s="2">
        <f t="shared" si="44"/>
        <v>0.66666666666666663</v>
      </c>
      <c r="H469" s="2">
        <f t="shared" si="45"/>
        <v>0.5</v>
      </c>
      <c r="I469" s="3">
        <v>1</v>
      </c>
      <c r="M469" s="3">
        <v>1</v>
      </c>
      <c r="N469" s="3">
        <v>3</v>
      </c>
      <c r="P469" s="3">
        <v>1</v>
      </c>
      <c r="Q469" s="3">
        <v>1</v>
      </c>
      <c r="V469" s="3">
        <v>1</v>
      </c>
      <c r="W469" s="1">
        <f t="shared" si="46"/>
        <v>1</v>
      </c>
      <c r="X469" s="17">
        <f>IFERROR(Z469/AB469,0)</f>
        <v>1</v>
      </c>
      <c r="Y469" s="3">
        <f>SUBTOTAL(109,I469:V469)</f>
        <v>8</v>
      </c>
      <c r="Z469" s="3">
        <f>Y469-N469</f>
        <v>5</v>
      </c>
      <c r="AA469" s="3">
        <f t="shared" si="47"/>
        <v>6</v>
      </c>
      <c r="AB469" s="3">
        <f>COUNTA(I469:V469)-COUNTA(N469)</f>
        <v>5</v>
      </c>
      <c r="AC469" s="74">
        <f t="array" ref="AC469">AVERAGE(IF((COLUMN(I469:V469)&lt;&gt;COLUMN(N469)), I469:V469))</f>
        <v>0.38461538461538464</v>
      </c>
    </row>
    <row r="470" spans="1:29" x14ac:dyDescent="0.35">
      <c r="A470" t="s">
        <v>795</v>
      </c>
      <c r="B470" t="s">
        <v>796</v>
      </c>
      <c r="C470" t="s">
        <v>723</v>
      </c>
      <c r="D470" s="1">
        <v>1</v>
      </c>
      <c r="E470" s="2">
        <f t="shared" si="42"/>
        <v>0.33333333333333331</v>
      </c>
      <c r="F470" s="2">
        <f t="shared" si="43"/>
        <v>0.16666666666666666</v>
      </c>
      <c r="G470" s="2">
        <f t="shared" si="44"/>
        <v>0.1111111111111111</v>
      </c>
      <c r="H470" s="2">
        <f t="shared" si="45"/>
        <v>8.3333333333333329E-2</v>
      </c>
      <c r="T470" s="3">
        <v>1</v>
      </c>
      <c r="W470" s="1">
        <f t="shared" si="46"/>
        <v>1</v>
      </c>
      <c r="X470" s="17">
        <f>IFERROR(Z470/AB470,0)</f>
        <v>1</v>
      </c>
      <c r="Y470" s="3">
        <f>SUBTOTAL(109,I470:V470)</f>
        <v>1</v>
      </c>
      <c r="Z470" s="3">
        <f>Y470-N470</f>
        <v>1</v>
      </c>
      <c r="AA470" s="3">
        <f t="shared" si="47"/>
        <v>1</v>
      </c>
      <c r="AB470" s="3">
        <f>COUNTA(I470:V470)-COUNTA(N470)</f>
        <v>1</v>
      </c>
      <c r="AC470" s="74">
        <f t="array" ref="AC470">AVERAGE(IF((COLUMN(I470:V470)&lt;&gt;COLUMN(N470)), I470:V470))</f>
        <v>7.6923076923076927E-2</v>
      </c>
    </row>
    <row r="471" spans="1:29" x14ac:dyDescent="0.35">
      <c r="A471" t="s">
        <v>797</v>
      </c>
      <c r="B471" t="s">
        <v>798</v>
      </c>
      <c r="C471" t="s">
        <v>723</v>
      </c>
      <c r="D471" s="1">
        <v>1.625</v>
      </c>
      <c r="E471" s="2">
        <f t="shared" si="42"/>
        <v>0.66666666666666663</v>
      </c>
      <c r="F471" s="2">
        <f t="shared" si="43"/>
        <v>0.66666666666666663</v>
      </c>
      <c r="G471" s="2">
        <f t="shared" si="44"/>
        <v>0.66666666666666663</v>
      </c>
      <c r="H471" s="2">
        <f t="shared" si="45"/>
        <v>1.0833333333333333</v>
      </c>
      <c r="I471" s="3">
        <v>5</v>
      </c>
      <c r="J471" s="3">
        <v>4</v>
      </c>
      <c r="K471" s="3">
        <v>3</v>
      </c>
      <c r="N471" s="3">
        <v>1</v>
      </c>
      <c r="O471" s="3">
        <v>1</v>
      </c>
      <c r="Q471" s="3">
        <v>1</v>
      </c>
      <c r="R471" s="3">
        <v>1</v>
      </c>
      <c r="S471" s="3">
        <v>1</v>
      </c>
      <c r="T471" s="3">
        <v>1</v>
      </c>
      <c r="V471" s="3">
        <v>1</v>
      </c>
      <c r="W471" s="1">
        <f t="shared" si="46"/>
        <v>1.625</v>
      </c>
      <c r="X471" s="17">
        <f>IFERROR(Z471/AB471,0)</f>
        <v>2</v>
      </c>
      <c r="Y471" s="3">
        <f>SUBTOTAL(109,I471:V471)</f>
        <v>19</v>
      </c>
      <c r="Z471" s="3">
        <f>Y471-N471</f>
        <v>18</v>
      </c>
      <c r="AA471" s="3">
        <f t="shared" si="47"/>
        <v>10</v>
      </c>
      <c r="AB471" s="3">
        <f>COUNTA(I471:V471)-COUNTA(N471)</f>
        <v>9</v>
      </c>
      <c r="AC471" s="74">
        <f t="array" ref="AC471">AVERAGE(IF((COLUMN(I471:V471)&lt;&gt;COLUMN(N471)), I471:V471))</f>
        <v>1.3846153846153846</v>
      </c>
    </row>
    <row r="472" spans="1:29" x14ac:dyDescent="0.35">
      <c r="A472" t="s">
        <v>799</v>
      </c>
      <c r="B472" t="s">
        <v>800</v>
      </c>
      <c r="C472" t="s">
        <v>723</v>
      </c>
      <c r="D472" s="1">
        <v>1.75</v>
      </c>
      <c r="E472" s="2">
        <f t="shared" si="42"/>
        <v>0.33333333333333331</v>
      </c>
      <c r="F472" s="2">
        <f t="shared" si="43"/>
        <v>0.33333333333333331</v>
      </c>
      <c r="G472" s="2">
        <f t="shared" si="44"/>
        <v>0.44444444444444442</v>
      </c>
      <c r="H472" s="2">
        <f t="shared" si="45"/>
        <v>0.58333333333333337</v>
      </c>
      <c r="J472" s="3">
        <v>3</v>
      </c>
      <c r="O472" s="3">
        <v>2</v>
      </c>
      <c r="Q472" s="3">
        <v>1</v>
      </c>
      <c r="S472" s="3">
        <v>1</v>
      </c>
      <c r="W472" s="1">
        <f t="shared" si="46"/>
        <v>1.75</v>
      </c>
      <c r="X472" s="17">
        <f>IFERROR(Z472/AB472,0)</f>
        <v>1.75</v>
      </c>
      <c r="Y472" s="3">
        <f>SUBTOTAL(109,I472:V472)</f>
        <v>7</v>
      </c>
      <c r="Z472" s="3">
        <f>Y472-N472</f>
        <v>7</v>
      </c>
      <c r="AA472" s="3">
        <f t="shared" si="47"/>
        <v>4</v>
      </c>
      <c r="AB472" s="3">
        <f>COUNTA(I472:V472)-COUNTA(N472)</f>
        <v>4</v>
      </c>
      <c r="AC472" s="74">
        <f t="array" ref="AC472">AVERAGE(IF((COLUMN(I472:V472)&lt;&gt;COLUMN(N472)), I472:V472))</f>
        <v>0.53846153846153844</v>
      </c>
    </row>
    <row r="473" spans="1:29" x14ac:dyDescent="0.35">
      <c r="A473" t="s">
        <v>801</v>
      </c>
      <c r="B473" t="s">
        <v>802</v>
      </c>
      <c r="C473" t="s">
        <v>723</v>
      </c>
      <c r="D473" s="1">
        <v>1</v>
      </c>
      <c r="E473" s="2">
        <f t="shared" si="42"/>
        <v>0</v>
      </c>
      <c r="F473" s="2">
        <f t="shared" si="43"/>
        <v>0.16666666666666666</v>
      </c>
      <c r="G473" s="2">
        <f t="shared" si="44"/>
        <v>0.1111111111111111</v>
      </c>
      <c r="H473" s="2">
        <f t="shared" si="45"/>
        <v>0.25</v>
      </c>
      <c r="J473" s="3">
        <v>1</v>
      </c>
      <c r="K473" s="3">
        <v>1</v>
      </c>
      <c r="P473" s="3">
        <v>1</v>
      </c>
      <c r="W473" s="1">
        <f t="shared" si="46"/>
        <v>1</v>
      </c>
      <c r="X473" s="17">
        <f>IFERROR(Z473/AB473,0)</f>
        <v>1</v>
      </c>
      <c r="Y473" s="3">
        <f>SUBTOTAL(109,I473:V473)</f>
        <v>3</v>
      </c>
      <c r="Z473" s="3">
        <f>Y473-N473</f>
        <v>3</v>
      </c>
      <c r="AA473" s="3">
        <f t="shared" si="47"/>
        <v>3</v>
      </c>
      <c r="AB473" s="3">
        <f>COUNTA(I473:V473)-COUNTA(N473)</f>
        <v>3</v>
      </c>
      <c r="AC473" s="74">
        <f t="array" ref="AC473">AVERAGE(IF((COLUMN(I473:V473)&lt;&gt;COLUMN(N473)), I473:V473))</f>
        <v>0.23076923076923078</v>
      </c>
    </row>
    <row r="474" spans="1:29" x14ac:dyDescent="0.35">
      <c r="A474" t="s">
        <v>803</v>
      </c>
      <c r="B474" t="s">
        <v>804</v>
      </c>
      <c r="C474" t="s">
        <v>723</v>
      </c>
      <c r="D474" s="1">
        <v>1.2</v>
      </c>
      <c r="E474" s="2">
        <f t="shared" si="42"/>
        <v>0.66666666666666663</v>
      </c>
      <c r="F474" s="2">
        <f t="shared" si="43"/>
        <v>0.66666666666666663</v>
      </c>
      <c r="G474" s="2">
        <f t="shared" si="44"/>
        <v>0.55555555555555558</v>
      </c>
      <c r="H474" s="2">
        <f t="shared" si="45"/>
        <v>0.5</v>
      </c>
      <c r="I474" s="3">
        <v>1</v>
      </c>
      <c r="J474" s="3">
        <v>1</v>
      </c>
      <c r="O474" s="3">
        <v>1</v>
      </c>
      <c r="Q474" s="3">
        <v>2</v>
      </c>
      <c r="S474" s="3">
        <v>1</v>
      </c>
      <c r="U474" s="3">
        <v>1</v>
      </c>
      <c r="W474" s="1">
        <f t="shared" si="46"/>
        <v>1.2</v>
      </c>
      <c r="X474" s="17">
        <f>IFERROR(Z474/AB474,0)</f>
        <v>1.1666666666666667</v>
      </c>
      <c r="Y474" s="3">
        <f>SUBTOTAL(109,I474:V474)</f>
        <v>7</v>
      </c>
      <c r="Z474" s="3">
        <f>Y474-N474</f>
        <v>7</v>
      </c>
      <c r="AA474" s="3">
        <f t="shared" si="47"/>
        <v>6</v>
      </c>
      <c r="AB474" s="3">
        <f>COUNTA(I474:V474)-COUNTA(N474)</f>
        <v>6</v>
      </c>
      <c r="AC474" s="74">
        <f t="array" ref="AC474">AVERAGE(IF((COLUMN(I474:V474)&lt;&gt;COLUMN(N474)), I474:V474))</f>
        <v>0.53846153846153844</v>
      </c>
    </row>
    <row r="475" spans="1:29" x14ac:dyDescent="0.35">
      <c r="A475" t="s">
        <v>805</v>
      </c>
      <c r="B475" t="s">
        <v>806</v>
      </c>
      <c r="C475" t="s">
        <v>723</v>
      </c>
      <c r="D475" s="1">
        <v>1</v>
      </c>
      <c r="E475" s="2">
        <f t="shared" si="42"/>
        <v>0.33333333333333331</v>
      </c>
      <c r="F475" s="2">
        <f t="shared" si="43"/>
        <v>0.33333333333333331</v>
      </c>
      <c r="G475" s="2">
        <f t="shared" si="44"/>
        <v>0.22222222222222221</v>
      </c>
      <c r="H475" s="2">
        <f t="shared" si="45"/>
        <v>0.16666666666666666</v>
      </c>
      <c r="R475" s="3">
        <v>1</v>
      </c>
      <c r="S475" s="3">
        <v>1</v>
      </c>
      <c r="W475" s="1">
        <f t="shared" si="46"/>
        <v>1</v>
      </c>
      <c r="X475" s="17">
        <f>IFERROR(Z475/AB475,0)</f>
        <v>1</v>
      </c>
      <c r="Y475" s="3">
        <f>SUBTOTAL(109,I475:V475)</f>
        <v>2</v>
      </c>
      <c r="Z475" s="3">
        <f>Y475-N475</f>
        <v>2</v>
      </c>
      <c r="AA475" s="3">
        <f t="shared" si="47"/>
        <v>2</v>
      </c>
      <c r="AB475" s="3">
        <f>COUNTA(I475:V475)-COUNTA(N475)</f>
        <v>2</v>
      </c>
      <c r="AC475" s="74">
        <f t="array" ref="AC475">AVERAGE(IF((COLUMN(I475:V475)&lt;&gt;COLUMN(N475)), I475:V475))</f>
        <v>0.15384615384615385</v>
      </c>
    </row>
    <row r="476" spans="1:29" x14ac:dyDescent="0.35">
      <c r="A476" t="s">
        <v>807</v>
      </c>
      <c r="B476" t="s">
        <v>808</v>
      </c>
      <c r="C476" t="s">
        <v>723</v>
      </c>
      <c r="D476" s="1" t="s">
        <v>71</v>
      </c>
      <c r="E476" s="2">
        <f t="shared" si="42"/>
        <v>0</v>
      </c>
      <c r="F476" s="2">
        <f t="shared" si="43"/>
        <v>0</v>
      </c>
      <c r="G476" s="2">
        <f t="shared" si="44"/>
        <v>0.1111111111111111</v>
      </c>
      <c r="H476" s="2">
        <f t="shared" si="45"/>
        <v>8.3333333333333329E-2</v>
      </c>
      <c r="N476" s="3">
        <v>1</v>
      </c>
      <c r="W476" s="1" t="str">
        <f t="shared" si="46"/>
        <v>0</v>
      </c>
      <c r="X476" s="17">
        <f>IFERROR(Z476/AB476,0)</f>
        <v>0</v>
      </c>
      <c r="Y476" s="3">
        <f>SUBTOTAL(109,I476:V476)</f>
        <v>1</v>
      </c>
      <c r="Z476" s="3">
        <f>Y476-N476</f>
        <v>0</v>
      </c>
      <c r="AA476" s="3">
        <f t="shared" si="47"/>
        <v>1</v>
      </c>
      <c r="AB476" s="3">
        <f>COUNTA(I476:V476)-COUNTA(N476)</f>
        <v>0</v>
      </c>
      <c r="AC476" s="74">
        <f t="array" ref="AC476">AVERAGE(IF((COLUMN(I476:V476)&lt;&gt;COLUMN(N476)), I476:V476))</f>
        <v>0</v>
      </c>
    </row>
    <row r="477" spans="1:29" x14ac:dyDescent="0.35">
      <c r="A477" t="s">
        <v>809</v>
      </c>
      <c r="B477" t="s">
        <v>810</v>
      </c>
      <c r="C477" t="s">
        <v>723</v>
      </c>
      <c r="D477" s="1">
        <v>1</v>
      </c>
      <c r="E477" s="2">
        <f t="shared" si="42"/>
        <v>0</v>
      </c>
      <c r="F477" s="2">
        <f t="shared" si="43"/>
        <v>0.16666666666666666</v>
      </c>
      <c r="G477" s="2">
        <f t="shared" si="44"/>
        <v>0.1111111111111111</v>
      </c>
      <c r="H477" s="2">
        <f t="shared" si="45"/>
        <v>8.3333333333333329E-2</v>
      </c>
      <c r="P477" s="3">
        <v>1</v>
      </c>
      <c r="W477" s="1">
        <f t="shared" si="46"/>
        <v>1</v>
      </c>
      <c r="X477" s="17">
        <f>IFERROR(Z477/AB477,0)</f>
        <v>1</v>
      </c>
      <c r="Y477" s="3">
        <f>SUBTOTAL(109,I477:V477)</f>
        <v>1</v>
      </c>
      <c r="Z477" s="3">
        <f>Y477-N477</f>
        <v>1</v>
      </c>
      <c r="AA477" s="3">
        <f t="shared" si="47"/>
        <v>1</v>
      </c>
      <c r="AB477" s="3">
        <f>COUNTA(I477:V477)-COUNTA(N477)</f>
        <v>1</v>
      </c>
      <c r="AC477" s="74">
        <f t="array" ref="AC477">AVERAGE(IF((COLUMN(I477:V477)&lt;&gt;COLUMN(N477)), I477:V477))</f>
        <v>7.6923076923076927E-2</v>
      </c>
    </row>
    <row r="478" spans="1:29" x14ac:dyDescent="0.35">
      <c r="A478" t="s">
        <v>811</v>
      </c>
      <c r="B478" t="s">
        <v>812</v>
      </c>
      <c r="C478" t="s">
        <v>723</v>
      </c>
      <c r="D478" s="1">
        <v>1.75</v>
      </c>
      <c r="E478" s="2">
        <f t="shared" si="42"/>
        <v>1.3333333333333333</v>
      </c>
      <c r="F478" s="2">
        <f t="shared" si="43"/>
        <v>1.1666666666666667</v>
      </c>
      <c r="G478" s="2">
        <f t="shared" si="44"/>
        <v>0.77777777777777779</v>
      </c>
      <c r="H478" s="2">
        <f t="shared" si="45"/>
        <v>0.58333333333333337</v>
      </c>
      <c r="I478" s="3">
        <v>1</v>
      </c>
      <c r="P478" s="3">
        <v>1</v>
      </c>
      <c r="Q478" s="3">
        <v>2</v>
      </c>
      <c r="S478" s="3">
        <v>1</v>
      </c>
      <c r="U478" s="3">
        <v>3</v>
      </c>
      <c r="W478" s="1">
        <f t="shared" si="46"/>
        <v>1.75</v>
      </c>
      <c r="X478" s="17">
        <f>IFERROR(Z478/AB478,0)</f>
        <v>1.6</v>
      </c>
      <c r="Y478" s="3">
        <f>SUBTOTAL(109,I478:V478)</f>
        <v>8</v>
      </c>
      <c r="Z478" s="3">
        <f>Y478-N478</f>
        <v>8</v>
      </c>
      <c r="AA478" s="3">
        <f t="shared" si="47"/>
        <v>5</v>
      </c>
      <c r="AB478" s="3">
        <f>COUNTA(I478:V478)-COUNTA(N478)</f>
        <v>5</v>
      </c>
      <c r="AC478" s="74">
        <f t="array" ref="AC478">AVERAGE(IF((COLUMN(I478:V478)&lt;&gt;COLUMN(N478)), I478:V478))</f>
        <v>0.61538461538461542</v>
      </c>
    </row>
    <row r="479" spans="1:29" x14ac:dyDescent="0.35">
      <c r="A479" t="s">
        <v>813</v>
      </c>
      <c r="B479" t="s">
        <v>814</v>
      </c>
      <c r="C479" t="s">
        <v>723</v>
      </c>
      <c r="D479" s="1">
        <v>1</v>
      </c>
      <c r="E479" s="2">
        <f t="shared" si="42"/>
        <v>0</v>
      </c>
      <c r="F479" s="2">
        <f t="shared" si="43"/>
        <v>0.16666666666666666</v>
      </c>
      <c r="G479" s="2">
        <f t="shared" si="44"/>
        <v>0.22222222222222221</v>
      </c>
      <c r="H479" s="2">
        <f t="shared" si="45"/>
        <v>0.16666666666666666</v>
      </c>
      <c r="N479" s="3">
        <v>1</v>
      </c>
      <c r="P479" s="3">
        <v>1</v>
      </c>
      <c r="W479" s="1">
        <f t="shared" si="46"/>
        <v>1</v>
      </c>
      <c r="X479" s="17">
        <f>IFERROR(Z479/AB479,0)</f>
        <v>1</v>
      </c>
      <c r="Y479" s="3">
        <f>SUBTOTAL(109,I479:V479)</f>
        <v>2</v>
      </c>
      <c r="Z479" s="3">
        <f>Y479-N479</f>
        <v>1</v>
      </c>
      <c r="AA479" s="3">
        <f t="shared" si="47"/>
        <v>2</v>
      </c>
      <c r="AB479" s="3">
        <f>COUNTA(I479:V479)-COUNTA(N479)</f>
        <v>1</v>
      </c>
      <c r="AC479" s="74">
        <f t="array" ref="AC479">AVERAGE(IF((COLUMN(I479:V479)&lt;&gt;COLUMN(N479)), I479:V479))</f>
        <v>7.6923076923076927E-2</v>
      </c>
    </row>
    <row r="480" spans="1:29" x14ac:dyDescent="0.35">
      <c r="A480" t="s">
        <v>815</v>
      </c>
      <c r="B480" t="s">
        <v>816</v>
      </c>
      <c r="C480" t="s">
        <v>723</v>
      </c>
      <c r="D480" s="1" t="s">
        <v>71</v>
      </c>
      <c r="E480" s="2">
        <f t="shared" si="42"/>
        <v>0</v>
      </c>
      <c r="F480" s="2">
        <f t="shared" si="43"/>
        <v>0</v>
      </c>
      <c r="G480" s="2">
        <f t="shared" si="44"/>
        <v>0.1111111111111111</v>
      </c>
      <c r="H480" s="2">
        <f t="shared" si="45"/>
        <v>8.3333333333333329E-2</v>
      </c>
      <c r="N480" s="3">
        <v>1</v>
      </c>
      <c r="W480" s="1" t="str">
        <f t="shared" si="46"/>
        <v>0</v>
      </c>
      <c r="X480" s="17">
        <f>IFERROR(Z480/AB480,0)</f>
        <v>0</v>
      </c>
      <c r="Y480" s="3">
        <f>SUBTOTAL(109,I480:V480)</f>
        <v>1</v>
      </c>
      <c r="Z480" s="3">
        <f>Y480-N480</f>
        <v>0</v>
      </c>
      <c r="AA480" s="3">
        <f t="shared" si="47"/>
        <v>1</v>
      </c>
      <c r="AB480" s="3">
        <f>COUNTA(I480:V480)-COUNTA(N480)</f>
        <v>0</v>
      </c>
      <c r="AC480" s="74">
        <f t="array" ref="AC480">AVERAGE(IF((COLUMN(I480:V480)&lt;&gt;COLUMN(N480)), I480:V480))</f>
        <v>0</v>
      </c>
    </row>
    <row r="481" spans="1:29" x14ac:dyDescent="0.35">
      <c r="A481" t="s">
        <v>817</v>
      </c>
      <c r="B481" t="s">
        <v>818</v>
      </c>
      <c r="C481" t="s">
        <v>723</v>
      </c>
      <c r="D481" s="1">
        <v>1</v>
      </c>
      <c r="E481" s="2">
        <f t="shared" si="42"/>
        <v>0</v>
      </c>
      <c r="F481" s="2">
        <f t="shared" si="43"/>
        <v>0</v>
      </c>
      <c r="G481" s="2">
        <f t="shared" si="44"/>
        <v>0.1111111111111111</v>
      </c>
      <c r="H481" s="2">
        <f t="shared" si="45"/>
        <v>8.3333333333333329E-2</v>
      </c>
      <c r="O481" s="3">
        <v>1</v>
      </c>
      <c r="W481" s="1">
        <f t="shared" si="46"/>
        <v>1</v>
      </c>
      <c r="X481" s="17">
        <f>IFERROR(Z481/AB481,0)</f>
        <v>1</v>
      </c>
      <c r="Y481" s="3">
        <f>SUBTOTAL(109,I481:V481)</f>
        <v>1</v>
      </c>
      <c r="Z481" s="3">
        <f>Y481-N481</f>
        <v>1</v>
      </c>
      <c r="AA481" s="3">
        <f t="shared" si="47"/>
        <v>1</v>
      </c>
      <c r="AB481" s="3">
        <f>COUNTA(I481:V481)-COUNTA(N481)</f>
        <v>1</v>
      </c>
      <c r="AC481" s="74">
        <f t="array" ref="AC481">AVERAGE(IF((COLUMN(I481:V481)&lt;&gt;COLUMN(N481)), I481:V481))</f>
        <v>7.6923076923076927E-2</v>
      </c>
    </row>
    <row r="482" spans="1:29" x14ac:dyDescent="0.35">
      <c r="A482" t="s">
        <v>819</v>
      </c>
      <c r="B482" t="s">
        <v>820</v>
      </c>
      <c r="C482" t="s">
        <v>723</v>
      </c>
      <c r="D482" s="1">
        <v>1</v>
      </c>
      <c r="E482" s="2">
        <f t="shared" si="42"/>
        <v>0</v>
      </c>
      <c r="F482" s="2">
        <f t="shared" si="43"/>
        <v>0.33333333333333331</v>
      </c>
      <c r="G482" s="2">
        <f t="shared" si="44"/>
        <v>0.22222222222222221</v>
      </c>
      <c r="H482" s="2">
        <f t="shared" si="45"/>
        <v>0.16666666666666666</v>
      </c>
      <c r="P482" s="3">
        <v>1</v>
      </c>
      <c r="Q482" s="3">
        <v>1</v>
      </c>
      <c r="W482" s="1">
        <f t="shared" si="46"/>
        <v>1</v>
      </c>
      <c r="X482" s="17">
        <f>IFERROR(Z482/AB482,0)</f>
        <v>1</v>
      </c>
      <c r="Y482" s="3">
        <f>SUBTOTAL(109,I482:V482)</f>
        <v>2</v>
      </c>
      <c r="Z482" s="3">
        <f>Y482-N482</f>
        <v>2</v>
      </c>
      <c r="AA482" s="3">
        <f t="shared" si="47"/>
        <v>2</v>
      </c>
      <c r="AB482" s="3">
        <f>COUNTA(I482:V482)-COUNTA(N482)</f>
        <v>2</v>
      </c>
      <c r="AC482" s="74">
        <f t="array" ref="AC482">AVERAGE(IF((COLUMN(I482:V482)&lt;&gt;COLUMN(N482)), I482:V482))</f>
        <v>0.15384615384615385</v>
      </c>
    </row>
    <row r="483" spans="1:29" x14ac:dyDescent="0.35">
      <c r="A483" t="s">
        <v>821</v>
      </c>
      <c r="B483" t="s">
        <v>598</v>
      </c>
      <c r="C483" t="s">
        <v>723</v>
      </c>
      <c r="D483" s="1">
        <v>3.2</v>
      </c>
      <c r="E483" s="2">
        <f t="shared" si="42"/>
        <v>2</v>
      </c>
      <c r="F483" s="2">
        <f t="shared" si="43"/>
        <v>2.8333333333333335</v>
      </c>
      <c r="G483" s="2">
        <f t="shared" si="44"/>
        <v>3.1111111111111112</v>
      </c>
      <c r="H483" s="2">
        <f t="shared" si="45"/>
        <v>3.0833333333333335</v>
      </c>
      <c r="I483" s="3">
        <v>6</v>
      </c>
      <c r="J483" s="3">
        <v>5</v>
      </c>
      <c r="K483" s="3">
        <v>3</v>
      </c>
      <c r="L483" s="3">
        <v>1</v>
      </c>
      <c r="N483" s="3">
        <v>5</v>
      </c>
      <c r="O483" s="3">
        <v>6</v>
      </c>
      <c r="P483" s="3">
        <v>2</v>
      </c>
      <c r="Q483" s="3">
        <v>3</v>
      </c>
      <c r="R483" s="3">
        <v>6</v>
      </c>
      <c r="S483" s="3">
        <v>1</v>
      </c>
      <c r="T483" s="3">
        <v>3</v>
      </c>
      <c r="U483" s="3">
        <v>2</v>
      </c>
      <c r="W483" s="1">
        <f t="shared" si="46"/>
        <v>3.2</v>
      </c>
      <c r="X483" s="17">
        <f>IFERROR(Z483/AB483,0)</f>
        <v>3.4545454545454546</v>
      </c>
      <c r="Y483" s="3">
        <f>SUBTOTAL(109,I483:V483)</f>
        <v>43</v>
      </c>
      <c r="Z483" s="3">
        <f>Y483-N483</f>
        <v>38</v>
      </c>
      <c r="AA483" s="3">
        <f t="shared" si="47"/>
        <v>12</v>
      </c>
      <c r="AB483" s="3">
        <f>COUNTA(I483:V483)-COUNTA(N483)</f>
        <v>11</v>
      </c>
      <c r="AC483" s="74">
        <f t="array" ref="AC483">AVERAGE(IF((COLUMN(I483:V483)&lt;&gt;COLUMN(N483)), I483:V483))</f>
        <v>2.9230769230769229</v>
      </c>
    </row>
    <row r="484" spans="1:29" x14ac:dyDescent="0.35">
      <c r="A484" t="s">
        <v>822</v>
      </c>
      <c r="B484" t="s">
        <v>823</v>
      </c>
      <c r="C484" t="s">
        <v>723</v>
      </c>
      <c r="D484" s="1" t="s">
        <v>71</v>
      </c>
      <c r="E484" s="2">
        <f t="shared" si="42"/>
        <v>0</v>
      </c>
      <c r="F484" s="2">
        <f t="shared" si="43"/>
        <v>0</v>
      </c>
      <c r="G484" s="2">
        <f t="shared" si="44"/>
        <v>0.1111111111111111</v>
      </c>
      <c r="H484" s="2">
        <f t="shared" si="45"/>
        <v>8.3333333333333329E-2</v>
      </c>
      <c r="N484" s="3">
        <v>1</v>
      </c>
      <c r="W484" s="1" t="str">
        <f t="shared" si="46"/>
        <v>0</v>
      </c>
      <c r="X484" s="17">
        <f>IFERROR(Z484/AB484,0)</f>
        <v>0</v>
      </c>
      <c r="Y484" s="3">
        <f>SUBTOTAL(109,I484:V484)</f>
        <v>1</v>
      </c>
      <c r="Z484" s="3">
        <f>Y484-N484</f>
        <v>0</v>
      </c>
      <c r="AA484" s="3">
        <f t="shared" si="47"/>
        <v>1</v>
      </c>
      <c r="AB484" s="3">
        <f>COUNTA(I484:V484)-COUNTA(N484)</f>
        <v>0</v>
      </c>
      <c r="AC484" s="74">
        <f t="array" ref="AC484">AVERAGE(IF((COLUMN(I484:V484)&lt;&gt;COLUMN(N484)), I484:V484))</f>
        <v>0</v>
      </c>
    </row>
    <row r="485" spans="1:29" x14ac:dyDescent="0.35">
      <c r="A485" t="s">
        <v>824</v>
      </c>
      <c r="B485" t="s">
        <v>825</v>
      </c>
      <c r="C485" t="s">
        <v>723</v>
      </c>
      <c r="D485" s="1">
        <v>15.25</v>
      </c>
      <c r="E485" s="2">
        <f t="shared" si="42"/>
        <v>12.666666666666666</v>
      </c>
      <c r="F485" s="2">
        <f t="shared" si="43"/>
        <v>13.833333333333334</v>
      </c>
      <c r="G485" s="2">
        <f t="shared" si="44"/>
        <v>15.777777777777779</v>
      </c>
      <c r="H485" s="2">
        <f t="shared" si="45"/>
        <v>16.333333333333332</v>
      </c>
      <c r="I485" s="3">
        <v>25</v>
      </c>
      <c r="J485" s="3">
        <v>26</v>
      </c>
      <c r="K485" s="3">
        <v>18</v>
      </c>
      <c r="L485" s="3">
        <v>10</v>
      </c>
      <c r="M485" s="3">
        <v>10</v>
      </c>
      <c r="N485" s="3">
        <v>23</v>
      </c>
      <c r="O485" s="3">
        <v>26</v>
      </c>
      <c r="P485" s="3">
        <v>13</v>
      </c>
      <c r="Q485" s="3">
        <v>15</v>
      </c>
      <c r="R485" s="3">
        <v>17</v>
      </c>
      <c r="S485" s="3">
        <v>21</v>
      </c>
      <c r="T485" s="3">
        <v>5</v>
      </c>
      <c r="U485" s="3">
        <v>12</v>
      </c>
      <c r="V485" s="3">
        <v>10</v>
      </c>
      <c r="W485" s="1">
        <f t="shared" si="46"/>
        <v>15.25</v>
      </c>
      <c r="X485" s="17">
        <f>IFERROR(Z485/AB485,0)</f>
        <v>16</v>
      </c>
      <c r="Y485" s="3">
        <f>SUBTOTAL(109,I485:V485)</f>
        <v>231</v>
      </c>
      <c r="Z485" s="3">
        <f>Y485-N485</f>
        <v>208</v>
      </c>
      <c r="AA485" s="3">
        <f t="shared" si="47"/>
        <v>14</v>
      </c>
      <c r="AB485" s="3">
        <f>COUNTA(I485:V485)-COUNTA(N485)</f>
        <v>13</v>
      </c>
      <c r="AC485" s="74">
        <f t="array" ref="AC485">AVERAGE(IF((COLUMN(I485:V485)&lt;&gt;COLUMN(N485)), I485:V485))</f>
        <v>16</v>
      </c>
    </row>
    <row r="486" spans="1:29" x14ac:dyDescent="0.35">
      <c r="A486" t="s">
        <v>826</v>
      </c>
      <c r="B486" t="s">
        <v>827</v>
      </c>
      <c r="C486" t="s">
        <v>723</v>
      </c>
      <c r="D486" s="1">
        <v>4</v>
      </c>
      <c r="E486" s="2">
        <f t="shared" si="42"/>
        <v>0</v>
      </c>
      <c r="F486" s="2">
        <f t="shared" si="43"/>
        <v>0</v>
      </c>
      <c r="G486" s="2">
        <f t="shared" si="44"/>
        <v>0.1111111111111111</v>
      </c>
      <c r="H486" s="2">
        <f t="shared" si="45"/>
        <v>0.41666666666666669</v>
      </c>
      <c r="I486" s="3">
        <v>1</v>
      </c>
      <c r="J486" s="3">
        <v>4</v>
      </c>
      <c r="N486" s="3">
        <v>1</v>
      </c>
      <c r="W486" s="1">
        <f t="shared" si="46"/>
        <v>4</v>
      </c>
      <c r="X486" s="17">
        <f>IFERROR(Z486/AB486,0)</f>
        <v>2.5</v>
      </c>
      <c r="Y486" s="3">
        <f>SUBTOTAL(109,I486:V486)</f>
        <v>6</v>
      </c>
      <c r="Z486" s="3">
        <f>Y486-N486</f>
        <v>5</v>
      </c>
      <c r="AA486" s="3">
        <f t="shared" si="47"/>
        <v>3</v>
      </c>
      <c r="AB486" s="3">
        <f>COUNTA(I486:V486)-COUNTA(N486)</f>
        <v>2</v>
      </c>
      <c r="AC486" s="74">
        <f t="array" ref="AC486">AVERAGE(IF((COLUMN(I486:V486)&lt;&gt;COLUMN(N486)), I486:V486))</f>
        <v>0.38461538461538464</v>
      </c>
    </row>
    <row r="487" spans="1:29" x14ac:dyDescent="0.35">
      <c r="A487" t="s">
        <v>828</v>
      </c>
      <c r="B487" t="s">
        <v>829</v>
      </c>
      <c r="C487" t="s">
        <v>723</v>
      </c>
      <c r="D487" s="1">
        <v>2.2857142857142856</v>
      </c>
      <c r="E487" s="2">
        <f t="shared" si="42"/>
        <v>0.66666666666666663</v>
      </c>
      <c r="F487" s="2">
        <f t="shared" si="43"/>
        <v>1.3333333333333333</v>
      </c>
      <c r="G487" s="2">
        <f t="shared" si="44"/>
        <v>2.1111111111111112</v>
      </c>
      <c r="H487" s="2">
        <f t="shared" si="45"/>
        <v>1.9166666666666667</v>
      </c>
      <c r="I487" s="3">
        <v>3</v>
      </c>
      <c r="J487" s="3">
        <v>2</v>
      </c>
      <c r="K487" s="3">
        <v>1</v>
      </c>
      <c r="L487" s="3">
        <v>1</v>
      </c>
      <c r="N487" s="3">
        <v>7</v>
      </c>
      <c r="O487" s="3">
        <v>4</v>
      </c>
      <c r="P487" s="3">
        <v>3</v>
      </c>
      <c r="R487" s="3">
        <v>3</v>
      </c>
      <c r="T487" s="3">
        <v>2</v>
      </c>
      <c r="W487" s="1">
        <f t="shared" si="46"/>
        <v>2.2857142857142856</v>
      </c>
      <c r="X487" s="17">
        <f>IFERROR(Z487/AB487,0)</f>
        <v>2.375</v>
      </c>
      <c r="Y487" s="3">
        <f>SUBTOTAL(109,I487:V487)</f>
        <v>26</v>
      </c>
      <c r="Z487" s="3">
        <f>Y487-N487</f>
        <v>19</v>
      </c>
      <c r="AA487" s="3">
        <f t="shared" si="47"/>
        <v>9</v>
      </c>
      <c r="AB487" s="3">
        <f>COUNTA(I487:V487)-COUNTA(N487)</f>
        <v>8</v>
      </c>
      <c r="AC487" s="74">
        <f t="array" ref="AC487">AVERAGE(IF((COLUMN(I487:V487)&lt;&gt;COLUMN(N487)), I487:V487))</f>
        <v>1.4615384615384615</v>
      </c>
    </row>
    <row r="488" spans="1:29" x14ac:dyDescent="0.35">
      <c r="A488" t="s">
        <v>830</v>
      </c>
      <c r="B488" t="s">
        <v>831</v>
      </c>
      <c r="C488" t="s">
        <v>723</v>
      </c>
      <c r="D488" s="1">
        <v>1.3333333333333333</v>
      </c>
      <c r="E488" s="2">
        <f t="shared" si="42"/>
        <v>0.33333333333333331</v>
      </c>
      <c r="F488" s="2">
        <f t="shared" si="43"/>
        <v>0.33333333333333331</v>
      </c>
      <c r="G488" s="2">
        <f t="shared" si="44"/>
        <v>0.22222222222222221</v>
      </c>
      <c r="H488" s="2">
        <f t="shared" si="45"/>
        <v>0.33333333333333331</v>
      </c>
      <c r="J488" s="3">
        <v>2</v>
      </c>
      <c r="P488" s="3">
        <v>1</v>
      </c>
      <c r="S488" s="3">
        <v>1</v>
      </c>
      <c r="W488" s="1">
        <f t="shared" si="46"/>
        <v>1.3333333333333333</v>
      </c>
      <c r="X488" s="17">
        <f>IFERROR(Z488/AB488,0)</f>
        <v>1.3333333333333333</v>
      </c>
      <c r="Y488" s="3">
        <f>SUBTOTAL(109,I488:V488)</f>
        <v>4</v>
      </c>
      <c r="Z488" s="3">
        <f>Y488-N488</f>
        <v>4</v>
      </c>
      <c r="AA488" s="3">
        <f t="shared" si="47"/>
        <v>3</v>
      </c>
      <c r="AB488" s="3">
        <f>COUNTA(I488:V488)-COUNTA(N488)</f>
        <v>3</v>
      </c>
      <c r="AC488" s="74">
        <f t="array" ref="AC488">AVERAGE(IF((COLUMN(I488:V488)&lt;&gt;COLUMN(N488)), I488:V488))</f>
        <v>0.30769230769230771</v>
      </c>
    </row>
    <row r="489" spans="1:29" x14ac:dyDescent="0.35">
      <c r="A489" t="s">
        <v>832</v>
      </c>
      <c r="B489" t="s">
        <v>833</v>
      </c>
      <c r="C489" t="s">
        <v>723</v>
      </c>
      <c r="D489" s="1">
        <v>1.5</v>
      </c>
      <c r="E489" s="2">
        <f t="shared" si="42"/>
        <v>0</v>
      </c>
      <c r="F489" s="2">
        <f t="shared" si="43"/>
        <v>0</v>
      </c>
      <c r="G489" s="2">
        <f t="shared" si="44"/>
        <v>0.1111111111111111</v>
      </c>
      <c r="H489" s="2">
        <f t="shared" si="45"/>
        <v>0.33333333333333331</v>
      </c>
      <c r="I489" s="3">
        <v>1</v>
      </c>
      <c r="J489" s="3">
        <v>2</v>
      </c>
      <c r="K489" s="3">
        <v>1</v>
      </c>
      <c r="N489" s="3">
        <v>1</v>
      </c>
      <c r="W489" s="1">
        <f t="shared" si="46"/>
        <v>1.5</v>
      </c>
      <c r="X489" s="17">
        <f>IFERROR(Z489/AB489,0)</f>
        <v>1.3333333333333333</v>
      </c>
      <c r="Y489" s="3">
        <f>SUBTOTAL(109,I489:V489)</f>
        <v>5</v>
      </c>
      <c r="Z489" s="3">
        <f>Y489-N489</f>
        <v>4</v>
      </c>
      <c r="AA489" s="3">
        <f t="shared" si="47"/>
        <v>4</v>
      </c>
      <c r="AB489" s="3">
        <f>COUNTA(I489:V489)-COUNTA(N489)</f>
        <v>3</v>
      </c>
      <c r="AC489" s="74">
        <f t="array" ref="AC489">AVERAGE(IF((COLUMN(I489:V489)&lt;&gt;COLUMN(N489)), I489:V489))</f>
        <v>0.30769230769230771</v>
      </c>
    </row>
    <row r="490" spans="1:29" x14ac:dyDescent="0.35">
      <c r="A490" t="s">
        <v>834</v>
      </c>
      <c r="B490" t="s">
        <v>835</v>
      </c>
      <c r="C490" t="s">
        <v>723</v>
      </c>
      <c r="D490" s="1">
        <v>1.625</v>
      </c>
      <c r="E490" s="2">
        <f t="shared" si="42"/>
        <v>1</v>
      </c>
      <c r="F490" s="2">
        <f t="shared" si="43"/>
        <v>0.83333333333333337</v>
      </c>
      <c r="G490" s="2">
        <f t="shared" si="44"/>
        <v>0.88888888888888884</v>
      </c>
      <c r="H490" s="2">
        <f t="shared" si="45"/>
        <v>1.0833333333333333</v>
      </c>
      <c r="J490" s="3">
        <v>2</v>
      </c>
      <c r="K490" s="3">
        <v>2</v>
      </c>
      <c r="L490" s="3">
        <v>1</v>
      </c>
      <c r="N490" s="3">
        <v>1</v>
      </c>
      <c r="O490" s="3">
        <v>2</v>
      </c>
      <c r="R490" s="3">
        <v>2</v>
      </c>
      <c r="S490" s="3">
        <v>2</v>
      </c>
      <c r="T490" s="3">
        <v>1</v>
      </c>
      <c r="V490" s="3">
        <v>1</v>
      </c>
      <c r="W490" s="1">
        <f t="shared" si="46"/>
        <v>1.625</v>
      </c>
      <c r="X490" s="17">
        <f>IFERROR(Z490/AB490,0)</f>
        <v>1.625</v>
      </c>
      <c r="Y490" s="3">
        <f>SUBTOTAL(109,I490:V490)</f>
        <v>14</v>
      </c>
      <c r="Z490" s="3">
        <f>Y490-N490</f>
        <v>13</v>
      </c>
      <c r="AA490" s="3">
        <f t="shared" si="47"/>
        <v>9</v>
      </c>
      <c r="AB490" s="3">
        <f>COUNTA(I490:V490)-COUNTA(N490)</f>
        <v>8</v>
      </c>
      <c r="AC490" s="74">
        <f t="array" ref="AC490">AVERAGE(IF((COLUMN(I490:V490)&lt;&gt;COLUMN(N490)), I490:V490))</f>
        <v>1</v>
      </c>
    </row>
    <row r="491" spans="1:29" x14ac:dyDescent="0.35">
      <c r="A491" t="s">
        <v>836</v>
      </c>
      <c r="B491" t="s">
        <v>837</v>
      </c>
      <c r="C491" t="s">
        <v>723</v>
      </c>
      <c r="D491" s="1">
        <v>1</v>
      </c>
      <c r="E491" s="2">
        <f t="shared" si="42"/>
        <v>0.33333333333333331</v>
      </c>
      <c r="F491" s="2">
        <f t="shared" si="43"/>
        <v>0.16666666666666666</v>
      </c>
      <c r="G491" s="2">
        <f t="shared" si="44"/>
        <v>0.1111111111111111</v>
      </c>
      <c r="H491" s="2">
        <f t="shared" si="45"/>
        <v>8.3333333333333329E-2</v>
      </c>
      <c r="T491" s="3">
        <v>1</v>
      </c>
      <c r="W491" s="1">
        <f t="shared" si="46"/>
        <v>1</v>
      </c>
      <c r="X491" s="17">
        <f>IFERROR(Z491/AB491,0)</f>
        <v>1</v>
      </c>
      <c r="Y491" s="3">
        <f>SUBTOTAL(109,I491:V491)</f>
        <v>1</v>
      </c>
      <c r="Z491" s="3">
        <f>Y491-N491</f>
        <v>1</v>
      </c>
      <c r="AA491" s="3">
        <f t="shared" si="47"/>
        <v>1</v>
      </c>
      <c r="AB491" s="3">
        <f>COUNTA(I491:V491)-COUNTA(N491)</f>
        <v>1</v>
      </c>
      <c r="AC491" s="74">
        <f t="array" ref="AC491">AVERAGE(IF((COLUMN(I491:V491)&lt;&gt;COLUMN(N491)), I491:V491))</f>
        <v>7.6923076923076927E-2</v>
      </c>
    </row>
    <row r="492" spans="1:29" x14ac:dyDescent="0.35">
      <c r="A492" t="s">
        <v>838</v>
      </c>
      <c r="B492" t="s">
        <v>839</v>
      </c>
      <c r="C492" t="s">
        <v>723</v>
      </c>
      <c r="D492" s="1">
        <v>1</v>
      </c>
      <c r="E492" s="2">
        <f t="shared" si="42"/>
        <v>0</v>
      </c>
      <c r="F492" s="2">
        <f t="shared" si="43"/>
        <v>0.16666666666666666</v>
      </c>
      <c r="G492" s="2">
        <f t="shared" si="44"/>
        <v>0.44444444444444442</v>
      </c>
      <c r="H492" s="2">
        <f t="shared" si="45"/>
        <v>0.33333333333333331</v>
      </c>
      <c r="I492" s="3">
        <v>1</v>
      </c>
      <c r="N492" s="3">
        <v>2</v>
      </c>
      <c r="O492" s="3">
        <v>1</v>
      </c>
      <c r="P492" s="3">
        <v>1</v>
      </c>
      <c r="W492" s="1">
        <f t="shared" si="46"/>
        <v>1</v>
      </c>
      <c r="X492" s="17">
        <f>IFERROR(Z492/AB492,0)</f>
        <v>1</v>
      </c>
      <c r="Y492" s="3">
        <f>SUBTOTAL(109,I492:V492)</f>
        <v>5</v>
      </c>
      <c r="Z492" s="3">
        <f>Y492-N492</f>
        <v>3</v>
      </c>
      <c r="AA492" s="3">
        <f t="shared" si="47"/>
        <v>4</v>
      </c>
      <c r="AB492" s="3">
        <f>COUNTA(I492:V492)-COUNTA(N492)</f>
        <v>3</v>
      </c>
      <c r="AC492" s="74">
        <f t="array" ref="AC492">AVERAGE(IF((COLUMN(I492:V492)&lt;&gt;COLUMN(N492)), I492:V492))</f>
        <v>0.23076923076923078</v>
      </c>
    </row>
    <row r="493" spans="1:29" x14ac:dyDescent="0.35">
      <c r="A493" t="s">
        <v>840</v>
      </c>
      <c r="B493" t="s">
        <v>841</v>
      </c>
      <c r="C493" t="s">
        <v>723</v>
      </c>
      <c r="D493" s="1">
        <v>1.5</v>
      </c>
      <c r="E493" s="2">
        <f t="shared" si="42"/>
        <v>0</v>
      </c>
      <c r="F493" s="2">
        <f t="shared" si="43"/>
        <v>0.33333333333333331</v>
      </c>
      <c r="G493" s="2">
        <f t="shared" si="44"/>
        <v>0.22222222222222221</v>
      </c>
      <c r="H493" s="2">
        <f t="shared" si="45"/>
        <v>0.16666666666666666</v>
      </c>
      <c r="R493" s="3">
        <v>2</v>
      </c>
      <c r="V493" s="3">
        <v>1</v>
      </c>
      <c r="W493" s="1">
        <f t="shared" si="46"/>
        <v>1.5</v>
      </c>
      <c r="X493" s="17">
        <f>IFERROR(Z493/AB493,0)</f>
        <v>1.5</v>
      </c>
      <c r="Y493" s="3">
        <f>SUBTOTAL(109,I493:V493)</f>
        <v>3</v>
      </c>
      <c r="Z493" s="3">
        <f>Y493-N493</f>
        <v>3</v>
      </c>
      <c r="AA493" s="3">
        <f t="shared" si="47"/>
        <v>2</v>
      </c>
      <c r="AB493" s="3">
        <f>COUNTA(I493:V493)-COUNTA(N493)</f>
        <v>2</v>
      </c>
      <c r="AC493" s="74">
        <f t="array" ref="AC493">AVERAGE(IF((COLUMN(I493:V493)&lt;&gt;COLUMN(N493)), I493:V493))</f>
        <v>0.23076923076923078</v>
      </c>
    </row>
    <row r="494" spans="1:29" x14ac:dyDescent="0.35">
      <c r="A494" t="s">
        <v>842</v>
      </c>
      <c r="B494" t="s">
        <v>843</v>
      </c>
      <c r="C494" t="s">
        <v>723</v>
      </c>
      <c r="D494" s="1">
        <v>1.6666666666666667</v>
      </c>
      <c r="E494" s="2">
        <f t="shared" si="42"/>
        <v>1</v>
      </c>
      <c r="F494" s="2">
        <f t="shared" si="43"/>
        <v>0.83333333333333337</v>
      </c>
      <c r="G494" s="2">
        <f t="shared" si="44"/>
        <v>0.66666666666666663</v>
      </c>
      <c r="H494" s="2">
        <f t="shared" si="45"/>
        <v>0.5</v>
      </c>
      <c r="N494" s="3">
        <v>1</v>
      </c>
      <c r="P494" s="3">
        <v>2</v>
      </c>
      <c r="S494" s="3">
        <v>2</v>
      </c>
      <c r="U494" s="3">
        <v>1</v>
      </c>
      <c r="W494" s="1">
        <f t="shared" si="46"/>
        <v>1.6666666666666667</v>
      </c>
      <c r="X494" s="17">
        <f>IFERROR(Z494/AB494,0)</f>
        <v>1.6666666666666667</v>
      </c>
      <c r="Y494" s="3">
        <f>SUBTOTAL(109,I494:V494)</f>
        <v>6</v>
      </c>
      <c r="Z494" s="3">
        <f>Y494-N494</f>
        <v>5</v>
      </c>
      <c r="AA494" s="3">
        <f t="shared" si="47"/>
        <v>4</v>
      </c>
      <c r="AB494" s="3">
        <f>COUNTA(I494:V494)-COUNTA(N494)</f>
        <v>3</v>
      </c>
      <c r="AC494" s="74">
        <f t="array" ref="AC494">AVERAGE(IF((COLUMN(I494:V494)&lt;&gt;COLUMN(N494)), I494:V494))</f>
        <v>0.38461538461538464</v>
      </c>
    </row>
    <row r="495" spans="1:29" x14ac:dyDescent="0.35">
      <c r="A495" t="s">
        <v>844</v>
      </c>
      <c r="B495" t="s">
        <v>845</v>
      </c>
      <c r="C495" t="s">
        <v>723</v>
      </c>
      <c r="D495" s="1" t="s">
        <v>71</v>
      </c>
      <c r="E495" s="2">
        <f t="shared" si="42"/>
        <v>0</v>
      </c>
      <c r="F495" s="2">
        <f t="shared" si="43"/>
        <v>0</v>
      </c>
      <c r="G495" s="2">
        <f t="shared" si="44"/>
        <v>0.1111111111111111</v>
      </c>
      <c r="H495" s="2">
        <f t="shared" si="45"/>
        <v>8.3333333333333329E-2</v>
      </c>
      <c r="N495" s="3">
        <v>1</v>
      </c>
      <c r="W495" s="1" t="str">
        <f t="shared" si="46"/>
        <v>0</v>
      </c>
      <c r="X495" s="17">
        <f>IFERROR(Z495/AB495,0)</f>
        <v>0</v>
      </c>
      <c r="Y495" s="3">
        <f>SUBTOTAL(109,I495:V495)</f>
        <v>1</v>
      </c>
      <c r="Z495" s="3">
        <f>Y495-N495</f>
        <v>0</v>
      </c>
      <c r="AA495" s="3">
        <f t="shared" si="47"/>
        <v>1</v>
      </c>
      <c r="AB495" s="3">
        <f>COUNTA(I495:V495)-COUNTA(N495)</f>
        <v>0</v>
      </c>
      <c r="AC495" s="74">
        <f t="array" ref="AC495">AVERAGE(IF((COLUMN(I495:V495)&lt;&gt;COLUMN(N495)), I495:V495))</f>
        <v>0</v>
      </c>
    </row>
    <row r="496" spans="1:29" x14ac:dyDescent="0.35">
      <c r="A496" t="s">
        <v>846</v>
      </c>
      <c r="B496" t="s">
        <v>847</v>
      </c>
      <c r="C496" t="s">
        <v>723</v>
      </c>
      <c r="D496" s="1">
        <v>1.3333333333333333</v>
      </c>
      <c r="E496" s="2">
        <f t="shared" si="42"/>
        <v>0.33333333333333331</v>
      </c>
      <c r="F496" s="2">
        <f t="shared" si="43"/>
        <v>0.16666666666666666</v>
      </c>
      <c r="G496" s="2">
        <f t="shared" si="44"/>
        <v>0.22222222222222221</v>
      </c>
      <c r="H496" s="2">
        <f t="shared" si="45"/>
        <v>0.33333333333333331</v>
      </c>
      <c r="J496" s="3">
        <v>2</v>
      </c>
      <c r="O496" s="3">
        <v>1</v>
      </c>
      <c r="U496" s="3">
        <v>1</v>
      </c>
      <c r="W496" s="1">
        <f t="shared" si="46"/>
        <v>1.3333333333333333</v>
      </c>
      <c r="X496" s="17">
        <f>IFERROR(Z496/AB496,0)</f>
        <v>1.3333333333333333</v>
      </c>
      <c r="Y496" s="3">
        <f>SUBTOTAL(109,I496:V496)</f>
        <v>4</v>
      </c>
      <c r="Z496" s="3">
        <f>Y496-N496</f>
        <v>4</v>
      </c>
      <c r="AA496" s="3">
        <f t="shared" si="47"/>
        <v>3</v>
      </c>
      <c r="AB496" s="3">
        <f>COUNTA(I496:V496)-COUNTA(N496)</f>
        <v>3</v>
      </c>
      <c r="AC496" s="74">
        <f t="array" ref="AC496">AVERAGE(IF((COLUMN(I496:V496)&lt;&gt;COLUMN(N496)), I496:V496))</f>
        <v>0.30769230769230771</v>
      </c>
    </row>
    <row r="497" spans="1:29" x14ac:dyDescent="0.35">
      <c r="A497" t="s">
        <v>848</v>
      </c>
      <c r="B497" t="s">
        <v>849</v>
      </c>
      <c r="C497" t="s">
        <v>723</v>
      </c>
      <c r="D497" s="1">
        <v>1.3333333333333333</v>
      </c>
      <c r="E497" s="2">
        <f t="shared" si="42"/>
        <v>0</v>
      </c>
      <c r="F497" s="2">
        <f t="shared" si="43"/>
        <v>0.33333333333333331</v>
      </c>
      <c r="G497" s="2">
        <f t="shared" si="44"/>
        <v>0.33333333333333331</v>
      </c>
      <c r="H497" s="2">
        <f t="shared" si="45"/>
        <v>0.41666666666666669</v>
      </c>
      <c r="J497" s="3">
        <v>2</v>
      </c>
      <c r="N497" s="3">
        <v>1</v>
      </c>
      <c r="P497" s="3">
        <v>1</v>
      </c>
      <c r="Q497" s="3">
        <v>1</v>
      </c>
      <c r="W497" s="1">
        <f t="shared" si="46"/>
        <v>1.3333333333333333</v>
      </c>
      <c r="X497" s="17">
        <f>IFERROR(Z497/AB497,0)</f>
        <v>1.3333333333333333</v>
      </c>
      <c r="Y497" s="3">
        <f>SUBTOTAL(109,I497:V497)</f>
        <v>5</v>
      </c>
      <c r="Z497" s="3">
        <f>Y497-N497</f>
        <v>4</v>
      </c>
      <c r="AA497" s="3">
        <f t="shared" si="47"/>
        <v>4</v>
      </c>
      <c r="AB497" s="3">
        <f>COUNTA(I497:V497)-COUNTA(N497)</f>
        <v>3</v>
      </c>
      <c r="AC497" s="74">
        <f t="array" ref="AC497">AVERAGE(IF((COLUMN(I497:V497)&lt;&gt;COLUMN(N497)), I497:V497))</f>
        <v>0.30769230769230771</v>
      </c>
    </row>
    <row r="498" spans="1:29" x14ac:dyDescent="0.35">
      <c r="A498" t="s">
        <v>850</v>
      </c>
      <c r="B498" t="s">
        <v>851</v>
      </c>
      <c r="C498" t="s">
        <v>723</v>
      </c>
      <c r="D498" s="1">
        <v>3.25</v>
      </c>
      <c r="E498" s="2">
        <f t="shared" si="42"/>
        <v>1.3333333333333333</v>
      </c>
      <c r="F498" s="2">
        <f t="shared" si="43"/>
        <v>0.66666666666666663</v>
      </c>
      <c r="G498" s="2">
        <f t="shared" si="44"/>
        <v>0.77777777777777779</v>
      </c>
      <c r="H498" s="2">
        <f t="shared" si="45"/>
        <v>2</v>
      </c>
      <c r="I498" s="3">
        <v>15</v>
      </c>
      <c r="J498" s="3">
        <v>5</v>
      </c>
      <c r="K498" s="3">
        <v>9</v>
      </c>
      <c r="L498" s="3">
        <v>3</v>
      </c>
      <c r="M498" s="3">
        <v>2</v>
      </c>
      <c r="N498" s="3">
        <v>1</v>
      </c>
      <c r="S498" s="3">
        <v>2</v>
      </c>
      <c r="T498" s="3">
        <v>1</v>
      </c>
      <c r="U498" s="3">
        <v>1</v>
      </c>
      <c r="V498" s="3">
        <v>3</v>
      </c>
      <c r="W498" s="1">
        <f t="shared" si="46"/>
        <v>3.25</v>
      </c>
      <c r="X498" s="17">
        <f>IFERROR(Z498/AB498,0)</f>
        <v>4.5555555555555554</v>
      </c>
      <c r="Y498" s="3">
        <f>SUBTOTAL(109,I498:V498)</f>
        <v>42</v>
      </c>
      <c r="Z498" s="3">
        <f>Y498-N498</f>
        <v>41</v>
      </c>
      <c r="AA498" s="3">
        <f t="shared" si="47"/>
        <v>10</v>
      </c>
      <c r="AB498" s="3">
        <f>COUNTA(I498:V498)-COUNTA(N498)</f>
        <v>9</v>
      </c>
      <c r="AC498" s="74">
        <f t="array" ref="AC498">AVERAGE(IF((COLUMN(I498:V498)&lt;&gt;COLUMN(N498)), I498:V498))</f>
        <v>3.1538461538461537</v>
      </c>
    </row>
    <row r="499" spans="1:29" x14ac:dyDescent="0.35">
      <c r="A499" t="s">
        <v>852</v>
      </c>
      <c r="B499" t="s">
        <v>853</v>
      </c>
      <c r="C499" t="s">
        <v>723</v>
      </c>
      <c r="D499" s="1">
        <v>2</v>
      </c>
      <c r="E499" s="2">
        <f t="shared" si="42"/>
        <v>1</v>
      </c>
      <c r="F499" s="2">
        <f t="shared" si="43"/>
        <v>1</v>
      </c>
      <c r="G499" s="2">
        <f t="shared" si="44"/>
        <v>0.88888888888888884</v>
      </c>
      <c r="H499" s="2">
        <f t="shared" si="45"/>
        <v>1</v>
      </c>
      <c r="I499" s="3">
        <v>4</v>
      </c>
      <c r="J499" s="3">
        <v>2</v>
      </c>
      <c r="K499" s="3">
        <v>2</v>
      </c>
      <c r="N499" s="3">
        <v>2</v>
      </c>
      <c r="P499" s="3">
        <v>1</v>
      </c>
      <c r="R499" s="3">
        <v>2</v>
      </c>
      <c r="U499" s="3">
        <v>3</v>
      </c>
      <c r="W499" s="1">
        <f t="shared" si="46"/>
        <v>2</v>
      </c>
      <c r="X499" s="17">
        <f>IFERROR(Z499/AB499,0)</f>
        <v>2.3333333333333335</v>
      </c>
      <c r="Y499" s="3">
        <f>SUBTOTAL(109,I499:V499)</f>
        <v>16</v>
      </c>
      <c r="Z499" s="3">
        <f>Y499-N499</f>
        <v>14</v>
      </c>
      <c r="AA499" s="3">
        <f t="shared" si="47"/>
        <v>7</v>
      </c>
      <c r="AB499" s="3">
        <f>COUNTA(I499:V499)-COUNTA(N499)</f>
        <v>6</v>
      </c>
      <c r="AC499" s="74">
        <f t="array" ref="AC499">AVERAGE(IF((COLUMN(I499:V499)&lt;&gt;COLUMN(N499)), I499:V499))</f>
        <v>1.0769230769230769</v>
      </c>
    </row>
    <row r="500" spans="1:29" x14ac:dyDescent="0.35">
      <c r="A500" t="s">
        <v>854</v>
      </c>
      <c r="B500" t="s">
        <v>855</v>
      </c>
      <c r="C500" t="s">
        <v>723</v>
      </c>
      <c r="D500" s="1">
        <v>2.2222222222222223</v>
      </c>
      <c r="E500" s="2">
        <f t="shared" si="42"/>
        <v>0.66666666666666663</v>
      </c>
      <c r="F500" s="2">
        <f t="shared" si="43"/>
        <v>0.66666666666666663</v>
      </c>
      <c r="G500" s="2">
        <f t="shared" si="44"/>
        <v>1.3333333333333333</v>
      </c>
      <c r="H500" s="2">
        <f t="shared" si="45"/>
        <v>2.0833333333333335</v>
      </c>
      <c r="I500" s="3">
        <v>4</v>
      </c>
      <c r="J500" s="3">
        <v>7</v>
      </c>
      <c r="K500" s="3">
        <v>3</v>
      </c>
      <c r="L500" s="3">
        <v>3</v>
      </c>
      <c r="M500" s="3">
        <v>1</v>
      </c>
      <c r="N500" s="3">
        <v>6</v>
      </c>
      <c r="O500" s="3">
        <v>1</v>
      </c>
      <c r="P500" s="3">
        <v>1</v>
      </c>
      <c r="Q500" s="3">
        <v>1</v>
      </c>
      <c r="T500" s="3">
        <v>2</v>
      </c>
      <c r="V500" s="3">
        <v>1</v>
      </c>
      <c r="W500" s="1">
        <f t="shared" si="46"/>
        <v>2.2222222222222223</v>
      </c>
      <c r="X500" s="17">
        <f>IFERROR(Z500/AB500,0)</f>
        <v>2.4</v>
      </c>
      <c r="Y500" s="3">
        <f>SUBTOTAL(109,I500:V500)</f>
        <v>30</v>
      </c>
      <c r="Z500" s="3">
        <f>Y500-N500</f>
        <v>24</v>
      </c>
      <c r="AA500" s="3">
        <f t="shared" si="47"/>
        <v>11</v>
      </c>
      <c r="AB500" s="3">
        <f>COUNTA(I500:V500)-COUNTA(N500)</f>
        <v>10</v>
      </c>
      <c r="AC500" s="74">
        <f t="array" ref="AC500">AVERAGE(IF((COLUMN(I500:V500)&lt;&gt;COLUMN(N500)), I500:V500))</f>
        <v>1.8461538461538463</v>
      </c>
    </row>
    <row r="501" spans="1:29" x14ac:dyDescent="0.35">
      <c r="A501" t="s">
        <v>856</v>
      </c>
      <c r="B501" t="s">
        <v>857</v>
      </c>
      <c r="C501" t="s">
        <v>723</v>
      </c>
      <c r="D501" s="1">
        <v>8.9166666666666661</v>
      </c>
      <c r="E501" s="2">
        <f t="shared" si="42"/>
        <v>6</v>
      </c>
      <c r="F501" s="2">
        <f t="shared" si="43"/>
        <v>7.833333333333333</v>
      </c>
      <c r="G501" s="2">
        <f t="shared" si="44"/>
        <v>11.555555555555555</v>
      </c>
      <c r="H501" s="2">
        <f t="shared" si="45"/>
        <v>12</v>
      </c>
      <c r="I501" s="3">
        <v>18</v>
      </c>
      <c r="J501" s="3">
        <v>31</v>
      </c>
      <c r="K501" s="3">
        <v>5</v>
      </c>
      <c r="L501" s="3">
        <v>4</v>
      </c>
      <c r="M501" s="3">
        <v>3</v>
      </c>
      <c r="N501" s="3">
        <v>40</v>
      </c>
      <c r="O501" s="3">
        <v>14</v>
      </c>
      <c r="P501" s="3">
        <v>13</v>
      </c>
      <c r="Q501" s="3">
        <v>6</v>
      </c>
      <c r="R501" s="3">
        <v>10</v>
      </c>
      <c r="S501" s="3">
        <v>7</v>
      </c>
      <c r="T501" s="3">
        <v>5</v>
      </c>
      <c r="U501" s="3">
        <v>6</v>
      </c>
      <c r="V501" s="3">
        <v>3</v>
      </c>
      <c r="W501" s="1">
        <f t="shared" si="46"/>
        <v>8.9166666666666661</v>
      </c>
      <c r="X501" s="17">
        <f>IFERROR(Z501/AB501,0)</f>
        <v>9.615384615384615</v>
      </c>
      <c r="Y501" s="3">
        <f>SUBTOTAL(109,I501:V501)</f>
        <v>165</v>
      </c>
      <c r="Z501" s="3">
        <f>Y501-N501</f>
        <v>125</v>
      </c>
      <c r="AA501" s="3">
        <f t="shared" si="47"/>
        <v>14</v>
      </c>
      <c r="AB501" s="3">
        <f>COUNTA(I501:V501)-COUNTA(N501)</f>
        <v>13</v>
      </c>
      <c r="AC501" s="74">
        <f t="array" ref="AC501">AVERAGE(IF((COLUMN(I501:V501)&lt;&gt;COLUMN(N501)), I501:V501))</f>
        <v>9.615384615384615</v>
      </c>
    </row>
    <row r="502" spans="1:29" x14ac:dyDescent="0.35">
      <c r="A502" t="s">
        <v>858</v>
      </c>
      <c r="B502" t="s">
        <v>859</v>
      </c>
      <c r="C502" t="s">
        <v>723</v>
      </c>
      <c r="D502" s="1">
        <v>2</v>
      </c>
      <c r="E502" s="2">
        <f t="shared" si="42"/>
        <v>0</v>
      </c>
      <c r="F502" s="2">
        <f t="shared" si="43"/>
        <v>0</v>
      </c>
      <c r="G502" s="2">
        <f t="shared" si="44"/>
        <v>0.22222222222222221</v>
      </c>
      <c r="H502" s="2">
        <f t="shared" si="45"/>
        <v>0.16666666666666666</v>
      </c>
      <c r="O502" s="3">
        <v>2</v>
      </c>
      <c r="W502" s="1">
        <f t="shared" si="46"/>
        <v>2</v>
      </c>
      <c r="X502" s="17">
        <f>IFERROR(Z502/AB502,0)</f>
        <v>2</v>
      </c>
      <c r="Y502" s="3">
        <f>SUBTOTAL(109,I502:V502)</f>
        <v>2</v>
      </c>
      <c r="Z502" s="3">
        <f>Y502-N502</f>
        <v>2</v>
      </c>
      <c r="AA502" s="3">
        <f t="shared" si="47"/>
        <v>1</v>
      </c>
      <c r="AB502" s="3">
        <f>COUNTA(I502:V502)-COUNTA(N502)</f>
        <v>1</v>
      </c>
      <c r="AC502" s="74">
        <f t="array" ref="AC502">AVERAGE(IF((COLUMN(I502:V502)&lt;&gt;COLUMN(N502)), I502:V502))</f>
        <v>0.15384615384615385</v>
      </c>
    </row>
    <row r="503" spans="1:29" x14ac:dyDescent="0.35">
      <c r="A503" t="s">
        <v>860</v>
      </c>
      <c r="B503" t="s">
        <v>861</v>
      </c>
      <c r="C503" t="s">
        <v>723</v>
      </c>
      <c r="D503" s="1">
        <v>5</v>
      </c>
      <c r="E503" s="2">
        <f t="shared" si="42"/>
        <v>4</v>
      </c>
      <c r="F503" s="2">
        <f t="shared" si="43"/>
        <v>5.833333333333333</v>
      </c>
      <c r="G503" s="2">
        <f t="shared" si="44"/>
        <v>6.1111111111111107</v>
      </c>
      <c r="H503" s="2">
        <f t="shared" si="45"/>
        <v>5.75</v>
      </c>
      <c r="I503" s="3">
        <v>7</v>
      </c>
      <c r="J503" s="3">
        <v>10</v>
      </c>
      <c r="K503" s="3">
        <v>1</v>
      </c>
      <c r="L503" s="3">
        <v>3</v>
      </c>
      <c r="M503" s="3">
        <v>1</v>
      </c>
      <c r="N503" s="3">
        <v>14</v>
      </c>
      <c r="O503" s="3">
        <v>5</v>
      </c>
      <c r="P503" s="3">
        <v>7</v>
      </c>
      <c r="Q503" s="3">
        <v>10</v>
      </c>
      <c r="R503" s="3">
        <v>6</v>
      </c>
      <c r="S503" s="3">
        <v>5</v>
      </c>
      <c r="T503" s="3">
        <v>4</v>
      </c>
      <c r="U503" s="3">
        <v>3</v>
      </c>
      <c r="W503" s="1">
        <f t="shared" si="46"/>
        <v>5</v>
      </c>
      <c r="X503" s="17">
        <f>IFERROR(Z503/AB503,0)</f>
        <v>5.166666666666667</v>
      </c>
      <c r="Y503" s="3">
        <f>SUBTOTAL(109,I503:V503)</f>
        <v>76</v>
      </c>
      <c r="Z503" s="3">
        <f>Y503-N503</f>
        <v>62</v>
      </c>
      <c r="AA503" s="3">
        <f t="shared" si="47"/>
        <v>13</v>
      </c>
      <c r="AB503" s="3">
        <f>COUNTA(I503:V503)-COUNTA(N503)</f>
        <v>12</v>
      </c>
      <c r="AC503" s="74">
        <f t="array" ref="AC503">AVERAGE(IF((COLUMN(I503:V503)&lt;&gt;COLUMN(N503)), I503:V503))</f>
        <v>4.7692307692307692</v>
      </c>
    </row>
    <row r="504" spans="1:29" x14ac:dyDescent="0.35">
      <c r="A504" t="s">
        <v>862</v>
      </c>
      <c r="B504" t="s">
        <v>863</v>
      </c>
      <c r="C504" t="s">
        <v>723</v>
      </c>
      <c r="D504" s="1">
        <v>1.1666666666666667</v>
      </c>
      <c r="E504" s="2">
        <f t="shared" si="42"/>
        <v>0</v>
      </c>
      <c r="F504" s="2">
        <f t="shared" si="43"/>
        <v>0.5</v>
      </c>
      <c r="G504" s="2">
        <f t="shared" si="44"/>
        <v>0.77777777777777779</v>
      </c>
      <c r="H504" s="2">
        <f t="shared" si="45"/>
        <v>0.75</v>
      </c>
      <c r="I504" s="3">
        <v>2</v>
      </c>
      <c r="J504" s="3">
        <v>1</v>
      </c>
      <c r="L504" s="3">
        <v>1</v>
      </c>
      <c r="M504" s="3">
        <v>2</v>
      </c>
      <c r="N504" s="3">
        <v>2</v>
      </c>
      <c r="P504" s="3">
        <v>1</v>
      </c>
      <c r="Q504" s="3">
        <v>1</v>
      </c>
      <c r="R504" s="3">
        <v>1</v>
      </c>
      <c r="W504" s="1">
        <f t="shared" si="46"/>
        <v>1.1666666666666667</v>
      </c>
      <c r="X504" s="17">
        <f>IFERROR(Z504/AB504,0)</f>
        <v>1.2857142857142858</v>
      </c>
      <c r="Y504" s="3">
        <f>SUBTOTAL(109,I504:V504)</f>
        <v>11</v>
      </c>
      <c r="Z504" s="3">
        <f>Y504-N504</f>
        <v>9</v>
      </c>
      <c r="AA504" s="3">
        <f t="shared" si="47"/>
        <v>8</v>
      </c>
      <c r="AB504" s="3">
        <f>COUNTA(I504:V504)-COUNTA(N504)</f>
        <v>7</v>
      </c>
      <c r="AC504" s="74">
        <f t="array" ref="AC504">AVERAGE(IF((COLUMN(I504:V504)&lt;&gt;COLUMN(N504)), I504:V504))</f>
        <v>0.69230769230769229</v>
      </c>
    </row>
    <row r="505" spans="1:29" x14ac:dyDescent="0.35">
      <c r="A505" t="s">
        <v>864</v>
      </c>
      <c r="B505" t="s">
        <v>865</v>
      </c>
      <c r="C505" t="s">
        <v>723</v>
      </c>
      <c r="D505" s="1">
        <v>1.5</v>
      </c>
      <c r="E505" s="2">
        <f t="shared" si="42"/>
        <v>0</v>
      </c>
      <c r="F505" s="2">
        <f t="shared" si="43"/>
        <v>0</v>
      </c>
      <c r="G505" s="2">
        <f t="shared" si="44"/>
        <v>0.1111111111111111</v>
      </c>
      <c r="H505" s="2">
        <f t="shared" si="45"/>
        <v>0.25</v>
      </c>
      <c r="J505" s="3">
        <v>2</v>
      </c>
      <c r="O505" s="3">
        <v>1</v>
      </c>
      <c r="W505" s="1">
        <f t="shared" si="46"/>
        <v>1.5</v>
      </c>
      <c r="X505" s="17">
        <f>IFERROR(Z505/AB505,0)</f>
        <v>1.5</v>
      </c>
      <c r="Y505" s="3">
        <f>SUBTOTAL(109,I505:V505)</f>
        <v>3</v>
      </c>
      <c r="Z505" s="3">
        <f>Y505-N505</f>
        <v>3</v>
      </c>
      <c r="AA505" s="3">
        <f t="shared" si="47"/>
        <v>2</v>
      </c>
      <c r="AB505" s="3">
        <f>COUNTA(I505:V505)-COUNTA(N505)</f>
        <v>2</v>
      </c>
      <c r="AC505" s="74">
        <f t="array" ref="AC505">AVERAGE(IF((COLUMN(I505:V505)&lt;&gt;COLUMN(N505)), I505:V505))</f>
        <v>0.23076923076923078</v>
      </c>
    </row>
    <row r="506" spans="1:29" x14ac:dyDescent="0.35">
      <c r="A506" t="s">
        <v>866</v>
      </c>
      <c r="B506" t="s">
        <v>867</v>
      </c>
      <c r="C506" t="s">
        <v>723</v>
      </c>
      <c r="D506" s="1">
        <v>1</v>
      </c>
      <c r="E506" s="2">
        <f t="shared" si="42"/>
        <v>0</v>
      </c>
      <c r="F506" s="2">
        <f t="shared" si="43"/>
        <v>0.33333333333333331</v>
      </c>
      <c r="G506" s="2">
        <f t="shared" si="44"/>
        <v>0.22222222222222221</v>
      </c>
      <c r="H506" s="2">
        <f t="shared" si="45"/>
        <v>0.16666666666666666</v>
      </c>
      <c r="Q506" s="3">
        <v>1</v>
      </c>
      <c r="R506" s="3">
        <v>1</v>
      </c>
      <c r="W506" s="1">
        <f t="shared" si="46"/>
        <v>1</v>
      </c>
      <c r="X506" s="17">
        <f>IFERROR(Z506/AB506,0)</f>
        <v>1</v>
      </c>
      <c r="Y506" s="3">
        <f>SUBTOTAL(109,I506:V506)</f>
        <v>2</v>
      </c>
      <c r="Z506" s="3">
        <f>Y506-N506</f>
        <v>2</v>
      </c>
      <c r="AA506" s="3">
        <f t="shared" si="47"/>
        <v>2</v>
      </c>
      <c r="AB506" s="3">
        <f>COUNTA(I506:V506)-COUNTA(N506)</f>
        <v>2</v>
      </c>
      <c r="AC506" s="74">
        <f t="array" ref="AC506">AVERAGE(IF((COLUMN(I506:V506)&lt;&gt;COLUMN(N506)), I506:V506))</f>
        <v>0.15384615384615385</v>
      </c>
    </row>
    <row r="507" spans="1:29" x14ac:dyDescent="0.35">
      <c r="A507" t="s">
        <v>868</v>
      </c>
      <c r="B507" t="s">
        <v>869</v>
      </c>
      <c r="C507" t="s">
        <v>723</v>
      </c>
      <c r="D507" s="1" t="s">
        <v>71</v>
      </c>
      <c r="E507" s="2">
        <f t="shared" si="42"/>
        <v>0</v>
      </c>
      <c r="F507" s="2">
        <f t="shared" si="43"/>
        <v>0</v>
      </c>
      <c r="G507" s="2">
        <f t="shared" si="44"/>
        <v>0.22222222222222221</v>
      </c>
      <c r="H507" s="2">
        <f t="shared" si="45"/>
        <v>0.16666666666666666</v>
      </c>
      <c r="I507" s="3">
        <v>2</v>
      </c>
      <c r="N507" s="3">
        <v>2</v>
      </c>
      <c r="W507" s="1" t="str">
        <f t="shared" si="46"/>
        <v>0</v>
      </c>
      <c r="X507" s="17">
        <f>IFERROR(Z507/AB507,0)</f>
        <v>2</v>
      </c>
      <c r="Y507" s="3">
        <f>SUBTOTAL(109,I507:V507)</f>
        <v>4</v>
      </c>
      <c r="Z507" s="3">
        <f>Y507-N507</f>
        <v>2</v>
      </c>
      <c r="AA507" s="3">
        <f t="shared" si="47"/>
        <v>2</v>
      </c>
      <c r="AB507" s="3">
        <f>COUNTA(I507:V507)-COUNTA(N507)</f>
        <v>1</v>
      </c>
      <c r="AC507" s="74">
        <f t="array" ref="AC507">AVERAGE(IF((COLUMN(I507:V507)&lt;&gt;COLUMN(N507)), I507:V507))</f>
        <v>0.15384615384615385</v>
      </c>
    </row>
    <row r="508" spans="1:29" x14ac:dyDescent="0.35">
      <c r="A508" t="s">
        <v>870</v>
      </c>
      <c r="B508" t="s">
        <v>871</v>
      </c>
      <c r="C508" t="s">
        <v>723</v>
      </c>
      <c r="D508" s="1">
        <v>2</v>
      </c>
      <c r="E508" s="2">
        <f t="shared" si="42"/>
        <v>0.66666666666666663</v>
      </c>
      <c r="F508" s="2">
        <f t="shared" si="43"/>
        <v>0.5</v>
      </c>
      <c r="G508" s="2">
        <f t="shared" si="44"/>
        <v>0.77777777777777779</v>
      </c>
      <c r="H508" s="2">
        <f t="shared" si="45"/>
        <v>1.25</v>
      </c>
      <c r="J508" s="3">
        <v>7</v>
      </c>
      <c r="L508" s="3">
        <v>1</v>
      </c>
      <c r="M508" s="3">
        <v>1</v>
      </c>
      <c r="N508" s="3">
        <v>3</v>
      </c>
      <c r="Q508" s="3">
        <v>1</v>
      </c>
      <c r="S508" s="3">
        <v>1</v>
      </c>
      <c r="U508" s="3">
        <v>1</v>
      </c>
      <c r="V508" s="3">
        <v>2</v>
      </c>
      <c r="W508" s="1">
        <f t="shared" si="46"/>
        <v>2</v>
      </c>
      <c r="X508" s="17">
        <f>IFERROR(Z508/AB508,0)</f>
        <v>2</v>
      </c>
      <c r="Y508" s="3">
        <f>SUBTOTAL(109,I508:V508)</f>
        <v>17</v>
      </c>
      <c r="Z508" s="3">
        <f>Y508-N508</f>
        <v>14</v>
      </c>
      <c r="AA508" s="3">
        <f t="shared" si="47"/>
        <v>8</v>
      </c>
      <c r="AB508" s="3">
        <f>COUNTA(I508:V508)-COUNTA(N508)</f>
        <v>7</v>
      </c>
      <c r="AC508" s="74">
        <f t="array" ref="AC508">AVERAGE(IF((COLUMN(I508:V508)&lt;&gt;COLUMN(N508)), I508:V508))</f>
        <v>1.0769230769230769</v>
      </c>
    </row>
    <row r="509" spans="1:29" x14ac:dyDescent="0.35">
      <c r="A509" t="s">
        <v>872</v>
      </c>
      <c r="B509" t="s">
        <v>873</v>
      </c>
      <c r="C509" t="s">
        <v>723</v>
      </c>
      <c r="D509" s="1">
        <v>1</v>
      </c>
      <c r="E509" s="2">
        <f t="shared" si="42"/>
        <v>0.33333333333333331</v>
      </c>
      <c r="F509" s="2">
        <f t="shared" si="43"/>
        <v>0.16666666666666666</v>
      </c>
      <c r="G509" s="2">
        <f t="shared" si="44"/>
        <v>0.22222222222222221</v>
      </c>
      <c r="H509" s="2">
        <f t="shared" si="45"/>
        <v>0.25</v>
      </c>
      <c r="K509" s="3">
        <v>1</v>
      </c>
      <c r="N509" s="3">
        <v>1</v>
      </c>
      <c r="S509" s="3">
        <v>1</v>
      </c>
      <c r="W509" s="1">
        <f t="shared" si="46"/>
        <v>1</v>
      </c>
      <c r="X509" s="17">
        <f>IFERROR(Z509/AB509,0)</f>
        <v>1</v>
      </c>
      <c r="Y509" s="3">
        <f>SUBTOTAL(109,I509:V509)</f>
        <v>3</v>
      </c>
      <c r="Z509" s="3">
        <f>Y509-N509</f>
        <v>2</v>
      </c>
      <c r="AA509" s="3">
        <f t="shared" si="47"/>
        <v>3</v>
      </c>
      <c r="AB509" s="3">
        <f>COUNTA(I509:V509)-COUNTA(N509)</f>
        <v>2</v>
      </c>
      <c r="AC509" s="74">
        <f t="array" ref="AC509">AVERAGE(IF((COLUMN(I509:V509)&lt;&gt;COLUMN(N509)), I509:V509))</f>
        <v>0.15384615384615385</v>
      </c>
    </row>
    <row r="510" spans="1:29" x14ac:dyDescent="0.35">
      <c r="A510" t="s">
        <v>874</v>
      </c>
      <c r="B510" t="s">
        <v>875</v>
      </c>
      <c r="C510" t="s">
        <v>723</v>
      </c>
      <c r="D510" s="1">
        <v>1</v>
      </c>
      <c r="E510" s="2">
        <f t="shared" ref="E510:E573" si="48">IFERROR(SUM(S510:U510)/3,"")</f>
        <v>0</v>
      </c>
      <c r="F510" s="2">
        <f t="shared" ref="F510:F573" si="49">IFERROR(SUM(P510:U510)/6,"")</f>
        <v>0.16666666666666666</v>
      </c>
      <c r="G510" s="2">
        <f t="shared" ref="G510:G573" si="50">IFERROR(SUM(M510:U510)/9,"")</f>
        <v>0.1111111111111111</v>
      </c>
      <c r="H510" s="2">
        <f t="shared" ref="H510:H573" si="51">IFERROR(SUM(J510:U510)/12,"")</f>
        <v>8.3333333333333329E-2</v>
      </c>
      <c r="Q510" s="3">
        <v>1</v>
      </c>
      <c r="W510" s="1">
        <f t="shared" ref="W510:W573" si="52">IFERROR(AVERAGE((O510:V510),(J510:M510)),"0")</f>
        <v>1</v>
      </c>
      <c r="X510" s="17">
        <f>IFERROR(Z510/AB510,0)</f>
        <v>1</v>
      </c>
      <c r="Y510" s="3">
        <f>SUBTOTAL(109,I510:V510)</f>
        <v>1</v>
      </c>
      <c r="Z510" s="3">
        <f>Y510-N510</f>
        <v>1</v>
      </c>
      <c r="AA510" s="3">
        <f t="shared" si="47"/>
        <v>1</v>
      </c>
      <c r="AB510" s="3">
        <f>COUNTA(I510:V510)-COUNTA(N510)</f>
        <v>1</v>
      </c>
      <c r="AC510" s="74">
        <f t="array" ref="AC510">AVERAGE(IF((COLUMN(I510:V510)&lt;&gt;COLUMN(N510)), I510:V510))</f>
        <v>7.6923076923076927E-2</v>
      </c>
    </row>
    <row r="511" spans="1:29" x14ac:dyDescent="0.35">
      <c r="A511" t="s">
        <v>876</v>
      </c>
      <c r="B511" t="s">
        <v>877</v>
      </c>
      <c r="C511" t="s">
        <v>723</v>
      </c>
      <c r="D511" s="1">
        <v>1</v>
      </c>
      <c r="E511" s="2">
        <f t="shared" si="48"/>
        <v>0</v>
      </c>
      <c r="F511" s="2">
        <f t="shared" si="49"/>
        <v>0.16666666666666666</v>
      </c>
      <c r="G511" s="2">
        <f t="shared" si="50"/>
        <v>0.1111111111111111</v>
      </c>
      <c r="H511" s="2">
        <f t="shared" si="51"/>
        <v>8.3333333333333329E-2</v>
      </c>
      <c r="R511" s="3">
        <v>1</v>
      </c>
      <c r="W511" s="1">
        <f t="shared" si="52"/>
        <v>1</v>
      </c>
      <c r="X511" s="17">
        <f>IFERROR(Z511/AB511,0)</f>
        <v>1</v>
      </c>
      <c r="Y511" s="3">
        <f>SUBTOTAL(109,I511:V511)</f>
        <v>1</v>
      </c>
      <c r="Z511" s="3">
        <f>Y511-N511</f>
        <v>1</v>
      </c>
      <c r="AA511" s="3">
        <f t="shared" si="47"/>
        <v>1</v>
      </c>
      <c r="AB511" s="3">
        <f>COUNTA(I511:V511)-COUNTA(N511)</f>
        <v>1</v>
      </c>
      <c r="AC511" s="74">
        <f t="array" ref="AC511">AVERAGE(IF((COLUMN(I511:V511)&lt;&gt;COLUMN(N511)), I511:V511))</f>
        <v>7.6923076923076927E-2</v>
      </c>
    </row>
    <row r="512" spans="1:29" x14ac:dyDescent="0.35">
      <c r="A512" t="s">
        <v>878</v>
      </c>
      <c r="B512" t="s">
        <v>879</v>
      </c>
      <c r="C512" t="s">
        <v>723</v>
      </c>
      <c r="D512" s="1">
        <v>1</v>
      </c>
      <c r="E512" s="2">
        <f t="shared" si="48"/>
        <v>0</v>
      </c>
      <c r="F512" s="2">
        <f t="shared" si="49"/>
        <v>0</v>
      </c>
      <c r="G512" s="2">
        <f t="shared" si="50"/>
        <v>0.22222222222222221</v>
      </c>
      <c r="H512" s="2">
        <f t="shared" si="51"/>
        <v>0.25</v>
      </c>
      <c r="I512" s="3">
        <v>1</v>
      </c>
      <c r="J512" s="3">
        <v>1</v>
      </c>
      <c r="N512" s="3">
        <v>2</v>
      </c>
      <c r="W512" s="1">
        <f t="shared" si="52"/>
        <v>1</v>
      </c>
      <c r="X512" s="17">
        <f>IFERROR(Z512/AB512,0)</f>
        <v>1</v>
      </c>
      <c r="Y512" s="3">
        <f>SUBTOTAL(109,I512:V512)</f>
        <v>4</v>
      </c>
      <c r="Z512" s="3">
        <f>Y512-N512</f>
        <v>2</v>
      </c>
      <c r="AA512" s="3">
        <f t="shared" si="47"/>
        <v>3</v>
      </c>
      <c r="AB512" s="3">
        <f>COUNTA(I512:V512)-COUNTA(N512)</f>
        <v>2</v>
      </c>
      <c r="AC512" s="74">
        <f t="array" ref="AC512">AVERAGE(IF((COLUMN(I512:V512)&lt;&gt;COLUMN(N512)), I512:V512))</f>
        <v>0.15384615384615385</v>
      </c>
    </row>
    <row r="513" spans="1:29" x14ac:dyDescent="0.35">
      <c r="A513" t="s">
        <v>880</v>
      </c>
      <c r="B513" t="s">
        <v>881</v>
      </c>
      <c r="C513" t="s">
        <v>723</v>
      </c>
      <c r="D513" s="1">
        <v>1</v>
      </c>
      <c r="E513" s="2">
        <f t="shared" si="48"/>
        <v>0</v>
      </c>
      <c r="F513" s="2">
        <f t="shared" si="49"/>
        <v>0.16666666666666666</v>
      </c>
      <c r="G513" s="2">
        <f t="shared" si="50"/>
        <v>0.1111111111111111</v>
      </c>
      <c r="H513" s="2">
        <f t="shared" si="51"/>
        <v>8.3333333333333329E-2</v>
      </c>
      <c r="Q513" s="3">
        <v>1</v>
      </c>
      <c r="W513" s="1">
        <f t="shared" si="52"/>
        <v>1</v>
      </c>
      <c r="X513" s="17">
        <f>IFERROR(Z513/AB513,0)</f>
        <v>1</v>
      </c>
      <c r="Y513" s="3">
        <f>SUBTOTAL(109,I513:V513)</f>
        <v>1</v>
      </c>
      <c r="Z513" s="3">
        <f>Y513-N513</f>
        <v>1</v>
      </c>
      <c r="AA513" s="3">
        <f t="shared" si="47"/>
        <v>1</v>
      </c>
      <c r="AB513" s="3">
        <f>COUNTA(I513:V513)-COUNTA(N513)</f>
        <v>1</v>
      </c>
      <c r="AC513" s="74">
        <f t="array" ref="AC513">AVERAGE(IF((COLUMN(I513:V513)&lt;&gt;COLUMN(N513)), I513:V513))</f>
        <v>7.6923076923076927E-2</v>
      </c>
    </row>
    <row r="514" spans="1:29" x14ac:dyDescent="0.35">
      <c r="A514" t="s">
        <v>882</v>
      </c>
      <c r="B514" t="s">
        <v>883</v>
      </c>
      <c r="C514" t="s">
        <v>723</v>
      </c>
      <c r="D514" s="1">
        <v>3.2222222222222223</v>
      </c>
      <c r="E514" s="2">
        <f t="shared" si="48"/>
        <v>1.6666666666666667</v>
      </c>
      <c r="F514" s="2">
        <f t="shared" si="49"/>
        <v>2.8333333333333335</v>
      </c>
      <c r="G514" s="2">
        <f t="shared" si="50"/>
        <v>3.2222222222222223</v>
      </c>
      <c r="H514" s="2">
        <f t="shared" si="51"/>
        <v>3</v>
      </c>
      <c r="I514" s="3">
        <v>5</v>
      </c>
      <c r="J514" s="3">
        <v>6</v>
      </c>
      <c r="L514" s="3">
        <v>1</v>
      </c>
      <c r="N514" s="3">
        <v>7</v>
      </c>
      <c r="O514" s="3">
        <v>5</v>
      </c>
      <c r="P514" s="3">
        <v>4</v>
      </c>
      <c r="Q514" s="3">
        <v>5</v>
      </c>
      <c r="R514" s="3">
        <v>3</v>
      </c>
      <c r="S514" s="3">
        <v>1</v>
      </c>
      <c r="T514" s="3">
        <v>3</v>
      </c>
      <c r="U514" s="3">
        <v>1</v>
      </c>
      <c r="W514" s="1">
        <f t="shared" si="52"/>
        <v>3.2222222222222223</v>
      </c>
      <c r="X514" s="17">
        <f>IFERROR(Z514/AB514,0)</f>
        <v>3.4</v>
      </c>
      <c r="Y514" s="3">
        <f>SUBTOTAL(109,I514:V514)</f>
        <v>41</v>
      </c>
      <c r="Z514" s="3">
        <f>Y514-N514</f>
        <v>34</v>
      </c>
      <c r="AA514" s="3">
        <f t="shared" si="47"/>
        <v>11</v>
      </c>
      <c r="AB514" s="3">
        <f>COUNTA(I514:V514)-COUNTA(N514)</f>
        <v>10</v>
      </c>
      <c r="AC514" s="74">
        <f t="array" ref="AC514">AVERAGE(IF((COLUMN(I514:V514)&lt;&gt;COLUMN(N514)), I514:V514))</f>
        <v>2.6153846153846154</v>
      </c>
    </row>
    <row r="515" spans="1:29" x14ac:dyDescent="0.35">
      <c r="A515" t="s">
        <v>884</v>
      </c>
      <c r="B515" t="s">
        <v>885</v>
      </c>
      <c r="C515" t="s">
        <v>723</v>
      </c>
      <c r="D515" s="1">
        <v>9.3333333333333339</v>
      </c>
      <c r="E515" s="2">
        <f t="shared" si="48"/>
        <v>6</v>
      </c>
      <c r="F515" s="2">
        <f t="shared" si="49"/>
        <v>8.8333333333333339</v>
      </c>
      <c r="G515" s="2">
        <f t="shared" si="50"/>
        <v>11.444444444444445</v>
      </c>
      <c r="H515" s="2">
        <f t="shared" si="51"/>
        <v>12.083333333333334</v>
      </c>
      <c r="I515" s="3">
        <v>14</v>
      </c>
      <c r="J515" s="3">
        <v>32</v>
      </c>
      <c r="K515" s="3">
        <v>2</v>
      </c>
      <c r="L515" s="3">
        <v>8</v>
      </c>
      <c r="M515" s="3">
        <v>1</v>
      </c>
      <c r="N515" s="3">
        <v>36</v>
      </c>
      <c r="O515" s="3">
        <v>13</v>
      </c>
      <c r="P515" s="3">
        <v>12</v>
      </c>
      <c r="Q515" s="3">
        <v>10</v>
      </c>
      <c r="R515" s="3">
        <v>13</v>
      </c>
      <c r="S515" s="3">
        <v>13</v>
      </c>
      <c r="T515" s="3">
        <v>2</v>
      </c>
      <c r="U515" s="3">
        <v>3</v>
      </c>
      <c r="V515" s="3">
        <v>3</v>
      </c>
      <c r="W515" s="1">
        <f t="shared" si="52"/>
        <v>9.3333333333333339</v>
      </c>
      <c r="X515" s="17">
        <f>IFERROR(Z515/AB515,0)</f>
        <v>9.6923076923076916</v>
      </c>
      <c r="Y515" s="3">
        <f>SUBTOTAL(109,I515:V515)</f>
        <v>162</v>
      </c>
      <c r="Z515" s="3">
        <f>Y515-N515</f>
        <v>126</v>
      </c>
      <c r="AA515" s="3">
        <f t="shared" si="47"/>
        <v>14</v>
      </c>
      <c r="AB515" s="3">
        <f>COUNTA(I515:V515)-COUNTA(N515)</f>
        <v>13</v>
      </c>
      <c r="AC515" s="74">
        <f t="array" ref="AC515">AVERAGE(IF((COLUMN(I515:V515)&lt;&gt;COLUMN(N515)), I515:V515))</f>
        <v>9.6923076923076916</v>
      </c>
    </row>
    <row r="516" spans="1:29" x14ac:dyDescent="0.35">
      <c r="A516" t="s">
        <v>886</v>
      </c>
      <c r="B516" t="s">
        <v>887</v>
      </c>
      <c r="C516" t="s">
        <v>723</v>
      </c>
      <c r="D516" s="1">
        <v>1.8</v>
      </c>
      <c r="E516" s="2">
        <f t="shared" si="48"/>
        <v>0.33333333333333331</v>
      </c>
      <c r="F516" s="2">
        <f t="shared" si="49"/>
        <v>1</v>
      </c>
      <c r="G516" s="2">
        <f t="shared" si="50"/>
        <v>0.77777777777777779</v>
      </c>
      <c r="H516" s="2">
        <f t="shared" si="51"/>
        <v>0.83333333333333337</v>
      </c>
      <c r="J516" s="3">
        <v>3</v>
      </c>
      <c r="N516" s="3">
        <v>1</v>
      </c>
      <c r="P516" s="3">
        <v>2</v>
      </c>
      <c r="Q516" s="3">
        <v>2</v>
      </c>
      <c r="R516" s="3">
        <v>1</v>
      </c>
      <c r="S516" s="3">
        <v>1</v>
      </c>
      <c r="W516" s="1">
        <f t="shared" si="52"/>
        <v>1.8</v>
      </c>
      <c r="X516" s="17">
        <f>IFERROR(Z516/AB516,0)</f>
        <v>1.8</v>
      </c>
      <c r="Y516" s="3">
        <f>SUBTOTAL(109,I516:V516)</f>
        <v>10</v>
      </c>
      <c r="Z516" s="3">
        <f>Y516-N516</f>
        <v>9</v>
      </c>
      <c r="AA516" s="3">
        <f t="shared" si="47"/>
        <v>6</v>
      </c>
      <c r="AB516" s="3">
        <f>COUNTA(I516:V516)-COUNTA(N516)</f>
        <v>5</v>
      </c>
      <c r="AC516" s="74">
        <f t="array" ref="AC516">AVERAGE(IF((COLUMN(I516:V516)&lt;&gt;COLUMN(N516)), I516:V516))</f>
        <v>0.69230769230769229</v>
      </c>
    </row>
    <row r="517" spans="1:29" x14ac:dyDescent="0.35">
      <c r="A517" t="s">
        <v>888</v>
      </c>
      <c r="B517" t="s">
        <v>889</v>
      </c>
      <c r="C517" t="s">
        <v>723</v>
      </c>
      <c r="D517" s="1">
        <v>1.7142857142857142</v>
      </c>
      <c r="E517" s="2">
        <f t="shared" si="48"/>
        <v>0</v>
      </c>
      <c r="F517" s="2">
        <f t="shared" si="49"/>
        <v>0.66666666666666663</v>
      </c>
      <c r="G517" s="2">
        <f t="shared" si="50"/>
        <v>1.5555555555555556</v>
      </c>
      <c r="H517" s="2">
        <f t="shared" si="51"/>
        <v>1.4166666666666667</v>
      </c>
      <c r="I517" s="3">
        <v>5</v>
      </c>
      <c r="J517" s="3">
        <v>1</v>
      </c>
      <c r="L517" s="3">
        <v>2</v>
      </c>
      <c r="M517" s="3">
        <v>1</v>
      </c>
      <c r="N517" s="3">
        <v>5</v>
      </c>
      <c r="O517" s="3">
        <v>4</v>
      </c>
      <c r="P517" s="3">
        <v>2</v>
      </c>
      <c r="Q517" s="3">
        <v>1</v>
      </c>
      <c r="R517" s="3">
        <v>1</v>
      </c>
      <c r="W517" s="1">
        <f t="shared" si="52"/>
        <v>1.7142857142857142</v>
      </c>
      <c r="X517" s="17">
        <f>IFERROR(Z517/AB517,0)</f>
        <v>2.125</v>
      </c>
      <c r="Y517" s="3">
        <f>SUBTOTAL(109,I517:V517)</f>
        <v>22</v>
      </c>
      <c r="Z517" s="3">
        <f>Y517-N517</f>
        <v>17</v>
      </c>
      <c r="AA517" s="3">
        <f t="shared" si="47"/>
        <v>9</v>
      </c>
      <c r="AB517" s="3">
        <f>COUNTA(I517:V517)-COUNTA(N517)</f>
        <v>8</v>
      </c>
      <c r="AC517" s="74">
        <f t="array" ref="AC517">AVERAGE(IF((COLUMN(I517:V517)&lt;&gt;COLUMN(N517)), I517:V517))</f>
        <v>1.3076923076923077</v>
      </c>
    </row>
    <row r="518" spans="1:29" x14ac:dyDescent="0.35">
      <c r="A518" t="s">
        <v>890</v>
      </c>
      <c r="B518" t="s">
        <v>891</v>
      </c>
      <c r="C518" t="s">
        <v>723</v>
      </c>
      <c r="D518" s="1">
        <v>1</v>
      </c>
      <c r="E518" s="2">
        <f t="shared" si="48"/>
        <v>0</v>
      </c>
      <c r="F518" s="2">
        <f t="shared" si="49"/>
        <v>0.16666666666666666</v>
      </c>
      <c r="G518" s="2">
        <f t="shared" si="50"/>
        <v>0.22222222222222221</v>
      </c>
      <c r="H518" s="2">
        <f t="shared" si="51"/>
        <v>0.25</v>
      </c>
      <c r="I518" s="3">
        <v>3</v>
      </c>
      <c r="J518" s="3">
        <v>1</v>
      </c>
      <c r="N518" s="3">
        <v>1</v>
      </c>
      <c r="P518" s="3">
        <v>1</v>
      </c>
      <c r="W518" s="1">
        <f t="shared" si="52"/>
        <v>1</v>
      </c>
      <c r="X518" s="17">
        <f>IFERROR(Z518/AB518,0)</f>
        <v>1.6666666666666667</v>
      </c>
      <c r="Y518" s="3">
        <f>SUBTOTAL(109,I518:V518)</f>
        <v>6</v>
      </c>
      <c r="Z518" s="3">
        <f>Y518-N518</f>
        <v>5</v>
      </c>
      <c r="AA518" s="3">
        <f t="shared" si="47"/>
        <v>4</v>
      </c>
      <c r="AB518" s="3">
        <f>COUNTA(I518:V518)-COUNTA(N518)</f>
        <v>3</v>
      </c>
      <c r="AC518" s="74">
        <f t="array" ref="AC518">AVERAGE(IF((COLUMN(I518:V518)&lt;&gt;COLUMN(N518)), I518:V518))</f>
        <v>0.38461538461538464</v>
      </c>
    </row>
    <row r="519" spans="1:29" x14ac:dyDescent="0.35">
      <c r="A519" t="s">
        <v>892</v>
      </c>
      <c r="B519" t="s">
        <v>893</v>
      </c>
      <c r="C519" t="s">
        <v>723</v>
      </c>
      <c r="D519" s="1">
        <v>1</v>
      </c>
      <c r="E519" s="2">
        <f t="shared" si="48"/>
        <v>0</v>
      </c>
      <c r="F519" s="2">
        <f t="shared" si="49"/>
        <v>0.16666666666666666</v>
      </c>
      <c r="G519" s="2">
        <f t="shared" si="50"/>
        <v>0.1111111111111111</v>
      </c>
      <c r="H519" s="2">
        <f t="shared" si="51"/>
        <v>8.3333333333333329E-2</v>
      </c>
      <c r="R519" s="3">
        <v>1</v>
      </c>
      <c r="W519" s="1">
        <f t="shared" si="52"/>
        <v>1</v>
      </c>
      <c r="X519" s="17">
        <f>IFERROR(Z519/AB519,0)</f>
        <v>1</v>
      </c>
      <c r="Y519" s="3">
        <f>SUBTOTAL(109,I519:V519)</f>
        <v>1</v>
      </c>
      <c r="Z519" s="3">
        <f>Y519-N519</f>
        <v>1</v>
      </c>
      <c r="AA519" s="3">
        <f t="shared" ref="AA519:AA582" si="53">COUNTA(I519:V519)</f>
        <v>1</v>
      </c>
      <c r="AB519" s="3">
        <f>COUNTA(I519:V519)-COUNTA(N519)</f>
        <v>1</v>
      </c>
      <c r="AC519" s="74">
        <f t="array" ref="AC519">AVERAGE(IF((COLUMN(I519:V519)&lt;&gt;COLUMN(N519)), I519:V519))</f>
        <v>7.6923076923076927E-2</v>
      </c>
    </row>
    <row r="520" spans="1:29" x14ac:dyDescent="0.35">
      <c r="A520" t="s">
        <v>894</v>
      </c>
      <c r="B520" t="s">
        <v>895</v>
      </c>
      <c r="C520" t="s">
        <v>723</v>
      </c>
      <c r="D520" s="1">
        <v>2</v>
      </c>
      <c r="E520" s="2">
        <f t="shared" si="48"/>
        <v>1</v>
      </c>
      <c r="F520" s="2">
        <f t="shared" si="49"/>
        <v>0.5</v>
      </c>
      <c r="G520" s="2">
        <f t="shared" si="50"/>
        <v>1.1111111111111112</v>
      </c>
      <c r="H520" s="2">
        <f t="shared" si="51"/>
        <v>1.25</v>
      </c>
      <c r="I520" s="3">
        <v>1</v>
      </c>
      <c r="J520" s="3">
        <v>4</v>
      </c>
      <c r="L520" s="3">
        <v>1</v>
      </c>
      <c r="N520" s="3">
        <v>5</v>
      </c>
      <c r="O520" s="3">
        <v>2</v>
      </c>
      <c r="S520" s="3">
        <v>2</v>
      </c>
      <c r="T520" s="3">
        <v>1</v>
      </c>
      <c r="W520" s="1">
        <f t="shared" si="52"/>
        <v>2</v>
      </c>
      <c r="X520" s="17">
        <f>IFERROR(Z520/AB520,0)</f>
        <v>1.8333333333333333</v>
      </c>
      <c r="Y520" s="3">
        <f>SUBTOTAL(109,I520:V520)</f>
        <v>16</v>
      </c>
      <c r="Z520" s="3">
        <f>Y520-N520</f>
        <v>11</v>
      </c>
      <c r="AA520" s="3">
        <f t="shared" si="53"/>
        <v>7</v>
      </c>
      <c r="AB520" s="3">
        <f>COUNTA(I520:V520)-COUNTA(N520)</f>
        <v>6</v>
      </c>
      <c r="AC520" s="74">
        <f t="array" ref="AC520">AVERAGE(IF((COLUMN(I520:V520)&lt;&gt;COLUMN(N520)), I520:V520))</f>
        <v>0.84615384615384615</v>
      </c>
    </row>
    <row r="521" spans="1:29" x14ac:dyDescent="0.35">
      <c r="A521" t="s">
        <v>896</v>
      </c>
      <c r="B521" t="s">
        <v>897</v>
      </c>
      <c r="C521" t="s">
        <v>723</v>
      </c>
      <c r="D521" s="1">
        <v>1</v>
      </c>
      <c r="E521" s="2">
        <f t="shared" si="48"/>
        <v>0.33333333333333331</v>
      </c>
      <c r="F521" s="2">
        <f t="shared" si="49"/>
        <v>0.33333333333333331</v>
      </c>
      <c r="G521" s="2">
        <f t="shared" si="50"/>
        <v>0.33333333333333331</v>
      </c>
      <c r="H521" s="2">
        <f t="shared" si="51"/>
        <v>0.25</v>
      </c>
      <c r="I521" s="3">
        <v>5</v>
      </c>
      <c r="N521" s="3">
        <v>1</v>
      </c>
      <c r="P521" s="3">
        <v>1</v>
      </c>
      <c r="U521" s="3">
        <v>1</v>
      </c>
      <c r="W521" s="1">
        <f t="shared" si="52"/>
        <v>1</v>
      </c>
      <c r="X521" s="17">
        <f>IFERROR(Z521/AB521,0)</f>
        <v>2.3333333333333335</v>
      </c>
      <c r="Y521" s="3">
        <f>SUBTOTAL(109,I521:V521)</f>
        <v>8</v>
      </c>
      <c r="Z521" s="3">
        <f>Y521-N521</f>
        <v>7</v>
      </c>
      <c r="AA521" s="3">
        <f t="shared" si="53"/>
        <v>4</v>
      </c>
      <c r="AB521" s="3">
        <f>COUNTA(I521:V521)-COUNTA(N521)</f>
        <v>3</v>
      </c>
      <c r="AC521" s="74">
        <f t="array" ref="AC521">AVERAGE(IF((COLUMN(I521:V521)&lt;&gt;COLUMN(N521)), I521:V521))</f>
        <v>0.53846153846153844</v>
      </c>
    </row>
    <row r="522" spans="1:29" x14ac:dyDescent="0.35">
      <c r="A522" t="s">
        <v>898</v>
      </c>
      <c r="B522" t="s">
        <v>899</v>
      </c>
      <c r="C522" t="s">
        <v>723</v>
      </c>
      <c r="D522" s="1" t="s">
        <v>71</v>
      </c>
      <c r="E522" s="2">
        <f t="shared" si="48"/>
        <v>0</v>
      </c>
      <c r="F522" s="2">
        <f t="shared" si="49"/>
        <v>0</v>
      </c>
      <c r="G522" s="2">
        <f t="shared" si="50"/>
        <v>0.1111111111111111</v>
      </c>
      <c r="H522" s="2">
        <f t="shared" si="51"/>
        <v>8.3333333333333329E-2</v>
      </c>
      <c r="N522" s="3">
        <v>1</v>
      </c>
      <c r="W522" s="1" t="str">
        <f t="shared" si="52"/>
        <v>0</v>
      </c>
      <c r="X522" s="17">
        <f>IFERROR(Z522/AB522,0)</f>
        <v>0</v>
      </c>
      <c r="Y522" s="3">
        <f>SUBTOTAL(109,I522:V522)</f>
        <v>1</v>
      </c>
      <c r="Z522" s="3">
        <f>Y522-N522</f>
        <v>0</v>
      </c>
      <c r="AA522" s="3">
        <f t="shared" si="53"/>
        <v>1</v>
      </c>
      <c r="AB522" s="3">
        <f>COUNTA(I522:V522)-COUNTA(N522)</f>
        <v>0</v>
      </c>
      <c r="AC522" s="74">
        <f t="array" ref="AC522">AVERAGE(IF((COLUMN(I522:V522)&lt;&gt;COLUMN(N522)), I522:V522))</f>
        <v>0</v>
      </c>
    </row>
    <row r="523" spans="1:29" x14ac:dyDescent="0.35">
      <c r="A523" t="s">
        <v>900</v>
      </c>
      <c r="B523" t="s">
        <v>901</v>
      </c>
      <c r="C523" t="s">
        <v>723</v>
      </c>
      <c r="D523" s="1">
        <v>1</v>
      </c>
      <c r="E523" s="2">
        <f t="shared" si="48"/>
        <v>0</v>
      </c>
      <c r="F523" s="2">
        <f t="shared" si="49"/>
        <v>0.16666666666666666</v>
      </c>
      <c r="G523" s="2">
        <f t="shared" si="50"/>
        <v>0.1111111111111111</v>
      </c>
      <c r="H523" s="2">
        <f t="shared" si="51"/>
        <v>8.3333333333333329E-2</v>
      </c>
      <c r="R523" s="3">
        <v>1</v>
      </c>
      <c r="W523" s="1">
        <f t="shared" si="52"/>
        <v>1</v>
      </c>
      <c r="X523" s="17">
        <f>IFERROR(Z523/AB523,0)</f>
        <v>1</v>
      </c>
      <c r="Y523" s="3">
        <f>SUBTOTAL(109,I523:V523)</f>
        <v>1</v>
      </c>
      <c r="Z523" s="3">
        <f>Y523-N523</f>
        <v>1</v>
      </c>
      <c r="AA523" s="3">
        <f t="shared" si="53"/>
        <v>1</v>
      </c>
      <c r="AB523" s="3">
        <f>COUNTA(I523:V523)-COUNTA(N523)</f>
        <v>1</v>
      </c>
      <c r="AC523" s="74">
        <f t="array" ref="AC523">AVERAGE(IF((COLUMN(I523:V523)&lt;&gt;COLUMN(N523)), I523:V523))</f>
        <v>7.6923076923076927E-2</v>
      </c>
    </row>
    <row r="524" spans="1:29" x14ac:dyDescent="0.35">
      <c r="A524" t="s">
        <v>902</v>
      </c>
      <c r="B524" t="s">
        <v>60</v>
      </c>
      <c r="C524" t="s">
        <v>723</v>
      </c>
      <c r="D524" s="1">
        <v>1.8571428571428572</v>
      </c>
      <c r="E524" s="2">
        <f t="shared" si="48"/>
        <v>1.3333333333333333</v>
      </c>
      <c r="F524" s="2">
        <f t="shared" si="49"/>
        <v>1.1666666666666667</v>
      </c>
      <c r="G524" s="2">
        <f t="shared" si="50"/>
        <v>1.4444444444444444</v>
      </c>
      <c r="H524" s="2">
        <f t="shared" si="51"/>
        <v>1.3333333333333333</v>
      </c>
      <c r="K524" s="3">
        <v>1</v>
      </c>
      <c r="L524" s="3">
        <v>2</v>
      </c>
      <c r="N524" s="3">
        <v>6</v>
      </c>
      <c r="Q524" s="3">
        <v>3</v>
      </c>
      <c r="S524" s="3">
        <v>1</v>
      </c>
      <c r="T524" s="3">
        <v>1</v>
      </c>
      <c r="U524" s="3">
        <v>2</v>
      </c>
      <c r="V524" s="3">
        <v>3</v>
      </c>
      <c r="W524" s="1">
        <f t="shared" si="52"/>
        <v>1.8571428571428572</v>
      </c>
      <c r="X524" s="17">
        <f>IFERROR(Z524/AB524,0)</f>
        <v>1.8571428571428572</v>
      </c>
      <c r="Y524" s="3">
        <f>SUBTOTAL(109,I524:V524)</f>
        <v>19</v>
      </c>
      <c r="Z524" s="3">
        <f>Y524-N524</f>
        <v>13</v>
      </c>
      <c r="AA524" s="3">
        <f t="shared" si="53"/>
        <v>8</v>
      </c>
      <c r="AB524" s="3">
        <f>COUNTA(I524:V524)-COUNTA(N524)</f>
        <v>7</v>
      </c>
      <c r="AC524" s="74">
        <f t="array" ref="AC524">AVERAGE(IF((COLUMN(I524:V524)&lt;&gt;COLUMN(N524)), I524:V524))</f>
        <v>1</v>
      </c>
    </row>
    <row r="525" spans="1:29" x14ac:dyDescent="0.35">
      <c r="A525" t="s">
        <v>903</v>
      </c>
      <c r="B525" t="s">
        <v>904</v>
      </c>
      <c r="C525" t="s">
        <v>723</v>
      </c>
      <c r="D525" s="1">
        <v>10.777777777777779</v>
      </c>
      <c r="E525" s="2">
        <f t="shared" si="48"/>
        <v>7</v>
      </c>
      <c r="F525" s="2">
        <f t="shared" si="49"/>
        <v>10.333333333333334</v>
      </c>
      <c r="G525" s="2">
        <f t="shared" si="50"/>
        <v>12.111111111111111</v>
      </c>
      <c r="H525" s="2">
        <f t="shared" si="51"/>
        <v>9.0833333333333339</v>
      </c>
      <c r="I525" s="3">
        <v>2</v>
      </c>
      <c r="M525" s="3">
        <v>8</v>
      </c>
      <c r="N525" s="3">
        <v>20</v>
      </c>
      <c r="O525" s="3">
        <v>19</v>
      </c>
      <c r="P525" s="3">
        <v>23</v>
      </c>
      <c r="Q525" s="3">
        <v>13</v>
      </c>
      <c r="R525" s="3">
        <v>5</v>
      </c>
      <c r="S525" s="3">
        <v>4</v>
      </c>
      <c r="T525" s="3">
        <v>8</v>
      </c>
      <c r="U525" s="3">
        <v>9</v>
      </c>
      <c r="V525" s="3">
        <v>8</v>
      </c>
      <c r="W525" s="1">
        <f t="shared" si="52"/>
        <v>10.777777777777779</v>
      </c>
      <c r="X525" s="17">
        <f>IFERROR(Z525/AB525,0)</f>
        <v>9.9</v>
      </c>
      <c r="Y525" s="3">
        <f>SUBTOTAL(109,I525:V525)</f>
        <v>119</v>
      </c>
      <c r="Z525" s="3">
        <f>Y525-N525</f>
        <v>99</v>
      </c>
      <c r="AA525" s="3">
        <f t="shared" si="53"/>
        <v>11</v>
      </c>
      <c r="AB525" s="3">
        <f>COUNTA(I525:V525)-COUNTA(N525)</f>
        <v>10</v>
      </c>
      <c r="AC525" s="74">
        <f t="array" ref="AC525">AVERAGE(IF((COLUMN(I525:V525)&lt;&gt;COLUMN(N525)), I525:V525))</f>
        <v>7.615384615384615</v>
      </c>
    </row>
    <row r="526" spans="1:29" x14ac:dyDescent="0.35">
      <c r="A526" t="s">
        <v>905</v>
      </c>
      <c r="B526" t="s">
        <v>906</v>
      </c>
      <c r="C526" t="s">
        <v>723</v>
      </c>
      <c r="D526" s="1">
        <v>8.9</v>
      </c>
      <c r="E526" s="2">
        <f t="shared" si="48"/>
        <v>6</v>
      </c>
      <c r="F526" s="2">
        <f t="shared" si="49"/>
        <v>7.666666666666667</v>
      </c>
      <c r="G526" s="2">
        <f t="shared" si="50"/>
        <v>14.777777777777779</v>
      </c>
      <c r="H526" s="2">
        <f t="shared" si="51"/>
        <v>11.25</v>
      </c>
      <c r="I526" s="3">
        <v>1</v>
      </c>
      <c r="K526" s="3">
        <v>1</v>
      </c>
      <c r="L526" s="3">
        <v>1</v>
      </c>
      <c r="M526" s="3">
        <v>13</v>
      </c>
      <c r="N526" s="3">
        <v>46</v>
      </c>
      <c r="O526" s="3">
        <v>28</v>
      </c>
      <c r="P526" s="3">
        <v>13</v>
      </c>
      <c r="Q526" s="3">
        <v>10</v>
      </c>
      <c r="R526" s="3">
        <v>5</v>
      </c>
      <c r="S526" s="3">
        <v>3</v>
      </c>
      <c r="T526" s="3">
        <v>9</v>
      </c>
      <c r="U526" s="3">
        <v>6</v>
      </c>
      <c r="W526" s="1">
        <f t="shared" si="52"/>
        <v>8.9</v>
      </c>
      <c r="X526" s="17">
        <f>IFERROR(Z526/AB526,0)</f>
        <v>8.1818181818181817</v>
      </c>
      <c r="Y526" s="3">
        <f>SUBTOTAL(109,I526:V526)</f>
        <v>136</v>
      </c>
      <c r="Z526" s="3">
        <f>Y526-N526</f>
        <v>90</v>
      </c>
      <c r="AA526" s="3">
        <f t="shared" si="53"/>
        <v>12</v>
      </c>
      <c r="AB526" s="3">
        <f>COUNTA(I526:V526)-COUNTA(N526)</f>
        <v>11</v>
      </c>
      <c r="AC526" s="74">
        <f t="array" ref="AC526">AVERAGE(IF((COLUMN(I526:V526)&lt;&gt;COLUMN(N526)), I526:V526))</f>
        <v>6.9230769230769234</v>
      </c>
    </row>
    <row r="527" spans="1:29" x14ac:dyDescent="0.35">
      <c r="A527" t="s">
        <v>907</v>
      </c>
      <c r="B527" t="s">
        <v>908</v>
      </c>
      <c r="C527" t="s">
        <v>723</v>
      </c>
      <c r="D527" s="1">
        <v>3.875</v>
      </c>
      <c r="E527" s="2">
        <f t="shared" si="48"/>
        <v>2.3333333333333335</v>
      </c>
      <c r="F527" s="2">
        <f t="shared" si="49"/>
        <v>3</v>
      </c>
      <c r="G527" s="2">
        <f t="shared" si="50"/>
        <v>4.666666666666667</v>
      </c>
      <c r="H527" s="2">
        <f t="shared" si="51"/>
        <v>3.5</v>
      </c>
      <c r="N527" s="3">
        <v>12</v>
      </c>
      <c r="O527" s="3">
        <v>12</v>
      </c>
      <c r="P527" s="3">
        <v>4</v>
      </c>
      <c r="Q527" s="3">
        <v>4</v>
      </c>
      <c r="R527" s="3">
        <v>3</v>
      </c>
      <c r="S527" s="3">
        <v>1</v>
      </c>
      <c r="T527" s="3">
        <v>2</v>
      </c>
      <c r="U527" s="3">
        <v>4</v>
      </c>
      <c r="V527" s="3">
        <v>1</v>
      </c>
      <c r="W527" s="1">
        <f t="shared" si="52"/>
        <v>3.875</v>
      </c>
      <c r="X527" s="17">
        <f>IFERROR(Z527/AB527,0)</f>
        <v>3.875</v>
      </c>
      <c r="Y527" s="3">
        <f>SUBTOTAL(109,I527:V527)</f>
        <v>43</v>
      </c>
      <c r="Z527" s="3">
        <f>Y527-N527</f>
        <v>31</v>
      </c>
      <c r="AA527" s="3">
        <f t="shared" si="53"/>
        <v>9</v>
      </c>
      <c r="AB527" s="3">
        <f>COUNTA(I527:V527)-COUNTA(N527)</f>
        <v>8</v>
      </c>
      <c r="AC527" s="74">
        <f t="array" ref="AC527">AVERAGE(IF((COLUMN(I527:V527)&lt;&gt;COLUMN(N527)), I527:V527))</f>
        <v>2.3846153846153846</v>
      </c>
    </row>
    <row r="528" spans="1:29" x14ac:dyDescent="0.35">
      <c r="A528" t="s">
        <v>909</v>
      </c>
      <c r="B528" t="s">
        <v>910</v>
      </c>
      <c r="C528" t="s">
        <v>723</v>
      </c>
      <c r="D528" s="1">
        <v>3.6</v>
      </c>
      <c r="E528" s="2">
        <f t="shared" si="48"/>
        <v>4</v>
      </c>
      <c r="F528" s="2">
        <f t="shared" si="49"/>
        <v>4.333333333333333</v>
      </c>
      <c r="G528" s="2">
        <f t="shared" si="50"/>
        <v>3.7777777777777777</v>
      </c>
      <c r="H528" s="2">
        <f t="shared" si="51"/>
        <v>3.25</v>
      </c>
      <c r="I528" s="3">
        <v>3</v>
      </c>
      <c r="J528" s="3">
        <v>3</v>
      </c>
      <c r="K528" s="3">
        <v>1</v>
      </c>
      <c r="L528" s="3">
        <v>1</v>
      </c>
      <c r="M528" s="3">
        <v>1</v>
      </c>
      <c r="N528" s="3">
        <v>3</v>
      </c>
      <c r="O528" s="3">
        <v>4</v>
      </c>
      <c r="P528" s="3">
        <v>5</v>
      </c>
      <c r="Q528" s="3">
        <v>4</v>
      </c>
      <c r="R528" s="3">
        <v>5</v>
      </c>
      <c r="S528" s="3">
        <v>5</v>
      </c>
      <c r="T528" s="3">
        <v>7</v>
      </c>
      <c r="W528" s="1">
        <f t="shared" si="52"/>
        <v>3.6</v>
      </c>
      <c r="X528" s="17">
        <f>IFERROR(Z528/AB528,0)</f>
        <v>3.5454545454545454</v>
      </c>
      <c r="Y528" s="3">
        <f>SUBTOTAL(109,I528:V528)</f>
        <v>42</v>
      </c>
      <c r="Z528" s="3">
        <f>Y528-N528</f>
        <v>39</v>
      </c>
      <c r="AA528" s="3">
        <f t="shared" si="53"/>
        <v>12</v>
      </c>
      <c r="AB528" s="3">
        <f>COUNTA(I528:V528)-COUNTA(N528)</f>
        <v>11</v>
      </c>
      <c r="AC528" s="74">
        <f t="array" ref="AC528">AVERAGE(IF((COLUMN(I528:V528)&lt;&gt;COLUMN(N528)), I528:V528))</f>
        <v>3</v>
      </c>
    </row>
    <row r="529" spans="1:29" x14ac:dyDescent="0.35">
      <c r="A529" t="s">
        <v>911</v>
      </c>
      <c r="B529" t="s">
        <v>912</v>
      </c>
      <c r="C529" t="s">
        <v>723</v>
      </c>
      <c r="D529" s="1">
        <v>4.5</v>
      </c>
      <c r="E529" s="2">
        <f t="shared" si="48"/>
        <v>5.666666666666667</v>
      </c>
      <c r="F529" s="2">
        <f t="shared" si="49"/>
        <v>4.666666666666667</v>
      </c>
      <c r="G529" s="2">
        <f t="shared" si="50"/>
        <v>5.666666666666667</v>
      </c>
      <c r="H529" s="2">
        <f t="shared" si="51"/>
        <v>5.416666666666667</v>
      </c>
      <c r="I529" s="3">
        <v>3</v>
      </c>
      <c r="J529" s="3">
        <v>4</v>
      </c>
      <c r="K529" s="3">
        <v>3</v>
      </c>
      <c r="L529" s="3">
        <v>7</v>
      </c>
      <c r="M529" s="3">
        <v>3</v>
      </c>
      <c r="N529" s="3">
        <v>15</v>
      </c>
      <c r="O529" s="3">
        <v>5</v>
      </c>
      <c r="P529" s="3">
        <v>3</v>
      </c>
      <c r="Q529" s="3">
        <v>3</v>
      </c>
      <c r="R529" s="3">
        <v>5</v>
      </c>
      <c r="S529" s="3">
        <v>8</v>
      </c>
      <c r="T529" s="3">
        <v>3</v>
      </c>
      <c r="U529" s="3">
        <v>6</v>
      </c>
      <c r="V529" s="3">
        <v>4</v>
      </c>
      <c r="W529" s="1">
        <f t="shared" si="52"/>
        <v>4.5</v>
      </c>
      <c r="X529" s="17">
        <f>IFERROR(Z529/AB529,0)</f>
        <v>4.384615384615385</v>
      </c>
      <c r="Y529" s="3">
        <f>SUBTOTAL(109,I529:V529)</f>
        <v>72</v>
      </c>
      <c r="Z529" s="3">
        <f>Y529-N529</f>
        <v>57</v>
      </c>
      <c r="AA529" s="3">
        <f t="shared" si="53"/>
        <v>14</v>
      </c>
      <c r="AB529" s="3">
        <f>COUNTA(I529:V529)-COUNTA(N529)</f>
        <v>13</v>
      </c>
      <c r="AC529" s="74">
        <f t="array" ref="AC529">AVERAGE(IF((COLUMN(I529:V529)&lt;&gt;COLUMN(N529)), I529:V529))</f>
        <v>4.384615384615385</v>
      </c>
    </row>
    <row r="530" spans="1:29" x14ac:dyDescent="0.35">
      <c r="A530" t="s">
        <v>913</v>
      </c>
      <c r="B530" t="s">
        <v>914</v>
      </c>
      <c r="C530" t="s">
        <v>723</v>
      </c>
      <c r="D530" s="1">
        <v>8.3333333333333339</v>
      </c>
      <c r="E530" s="2">
        <f t="shared" si="48"/>
        <v>9</v>
      </c>
      <c r="F530" s="2">
        <f t="shared" si="49"/>
        <v>8.3333333333333339</v>
      </c>
      <c r="G530" s="2">
        <f t="shared" si="50"/>
        <v>9.8888888888888893</v>
      </c>
      <c r="H530" s="2">
        <f t="shared" si="51"/>
        <v>9.3333333333333339</v>
      </c>
      <c r="I530" s="3">
        <v>6</v>
      </c>
      <c r="J530" s="3">
        <v>9</v>
      </c>
      <c r="K530" s="3">
        <v>5</v>
      </c>
      <c r="L530" s="3">
        <v>9</v>
      </c>
      <c r="M530" s="3">
        <v>5</v>
      </c>
      <c r="N530" s="3">
        <v>20</v>
      </c>
      <c r="O530" s="3">
        <v>14</v>
      </c>
      <c r="P530" s="3">
        <v>8</v>
      </c>
      <c r="Q530" s="3">
        <v>1</v>
      </c>
      <c r="R530" s="3">
        <v>14</v>
      </c>
      <c r="S530" s="3">
        <v>8</v>
      </c>
      <c r="T530" s="3">
        <v>9</v>
      </c>
      <c r="U530" s="3">
        <v>10</v>
      </c>
      <c r="V530" s="3">
        <v>8</v>
      </c>
      <c r="W530" s="1">
        <f t="shared" si="52"/>
        <v>8.3333333333333339</v>
      </c>
      <c r="X530" s="17">
        <f>IFERROR(Z530/AB530,0)</f>
        <v>8.1538461538461533</v>
      </c>
      <c r="Y530" s="3">
        <f>SUBTOTAL(109,I530:V530)</f>
        <v>126</v>
      </c>
      <c r="Z530" s="3">
        <f>Y530-N530</f>
        <v>106</v>
      </c>
      <c r="AA530" s="3">
        <f t="shared" si="53"/>
        <v>14</v>
      </c>
      <c r="AB530" s="3">
        <f>COUNTA(I530:V530)-COUNTA(N530)</f>
        <v>13</v>
      </c>
      <c r="AC530" s="74">
        <f t="array" ref="AC530">AVERAGE(IF((COLUMN(I530:V530)&lt;&gt;COLUMN(N530)), I530:V530))</f>
        <v>8.1538461538461533</v>
      </c>
    </row>
    <row r="531" spans="1:29" x14ac:dyDescent="0.35">
      <c r="A531" t="s">
        <v>915</v>
      </c>
      <c r="B531" t="s">
        <v>321</v>
      </c>
      <c r="C531" t="s">
        <v>723</v>
      </c>
      <c r="D531" s="1">
        <v>44.5</v>
      </c>
      <c r="E531" s="2">
        <f t="shared" si="48"/>
        <v>53.333333333333336</v>
      </c>
      <c r="F531" s="2">
        <f t="shared" si="49"/>
        <v>44.333333333333336</v>
      </c>
      <c r="G531" s="2">
        <f t="shared" si="50"/>
        <v>58</v>
      </c>
      <c r="H531" s="2">
        <f t="shared" si="51"/>
        <v>54.083333333333336</v>
      </c>
      <c r="I531" s="3">
        <v>42</v>
      </c>
      <c r="J531" s="3">
        <v>47</v>
      </c>
      <c r="K531" s="3">
        <v>39</v>
      </c>
      <c r="L531" s="3">
        <v>41</v>
      </c>
      <c r="M531" s="3">
        <v>39</v>
      </c>
      <c r="N531" s="3">
        <v>143</v>
      </c>
      <c r="O531" s="3">
        <v>74</v>
      </c>
      <c r="P531" s="3">
        <v>29</v>
      </c>
      <c r="Q531" s="3">
        <v>25</v>
      </c>
      <c r="R531" s="3">
        <v>52</v>
      </c>
      <c r="S531" s="3">
        <v>56</v>
      </c>
      <c r="T531" s="3">
        <v>38</v>
      </c>
      <c r="U531" s="3">
        <v>66</v>
      </c>
      <c r="V531" s="3">
        <v>28</v>
      </c>
      <c r="W531" s="1">
        <f t="shared" si="52"/>
        <v>44.5</v>
      </c>
      <c r="X531" s="17">
        <f>IFERROR(Z531/AB531,0)</f>
        <v>44.307692307692307</v>
      </c>
      <c r="Y531" s="3">
        <f>SUBTOTAL(109,I531:V531)</f>
        <v>719</v>
      </c>
      <c r="Z531" s="3">
        <f>Y531-N531</f>
        <v>576</v>
      </c>
      <c r="AA531" s="3">
        <f t="shared" si="53"/>
        <v>14</v>
      </c>
      <c r="AB531" s="3">
        <f>COUNTA(I531:V531)-COUNTA(N531)</f>
        <v>13</v>
      </c>
      <c r="AC531" s="74">
        <f t="array" ref="AC531">AVERAGE(IF((COLUMN(I531:V531)&lt;&gt;COLUMN(N531)), I531:V531))</f>
        <v>44.307692307692307</v>
      </c>
    </row>
    <row r="532" spans="1:29" x14ac:dyDescent="0.35">
      <c r="A532" t="s">
        <v>916</v>
      </c>
      <c r="B532" t="s">
        <v>323</v>
      </c>
      <c r="C532" t="s">
        <v>723</v>
      </c>
      <c r="D532" s="1">
        <v>26.083333333333332</v>
      </c>
      <c r="E532" s="2">
        <f t="shared" si="48"/>
        <v>21.666666666666668</v>
      </c>
      <c r="F532" s="2">
        <f t="shared" si="49"/>
        <v>21</v>
      </c>
      <c r="G532" s="2">
        <f t="shared" si="50"/>
        <v>30.777777777777779</v>
      </c>
      <c r="H532" s="2">
        <f t="shared" si="51"/>
        <v>31.25</v>
      </c>
      <c r="I532" s="3">
        <v>13</v>
      </c>
      <c r="J532" s="3">
        <v>27</v>
      </c>
      <c r="K532" s="3">
        <v>37</v>
      </c>
      <c r="L532" s="3">
        <v>34</v>
      </c>
      <c r="M532" s="3">
        <v>20</v>
      </c>
      <c r="N532" s="3">
        <v>90</v>
      </c>
      <c r="O532" s="3">
        <v>41</v>
      </c>
      <c r="P532" s="3">
        <v>15</v>
      </c>
      <c r="Q532" s="3">
        <v>16</v>
      </c>
      <c r="R532" s="3">
        <v>30</v>
      </c>
      <c r="S532" s="3">
        <v>25</v>
      </c>
      <c r="T532" s="3">
        <v>15</v>
      </c>
      <c r="U532" s="3">
        <v>25</v>
      </c>
      <c r="V532" s="3">
        <v>28</v>
      </c>
      <c r="W532" s="1">
        <f t="shared" si="52"/>
        <v>26.083333333333332</v>
      </c>
      <c r="X532" s="17">
        <f>IFERROR(Z532/AB532,0)</f>
        <v>25.076923076923077</v>
      </c>
      <c r="Y532" s="3">
        <f>SUBTOTAL(109,I532:V532)</f>
        <v>416</v>
      </c>
      <c r="Z532" s="3">
        <f>Y532-N532</f>
        <v>326</v>
      </c>
      <c r="AA532" s="3">
        <f t="shared" si="53"/>
        <v>14</v>
      </c>
      <c r="AB532" s="3">
        <f>COUNTA(I532:V532)-COUNTA(N532)</f>
        <v>13</v>
      </c>
      <c r="AC532" s="74">
        <f t="array" ref="AC532">AVERAGE(IF((COLUMN(I532:V532)&lt;&gt;COLUMN(N532)), I532:V532))</f>
        <v>25.076923076923077</v>
      </c>
    </row>
    <row r="533" spans="1:29" x14ac:dyDescent="0.35">
      <c r="A533" t="s">
        <v>917</v>
      </c>
      <c r="B533" t="s">
        <v>325</v>
      </c>
      <c r="C533" t="s">
        <v>723</v>
      </c>
      <c r="D533" s="1">
        <v>14.416666666666666</v>
      </c>
      <c r="E533" s="2">
        <f t="shared" si="48"/>
        <v>12.666666666666666</v>
      </c>
      <c r="F533" s="2">
        <f t="shared" si="49"/>
        <v>12.333333333333334</v>
      </c>
      <c r="G533" s="2">
        <f t="shared" si="50"/>
        <v>17.333333333333332</v>
      </c>
      <c r="H533" s="2">
        <f t="shared" si="51"/>
        <v>17.833333333333332</v>
      </c>
      <c r="I533" s="3">
        <v>11</v>
      </c>
      <c r="J533" s="3">
        <v>26</v>
      </c>
      <c r="K533" s="3">
        <v>22</v>
      </c>
      <c r="L533" s="3">
        <v>10</v>
      </c>
      <c r="M533" s="3">
        <v>19</v>
      </c>
      <c r="N533" s="3">
        <v>47</v>
      </c>
      <c r="O533" s="3">
        <v>16</v>
      </c>
      <c r="P533" s="3">
        <v>13</v>
      </c>
      <c r="Q533" s="3">
        <v>8</v>
      </c>
      <c r="R533" s="3">
        <v>15</v>
      </c>
      <c r="S533" s="3">
        <v>13</v>
      </c>
      <c r="T533" s="3">
        <v>11</v>
      </c>
      <c r="U533" s="3">
        <v>14</v>
      </c>
      <c r="V533" s="3">
        <v>6</v>
      </c>
      <c r="W533" s="1">
        <f t="shared" si="52"/>
        <v>14.416666666666666</v>
      </c>
      <c r="X533" s="17">
        <f>IFERROR(Z533/AB533,0)</f>
        <v>14.153846153846153</v>
      </c>
      <c r="Y533" s="3">
        <f>SUBTOTAL(109,I533:V533)</f>
        <v>231</v>
      </c>
      <c r="Z533" s="3">
        <f>Y533-N533</f>
        <v>184</v>
      </c>
      <c r="AA533" s="3">
        <f t="shared" si="53"/>
        <v>14</v>
      </c>
      <c r="AB533" s="3">
        <f>COUNTA(I533:V533)-COUNTA(N533)</f>
        <v>13</v>
      </c>
      <c r="AC533" s="74">
        <f t="array" ref="AC533">AVERAGE(IF((COLUMN(I533:V533)&lt;&gt;COLUMN(N533)), I533:V533))</f>
        <v>14.153846153846153</v>
      </c>
    </row>
    <row r="534" spans="1:29" x14ac:dyDescent="0.35">
      <c r="A534" t="s">
        <v>918</v>
      </c>
      <c r="B534" t="s">
        <v>919</v>
      </c>
      <c r="C534" t="s">
        <v>723</v>
      </c>
      <c r="D534" s="1">
        <v>9.5</v>
      </c>
      <c r="E534" s="2">
        <f t="shared" si="48"/>
        <v>9.6666666666666661</v>
      </c>
      <c r="F534" s="2">
        <f t="shared" si="49"/>
        <v>10</v>
      </c>
      <c r="G534" s="2">
        <f t="shared" si="50"/>
        <v>6.8888888888888893</v>
      </c>
      <c r="H534" s="2">
        <f t="shared" si="51"/>
        <v>5.166666666666667</v>
      </c>
      <c r="O534" s="3">
        <v>2</v>
      </c>
      <c r="P534" s="3">
        <v>3</v>
      </c>
      <c r="Q534" s="3">
        <v>19</v>
      </c>
      <c r="R534" s="3">
        <v>9</v>
      </c>
      <c r="S534" s="3">
        <v>7</v>
      </c>
      <c r="T534" s="3">
        <v>11</v>
      </c>
      <c r="U534" s="3">
        <v>11</v>
      </c>
      <c r="V534" s="3">
        <v>14</v>
      </c>
      <c r="W534" s="1">
        <f t="shared" si="52"/>
        <v>9.5</v>
      </c>
      <c r="X534" s="17">
        <f>IFERROR(Z534/AB534,0)</f>
        <v>9.5</v>
      </c>
      <c r="Y534" s="3">
        <f>SUBTOTAL(109,I534:V534)</f>
        <v>76</v>
      </c>
      <c r="Z534" s="3">
        <f>Y534-N534</f>
        <v>76</v>
      </c>
      <c r="AA534" s="3">
        <f t="shared" si="53"/>
        <v>8</v>
      </c>
      <c r="AB534" s="3">
        <f>COUNTA(I534:V534)-COUNTA(N534)</f>
        <v>8</v>
      </c>
      <c r="AC534" s="74">
        <f t="array" ref="AC534">AVERAGE(IF((COLUMN(I534:V534)&lt;&gt;COLUMN(N534)), I534:V534))</f>
        <v>5.8461538461538458</v>
      </c>
    </row>
    <row r="535" spans="1:29" x14ac:dyDescent="0.35">
      <c r="A535" t="s">
        <v>920</v>
      </c>
      <c r="B535" t="s">
        <v>921</v>
      </c>
      <c r="C535" t="s">
        <v>723</v>
      </c>
      <c r="D535" s="1">
        <v>9.25</v>
      </c>
      <c r="E535" s="2">
        <f t="shared" si="48"/>
        <v>10.666666666666666</v>
      </c>
      <c r="F535" s="2">
        <f t="shared" si="49"/>
        <v>8.5</v>
      </c>
      <c r="G535" s="2">
        <f t="shared" si="50"/>
        <v>10.888888888888889</v>
      </c>
      <c r="H535" s="2">
        <f t="shared" si="51"/>
        <v>9.6666666666666661</v>
      </c>
      <c r="I535" s="3">
        <v>4</v>
      </c>
      <c r="J535" s="3">
        <v>7</v>
      </c>
      <c r="K535" s="3">
        <v>7</v>
      </c>
      <c r="L535" s="3">
        <v>4</v>
      </c>
      <c r="M535" s="3">
        <v>12</v>
      </c>
      <c r="N535" s="3">
        <v>20</v>
      </c>
      <c r="O535" s="3">
        <v>15</v>
      </c>
      <c r="P535" s="3">
        <v>6</v>
      </c>
      <c r="Q535" s="3">
        <v>8</v>
      </c>
      <c r="R535" s="3">
        <v>5</v>
      </c>
      <c r="S535" s="3">
        <v>8</v>
      </c>
      <c r="T535" s="3">
        <v>8</v>
      </c>
      <c r="U535" s="3">
        <v>16</v>
      </c>
      <c r="V535" s="3">
        <v>15</v>
      </c>
      <c r="W535" s="1">
        <f t="shared" si="52"/>
        <v>9.25</v>
      </c>
      <c r="X535" s="17">
        <f>IFERROR(Z535/AB535,0)</f>
        <v>8.8461538461538467</v>
      </c>
      <c r="Y535" s="3">
        <f>SUBTOTAL(109,I535:V535)</f>
        <v>135</v>
      </c>
      <c r="Z535" s="3">
        <f>Y535-N535</f>
        <v>115</v>
      </c>
      <c r="AA535" s="3">
        <f t="shared" si="53"/>
        <v>14</v>
      </c>
      <c r="AB535" s="3">
        <f>COUNTA(I535:V535)-COUNTA(N535)</f>
        <v>13</v>
      </c>
      <c r="AC535" s="74">
        <f t="array" ref="AC535">AVERAGE(IF((COLUMN(I535:V535)&lt;&gt;COLUMN(N535)), I535:V535))</f>
        <v>8.8461538461538467</v>
      </c>
    </row>
    <row r="536" spans="1:29" x14ac:dyDescent="0.35">
      <c r="A536" t="s">
        <v>922</v>
      </c>
      <c r="B536" t="s">
        <v>923</v>
      </c>
      <c r="C536" t="s">
        <v>723</v>
      </c>
      <c r="D536" s="1">
        <v>4</v>
      </c>
      <c r="E536" s="2">
        <f t="shared" si="48"/>
        <v>4</v>
      </c>
      <c r="F536" s="2">
        <f t="shared" si="49"/>
        <v>3.6666666666666665</v>
      </c>
      <c r="G536" s="2">
        <f t="shared" si="50"/>
        <v>4.1111111111111107</v>
      </c>
      <c r="H536" s="2">
        <f t="shared" si="51"/>
        <v>3.9166666666666665</v>
      </c>
      <c r="I536" s="3">
        <v>3</v>
      </c>
      <c r="J536" s="3">
        <v>5</v>
      </c>
      <c r="K536" s="3">
        <v>1</v>
      </c>
      <c r="L536" s="3">
        <v>4</v>
      </c>
      <c r="M536" s="3">
        <v>1</v>
      </c>
      <c r="N536" s="3">
        <v>10</v>
      </c>
      <c r="O536" s="3">
        <v>4</v>
      </c>
      <c r="P536" s="3">
        <v>1</v>
      </c>
      <c r="Q536" s="3">
        <v>3</v>
      </c>
      <c r="R536" s="3">
        <v>6</v>
      </c>
      <c r="T536" s="3">
        <v>2</v>
      </c>
      <c r="U536" s="3">
        <v>10</v>
      </c>
      <c r="V536" s="3">
        <v>7</v>
      </c>
      <c r="W536" s="1">
        <f t="shared" si="52"/>
        <v>4</v>
      </c>
      <c r="X536" s="17">
        <f>IFERROR(Z536/AB536,0)</f>
        <v>3.9166666666666665</v>
      </c>
      <c r="Y536" s="3">
        <f>SUBTOTAL(109,I536:V536)</f>
        <v>57</v>
      </c>
      <c r="Z536" s="3">
        <f>Y536-N536</f>
        <v>47</v>
      </c>
      <c r="AA536" s="3">
        <f t="shared" si="53"/>
        <v>13</v>
      </c>
      <c r="AB536" s="3">
        <f>COUNTA(I536:V536)-COUNTA(N536)</f>
        <v>12</v>
      </c>
      <c r="AC536" s="74">
        <f t="array" ref="AC536">AVERAGE(IF((COLUMN(I536:V536)&lt;&gt;COLUMN(N536)), I536:V536))</f>
        <v>3.6153846153846154</v>
      </c>
    </row>
    <row r="537" spans="1:29" x14ac:dyDescent="0.35">
      <c r="A537" t="s">
        <v>924</v>
      </c>
      <c r="B537" t="s">
        <v>925</v>
      </c>
      <c r="C537" t="s">
        <v>723</v>
      </c>
      <c r="D537" s="1">
        <v>13.25</v>
      </c>
      <c r="E537" s="2">
        <f t="shared" si="48"/>
        <v>12.666666666666666</v>
      </c>
      <c r="F537" s="2">
        <f t="shared" si="49"/>
        <v>11.166666666666666</v>
      </c>
      <c r="G537" s="2">
        <f t="shared" si="50"/>
        <v>15.111111111111111</v>
      </c>
      <c r="H537" s="2">
        <f t="shared" si="51"/>
        <v>15.833333333333334</v>
      </c>
      <c r="I537" s="3">
        <v>12</v>
      </c>
      <c r="J537" s="3">
        <v>23</v>
      </c>
      <c r="K537" s="3">
        <v>14</v>
      </c>
      <c r="L537" s="3">
        <v>17</v>
      </c>
      <c r="M537" s="3">
        <v>12</v>
      </c>
      <c r="N537" s="3">
        <v>39</v>
      </c>
      <c r="O537" s="3">
        <v>18</v>
      </c>
      <c r="P537" s="3">
        <v>7</v>
      </c>
      <c r="Q537" s="3">
        <v>7</v>
      </c>
      <c r="R537" s="3">
        <v>15</v>
      </c>
      <c r="S537" s="3">
        <v>15</v>
      </c>
      <c r="T537" s="3">
        <v>12</v>
      </c>
      <c r="U537" s="3">
        <v>11</v>
      </c>
      <c r="V537" s="3">
        <v>8</v>
      </c>
      <c r="W537" s="1">
        <f t="shared" si="52"/>
        <v>13.25</v>
      </c>
      <c r="X537" s="17">
        <f>IFERROR(Z537/AB537,0)</f>
        <v>13.153846153846153</v>
      </c>
      <c r="Y537" s="3">
        <f>SUBTOTAL(109,I537:V537)</f>
        <v>210</v>
      </c>
      <c r="Z537" s="3">
        <f>Y537-N537</f>
        <v>171</v>
      </c>
      <c r="AA537" s="3">
        <f t="shared" si="53"/>
        <v>14</v>
      </c>
      <c r="AB537" s="3">
        <f>COUNTA(I537:V537)-COUNTA(N537)</f>
        <v>13</v>
      </c>
      <c r="AC537" s="74">
        <f t="array" ref="AC537">AVERAGE(IF((COLUMN(I537:V537)&lt;&gt;COLUMN(N537)), I537:V537))</f>
        <v>13.153846153846153</v>
      </c>
    </row>
    <row r="538" spans="1:29" x14ac:dyDescent="0.35">
      <c r="A538" t="s">
        <v>926</v>
      </c>
      <c r="B538" t="s">
        <v>327</v>
      </c>
      <c r="C538" t="s">
        <v>723</v>
      </c>
      <c r="D538" s="1">
        <v>14.833333333333334</v>
      </c>
      <c r="E538" s="2">
        <f t="shared" si="48"/>
        <v>20</v>
      </c>
      <c r="F538" s="2">
        <f t="shared" si="49"/>
        <v>17.333333333333332</v>
      </c>
      <c r="G538" s="2">
        <f t="shared" si="50"/>
        <v>18.222222222222221</v>
      </c>
      <c r="H538" s="2">
        <f t="shared" si="51"/>
        <v>16.5</v>
      </c>
      <c r="I538" s="3">
        <v>7</v>
      </c>
      <c r="J538" s="3">
        <v>12</v>
      </c>
      <c r="K538" s="3">
        <v>15</v>
      </c>
      <c r="L538" s="3">
        <v>7</v>
      </c>
      <c r="M538" s="3">
        <v>11</v>
      </c>
      <c r="N538" s="3">
        <v>29</v>
      </c>
      <c r="O538" s="3">
        <v>20</v>
      </c>
      <c r="P538" s="3">
        <v>9</v>
      </c>
      <c r="Q538" s="3">
        <v>10</v>
      </c>
      <c r="R538" s="3">
        <v>25</v>
      </c>
      <c r="S538" s="3">
        <v>21</v>
      </c>
      <c r="T538" s="3">
        <v>16</v>
      </c>
      <c r="U538" s="3">
        <v>23</v>
      </c>
      <c r="V538" s="3">
        <v>9</v>
      </c>
      <c r="W538" s="1">
        <f t="shared" si="52"/>
        <v>14.833333333333334</v>
      </c>
      <c r="X538" s="17">
        <f>IFERROR(Z538/AB538,0)</f>
        <v>14.23076923076923</v>
      </c>
      <c r="Y538" s="3">
        <f>SUBTOTAL(109,I538:V538)</f>
        <v>214</v>
      </c>
      <c r="Z538" s="3">
        <f>Y538-N538</f>
        <v>185</v>
      </c>
      <c r="AA538" s="3">
        <f t="shared" si="53"/>
        <v>14</v>
      </c>
      <c r="AB538" s="3">
        <f>COUNTA(I538:V538)-COUNTA(N538)</f>
        <v>13</v>
      </c>
      <c r="AC538" s="74">
        <f t="array" ref="AC538">AVERAGE(IF((COLUMN(I538:V538)&lt;&gt;COLUMN(N538)), I538:V538))</f>
        <v>14.23076923076923</v>
      </c>
    </row>
    <row r="539" spans="1:29" x14ac:dyDescent="0.35">
      <c r="A539" t="s">
        <v>927</v>
      </c>
      <c r="B539" t="s">
        <v>70</v>
      </c>
      <c r="C539" t="s">
        <v>723</v>
      </c>
      <c r="D539" s="1">
        <v>32.5</v>
      </c>
      <c r="E539" s="2">
        <f t="shared" si="48"/>
        <v>34</v>
      </c>
      <c r="F539" s="2">
        <f t="shared" si="49"/>
        <v>26.666666666666668</v>
      </c>
      <c r="G539" s="2">
        <f t="shared" si="50"/>
        <v>39.555555555555557</v>
      </c>
      <c r="H539" s="2">
        <f t="shared" si="51"/>
        <v>37.833333333333336</v>
      </c>
      <c r="I539" s="3">
        <v>48</v>
      </c>
      <c r="J539" s="3">
        <v>30</v>
      </c>
      <c r="K539" s="3">
        <v>23</v>
      </c>
      <c r="L539" s="3">
        <v>45</v>
      </c>
      <c r="M539" s="3">
        <v>41</v>
      </c>
      <c r="N539" s="3">
        <v>92</v>
      </c>
      <c r="O539" s="3">
        <v>63</v>
      </c>
      <c r="P539" s="3">
        <v>21</v>
      </c>
      <c r="Q539" s="3">
        <v>11</v>
      </c>
      <c r="R539" s="3">
        <v>26</v>
      </c>
      <c r="S539" s="3">
        <v>24</v>
      </c>
      <c r="T539" s="3">
        <v>34</v>
      </c>
      <c r="U539" s="3">
        <v>44</v>
      </c>
      <c r="V539" s="3">
        <v>28</v>
      </c>
      <c r="W539" s="1">
        <f t="shared" si="52"/>
        <v>32.5</v>
      </c>
      <c r="X539" s="17">
        <f>IFERROR(Z539/AB539,0)</f>
        <v>33.692307692307693</v>
      </c>
      <c r="Y539" s="3">
        <f>SUBTOTAL(109,I539:V539)</f>
        <v>530</v>
      </c>
      <c r="Z539" s="3">
        <f>Y539-N539</f>
        <v>438</v>
      </c>
      <c r="AA539" s="3">
        <f t="shared" si="53"/>
        <v>14</v>
      </c>
      <c r="AB539" s="3">
        <f>COUNTA(I539:V539)-COUNTA(N539)</f>
        <v>13</v>
      </c>
      <c r="AC539" s="74">
        <f t="array" ref="AC539">AVERAGE(IF((COLUMN(I539:V539)&lt;&gt;COLUMN(N539)), I539:V539))</f>
        <v>33.692307692307693</v>
      </c>
    </row>
    <row r="540" spans="1:29" x14ac:dyDescent="0.35">
      <c r="A540" t="s">
        <v>928</v>
      </c>
      <c r="B540" t="s">
        <v>329</v>
      </c>
      <c r="C540" t="s">
        <v>723</v>
      </c>
      <c r="D540" s="1">
        <v>4.333333333333333</v>
      </c>
      <c r="E540" s="2">
        <f t="shared" si="48"/>
        <v>7.333333333333333</v>
      </c>
      <c r="F540" s="2">
        <f t="shared" si="49"/>
        <v>4.833333333333333</v>
      </c>
      <c r="G540" s="2">
        <f t="shared" si="50"/>
        <v>5.2222222222222223</v>
      </c>
      <c r="H540" s="2">
        <f t="shared" si="51"/>
        <v>5</v>
      </c>
      <c r="I540" s="3">
        <v>7</v>
      </c>
      <c r="J540" s="3">
        <v>2</v>
      </c>
      <c r="K540" s="3">
        <v>6</v>
      </c>
      <c r="L540" s="3">
        <v>5</v>
      </c>
      <c r="M540" s="3">
        <v>2</v>
      </c>
      <c r="N540" s="3">
        <v>13</v>
      </c>
      <c r="O540" s="3">
        <v>3</v>
      </c>
      <c r="P540" s="3">
        <v>2</v>
      </c>
      <c r="Q540" s="3">
        <v>1</v>
      </c>
      <c r="R540" s="3">
        <v>4</v>
      </c>
      <c r="S540" s="3">
        <v>9</v>
      </c>
      <c r="T540" s="3">
        <v>4</v>
      </c>
      <c r="U540" s="3">
        <v>9</v>
      </c>
      <c r="V540" s="3">
        <v>5</v>
      </c>
      <c r="W540" s="1">
        <f t="shared" si="52"/>
        <v>4.333333333333333</v>
      </c>
      <c r="X540" s="17">
        <f>IFERROR(Z540/AB540,0)</f>
        <v>4.5384615384615383</v>
      </c>
      <c r="Y540" s="3">
        <f>SUBTOTAL(109,I540:V540)</f>
        <v>72</v>
      </c>
      <c r="Z540" s="3">
        <f>Y540-N540</f>
        <v>59</v>
      </c>
      <c r="AA540" s="3">
        <f t="shared" si="53"/>
        <v>14</v>
      </c>
      <c r="AB540" s="3">
        <f>COUNTA(I540:V540)-COUNTA(N540)</f>
        <v>13</v>
      </c>
      <c r="AC540" s="74">
        <f t="array" ref="AC540">AVERAGE(IF((COLUMN(I540:V540)&lt;&gt;COLUMN(N540)), I540:V540))</f>
        <v>4.5384615384615383</v>
      </c>
    </row>
    <row r="541" spans="1:29" x14ac:dyDescent="0.35">
      <c r="A541" t="s">
        <v>929</v>
      </c>
      <c r="B541" t="s">
        <v>930</v>
      </c>
      <c r="C541" t="s">
        <v>723</v>
      </c>
      <c r="D541" s="1">
        <v>10.5</v>
      </c>
      <c r="E541" s="2">
        <f t="shared" si="48"/>
        <v>13.666666666666666</v>
      </c>
      <c r="F541" s="2">
        <f t="shared" si="49"/>
        <v>8.6666666666666661</v>
      </c>
      <c r="G541" s="2">
        <f t="shared" si="50"/>
        <v>11.333333333333334</v>
      </c>
      <c r="H541" s="2">
        <f t="shared" si="51"/>
        <v>11.666666666666666</v>
      </c>
      <c r="I541" s="3">
        <v>9</v>
      </c>
      <c r="J541" s="3">
        <v>9</v>
      </c>
      <c r="K541" s="3">
        <v>16</v>
      </c>
      <c r="L541" s="3">
        <v>13</v>
      </c>
      <c r="M541" s="3">
        <v>6</v>
      </c>
      <c r="N541" s="3">
        <v>36</v>
      </c>
      <c r="O541" s="3">
        <v>8</v>
      </c>
      <c r="P541" s="3">
        <v>3</v>
      </c>
      <c r="Q541" s="3">
        <v>1</v>
      </c>
      <c r="R541" s="3">
        <v>7</v>
      </c>
      <c r="S541" s="3">
        <v>10</v>
      </c>
      <c r="T541" s="3">
        <v>6</v>
      </c>
      <c r="U541" s="3">
        <v>25</v>
      </c>
      <c r="V541" s="3">
        <v>22</v>
      </c>
      <c r="W541" s="1">
        <f t="shared" si="52"/>
        <v>10.5</v>
      </c>
      <c r="X541" s="17">
        <f>IFERROR(Z541/AB541,0)</f>
        <v>10.384615384615385</v>
      </c>
      <c r="Y541" s="3">
        <f>SUBTOTAL(109,I541:V541)</f>
        <v>171</v>
      </c>
      <c r="Z541" s="3">
        <f>Y541-N541</f>
        <v>135</v>
      </c>
      <c r="AA541" s="3">
        <f t="shared" si="53"/>
        <v>14</v>
      </c>
      <c r="AB541" s="3">
        <f>COUNTA(I541:V541)-COUNTA(N541)</f>
        <v>13</v>
      </c>
      <c r="AC541" s="74">
        <f t="array" ref="AC541">AVERAGE(IF((COLUMN(I541:V541)&lt;&gt;COLUMN(N541)), I541:V541))</f>
        <v>10.384615384615385</v>
      </c>
    </row>
    <row r="542" spans="1:29" x14ac:dyDescent="0.35">
      <c r="A542" t="s">
        <v>931</v>
      </c>
      <c r="B542" t="s">
        <v>77</v>
      </c>
      <c r="C542" t="s">
        <v>723</v>
      </c>
      <c r="D542" s="1">
        <v>1.1666666666666667</v>
      </c>
      <c r="E542" s="2">
        <f t="shared" si="48"/>
        <v>1</v>
      </c>
      <c r="F542" s="2">
        <f t="shared" si="49"/>
        <v>0.66666666666666663</v>
      </c>
      <c r="G542" s="2">
        <f t="shared" si="50"/>
        <v>0.88888888888888884</v>
      </c>
      <c r="H542" s="2">
        <f t="shared" si="51"/>
        <v>0.75</v>
      </c>
      <c r="L542" s="3">
        <v>1</v>
      </c>
      <c r="N542" s="3">
        <v>4</v>
      </c>
      <c r="Q542" s="3">
        <v>1</v>
      </c>
      <c r="S542" s="3">
        <v>1</v>
      </c>
      <c r="T542" s="3">
        <v>1</v>
      </c>
      <c r="U542" s="3">
        <v>1</v>
      </c>
      <c r="V542" s="3">
        <v>2</v>
      </c>
      <c r="W542" s="1">
        <f t="shared" si="52"/>
        <v>1.1666666666666667</v>
      </c>
      <c r="X542" s="17">
        <f>IFERROR(Z542/AB542,0)</f>
        <v>1.1666666666666667</v>
      </c>
      <c r="Y542" s="3">
        <f>SUBTOTAL(109,I542:V542)</f>
        <v>11</v>
      </c>
      <c r="Z542" s="3">
        <f>Y542-N542</f>
        <v>7</v>
      </c>
      <c r="AA542" s="3">
        <f t="shared" si="53"/>
        <v>7</v>
      </c>
      <c r="AB542" s="3">
        <f>COUNTA(I542:V542)-COUNTA(N542)</f>
        <v>6</v>
      </c>
      <c r="AC542" s="74">
        <f t="array" ref="AC542">AVERAGE(IF((COLUMN(I542:V542)&lt;&gt;COLUMN(N542)), I542:V542))</f>
        <v>0.53846153846153844</v>
      </c>
    </row>
    <row r="543" spans="1:29" x14ac:dyDescent="0.35">
      <c r="A543" t="s">
        <v>932</v>
      </c>
      <c r="B543" t="s">
        <v>933</v>
      </c>
      <c r="C543" t="s">
        <v>723</v>
      </c>
      <c r="D543" s="1">
        <v>2.4444444444444446</v>
      </c>
      <c r="E543" s="2">
        <f t="shared" si="48"/>
        <v>0.33333333333333331</v>
      </c>
      <c r="F543" s="2">
        <f t="shared" si="49"/>
        <v>1.8333333333333333</v>
      </c>
      <c r="G543" s="2">
        <f t="shared" si="50"/>
        <v>1.7777777777777777</v>
      </c>
      <c r="H543" s="2">
        <f t="shared" si="51"/>
        <v>2</v>
      </c>
      <c r="I543" s="3">
        <v>1</v>
      </c>
      <c r="J543" s="3">
        <v>3</v>
      </c>
      <c r="K543" s="3">
        <v>2</v>
      </c>
      <c r="L543" s="3">
        <v>3</v>
      </c>
      <c r="N543" s="3">
        <v>3</v>
      </c>
      <c r="O543" s="3">
        <v>2</v>
      </c>
      <c r="P543" s="3">
        <v>5</v>
      </c>
      <c r="Q543" s="3">
        <v>3</v>
      </c>
      <c r="R543" s="3">
        <v>2</v>
      </c>
      <c r="T543" s="3">
        <v>1</v>
      </c>
      <c r="V543" s="3">
        <v>1</v>
      </c>
      <c r="W543" s="1">
        <f t="shared" si="52"/>
        <v>2.4444444444444446</v>
      </c>
      <c r="X543" s="17">
        <f>IFERROR(Z543/AB543,0)</f>
        <v>2.2999999999999998</v>
      </c>
      <c r="Y543" s="3">
        <f>SUBTOTAL(109,I543:V543)</f>
        <v>26</v>
      </c>
      <c r="Z543" s="3">
        <f>Y543-N543</f>
        <v>23</v>
      </c>
      <c r="AA543" s="3">
        <f t="shared" si="53"/>
        <v>11</v>
      </c>
      <c r="AB543" s="3">
        <f>COUNTA(I543:V543)-COUNTA(N543)</f>
        <v>10</v>
      </c>
      <c r="AC543" s="74">
        <f t="array" ref="AC543">AVERAGE(IF((COLUMN(I543:V543)&lt;&gt;COLUMN(N543)), I543:V543))</f>
        <v>1.7692307692307692</v>
      </c>
    </row>
    <row r="544" spans="1:29" x14ac:dyDescent="0.35">
      <c r="A544" t="s">
        <v>934</v>
      </c>
      <c r="B544" t="s">
        <v>935</v>
      </c>
      <c r="C544" t="s">
        <v>723</v>
      </c>
      <c r="D544" s="1">
        <v>1.3333333333333333</v>
      </c>
      <c r="E544" s="2">
        <f t="shared" si="48"/>
        <v>0.33333333333333331</v>
      </c>
      <c r="F544" s="2">
        <f t="shared" si="49"/>
        <v>0.33333333333333331</v>
      </c>
      <c r="G544" s="2">
        <f t="shared" si="50"/>
        <v>0.33333333333333331</v>
      </c>
      <c r="H544" s="2">
        <f t="shared" si="51"/>
        <v>0.41666666666666669</v>
      </c>
      <c r="I544" s="3">
        <v>1</v>
      </c>
      <c r="J544" s="3">
        <v>2</v>
      </c>
      <c r="N544" s="3">
        <v>1</v>
      </c>
      <c r="P544" s="3">
        <v>1</v>
      </c>
      <c r="T544" s="3">
        <v>1</v>
      </c>
      <c r="W544" s="1">
        <f t="shared" si="52"/>
        <v>1.3333333333333333</v>
      </c>
      <c r="X544" s="17">
        <f>IFERROR(Z544/AB544,0)</f>
        <v>1.25</v>
      </c>
      <c r="Y544" s="3">
        <f>SUBTOTAL(109,I544:V544)</f>
        <v>6</v>
      </c>
      <c r="Z544" s="3">
        <f>Y544-N544</f>
        <v>5</v>
      </c>
      <c r="AA544" s="3">
        <f t="shared" si="53"/>
        <v>5</v>
      </c>
      <c r="AB544" s="3">
        <f>COUNTA(I544:V544)-COUNTA(N544)</f>
        <v>4</v>
      </c>
      <c r="AC544" s="74">
        <f t="array" ref="AC544">AVERAGE(IF((COLUMN(I544:V544)&lt;&gt;COLUMN(N544)), I544:V544))</f>
        <v>0.38461538461538464</v>
      </c>
    </row>
    <row r="545" spans="1:29" x14ac:dyDescent="0.35">
      <c r="A545" t="s">
        <v>936</v>
      </c>
      <c r="B545" t="s">
        <v>937</v>
      </c>
      <c r="C545" t="s">
        <v>723</v>
      </c>
      <c r="D545" s="1">
        <v>2</v>
      </c>
      <c r="E545" s="2">
        <f t="shared" si="48"/>
        <v>1</v>
      </c>
      <c r="F545" s="2">
        <f t="shared" si="49"/>
        <v>1</v>
      </c>
      <c r="G545" s="2">
        <f t="shared" si="50"/>
        <v>0.66666666666666663</v>
      </c>
      <c r="H545" s="2">
        <f t="shared" si="51"/>
        <v>0.5</v>
      </c>
      <c r="R545" s="3">
        <v>3</v>
      </c>
      <c r="S545" s="3">
        <v>2</v>
      </c>
      <c r="T545" s="3">
        <v>1</v>
      </c>
      <c r="W545" s="1">
        <f t="shared" si="52"/>
        <v>2</v>
      </c>
      <c r="X545" s="17">
        <f>IFERROR(Z545/AB545,0)</f>
        <v>2</v>
      </c>
      <c r="Y545" s="3">
        <f>SUBTOTAL(109,I545:V545)</f>
        <v>6</v>
      </c>
      <c r="Z545" s="3">
        <f>Y545-N545</f>
        <v>6</v>
      </c>
      <c r="AA545" s="3">
        <f t="shared" si="53"/>
        <v>3</v>
      </c>
      <c r="AB545" s="3">
        <f>COUNTA(I545:V545)-COUNTA(N545)</f>
        <v>3</v>
      </c>
      <c r="AC545" s="74">
        <f t="array" ref="AC545">AVERAGE(IF((COLUMN(I545:V545)&lt;&gt;COLUMN(N545)), I545:V545))</f>
        <v>0.46153846153846156</v>
      </c>
    </row>
    <row r="546" spans="1:29" x14ac:dyDescent="0.35">
      <c r="A546" t="s">
        <v>938</v>
      </c>
      <c r="B546" t="s">
        <v>939</v>
      </c>
      <c r="C546" t="s">
        <v>723</v>
      </c>
      <c r="D546" s="1">
        <v>13.666666666666666</v>
      </c>
      <c r="E546" s="2">
        <f t="shared" si="48"/>
        <v>12.666666666666666</v>
      </c>
      <c r="F546" s="2">
        <f t="shared" si="49"/>
        <v>13.833333333333334</v>
      </c>
      <c r="G546" s="2">
        <f t="shared" si="50"/>
        <v>17.666666666666668</v>
      </c>
      <c r="H546" s="2">
        <f t="shared" si="51"/>
        <v>17.083333333333332</v>
      </c>
      <c r="I546" s="3">
        <v>8</v>
      </c>
      <c r="J546" s="3">
        <v>18</v>
      </c>
      <c r="K546" s="3">
        <v>15</v>
      </c>
      <c r="L546" s="3">
        <v>13</v>
      </c>
      <c r="M546" s="3">
        <v>10</v>
      </c>
      <c r="N546" s="3">
        <v>49</v>
      </c>
      <c r="O546" s="3">
        <v>17</v>
      </c>
      <c r="P546" s="3">
        <v>11</v>
      </c>
      <c r="Q546" s="3">
        <v>10</v>
      </c>
      <c r="R546" s="3">
        <v>24</v>
      </c>
      <c r="S546" s="3">
        <v>15</v>
      </c>
      <c r="T546" s="3">
        <v>6</v>
      </c>
      <c r="U546" s="3">
        <v>17</v>
      </c>
      <c r="V546" s="3">
        <v>8</v>
      </c>
      <c r="W546" s="1">
        <f t="shared" si="52"/>
        <v>13.666666666666666</v>
      </c>
      <c r="X546" s="17">
        <f>IFERROR(Z546/AB546,0)</f>
        <v>13.23076923076923</v>
      </c>
      <c r="Y546" s="3">
        <f>SUBTOTAL(109,I546:V546)</f>
        <v>221</v>
      </c>
      <c r="Z546" s="3">
        <f>Y546-N546</f>
        <v>172</v>
      </c>
      <c r="AA546" s="3">
        <f t="shared" si="53"/>
        <v>14</v>
      </c>
      <c r="AB546" s="3">
        <f>COUNTA(I546:V546)-COUNTA(N546)</f>
        <v>13</v>
      </c>
      <c r="AC546" s="74">
        <f t="array" ref="AC546">AVERAGE(IF((COLUMN(I546:V546)&lt;&gt;COLUMN(N546)), I546:V546))</f>
        <v>13.23076923076923</v>
      </c>
    </row>
    <row r="547" spans="1:29" x14ac:dyDescent="0.35">
      <c r="A547" t="s">
        <v>940</v>
      </c>
      <c r="B547" t="s">
        <v>79</v>
      </c>
      <c r="C547" t="s">
        <v>723</v>
      </c>
      <c r="D547" s="1">
        <v>13.416666666666666</v>
      </c>
      <c r="E547" s="2">
        <f t="shared" si="48"/>
        <v>10</v>
      </c>
      <c r="F547" s="2">
        <f t="shared" si="49"/>
        <v>12.666666666666666</v>
      </c>
      <c r="G547" s="2">
        <f t="shared" si="50"/>
        <v>17.333333333333332</v>
      </c>
      <c r="H547" s="2">
        <f t="shared" si="51"/>
        <v>17.166666666666668</v>
      </c>
      <c r="I547" s="3">
        <v>13</v>
      </c>
      <c r="J547" s="3">
        <v>20</v>
      </c>
      <c r="K547" s="3">
        <v>16</v>
      </c>
      <c r="L547" s="3">
        <v>14</v>
      </c>
      <c r="M547" s="3">
        <v>11</v>
      </c>
      <c r="N547" s="3">
        <v>49</v>
      </c>
      <c r="O547" s="3">
        <v>20</v>
      </c>
      <c r="P547" s="3">
        <v>12</v>
      </c>
      <c r="Q547" s="3">
        <v>9</v>
      </c>
      <c r="R547" s="3">
        <v>25</v>
      </c>
      <c r="S547" s="3">
        <v>16</v>
      </c>
      <c r="T547" s="3">
        <v>6</v>
      </c>
      <c r="U547" s="3">
        <v>8</v>
      </c>
      <c r="V547" s="3">
        <v>4</v>
      </c>
      <c r="W547" s="1">
        <f t="shared" si="52"/>
        <v>13.416666666666666</v>
      </c>
      <c r="X547" s="17">
        <f>IFERROR(Z547/AB547,0)</f>
        <v>13.384615384615385</v>
      </c>
      <c r="Y547" s="3">
        <f>SUBTOTAL(109,I547:V547)</f>
        <v>223</v>
      </c>
      <c r="Z547" s="3">
        <f>Y547-N547</f>
        <v>174</v>
      </c>
      <c r="AA547" s="3">
        <f t="shared" si="53"/>
        <v>14</v>
      </c>
      <c r="AB547" s="3">
        <f>COUNTA(I547:V547)-COUNTA(N547)</f>
        <v>13</v>
      </c>
      <c r="AC547" s="74">
        <f t="array" ref="AC547">AVERAGE(IF((COLUMN(I547:V547)&lt;&gt;COLUMN(N547)), I547:V547))</f>
        <v>13.384615384615385</v>
      </c>
    </row>
    <row r="548" spans="1:29" x14ac:dyDescent="0.35">
      <c r="A548" t="s">
        <v>941</v>
      </c>
      <c r="B548" t="s">
        <v>81</v>
      </c>
      <c r="C548" t="s">
        <v>723</v>
      </c>
      <c r="D548" s="1">
        <v>13.25</v>
      </c>
      <c r="E548" s="2">
        <f t="shared" si="48"/>
        <v>10</v>
      </c>
      <c r="F548" s="2">
        <f t="shared" si="49"/>
        <v>12.666666666666666</v>
      </c>
      <c r="G548" s="2">
        <f t="shared" si="50"/>
        <v>17.333333333333332</v>
      </c>
      <c r="H548" s="2">
        <f t="shared" si="51"/>
        <v>17.083333333333332</v>
      </c>
      <c r="I548" s="3">
        <v>11</v>
      </c>
      <c r="J548" s="3">
        <v>19</v>
      </c>
      <c r="K548" s="3">
        <v>16</v>
      </c>
      <c r="L548" s="3">
        <v>14</v>
      </c>
      <c r="M548" s="3">
        <v>11</v>
      </c>
      <c r="N548" s="3">
        <v>50</v>
      </c>
      <c r="O548" s="3">
        <v>19</v>
      </c>
      <c r="P548" s="3">
        <v>12</v>
      </c>
      <c r="Q548" s="3">
        <v>10</v>
      </c>
      <c r="R548" s="3">
        <v>24</v>
      </c>
      <c r="S548" s="3">
        <v>16</v>
      </c>
      <c r="T548" s="3">
        <v>6</v>
      </c>
      <c r="U548" s="3">
        <v>8</v>
      </c>
      <c r="V548" s="3">
        <v>4</v>
      </c>
      <c r="W548" s="1">
        <f t="shared" si="52"/>
        <v>13.25</v>
      </c>
      <c r="X548" s="17">
        <f>IFERROR(Z548/AB548,0)</f>
        <v>13.076923076923077</v>
      </c>
      <c r="Y548" s="3">
        <f>SUBTOTAL(109,I548:V548)</f>
        <v>220</v>
      </c>
      <c r="Z548" s="3">
        <f>Y548-N548</f>
        <v>170</v>
      </c>
      <c r="AA548" s="3">
        <f t="shared" si="53"/>
        <v>14</v>
      </c>
      <c r="AB548" s="3">
        <f>COUNTA(I548:V548)-COUNTA(N548)</f>
        <v>13</v>
      </c>
      <c r="AC548" s="74">
        <f t="array" ref="AC548">AVERAGE(IF((COLUMN(I548:V548)&lt;&gt;COLUMN(N548)), I548:V548))</f>
        <v>13.076923076923077</v>
      </c>
    </row>
    <row r="549" spans="1:29" x14ac:dyDescent="0.35">
      <c r="A549" t="s">
        <v>942</v>
      </c>
      <c r="B549" t="s">
        <v>85</v>
      </c>
      <c r="C549" t="s">
        <v>723</v>
      </c>
      <c r="D549" s="1">
        <v>39.666666666666664</v>
      </c>
      <c r="E549" s="2">
        <f t="shared" si="48"/>
        <v>31.666666666666668</v>
      </c>
      <c r="F549" s="2">
        <f t="shared" si="49"/>
        <v>35.5</v>
      </c>
      <c r="G549" s="2">
        <f t="shared" si="50"/>
        <v>51.777777777777779</v>
      </c>
      <c r="H549" s="2">
        <f t="shared" si="51"/>
        <v>49.833333333333336</v>
      </c>
      <c r="I549" s="3">
        <v>36</v>
      </c>
      <c r="J549" s="3">
        <v>45</v>
      </c>
      <c r="K549" s="3">
        <v>41</v>
      </c>
      <c r="L549" s="3">
        <v>46</v>
      </c>
      <c r="M549" s="3">
        <v>40</v>
      </c>
      <c r="N549" s="3">
        <v>151</v>
      </c>
      <c r="O549" s="3">
        <v>62</v>
      </c>
      <c r="P549" s="3">
        <v>64</v>
      </c>
      <c r="Q549" s="3">
        <v>18</v>
      </c>
      <c r="R549" s="3">
        <v>36</v>
      </c>
      <c r="S549" s="3">
        <v>29</v>
      </c>
      <c r="T549" s="3">
        <v>28</v>
      </c>
      <c r="U549" s="3">
        <v>38</v>
      </c>
      <c r="V549" s="3">
        <v>29</v>
      </c>
      <c r="W549" s="1">
        <f t="shared" si="52"/>
        <v>39.666666666666664</v>
      </c>
      <c r="X549" s="17">
        <f>IFERROR(Z549/AB549,0)</f>
        <v>39.384615384615387</v>
      </c>
      <c r="Y549" s="3">
        <f>SUBTOTAL(109,I549:V549)</f>
        <v>663</v>
      </c>
      <c r="Z549" s="3">
        <f>Y549-N549</f>
        <v>512</v>
      </c>
      <c r="AA549" s="3">
        <f t="shared" si="53"/>
        <v>14</v>
      </c>
      <c r="AB549" s="3">
        <f>COUNTA(I549:V549)-COUNTA(N549)</f>
        <v>13</v>
      </c>
      <c r="AC549" s="74">
        <f t="array" ref="AC549">AVERAGE(IF((COLUMN(I549:V549)&lt;&gt;COLUMN(N549)), I549:V549))</f>
        <v>39.384615384615387</v>
      </c>
    </row>
    <row r="550" spans="1:29" x14ac:dyDescent="0.35">
      <c r="A550" t="s">
        <v>943</v>
      </c>
      <c r="B550" t="s">
        <v>87</v>
      </c>
      <c r="C550" t="s">
        <v>723</v>
      </c>
      <c r="D550" s="1">
        <v>34.333333333333336</v>
      </c>
      <c r="E550" s="2">
        <f t="shared" si="48"/>
        <v>28.666666666666668</v>
      </c>
      <c r="F550" s="2">
        <f t="shared" si="49"/>
        <v>31.833333333333332</v>
      </c>
      <c r="G550" s="2">
        <f t="shared" si="50"/>
        <v>46.777777777777779</v>
      </c>
      <c r="H550" s="2">
        <f t="shared" si="51"/>
        <v>44.583333333333336</v>
      </c>
      <c r="I550" s="3">
        <v>29</v>
      </c>
      <c r="J550" s="3">
        <v>41</v>
      </c>
      <c r="K550" s="3">
        <v>34</v>
      </c>
      <c r="L550" s="3">
        <v>39</v>
      </c>
      <c r="M550" s="3">
        <v>35</v>
      </c>
      <c r="N550" s="3">
        <v>147</v>
      </c>
      <c r="O550" s="3">
        <v>48</v>
      </c>
      <c r="P550" s="3">
        <v>49</v>
      </c>
      <c r="Q550" s="3">
        <v>25</v>
      </c>
      <c r="R550" s="3">
        <v>31</v>
      </c>
      <c r="S550" s="3">
        <v>25</v>
      </c>
      <c r="T550" s="3">
        <v>27</v>
      </c>
      <c r="U550" s="3">
        <v>34</v>
      </c>
      <c r="V550" s="3">
        <v>24</v>
      </c>
      <c r="W550" s="1">
        <f t="shared" si="52"/>
        <v>34.333333333333336</v>
      </c>
      <c r="X550" s="17">
        <f>IFERROR(Z550/AB550,0)</f>
        <v>33.92307692307692</v>
      </c>
      <c r="Y550" s="3">
        <f>SUBTOTAL(109,I550:V550)</f>
        <v>588</v>
      </c>
      <c r="Z550" s="3">
        <f>Y550-N550</f>
        <v>441</v>
      </c>
      <c r="AA550" s="3">
        <f t="shared" si="53"/>
        <v>14</v>
      </c>
      <c r="AB550" s="3">
        <f>COUNTA(I550:V550)-COUNTA(N550)</f>
        <v>13</v>
      </c>
      <c r="AC550" s="74">
        <f t="array" ref="AC550">AVERAGE(IF((COLUMN(I550:V550)&lt;&gt;COLUMN(N550)), I550:V550))</f>
        <v>33.92307692307692</v>
      </c>
    </row>
    <row r="551" spans="1:29" x14ac:dyDescent="0.35">
      <c r="A551" t="s">
        <v>944</v>
      </c>
      <c r="B551" t="s">
        <v>89</v>
      </c>
      <c r="C551" t="s">
        <v>723</v>
      </c>
      <c r="D551" s="1">
        <v>11.916666666666666</v>
      </c>
      <c r="E551" s="2">
        <f t="shared" si="48"/>
        <v>13</v>
      </c>
      <c r="F551" s="2">
        <f t="shared" si="49"/>
        <v>9</v>
      </c>
      <c r="G551" s="2">
        <f t="shared" si="50"/>
        <v>21</v>
      </c>
      <c r="H551" s="2">
        <f t="shared" si="51"/>
        <v>19.666666666666668</v>
      </c>
      <c r="I551" s="3">
        <v>16</v>
      </c>
      <c r="J551" s="3">
        <v>22</v>
      </c>
      <c r="K551" s="3">
        <v>11</v>
      </c>
      <c r="L551" s="3">
        <v>14</v>
      </c>
      <c r="M551" s="3">
        <v>20</v>
      </c>
      <c r="N551" s="3">
        <v>103</v>
      </c>
      <c r="O551" s="3">
        <v>12</v>
      </c>
      <c r="P551" s="3">
        <v>4</v>
      </c>
      <c r="Q551" s="3">
        <v>5</v>
      </c>
      <c r="R551" s="3">
        <v>6</v>
      </c>
      <c r="S551" s="3">
        <v>12</v>
      </c>
      <c r="T551" s="3">
        <v>10</v>
      </c>
      <c r="U551" s="3">
        <v>17</v>
      </c>
      <c r="V551" s="3">
        <v>10</v>
      </c>
      <c r="W551" s="1">
        <f t="shared" si="52"/>
        <v>11.916666666666666</v>
      </c>
      <c r="X551" s="17">
        <f>IFERROR(Z551/AB551,0)</f>
        <v>12.23076923076923</v>
      </c>
      <c r="Y551" s="3">
        <f>SUBTOTAL(109,I551:V551)</f>
        <v>262</v>
      </c>
      <c r="Z551" s="3">
        <f>Y551-N551</f>
        <v>159</v>
      </c>
      <c r="AA551" s="3">
        <f t="shared" si="53"/>
        <v>14</v>
      </c>
      <c r="AB551" s="3">
        <f>COUNTA(I551:V551)-COUNTA(N551)</f>
        <v>13</v>
      </c>
      <c r="AC551" s="74">
        <f t="array" ref="AC551">AVERAGE(IF((COLUMN(I551:V551)&lt;&gt;COLUMN(N551)), I551:V551))</f>
        <v>12.23076923076923</v>
      </c>
    </row>
    <row r="552" spans="1:29" x14ac:dyDescent="0.35">
      <c r="A552" t="s">
        <v>945</v>
      </c>
      <c r="B552" t="s">
        <v>91</v>
      </c>
      <c r="C552" t="s">
        <v>723</v>
      </c>
      <c r="D552" s="1">
        <v>12</v>
      </c>
      <c r="E552" s="2">
        <f t="shared" si="48"/>
        <v>12.333333333333334</v>
      </c>
      <c r="F552" s="2">
        <f t="shared" si="49"/>
        <v>10.333333333333334</v>
      </c>
      <c r="G552" s="2">
        <f t="shared" si="50"/>
        <v>21.444444444444443</v>
      </c>
      <c r="H552" s="2">
        <f t="shared" si="51"/>
        <v>19.5</v>
      </c>
      <c r="I552" s="3">
        <v>13</v>
      </c>
      <c r="J552" s="3">
        <v>20</v>
      </c>
      <c r="K552" s="3">
        <v>8</v>
      </c>
      <c r="L552" s="3">
        <v>13</v>
      </c>
      <c r="M552" s="3">
        <v>19</v>
      </c>
      <c r="N552" s="3">
        <v>98</v>
      </c>
      <c r="O552" s="3">
        <v>14</v>
      </c>
      <c r="P552" s="3">
        <v>8</v>
      </c>
      <c r="Q552" s="3">
        <v>11</v>
      </c>
      <c r="R552" s="3">
        <v>6</v>
      </c>
      <c r="S552" s="3">
        <v>11</v>
      </c>
      <c r="T552" s="3">
        <v>10</v>
      </c>
      <c r="U552" s="3">
        <v>16</v>
      </c>
      <c r="V552" s="3">
        <v>8</v>
      </c>
      <c r="W552" s="1">
        <f t="shared" si="52"/>
        <v>12</v>
      </c>
      <c r="X552" s="17">
        <f>IFERROR(Z552/AB552,0)</f>
        <v>12.076923076923077</v>
      </c>
      <c r="Y552" s="3">
        <f>SUBTOTAL(109,I552:V552)</f>
        <v>255</v>
      </c>
      <c r="Z552" s="3">
        <f>Y552-N552</f>
        <v>157</v>
      </c>
      <c r="AA552" s="3">
        <f t="shared" si="53"/>
        <v>14</v>
      </c>
      <c r="AB552" s="3">
        <f>COUNTA(I552:V552)-COUNTA(N552)</f>
        <v>13</v>
      </c>
      <c r="AC552" s="74">
        <f t="array" ref="AC552">AVERAGE(IF((COLUMN(I552:V552)&lt;&gt;COLUMN(N552)), I552:V552))</f>
        <v>12.076923076923077</v>
      </c>
    </row>
    <row r="553" spans="1:29" x14ac:dyDescent="0.35">
      <c r="A553" t="s">
        <v>946</v>
      </c>
      <c r="B553" t="s">
        <v>93</v>
      </c>
      <c r="C553" t="s">
        <v>723</v>
      </c>
      <c r="D553" s="1">
        <v>33.5</v>
      </c>
      <c r="E553" s="2">
        <f t="shared" si="48"/>
        <v>28.666666666666668</v>
      </c>
      <c r="F553" s="2">
        <f t="shared" si="49"/>
        <v>29.5</v>
      </c>
      <c r="G553" s="2">
        <f t="shared" si="50"/>
        <v>42.666666666666664</v>
      </c>
      <c r="H553" s="2">
        <f t="shared" si="51"/>
        <v>43.75</v>
      </c>
      <c r="I553" s="3">
        <v>32</v>
      </c>
      <c r="J553" s="3">
        <v>37</v>
      </c>
      <c r="K553" s="3">
        <v>41</v>
      </c>
      <c r="L553" s="3">
        <v>63</v>
      </c>
      <c r="M553" s="3">
        <v>28</v>
      </c>
      <c r="N553" s="3">
        <v>148</v>
      </c>
      <c r="O553" s="3">
        <v>31</v>
      </c>
      <c r="P553" s="3">
        <v>11</v>
      </c>
      <c r="Q553" s="3">
        <v>40</v>
      </c>
      <c r="R553" s="3">
        <v>40</v>
      </c>
      <c r="S553" s="3">
        <v>27</v>
      </c>
      <c r="T553" s="3">
        <v>20</v>
      </c>
      <c r="U553" s="3">
        <v>39</v>
      </c>
      <c r="V553" s="3">
        <v>25</v>
      </c>
      <c r="W553" s="1">
        <f t="shared" si="52"/>
        <v>33.5</v>
      </c>
      <c r="X553" s="17">
        <f>IFERROR(Z553/AB553,0)</f>
        <v>33.384615384615387</v>
      </c>
      <c r="Y553" s="3">
        <f>SUBTOTAL(109,I553:V553)</f>
        <v>582</v>
      </c>
      <c r="Z553" s="3">
        <f>Y553-N553</f>
        <v>434</v>
      </c>
      <c r="AA553" s="3">
        <f t="shared" si="53"/>
        <v>14</v>
      </c>
      <c r="AB553" s="3">
        <f>COUNTA(I553:V553)-COUNTA(N553)</f>
        <v>13</v>
      </c>
      <c r="AC553" s="74">
        <f t="array" ref="AC553">AVERAGE(IF((COLUMN(I553:V553)&lt;&gt;COLUMN(N553)), I553:V553))</f>
        <v>33.384615384615387</v>
      </c>
    </row>
    <row r="554" spans="1:29" x14ac:dyDescent="0.35">
      <c r="A554" t="s">
        <v>947</v>
      </c>
      <c r="B554" t="s">
        <v>95</v>
      </c>
      <c r="C554" t="s">
        <v>723</v>
      </c>
      <c r="D554" s="1">
        <v>31.083333333333332</v>
      </c>
      <c r="E554" s="2">
        <f t="shared" si="48"/>
        <v>26.666666666666668</v>
      </c>
      <c r="F554" s="2">
        <f t="shared" si="49"/>
        <v>25.833333333333332</v>
      </c>
      <c r="G554" s="2">
        <f t="shared" si="50"/>
        <v>41.666666666666664</v>
      </c>
      <c r="H554" s="2">
        <f t="shared" si="51"/>
        <v>41.333333333333336</v>
      </c>
      <c r="I554" s="3">
        <v>21</v>
      </c>
      <c r="J554" s="3">
        <v>30</v>
      </c>
      <c r="K554" s="3">
        <v>35</v>
      </c>
      <c r="L554" s="3">
        <v>56</v>
      </c>
      <c r="M554" s="3">
        <v>26</v>
      </c>
      <c r="N554" s="3">
        <v>145</v>
      </c>
      <c r="O554" s="3">
        <v>49</v>
      </c>
      <c r="P554" s="3">
        <v>21</v>
      </c>
      <c r="Q554" s="3">
        <v>30</v>
      </c>
      <c r="R554" s="3">
        <v>24</v>
      </c>
      <c r="S554" s="3">
        <v>26</v>
      </c>
      <c r="T554" s="3">
        <v>18</v>
      </c>
      <c r="U554" s="3">
        <v>36</v>
      </c>
      <c r="V554" s="3">
        <v>22</v>
      </c>
      <c r="W554" s="1">
        <f t="shared" si="52"/>
        <v>31.083333333333332</v>
      </c>
      <c r="X554" s="17">
        <f>IFERROR(Z554/AB554,0)</f>
        <v>30.307692307692307</v>
      </c>
      <c r="Y554" s="3">
        <f>SUBTOTAL(109,I554:V554)</f>
        <v>539</v>
      </c>
      <c r="Z554" s="3">
        <f>Y554-N554</f>
        <v>394</v>
      </c>
      <c r="AA554" s="3">
        <f t="shared" si="53"/>
        <v>14</v>
      </c>
      <c r="AB554" s="3">
        <f>COUNTA(I554:V554)-COUNTA(N554)</f>
        <v>13</v>
      </c>
      <c r="AC554" s="74">
        <f t="array" ref="AC554">AVERAGE(IF((COLUMN(I554:V554)&lt;&gt;COLUMN(N554)), I554:V554))</f>
        <v>30.307692307692307</v>
      </c>
    </row>
    <row r="555" spans="1:29" x14ac:dyDescent="0.35">
      <c r="A555" t="s">
        <v>948</v>
      </c>
      <c r="B555" t="s">
        <v>10</v>
      </c>
      <c r="C555" t="s">
        <v>723</v>
      </c>
      <c r="D555" s="1">
        <v>30.083333333333332</v>
      </c>
      <c r="E555" s="2">
        <f t="shared" si="48"/>
        <v>29.666666666666668</v>
      </c>
      <c r="F555" s="2">
        <f t="shared" si="49"/>
        <v>30.166666666666668</v>
      </c>
      <c r="G555" s="2">
        <f t="shared" si="50"/>
        <v>41.111111111111114</v>
      </c>
      <c r="H555" s="2">
        <f t="shared" si="51"/>
        <v>37.916666666666664</v>
      </c>
      <c r="I555" s="3">
        <v>21</v>
      </c>
      <c r="J555" s="3">
        <v>32</v>
      </c>
      <c r="K555" s="3">
        <v>18</v>
      </c>
      <c r="L555" s="3">
        <v>35</v>
      </c>
      <c r="M555" s="3">
        <v>44</v>
      </c>
      <c r="N555" s="3">
        <v>121</v>
      </c>
      <c r="O555" s="3">
        <v>24</v>
      </c>
      <c r="P555" s="3">
        <v>31</v>
      </c>
      <c r="Q555" s="3">
        <v>30</v>
      </c>
      <c r="R555" s="3">
        <v>31</v>
      </c>
      <c r="S555" s="3">
        <v>33</v>
      </c>
      <c r="T555" s="3">
        <v>18</v>
      </c>
      <c r="U555" s="3">
        <v>38</v>
      </c>
      <c r="V555" s="3">
        <v>27</v>
      </c>
      <c r="W555" s="1">
        <f t="shared" si="52"/>
        <v>30.083333333333332</v>
      </c>
      <c r="X555" s="17">
        <f>IFERROR(Z555/AB555,0)</f>
        <v>29.384615384615383</v>
      </c>
      <c r="Y555" s="3">
        <f>SUBTOTAL(109,I555:V555)</f>
        <v>503</v>
      </c>
      <c r="Z555" s="3">
        <f>Y555-N555</f>
        <v>382</v>
      </c>
      <c r="AA555" s="3">
        <f t="shared" si="53"/>
        <v>14</v>
      </c>
      <c r="AB555" s="3">
        <f>COUNTA(I555:V555)-COUNTA(N555)</f>
        <v>13</v>
      </c>
      <c r="AC555" s="74">
        <f t="array" ref="AC555">AVERAGE(IF((COLUMN(I555:V555)&lt;&gt;COLUMN(N555)), I555:V555))</f>
        <v>29.384615384615383</v>
      </c>
    </row>
    <row r="556" spans="1:29" x14ac:dyDescent="0.35">
      <c r="A556" t="s">
        <v>949</v>
      </c>
      <c r="B556" t="s">
        <v>622</v>
      </c>
      <c r="C556" t="s">
        <v>723</v>
      </c>
      <c r="D556" s="1">
        <v>15.363636363636363</v>
      </c>
      <c r="E556" s="2">
        <f t="shared" si="48"/>
        <v>18.333333333333332</v>
      </c>
      <c r="F556" s="2">
        <f t="shared" si="49"/>
        <v>17.833333333333332</v>
      </c>
      <c r="G556" s="2">
        <f t="shared" si="50"/>
        <v>23.222222222222221</v>
      </c>
      <c r="H556" s="2">
        <f t="shared" si="51"/>
        <v>17.583333333333332</v>
      </c>
      <c r="K556" s="3">
        <v>1</v>
      </c>
      <c r="L556" s="3">
        <v>1</v>
      </c>
      <c r="M556" s="3">
        <v>32</v>
      </c>
      <c r="N556" s="3">
        <v>57</v>
      </c>
      <c r="O556" s="3">
        <v>13</v>
      </c>
      <c r="P556" s="3">
        <v>13</v>
      </c>
      <c r="Q556" s="3">
        <v>18</v>
      </c>
      <c r="R556" s="3">
        <v>21</v>
      </c>
      <c r="S556" s="3">
        <v>19</v>
      </c>
      <c r="T556" s="3">
        <v>12</v>
      </c>
      <c r="U556" s="3">
        <v>24</v>
      </c>
      <c r="V556" s="3">
        <v>15</v>
      </c>
      <c r="W556" s="1">
        <f t="shared" si="52"/>
        <v>15.363636363636363</v>
      </c>
      <c r="X556" s="17">
        <f>IFERROR(Z556/AB556,0)</f>
        <v>15.363636363636363</v>
      </c>
      <c r="Y556" s="3">
        <f>SUBTOTAL(109,I556:V556)</f>
        <v>226</v>
      </c>
      <c r="Z556" s="3">
        <f>Y556-N556</f>
        <v>169</v>
      </c>
      <c r="AA556" s="3">
        <f t="shared" si="53"/>
        <v>12</v>
      </c>
      <c r="AB556" s="3">
        <f>COUNTA(I556:V556)-COUNTA(N556)</f>
        <v>11</v>
      </c>
      <c r="AC556" s="74">
        <f t="array" ref="AC556">AVERAGE(IF((COLUMN(I556:V556)&lt;&gt;COLUMN(N556)), I556:V556))</f>
        <v>13</v>
      </c>
    </row>
    <row r="557" spans="1:29" x14ac:dyDescent="0.35">
      <c r="A557" t="s">
        <v>950</v>
      </c>
      <c r="B557" t="s">
        <v>951</v>
      </c>
      <c r="C557" t="s">
        <v>723</v>
      </c>
      <c r="D557" s="1">
        <v>1</v>
      </c>
      <c r="E557" s="2">
        <f t="shared" si="48"/>
        <v>0.33333333333333331</v>
      </c>
      <c r="F557" s="2">
        <f t="shared" si="49"/>
        <v>0.16666666666666666</v>
      </c>
      <c r="G557" s="2">
        <f t="shared" si="50"/>
        <v>0.1111111111111111</v>
      </c>
      <c r="H557" s="2">
        <f t="shared" si="51"/>
        <v>0.16666666666666666</v>
      </c>
      <c r="I557" s="3">
        <v>2</v>
      </c>
      <c r="L557" s="3">
        <v>1</v>
      </c>
      <c r="T557" s="3">
        <v>1</v>
      </c>
      <c r="W557" s="1">
        <f t="shared" si="52"/>
        <v>1</v>
      </c>
      <c r="X557" s="17">
        <f>IFERROR(Z557/AB557,0)</f>
        <v>1.3333333333333333</v>
      </c>
      <c r="Y557" s="3">
        <f>SUBTOTAL(109,I557:V557)</f>
        <v>4</v>
      </c>
      <c r="Z557" s="3">
        <f>Y557-N557</f>
        <v>4</v>
      </c>
      <c r="AA557" s="3">
        <f t="shared" si="53"/>
        <v>3</v>
      </c>
      <c r="AB557" s="3">
        <f>COUNTA(I557:V557)-COUNTA(N557)</f>
        <v>3</v>
      </c>
      <c r="AC557" s="74">
        <f t="array" ref="AC557">AVERAGE(IF((COLUMN(I557:V557)&lt;&gt;COLUMN(N557)), I557:V557))</f>
        <v>0.30769230769230771</v>
      </c>
    </row>
    <row r="558" spans="1:29" x14ac:dyDescent="0.35">
      <c r="A558" t="s">
        <v>952</v>
      </c>
      <c r="B558" t="s">
        <v>13</v>
      </c>
      <c r="C558" t="s">
        <v>723</v>
      </c>
      <c r="D558" s="1">
        <v>56.666666666666664</v>
      </c>
      <c r="E558" s="2">
        <f t="shared" si="48"/>
        <v>55</v>
      </c>
      <c r="F558" s="2">
        <f t="shared" si="49"/>
        <v>42.5</v>
      </c>
      <c r="G558" s="2">
        <f t="shared" si="50"/>
        <v>75.777777777777771</v>
      </c>
      <c r="H558" s="2">
        <f t="shared" si="51"/>
        <v>77.416666666666671</v>
      </c>
      <c r="I558" s="3">
        <v>65</v>
      </c>
      <c r="J558" s="3">
        <v>82</v>
      </c>
      <c r="K558" s="3">
        <v>79</v>
      </c>
      <c r="L558" s="3">
        <v>86</v>
      </c>
      <c r="M558" s="3">
        <v>77</v>
      </c>
      <c r="N558" s="3">
        <v>250</v>
      </c>
      <c r="O558" s="3">
        <v>100</v>
      </c>
      <c r="P558" s="3">
        <v>14</v>
      </c>
      <c r="Q558" s="3">
        <v>50</v>
      </c>
      <c r="R558" s="3">
        <v>26</v>
      </c>
      <c r="S558" s="3">
        <v>85</v>
      </c>
      <c r="T558" s="3">
        <v>60</v>
      </c>
      <c r="U558" s="3">
        <v>20</v>
      </c>
      <c r="V558" s="3">
        <v>1</v>
      </c>
      <c r="W558" s="1">
        <f t="shared" si="52"/>
        <v>56.666666666666664</v>
      </c>
      <c r="X558" s="17">
        <f>IFERROR(Z558/AB558,0)</f>
        <v>57.307692307692307</v>
      </c>
      <c r="Y558" s="3">
        <f>SUBTOTAL(109,I558:V558)</f>
        <v>995</v>
      </c>
      <c r="Z558" s="3">
        <f>Y558-N558</f>
        <v>745</v>
      </c>
      <c r="AA558" s="3">
        <f t="shared" si="53"/>
        <v>14</v>
      </c>
      <c r="AB558" s="3">
        <f>COUNTA(I558:V558)-COUNTA(N558)</f>
        <v>13</v>
      </c>
      <c r="AC558" s="74">
        <f t="array" ref="AC558">AVERAGE(IF((COLUMN(I558:V558)&lt;&gt;COLUMN(N558)), I558:V558))</f>
        <v>57.307692307692307</v>
      </c>
    </row>
    <row r="559" spans="1:29" x14ac:dyDescent="0.35">
      <c r="A559" t="s">
        <v>953</v>
      </c>
      <c r="B559" t="s">
        <v>99</v>
      </c>
      <c r="C559" t="s">
        <v>723</v>
      </c>
      <c r="D559" s="1">
        <v>18.888888888888889</v>
      </c>
      <c r="E559" s="2">
        <f t="shared" si="48"/>
        <v>10.666666666666666</v>
      </c>
      <c r="F559" s="2">
        <f t="shared" si="49"/>
        <v>8.1666666666666661</v>
      </c>
      <c r="G559" s="2">
        <f t="shared" si="50"/>
        <v>35</v>
      </c>
      <c r="H559" s="2">
        <f t="shared" si="51"/>
        <v>27</v>
      </c>
      <c r="J559" s="3">
        <v>1</v>
      </c>
      <c r="L559" s="3">
        <v>8</v>
      </c>
      <c r="M559" s="3">
        <v>51</v>
      </c>
      <c r="N559" s="3">
        <v>154</v>
      </c>
      <c r="O559" s="3">
        <v>61</v>
      </c>
      <c r="P559" s="3">
        <v>13</v>
      </c>
      <c r="Q559" s="3">
        <v>4</v>
      </c>
      <c r="S559" s="3">
        <v>21</v>
      </c>
      <c r="T559" s="3">
        <v>8</v>
      </c>
      <c r="U559" s="3">
        <v>3</v>
      </c>
      <c r="W559" s="1">
        <f t="shared" si="52"/>
        <v>18.888888888888889</v>
      </c>
      <c r="X559" s="17">
        <f>IFERROR(Z559/AB559,0)</f>
        <v>18.888888888888889</v>
      </c>
      <c r="Y559" s="3">
        <f>SUBTOTAL(109,I559:V559)</f>
        <v>324</v>
      </c>
      <c r="Z559" s="3">
        <f>Y559-N559</f>
        <v>170</v>
      </c>
      <c r="AA559" s="3">
        <f t="shared" si="53"/>
        <v>10</v>
      </c>
      <c r="AB559" s="3">
        <f>COUNTA(I559:V559)-COUNTA(N559)</f>
        <v>9</v>
      </c>
      <c r="AC559" s="74">
        <f t="array" ref="AC559">AVERAGE(IF((COLUMN(I559:V559)&lt;&gt;COLUMN(N559)), I559:V559))</f>
        <v>13.076923076923077</v>
      </c>
    </row>
    <row r="560" spans="1:29" x14ac:dyDescent="0.35">
      <c r="A560" t="s">
        <v>954</v>
      </c>
      <c r="B560" t="s">
        <v>955</v>
      </c>
      <c r="C560" t="s">
        <v>723</v>
      </c>
      <c r="D560" s="1">
        <v>34.571428571428569</v>
      </c>
      <c r="E560" s="2">
        <f t="shared" si="48"/>
        <v>35.666666666666664</v>
      </c>
      <c r="F560" s="2">
        <f t="shared" si="49"/>
        <v>32.166666666666664</v>
      </c>
      <c r="G560" s="2">
        <f t="shared" si="50"/>
        <v>21.444444444444443</v>
      </c>
      <c r="H560" s="2">
        <f t="shared" si="51"/>
        <v>16.083333333333332</v>
      </c>
      <c r="P560" s="3">
        <v>42</v>
      </c>
      <c r="Q560" s="3">
        <v>26</v>
      </c>
      <c r="R560" s="3">
        <v>18</v>
      </c>
      <c r="S560" s="3">
        <v>4</v>
      </c>
      <c r="T560" s="3">
        <v>36</v>
      </c>
      <c r="U560" s="3">
        <v>67</v>
      </c>
      <c r="V560" s="3">
        <v>49</v>
      </c>
      <c r="W560" s="1">
        <f t="shared" si="52"/>
        <v>34.571428571428569</v>
      </c>
      <c r="X560" s="17">
        <f>IFERROR(Z560/AB560,0)</f>
        <v>34.571428571428569</v>
      </c>
      <c r="Y560" s="3">
        <f>SUBTOTAL(109,I560:V560)</f>
        <v>242</v>
      </c>
      <c r="Z560" s="3">
        <f>Y560-N560</f>
        <v>242</v>
      </c>
      <c r="AA560" s="3">
        <f t="shared" si="53"/>
        <v>7</v>
      </c>
      <c r="AB560" s="3">
        <f>COUNTA(I560:V560)-COUNTA(N560)</f>
        <v>7</v>
      </c>
      <c r="AC560" s="74">
        <f t="array" ref="AC560">AVERAGE(IF((COLUMN(I560:V560)&lt;&gt;COLUMN(N560)), I560:V560))</f>
        <v>18.615384615384617</v>
      </c>
    </row>
    <row r="561" spans="1:29" x14ac:dyDescent="0.35">
      <c r="A561" t="s">
        <v>956</v>
      </c>
      <c r="B561" t="s">
        <v>340</v>
      </c>
      <c r="C561" t="s">
        <v>723</v>
      </c>
      <c r="D561" s="1">
        <v>30.25</v>
      </c>
      <c r="E561" s="2">
        <f t="shared" si="48"/>
        <v>23</v>
      </c>
      <c r="F561" s="2">
        <f t="shared" si="49"/>
        <v>30.333333333333332</v>
      </c>
      <c r="G561" s="2">
        <f t="shared" si="50"/>
        <v>20.555555555555557</v>
      </c>
      <c r="H561" s="2">
        <f t="shared" si="51"/>
        <v>15.416666666666666</v>
      </c>
      <c r="O561" s="3">
        <v>3</v>
      </c>
      <c r="P561" s="3">
        <v>70</v>
      </c>
      <c r="Q561" s="3">
        <v>24</v>
      </c>
      <c r="R561" s="3">
        <v>19</v>
      </c>
      <c r="S561" s="3">
        <v>5</v>
      </c>
      <c r="T561" s="3">
        <v>5</v>
      </c>
      <c r="U561" s="3">
        <v>59</v>
      </c>
      <c r="V561" s="3">
        <v>57</v>
      </c>
      <c r="W561" s="1">
        <f t="shared" si="52"/>
        <v>30.25</v>
      </c>
      <c r="X561" s="17">
        <f>IFERROR(Z561/AB561,0)</f>
        <v>30.25</v>
      </c>
      <c r="Y561" s="3">
        <f>SUBTOTAL(109,I561:V561)</f>
        <v>242</v>
      </c>
      <c r="Z561" s="3">
        <f>Y561-N561</f>
        <v>242</v>
      </c>
      <c r="AA561" s="3">
        <f t="shared" si="53"/>
        <v>8</v>
      </c>
      <c r="AB561" s="3">
        <f>COUNTA(I561:V561)-COUNTA(N561)</f>
        <v>8</v>
      </c>
      <c r="AC561" s="74">
        <f t="array" ref="AC561">AVERAGE(IF((COLUMN(I561:V561)&lt;&gt;COLUMN(N561)), I561:V561))</f>
        <v>18.615384615384617</v>
      </c>
    </row>
    <row r="562" spans="1:29" x14ac:dyDescent="0.35">
      <c r="A562" t="s">
        <v>957</v>
      </c>
      <c r="B562" t="s">
        <v>101</v>
      </c>
      <c r="C562" t="s">
        <v>723</v>
      </c>
      <c r="D562" s="1">
        <v>19.916666666666668</v>
      </c>
      <c r="E562" s="2">
        <f t="shared" si="48"/>
        <v>17</v>
      </c>
      <c r="F562" s="2">
        <f t="shared" si="49"/>
        <v>13.333333333333334</v>
      </c>
      <c r="G562" s="2">
        <f t="shared" si="50"/>
        <v>18.333333333333332</v>
      </c>
      <c r="H562" s="2">
        <f t="shared" si="51"/>
        <v>20.916666666666668</v>
      </c>
      <c r="I562" s="3">
        <v>21</v>
      </c>
      <c r="J562" s="3">
        <v>13</v>
      </c>
      <c r="K562" s="3">
        <v>42</v>
      </c>
      <c r="L562" s="3">
        <v>31</v>
      </c>
      <c r="M562" s="3">
        <v>28</v>
      </c>
      <c r="N562" s="3">
        <v>38</v>
      </c>
      <c r="O562" s="3">
        <v>19</v>
      </c>
      <c r="P562" s="3">
        <v>4</v>
      </c>
      <c r="Q562" s="3">
        <v>16</v>
      </c>
      <c r="R562" s="3">
        <v>9</v>
      </c>
      <c r="S562" s="3">
        <v>14</v>
      </c>
      <c r="T562" s="3">
        <v>19</v>
      </c>
      <c r="U562" s="3">
        <v>18</v>
      </c>
      <c r="V562" s="3">
        <v>26</v>
      </c>
      <c r="W562" s="1">
        <f t="shared" si="52"/>
        <v>19.916666666666668</v>
      </c>
      <c r="X562" s="17">
        <f>IFERROR(Z562/AB562,0)</f>
        <v>20</v>
      </c>
      <c r="Y562" s="3">
        <f>SUBTOTAL(109,I562:V562)</f>
        <v>298</v>
      </c>
      <c r="Z562" s="3">
        <f>Y562-N562</f>
        <v>260</v>
      </c>
      <c r="AA562" s="3">
        <f t="shared" si="53"/>
        <v>14</v>
      </c>
      <c r="AB562" s="3">
        <f>COUNTA(I562:V562)-COUNTA(N562)</f>
        <v>13</v>
      </c>
      <c r="AC562" s="74">
        <f t="array" ref="AC562">AVERAGE(IF((COLUMN(I562:V562)&lt;&gt;COLUMN(N562)), I562:V562))</f>
        <v>20</v>
      </c>
    </row>
    <row r="563" spans="1:29" x14ac:dyDescent="0.35">
      <c r="A563" t="s">
        <v>958</v>
      </c>
      <c r="B563" t="s">
        <v>103</v>
      </c>
      <c r="C563" t="s">
        <v>723</v>
      </c>
      <c r="D563" s="1">
        <v>3.1</v>
      </c>
      <c r="E563" s="2">
        <f t="shared" si="48"/>
        <v>1.3333333333333333</v>
      </c>
      <c r="F563" s="2">
        <f t="shared" si="49"/>
        <v>2.5</v>
      </c>
      <c r="G563" s="2">
        <f t="shared" si="50"/>
        <v>3.2222222222222223</v>
      </c>
      <c r="H563" s="2">
        <f t="shared" si="51"/>
        <v>3.0833333333333335</v>
      </c>
      <c r="I563" s="3">
        <v>2</v>
      </c>
      <c r="J563" s="3">
        <v>2</v>
      </c>
      <c r="K563" s="3">
        <v>2</v>
      </c>
      <c r="L563" s="3">
        <v>4</v>
      </c>
      <c r="M563" s="3">
        <v>3</v>
      </c>
      <c r="N563" s="3">
        <v>10</v>
      </c>
      <c r="O563" s="3">
        <v>1</v>
      </c>
      <c r="P563" s="3">
        <v>2</v>
      </c>
      <c r="Q563" s="3">
        <v>1</v>
      </c>
      <c r="R563" s="3">
        <v>8</v>
      </c>
      <c r="U563" s="3">
        <v>4</v>
      </c>
      <c r="V563" s="3">
        <v>4</v>
      </c>
      <c r="W563" s="1">
        <f t="shared" si="52"/>
        <v>3.1</v>
      </c>
      <c r="X563" s="17">
        <f>IFERROR(Z563/AB563,0)</f>
        <v>3</v>
      </c>
      <c r="Y563" s="3">
        <f>SUBTOTAL(109,I563:V563)</f>
        <v>43</v>
      </c>
      <c r="Z563" s="3">
        <f>Y563-N563</f>
        <v>33</v>
      </c>
      <c r="AA563" s="3">
        <f t="shared" si="53"/>
        <v>12</v>
      </c>
      <c r="AB563" s="3">
        <f>COUNTA(I563:V563)-COUNTA(N563)</f>
        <v>11</v>
      </c>
      <c r="AC563" s="74">
        <f t="array" ref="AC563">AVERAGE(IF((COLUMN(I563:V563)&lt;&gt;COLUMN(N563)), I563:V563))</f>
        <v>2.5384615384615383</v>
      </c>
    </row>
    <row r="564" spans="1:29" x14ac:dyDescent="0.35">
      <c r="A564" t="s">
        <v>959</v>
      </c>
      <c r="B564" t="s">
        <v>960</v>
      </c>
      <c r="C564" t="s">
        <v>723</v>
      </c>
      <c r="D564" s="1">
        <v>1</v>
      </c>
      <c r="E564" s="2">
        <f t="shared" si="48"/>
        <v>0.33333333333333331</v>
      </c>
      <c r="F564" s="2">
        <f t="shared" si="49"/>
        <v>0.33333333333333331</v>
      </c>
      <c r="G564" s="2">
        <f t="shared" si="50"/>
        <v>0.33333333333333331</v>
      </c>
      <c r="H564" s="2">
        <f t="shared" si="51"/>
        <v>0.25</v>
      </c>
      <c r="O564" s="3">
        <v>1</v>
      </c>
      <c r="Q564" s="3">
        <v>1</v>
      </c>
      <c r="S564" s="3">
        <v>1</v>
      </c>
      <c r="W564" s="1">
        <f t="shared" si="52"/>
        <v>1</v>
      </c>
      <c r="X564" s="17">
        <f>IFERROR(Z564/AB564,0)</f>
        <v>1</v>
      </c>
      <c r="Y564" s="3">
        <f>SUBTOTAL(109,I564:V564)</f>
        <v>3</v>
      </c>
      <c r="Z564" s="3">
        <f>Y564-N564</f>
        <v>3</v>
      </c>
      <c r="AA564" s="3">
        <f t="shared" si="53"/>
        <v>3</v>
      </c>
      <c r="AB564" s="3">
        <f>COUNTA(I564:V564)-COUNTA(N564)</f>
        <v>3</v>
      </c>
      <c r="AC564" s="74">
        <f t="array" ref="AC564">AVERAGE(IF((COLUMN(I564:V564)&lt;&gt;COLUMN(N564)), I564:V564))</f>
        <v>0.23076923076923078</v>
      </c>
    </row>
    <row r="565" spans="1:29" x14ac:dyDescent="0.35">
      <c r="A565" t="s">
        <v>961</v>
      </c>
      <c r="B565" t="s">
        <v>962</v>
      </c>
      <c r="C565" t="s">
        <v>723</v>
      </c>
      <c r="D565" s="1">
        <v>2.3333333333333335</v>
      </c>
      <c r="E565" s="2">
        <f t="shared" si="48"/>
        <v>0.66666666666666663</v>
      </c>
      <c r="F565" s="2">
        <f t="shared" si="49"/>
        <v>1.1666666666666667</v>
      </c>
      <c r="G565" s="2">
        <f t="shared" si="50"/>
        <v>1.3333333333333333</v>
      </c>
      <c r="H565" s="2">
        <f t="shared" si="51"/>
        <v>1</v>
      </c>
      <c r="O565" s="3">
        <v>5</v>
      </c>
      <c r="P565" s="3">
        <v>3</v>
      </c>
      <c r="Q565" s="3">
        <v>2</v>
      </c>
      <c r="S565" s="3">
        <v>1</v>
      </c>
      <c r="U565" s="3">
        <v>1</v>
      </c>
      <c r="V565" s="3">
        <v>2</v>
      </c>
      <c r="W565" s="1">
        <f t="shared" si="52"/>
        <v>2.3333333333333335</v>
      </c>
      <c r="X565" s="17">
        <f>IFERROR(Z565/AB565,0)</f>
        <v>2.3333333333333335</v>
      </c>
      <c r="Y565" s="3">
        <f>SUBTOTAL(109,I565:V565)</f>
        <v>14</v>
      </c>
      <c r="Z565" s="3">
        <f>Y565-N565</f>
        <v>14</v>
      </c>
      <c r="AA565" s="3">
        <f t="shared" si="53"/>
        <v>6</v>
      </c>
      <c r="AB565" s="3">
        <f>COUNTA(I565:V565)-COUNTA(N565)</f>
        <v>6</v>
      </c>
      <c r="AC565" s="74">
        <f t="array" ref="AC565">AVERAGE(IF((COLUMN(I565:V565)&lt;&gt;COLUMN(N565)), I565:V565))</f>
        <v>1.0769230769230769</v>
      </c>
    </row>
    <row r="566" spans="1:29" x14ac:dyDescent="0.35">
      <c r="A566" t="s">
        <v>963</v>
      </c>
      <c r="B566" t="s">
        <v>342</v>
      </c>
      <c r="C566" t="s">
        <v>723</v>
      </c>
      <c r="D566" s="1">
        <v>2.5</v>
      </c>
      <c r="E566" s="2">
        <f t="shared" si="48"/>
        <v>0</v>
      </c>
      <c r="F566" s="2">
        <f t="shared" si="49"/>
        <v>0.66666666666666663</v>
      </c>
      <c r="G566" s="2">
        <f t="shared" si="50"/>
        <v>0.44444444444444442</v>
      </c>
      <c r="H566" s="2">
        <f t="shared" si="51"/>
        <v>0.41666666666666669</v>
      </c>
      <c r="L566" s="3">
        <v>1</v>
      </c>
      <c r="Q566" s="3">
        <v>4</v>
      </c>
      <c r="W566" s="1">
        <f t="shared" si="52"/>
        <v>2.5</v>
      </c>
      <c r="X566" s="17">
        <f>IFERROR(Z566/AB566,0)</f>
        <v>2.5</v>
      </c>
      <c r="Y566" s="3">
        <f>SUBTOTAL(109,I566:V566)</f>
        <v>5</v>
      </c>
      <c r="Z566" s="3">
        <f>Y566-N566</f>
        <v>5</v>
      </c>
      <c r="AA566" s="3">
        <f t="shared" si="53"/>
        <v>2</v>
      </c>
      <c r="AB566" s="3">
        <f>COUNTA(I566:V566)-COUNTA(N566)</f>
        <v>2</v>
      </c>
      <c r="AC566" s="74">
        <f t="array" ref="AC566">AVERAGE(IF((COLUMN(I566:V566)&lt;&gt;COLUMN(N566)), I566:V566))</f>
        <v>0.38461538461538464</v>
      </c>
    </row>
    <row r="567" spans="1:29" x14ac:dyDescent="0.35">
      <c r="A567" t="s">
        <v>964</v>
      </c>
      <c r="B567" t="s">
        <v>965</v>
      </c>
      <c r="C567" t="s">
        <v>723</v>
      </c>
      <c r="D567" s="1">
        <v>2.2857142857142856</v>
      </c>
      <c r="E567" s="2">
        <f t="shared" si="48"/>
        <v>1.3333333333333333</v>
      </c>
      <c r="F567" s="2">
        <f t="shared" si="49"/>
        <v>1.8333333333333333</v>
      </c>
      <c r="G567" s="2">
        <f t="shared" si="50"/>
        <v>1.8888888888888888</v>
      </c>
      <c r="H567" s="2">
        <f t="shared" si="51"/>
        <v>1.75</v>
      </c>
      <c r="I567" s="3">
        <v>5</v>
      </c>
      <c r="J567" s="3">
        <v>4</v>
      </c>
      <c r="N567" s="3">
        <v>5</v>
      </c>
      <c r="O567" s="3">
        <v>1</v>
      </c>
      <c r="P567" s="3">
        <v>1</v>
      </c>
      <c r="Q567" s="3">
        <v>1</v>
      </c>
      <c r="R567" s="3">
        <v>5</v>
      </c>
      <c r="T567" s="3">
        <v>2</v>
      </c>
      <c r="U567" s="3">
        <v>2</v>
      </c>
      <c r="W567" s="1">
        <f t="shared" si="52"/>
        <v>2.2857142857142856</v>
      </c>
      <c r="X567" s="17">
        <f>IFERROR(Z567/AB567,0)</f>
        <v>2.625</v>
      </c>
      <c r="Y567" s="3">
        <f>SUBTOTAL(109,I567:V567)</f>
        <v>26</v>
      </c>
      <c r="Z567" s="3">
        <f>Y567-N567</f>
        <v>21</v>
      </c>
      <c r="AA567" s="3">
        <f t="shared" si="53"/>
        <v>9</v>
      </c>
      <c r="AB567" s="3">
        <f>COUNTA(I567:V567)-COUNTA(N567)</f>
        <v>8</v>
      </c>
      <c r="AC567" s="74">
        <f t="array" ref="AC567">AVERAGE(IF((COLUMN(I567:V567)&lt;&gt;COLUMN(N567)), I567:V567))</f>
        <v>1.6153846153846154</v>
      </c>
    </row>
    <row r="568" spans="1:29" x14ac:dyDescent="0.35">
      <c r="A568" t="s">
        <v>966</v>
      </c>
      <c r="B568" t="s">
        <v>105</v>
      </c>
      <c r="C568" t="s">
        <v>723</v>
      </c>
      <c r="D568" s="1">
        <v>1.1666666666666667</v>
      </c>
      <c r="E568" s="2">
        <f t="shared" si="48"/>
        <v>1</v>
      </c>
      <c r="F568" s="2">
        <f t="shared" si="49"/>
        <v>0.66666666666666663</v>
      </c>
      <c r="G568" s="2">
        <f t="shared" si="50"/>
        <v>0.44444444444444442</v>
      </c>
      <c r="H568" s="2">
        <f t="shared" si="51"/>
        <v>0.41666666666666669</v>
      </c>
      <c r="L568" s="3">
        <v>1</v>
      </c>
      <c r="Q568" s="3">
        <v>1</v>
      </c>
      <c r="S568" s="3">
        <v>1</v>
      </c>
      <c r="T568" s="3">
        <v>1</v>
      </c>
      <c r="U568" s="3">
        <v>1</v>
      </c>
      <c r="V568" s="3">
        <v>2</v>
      </c>
      <c r="W568" s="1">
        <f t="shared" si="52"/>
        <v>1.1666666666666667</v>
      </c>
      <c r="X568" s="17">
        <f>IFERROR(Z568/AB568,0)</f>
        <v>1.1666666666666667</v>
      </c>
      <c r="Y568" s="3">
        <f>SUBTOTAL(109,I568:V568)</f>
        <v>7</v>
      </c>
      <c r="Z568" s="3">
        <f>Y568-N568</f>
        <v>7</v>
      </c>
      <c r="AA568" s="3">
        <f t="shared" si="53"/>
        <v>6</v>
      </c>
      <c r="AB568" s="3">
        <f>COUNTA(I568:V568)-COUNTA(N568)</f>
        <v>6</v>
      </c>
      <c r="AC568" s="74">
        <f t="array" ref="AC568">AVERAGE(IF((COLUMN(I568:V568)&lt;&gt;COLUMN(N568)), I568:V568))</f>
        <v>0.53846153846153844</v>
      </c>
    </row>
    <row r="569" spans="1:29" x14ac:dyDescent="0.35">
      <c r="A569" t="s">
        <v>967</v>
      </c>
      <c r="B569" t="s">
        <v>344</v>
      </c>
      <c r="C569" t="s">
        <v>723</v>
      </c>
      <c r="D569" s="1">
        <v>3.125</v>
      </c>
      <c r="E569" s="2">
        <f t="shared" si="48"/>
        <v>2</v>
      </c>
      <c r="F569" s="2">
        <f t="shared" si="49"/>
        <v>1.6666666666666667</v>
      </c>
      <c r="G569" s="2">
        <f t="shared" si="50"/>
        <v>2</v>
      </c>
      <c r="H569" s="2">
        <f t="shared" si="51"/>
        <v>2.0833333333333335</v>
      </c>
      <c r="J569" s="3">
        <v>3</v>
      </c>
      <c r="L569" s="3">
        <v>4</v>
      </c>
      <c r="M569" s="3">
        <v>3</v>
      </c>
      <c r="O569" s="3">
        <v>5</v>
      </c>
      <c r="Q569" s="3">
        <v>1</v>
      </c>
      <c r="R569" s="3">
        <v>3</v>
      </c>
      <c r="S569" s="3">
        <v>2</v>
      </c>
      <c r="U569" s="3">
        <v>4</v>
      </c>
      <c r="W569" s="1">
        <f t="shared" si="52"/>
        <v>3.125</v>
      </c>
      <c r="X569" s="17">
        <f>IFERROR(Z569/AB569,0)</f>
        <v>3.125</v>
      </c>
      <c r="Y569" s="3">
        <f>SUBTOTAL(109,I569:V569)</f>
        <v>25</v>
      </c>
      <c r="Z569" s="3">
        <f>Y569-N569</f>
        <v>25</v>
      </c>
      <c r="AA569" s="3">
        <f t="shared" si="53"/>
        <v>8</v>
      </c>
      <c r="AB569" s="3">
        <f>COUNTA(I569:V569)-COUNTA(N569)</f>
        <v>8</v>
      </c>
      <c r="AC569" s="74">
        <f t="array" ref="AC569">AVERAGE(IF((COLUMN(I569:V569)&lt;&gt;COLUMN(N569)), I569:V569))</f>
        <v>1.9230769230769231</v>
      </c>
    </row>
    <row r="570" spans="1:29" x14ac:dyDescent="0.35">
      <c r="A570" t="s">
        <v>968</v>
      </c>
      <c r="B570" t="s">
        <v>969</v>
      </c>
      <c r="C570" t="s">
        <v>723</v>
      </c>
      <c r="D570" s="1">
        <v>7.333333333333333</v>
      </c>
      <c r="E570" s="2">
        <f t="shared" si="48"/>
        <v>9</v>
      </c>
      <c r="F570" s="2">
        <f t="shared" si="49"/>
        <v>9.1666666666666661</v>
      </c>
      <c r="G570" s="2">
        <f t="shared" si="50"/>
        <v>8</v>
      </c>
      <c r="H570" s="2">
        <f t="shared" si="51"/>
        <v>7.25</v>
      </c>
      <c r="I570" s="3">
        <v>4</v>
      </c>
      <c r="J570" s="3">
        <v>6</v>
      </c>
      <c r="K570" s="3">
        <v>3</v>
      </c>
      <c r="L570" s="3">
        <v>6</v>
      </c>
      <c r="M570" s="3">
        <v>3</v>
      </c>
      <c r="N570" s="3">
        <v>4</v>
      </c>
      <c r="O570" s="3">
        <v>10</v>
      </c>
      <c r="P570" s="3">
        <v>11</v>
      </c>
      <c r="Q570" s="3">
        <v>6</v>
      </c>
      <c r="R570" s="3">
        <v>11</v>
      </c>
      <c r="S570" s="3">
        <v>8</v>
      </c>
      <c r="T570" s="3">
        <v>10</v>
      </c>
      <c r="U570" s="3">
        <v>9</v>
      </c>
      <c r="V570" s="3">
        <v>5</v>
      </c>
      <c r="W570" s="1">
        <f t="shared" si="52"/>
        <v>7.333333333333333</v>
      </c>
      <c r="X570" s="17">
        <f>IFERROR(Z570/AB570,0)</f>
        <v>7.0769230769230766</v>
      </c>
      <c r="Y570" s="3">
        <f>SUBTOTAL(109,I570:V570)</f>
        <v>96</v>
      </c>
      <c r="Z570" s="3">
        <f>Y570-N570</f>
        <v>92</v>
      </c>
      <c r="AA570" s="3">
        <f t="shared" si="53"/>
        <v>14</v>
      </c>
      <c r="AB570" s="3">
        <f>COUNTA(I570:V570)-COUNTA(N570)</f>
        <v>13</v>
      </c>
      <c r="AC570" s="74">
        <f t="array" ref="AC570">AVERAGE(IF((COLUMN(I570:V570)&lt;&gt;COLUMN(N570)), I570:V570))</f>
        <v>7.0769230769230766</v>
      </c>
    </row>
    <row r="571" spans="1:29" x14ac:dyDescent="0.35">
      <c r="A571" t="s">
        <v>970</v>
      </c>
      <c r="B571" t="s">
        <v>107</v>
      </c>
      <c r="C571" t="s">
        <v>723</v>
      </c>
      <c r="D571" s="1">
        <v>17.3</v>
      </c>
      <c r="E571" s="2">
        <f t="shared" si="48"/>
        <v>5</v>
      </c>
      <c r="F571" s="2">
        <f t="shared" si="49"/>
        <v>11.5</v>
      </c>
      <c r="G571" s="2">
        <f t="shared" si="50"/>
        <v>18.222222222222221</v>
      </c>
      <c r="H571" s="2">
        <f t="shared" si="51"/>
        <v>18.75</v>
      </c>
      <c r="I571" s="3">
        <v>9</v>
      </c>
      <c r="J571" s="3">
        <v>10</v>
      </c>
      <c r="K571" s="3">
        <v>31</v>
      </c>
      <c r="L571" s="3">
        <v>20</v>
      </c>
      <c r="M571" s="3">
        <v>18</v>
      </c>
      <c r="N571" s="3">
        <v>52</v>
      </c>
      <c r="O571" s="3">
        <v>25</v>
      </c>
      <c r="P571" s="3">
        <v>26</v>
      </c>
      <c r="Q571" s="3">
        <v>4</v>
      </c>
      <c r="R571" s="3">
        <v>24</v>
      </c>
      <c r="S571" s="3">
        <v>12</v>
      </c>
      <c r="U571" s="3">
        <v>3</v>
      </c>
      <c r="W571" s="1">
        <f t="shared" si="52"/>
        <v>17.3</v>
      </c>
      <c r="X571" s="17">
        <f>IFERROR(Z571/AB571,0)</f>
        <v>16.545454545454547</v>
      </c>
      <c r="Y571" s="3">
        <f>SUBTOTAL(109,I571:V571)</f>
        <v>234</v>
      </c>
      <c r="Z571" s="3">
        <f>Y571-N571</f>
        <v>182</v>
      </c>
      <c r="AA571" s="3">
        <f t="shared" si="53"/>
        <v>12</v>
      </c>
      <c r="AB571" s="3">
        <f>COUNTA(I571:V571)-COUNTA(N571)</f>
        <v>11</v>
      </c>
      <c r="AC571" s="74">
        <f t="array" ref="AC571">AVERAGE(IF((COLUMN(I571:V571)&lt;&gt;COLUMN(N571)), I571:V571))</f>
        <v>14</v>
      </c>
    </row>
    <row r="572" spans="1:29" x14ac:dyDescent="0.35">
      <c r="A572" t="s">
        <v>971</v>
      </c>
      <c r="B572" t="s">
        <v>972</v>
      </c>
      <c r="C572" t="s">
        <v>723</v>
      </c>
      <c r="D572" s="1">
        <v>13.6</v>
      </c>
      <c r="E572" s="2">
        <f t="shared" si="48"/>
        <v>3</v>
      </c>
      <c r="F572" s="2">
        <f t="shared" si="49"/>
        <v>9.1666666666666661</v>
      </c>
      <c r="G572" s="2">
        <f t="shared" si="50"/>
        <v>15.222222222222221</v>
      </c>
      <c r="H572" s="2">
        <f t="shared" si="51"/>
        <v>15.166666666666666</v>
      </c>
      <c r="I572" s="3">
        <v>3</v>
      </c>
      <c r="J572" s="3">
        <v>6</v>
      </c>
      <c r="K572" s="3">
        <v>28</v>
      </c>
      <c r="L572" s="3">
        <v>11</v>
      </c>
      <c r="M572" s="3">
        <v>16</v>
      </c>
      <c r="N572" s="3">
        <v>46</v>
      </c>
      <c r="O572" s="3">
        <v>20</v>
      </c>
      <c r="P572" s="3">
        <v>24</v>
      </c>
      <c r="Q572" s="3">
        <v>3</v>
      </c>
      <c r="R572" s="3">
        <v>19</v>
      </c>
      <c r="S572" s="3">
        <v>5</v>
      </c>
      <c r="U572" s="3">
        <v>4</v>
      </c>
      <c r="W572" s="1">
        <f t="shared" si="52"/>
        <v>13.6</v>
      </c>
      <c r="X572" s="17">
        <f>IFERROR(Z572/AB572,0)</f>
        <v>12.636363636363637</v>
      </c>
      <c r="Y572" s="3">
        <f>SUBTOTAL(109,I572:V572)</f>
        <v>185</v>
      </c>
      <c r="Z572" s="3">
        <f>Y572-N572</f>
        <v>139</v>
      </c>
      <c r="AA572" s="3">
        <f t="shared" si="53"/>
        <v>12</v>
      </c>
      <c r="AB572" s="3">
        <f>COUNTA(I572:V572)-COUNTA(N572)</f>
        <v>11</v>
      </c>
      <c r="AC572" s="74">
        <f t="array" ref="AC572">AVERAGE(IF((COLUMN(I572:V572)&lt;&gt;COLUMN(N572)), I572:V572))</f>
        <v>10.692307692307692</v>
      </c>
    </row>
    <row r="573" spans="1:29" x14ac:dyDescent="0.35">
      <c r="A573" t="s">
        <v>973</v>
      </c>
      <c r="B573" t="s">
        <v>109</v>
      </c>
      <c r="C573" t="s">
        <v>723</v>
      </c>
      <c r="D573" s="1">
        <v>6.3636363636363633</v>
      </c>
      <c r="E573" s="2">
        <f t="shared" si="48"/>
        <v>7</v>
      </c>
      <c r="F573" s="2">
        <f t="shared" si="49"/>
        <v>7.166666666666667</v>
      </c>
      <c r="G573" s="2">
        <f t="shared" si="50"/>
        <v>7.333333333333333</v>
      </c>
      <c r="H573" s="2">
        <f t="shared" si="51"/>
        <v>6.583333333333333</v>
      </c>
      <c r="I573" s="3">
        <v>4</v>
      </c>
      <c r="J573" s="3">
        <v>2</v>
      </c>
      <c r="K573" s="3">
        <v>9</v>
      </c>
      <c r="L573" s="3">
        <v>2</v>
      </c>
      <c r="M573" s="3">
        <v>5</v>
      </c>
      <c r="N573" s="3">
        <v>18</v>
      </c>
      <c r="P573" s="3">
        <v>4</v>
      </c>
      <c r="Q573" s="3">
        <v>3</v>
      </c>
      <c r="R573" s="3">
        <v>15</v>
      </c>
      <c r="S573" s="3">
        <v>13</v>
      </c>
      <c r="T573" s="3">
        <v>5</v>
      </c>
      <c r="U573" s="3">
        <v>3</v>
      </c>
      <c r="V573" s="3">
        <v>9</v>
      </c>
      <c r="W573" s="1">
        <f t="shared" si="52"/>
        <v>6.3636363636363633</v>
      </c>
      <c r="X573" s="17">
        <f>IFERROR(Z573/AB573,0)</f>
        <v>6.166666666666667</v>
      </c>
      <c r="Y573" s="3">
        <f>SUBTOTAL(109,I573:V573)</f>
        <v>92</v>
      </c>
      <c r="Z573" s="3">
        <f>Y573-N573</f>
        <v>74</v>
      </c>
      <c r="AA573" s="3">
        <f t="shared" si="53"/>
        <v>13</v>
      </c>
      <c r="AB573" s="3">
        <f>COUNTA(I573:V573)-COUNTA(N573)</f>
        <v>12</v>
      </c>
      <c r="AC573" s="74">
        <f t="array" ref="AC573">AVERAGE(IF((COLUMN(I573:V573)&lt;&gt;COLUMN(N573)), I573:V573))</f>
        <v>5.6923076923076925</v>
      </c>
    </row>
    <row r="574" spans="1:29" x14ac:dyDescent="0.35">
      <c r="A574" t="s">
        <v>974</v>
      </c>
      <c r="B574" t="s">
        <v>111</v>
      </c>
      <c r="C574" t="s">
        <v>723</v>
      </c>
      <c r="D574" s="1">
        <v>6.9</v>
      </c>
      <c r="E574" s="2">
        <f t="shared" ref="E574:E637" si="54">IFERROR(SUM(S574:U574)/3,"")</f>
        <v>8.3333333333333339</v>
      </c>
      <c r="F574" s="2">
        <f t="shared" ref="F574:F637" si="55">IFERROR(SUM(P574:U574)/6,"")</f>
        <v>5.5</v>
      </c>
      <c r="G574" s="2">
        <f t="shared" ref="G574:G637" si="56">IFERROR(SUM(M574:U574)/9,"")</f>
        <v>5</v>
      </c>
      <c r="H574" s="2">
        <f t="shared" ref="H574:H637" si="57">IFERROR(SUM(J574:U574)/12,"")</f>
        <v>5.666666666666667</v>
      </c>
      <c r="J574" s="3">
        <v>18</v>
      </c>
      <c r="K574" s="3">
        <v>3</v>
      </c>
      <c r="L574" s="3">
        <v>2</v>
      </c>
      <c r="N574" s="3">
        <v>8</v>
      </c>
      <c r="O574" s="3">
        <v>4</v>
      </c>
      <c r="Q574" s="3">
        <v>4</v>
      </c>
      <c r="R574" s="3">
        <v>4</v>
      </c>
      <c r="S574" s="3">
        <v>6</v>
      </c>
      <c r="T574" s="3">
        <v>9</v>
      </c>
      <c r="U574" s="3">
        <v>10</v>
      </c>
      <c r="V574" s="3">
        <v>9</v>
      </c>
      <c r="W574" s="1">
        <f t="shared" ref="W574:W637" si="58">IFERROR(AVERAGE((O574:V574),(J574:M574)),"0")</f>
        <v>6.9</v>
      </c>
      <c r="X574" s="17">
        <f>IFERROR(Z574/AB574,0)</f>
        <v>6.9</v>
      </c>
      <c r="Y574" s="3">
        <f>SUBTOTAL(109,I574:V574)</f>
        <v>77</v>
      </c>
      <c r="Z574" s="3">
        <f>Y574-N574</f>
        <v>69</v>
      </c>
      <c r="AA574" s="3">
        <f t="shared" si="53"/>
        <v>11</v>
      </c>
      <c r="AB574" s="3">
        <f>COUNTA(I574:V574)-COUNTA(N574)</f>
        <v>10</v>
      </c>
      <c r="AC574" s="74">
        <f t="array" ref="AC574">AVERAGE(IF((COLUMN(I574:V574)&lt;&gt;COLUMN(N574)), I574:V574))</f>
        <v>5.3076923076923075</v>
      </c>
    </row>
    <row r="575" spans="1:29" x14ac:dyDescent="0.35">
      <c r="A575" t="s">
        <v>975</v>
      </c>
      <c r="B575" t="s">
        <v>976</v>
      </c>
      <c r="C575" t="s">
        <v>723</v>
      </c>
      <c r="D575" s="1">
        <v>6.8</v>
      </c>
      <c r="E575" s="2">
        <f t="shared" si="54"/>
        <v>8</v>
      </c>
      <c r="F575" s="2">
        <f t="shared" si="55"/>
        <v>5.333333333333333</v>
      </c>
      <c r="G575" s="2">
        <f t="shared" si="56"/>
        <v>4.8888888888888893</v>
      </c>
      <c r="H575" s="2">
        <f t="shared" si="57"/>
        <v>5.583333333333333</v>
      </c>
      <c r="J575" s="3">
        <v>18</v>
      </c>
      <c r="K575" s="3">
        <v>3</v>
      </c>
      <c r="L575" s="3">
        <v>2</v>
      </c>
      <c r="N575" s="3">
        <v>8</v>
      </c>
      <c r="O575" s="3">
        <v>4</v>
      </c>
      <c r="Q575" s="3">
        <v>4</v>
      </c>
      <c r="R575" s="3">
        <v>4</v>
      </c>
      <c r="S575" s="3">
        <v>5</v>
      </c>
      <c r="T575" s="3">
        <v>9</v>
      </c>
      <c r="U575" s="3">
        <v>10</v>
      </c>
      <c r="V575" s="3">
        <v>9</v>
      </c>
      <c r="W575" s="1">
        <f t="shared" si="58"/>
        <v>6.8</v>
      </c>
      <c r="X575" s="17">
        <f>IFERROR(Z575/AB575,0)</f>
        <v>6.8</v>
      </c>
      <c r="Y575" s="3">
        <f>SUBTOTAL(109,I575:V575)</f>
        <v>76</v>
      </c>
      <c r="Z575" s="3">
        <f>Y575-N575</f>
        <v>68</v>
      </c>
      <c r="AA575" s="3">
        <f t="shared" si="53"/>
        <v>11</v>
      </c>
      <c r="AB575" s="3">
        <f>COUNTA(I575:V575)-COUNTA(N575)</f>
        <v>10</v>
      </c>
      <c r="AC575" s="74">
        <f t="array" ref="AC575">AVERAGE(IF((COLUMN(I575:V575)&lt;&gt;COLUMN(N575)), I575:V575))</f>
        <v>5.2307692307692308</v>
      </c>
    </row>
    <row r="576" spans="1:29" x14ac:dyDescent="0.35">
      <c r="A576" t="s">
        <v>977</v>
      </c>
      <c r="B576" t="s">
        <v>978</v>
      </c>
      <c r="C576" t="s">
        <v>723</v>
      </c>
      <c r="D576" s="1">
        <v>2.1428571428571428</v>
      </c>
      <c r="E576" s="2">
        <f t="shared" si="54"/>
        <v>0.66666666666666663</v>
      </c>
      <c r="F576" s="2">
        <f t="shared" si="55"/>
        <v>1.5</v>
      </c>
      <c r="G576" s="2">
        <f t="shared" si="56"/>
        <v>2.3333333333333335</v>
      </c>
      <c r="H576" s="2">
        <f t="shared" si="57"/>
        <v>1.75</v>
      </c>
      <c r="I576" s="3">
        <v>1</v>
      </c>
      <c r="M576" s="3">
        <v>2</v>
      </c>
      <c r="N576" s="3">
        <v>7</v>
      </c>
      <c r="O576" s="3">
        <v>3</v>
      </c>
      <c r="P576" s="3">
        <v>2</v>
      </c>
      <c r="Q576" s="3">
        <v>4</v>
      </c>
      <c r="R576" s="3">
        <v>1</v>
      </c>
      <c r="T576" s="3">
        <v>2</v>
      </c>
      <c r="V576" s="3">
        <v>1</v>
      </c>
      <c r="W576" s="1">
        <f t="shared" si="58"/>
        <v>2.1428571428571428</v>
      </c>
      <c r="X576" s="17">
        <f>IFERROR(Z576/AB576,0)</f>
        <v>2</v>
      </c>
      <c r="Y576" s="3">
        <f>SUBTOTAL(109,I576:V576)</f>
        <v>23</v>
      </c>
      <c r="Z576" s="3">
        <f>Y576-N576</f>
        <v>16</v>
      </c>
      <c r="AA576" s="3">
        <f t="shared" si="53"/>
        <v>9</v>
      </c>
      <c r="AB576" s="3">
        <f>COUNTA(I576:V576)-COUNTA(N576)</f>
        <v>8</v>
      </c>
      <c r="AC576" s="74">
        <f t="array" ref="AC576">AVERAGE(IF((COLUMN(I576:V576)&lt;&gt;COLUMN(N576)), I576:V576))</f>
        <v>1.2307692307692308</v>
      </c>
    </row>
    <row r="577" spans="1:29" x14ac:dyDescent="0.35">
      <c r="A577" t="s">
        <v>979</v>
      </c>
      <c r="B577" t="s">
        <v>113</v>
      </c>
      <c r="C577" t="s">
        <v>723</v>
      </c>
      <c r="D577" s="1">
        <v>3.2</v>
      </c>
      <c r="E577" s="2">
        <f t="shared" si="54"/>
        <v>3.6666666666666665</v>
      </c>
      <c r="F577" s="2">
        <f t="shared" si="55"/>
        <v>4.5</v>
      </c>
      <c r="G577" s="2">
        <f t="shared" si="56"/>
        <v>4</v>
      </c>
      <c r="H577" s="2">
        <f t="shared" si="57"/>
        <v>3.0833333333333335</v>
      </c>
      <c r="I577" s="3">
        <v>1</v>
      </c>
      <c r="K577" s="3">
        <v>1</v>
      </c>
      <c r="M577" s="3">
        <v>1</v>
      </c>
      <c r="N577" s="3">
        <v>6</v>
      </c>
      <c r="O577" s="3">
        <v>2</v>
      </c>
      <c r="P577" s="3">
        <v>1</v>
      </c>
      <c r="Q577" s="3">
        <v>9</v>
      </c>
      <c r="R577" s="3">
        <v>6</v>
      </c>
      <c r="S577" s="3">
        <v>9</v>
      </c>
      <c r="T577" s="3">
        <v>1</v>
      </c>
      <c r="U577" s="3">
        <v>1</v>
      </c>
      <c r="V577" s="3">
        <v>1</v>
      </c>
      <c r="W577" s="1">
        <f t="shared" si="58"/>
        <v>3.2</v>
      </c>
      <c r="X577" s="17">
        <f>IFERROR(Z577/AB577,0)</f>
        <v>3</v>
      </c>
      <c r="Y577" s="3">
        <f>SUBTOTAL(109,I577:V577)</f>
        <v>39</v>
      </c>
      <c r="Z577" s="3">
        <f>Y577-N577</f>
        <v>33</v>
      </c>
      <c r="AA577" s="3">
        <f t="shared" si="53"/>
        <v>12</v>
      </c>
      <c r="AB577" s="3">
        <f>COUNTA(I577:V577)-COUNTA(N577)</f>
        <v>11</v>
      </c>
      <c r="AC577" s="74">
        <f t="array" ref="AC577">AVERAGE(IF((COLUMN(I577:V577)&lt;&gt;COLUMN(N577)), I577:V577))</f>
        <v>2.5384615384615383</v>
      </c>
    </row>
    <row r="578" spans="1:29" x14ac:dyDescent="0.35">
      <c r="A578" t="s">
        <v>980</v>
      </c>
      <c r="B578" t="s">
        <v>981</v>
      </c>
      <c r="C578" t="s">
        <v>723</v>
      </c>
      <c r="D578" s="1">
        <v>1.4</v>
      </c>
      <c r="E578" s="2">
        <f t="shared" si="54"/>
        <v>0.66666666666666663</v>
      </c>
      <c r="F578" s="2">
        <f t="shared" si="55"/>
        <v>0.66666666666666663</v>
      </c>
      <c r="G578" s="2">
        <f t="shared" si="56"/>
        <v>0.66666666666666663</v>
      </c>
      <c r="H578" s="2">
        <f t="shared" si="57"/>
        <v>0.66666666666666663</v>
      </c>
      <c r="I578" s="3">
        <v>2</v>
      </c>
      <c r="L578" s="3">
        <v>2</v>
      </c>
      <c r="M578" s="3">
        <v>1</v>
      </c>
      <c r="N578" s="3">
        <v>1</v>
      </c>
      <c r="P578" s="3">
        <v>1</v>
      </c>
      <c r="R578" s="3">
        <v>1</v>
      </c>
      <c r="T578" s="3">
        <v>2</v>
      </c>
      <c r="W578" s="1">
        <f t="shared" si="58"/>
        <v>1.4</v>
      </c>
      <c r="X578" s="17">
        <f>IFERROR(Z578/AB578,0)</f>
        <v>1.5</v>
      </c>
      <c r="Y578" s="3">
        <f>SUBTOTAL(109,I578:V578)</f>
        <v>10</v>
      </c>
      <c r="Z578" s="3">
        <f>Y578-N578</f>
        <v>9</v>
      </c>
      <c r="AA578" s="3">
        <f t="shared" si="53"/>
        <v>7</v>
      </c>
      <c r="AB578" s="3">
        <f>COUNTA(I578:V578)-COUNTA(N578)</f>
        <v>6</v>
      </c>
      <c r="AC578" s="74">
        <f t="array" ref="AC578">AVERAGE(IF((COLUMN(I578:V578)&lt;&gt;COLUMN(N578)), I578:V578))</f>
        <v>0.69230769230769229</v>
      </c>
    </row>
    <row r="579" spans="1:29" x14ac:dyDescent="0.35">
      <c r="A579" t="s">
        <v>982</v>
      </c>
      <c r="B579" t="s">
        <v>347</v>
      </c>
      <c r="C579" t="s">
        <v>723</v>
      </c>
      <c r="D579" s="1">
        <v>3.1</v>
      </c>
      <c r="E579" s="2">
        <f t="shared" si="54"/>
        <v>4.666666666666667</v>
      </c>
      <c r="F579" s="2">
        <f t="shared" si="55"/>
        <v>4.333333333333333</v>
      </c>
      <c r="G579" s="2">
        <f t="shared" si="56"/>
        <v>3.6666666666666665</v>
      </c>
      <c r="H579" s="2">
        <f t="shared" si="57"/>
        <v>2.9166666666666665</v>
      </c>
      <c r="J579" s="3">
        <v>1</v>
      </c>
      <c r="K579" s="3">
        <v>1</v>
      </c>
      <c r="M579" s="3">
        <v>1</v>
      </c>
      <c r="N579" s="3">
        <v>4</v>
      </c>
      <c r="O579" s="3">
        <v>2</v>
      </c>
      <c r="P579" s="3">
        <v>6</v>
      </c>
      <c r="Q579" s="3">
        <v>1</v>
      </c>
      <c r="R579" s="3">
        <v>5</v>
      </c>
      <c r="S579" s="3">
        <v>1</v>
      </c>
      <c r="T579" s="3">
        <v>4</v>
      </c>
      <c r="U579" s="3">
        <v>9</v>
      </c>
      <c r="W579" s="1">
        <f t="shared" si="58"/>
        <v>3.1</v>
      </c>
      <c r="X579" s="17">
        <f>IFERROR(Z579/AB579,0)</f>
        <v>3.1</v>
      </c>
      <c r="Y579" s="3">
        <f>SUBTOTAL(109,I579:V579)</f>
        <v>35</v>
      </c>
      <c r="Z579" s="3">
        <f>Y579-N579</f>
        <v>31</v>
      </c>
      <c r="AA579" s="3">
        <f t="shared" si="53"/>
        <v>11</v>
      </c>
      <c r="AB579" s="3">
        <f>COUNTA(I579:V579)-COUNTA(N579)</f>
        <v>10</v>
      </c>
      <c r="AC579" s="74">
        <f t="array" ref="AC579">AVERAGE(IF((COLUMN(I579:V579)&lt;&gt;COLUMN(N579)), I579:V579))</f>
        <v>2.3846153846153846</v>
      </c>
    </row>
    <row r="580" spans="1:29" x14ac:dyDescent="0.35">
      <c r="A580" t="s">
        <v>983</v>
      </c>
      <c r="B580" t="s">
        <v>984</v>
      </c>
      <c r="C580" t="s">
        <v>723</v>
      </c>
      <c r="D580" s="1">
        <v>3.75</v>
      </c>
      <c r="E580" s="2">
        <f t="shared" si="54"/>
        <v>0</v>
      </c>
      <c r="F580" s="2">
        <f t="shared" si="55"/>
        <v>1.3333333333333333</v>
      </c>
      <c r="G580" s="2">
        <f t="shared" si="56"/>
        <v>1.8888888888888888</v>
      </c>
      <c r="H580" s="2">
        <f t="shared" si="57"/>
        <v>2</v>
      </c>
      <c r="J580" s="3">
        <v>1</v>
      </c>
      <c r="K580" s="3">
        <v>2</v>
      </c>
      <c r="L580" s="3">
        <v>4</v>
      </c>
      <c r="N580" s="3">
        <v>9</v>
      </c>
      <c r="R580" s="3">
        <v>8</v>
      </c>
      <c r="W580" s="1">
        <f t="shared" si="58"/>
        <v>3.75</v>
      </c>
      <c r="X580" s="17">
        <f>IFERROR(Z580/AB580,0)</f>
        <v>3.75</v>
      </c>
      <c r="Y580" s="3">
        <f>SUBTOTAL(109,I580:V580)</f>
        <v>24</v>
      </c>
      <c r="Z580" s="3">
        <f>Y580-N580</f>
        <v>15</v>
      </c>
      <c r="AA580" s="3">
        <f t="shared" si="53"/>
        <v>5</v>
      </c>
      <c r="AB580" s="3">
        <f>COUNTA(I580:V580)-COUNTA(N580)</f>
        <v>4</v>
      </c>
      <c r="AC580" s="74">
        <f t="array" ref="AC580">AVERAGE(IF((COLUMN(I580:V580)&lt;&gt;COLUMN(N580)), I580:V580))</f>
        <v>1.1538461538461537</v>
      </c>
    </row>
    <row r="581" spans="1:29" x14ac:dyDescent="0.35">
      <c r="A581" t="s">
        <v>985</v>
      </c>
      <c r="B581" t="s">
        <v>986</v>
      </c>
      <c r="C581" t="s">
        <v>723</v>
      </c>
      <c r="D581" s="1">
        <v>1.8571428571428572</v>
      </c>
      <c r="E581" s="2">
        <f t="shared" si="54"/>
        <v>0.66666666666666663</v>
      </c>
      <c r="F581" s="2">
        <f t="shared" si="55"/>
        <v>1.6666666666666667</v>
      </c>
      <c r="G581" s="2">
        <f t="shared" si="56"/>
        <v>2.6666666666666665</v>
      </c>
      <c r="H581" s="2">
        <f t="shared" si="57"/>
        <v>2.0833333333333335</v>
      </c>
      <c r="I581" s="3">
        <v>1</v>
      </c>
      <c r="L581" s="3">
        <v>1</v>
      </c>
      <c r="N581" s="3">
        <v>12</v>
      </c>
      <c r="O581" s="3">
        <v>2</v>
      </c>
      <c r="P581" s="3">
        <v>5</v>
      </c>
      <c r="Q581" s="3">
        <v>1</v>
      </c>
      <c r="R581" s="3">
        <v>2</v>
      </c>
      <c r="S581" s="3">
        <v>1</v>
      </c>
      <c r="T581" s="3">
        <v>1</v>
      </c>
      <c r="W581" s="1">
        <f t="shared" si="58"/>
        <v>1.8571428571428572</v>
      </c>
      <c r="X581" s="17">
        <f>IFERROR(Z581/AB581,0)</f>
        <v>1.75</v>
      </c>
      <c r="Y581" s="3">
        <f>SUBTOTAL(109,I581:V581)</f>
        <v>26</v>
      </c>
      <c r="Z581" s="3">
        <f>Y581-N581</f>
        <v>14</v>
      </c>
      <c r="AA581" s="3">
        <f t="shared" si="53"/>
        <v>9</v>
      </c>
      <c r="AB581" s="3">
        <f>COUNTA(I581:V581)-COUNTA(N581)</f>
        <v>8</v>
      </c>
      <c r="AC581" s="74">
        <f t="array" ref="AC581">AVERAGE(IF((COLUMN(I581:V581)&lt;&gt;COLUMN(N581)), I581:V581))</f>
        <v>1.0769230769230769</v>
      </c>
    </row>
    <row r="582" spans="1:29" x14ac:dyDescent="0.35">
      <c r="A582" t="s">
        <v>987</v>
      </c>
      <c r="B582" t="s">
        <v>988</v>
      </c>
      <c r="C582" t="s">
        <v>723</v>
      </c>
      <c r="D582" s="1">
        <v>2.9</v>
      </c>
      <c r="E582" s="2">
        <f t="shared" si="54"/>
        <v>1</v>
      </c>
      <c r="F582" s="2">
        <f t="shared" si="55"/>
        <v>1.6666666666666667</v>
      </c>
      <c r="G582" s="2">
        <f t="shared" si="56"/>
        <v>1.8888888888888888</v>
      </c>
      <c r="H582" s="2">
        <f t="shared" si="57"/>
        <v>2.5</v>
      </c>
      <c r="I582" s="3">
        <v>3</v>
      </c>
      <c r="J582" s="3">
        <v>7</v>
      </c>
      <c r="K582" s="3">
        <v>1</v>
      </c>
      <c r="L582" s="3">
        <v>5</v>
      </c>
      <c r="M582" s="3">
        <v>5</v>
      </c>
      <c r="N582" s="3">
        <v>2</v>
      </c>
      <c r="P582" s="3">
        <v>2</v>
      </c>
      <c r="Q582" s="3">
        <v>2</v>
      </c>
      <c r="R582" s="3">
        <v>3</v>
      </c>
      <c r="S582" s="3">
        <v>2</v>
      </c>
      <c r="U582" s="3">
        <v>1</v>
      </c>
      <c r="V582" s="3">
        <v>1</v>
      </c>
      <c r="W582" s="1">
        <f t="shared" si="58"/>
        <v>2.9</v>
      </c>
      <c r="X582" s="17">
        <f>IFERROR(Z582/AB582,0)</f>
        <v>2.9090909090909092</v>
      </c>
      <c r="Y582" s="3">
        <f>SUBTOTAL(109,I582:V582)</f>
        <v>34</v>
      </c>
      <c r="Z582" s="3">
        <f>Y582-N582</f>
        <v>32</v>
      </c>
      <c r="AA582" s="3">
        <f t="shared" si="53"/>
        <v>12</v>
      </c>
      <c r="AB582" s="3">
        <f>COUNTA(I582:V582)-COUNTA(N582)</f>
        <v>11</v>
      </c>
      <c r="AC582" s="74">
        <f t="array" ref="AC582">AVERAGE(IF((COLUMN(I582:V582)&lt;&gt;COLUMN(N582)), I582:V582))</f>
        <v>2.4615384615384617</v>
      </c>
    </row>
    <row r="583" spans="1:29" x14ac:dyDescent="0.35">
      <c r="A583" t="s">
        <v>989</v>
      </c>
      <c r="B583" t="s">
        <v>990</v>
      </c>
      <c r="C583" t="s">
        <v>723</v>
      </c>
      <c r="D583" s="1">
        <v>4.6363636363636367</v>
      </c>
      <c r="E583" s="2">
        <f t="shared" si="54"/>
        <v>1.6666666666666667</v>
      </c>
      <c r="F583" s="2">
        <f t="shared" si="55"/>
        <v>4</v>
      </c>
      <c r="G583" s="2">
        <f t="shared" si="56"/>
        <v>5.5555555555555554</v>
      </c>
      <c r="H583" s="2">
        <f t="shared" si="57"/>
        <v>4.583333333333333</v>
      </c>
      <c r="J583" s="3">
        <v>2</v>
      </c>
      <c r="K583" s="3">
        <v>1</v>
      </c>
      <c r="L583" s="3">
        <v>2</v>
      </c>
      <c r="M583" s="3">
        <v>2</v>
      </c>
      <c r="N583" s="3">
        <v>13</v>
      </c>
      <c r="O583" s="3">
        <v>11</v>
      </c>
      <c r="P583" s="3">
        <v>10</v>
      </c>
      <c r="Q583" s="3">
        <v>3</v>
      </c>
      <c r="R583" s="3">
        <v>6</v>
      </c>
      <c r="S583" s="3">
        <v>4</v>
      </c>
      <c r="U583" s="3">
        <v>1</v>
      </c>
      <c r="V583" s="3">
        <v>9</v>
      </c>
      <c r="W583" s="1">
        <f t="shared" si="58"/>
        <v>4.6363636363636367</v>
      </c>
      <c r="X583" s="17">
        <f>IFERROR(Z583/AB583,0)</f>
        <v>4.6363636363636367</v>
      </c>
      <c r="Y583" s="3">
        <f>SUBTOTAL(109,I583:V583)</f>
        <v>64</v>
      </c>
      <c r="Z583" s="3">
        <f>Y583-N583</f>
        <v>51</v>
      </c>
      <c r="AA583" s="3">
        <f t="shared" ref="AA583:AA646" si="59">COUNTA(I583:V583)</f>
        <v>12</v>
      </c>
      <c r="AB583" s="3">
        <f>COUNTA(I583:V583)-COUNTA(N583)</f>
        <v>11</v>
      </c>
      <c r="AC583" s="74">
        <f t="array" ref="AC583">AVERAGE(IF((COLUMN(I583:V583)&lt;&gt;COLUMN(N583)), I583:V583))</f>
        <v>3.9230769230769229</v>
      </c>
    </row>
    <row r="584" spans="1:29" x14ac:dyDescent="0.35">
      <c r="A584" t="s">
        <v>991</v>
      </c>
      <c r="B584" t="s">
        <v>115</v>
      </c>
      <c r="C584" t="s">
        <v>723</v>
      </c>
      <c r="D584" s="1">
        <v>7.166666666666667</v>
      </c>
      <c r="E584" s="2">
        <f t="shared" si="54"/>
        <v>9</v>
      </c>
      <c r="F584" s="2">
        <f t="shared" si="55"/>
        <v>7.5</v>
      </c>
      <c r="G584" s="2">
        <f t="shared" si="56"/>
        <v>7.666666666666667</v>
      </c>
      <c r="H584" s="2">
        <f t="shared" si="57"/>
        <v>7.666666666666667</v>
      </c>
      <c r="I584" s="3">
        <v>2</v>
      </c>
      <c r="J584" s="3">
        <v>13</v>
      </c>
      <c r="K584" s="3">
        <v>7</v>
      </c>
      <c r="L584" s="3">
        <v>3</v>
      </c>
      <c r="M584" s="3">
        <v>3</v>
      </c>
      <c r="N584" s="3">
        <v>15</v>
      </c>
      <c r="O584" s="3">
        <v>6</v>
      </c>
      <c r="P584" s="3">
        <v>4</v>
      </c>
      <c r="Q584" s="3">
        <v>2</v>
      </c>
      <c r="R584" s="3">
        <v>12</v>
      </c>
      <c r="S584" s="3">
        <v>9</v>
      </c>
      <c r="T584" s="3">
        <v>7</v>
      </c>
      <c r="U584" s="3">
        <v>11</v>
      </c>
      <c r="V584" s="3">
        <v>9</v>
      </c>
      <c r="W584" s="1">
        <f t="shared" si="58"/>
        <v>7.166666666666667</v>
      </c>
      <c r="X584" s="17">
        <f>IFERROR(Z584/AB584,0)</f>
        <v>6.7692307692307692</v>
      </c>
      <c r="Y584" s="3">
        <f>SUBTOTAL(109,I584:V584)</f>
        <v>103</v>
      </c>
      <c r="Z584" s="3">
        <f>Y584-N584</f>
        <v>88</v>
      </c>
      <c r="AA584" s="3">
        <f t="shared" si="59"/>
        <v>14</v>
      </c>
      <c r="AB584" s="3">
        <f>COUNTA(I584:V584)-COUNTA(N584)</f>
        <v>13</v>
      </c>
      <c r="AC584" s="74">
        <f t="array" ref="AC584">AVERAGE(IF((COLUMN(I584:V584)&lt;&gt;COLUMN(N584)), I584:V584))</f>
        <v>6.7692307692307692</v>
      </c>
    </row>
    <row r="585" spans="1:29" x14ac:dyDescent="0.35">
      <c r="A585" t="s">
        <v>992</v>
      </c>
      <c r="B585" t="s">
        <v>993</v>
      </c>
      <c r="C585" t="s">
        <v>723</v>
      </c>
      <c r="D585" s="1">
        <v>4.5</v>
      </c>
      <c r="E585" s="2">
        <f t="shared" si="54"/>
        <v>4.666666666666667</v>
      </c>
      <c r="F585" s="2">
        <f t="shared" si="55"/>
        <v>4.833333333333333</v>
      </c>
      <c r="G585" s="2">
        <f t="shared" si="56"/>
        <v>5.2222222222222223</v>
      </c>
      <c r="H585" s="2">
        <f t="shared" si="57"/>
        <v>5.166666666666667</v>
      </c>
      <c r="J585" s="3">
        <v>1</v>
      </c>
      <c r="K585" s="3">
        <v>6</v>
      </c>
      <c r="L585" s="3">
        <v>8</v>
      </c>
      <c r="M585" s="3">
        <v>4</v>
      </c>
      <c r="N585" s="3">
        <v>10</v>
      </c>
      <c r="O585" s="3">
        <v>4</v>
      </c>
      <c r="P585" s="3">
        <v>4</v>
      </c>
      <c r="Q585" s="3">
        <v>7</v>
      </c>
      <c r="R585" s="3">
        <v>4</v>
      </c>
      <c r="S585" s="3">
        <v>7</v>
      </c>
      <c r="T585" s="3">
        <v>3</v>
      </c>
      <c r="U585" s="3">
        <v>4</v>
      </c>
      <c r="V585" s="3">
        <v>2</v>
      </c>
      <c r="W585" s="1">
        <f t="shared" si="58"/>
        <v>4.5</v>
      </c>
      <c r="X585" s="17">
        <f>IFERROR(Z585/AB585,0)</f>
        <v>4.5</v>
      </c>
      <c r="Y585" s="3">
        <f>SUBTOTAL(109,I585:V585)</f>
        <v>64</v>
      </c>
      <c r="Z585" s="3">
        <f>Y585-N585</f>
        <v>54</v>
      </c>
      <c r="AA585" s="3">
        <f t="shared" si="59"/>
        <v>13</v>
      </c>
      <c r="AB585" s="3">
        <f>COUNTA(I585:V585)-COUNTA(N585)</f>
        <v>12</v>
      </c>
      <c r="AC585" s="74">
        <f t="array" ref="AC585">AVERAGE(IF((COLUMN(I585:V585)&lt;&gt;COLUMN(N585)), I585:V585))</f>
        <v>4.1538461538461542</v>
      </c>
    </row>
    <row r="586" spans="1:29" x14ac:dyDescent="0.35">
      <c r="A586" t="s">
        <v>994</v>
      </c>
      <c r="B586" t="s">
        <v>995</v>
      </c>
      <c r="C586" t="s">
        <v>723</v>
      </c>
      <c r="D586" s="1">
        <v>2.1</v>
      </c>
      <c r="E586" s="2">
        <f t="shared" si="54"/>
        <v>2</v>
      </c>
      <c r="F586" s="2">
        <f t="shared" si="55"/>
        <v>1.8333333333333333</v>
      </c>
      <c r="G586" s="2">
        <f t="shared" si="56"/>
        <v>1.6666666666666667</v>
      </c>
      <c r="H586" s="2">
        <f t="shared" si="57"/>
        <v>1.8333333333333333</v>
      </c>
      <c r="I586" s="3">
        <v>6</v>
      </c>
      <c r="J586" s="3">
        <v>5</v>
      </c>
      <c r="K586" s="3">
        <v>1</v>
      </c>
      <c r="L586" s="3">
        <v>1</v>
      </c>
      <c r="N586" s="3">
        <v>3</v>
      </c>
      <c r="O586" s="3">
        <v>1</v>
      </c>
      <c r="Q586" s="3">
        <v>1</v>
      </c>
      <c r="R586" s="3">
        <v>4</v>
      </c>
      <c r="S586" s="3">
        <v>3</v>
      </c>
      <c r="T586" s="3">
        <v>1</v>
      </c>
      <c r="U586" s="3">
        <v>2</v>
      </c>
      <c r="V586" s="3">
        <v>2</v>
      </c>
      <c r="W586" s="1">
        <f t="shared" si="58"/>
        <v>2.1</v>
      </c>
      <c r="X586" s="17">
        <f>IFERROR(Z586/AB586,0)</f>
        <v>2.4545454545454546</v>
      </c>
      <c r="Y586" s="3">
        <f>SUBTOTAL(109,I586:V586)</f>
        <v>30</v>
      </c>
      <c r="Z586" s="3">
        <f>Y586-N586</f>
        <v>27</v>
      </c>
      <c r="AA586" s="3">
        <f t="shared" si="59"/>
        <v>12</v>
      </c>
      <c r="AB586" s="3">
        <f>COUNTA(I586:V586)-COUNTA(N586)</f>
        <v>11</v>
      </c>
      <c r="AC586" s="74">
        <f t="array" ref="AC586">AVERAGE(IF((COLUMN(I586:V586)&lt;&gt;COLUMN(N586)), I586:V586))</f>
        <v>2.0769230769230771</v>
      </c>
    </row>
    <row r="587" spans="1:29" x14ac:dyDescent="0.35">
      <c r="A587" t="s">
        <v>996</v>
      </c>
      <c r="B587" t="s">
        <v>997</v>
      </c>
      <c r="C587" t="s">
        <v>723</v>
      </c>
      <c r="D587" s="1">
        <v>2.7777777777777777</v>
      </c>
      <c r="E587" s="2">
        <f t="shared" si="54"/>
        <v>1</v>
      </c>
      <c r="F587" s="2">
        <f t="shared" si="55"/>
        <v>3.5</v>
      </c>
      <c r="G587" s="2">
        <f t="shared" si="56"/>
        <v>2.7777777777777777</v>
      </c>
      <c r="H587" s="2">
        <f t="shared" si="57"/>
        <v>2.25</v>
      </c>
      <c r="J587" s="3">
        <v>1</v>
      </c>
      <c r="K587" s="3">
        <v>1</v>
      </c>
      <c r="N587" s="3">
        <v>3</v>
      </c>
      <c r="O587" s="3">
        <v>1</v>
      </c>
      <c r="P587" s="3">
        <v>4</v>
      </c>
      <c r="Q587" s="3">
        <v>10</v>
      </c>
      <c r="R587" s="3">
        <v>4</v>
      </c>
      <c r="S587" s="3">
        <v>1</v>
      </c>
      <c r="U587" s="3">
        <v>2</v>
      </c>
      <c r="V587" s="3">
        <v>1</v>
      </c>
      <c r="W587" s="1">
        <f t="shared" si="58"/>
        <v>2.7777777777777777</v>
      </c>
      <c r="X587" s="17">
        <f>IFERROR(Z587/AB587,0)</f>
        <v>2.7777777777777777</v>
      </c>
      <c r="Y587" s="3">
        <f>SUBTOTAL(109,I587:V587)</f>
        <v>28</v>
      </c>
      <c r="Z587" s="3">
        <f>Y587-N587</f>
        <v>25</v>
      </c>
      <c r="AA587" s="3">
        <f t="shared" si="59"/>
        <v>10</v>
      </c>
      <c r="AB587" s="3">
        <f>COUNTA(I587:V587)-COUNTA(N587)</f>
        <v>9</v>
      </c>
      <c r="AC587" s="74">
        <f t="array" ref="AC587">AVERAGE(IF((COLUMN(I587:V587)&lt;&gt;COLUMN(N587)), I587:V587))</f>
        <v>1.9230769230769231</v>
      </c>
    </row>
    <row r="588" spans="1:29" x14ac:dyDescent="0.35">
      <c r="A588" t="s">
        <v>998</v>
      </c>
      <c r="B588" t="s">
        <v>349</v>
      </c>
      <c r="C588" t="s">
        <v>723</v>
      </c>
      <c r="D588" s="1">
        <v>6.8181818181818183</v>
      </c>
      <c r="E588" s="2">
        <f t="shared" si="54"/>
        <v>5</v>
      </c>
      <c r="F588" s="2">
        <f t="shared" si="55"/>
        <v>8.6666666666666661</v>
      </c>
      <c r="G588" s="2">
        <f t="shared" si="56"/>
        <v>8.3333333333333339</v>
      </c>
      <c r="H588" s="2">
        <f t="shared" si="57"/>
        <v>7.5</v>
      </c>
      <c r="I588" s="3">
        <v>4</v>
      </c>
      <c r="J588" s="3">
        <v>8</v>
      </c>
      <c r="K588" s="3">
        <v>5</v>
      </c>
      <c r="L588" s="3">
        <v>2</v>
      </c>
      <c r="M588" s="3">
        <v>6</v>
      </c>
      <c r="N588" s="3">
        <v>15</v>
      </c>
      <c r="O588" s="3">
        <v>2</v>
      </c>
      <c r="P588" s="3">
        <v>10</v>
      </c>
      <c r="Q588" s="3">
        <v>7</v>
      </c>
      <c r="R588" s="3">
        <v>20</v>
      </c>
      <c r="S588" s="3">
        <v>6</v>
      </c>
      <c r="T588" s="3">
        <v>8</v>
      </c>
      <c r="U588" s="3">
        <v>1</v>
      </c>
      <c r="W588" s="1">
        <f t="shared" si="58"/>
        <v>6.8181818181818183</v>
      </c>
      <c r="X588" s="17">
        <f>IFERROR(Z588/AB588,0)</f>
        <v>6.583333333333333</v>
      </c>
      <c r="Y588" s="3">
        <f>SUBTOTAL(109,I588:V588)</f>
        <v>94</v>
      </c>
      <c r="Z588" s="3">
        <f>Y588-N588</f>
        <v>79</v>
      </c>
      <c r="AA588" s="3">
        <f t="shared" si="59"/>
        <v>13</v>
      </c>
      <c r="AB588" s="3">
        <f>COUNTA(I588:V588)-COUNTA(N588)</f>
        <v>12</v>
      </c>
      <c r="AC588" s="74">
        <f t="array" ref="AC588">AVERAGE(IF((COLUMN(I588:V588)&lt;&gt;COLUMN(N588)), I588:V588))</f>
        <v>6.0769230769230766</v>
      </c>
    </row>
    <row r="589" spans="1:29" x14ac:dyDescent="0.35">
      <c r="A589" t="s">
        <v>999</v>
      </c>
      <c r="B589" t="s">
        <v>351</v>
      </c>
      <c r="C589" t="s">
        <v>723</v>
      </c>
      <c r="D589" s="1">
        <v>7.916666666666667</v>
      </c>
      <c r="E589" s="2">
        <f t="shared" si="54"/>
        <v>8.3333333333333339</v>
      </c>
      <c r="F589" s="2">
        <f t="shared" si="55"/>
        <v>6.666666666666667</v>
      </c>
      <c r="G589" s="2">
        <f t="shared" si="56"/>
        <v>8.6666666666666661</v>
      </c>
      <c r="H589" s="2">
        <f t="shared" si="57"/>
        <v>9.5</v>
      </c>
      <c r="I589" s="3">
        <v>2</v>
      </c>
      <c r="J589" s="3">
        <v>5</v>
      </c>
      <c r="K589" s="3">
        <v>20</v>
      </c>
      <c r="L589" s="3">
        <v>11</v>
      </c>
      <c r="M589" s="3">
        <v>7</v>
      </c>
      <c r="N589" s="3">
        <v>22</v>
      </c>
      <c r="O589" s="3">
        <v>9</v>
      </c>
      <c r="P589" s="3">
        <v>3</v>
      </c>
      <c r="Q589" s="3">
        <v>2</v>
      </c>
      <c r="R589" s="3">
        <v>10</v>
      </c>
      <c r="S589" s="3">
        <v>10</v>
      </c>
      <c r="T589" s="3">
        <v>11</v>
      </c>
      <c r="U589" s="3">
        <v>4</v>
      </c>
      <c r="V589" s="3">
        <v>3</v>
      </c>
      <c r="W589" s="1">
        <f t="shared" si="58"/>
        <v>7.916666666666667</v>
      </c>
      <c r="X589" s="17">
        <f>IFERROR(Z589/AB589,0)</f>
        <v>7.4615384615384617</v>
      </c>
      <c r="Y589" s="3">
        <f>SUBTOTAL(109,I589:V589)</f>
        <v>119</v>
      </c>
      <c r="Z589" s="3">
        <f>Y589-N589</f>
        <v>97</v>
      </c>
      <c r="AA589" s="3">
        <f t="shared" si="59"/>
        <v>14</v>
      </c>
      <c r="AB589" s="3">
        <f>COUNTA(I589:V589)-COUNTA(N589)</f>
        <v>13</v>
      </c>
      <c r="AC589" s="74">
        <f t="array" ref="AC589">AVERAGE(IF((COLUMN(I589:V589)&lt;&gt;COLUMN(N589)), I589:V589))</f>
        <v>7.4615384615384617</v>
      </c>
    </row>
    <row r="590" spans="1:29" x14ac:dyDescent="0.35">
      <c r="A590" t="s">
        <v>1000</v>
      </c>
      <c r="B590" t="s">
        <v>353</v>
      </c>
      <c r="C590" t="s">
        <v>723</v>
      </c>
      <c r="D590" s="1">
        <v>4.0909090909090908</v>
      </c>
      <c r="E590" s="2">
        <f t="shared" si="54"/>
        <v>2</v>
      </c>
      <c r="F590" s="2">
        <f t="shared" si="55"/>
        <v>3</v>
      </c>
      <c r="G590" s="2">
        <f t="shared" si="56"/>
        <v>4.5555555555555554</v>
      </c>
      <c r="H590" s="2">
        <f t="shared" si="57"/>
        <v>4.583333333333333</v>
      </c>
      <c r="I590" s="3">
        <v>1</v>
      </c>
      <c r="J590" s="3">
        <v>3</v>
      </c>
      <c r="K590" s="3">
        <v>3</v>
      </c>
      <c r="L590" s="3">
        <v>8</v>
      </c>
      <c r="M590" s="3">
        <v>4</v>
      </c>
      <c r="N590" s="3">
        <v>11</v>
      </c>
      <c r="O590" s="3">
        <v>8</v>
      </c>
      <c r="P590" s="3">
        <v>3</v>
      </c>
      <c r="Q590" s="3">
        <v>2</v>
      </c>
      <c r="R590" s="3">
        <v>7</v>
      </c>
      <c r="T590" s="3">
        <v>2</v>
      </c>
      <c r="U590" s="3">
        <v>4</v>
      </c>
      <c r="V590" s="3">
        <v>1</v>
      </c>
      <c r="W590" s="1">
        <f t="shared" si="58"/>
        <v>4.0909090909090908</v>
      </c>
      <c r="X590" s="17">
        <f>IFERROR(Z590/AB590,0)</f>
        <v>3.8333333333333335</v>
      </c>
      <c r="Y590" s="3">
        <f>SUBTOTAL(109,I590:V590)</f>
        <v>57</v>
      </c>
      <c r="Z590" s="3">
        <f>Y590-N590</f>
        <v>46</v>
      </c>
      <c r="AA590" s="3">
        <f t="shared" si="59"/>
        <v>13</v>
      </c>
      <c r="AB590" s="3">
        <f>COUNTA(I590:V590)-COUNTA(N590)</f>
        <v>12</v>
      </c>
      <c r="AC590" s="74">
        <f t="array" ref="AC590">AVERAGE(IF((COLUMN(I590:V590)&lt;&gt;COLUMN(N590)), I590:V590))</f>
        <v>3.5384615384615383</v>
      </c>
    </row>
    <row r="591" spans="1:29" x14ac:dyDescent="0.35">
      <c r="A591" t="s">
        <v>1001</v>
      </c>
      <c r="B591" t="s">
        <v>1002</v>
      </c>
      <c r="C591" t="s">
        <v>723</v>
      </c>
      <c r="D591" s="1">
        <v>6.4</v>
      </c>
      <c r="E591" s="2">
        <f t="shared" si="54"/>
        <v>1.3333333333333333</v>
      </c>
      <c r="F591" s="2">
        <f t="shared" si="55"/>
        <v>1.6666666666666667</v>
      </c>
      <c r="G591" s="2">
        <f t="shared" si="56"/>
        <v>3</v>
      </c>
      <c r="H591" s="2">
        <f t="shared" si="57"/>
        <v>2.75</v>
      </c>
      <c r="L591" s="3">
        <v>6</v>
      </c>
      <c r="M591" s="3">
        <v>16</v>
      </c>
      <c r="N591" s="3">
        <v>1</v>
      </c>
      <c r="Q591" s="3">
        <v>3</v>
      </c>
      <c r="R591" s="3">
        <v>3</v>
      </c>
      <c r="S591" s="3">
        <v>4</v>
      </c>
      <c r="W591" s="1">
        <f t="shared" si="58"/>
        <v>6.4</v>
      </c>
      <c r="X591" s="17">
        <f>IFERROR(Z591/AB591,0)</f>
        <v>6.4</v>
      </c>
      <c r="Y591" s="3">
        <f>SUBTOTAL(109,I591:V591)</f>
        <v>33</v>
      </c>
      <c r="Z591" s="3">
        <f>Y591-N591</f>
        <v>32</v>
      </c>
      <c r="AA591" s="3">
        <f t="shared" si="59"/>
        <v>6</v>
      </c>
      <c r="AB591" s="3">
        <f>COUNTA(I591:V591)-COUNTA(N591)</f>
        <v>5</v>
      </c>
      <c r="AC591" s="74">
        <f t="array" ref="AC591">AVERAGE(IF((COLUMN(I591:V591)&lt;&gt;COLUMN(N591)), I591:V591))</f>
        <v>2.4615384615384617</v>
      </c>
    </row>
    <row r="592" spans="1:29" x14ac:dyDescent="0.35">
      <c r="A592" t="s">
        <v>1003</v>
      </c>
      <c r="B592" t="s">
        <v>1004</v>
      </c>
      <c r="C592" t="s">
        <v>723</v>
      </c>
      <c r="D592" s="1">
        <v>16.5</v>
      </c>
      <c r="E592" s="2">
        <f t="shared" si="54"/>
        <v>0.33333333333333331</v>
      </c>
      <c r="F592" s="2">
        <f t="shared" si="55"/>
        <v>0.16666666666666666</v>
      </c>
      <c r="G592" s="2">
        <f t="shared" si="56"/>
        <v>3.8888888888888888</v>
      </c>
      <c r="H592" s="2">
        <f t="shared" si="57"/>
        <v>2.9166666666666665</v>
      </c>
      <c r="N592" s="3">
        <v>2</v>
      </c>
      <c r="O592" s="3">
        <v>32</v>
      </c>
      <c r="S592" s="3">
        <v>1</v>
      </c>
      <c r="W592" s="1">
        <f t="shared" si="58"/>
        <v>16.5</v>
      </c>
      <c r="X592" s="17">
        <f>IFERROR(Z592/AB592,0)</f>
        <v>16.5</v>
      </c>
      <c r="Y592" s="3">
        <f>SUBTOTAL(109,I592:V592)</f>
        <v>35</v>
      </c>
      <c r="Z592" s="3">
        <f>Y592-N592</f>
        <v>33</v>
      </c>
      <c r="AA592" s="3">
        <f t="shared" si="59"/>
        <v>3</v>
      </c>
      <c r="AB592" s="3">
        <f>COUNTA(I592:V592)-COUNTA(N592)</f>
        <v>2</v>
      </c>
      <c r="AC592" s="74">
        <f t="array" ref="AC592">AVERAGE(IF((COLUMN(I592:V592)&lt;&gt;COLUMN(N592)), I592:V592))</f>
        <v>2.5384615384615383</v>
      </c>
    </row>
    <row r="593" spans="1:29" x14ac:dyDescent="0.35">
      <c r="A593" t="s">
        <v>1005</v>
      </c>
      <c r="B593" t="s">
        <v>1006</v>
      </c>
      <c r="C593" t="s">
        <v>723</v>
      </c>
      <c r="D593" s="1">
        <v>4</v>
      </c>
      <c r="E593" s="2">
        <f t="shared" si="54"/>
        <v>0</v>
      </c>
      <c r="F593" s="2">
        <f t="shared" si="55"/>
        <v>0.33333333333333331</v>
      </c>
      <c r="G593" s="2">
        <f t="shared" si="56"/>
        <v>0.55555555555555558</v>
      </c>
      <c r="H593" s="2">
        <f t="shared" si="57"/>
        <v>2</v>
      </c>
      <c r="J593" s="3">
        <v>1</v>
      </c>
      <c r="K593" s="3">
        <v>7</v>
      </c>
      <c r="L593" s="3">
        <v>11</v>
      </c>
      <c r="M593" s="3">
        <v>3</v>
      </c>
      <c r="P593" s="3">
        <v>1</v>
      </c>
      <c r="Q593" s="3">
        <v>1</v>
      </c>
      <c r="W593" s="1">
        <f t="shared" si="58"/>
        <v>4</v>
      </c>
      <c r="X593" s="17">
        <f>IFERROR(Z593/AB593,0)</f>
        <v>4</v>
      </c>
      <c r="Y593" s="3">
        <f>SUBTOTAL(109,I593:V593)</f>
        <v>24</v>
      </c>
      <c r="Z593" s="3">
        <f>Y593-N593</f>
        <v>24</v>
      </c>
      <c r="AA593" s="3">
        <f t="shared" si="59"/>
        <v>6</v>
      </c>
      <c r="AB593" s="3">
        <f>COUNTA(I593:V593)-COUNTA(N593)</f>
        <v>6</v>
      </c>
      <c r="AC593" s="74">
        <f t="array" ref="AC593">AVERAGE(IF((COLUMN(I593:V593)&lt;&gt;COLUMN(N593)), I593:V593))</f>
        <v>1.8461538461538463</v>
      </c>
    </row>
    <row r="594" spans="1:29" x14ac:dyDescent="0.35">
      <c r="A594" t="s">
        <v>1007</v>
      </c>
      <c r="B594" t="s">
        <v>1008</v>
      </c>
      <c r="C594" t="s">
        <v>723</v>
      </c>
      <c r="D594" s="1">
        <v>2</v>
      </c>
      <c r="E594" s="2">
        <f t="shared" si="54"/>
        <v>0.33333333333333331</v>
      </c>
      <c r="F594" s="2">
        <f t="shared" si="55"/>
        <v>0.16666666666666666</v>
      </c>
      <c r="G594" s="2">
        <f t="shared" si="56"/>
        <v>0.77777777777777779</v>
      </c>
      <c r="H594" s="2">
        <f t="shared" si="57"/>
        <v>1</v>
      </c>
      <c r="I594" s="3">
        <v>1</v>
      </c>
      <c r="J594" s="3">
        <v>2</v>
      </c>
      <c r="L594" s="3">
        <v>3</v>
      </c>
      <c r="M594" s="3">
        <v>3</v>
      </c>
      <c r="N594" s="3">
        <v>2</v>
      </c>
      <c r="O594" s="3">
        <v>1</v>
      </c>
      <c r="S594" s="3">
        <v>1</v>
      </c>
      <c r="W594" s="1">
        <f t="shared" si="58"/>
        <v>2</v>
      </c>
      <c r="X594" s="17">
        <f>IFERROR(Z594/AB594,0)</f>
        <v>1.8333333333333333</v>
      </c>
      <c r="Y594" s="3">
        <f>SUBTOTAL(109,I594:V594)</f>
        <v>13</v>
      </c>
      <c r="Z594" s="3">
        <f>Y594-N594</f>
        <v>11</v>
      </c>
      <c r="AA594" s="3">
        <f t="shared" si="59"/>
        <v>7</v>
      </c>
      <c r="AB594" s="3">
        <f>COUNTA(I594:V594)-COUNTA(N594)</f>
        <v>6</v>
      </c>
      <c r="AC594" s="74">
        <f t="array" ref="AC594">AVERAGE(IF((COLUMN(I594:V594)&lt;&gt;COLUMN(N594)), I594:V594))</f>
        <v>0.84615384615384615</v>
      </c>
    </row>
    <row r="595" spans="1:29" x14ac:dyDescent="0.35">
      <c r="A595" t="s">
        <v>1009</v>
      </c>
      <c r="B595" t="s">
        <v>1010</v>
      </c>
      <c r="C595" t="s">
        <v>723</v>
      </c>
      <c r="D595" s="1">
        <v>2</v>
      </c>
      <c r="E595" s="2">
        <f t="shared" si="54"/>
        <v>1.3333333333333333</v>
      </c>
      <c r="F595" s="2">
        <f t="shared" si="55"/>
        <v>0.66666666666666663</v>
      </c>
      <c r="G595" s="2">
        <f t="shared" si="56"/>
        <v>0.44444444444444442</v>
      </c>
      <c r="H595" s="2">
        <f t="shared" si="57"/>
        <v>0.33333333333333331</v>
      </c>
      <c r="T595" s="3">
        <v>2</v>
      </c>
      <c r="U595" s="3">
        <v>2</v>
      </c>
      <c r="W595" s="1">
        <f t="shared" si="58"/>
        <v>2</v>
      </c>
      <c r="X595" s="17">
        <f>IFERROR(Z595/AB595,0)</f>
        <v>2</v>
      </c>
      <c r="Y595" s="3">
        <f>SUBTOTAL(109,I595:V595)</f>
        <v>4</v>
      </c>
      <c r="Z595" s="3">
        <f>Y595-N595</f>
        <v>4</v>
      </c>
      <c r="AA595" s="3">
        <f t="shared" si="59"/>
        <v>2</v>
      </c>
      <c r="AB595" s="3">
        <f>COUNTA(I595:V595)-COUNTA(N595)</f>
        <v>2</v>
      </c>
      <c r="AC595" s="74">
        <f t="array" ref="AC595">AVERAGE(IF((COLUMN(I595:V595)&lt;&gt;COLUMN(N595)), I595:V595))</f>
        <v>0.30769230769230771</v>
      </c>
    </row>
    <row r="596" spans="1:29" x14ac:dyDescent="0.35">
      <c r="A596" t="s">
        <v>1011</v>
      </c>
      <c r="B596" t="s">
        <v>117</v>
      </c>
      <c r="C596" t="s">
        <v>723</v>
      </c>
      <c r="D596" s="1">
        <v>18.666666666666668</v>
      </c>
      <c r="E596" s="2">
        <f t="shared" si="54"/>
        <v>20.666666666666668</v>
      </c>
      <c r="F596" s="2">
        <f t="shared" si="55"/>
        <v>13.666666666666666</v>
      </c>
      <c r="G596" s="2">
        <f t="shared" si="56"/>
        <v>14.888888888888889</v>
      </c>
      <c r="H596" s="2">
        <f t="shared" si="57"/>
        <v>16.833333333333332</v>
      </c>
      <c r="I596" s="3">
        <v>22</v>
      </c>
      <c r="J596" s="3">
        <v>22</v>
      </c>
      <c r="K596" s="3">
        <v>26</v>
      </c>
      <c r="L596" s="3">
        <v>20</v>
      </c>
      <c r="M596" s="3">
        <v>8</v>
      </c>
      <c r="N596" s="3">
        <v>7</v>
      </c>
      <c r="O596" s="3">
        <v>37</v>
      </c>
      <c r="P596" s="3">
        <v>5</v>
      </c>
      <c r="Q596" s="3">
        <v>4</v>
      </c>
      <c r="R596" s="3">
        <v>11</v>
      </c>
      <c r="S596" s="3">
        <v>21</v>
      </c>
      <c r="T596" s="3">
        <v>12</v>
      </c>
      <c r="U596" s="3">
        <v>29</v>
      </c>
      <c r="V596" s="3">
        <v>29</v>
      </c>
      <c r="W596" s="1">
        <f t="shared" si="58"/>
        <v>18.666666666666668</v>
      </c>
      <c r="X596" s="17">
        <f>IFERROR(Z596/AB596,0)</f>
        <v>18.923076923076923</v>
      </c>
      <c r="Y596" s="3">
        <f>SUBTOTAL(109,I596:V596)</f>
        <v>253</v>
      </c>
      <c r="Z596" s="3">
        <f>Y596-N596</f>
        <v>246</v>
      </c>
      <c r="AA596" s="3">
        <f t="shared" si="59"/>
        <v>14</v>
      </c>
      <c r="AB596" s="3">
        <f>COUNTA(I596:V596)-COUNTA(N596)</f>
        <v>13</v>
      </c>
      <c r="AC596" s="74">
        <f t="array" ref="AC596">AVERAGE(IF((COLUMN(I596:V596)&lt;&gt;COLUMN(N596)), I596:V596))</f>
        <v>18.923076923076923</v>
      </c>
    </row>
    <row r="597" spans="1:29" x14ac:dyDescent="0.35">
      <c r="A597" t="s">
        <v>1012</v>
      </c>
      <c r="B597" t="s">
        <v>119</v>
      </c>
      <c r="C597" t="s">
        <v>723</v>
      </c>
      <c r="D597" s="1">
        <v>1.8571428571428572</v>
      </c>
      <c r="E597" s="2">
        <f t="shared" si="54"/>
        <v>1.3333333333333333</v>
      </c>
      <c r="F597" s="2">
        <f t="shared" si="55"/>
        <v>1.1666666666666667</v>
      </c>
      <c r="G597" s="2">
        <f t="shared" si="56"/>
        <v>1.4444444444444444</v>
      </c>
      <c r="H597" s="2">
        <f t="shared" si="57"/>
        <v>1.3333333333333333</v>
      </c>
      <c r="K597" s="3">
        <v>1</v>
      </c>
      <c r="L597" s="3">
        <v>2</v>
      </c>
      <c r="N597" s="3">
        <v>6</v>
      </c>
      <c r="Q597" s="3">
        <v>3</v>
      </c>
      <c r="S597" s="3">
        <v>1</v>
      </c>
      <c r="T597" s="3">
        <v>1</v>
      </c>
      <c r="U597" s="3">
        <v>2</v>
      </c>
      <c r="V597" s="3">
        <v>3</v>
      </c>
      <c r="W597" s="1">
        <f t="shared" si="58"/>
        <v>1.8571428571428572</v>
      </c>
      <c r="X597" s="17">
        <f>IFERROR(Z597/AB597,0)</f>
        <v>1.8571428571428572</v>
      </c>
      <c r="Y597" s="3">
        <f>SUBTOTAL(109,I597:V597)</f>
        <v>19</v>
      </c>
      <c r="Z597" s="3">
        <f>Y597-N597</f>
        <v>13</v>
      </c>
      <c r="AA597" s="3">
        <f t="shared" si="59"/>
        <v>8</v>
      </c>
      <c r="AB597" s="3">
        <f>COUNTA(I597:V597)-COUNTA(N597)</f>
        <v>7</v>
      </c>
      <c r="AC597" s="74">
        <f t="array" ref="AC597">AVERAGE(IF((COLUMN(I597:V597)&lt;&gt;COLUMN(N597)), I597:V597))</f>
        <v>1</v>
      </c>
    </row>
    <row r="598" spans="1:29" x14ac:dyDescent="0.35">
      <c r="A598" t="s">
        <v>1013</v>
      </c>
      <c r="B598" t="s">
        <v>121</v>
      </c>
      <c r="C598" t="s">
        <v>723</v>
      </c>
      <c r="D598" s="1">
        <v>3.3636363636363638</v>
      </c>
      <c r="E598" s="2">
        <f t="shared" si="54"/>
        <v>1.3333333333333333</v>
      </c>
      <c r="F598" s="2">
        <f t="shared" si="55"/>
        <v>2.8333333333333335</v>
      </c>
      <c r="G598" s="2">
        <f t="shared" si="56"/>
        <v>4.333333333333333</v>
      </c>
      <c r="H598" s="2">
        <f t="shared" si="57"/>
        <v>3.9166666666666665</v>
      </c>
      <c r="I598" s="3">
        <v>1</v>
      </c>
      <c r="J598" s="3">
        <v>1</v>
      </c>
      <c r="K598" s="3">
        <v>4</v>
      </c>
      <c r="L598" s="3">
        <v>3</v>
      </c>
      <c r="M598" s="3">
        <v>6</v>
      </c>
      <c r="N598" s="3">
        <v>13</v>
      </c>
      <c r="O598" s="3">
        <v>3</v>
      </c>
      <c r="P598" s="3">
        <v>6</v>
      </c>
      <c r="Q598" s="3">
        <v>4</v>
      </c>
      <c r="R598" s="3">
        <v>3</v>
      </c>
      <c r="T598" s="3">
        <v>1</v>
      </c>
      <c r="U598" s="3">
        <v>3</v>
      </c>
      <c r="V598" s="3">
        <v>3</v>
      </c>
      <c r="W598" s="1">
        <f t="shared" si="58"/>
        <v>3.3636363636363638</v>
      </c>
      <c r="X598" s="17">
        <f>IFERROR(Z598/AB598,0)</f>
        <v>3.1666666666666665</v>
      </c>
      <c r="Y598" s="3">
        <f>SUBTOTAL(109,I598:V598)</f>
        <v>51</v>
      </c>
      <c r="Z598" s="3">
        <f>Y598-N598</f>
        <v>38</v>
      </c>
      <c r="AA598" s="3">
        <f t="shared" si="59"/>
        <v>13</v>
      </c>
      <c r="AB598" s="3">
        <f>COUNTA(I598:V598)-COUNTA(N598)</f>
        <v>12</v>
      </c>
      <c r="AC598" s="74">
        <f t="array" ref="AC598">AVERAGE(IF((COLUMN(I598:V598)&lt;&gt;COLUMN(N598)), I598:V598))</f>
        <v>2.9230769230769229</v>
      </c>
    </row>
    <row r="599" spans="1:29" x14ac:dyDescent="0.35">
      <c r="A599" t="s">
        <v>1014</v>
      </c>
      <c r="B599" t="s">
        <v>1015</v>
      </c>
      <c r="C599" t="s">
        <v>723</v>
      </c>
      <c r="D599" s="1">
        <v>3.1111111111111112</v>
      </c>
      <c r="E599" s="2">
        <f t="shared" si="54"/>
        <v>2</v>
      </c>
      <c r="F599" s="2">
        <f t="shared" si="55"/>
        <v>2.1666666666666665</v>
      </c>
      <c r="G599" s="2">
        <f t="shared" si="56"/>
        <v>2.1111111111111112</v>
      </c>
      <c r="H599" s="2">
        <f t="shared" si="57"/>
        <v>2.25</v>
      </c>
      <c r="I599" s="3">
        <v>5</v>
      </c>
      <c r="L599" s="3">
        <v>8</v>
      </c>
      <c r="M599" s="3">
        <v>3</v>
      </c>
      <c r="N599" s="3">
        <v>2</v>
      </c>
      <c r="O599" s="3">
        <v>1</v>
      </c>
      <c r="P599" s="3">
        <v>4</v>
      </c>
      <c r="Q599" s="3">
        <v>2</v>
      </c>
      <c r="R599" s="3">
        <v>1</v>
      </c>
      <c r="T599" s="3">
        <v>1</v>
      </c>
      <c r="U599" s="3">
        <v>5</v>
      </c>
      <c r="V599" s="3">
        <v>3</v>
      </c>
      <c r="W599" s="1">
        <f t="shared" si="58"/>
        <v>3.1111111111111112</v>
      </c>
      <c r="X599" s="17">
        <f>IFERROR(Z599/AB599,0)</f>
        <v>3.3</v>
      </c>
      <c r="Y599" s="3">
        <f>SUBTOTAL(109,I599:V599)</f>
        <v>35</v>
      </c>
      <c r="Z599" s="3">
        <f>Y599-N599</f>
        <v>33</v>
      </c>
      <c r="AA599" s="3">
        <f t="shared" si="59"/>
        <v>11</v>
      </c>
      <c r="AB599" s="3">
        <f>COUNTA(I599:V599)-COUNTA(N599)</f>
        <v>10</v>
      </c>
      <c r="AC599" s="74">
        <f t="array" ref="AC599">AVERAGE(IF((COLUMN(I599:V599)&lt;&gt;COLUMN(N599)), I599:V599))</f>
        <v>2.5384615384615383</v>
      </c>
    </row>
    <row r="600" spans="1:29" x14ac:dyDescent="0.35">
      <c r="A600" t="s">
        <v>1016</v>
      </c>
      <c r="B600" t="s">
        <v>1017</v>
      </c>
      <c r="C600" t="s">
        <v>723</v>
      </c>
      <c r="D600" s="1">
        <v>4</v>
      </c>
      <c r="E600" s="2">
        <f t="shared" si="54"/>
        <v>1</v>
      </c>
      <c r="F600" s="2">
        <f t="shared" si="55"/>
        <v>0.5</v>
      </c>
      <c r="G600" s="2">
        <f t="shared" si="56"/>
        <v>0.33333333333333331</v>
      </c>
      <c r="H600" s="2">
        <f t="shared" si="57"/>
        <v>0.5</v>
      </c>
      <c r="L600" s="3">
        <v>3</v>
      </c>
      <c r="T600" s="3">
        <v>3</v>
      </c>
      <c r="V600" s="3">
        <v>6</v>
      </c>
      <c r="W600" s="1">
        <f t="shared" si="58"/>
        <v>4</v>
      </c>
      <c r="X600" s="17">
        <f>IFERROR(Z600/AB600,0)</f>
        <v>4</v>
      </c>
      <c r="Y600" s="3">
        <f>SUBTOTAL(109,I600:V600)</f>
        <v>12</v>
      </c>
      <c r="Z600" s="3">
        <f>Y600-N600</f>
        <v>12</v>
      </c>
      <c r="AA600" s="3">
        <f t="shared" si="59"/>
        <v>3</v>
      </c>
      <c r="AB600" s="3">
        <f>COUNTA(I600:V600)-COUNTA(N600)</f>
        <v>3</v>
      </c>
      <c r="AC600" s="74">
        <f t="array" ref="AC600">AVERAGE(IF((COLUMN(I600:V600)&lt;&gt;COLUMN(N600)), I600:V600))</f>
        <v>0.92307692307692313</v>
      </c>
    </row>
    <row r="601" spans="1:29" x14ac:dyDescent="0.35">
      <c r="A601" t="s">
        <v>1018</v>
      </c>
      <c r="B601" t="s">
        <v>1019</v>
      </c>
      <c r="C601" t="s">
        <v>723</v>
      </c>
      <c r="D601" s="1">
        <v>2.6666666666666665</v>
      </c>
      <c r="E601" s="2">
        <f t="shared" si="54"/>
        <v>2.3333333333333335</v>
      </c>
      <c r="F601" s="2">
        <f t="shared" si="55"/>
        <v>1.1666666666666667</v>
      </c>
      <c r="G601" s="2">
        <f t="shared" si="56"/>
        <v>0.88888888888888884</v>
      </c>
      <c r="H601" s="2">
        <f t="shared" si="57"/>
        <v>0.66666666666666663</v>
      </c>
      <c r="O601" s="3">
        <v>1</v>
      </c>
      <c r="T601" s="3">
        <v>6</v>
      </c>
      <c r="U601" s="3">
        <v>1</v>
      </c>
      <c r="W601" s="1">
        <f t="shared" si="58"/>
        <v>2.6666666666666665</v>
      </c>
      <c r="X601" s="17">
        <f>IFERROR(Z601/AB601,0)</f>
        <v>2.6666666666666665</v>
      </c>
      <c r="Y601" s="3">
        <f>SUBTOTAL(109,I601:V601)</f>
        <v>8</v>
      </c>
      <c r="Z601" s="3">
        <f>Y601-N601</f>
        <v>8</v>
      </c>
      <c r="AA601" s="3">
        <f t="shared" si="59"/>
        <v>3</v>
      </c>
      <c r="AB601" s="3">
        <f>COUNTA(I601:V601)-COUNTA(N601)</f>
        <v>3</v>
      </c>
      <c r="AC601" s="74">
        <f t="array" ref="AC601">AVERAGE(IF((COLUMN(I601:V601)&lt;&gt;COLUMN(N601)), I601:V601))</f>
        <v>0.61538461538461542</v>
      </c>
    </row>
    <row r="602" spans="1:29" x14ac:dyDescent="0.35">
      <c r="A602" t="s">
        <v>1020</v>
      </c>
      <c r="B602" t="s">
        <v>123</v>
      </c>
      <c r="C602" t="s">
        <v>723</v>
      </c>
      <c r="D602" s="1">
        <v>10.545454545454545</v>
      </c>
      <c r="E602" s="2">
        <f t="shared" si="54"/>
        <v>8.3333333333333339</v>
      </c>
      <c r="F602" s="2">
        <f t="shared" si="55"/>
        <v>11.666666666666666</v>
      </c>
      <c r="G602" s="2">
        <f t="shared" si="56"/>
        <v>13.777777777777779</v>
      </c>
      <c r="H602" s="2">
        <f t="shared" si="57"/>
        <v>11</v>
      </c>
      <c r="K602" s="3">
        <v>3</v>
      </c>
      <c r="L602" s="3">
        <v>5</v>
      </c>
      <c r="M602" s="3">
        <v>5</v>
      </c>
      <c r="N602" s="3">
        <v>23</v>
      </c>
      <c r="O602" s="3">
        <v>26</v>
      </c>
      <c r="P602" s="3">
        <v>19</v>
      </c>
      <c r="Q602" s="3">
        <v>9</v>
      </c>
      <c r="R602" s="3">
        <v>17</v>
      </c>
      <c r="S602" s="3">
        <v>7</v>
      </c>
      <c r="T602" s="3">
        <v>12</v>
      </c>
      <c r="U602" s="3">
        <v>6</v>
      </c>
      <c r="V602" s="3">
        <v>7</v>
      </c>
      <c r="W602" s="1">
        <f t="shared" si="58"/>
        <v>10.545454545454545</v>
      </c>
      <c r="X602" s="17">
        <f>IFERROR(Z602/AB602,0)</f>
        <v>10.545454545454545</v>
      </c>
      <c r="Y602" s="3">
        <f>SUBTOTAL(109,I602:V602)</f>
        <v>139</v>
      </c>
      <c r="Z602" s="3">
        <f>Y602-N602</f>
        <v>116</v>
      </c>
      <c r="AA602" s="3">
        <f t="shared" si="59"/>
        <v>12</v>
      </c>
      <c r="AB602" s="3">
        <f>COUNTA(I602:V602)-COUNTA(N602)</f>
        <v>11</v>
      </c>
      <c r="AC602" s="74">
        <f t="array" ref="AC602">AVERAGE(IF((COLUMN(I602:V602)&lt;&gt;COLUMN(N602)), I602:V602))</f>
        <v>8.9230769230769234</v>
      </c>
    </row>
    <row r="603" spans="1:29" x14ac:dyDescent="0.35">
      <c r="A603" t="s">
        <v>625</v>
      </c>
      <c r="B603" t="s">
        <v>626</v>
      </c>
      <c r="C603" t="s">
        <v>603</v>
      </c>
      <c r="D603" s="1">
        <v>1</v>
      </c>
      <c r="E603" s="2">
        <f t="shared" si="54"/>
        <v>0</v>
      </c>
      <c r="F603" s="2">
        <f t="shared" si="55"/>
        <v>0</v>
      </c>
      <c r="G603" s="2">
        <f t="shared" si="56"/>
        <v>0.1111111111111111</v>
      </c>
      <c r="H603" s="2">
        <f t="shared" si="57"/>
        <v>0.16666666666666666</v>
      </c>
      <c r="L603" s="3">
        <v>1</v>
      </c>
      <c r="M603" s="3">
        <v>1</v>
      </c>
      <c r="W603" s="1">
        <f t="shared" si="58"/>
        <v>1</v>
      </c>
      <c r="X603" s="17">
        <f>IFERROR(Z603/AB603,0)</f>
        <v>1</v>
      </c>
      <c r="Y603" s="3">
        <f>SUBTOTAL(109,I603:V603)</f>
        <v>2</v>
      </c>
      <c r="Z603" s="3">
        <f>Y603-N603</f>
        <v>2</v>
      </c>
      <c r="AA603" s="3">
        <f t="shared" si="59"/>
        <v>2</v>
      </c>
      <c r="AB603" s="3">
        <f>COUNTA(I603:V603)-COUNTA(N603)</f>
        <v>2</v>
      </c>
      <c r="AC603" s="74">
        <f t="array" ref="AC603">AVERAGE(IF((COLUMN(I603:V603)&lt;&gt;COLUMN(N603)), I603:V603))</f>
        <v>0.15384615384615385</v>
      </c>
    </row>
    <row r="604" spans="1:29" x14ac:dyDescent="0.35">
      <c r="A604" t="s">
        <v>1022</v>
      </c>
      <c r="B604" t="s">
        <v>125</v>
      </c>
      <c r="C604" t="s">
        <v>723</v>
      </c>
      <c r="D604" s="1">
        <v>4.75</v>
      </c>
      <c r="E604" s="2">
        <f t="shared" si="54"/>
        <v>4.333333333333333</v>
      </c>
      <c r="F604" s="2">
        <f t="shared" si="55"/>
        <v>3.1666666666666665</v>
      </c>
      <c r="G604" s="2">
        <f t="shared" si="56"/>
        <v>2.1111111111111112</v>
      </c>
      <c r="H604" s="2">
        <f t="shared" si="57"/>
        <v>1.5833333333333333</v>
      </c>
      <c r="R604" s="3">
        <v>6</v>
      </c>
      <c r="S604" s="3">
        <v>4</v>
      </c>
      <c r="T604" s="3">
        <v>8</v>
      </c>
      <c r="U604" s="3">
        <v>1</v>
      </c>
      <c r="W604" s="1">
        <f t="shared" si="58"/>
        <v>4.75</v>
      </c>
      <c r="X604" s="17">
        <f>IFERROR(Z604/AB604,0)</f>
        <v>4.75</v>
      </c>
      <c r="Y604" s="3">
        <f>SUBTOTAL(109,I604:V604)</f>
        <v>19</v>
      </c>
      <c r="Z604" s="3">
        <f>Y604-N604</f>
        <v>19</v>
      </c>
      <c r="AA604" s="3">
        <f t="shared" si="59"/>
        <v>4</v>
      </c>
      <c r="AB604" s="3">
        <f>COUNTA(I604:V604)-COUNTA(N604)</f>
        <v>4</v>
      </c>
      <c r="AC604" s="74">
        <f t="array" ref="AC604">AVERAGE(IF((COLUMN(I604:V604)&lt;&gt;COLUMN(N604)), I604:V604))</f>
        <v>1.4615384615384615</v>
      </c>
    </row>
    <row r="605" spans="1:29" x14ac:dyDescent="0.35">
      <c r="A605" t="s">
        <v>1021</v>
      </c>
      <c r="B605" t="s">
        <v>626</v>
      </c>
      <c r="C605" t="s">
        <v>723</v>
      </c>
      <c r="D605" s="1">
        <v>2.3333333333333335</v>
      </c>
      <c r="E605" s="2">
        <f t="shared" si="54"/>
        <v>1</v>
      </c>
      <c r="F605" s="2">
        <f t="shared" si="55"/>
        <v>0.66666666666666663</v>
      </c>
      <c r="G605" s="2">
        <f t="shared" si="56"/>
        <v>0.44444444444444442</v>
      </c>
      <c r="H605" s="2">
        <f t="shared" si="57"/>
        <v>0.33333333333333331</v>
      </c>
      <c r="Q605" s="3">
        <v>1</v>
      </c>
      <c r="U605" s="3">
        <v>3</v>
      </c>
      <c r="V605" s="3">
        <v>3</v>
      </c>
      <c r="W605" s="1">
        <f t="shared" si="58"/>
        <v>2.3333333333333335</v>
      </c>
      <c r="X605" s="17">
        <f>IFERROR(Z605/AB605,0)</f>
        <v>2.3333333333333335</v>
      </c>
      <c r="Y605" s="3">
        <f>SUBTOTAL(109,I605:V605)</f>
        <v>7</v>
      </c>
      <c r="Z605" s="3">
        <f>Y605-N605</f>
        <v>7</v>
      </c>
      <c r="AA605" s="3">
        <f t="shared" si="59"/>
        <v>3</v>
      </c>
      <c r="AB605" s="3">
        <f>COUNTA(I605:V605)-COUNTA(N605)</f>
        <v>3</v>
      </c>
      <c r="AC605" s="74">
        <f t="array" ref="AC605">AVERAGE(IF((COLUMN(I605:V605)&lt;&gt;COLUMN(N605)), I605:V605))</f>
        <v>0.53846153846153844</v>
      </c>
    </row>
    <row r="606" spans="1:29" x14ac:dyDescent="0.35">
      <c r="A606" t="s">
        <v>1024</v>
      </c>
      <c r="B606" t="s">
        <v>362</v>
      </c>
      <c r="C606" t="s">
        <v>723</v>
      </c>
      <c r="D606" s="1">
        <v>8.545454545454545</v>
      </c>
      <c r="E606" s="2">
        <f t="shared" si="54"/>
        <v>5.333333333333333</v>
      </c>
      <c r="F606" s="2">
        <f t="shared" si="55"/>
        <v>4.333333333333333</v>
      </c>
      <c r="G606" s="2">
        <f t="shared" si="56"/>
        <v>15.888888888888889</v>
      </c>
      <c r="H606" s="2">
        <f t="shared" si="57"/>
        <v>12.916666666666666</v>
      </c>
      <c r="I606" s="3">
        <v>8</v>
      </c>
      <c r="J606" s="3">
        <v>7</v>
      </c>
      <c r="K606" s="3">
        <v>3</v>
      </c>
      <c r="L606" s="3">
        <v>2</v>
      </c>
      <c r="M606" s="3">
        <v>13</v>
      </c>
      <c r="N606" s="3">
        <v>61</v>
      </c>
      <c r="O606" s="3">
        <v>43</v>
      </c>
      <c r="P606" s="3">
        <v>6</v>
      </c>
      <c r="Q606" s="3">
        <v>2</v>
      </c>
      <c r="R606" s="3">
        <v>2</v>
      </c>
      <c r="S606" s="3">
        <v>1</v>
      </c>
      <c r="T606" s="3">
        <v>5</v>
      </c>
      <c r="U606" s="3">
        <v>10</v>
      </c>
      <c r="W606" s="1">
        <f t="shared" si="58"/>
        <v>8.545454545454545</v>
      </c>
      <c r="X606" s="17">
        <f>IFERROR(Z606/AB606,0)</f>
        <v>8.5</v>
      </c>
      <c r="Y606" s="3">
        <f>SUBTOTAL(109,I606:V606)</f>
        <v>163</v>
      </c>
      <c r="Z606" s="3">
        <f>Y606-N606</f>
        <v>102</v>
      </c>
      <c r="AA606" s="3">
        <f t="shared" si="59"/>
        <v>13</v>
      </c>
      <c r="AB606" s="3">
        <f>COUNTA(I606:V606)-COUNTA(N606)</f>
        <v>12</v>
      </c>
      <c r="AC606" s="74">
        <f t="array" ref="AC606">AVERAGE(IF((COLUMN(I606:V606)&lt;&gt;COLUMN(N606)), I606:V606))</f>
        <v>7.8461538461538458</v>
      </c>
    </row>
    <row r="607" spans="1:29" x14ac:dyDescent="0.35">
      <c r="A607" t="s">
        <v>1025</v>
      </c>
      <c r="B607" t="s">
        <v>127</v>
      </c>
      <c r="C607" t="s">
        <v>723</v>
      </c>
      <c r="D607" s="1">
        <v>32.916666666666664</v>
      </c>
      <c r="E607" s="2">
        <f t="shared" si="54"/>
        <v>31.333333333333332</v>
      </c>
      <c r="F607" s="2">
        <f t="shared" si="55"/>
        <v>37.833333333333336</v>
      </c>
      <c r="G607" s="2">
        <f t="shared" si="56"/>
        <v>44.222222222222221</v>
      </c>
      <c r="H607" s="2">
        <f t="shared" si="57"/>
        <v>36.583333333333336</v>
      </c>
      <c r="I607" s="3">
        <v>23</v>
      </c>
      <c r="J607" s="3">
        <v>15</v>
      </c>
      <c r="K607" s="3">
        <v>12</v>
      </c>
      <c r="L607" s="3">
        <v>14</v>
      </c>
      <c r="M607" s="3">
        <v>17</v>
      </c>
      <c r="N607" s="3">
        <v>72</v>
      </c>
      <c r="O607" s="3">
        <v>82</v>
      </c>
      <c r="P607" s="3">
        <v>62</v>
      </c>
      <c r="Q607" s="3">
        <v>45</v>
      </c>
      <c r="R607" s="3">
        <v>26</v>
      </c>
      <c r="S607" s="3">
        <v>27</v>
      </c>
      <c r="T607" s="3">
        <v>33</v>
      </c>
      <c r="U607" s="3">
        <v>34</v>
      </c>
      <c r="V607" s="3">
        <v>28</v>
      </c>
      <c r="W607" s="1">
        <f t="shared" si="58"/>
        <v>32.916666666666664</v>
      </c>
      <c r="X607" s="17">
        <f>IFERROR(Z607/AB607,0)</f>
        <v>32.153846153846153</v>
      </c>
      <c r="Y607" s="3">
        <f>SUBTOTAL(109,I607:V607)</f>
        <v>490</v>
      </c>
      <c r="Z607" s="3">
        <f>Y607-N607</f>
        <v>418</v>
      </c>
      <c r="AA607" s="3">
        <f t="shared" si="59"/>
        <v>14</v>
      </c>
      <c r="AB607" s="3">
        <f>COUNTA(I607:V607)-COUNTA(N607)</f>
        <v>13</v>
      </c>
      <c r="AC607" s="74">
        <f t="array" ref="AC607">AVERAGE(IF((COLUMN(I607:V607)&lt;&gt;COLUMN(N607)), I607:V607))</f>
        <v>32.153846153846153</v>
      </c>
    </row>
    <row r="608" spans="1:29" x14ac:dyDescent="0.35">
      <c r="A608" t="s">
        <v>1026</v>
      </c>
      <c r="B608" t="s">
        <v>1027</v>
      </c>
      <c r="C608" t="s">
        <v>723</v>
      </c>
      <c r="D608" s="1">
        <v>11.8</v>
      </c>
      <c r="E608" s="2">
        <f t="shared" si="54"/>
        <v>3.3333333333333335</v>
      </c>
      <c r="F608" s="2">
        <f t="shared" si="55"/>
        <v>7</v>
      </c>
      <c r="G608" s="2">
        <f t="shared" si="56"/>
        <v>4.666666666666667</v>
      </c>
      <c r="H608" s="2">
        <f t="shared" si="57"/>
        <v>3.5</v>
      </c>
      <c r="P608" s="3">
        <v>4</v>
      </c>
      <c r="Q608" s="3">
        <v>15</v>
      </c>
      <c r="R608" s="3">
        <v>13</v>
      </c>
      <c r="U608" s="3">
        <v>10</v>
      </c>
      <c r="V608" s="3">
        <v>17</v>
      </c>
      <c r="W608" s="1">
        <f t="shared" si="58"/>
        <v>11.8</v>
      </c>
      <c r="X608" s="17">
        <f>IFERROR(Z608/AB608,0)</f>
        <v>11.8</v>
      </c>
      <c r="Y608" s="3">
        <f>SUBTOTAL(109,I608:V608)</f>
        <v>59</v>
      </c>
      <c r="Z608" s="3">
        <f>Y608-N608</f>
        <v>59</v>
      </c>
      <c r="AA608" s="3">
        <f t="shared" si="59"/>
        <v>5</v>
      </c>
      <c r="AB608" s="3">
        <f>COUNTA(I608:V608)-COUNTA(N608)</f>
        <v>5</v>
      </c>
      <c r="AC608" s="74">
        <f t="array" ref="AC608">AVERAGE(IF((COLUMN(I608:V608)&lt;&gt;COLUMN(N608)), I608:V608))</f>
        <v>4.5384615384615383</v>
      </c>
    </row>
    <row r="609" spans="1:29" x14ac:dyDescent="0.35">
      <c r="A609" t="s">
        <v>1028</v>
      </c>
      <c r="B609" t="s">
        <v>1029</v>
      </c>
      <c r="C609" t="s">
        <v>723</v>
      </c>
      <c r="D609" s="1">
        <v>1.5</v>
      </c>
      <c r="E609" s="2">
        <f t="shared" si="54"/>
        <v>0.33333333333333331</v>
      </c>
      <c r="F609" s="2">
        <f t="shared" si="55"/>
        <v>0.66666666666666663</v>
      </c>
      <c r="G609" s="2">
        <f t="shared" si="56"/>
        <v>0.66666666666666663</v>
      </c>
      <c r="H609" s="2">
        <f t="shared" si="57"/>
        <v>0.58333333333333337</v>
      </c>
      <c r="I609" s="3">
        <v>1</v>
      </c>
      <c r="J609" s="3">
        <v>1</v>
      </c>
      <c r="N609" s="3">
        <v>2</v>
      </c>
      <c r="R609" s="3">
        <v>3</v>
      </c>
      <c r="S609" s="3">
        <v>1</v>
      </c>
      <c r="V609" s="3">
        <v>1</v>
      </c>
      <c r="W609" s="1">
        <f t="shared" si="58"/>
        <v>1.5</v>
      </c>
      <c r="X609" s="17">
        <f>IFERROR(Z609/AB609,0)</f>
        <v>1.4</v>
      </c>
      <c r="Y609" s="3">
        <f>SUBTOTAL(109,I609:V609)</f>
        <v>9</v>
      </c>
      <c r="Z609" s="3">
        <f>Y609-N609</f>
        <v>7</v>
      </c>
      <c r="AA609" s="3">
        <f t="shared" si="59"/>
        <v>6</v>
      </c>
      <c r="AB609" s="3">
        <f>COUNTA(I609:V609)-COUNTA(N609)</f>
        <v>5</v>
      </c>
      <c r="AC609" s="74">
        <f t="array" ref="AC609">AVERAGE(IF((COLUMN(I609:V609)&lt;&gt;COLUMN(N609)), I609:V609))</f>
        <v>0.53846153846153844</v>
      </c>
    </row>
    <row r="610" spans="1:29" x14ac:dyDescent="0.35">
      <c r="A610" t="s">
        <v>1030</v>
      </c>
      <c r="B610" t="s">
        <v>1031</v>
      </c>
      <c r="C610" t="s">
        <v>723</v>
      </c>
      <c r="D610" s="1">
        <v>1.3333333333333333</v>
      </c>
      <c r="E610" s="2">
        <f t="shared" si="54"/>
        <v>0.66666666666666663</v>
      </c>
      <c r="F610" s="2">
        <f t="shared" si="55"/>
        <v>0.83333333333333337</v>
      </c>
      <c r="G610" s="2">
        <f t="shared" si="56"/>
        <v>0.88888888888888884</v>
      </c>
      <c r="H610" s="2">
        <f t="shared" si="57"/>
        <v>0.91666666666666663</v>
      </c>
      <c r="I610" s="3">
        <v>2</v>
      </c>
      <c r="J610" s="3">
        <v>2</v>
      </c>
      <c r="K610" s="3">
        <v>1</v>
      </c>
      <c r="N610" s="3">
        <v>3</v>
      </c>
      <c r="Q610" s="3">
        <v>1</v>
      </c>
      <c r="R610" s="3">
        <v>2</v>
      </c>
      <c r="S610" s="3">
        <v>1</v>
      </c>
      <c r="T610" s="3">
        <v>1</v>
      </c>
      <c r="W610" s="1">
        <f t="shared" si="58"/>
        <v>1.3333333333333333</v>
      </c>
      <c r="X610" s="17">
        <f>IFERROR(Z610/AB610,0)</f>
        <v>1.4285714285714286</v>
      </c>
      <c r="Y610" s="3">
        <f>SUBTOTAL(109,I610:V610)</f>
        <v>13</v>
      </c>
      <c r="Z610" s="3">
        <f>Y610-N610</f>
        <v>10</v>
      </c>
      <c r="AA610" s="3">
        <f t="shared" si="59"/>
        <v>8</v>
      </c>
      <c r="AB610" s="3">
        <f>COUNTA(I610:V610)-COUNTA(N610)</f>
        <v>7</v>
      </c>
      <c r="AC610" s="74">
        <f t="array" ref="AC610">AVERAGE(IF((COLUMN(I610:V610)&lt;&gt;COLUMN(N610)), I610:V610))</f>
        <v>0.76923076923076927</v>
      </c>
    </row>
    <row r="611" spans="1:29" x14ac:dyDescent="0.35">
      <c r="A611" t="s">
        <v>1032</v>
      </c>
      <c r="B611" t="s">
        <v>1033</v>
      </c>
      <c r="C611" t="s">
        <v>723</v>
      </c>
      <c r="D611" s="1">
        <v>1.375</v>
      </c>
      <c r="E611" s="2">
        <f t="shared" si="54"/>
        <v>1.3333333333333333</v>
      </c>
      <c r="F611" s="2">
        <f t="shared" si="55"/>
        <v>1.3333333333333333</v>
      </c>
      <c r="G611" s="2">
        <f t="shared" si="56"/>
        <v>1.8888888888888888</v>
      </c>
      <c r="H611" s="2">
        <f t="shared" si="57"/>
        <v>1.5</v>
      </c>
      <c r="I611" s="3">
        <v>2</v>
      </c>
      <c r="K611" s="3">
        <v>1</v>
      </c>
      <c r="N611" s="3">
        <v>8</v>
      </c>
      <c r="O611" s="3">
        <v>1</v>
      </c>
      <c r="P611" s="3">
        <v>1</v>
      </c>
      <c r="Q611" s="3">
        <v>1</v>
      </c>
      <c r="R611" s="3">
        <v>2</v>
      </c>
      <c r="S611" s="3">
        <v>3</v>
      </c>
      <c r="U611" s="3">
        <v>1</v>
      </c>
      <c r="V611" s="3">
        <v>1</v>
      </c>
      <c r="W611" s="1">
        <f t="shared" si="58"/>
        <v>1.375</v>
      </c>
      <c r="X611" s="17">
        <f>IFERROR(Z611/AB611,0)</f>
        <v>1.4444444444444444</v>
      </c>
      <c r="Y611" s="3">
        <f>SUBTOTAL(109,I611:V611)</f>
        <v>21</v>
      </c>
      <c r="Z611" s="3">
        <f>Y611-N611</f>
        <v>13</v>
      </c>
      <c r="AA611" s="3">
        <f t="shared" si="59"/>
        <v>10</v>
      </c>
      <c r="AB611" s="3">
        <f>COUNTA(I611:V611)-COUNTA(N611)</f>
        <v>9</v>
      </c>
      <c r="AC611" s="74">
        <f t="array" ref="AC611">AVERAGE(IF((COLUMN(I611:V611)&lt;&gt;COLUMN(N611)), I611:V611))</f>
        <v>1</v>
      </c>
    </row>
    <row r="612" spans="1:29" x14ac:dyDescent="0.35">
      <c r="A612" t="s">
        <v>1034</v>
      </c>
      <c r="B612" t="s">
        <v>1035</v>
      </c>
      <c r="C612" t="s">
        <v>723</v>
      </c>
      <c r="D612" s="1">
        <v>2.3333333333333335</v>
      </c>
      <c r="E612" s="2">
        <f t="shared" si="54"/>
        <v>2.6666666666666665</v>
      </c>
      <c r="F612" s="2">
        <f t="shared" si="55"/>
        <v>2.1666666666666665</v>
      </c>
      <c r="G612" s="2">
        <f t="shared" si="56"/>
        <v>2.1111111111111112</v>
      </c>
      <c r="H612" s="2">
        <f t="shared" si="57"/>
        <v>2.1666666666666665</v>
      </c>
      <c r="J612" s="3">
        <v>3</v>
      </c>
      <c r="K612" s="3">
        <v>4</v>
      </c>
      <c r="N612" s="3">
        <v>5</v>
      </c>
      <c r="O612" s="3">
        <v>1</v>
      </c>
      <c r="P612" s="3">
        <v>1</v>
      </c>
      <c r="Q612" s="3">
        <v>3</v>
      </c>
      <c r="R612" s="3">
        <v>1</v>
      </c>
      <c r="S612" s="3">
        <v>2</v>
      </c>
      <c r="T612" s="3">
        <v>2</v>
      </c>
      <c r="U612" s="3">
        <v>4</v>
      </c>
      <c r="W612" s="1">
        <f t="shared" si="58"/>
        <v>2.3333333333333335</v>
      </c>
      <c r="X612" s="17">
        <f>IFERROR(Z612/AB612,0)</f>
        <v>2.3333333333333335</v>
      </c>
      <c r="Y612" s="3">
        <f>SUBTOTAL(109,I612:V612)</f>
        <v>26</v>
      </c>
      <c r="Z612" s="3">
        <f>Y612-N612</f>
        <v>21</v>
      </c>
      <c r="AA612" s="3">
        <f t="shared" si="59"/>
        <v>10</v>
      </c>
      <c r="AB612" s="3">
        <f>COUNTA(I612:V612)-COUNTA(N612)</f>
        <v>9</v>
      </c>
      <c r="AC612" s="74">
        <f t="array" ref="AC612">AVERAGE(IF((COLUMN(I612:V612)&lt;&gt;COLUMN(N612)), I612:V612))</f>
        <v>1.6153846153846154</v>
      </c>
    </row>
    <row r="613" spans="1:29" x14ac:dyDescent="0.35">
      <c r="A613" t="s">
        <v>1036</v>
      </c>
      <c r="B613" t="s">
        <v>1037</v>
      </c>
      <c r="C613" t="s">
        <v>723</v>
      </c>
      <c r="D613" s="1">
        <v>2.2727272727272729</v>
      </c>
      <c r="E613" s="2">
        <f t="shared" si="54"/>
        <v>3.3333333333333335</v>
      </c>
      <c r="F613" s="2">
        <f t="shared" si="55"/>
        <v>2.5</v>
      </c>
      <c r="G613" s="2">
        <f t="shared" si="56"/>
        <v>3.7777777777777777</v>
      </c>
      <c r="H613" s="2">
        <f t="shared" si="57"/>
        <v>3.1666666666666665</v>
      </c>
      <c r="I613" s="3">
        <v>1</v>
      </c>
      <c r="J613" s="3">
        <v>1</v>
      </c>
      <c r="K613" s="3">
        <v>1</v>
      </c>
      <c r="L613" s="3">
        <v>2</v>
      </c>
      <c r="M613" s="3">
        <v>3</v>
      </c>
      <c r="N613" s="3">
        <v>16</v>
      </c>
      <c r="P613" s="3">
        <v>1</v>
      </c>
      <c r="Q613" s="3">
        <v>2</v>
      </c>
      <c r="R613" s="3">
        <v>2</v>
      </c>
      <c r="S613" s="3">
        <v>2</v>
      </c>
      <c r="T613" s="3">
        <v>4</v>
      </c>
      <c r="U613" s="3">
        <v>4</v>
      </c>
      <c r="V613" s="3">
        <v>3</v>
      </c>
      <c r="W613" s="1">
        <f t="shared" si="58"/>
        <v>2.2727272727272729</v>
      </c>
      <c r="X613" s="17">
        <f>IFERROR(Z613/AB613,0)</f>
        <v>2.1666666666666665</v>
      </c>
      <c r="Y613" s="3">
        <f>SUBTOTAL(109,I613:V613)</f>
        <v>42</v>
      </c>
      <c r="Z613" s="3">
        <f>Y613-N613</f>
        <v>26</v>
      </c>
      <c r="AA613" s="3">
        <f t="shared" si="59"/>
        <v>13</v>
      </c>
      <c r="AB613" s="3">
        <f>COUNTA(I613:V613)-COUNTA(N613)</f>
        <v>12</v>
      </c>
      <c r="AC613" s="74">
        <f t="array" ref="AC613">AVERAGE(IF((COLUMN(I613:V613)&lt;&gt;COLUMN(N613)), I613:V613))</f>
        <v>2</v>
      </c>
    </row>
    <row r="614" spans="1:29" x14ac:dyDescent="0.35">
      <c r="A614" t="s">
        <v>1038</v>
      </c>
      <c r="B614" t="s">
        <v>1039</v>
      </c>
      <c r="C614" t="s">
        <v>723</v>
      </c>
      <c r="D614" s="1">
        <v>4.3636363636363633</v>
      </c>
      <c r="E614" s="2">
        <f t="shared" si="54"/>
        <v>2</v>
      </c>
      <c r="F614" s="2">
        <f t="shared" si="55"/>
        <v>2.1666666666666665</v>
      </c>
      <c r="G614" s="2">
        <f t="shared" si="56"/>
        <v>3.6666666666666665</v>
      </c>
      <c r="H614" s="2">
        <f t="shared" si="57"/>
        <v>5.25</v>
      </c>
      <c r="I614" s="3">
        <v>27</v>
      </c>
      <c r="J614" s="3">
        <v>4</v>
      </c>
      <c r="K614" s="3">
        <v>5</v>
      </c>
      <c r="L614" s="3">
        <v>21</v>
      </c>
      <c r="M614" s="3">
        <v>1</v>
      </c>
      <c r="N614" s="3">
        <v>16</v>
      </c>
      <c r="O614" s="3">
        <v>3</v>
      </c>
      <c r="P614" s="3">
        <v>4</v>
      </c>
      <c r="Q614" s="3">
        <v>3</v>
      </c>
      <c r="S614" s="3">
        <v>3</v>
      </c>
      <c r="T614" s="3">
        <v>2</v>
      </c>
      <c r="U614" s="3">
        <v>1</v>
      </c>
      <c r="V614" s="3">
        <v>1</v>
      </c>
      <c r="W614" s="1">
        <f t="shared" si="58"/>
        <v>4.3636363636363633</v>
      </c>
      <c r="X614" s="17">
        <f>IFERROR(Z614/AB614,0)</f>
        <v>6.25</v>
      </c>
      <c r="Y614" s="3">
        <f>SUBTOTAL(109,I614:V614)</f>
        <v>91</v>
      </c>
      <c r="Z614" s="3">
        <f>Y614-N614</f>
        <v>75</v>
      </c>
      <c r="AA614" s="3">
        <f t="shared" si="59"/>
        <v>13</v>
      </c>
      <c r="AB614" s="3">
        <f>COUNTA(I614:V614)-COUNTA(N614)</f>
        <v>12</v>
      </c>
      <c r="AC614" s="74">
        <f t="array" ref="AC614">AVERAGE(IF((COLUMN(I614:V614)&lt;&gt;COLUMN(N614)), I614:V614))</f>
        <v>5.7692307692307692</v>
      </c>
    </row>
    <row r="615" spans="1:29" x14ac:dyDescent="0.35">
      <c r="A615" t="s">
        <v>1040</v>
      </c>
      <c r="B615" t="s">
        <v>1041</v>
      </c>
      <c r="C615" t="s">
        <v>723</v>
      </c>
      <c r="D615" s="1">
        <v>1.3333333333333333</v>
      </c>
      <c r="E615" s="2">
        <f t="shared" si="54"/>
        <v>0.33333333333333331</v>
      </c>
      <c r="F615" s="2">
        <f t="shared" si="55"/>
        <v>0.66666666666666663</v>
      </c>
      <c r="G615" s="2">
        <f t="shared" si="56"/>
        <v>0.88888888888888884</v>
      </c>
      <c r="H615" s="2">
        <f t="shared" si="57"/>
        <v>0.91666666666666663</v>
      </c>
      <c r="I615" s="3">
        <v>1</v>
      </c>
      <c r="J615" s="3">
        <v>2</v>
      </c>
      <c r="L615" s="3">
        <v>1</v>
      </c>
      <c r="N615" s="3">
        <v>3</v>
      </c>
      <c r="O615" s="3">
        <v>1</v>
      </c>
      <c r="P615" s="3">
        <v>1</v>
      </c>
      <c r="R615" s="3">
        <v>2</v>
      </c>
      <c r="U615" s="3">
        <v>1</v>
      </c>
      <c r="W615" s="1">
        <f t="shared" si="58"/>
        <v>1.3333333333333333</v>
      </c>
      <c r="X615" s="17">
        <f>IFERROR(Z615/AB615,0)</f>
        <v>1.2857142857142858</v>
      </c>
      <c r="Y615" s="3">
        <f>SUBTOTAL(109,I615:V615)</f>
        <v>12</v>
      </c>
      <c r="Z615" s="3">
        <f>Y615-N615</f>
        <v>9</v>
      </c>
      <c r="AA615" s="3">
        <f t="shared" si="59"/>
        <v>8</v>
      </c>
      <c r="AB615" s="3">
        <f>COUNTA(I615:V615)-COUNTA(N615)</f>
        <v>7</v>
      </c>
      <c r="AC615" s="74">
        <f t="array" ref="AC615">AVERAGE(IF((COLUMN(I615:V615)&lt;&gt;COLUMN(N615)), I615:V615))</f>
        <v>0.69230769230769229</v>
      </c>
    </row>
    <row r="616" spans="1:29" x14ac:dyDescent="0.35">
      <c r="A616" t="s">
        <v>1042</v>
      </c>
      <c r="B616" t="s">
        <v>1043</v>
      </c>
      <c r="C616" t="s">
        <v>723</v>
      </c>
      <c r="D616" s="1">
        <v>1.4444444444444444</v>
      </c>
      <c r="E616" s="2">
        <f t="shared" si="54"/>
        <v>1</v>
      </c>
      <c r="F616" s="2">
        <f t="shared" si="55"/>
        <v>0.66666666666666663</v>
      </c>
      <c r="G616" s="2">
        <f t="shared" si="56"/>
        <v>1.5555555555555556</v>
      </c>
      <c r="H616" s="2">
        <f t="shared" si="57"/>
        <v>1.5833333333333333</v>
      </c>
      <c r="J616" s="3">
        <v>1</v>
      </c>
      <c r="K616" s="3">
        <v>2</v>
      </c>
      <c r="L616" s="3">
        <v>2</v>
      </c>
      <c r="M616" s="3">
        <v>1</v>
      </c>
      <c r="N616" s="3">
        <v>7</v>
      </c>
      <c r="O616" s="3">
        <v>2</v>
      </c>
      <c r="Q616" s="3">
        <v>1</v>
      </c>
      <c r="S616" s="3">
        <v>2</v>
      </c>
      <c r="U616" s="3">
        <v>1</v>
      </c>
      <c r="V616" s="3">
        <v>1</v>
      </c>
      <c r="W616" s="1">
        <f t="shared" si="58"/>
        <v>1.4444444444444444</v>
      </c>
      <c r="X616" s="17">
        <f>IFERROR(Z616/AB616,0)</f>
        <v>1.4444444444444444</v>
      </c>
      <c r="Y616" s="3">
        <f>SUBTOTAL(109,I616:V616)</f>
        <v>20</v>
      </c>
      <c r="Z616" s="3">
        <f>Y616-N616</f>
        <v>13</v>
      </c>
      <c r="AA616" s="3">
        <f t="shared" si="59"/>
        <v>10</v>
      </c>
      <c r="AB616" s="3">
        <f>COUNTA(I616:V616)-COUNTA(N616)</f>
        <v>9</v>
      </c>
      <c r="AC616" s="74">
        <f t="array" ref="AC616">AVERAGE(IF((COLUMN(I616:V616)&lt;&gt;COLUMN(N616)), I616:V616))</f>
        <v>1</v>
      </c>
    </row>
    <row r="617" spans="1:29" x14ac:dyDescent="0.35">
      <c r="A617" t="s">
        <v>1044</v>
      </c>
      <c r="B617" t="s">
        <v>1045</v>
      </c>
      <c r="C617" t="s">
        <v>723</v>
      </c>
      <c r="D617" s="1">
        <v>2.7272727272727271</v>
      </c>
      <c r="E617" s="2">
        <f t="shared" si="54"/>
        <v>2.6666666666666665</v>
      </c>
      <c r="F617" s="2">
        <f t="shared" si="55"/>
        <v>2.1666666666666665</v>
      </c>
      <c r="G617" s="2">
        <f t="shared" si="56"/>
        <v>3</v>
      </c>
      <c r="H617" s="2">
        <f t="shared" si="57"/>
        <v>3.0833333333333335</v>
      </c>
      <c r="I617" s="3">
        <v>4</v>
      </c>
      <c r="J617" s="3">
        <v>4</v>
      </c>
      <c r="K617" s="3">
        <v>4</v>
      </c>
      <c r="L617" s="3">
        <v>2</v>
      </c>
      <c r="M617" s="3">
        <v>3</v>
      </c>
      <c r="N617" s="3">
        <v>10</v>
      </c>
      <c r="O617" s="3">
        <v>1</v>
      </c>
      <c r="Q617" s="3">
        <v>1</v>
      </c>
      <c r="R617" s="3">
        <v>4</v>
      </c>
      <c r="S617" s="3">
        <v>2</v>
      </c>
      <c r="T617" s="3">
        <v>4</v>
      </c>
      <c r="U617" s="3">
        <v>2</v>
      </c>
      <c r="V617" s="3">
        <v>3</v>
      </c>
      <c r="W617" s="1">
        <f t="shared" si="58"/>
        <v>2.7272727272727271</v>
      </c>
      <c r="X617" s="17">
        <f>IFERROR(Z617/AB617,0)</f>
        <v>2.8333333333333335</v>
      </c>
      <c r="Y617" s="3">
        <f>SUBTOTAL(109,I617:V617)</f>
        <v>44</v>
      </c>
      <c r="Z617" s="3">
        <f>Y617-N617</f>
        <v>34</v>
      </c>
      <c r="AA617" s="3">
        <f t="shared" si="59"/>
        <v>13</v>
      </c>
      <c r="AB617" s="3">
        <f>COUNTA(I617:V617)-COUNTA(N617)</f>
        <v>12</v>
      </c>
      <c r="AC617" s="74">
        <f t="array" ref="AC617">AVERAGE(IF((COLUMN(I617:V617)&lt;&gt;COLUMN(N617)), I617:V617))</f>
        <v>2.6153846153846154</v>
      </c>
    </row>
    <row r="618" spans="1:29" x14ac:dyDescent="0.35">
      <c r="A618" t="s">
        <v>1046</v>
      </c>
      <c r="B618" t="s">
        <v>1047</v>
      </c>
      <c r="C618" t="s">
        <v>723</v>
      </c>
      <c r="D618" s="1">
        <v>2.8333333333333335</v>
      </c>
      <c r="E618" s="2">
        <f t="shared" si="54"/>
        <v>3.6666666666666665</v>
      </c>
      <c r="F618" s="2">
        <f t="shared" si="55"/>
        <v>3</v>
      </c>
      <c r="G618" s="2">
        <f t="shared" si="56"/>
        <v>4.4444444444444446</v>
      </c>
      <c r="H618" s="2">
        <f t="shared" si="57"/>
        <v>3.9166666666666665</v>
      </c>
      <c r="J618" s="3">
        <v>3</v>
      </c>
      <c r="K618" s="3">
        <v>2</v>
      </c>
      <c r="L618" s="3">
        <v>2</v>
      </c>
      <c r="M618" s="3">
        <v>3</v>
      </c>
      <c r="N618" s="3">
        <v>16</v>
      </c>
      <c r="O618" s="3">
        <v>3</v>
      </c>
      <c r="P618" s="3">
        <v>1</v>
      </c>
      <c r="Q618" s="3">
        <v>2</v>
      </c>
      <c r="R618" s="3">
        <v>4</v>
      </c>
      <c r="S618" s="3">
        <v>2</v>
      </c>
      <c r="T618" s="3">
        <v>5</v>
      </c>
      <c r="U618" s="3">
        <v>4</v>
      </c>
      <c r="V618" s="3">
        <v>3</v>
      </c>
      <c r="W618" s="1">
        <f t="shared" si="58"/>
        <v>2.8333333333333335</v>
      </c>
      <c r="X618" s="17">
        <f>IFERROR(Z618/AB618,0)</f>
        <v>2.8333333333333335</v>
      </c>
      <c r="Y618" s="3">
        <f>SUBTOTAL(109,I618:V618)</f>
        <v>50</v>
      </c>
      <c r="Z618" s="3">
        <f>Y618-N618</f>
        <v>34</v>
      </c>
      <c r="AA618" s="3">
        <f t="shared" si="59"/>
        <v>13</v>
      </c>
      <c r="AB618" s="3">
        <f>COUNTA(I618:V618)-COUNTA(N618)</f>
        <v>12</v>
      </c>
      <c r="AC618" s="74">
        <f t="array" ref="AC618">AVERAGE(IF((COLUMN(I618:V618)&lt;&gt;COLUMN(N618)), I618:V618))</f>
        <v>2.6153846153846154</v>
      </c>
    </row>
    <row r="619" spans="1:29" x14ac:dyDescent="0.35">
      <c r="A619" t="s">
        <v>1048</v>
      </c>
      <c r="B619" t="s">
        <v>1049</v>
      </c>
      <c r="C619" t="s">
        <v>723</v>
      </c>
      <c r="D619" s="1">
        <v>6.583333333333333</v>
      </c>
      <c r="E619" s="2">
        <f t="shared" si="54"/>
        <v>8.3333333333333339</v>
      </c>
      <c r="F619" s="2">
        <f t="shared" si="55"/>
        <v>6.166666666666667</v>
      </c>
      <c r="G619" s="2">
        <f t="shared" si="56"/>
        <v>7.8888888888888893</v>
      </c>
      <c r="H619" s="2">
        <f t="shared" si="57"/>
        <v>8.1666666666666661</v>
      </c>
      <c r="I619" s="3">
        <v>1</v>
      </c>
      <c r="J619" s="3">
        <v>12</v>
      </c>
      <c r="K619" s="3">
        <v>8</v>
      </c>
      <c r="L619" s="3">
        <v>7</v>
      </c>
      <c r="M619" s="3">
        <v>6</v>
      </c>
      <c r="N619" s="3">
        <v>22</v>
      </c>
      <c r="O619" s="3">
        <v>6</v>
      </c>
      <c r="P619" s="3">
        <v>4</v>
      </c>
      <c r="Q619" s="3">
        <v>3</v>
      </c>
      <c r="R619" s="3">
        <v>5</v>
      </c>
      <c r="S619" s="3">
        <v>9</v>
      </c>
      <c r="T619" s="3">
        <v>5</v>
      </c>
      <c r="U619" s="3">
        <v>11</v>
      </c>
      <c r="V619" s="3">
        <v>3</v>
      </c>
      <c r="W619" s="1">
        <f t="shared" si="58"/>
        <v>6.583333333333333</v>
      </c>
      <c r="X619" s="17">
        <f>IFERROR(Z619/AB619,0)</f>
        <v>6.1538461538461542</v>
      </c>
      <c r="Y619" s="3">
        <f>SUBTOTAL(109,I619:V619)</f>
        <v>102</v>
      </c>
      <c r="Z619" s="3">
        <f>Y619-N619</f>
        <v>80</v>
      </c>
      <c r="AA619" s="3">
        <f t="shared" si="59"/>
        <v>14</v>
      </c>
      <c r="AB619" s="3">
        <f>COUNTA(I619:V619)-COUNTA(N619)</f>
        <v>13</v>
      </c>
      <c r="AC619" s="74">
        <f t="array" ref="AC619">AVERAGE(IF((COLUMN(I619:V619)&lt;&gt;COLUMN(N619)), I619:V619))</f>
        <v>6.1538461538461542</v>
      </c>
    </row>
    <row r="620" spans="1:29" x14ac:dyDescent="0.35">
      <c r="A620" t="s">
        <v>1050</v>
      </c>
      <c r="B620" t="s">
        <v>1051</v>
      </c>
      <c r="C620" t="s">
        <v>723</v>
      </c>
      <c r="D620" s="1">
        <v>3.4545454545454546</v>
      </c>
      <c r="E620" s="2">
        <f t="shared" si="54"/>
        <v>2.6666666666666665</v>
      </c>
      <c r="F620" s="2">
        <f t="shared" si="55"/>
        <v>2.1666666666666665</v>
      </c>
      <c r="G620" s="2">
        <f t="shared" si="56"/>
        <v>4.666666666666667</v>
      </c>
      <c r="H620" s="2">
        <f t="shared" si="57"/>
        <v>4.333333333333333</v>
      </c>
      <c r="I620" s="3">
        <v>2</v>
      </c>
      <c r="K620" s="3">
        <v>4</v>
      </c>
      <c r="L620" s="3">
        <v>6</v>
      </c>
      <c r="M620" s="3">
        <v>4</v>
      </c>
      <c r="N620" s="3">
        <v>19</v>
      </c>
      <c r="O620" s="3">
        <v>6</v>
      </c>
      <c r="P620" s="3">
        <v>1</v>
      </c>
      <c r="Q620" s="3">
        <v>2</v>
      </c>
      <c r="R620" s="3">
        <v>2</v>
      </c>
      <c r="S620" s="3">
        <v>3</v>
      </c>
      <c r="T620" s="3">
        <v>2</v>
      </c>
      <c r="U620" s="3">
        <v>3</v>
      </c>
      <c r="V620" s="3">
        <v>5</v>
      </c>
      <c r="W620" s="1">
        <f t="shared" si="58"/>
        <v>3.4545454545454546</v>
      </c>
      <c r="X620" s="17">
        <f>IFERROR(Z620/AB620,0)</f>
        <v>3.3333333333333335</v>
      </c>
      <c r="Y620" s="3">
        <f>SUBTOTAL(109,I620:V620)</f>
        <v>59</v>
      </c>
      <c r="Z620" s="3">
        <f>Y620-N620</f>
        <v>40</v>
      </c>
      <c r="AA620" s="3">
        <f t="shared" si="59"/>
        <v>13</v>
      </c>
      <c r="AB620" s="3">
        <f>COUNTA(I620:V620)-COUNTA(N620)</f>
        <v>12</v>
      </c>
      <c r="AC620" s="74">
        <f t="array" ref="AC620">AVERAGE(IF((COLUMN(I620:V620)&lt;&gt;COLUMN(N620)), I620:V620))</f>
        <v>3.0769230769230771</v>
      </c>
    </row>
    <row r="621" spans="1:29" x14ac:dyDescent="0.35">
      <c r="A621" t="s">
        <v>1052</v>
      </c>
      <c r="B621" t="s">
        <v>1053</v>
      </c>
      <c r="C621" t="s">
        <v>723</v>
      </c>
      <c r="D621" s="1">
        <v>1</v>
      </c>
      <c r="E621" s="2">
        <f t="shared" si="54"/>
        <v>0.66666666666666663</v>
      </c>
      <c r="F621" s="2">
        <f t="shared" si="55"/>
        <v>0.33333333333333331</v>
      </c>
      <c r="G621" s="2">
        <f t="shared" si="56"/>
        <v>0.66666666666666663</v>
      </c>
      <c r="H621" s="2">
        <f t="shared" si="57"/>
        <v>0.5</v>
      </c>
      <c r="I621" s="3">
        <v>1</v>
      </c>
      <c r="N621" s="3">
        <v>4</v>
      </c>
      <c r="S621" s="3">
        <v>1</v>
      </c>
      <c r="U621" s="3">
        <v>1</v>
      </c>
      <c r="W621" s="1">
        <f t="shared" si="58"/>
        <v>1</v>
      </c>
      <c r="X621" s="17">
        <f>IFERROR(Z621/AB621,0)</f>
        <v>1</v>
      </c>
      <c r="Y621" s="3">
        <f>SUBTOTAL(109,I621:V621)</f>
        <v>7</v>
      </c>
      <c r="Z621" s="3">
        <f>Y621-N621</f>
        <v>3</v>
      </c>
      <c r="AA621" s="3">
        <f t="shared" si="59"/>
        <v>4</v>
      </c>
      <c r="AB621" s="3">
        <f>COUNTA(I621:V621)-COUNTA(N621)</f>
        <v>3</v>
      </c>
      <c r="AC621" s="74">
        <f t="array" ref="AC621">AVERAGE(IF((COLUMN(I621:V621)&lt;&gt;COLUMN(N621)), I621:V621))</f>
        <v>0.23076923076923078</v>
      </c>
    </row>
    <row r="622" spans="1:29" x14ac:dyDescent="0.35">
      <c r="A622" t="s">
        <v>1054</v>
      </c>
      <c r="B622" t="s">
        <v>131</v>
      </c>
      <c r="C622" t="s">
        <v>723</v>
      </c>
      <c r="D622" s="1">
        <v>53.583333333333336</v>
      </c>
      <c r="E622" s="2">
        <f t="shared" si="54"/>
        <v>67</v>
      </c>
      <c r="F622" s="2">
        <f t="shared" si="55"/>
        <v>50</v>
      </c>
      <c r="G622" s="2">
        <f t="shared" si="56"/>
        <v>73.444444444444443</v>
      </c>
      <c r="H622" s="2">
        <f t="shared" si="57"/>
        <v>69.5</v>
      </c>
      <c r="I622" s="3">
        <v>72</v>
      </c>
      <c r="J622" s="3">
        <v>44</v>
      </c>
      <c r="K622" s="3">
        <v>52</v>
      </c>
      <c r="L622" s="3">
        <v>77</v>
      </c>
      <c r="M622" s="3">
        <v>66</v>
      </c>
      <c r="N622" s="3">
        <v>227</v>
      </c>
      <c r="O622" s="3">
        <v>68</v>
      </c>
      <c r="P622" s="3">
        <v>13</v>
      </c>
      <c r="Q622" s="3">
        <v>10</v>
      </c>
      <c r="R622" s="3">
        <v>76</v>
      </c>
      <c r="S622" s="3">
        <v>56</v>
      </c>
      <c r="T622" s="3">
        <v>60</v>
      </c>
      <c r="U622" s="3">
        <v>85</v>
      </c>
      <c r="V622" s="3">
        <v>36</v>
      </c>
      <c r="W622" s="1">
        <f t="shared" si="58"/>
        <v>53.583333333333336</v>
      </c>
      <c r="X622" s="17">
        <f>IFERROR(Z622/AB622,0)</f>
        <v>55</v>
      </c>
      <c r="Y622" s="3">
        <f>SUBTOTAL(109,I622:V622)</f>
        <v>942</v>
      </c>
      <c r="Z622" s="3">
        <f>Y622-N622</f>
        <v>715</v>
      </c>
      <c r="AA622" s="3">
        <f t="shared" si="59"/>
        <v>14</v>
      </c>
      <c r="AB622" s="3">
        <f>COUNTA(I622:V622)-COUNTA(N622)</f>
        <v>13</v>
      </c>
      <c r="AC622" s="74">
        <f t="array" ref="AC622">AVERAGE(IF((COLUMN(I622:V622)&lt;&gt;COLUMN(N622)), I622:V622))</f>
        <v>55</v>
      </c>
    </row>
    <row r="623" spans="1:29" x14ac:dyDescent="0.35">
      <c r="A623" t="s">
        <v>1055</v>
      </c>
      <c r="B623" t="s">
        <v>133</v>
      </c>
      <c r="C623" t="s">
        <v>723</v>
      </c>
      <c r="D623" s="1">
        <v>53.583333333333336</v>
      </c>
      <c r="E623" s="2">
        <f t="shared" si="54"/>
        <v>66.666666666666671</v>
      </c>
      <c r="F623" s="2">
        <f t="shared" si="55"/>
        <v>50.166666666666664</v>
      </c>
      <c r="G623" s="2">
        <f t="shared" si="56"/>
        <v>73.555555555555557</v>
      </c>
      <c r="H623" s="2">
        <f t="shared" si="57"/>
        <v>69.583333333333329</v>
      </c>
      <c r="I623" s="3">
        <v>72</v>
      </c>
      <c r="J623" s="3">
        <v>44</v>
      </c>
      <c r="K623" s="3">
        <v>52</v>
      </c>
      <c r="L623" s="3">
        <v>77</v>
      </c>
      <c r="M623" s="3">
        <v>66</v>
      </c>
      <c r="N623" s="3">
        <v>228</v>
      </c>
      <c r="O623" s="3">
        <v>67</v>
      </c>
      <c r="P623" s="3">
        <v>14</v>
      </c>
      <c r="Q623" s="3">
        <v>8</v>
      </c>
      <c r="R623" s="3">
        <v>79</v>
      </c>
      <c r="S623" s="3">
        <v>56</v>
      </c>
      <c r="T623" s="3">
        <v>59</v>
      </c>
      <c r="U623" s="3">
        <v>85</v>
      </c>
      <c r="V623" s="3">
        <v>36</v>
      </c>
      <c r="W623" s="1">
        <f t="shared" si="58"/>
        <v>53.583333333333336</v>
      </c>
      <c r="X623" s="17">
        <f>IFERROR(Z623/AB623,0)</f>
        <v>55</v>
      </c>
      <c r="Y623" s="3">
        <f>SUBTOTAL(109,I623:V623)</f>
        <v>943</v>
      </c>
      <c r="Z623" s="3">
        <f>Y623-N623</f>
        <v>715</v>
      </c>
      <c r="AA623" s="3">
        <f t="shared" si="59"/>
        <v>14</v>
      </c>
      <c r="AB623" s="3">
        <f>COUNTA(I623:V623)-COUNTA(N623)</f>
        <v>13</v>
      </c>
      <c r="AC623" s="74">
        <f t="array" ref="AC623">AVERAGE(IF((COLUMN(I623:V623)&lt;&gt;COLUMN(N623)), I623:V623))</f>
        <v>55</v>
      </c>
    </row>
    <row r="624" spans="1:29" x14ac:dyDescent="0.35">
      <c r="A624" t="s">
        <v>1056</v>
      </c>
      <c r="B624" t="s">
        <v>1057</v>
      </c>
      <c r="C624" t="s">
        <v>723</v>
      </c>
      <c r="D624" s="1">
        <v>1.2</v>
      </c>
      <c r="E624" s="2">
        <f t="shared" si="54"/>
        <v>0.66666666666666663</v>
      </c>
      <c r="F624" s="2">
        <f t="shared" si="55"/>
        <v>0.33333333333333331</v>
      </c>
      <c r="G624" s="2">
        <f t="shared" si="56"/>
        <v>0.55555555555555558</v>
      </c>
      <c r="H624" s="2">
        <f t="shared" si="57"/>
        <v>0.58333333333333337</v>
      </c>
      <c r="K624" s="3">
        <v>2</v>
      </c>
      <c r="M624" s="3">
        <v>1</v>
      </c>
      <c r="N624" s="3">
        <v>1</v>
      </c>
      <c r="O624" s="3">
        <v>1</v>
      </c>
      <c r="S624" s="3">
        <v>1</v>
      </c>
      <c r="U624" s="3">
        <v>1</v>
      </c>
      <c r="W624" s="1">
        <f t="shared" si="58"/>
        <v>1.2</v>
      </c>
      <c r="X624" s="17">
        <f>IFERROR(Z624/AB624,0)</f>
        <v>1.2</v>
      </c>
      <c r="Y624" s="3">
        <f>SUBTOTAL(109,I624:V624)</f>
        <v>7</v>
      </c>
      <c r="Z624" s="3">
        <f>Y624-N624</f>
        <v>6</v>
      </c>
      <c r="AA624" s="3">
        <f t="shared" si="59"/>
        <v>6</v>
      </c>
      <c r="AB624" s="3">
        <f>COUNTA(I624:V624)-COUNTA(N624)</f>
        <v>5</v>
      </c>
      <c r="AC624" s="74">
        <f t="array" ref="AC624">AVERAGE(IF((COLUMN(I624:V624)&lt;&gt;COLUMN(N624)), I624:V624))</f>
        <v>0.46153846153846156</v>
      </c>
    </row>
    <row r="625" spans="1:29" x14ac:dyDescent="0.35">
      <c r="A625" t="s">
        <v>1058</v>
      </c>
      <c r="B625" t="s">
        <v>1059</v>
      </c>
      <c r="C625" t="s">
        <v>723</v>
      </c>
      <c r="D625" s="1">
        <v>1.2</v>
      </c>
      <c r="E625" s="2">
        <f t="shared" si="54"/>
        <v>0.66666666666666663</v>
      </c>
      <c r="F625" s="2">
        <f t="shared" si="55"/>
        <v>0.5</v>
      </c>
      <c r="G625" s="2">
        <f t="shared" si="56"/>
        <v>0.66666666666666663</v>
      </c>
      <c r="H625" s="2">
        <f t="shared" si="57"/>
        <v>0.66666666666666663</v>
      </c>
      <c r="I625" s="3">
        <v>1</v>
      </c>
      <c r="L625" s="3">
        <v>2</v>
      </c>
      <c r="N625" s="3">
        <v>3</v>
      </c>
      <c r="R625" s="3">
        <v>1</v>
      </c>
      <c r="S625" s="3">
        <v>1</v>
      </c>
      <c r="T625" s="3">
        <v>1</v>
      </c>
      <c r="V625" s="3">
        <v>1</v>
      </c>
      <c r="W625" s="1">
        <f t="shared" si="58"/>
        <v>1.2</v>
      </c>
      <c r="X625" s="17">
        <f>IFERROR(Z625/AB625,0)</f>
        <v>1.1666666666666667</v>
      </c>
      <c r="Y625" s="3">
        <f>SUBTOTAL(109,I625:V625)</f>
        <v>10</v>
      </c>
      <c r="Z625" s="3">
        <f>Y625-N625</f>
        <v>7</v>
      </c>
      <c r="AA625" s="3">
        <f t="shared" si="59"/>
        <v>7</v>
      </c>
      <c r="AB625" s="3">
        <f>COUNTA(I625:V625)-COUNTA(N625)</f>
        <v>6</v>
      </c>
      <c r="AC625" s="74">
        <f t="array" ref="AC625">AVERAGE(IF((COLUMN(I625:V625)&lt;&gt;COLUMN(N625)), I625:V625))</f>
        <v>0.53846153846153844</v>
      </c>
    </row>
    <row r="626" spans="1:29" x14ac:dyDescent="0.35">
      <c r="A626" t="s">
        <v>1060</v>
      </c>
      <c r="B626" t="s">
        <v>1061</v>
      </c>
      <c r="C626" t="s">
        <v>723</v>
      </c>
      <c r="D626" s="1">
        <v>1.5</v>
      </c>
      <c r="E626" s="2">
        <f t="shared" si="54"/>
        <v>0.33333333333333331</v>
      </c>
      <c r="F626" s="2">
        <f t="shared" si="55"/>
        <v>0.5</v>
      </c>
      <c r="G626" s="2">
        <f t="shared" si="56"/>
        <v>1.3333333333333333</v>
      </c>
      <c r="H626" s="2">
        <f t="shared" si="57"/>
        <v>1.25</v>
      </c>
      <c r="I626" s="3">
        <v>1</v>
      </c>
      <c r="J626" s="3">
        <v>2</v>
      </c>
      <c r="L626" s="3">
        <v>1</v>
      </c>
      <c r="N626" s="3">
        <v>9</v>
      </c>
      <c r="Q626" s="3">
        <v>2</v>
      </c>
      <c r="T626" s="3">
        <v>1</v>
      </c>
      <c r="W626" s="1">
        <f t="shared" si="58"/>
        <v>1.5</v>
      </c>
      <c r="X626" s="17">
        <f>IFERROR(Z626/AB626,0)</f>
        <v>1.4</v>
      </c>
      <c r="Y626" s="3">
        <f>SUBTOTAL(109,I626:V626)</f>
        <v>16</v>
      </c>
      <c r="Z626" s="3">
        <f>Y626-N626</f>
        <v>7</v>
      </c>
      <c r="AA626" s="3">
        <f t="shared" si="59"/>
        <v>6</v>
      </c>
      <c r="AB626" s="3">
        <f>COUNTA(I626:V626)-COUNTA(N626)</f>
        <v>5</v>
      </c>
      <c r="AC626" s="74">
        <f t="array" ref="AC626">AVERAGE(IF((COLUMN(I626:V626)&lt;&gt;COLUMN(N626)), I626:V626))</f>
        <v>0.53846153846153844</v>
      </c>
    </row>
    <row r="627" spans="1:29" x14ac:dyDescent="0.35">
      <c r="A627" t="s">
        <v>1062</v>
      </c>
      <c r="B627" t="s">
        <v>1063</v>
      </c>
      <c r="C627" t="s">
        <v>723</v>
      </c>
      <c r="D627" s="1">
        <v>2.2727272727272729</v>
      </c>
      <c r="E627" s="2">
        <f t="shared" si="54"/>
        <v>3</v>
      </c>
      <c r="F627" s="2">
        <f t="shared" si="55"/>
        <v>2.3333333333333335</v>
      </c>
      <c r="G627" s="2">
        <f t="shared" si="56"/>
        <v>2.2222222222222223</v>
      </c>
      <c r="H627" s="2">
        <f t="shared" si="57"/>
        <v>2.3333333333333335</v>
      </c>
      <c r="J627" s="3">
        <v>1</v>
      </c>
      <c r="K627" s="3">
        <v>1</v>
      </c>
      <c r="L627" s="3">
        <v>6</v>
      </c>
      <c r="M627" s="3">
        <v>1</v>
      </c>
      <c r="N627" s="3">
        <v>5</v>
      </c>
      <c r="P627" s="3">
        <v>1</v>
      </c>
      <c r="Q627" s="3">
        <v>2</v>
      </c>
      <c r="R627" s="3">
        <v>2</v>
      </c>
      <c r="S627" s="3">
        <v>2</v>
      </c>
      <c r="T627" s="3">
        <v>2</v>
      </c>
      <c r="U627" s="3">
        <v>5</v>
      </c>
      <c r="V627" s="3">
        <v>2</v>
      </c>
      <c r="W627" s="1">
        <f t="shared" si="58"/>
        <v>2.2727272727272729</v>
      </c>
      <c r="X627" s="17">
        <f>IFERROR(Z627/AB627,0)</f>
        <v>2.2727272727272729</v>
      </c>
      <c r="Y627" s="3">
        <f>SUBTOTAL(109,I627:V627)</f>
        <v>30</v>
      </c>
      <c r="Z627" s="3">
        <f>Y627-N627</f>
        <v>25</v>
      </c>
      <c r="AA627" s="3">
        <f t="shared" si="59"/>
        <v>12</v>
      </c>
      <c r="AB627" s="3">
        <f>COUNTA(I627:V627)-COUNTA(N627)</f>
        <v>11</v>
      </c>
      <c r="AC627" s="74">
        <f t="array" ref="AC627">AVERAGE(IF((COLUMN(I627:V627)&lt;&gt;COLUMN(N627)), I627:V627))</f>
        <v>1.9230769230769231</v>
      </c>
    </row>
    <row r="628" spans="1:29" x14ac:dyDescent="0.35">
      <c r="A628" t="s">
        <v>1064</v>
      </c>
      <c r="B628" t="s">
        <v>1065</v>
      </c>
      <c r="C628" t="s">
        <v>723</v>
      </c>
      <c r="D628" s="1">
        <v>1</v>
      </c>
      <c r="E628" s="2">
        <f t="shared" si="54"/>
        <v>0.66666666666666663</v>
      </c>
      <c r="F628" s="2">
        <f t="shared" si="55"/>
        <v>0.5</v>
      </c>
      <c r="G628" s="2">
        <f t="shared" si="56"/>
        <v>0.66666666666666663</v>
      </c>
      <c r="H628" s="2">
        <f t="shared" si="57"/>
        <v>0.5</v>
      </c>
      <c r="N628" s="3">
        <v>3</v>
      </c>
      <c r="P628" s="3">
        <v>1</v>
      </c>
      <c r="S628" s="3">
        <v>1</v>
      </c>
      <c r="T628" s="3">
        <v>1</v>
      </c>
      <c r="W628" s="1">
        <f t="shared" si="58"/>
        <v>1</v>
      </c>
      <c r="X628" s="17">
        <f>IFERROR(Z628/AB628,0)</f>
        <v>1</v>
      </c>
      <c r="Y628" s="3">
        <f>SUBTOTAL(109,I628:V628)</f>
        <v>6</v>
      </c>
      <c r="Z628" s="3">
        <f>Y628-N628</f>
        <v>3</v>
      </c>
      <c r="AA628" s="3">
        <f t="shared" si="59"/>
        <v>4</v>
      </c>
      <c r="AB628" s="3">
        <f>COUNTA(I628:V628)-COUNTA(N628)</f>
        <v>3</v>
      </c>
      <c r="AC628" s="74">
        <f t="array" ref="AC628">AVERAGE(IF((COLUMN(I628:V628)&lt;&gt;COLUMN(N628)), I628:V628))</f>
        <v>0.23076923076923078</v>
      </c>
    </row>
    <row r="629" spans="1:29" x14ac:dyDescent="0.35">
      <c r="A629" t="s">
        <v>1066</v>
      </c>
      <c r="B629" t="s">
        <v>1067</v>
      </c>
      <c r="C629" t="s">
        <v>723</v>
      </c>
      <c r="D629" s="1">
        <v>2.0909090909090908</v>
      </c>
      <c r="E629" s="2">
        <f t="shared" si="54"/>
        <v>3.3333333333333335</v>
      </c>
      <c r="F629" s="2">
        <f t="shared" si="55"/>
        <v>2</v>
      </c>
      <c r="G629" s="2">
        <f t="shared" si="56"/>
        <v>2.6666666666666665</v>
      </c>
      <c r="H629" s="2">
        <f t="shared" si="57"/>
        <v>2.3333333333333335</v>
      </c>
      <c r="I629" s="3">
        <v>2</v>
      </c>
      <c r="J629" s="3">
        <v>1</v>
      </c>
      <c r="K629" s="3">
        <v>1</v>
      </c>
      <c r="L629" s="3">
        <v>2</v>
      </c>
      <c r="M629" s="3">
        <v>1</v>
      </c>
      <c r="N629" s="3">
        <v>6</v>
      </c>
      <c r="O629" s="3">
        <v>5</v>
      </c>
      <c r="Q629" s="3">
        <v>1</v>
      </c>
      <c r="R629" s="3">
        <v>1</v>
      </c>
      <c r="S629" s="3">
        <v>1</v>
      </c>
      <c r="T629" s="3">
        <v>4</v>
      </c>
      <c r="U629" s="3">
        <v>5</v>
      </c>
      <c r="V629" s="3">
        <v>1</v>
      </c>
      <c r="W629" s="1">
        <f t="shared" si="58"/>
        <v>2.0909090909090908</v>
      </c>
      <c r="X629" s="17">
        <f>IFERROR(Z629/AB629,0)</f>
        <v>2.0833333333333335</v>
      </c>
      <c r="Y629" s="3">
        <f>SUBTOTAL(109,I629:V629)</f>
        <v>31</v>
      </c>
      <c r="Z629" s="3">
        <f>Y629-N629</f>
        <v>25</v>
      </c>
      <c r="AA629" s="3">
        <f t="shared" si="59"/>
        <v>13</v>
      </c>
      <c r="AB629" s="3">
        <f>COUNTA(I629:V629)-COUNTA(N629)</f>
        <v>12</v>
      </c>
      <c r="AC629" s="74">
        <f t="array" ref="AC629">AVERAGE(IF((COLUMN(I629:V629)&lt;&gt;COLUMN(N629)), I629:V629))</f>
        <v>1.9230769230769231</v>
      </c>
    </row>
    <row r="630" spans="1:29" x14ac:dyDescent="0.35">
      <c r="A630" t="s">
        <v>1068</v>
      </c>
      <c r="B630" t="s">
        <v>1069</v>
      </c>
      <c r="C630" t="s">
        <v>723</v>
      </c>
      <c r="D630" s="1">
        <v>2.2999999999999998</v>
      </c>
      <c r="E630" s="2">
        <f t="shared" si="54"/>
        <v>2.3333333333333335</v>
      </c>
      <c r="F630" s="2">
        <f t="shared" si="55"/>
        <v>1.5</v>
      </c>
      <c r="G630" s="2">
        <f t="shared" si="56"/>
        <v>2.5555555555555554</v>
      </c>
      <c r="H630" s="2">
        <f t="shared" si="57"/>
        <v>2.4166666666666665</v>
      </c>
      <c r="I630" s="3">
        <v>18</v>
      </c>
      <c r="K630" s="3">
        <v>5</v>
      </c>
      <c r="L630" s="3">
        <v>1</v>
      </c>
      <c r="M630" s="3">
        <v>1</v>
      </c>
      <c r="N630" s="3">
        <v>9</v>
      </c>
      <c r="O630" s="3">
        <v>4</v>
      </c>
      <c r="P630" s="3">
        <v>1</v>
      </c>
      <c r="R630" s="3">
        <v>1</v>
      </c>
      <c r="S630" s="3">
        <v>1</v>
      </c>
      <c r="T630" s="3">
        <v>3</v>
      </c>
      <c r="U630" s="3">
        <v>3</v>
      </c>
      <c r="V630" s="3">
        <v>3</v>
      </c>
      <c r="W630" s="1">
        <f t="shared" si="58"/>
        <v>2.2999999999999998</v>
      </c>
      <c r="X630" s="17">
        <f>IFERROR(Z630/AB630,0)</f>
        <v>3.7272727272727271</v>
      </c>
      <c r="Y630" s="3">
        <f>SUBTOTAL(109,I630:V630)</f>
        <v>50</v>
      </c>
      <c r="Z630" s="3">
        <f>Y630-N630</f>
        <v>41</v>
      </c>
      <c r="AA630" s="3">
        <f t="shared" si="59"/>
        <v>12</v>
      </c>
      <c r="AB630" s="3">
        <f>COUNTA(I630:V630)-COUNTA(N630)</f>
        <v>11</v>
      </c>
      <c r="AC630" s="74">
        <f t="array" ref="AC630">AVERAGE(IF((COLUMN(I630:V630)&lt;&gt;COLUMN(N630)), I630:V630))</f>
        <v>3.1538461538461537</v>
      </c>
    </row>
    <row r="631" spans="1:29" x14ac:dyDescent="0.35">
      <c r="A631" t="s">
        <v>1070</v>
      </c>
      <c r="B631" t="s">
        <v>1071</v>
      </c>
      <c r="C631" t="s">
        <v>723</v>
      </c>
      <c r="D631" s="1">
        <v>1.1428571428571428</v>
      </c>
      <c r="E631" s="2">
        <f t="shared" si="54"/>
        <v>0.66666666666666663</v>
      </c>
      <c r="F631" s="2">
        <f t="shared" si="55"/>
        <v>0.5</v>
      </c>
      <c r="G631" s="2">
        <f t="shared" si="56"/>
        <v>0.55555555555555558</v>
      </c>
      <c r="H631" s="2">
        <f t="shared" si="57"/>
        <v>0.58333333333333337</v>
      </c>
      <c r="K631" s="3">
        <v>1</v>
      </c>
      <c r="L631" s="3">
        <v>1</v>
      </c>
      <c r="O631" s="3">
        <v>2</v>
      </c>
      <c r="R631" s="3">
        <v>1</v>
      </c>
      <c r="T631" s="3">
        <v>1</v>
      </c>
      <c r="U631" s="3">
        <v>1</v>
      </c>
      <c r="V631" s="3">
        <v>1</v>
      </c>
      <c r="W631" s="1">
        <f t="shared" si="58"/>
        <v>1.1428571428571428</v>
      </c>
      <c r="X631" s="17">
        <f>IFERROR(Z631/AB631,0)</f>
        <v>1.1428571428571428</v>
      </c>
      <c r="Y631" s="3">
        <f>SUBTOTAL(109,I631:V631)</f>
        <v>8</v>
      </c>
      <c r="Z631" s="3">
        <f>Y631-N631</f>
        <v>8</v>
      </c>
      <c r="AA631" s="3">
        <f t="shared" si="59"/>
        <v>7</v>
      </c>
      <c r="AB631" s="3">
        <f>COUNTA(I631:V631)-COUNTA(N631)</f>
        <v>7</v>
      </c>
      <c r="AC631" s="74">
        <f t="array" ref="AC631">AVERAGE(IF((COLUMN(I631:V631)&lt;&gt;COLUMN(N631)), I631:V631))</f>
        <v>0.61538461538461542</v>
      </c>
    </row>
    <row r="632" spans="1:29" x14ac:dyDescent="0.35">
      <c r="A632" t="s">
        <v>1072</v>
      </c>
      <c r="B632" t="s">
        <v>1073</v>
      </c>
      <c r="C632" t="s">
        <v>723</v>
      </c>
      <c r="D632" s="1">
        <v>2.4444444444444446</v>
      </c>
      <c r="E632" s="2">
        <f t="shared" si="54"/>
        <v>2.3333333333333335</v>
      </c>
      <c r="F632" s="2">
        <f t="shared" si="55"/>
        <v>1.8333333333333333</v>
      </c>
      <c r="G632" s="2">
        <f t="shared" si="56"/>
        <v>2.3333333333333335</v>
      </c>
      <c r="H632" s="2">
        <f t="shared" si="57"/>
        <v>2.3333333333333335</v>
      </c>
      <c r="I632" s="3">
        <v>2</v>
      </c>
      <c r="J632" s="3">
        <v>1</v>
      </c>
      <c r="K632" s="3">
        <v>2</v>
      </c>
      <c r="L632" s="3">
        <v>4</v>
      </c>
      <c r="M632" s="3">
        <v>2</v>
      </c>
      <c r="N632" s="3">
        <v>6</v>
      </c>
      <c r="O632" s="3">
        <v>2</v>
      </c>
      <c r="Q632" s="3">
        <v>1</v>
      </c>
      <c r="R632" s="3">
        <v>3</v>
      </c>
      <c r="T632" s="3">
        <v>2</v>
      </c>
      <c r="U632" s="3">
        <v>5</v>
      </c>
      <c r="W632" s="1">
        <f t="shared" si="58"/>
        <v>2.4444444444444446</v>
      </c>
      <c r="X632" s="17">
        <f>IFERROR(Z632/AB632,0)</f>
        <v>2.4</v>
      </c>
      <c r="Y632" s="3">
        <f>SUBTOTAL(109,I632:V632)</f>
        <v>30</v>
      </c>
      <c r="Z632" s="3">
        <f>Y632-N632</f>
        <v>24</v>
      </c>
      <c r="AA632" s="3">
        <f t="shared" si="59"/>
        <v>11</v>
      </c>
      <c r="AB632" s="3">
        <f>COUNTA(I632:V632)-COUNTA(N632)</f>
        <v>10</v>
      </c>
      <c r="AC632" s="74">
        <f t="array" ref="AC632">AVERAGE(IF((COLUMN(I632:V632)&lt;&gt;COLUMN(N632)), I632:V632))</f>
        <v>1.8461538461538463</v>
      </c>
    </row>
    <row r="633" spans="1:29" x14ac:dyDescent="0.35">
      <c r="A633" t="s">
        <v>1074</v>
      </c>
      <c r="B633" t="s">
        <v>135</v>
      </c>
      <c r="C633" t="s">
        <v>723</v>
      </c>
      <c r="D633" s="1">
        <v>3.0833333333333335</v>
      </c>
      <c r="E633" s="2">
        <f t="shared" si="54"/>
        <v>5.666666666666667</v>
      </c>
      <c r="F633" s="2">
        <f t="shared" si="55"/>
        <v>4.333333333333333</v>
      </c>
      <c r="G633" s="2">
        <f t="shared" si="56"/>
        <v>4.5555555555555554</v>
      </c>
      <c r="H633" s="2">
        <f t="shared" si="57"/>
        <v>3.9166666666666665</v>
      </c>
      <c r="I633" s="3">
        <v>1</v>
      </c>
      <c r="J633" s="3">
        <v>3</v>
      </c>
      <c r="K633" s="3">
        <v>1</v>
      </c>
      <c r="L633" s="3">
        <v>2</v>
      </c>
      <c r="M633" s="3">
        <v>1</v>
      </c>
      <c r="N633" s="3">
        <v>11</v>
      </c>
      <c r="O633" s="3">
        <v>3</v>
      </c>
      <c r="P633" s="3">
        <v>2</v>
      </c>
      <c r="Q633" s="3">
        <v>2</v>
      </c>
      <c r="R633" s="3">
        <v>5</v>
      </c>
      <c r="S633" s="3">
        <v>11</v>
      </c>
      <c r="T633" s="3">
        <v>1</v>
      </c>
      <c r="U633" s="3">
        <v>5</v>
      </c>
      <c r="V633" s="3">
        <v>1</v>
      </c>
      <c r="W633" s="1">
        <f t="shared" si="58"/>
        <v>3.0833333333333335</v>
      </c>
      <c r="X633" s="17">
        <f>IFERROR(Z633/AB633,0)</f>
        <v>2.9230769230769229</v>
      </c>
      <c r="Y633" s="3">
        <f>SUBTOTAL(109,I633:V633)</f>
        <v>49</v>
      </c>
      <c r="Z633" s="3">
        <f>Y633-N633</f>
        <v>38</v>
      </c>
      <c r="AA633" s="3">
        <f t="shared" si="59"/>
        <v>14</v>
      </c>
      <c r="AB633" s="3">
        <f>COUNTA(I633:V633)-COUNTA(N633)</f>
        <v>13</v>
      </c>
      <c r="AC633" s="74">
        <f t="array" ref="AC633">AVERAGE(IF((COLUMN(I633:V633)&lt;&gt;COLUMN(N633)), I633:V633))</f>
        <v>2.9230769230769229</v>
      </c>
    </row>
    <row r="634" spans="1:29" x14ac:dyDescent="0.35">
      <c r="A634" t="s">
        <v>1075</v>
      </c>
      <c r="B634" t="s">
        <v>1076</v>
      </c>
      <c r="C634" t="s">
        <v>723</v>
      </c>
      <c r="D634" s="1">
        <v>3.0833333333333335</v>
      </c>
      <c r="E634" s="2">
        <f t="shared" si="54"/>
        <v>5.666666666666667</v>
      </c>
      <c r="F634" s="2">
        <f t="shared" si="55"/>
        <v>4.333333333333333</v>
      </c>
      <c r="G634" s="2">
        <f t="shared" si="56"/>
        <v>4.5555555555555554</v>
      </c>
      <c r="H634" s="2">
        <f t="shared" si="57"/>
        <v>3.9166666666666665</v>
      </c>
      <c r="I634" s="3">
        <v>1</v>
      </c>
      <c r="J634" s="3">
        <v>3</v>
      </c>
      <c r="K634" s="3">
        <v>1</v>
      </c>
      <c r="L634" s="3">
        <v>2</v>
      </c>
      <c r="M634" s="3">
        <v>1</v>
      </c>
      <c r="N634" s="3">
        <v>11</v>
      </c>
      <c r="O634" s="3">
        <v>3</v>
      </c>
      <c r="P634" s="3">
        <v>2</v>
      </c>
      <c r="Q634" s="3">
        <v>2</v>
      </c>
      <c r="R634" s="3">
        <v>5</v>
      </c>
      <c r="S634" s="3">
        <v>11</v>
      </c>
      <c r="T634" s="3">
        <v>1</v>
      </c>
      <c r="U634" s="3">
        <v>5</v>
      </c>
      <c r="V634" s="3">
        <v>1</v>
      </c>
      <c r="W634" s="1">
        <f t="shared" si="58"/>
        <v>3.0833333333333335</v>
      </c>
      <c r="X634" s="17">
        <f>IFERROR(Z634/AB634,0)</f>
        <v>2.9230769230769229</v>
      </c>
      <c r="Y634" s="3">
        <f>SUBTOTAL(109,I634:V634)</f>
        <v>49</v>
      </c>
      <c r="Z634" s="3">
        <f>Y634-N634</f>
        <v>38</v>
      </c>
      <c r="AA634" s="3">
        <f t="shared" si="59"/>
        <v>14</v>
      </c>
      <c r="AB634" s="3">
        <f>COUNTA(I634:V634)-COUNTA(N634)</f>
        <v>13</v>
      </c>
      <c r="AC634" s="74">
        <f t="array" ref="AC634">AVERAGE(IF((COLUMN(I634:V634)&lt;&gt;COLUMN(N634)), I634:V634))</f>
        <v>2.9230769230769229</v>
      </c>
    </row>
    <row r="635" spans="1:29" x14ac:dyDescent="0.35">
      <c r="A635" t="s">
        <v>1077</v>
      </c>
      <c r="B635" t="s">
        <v>137</v>
      </c>
      <c r="C635" t="s">
        <v>723</v>
      </c>
      <c r="D635" s="1">
        <v>5.583333333333333</v>
      </c>
      <c r="E635" s="2">
        <f t="shared" si="54"/>
        <v>7.666666666666667</v>
      </c>
      <c r="F635" s="2">
        <f t="shared" si="55"/>
        <v>5.833333333333333</v>
      </c>
      <c r="G635" s="2">
        <f t="shared" si="56"/>
        <v>9</v>
      </c>
      <c r="H635" s="2">
        <f t="shared" si="57"/>
        <v>7.5</v>
      </c>
      <c r="J635" s="3">
        <v>1</v>
      </c>
      <c r="K635" s="3">
        <v>1</v>
      </c>
      <c r="L635" s="3">
        <v>7</v>
      </c>
      <c r="M635" s="3">
        <v>12</v>
      </c>
      <c r="N635" s="3">
        <v>24</v>
      </c>
      <c r="O635" s="3">
        <v>10</v>
      </c>
      <c r="P635" s="3">
        <v>5</v>
      </c>
      <c r="Q635" s="3">
        <v>4</v>
      </c>
      <c r="R635" s="3">
        <v>3</v>
      </c>
      <c r="S635" s="3">
        <v>9</v>
      </c>
      <c r="T635" s="3">
        <v>8</v>
      </c>
      <c r="U635" s="3">
        <v>6</v>
      </c>
      <c r="V635" s="3">
        <v>1</v>
      </c>
      <c r="W635" s="1">
        <f t="shared" si="58"/>
        <v>5.583333333333333</v>
      </c>
      <c r="X635" s="17">
        <f>IFERROR(Z635/AB635,0)</f>
        <v>5.583333333333333</v>
      </c>
      <c r="Y635" s="3">
        <f>SUBTOTAL(109,I635:V635)</f>
        <v>91</v>
      </c>
      <c r="Z635" s="3">
        <f>Y635-N635</f>
        <v>67</v>
      </c>
      <c r="AA635" s="3">
        <f t="shared" si="59"/>
        <v>13</v>
      </c>
      <c r="AB635" s="3">
        <f>COUNTA(I635:V635)-COUNTA(N635)</f>
        <v>12</v>
      </c>
      <c r="AC635" s="74">
        <f t="array" ref="AC635">AVERAGE(IF((COLUMN(I635:V635)&lt;&gt;COLUMN(N635)), I635:V635))</f>
        <v>5.1538461538461542</v>
      </c>
    </row>
    <row r="636" spans="1:29" x14ac:dyDescent="0.35">
      <c r="A636" t="s">
        <v>1078</v>
      </c>
      <c r="B636" t="s">
        <v>139</v>
      </c>
      <c r="C636" t="s">
        <v>723</v>
      </c>
      <c r="D636" s="1">
        <v>47</v>
      </c>
      <c r="E636" s="2">
        <f t="shared" si="54"/>
        <v>45.333333333333336</v>
      </c>
      <c r="F636" s="2">
        <f t="shared" si="55"/>
        <v>42.166666666666664</v>
      </c>
      <c r="G636" s="2">
        <f t="shared" si="56"/>
        <v>60.777777777777779</v>
      </c>
      <c r="H636" s="2">
        <f t="shared" si="57"/>
        <v>57.75</v>
      </c>
      <c r="I636" s="3">
        <v>67</v>
      </c>
      <c r="J636" s="3">
        <v>30</v>
      </c>
      <c r="K636" s="3">
        <v>45</v>
      </c>
      <c r="L636" s="3">
        <v>71</v>
      </c>
      <c r="M636" s="3">
        <v>62</v>
      </c>
      <c r="N636" s="3">
        <v>163</v>
      </c>
      <c r="O636" s="3">
        <v>69</v>
      </c>
      <c r="P636" s="3">
        <v>31</v>
      </c>
      <c r="Q636" s="3">
        <v>38</v>
      </c>
      <c r="R636" s="3">
        <v>48</v>
      </c>
      <c r="S636" s="3">
        <v>39</v>
      </c>
      <c r="T636" s="3">
        <v>40</v>
      </c>
      <c r="U636" s="3">
        <v>57</v>
      </c>
      <c r="V636" s="3">
        <v>34</v>
      </c>
      <c r="W636" s="1">
        <f t="shared" si="58"/>
        <v>47</v>
      </c>
      <c r="X636" s="17">
        <f>IFERROR(Z636/AB636,0)</f>
        <v>48.53846153846154</v>
      </c>
      <c r="Y636" s="3">
        <f>SUBTOTAL(109,I636:V636)</f>
        <v>794</v>
      </c>
      <c r="Z636" s="3">
        <f>Y636-N636</f>
        <v>631</v>
      </c>
      <c r="AA636" s="3">
        <f t="shared" si="59"/>
        <v>14</v>
      </c>
      <c r="AB636" s="3">
        <f>COUNTA(I636:V636)-COUNTA(N636)</f>
        <v>13</v>
      </c>
      <c r="AC636" s="74">
        <f t="array" ref="AC636">AVERAGE(IF((COLUMN(I636:V636)&lt;&gt;COLUMN(N636)), I636:V636))</f>
        <v>48.53846153846154</v>
      </c>
    </row>
    <row r="637" spans="1:29" x14ac:dyDescent="0.35">
      <c r="A637" t="s">
        <v>1079</v>
      </c>
      <c r="B637" t="s">
        <v>370</v>
      </c>
      <c r="C637" t="s">
        <v>723</v>
      </c>
      <c r="D637" s="1">
        <v>8.8000000000000007</v>
      </c>
      <c r="E637" s="2">
        <f t="shared" si="54"/>
        <v>2</v>
      </c>
      <c r="F637" s="2">
        <f t="shared" si="55"/>
        <v>6.833333333333333</v>
      </c>
      <c r="G637" s="2">
        <f t="shared" si="56"/>
        <v>4.8888888888888893</v>
      </c>
      <c r="H637" s="2">
        <f t="shared" si="57"/>
        <v>3.6666666666666665</v>
      </c>
      <c r="O637" s="3">
        <v>3</v>
      </c>
      <c r="P637" s="3">
        <v>8</v>
      </c>
      <c r="Q637" s="3">
        <v>20</v>
      </c>
      <c r="R637" s="3">
        <v>7</v>
      </c>
      <c r="S637" s="3">
        <v>6</v>
      </c>
      <c r="W637" s="1">
        <f t="shared" si="58"/>
        <v>8.8000000000000007</v>
      </c>
      <c r="X637" s="17">
        <f>IFERROR(Z637/AB637,0)</f>
        <v>8.8000000000000007</v>
      </c>
      <c r="Y637" s="3">
        <f>SUBTOTAL(109,I637:V637)</f>
        <v>44</v>
      </c>
      <c r="Z637" s="3">
        <f>Y637-N637</f>
        <v>44</v>
      </c>
      <c r="AA637" s="3">
        <f t="shared" si="59"/>
        <v>5</v>
      </c>
      <c r="AB637" s="3">
        <f>COUNTA(I637:V637)-COUNTA(N637)</f>
        <v>5</v>
      </c>
      <c r="AC637" s="74">
        <f t="array" ref="AC637">AVERAGE(IF((COLUMN(I637:V637)&lt;&gt;COLUMN(N637)), I637:V637))</f>
        <v>3.3846153846153846</v>
      </c>
    </row>
    <row r="638" spans="1:29" x14ac:dyDescent="0.35">
      <c r="A638" t="s">
        <v>1080</v>
      </c>
      <c r="B638" t="s">
        <v>372</v>
      </c>
      <c r="C638" t="s">
        <v>723</v>
      </c>
      <c r="D638" s="1">
        <v>6.5</v>
      </c>
      <c r="E638" s="2">
        <f t="shared" ref="E638:E701" si="60">IFERROR(SUM(S638:U638)/3,"")</f>
        <v>8</v>
      </c>
      <c r="F638" s="2">
        <f t="shared" ref="F638:F701" si="61">IFERROR(SUM(P638:U638)/6,"")</f>
        <v>7.166666666666667</v>
      </c>
      <c r="G638" s="2">
        <f t="shared" ref="G638:G701" si="62">IFERROR(SUM(M638:U638)/9,"")</f>
        <v>5.2222222222222223</v>
      </c>
      <c r="H638" s="2">
        <f t="shared" ref="H638:H701" si="63">IFERROR(SUM(J638:U638)/12,"")</f>
        <v>3.9166666666666665</v>
      </c>
      <c r="N638" s="3">
        <v>1</v>
      </c>
      <c r="O638" s="3">
        <v>3</v>
      </c>
      <c r="P638" s="3">
        <v>4</v>
      </c>
      <c r="Q638" s="3">
        <v>10</v>
      </c>
      <c r="R638" s="3">
        <v>5</v>
      </c>
      <c r="S638" s="3">
        <v>3</v>
      </c>
      <c r="T638" s="3">
        <v>7</v>
      </c>
      <c r="U638" s="3">
        <v>14</v>
      </c>
      <c r="V638" s="3">
        <v>6</v>
      </c>
      <c r="W638" s="1">
        <f t="shared" ref="W638:W701" si="64">IFERROR(AVERAGE((O638:V638),(J638:M638)),"0")</f>
        <v>6.5</v>
      </c>
      <c r="X638" s="17">
        <f>IFERROR(Z638/AB638,0)</f>
        <v>6.5</v>
      </c>
      <c r="Y638" s="3">
        <f>SUBTOTAL(109,I638:V638)</f>
        <v>53</v>
      </c>
      <c r="Z638" s="3">
        <f>Y638-N638</f>
        <v>52</v>
      </c>
      <c r="AA638" s="3">
        <f t="shared" si="59"/>
        <v>9</v>
      </c>
      <c r="AB638" s="3">
        <f>COUNTA(I638:V638)-COUNTA(N638)</f>
        <v>8</v>
      </c>
      <c r="AC638" s="74">
        <f t="array" ref="AC638">AVERAGE(IF((COLUMN(I638:V638)&lt;&gt;COLUMN(N638)), I638:V638))</f>
        <v>4</v>
      </c>
    </row>
    <row r="639" spans="1:29" x14ac:dyDescent="0.35">
      <c r="A639" t="s">
        <v>1081</v>
      </c>
      <c r="B639" t="s">
        <v>1082</v>
      </c>
      <c r="C639" t="s">
        <v>723</v>
      </c>
      <c r="D639" s="1">
        <v>1.1428571428571428</v>
      </c>
      <c r="E639" s="2">
        <f t="shared" si="60"/>
        <v>1.3333333333333333</v>
      </c>
      <c r="F639" s="2">
        <f t="shared" si="61"/>
        <v>1</v>
      </c>
      <c r="G639" s="2">
        <f t="shared" si="62"/>
        <v>0.66666666666666663</v>
      </c>
      <c r="H639" s="2">
        <f t="shared" si="63"/>
        <v>0.58333333333333337</v>
      </c>
      <c r="K639" s="3">
        <v>1</v>
      </c>
      <c r="P639" s="3">
        <v>1</v>
      </c>
      <c r="Q639" s="3">
        <v>1</v>
      </c>
      <c r="S639" s="3">
        <v>1</v>
      </c>
      <c r="T639" s="3">
        <v>1</v>
      </c>
      <c r="U639" s="3">
        <v>2</v>
      </c>
      <c r="V639" s="3">
        <v>1</v>
      </c>
      <c r="W639" s="1">
        <f t="shared" si="64"/>
        <v>1.1428571428571428</v>
      </c>
      <c r="X639" s="17">
        <f>IFERROR(Z639/AB639,0)</f>
        <v>1.1428571428571428</v>
      </c>
      <c r="Y639" s="3">
        <f>SUBTOTAL(109,I639:V639)</f>
        <v>8</v>
      </c>
      <c r="Z639" s="3">
        <f>Y639-N639</f>
        <v>8</v>
      </c>
      <c r="AA639" s="3">
        <f t="shared" si="59"/>
        <v>7</v>
      </c>
      <c r="AB639" s="3">
        <f>COUNTA(I639:V639)-COUNTA(N639)</f>
        <v>7</v>
      </c>
      <c r="AC639" s="74">
        <f t="array" ref="AC639">AVERAGE(IF((COLUMN(I639:V639)&lt;&gt;COLUMN(N639)), I639:V639))</f>
        <v>0.61538461538461542</v>
      </c>
    </row>
    <row r="640" spans="1:29" x14ac:dyDescent="0.35">
      <c r="A640" t="s">
        <v>1083</v>
      </c>
      <c r="B640" t="s">
        <v>1084</v>
      </c>
      <c r="C640" t="s">
        <v>723</v>
      </c>
      <c r="D640" s="1">
        <v>1.2</v>
      </c>
      <c r="E640" s="2">
        <f t="shared" si="60"/>
        <v>0.33333333333333331</v>
      </c>
      <c r="F640" s="2">
        <f t="shared" si="61"/>
        <v>0.16666666666666666</v>
      </c>
      <c r="G640" s="2">
        <f t="shared" si="62"/>
        <v>0.66666666666666663</v>
      </c>
      <c r="H640" s="2">
        <f t="shared" si="63"/>
        <v>0.66666666666666663</v>
      </c>
      <c r="J640" s="3">
        <v>1</v>
      </c>
      <c r="L640" s="3">
        <v>1</v>
      </c>
      <c r="N640" s="3">
        <v>3</v>
      </c>
      <c r="O640" s="3">
        <v>2</v>
      </c>
      <c r="S640" s="3">
        <v>1</v>
      </c>
      <c r="V640" s="3">
        <v>1</v>
      </c>
      <c r="W640" s="1">
        <f t="shared" si="64"/>
        <v>1.2</v>
      </c>
      <c r="X640" s="17">
        <f>IFERROR(Z640/AB640,0)</f>
        <v>1.2</v>
      </c>
      <c r="Y640" s="3">
        <f>SUBTOTAL(109,I640:V640)</f>
        <v>9</v>
      </c>
      <c r="Z640" s="3">
        <f>Y640-N640</f>
        <v>6</v>
      </c>
      <c r="AA640" s="3">
        <f t="shared" si="59"/>
        <v>6</v>
      </c>
      <c r="AB640" s="3">
        <f>COUNTA(I640:V640)-COUNTA(N640)</f>
        <v>5</v>
      </c>
      <c r="AC640" s="74">
        <f t="array" ref="AC640">AVERAGE(IF((COLUMN(I640:V640)&lt;&gt;COLUMN(N640)), I640:V640))</f>
        <v>0.46153846153846156</v>
      </c>
    </row>
    <row r="641" spans="1:29" x14ac:dyDescent="0.35">
      <c r="A641" t="s">
        <v>1085</v>
      </c>
      <c r="B641" t="s">
        <v>1086</v>
      </c>
      <c r="C641" t="s">
        <v>723</v>
      </c>
      <c r="D641" s="1">
        <v>1.5714285714285714</v>
      </c>
      <c r="E641" s="2">
        <f t="shared" si="60"/>
        <v>1.6666666666666667</v>
      </c>
      <c r="F641" s="2">
        <f t="shared" si="61"/>
        <v>1.5</v>
      </c>
      <c r="G641" s="2">
        <f t="shared" si="62"/>
        <v>1.5555555555555556</v>
      </c>
      <c r="H641" s="2">
        <f t="shared" si="63"/>
        <v>1.25</v>
      </c>
      <c r="L641" s="3">
        <v>1</v>
      </c>
      <c r="M641" s="3">
        <v>1</v>
      </c>
      <c r="N641" s="3">
        <v>4</v>
      </c>
      <c r="Q641" s="3">
        <v>2</v>
      </c>
      <c r="R641" s="3">
        <v>2</v>
      </c>
      <c r="S641" s="3">
        <v>1</v>
      </c>
      <c r="T641" s="3">
        <v>2</v>
      </c>
      <c r="U641" s="3">
        <v>2</v>
      </c>
      <c r="W641" s="1">
        <f t="shared" si="64"/>
        <v>1.5714285714285714</v>
      </c>
      <c r="X641" s="17">
        <f>IFERROR(Z641/AB641,0)</f>
        <v>1.5714285714285714</v>
      </c>
      <c r="Y641" s="3">
        <f>SUBTOTAL(109,I641:V641)</f>
        <v>15</v>
      </c>
      <c r="Z641" s="3">
        <f>Y641-N641</f>
        <v>11</v>
      </c>
      <c r="AA641" s="3">
        <f t="shared" si="59"/>
        <v>8</v>
      </c>
      <c r="AB641" s="3">
        <f>COUNTA(I641:V641)-COUNTA(N641)</f>
        <v>7</v>
      </c>
      <c r="AC641" s="74">
        <f t="array" ref="AC641">AVERAGE(IF((COLUMN(I641:V641)&lt;&gt;COLUMN(N641)), I641:V641))</f>
        <v>0.84615384615384615</v>
      </c>
    </row>
    <row r="642" spans="1:29" x14ac:dyDescent="0.35">
      <c r="A642" t="s">
        <v>1087</v>
      </c>
      <c r="B642" t="s">
        <v>1088</v>
      </c>
      <c r="C642" t="s">
        <v>723</v>
      </c>
      <c r="D642" s="1">
        <v>1</v>
      </c>
      <c r="E642" s="2">
        <f t="shared" si="60"/>
        <v>0.33333333333333331</v>
      </c>
      <c r="F642" s="2">
        <f t="shared" si="61"/>
        <v>0.33333333333333331</v>
      </c>
      <c r="G642" s="2">
        <f t="shared" si="62"/>
        <v>0.55555555555555558</v>
      </c>
      <c r="H642" s="2">
        <f t="shared" si="63"/>
        <v>0.5</v>
      </c>
      <c r="I642" s="3">
        <v>1</v>
      </c>
      <c r="L642" s="3">
        <v>1</v>
      </c>
      <c r="M642" s="3">
        <v>1</v>
      </c>
      <c r="N642" s="3">
        <v>2</v>
      </c>
      <c r="R642" s="3">
        <v>1</v>
      </c>
      <c r="S642" s="3">
        <v>1</v>
      </c>
      <c r="W642" s="1">
        <f t="shared" si="64"/>
        <v>1</v>
      </c>
      <c r="X642" s="17">
        <f>IFERROR(Z642/AB642,0)</f>
        <v>1</v>
      </c>
      <c r="Y642" s="3">
        <f>SUBTOTAL(109,I642:V642)</f>
        <v>7</v>
      </c>
      <c r="Z642" s="3">
        <f>Y642-N642</f>
        <v>5</v>
      </c>
      <c r="AA642" s="3">
        <f t="shared" si="59"/>
        <v>6</v>
      </c>
      <c r="AB642" s="3">
        <f>COUNTA(I642:V642)-COUNTA(N642)</f>
        <v>5</v>
      </c>
      <c r="AC642" s="74">
        <f t="array" ref="AC642">AVERAGE(IF((COLUMN(I642:V642)&lt;&gt;COLUMN(N642)), I642:V642))</f>
        <v>0.38461538461538464</v>
      </c>
    </row>
    <row r="643" spans="1:29" x14ac:dyDescent="0.35">
      <c r="A643" t="s">
        <v>1089</v>
      </c>
      <c r="B643" t="s">
        <v>1090</v>
      </c>
      <c r="C643" t="s">
        <v>723</v>
      </c>
      <c r="D643" s="1">
        <v>3.5</v>
      </c>
      <c r="E643" s="2">
        <f t="shared" si="60"/>
        <v>6.666666666666667</v>
      </c>
      <c r="F643" s="2">
        <f t="shared" si="61"/>
        <v>5</v>
      </c>
      <c r="G643" s="2">
        <f t="shared" si="62"/>
        <v>5.8888888888888893</v>
      </c>
      <c r="H643" s="2">
        <f t="shared" si="63"/>
        <v>4.75</v>
      </c>
      <c r="I643" s="3">
        <v>3</v>
      </c>
      <c r="J643" s="3">
        <v>1</v>
      </c>
      <c r="K643" s="3">
        <v>1</v>
      </c>
      <c r="L643" s="3">
        <v>2</v>
      </c>
      <c r="M643" s="3">
        <v>4</v>
      </c>
      <c r="N643" s="3">
        <v>16</v>
      </c>
      <c r="O643" s="3">
        <v>3</v>
      </c>
      <c r="P643" s="3">
        <v>1</v>
      </c>
      <c r="Q643" s="3">
        <v>3</v>
      </c>
      <c r="R643" s="3">
        <v>6</v>
      </c>
      <c r="S643" s="3">
        <v>5</v>
      </c>
      <c r="T643" s="3">
        <v>10</v>
      </c>
      <c r="U643" s="3">
        <v>5</v>
      </c>
      <c r="V643" s="3">
        <v>1</v>
      </c>
      <c r="W643" s="1">
        <f t="shared" si="64"/>
        <v>3.5</v>
      </c>
      <c r="X643" s="17">
        <f>IFERROR(Z643/AB643,0)</f>
        <v>3.4615384615384617</v>
      </c>
      <c r="Y643" s="3">
        <f>SUBTOTAL(109,I643:V643)</f>
        <v>61</v>
      </c>
      <c r="Z643" s="3">
        <f>Y643-N643</f>
        <v>45</v>
      </c>
      <c r="AA643" s="3">
        <f t="shared" si="59"/>
        <v>14</v>
      </c>
      <c r="AB643" s="3">
        <f>COUNTA(I643:V643)-COUNTA(N643)</f>
        <v>13</v>
      </c>
      <c r="AC643" s="74">
        <f t="array" ref="AC643">AVERAGE(IF((COLUMN(I643:V643)&lt;&gt;COLUMN(N643)), I643:V643))</f>
        <v>3.4615384615384617</v>
      </c>
    </row>
    <row r="644" spans="1:29" x14ac:dyDescent="0.35">
      <c r="A644" t="s">
        <v>1091</v>
      </c>
      <c r="B644" t="s">
        <v>1092</v>
      </c>
      <c r="C644" t="s">
        <v>723</v>
      </c>
      <c r="D644" s="1">
        <v>8</v>
      </c>
      <c r="E644" s="2">
        <f t="shared" si="60"/>
        <v>5.666666666666667</v>
      </c>
      <c r="F644" s="2">
        <f t="shared" si="61"/>
        <v>3.8333333333333335</v>
      </c>
      <c r="G644" s="2">
        <f t="shared" si="62"/>
        <v>10.111111111111111</v>
      </c>
      <c r="H644" s="2">
        <f t="shared" si="63"/>
        <v>8.5833333333333339</v>
      </c>
      <c r="I644" s="3">
        <v>1</v>
      </c>
      <c r="J644" s="3">
        <v>2</v>
      </c>
      <c r="K644" s="3">
        <v>3</v>
      </c>
      <c r="L644" s="3">
        <v>7</v>
      </c>
      <c r="M644" s="3">
        <v>27</v>
      </c>
      <c r="N644" s="3">
        <v>19</v>
      </c>
      <c r="O644" s="3">
        <v>22</v>
      </c>
      <c r="Q644" s="3">
        <v>2</v>
      </c>
      <c r="R644" s="3">
        <v>4</v>
      </c>
      <c r="S644" s="3">
        <v>2</v>
      </c>
      <c r="T644" s="3">
        <v>6</v>
      </c>
      <c r="U644" s="3">
        <v>9</v>
      </c>
      <c r="V644" s="3">
        <v>4</v>
      </c>
      <c r="W644" s="1">
        <f t="shared" si="64"/>
        <v>8</v>
      </c>
      <c r="X644" s="17">
        <f>IFERROR(Z644/AB644,0)</f>
        <v>7.416666666666667</v>
      </c>
      <c r="Y644" s="3">
        <f>SUBTOTAL(109,I644:V644)</f>
        <v>108</v>
      </c>
      <c r="Z644" s="3">
        <f>Y644-N644</f>
        <v>89</v>
      </c>
      <c r="AA644" s="3">
        <f t="shared" si="59"/>
        <v>13</v>
      </c>
      <c r="AB644" s="3">
        <f>COUNTA(I644:V644)-COUNTA(N644)</f>
        <v>12</v>
      </c>
      <c r="AC644" s="74">
        <f t="array" ref="AC644">AVERAGE(IF((COLUMN(I644:V644)&lt;&gt;COLUMN(N644)), I644:V644))</f>
        <v>6.8461538461538458</v>
      </c>
    </row>
    <row r="645" spans="1:29" x14ac:dyDescent="0.35">
      <c r="A645" t="s">
        <v>1093</v>
      </c>
      <c r="B645" t="s">
        <v>1094</v>
      </c>
      <c r="C645" t="s">
        <v>723</v>
      </c>
      <c r="D645" s="1">
        <v>1.5</v>
      </c>
      <c r="E645" s="2">
        <f t="shared" si="60"/>
        <v>1.6666666666666667</v>
      </c>
      <c r="F645" s="2">
        <f t="shared" si="61"/>
        <v>1</v>
      </c>
      <c r="G645" s="2">
        <f t="shared" si="62"/>
        <v>1.1111111111111112</v>
      </c>
      <c r="H645" s="2">
        <f t="shared" si="63"/>
        <v>1</v>
      </c>
      <c r="I645" s="3">
        <v>1</v>
      </c>
      <c r="J645" s="3">
        <v>1</v>
      </c>
      <c r="K645" s="3">
        <v>1</v>
      </c>
      <c r="M645" s="3">
        <v>1</v>
      </c>
      <c r="N645" s="3">
        <v>3</v>
      </c>
      <c r="R645" s="3">
        <v>1</v>
      </c>
      <c r="S645" s="3">
        <v>1</v>
      </c>
      <c r="U645" s="3">
        <v>4</v>
      </c>
      <c r="W645" s="1">
        <f t="shared" si="64"/>
        <v>1.5</v>
      </c>
      <c r="X645" s="17">
        <f>IFERROR(Z645/AB645,0)</f>
        <v>1.4285714285714286</v>
      </c>
      <c r="Y645" s="3">
        <f>SUBTOTAL(109,I645:V645)</f>
        <v>13</v>
      </c>
      <c r="Z645" s="3">
        <f>Y645-N645</f>
        <v>10</v>
      </c>
      <c r="AA645" s="3">
        <f t="shared" si="59"/>
        <v>8</v>
      </c>
      <c r="AB645" s="3">
        <f>COUNTA(I645:V645)-COUNTA(N645)</f>
        <v>7</v>
      </c>
      <c r="AC645" s="74">
        <f t="array" ref="AC645">AVERAGE(IF((COLUMN(I645:V645)&lt;&gt;COLUMN(N645)), I645:V645))</f>
        <v>0.76923076923076927</v>
      </c>
    </row>
    <row r="646" spans="1:29" x14ac:dyDescent="0.35">
      <c r="A646" t="s">
        <v>1095</v>
      </c>
      <c r="B646" t="s">
        <v>1096</v>
      </c>
      <c r="C646" t="s">
        <v>723</v>
      </c>
      <c r="D646" s="1">
        <v>1.3333333333333333</v>
      </c>
      <c r="E646" s="2">
        <f t="shared" si="60"/>
        <v>0.33333333333333331</v>
      </c>
      <c r="F646" s="2">
        <f t="shared" si="61"/>
        <v>0.16666666666666666</v>
      </c>
      <c r="G646" s="2">
        <f t="shared" si="62"/>
        <v>0.1111111111111111</v>
      </c>
      <c r="H646" s="2">
        <f t="shared" si="63"/>
        <v>0.16666666666666666</v>
      </c>
      <c r="L646" s="3">
        <v>1</v>
      </c>
      <c r="S646" s="3">
        <v>1</v>
      </c>
      <c r="V646" s="3">
        <v>2</v>
      </c>
      <c r="W646" s="1">
        <f t="shared" si="64"/>
        <v>1.3333333333333333</v>
      </c>
      <c r="X646" s="17">
        <f>IFERROR(Z646/AB646,0)</f>
        <v>1.3333333333333333</v>
      </c>
      <c r="Y646" s="3">
        <f>SUBTOTAL(109,I646:V646)</f>
        <v>4</v>
      </c>
      <c r="Z646" s="3">
        <f>Y646-N646</f>
        <v>4</v>
      </c>
      <c r="AA646" s="3">
        <f t="shared" si="59"/>
        <v>3</v>
      </c>
      <c r="AB646" s="3">
        <f>COUNTA(I646:V646)-COUNTA(N646)</f>
        <v>3</v>
      </c>
      <c r="AC646" s="74">
        <f t="array" ref="AC646">AVERAGE(IF((COLUMN(I646:V646)&lt;&gt;COLUMN(N646)), I646:V646))</f>
        <v>0.30769230769230771</v>
      </c>
    </row>
    <row r="647" spans="1:29" x14ac:dyDescent="0.35">
      <c r="A647" t="s">
        <v>1097</v>
      </c>
      <c r="B647" t="s">
        <v>143</v>
      </c>
      <c r="C647" t="s">
        <v>723</v>
      </c>
      <c r="D647" s="1">
        <v>66.75</v>
      </c>
      <c r="E647" s="2">
        <f t="shared" si="60"/>
        <v>77.666666666666671</v>
      </c>
      <c r="F647" s="2">
        <f t="shared" si="61"/>
        <v>66.333333333333329</v>
      </c>
      <c r="G647" s="2">
        <f t="shared" si="62"/>
        <v>91.111111111111114</v>
      </c>
      <c r="H647" s="2">
        <f t="shared" si="63"/>
        <v>84.416666666666671</v>
      </c>
      <c r="I647" s="3">
        <v>50</v>
      </c>
      <c r="J647" s="3">
        <v>79</v>
      </c>
      <c r="K647" s="3">
        <v>52</v>
      </c>
      <c r="L647" s="3">
        <v>62</v>
      </c>
      <c r="M647" s="3">
        <v>50</v>
      </c>
      <c r="N647" s="3">
        <v>280</v>
      </c>
      <c r="O647" s="3">
        <v>92</v>
      </c>
      <c r="P647" s="3">
        <v>64</v>
      </c>
      <c r="Q647" s="3">
        <v>18</v>
      </c>
      <c r="R647" s="3">
        <v>83</v>
      </c>
      <c r="S647" s="3">
        <v>72</v>
      </c>
      <c r="T647" s="3">
        <v>60</v>
      </c>
      <c r="U647" s="3">
        <v>101</v>
      </c>
      <c r="V647" s="3">
        <v>68</v>
      </c>
      <c r="W647" s="1">
        <f t="shared" si="64"/>
        <v>66.75</v>
      </c>
      <c r="X647" s="17">
        <f>IFERROR(Z647/AB647,0)</f>
        <v>65.461538461538467</v>
      </c>
      <c r="Y647" s="3">
        <f>SUBTOTAL(109,I647:V647)</f>
        <v>1131</v>
      </c>
      <c r="Z647" s="3">
        <f>Y647-N647</f>
        <v>851</v>
      </c>
      <c r="AA647" s="3">
        <f t="shared" ref="AA647:AA710" si="65">COUNTA(I647:V647)</f>
        <v>14</v>
      </c>
      <c r="AB647" s="3">
        <f>COUNTA(I647:V647)-COUNTA(N647)</f>
        <v>13</v>
      </c>
      <c r="AC647" s="74">
        <f t="array" ref="AC647">AVERAGE(IF((COLUMN(I647:V647)&lt;&gt;COLUMN(N647)), I647:V647))</f>
        <v>65.461538461538467</v>
      </c>
    </row>
    <row r="648" spans="1:29" x14ac:dyDescent="0.35">
      <c r="A648" t="s">
        <v>1098</v>
      </c>
      <c r="B648" t="s">
        <v>145</v>
      </c>
      <c r="C648" t="s">
        <v>723</v>
      </c>
      <c r="D648" s="1">
        <v>66.166666666666671</v>
      </c>
      <c r="E648" s="2">
        <f t="shared" si="60"/>
        <v>75.666666666666671</v>
      </c>
      <c r="F648" s="2">
        <f t="shared" si="61"/>
        <v>65.5</v>
      </c>
      <c r="G648" s="2">
        <f t="shared" si="62"/>
        <v>90.444444444444443</v>
      </c>
      <c r="H648" s="2">
        <f t="shared" si="63"/>
        <v>83.666666666666671</v>
      </c>
      <c r="I648" s="3">
        <v>49</v>
      </c>
      <c r="J648" s="3">
        <v>77</v>
      </c>
      <c r="K648" s="3">
        <v>51</v>
      </c>
      <c r="L648" s="3">
        <v>62</v>
      </c>
      <c r="M648" s="3">
        <v>51</v>
      </c>
      <c r="N648" s="3">
        <v>278</v>
      </c>
      <c r="O648" s="3">
        <v>92</v>
      </c>
      <c r="P648" s="3">
        <v>64</v>
      </c>
      <c r="Q648" s="3">
        <v>28</v>
      </c>
      <c r="R648" s="3">
        <v>74</v>
      </c>
      <c r="S648" s="3">
        <v>67</v>
      </c>
      <c r="T648" s="3">
        <v>58</v>
      </c>
      <c r="U648" s="3">
        <v>102</v>
      </c>
      <c r="V648" s="3">
        <v>68</v>
      </c>
      <c r="W648" s="1">
        <f t="shared" si="64"/>
        <v>66.166666666666671</v>
      </c>
      <c r="X648" s="17">
        <f>IFERROR(Z648/AB648,0)</f>
        <v>64.84615384615384</v>
      </c>
      <c r="Y648" s="3">
        <f>SUBTOTAL(109,I648:V648)</f>
        <v>1121</v>
      </c>
      <c r="Z648" s="3">
        <f>Y648-N648</f>
        <v>843</v>
      </c>
      <c r="AA648" s="3">
        <f t="shared" si="65"/>
        <v>14</v>
      </c>
      <c r="AB648" s="3">
        <f>COUNTA(I648:V648)-COUNTA(N648)</f>
        <v>13</v>
      </c>
      <c r="AC648" s="74">
        <f t="array" ref="AC648">AVERAGE(IF((COLUMN(I648:V648)&lt;&gt;COLUMN(N648)), I648:V648))</f>
        <v>64.84615384615384</v>
      </c>
    </row>
    <row r="649" spans="1:29" x14ac:dyDescent="0.35">
      <c r="A649" t="s">
        <v>1099</v>
      </c>
      <c r="B649" t="s">
        <v>147</v>
      </c>
      <c r="C649" t="s">
        <v>723</v>
      </c>
      <c r="D649" s="1">
        <v>66.333333333333329</v>
      </c>
      <c r="E649" s="2">
        <f t="shared" si="60"/>
        <v>76.333333333333329</v>
      </c>
      <c r="F649" s="2">
        <f t="shared" si="61"/>
        <v>66</v>
      </c>
      <c r="G649" s="2">
        <f t="shared" si="62"/>
        <v>91.111111111111114</v>
      </c>
      <c r="H649" s="2">
        <f t="shared" si="63"/>
        <v>84.083333333333329</v>
      </c>
      <c r="I649" s="3">
        <v>49</v>
      </c>
      <c r="J649" s="3">
        <v>77</v>
      </c>
      <c r="K649" s="3">
        <v>51</v>
      </c>
      <c r="L649" s="3">
        <v>61</v>
      </c>
      <c r="M649" s="3">
        <v>50</v>
      </c>
      <c r="N649" s="3">
        <v>280</v>
      </c>
      <c r="O649" s="3">
        <v>94</v>
      </c>
      <c r="P649" s="3">
        <v>66</v>
      </c>
      <c r="Q649" s="3">
        <v>16</v>
      </c>
      <c r="R649" s="3">
        <v>85</v>
      </c>
      <c r="S649" s="3">
        <v>70</v>
      </c>
      <c r="T649" s="3">
        <v>58</v>
      </c>
      <c r="U649" s="3">
        <v>101</v>
      </c>
      <c r="V649" s="3">
        <v>67</v>
      </c>
      <c r="W649" s="1">
        <f t="shared" si="64"/>
        <v>66.333333333333329</v>
      </c>
      <c r="X649" s="17">
        <f>IFERROR(Z649/AB649,0)</f>
        <v>65</v>
      </c>
      <c r="Y649" s="3">
        <f>SUBTOTAL(109,I649:V649)</f>
        <v>1125</v>
      </c>
      <c r="Z649" s="3">
        <f>Y649-N649</f>
        <v>845</v>
      </c>
      <c r="AA649" s="3">
        <f t="shared" si="65"/>
        <v>14</v>
      </c>
      <c r="AB649" s="3">
        <f>COUNTA(I649:V649)-COUNTA(N649)</f>
        <v>13</v>
      </c>
      <c r="AC649" s="74">
        <f t="array" ref="AC649">AVERAGE(IF((COLUMN(I649:V649)&lt;&gt;COLUMN(N649)), I649:V649))</f>
        <v>65</v>
      </c>
    </row>
    <row r="650" spans="1:29" x14ac:dyDescent="0.35">
      <c r="A650" t="s">
        <v>1100</v>
      </c>
      <c r="B650" t="s">
        <v>1101</v>
      </c>
      <c r="C650" t="s">
        <v>723</v>
      </c>
      <c r="D650" s="1">
        <v>2</v>
      </c>
      <c r="E650" s="2">
        <f t="shared" si="60"/>
        <v>1</v>
      </c>
      <c r="F650" s="2">
        <f t="shared" si="61"/>
        <v>1.1666666666666667</v>
      </c>
      <c r="G650" s="2">
        <f t="shared" si="62"/>
        <v>2</v>
      </c>
      <c r="H650" s="2">
        <f t="shared" si="63"/>
        <v>1.75</v>
      </c>
      <c r="J650" s="3">
        <v>2</v>
      </c>
      <c r="K650" s="3">
        <v>1</v>
      </c>
      <c r="N650" s="3">
        <v>7</v>
      </c>
      <c r="O650" s="3">
        <v>4</v>
      </c>
      <c r="R650" s="3">
        <v>4</v>
      </c>
      <c r="S650" s="3">
        <v>1</v>
      </c>
      <c r="T650" s="3">
        <v>1</v>
      </c>
      <c r="U650" s="3">
        <v>1</v>
      </c>
      <c r="W650" s="1">
        <f t="shared" si="64"/>
        <v>2</v>
      </c>
      <c r="X650" s="17">
        <f>IFERROR(Z650/AB650,0)</f>
        <v>2</v>
      </c>
      <c r="Y650" s="3">
        <f>SUBTOTAL(109,I650:V650)</f>
        <v>21</v>
      </c>
      <c r="Z650" s="3">
        <f>Y650-N650</f>
        <v>14</v>
      </c>
      <c r="AA650" s="3">
        <f t="shared" si="65"/>
        <v>8</v>
      </c>
      <c r="AB650" s="3">
        <f>COUNTA(I650:V650)-COUNTA(N650)</f>
        <v>7</v>
      </c>
      <c r="AC650" s="74">
        <f t="array" ref="AC650">AVERAGE(IF((COLUMN(I650:V650)&lt;&gt;COLUMN(N650)), I650:V650))</f>
        <v>1.0769230769230769</v>
      </c>
    </row>
    <row r="651" spans="1:29" x14ac:dyDescent="0.35">
      <c r="A651" t="s">
        <v>1102</v>
      </c>
      <c r="B651" t="s">
        <v>1103</v>
      </c>
      <c r="C651" t="s">
        <v>723</v>
      </c>
      <c r="D651" s="1">
        <v>3.4166666666666665</v>
      </c>
      <c r="E651" s="2">
        <f t="shared" si="60"/>
        <v>2.6666666666666665</v>
      </c>
      <c r="F651" s="2">
        <f t="shared" si="61"/>
        <v>3.5</v>
      </c>
      <c r="G651" s="2">
        <f t="shared" si="62"/>
        <v>4.5555555555555554</v>
      </c>
      <c r="H651" s="2">
        <f t="shared" si="63"/>
        <v>4.166666666666667</v>
      </c>
      <c r="I651" s="3">
        <v>2</v>
      </c>
      <c r="J651" s="3">
        <v>3</v>
      </c>
      <c r="K651" s="3">
        <v>3</v>
      </c>
      <c r="L651" s="3">
        <v>3</v>
      </c>
      <c r="M651" s="3">
        <v>2</v>
      </c>
      <c r="N651" s="3">
        <v>14</v>
      </c>
      <c r="O651" s="3">
        <v>4</v>
      </c>
      <c r="P651" s="3">
        <v>6</v>
      </c>
      <c r="Q651" s="3">
        <v>4</v>
      </c>
      <c r="R651" s="3">
        <v>3</v>
      </c>
      <c r="S651" s="3">
        <v>3</v>
      </c>
      <c r="T651" s="3">
        <v>1</v>
      </c>
      <c r="U651" s="3">
        <v>4</v>
      </c>
      <c r="V651" s="3">
        <v>5</v>
      </c>
      <c r="W651" s="1">
        <f t="shared" si="64"/>
        <v>3.4166666666666665</v>
      </c>
      <c r="X651" s="17">
        <f>IFERROR(Z651/AB651,0)</f>
        <v>3.3076923076923075</v>
      </c>
      <c r="Y651" s="3">
        <f>SUBTOTAL(109,I651:V651)</f>
        <v>57</v>
      </c>
      <c r="Z651" s="3">
        <f>Y651-N651</f>
        <v>43</v>
      </c>
      <c r="AA651" s="3">
        <f t="shared" si="65"/>
        <v>14</v>
      </c>
      <c r="AB651" s="3">
        <f>COUNTA(I651:V651)-COUNTA(N651)</f>
        <v>13</v>
      </c>
      <c r="AC651" s="74">
        <f t="array" ref="AC651">AVERAGE(IF((COLUMN(I651:V651)&lt;&gt;COLUMN(N651)), I651:V651))</f>
        <v>3.3076923076923075</v>
      </c>
    </row>
    <row r="652" spans="1:29" x14ac:dyDescent="0.35">
      <c r="A652" t="s">
        <v>1104</v>
      </c>
      <c r="B652" t="s">
        <v>1105</v>
      </c>
      <c r="C652" t="s">
        <v>723</v>
      </c>
      <c r="D652" s="1">
        <v>4.2727272727272725</v>
      </c>
      <c r="E652" s="2">
        <f t="shared" si="60"/>
        <v>4.666666666666667</v>
      </c>
      <c r="F652" s="2">
        <f t="shared" si="61"/>
        <v>4</v>
      </c>
      <c r="G652" s="2">
        <f t="shared" si="62"/>
        <v>5.5555555555555554</v>
      </c>
      <c r="H652" s="2">
        <f t="shared" si="63"/>
        <v>4.75</v>
      </c>
      <c r="I652" s="3">
        <v>4</v>
      </c>
      <c r="J652" s="3">
        <v>6</v>
      </c>
      <c r="L652" s="3">
        <v>1</v>
      </c>
      <c r="M652" s="3">
        <v>4</v>
      </c>
      <c r="N652" s="3">
        <v>12</v>
      </c>
      <c r="O652" s="3">
        <v>10</v>
      </c>
      <c r="P652" s="3">
        <v>4</v>
      </c>
      <c r="Q652" s="3">
        <v>3</v>
      </c>
      <c r="R652" s="3">
        <v>3</v>
      </c>
      <c r="S652" s="3">
        <v>5</v>
      </c>
      <c r="T652" s="3">
        <v>3</v>
      </c>
      <c r="U652" s="3">
        <v>6</v>
      </c>
      <c r="V652" s="3">
        <v>2</v>
      </c>
      <c r="W652" s="1">
        <f t="shared" si="64"/>
        <v>4.2727272727272725</v>
      </c>
      <c r="X652" s="17">
        <f>IFERROR(Z652/AB652,0)</f>
        <v>4.25</v>
      </c>
      <c r="Y652" s="3">
        <f>SUBTOTAL(109,I652:V652)</f>
        <v>63</v>
      </c>
      <c r="Z652" s="3">
        <f>Y652-N652</f>
        <v>51</v>
      </c>
      <c r="AA652" s="3">
        <f t="shared" si="65"/>
        <v>13</v>
      </c>
      <c r="AB652" s="3">
        <f>COUNTA(I652:V652)-COUNTA(N652)</f>
        <v>12</v>
      </c>
      <c r="AC652" s="74">
        <f t="array" ref="AC652">AVERAGE(IF((COLUMN(I652:V652)&lt;&gt;COLUMN(N652)), I652:V652))</f>
        <v>3.9230769230769229</v>
      </c>
    </row>
    <row r="653" spans="1:29" x14ac:dyDescent="0.35">
      <c r="A653" t="s">
        <v>1106</v>
      </c>
      <c r="B653" t="s">
        <v>1107</v>
      </c>
      <c r="C653" t="s">
        <v>723</v>
      </c>
      <c r="D653" s="1">
        <v>3.1666666666666665</v>
      </c>
      <c r="E653" s="2">
        <f t="shared" si="60"/>
        <v>3.3333333333333335</v>
      </c>
      <c r="F653" s="2">
        <f t="shared" si="61"/>
        <v>3</v>
      </c>
      <c r="G653" s="2">
        <f t="shared" si="62"/>
        <v>5.7777777777777777</v>
      </c>
      <c r="H653" s="2">
        <f t="shared" si="63"/>
        <v>5.333333333333333</v>
      </c>
      <c r="I653" s="3">
        <v>2</v>
      </c>
      <c r="J653" s="3">
        <v>4</v>
      </c>
      <c r="K653" s="3">
        <v>3</v>
      </c>
      <c r="L653" s="3">
        <v>5</v>
      </c>
      <c r="M653" s="3">
        <v>3</v>
      </c>
      <c r="N653" s="3">
        <v>28</v>
      </c>
      <c r="O653" s="3">
        <v>3</v>
      </c>
      <c r="P653" s="3">
        <v>4</v>
      </c>
      <c r="Q653" s="3">
        <v>2</v>
      </c>
      <c r="R653" s="3">
        <v>2</v>
      </c>
      <c r="S653" s="3">
        <v>2</v>
      </c>
      <c r="T653" s="3">
        <v>3</v>
      </c>
      <c r="U653" s="3">
        <v>5</v>
      </c>
      <c r="V653" s="3">
        <v>2</v>
      </c>
      <c r="W653" s="1">
        <f t="shared" si="64"/>
        <v>3.1666666666666665</v>
      </c>
      <c r="X653" s="17">
        <f>IFERROR(Z653/AB653,0)</f>
        <v>3.0769230769230771</v>
      </c>
      <c r="Y653" s="3">
        <f>SUBTOTAL(109,I653:V653)</f>
        <v>68</v>
      </c>
      <c r="Z653" s="3">
        <f>Y653-N653</f>
        <v>40</v>
      </c>
      <c r="AA653" s="3">
        <f t="shared" si="65"/>
        <v>14</v>
      </c>
      <c r="AB653" s="3">
        <f>COUNTA(I653:V653)-COUNTA(N653)</f>
        <v>13</v>
      </c>
      <c r="AC653" s="74">
        <f t="array" ref="AC653">AVERAGE(IF((COLUMN(I653:V653)&lt;&gt;COLUMN(N653)), I653:V653))</f>
        <v>3.0769230769230771</v>
      </c>
    </row>
    <row r="654" spans="1:29" x14ac:dyDescent="0.35">
      <c r="A654" t="s">
        <v>1108</v>
      </c>
      <c r="B654" t="s">
        <v>377</v>
      </c>
      <c r="C654" t="s">
        <v>723</v>
      </c>
      <c r="D654" s="1">
        <v>6.75</v>
      </c>
      <c r="E654" s="2">
        <f t="shared" si="60"/>
        <v>5.666666666666667</v>
      </c>
      <c r="F654" s="2">
        <f t="shared" si="61"/>
        <v>6.666666666666667</v>
      </c>
      <c r="G654" s="2">
        <f t="shared" si="62"/>
        <v>10.222222222222221</v>
      </c>
      <c r="H654" s="2">
        <f t="shared" si="63"/>
        <v>9.0833333333333339</v>
      </c>
      <c r="I654" s="3">
        <v>1</v>
      </c>
      <c r="J654" s="3">
        <v>4</v>
      </c>
      <c r="K654" s="3">
        <v>5</v>
      </c>
      <c r="L654" s="3">
        <v>8</v>
      </c>
      <c r="M654" s="3">
        <v>5</v>
      </c>
      <c r="N654" s="3">
        <v>32</v>
      </c>
      <c r="O654" s="3">
        <v>15</v>
      </c>
      <c r="P654" s="3">
        <v>8</v>
      </c>
      <c r="Q654" s="3">
        <v>5</v>
      </c>
      <c r="R654" s="3">
        <v>10</v>
      </c>
      <c r="S654" s="3">
        <v>4</v>
      </c>
      <c r="T654" s="3">
        <v>2</v>
      </c>
      <c r="U654" s="3">
        <v>11</v>
      </c>
      <c r="V654" s="3">
        <v>4</v>
      </c>
      <c r="W654" s="1">
        <f t="shared" si="64"/>
        <v>6.75</v>
      </c>
      <c r="X654" s="17">
        <f>IFERROR(Z654/AB654,0)</f>
        <v>6.3076923076923075</v>
      </c>
      <c r="Y654" s="3">
        <f>SUBTOTAL(109,I654:V654)</f>
        <v>114</v>
      </c>
      <c r="Z654" s="3">
        <f>Y654-N654</f>
        <v>82</v>
      </c>
      <c r="AA654" s="3">
        <f t="shared" si="65"/>
        <v>14</v>
      </c>
      <c r="AB654" s="3">
        <f>COUNTA(I654:V654)-COUNTA(N654)</f>
        <v>13</v>
      </c>
      <c r="AC654" s="74">
        <f t="array" ref="AC654">AVERAGE(IF((COLUMN(I654:V654)&lt;&gt;COLUMN(N654)), I654:V654))</f>
        <v>6.3076923076923075</v>
      </c>
    </row>
    <row r="655" spans="1:29" x14ac:dyDescent="0.35">
      <c r="A655" t="s">
        <v>1109</v>
      </c>
      <c r="B655" t="s">
        <v>1110</v>
      </c>
      <c r="C655" t="s">
        <v>723</v>
      </c>
      <c r="D655" s="1">
        <v>10.833333333333334</v>
      </c>
      <c r="E655" s="2">
        <f t="shared" si="60"/>
        <v>8</v>
      </c>
      <c r="F655" s="2">
        <f t="shared" si="61"/>
        <v>8</v>
      </c>
      <c r="G655" s="2">
        <f t="shared" si="62"/>
        <v>14.777777777777779</v>
      </c>
      <c r="H655" s="2">
        <f t="shared" si="63"/>
        <v>14.583333333333334</v>
      </c>
      <c r="I655" s="3">
        <v>11</v>
      </c>
      <c r="J655" s="3">
        <v>14</v>
      </c>
      <c r="K655" s="3">
        <v>14</v>
      </c>
      <c r="L655" s="3">
        <v>14</v>
      </c>
      <c r="M655" s="3">
        <v>9</v>
      </c>
      <c r="N655" s="3">
        <v>61</v>
      </c>
      <c r="O655" s="3">
        <v>15</v>
      </c>
      <c r="P655" s="3">
        <v>9</v>
      </c>
      <c r="Q655" s="3">
        <v>4</v>
      </c>
      <c r="R655" s="3">
        <v>11</v>
      </c>
      <c r="S655" s="3">
        <v>11</v>
      </c>
      <c r="T655" s="3">
        <v>6</v>
      </c>
      <c r="U655" s="3">
        <v>7</v>
      </c>
      <c r="V655" s="3">
        <v>16</v>
      </c>
      <c r="W655" s="1">
        <f t="shared" si="64"/>
        <v>10.833333333333334</v>
      </c>
      <c r="X655" s="17">
        <f>IFERROR(Z655/AB655,0)</f>
        <v>10.846153846153847</v>
      </c>
      <c r="Y655" s="3">
        <f>SUBTOTAL(109,I655:V655)</f>
        <v>202</v>
      </c>
      <c r="Z655" s="3">
        <f>Y655-N655</f>
        <v>141</v>
      </c>
      <c r="AA655" s="3">
        <f t="shared" si="65"/>
        <v>14</v>
      </c>
      <c r="AB655" s="3">
        <f>COUNTA(I655:V655)-COUNTA(N655)</f>
        <v>13</v>
      </c>
      <c r="AC655" s="74">
        <f t="array" ref="AC655">AVERAGE(IF((COLUMN(I655:V655)&lt;&gt;COLUMN(N655)), I655:V655))</f>
        <v>10.846153846153847</v>
      </c>
    </row>
    <row r="656" spans="1:29" x14ac:dyDescent="0.35">
      <c r="A656" t="s">
        <v>1111</v>
      </c>
      <c r="B656" t="s">
        <v>1112</v>
      </c>
      <c r="C656" t="s">
        <v>723</v>
      </c>
      <c r="D656" s="1">
        <v>3.75</v>
      </c>
      <c r="E656" s="2">
        <f t="shared" si="60"/>
        <v>4.666666666666667</v>
      </c>
      <c r="F656" s="2">
        <f t="shared" si="61"/>
        <v>3.8333333333333335</v>
      </c>
      <c r="G656" s="2">
        <f t="shared" si="62"/>
        <v>5.4444444444444446</v>
      </c>
      <c r="H656" s="2">
        <f t="shared" si="63"/>
        <v>4.75</v>
      </c>
      <c r="J656" s="3">
        <v>4</v>
      </c>
      <c r="K656" s="3">
        <v>2</v>
      </c>
      <c r="L656" s="3">
        <v>2</v>
      </c>
      <c r="M656" s="3">
        <v>5</v>
      </c>
      <c r="N656" s="3">
        <v>17</v>
      </c>
      <c r="O656" s="3">
        <v>4</v>
      </c>
      <c r="P656" s="3">
        <v>1</v>
      </c>
      <c r="Q656" s="3">
        <v>3</v>
      </c>
      <c r="R656" s="3">
        <v>5</v>
      </c>
      <c r="S656" s="3">
        <v>2</v>
      </c>
      <c r="T656" s="3">
        <v>4</v>
      </c>
      <c r="U656" s="3">
        <v>8</v>
      </c>
      <c r="V656" s="3">
        <v>5</v>
      </c>
      <c r="W656" s="1">
        <f t="shared" si="64"/>
        <v>3.75</v>
      </c>
      <c r="X656" s="17">
        <f>IFERROR(Z656/AB656,0)</f>
        <v>3.75</v>
      </c>
      <c r="Y656" s="3">
        <f>SUBTOTAL(109,I656:V656)</f>
        <v>62</v>
      </c>
      <c r="Z656" s="3">
        <f>Y656-N656</f>
        <v>45</v>
      </c>
      <c r="AA656" s="3">
        <f t="shared" si="65"/>
        <v>13</v>
      </c>
      <c r="AB656" s="3">
        <f>COUNTA(I656:V656)-COUNTA(N656)</f>
        <v>12</v>
      </c>
      <c r="AC656" s="74">
        <f t="array" ref="AC656">AVERAGE(IF((COLUMN(I656:V656)&lt;&gt;COLUMN(N656)), I656:V656))</f>
        <v>3.4615384615384617</v>
      </c>
    </row>
    <row r="657" spans="1:29" x14ac:dyDescent="0.35">
      <c r="A657" t="s">
        <v>1113</v>
      </c>
      <c r="B657" t="s">
        <v>1114</v>
      </c>
      <c r="C657" t="s">
        <v>723</v>
      </c>
      <c r="D657" s="1">
        <v>5.75</v>
      </c>
      <c r="E657" s="2">
        <f t="shared" si="60"/>
        <v>9</v>
      </c>
      <c r="F657" s="2">
        <f t="shared" si="61"/>
        <v>6.666666666666667</v>
      </c>
      <c r="G657" s="2">
        <f t="shared" si="62"/>
        <v>8.4444444444444446</v>
      </c>
      <c r="H657" s="2">
        <f t="shared" si="63"/>
        <v>7.166666666666667</v>
      </c>
      <c r="J657" s="3">
        <v>7</v>
      </c>
      <c r="K657" s="3">
        <v>1</v>
      </c>
      <c r="L657" s="3">
        <v>2</v>
      </c>
      <c r="M657" s="3">
        <v>7</v>
      </c>
      <c r="N657" s="3">
        <v>21</v>
      </c>
      <c r="O657" s="3">
        <v>8</v>
      </c>
      <c r="P657" s="3">
        <v>4</v>
      </c>
      <c r="Q657" s="3">
        <v>7</v>
      </c>
      <c r="R657" s="3">
        <v>2</v>
      </c>
      <c r="S657" s="3">
        <v>6</v>
      </c>
      <c r="T657" s="3">
        <v>7</v>
      </c>
      <c r="U657" s="3">
        <v>14</v>
      </c>
      <c r="V657" s="3">
        <v>4</v>
      </c>
      <c r="W657" s="1">
        <f t="shared" si="64"/>
        <v>5.75</v>
      </c>
      <c r="X657" s="17">
        <f>IFERROR(Z657/AB657,0)</f>
        <v>5.75</v>
      </c>
      <c r="Y657" s="3">
        <f>SUBTOTAL(109,I657:V657)</f>
        <v>90</v>
      </c>
      <c r="Z657" s="3">
        <f>Y657-N657</f>
        <v>69</v>
      </c>
      <c r="AA657" s="3">
        <f t="shared" si="65"/>
        <v>13</v>
      </c>
      <c r="AB657" s="3">
        <f>COUNTA(I657:V657)-COUNTA(N657)</f>
        <v>12</v>
      </c>
      <c r="AC657" s="74">
        <f t="array" ref="AC657">AVERAGE(IF((COLUMN(I657:V657)&lt;&gt;COLUMN(N657)), I657:V657))</f>
        <v>5.3076923076923075</v>
      </c>
    </row>
    <row r="658" spans="1:29" x14ac:dyDescent="0.35">
      <c r="A658" t="s">
        <v>1115</v>
      </c>
      <c r="B658" t="s">
        <v>1116</v>
      </c>
      <c r="C658" t="s">
        <v>723</v>
      </c>
      <c r="D658" s="1">
        <v>7</v>
      </c>
      <c r="E658" s="2">
        <f t="shared" si="60"/>
        <v>8.6666666666666661</v>
      </c>
      <c r="F658" s="2">
        <f t="shared" si="61"/>
        <v>7.833333333333333</v>
      </c>
      <c r="G658" s="2">
        <f t="shared" si="62"/>
        <v>9.6666666666666661</v>
      </c>
      <c r="H658" s="2">
        <f t="shared" si="63"/>
        <v>8.25</v>
      </c>
      <c r="I658" s="3">
        <v>3</v>
      </c>
      <c r="J658" s="3">
        <v>4</v>
      </c>
      <c r="K658" s="3">
        <v>3</v>
      </c>
      <c r="L658" s="3">
        <v>5</v>
      </c>
      <c r="M658" s="3">
        <v>5</v>
      </c>
      <c r="N658" s="3">
        <v>25</v>
      </c>
      <c r="O658" s="3">
        <v>10</v>
      </c>
      <c r="P658" s="3">
        <v>10</v>
      </c>
      <c r="Q658" s="3">
        <v>5</v>
      </c>
      <c r="R658" s="3">
        <v>6</v>
      </c>
      <c r="S658" s="3">
        <v>7</v>
      </c>
      <c r="T658" s="3">
        <v>6</v>
      </c>
      <c r="U658" s="3">
        <v>13</v>
      </c>
      <c r="V658" s="3">
        <v>10</v>
      </c>
      <c r="W658" s="1">
        <f t="shared" si="64"/>
        <v>7</v>
      </c>
      <c r="X658" s="17">
        <f>IFERROR(Z658/AB658,0)</f>
        <v>6.6923076923076925</v>
      </c>
      <c r="Y658" s="3">
        <f>SUBTOTAL(109,I658:V658)</f>
        <v>112</v>
      </c>
      <c r="Z658" s="3">
        <f>Y658-N658</f>
        <v>87</v>
      </c>
      <c r="AA658" s="3">
        <f t="shared" si="65"/>
        <v>14</v>
      </c>
      <c r="AB658" s="3">
        <f>COUNTA(I658:V658)-COUNTA(N658)</f>
        <v>13</v>
      </c>
      <c r="AC658" s="74">
        <f t="array" ref="AC658">AVERAGE(IF((COLUMN(I658:V658)&lt;&gt;COLUMN(N658)), I658:V658))</f>
        <v>6.6923076923076925</v>
      </c>
    </row>
    <row r="659" spans="1:29" x14ac:dyDescent="0.35">
      <c r="A659" t="s">
        <v>1117</v>
      </c>
      <c r="B659" t="s">
        <v>1118</v>
      </c>
      <c r="C659" t="s">
        <v>723</v>
      </c>
      <c r="D659" s="1">
        <v>1</v>
      </c>
      <c r="E659" s="2">
        <f t="shared" si="60"/>
        <v>0</v>
      </c>
      <c r="F659" s="2">
        <f t="shared" si="61"/>
        <v>0.16666666666666666</v>
      </c>
      <c r="G659" s="2">
        <f t="shared" si="62"/>
        <v>0.1111111111111111</v>
      </c>
      <c r="H659" s="2">
        <f t="shared" si="63"/>
        <v>8.3333333333333329E-2</v>
      </c>
      <c r="P659" s="3">
        <v>1</v>
      </c>
      <c r="W659" s="1">
        <f t="shared" si="64"/>
        <v>1</v>
      </c>
      <c r="X659" s="17">
        <f>IFERROR(Z659/AB659,0)</f>
        <v>1</v>
      </c>
      <c r="Y659" s="3">
        <f>SUBTOTAL(109,I659:V659)</f>
        <v>1</v>
      </c>
      <c r="Z659" s="3">
        <f>Y659-N659</f>
        <v>1</v>
      </c>
      <c r="AA659" s="3">
        <f t="shared" si="65"/>
        <v>1</v>
      </c>
      <c r="AB659" s="3">
        <f>COUNTA(I659:V659)-COUNTA(N659)</f>
        <v>1</v>
      </c>
      <c r="AC659" s="74">
        <f t="array" ref="AC659">AVERAGE(IF((COLUMN(I659:V659)&lt;&gt;COLUMN(N659)), I659:V659))</f>
        <v>7.6923076923076927E-2</v>
      </c>
    </row>
    <row r="660" spans="1:29" x14ac:dyDescent="0.35">
      <c r="A660" t="s">
        <v>1119</v>
      </c>
      <c r="B660" t="s">
        <v>1120</v>
      </c>
      <c r="C660" t="s">
        <v>723</v>
      </c>
      <c r="D660" s="1">
        <v>3</v>
      </c>
      <c r="E660" s="2">
        <f t="shared" si="60"/>
        <v>1</v>
      </c>
      <c r="F660" s="2">
        <f t="shared" si="61"/>
        <v>0.5</v>
      </c>
      <c r="G660" s="2">
        <f t="shared" si="62"/>
        <v>0.33333333333333331</v>
      </c>
      <c r="H660" s="2">
        <f t="shared" si="63"/>
        <v>0.25</v>
      </c>
      <c r="T660" s="3">
        <v>3</v>
      </c>
      <c r="W660" s="1">
        <f t="shared" si="64"/>
        <v>3</v>
      </c>
      <c r="X660" s="17">
        <f>IFERROR(Z660/AB660,0)</f>
        <v>3</v>
      </c>
      <c r="Y660" s="3">
        <f>SUBTOTAL(109,I660:V660)</f>
        <v>3</v>
      </c>
      <c r="Z660" s="3">
        <f>Y660-N660</f>
        <v>3</v>
      </c>
      <c r="AA660" s="3">
        <f t="shared" si="65"/>
        <v>1</v>
      </c>
      <c r="AB660" s="3">
        <f>COUNTA(I660:V660)-COUNTA(N660)</f>
        <v>1</v>
      </c>
      <c r="AC660" s="74">
        <f t="array" ref="AC660">AVERAGE(IF((COLUMN(I660:V660)&lt;&gt;COLUMN(N660)), I660:V660))</f>
        <v>0.23076923076923078</v>
      </c>
    </row>
    <row r="661" spans="1:29" x14ac:dyDescent="0.35">
      <c r="A661" t="s">
        <v>1121</v>
      </c>
      <c r="B661" t="s">
        <v>1122</v>
      </c>
      <c r="C661" t="s">
        <v>723</v>
      </c>
      <c r="D661" s="1">
        <v>3.5</v>
      </c>
      <c r="E661" s="2">
        <f t="shared" si="60"/>
        <v>3.6666666666666665</v>
      </c>
      <c r="F661" s="2">
        <f t="shared" si="61"/>
        <v>3</v>
      </c>
      <c r="G661" s="2">
        <f t="shared" si="62"/>
        <v>3.2222222222222223</v>
      </c>
      <c r="H661" s="2">
        <f t="shared" si="63"/>
        <v>3.75</v>
      </c>
      <c r="I661" s="3">
        <v>6</v>
      </c>
      <c r="J661" s="3">
        <v>4</v>
      </c>
      <c r="K661" s="3">
        <v>3</v>
      </c>
      <c r="L661" s="3">
        <v>9</v>
      </c>
      <c r="M661" s="3">
        <v>2</v>
      </c>
      <c r="N661" s="3">
        <v>6</v>
      </c>
      <c r="O661" s="3">
        <v>3</v>
      </c>
      <c r="P661" s="3">
        <v>3</v>
      </c>
      <c r="Q661" s="3">
        <v>3</v>
      </c>
      <c r="R661" s="3">
        <v>1</v>
      </c>
      <c r="S661" s="3">
        <v>1</v>
      </c>
      <c r="T661" s="3">
        <v>5</v>
      </c>
      <c r="U661" s="3">
        <v>5</v>
      </c>
      <c r="V661" s="3">
        <v>3</v>
      </c>
      <c r="W661" s="1">
        <f t="shared" si="64"/>
        <v>3.5</v>
      </c>
      <c r="X661" s="17">
        <f>IFERROR(Z661/AB661,0)</f>
        <v>3.6923076923076925</v>
      </c>
      <c r="Y661" s="3">
        <f>SUBTOTAL(109,I661:V661)</f>
        <v>54</v>
      </c>
      <c r="Z661" s="3">
        <f>Y661-N661</f>
        <v>48</v>
      </c>
      <c r="AA661" s="3">
        <f t="shared" si="65"/>
        <v>14</v>
      </c>
      <c r="AB661" s="3">
        <f>COUNTA(I661:V661)-COUNTA(N661)</f>
        <v>13</v>
      </c>
      <c r="AC661" s="74">
        <f t="array" ref="AC661">AVERAGE(IF((COLUMN(I661:V661)&lt;&gt;COLUMN(N661)), I661:V661))</f>
        <v>3.6923076923076925</v>
      </c>
    </row>
    <row r="662" spans="1:29" x14ac:dyDescent="0.35">
      <c r="A662" t="s">
        <v>1123</v>
      </c>
      <c r="B662" t="s">
        <v>379</v>
      </c>
      <c r="C662" t="s">
        <v>723</v>
      </c>
      <c r="D662" s="1">
        <v>5.166666666666667</v>
      </c>
      <c r="E662" s="2">
        <f t="shared" si="60"/>
        <v>4</v>
      </c>
      <c r="F662" s="2">
        <f t="shared" si="61"/>
        <v>4.333333333333333</v>
      </c>
      <c r="G662" s="2">
        <f t="shared" si="62"/>
        <v>5.8888888888888893</v>
      </c>
      <c r="H662" s="2">
        <f t="shared" si="63"/>
        <v>6.166666666666667</v>
      </c>
      <c r="I662" s="3">
        <v>4</v>
      </c>
      <c r="J662" s="3">
        <v>8</v>
      </c>
      <c r="K662" s="3">
        <v>4</v>
      </c>
      <c r="L662" s="3">
        <v>9</v>
      </c>
      <c r="M662" s="3">
        <v>1</v>
      </c>
      <c r="N662" s="3">
        <v>18</v>
      </c>
      <c r="O662" s="3">
        <v>8</v>
      </c>
      <c r="P662" s="3">
        <v>5</v>
      </c>
      <c r="Q662" s="3">
        <v>2</v>
      </c>
      <c r="R662" s="3">
        <v>7</v>
      </c>
      <c r="S662" s="3">
        <v>3</v>
      </c>
      <c r="T662" s="3">
        <v>1</v>
      </c>
      <c r="U662" s="3">
        <v>8</v>
      </c>
      <c r="V662" s="3">
        <v>6</v>
      </c>
      <c r="W662" s="1">
        <f t="shared" si="64"/>
        <v>5.166666666666667</v>
      </c>
      <c r="X662" s="17">
        <f>IFERROR(Z662/AB662,0)</f>
        <v>5.0769230769230766</v>
      </c>
      <c r="Y662" s="3">
        <f>SUBTOTAL(109,I662:V662)</f>
        <v>84</v>
      </c>
      <c r="Z662" s="3">
        <f>Y662-N662</f>
        <v>66</v>
      </c>
      <c r="AA662" s="3">
        <f t="shared" si="65"/>
        <v>14</v>
      </c>
      <c r="AB662" s="3">
        <f>COUNTA(I662:V662)-COUNTA(N662)</f>
        <v>13</v>
      </c>
      <c r="AC662" s="74">
        <f t="array" ref="AC662">AVERAGE(IF((COLUMN(I662:V662)&lt;&gt;COLUMN(N662)), I662:V662))</f>
        <v>5.0769230769230766</v>
      </c>
    </row>
    <row r="663" spans="1:29" x14ac:dyDescent="0.35">
      <c r="A663" t="s">
        <v>1124</v>
      </c>
      <c r="B663" t="s">
        <v>381</v>
      </c>
      <c r="C663" t="s">
        <v>723</v>
      </c>
      <c r="D663" s="1">
        <v>6.6363636363636367</v>
      </c>
      <c r="E663" s="2">
        <f t="shared" si="60"/>
        <v>5</v>
      </c>
      <c r="F663" s="2">
        <f t="shared" si="61"/>
        <v>3.8333333333333335</v>
      </c>
      <c r="G663" s="2">
        <f t="shared" si="62"/>
        <v>7</v>
      </c>
      <c r="H663" s="2">
        <f t="shared" si="63"/>
        <v>7.166666666666667</v>
      </c>
      <c r="I663" s="3">
        <v>6</v>
      </c>
      <c r="J663" s="3">
        <v>8</v>
      </c>
      <c r="K663" s="3">
        <v>8</v>
      </c>
      <c r="L663" s="3">
        <v>7</v>
      </c>
      <c r="M663" s="3">
        <v>6</v>
      </c>
      <c r="N663" s="3">
        <v>26</v>
      </c>
      <c r="O663" s="3">
        <v>8</v>
      </c>
      <c r="P663" s="3">
        <v>2</v>
      </c>
      <c r="R663" s="3">
        <v>6</v>
      </c>
      <c r="S663" s="3">
        <v>7</v>
      </c>
      <c r="T663" s="3">
        <v>5</v>
      </c>
      <c r="U663" s="3">
        <v>3</v>
      </c>
      <c r="V663" s="3">
        <v>13</v>
      </c>
      <c r="W663" s="1">
        <f t="shared" si="64"/>
        <v>6.6363636363636367</v>
      </c>
      <c r="X663" s="17">
        <f>IFERROR(Z663/AB663,0)</f>
        <v>6.583333333333333</v>
      </c>
      <c r="Y663" s="3">
        <f>SUBTOTAL(109,I663:V663)</f>
        <v>105</v>
      </c>
      <c r="Z663" s="3">
        <f>Y663-N663</f>
        <v>79</v>
      </c>
      <c r="AA663" s="3">
        <f t="shared" si="65"/>
        <v>13</v>
      </c>
      <c r="AB663" s="3">
        <f>COUNTA(I663:V663)-COUNTA(N663)</f>
        <v>12</v>
      </c>
      <c r="AC663" s="74">
        <f t="array" ref="AC663">AVERAGE(IF((COLUMN(I663:V663)&lt;&gt;COLUMN(N663)), I663:V663))</f>
        <v>6.0769230769230766</v>
      </c>
    </row>
    <row r="664" spans="1:29" x14ac:dyDescent="0.35">
      <c r="A664" t="s">
        <v>1125</v>
      </c>
      <c r="B664" t="s">
        <v>1126</v>
      </c>
      <c r="C664" t="s">
        <v>723</v>
      </c>
      <c r="D664" s="1">
        <v>1</v>
      </c>
      <c r="E664" s="2">
        <f t="shared" si="60"/>
        <v>0.66666666666666663</v>
      </c>
      <c r="F664" s="2">
        <f t="shared" si="61"/>
        <v>0.5</v>
      </c>
      <c r="G664" s="2">
        <f t="shared" si="62"/>
        <v>0.33333333333333331</v>
      </c>
      <c r="H664" s="2">
        <f t="shared" si="63"/>
        <v>0.25</v>
      </c>
      <c r="Q664" s="3">
        <v>1</v>
      </c>
      <c r="S664" s="3">
        <v>1</v>
      </c>
      <c r="U664" s="3">
        <v>1</v>
      </c>
      <c r="W664" s="1">
        <f t="shared" si="64"/>
        <v>1</v>
      </c>
      <c r="X664" s="17">
        <f>IFERROR(Z664/AB664,0)</f>
        <v>1</v>
      </c>
      <c r="Y664" s="3">
        <f>SUBTOTAL(109,I664:V664)</f>
        <v>3</v>
      </c>
      <c r="Z664" s="3">
        <f>Y664-N664</f>
        <v>3</v>
      </c>
      <c r="AA664" s="3">
        <f t="shared" si="65"/>
        <v>3</v>
      </c>
      <c r="AB664" s="3">
        <f>COUNTA(I664:V664)-COUNTA(N664)</f>
        <v>3</v>
      </c>
      <c r="AC664" s="74">
        <f t="array" ref="AC664">AVERAGE(IF((COLUMN(I664:V664)&lt;&gt;COLUMN(N664)), I664:V664))</f>
        <v>0.23076923076923078</v>
      </c>
    </row>
    <row r="665" spans="1:29" x14ac:dyDescent="0.35">
      <c r="A665" t="s">
        <v>1127</v>
      </c>
      <c r="B665" t="s">
        <v>1128</v>
      </c>
      <c r="C665" t="s">
        <v>723</v>
      </c>
      <c r="D665" s="1">
        <v>1.5</v>
      </c>
      <c r="E665" s="2">
        <f t="shared" si="60"/>
        <v>0.33333333333333331</v>
      </c>
      <c r="F665" s="2">
        <f t="shared" si="61"/>
        <v>0.66666666666666663</v>
      </c>
      <c r="G665" s="2">
        <f t="shared" si="62"/>
        <v>0.44444444444444442</v>
      </c>
      <c r="H665" s="2">
        <f t="shared" si="63"/>
        <v>0.33333333333333331</v>
      </c>
      <c r="P665" s="3">
        <v>1</v>
      </c>
      <c r="R665" s="3">
        <v>2</v>
      </c>
      <c r="U665" s="3">
        <v>1</v>
      </c>
      <c r="V665" s="3">
        <v>2</v>
      </c>
      <c r="W665" s="1">
        <f t="shared" si="64"/>
        <v>1.5</v>
      </c>
      <c r="X665" s="17">
        <f>IFERROR(Z665/AB665,0)</f>
        <v>1.5</v>
      </c>
      <c r="Y665" s="3">
        <f>SUBTOTAL(109,I665:V665)</f>
        <v>6</v>
      </c>
      <c r="Z665" s="3">
        <f>Y665-N665</f>
        <v>6</v>
      </c>
      <c r="AA665" s="3">
        <f t="shared" si="65"/>
        <v>4</v>
      </c>
      <c r="AB665" s="3">
        <f>COUNTA(I665:V665)-COUNTA(N665)</f>
        <v>4</v>
      </c>
      <c r="AC665" s="74">
        <f t="array" ref="AC665">AVERAGE(IF((COLUMN(I665:V665)&lt;&gt;COLUMN(N665)), I665:V665))</f>
        <v>0.46153846153846156</v>
      </c>
    </row>
    <row r="666" spans="1:29" x14ac:dyDescent="0.35">
      <c r="A666" t="s">
        <v>1129</v>
      </c>
      <c r="B666" t="s">
        <v>383</v>
      </c>
      <c r="C666" t="s">
        <v>723</v>
      </c>
      <c r="D666" s="1">
        <v>11.571428571428571</v>
      </c>
      <c r="E666" s="2">
        <f t="shared" si="60"/>
        <v>4.666666666666667</v>
      </c>
      <c r="F666" s="2">
        <f t="shared" si="61"/>
        <v>12.333333333333334</v>
      </c>
      <c r="G666" s="2">
        <f t="shared" si="62"/>
        <v>8.5555555555555554</v>
      </c>
      <c r="H666" s="2">
        <f t="shared" si="63"/>
        <v>6.416666666666667</v>
      </c>
      <c r="O666" s="3">
        <v>3</v>
      </c>
      <c r="P666" s="3">
        <v>18</v>
      </c>
      <c r="Q666" s="3">
        <v>32</v>
      </c>
      <c r="R666" s="3">
        <v>10</v>
      </c>
      <c r="S666" s="3">
        <v>7</v>
      </c>
      <c r="U666" s="3">
        <v>7</v>
      </c>
      <c r="V666" s="3">
        <v>4</v>
      </c>
      <c r="W666" s="1">
        <f t="shared" si="64"/>
        <v>11.571428571428571</v>
      </c>
      <c r="X666" s="17">
        <f>IFERROR(Z666/AB666,0)</f>
        <v>11.571428571428571</v>
      </c>
      <c r="Y666" s="3">
        <f>SUBTOTAL(109,I666:V666)</f>
        <v>81</v>
      </c>
      <c r="Z666" s="3">
        <f>Y666-N666</f>
        <v>81</v>
      </c>
      <c r="AA666" s="3">
        <f t="shared" si="65"/>
        <v>7</v>
      </c>
      <c r="AB666" s="3">
        <f>COUNTA(I666:V666)-COUNTA(N666)</f>
        <v>7</v>
      </c>
      <c r="AC666" s="74">
        <f t="array" ref="AC666">AVERAGE(IF((COLUMN(I666:V666)&lt;&gt;COLUMN(N666)), I666:V666))</f>
        <v>6.2307692307692308</v>
      </c>
    </row>
    <row r="667" spans="1:29" x14ac:dyDescent="0.35">
      <c r="A667" t="s">
        <v>1130</v>
      </c>
      <c r="B667" t="s">
        <v>385</v>
      </c>
      <c r="C667" t="s">
        <v>723</v>
      </c>
      <c r="D667" s="1">
        <v>11.571428571428571</v>
      </c>
      <c r="E667" s="2">
        <f t="shared" si="60"/>
        <v>4.666666666666667</v>
      </c>
      <c r="F667" s="2">
        <f t="shared" si="61"/>
        <v>12.333333333333334</v>
      </c>
      <c r="G667" s="2">
        <f t="shared" si="62"/>
        <v>8.5555555555555554</v>
      </c>
      <c r="H667" s="2">
        <f t="shared" si="63"/>
        <v>6.416666666666667</v>
      </c>
      <c r="O667" s="3">
        <v>3</v>
      </c>
      <c r="P667" s="3">
        <v>18</v>
      </c>
      <c r="Q667" s="3">
        <v>32</v>
      </c>
      <c r="R667" s="3">
        <v>10</v>
      </c>
      <c r="S667" s="3">
        <v>7</v>
      </c>
      <c r="U667" s="3">
        <v>7</v>
      </c>
      <c r="V667" s="3">
        <v>4</v>
      </c>
      <c r="W667" s="1">
        <f t="shared" si="64"/>
        <v>11.571428571428571</v>
      </c>
      <c r="X667" s="17">
        <f>IFERROR(Z667/AB667,0)</f>
        <v>11.571428571428571</v>
      </c>
      <c r="Y667" s="3">
        <f>SUBTOTAL(109,I667:V667)</f>
        <v>81</v>
      </c>
      <c r="Z667" s="3">
        <f>Y667-N667</f>
        <v>81</v>
      </c>
      <c r="AA667" s="3">
        <f t="shared" si="65"/>
        <v>7</v>
      </c>
      <c r="AB667" s="3">
        <f>COUNTA(I667:V667)-COUNTA(N667)</f>
        <v>7</v>
      </c>
      <c r="AC667" s="74">
        <f t="array" ref="AC667">AVERAGE(IF((COLUMN(I667:V667)&lt;&gt;COLUMN(N667)), I667:V667))</f>
        <v>6.2307692307692308</v>
      </c>
    </row>
    <row r="668" spans="1:29" x14ac:dyDescent="0.35">
      <c r="A668" t="s">
        <v>1131</v>
      </c>
      <c r="B668" t="s">
        <v>1132</v>
      </c>
      <c r="C668" t="s">
        <v>723</v>
      </c>
      <c r="D668" s="1">
        <v>1</v>
      </c>
      <c r="E668" s="2">
        <f t="shared" si="60"/>
        <v>0.33333333333333331</v>
      </c>
      <c r="F668" s="2">
        <f t="shared" si="61"/>
        <v>0.33333333333333331</v>
      </c>
      <c r="G668" s="2">
        <f t="shared" si="62"/>
        <v>0.33333333333333331</v>
      </c>
      <c r="H668" s="2">
        <f t="shared" si="63"/>
        <v>0.25</v>
      </c>
      <c r="O668" s="3">
        <v>1</v>
      </c>
      <c r="P668" s="3">
        <v>1</v>
      </c>
      <c r="S668" s="3">
        <v>1</v>
      </c>
      <c r="V668" s="3">
        <v>1</v>
      </c>
      <c r="W668" s="1">
        <f t="shared" si="64"/>
        <v>1</v>
      </c>
      <c r="X668" s="17">
        <f>IFERROR(Z668/AB668,0)</f>
        <v>1</v>
      </c>
      <c r="Y668" s="3">
        <f>SUBTOTAL(109,I668:V668)</f>
        <v>4</v>
      </c>
      <c r="Z668" s="3">
        <f>Y668-N668</f>
        <v>4</v>
      </c>
      <c r="AA668" s="3">
        <f t="shared" si="65"/>
        <v>4</v>
      </c>
      <c r="AB668" s="3">
        <f>COUNTA(I668:V668)-COUNTA(N668)</f>
        <v>4</v>
      </c>
      <c r="AC668" s="74">
        <f t="array" ref="AC668">AVERAGE(IF((COLUMN(I668:V668)&lt;&gt;COLUMN(N668)), I668:V668))</f>
        <v>0.30769230769230771</v>
      </c>
    </row>
    <row r="669" spans="1:29" x14ac:dyDescent="0.35">
      <c r="A669" t="s">
        <v>1133</v>
      </c>
      <c r="B669" t="s">
        <v>1134</v>
      </c>
      <c r="C669" t="s">
        <v>723</v>
      </c>
      <c r="D669" s="1">
        <v>1.5</v>
      </c>
      <c r="E669" s="2">
        <f t="shared" si="60"/>
        <v>0.33333333333333331</v>
      </c>
      <c r="F669" s="2">
        <f t="shared" si="61"/>
        <v>0.16666666666666666</v>
      </c>
      <c r="G669" s="2">
        <f t="shared" si="62"/>
        <v>0.1111111111111111</v>
      </c>
      <c r="H669" s="2">
        <f t="shared" si="63"/>
        <v>8.3333333333333329E-2</v>
      </c>
      <c r="S669" s="3">
        <v>1</v>
      </c>
      <c r="V669" s="3">
        <v>2</v>
      </c>
      <c r="W669" s="1">
        <f t="shared" si="64"/>
        <v>1.5</v>
      </c>
      <c r="X669" s="17">
        <f>IFERROR(Z669/AB669,0)</f>
        <v>1.5</v>
      </c>
      <c r="Y669" s="3">
        <f>SUBTOTAL(109,I669:V669)</f>
        <v>3</v>
      </c>
      <c r="Z669" s="3">
        <f>Y669-N669</f>
        <v>3</v>
      </c>
      <c r="AA669" s="3">
        <f t="shared" si="65"/>
        <v>2</v>
      </c>
      <c r="AB669" s="3">
        <f>COUNTA(I669:V669)-COUNTA(N669)</f>
        <v>2</v>
      </c>
      <c r="AC669" s="74">
        <f t="array" ref="AC669">AVERAGE(IF((COLUMN(I669:V669)&lt;&gt;COLUMN(N669)), I669:V669))</f>
        <v>0.23076923076923078</v>
      </c>
    </row>
    <row r="670" spans="1:29" x14ac:dyDescent="0.35">
      <c r="A670" t="s">
        <v>1135</v>
      </c>
      <c r="B670" t="s">
        <v>1136</v>
      </c>
      <c r="C670" t="s">
        <v>723</v>
      </c>
      <c r="D670" s="1">
        <v>1.1666666666666667</v>
      </c>
      <c r="E670" s="2">
        <f t="shared" si="60"/>
        <v>1</v>
      </c>
      <c r="F670" s="2">
        <f t="shared" si="61"/>
        <v>1.1666666666666667</v>
      </c>
      <c r="G670" s="2">
        <f t="shared" si="62"/>
        <v>0.88888888888888884</v>
      </c>
      <c r="H670" s="2">
        <f t="shared" si="63"/>
        <v>0.66666666666666663</v>
      </c>
      <c r="N670" s="3">
        <v>1</v>
      </c>
      <c r="P670" s="3">
        <v>2</v>
      </c>
      <c r="Q670" s="3">
        <v>1</v>
      </c>
      <c r="R670" s="3">
        <v>1</v>
      </c>
      <c r="S670" s="3">
        <v>1</v>
      </c>
      <c r="T670" s="3">
        <v>1</v>
      </c>
      <c r="U670" s="3">
        <v>1</v>
      </c>
      <c r="W670" s="1">
        <f t="shared" si="64"/>
        <v>1.1666666666666667</v>
      </c>
      <c r="X670" s="17">
        <f>IFERROR(Z670/AB670,0)</f>
        <v>1.1666666666666667</v>
      </c>
      <c r="Y670" s="3">
        <f>SUBTOTAL(109,I670:V670)</f>
        <v>8</v>
      </c>
      <c r="Z670" s="3">
        <f>Y670-N670</f>
        <v>7</v>
      </c>
      <c r="AA670" s="3">
        <f t="shared" si="65"/>
        <v>7</v>
      </c>
      <c r="AB670" s="3">
        <f>COUNTA(I670:V670)-COUNTA(N670)</f>
        <v>6</v>
      </c>
      <c r="AC670" s="74">
        <f t="array" ref="AC670">AVERAGE(IF((COLUMN(I670:V670)&lt;&gt;COLUMN(N670)), I670:V670))</f>
        <v>0.53846153846153844</v>
      </c>
    </row>
    <row r="671" spans="1:29" x14ac:dyDescent="0.35">
      <c r="A671" t="s">
        <v>1137</v>
      </c>
      <c r="B671" t="s">
        <v>1138</v>
      </c>
      <c r="C671" t="s">
        <v>723</v>
      </c>
      <c r="D671" s="1">
        <v>1.8</v>
      </c>
      <c r="E671" s="2">
        <f t="shared" si="60"/>
        <v>1</v>
      </c>
      <c r="F671" s="2">
        <f t="shared" si="61"/>
        <v>1.3333333333333333</v>
      </c>
      <c r="G671" s="2">
        <f t="shared" si="62"/>
        <v>1</v>
      </c>
      <c r="H671" s="2">
        <f t="shared" si="63"/>
        <v>0.75</v>
      </c>
      <c r="O671" s="3">
        <v>1</v>
      </c>
      <c r="P671" s="3">
        <v>4</v>
      </c>
      <c r="R671" s="3">
        <v>1</v>
      </c>
      <c r="T671" s="3">
        <v>1</v>
      </c>
      <c r="U671" s="3">
        <v>2</v>
      </c>
      <c r="W671" s="1">
        <f t="shared" si="64"/>
        <v>1.8</v>
      </c>
      <c r="X671" s="17">
        <f>IFERROR(Z671/AB671,0)</f>
        <v>1.8</v>
      </c>
      <c r="Y671" s="3">
        <f>SUBTOTAL(109,I671:V671)</f>
        <v>9</v>
      </c>
      <c r="Z671" s="3">
        <f>Y671-N671</f>
        <v>9</v>
      </c>
      <c r="AA671" s="3">
        <f t="shared" si="65"/>
        <v>5</v>
      </c>
      <c r="AB671" s="3">
        <f>COUNTA(I671:V671)-COUNTA(N671)</f>
        <v>5</v>
      </c>
      <c r="AC671" s="74">
        <f t="array" ref="AC671">AVERAGE(IF((COLUMN(I671:V671)&lt;&gt;COLUMN(N671)), I671:V671))</f>
        <v>0.69230769230769229</v>
      </c>
    </row>
    <row r="672" spans="1:29" x14ac:dyDescent="0.35">
      <c r="A672" t="s">
        <v>1139</v>
      </c>
      <c r="B672" t="s">
        <v>1140</v>
      </c>
      <c r="C672" t="s">
        <v>723</v>
      </c>
      <c r="D672" s="1">
        <v>1</v>
      </c>
      <c r="E672" s="2">
        <f t="shared" si="60"/>
        <v>0.66666666666666663</v>
      </c>
      <c r="F672" s="2">
        <f t="shared" si="61"/>
        <v>0.5</v>
      </c>
      <c r="G672" s="2">
        <f t="shared" si="62"/>
        <v>0.33333333333333331</v>
      </c>
      <c r="H672" s="2">
        <f t="shared" si="63"/>
        <v>0.25</v>
      </c>
      <c r="Q672" s="3">
        <v>1</v>
      </c>
      <c r="T672" s="3">
        <v>1</v>
      </c>
      <c r="U672" s="3">
        <v>1</v>
      </c>
      <c r="W672" s="1">
        <f t="shared" si="64"/>
        <v>1</v>
      </c>
      <c r="X672" s="17">
        <f>IFERROR(Z672/AB672,0)</f>
        <v>1</v>
      </c>
      <c r="Y672" s="3">
        <f>SUBTOTAL(109,I672:V672)</f>
        <v>3</v>
      </c>
      <c r="Z672" s="3">
        <f>Y672-N672</f>
        <v>3</v>
      </c>
      <c r="AA672" s="3">
        <f t="shared" si="65"/>
        <v>3</v>
      </c>
      <c r="AB672" s="3">
        <f>COUNTA(I672:V672)-COUNTA(N672)</f>
        <v>3</v>
      </c>
      <c r="AC672" s="74">
        <f t="array" ref="AC672">AVERAGE(IF((COLUMN(I672:V672)&lt;&gt;COLUMN(N672)), I672:V672))</f>
        <v>0.23076923076923078</v>
      </c>
    </row>
    <row r="673" spans="1:29" x14ac:dyDescent="0.35">
      <c r="A673" t="s">
        <v>1141</v>
      </c>
      <c r="B673" t="s">
        <v>1142</v>
      </c>
      <c r="C673" t="s">
        <v>723</v>
      </c>
      <c r="D673" s="1">
        <v>1.75</v>
      </c>
      <c r="E673" s="2">
        <f t="shared" si="60"/>
        <v>1.3333333333333333</v>
      </c>
      <c r="F673" s="2">
        <f t="shared" si="61"/>
        <v>1.1666666666666667</v>
      </c>
      <c r="G673" s="2">
        <f t="shared" si="62"/>
        <v>0.77777777777777779</v>
      </c>
      <c r="H673" s="2">
        <f t="shared" si="63"/>
        <v>0.58333333333333337</v>
      </c>
      <c r="P673" s="3">
        <v>1</v>
      </c>
      <c r="Q673" s="3">
        <v>2</v>
      </c>
      <c r="S673" s="3">
        <v>3</v>
      </c>
      <c r="U673" s="3">
        <v>1</v>
      </c>
      <c r="W673" s="1">
        <f t="shared" si="64"/>
        <v>1.75</v>
      </c>
      <c r="X673" s="17">
        <f>IFERROR(Z673/AB673,0)</f>
        <v>1.75</v>
      </c>
      <c r="Y673" s="3">
        <f>SUBTOTAL(109,I673:V673)</f>
        <v>7</v>
      </c>
      <c r="Z673" s="3">
        <f>Y673-N673</f>
        <v>7</v>
      </c>
      <c r="AA673" s="3">
        <f t="shared" si="65"/>
        <v>4</v>
      </c>
      <c r="AB673" s="3">
        <f>COUNTA(I673:V673)-COUNTA(N673)</f>
        <v>4</v>
      </c>
      <c r="AC673" s="74">
        <f t="array" ref="AC673">AVERAGE(IF((COLUMN(I673:V673)&lt;&gt;COLUMN(N673)), I673:V673))</f>
        <v>0.53846153846153844</v>
      </c>
    </row>
    <row r="674" spans="1:29" x14ac:dyDescent="0.35">
      <c r="A674" t="s">
        <v>1143</v>
      </c>
      <c r="B674" t="s">
        <v>1144</v>
      </c>
      <c r="C674" t="s">
        <v>723</v>
      </c>
      <c r="D674" s="1">
        <v>1.3333333333333333</v>
      </c>
      <c r="E674" s="2">
        <f t="shared" si="60"/>
        <v>1</v>
      </c>
      <c r="F674" s="2">
        <f t="shared" si="61"/>
        <v>1.1666666666666667</v>
      </c>
      <c r="G674" s="2">
        <f t="shared" si="62"/>
        <v>0.77777777777777779</v>
      </c>
      <c r="H674" s="2">
        <f t="shared" si="63"/>
        <v>0.58333333333333337</v>
      </c>
      <c r="P674" s="3">
        <v>2</v>
      </c>
      <c r="Q674" s="3">
        <v>1</v>
      </c>
      <c r="R674" s="3">
        <v>1</v>
      </c>
      <c r="T674" s="3">
        <v>2</v>
      </c>
      <c r="U674" s="3">
        <v>1</v>
      </c>
      <c r="V674" s="3">
        <v>1</v>
      </c>
      <c r="W674" s="1">
        <f t="shared" si="64"/>
        <v>1.3333333333333333</v>
      </c>
      <c r="X674" s="17">
        <f>IFERROR(Z674/AB674,0)</f>
        <v>1.3333333333333333</v>
      </c>
      <c r="Y674" s="3">
        <f>SUBTOTAL(109,I674:V674)</f>
        <v>8</v>
      </c>
      <c r="Z674" s="3">
        <f>Y674-N674</f>
        <v>8</v>
      </c>
      <c r="AA674" s="3">
        <f t="shared" si="65"/>
        <v>6</v>
      </c>
      <c r="AB674" s="3">
        <f>COUNTA(I674:V674)-COUNTA(N674)</f>
        <v>6</v>
      </c>
      <c r="AC674" s="74">
        <f t="array" ref="AC674">AVERAGE(IF((COLUMN(I674:V674)&lt;&gt;COLUMN(N674)), I674:V674))</f>
        <v>0.61538461538461542</v>
      </c>
    </row>
    <row r="675" spans="1:29" x14ac:dyDescent="0.35">
      <c r="A675" t="s">
        <v>1145</v>
      </c>
      <c r="B675" t="s">
        <v>387</v>
      </c>
      <c r="C675" t="s">
        <v>723</v>
      </c>
      <c r="D675" s="1">
        <v>8.125</v>
      </c>
      <c r="E675" s="2">
        <f t="shared" si="60"/>
        <v>10.333333333333334</v>
      </c>
      <c r="F675" s="2">
        <f t="shared" si="61"/>
        <v>9.3333333333333339</v>
      </c>
      <c r="G675" s="2">
        <f t="shared" si="62"/>
        <v>6.7777777777777777</v>
      </c>
      <c r="H675" s="2">
        <f t="shared" si="63"/>
        <v>5.083333333333333</v>
      </c>
      <c r="N675" s="3">
        <v>2</v>
      </c>
      <c r="O675" s="3">
        <v>3</v>
      </c>
      <c r="P675" s="3">
        <v>12</v>
      </c>
      <c r="Q675" s="3">
        <v>7</v>
      </c>
      <c r="R675" s="3">
        <v>6</v>
      </c>
      <c r="S675" s="3">
        <v>6</v>
      </c>
      <c r="T675" s="3">
        <v>7</v>
      </c>
      <c r="U675" s="3">
        <v>18</v>
      </c>
      <c r="V675" s="3">
        <v>6</v>
      </c>
      <c r="W675" s="1">
        <f t="shared" si="64"/>
        <v>8.125</v>
      </c>
      <c r="X675" s="17">
        <f>IFERROR(Z675/AB675,0)</f>
        <v>8.125</v>
      </c>
      <c r="Y675" s="3">
        <f>SUBTOTAL(109,I675:V675)</f>
        <v>67</v>
      </c>
      <c r="Z675" s="3">
        <f>Y675-N675</f>
        <v>65</v>
      </c>
      <c r="AA675" s="3">
        <f t="shared" si="65"/>
        <v>9</v>
      </c>
      <c r="AB675" s="3">
        <f>COUNTA(I675:V675)-COUNTA(N675)</f>
        <v>8</v>
      </c>
      <c r="AC675" s="74">
        <f t="array" ref="AC675">AVERAGE(IF((COLUMN(I675:V675)&lt;&gt;COLUMN(N675)), I675:V675))</f>
        <v>5</v>
      </c>
    </row>
    <row r="676" spans="1:29" x14ac:dyDescent="0.35">
      <c r="A676" t="s">
        <v>1146</v>
      </c>
      <c r="B676" t="s">
        <v>389</v>
      </c>
      <c r="C676" t="s">
        <v>723</v>
      </c>
      <c r="D676" s="1">
        <v>8.125</v>
      </c>
      <c r="E676" s="2">
        <f t="shared" si="60"/>
        <v>10.333333333333334</v>
      </c>
      <c r="F676" s="2">
        <f t="shared" si="61"/>
        <v>9.3333333333333339</v>
      </c>
      <c r="G676" s="2">
        <f t="shared" si="62"/>
        <v>6.7777777777777777</v>
      </c>
      <c r="H676" s="2">
        <f t="shared" si="63"/>
        <v>5.083333333333333</v>
      </c>
      <c r="N676" s="3">
        <v>2</v>
      </c>
      <c r="O676" s="3">
        <v>3</v>
      </c>
      <c r="P676" s="3">
        <v>12</v>
      </c>
      <c r="Q676" s="3">
        <v>7</v>
      </c>
      <c r="R676" s="3">
        <v>6</v>
      </c>
      <c r="S676" s="3">
        <v>6</v>
      </c>
      <c r="T676" s="3">
        <v>7</v>
      </c>
      <c r="U676" s="3">
        <v>18</v>
      </c>
      <c r="V676" s="3">
        <v>6</v>
      </c>
      <c r="W676" s="1">
        <f t="shared" si="64"/>
        <v>8.125</v>
      </c>
      <c r="X676" s="17">
        <f>IFERROR(Z676/AB676,0)</f>
        <v>8.125</v>
      </c>
      <c r="Y676" s="3">
        <f>SUBTOTAL(109,I676:V676)</f>
        <v>67</v>
      </c>
      <c r="Z676" s="3">
        <f>Y676-N676</f>
        <v>65</v>
      </c>
      <c r="AA676" s="3">
        <f t="shared" si="65"/>
        <v>9</v>
      </c>
      <c r="AB676" s="3">
        <f>COUNTA(I676:V676)-COUNTA(N676)</f>
        <v>8</v>
      </c>
      <c r="AC676" s="74">
        <f t="array" ref="AC676">AVERAGE(IF((COLUMN(I676:V676)&lt;&gt;COLUMN(N676)), I676:V676))</f>
        <v>5</v>
      </c>
    </row>
    <row r="677" spans="1:29" x14ac:dyDescent="0.35">
      <c r="A677" t="s">
        <v>1147</v>
      </c>
      <c r="B677" t="s">
        <v>1148</v>
      </c>
      <c r="C677" t="s">
        <v>723</v>
      </c>
      <c r="D677" s="1">
        <v>2.7142857142857144</v>
      </c>
      <c r="E677" s="2">
        <f t="shared" si="60"/>
        <v>3.6666666666666665</v>
      </c>
      <c r="F677" s="2">
        <f t="shared" si="61"/>
        <v>2.8333333333333335</v>
      </c>
      <c r="G677" s="2">
        <f t="shared" si="62"/>
        <v>1.8888888888888888</v>
      </c>
      <c r="H677" s="2">
        <f t="shared" si="63"/>
        <v>1.4166666666666667</v>
      </c>
      <c r="P677" s="3">
        <v>3</v>
      </c>
      <c r="Q677" s="3">
        <v>1</v>
      </c>
      <c r="R677" s="3">
        <v>2</v>
      </c>
      <c r="S677" s="3">
        <v>1</v>
      </c>
      <c r="T677" s="3">
        <v>2</v>
      </c>
      <c r="U677" s="3">
        <v>8</v>
      </c>
      <c r="V677" s="3">
        <v>2</v>
      </c>
      <c r="W677" s="1">
        <f t="shared" si="64"/>
        <v>2.7142857142857144</v>
      </c>
      <c r="X677" s="17">
        <f>IFERROR(Z677/AB677,0)</f>
        <v>2.7142857142857144</v>
      </c>
      <c r="Y677" s="3">
        <f>SUBTOTAL(109,I677:V677)</f>
        <v>19</v>
      </c>
      <c r="Z677" s="3">
        <f>Y677-N677</f>
        <v>19</v>
      </c>
      <c r="AA677" s="3">
        <f t="shared" si="65"/>
        <v>7</v>
      </c>
      <c r="AB677" s="3">
        <f>COUNTA(I677:V677)-COUNTA(N677)</f>
        <v>7</v>
      </c>
      <c r="AC677" s="74">
        <f t="array" ref="AC677">AVERAGE(IF((COLUMN(I677:V677)&lt;&gt;COLUMN(N677)), I677:V677))</f>
        <v>1.4615384615384615</v>
      </c>
    </row>
    <row r="678" spans="1:29" x14ac:dyDescent="0.35">
      <c r="A678" t="s">
        <v>1149</v>
      </c>
      <c r="B678" t="s">
        <v>1150</v>
      </c>
      <c r="C678" t="s">
        <v>723</v>
      </c>
      <c r="D678" s="1">
        <v>7.333333333333333</v>
      </c>
      <c r="E678" s="2">
        <f t="shared" si="60"/>
        <v>0</v>
      </c>
      <c r="F678" s="2">
        <f t="shared" si="61"/>
        <v>3.6666666666666665</v>
      </c>
      <c r="G678" s="2">
        <f t="shared" si="62"/>
        <v>2.4444444444444446</v>
      </c>
      <c r="H678" s="2">
        <f t="shared" si="63"/>
        <v>1.8333333333333333</v>
      </c>
      <c r="P678" s="3">
        <v>3</v>
      </c>
      <c r="Q678" s="3">
        <v>11</v>
      </c>
      <c r="R678" s="3">
        <v>8</v>
      </c>
      <c r="W678" s="1">
        <f t="shared" si="64"/>
        <v>7.333333333333333</v>
      </c>
      <c r="X678" s="17">
        <f>IFERROR(Z678/AB678,0)</f>
        <v>7.333333333333333</v>
      </c>
      <c r="Y678" s="3">
        <f>SUBTOTAL(109,I678:V678)</f>
        <v>22</v>
      </c>
      <c r="Z678" s="3">
        <f>Y678-N678</f>
        <v>22</v>
      </c>
      <c r="AA678" s="3">
        <f t="shared" si="65"/>
        <v>3</v>
      </c>
      <c r="AB678" s="3">
        <f>COUNTA(I678:V678)-COUNTA(N678)</f>
        <v>3</v>
      </c>
      <c r="AC678" s="74">
        <f t="array" ref="AC678">AVERAGE(IF((COLUMN(I678:V678)&lt;&gt;COLUMN(N678)), I678:V678))</f>
        <v>1.6923076923076923</v>
      </c>
    </row>
    <row r="679" spans="1:29" x14ac:dyDescent="0.35">
      <c r="A679" t="s">
        <v>1151</v>
      </c>
      <c r="B679" t="s">
        <v>1152</v>
      </c>
      <c r="C679" t="s">
        <v>723</v>
      </c>
      <c r="D679" s="1">
        <v>2.5714285714285716</v>
      </c>
      <c r="E679" s="2">
        <f t="shared" si="60"/>
        <v>2.3333333333333335</v>
      </c>
      <c r="F679" s="2">
        <f t="shared" si="61"/>
        <v>1.3333333333333333</v>
      </c>
      <c r="G679" s="2">
        <f t="shared" si="62"/>
        <v>1.8888888888888888</v>
      </c>
      <c r="H679" s="2">
        <f t="shared" si="63"/>
        <v>2.0833333333333335</v>
      </c>
      <c r="I679" s="3">
        <v>3</v>
      </c>
      <c r="K679" s="3">
        <v>4</v>
      </c>
      <c r="L679" s="3">
        <v>4</v>
      </c>
      <c r="N679" s="3">
        <v>8</v>
      </c>
      <c r="O679" s="3">
        <v>1</v>
      </c>
      <c r="R679" s="3">
        <v>1</v>
      </c>
      <c r="T679" s="3">
        <v>2</v>
      </c>
      <c r="U679" s="3">
        <v>5</v>
      </c>
      <c r="V679" s="3">
        <v>1</v>
      </c>
      <c r="W679" s="1">
        <f t="shared" si="64"/>
        <v>2.5714285714285716</v>
      </c>
      <c r="X679" s="17">
        <f>IFERROR(Z679/AB679,0)</f>
        <v>2.625</v>
      </c>
      <c r="Y679" s="3">
        <f>SUBTOTAL(109,I679:V679)</f>
        <v>29</v>
      </c>
      <c r="Z679" s="3">
        <f>Y679-N679</f>
        <v>21</v>
      </c>
      <c r="AA679" s="3">
        <f t="shared" si="65"/>
        <v>9</v>
      </c>
      <c r="AB679" s="3">
        <f>COUNTA(I679:V679)-COUNTA(N679)</f>
        <v>8</v>
      </c>
      <c r="AC679" s="74">
        <f t="array" ref="AC679">AVERAGE(IF((COLUMN(I679:V679)&lt;&gt;COLUMN(N679)), I679:V679))</f>
        <v>1.6153846153846154</v>
      </c>
    </row>
    <row r="680" spans="1:29" x14ac:dyDescent="0.35">
      <c r="A680" t="s">
        <v>1153</v>
      </c>
      <c r="B680" t="s">
        <v>1154</v>
      </c>
      <c r="C680" t="s">
        <v>723</v>
      </c>
      <c r="D680" s="1">
        <v>2.7777777777777777</v>
      </c>
      <c r="E680" s="2">
        <f t="shared" si="60"/>
        <v>3.3333333333333335</v>
      </c>
      <c r="F680" s="2">
        <f t="shared" si="61"/>
        <v>2.3333333333333335</v>
      </c>
      <c r="G680" s="2">
        <f t="shared" si="62"/>
        <v>3</v>
      </c>
      <c r="H680" s="2">
        <f t="shared" si="63"/>
        <v>2.6666666666666665</v>
      </c>
      <c r="I680" s="3">
        <v>3</v>
      </c>
      <c r="K680" s="3">
        <v>3</v>
      </c>
      <c r="L680" s="3">
        <v>2</v>
      </c>
      <c r="M680" s="3">
        <v>2</v>
      </c>
      <c r="N680" s="3">
        <v>7</v>
      </c>
      <c r="O680" s="3">
        <v>4</v>
      </c>
      <c r="P680" s="3">
        <v>3</v>
      </c>
      <c r="R680" s="3">
        <v>1</v>
      </c>
      <c r="S680" s="3">
        <v>3</v>
      </c>
      <c r="T680" s="3">
        <v>3</v>
      </c>
      <c r="U680" s="3">
        <v>4</v>
      </c>
      <c r="W680" s="1">
        <f t="shared" si="64"/>
        <v>2.7777777777777777</v>
      </c>
      <c r="X680" s="17">
        <f>IFERROR(Z680/AB680,0)</f>
        <v>2.8</v>
      </c>
      <c r="Y680" s="3">
        <f>SUBTOTAL(109,I680:V680)</f>
        <v>35</v>
      </c>
      <c r="Z680" s="3">
        <f>Y680-N680</f>
        <v>28</v>
      </c>
      <c r="AA680" s="3">
        <f t="shared" si="65"/>
        <v>11</v>
      </c>
      <c r="AB680" s="3">
        <f>COUNTA(I680:V680)-COUNTA(N680)</f>
        <v>10</v>
      </c>
      <c r="AC680" s="74">
        <f t="array" ref="AC680">AVERAGE(IF((COLUMN(I680:V680)&lt;&gt;COLUMN(N680)), I680:V680))</f>
        <v>2.1538461538461537</v>
      </c>
    </row>
    <row r="681" spans="1:29" x14ac:dyDescent="0.35">
      <c r="A681" t="s">
        <v>1155</v>
      </c>
      <c r="B681" t="s">
        <v>391</v>
      </c>
      <c r="C681" t="s">
        <v>723</v>
      </c>
      <c r="D681" s="1">
        <v>11.083333333333334</v>
      </c>
      <c r="E681" s="2">
        <f t="shared" si="60"/>
        <v>15</v>
      </c>
      <c r="F681" s="2">
        <f t="shared" si="61"/>
        <v>12.333333333333334</v>
      </c>
      <c r="G681" s="2">
        <f t="shared" si="62"/>
        <v>13.222222222222221</v>
      </c>
      <c r="H681" s="2">
        <f t="shared" si="63"/>
        <v>12.916666666666666</v>
      </c>
      <c r="I681" s="3">
        <v>7</v>
      </c>
      <c r="J681" s="3">
        <v>24</v>
      </c>
      <c r="K681" s="3">
        <v>6</v>
      </c>
      <c r="L681" s="3">
        <v>6</v>
      </c>
      <c r="M681" s="3">
        <v>4</v>
      </c>
      <c r="N681" s="3">
        <v>31</v>
      </c>
      <c r="O681" s="3">
        <v>10</v>
      </c>
      <c r="P681" s="3">
        <v>10</v>
      </c>
      <c r="Q681" s="3">
        <v>9</v>
      </c>
      <c r="R681" s="3">
        <v>10</v>
      </c>
      <c r="S681" s="3">
        <v>15</v>
      </c>
      <c r="T681" s="3">
        <v>13</v>
      </c>
      <c r="U681" s="3">
        <v>17</v>
      </c>
      <c r="V681" s="3">
        <v>9</v>
      </c>
      <c r="W681" s="1">
        <f t="shared" si="64"/>
        <v>11.083333333333334</v>
      </c>
      <c r="X681" s="17">
        <f>IFERROR(Z681/AB681,0)</f>
        <v>10.76923076923077</v>
      </c>
      <c r="Y681" s="3">
        <f>SUBTOTAL(109,I681:V681)</f>
        <v>171</v>
      </c>
      <c r="Z681" s="3">
        <f>Y681-N681</f>
        <v>140</v>
      </c>
      <c r="AA681" s="3">
        <f t="shared" si="65"/>
        <v>14</v>
      </c>
      <c r="AB681" s="3">
        <f>COUNTA(I681:V681)-COUNTA(N681)</f>
        <v>13</v>
      </c>
      <c r="AC681" s="74">
        <f t="array" ref="AC681">AVERAGE(IF((COLUMN(I681:V681)&lt;&gt;COLUMN(N681)), I681:V681))</f>
        <v>10.76923076923077</v>
      </c>
    </row>
    <row r="682" spans="1:29" x14ac:dyDescent="0.35">
      <c r="A682" t="s">
        <v>1156</v>
      </c>
      <c r="B682" t="s">
        <v>155</v>
      </c>
      <c r="C682" t="s">
        <v>723</v>
      </c>
      <c r="D682" s="1">
        <v>46.583333333333336</v>
      </c>
      <c r="E682" s="2">
        <f t="shared" si="60"/>
        <v>53.666666666666664</v>
      </c>
      <c r="F682" s="2">
        <f t="shared" si="61"/>
        <v>56.666666666666664</v>
      </c>
      <c r="G682" s="2">
        <f t="shared" si="62"/>
        <v>50.888888888888886</v>
      </c>
      <c r="H682" s="2">
        <f t="shared" si="63"/>
        <v>46.75</v>
      </c>
      <c r="J682" s="3">
        <v>17</v>
      </c>
      <c r="K682" s="3">
        <v>65</v>
      </c>
      <c r="L682" s="3">
        <v>21</v>
      </c>
      <c r="M682" s="3">
        <v>39</v>
      </c>
      <c r="N682" s="3">
        <v>47</v>
      </c>
      <c r="O682" s="3">
        <v>32</v>
      </c>
      <c r="P682" s="3">
        <v>65</v>
      </c>
      <c r="Q682" s="3">
        <v>58</v>
      </c>
      <c r="R682" s="3">
        <v>56</v>
      </c>
      <c r="S682" s="3">
        <v>30</v>
      </c>
      <c r="T682" s="3">
        <v>42</v>
      </c>
      <c r="U682" s="3">
        <v>89</v>
      </c>
      <c r="V682" s="3">
        <v>45</v>
      </c>
      <c r="W682" s="1">
        <f t="shared" si="64"/>
        <v>46.583333333333336</v>
      </c>
      <c r="X682" s="17">
        <f>IFERROR(Z682/AB682,0)</f>
        <v>46.583333333333336</v>
      </c>
      <c r="Y682" s="3">
        <f>SUBTOTAL(109,I682:V682)</f>
        <v>606</v>
      </c>
      <c r="Z682" s="3">
        <f>Y682-N682</f>
        <v>559</v>
      </c>
      <c r="AA682" s="3">
        <f t="shared" si="65"/>
        <v>13</v>
      </c>
      <c r="AB682" s="3">
        <f>COUNTA(I682:V682)-COUNTA(N682)</f>
        <v>12</v>
      </c>
      <c r="AC682" s="74">
        <f t="array" ref="AC682">AVERAGE(IF((COLUMN(I682:V682)&lt;&gt;COLUMN(N682)), I682:V682))</f>
        <v>43</v>
      </c>
    </row>
    <row r="683" spans="1:29" x14ac:dyDescent="0.35">
      <c r="A683" t="s">
        <v>1157</v>
      </c>
      <c r="B683" t="s">
        <v>1158</v>
      </c>
      <c r="C683" t="s">
        <v>723</v>
      </c>
      <c r="D683" s="1">
        <v>2</v>
      </c>
      <c r="E683" s="2">
        <f t="shared" si="60"/>
        <v>0.66666666666666663</v>
      </c>
      <c r="F683" s="2">
        <f t="shared" si="61"/>
        <v>0.33333333333333331</v>
      </c>
      <c r="G683" s="2">
        <f t="shared" si="62"/>
        <v>0.22222222222222221</v>
      </c>
      <c r="H683" s="2">
        <f t="shared" si="63"/>
        <v>0.16666666666666666</v>
      </c>
      <c r="T683" s="3">
        <v>2</v>
      </c>
      <c r="W683" s="1">
        <f t="shared" si="64"/>
        <v>2</v>
      </c>
      <c r="X683" s="17">
        <f>IFERROR(Z683/AB683,0)</f>
        <v>2</v>
      </c>
      <c r="Y683" s="3">
        <f>SUBTOTAL(109,I683:V683)</f>
        <v>2</v>
      </c>
      <c r="Z683" s="3">
        <f>Y683-N683</f>
        <v>2</v>
      </c>
      <c r="AA683" s="3">
        <f t="shared" si="65"/>
        <v>1</v>
      </c>
      <c r="AB683" s="3">
        <f>COUNTA(I683:V683)-COUNTA(N683)</f>
        <v>1</v>
      </c>
      <c r="AC683" s="74">
        <f t="array" ref="AC683">AVERAGE(IF((COLUMN(I683:V683)&lt;&gt;COLUMN(N683)), I683:V683))</f>
        <v>0.15384615384615385</v>
      </c>
    </row>
    <row r="684" spans="1:29" x14ac:dyDescent="0.35">
      <c r="A684" t="s">
        <v>1159</v>
      </c>
      <c r="B684" t="s">
        <v>645</v>
      </c>
      <c r="C684" t="s">
        <v>723</v>
      </c>
      <c r="D684" s="1">
        <v>5.875</v>
      </c>
      <c r="E684" s="2">
        <f t="shared" si="60"/>
        <v>5</v>
      </c>
      <c r="F684" s="2">
        <f t="shared" si="61"/>
        <v>4.833333333333333</v>
      </c>
      <c r="G684" s="2">
        <f t="shared" si="62"/>
        <v>3.4444444444444446</v>
      </c>
      <c r="H684" s="2">
        <f t="shared" si="63"/>
        <v>3.25</v>
      </c>
      <c r="I684" s="3">
        <v>4</v>
      </c>
      <c r="J684" s="3">
        <v>2</v>
      </c>
      <c r="K684" s="3">
        <v>2</v>
      </c>
      <c r="L684" s="3">
        <v>4</v>
      </c>
      <c r="N684" s="3">
        <v>2</v>
      </c>
      <c r="Q684" s="3">
        <v>4</v>
      </c>
      <c r="R684" s="3">
        <v>10</v>
      </c>
      <c r="S684" s="3">
        <v>4</v>
      </c>
      <c r="T684" s="3">
        <v>11</v>
      </c>
      <c r="V684" s="3">
        <v>10</v>
      </c>
      <c r="W684" s="1">
        <f t="shared" si="64"/>
        <v>5.875</v>
      </c>
      <c r="X684" s="17">
        <f>IFERROR(Z684/AB684,0)</f>
        <v>5.666666666666667</v>
      </c>
      <c r="Y684" s="3">
        <f>SUBTOTAL(109,I684:V684)</f>
        <v>53</v>
      </c>
      <c r="Z684" s="3">
        <f>Y684-N684</f>
        <v>51</v>
      </c>
      <c r="AA684" s="3">
        <f t="shared" si="65"/>
        <v>10</v>
      </c>
      <c r="AB684" s="3">
        <f>COUNTA(I684:V684)-COUNTA(N684)</f>
        <v>9</v>
      </c>
      <c r="AC684" s="74">
        <f t="array" ref="AC684">AVERAGE(IF((COLUMN(I684:V684)&lt;&gt;COLUMN(N684)), I684:V684))</f>
        <v>3.9230769230769229</v>
      </c>
    </row>
    <row r="685" spans="1:29" x14ac:dyDescent="0.35">
      <c r="A685" t="s">
        <v>1160</v>
      </c>
      <c r="B685" t="s">
        <v>1161</v>
      </c>
      <c r="C685" t="s">
        <v>723</v>
      </c>
      <c r="D685" s="1">
        <v>3</v>
      </c>
      <c r="E685" s="2">
        <f t="shared" si="60"/>
        <v>2.3333333333333335</v>
      </c>
      <c r="F685" s="2">
        <f t="shared" si="61"/>
        <v>1.5</v>
      </c>
      <c r="G685" s="2">
        <f t="shared" si="62"/>
        <v>1</v>
      </c>
      <c r="H685" s="2">
        <f t="shared" si="63"/>
        <v>0.75</v>
      </c>
      <c r="P685" s="3">
        <v>1</v>
      </c>
      <c r="R685" s="3">
        <v>1</v>
      </c>
      <c r="S685" s="3">
        <v>7</v>
      </c>
      <c r="W685" s="1">
        <f t="shared" si="64"/>
        <v>3</v>
      </c>
      <c r="X685" s="17">
        <f>IFERROR(Z685/AB685,0)</f>
        <v>3</v>
      </c>
      <c r="Y685" s="3">
        <f>SUBTOTAL(109,I685:V685)</f>
        <v>9</v>
      </c>
      <c r="Z685" s="3">
        <f>Y685-N685</f>
        <v>9</v>
      </c>
      <c r="AA685" s="3">
        <f t="shared" si="65"/>
        <v>3</v>
      </c>
      <c r="AB685" s="3">
        <f>COUNTA(I685:V685)-COUNTA(N685)</f>
        <v>3</v>
      </c>
      <c r="AC685" s="74">
        <f t="array" ref="AC685">AVERAGE(IF((COLUMN(I685:V685)&lt;&gt;COLUMN(N685)), I685:V685))</f>
        <v>0.69230769230769229</v>
      </c>
    </row>
    <row r="686" spans="1:29" x14ac:dyDescent="0.35">
      <c r="A686" t="s">
        <v>1162</v>
      </c>
      <c r="B686" t="s">
        <v>1163</v>
      </c>
      <c r="C686" t="s">
        <v>723</v>
      </c>
      <c r="D686" s="1">
        <v>3.1666666666666665</v>
      </c>
      <c r="E686" s="2">
        <f t="shared" si="60"/>
        <v>4</v>
      </c>
      <c r="F686" s="2">
        <f t="shared" si="61"/>
        <v>3.5</v>
      </c>
      <c r="G686" s="2">
        <f t="shared" si="62"/>
        <v>4.1111111111111107</v>
      </c>
      <c r="H686" s="2">
        <f t="shared" si="63"/>
        <v>3.5</v>
      </c>
      <c r="I686" s="3">
        <v>1</v>
      </c>
      <c r="J686" s="3">
        <v>3</v>
      </c>
      <c r="K686" s="3">
        <v>1</v>
      </c>
      <c r="L686" s="3">
        <v>1</v>
      </c>
      <c r="M686" s="3">
        <v>2</v>
      </c>
      <c r="N686" s="3">
        <v>8</v>
      </c>
      <c r="O686" s="3">
        <v>6</v>
      </c>
      <c r="P686" s="3">
        <v>1</v>
      </c>
      <c r="Q686" s="3">
        <v>2</v>
      </c>
      <c r="R686" s="3">
        <v>6</v>
      </c>
      <c r="S686" s="3">
        <v>3</v>
      </c>
      <c r="T686" s="3">
        <v>5</v>
      </c>
      <c r="U686" s="3">
        <v>4</v>
      </c>
      <c r="V686" s="3">
        <v>4</v>
      </c>
      <c r="W686" s="1">
        <f t="shared" si="64"/>
        <v>3.1666666666666665</v>
      </c>
      <c r="X686" s="17">
        <f>IFERROR(Z686/AB686,0)</f>
        <v>3</v>
      </c>
      <c r="Y686" s="3">
        <f>SUBTOTAL(109,I686:V686)</f>
        <v>47</v>
      </c>
      <c r="Z686" s="3">
        <f>Y686-N686</f>
        <v>39</v>
      </c>
      <c r="AA686" s="3">
        <f t="shared" si="65"/>
        <v>14</v>
      </c>
      <c r="AB686" s="3">
        <f>COUNTA(I686:V686)-COUNTA(N686)</f>
        <v>13</v>
      </c>
      <c r="AC686" s="74">
        <f t="array" ref="AC686">AVERAGE(IF((COLUMN(I686:V686)&lt;&gt;COLUMN(N686)), I686:V686))</f>
        <v>3</v>
      </c>
    </row>
    <row r="687" spans="1:29" x14ac:dyDescent="0.35">
      <c r="A687" t="s">
        <v>1164</v>
      </c>
      <c r="B687" t="s">
        <v>1165</v>
      </c>
      <c r="C687" t="s">
        <v>723</v>
      </c>
      <c r="D687" s="1">
        <v>8.75</v>
      </c>
      <c r="E687" s="2">
        <f t="shared" si="60"/>
        <v>10.333333333333334</v>
      </c>
      <c r="F687" s="2">
        <f t="shared" si="61"/>
        <v>9.5</v>
      </c>
      <c r="G687" s="2">
        <f t="shared" si="62"/>
        <v>11.333333333333334</v>
      </c>
      <c r="H687" s="2">
        <f t="shared" si="63"/>
        <v>10.583333333333334</v>
      </c>
      <c r="I687" s="3">
        <v>7</v>
      </c>
      <c r="J687" s="3">
        <v>8</v>
      </c>
      <c r="K687" s="3">
        <v>9</v>
      </c>
      <c r="L687" s="3">
        <v>8</v>
      </c>
      <c r="M687" s="3">
        <v>5</v>
      </c>
      <c r="N687" s="3">
        <v>27</v>
      </c>
      <c r="O687" s="3">
        <v>13</v>
      </c>
      <c r="P687" s="3">
        <v>18</v>
      </c>
      <c r="Q687" s="3">
        <v>5</v>
      </c>
      <c r="R687" s="3">
        <v>3</v>
      </c>
      <c r="S687" s="3">
        <v>12</v>
      </c>
      <c r="T687" s="3">
        <v>5</v>
      </c>
      <c r="U687" s="3">
        <v>14</v>
      </c>
      <c r="V687" s="3">
        <v>5</v>
      </c>
      <c r="W687" s="1">
        <f t="shared" si="64"/>
        <v>8.75</v>
      </c>
      <c r="X687" s="17">
        <f>IFERROR(Z687/AB687,0)</f>
        <v>8.615384615384615</v>
      </c>
      <c r="Y687" s="3">
        <f>SUBTOTAL(109,I687:V687)</f>
        <v>139</v>
      </c>
      <c r="Z687" s="3">
        <f>Y687-N687</f>
        <v>112</v>
      </c>
      <c r="AA687" s="3">
        <f t="shared" si="65"/>
        <v>14</v>
      </c>
      <c r="AB687" s="3">
        <f>COUNTA(I687:V687)-COUNTA(N687)</f>
        <v>13</v>
      </c>
      <c r="AC687" s="74">
        <f t="array" ref="AC687">AVERAGE(IF((COLUMN(I687:V687)&lt;&gt;COLUMN(N687)), I687:V687))</f>
        <v>8.615384615384615</v>
      </c>
    </row>
    <row r="688" spans="1:29" x14ac:dyDescent="0.35">
      <c r="A688" t="s">
        <v>1166</v>
      </c>
      <c r="B688" t="s">
        <v>1167</v>
      </c>
      <c r="C688" t="s">
        <v>723</v>
      </c>
      <c r="D688" s="1">
        <v>1</v>
      </c>
      <c r="E688" s="2">
        <f t="shared" si="60"/>
        <v>0.33333333333333331</v>
      </c>
      <c r="F688" s="2">
        <f t="shared" si="61"/>
        <v>0.16666666666666666</v>
      </c>
      <c r="G688" s="2">
        <f t="shared" si="62"/>
        <v>0.1111111111111111</v>
      </c>
      <c r="H688" s="2">
        <f t="shared" si="63"/>
        <v>8.3333333333333329E-2</v>
      </c>
      <c r="T688" s="3">
        <v>1</v>
      </c>
      <c r="W688" s="1">
        <f t="shared" si="64"/>
        <v>1</v>
      </c>
      <c r="X688" s="17">
        <f>IFERROR(Z688/AB688,0)</f>
        <v>1</v>
      </c>
      <c r="Y688" s="3">
        <f>SUBTOTAL(109,I688:V688)</f>
        <v>1</v>
      </c>
      <c r="Z688" s="3">
        <f>Y688-N688</f>
        <v>1</v>
      </c>
      <c r="AA688" s="3">
        <f t="shared" si="65"/>
        <v>1</v>
      </c>
      <c r="AB688" s="3">
        <f>COUNTA(I688:V688)-COUNTA(N688)</f>
        <v>1</v>
      </c>
      <c r="AC688" s="74">
        <f t="array" ref="AC688">AVERAGE(IF((COLUMN(I688:V688)&lt;&gt;COLUMN(N688)), I688:V688))</f>
        <v>7.6923076923076927E-2</v>
      </c>
    </row>
    <row r="689" spans="1:29" x14ac:dyDescent="0.35">
      <c r="A689" t="s">
        <v>1168</v>
      </c>
      <c r="B689" t="s">
        <v>649</v>
      </c>
      <c r="C689" t="s">
        <v>723</v>
      </c>
      <c r="D689" s="1">
        <v>14</v>
      </c>
      <c r="E689" s="2">
        <f t="shared" si="60"/>
        <v>4.666666666666667</v>
      </c>
      <c r="F689" s="2">
        <f t="shared" si="61"/>
        <v>2.3333333333333335</v>
      </c>
      <c r="G689" s="2">
        <f t="shared" si="62"/>
        <v>1.5555555555555556</v>
      </c>
      <c r="H689" s="2">
        <f t="shared" si="63"/>
        <v>1.1666666666666667</v>
      </c>
      <c r="T689" s="3">
        <v>14</v>
      </c>
      <c r="W689" s="1">
        <f t="shared" si="64"/>
        <v>14</v>
      </c>
      <c r="X689" s="17">
        <f>IFERROR(Z689/AB689,0)</f>
        <v>14</v>
      </c>
      <c r="Y689" s="3">
        <f>SUBTOTAL(109,I689:V689)</f>
        <v>14</v>
      </c>
      <c r="Z689" s="3">
        <f>Y689-N689</f>
        <v>14</v>
      </c>
      <c r="AA689" s="3">
        <f t="shared" si="65"/>
        <v>1</v>
      </c>
      <c r="AB689" s="3">
        <f>COUNTA(I689:V689)-COUNTA(N689)</f>
        <v>1</v>
      </c>
      <c r="AC689" s="74">
        <f t="array" ref="AC689">AVERAGE(IF((COLUMN(I689:V689)&lt;&gt;COLUMN(N689)), I689:V689))</f>
        <v>1.0769230769230769</v>
      </c>
    </row>
    <row r="690" spans="1:29" x14ac:dyDescent="0.35">
      <c r="A690" t="s">
        <v>1169</v>
      </c>
      <c r="B690" t="s">
        <v>157</v>
      </c>
      <c r="C690" t="s">
        <v>723</v>
      </c>
      <c r="D690" s="1">
        <v>48.583333333333336</v>
      </c>
      <c r="E690" s="2">
        <f t="shared" si="60"/>
        <v>52.666666666666664</v>
      </c>
      <c r="F690" s="2">
        <f t="shared" si="61"/>
        <v>48.666666666666664</v>
      </c>
      <c r="G690" s="2">
        <f t="shared" si="62"/>
        <v>58.222222222222221</v>
      </c>
      <c r="H690" s="2">
        <f t="shared" si="63"/>
        <v>56.25</v>
      </c>
      <c r="I690" s="3">
        <v>36</v>
      </c>
      <c r="J690" s="3">
        <v>64</v>
      </c>
      <c r="K690" s="3">
        <v>38</v>
      </c>
      <c r="L690" s="3">
        <v>49</v>
      </c>
      <c r="M690" s="3">
        <v>37</v>
      </c>
      <c r="N690" s="3">
        <v>145</v>
      </c>
      <c r="O690" s="3">
        <v>50</v>
      </c>
      <c r="P690" s="3">
        <v>29</v>
      </c>
      <c r="Q690" s="3">
        <v>30</v>
      </c>
      <c r="R690" s="3">
        <v>75</v>
      </c>
      <c r="S690" s="3">
        <v>52</v>
      </c>
      <c r="T690" s="3">
        <v>41</v>
      </c>
      <c r="U690" s="3">
        <v>65</v>
      </c>
      <c r="V690" s="3">
        <v>53</v>
      </c>
      <c r="W690" s="1">
        <f t="shared" si="64"/>
        <v>48.583333333333336</v>
      </c>
      <c r="X690" s="17">
        <f>IFERROR(Z690/AB690,0)</f>
        <v>47.615384615384613</v>
      </c>
      <c r="Y690" s="3">
        <f>SUBTOTAL(109,I690:V690)</f>
        <v>764</v>
      </c>
      <c r="Z690" s="3">
        <f>Y690-N690</f>
        <v>619</v>
      </c>
      <c r="AA690" s="3">
        <f t="shared" si="65"/>
        <v>14</v>
      </c>
      <c r="AB690" s="3">
        <f>COUNTA(I690:V690)-COUNTA(N690)</f>
        <v>13</v>
      </c>
      <c r="AC690" s="74">
        <f t="array" ref="AC690">AVERAGE(IF((COLUMN(I690:V690)&lt;&gt;COLUMN(N690)), I690:V690))</f>
        <v>47.615384615384613</v>
      </c>
    </row>
    <row r="691" spans="1:29" x14ac:dyDescent="0.35">
      <c r="A691" t="s">
        <v>1170</v>
      </c>
      <c r="B691" t="s">
        <v>159</v>
      </c>
      <c r="C691" t="s">
        <v>723</v>
      </c>
      <c r="D691" s="1">
        <v>37.666666666666664</v>
      </c>
      <c r="E691" s="2">
        <f t="shared" si="60"/>
        <v>36</v>
      </c>
      <c r="F691" s="2">
        <f t="shared" si="61"/>
        <v>35.5</v>
      </c>
      <c r="G691" s="2">
        <f t="shared" si="62"/>
        <v>48.666666666666664</v>
      </c>
      <c r="H691" s="2">
        <f t="shared" si="63"/>
        <v>46.416666666666664</v>
      </c>
      <c r="I691" s="3">
        <v>31</v>
      </c>
      <c r="J691" s="3">
        <v>45</v>
      </c>
      <c r="K691" s="3">
        <v>41</v>
      </c>
      <c r="L691" s="3">
        <v>33</v>
      </c>
      <c r="M691" s="3">
        <v>33</v>
      </c>
      <c r="N691" s="3">
        <v>131</v>
      </c>
      <c r="O691" s="3">
        <v>61</v>
      </c>
      <c r="P691" s="3">
        <v>55</v>
      </c>
      <c r="Q691" s="3">
        <v>25</v>
      </c>
      <c r="R691" s="3">
        <v>25</v>
      </c>
      <c r="S691" s="3">
        <v>34</v>
      </c>
      <c r="T691" s="3">
        <v>29</v>
      </c>
      <c r="U691" s="3">
        <v>45</v>
      </c>
      <c r="V691" s="3">
        <v>26</v>
      </c>
      <c r="W691" s="1">
        <f t="shared" si="64"/>
        <v>37.666666666666664</v>
      </c>
      <c r="X691" s="17">
        <f>IFERROR(Z691/AB691,0)</f>
        <v>37.153846153846153</v>
      </c>
      <c r="Y691" s="3">
        <f>SUBTOTAL(109,I691:V691)</f>
        <v>614</v>
      </c>
      <c r="Z691" s="3">
        <f>Y691-N691</f>
        <v>483</v>
      </c>
      <c r="AA691" s="3">
        <f t="shared" si="65"/>
        <v>14</v>
      </c>
      <c r="AB691" s="3">
        <f>COUNTA(I691:V691)-COUNTA(N691)</f>
        <v>13</v>
      </c>
      <c r="AC691" s="74">
        <f t="array" ref="AC691">AVERAGE(IF((COLUMN(I691:V691)&lt;&gt;COLUMN(N691)), I691:V691))</f>
        <v>37.153846153846153</v>
      </c>
    </row>
    <row r="692" spans="1:29" x14ac:dyDescent="0.35">
      <c r="A692" t="s">
        <v>1171</v>
      </c>
      <c r="B692" t="s">
        <v>161</v>
      </c>
      <c r="C692" t="s">
        <v>723</v>
      </c>
      <c r="D692" s="1">
        <v>37.166666666666664</v>
      </c>
      <c r="E692" s="2">
        <f t="shared" si="60"/>
        <v>35.666666666666664</v>
      </c>
      <c r="F692" s="2">
        <f t="shared" si="61"/>
        <v>35</v>
      </c>
      <c r="G692" s="2">
        <f t="shared" si="62"/>
        <v>48.222222222222221</v>
      </c>
      <c r="H692" s="2">
        <f t="shared" si="63"/>
        <v>45.916666666666664</v>
      </c>
      <c r="I692" s="3">
        <v>28</v>
      </c>
      <c r="J692" s="3">
        <v>44</v>
      </c>
      <c r="K692" s="3">
        <v>41</v>
      </c>
      <c r="L692" s="3">
        <v>32</v>
      </c>
      <c r="M692" s="3">
        <v>32</v>
      </c>
      <c r="N692" s="3">
        <v>131</v>
      </c>
      <c r="O692" s="3">
        <v>61</v>
      </c>
      <c r="P692" s="3">
        <v>54</v>
      </c>
      <c r="Q692" s="3">
        <v>24</v>
      </c>
      <c r="R692" s="3">
        <v>25</v>
      </c>
      <c r="S692" s="3">
        <v>34</v>
      </c>
      <c r="T692" s="3">
        <v>28</v>
      </c>
      <c r="U692" s="3">
        <v>45</v>
      </c>
      <c r="V692" s="3">
        <v>26</v>
      </c>
      <c r="W692" s="1">
        <f t="shared" si="64"/>
        <v>37.166666666666664</v>
      </c>
      <c r="X692" s="17">
        <f>IFERROR(Z692/AB692,0)</f>
        <v>36.46153846153846</v>
      </c>
      <c r="Y692" s="3">
        <f>SUBTOTAL(109,I692:V692)</f>
        <v>605</v>
      </c>
      <c r="Z692" s="3">
        <f>Y692-N692</f>
        <v>474</v>
      </c>
      <c r="AA692" s="3">
        <f t="shared" si="65"/>
        <v>14</v>
      </c>
      <c r="AB692" s="3">
        <f>COUNTA(I692:V692)-COUNTA(N692)</f>
        <v>13</v>
      </c>
      <c r="AC692" s="74">
        <f t="array" ref="AC692">AVERAGE(IF((COLUMN(I692:V692)&lt;&gt;COLUMN(N692)), I692:V692))</f>
        <v>36.46153846153846</v>
      </c>
    </row>
    <row r="693" spans="1:29" x14ac:dyDescent="0.35">
      <c r="A693" t="s">
        <v>1172</v>
      </c>
      <c r="B693" t="s">
        <v>163</v>
      </c>
      <c r="C693" t="s">
        <v>723</v>
      </c>
      <c r="D693" s="1">
        <v>37.083333333333336</v>
      </c>
      <c r="E693" s="2">
        <f t="shared" si="60"/>
        <v>35.666666666666664</v>
      </c>
      <c r="F693" s="2">
        <f t="shared" si="61"/>
        <v>35</v>
      </c>
      <c r="G693" s="2">
        <f t="shared" si="62"/>
        <v>48.222222222222221</v>
      </c>
      <c r="H693" s="2">
        <f t="shared" si="63"/>
        <v>45.833333333333336</v>
      </c>
      <c r="I693" s="3">
        <v>28</v>
      </c>
      <c r="J693" s="3">
        <v>43</v>
      </c>
      <c r="K693" s="3">
        <v>41</v>
      </c>
      <c r="L693" s="3">
        <v>32</v>
      </c>
      <c r="M693" s="3">
        <v>32</v>
      </c>
      <c r="N693" s="3">
        <v>131</v>
      </c>
      <c r="O693" s="3">
        <v>61</v>
      </c>
      <c r="P693" s="3">
        <v>53</v>
      </c>
      <c r="Q693" s="3">
        <v>23</v>
      </c>
      <c r="R693" s="3">
        <v>27</v>
      </c>
      <c r="S693" s="3">
        <v>34</v>
      </c>
      <c r="T693" s="3">
        <v>28</v>
      </c>
      <c r="U693" s="3">
        <v>45</v>
      </c>
      <c r="V693" s="3">
        <v>26</v>
      </c>
      <c r="W693" s="1">
        <f t="shared" si="64"/>
        <v>37.083333333333336</v>
      </c>
      <c r="X693" s="17">
        <f>IFERROR(Z693/AB693,0)</f>
        <v>36.384615384615387</v>
      </c>
      <c r="Y693" s="3">
        <f>SUBTOTAL(109,I693:V693)</f>
        <v>604</v>
      </c>
      <c r="Z693" s="3">
        <f>Y693-N693</f>
        <v>473</v>
      </c>
      <c r="AA693" s="3">
        <f t="shared" si="65"/>
        <v>14</v>
      </c>
      <c r="AB693" s="3">
        <f>COUNTA(I693:V693)-COUNTA(N693)</f>
        <v>13</v>
      </c>
      <c r="AC693" s="74">
        <f t="array" ref="AC693">AVERAGE(IF((COLUMN(I693:V693)&lt;&gt;COLUMN(N693)), I693:V693))</f>
        <v>36.384615384615387</v>
      </c>
    </row>
    <row r="694" spans="1:29" x14ac:dyDescent="0.35">
      <c r="A694" t="s">
        <v>1173</v>
      </c>
      <c r="B694" t="s">
        <v>15</v>
      </c>
      <c r="C694" t="s">
        <v>723</v>
      </c>
      <c r="D694" s="1">
        <v>58.666666666666664</v>
      </c>
      <c r="E694" s="2">
        <f t="shared" si="60"/>
        <v>9</v>
      </c>
      <c r="F694" s="2">
        <f t="shared" si="61"/>
        <v>37.5</v>
      </c>
      <c r="G694" s="2">
        <f t="shared" si="62"/>
        <v>79.444444444444443</v>
      </c>
      <c r="H694" s="2">
        <f t="shared" si="63"/>
        <v>80.5</v>
      </c>
      <c r="I694" s="3">
        <v>53</v>
      </c>
      <c r="J694" s="3">
        <v>81</v>
      </c>
      <c r="K694" s="3">
        <v>78</v>
      </c>
      <c r="L694" s="3">
        <v>92</v>
      </c>
      <c r="M694" s="3">
        <v>82</v>
      </c>
      <c r="N694" s="3">
        <v>296</v>
      </c>
      <c r="O694" s="3">
        <v>112</v>
      </c>
      <c r="P694" s="3">
        <v>102</v>
      </c>
      <c r="Q694" s="3">
        <v>72</v>
      </c>
      <c r="R694" s="3">
        <v>24</v>
      </c>
      <c r="S694" s="3">
        <v>1</v>
      </c>
      <c r="T694" s="3">
        <v>3</v>
      </c>
      <c r="U694" s="3">
        <v>23</v>
      </c>
      <c r="V694" s="3">
        <v>34</v>
      </c>
      <c r="W694" s="1">
        <f t="shared" si="64"/>
        <v>58.666666666666664</v>
      </c>
      <c r="X694" s="17">
        <f>IFERROR(Z694/AB694,0)</f>
        <v>58.230769230769234</v>
      </c>
      <c r="Y694" s="3">
        <f>SUBTOTAL(109,I694:V694)</f>
        <v>1053</v>
      </c>
      <c r="Z694" s="3">
        <f>Y694-N694</f>
        <v>757</v>
      </c>
      <c r="AA694" s="3">
        <f t="shared" si="65"/>
        <v>14</v>
      </c>
      <c r="AB694" s="3">
        <f>COUNTA(I694:V694)-COUNTA(N694)</f>
        <v>13</v>
      </c>
      <c r="AC694" s="74">
        <f t="array" ref="AC694">AVERAGE(IF((COLUMN(I694:V694)&lt;&gt;COLUMN(N694)), I694:V694))</f>
        <v>58.230769230769234</v>
      </c>
    </row>
    <row r="695" spans="1:29" x14ac:dyDescent="0.35">
      <c r="A695" t="s">
        <v>1174</v>
      </c>
      <c r="B695" t="s">
        <v>17</v>
      </c>
      <c r="C695" t="s">
        <v>723</v>
      </c>
      <c r="D695" s="1">
        <v>57.75</v>
      </c>
      <c r="E695" s="2">
        <f t="shared" si="60"/>
        <v>6</v>
      </c>
      <c r="F695" s="2">
        <f t="shared" si="61"/>
        <v>35.333333333333336</v>
      </c>
      <c r="G695" s="2">
        <f t="shared" si="62"/>
        <v>77.888888888888886</v>
      </c>
      <c r="H695" s="2">
        <f t="shared" si="63"/>
        <v>79.5</v>
      </c>
      <c r="I695" s="3">
        <v>53</v>
      </c>
      <c r="J695" s="3">
        <v>81</v>
      </c>
      <c r="K695" s="3">
        <v>79</v>
      </c>
      <c r="L695" s="3">
        <v>93</v>
      </c>
      <c r="M695" s="3">
        <v>81</v>
      </c>
      <c r="N695" s="3">
        <v>297</v>
      </c>
      <c r="O695" s="3">
        <v>111</v>
      </c>
      <c r="P695" s="3">
        <v>106</v>
      </c>
      <c r="Q695" s="3">
        <v>74</v>
      </c>
      <c r="R695" s="3">
        <v>14</v>
      </c>
      <c r="S695" s="3">
        <v>2</v>
      </c>
      <c r="T695" s="3">
        <v>3</v>
      </c>
      <c r="U695" s="3">
        <v>13</v>
      </c>
      <c r="V695" s="3">
        <v>36</v>
      </c>
      <c r="W695" s="1">
        <f t="shared" si="64"/>
        <v>57.75</v>
      </c>
      <c r="X695" s="17">
        <f>IFERROR(Z695/AB695,0)</f>
        <v>57.384615384615387</v>
      </c>
      <c r="Y695" s="3">
        <f>SUBTOTAL(109,I695:V695)</f>
        <v>1043</v>
      </c>
      <c r="Z695" s="3">
        <f>Y695-N695</f>
        <v>746</v>
      </c>
      <c r="AA695" s="3">
        <f t="shared" si="65"/>
        <v>14</v>
      </c>
      <c r="AB695" s="3">
        <f>COUNTA(I695:V695)-COUNTA(N695)</f>
        <v>13</v>
      </c>
      <c r="AC695" s="74">
        <f t="array" ref="AC695">AVERAGE(IF((COLUMN(I695:V695)&lt;&gt;COLUMN(N695)), I695:V695))</f>
        <v>57.384615384615387</v>
      </c>
    </row>
    <row r="696" spans="1:29" x14ac:dyDescent="0.35">
      <c r="A696" t="s">
        <v>1175</v>
      </c>
      <c r="B696" t="s">
        <v>1176</v>
      </c>
      <c r="C696" t="s">
        <v>723</v>
      </c>
      <c r="D696" s="1">
        <v>13.333333333333334</v>
      </c>
      <c r="E696" s="2">
        <f t="shared" si="60"/>
        <v>13.333333333333334</v>
      </c>
      <c r="F696" s="2">
        <f t="shared" si="61"/>
        <v>6.666666666666667</v>
      </c>
      <c r="G696" s="2">
        <f t="shared" si="62"/>
        <v>4.4444444444444446</v>
      </c>
      <c r="H696" s="2">
        <f t="shared" si="63"/>
        <v>3.3333333333333335</v>
      </c>
      <c r="S696" s="3">
        <v>4</v>
      </c>
      <c r="T696" s="3">
        <v>34</v>
      </c>
      <c r="U696" s="3">
        <v>2</v>
      </c>
      <c r="W696" s="1">
        <f t="shared" si="64"/>
        <v>13.333333333333334</v>
      </c>
      <c r="X696" s="17">
        <f>IFERROR(Z696/AB696,0)</f>
        <v>13.333333333333334</v>
      </c>
      <c r="Y696" s="3">
        <f>SUBTOTAL(109,I696:V696)</f>
        <v>40</v>
      </c>
      <c r="Z696" s="3">
        <f>Y696-N696</f>
        <v>40</v>
      </c>
      <c r="AA696" s="3">
        <f t="shared" si="65"/>
        <v>3</v>
      </c>
      <c r="AB696" s="3">
        <f>COUNTA(I696:V696)-COUNTA(N696)</f>
        <v>3</v>
      </c>
      <c r="AC696" s="74">
        <f t="array" ref="AC696">AVERAGE(IF((COLUMN(I696:V696)&lt;&gt;COLUMN(N696)), I696:V696))</f>
        <v>3.0769230769230771</v>
      </c>
    </row>
    <row r="697" spans="1:29" x14ac:dyDescent="0.35">
      <c r="A697" t="s">
        <v>1177</v>
      </c>
      <c r="B697" t="s">
        <v>657</v>
      </c>
      <c r="C697" t="s">
        <v>723</v>
      </c>
      <c r="D697" s="1">
        <v>3</v>
      </c>
      <c r="E697" s="2">
        <f t="shared" si="60"/>
        <v>3</v>
      </c>
      <c r="F697" s="2">
        <f t="shared" si="61"/>
        <v>2</v>
      </c>
      <c r="G697" s="2">
        <f t="shared" si="62"/>
        <v>2</v>
      </c>
      <c r="H697" s="2">
        <f t="shared" si="63"/>
        <v>1.6666666666666667</v>
      </c>
      <c r="I697" s="3">
        <v>6</v>
      </c>
      <c r="L697" s="3">
        <v>2</v>
      </c>
      <c r="N697" s="3">
        <v>2</v>
      </c>
      <c r="O697" s="3">
        <v>4</v>
      </c>
      <c r="P697" s="3">
        <v>1</v>
      </c>
      <c r="R697" s="3">
        <v>2</v>
      </c>
      <c r="S697" s="3">
        <v>6</v>
      </c>
      <c r="U697" s="3">
        <v>3</v>
      </c>
      <c r="W697" s="1">
        <f t="shared" si="64"/>
        <v>3</v>
      </c>
      <c r="X697" s="17">
        <f>IFERROR(Z697/AB697,0)</f>
        <v>3.4285714285714284</v>
      </c>
      <c r="Y697" s="3">
        <f>SUBTOTAL(109,I697:V697)</f>
        <v>26</v>
      </c>
      <c r="Z697" s="3">
        <f>Y697-N697</f>
        <v>24</v>
      </c>
      <c r="AA697" s="3">
        <f t="shared" si="65"/>
        <v>8</v>
      </c>
      <c r="AB697" s="3">
        <f>COUNTA(I697:V697)-COUNTA(N697)</f>
        <v>7</v>
      </c>
      <c r="AC697" s="74">
        <f t="array" ref="AC697">AVERAGE(IF((COLUMN(I697:V697)&lt;&gt;COLUMN(N697)), I697:V697))</f>
        <v>1.8461538461538463</v>
      </c>
    </row>
    <row r="698" spans="1:29" x14ac:dyDescent="0.35">
      <c r="A698" t="s">
        <v>1178</v>
      </c>
      <c r="B698" t="s">
        <v>404</v>
      </c>
      <c r="C698" t="s">
        <v>723</v>
      </c>
      <c r="D698" s="1">
        <v>32.799999999999997</v>
      </c>
      <c r="E698" s="2">
        <f t="shared" si="60"/>
        <v>40.666666666666664</v>
      </c>
      <c r="F698" s="2">
        <f t="shared" si="61"/>
        <v>26.333333333333332</v>
      </c>
      <c r="G698" s="2">
        <f t="shared" si="62"/>
        <v>17.555555555555557</v>
      </c>
      <c r="H698" s="2">
        <f t="shared" si="63"/>
        <v>13.166666666666666</v>
      </c>
      <c r="R698" s="3">
        <v>36</v>
      </c>
      <c r="S698" s="3">
        <v>54</v>
      </c>
      <c r="T698" s="3">
        <v>45</v>
      </c>
      <c r="U698" s="3">
        <v>23</v>
      </c>
      <c r="V698" s="3">
        <v>6</v>
      </c>
      <c r="W698" s="1">
        <f t="shared" si="64"/>
        <v>32.799999999999997</v>
      </c>
      <c r="X698" s="17">
        <f>IFERROR(Z698/AB698,0)</f>
        <v>32.799999999999997</v>
      </c>
      <c r="Y698" s="3">
        <f>SUBTOTAL(109,I698:V698)</f>
        <v>164</v>
      </c>
      <c r="Z698" s="3">
        <f>Y698-N698</f>
        <v>164</v>
      </c>
      <c r="AA698" s="3">
        <f t="shared" si="65"/>
        <v>5</v>
      </c>
      <c r="AB698" s="3">
        <f>COUNTA(I698:V698)-COUNTA(N698)</f>
        <v>5</v>
      </c>
      <c r="AC698" s="74">
        <f t="array" ref="AC698">AVERAGE(IF((COLUMN(I698:V698)&lt;&gt;COLUMN(N698)), I698:V698))</f>
        <v>12.615384615384615</v>
      </c>
    </row>
    <row r="699" spans="1:29" x14ac:dyDescent="0.35">
      <c r="A699" t="s">
        <v>1179</v>
      </c>
      <c r="B699" t="s">
        <v>406</v>
      </c>
      <c r="C699" t="s">
        <v>723</v>
      </c>
      <c r="D699" s="1">
        <v>36.200000000000003</v>
      </c>
      <c r="E699" s="2">
        <f t="shared" si="60"/>
        <v>44.333333333333336</v>
      </c>
      <c r="F699" s="2">
        <f t="shared" si="61"/>
        <v>29.166666666666668</v>
      </c>
      <c r="G699" s="2">
        <f t="shared" si="62"/>
        <v>19.444444444444443</v>
      </c>
      <c r="H699" s="2">
        <f t="shared" si="63"/>
        <v>14.583333333333334</v>
      </c>
      <c r="R699" s="3">
        <v>42</v>
      </c>
      <c r="S699" s="3">
        <v>56</v>
      </c>
      <c r="T699" s="3">
        <v>44</v>
      </c>
      <c r="U699" s="3">
        <v>33</v>
      </c>
      <c r="V699" s="3">
        <v>6</v>
      </c>
      <c r="W699" s="1">
        <f t="shared" si="64"/>
        <v>36.200000000000003</v>
      </c>
      <c r="X699" s="17">
        <f>IFERROR(Z699/AB699,0)</f>
        <v>36.200000000000003</v>
      </c>
      <c r="Y699" s="3">
        <f>SUBTOTAL(109,I699:V699)</f>
        <v>181</v>
      </c>
      <c r="Z699" s="3">
        <f>Y699-N699</f>
        <v>181</v>
      </c>
      <c r="AA699" s="3">
        <f t="shared" si="65"/>
        <v>5</v>
      </c>
      <c r="AB699" s="3">
        <f>COUNTA(I699:V699)-COUNTA(N699)</f>
        <v>5</v>
      </c>
      <c r="AC699" s="74">
        <f t="array" ref="AC699">AVERAGE(IF((COLUMN(I699:V699)&lt;&gt;COLUMN(N699)), I699:V699))</f>
        <v>13.923076923076923</v>
      </c>
    </row>
    <row r="700" spans="1:29" x14ac:dyDescent="0.35">
      <c r="A700" t="s">
        <v>1180</v>
      </c>
      <c r="B700" t="s">
        <v>1181</v>
      </c>
      <c r="C700" t="s">
        <v>723</v>
      </c>
      <c r="D700" s="1">
        <v>12.666666666666666</v>
      </c>
      <c r="E700" s="2">
        <f t="shared" si="60"/>
        <v>8</v>
      </c>
      <c r="F700" s="2">
        <f t="shared" si="61"/>
        <v>10</v>
      </c>
      <c r="G700" s="2">
        <f t="shared" si="62"/>
        <v>16.222222222222221</v>
      </c>
      <c r="H700" s="2">
        <f t="shared" si="63"/>
        <v>16.416666666666668</v>
      </c>
      <c r="I700" s="3">
        <v>8</v>
      </c>
      <c r="J700" s="3">
        <v>17</v>
      </c>
      <c r="K700" s="3">
        <v>21</v>
      </c>
      <c r="L700" s="3">
        <v>13</v>
      </c>
      <c r="M700" s="3">
        <v>7</v>
      </c>
      <c r="N700" s="3">
        <v>54</v>
      </c>
      <c r="O700" s="3">
        <v>25</v>
      </c>
      <c r="P700" s="3">
        <v>16</v>
      </c>
      <c r="Q700" s="3">
        <v>12</v>
      </c>
      <c r="R700" s="3">
        <v>8</v>
      </c>
      <c r="S700" s="3">
        <v>9</v>
      </c>
      <c r="T700" s="3">
        <v>6</v>
      </c>
      <c r="U700" s="3">
        <v>9</v>
      </c>
      <c r="V700" s="3">
        <v>9</v>
      </c>
      <c r="W700" s="1">
        <f t="shared" si="64"/>
        <v>12.666666666666666</v>
      </c>
      <c r="X700" s="17">
        <f>IFERROR(Z700/AB700,0)</f>
        <v>12.307692307692308</v>
      </c>
      <c r="Y700" s="3">
        <f>SUBTOTAL(109,I700:V700)</f>
        <v>214</v>
      </c>
      <c r="Z700" s="3">
        <f>Y700-N700</f>
        <v>160</v>
      </c>
      <c r="AA700" s="3">
        <f t="shared" si="65"/>
        <v>14</v>
      </c>
      <c r="AB700" s="3">
        <f>COUNTA(I700:V700)-COUNTA(N700)</f>
        <v>13</v>
      </c>
      <c r="AC700" s="74">
        <f t="array" ref="AC700">AVERAGE(IF((COLUMN(I700:V700)&lt;&gt;COLUMN(N700)), I700:V700))</f>
        <v>12.307692307692308</v>
      </c>
    </row>
    <row r="701" spans="1:29" x14ac:dyDescent="0.35">
      <c r="A701" t="s">
        <v>1182</v>
      </c>
      <c r="B701" t="s">
        <v>408</v>
      </c>
      <c r="C701" t="s">
        <v>723</v>
      </c>
      <c r="D701" s="1">
        <v>2.9166666666666665</v>
      </c>
      <c r="E701" s="2">
        <f t="shared" si="60"/>
        <v>3</v>
      </c>
      <c r="F701" s="2">
        <f t="shared" si="61"/>
        <v>2.8333333333333335</v>
      </c>
      <c r="G701" s="2">
        <f t="shared" si="62"/>
        <v>4.8888888888888893</v>
      </c>
      <c r="H701" s="2">
        <f t="shared" si="63"/>
        <v>4.5</v>
      </c>
      <c r="I701" s="3">
        <v>1</v>
      </c>
      <c r="J701" s="3">
        <v>4</v>
      </c>
      <c r="K701" s="3">
        <v>2</v>
      </c>
      <c r="L701" s="3">
        <v>4</v>
      </c>
      <c r="M701" s="3">
        <v>1</v>
      </c>
      <c r="N701" s="3">
        <v>22</v>
      </c>
      <c r="O701" s="3">
        <v>4</v>
      </c>
      <c r="P701" s="3">
        <v>4</v>
      </c>
      <c r="Q701" s="3">
        <v>1</v>
      </c>
      <c r="R701" s="3">
        <v>3</v>
      </c>
      <c r="S701" s="3">
        <v>1</v>
      </c>
      <c r="T701" s="3">
        <v>2</v>
      </c>
      <c r="U701" s="3">
        <v>6</v>
      </c>
      <c r="V701" s="3">
        <v>3</v>
      </c>
      <c r="W701" s="1">
        <f t="shared" si="64"/>
        <v>2.9166666666666665</v>
      </c>
      <c r="X701" s="17">
        <f>IFERROR(Z701/AB701,0)</f>
        <v>2.7692307692307692</v>
      </c>
      <c r="Y701" s="3">
        <f>SUBTOTAL(109,I701:V701)</f>
        <v>58</v>
      </c>
      <c r="Z701" s="3">
        <f>Y701-N701</f>
        <v>36</v>
      </c>
      <c r="AA701" s="3">
        <f t="shared" si="65"/>
        <v>14</v>
      </c>
      <c r="AB701" s="3">
        <f>COUNTA(I701:V701)-COUNTA(N701)</f>
        <v>13</v>
      </c>
      <c r="AC701" s="74">
        <f t="array" ref="AC701">AVERAGE(IF((COLUMN(I701:V701)&lt;&gt;COLUMN(N701)), I701:V701))</f>
        <v>2.7692307692307692</v>
      </c>
    </row>
    <row r="702" spans="1:29" x14ac:dyDescent="0.35">
      <c r="A702" t="s">
        <v>1183</v>
      </c>
      <c r="B702" t="s">
        <v>169</v>
      </c>
      <c r="C702" t="s">
        <v>723</v>
      </c>
      <c r="D702" s="1">
        <v>29.666666666666668</v>
      </c>
      <c r="E702" s="2">
        <f t="shared" ref="E702:E765" si="66">IFERROR(SUM(S702:U702)/3,"")</f>
        <v>28.666666666666668</v>
      </c>
      <c r="F702" s="2">
        <f t="shared" ref="F702:F765" si="67">IFERROR(SUM(P702:U702)/6,"")</f>
        <v>32.166666666666664</v>
      </c>
      <c r="G702" s="2">
        <f t="shared" ref="G702:G765" si="68">IFERROR(SUM(M702:U702)/9,"")</f>
        <v>36.666666666666664</v>
      </c>
      <c r="H702" s="2">
        <f t="shared" ref="H702:H765" si="69">IFERROR(SUM(J702:U702)/12,"")</f>
        <v>31.416666666666668</v>
      </c>
      <c r="I702" s="3">
        <v>20</v>
      </c>
      <c r="J702" s="3">
        <v>14</v>
      </c>
      <c r="K702" s="3">
        <v>16</v>
      </c>
      <c r="L702" s="3">
        <v>17</v>
      </c>
      <c r="M702" s="3">
        <v>22</v>
      </c>
      <c r="N702" s="3">
        <v>68</v>
      </c>
      <c r="O702" s="3">
        <v>47</v>
      </c>
      <c r="P702" s="3">
        <v>41</v>
      </c>
      <c r="Q702" s="3">
        <v>28</v>
      </c>
      <c r="R702" s="3">
        <v>38</v>
      </c>
      <c r="S702" s="3">
        <v>36</v>
      </c>
      <c r="T702" s="3">
        <v>21</v>
      </c>
      <c r="U702" s="3">
        <v>29</v>
      </c>
      <c r="V702" s="3">
        <v>47</v>
      </c>
      <c r="W702" s="1">
        <f t="shared" ref="W702:W765" si="70">IFERROR(AVERAGE((O702:V702),(J702:M702)),"0")</f>
        <v>29.666666666666668</v>
      </c>
      <c r="X702" s="17">
        <f>IFERROR(Z702/AB702,0)</f>
        <v>28.923076923076923</v>
      </c>
      <c r="Y702" s="3">
        <f>SUBTOTAL(109,I702:V702)</f>
        <v>444</v>
      </c>
      <c r="Z702" s="3">
        <f>Y702-N702</f>
        <v>376</v>
      </c>
      <c r="AA702" s="3">
        <f t="shared" si="65"/>
        <v>14</v>
      </c>
      <c r="AB702" s="3">
        <f>COUNTA(I702:V702)-COUNTA(N702)</f>
        <v>13</v>
      </c>
      <c r="AC702" s="74">
        <f t="array" ref="AC702">AVERAGE(IF((COLUMN(I702:V702)&lt;&gt;COLUMN(N702)), I702:V702))</f>
        <v>28.923076923076923</v>
      </c>
    </row>
    <row r="703" spans="1:29" x14ac:dyDescent="0.35">
      <c r="A703" t="s">
        <v>1184</v>
      </c>
      <c r="B703" t="s">
        <v>413</v>
      </c>
      <c r="C703" t="s">
        <v>723</v>
      </c>
      <c r="D703" s="1">
        <v>5.333333333333333</v>
      </c>
      <c r="E703" s="2">
        <f t="shared" si="66"/>
        <v>5.666666666666667</v>
      </c>
      <c r="F703" s="2">
        <f t="shared" si="67"/>
        <v>5.333333333333333</v>
      </c>
      <c r="G703" s="2">
        <f t="shared" si="68"/>
        <v>6.2222222222222223</v>
      </c>
      <c r="H703" s="2">
        <f t="shared" si="69"/>
        <v>5.666666666666667</v>
      </c>
      <c r="I703" s="3">
        <v>6</v>
      </c>
      <c r="J703" s="3">
        <v>3</v>
      </c>
      <c r="K703" s="3">
        <v>5</v>
      </c>
      <c r="L703" s="3">
        <v>4</v>
      </c>
      <c r="M703" s="3">
        <v>5</v>
      </c>
      <c r="N703" s="3">
        <v>10</v>
      </c>
      <c r="O703" s="3">
        <v>9</v>
      </c>
      <c r="P703" s="3">
        <v>2</v>
      </c>
      <c r="Q703" s="3">
        <v>3</v>
      </c>
      <c r="R703" s="3">
        <v>10</v>
      </c>
      <c r="S703" s="3">
        <v>7</v>
      </c>
      <c r="T703" s="3">
        <v>7</v>
      </c>
      <c r="U703" s="3">
        <v>3</v>
      </c>
      <c r="V703" s="3">
        <v>6</v>
      </c>
      <c r="W703" s="1">
        <f t="shared" si="70"/>
        <v>5.333333333333333</v>
      </c>
      <c r="X703" s="17">
        <f>IFERROR(Z703/AB703,0)</f>
        <v>5.384615384615385</v>
      </c>
      <c r="Y703" s="3">
        <f>SUBTOTAL(109,I703:V703)</f>
        <v>80</v>
      </c>
      <c r="Z703" s="3">
        <f>Y703-N703</f>
        <v>70</v>
      </c>
      <c r="AA703" s="3">
        <f t="shared" si="65"/>
        <v>14</v>
      </c>
      <c r="AB703" s="3">
        <f>COUNTA(I703:V703)-COUNTA(N703)</f>
        <v>13</v>
      </c>
      <c r="AC703" s="74">
        <f t="array" ref="AC703">AVERAGE(IF((COLUMN(I703:V703)&lt;&gt;COLUMN(N703)), I703:V703))</f>
        <v>5.384615384615385</v>
      </c>
    </row>
    <row r="704" spans="1:29" x14ac:dyDescent="0.35">
      <c r="A704" t="s">
        <v>1185</v>
      </c>
      <c r="B704" t="s">
        <v>662</v>
      </c>
      <c r="C704" t="s">
        <v>723</v>
      </c>
      <c r="D704" s="1">
        <v>3.6666666666666665</v>
      </c>
      <c r="E704" s="2">
        <f t="shared" si="66"/>
        <v>2.3333333333333335</v>
      </c>
      <c r="F704" s="2">
        <f t="shared" si="67"/>
        <v>1.1666666666666667</v>
      </c>
      <c r="G704" s="2">
        <f t="shared" si="68"/>
        <v>0.77777777777777779</v>
      </c>
      <c r="H704" s="2">
        <f t="shared" si="69"/>
        <v>0.58333333333333337</v>
      </c>
      <c r="T704" s="3">
        <v>1</v>
      </c>
      <c r="U704" s="3">
        <v>6</v>
      </c>
      <c r="V704" s="3">
        <v>4</v>
      </c>
      <c r="W704" s="1">
        <f t="shared" si="70"/>
        <v>3.6666666666666665</v>
      </c>
      <c r="X704" s="17">
        <f>IFERROR(Z704/AB704,0)</f>
        <v>3.6666666666666665</v>
      </c>
      <c r="Y704" s="3">
        <f>SUBTOTAL(109,I704:V704)</f>
        <v>11</v>
      </c>
      <c r="Z704" s="3">
        <f>Y704-N704</f>
        <v>11</v>
      </c>
      <c r="AA704" s="3">
        <f t="shared" si="65"/>
        <v>3</v>
      </c>
      <c r="AB704" s="3">
        <f>COUNTA(I704:V704)-COUNTA(N704)</f>
        <v>3</v>
      </c>
      <c r="AC704" s="74">
        <f t="array" ref="AC704">AVERAGE(IF((COLUMN(I704:V704)&lt;&gt;COLUMN(N704)), I704:V704))</f>
        <v>0.84615384615384615</v>
      </c>
    </row>
    <row r="705" spans="1:29" x14ac:dyDescent="0.35">
      <c r="A705" t="s">
        <v>1186</v>
      </c>
      <c r="B705" t="s">
        <v>171</v>
      </c>
      <c r="C705" t="s">
        <v>723</v>
      </c>
      <c r="D705" s="1">
        <v>123.5</v>
      </c>
      <c r="E705" s="2">
        <f t="shared" si="66"/>
        <v>146</v>
      </c>
      <c r="F705" s="2">
        <f t="shared" si="67"/>
        <v>133.83333333333334</v>
      </c>
      <c r="G705" s="2">
        <f t="shared" si="68"/>
        <v>155.77777777777777</v>
      </c>
      <c r="H705" s="2">
        <f t="shared" si="69"/>
        <v>142</v>
      </c>
      <c r="I705" s="3">
        <v>73</v>
      </c>
      <c r="J705" s="3">
        <v>104</v>
      </c>
      <c r="K705" s="3">
        <v>90</v>
      </c>
      <c r="L705" s="3">
        <v>108</v>
      </c>
      <c r="M705" s="3">
        <v>116</v>
      </c>
      <c r="N705" s="3">
        <v>339</v>
      </c>
      <c r="O705" s="3">
        <v>144</v>
      </c>
      <c r="P705" s="3">
        <v>123</v>
      </c>
      <c r="Q705" s="3">
        <v>118</v>
      </c>
      <c r="R705" s="3">
        <v>124</v>
      </c>
      <c r="S705" s="3">
        <v>142</v>
      </c>
      <c r="T705" s="3">
        <v>115</v>
      </c>
      <c r="U705" s="3">
        <v>181</v>
      </c>
      <c r="V705" s="3">
        <v>117</v>
      </c>
      <c r="W705" s="1">
        <f t="shared" si="70"/>
        <v>123.5</v>
      </c>
      <c r="X705" s="17">
        <f>IFERROR(Z705/AB705,0)</f>
        <v>119.61538461538461</v>
      </c>
      <c r="Y705" s="3">
        <f>SUBTOTAL(109,I705:V705)</f>
        <v>1894</v>
      </c>
      <c r="Z705" s="3">
        <f>Y705-N705</f>
        <v>1555</v>
      </c>
      <c r="AA705" s="3">
        <f t="shared" si="65"/>
        <v>14</v>
      </c>
      <c r="AB705" s="3">
        <f>COUNTA(I705:V705)-COUNTA(N705)</f>
        <v>13</v>
      </c>
      <c r="AC705" s="74">
        <f t="array" ref="AC705">AVERAGE(IF((COLUMN(I705:V705)&lt;&gt;COLUMN(N705)), I705:V705))</f>
        <v>119.61538461538461</v>
      </c>
    </row>
    <row r="706" spans="1:29" x14ac:dyDescent="0.35">
      <c r="A706" t="s">
        <v>1187</v>
      </c>
      <c r="B706" t="s">
        <v>416</v>
      </c>
      <c r="C706" t="s">
        <v>723</v>
      </c>
      <c r="D706" s="1">
        <v>21.75</v>
      </c>
      <c r="E706" s="2">
        <f t="shared" si="66"/>
        <v>17.666666666666668</v>
      </c>
      <c r="F706" s="2">
        <f t="shared" si="67"/>
        <v>19</v>
      </c>
      <c r="G706" s="2">
        <f t="shared" si="68"/>
        <v>24.333333333333332</v>
      </c>
      <c r="H706" s="2">
        <f t="shared" si="69"/>
        <v>24.083333333333332</v>
      </c>
      <c r="I706" s="3">
        <v>21</v>
      </c>
      <c r="J706" s="3">
        <v>27</v>
      </c>
      <c r="K706" s="3">
        <v>23</v>
      </c>
      <c r="L706" s="3">
        <v>20</v>
      </c>
      <c r="M706" s="3">
        <v>31</v>
      </c>
      <c r="N706" s="3">
        <v>46</v>
      </c>
      <c r="O706" s="3">
        <v>28</v>
      </c>
      <c r="P706" s="3">
        <v>23</v>
      </c>
      <c r="Q706" s="3">
        <v>18</v>
      </c>
      <c r="R706" s="3">
        <v>20</v>
      </c>
      <c r="S706" s="3">
        <v>22</v>
      </c>
      <c r="T706" s="3">
        <v>11</v>
      </c>
      <c r="U706" s="3">
        <v>20</v>
      </c>
      <c r="V706" s="3">
        <v>18</v>
      </c>
      <c r="W706" s="1">
        <f t="shared" si="70"/>
        <v>21.75</v>
      </c>
      <c r="X706" s="17">
        <f>IFERROR(Z706/AB706,0)</f>
        <v>21.692307692307693</v>
      </c>
      <c r="Y706" s="3">
        <f>SUBTOTAL(109,I706:V706)</f>
        <v>328</v>
      </c>
      <c r="Z706" s="3">
        <f>Y706-N706</f>
        <v>282</v>
      </c>
      <c r="AA706" s="3">
        <f t="shared" si="65"/>
        <v>14</v>
      </c>
      <c r="AB706" s="3">
        <f>COUNTA(I706:V706)-COUNTA(N706)</f>
        <v>13</v>
      </c>
      <c r="AC706" s="74">
        <f t="array" ref="AC706">AVERAGE(IF((COLUMN(I706:V706)&lt;&gt;COLUMN(N706)), I706:V706))</f>
        <v>21.692307692307693</v>
      </c>
    </row>
    <row r="707" spans="1:29" x14ac:dyDescent="0.35">
      <c r="A707" t="s">
        <v>1188</v>
      </c>
      <c r="B707" t="s">
        <v>418</v>
      </c>
      <c r="C707" t="s">
        <v>723</v>
      </c>
      <c r="D707" s="1">
        <v>45.5</v>
      </c>
      <c r="E707" s="2">
        <f t="shared" si="66"/>
        <v>35.666666666666664</v>
      </c>
      <c r="F707" s="2">
        <f t="shared" si="67"/>
        <v>41.166666666666664</v>
      </c>
      <c r="G707" s="2">
        <f t="shared" si="68"/>
        <v>54.666666666666664</v>
      </c>
      <c r="H707" s="2">
        <f t="shared" si="69"/>
        <v>54.833333333333336</v>
      </c>
      <c r="I707" s="3">
        <v>54</v>
      </c>
      <c r="J707" s="3">
        <v>49</v>
      </c>
      <c r="K707" s="3">
        <v>59</v>
      </c>
      <c r="L707" s="3">
        <v>58</v>
      </c>
      <c r="M707" s="3">
        <v>31</v>
      </c>
      <c r="N707" s="3">
        <v>148</v>
      </c>
      <c r="O707" s="3">
        <v>66</v>
      </c>
      <c r="P707" s="3">
        <v>45</v>
      </c>
      <c r="Q707" s="3">
        <v>45</v>
      </c>
      <c r="R707" s="3">
        <v>50</v>
      </c>
      <c r="S707" s="3">
        <v>36</v>
      </c>
      <c r="T707" s="3">
        <v>33</v>
      </c>
      <c r="U707" s="3">
        <v>38</v>
      </c>
      <c r="V707" s="3">
        <v>36</v>
      </c>
      <c r="W707" s="1">
        <f t="shared" si="70"/>
        <v>45.5</v>
      </c>
      <c r="X707" s="17">
        <f>IFERROR(Z707/AB707,0)</f>
        <v>46.153846153846153</v>
      </c>
      <c r="Y707" s="3">
        <f>SUBTOTAL(109,I707:V707)</f>
        <v>748</v>
      </c>
      <c r="Z707" s="3">
        <f>Y707-N707</f>
        <v>600</v>
      </c>
      <c r="AA707" s="3">
        <f t="shared" si="65"/>
        <v>14</v>
      </c>
      <c r="AB707" s="3">
        <f>COUNTA(I707:V707)-COUNTA(N707)</f>
        <v>13</v>
      </c>
      <c r="AC707" s="74">
        <f t="array" ref="AC707">AVERAGE(IF((COLUMN(I707:V707)&lt;&gt;COLUMN(N707)), I707:V707))</f>
        <v>46.153846153846153</v>
      </c>
    </row>
    <row r="708" spans="1:29" x14ac:dyDescent="0.35">
      <c r="A708" t="s">
        <v>1189</v>
      </c>
      <c r="B708" t="s">
        <v>173</v>
      </c>
      <c r="C708" t="s">
        <v>723</v>
      </c>
      <c r="D708" s="1">
        <v>29.833333333333332</v>
      </c>
      <c r="E708" s="2">
        <f t="shared" si="66"/>
        <v>22</v>
      </c>
      <c r="F708" s="2">
        <f t="shared" si="67"/>
        <v>29.333333333333332</v>
      </c>
      <c r="G708" s="2">
        <f t="shared" si="68"/>
        <v>40.111111111111114</v>
      </c>
      <c r="H708" s="2">
        <f t="shared" si="69"/>
        <v>39.333333333333336</v>
      </c>
      <c r="I708" s="3">
        <v>79</v>
      </c>
      <c r="J708" s="3">
        <v>29</v>
      </c>
      <c r="K708" s="3">
        <v>33</v>
      </c>
      <c r="L708" s="3">
        <v>49</v>
      </c>
      <c r="M708" s="3">
        <v>14</v>
      </c>
      <c r="N708" s="3">
        <v>126</v>
      </c>
      <c r="O708" s="3">
        <v>45</v>
      </c>
      <c r="P708" s="3">
        <v>34</v>
      </c>
      <c r="Q708" s="3">
        <v>31</v>
      </c>
      <c r="R708" s="3">
        <v>45</v>
      </c>
      <c r="S708" s="3">
        <v>30</v>
      </c>
      <c r="T708" s="3">
        <v>24</v>
      </c>
      <c r="U708" s="3">
        <v>12</v>
      </c>
      <c r="V708" s="3">
        <v>12</v>
      </c>
      <c r="W708" s="1">
        <f t="shared" si="70"/>
        <v>29.833333333333332</v>
      </c>
      <c r="X708" s="17">
        <f>IFERROR(Z708/AB708,0)</f>
        <v>33.615384615384613</v>
      </c>
      <c r="Y708" s="3">
        <f>SUBTOTAL(109,I708:V708)</f>
        <v>563</v>
      </c>
      <c r="Z708" s="3">
        <f>Y708-N708</f>
        <v>437</v>
      </c>
      <c r="AA708" s="3">
        <f t="shared" si="65"/>
        <v>14</v>
      </c>
      <c r="AB708" s="3">
        <f>COUNTA(I708:V708)-COUNTA(N708)</f>
        <v>13</v>
      </c>
      <c r="AC708" s="74">
        <f t="array" ref="AC708">AVERAGE(IF((COLUMN(I708:V708)&lt;&gt;COLUMN(N708)), I708:V708))</f>
        <v>33.615384615384613</v>
      </c>
    </row>
    <row r="709" spans="1:29" x14ac:dyDescent="0.35">
      <c r="A709" t="s">
        <v>1190</v>
      </c>
      <c r="B709" t="s">
        <v>1191</v>
      </c>
      <c r="C709" t="s">
        <v>723</v>
      </c>
      <c r="D709" s="1">
        <v>7.833333333333333</v>
      </c>
      <c r="E709" s="2">
        <f t="shared" si="66"/>
        <v>10.666666666666666</v>
      </c>
      <c r="F709" s="2">
        <f t="shared" si="67"/>
        <v>9</v>
      </c>
      <c r="G709" s="2">
        <f t="shared" si="68"/>
        <v>10.666666666666666</v>
      </c>
      <c r="H709" s="2">
        <f t="shared" si="69"/>
        <v>8.8333333333333339</v>
      </c>
      <c r="I709" s="3">
        <v>3</v>
      </c>
      <c r="J709" s="3">
        <v>4</v>
      </c>
      <c r="K709" s="3">
        <v>2</v>
      </c>
      <c r="L709" s="3">
        <v>4</v>
      </c>
      <c r="M709" s="3">
        <v>13</v>
      </c>
      <c r="N709" s="3">
        <v>19</v>
      </c>
      <c r="O709" s="3">
        <v>10</v>
      </c>
      <c r="P709" s="3">
        <v>11</v>
      </c>
      <c r="Q709" s="3">
        <v>7</v>
      </c>
      <c r="R709" s="3">
        <v>4</v>
      </c>
      <c r="S709" s="3">
        <v>9</v>
      </c>
      <c r="T709" s="3">
        <v>9</v>
      </c>
      <c r="U709" s="3">
        <v>14</v>
      </c>
      <c r="V709" s="3">
        <v>7</v>
      </c>
      <c r="W709" s="1">
        <f t="shared" si="70"/>
        <v>7.833333333333333</v>
      </c>
      <c r="X709" s="17">
        <f>IFERROR(Z709/AB709,0)</f>
        <v>7.4615384615384617</v>
      </c>
      <c r="Y709" s="3">
        <f>SUBTOTAL(109,I709:V709)</f>
        <v>116</v>
      </c>
      <c r="Z709" s="3">
        <f>Y709-N709</f>
        <v>97</v>
      </c>
      <c r="AA709" s="3">
        <f t="shared" si="65"/>
        <v>14</v>
      </c>
      <c r="AB709" s="3">
        <f>COUNTA(I709:V709)-COUNTA(N709)</f>
        <v>13</v>
      </c>
      <c r="AC709" s="74">
        <f t="array" ref="AC709">AVERAGE(IF((COLUMN(I709:V709)&lt;&gt;COLUMN(N709)), I709:V709))</f>
        <v>7.4615384615384617</v>
      </c>
    </row>
    <row r="710" spans="1:29" x14ac:dyDescent="0.35">
      <c r="A710" t="s">
        <v>1192</v>
      </c>
      <c r="B710" t="s">
        <v>175</v>
      </c>
      <c r="C710" t="s">
        <v>723</v>
      </c>
      <c r="D710" s="1">
        <v>97.083333333333329</v>
      </c>
      <c r="E710" s="2">
        <f t="shared" si="66"/>
        <v>108.66666666666667</v>
      </c>
      <c r="F710" s="2">
        <f t="shared" si="67"/>
        <v>93.833333333333329</v>
      </c>
      <c r="G710" s="2">
        <f t="shared" si="68"/>
        <v>111.66666666666667</v>
      </c>
      <c r="H710" s="2">
        <f t="shared" si="69"/>
        <v>108.25</v>
      </c>
      <c r="I710" s="3">
        <v>99</v>
      </c>
      <c r="J710" s="3">
        <v>101</v>
      </c>
      <c r="K710" s="3">
        <v>92</v>
      </c>
      <c r="L710" s="3">
        <v>101</v>
      </c>
      <c r="M710" s="3">
        <v>90</v>
      </c>
      <c r="N710" s="3">
        <v>225</v>
      </c>
      <c r="O710" s="3">
        <v>127</v>
      </c>
      <c r="P710" s="3">
        <v>51</v>
      </c>
      <c r="Q710" s="3">
        <v>49</v>
      </c>
      <c r="R710" s="3">
        <v>137</v>
      </c>
      <c r="S710" s="3">
        <v>97</v>
      </c>
      <c r="T710" s="3">
        <v>89</v>
      </c>
      <c r="U710" s="3">
        <v>140</v>
      </c>
      <c r="V710" s="3">
        <v>91</v>
      </c>
      <c r="W710" s="1">
        <f t="shared" si="70"/>
        <v>97.083333333333329</v>
      </c>
      <c r="X710" s="17">
        <f>IFERROR(Z710/AB710,0)</f>
        <v>97.230769230769226</v>
      </c>
      <c r="Y710" s="3">
        <f>SUBTOTAL(109,I710:V710)</f>
        <v>1489</v>
      </c>
      <c r="Z710" s="3">
        <f>Y710-N710</f>
        <v>1264</v>
      </c>
      <c r="AA710" s="3">
        <f t="shared" si="65"/>
        <v>14</v>
      </c>
      <c r="AB710" s="3">
        <f>COUNTA(I710:V710)-COUNTA(N710)</f>
        <v>13</v>
      </c>
      <c r="AC710" s="74">
        <f t="array" ref="AC710">AVERAGE(IF((COLUMN(I710:V710)&lt;&gt;COLUMN(N710)), I710:V710))</f>
        <v>97.230769230769226</v>
      </c>
    </row>
    <row r="711" spans="1:29" x14ac:dyDescent="0.35">
      <c r="A711" t="s">
        <v>1193</v>
      </c>
      <c r="B711" t="s">
        <v>422</v>
      </c>
      <c r="C711" t="s">
        <v>723</v>
      </c>
      <c r="D711" s="1">
        <v>9.75</v>
      </c>
      <c r="E711" s="2">
        <f t="shared" si="66"/>
        <v>12.333333333333334</v>
      </c>
      <c r="F711" s="2">
        <f t="shared" si="67"/>
        <v>10.833333333333334</v>
      </c>
      <c r="G711" s="2">
        <f t="shared" si="68"/>
        <v>11.444444444444445</v>
      </c>
      <c r="H711" s="2">
        <f t="shared" si="69"/>
        <v>11.083333333333334</v>
      </c>
      <c r="I711" s="3">
        <v>5</v>
      </c>
      <c r="J711" s="3">
        <v>4</v>
      </c>
      <c r="K711" s="3">
        <v>16</v>
      </c>
      <c r="L711" s="3">
        <v>10</v>
      </c>
      <c r="M711" s="3">
        <v>2</v>
      </c>
      <c r="N711" s="3">
        <v>21</v>
      </c>
      <c r="O711" s="3">
        <v>15</v>
      </c>
      <c r="P711" s="3">
        <v>4</v>
      </c>
      <c r="Q711" s="3">
        <v>10</v>
      </c>
      <c r="R711" s="3">
        <v>14</v>
      </c>
      <c r="S711" s="3">
        <v>10</v>
      </c>
      <c r="T711" s="3">
        <v>13</v>
      </c>
      <c r="U711" s="3">
        <v>14</v>
      </c>
      <c r="V711" s="3">
        <v>5</v>
      </c>
      <c r="W711" s="1">
        <f t="shared" si="70"/>
        <v>9.75</v>
      </c>
      <c r="X711" s="17">
        <f>IFERROR(Z711/AB711,0)</f>
        <v>9.384615384615385</v>
      </c>
      <c r="Y711" s="3">
        <f>SUBTOTAL(109,I711:V711)</f>
        <v>143</v>
      </c>
      <c r="Z711" s="3">
        <f>Y711-N711</f>
        <v>122</v>
      </c>
      <c r="AA711" s="3">
        <f t="shared" ref="AA711:AA774" si="71">COUNTA(I711:V711)</f>
        <v>14</v>
      </c>
      <c r="AB711" s="3">
        <f>COUNTA(I711:V711)-COUNTA(N711)</f>
        <v>13</v>
      </c>
      <c r="AC711" s="74">
        <f t="array" ref="AC711">AVERAGE(IF((COLUMN(I711:V711)&lt;&gt;COLUMN(N711)), I711:V711))</f>
        <v>9.384615384615385</v>
      </c>
    </row>
    <row r="712" spans="1:29" x14ac:dyDescent="0.35">
      <c r="A712" t="s">
        <v>1194</v>
      </c>
      <c r="B712" t="s">
        <v>424</v>
      </c>
      <c r="C712" t="s">
        <v>723</v>
      </c>
      <c r="D712" s="1">
        <v>3.3333333333333335</v>
      </c>
      <c r="E712" s="2">
        <f t="shared" si="66"/>
        <v>2.6666666666666665</v>
      </c>
      <c r="F712" s="2">
        <f t="shared" si="67"/>
        <v>1.3333333333333333</v>
      </c>
      <c r="G712" s="2">
        <f t="shared" si="68"/>
        <v>0.88888888888888884</v>
      </c>
      <c r="H712" s="2">
        <f t="shared" si="69"/>
        <v>0.66666666666666663</v>
      </c>
      <c r="T712" s="3">
        <v>2</v>
      </c>
      <c r="U712" s="3">
        <v>6</v>
      </c>
      <c r="V712" s="3">
        <v>2</v>
      </c>
      <c r="W712" s="1">
        <f t="shared" si="70"/>
        <v>3.3333333333333335</v>
      </c>
      <c r="X712" s="17">
        <f>IFERROR(Z712/AB712,0)</f>
        <v>3.3333333333333335</v>
      </c>
      <c r="Y712" s="3">
        <f>SUBTOTAL(109,I712:V712)</f>
        <v>10</v>
      </c>
      <c r="Z712" s="3">
        <f>Y712-N712</f>
        <v>10</v>
      </c>
      <c r="AA712" s="3">
        <f t="shared" si="71"/>
        <v>3</v>
      </c>
      <c r="AB712" s="3">
        <f>COUNTA(I712:V712)-COUNTA(N712)</f>
        <v>3</v>
      </c>
      <c r="AC712" s="74">
        <f t="array" ref="AC712">AVERAGE(IF((COLUMN(I712:V712)&lt;&gt;COLUMN(N712)), I712:V712))</f>
        <v>0.76923076923076927</v>
      </c>
    </row>
    <row r="713" spans="1:29" x14ac:dyDescent="0.35">
      <c r="A713" t="s">
        <v>1195</v>
      </c>
      <c r="B713" t="s">
        <v>1196</v>
      </c>
      <c r="C713" t="s">
        <v>723</v>
      </c>
      <c r="D713" s="1">
        <v>4.9000000000000004</v>
      </c>
      <c r="E713" s="2">
        <f t="shared" si="66"/>
        <v>1</v>
      </c>
      <c r="F713" s="2">
        <f t="shared" si="67"/>
        <v>1</v>
      </c>
      <c r="G713" s="2">
        <f t="shared" si="68"/>
        <v>3</v>
      </c>
      <c r="H713" s="2">
        <f t="shared" si="69"/>
        <v>4.833333333333333</v>
      </c>
      <c r="I713" s="3">
        <v>5</v>
      </c>
      <c r="J713" s="3">
        <v>4</v>
      </c>
      <c r="K713" s="3">
        <v>13</v>
      </c>
      <c r="L713" s="3">
        <v>14</v>
      </c>
      <c r="M713" s="3">
        <v>11</v>
      </c>
      <c r="N713" s="3">
        <v>9</v>
      </c>
      <c r="O713" s="3">
        <v>1</v>
      </c>
      <c r="P713" s="3">
        <v>1</v>
      </c>
      <c r="R713" s="3">
        <v>2</v>
      </c>
      <c r="S713" s="3">
        <v>1</v>
      </c>
      <c r="T713" s="3">
        <v>1</v>
      </c>
      <c r="U713" s="3">
        <v>1</v>
      </c>
      <c r="W713" s="1">
        <f t="shared" si="70"/>
        <v>4.9000000000000004</v>
      </c>
      <c r="X713" s="17">
        <f>IFERROR(Z713/AB713,0)</f>
        <v>4.9090909090909092</v>
      </c>
      <c r="Y713" s="3">
        <f>SUBTOTAL(109,I713:V713)</f>
        <v>63</v>
      </c>
      <c r="Z713" s="3">
        <f>Y713-N713</f>
        <v>54</v>
      </c>
      <c r="AA713" s="3">
        <f t="shared" si="71"/>
        <v>12</v>
      </c>
      <c r="AB713" s="3">
        <f>COUNTA(I713:V713)-COUNTA(N713)</f>
        <v>11</v>
      </c>
      <c r="AC713" s="74">
        <f t="array" ref="AC713">AVERAGE(IF((COLUMN(I713:V713)&lt;&gt;COLUMN(N713)), I713:V713))</f>
        <v>4.1538461538461542</v>
      </c>
    </row>
    <row r="714" spans="1:29" x14ac:dyDescent="0.35">
      <c r="A714" t="s">
        <v>1197</v>
      </c>
      <c r="B714" t="s">
        <v>426</v>
      </c>
      <c r="C714" t="s">
        <v>723</v>
      </c>
      <c r="D714" s="1">
        <v>35.25</v>
      </c>
      <c r="E714" s="2">
        <f t="shared" si="66"/>
        <v>32.333333333333336</v>
      </c>
      <c r="F714" s="2">
        <f t="shared" si="67"/>
        <v>29.833333333333332</v>
      </c>
      <c r="G714" s="2">
        <f t="shared" si="68"/>
        <v>43.666666666666664</v>
      </c>
      <c r="H714" s="2">
        <f t="shared" si="69"/>
        <v>41.916666666666664</v>
      </c>
      <c r="I714" s="3">
        <v>20</v>
      </c>
      <c r="J714" s="3">
        <v>28</v>
      </c>
      <c r="K714" s="3">
        <v>31</v>
      </c>
      <c r="L714" s="3">
        <v>51</v>
      </c>
      <c r="M714" s="3">
        <v>54</v>
      </c>
      <c r="N714" s="3">
        <v>115</v>
      </c>
      <c r="O714" s="3">
        <v>45</v>
      </c>
      <c r="P714" s="3">
        <v>30</v>
      </c>
      <c r="Q714" s="3">
        <v>13</v>
      </c>
      <c r="R714" s="3">
        <v>39</v>
      </c>
      <c r="S714" s="3">
        <v>22</v>
      </c>
      <c r="T714" s="3">
        <v>36</v>
      </c>
      <c r="U714" s="3">
        <v>39</v>
      </c>
      <c r="V714" s="3">
        <v>35</v>
      </c>
      <c r="W714" s="1">
        <f t="shared" si="70"/>
        <v>35.25</v>
      </c>
      <c r="X714" s="17">
        <f>IFERROR(Z714/AB714,0)</f>
        <v>34.07692307692308</v>
      </c>
      <c r="Y714" s="3">
        <f>SUBTOTAL(109,I714:V714)</f>
        <v>558</v>
      </c>
      <c r="Z714" s="3">
        <f>Y714-N714</f>
        <v>443</v>
      </c>
      <c r="AA714" s="3">
        <f t="shared" si="71"/>
        <v>14</v>
      </c>
      <c r="AB714" s="3">
        <f>COUNTA(I714:V714)-COUNTA(N714)</f>
        <v>13</v>
      </c>
      <c r="AC714" s="74">
        <f t="array" ref="AC714">AVERAGE(IF((COLUMN(I714:V714)&lt;&gt;COLUMN(N714)), I714:V714))</f>
        <v>34.07692307692308</v>
      </c>
    </row>
    <row r="715" spans="1:29" x14ac:dyDescent="0.35">
      <c r="A715" t="s">
        <v>1198</v>
      </c>
      <c r="B715" t="s">
        <v>177</v>
      </c>
      <c r="C715" t="s">
        <v>723</v>
      </c>
      <c r="D715" s="1">
        <v>14.25</v>
      </c>
      <c r="E715" s="2">
        <f t="shared" si="66"/>
        <v>10</v>
      </c>
      <c r="F715" s="2">
        <f t="shared" si="67"/>
        <v>12</v>
      </c>
      <c r="G715" s="2">
        <f t="shared" si="68"/>
        <v>19.222222222222221</v>
      </c>
      <c r="H715" s="2">
        <f t="shared" si="69"/>
        <v>17.416666666666668</v>
      </c>
      <c r="I715" s="3">
        <v>26</v>
      </c>
      <c r="J715" s="3">
        <v>10</v>
      </c>
      <c r="K715" s="3">
        <v>11</v>
      </c>
      <c r="L715" s="3">
        <v>15</v>
      </c>
      <c r="M715" s="3">
        <v>22</v>
      </c>
      <c r="N715" s="3">
        <v>43</v>
      </c>
      <c r="O715" s="3">
        <v>36</v>
      </c>
      <c r="P715" s="3">
        <v>16</v>
      </c>
      <c r="Q715" s="3">
        <v>13</v>
      </c>
      <c r="R715" s="3">
        <v>13</v>
      </c>
      <c r="S715" s="3">
        <v>9</v>
      </c>
      <c r="T715" s="3">
        <v>7</v>
      </c>
      <c r="U715" s="3">
        <v>14</v>
      </c>
      <c r="V715" s="3">
        <v>5</v>
      </c>
      <c r="W715" s="1">
        <f t="shared" si="70"/>
        <v>14.25</v>
      </c>
      <c r="X715" s="17">
        <f>IFERROR(Z715/AB715,0)</f>
        <v>15.153846153846153</v>
      </c>
      <c r="Y715" s="3">
        <f>SUBTOTAL(109,I715:V715)</f>
        <v>240</v>
      </c>
      <c r="Z715" s="3">
        <f>Y715-N715</f>
        <v>197</v>
      </c>
      <c r="AA715" s="3">
        <f t="shared" si="71"/>
        <v>14</v>
      </c>
      <c r="AB715" s="3">
        <f>COUNTA(I715:V715)-COUNTA(N715)</f>
        <v>13</v>
      </c>
      <c r="AC715" s="74">
        <f t="array" ref="AC715">AVERAGE(IF((COLUMN(I715:V715)&lt;&gt;COLUMN(N715)), I715:V715))</f>
        <v>15.153846153846153</v>
      </c>
    </row>
    <row r="716" spans="1:29" x14ac:dyDescent="0.35">
      <c r="A716" t="s">
        <v>1199</v>
      </c>
      <c r="B716" t="s">
        <v>179</v>
      </c>
      <c r="C716" t="s">
        <v>723</v>
      </c>
      <c r="D716" s="1">
        <v>29.7</v>
      </c>
      <c r="E716" s="2">
        <f t="shared" si="66"/>
        <v>10.333333333333334</v>
      </c>
      <c r="F716" s="2">
        <f t="shared" si="67"/>
        <v>6.833333333333333</v>
      </c>
      <c r="G716" s="2">
        <f t="shared" si="68"/>
        <v>12.666666666666666</v>
      </c>
      <c r="H716" s="2">
        <f t="shared" si="69"/>
        <v>25</v>
      </c>
      <c r="I716" s="3">
        <v>47</v>
      </c>
      <c r="J716" s="3">
        <v>43</v>
      </c>
      <c r="K716" s="3">
        <v>64</v>
      </c>
      <c r="L716" s="3">
        <v>79</v>
      </c>
      <c r="M716" s="3">
        <v>67</v>
      </c>
      <c r="N716" s="3">
        <v>6</v>
      </c>
      <c r="P716" s="3">
        <v>2</v>
      </c>
      <c r="Q716" s="3">
        <v>3</v>
      </c>
      <c r="R716" s="3">
        <v>5</v>
      </c>
      <c r="T716" s="3">
        <v>7</v>
      </c>
      <c r="U716" s="3">
        <v>24</v>
      </c>
      <c r="V716" s="3">
        <v>3</v>
      </c>
      <c r="W716" s="1">
        <f t="shared" si="70"/>
        <v>29.7</v>
      </c>
      <c r="X716" s="17">
        <f>IFERROR(Z716/AB716,0)</f>
        <v>31.272727272727273</v>
      </c>
      <c r="Y716" s="3">
        <f>SUBTOTAL(109,I716:V716)</f>
        <v>350</v>
      </c>
      <c r="Z716" s="3">
        <f>Y716-N716</f>
        <v>344</v>
      </c>
      <c r="AA716" s="3">
        <f t="shared" si="71"/>
        <v>12</v>
      </c>
      <c r="AB716" s="3">
        <f>COUNTA(I716:V716)-COUNTA(N716)</f>
        <v>11</v>
      </c>
      <c r="AC716" s="74">
        <f t="array" ref="AC716">AVERAGE(IF((COLUMN(I716:V716)&lt;&gt;COLUMN(N716)), I716:V716))</f>
        <v>26.46153846153846</v>
      </c>
    </row>
    <row r="717" spans="1:29" x14ac:dyDescent="0.35">
      <c r="A717" t="s">
        <v>1200</v>
      </c>
      <c r="B717" t="s">
        <v>430</v>
      </c>
      <c r="C717" t="s">
        <v>723</v>
      </c>
      <c r="D717" s="1">
        <v>65.625</v>
      </c>
      <c r="E717" s="2">
        <f t="shared" si="66"/>
        <v>46.666666666666664</v>
      </c>
      <c r="F717" s="2">
        <f t="shared" si="67"/>
        <v>52.5</v>
      </c>
      <c r="G717" s="2">
        <f t="shared" si="68"/>
        <v>59.111111111111114</v>
      </c>
      <c r="H717" s="2">
        <f t="shared" si="69"/>
        <v>44.333333333333336</v>
      </c>
      <c r="N717" s="3">
        <v>53</v>
      </c>
      <c r="O717" s="3">
        <v>164</v>
      </c>
      <c r="P717" s="3">
        <v>58</v>
      </c>
      <c r="Q717" s="3">
        <v>37</v>
      </c>
      <c r="R717" s="3">
        <v>80</v>
      </c>
      <c r="S717" s="3">
        <v>59</v>
      </c>
      <c r="T717" s="3">
        <v>42</v>
      </c>
      <c r="U717" s="3">
        <v>39</v>
      </c>
      <c r="V717" s="3">
        <v>46</v>
      </c>
      <c r="W717" s="1">
        <f t="shared" si="70"/>
        <v>65.625</v>
      </c>
      <c r="X717" s="17">
        <f>IFERROR(Z717/AB717,0)</f>
        <v>65.625</v>
      </c>
      <c r="Y717" s="3">
        <f>SUBTOTAL(109,I717:V717)</f>
        <v>578</v>
      </c>
      <c r="Z717" s="3">
        <f>Y717-N717</f>
        <v>525</v>
      </c>
      <c r="AA717" s="3">
        <f t="shared" si="71"/>
        <v>9</v>
      </c>
      <c r="AB717" s="3">
        <f>COUNTA(I717:V717)-COUNTA(N717)</f>
        <v>8</v>
      </c>
      <c r="AC717" s="74">
        <f t="array" ref="AC717">AVERAGE(IF((COLUMN(I717:V717)&lt;&gt;COLUMN(N717)), I717:V717))</f>
        <v>40.384615384615387</v>
      </c>
    </row>
    <row r="718" spans="1:29" x14ac:dyDescent="0.35">
      <c r="A718" t="s">
        <v>1201</v>
      </c>
      <c r="B718" t="s">
        <v>432</v>
      </c>
      <c r="C718" t="s">
        <v>723</v>
      </c>
      <c r="D718" s="1">
        <v>22.416666666666668</v>
      </c>
      <c r="E718" s="2">
        <f t="shared" si="66"/>
        <v>12.333333333333334</v>
      </c>
      <c r="F718" s="2">
        <f t="shared" si="67"/>
        <v>18.166666666666668</v>
      </c>
      <c r="G718" s="2">
        <f t="shared" si="68"/>
        <v>24.444444444444443</v>
      </c>
      <c r="H718" s="2">
        <f t="shared" si="69"/>
        <v>26</v>
      </c>
      <c r="I718" s="3">
        <v>66</v>
      </c>
      <c r="J718" s="3">
        <v>23</v>
      </c>
      <c r="K718" s="3">
        <v>23</v>
      </c>
      <c r="L718" s="3">
        <v>46</v>
      </c>
      <c r="M718" s="3">
        <v>37</v>
      </c>
      <c r="N718" s="3">
        <v>55</v>
      </c>
      <c r="O718" s="3">
        <v>19</v>
      </c>
      <c r="P718" s="3">
        <v>31</v>
      </c>
      <c r="Q718" s="3">
        <v>18</v>
      </c>
      <c r="R718" s="3">
        <v>23</v>
      </c>
      <c r="S718" s="3">
        <v>10</v>
      </c>
      <c r="T718" s="3">
        <v>14</v>
      </c>
      <c r="U718" s="3">
        <v>13</v>
      </c>
      <c r="V718" s="3">
        <v>12</v>
      </c>
      <c r="W718" s="1">
        <f t="shared" si="70"/>
        <v>22.416666666666668</v>
      </c>
      <c r="X718" s="17">
        <f>IFERROR(Z718/AB718,0)</f>
        <v>25.76923076923077</v>
      </c>
      <c r="Y718" s="3">
        <f>SUBTOTAL(109,I718:V718)</f>
        <v>390</v>
      </c>
      <c r="Z718" s="3">
        <f>Y718-N718</f>
        <v>335</v>
      </c>
      <c r="AA718" s="3">
        <f t="shared" si="71"/>
        <v>14</v>
      </c>
      <c r="AB718" s="3">
        <f>COUNTA(I718:V718)-COUNTA(N718)</f>
        <v>13</v>
      </c>
      <c r="AC718" s="74">
        <f t="array" ref="AC718">AVERAGE(IF((COLUMN(I718:V718)&lt;&gt;COLUMN(N718)), I718:V718))</f>
        <v>25.76923076923077</v>
      </c>
    </row>
    <row r="719" spans="1:29" x14ac:dyDescent="0.35">
      <c r="A719" t="s">
        <v>1202</v>
      </c>
      <c r="B719" t="s">
        <v>1203</v>
      </c>
      <c r="C719" t="s">
        <v>723</v>
      </c>
      <c r="D719" s="1">
        <v>6.2727272727272725</v>
      </c>
      <c r="E719" s="2">
        <f t="shared" si="66"/>
        <v>5</v>
      </c>
      <c r="F719" s="2">
        <f t="shared" si="67"/>
        <v>6.666666666666667</v>
      </c>
      <c r="G719" s="2">
        <f t="shared" si="68"/>
        <v>7.1111111111111107</v>
      </c>
      <c r="H719" s="2">
        <f t="shared" si="69"/>
        <v>6.583333333333333</v>
      </c>
      <c r="I719" s="3">
        <v>6</v>
      </c>
      <c r="J719" s="3">
        <v>3</v>
      </c>
      <c r="K719" s="3">
        <v>6</v>
      </c>
      <c r="L719" s="3">
        <v>6</v>
      </c>
      <c r="M719" s="3">
        <v>5</v>
      </c>
      <c r="N719" s="3">
        <v>14</v>
      </c>
      <c r="O719" s="3">
        <v>5</v>
      </c>
      <c r="P719" s="3">
        <v>8</v>
      </c>
      <c r="Q719" s="3">
        <v>11</v>
      </c>
      <c r="R719" s="3">
        <v>6</v>
      </c>
      <c r="S719" s="3">
        <v>9</v>
      </c>
      <c r="U719" s="3">
        <v>6</v>
      </c>
      <c r="V719" s="3">
        <v>4</v>
      </c>
      <c r="W719" s="1">
        <f t="shared" si="70"/>
        <v>6.2727272727272725</v>
      </c>
      <c r="X719" s="17">
        <f>IFERROR(Z719/AB719,0)</f>
        <v>6.25</v>
      </c>
      <c r="Y719" s="3">
        <f>SUBTOTAL(109,I719:V719)</f>
        <v>89</v>
      </c>
      <c r="Z719" s="3">
        <f>Y719-N719</f>
        <v>75</v>
      </c>
      <c r="AA719" s="3">
        <f t="shared" si="71"/>
        <v>13</v>
      </c>
      <c r="AB719" s="3">
        <f>COUNTA(I719:V719)-COUNTA(N719)</f>
        <v>12</v>
      </c>
      <c r="AC719" s="74">
        <f t="array" ref="AC719">AVERAGE(IF((COLUMN(I719:V719)&lt;&gt;COLUMN(N719)), I719:V719))</f>
        <v>5.7692307692307692</v>
      </c>
    </row>
    <row r="720" spans="1:29" x14ac:dyDescent="0.35">
      <c r="A720" t="s">
        <v>1204</v>
      </c>
      <c r="B720" t="s">
        <v>1205</v>
      </c>
      <c r="C720" t="s">
        <v>723</v>
      </c>
      <c r="D720" s="1">
        <v>6.333333333333333</v>
      </c>
      <c r="E720" s="2">
        <f t="shared" si="66"/>
        <v>6.333333333333333</v>
      </c>
      <c r="F720" s="2">
        <f t="shared" si="67"/>
        <v>3.1666666666666665</v>
      </c>
      <c r="G720" s="2">
        <f t="shared" si="68"/>
        <v>2.1111111111111112</v>
      </c>
      <c r="H720" s="2">
        <f t="shared" si="69"/>
        <v>1.5833333333333333</v>
      </c>
      <c r="S720" s="3">
        <v>1</v>
      </c>
      <c r="T720" s="3">
        <v>14</v>
      </c>
      <c r="U720" s="3">
        <v>4</v>
      </c>
      <c r="W720" s="1">
        <f t="shared" si="70"/>
        <v>6.333333333333333</v>
      </c>
      <c r="X720" s="17">
        <f>IFERROR(Z720/AB720,0)</f>
        <v>6.333333333333333</v>
      </c>
      <c r="Y720" s="3">
        <f>SUBTOTAL(109,I720:V720)</f>
        <v>19</v>
      </c>
      <c r="Z720" s="3">
        <f>Y720-N720</f>
        <v>19</v>
      </c>
      <c r="AA720" s="3">
        <f t="shared" si="71"/>
        <v>3</v>
      </c>
      <c r="AB720" s="3">
        <f>COUNTA(I720:V720)-COUNTA(N720)</f>
        <v>3</v>
      </c>
      <c r="AC720" s="74">
        <f t="array" ref="AC720">AVERAGE(IF((COLUMN(I720:V720)&lt;&gt;COLUMN(N720)), I720:V720))</f>
        <v>1.4615384615384615</v>
      </c>
    </row>
    <row r="721" spans="1:29" x14ac:dyDescent="0.35">
      <c r="A721" t="s">
        <v>1206</v>
      </c>
      <c r="B721" t="s">
        <v>1207</v>
      </c>
      <c r="C721" t="s">
        <v>723</v>
      </c>
      <c r="D721" s="1">
        <v>23.666666666666668</v>
      </c>
      <c r="E721" s="2">
        <f t="shared" si="66"/>
        <v>23</v>
      </c>
      <c r="F721" s="2">
        <f t="shared" si="67"/>
        <v>23.333333333333332</v>
      </c>
      <c r="G721" s="2">
        <f t="shared" si="68"/>
        <v>32.888888888888886</v>
      </c>
      <c r="H721" s="2">
        <f t="shared" si="69"/>
        <v>31.25</v>
      </c>
      <c r="I721" s="3">
        <v>21</v>
      </c>
      <c r="J721" s="3">
        <v>21</v>
      </c>
      <c r="K721" s="3">
        <v>27</v>
      </c>
      <c r="L721" s="3">
        <v>31</v>
      </c>
      <c r="M721" s="3">
        <v>19</v>
      </c>
      <c r="N721" s="3">
        <v>112</v>
      </c>
      <c r="O721" s="3">
        <v>25</v>
      </c>
      <c r="P721" s="3">
        <v>16</v>
      </c>
      <c r="Q721" s="3">
        <v>21</v>
      </c>
      <c r="R721" s="3">
        <v>34</v>
      </c>
      <c r="S721" s="3">
        <v>23</v>
      </c>
      <c r="T721" s="3">
        <v>1</v>
      </c>
      <c r="U721" s="3">
        <v>45</v>
      </c>
      <c r="V721" s="3">
        <v>21</v>
      </c>
      <c r="W721" s="1">
        <f t="shared" si="70"/>
        <v>23.666666666666668</v>
      </c>
      <c r="X721" s="17">
        <f>IFERROR(Z721/AB721,0)</f>
        <v>23.46153846153846</v>
      </c>
      <c r="Y721" s="3">
        <f>SUBTOTAL(109,I721:V721)</f>
        <v>417</v>
      </c>
      <c r="Z721" s="3">
        <f>Y721-N721</f>
        <v>305</v>
      </c>
      <c r="AA721" s="3">
        <f t="shared" si="71"/>
        <v>14</v>
      </c>
      <c r="AB721" s="3">
        <f>COUNTA(I721:V721)-COUNTA(N721)</f>
        <v>13</v>
      </c>
      <c r="AC721" s="74">
        <f t="array" ref="AC721">AVERAGE(IF((COLUMN(I721:V721)&lt;&gt;COLUMN(N721)), I721:V721))</f>
        <v>23.46153846153846</v>
      </c>
    </row>
    <row r="722" spans="1:29" x14ac:dyDescent="0.35">
      <c r="A722" t="s">
        <v>1208</v>
      </c>
      <c r="B722" t="s">
        <v>436</v>
      </c>
      <c r="C722" t="s">
        <v>723</v>
      </c>
      <c r="D722" s="1">
        <v>8.9166666666666661</v>
      </c>
      <c r="E722" s="2">
        <f t="shared" si="66"/>
        <v>13.333333333333334</v>
      </c>
      <c r="F722" s="2">
        <f t="shared" si="67"/>
        <v>10.166666666666666</v>
      </c>
      <c r="G722" s="2">
        <f t="shared" si="68"/>
        <v>10.222222222222221</v>
      </c>
      <c r="H722" s="2">
        <f t="shared" si="69"/>
        <v>10.083333333333334</v>
      </c>
      <c r="I722" s="3">
        <v>7</v>
      </c>
      <c r="J722" s="3">
        <v>15</v>
      </c>
      <c r="K722" s="3">
        <v>9</v>
      </c>
      <c r="L722" s="3">
        <v>5</v>
      </c>
      <c r="M722" s="3">
        <v>3</v>
      </c>
      <c r="N722" s="3">
        <v>20</v>
      </c>
      <c r="O722" s="3">
        <v>8</v>
      </c>
      <c r="P722" s="3">
        <v>2</v>
      </c>
      <c r="Q722" s="3">
        <v>1</v>
      </c>
      <c r="R722" s="3">
        <v>18</v>
      </c>
      <c r="S722" s="3">
        <v>18</v>
      </c>
      <c r="T722" s="3">
        <v>11</v>
      </c>
      <c r="U722" s="3">
        <v>11</v>
      </c>
      <c r="V722" s="3">
        <v>6</v>
      </c>
      <c r="W722" s="1">
        <f t="shared" si="70"/>
        <v>8.9166666666666661</v>
      </c>
      <c r="X722" s="17">
        <f>IFERROR(Z722/AB722,0)</f>
        <v>8.7692307692307701</v>
      </c>
      <c r="Y722" s="3">
        <f>SUBTOTAL(109,I722:V722)</f>
        <v>134</v>
      </c>
      <c r="Z722" s="3">
        <f>Y722-N722</f>
        <v>114</v>
      </c>
      <c r="AA722" s="3">
        <f t="shared" si="71"/>
        <v>14</v>
      </c>
      <c r="AB722" s="3">
        <f>COUNTA(I722:V722)-COUNTA(N722)</f>
        <v>13</v>
      </c>
      <c r="AC722" s="74">
        <f t="array" ref="AC722">AVERAGE(IF((COLUMN(I722:V722)&lt;&gt;COLUMN(N722)), I722:V722))</f>
        <v>8.7692307692307701</v>
      </c>
    </row>
    <row r="723" spans="1:29" x14ac:dyDescent="0.35">
      <c r="A723" t="s">
        <v>1209</v>
      </c>
      <c r="B723" t="s">
        <v>181</v>
      </c>
      <c r="C723" t="s">
        <v>723</v>
      </c>
      <c r="D723" s="1">
        <v>59</v>
      </c>
      <c r="E723" s="2">
        <f t="shared" si="66"/>
        <v>59</v>
      </c>
      <c r="F723" s="2">
        <f t="shared" si="67"/>
        <v>53.166666666666664</v>
      </c>
      <c r="G723" s="2">
        <f t="shared" si="68"/>
        <v>71</v>
      </c>
      <c r="H723" s="2">
        <f t="shared" si="69"/>
        <v>69.333333333333329</v>
      </c>
      <c r="I723" s="3">
        <v>47</v>
      </c>
      <c r="J723" s="3">
        <v>68</v>
      </c>
      <c r="K723" s="3">
        <v>70</v>
      </c>
      <c r="L723" s="3">
        <v>55</v>
      </c>
      <c r="M723" s="3">
        <v>53</v>
      </c>
      <c r="N723" s="3">
        <v>183</v>
      </c>
      <c r="O723" s="3">
        <v>84</v>
      </c>
      <c r="P723" s="3">
        <v>29</v>
      </c>
      <c r="Q723" s="3">
        <v>30</v>
      </c>
      <c r="R723" s="3">
        <v>83</v>
      </c>
      <c r="S723" s="3">
        <v>53</v>
      </c>
      <c r="T723" s="3">
        <v>49</v>
      </c>
      <c r="U723" s="3">
        <v>75</v>
      </c>
      <c r="V723" s="3">
        <v>59</v>
      </c>
      <c r="W723" s="1">
        <f t="shared" si="70"/>
        <v>59</v>
      </c>
      <c r="X723" s="17">
        <f>IFERROR(Z723/AB723,0)</f>
        <v>58.07692307692308</v>
      </c>
      <c r="Y723" s="3">
        <f>SUBTOTAL(109,I723:V723)</f>
        <v>938</v>
      </c>
      <c r="Z723" s="3">
        <f>Y723-N723</f>
        <v>755</v>
      </c>
      <c r="AA723" s="3">
        <f t="shared" si="71"/>
        <v>14</v>
      </c>
      <c r="AB723" s="3">
        <f>COUNTA(I723:V723)-COUNTA(N723)</f>
        <v>13</v>
      </c>
      <c r="AC723" s="74">
        <f t="array" ref="AC723">AVERAGE(IF((COLUMN(I723:V723)&lt;&gt;COLUMN(N723)), I723:V723))</f>
        <v>58.07692307692308</v>
      </c>
    </row>
    <row r="724" spans="1:29" x14ac:dyDescent="0.35">
      <c r="A724" t="s">
        <v>1210</v>
      </c>
      <c r="B724" t="s">
        <v>185</v>
      </c>
      <c r="C724" t="s">
        <v>723</v>
      </c>
      <c r="D724" s="1">
        <v>24.5</v>
      </c>
      <c r="E724" s="2">
        <f t="shared" si="66"/>
        <v>31.666666666666668</v>
      </c>
      <c r="F724" s="2">
        <f t="shared" si="67"/>
        <v>22.166666666666668</v>
      </c>
      <c r="G724" s="2">
        <f t="shared" si="68"/>
        <v>41.666666666666664</v>
      </c>
      <c r="H724" s="2">
        <f t="shared" si="69"/>
        <v>38.5</v>
      </c>
      <c r="I724" s="3">
        <v>37</v>
      </c>
      <c r="J724" s="3">
        <v>38</v>
      </c>
      <c r="K724" s="3">
        <v>21</v>
      </c>
      <c r="L724" s="3">
        <v>28</v>
      </c>
      <c r="M724" s="3">
        <v>40</v>
      </c>
      <c r="N724" s="3">
        <v>198</v>
      </c>
      <c r="O724" s="3">
        <v>4</v>
      </c>
      <c r="P724" s="3">
        <v>10</v>
      </c>
      <c r="Q724" s="3">
        <v>7</v>
      </c>
      <c r="R724" s="3">
        <v>21</v>
      </c>
      <c r="S724" s="3">
        <v>40</v>
      </c>
      <c r="T724" s="3">
        <v>16</v>
      </c>
      <c r="U724" s="3">
        <v>39</v>
      </c>
      <c r="V724" s="3">
        <v>30</v>
      </c>
      <c r="W724" s="1">
        <f t="shared" si="70"/>
        <v>24.5</v>
      </c>
      <c r="X724" s="17">
        <f>IFERROR(Z724/AB724,0)</f>
        <v>25.46153846153846</v>
      </c>
      <c r="Y724" s="3">
        <f>SUBTOTAL(109,I724:V724)</f>
        <v>529</v>
      </c>
      <c r="Z724" s="3">
        <f>Y724-N724</f>
        <v>331</v>
      </c>
      <c r="AA724" s="3">
        <f t="shared" si="71"/>
        <v>14</v>
      </c>
      <c r="AB724" s="3">
        <f>COUNTA(I724:V724)-COUNTA(N724)</f>
        <v>13</v>
      </c>
      <c r="AC724" s="74">
        <f t="array" ref="AC724">AVERAGE(IF((COLUMN(I724:V724)&lt;&gt;COLUMN(N724)), I724:V724))</f>
        <v>25.46153846153846</v>
      </c>
    </row>
    <row r="725" spans="1:29" x14ac:dyDescent="0.35">
      <c r="A725" t="s">
        <v>1211</v>
      </c>
      <c r="B725" t="s">
        <v>187</v>
      </c>
      <c r="C725" t="s">
        <v>723</v>
      </c>
      <c r="D725" s="1">
        <v>24.333333333333332</v>
      </c>
      <c r="E725" s="2">
        <f t="shared" si="66"/>
        <v>31.333333333333332</v>
      </c>
      <c r="F725" s="2">
        <f t="shared" si="67"/>
        <v>21.833333333333332</v>
      </c>
      <c r="G725" s="2">
        <f t="shared" si="68"/>
        <v>41.666666666666664</v>
      </c>
      <c r="H725" s="2">
        <f t="shared" si="69"/>
        <v>38.416666666666664</v>
      </c>
      <c r="I725" s="3">
        <v>37</v>
      </c>
      <c r="J725" s="3">
        <v>37</v>
      </c>
      <c r="K725" s="3">
        <v>21</v>
      </c>
      <c r="L725" s="3">
        <v>28</v>
      </c>
      <c r="M725" s="3">
        <v>39</v>
      </c>
      <c r="N725" s="3">
        <v>199</v>
      </c>
      <c r="O725" s="3">
        <v>6</v>
      </c>
      <c r="P725" s="3">
        <v>9</v>
      </c>
      <c r="Q725" s="3">
        <v>6</v>
      </c>
      <c r="R725" s="3">
        <v>22</v>
      </c>
      <c r="S725" s="3">
        <v>39</v>
      </c>
      <c r="T725" s="3">
        <v>16</v>
      </c>
      <c r="U725" s="3">
        <v>39</v>
      </c>
      <c r="V725" s="3">
        <v>30</v>
      </c>
      <c r="W725" s="1">
        <f t="shared" si="70"/>
        <v>24.333333333333332</v>
      </c>
      <c r="X725" s="17">
        <f>IFERROR(Z725/AB725,0)</f>
        <v>25.307692307692307</v>
      </c>
      <c r="Y725" s="3">
        <f>SUBTOTAL(109,I725:V725)</f>
        <v>528</v>
      </c>
      <c r="Z725" s="3">
        <f>Y725-N725</f>
        <v>329</v>
      </c>
      <c r="AA725" s="3">
        <f t="shared" si="71"/>
        <v>14</v>
      </c>
      <c r="AB725" s="3">
        <f>COUNTA(I725:V725)-COUNTA(N725)</f>
        <v>13</v>
      </c>
      <c r="AC725" s="74">
        <f t="array" ref="AC725">AVERAGE(IF((COLUMN(I725:V725)&lt;&gt;COLUMN(N725)), I725:V725))</f>
        <v>25.307692307692307</v>
      </c>
    </row>
    <row r="726" spans="1:29" x14ac:dyDescent="0.35">
      <c r="A726" t="s">
        <v>1212</v>
      </c>
      <c r="B726" t="s">
        <v>1213</v>
      </c>
      <c r="C726" t="s">
        <v>723</v>
      </c>
      <c r="D726" s="1">
        <v>24.333333333333332</v>
      </c>
      <c r="E726" s="2">
        <f t="shared" si="66"/>
        <v>30</v>
      </c>
      <c r="F726" s="2">
        <f t="shared" si="67"/>
        <v>21.166666666666668</v>
      </c>
      <c r="G726" s="2">
        <f t="shared" si="68"/>
        <v>41.555555555555557</v>
      </c>
      <c r="H726" s="2">
        <f t="shared" si="69"/>
        <v>38.333333333333336</v>
      </c>
      <c r="I726" s="3">
        <v>37</v>
      </c>
      <c r="J726" s="3">
        <v>37</v>
      </c>
      <c r="K726" s="3">
        <v>21</v>
      </c>
      <c r="L726" s="3">
        <v>28</v>
      </c>
      <c r="M726" s="3">
        <v>38</v>
      </c>
      <c r="N726" s="3">
        <v>198</v>
      </c>
      <c r="O726" s="3">
        <v>11</v>
      </c>
      <c r="P726" s="3">
        <v>10</v>
      </c>
      <c r="Q726" s="3">
        <v>6</v>
      </c>
      <c r="R726" s="3">
        <v>21</v>
      </c>
      <c r="S726" s="3">
        <v>35</v>
      </c>
      <c r="T726" s="3">
        <v>16</v>
      </c>
      <c r="U726" s="3">
        <v>39</v>
      </c>
      <c r="V726" s="3">
        <v>30</v>
      </c>
      <c r="W726" s="1">
        <f t="shared" si="70"/>
        <v>24.333333333333332</v>
      </c>
      <c r="X726" s="17">
        <f>IFERROR(Z726/AB726,0)</f>
        <v>25.307692307692307</v>
      </c>
      <c r="Y726" s="3">
        <f>SUBTOTAL(109,I726:V726)</f>
        <v>527</v>
      </c>
      <c r="Z726" s="3">
        <f>Y726-N726</f>
        <v>329</v>
      </c>
      <c r="AA726" s="3">
        <f t="shared" si="71"/>
        <v>14</v>
      </c>
      <c r="AB726" s="3">
        <f>COUNTA(I726:V726)-COUNTA(N726)</f>
        <v>13</v>
      </c>
      <c r="AC726" s="74">
        <f t="array" ref="AC726">AVERAGE(IF((COLUMN(I726:V726)&lt;&gt;COLUMN(N726)), I726:V726))</f>
        <v>25.307692307692307</v>
      </c>
    </row>
    <row r="727" spans="1:29" x14ac:dyDescent="0.35">
      <c r="A727" t="s">
        <v>1214</v>
      </c>
      <c r="B727" t="s">
        <v>191</v>
      </c>
      <c r="C727" t="s">
        <v>723</v>
      </c>
      <c r="D727" s="1">
        <v>36.916666666666664</v>
      </c>
      <c r="E727" s="2">
        <f t="shared" si="66"/>
        <v>40.666666666666664</v>
      </c>
      <c r="F727" s="2">
        <f t="shared" si="67"/>
        <v>37.333333333333336</v>
      </c>
      <c r="G727" s="2">
        <f t="shared" si="68"/>
        <v>43.222222222222221</v>
      </c>
      <c r="H727" s="2">
        <f t="shared" si="69"/>
        <v>41.416666666666664</v>
      </c>
      <c r="I727" s="3">
        <v>34</v>
      </c>
      <c r="J727" s="3">
        <v>35</v>
      </c>
      <c r="K727" s="3">
        <v>41</v>
      </c>
      <c r="L727" s="3">
        <v>32</v>
      </c>
      <c r="M727" s="3">
        <v>26</v>
      </c>
      <c r="N727" s="3">
        <v>89</v>
      </c>
      <c r="O727" s="3">
        <v>50</v>
      </c>
      <c r="P727" s="3">
        <v>37</v>
      </c>
      <c r="Q727" s="3">
        <v>31</v>
      </c>
      <c r="R727" s="3">
        <v>34</v>
      </c>
      <c r="S727" s="3">
        <v>38</v>
      </c>
      <c r="T727" s="3">
        <v>43</v>
      </c>
      <c r="U727" s="3">
        <v>41</v>
      </c>
      <c r="V727" s="3">
        <v>35</v>
      </c>
      <c r="W727" s="1">
        <f t="shared" si="70"/>
        <v>36.916666666666664</v>
      </c>
      <c r="X727" s="17">
        <f>IFERROR(Z727/AB727,0)</f>
        <v>36.692307692307693</v>
      </c>
      <c r="Y727" s="3">
        <f>SUBTOTAL(109,I727:V727)</f>
        <v>566</v>
      </c>
      <c r="Z727" s="3">
        <f>Y727-N727</f>
        <v>477</v>
      </c>
      <c r="AA727" s="3">
        <f t="shared" si="71"/>
        <v>14</v>
      </c>
      <c r="AB727" s="3">
        <f>COUNTA(I727:V727)-COUNTA(N727)</f>
        <v>13</v>
      </c>
      <c r="AC727" s="74">
        <f t="array" ref="AC727">AVERAGE(IF((COLUMN(I727:V727)&lt;&gt;COLUMN(N727)), I727:V727))</f>
        <v>36.692307692307693</v>
      </c>
    </row>
    <row r="728" spans="1:29" x14ac:dyDescent="0.35">
      <c r="A728" t="s">
        <v>1215</v>
      </c>
      <c r="B728" t="s">
        <v>193</v>
      </c>
      <c r="C728" t="s">
        <v>723</v>
      </c>
      <c r="D728" s="1">
        <v>40.833333333333336</v>
      </c>
      <c r="E728" s="2">
        <f t="shared" si="66"/>
        <v>48.333333333333336</v>
      </c>
      <c r="F728" s="2">
        <f t="shared" si="67"/>
        <v>48.833333333333336</v>
      </c>
      <c r="G728" s="2">
        <f t="shared" si="68"/>
        <v>63.333333333333336</v>
      </c>
      <c r="H728" s="2">
        <f t="shared" si="69"/>
        <v>56.166666666666664</v>
      </c>
      <c r="I728" s="3">
        <v>18</v>
      </c>
      <c r="J728" s="3">
        <v>40</v>
      </c>
      <c r="K728" s="3">
        <v>30</v>
      </c>
      <c r="L728" s="3">
        <v>34</v>
      </c>
      <c r="M728" s="3">
        <v>34</v>
      </c>
      <c r="N728" s="3">
        <v>190</v>
      </c>
      <c r="O728" s="3">
        <v>53</v>
      </c>
      <c r="P728" s="3">
        <v>40</v>
      </c>
      <c r="Q728" s="3">
        <v>48</v>
      </c>
      <c r="R728" s="3">
        <v>60</v>
      </c>
      <c r="S728" s="3">
        <v>48</v>
      </c>
      <c r="T728" s="3">
        <v>38</v>
      </c>
      <c r="U728" s="3">
        <v>59</v>
      </c>
      <c r="V728" s="3">
        <v>6</v>
      </c>
      <c r="W728" s="1">
        <f t="shared" si="70"/>
        <v>40.833333333333336</v>
      </c>
      <c r="X728" s="17">
        <f>IFERROR(Z728/AB728,0)</f>
        <v>39.07692307692308</v>
      </c>
      <c r="Y728" s="3">
        <f>SUBTOTAL(109,I728:V728)</f>
        <v>698</v>
      </c>
      <c r="Z728" s="3">
        <f>Y728-N728</f>
        <v>508</v>
      </c>
      <c r="AA728" s="3">
        <f t="shared" si="71"/>
        <v>14</v>
      </c>
      <c r="AB728" s="3">
        <f>COUNTA(I728:V728)-COUNTA(N728)</f>
        <v>13</v>
      </c>
      <c r="AC728" s="74">
        <f t="array" ref="AC728">AVERAGE(IF((COLUMN(I728:V728)&lt;&gt;COLUMN(N728)), I728:V728))</f>
        <v>39.07692307692308</v>
      </c>
    </row>
    <row r="729" spans="1:29" x14ac:dyDescent="0.35">
      <c r="A729" t="s">
        <v>1216</v>
      </c>
      <c r="B729" t="s">
        <v>195</v>
      </c>
      <c r="C729" t="s">
        <v>723</v>
      </c>
      <c r="D729" s="1">
        <v>123.58333333333333</v>
      </c>
      <c r="E729" s="2">
        <f t="shared" si="66"/>
        <v>143</v>
      </c>
      <c r="F729" s="2">
        <f t="shared" si="67"/>
        <v>133.33333333333334</v>
      </c>
      <c r="G729" s="2">
        <f t="shared" si="68"/>
        <v>167.11111111111111</v>
      </c>
      <c r="H729" s="2">
        <f t="shared" si="69"/>
        <v>152.58333333333334</v>
      </c>
      <c r="I729" s="3">
        <v>132</v>
      </c>
      <c r="J729" s="3">
        <v>110</v>
      </c>
      <c r="K729" s="3">
        <v>93</v>
      </c>
      <c r="L729" s="3">
        <v>124</v>
      </c>
      <c r="M729" s="3">
        <v>110</v>
      </c>
      <c r="N729" s="3">
        <v>432</v>
      </c>
      <c r="O729" s="3">
        <v>162</v>
      </c>
      <c r="P729" s="3">
        <v>118</v>
      </c>
      <c r="Q729" s="3">
        <v>122</v>
      </c>
      <c r="R729" s="3">
        <v>131</v>
      </c>
      <c r="S729" s="3">
        <v>123</v>
      </c>
      <c r="T729" s="3">
        <v>122</v>
      </c>
      <c r="U729" s="3">
        <v>184</v>
      </c>
      <c r="V729" s="3">
        <v>84</v>
      </c>
      <c r="W729" s="1">
        <f t="shared" si="70"/>
        <v>123.58333333333333</v>
      </c>
      <c r="X729" s="17">
        <f>IFERROR(Z729/AB729,0)</f>
        <v>124.23076923076923</v>
      </c>
      <c r="Y729" s="3">
        <f>SUBTOTAL(109,I729:V729)</f>
        <v>2047</v>
      </c>
      <c r="Z729" s="3">
        <f>Y729-N729</f>
        <v>1615</v>
      </c>
      <c r="AA729" s="3">
        <f t="shared" si="71"/>
        <v>14</v>
      </c>
      <c r="AB729" s="3">
        <f>COUNTA(I729:V729)-COUNTA(N729)</f>
        <v>13</v>
      </c>
      <c r="AC729" s="74">
        <f t="array" ref="AC729">AVERAGE(IF((COLUMN(I729:V729)&lt;&gt;COLUMN(N729)), I729:V729))</f>
        <v>124.23076923076923</v>
      </c>
    </row>
    <row r="730" spans="1:29" x14ac:dyDescent="0.35">
      <c r="A730" t="s">
        <v>1217</v>
      </c>
      <c r="B730" t="s">
        <v>19</v>
      </c>
      <c r="C730" t="s">
        <v>723</v>
      </c>
      <c r="D730" s="1">
        <v>116.75</v>
      </c>
      <c r="E730" s="2">
        <f t="shared" si="66"/>
        <v>126.33333333333333</v>
      </c>
      <c r="F730" s="2">
        <f t="shared" si="67"/>
        <v>117.83333333333333</v>
      </c>
      <c r="G730" s="2">
        <f t="shared" si="68"/>
        <v>155.55555555555554</v>
      </c>
      <c r="H730" s="2">
        <f t="shared" si="69"/>
        <v>143.91666666666666</v>
      </c>
      <c r="I730" s="3">
        <v>117</v>
      </c>
      <c r="J730" s="3">
        <v>105</v>
      </c>
      <c r="K730" s="3">
        <v>99</v>
      </c>
      <c r="L730" s="3">
        <v>123</v>
      </c>
      <c r="M730" s="3">
        <v>106</v>
      </c>
      <c r="N730" s="3">
        <v>437</v>
      </c>
      <c r="O730" s="3">
        <v>150</v>
      </c>
      <c r="P730" s="3">
        <v>107</v>
      </c>
      <c r="Q730" s="3">
        <v>105</v>
      </c>
      <c r="R730" s="3">
        <v>116</v>
      </c>
      <c r="S730" s="3">
        <v>108</v>
      </c>
      <c r="T730" s="3">
        <v>97</v>
      </c>
      <c r="U730" s="3">
        <v>174</v>
      </c>
      <c r="V730" s="3">
        <v>111</v>
      </c>
      <c r="W730" s="1">
        <f t="shared" si="70"/>
        <v>116.75</v>
      </c>
      <c r="X730" s="17">
        <f>IFERROR(Z730/AB730,0)</f>
        <v>116.76923076923077</v>
      </c>
      <c r="Y730" s="3">
        <f>SUBTOTAL(109,I730:V730)</f>
        <v>1955</v>
      </c>
      <c r="Z730" s="3">
        <f>Y730-N730</f>
        <v>1518</v>
      </c>
      <c r="AA730" s="3">
        <f t="shared" si="71"/>
        <v>14</v>
      </c>
      <c r="AB730" s="3">
        <f>COUNTA(I730:V730)-COUNTA(N730)</f>
        <v>13</v>
      </c>
      <c r="AC730" s="74">
        <f t="array" ref="AC730">AVERAGE(IF((COLUMN(I730:V730)&lt;&gt;COLUMN(N730)), I730:V730))</f>
        <v>116.76923076923077</v>
      </c>
    </row>
    <row r="731" spans="1:29" x14ac:dyDescent="0.35">
      <c r="A731" t="s">
        <v>1218</v>
      </c>
      <c r="B731" t="s">
        <v>1219</v>
      </c>
      <c r="C731" t="s">
        <v>723</v>
      </c>
      <c r="D731" s="1">
        <v>16.142857142857142</v>
      </c>
      <c r="E731" s="2">
        <f t="shared" si="66"/>
        <v>1</v>
      </c>
      <c r="F731" s="2">
        <f t="shared" si="67"/>
        <v>0.5</v>
      </c>
      <c r="G731" s="2">
        <f t="shared" si="68"/>
        <v>9.1111111111111107</v>
      </c>
      <c r="H731" s="2">
        <f t="shared" si="69"/>
        <v>12.583333333333334</v>
      </c>
      <c r="I731" s="3">
        <v>2</v>
      </c>
      <c r="J731" s="3">
        <v>5</v>
      </c>
      <c r="K731" s="3">
        <v>27</v>
      </c>
      <c r="L731" s="3">
        <v>37</v>
      </c>
      <c r="M731" s="3">
        <v>29</v>
      </c>
      <c r="N731" s="3">
        <v>50</v>
      </c>
      <c r="T731" s="3">
        <v>2</v>
      </c>
      <c r="U731" s="3">
        <v>1</v>
      </c>
      <c r="V731" s="3">
        <v>12</v>
      </c>
      <c r="W731" s="1">
        <f t="shared" si="70"/>
        <v>16.142857142857142</v>
      </c>
      <c r="X731" s="17">
        <f>IFERROR(Z731/AB731,0)</f>
        <v>14.375</v>
      </c>
      <c r="Y731" s="3">
        <f>SUBTOTAL(109,I731:V731)</f>
        <v>165</v>
      </c>
      <c r="Z731" s="3">
        <f>Y731-N731</f>
        <v>115</v>
      </c>
      <c r="AA731" s="3">
        <f t="shared" si="71"/>
        <v>9</v>
      </c>
      <c r="AB731" s="3">
        <f>COUNTA(I731:V731)-COUNTA(N731)</f>
        <v>8</v>
      </c>
      <c r="AC731" s="74">
        <f t="array" ref="AC731">AVERAGE(IF((COLUMN(I731:V731)&lt;&gt;COLUMN(N731)), I731:V731))</f>
        <v>8.8461538461538467</v>
      </c>
    </row>
    <row r="732" spans="1:29" x14ac:dyDescent="0.35">
      <c r="A732" t="s">
        <v>1220</v>
      </c>
      <c r="B732" t="s">
        <v>198</v>
      </c>
      <c r="C732" t="s">
        <v>723</v>
      </c>
      <c r="D732" s="1">
        <v>38.25</v>
      </c>
      <c r="E732" s="2">
        <f t="shared" si="66"/>
        <v>47</v>
      </c>
      <c r="F732" s="2">
        <f t="shared" si="67"/>
        <v>49.333333333333336</v>
      </c>
      <c r="G732" s="2">
        <f t="shared" si="68"/>
        <v>53.444444444444443</v>
      </c>
      <c r="H732" s="2">
        <f t="shared" si="69"/>
        <v>45.916666666666664</v>
      </c>
      <c r="I732" s="3">
        <v>53</v>
      </c>
      <c r="J732" s="3">
        <v>42</v>
      </c>
      <c r="K732" s="3">
        <v>10</v>
      </c>
      <c r="L732" s="3">
        <v>18</v>
      </c>
      <c r="M732" s="3">
        <v>2</v>
      </c>
      <c r="N732" s="3">
        <v>123</v>
      </c>
      <c r="O732" s="3">
        <v>60</v>
      </c>
      <c r="P732" s="3">
        <v>69</v>
      </c>
      <c r="Q732" s="3">
        <v>26</v>
      </c>
      <c r="R732" s="3">
        <v>60</v>
      </c>
      <c r="S732" s="3">
        <v>58</v>
      </c>
      <c r="T732" s="3">
        <v>30</v>
      </c>
      <c r="U732" s="3">
        <v>53</v>
      </c>
      <c r="V732" s="3">
        <v>31</v>
      </c>
      <c r="W732" s="1">
        <f t="shared" si="70"/>
        <v>38.25</v>
      </c>
      <c r="X732" s="17">
        <f>IFERROR(Z732/AB732,0)</f>
        <v>39.384615384615387</v>
      </c>
      <c r="Y732" s="3">
        <f>SUBTOTAL(109,I732:V732)</f>
        <v>635</v>
      </c>
      <c r="Z732" s="3">
        <f>Y732-N732</f>
        <v>512</v>
      </c>
      <c r="AA732" s="3">
        <f t="shared" si="71"/>
        <v>14</v>
      </c>
      <c r="AB732" s="3">
        <f>COUNTA(I732:V732)-COUNTA(N732)</f>
        <v>13</v>
      </c>
      <c r="AC732" s="74">
        <f t="array" ref="AC732">AVERAGE(IF((COLUMN(I732:V732)&lt;&gt;COLUMN(N732)), I732:V732))</f>
        <v>39.384615384615387</v>
      </c>
    </row>
    <row r="733" spans="1:29" x14ac:dyDescent="0.35">
      <c r="A733" t="s">
        <v>1221</v>
      </c>
      <c r="B733" t="s">
        <v>200</v>
      </c>
      <c r="C733" t="s">
        <v>723</v>
      </c>
      <c r="D733" s="1">
        <v>1.4</v>
      </c>
      <c r="E733" s="2">
        <f t="shared" si="66"/>
        <v>1.3333333333333333</v>
      </c>
      <c r="F733" s="2">
        <f t="shared" si="67"/>
        <v>0.66666666666666663</v>
      </c>
      <c r="G733" s="2">
        <f t="shared" si="68"/>
        <v>0.44444444444444442</v>
      </c>
      <c r="H733" s="2">
        <f t="shared" si="69"/>
        <v>0.5</v>
      </c>
      <c r="J733" s="3">
        <v>1</v>
      </c>
      <c r="K733" s="3">
        <v>1</v>
      </c>
      <c r="S733" s="3">
        <v>1</v>
      </c>
      <c r="U733" s="3">
        <v>3</v>
      </c>
      <c r="V733" s="3">
        <v>1</v>
      </c>
      <c r="W733" s="1">
        <f t="shared" si="70"/>
        <v>1.4</v>
      </c>
      <c r="X733" s="17">
        <f>IFERROR(Z733/AB733,0)</f>
        <v>1.4</v>
      </c>
      <c r="Y733" s="3">
        <f>SUBTOTAL(109,I733:V733)</f>
        <v>7</v>
      </c>
      <c r="Z733" s="3">
        <f>Y733-N733</f>
        <v>7</v>
      </c>
      <c r="AA733" s="3">
        <f t="shared" si="71"/>
        <v>5</v>
      </c>
      <c r="AB733" s="3">
        <f>COUNTA(I733:V733)-COUNTA(N733)</f>
        <v>5</v>
      </c>
      <c r="AC733" s="74">
        <f t="array" ref="AC733">AVERAGE(IF((COLUMN(I733:V733)&lt;&gt;COLUMN(N733)), I733:V733))</f>
        <v>0.53846153846153844</v>
      </c>
    </row>
    <row r="734" spans="1:29" x14ac:dyDescent="0.35">
      <c r="A734" t="s">
        <v>1222</v>
      </c>
      <c r="B734" t="s">
        <v>202</v>
      </c>
      <c r="C734" t="s">
        <v>723</v>
      </c>
      <c r="D734" s="1">
        <v>85.166666666666671</v>
      </c>
      <c r="E734" s="2">
        <f t="shared" si="66"/>
        <v>0.33333333333333331</v>
      </c>
      <c r="F734" s="2">
        <f t="shared" si="67"/>
        <v>0.16666666666666666</v>
      </c>
      <c r="G734" s="2">
        <f t="shared" si="68"/>
        <v>42.888888888888886</v>
      </c>
      <c r="H734" s="2">
        <f t="shared" si="69"/>
        <v>65.583333333333329</v>
      </c>
      <c r="I734" s="3">
        <v>132</v>
      </c>
      <c r="J734" s="3">
        <v>126</v>
      </c>
      <c r="K734" s="3">
        <v>135</v>
      </c>
      <c r="L734" s="3">
        <v>140</v>
      </c>
      <c r="M734" s="3">
        <v>106</v>
      </c>
      <c r="N734" s="3">
        <v>276</v>
      </c>
      <c r="O734" s="3">
        <v>3</v>
      </c>
      <c r="T734" s="3">
        <v>1</v>
      </c>
      <c r="W734" s="1">
        <f t="shared" si="70"/>
        <v>85.166666666666671</v>
      </c>
      <c r="X734" s="17">
        <f>IFERROR(Z734/AB734,0)</f>
        <v>91.857142857142861</v>
      </c>
      <c r="Y734" s="3">
        <f>SUBTOTAL(109,I734:V734)</f>
        <v>919</v>
      </c>
      <c r="Z734" s="3">
        <f>Y734-N734</f>
        <v>643</v>
      </c>
      <c r="AA734" s="3">
        <f t="shared" si="71"/>
        <v>8</v>
      </c>
      <c r="AB734" s="3">
        <f>COUNTA(I734:V734)-COUNTA(N734)</f>
        <v>7</v>
      </c>
      <c r="AC734" s="74">
        <f t="array" ref="AC734">AVERAGE(IF((COLUMN(I734:V734)&lt;&gt;COLUMN(N734)), I734:V734))</f>
        <v>49.46153846153846</v>
      </c>
    </row>
    <row r="735" spans="1:29" x14ac:dyDescent="0.35">
      <c r="A735" t="s">
        <v>1223</v>
      </c>
      <c r="B735" t="s">
        <v>204</v>
      </c>
      <c r="C735" t="s">
        <v>723</v>
      </c>
      <c r="D735" s="1">
        <v>143.5</v>
      </c>
      <c r="E735" s="2">
        <f t="shared" si="66"/>
        <v>156.66666666666666</v>
      </c>
      <c r="F735" s="2">
        <f t="shared" si="67"/>
        <v>140.5</v>
      </c>
      <c r="G735" s="2">
        <f t="shared" si="68"/>
        <v>143.88888888888889</v>
      </c>
      <c r="H735" s="2">
        <f t="shared" si="69"/>
        <v>107.91666666666667</v>
      </c>
      <c r="N735" s="3">
        <v>266</v>
      </c>
      <c r="O735" s="3">
        <v>186</v>
      </c>
      <c r="P735" s="3">
        <v>141</v>
      </c>
      <c r="Q735" s="3">
        <v>114</v>
      </c>
      <c r="R735" s="3">
        <v>118</v>
      </c>
      <c r="S735" s="3">
        <v>170</v>
      </c>
      <c r="T735" s="3">
        <v>116</v>
      </c>
      <c r="U735" s="3">
        <v>184</v>
      </c>
      <c r="V735" s="3">
        <v>119</v>
      </c>
      <c r="W735" s="1">
        <f t="shared" si="70"/>
        <v>143.5</v>
      </c>
      <c r="X735" s="17">
        <f>IFERROR(Z735/AB735,0)</f>
        <v>143.5</v>
      </c>
      <c r="Y735" s="3">
        <f>SUBTOTAL(109,I735:V735)</f>
        <v>1414</v>
      </c>
      <c r="Z735" s="3">
        <f>Y735-N735</f>
        <v>1148</v>
      </c>
      <c r="AA735" s="3">
        <f t="shared" si="71"/>
        <v>9</v>
      </c>
      <c r="AB735" s="3">
        <f>COUNTA(I735:V735)-COUNTA(N735)</f>
        <v>8</v>
      </c>
      <c r="AC735" s="74">
        <f t="array" ref="AC735">AVERAGE(IF((COLUMN(I735:V735)&lt;&gt;COLUMN(N735)), I735:V735))</f>
        <v>88.307692307692307</v>
      </c>
    </row>
    <row r="736" spans="1:29" x14ac:dyDescent="0.35">
      <c r="A736" t="s">
        <v>1224</v>
      </c>
      <c r="B736" t="s">
        <v>448</v>
      </c>
      <c r="C736" t="s">
        <v>723</v>
      </c>
      <c r="D736" s="1">
        <v>16.833333333333332</v>
      </c>
      <c r="E736" s="2">
        <f t="shared" si="66"/>
        <v>17.666666666666668</v>
      </c>
      <c r="F736" s="2">
        <f t="shared" si="67"/>
        <v>21.333333333333332</v>
      </c>
      <c r="G736" s="2">
        <f t="shared" si="68"/>
        <v>23</v>
      </c>
      <c r="H736" s="2">
        <f t="shared" si="69"/>
        <v>19.083333333333332</v>
      </c>
      <c r="I736" s="3">
        <v>11</v>
      </c>
      <c r="J736" s="3">
        <v>7</v>
      </c>
      <c r="K736" s="3">
        <v>7</v>
      </c>
      <c r="L736" s="3">
        <v>8</v>
      </c>
      <c r="M736" s="3">
        <v>13</v>
      </c>
      <c r="N736" s="3">
        <v>41</v>
      </c>
      <c r="O736" s="3">
        <v>25</v>
      </c>
      <c r="P736" s="3">
        <v>25</v>
      </c>
      <c r="Q736" s="3">
        <v>22</v>
      </c>
      <c r="R736" s="3">
        <v>28</v>
      </c>
      <c r="S736" s="3">
        <v>17</v>
      </c>
      <c r="T736" s="3">
        <v>14</v>
      </c>
      <c r="U736" s="3">
        <v>22</v>
      </c>
      <c r="V736" s="3">
        <v>14</v>
      </c>
      <c r="W736" s="1">
        <f t="shared" si="70"/>
        <v>16.833333333333332</v>
      </c>
      <c r="X736" s="17">
        <f>IFERROR(Z736/AB736,0)</f>
        <v>16.384615384615383</v>
      </c>
      <c r="Y736" s="3">
        <f>SUBTOTAL(109,I736:V736)</f>
        <v>254</v>
      </c>
      <c r="Z736" s="3">
        <f>Y736-N736</f>
        <v>213</v>
      </c>
      <c r="AA736" s="3">
        <f t="shared" si="71"/>
        <v>14</v>
      </c>
      <c r="AB736" s="3">
        <f>COUNTA(I736:V736)-COUNTA(N736)</f>
        <v>13</v>
      </c>
      <c r="AC736" s="74">
        <f t="array" ref="AC736">AVERAGE(IF((COLUMN(I736:V736)&lt;&gt;COLUMN(N736)), I736:V736))</f>
        <v>16.384615384615383</v>
      </c>
    </row>
    <row r="737" spans="1:29" x14ac:dyDescent="0.35">
      <c r="A737" t="s">
        <v>1225</v>
      </c>
      <c r="B737" t="s">
        <v>1226</v>
      </c>
      <c r="C737" t="s">
        <v>723</v>
      </c>
      <c r="D737" s="1">
        <v>6.75</v>
      </c>
      <c r="E737" s="2">
        <f t="shared" si="66"/>
        <v>6.666666666666667</v>
      </c>
      <c r="F737" s="2">
        <f t="shared" si="67"/>
        <v>9.3333333333333339</v>
      </c>
      <c r="G737" s="2">
        <f t="shared" si="68"/>
        <v>9</v>
      </c>
      <c r="H737" s="2">
        <f t="shared" si="69"/>
        <v>7.333333333333333</v>
      </c>
      <c r="I737" s="3">
        <v>6</v>
      </c>
      <c r="J737" s="3">
        <v>1</v>
      </c>
      <c r="K737" s="3">
        <v>4</v>
      </c>
      <c r="L737" s="3">
        <v>2</v>
      </c>
      <c r="M737" s="3">
        <v>4</v>
      </c>
      <c r="N737" s="3">
        <v>14</v>
      </c>
      <c r="O737" s="3">
        <v>7</v>
      </c>
      <c r="P737" s="3">
        <v>11</v>
      </c>
      <c r="Q737" s="3">
        <v>13</v>
      </c>
      <c r="R737" s="3">
        <v>12</v>
      </c>
      <c r="S737" s="3">
        <v>4</v>
      </c>
      <c r="T737" s="3">
        <v>3</v>
      </c>
      <c r="U737" s="3">
        <v>13</v>
      </c>
      <c r="V737" s="3">
        <v>7</v>
      </c>
      <c r="W737" s="1">
        <f t="shared" si="70"/>
        <v>6.75</v>
      </c>
      <c r="X737" s="17">
        <f>IFERROR(Z737/AB737,0)</f>
        <v>6.6923076923076925</v>
      </c>
      <c r="Y737" s="3">
        <f>SUBTOTAL(109,I737:V737)</f>
        <v>101</v>
      </c>
      <c r="Z737" s="3">
        <f>Y737-N737</f>
        <v>87</v>
      </c>
      <c r="AA737" s="3">
        <f t="shared" si="71"/>
        <v>14</v>
      </c>
      <c r="AB737" s="3">
        <f>COUNTA(I737:V737)-COUNTA(N737)</f>
        <v>13</v>
      </c>
      <c r="AC737" s="74">
        <f t="array" ref="AC737">AVERAGE(IF((COLUMN(I737:V737)&lt;&gt;COLUMN(N737)), I737:V737))</f>
        <v>6.6923076923076925</v>
      </c>
    </row>
    <row r="738" spans="1:29" x14ac:dyDescent="0.35">
      <c r="A738" t="s">
        <v>1227</v>
      </c>
      <c r="B738" t="s">
        <v>1228</v>
      </c>
      <c r="C738" t="s">
        <v>723</v>
      </c>
      <c r="D738" s="1">
        <v>2.7272727272727271</v>
      </c>
      <c r="E738" s="2">
        <f t="shared" si="66"/>
        <v>3.3333333333333335</v>
      </c>
      <c r="F738" s="2">
        <f t="shared" si="67"/>
        <v>2.8333333333333335</v>
      </c>
      <c r="G738" s="2">
        <f t="shared" si="68"/>
        <v>2.7777777777777777</v>
      </c>
      <c r="H738" s="2">
        <f t="shared" si="69"/>
        <v>2.5</v>
      </c>
      <c r="J738" s="3">
        <v>2</v>
      </c>
      <c r="L738" s="3">
        <v>3</v>
      </c>
      <c r="M738" s="3">
        <v>1</v>
      </c>
      <c r="N738" s="3">
        <v>2</v>
      </c>
      <c r="O738" s="3">
        <v>5</v>
      </c>
      <c r="P738" s="3">
        <v>4</v>
      </c>
      <c r="Q738" s="3">
        <v>1</v>
      </c>
      <c r="R738" s="3">
        <v>2</v>
      </c>
      <c r="S738" s="3">
        <v>6</v>
      </c>
      <c r="T738" s="3">
        <v>3</v>
      </c>
      <c r="U738" s="3">
        <v>1</v>
      </c>
      <c r="V738" s="3">
        <v>2</v>
      </c>
      <c r="W738" s="1">
        <f t="shared" si="70"/>
        <v>2.7272727272727271</v>
      </c>
      <c r="X738" s="17">
        <f>IFERROR(Z738/AB738,0)</f>
        <v>2.7272727272727271</v>
      </c>
      <c r="Y738" s="3">
        <f>SUBTOTAL(109,I738:V738)</f>
        <v>32</v>
      </c>
      <c r="Z738" s="3">
        <f>Y738-N738</f>
        <v>30</v>
      </c>
      <c r="AA738" s="3">
        <f t="shared" si="71"/>
        <v>12</v>
      </c>
      <c r="AB738" s="3">
        <f>COUNTA(I738:V738)-COUNTA(N738)</f>
        <v>11</v>
      </c>
      <c r="AC738" s="74">
        <f t="array" ref="AC738">AVERAGE(IF((COLUMN(I738:V738)&lt;&gt;COLUMN(N738)), I738:V738))</f>
        <v>2.3076923076923075</v>
      </c>
    </row>
    <row r="739" spans="1:29" x14ac:dyDescent="0.35">
      <c r="A739" t="s">
        <v>1229</v>
      </c>
      <c r="B739" t="s">
        <v>1230</v>
      </c>
      <c r="C739" t="s">
        <v>723</v>
      </c>
      <c r="D739" s="1">
        <v>5.833333333333333</v>
      </c>
      <c r="E739" s="2">
        <f t="shared" si="66"/>
        <v>8.6666666666666661</v>
      </c>
      <c r="F739" s="2">
        <f t="shared" si="67"/>
        <v>7.333333333333333</v>
      </c>
      <c r="G739" s="2">
        <f t="shared" si="68"/>
        <v>7.333333333333333</v>
      </c>
      <c r="H739" s="2">
        <f t="shared" si="69"/>
        <v>6.75</v>
      </c>
      <c r="I739" s="3">
        <v>3</v>
      </c>
      <c r="J739" s="3">
        <v>3</v>
      </c>
      <c r="K739" s="3">
        <v>7</v>
      </c>
      <c r="L739" s="3">
        <v>5</v>
      </c>
      <c r="M739" s="3">
        <v>3</v>
      </c>
      <c r="N739" s="3">
        <v>12</v>
      </c>
      <c r="O739" s="3">
        <v>7</v>
      </c>
      <c r="P739" s="3">
        <v>7</v>
      </c>
      <c r="Q739" s="3">
        <v>8</v>
      </c>
      <c r="R739" s="3">
        <v>3</v>
      </c>
      <c r="S739" s="3">
        <v>12</v>
      </c>
      <c r="T739" s="3">
        <v>7</v>
      </c>
      <c r="U739" s="3">
        <v>7</v>
      </c>
      <c r="V739" s="3">
        <v>1</v>
      </c>
      <c r="W739" s="1">
        <f t="shared" si="70"/>
        <v>5.833333333333333</v>
      </c>
      <c r="X739" s="17">
        <f>IFERROR(Z739/AB739,0)</f>
        <v>5.615384615384615</v>
      </c>
      <c r="Y739" s="3">
        <f>SUBTOTAL(109,I739:V739)</f>
        <v>85</v>
      </c>
      <c r="Z739" s="3">
        <f>Y739-N739</f>
        <v>73</v>
      </c>
      <c r="AA739" s="3">
        <f t="shared" si="71"/>
        <v>14</v>
      </c>
      <c r="AB739" s="3">
        <f>COUNTA(I739:V739)-COUNTA(N739)</f>
        <v>13</v>
      </c>
      <c r="AC739" s="74">
        <f t="array" ref="AC739">AVERAGE(IF((COLUMN(I739:V739)&lt;&gt;COLUMN(N739)), I739:V739))</f>
        <v>5.615384615384615</v>
      </c>
    </row>
    <row r="740" spans="1:29" x14ac:dyDescent="0.35">
      <c r="A740" t="s">
        <v>1231</v>
      </c>
      <c r="B740" t="s">
        <v>1232</v>
      </c>
      <c r="C740" t="s">
        <v>723</v>
      </c>
      <c r="D740" s="1">
        <v>2.8333333333333335</v>
      </c>
      <c r="E740" s="2">
        <f t="shared" si="66"/>
        <v>2.3333333333333335</v>
      </c>
      <c r="F740" s="2">
        <f t="shared" si="67"/>
        <v>2.8333333333333335</v>
      </c>
      <c r="G740" s="2">
        <f t="shared" si="68"/>
        <v>2.8888888888888888</v>
      </c>
      <c r="H740" s="2">
        <f t="shared" si="69"/>
        <v>3</v>
      </c>
      <c r="I740" s="3">
        <v>2</v>
      </c>
      <c r="J740" s="3">
        <v>2</v>
      </c>
      <c r="K740" s="3">
        <v>4</v>
      </c>
      <c r="L740" s="3">
        <v>4</v>
      </c>
      <c r="M740" s="3">
        <v>1</v>
      </c>
      <c r="N740" s="3">
        <v>7</v>
      </c>
      <c r="O740" s="3">
        <v>1</v>
      </c>
      <c r="P740" s="3">
        <v>3</v>
      </c>
      <c r="Q740" s="3">
        <v>2</v>
      </c>
      <c r="R740" s="3">
        <v>5</v>
      </c>
      <c r="S740" s="3">
        <v>2</v>
      </c>
      <c r="T740" s="3">
        <v>3</v>
      </c>
      <c r="U740" s="3">
        <v>2</v>
      </c>
      <c r="V740" s="3">
        <v>5</v>
      </c>
      <c r="W740" s="1">
        <f t="shared" si="70"/>
        <v>2.8333333333333335</v>
      </c>
      <c r="X740" s="17">
        <f>IFERROR(Z740/AB740,0)</f>
        <v>2.7692307692307692</v>
      </c>
      <c r="Y740" s="3">
        <f>SUBTOTAL(109,I740:V740)</f>
        <v>43</v>
      </c>
      <c r="Z740" s="3">
        <f>Y740-N740</f>
        <v>36</v>
      </c>
      <c r="AA740" s="3">
        <f t="shared" si="71"/>
        <v>14</v>
      </c>
      <c r="AB740" s="3">
        <f>COUNTA(I740:V740)-COUNTA(N740)</f>
        <v>13</v>
      </c>
      <c r="AC740" s="74">
        <f t="array" ref="AC740">AVERAGE(IF((COLUMN(I740:V740)&lt;&gt;COLUMN(N740)), I740:V740))</f>
        <v>2.7692307692307692</v>
      </c>
    </row>
    <row r="741" spans="1:29" x14ac:dyDescent="0.35">
      <c r="A741" t="s">
        <v>1233</v>
      </c>
      <c r="B741" t="s">
        <v>206</v>
      </c>
      <c r="C741" t="s">
        <v>723</v>
      </c>
      <c r="D741" s="1">
        <v>105.58333333333333</v>
      </c>
      <c r="E741" s="2">
        <f t="shared" si="66"/>
        <v>131</v>
      </c>
      <c r="F741" s="2">
        <f t="shared" si="67"/>
        <v>121.83333333333333</v>
      </c>
      <c r="G741" s="2">
        <f t="shared" si="68"/>
        <v>135.33333333333334</v>
      </c>
      <c r="H741" s="2">
        <f t="shared" si="69"/>
        <v>119.66666666666667</v>
      </c>
      <c r="I741" s="3">
        <v>80</v>
      </c>
      <c r="J741" s="3">
        <v>59</v>
      </c>
      <c r="K741" s="3">
        <v>68</v>
      </c>
      <c r="L741" s="3">
        <v>91</v>
      </c>
      <c r="M741" s="3">
        <v>92</v>
      </c>
      <c r="N741" s="3">
        <v>282</v>
      </c>
      <c r="O741" s="3">
        <v>113</v>
      </c>
      <c r="P741" s="3">
        <v>112</v>
      </c>
      <c r="Q741" s="3">
        <v>111</v>
      </c>
      <c r="R741" s="3">
        <v>115</v>
      </c>
      <c r="S741" s="3">
        <v>126</v>
      </c>
      <c r="T741" s="3">
        <v>100</v>
      </c>
      <c r="U741" s="3">
        <v>167</v>
      </c>
      <c r="V741" s="3">
        <v>113</v>
      </c>
      <c r="W741" s="1">
        <f t="shared" si="70"/>
        <v>105.58333333333333</v>
      </c>
      <c r="X741" s="17">
        <f>IFERROR(Z741/AB741,0)</f>
        <v>103.61538461538461</v>
      </c>
      <c r="Y741" s="3">
        <f>SUBTOTAL(109,I741:V741)</f>
        <v>1629</v>
      </c>
      <c r="Z741" s="3">
        <f>Y741-N741</f>
        <v>1347</v>
      </c>
      <c r="AA741" s="3">
        <f t="shared" si="71"/>
        <v>14</v>
      </c>
      <c r="AB741" s="3">
        <f>COUNTA(I741:V741)-COUNTA(N741)</f>
        <v>13</v>
      </c>
      <c r="AC741" s="74">
        <f t="array" ref="AC741">AVERAGE(IF((COLUMN(I741:V741)&lt;&gt;COLUMN(N741)), I741:V741))</f>
        <v>103.61538461538461</v>
      </c>
    </row>
    <row r="742" spans="1:29" x14ac:dyDescent="0.35">
      <c r="A742" t="s">
        <v>1234</v>
      </c>
      <c r="B742" t="s">
        <v>453</v>
      </c>
      <c r="C742" t="s">
        <v>723</v>
      </c>
      <c r="D742" s="1">
        <v>2.8</v>
      </c>
      <c r="E742" s="2">
        <f t="shared" si="66"/>
        <v>2</v>
      </c>
      <c r="F742" s="2">
        <f t="shared" si="67"/>
        <v>2.1666666666666665</v>
      </c>
      <c r="G742" s="2">
        <f t="shared" si="68"/>
        <v>2.2222222222222223</v>
      </c>
      <c r="H742" s="2">
        <f t="shared" si="69"/>
        <v>2.4166666666666665</v>
      </c>
      <c r="I742" s="3">
        <v>1</v>
      </c>
      <c r="J742" s="3">
        <v>4</v>
      </c>
      <c r="K742" s="3">
        <v>4</v>
      </c>
      <c r="L742" s="3">
        <v>1</v>
      </c>
      <c r="M742" s="3">
        <v>5</v>
      </c>
      <c r="N742" s="3">
        <v>1</v>
      </c>
      <c r="O742" s="3">
        <v>1</v>
      </c>
      <c r="P742" s="3">
        <v>2</v>
      </c>
      <c r="Q742" s="3">
        <v>2</v>
      </c>
      <c r="R742" s="3">
        <v>3</v>
      </c>
      <c r="T742" s="3">
        <v>4</v>
      </c>
      <c r="U742" s="3">
        <v>2</v>
      </c>
      <c r="W742" s="1">
        <f t="shared" si="70"/>
        <v>2.8</v>
      </c>
      <c r="X742" s="17">
        <f>IFERROR(Z742/AB742,0)</f>
        <v>2.6363636363636362</v>
      </c>
      <c r="Y742" s="3">
        <f>SUBTOTAL(109,I742:V742)</f>
        <v>30</v>
      </c>
      <c r="Z742" s="3">
        <f>Y742-N742</f>
        <v>29</v>
      </c>
      <c r="AA742" s="3">
        <f t="shared" si="71"/>
        <v>12</v>
      </c>
      <c r="AB742" s="3">
        <f>COUNTA(I742:V742)-COUNTA(N742)</f>
        <v>11</v>
      </c>
      <c r="AC742" s="74">
        <f t="array" ref="AC742">AVERAGE(IF((COLUMN(I742:V742)&lt;&gt;COLUMN(N742)), I742:V742))</f>
        <v>2.2307692307692308</v>
      </c>
    </row>
    <row r="743" spans="1:29" x14ac:dyDescent="0.35">
      <c r="A743" t="s">
        <v>1235</v>
      </c>
      <c r="B743" t="s">
        <v>455</v>
      </c>
      <c r="C743" t="s">
        <v>723</v>
      </c>
      <c r="D743" s="1">
        <v>14.25</v>
      </c>
      <c r="E743" s="2">
        <f t="shared" si="66"/>
        <v>19</v>
      </c>
      <c r="F743" s="2">
        <f t="shared" si="67"/>
        <v>15.5</v>
      </c>
      <c r="G743" s="2">
        <f t="shared" si="68"/>
        <v>13.444444444444445</v>
      </c>
      <c r="H743" s="2">
        <f t="shared" si="69"/>
        <v>12.083333333333334</v>
      </c>
      <c r="I743" s="3">
        <v>6</v>
      </c>
      <c r="J743" s="3">
        <v>11</v>
      </c>
      <c r="K743" s="3">
        <v>3</v>
      </c>
      <c r="L743" s="3">
        <v>10</v>
      </c>
      <c r="M743" s="3">
        <v>10</v>
      </c>
      <c r="N743" s="3">
        <v>7</v>
      </c>
      <c r="O743" s="3">
        <v>11</v>
      </c>
      <c r="P743" s="3">
        <v>6</v>
      </c>
      <c r="Q743" s="3">
        <v>8</v>
      </c>
      <c r="R743" s="3">
        <v>22</v>
      </c>
      <c r="S743" s="3">
        <v>12</v>
      </c>
      <c r="T743" s="3">
        <v>8</v>
      </c>
      <c r="U743" s="3">
        <v>37</v>
      </c>
      <c r="V743" s="3">
        <v>33</v>
      </c>
      <c r="W743" s="1">
        <f t="shared" si="70"/>
        <v>14.25</v>
      </c>
      <c r="X743" s="17">
        <f>IFERROR(Z743/AB743,0)</f>
        <v>13.615384615384615</v>
      </c>
      <c r="Y743" s="3">
        <f>SUBTOTAL(109,I743:V743)</f>
        <v>184</v>
      </c>
      <c r="Z743" s="3">
        <f>Y743-N743</f>
        <v>177</v>
      </c>
      <c r="AA743" s="3">
        <f t="shared" si="71"/>
        <v>14</v>
      </c>
      <c r="AB743" s="3">
        <f>COUNTA(I743:V743)-COUNTA(N743)</f>
        <v>13</v>
      </c>
      <c r="AC743" s="74">
        <f t="array" ref="AC743">AVERAGE(IF((COLUMN(I743:V743)&lt;&gt;COLUMN(N743)), I743:V743))</f>
        <v>13.615384615384615</v>
      </c>
    </row>
    <row r="744" spans="1:29" x14ac:dyDescent="0.35">
      <c r="A744" t="s">
        <v>1236</v>
      </c>
      <c r="B744" t="s">
        <v>1237</v>
      </c>
      <c r="C744" t="s">
        <v>723</v>
      </c>
      <c r="D744" s="1">
        <v>4.2727272727272725</v>
      </c>
      <c r="E744" s="2">
        <f t="shared" si="66"/>
        <v>4</v>
      </c>
      <c r="F744" s="2">
        <f t="shared" si="67"/>
        <v>5.166666666666667</v>
      </c>
      <c r="G744" s="2">
        <f t="shared" si="68"/>
        <v>5.333333333333333</v>
      </c>
      <c r="H744" s="2">
        <f t="shared" si="69"/>
        <v>4.75</v>
      </c>
      <c r="I744" s="3">
        <v>1</v>
      </c>
      <c r="J744" s="3">
        <v>3</v>
      </c>
      <c r="K744" s="3">
        <v>3</v>
      </c>
      <c r="L744" s="3">
        <v>3</v>
      </c>
      <c r="M744" s="3">
        <v>2</v>
      </c>
      <c r="N744" s="3">
        <v>10</v>
      </c>
      <c r="O744" s="3">
        <v>5</v>
      </c>
      <c r="P744" s="3">
        <v>4</v>
      </c>
      <c r="Q744" s="3">
        <v>5</v>
      </c>
      <c r="R744" s="3">
        <v>10</v>
      </c>
      <c r="S744" s="3">
        <v>6</v>
      </c>
      <c r="T744" s="3">
        <v>3</v>
      </c>
      <c r="U744" s="3">
        <v>3</v>
      </c>
      <c r="W744" s="1">
        <f t="shared" si="70"/>
        <v>4.2727272727272725</v>
      </c>
      <c r="X744" s="17">
        <f>IFERROR(Z744/AB744,0)</f>
        <v>4</v>
      </c>
      <c r="Y744" s="3">
        <f>SUBTOTAL(109,I744:V744)</f>
        <v>58</v>
      </c>
      <c r="Z744" s="3">
        <f>Y744-N744</f>
        <v>48</v>
      </c>
      <c r="AA744" s="3">
        <f t="shared" si="71"/>
        <v>13</v>
      </c>
      <c r="AB744" s="3">
        <f>COUNTA(I744:V744)-COUNTA(N744)</f>
        <v>12</v>
      </c>
      <c r="AC744" s="74">
        <f t="array" ref="AC744">AVERAGE(IF((COLUMN(I744:V744)&lt;&gt;COLUMN(N744)), I744:V744))</f>
        <v>3.6923076923076925</v>
      </c>
    </row>
    <row r="745" spans="1:29" x14ac:dyDescent="0.35">
      <c r="A745" t="s">
        <v>1238</v>
      </c>
      <c r="B745" t="s">
        <v>1239</v>
      </c>
      <c r="C745" t="s">
        <v>723</v>
      </c>
      <c r="D745" s="1">
        <v>4.083333333333333</v>
      </c>
      <c r="E745" s="2">
        <f t="shared" si="66"/>
        <v>4</v>
      </c>
      <c r="F745" s="2">
        <f t="shared" si="67"/>
        <v>5.333333333333333</v>
      </c>
      <c r="G745" s="2">
        <f t="shared" si="68"/>
        <v>4.333333333333333</v>
      </c>
      <c r="H745" s="2">
        <f t="shared" si="69"/>
        <v>4</v>
      </c>
      <c r="I745" s="3">
        <v>1</v>
      </c>
      <c r="J745" s="3">
        <v>2</v>
      </c>
      <c r="K745" s="3">
        <v>4</v>
      </c>
      <c r="L745" s="3">
        <v>3</v>
      </c>
      <c r="M745" s="3">
        <v>1</v>
      </c>
      <c r="N745" s="3">
        <v>5</v>
      </c>
      <c r="O745" s="3">
        <v>1</v>
      </c>
      <c r="P745" s="3">
        <v>3</v>
      </c>
      <c r="Q745" s="3">
        <v>6</v>
      </c>
      <c r="R745" s="3">
        <v>11</v>
      </c>
      <c r="S745" s="3">
        <v>5</v>
      </c>
      <c r="T745" s="3">
        <v>5</v>
      </c>
      <c r="U745" s="3">
        <v>2</v>
      </c>
      <c r="V745" s="3">
        <v>6</v>
      </c>
      <c r="W745" s="1">
        <f t="shared" si="70"/>
        <v>4.083333333333333</v>
      </c>
      <c r="X745" s="17">
        <f>IFERROR(Z745/AB745,0)</f>
        <v>3.8461538461538463</v>
      </c>
      <c r="Y745" s="3">
        <f>SUBTOTAL(109,I745:V745)</f>
        <v>55</v>
      </c>
      <c r="Z745" s="3">
        <f>Y745-N745</f>
        <v>50</v>
      </c>
      <c r="AA745" s="3">
        <f t="shared" si="71"/>
        <v>14</v>
      </c>
      <c r="AB745" s="3">
        <f>COUNTA(I745:V745)-COUNTA(N745)</f>
        <v>13</v>
      </c>
      <c r="AC745" s="74">
        <f t="array" ref="AC745">AVERAGE(IF((COLUMN(I745:V745)&lt;&gt;COLUMN(N745)), I745:V745))</f>
        <v>3.8461538461538463</v>
      </c>
    </row>
    <row r="746" spans="1:29" x14ac:dyDescent="0.35">
      <c r="A746" t="s">
        <v>1240</v>
      </c>
      <c r="B746" t="s">
        <v>21</v>
      </c>
      <c r="C746" t="s">
        <v>723</v>
      </c>
      <c r="D746" s="1">
        <v>81.25</v>
      </c>
      <c r="E746" s="2">
        <f t="shared" si="66"/>
        <v>81.666666666666671</v>
      </c>
      <c r="F746" s="2">
        <f t="shared" si="67"/>
        <v>77.833333333333329</v>
      </c>
      <c r="G746" s="2">
        <f t="shared" si="68"/>
        <v>91.888888888888886</v>
      </c>
      <c r="H746" s="2">
        <f t="shared" si="69"/>
        <v>85.916666666666671</v>
      </c>
      <c r="I746" s="3">
        <v>80</v>
      </c>
      <c r="J746" s="3">
        <v>73</v>
      </c>
      <c r="K746" s="3">
        <v>62</v>
      </c>
      <c r="L746" s="3">
        <v>69</v>
      </c>
      <c r="M746" s="3">
        <v>74</v>
      </c>
      <c r="N746" s="3">
        <v>140</v>
      </c>
      <c r="O746" s="3">
        <v>146</v>
      </c>
      <c r="P746" s="3">
        <v>51</v>
      </c>
      <c r="Q746" s="3">
        <v>42</v>
      </c>
      <c r="R746" s="3">
        <v>129</v>
      </c>
      <c r="S746" s="3">
        <v>93</v>
      </c>
      <c r="T746" s="3">
        <v>69</v>
      </c>
      <c r="U746" s="3">
        <v>83</v>
      </c>
      <c r="V746" s="3">
        <v>84</v>
      </c>
      <c r="W746" s="1">
        <f t="shared" si="70"/>
        <v>81.25</v>
      </c>
      <c r="X746" s="17">
        <f>IFERROR(Z746/AB746,0)</f>
        <v>81.15384615384616</v>
      </c>
      <c r="Y746" s="3">
        <f>SUBTOTAL(109,I746:V746)</f>
        <v>1195</v>
      </c>
      <c r="Z746" s="3">
        <f>Y746-N746</f>
        <v>1055</v>
      </c>
      <c r="AA746" s="3">
        <f t="shared" si="71"/>
        <v>14</v>
      </c>
      <c r="AB746" s="3">
        <f>COUNTA(I746:V746)-COUNTA(N746)</f>
        <v>13</v>
      </c>
      <c r="AC746" s="74">
        <f t="array" ref="AC746">AVERAGE(IF((COLUMN(I746:V746)&lt;&gt;COLUMN(N746)), I746:V746))</f>
        <v>81.15384615384616</v>
      </c>
    </row>
    <row r="747" spans="1:29" x14ac:dyDescent="0.35">
      <c r="A747" t="s">
        <v>1241</v>
      </c>
      <c r="B747" t="s">
        <v>1242</v>
      </c>
      <c r="C747" t="s">
        <v>723</v>
      </c>
      <c r="D747" s="1">
        <v>2.8333333333333335</v>
      </c>
      <c r="E747" s="2">
        <f t="shared" si="66"/>
        <v>2.3333333333333335</v>
      </c>
      <c r="F747" s="2">
        <f t="shared" si="67"/>
        <v>1.1666666666666667</v>
      </c>
      <c r="G747" s="2">
        <f t="shared" si="68"/>
        <v>3</v>
      </c>
      <c r="H747" s="2">
        <f t="shared" si="69"/>
        <v>2.4166666666666665</v>
      </c>
      <c r="I747" s="3">
        <v>1</v>
      </c>
      <c r="J747" s="3">
        <v>2</v>
      </c>
      <c r="M747" s="3">
        <v>2</v>
      </c>
      <c r="N747" s="3">
        <v>17</v>
      </c>
      <c r="O747" s="3">
        <v>1</v>
      </c>
      <c r="T747" s="3">
        <v>2</v>
      </c>
      <c r="U747" s="3">
        <v>5</v>
      </c>
      <c r="V747" s="3">
        <v>5</v>
      </c>
      <c r="W747" s="1">
        <f t="shared" si="70"/>
        <v>2.8333333333333335</v>
      </c>
      <c r="X747" s="17">
        <f>IFERROR(Z747/AB747,0)</f>
        <v>2.5714285714285716</v>
      </c>
      <c r="Y747" s="3">
        <f>SUBTOTAL(109,I747:V747)</f>
        <v>35</v>
      </c>
      <c r="Z747" s="3">
        <f>Y747-N747</f>
        <v>18</v>
      </c>
      <c r="AA747" s="3">
        <f t="shared" si="71"/>
        <v>8</v>
      </c>
      <c r="AB747" s="3">
        <f>COUNTA(I747:V747)-COUNTA(N747)</f>
        <v>7</v>
      </c>
      <c r="AC747" s="74">
        <f t="array" ref="AC747">AVERAGE(IF((COLUMN(I747:V747)&lt;&gt;COLUMN(N747)), I747:V747))</f>
        <v>1.3846153846153846</v>
      </c>
    </row>
    <row r="748" spans="1:29" x14ac:dyDescent="0.35">
      <c r="A748" t="s">
        <v>1243</v>
      </c>
      <c r="B748" t="s">
        <v>458</v>
      </c>
      <c r="C748" t="s">
        <v>723</v>
      </c>
      <c r="D748" s="1">
        <v>1</v>
      </c>
      <c r="E748" s="2">
        <f t="shared" si="66"/>
        <v>0.33333333333333331</v>
      </c>
      <c r="F748" s="2">
        <f t="shared" si="67"/>
        <v>0.16666666666666666</v>
      </c>
      <c r="G748" s="2">
        <f t="shared" si="68"/>
        <v>0.1111111111111111</v>
      </c>
      <c r="H748" s="2">
        <f t="shared" si="69"/>
        <v>8.3333333333333329E-2</v>
      </c>
      <c r="T748" s="3">
        <v>1</v>
      </c>
      <c r="W748" s="1">
        <f t="shared" si="70"/>
        <v>1</v>
      </c>
      <c r="X748" s="17">
        <f>IFERROR(Z748/AB748,0)</f>
        <v>1</v>
      </c>
      <c r="Y748" s="3">
        <f>SUBTOTAL(109,I748:V748)</f>
        <v>1</v>
      </c>
      <c r="Z748" s="3">
        <f>Y748-N748</f>
        <v>1</v>
      </c>
      <c r="AA748" s="3">
        <f t="shared" si="71"/>
        <v>1</v>
      </c>
      <c r="AB748" s="3">
        <f>COUNTA(I748:V748)-COUNTA(N748)</f>
        <v>1</v>
      </c>
      <c r="AC748" s="74">
        <f t="array" ref="AC748">AVERAGE(IF((COLUMN(I748:V748)&lt;&gt;COLUMN(N748)), I748:V748))</f>
        <v>7.6923076923076927E-2</v>
      </c>
    </row>
    <row r="749" spans="1:29" x14ac:dyDescent="0.35">
      <c r="A749" t="s">
        <v>1244</v>
      </c>
      <c r="B749" t="s">
        <v>460</v>
      </c>
      <c r="C749" t="s">
        <v>723</v>
      </c>
      <c r="D749" s="1">
        <v>10.727272727272727</v>
      </c>
      <c r="E749" s="2">
        <f t="shared" si="66"/>
        <v>7.666666666666667</v>
      </c>
      <c r="F749" s="2">
        <f t="shared" si="67"/>
        <v>11</v>
      </c>
      <c r="G749" s="2">
        <f t="shared" si="68"/>
        <v>10</v>
      </c>
      <c r="H749" s="2">
        <f t="shared" si="69"/>
        <v>10.416666666666666</v>
      </c>
      <c r="I749" s="3">
        <v>2</v>
      </c>
      <c r="J749" s="3">
        <v>27</v>
      </c>
      <c r="K749" s="3">
        <v>5</v>
      </c>
      <c r="L749" s="3">
        <v>3</v>
      </c>
      <c r="N749" s="3">
        <v>11</v>
      </c>
      <c r="O749" s="3">
        <v>13</v>
      </c>
      <c r="P749" s="3">
        <v>6</v>
      </c>
      <c r="Q749" s="3">
        <v>21</v>
      </c>
      <c r="R749" s="3">
        <v>16</v>
      </c>
      <c r="S749" s="3">
        <v>15</v>
      </c>
      <c r="T749" s="3">
        <v>7</v>
      </c>
      <c r="U749" s="3">
        <v>1</v>
      </c>
      <c r="V749" s="3">
        <v>4</v>
      </c>
      <c r="W749" s="1">
        <f t="shared" si="70"/>
        <v>10.727272727272727</v>
      </c>
      <c r="X749" s="17">
        <f>IFERROR(Z749/AB749,0)</f>
        <v>10</v>
      </c>
      <c r="Y749" s="3">
        <f>SUBTOTAL(109,I749:V749)</f>
        <v>131</v>
      </c>
      <c r="Z749" s="3">
        <f>Y749-N749</f>
        <v>120</v>
      </c>
      <c r="AA749" s="3">
        <f t="shared" si="71"/>
        <v>13</v>
      </c>
      <c r="AB749" s="3">
        <f>COUNTA(I749:V749)-COUNTA(N749)</f>
        <v>12</v>
      </c>
      <c r="AC749" s="74">
        <f t="array" ref="AC749">AVERAGE(IF((COLUMN(I749:V749)&lt;&gt;COLUMN(N749)), I749:V749))</f>
        <v>9.2307692307692299</v>
      </c>
    </row>
    <row r="750" spans="1:29" x14ac:dyDescent="0.35">
      <c r="A750" t="s">
        <v>1245</v>
      </c>
      <c r="B750" t="s">
        <v>462</v>
      </c>
      <c r="C750" t="s">
        <v>723</v>
      </c>
      <c r="D750" s="1">
        <v>8.9090909090909083</v>
      </c>
      <c r="E750" s="2">
        <f t="shared" si="66"/>
        <v>5.333333333333333</v>
      </c>
      <c r="F750" s="2">
        <f t="shared" si="67"/>
        <v>9.6666666666666661</v>
      </c>
      <c r="G750" s="2">
        <f t="shared" si="68"/>
        <v>8.7777777777777786</v>
      </c>
      <c r="H750" s="2">
        <f t="shared" si="69"/>
        <v>9.1666666666666661</v>
      </c>
      <c r="I750" s="3">
        <v>7</v>
      </c>
      <c r="J750" s="3">
        <v>16</v>
      </c>
      <c r="K750" s="3">
        <v>11</v>
      </c>
      <c r="L750" s="3">
        <v>4</v>
      </c>
      <c r="N750" s="3">
        <v>15</v>
      </c>
      <c r="O750" s="3">
        <v>6</v>
      </c>
      <c r="P750" s="3">
        <v>11</v>
      </c>
      <c r="Q750" s="3">
        <v>8</v>
      </c>
      <c r="R750" s="3">
        <v>23</v>
      </c>
      <c r="S750" s="3">
        <v>8</v>
      </c>
      <c r="T750" s="3">
        <v>3</v>
      </c>
      <c r="U750" s="3">
        <v>5</v>
      </c>
      <c r="V750" s="3">
        <v>3</v>
      </c>
      <c r="W750" s="1">
        <f t="shared" si="70"/>
        <v>8.9090909090909083</v>
      </c>
      <c r="X750" s="17">
        <f>IFERROR(Z750/AB750,0)</f>
        <v>8.75</v>
      </c>
      <c r="Y750" s="3">
        <f>SUBTOTAL(109,I750:V750)</f>
        <v>120</v>
      </c>
      <c r="Z750" s="3">
        <f>Y750-N750</f>
        <v>105</v>
      </c>
      <c r="AA750" s="3">
        <f t="shared" si="71"/>
        <v>13</v>
      </c>
      <c r="AB750" s="3">
        <f>COUNTA(I750:V750)-COUNTA(N750)</f>
        <v>12</v>
      </c>
      <c r="AC750" s="74">
        <f t="array" ref="AC750">AVERAGE(IF((COLUMN(I750:V750)&lt;&gt;COLUMN(N750)), I750:V750))</f>
        <v>8.0769230769230766</v>
      </c>
    </row>
    <row r="751" spans="1:29" x14ac:dyDescent="0.35">
      <c r="A751" t="s">
        <v>1246</v>
      </c>
      <c r="B751" t="s">
        <v>464</v>
      </c>
      <c r="C751" t="s">
        <v>723</v>
      </c>
      <c r="D751" s="1">
        <v>13.75</v>
      </c>
      <c r="E751" s="2">
        <f t="shared" si="66"/>
        <v>11.333333333333334</v>
      </c>
      <c r="F751" s="2">
        <f t="shared" si="67"/>
        <v>14.166666666666666</v>
      </c>
      <c r="G751" s="2">
        <f t="shared" si="68"/>
        <v>18.333333333333332</v>
      </c>
      <c r="H751" s="2">
        <f t="shared" si="69"/>
        <v>17.583333333333332</v>
      </c>
      <c r="I751" s="3">
        <v>9</v>
      </c>
      <c r="J751" s="3">
        <v>18</v>
      </c>
      <c r="K751" s="3">
        <v>14</v>
      </c>
      <c r="L751" s="3">
        <v>14</v>
      </c>
      <c r="M751" s="3">
        <v>10</v>
      </c>
      <c r="N751" s="3">
        <v>51</v>
      </c>
      <c r="O751" s="3">
        <v>19</v>
      </c>
      <c r="P751" s="3">
        <v>15</v>
      </c>
      <c r="Q751" s="3">
        <v>15</v>
      </c>
      <c r="R751" s="3">
        <v>21</v>
      </c>
      <c r="S751" s="3">
        <v>20</v>
      </c>
      <c r="T751" s="3">
        <v>7</v>
      </c>
      <c r="U751" s="3">
        <v>7</v>
      </c>
      <c r="V751" s="3">
        <v>5</v>
      </c>
      <c r="W751" s="1">
        <f t="shared" si="70"/>
        <v>13.75</v>
      </c>
      <c r="X751" s="17">
        <f>IFERROR(Z751/AB751,0)</f>
        <v>13.384615384615385</v>
      </c>
      <c r="Y751" s="3">
        <f>SUBTOTAL(109,I751:V751)</f>
        <v>225</v>
      </c>
      <c r="Z751" s="3">
        <f>Y751-N751</f>
        <v>174</v>
      </c>
      <c r="AA751" s="3">
        <f t="shared" si="71"/>
        <v>14</v>
      </c>
      <c r="AB751" s="3">
        <f>COUNTA(I751:V751)-COUNTA(N751)</f>
        <v>13</v>
      </c>
      <c r="AC751" s="74">
        <f t="array" ref="AC751">AVERAGE(IF((COLUMN(I751:V751)&lt;&gt;COLUMN(N751)), I751:V751))</f>
        <v>13.384615384615385</v>
      </c>
    </row>
    <row r="752" spans="1:29" x14ac:dyDescent="0.35">
      <c r="A752" t="s">
        <v>1247</v>
      </c>
      <c r="B752" t="s">
        <v>209</v>
      </c>
      <c r="C752" t="s">
        <v>723</v>
      </c>
      <c r="D752" s="1">
        <v>17</v>
      </c>
      <c r="E752" s="2">
        <f t="shared" si="66"/>
        <v>10</v>
      </c>
      <c r="F752" s="2">
        <f t="shared" si="67"/>
        <v>5</v>
      </c>
      <c r="G752" s="2">
        <f t="shared" si="68"/>
        <v>3.3333333333333335</v>
      </c>
      <c r="H752" s="2">
        <f t="shared" si="69"/>
        <v>2.5</v>
      </c>
      <c r="T752" s="3">
        <v>15</v>
      </c>
      <c r="U752" s="3">
        <v>15</v>
      </c>
      <c r="V752" s="3">
        <v>21</v>
      </c>
      <c r="W752" s="1">
        <f t="shared" si="70"/>
        <v>17</v>
      </c>
      <c r="X752" s="17">
        <f>IFERROR(Z752/AB752,0)</f>
        <v>17</v>
      </c>
      <c r="Y752" s="3">
        <f>SUBTOTAL(109,I752:V752)</f>
        <v>51</v>
      </c>
      <c r="Z752" s="3">
        <f>Y752-N752</f>
        <v>51</v>
      </c>
      <c r="AA752" s="3">
        <f t="shared" si="71"/>
        <v>3</v>
      </c>
      <c r="AB752" s="3">
        <f>COUNTA(I752:V752)-COUNTA(N752)</f>
        <v>3</v>
      </c>
      <c r="AC752" s="74">
        <f t="array" ref="AC752">AVERAGE(IF((COLUMN(I752:V752)&lt;&gt;COLUMN(N752)), I752:V752))</f>
        <v>3.9230769230769229</v>
      </c>
    </row>
    <row r="753" spans="1:29" x14ac:dyDescent="0.35">
      <c r="A753" t="s">
        <v>1248</v>
      </c>
      <c r="B753" t="s">
        <v>1249</v>
      </c>
      <c r="C753" t="s">
        <v>723</v>
      </c>
      <c r="D753" s="1">
        <v>35.166666666666664</v>
      </c>
      <c r="E753" s="2">
        <f t="shared" si="66"/>
        <v>31.333333333333332</v>
      </c>
      <c r="F753" s="2">
        <f t="shared" si="67"/>
        <v>36.666666666666664</v>
      </c>
      <c r="G753" s="2">
        <f t="shared" si="68"/>
        <v>46.333333333333336</v>
      </c>
      <c r="H753" s="2">
        <f t="shared" si="69"/>
        <v>43.833333333333336</v>
      </c>
      <c r="I753" s="3">
        <v>22</v>
      </c>
      <c r="J753" s="3">
        <v>34</v>
      </c>
      <c r="K753" s="3">
        <v>52</v>
      </c>
      <c r="L753" s="3">
        <v>23</v>
      </c>
      <c r="M753" s="3">
        <v>26</v>
      </c>
      <c r="N753" s="3">
        <v>120</v>
      </c>
      <c r="O753" s="3">
        <v>51</v>
      </c>
      <c r="P753" s="3">
        <v>41</v>
      </c>
      <c r="Q753" s="3">
        <v>43</v>
      </c>
      <c r="R753" s="3">
        <v>42</v>
      </c>
      <c r="S753" s="3">
        <v>59</v>
      </c>
      <c r="T753" s="3">
        <v>20</v>
      </c>
      <c r="U753" s="3">
        <v>15</v>
      </c>
      <c r="V753" s="3">
        <v>16</v>
      </c>
      <c r="W753" s="1">
        <f t="shared" si="70"/>
        <v>35.166666666666664</v>
      </c>
      <c r="X753" s="17">
        <f>IFERROR(Z753/AB753,0)</f>
        <v>34.153846153846153</v>
      </c>
      <c r="Y753" s="3">
        <f>SUBTOTAL(109,I753:V753)</f>
        <v>564</v>
      </c>
      <c r="Z753" s="3">
        <f>Y753-N753</f>
        <v>444</v>
      </c>
      <c r="AA753" s="3">
        <f t="shared" si="71"/>
        <v>14</v>
      </c>
      <c r="AB753" s="3">
        <f>COUNTA(I753:V753)-COUNTA(N753)</f>
        <v>13</v>
      </c>
      <c r="AC753" s="74">
        <f t="array" ref="AC753">AVERAGE(IF((COLUMN(I753:V753)&lt;&gt;COLUMN(N753)), I753:V753))</f>
        <v>34.153846153846153</v>
      </c>
    </row>
    <row r="754" spans="1:29" x14ac:dyDescent="0.35">
      <c r="A754" t="s">
        <v>1250</v>
      </c>
      <c r="B754" t="s">
        <v>467</v>
      </c>
      <c r="C754" t="s">
        <v>723</v>
      </c>
      <c r="D754" s="1">
        <v>21.181818181818183</v>
      </c>
      <c r="E754" s="2">
        <f t="shared" si="66"/>
        <v>19.333333333333332</v>
      </c>
      <c r="F754" s="2">
        <f t="shared" si="67"/>
        <v>23.333333333333332</v>
      </c>
      <c r="G754" s="2">
        <f t="shared" si="68"/>
        <v>30.111111111111111</v>
      </c>
      <c r="H754" s="2">
        <f t="shared" si="69"/>
        <v>24.916666666666668</v>
      </c>
      <c r="K754" s="3">
        <v>13</v>
      </c>
      <c r="L754" s="3">
        <v>15</v>
      </c>
      <c r="M754" s="3">
        <v>29</v>
      </c>
      <c r="N754" s="3">
        <v>71</v>
      </c>
      <c r="O754" s="3">
        <v>31</v>
      </c>
      <c r="P754" s="3">
        <v>30</v>
      </c>
      <c r="Q754" s="3">
        <v>30</v>
      </c>
      <c r="R754" s="3">
        <v>22</v>
      </c>
      <c r="S754" s="3">
        <v>16</v>
      </c>
      <c r="T754" s="3">
        <v>19</v>
      </c>
      <c r="U754" s="3">
        <v>23</v>
      </c>
      <c r="V754" s="3">
        <v>5</v>
      </c>
      <c r="W754" s="1">
        <f t="shared" si="70"/>
        <v>21.181818181818183</v>
      </c>
      <c r="X754" s="17">
        <f>IFERROR(Z754/AB754,0)</f>
        <v>21.181818181818183</v>
      </c>
      <c r="Y754" s="3">
        <f>SUBTOTAL(109,I754:V754)</f>
        <v>304</v>
      </c>
      <c r="Z754" s="3">
        <f>Y754-N754</f>
        <v>233</v>
      </c>
      <c r="AA754" s="3">
        <f t="shared" si="71"/>
        <v>12</v>
      </c>
      <c r="AB754" s="3">
        <f>COUNTA(I754:V754)-COUNTA(N754)</f>
        <v>11</v>
      </c>
      <c r="AC754" s="74">
        <f t="array" ref="AC754">AVERAGE(IF((COLUMN(I754:V754)&lt;&gt;COLUMN(N754)), I754:V754))</f>
        <v>17.923076923076923</v>
      </c>
    </row>
    <row r="755" spans="1:29" x14ac:dyDescent="0.35">
      <c r="A755" t="s">
        <v>1251</v>
      </c>
      <c r="B755" t="s">
        <v>211</v>
      </c>
      <c r="C755" t="s">
        <v>723</v>
      </c>
      <c r="D755" s="1">
        <v>87.75</v>
      </c>
      <c r="E755" s="2">
        <f t="shared" si="66"/>
        <v>110.33333333333333</v>
      </c>
      <c r="F755" s="2">
        <f t="shared" si="67"/>
        <v>100.5</v>
      </c>
      <c r="G755" s="2">
        <f t="shared" si="68"/>
        <v>115</v>
      </c>
      <c r="H755" s="2">
        <f t="shared" si="69"/>
        <v>103.75</v>
      </c>
      <c r="I755" s="3">
        <v>84</v>
      </c>
      <c r="J755" s="3">
        <v>65</v>
      </c>
      <c r="K755" s="3">
        <v>70</v>
      </c>
      <c r="L755" s="3">
        <v>75</v>
      </c>
      <c r="M755" s="3">
        <v>59</v>
      </c>
      <c r="N755" s="3">
        <v>274</v>
      </c>
      <c r="O755" s="3">
        <v>99</v>
      </c>
      <c r="P755" s="3">
        <v>94</v>
      </c>
      <c r="Q755" s="3">
        <v>82</v>
      </c>
      <c r="R755" s="3">
        <v>96</v>
      </c>
      <c r="S755" s="3">
        <v>152</v>
      </c>
      <c r="T755" s="3">
        <v>72</v>
      </c>
      <c r="U755" s="3">
        <v>107</v>
      </c>
      <c r="V755" s="3">
        <v>82</v>
      </c>
      <c r="W755" s="1">
        <f t="shared" si="70"/>
        <v>87.75</v>
      </c>
      <c r="X755" s="17">
        <f>IFERROR(Z755/AB755,0)</f>
        <v>87.461538461538467</v>
      </c>
      <c r="Y755" s="3">
        <f>SUBTOTAL(109,I755:V755)</f>
        <v>1411</v>
      </c>
      <c r="Z755" s="3">
        <f>Y755-N755</f>
        <v>1137</v>
      </c>
      <c r="AA755" s="3">
        <f t="shared" si="71"/>
        <v>14</v>
      </c>
      <c r="AB755" s="3">
        <f>COUNTA(I755:V755)-COUNTA(N755)</f>
        <v>13</v>
      </c>
      <c r="AC755" s="74">
        <f t="array" ref="AC755">AVERAGE(IF((COLUMN(I755:V755)&lt;&gt;COLUMN(N755)), I755:V755))</f>
        <v>87.461538461538467</v>
      </c>
    </row>
    <row r="756" spans="1:29" x14ac:dyDescent="0.35">
      <c r="A756" t="s">
        <v>1252</v>
      </c>
      <c r="B756" t="s">
        <v>472</v>
      </c>
      <c r="C756" t="s">
        <v>723</v>
      </c>
      <c r="D756" s="1">
        <v>29.1</v>
      </c>
      <c r="E756" s="2">
        <f t="shared" si="66"/>
        <v>35.333333333333336</v>
      </c>
      <c r="F756" s="2">
        <f t="shared" si="67"/>
        <v>39</v>
      </c>
      <c r="G756" s="2">
        <f t="shared" si="68"/>
        <v>48.666666666666664</v>
      </c>
      <c r="H756" s="2">
        <f t="shared" si="69"/>
        <v>36.583333333333336</v>
      </c>
      <c r="K756" s="3">
        <v>1</v>
      </c>
      <c r="M756" s="3">
        <v>1</v>
      </c>
      <c r="N756" s="3">
        <v>150</v>
      </c>
      <c r="O756" s="3">
        <v>53</v>
      </c>
      <c r="P756" s="3">
        <v>50</v>
      </c>
      <c r="Q756" s="3">
        <v>26</v>
      </c>
      <c r="R756" s="3">
        <v>52</v>
      </c>
      <c r="S756" s="3">
        <v>36</v>
      </c>
      <c r="T756" s="3">
        <v>29</v>
      </c>
      <c r="U756" s="3">
        <v>41</v>
      </c>
      <c r="V756" s="3">
        <v>2</v>
      </c>
      <c r="W756" s="1">
        <f t="shared" si="70"/>
        <v>29.1</v>
      </c>
      <c r="X756" s="17">
        <f>IFERROR(Z756/AB756,0)</f>
        <v>29.1</v>
      </c>
      <c r="Y756" s="3">
        <f>SUBTOTAL(109,I756:V756)</f>
        <v>441</v>
      </c>
      <c r="Z756" s="3">
        <f>Y756-N756</f>
        <v>291</v>
      </c>
      <c r="AA756" s="3">
        <f t="shared" si="71"/>
        <v>11</v>
      </c>
      <c r="AB756" s="3">
        <f>COUNTA(I756:V756)-COUNTA(N756)</f>
        <v>10</v>
      </c>
      <c r="AC756" s="74">
        <f t="array" ref="AC756">AVERAGE(IF((COLUMN(I756:V756)&lt;&gt;COLUMN(N756)), I756:V756))</f>
        <v>22.384615384615383</v>
      </c>
    </row>
    <row r="757" spans="1:29" x14ac:dyDescent="0.35">
      <c r="A757" t="s">
        <v>1253</v>
      </c>
      <c r="B757" t="s">
        <v>1254</v>
      </c>
      <c r="C757" t="s">
        <v>723</v>
      </c>
      <c r="D757" s="1">
        <v>1.875</v>
      </c>
      <c r="E757" s="2">
        <f t="shared" si="66"/>
        <v>1.6666666666666667</v>
      </c>
      <c r="F757" s="2">
        <f t="shared" si="67"/>
        <v>1.3333333333333333</v>
      </c>
      <c r="G757" s="2">
        <f t="shared" si="68"/>
        <v>2.3333333333333335</v>
      </c>
      <c r="H757" s="2">
        <f t="shared" si="69"/>
        <v>2</v>
      </c>
      <c r="I757" s="3">
        <v>1</v>
      </c>
      <c r="K757" s="3">
        <v>1</v>
      </c>
      <c r="L757" s="3">
        <v>2</v>
      </c>
      <c r="N757" s="3">
        <v>9</v>
      </c>
      <c r="O757" s="3">
        <v>4</v>
      </c>
      <c r="P757" s="3">
        <v>1</v>
      </c>
      <c r="Q757" s="3">
        <v>2</v>
      </c>
      <c r="S757" s="3">
        <v>2</v>
      </c>
      <c r="T757" s="3">
        <v>1</v>
      </c>
      <c r="U757" s="3">
        <v>2</v>
      </c>
      <c r="W757" s="1">
        <f t="shared" si="70"/>
        <v>1.875</v>
      </c>
      <c r="X757" s="17">
        <f>IFERROR(Z757/AB757,0)</f>
        <v>1.7777777777777777</v>
      </c>
      <c r="Y757" s="3">
        <f>SUBTOTAL(109,I757:V757)</f>
        <v>25</v>
      </c>
      <c r="Z757" s="3">
        <f>Y757-N757</f>
        <v>16</v>
      </c>
      <c r="AA757" s="3">
        <f t="shared" si="71"/>
        <v>10</v>
      </c>
      <c r="AB757" s="3">
        <f>COUNTA(I757:V757)-COUNTA(N757)</f>
        <v>9</v>
      </c>
      <c r="AC757" s="74">
        <f t="array" ref="AC757">AVERAGE(IF((COLUMN(I757:V757)&lt;&gt;COLUMN(N757)), I757:V757))</f>
        <v>1.2307692307692308</v>
      </c>
    </row>
    <row r="758" spans="1:29" x14ac:dyDescent="0.35">
      <c r="A758" t="s">
        <v>1255</v>
      </c>
      <c r="B758" t="s">
        <v>213</v>
      </c>
      <c r="C758" t="s">
        <v>723</v>
      </c>
      <c r="D758" s="1">
        <v>39.666666666666664</v>
      </c>
      <c r="E758" s="2">
        <f t="shared" si="66"/>
        <v>56.666666666666664</v>
      </c>
      <c r="F758" s="2">
        <f t="shared" si="67"/>
        <v>53.166666666666664</v>
      </c>
      <c r="G758" s="2">
        <f t="shared" si="68"/>
        <v>59.555555555555557</v>
      </c>
      <c r="H758" s="2">
        <f t="shared" si="69"/>
        <v>52.416666666666664</v>
      </c>
      <c r="I758" s="3">
        <v>18</v>
      </c>
      <c r="J758" s="3">
        <v>38</v>
      </c>
      <c r="K758" s="3">
        <v>25</v>
      </c>
      <c r="L758" s="3">
        <v>30</v>
      </c>
      <c r="M758" s="3">
        <v>26</v>
      </c>
      <c r="N758" s="3">
        <v>170</v>
      </c>
      <c r="O758" s="3">
        <v>21</v>
      </c>
      <c r="P758" s="3">
        <v>10</v>
      </c>
      <c r="Q758" s="3">
        <v>105</v>
      </c>
      <c r="R758" s="3">
        <v>34</v>
      </c>
      <c r="S758" s="3">
        <v>24</v>
      </c>
      <c r="T758" s="3">
        <v>117</v>
      </c>
      <c r="U758" s="3">
        <v>29</v>
      </c>
      <c r="V758" s="3">
        <v>17</v>
      </c>
      <c r="W758" s="1">
        <f t="shared" si="70"/>
        <v>39.666666666666664</v>
      </c>
      <c r="X758" s="17">
        <f>IFERROR(Z758/AB758,0)</f>
        <v>38</v>
      </c>
      <c r="Y758" s="3">
        <f>SUBTOTAL(109,I758:V758)</f>
        <v>664</v>
      </c>
      <c r="Z758" s="3">
        <f>Y758-N758</f>
        <v>494</v>
      </c>
      <c r="AA758" s="3">
        <f t="shared" si="71"/>
        <v>14</v>
      </c>
      <c r="AB758" s="3">
        <f>COUNTA(I758:V758)-COUNTA(N758)</f>
        <v>13</v>
      </c>
      <c r="AC758" s="74">
        <f t="array" ref="AC758">AVERAGE(IF((COLUMN(I758:V758)&lt;&gt;COLUMN(N758)), I758:V758))</f>
        <v>38</v>
      </c>
    </row>
    <row r="759" spans="1:29" x14ac:dyDescent="0.35">
      <c r="A759" t="s">
        <v>1256</v>
      </c>
      <c r="B759" t="s">
        <v>481</v>
      </c>
      <c r="C759" t="s">
        <v>723</v>
      </c>
      <c r="D759" s="1">
        <v>38.083333333333336</v>
      </c>
      <c r="E759" s="2">
        <f t="shared" si="66"/>
        <v>37</v>
      </c>
      <c r="F759" s="2">
        <f t="shared" si="67"/>
        <v>37.333333333333336</v>
      </c>
      <c r="G759" s="2">
        <f t="shared" si="68"/>
        <v>40.888888888888886</v>
      </c>
      <c r="H759" s="2">
        <f t="shared" si="69"/>
        <v>39.333333333333336</v>
      </c>
      <c r="I759" s="3">
        <v>24</v>
      </c>
      <c r="J759" s="3">
        <v>34</v>
      </c>
      <c r="K759" s="3">
        <v>25</v>
      </c>
      <c r="L759" s="3">
        <v>45</v>
      </c>
      <c r="M759" s="3">
        <v>47</v>
      </c>
      <c r="N759" s="3">
        <v>54</v>
      </c>
      <c r="O759" s="3">
        <v>43</v>
      </c>
      <c r="P759" s="3">
        <v>25</v>
      </c>
      <c r="Q759" s="3">
        <v>24</v>
      </c>
      <c r="R759" s="3">
        <v>64</v>
      </c>
      <c r="S759" s="3">
        <v>43</v>
      </c>
      <c r="T759" s="3">
        <v>37</v>
      </c>
      <c r="U759" s="3">
        <v>31</v>
      </c>
      <c r="V759" s="3">
        <v>39</v>
      </c>
      <c r="W759" s="1">
        <f t="shared" si="70"/>
        <v>38.083333333333336</v>
      </c>
      <c r="X759" s="17">
        <f>IFERROR(Z759/AB759,0)</f>
        <v>37</v>
      </c>
      <c r="Y759" s="3">
        <f>SUBTOTAL(109,I759:V759)</f>
        <v>535</v>
      </c>
      <c r="Z759" s="3">
        <f>Y759-N759</f>
        <v>481</v>
      </c>
      <c r="AA759" s="3">
        <f t="shared" si="71"/>
        <v>14</v>
      </c>
      <c r="AB759" s="3">
        <f>COUNTA(I759:V759)-COUNTA(N759)</f>
        <v>13</v>
      </c>
      <c r="AC759" s="74">
        <f t="array" ref="AC759">AVERAGE(IF((COLUMN(I759:V759)&lt;&gt;COLUMN(N759)), I759:V759))</f>
        <v>37</v>
      </c>
    </row>
    <row r="760" spans="1:29" x14ac:dyDescent="0.35">
      <c r="A760" t="s">
        <v>1257</v>
      </c>
      <c r="B760" t="s">
        <v>1258</v>
      </c>
      <c r="C760" t="s">
        <v>723</v>
      </c>
      <c r="D760" s="1">
        <v>5.333333333333333</v>
      </c>
      <c r="E760" s="2">
        <f t="shared" si="66"/>
        <v>5.333333333333333</v>
      </c>
      <c r="F760" s="2">
        <f t="shared" si="67"/>
        <v>2.6666666666666665</v>
      </c>
      <c r="G760" s="2">
        <f t="shared" si="68"/>
        <v>1.7777777777777777</v>
      </c>
      <c r="H760" s="2">
        <f t="shared" si="69"/>
        <v>1.3333333333333333</v>
      </c>
      <c r="S760" s="3">
        <v>1</v>
      </c>
      <c r="T760" s="3">
        <v>3</v>
      </c>
      <c r="U760" s="3">
        <v>12</v>
      </c>
      <c r="W760" s="1">
        <f t="shared" si="70"/>
        <v>5.333333333333333</v>
      </c>
      <c r="X760" s="17">
        <f>IFERROR(Z760/AB760,0)</f>
        <v>5.333333333333333</v>
      </c>
      <c r="Y760" s="3">
        <f>SUBTOTAL(109,I760:V760)</f>
        <v>16</v>
      </c>
      <c r="Z760" s="3">
        <f>Y760-N760</f>
        <v>16</v>
      </c>
      <c r="AA760" s="3">
        <f t="shared" si="71"/>
        <v>3</v>
      </c>
      <c r="AB760" s="3">
        <f>COUNTA(I760:V760)-COUNTA(N760)</f>
        <v>3</v>
      </c>
      <c r="AC760" s="74">
        <f t="array" ref="AC760">AVERAGE(IF((COLUMN(I760:V760)&lt;&gt;COLUMN(N760)), I760:V760))</f>
        <v>1.2307692307692308</v>
      </c>
    </row>
    <row r="761" spans="1:29" x14ac:dyDescent="0.35">
      <c r="A761" t="s">
        <v>1259</v>
      </c>
      <c r="B761" t="s">
        <v>1260</v>
      </c>
      <c r="C761" t="s">
        <v>723</v>
      </c>
      <c r="D761" s="1">
        <v>17.583333333333332</v>
      </c>
      <c r="E761" s="2">
        <f t="shared" si="66"/>
        <v>15.333333333333334</v>
      </c>
      <c r="F761" s="2">
        <f t="shared" si="67"/>
        <v>15</v>
      </c>
      <c r="G761" s="2">
        <f t="shared" si="68"/>
        <v>21.222222222222221</v>
      </c>
      <c r="H761" s="2">
        <f t="shared" si="69"/>
        <v>19.833333333333332</v>
      </c>
      <c r="I761" s="3">
        <v>6</v>
      </c>
      <c r="J761" s="3">
        <v>14</v>
      </c>
      <c r="K761" s="3">
        <v>11</v>
      </c>
      <c r="L761" s="3">
        <v>22</v>
      </c>
      <c r="M761" s="3">
        <v>20</v>
      </c>
      <c r="N761" s="3">
        <v>51</v>
      </c>
      <c r="O761" s="3">
        <v>30</v>
      </c>
      <c r="P761" s="3">
        <v>19</v>
      </c>
      <c r="Q761" s="3">
        <v>7</v>
      </c>
      <c r="R761" s="3">
        <v>18</v>
      </c>
      <c r="S761" s="3">
        <v>12</v>
      </c>
      <c r="T761" s="3">
        <v>16</v>
      </c>
      <c r="U761" s="3">
        <v>18</v>
      </c>
      <c r="V761" s="3">
        <v>24</v>
      </c>
      <c r="W761" s="1">
        <f t="shared" si="70"/>
        <v>17.583333333333332</v>
      </c>
      <c r="X761" s="17">
        <f>IFERROR(Z761/AB761,0)</f>
        <v>16.692307692307693</v>
      </c>
      <c r="Y761" s="3">
        <f>SUBTOTAL(109,I761:V761)</f>
        <v>268</v>
      </c>
      <c r="Z761" s="3">
        <f>Y761-N761</f>
        <v>217</v>
      </c>
      <c r="AA761" s="3">
        <f t="shared" si="71"/>
        <v>14</v>
      </c>
      <c r="AB761" s="3">
        <f>COUNTA(I761:V761)-COUNTA(N761)</f>
        <v>13</v>
      </c>
      <c r="AC761" s="74">
        <f t="array" ref="AC761">AVERAGE(IF((COLUMN(I761:V761)&lt;&gt;COLUMN(N761)), I761:V761))</f>
        <v>16.692307692307693</v>
      </c>
    </row>
    <row r="762" spans="1:29" x14ac:dyDescent="0.35">
      <c r="A762" t="s">
        <v>1261</v>
      </c>
      <c r="B762" t="s">
        <v>215</v>
      </c>
      <c r="C762" t="s">
        <v>723</v>
      </c>
      <c r="D762" s="1">
        <v>122.75</v>
      </c>
      <c r="E762" s="2">
        <f t="shared" si="66"/>
        <v>123.33333333333333</v>
      </c>
      <c r="F762" s="2">
        <f t="shared" si="67"/>
        <v>104.83333333333333</v>
      </c>
      <c r="G762" s="2">
        <f t="shared" si="68"/>
        <v>140.11111111111111</v>
      </c>
      <c r="H762" s="2">
        <f t="shared" si="69"/>
        <v>137.5</v>
      </c>
      <c r="I762" s="3">
        <v>111</v>
      </c>
      <c r="J762" s="3">
        <v>134</v>
      </c>
      <c r="K762" s="3">
        <v>114</v>
      </c>
      <c r="L762" s="3">
        <v>141</v>
      </c>
      <c r="M762" s="3">
        <v>115</v>
      </c>
      <c r="N762" s="3">
        <v>306</v>
      </c>
      <c r="O762" s="3">
        <v>211</v>
      </c>
      <c r="P762" s="3">
        <v>84</v>
      </c>
      <c r="Q762" s="3">
        <v>55</v>
      </c>
      <c r="R762" s="3">
        <v>120</v>
      </c>
      <c r="S762" s="3">
        <v>116</v>
      </c>
      <c r="T762" s="3">
        <v>105</v>
      </c>
      <c r="U762" s="3">
        <v>149</v>
      </c>
      <c r="V762" s="3">
        <v>129</v>
      </c>
      <c r="W762" s="1">
        <f t="shared" si="70"/>
        <v>122.75</v>
      </c>
      <c r="X762" s="17">
        <f>IFERROR(Z762/AB762,0)</f>
        <v>121.84615384615384</v>
      </c>
      <c r="Y762" s="3">
        <f>SUBTOTAL(109,I762:V762)</f>
        <v>1890</v>
      </c>
      <c r="Z762" s="3">
        <f>Y762-N762</f>
        <v>1584</v>
      </c>
      <c r="AA762" s="3">
        <f t="shared" si="71"/>
        <v>14</v>
      </c>
      <c r="AB762" s="3">
        <f>COUNTA(I762:V762)-COUNTA(N762)</f>
        <v>13</v>
      </c>
      <c r="AC762" s="74">
        <f t="array" ref="AC762">AVERAGE(IF((COLUMN(I762:V762)&lt;&gt;COLUMN(N762)), I762:V762))</f>
        <v>121.84615384615384</v>
      </c>
    </row>
    <row r="763" spans="1:29" x14ac:dyDescent="0.35">
      <c r="A763" t="s">
        <v>1262</v>
      </c>
      <c r="B763" t="s">
        <v>217</v>
      </c>
      <c r="C763" t="s">
        <v>723</v>
      </c>
      <c r="D763" s="1">
        <v>116.66666666666667</v>
      </c>
      <c r="E763" s="2">
        <f t="shared" si="66"/>
        <v>123.66666666666667</v>
      </c>
      <c r="F763" s="2">
        <f t="shared" si="67"/>
        <v>107.16666666666667</v>
      </c>
      <c r="G763" s="2">
        <f t="shared" si="68"/>
        <v>139.44444444444446</v>
      </c>
      <c r="H763" s="2">
        <f t="shared" si="69"/>
        <v>135.75</v>
      </c>
      <c r="I763" s="3">
        <v>91</v>
      </c>
      <c r="J763" s="3">
        <v>130</v>
      </c>
      <c r="K763" s="3">
        <v>125</v>
      </c>
      <c r="L763" s="3">
        <v>119</v>
      </c>
      <c r="M763" s="3">
        <v>104</v>
      </c>
      <c r="N763" s="3">
        <v>331</v>
      </c>
      <c r="O763" s="3">
        <v>177</v>
      </c>
      <c r="P763" s="3">
        <v>61</v>
      </c>
      <c r="Q763" s="3">
        <v>62</v>
      </c>
      <c r="R763" s="3">
        <v>149</v>
      </c>
      <c r="S763" s="3">
        <v>130</v>
      </c>
      <c r="T763" s="3">
        <v>92</v>
      </c>
      <c r="U763" s="3">
        <v>149</v>
      </c>
      <c r="V763" s="3">
        <v>102</v>
      </c>
      <c r="W763" s="1">
        <f t="shared" si="70"/>
        <v>116.66666666666667</v>
      </c>
      <c r="X763" s="17">
        <f>IFERROR(Z763/AB763,0)</f>
        <v>114.69230769230769</v>
      </c>
      <c r="Y763" s="3">
        <f>SUBTOTAL(109,I763:V763)</f>
        <v>1822</v>
      </c>
      <c r="Z763" s="3">
        <f>Y763-N763</f>
        <v>1491</v>
      </c>
      <c r="AA763" s="3">
        <f t="shared" si="71"/>
        <v>14</v>
      </c>
      <c r="AB763" s="3">
        <f>COUNTA(I763:V763)-COUNTA(N763)</f>
        <v>13</v>
      </c>
      <c r="AC763" s="74">
        <f t="array" ref="AC763">AVERAGE(IF((COLUMN(I763:V763)&lt;&gt;COLUMN(N763)), I763:V763))</f>
        <v>114.69230769230769</v>
      </c>
    </row>
    <row r="764" spans="1:29" x14ac:dyDescent="0.35">
      <c r="A764" t="s">
        <v>1263</v>
      </c>
      <c r="B764" t="s">
        <v>219</v>
      </c>
      <c r="C764" t="s">
        <v>723</v>
      </c>
      <c r="D764" s="1">
        <v>162.66666666666666</v>
      </c>
      <c r="E764" s="2">
        <f t="shared" si="66"/>
        <v>170.33333333333334</v>
      </c>
      <c r="F764" s="2">
        <f t="shared" si="67"/>
        <v>155.5</v>
      </c>
      <c r="G764" s="2">
        <f t="shared" si="68"/>
        <v>185.55555555555554</v>
      </c>
      <c r="H764" s="2">
        <f t="shared" si="69"/>
        <v>179.33333333333334</v>
      </c>
      <c r="I764" s="3">
        <v>145</v>
      </c>
      <c r="J764" s="3">
        <v>166</v>
      </c>
      <c r="K764" s="3">
        <v>150</v>
      </c>
      <c r="L764" s="3">
        <v>166</v>
      </c>
      <c r="M764" s="3">
        <v>134</v>
      </c>
      <c r="N764" s="3">
        <v>328</v>
      </c>
      <c r="O764" s="3">
        <v>275</v>
      </c>
      <c r="P764" s="3">
        <v>89</v>
      </c>
      <c r="Q764" s="3">
        <v>86</v>
      </c>
      <c r="R764" s="3">
        <v>247</v>
      </c>
      <c r="S764" s="3">
        <v>164</v>
      </c>
      <c r="T764" s="3">
        <v>140</v>
      </c>
      <c r="U764" s="3">
        <v>207</v>
      </c>
      <c r="V764" s="3">
        <v>128</v>
      </c>
      <c r="W764" s="1">
        <f t="shared" si="70"/>
        <v>162.66666666666666</v>
      </c>
      <c r="X764" s="17">
        <f>IFERROR(Z764/AB764,0)</f>
        <v>161.30769230769232</v>
      </c>
      <c r="Y764" s="3">
        <f>SUBTOTAL(109,I764:V764)</f>
        <v>2425</v>
      </c>
      <c r="Z764" s="3">
        <f>Y764-N764</f>
        <v>2097</v>
      </c>
      <c r="AA764" s="3">
        <f t="shared" si="71"/>
        <v>14</v>
      </c>
      <c r="AB764" s="3">
        <f>COUNTA(I764:V764)-COUNTA(N764)</f>
        <v>13</v>
      </c>
      <c r="AC764" s="74">
        <f t="array" ref="AC764">AVERAGE(IF((COLUMN(I764:V764)&lt;&gt;COLUMN(N764)), I764:V764))</f>
        <v>161.30769230769232</v>
      </c>
    </row>
    <row r="765" spans="1:29" x14ac:dyDescent="0.35">
      <c r="A765" t="s">
        <v>1264</v>
      </c>
      <c r="B765" t="s">
        <v>221</v>
      </c>
      <c r="C765" t="s">
        <v>723</v>
      </c>
      <c r="D765" s="1">
        <v>42.25</v>
      </c>
      <c r="E765" s="2">
        <f t="shared" si="66"/>
        <v>47</v>
      </c>
      <c r="F765" s="2">
        <f t="shared" si="67"/>
        <v>38.666666666666664</v>
      </c>
      <c r="G765" s="2">
        <f t="shared" si="68"/>
        <v>50.555555555555557</v>
      </c>
      <c r="H765" s="2">
        <f t="shared" si="69"/>
        <v>49.25</v>
      </c>
      <c r="I765" s="3">
        <v>32</v>
      </c>
      <c r="J765" s="3">
        <v>48</v>
      </c>
      <c r="K765" s="3">
        <v>53</v>
      </c>
      <c r="L765" s="3">
        <v>35</v>
      </c>
      <c r="M765" s="3">
        <v>40</v>
      </c>
      <c r="N765" s="3">
        <v>137</v>
      </c>
      <c r="O765" s="3">
        <v>46</v>
      </c>
      <c r="P765" s="3">
        <v>37</v>
      </c>
      <c r="Q765" s="3">
        <v>20</v>
      </c>
      <c r="R765" s="3">
        <v>34</v>
      </c>
      <c r="S765" s="3">
        <v>42</v>
      </c>
      <c r="T765" s="3">
        <v>30</v>
      </c>
      <c r="U765" s="3">
        <v>69</v>
      </c>
      <c r="V765" s="3">
        <v>53</v>
      </c>
      <c r="W765" s="1">
        <f t="shared" si="70"/>
        <v>42.25</v>
      </c>
      <c r="X765" s="17">
        <f>IFERROR(Z765/AB765,0)</f>
        <v>41.46153846153846</v>
      </c>
      <c r="Y765" s="3">
        <f>SUBTOTAL(109,I765:V765)</f>
        <v>676</v>
      </c>
      <c r="Z765" s="3">
        <f>Y765-N765</f>
        <v>539</v>
      </c>
      <c r="AA765" s="3">
        <f t="shared" si="71"/>
        <v>14</v>
      </c>
      <c r="AB765" s="3">
        <f>COUNTA(I765:V765)-COUNTA(N765)</f>
        <v>13</v>
      </c>
      <c r="AC765" s="74">
        <f t="array" ref="AC765">AVERAGE(IF((COLUMN(I765:V765)&lt;&gt;COLUMN(N765)), I765:V765))</f>
        <v>41.46153846153846</v>
      </c>
    </row>
    <row r="766" spans="1:29" x14ac:dyDescent="0.35">
      <c r="A766" t="s">
        <v>1265</v>
      </c>
      <c r="B766" t="s">
        <v>223</v>
      </c>
      <c r="C766" t="s">
        <v>723</v>
      </c>
      <c r="D766" s="1">
        <v>38.583333333333336</v>
      </c>
      <c r="E766" s="2">
        <f t="shared" ref="E766:E829" si="72">IFERROR(SUM(S766:U766)/3,"")</f>
        <v>40.666666666666664</v>
      </c>
      <c r="F766" s="2">
        <f t="shared" ref="F766:F829" si="73">IFERROR(SUM(P766:U766)/6,"")</f>
        <v>42.833333333333336</v>
      </c>
      <c r="G766" s="2">
        <f t="shared" ref="G766:G829" si="74">IFERROR(SUM(M766:U766)/9,"")</f>
        <v>52.666666666666664</v>
      </c>
      <c r="H766" s="2">
        <f t="shared" ref="H766:H829" si="75">IFERROR(SUM(J766:U766)/12,"")</f>
        <v>49.25</v>
      </c>
      <c r="I766" s="3">
        <v>28</v>
      </c>
      <c r="J766" s="3">
        <v>46</v>
      </c>
      <c r="K766" s="3">
        <v>34</v>
      </c>
      <c r="L766" s="3">
        <v>37</v>
      </c>
      <c r="M766" s="3">
        <v>34</v>
      </c>
      <c r="N766" s="3">
        <v>168</v>
      </c>
      <c r="O766" s="3">
        <v>15</v>
      </c>
      <c r="P766" s="3">
        <v>48</v>
      </c>
      <c r="Q766" s="3">
        <v>18</v>
      </c>
      <c r="R766" s="3">
        <v>69</v>
      </c>
      <c r="S766" s="3">
        <v>26</v>
      </c>
      <c r="T766" s="3">
        <v>36</v>
      </c>
      <c r="U766" s="3">
        <v>60</v>
      </c>
      <c r="V766" s="3">
        <v>40</v>
      </c>
      <c r="W766" s="1">
        <f t="shared" ref="W766:W829" si="76">IFERROR(AVERAGE((O766:V766),(J766:M766)),"0")</f>
        <v>38.583333333333336</v>
      </c>
      <c r="X766" s="17">
        <f>IFERROR(Z766/AB766,0)</f>
        <v>37.769230769230766</v>
      </c>
      <c r="Y766" s="3">
        <f>SUBTOTAL(109,I766:V766)</f>
        <v>659</v>
      </c>
      <c r="Z766" s="3">
        <f>Y766-N766</f>
        <v>491</v>
      </c>
      <c r="AA766" s="3">
        <f t="shared" si="71"/>
        <v>14</v>
      </c>
      <c r="AB766" s="3">
        <f>COUNTA(I766:V766)-COUNTA(N766)</f>
        <v>13</v>
      </c>
      <c r="AC766" s="74">
        <f t="array" ref="AC766">AVERAGE(IF((COLUMN(I766:V766)&lt;&gt;COLUMN(N766)), I766:V766))</f>
        <v>37.769230769230766</v>
      </c>
    </row>
    <row r="767" spans="1:29" x14ac:dyDescent="0.35">
      <c r="A767" t="s">
        <v>1266</v>
      </c>
      <c r="B767" t="s">
        <v>488</v>
      </c>
      <c r="C767" t="s">
        <v>723</v>
      </c>
      <c r="D767" s="1">
        <v>4.666666666666667</v>
      </c>
      <c r="E767" s="2">
        <f t="shared" si="72"/>
        <v>4</v>
      </c>
      <c r="F767" s="2">
        <f t="shared" si="73"/>
        <v>4.833333333333333</v>
      </c>
      <c r="G767" s="2">
        <f t="shared" si="74"/>
        <v>5.333333333333333</v>
      </c>
      <c r="H767" s="2">
        <f t="shared" si="75"/>
        <v>4.75</v>
      </c>
      <c r="I767" s="3">
        <v>3</v>
      </c>
      <c r="J767" s="3">
        <v>4</v>
      </c>
      <c r="K767" s="3">
        <v>3</v>
      </c>
      <c r="L767" s="3">
        <v>2</v>
      </c>
      <c r="M767" s="3">
        <v>5</v>
      </c>
      <c r="N767" s="3">
        <v>12</v>
      </c>
      <c r="O767" s="3">
        <v>2</v>
      </c>
      <c r="P767" s="3">
        <v>7</v>
      </c>
      <c r="Q767" s="3">
        <v>2</v>
      </c>
      <c r="R767" s="3">
        <v>8</v>
      </c>
      <c r="S767" s="3">
        <v>4</v>
      </c>
      <c r="T767" s="3">
        <v>2</v>
      </c>
      <c r="U767" s="3">
        <v>6</v>
      </c>
      <c r="V767" s="3">
        <v>11</v>
      </c>
      <c r="W767" s="1">
        <f t="shared" si="76"/>
        <v>4.666666666666667</v>
      </c>
      <c r="X767" s="17">
        <f>IFERROR(Z767/AB767,0)</f>
        <v>4.5384615384615383</v>
      </c>
      <c r="Y767" s="3">
        <f>SUBTOTAL(109,I767:V767)</f>
        <v>71</v>
      </c>
      <c r="Z767" s="3">
        <f>Y767-N767</f>
        <v>59</v>
      </c>
      <c r="AA767" s="3">
        <f t="shared" si="71"/>
        <v>14</v>
      </c>
      <c r="AB767" s="3">
        <f>COUNTA(I767:V767)-COUNTA(N767)</f>
        <v>13</v>
      </c>
      <c r="AC767" s="74">
        <f t="array" ref="AC767">AVERAGE(IF((COLUMN(I767:V767)&lt;&gt;COLUMN(N767)), I767:V767))</f>
        <v>4.5384615384615383</v>
      </c>
    </row>
    <row r="768" spans="1:29" x14ac:dyDescent="0.35">
      <c r="A768" t="s">
        <v>1267</v>
      </c>
      <c r="B768" t="s">
        <v>225</v>
      </c>
      <c r="C768" t="s">
        <v>723</v>
      </c>
      <c r="D768" s="1">
        <v>9.0833333333333339</v>
      </c>
      <c r="E768" s="2">
        <f t="shared" si="72"/>
        <v>10</v>
      </c>
      <c r="F768" s="2">
        <f t="shared" si="73"/>
        <v>8.3333333333333339</v>
      </c>
      <c r="G768" s="2">
        <f t="shared" si="74"/>
        <v>12</v>
      </c>
      <c r="H768" s="2">
        <f t="shared" si="75"/>
        <v>11.5</v>
      </c>
      <c r="I768" s="3">
        <v>7</v>
      </c>
      <c r="J768" s="3">
        <v>8</v>
      </c>
      <c r="K768" s="3">
        <v>7</v>
      </c>
      <c r="L768" s="3">
        <v>15</v>
      </c>
      <c r="M768" s="3">
        <v>8</v>
      </c>
      <c r="N768" s="3">
        <v>36</v>
      </c>
      <c r="O768" s="3">
        <v>14</v>
      </c>
      <c r="P768" s="3">
        <v>7</v>
      </c>
      <c r="Q768" s="3">
        <v>4</v>
      </c>
      <c r="R768" s="3">
        <v>9</v>
      </c>
      <c r="S768" s="3">
        <v>13</v>
      </c>
      <c r="T768" s="3">
        <v>4</v>
      </c>
      <c r="U768" s="3">
        <v>13</v>
      </c>
      <c r="V768" s="3">
        <v>7</v>
      </c>
      <c r="W768" s="1">
        <f t="shared" si="76"/>
        <v>9.0833333333333339</v>
      </c>
      <c r="X768" s="17">
        <f>IFERROR(Z768/AB768,0)</f>
        <v>8.9230769230769234</v>
      </c>
      <c r="Y768" s="3">
        <f>SUBTOTAL(109,I768:V768)</f>
        <v>152</v>
      </c>
      <c r="Z768" s="3">
        <f>Y768-N768</f>
        <v>116</v>
      </c>
      <c r="AA768" s="3">
        <f t="shared" si="71"/>
        <v>14</v>
      </c>
      <c r="AB768" s="3">
        <f>COUNTA(I768:V768)-COUNTA(N768)</f>
        <v>13</v>
      </c>
      <c r="AC768" s="74">
        <f t="array" ref="AC768">AVERAGE(IF((COLUMN(I768:V768)&lt;&gt;COLUMN(N768)), I768:V768))</f>
        <v>8.9230769230769234</v>
      </c>
    </row>
    <row r="769" spans="1:29" x14ac:dyDescent="0.35">
      <c r="A769" t="s">
        <v>1268</v>
      </c>
      <c r="B769" t="s">
        <v>690</v>
      </c>
      <c r="C769" t="s">
        <v>723</v>
      </c>
      <c r="D769" s="1">
        <v>2.25</v>
      </c>
      <c r="E769" s="2">
        <f t="shared" si="72"/>
        <v>0.66666666666666663</v>
      </c>
      <c r="F769" s="2">
        <f t="shared" si="73"/>
        <v>0.33333333333333331</v>
      </c>
      <c r="G769" s="2">
        <f t="shared" si="74"/>
        <v>0.22222222222222221</v>
      </c>
      <c r="H769" s="2">
        <f t="shared" si="75"/>
        <v>0.75</v>
      </c>
      <c r="I769" s="3">
        <v>6</v>
      </c>
      <c r="J769" s="3">
        <v>4</v>
      </c>
      <c r="K769" s="3">
        <v>3</v>
      </c>
      <c r="T769" s="3">
        <v>1</v>
      </c>
      <c r="U769" s="3">
        <v>1</v>
      </c>
      <c r="W769" s="1">
        <f t="shared" si="76"/>
        <v>2.25</v>
      </c>
      <c r="X769" s="17">
        <f>IFERROR(Z769/AB769,0)</f>
        <v>3</v>
      </c>
      <c r="Y769" s="3">
        <f>SUBTOTAL(109,I769:V769)</f>
        <v>15</v>
      </c>
      <c r="Z769" s="3">
        <f>Y769-N769</f>
        <v>15</v>
      </c>
      <c r="AA769" s="3">
        <f t="shared" si="71"/>
        <v>5</v>
      </c>
      <c r="AB769" s="3">
        <f>COUNTA(I769:V769)-COUNTA(N769)</f>
        <v>5</v>
      </c>
      <c r="AC769" s="74">
        <f t="array" ref="AC769">AVERAGE(IF((COLUMN(I769:V769)&lt;&gt;COLUMN(N769)), I769:V769))</f>
        <v>1.1538461538461537</v>
      </c>
    </row>
    <row r="770" spans="1:29" x14ac:dyDescent="0.35">
      <c r="A770" t="s">
        <v>1269</v>
      </c>
      <c r="B770" t="s">
        <v>491</v>
      </c>
      <c r="C770" t="s">
        <v>723</v>
      </c>
      <c r="D770" s="1">
        <v>8.545454545454545</v>
      </c>
      <c r="E770" s="2">
        <f t="shared" si="72"/>
        <v>4.333333333333333</v>
      </c>
      <c r="F770" s="2">
        <f t="shared" si="73"/>
        <v>8.3333333333333339</v>
      </c>
      <c r="G770" s="2">
        <f t="shared" si="74"/>
        <v>11.444444444444445</v>
      </c>
      <c r="H770" s="2">
        <f t="shared" si="75"/>
        <v>9.25</v>
      </c>
      <c r="I770" s="3">
        <v>4</v>
      </c>
      <c r="J770" s="3">
        <v>2</v>
      </c>
      <c r="L770" s="3">
        <v>6</v>
      </c>
      <c r="M770" s="3">
        <v>6</v>
      </c>
      <c r="N770" s="3">
        <v>20</v>
      </c>
      <c r="O770" s="3">
        <v>27</v>
      </c>
      <c r="P770" s="3">
        <v>19</v>
      </c>
      <c r="Q770" s="3">
        <v>6</v>
      </c>
      <c r="R770" s="3">
        <v>12</v>
      </c>
      <c r="S770" s="3">
        <v>5</v>
      </c>
      <c r="T770" s="3">
        <v>2</v>
      </c>
      <c r="U770" s="3">
        <v>6</v>
      </c>
      <c r="V770" s="3">
        <v>3</v>
      </c>
      <c r="W770" s="1">
        <f t="shared" si="76"/>
        <v>8.545454545454545</v>
      </c>
      <c r="X770" s="17">
        <f>IFERROR(Z770/AB770,0)</f>
        <v>8.1666666666666661</v>
      </c>
      <c r="Y770" s="3">
        <f>SUBTOTAL(109,I770:V770)</f>
        <v>118</v>
      </c>
      <c r="Z770" s="3">
        <f>Y770-N770</f>
        <v>98</v>
      </c>
      <c r="AA770" s="3">
        <f t="shared" si="71"/>
        <v>13</v>
      </c>
      <c r="AB770" s="3">
        <f>COUNTA(I770:V770)-COUNTA(N770)</f>
        <v>12</v>
      </c>
      <c r="AC770" s="74">
        <f t="array" ref="AC770">AVERAGE(IF((COLUMN(I770:V770)&lt;&gt;COLUMN(N770)), I770:V770))</f>
        <v>7.5384615384615383</v>
      </c>
    </row>
    <row r="771" spans="1:29" x14ac:dyDescent="0.35">
      <c r="A771" t="s">
        <v>1270</v>
      </c>
      <c r="B771" t="s">
        <v>227</v>
      </c>
      <c r="C771" t="s">
        <v>723</v>
      </c>
      <c r="D771" s="1">
        <v>67.083333333333329</v>
      </c>
      <c r="E771" s="2">
        <f t="shared" si="72"/>
        <v>48</v>
      </c>
      <c r="F771" s="2">
        <f t="shared" si="73"/>
        <v>54.833333333333336</v>
      </c>
      <c r="G771" s="2">
        <f t="shared" si="74"/>
        <v>81.222222222222229</v>
      </c>
      <c r="H771" s="2">
        <f t="shared" si="75"/>
        <v>81.416666666666671</v>
      </c>
      <c r="I771" s="3">
        <v>64</v>
      </c>
      <c r="J771" s="3">
        <v>87</v>
      </c>
      <c r="K771" s="3">
        <v>71</v>
      </c>
      <c r="L771" s="3">
        <v>88</v>
      </c>
      <c r="M771" s="3">
        <v>65</v>
      </c>
      <c r="N771" s="3">
        <v>247</v>
      </c>
      <c r="O771" s="3">
        <v>90</v>
      </c>
      <c r="P771" s="3">
        <v>76</v>
      </c>
      <c r="Q771" s="3">
        <v>48</v>
      </c>
      <c r="R771" s="3">
        <v>61</v>
      </c>
      <c r="S771" s="3">
        <v>38</v>
      </c>
      <c r="T771" s="3">
        <v>18</v>
      </c>
      <c r="U771" s="3">
        <v>88</v>
      </c>
      <c r="V771" s="3">
        <v>75</v>
      </c>
      <c r="W771" s="1">
        <f t="shared" si="76"/>
        <v>67.083333333333329</v>
      </c>
      <c r="X771" s="17">
        <f>IFERROR(Z771/AB771,0)</f>
        <v>66.84615384615384</v>
      </c>
      <c r="Y771" s="3">
        <f>SUBTOTAL(109,I771:V771)</f>
        <v>1116</v>
      </c>
      <c r="Z771" s="3">
        <f>Y771-N771</f>
        <v>869</v>
      </c>
      <c r="AA771" s="3">
        <f t="shared" si="71"/>
        <v>14</v>
      </c>
      <c r="AB771" s="3">
        <f>COUNTA(I771:V771)-COUNTA(N771)</f>
        <v>13</v>
      </c>
      <c r="AC771" s="74">
        <f t="array" ref="AC771">AVERAGE(IF((COLUMN(I771:V771)&lt;&gt;COLUMN(N771)), I771:V771))</f>
        <v>66.84615384615384</v>
      </c>
    </row>
    <row r="772" spans="1:29" x14ac:dyDescent="0.35">
      <c r="A772" t="s">
        <v>1271</v>
      </c>
      <c r="B772" t="s">
        <v>1272</v>
      </c>
      <c r="C772" t="s">
        <v>723</v>
      </c>
      <c r="D772" s="1">
        <v>6.666666666666667</v>
      </c>
      <c r="E772" s="2">
        <f t="shared" si="72"/>
        <v>6</v>
      </c>
      <c r="F772" s="2">
        <f t="shared" si="73"/>
        <v>5.666666666666667</v>
      </c>
      <c r="G772" s="2">
        <f t="shared" si="74"/>
        <v>8.8888888888888893</v>
      </c>
      <c r="H772" s="2">
        <f t="shared" si="75"/>
        <v>8.6666666666666661</v>
      </c>
      <c r="I772" s="3">
        <v>10</v>
      </c>
      <c r="J772" s="3">
        <v>12</v>
      </c>
      <c r="K772" s="3">
        <v>5</v>
      </c>
      <c r="L772" s="3">
        <v>7</v>
      </c>
      <c r="M772" s="3">
        <v>6</v>
      </c>
      <c r="N772" s="3">
        <v>28</v>
      </c>
      <c r="O772" s="3">
        <v>12</v>
      </c>
      <c r="P772" s="3">
        <v>9</v>
      </c>
      <c r="Q772" s="3">
        <v>5</v>
      </c>
      <c r="R772" s="3">
        <v>2</v>
      </c>
      <c r="S772" s="3">
        <v>5</v>
      </c>
      <c r="T772" s="3">
        <v>6</v>
      </c>
      <c r="U772" s="3">
        <v>7</v>
      </c>
      <c r="V772" s="3">
        <v>4</v>
      </c>
      <c r="W772" s="1">
        <f t="shared" si="76"/>
        <v>6.666666666666667</v>
      </c>
      <c r="X772" s="17">
        <f>IFERROR(Z772/AB772,0)</f>
        <v>6.9230769230769234</v>
      </c>
      <c r="Y772" s="3">
        <f>SUBTOTAL(109,I772:V772)</f>
        <v>118</v>
      </c>
      <c r="Z772" s="3">
        <f>Y772-N772</f>
        <v>90</v>
      </c>
      <c r="AA772" s="3">
        <f t="shared" si="71"/>
        <v>14</v>
      </c>
      <c r="AB772" s="3">
        <f>COUNTA(I772:V772)-COUNTA(N772)</f>
        <v>13</v>
      </c>
      <c r="AC772" s="74">
        <f t="array" ref="AC772">AVERAGE(IF((COLUMN(I772:V772)&lt;&gt;COLUMN(N772)), I772:V772))</f>
        <v>6.9230769230769234</v>
      </c>
    </row>
    <row r="773" spans="1:29" x14ac:dyDescent="0.35">
      <c r="A773" t="s">
        <v>1273</v>
      </c>
      <c r="B773" t="s">
        <v>229</v>
      </c>
      <c r="C773" t="s">
        <v>723</v>
      </c>
      <c r="D773" s="1">
        <v>83.25</v>
      </c>
      <c r="E773" s="2">
        <f t="shared" si="72"/>
        <v>96</v>
      </c>
      <c r="F773" s="2">
        <f t="shared" si="73"/>
        <v>85.666666666666671</v>
      </c>
      <c r="G773" s="2">
        <f t="shared" si="74"/>
        <v>117</v>
      </c>
      <c r="H773" s="2">
        <f t="shared" si="75"/>
        <v>107.25</v>
      </c>
      <c r="I773" s="3">
        <v>83</v>
      </c>
      <c r="J773" s="3">
        <v>84</v>
      </c>
      <c r="K773" s="3">
        <v>60</v>
      </c>
      <c r="L773" s="3">
        <v>90</v>
      </c>
      <c r="M773" s="3">
        <v>105</v>
      </c>
      <c r="N773" s="3">
        <v>352</v>
      </c>
      <c r="O773" s="3">
        <v>82</v>
      </c>
      <c r="P773" s="3">
        <v>57</v>
      </c>
      <c r="Q773" s="3">
        <v>73</v>
      </c>
      <c r="R773" s="3">
        <v>96</v>
      </c>
      <c r="S773" s="3">
        <v>80</v>
      </c>
      <c r="T773" s="3">
        <v>75</v>
      </c>
      <c r="U773" s="3">
        <v>133</v>
      </c>
      <c r="V773" s="3">
        <v>64</v>
      </c>
      <c r="W773" s="1">
        <f t="shared" si="76"/>
        <v>83.25</v>
      </c>
      <c r="X773" s="17">
        <f>IFERROR(Z773/AB773,0)</f>
        <v>83.230769230769226</v>
      </c>
      <c r="Y773" s="3">
        <f>SUBTOTAL(109,I773:V773)</f>
        <v>1434</v>
      </c>
      <c r="Z773" s="3">
        <f>Y773-N773</f>
        <v>1082</v>
      </c>
      <c r="AA773" s="3">
        <f t="shared" si="71"/>
        <v>14</v>
      </c>
      <c r="AB773" s="3">
        <f>COUNTA(I773:V773)-COUNTA(N773)</f>
        <v>13</v>
      </c>
      <c r="AC773" s="74">
        <f t="array" ref="AC773">AVERAGE(IF((COLUMN(I773:V773)&lt;&gt;COLUMN(N773)), I773:V773))</f>
        <v>83.230769230769226</v>
      </c>
    </row>
    <row r="774" spans="1:29" x14ac:dyDescent="0.35">
      <c r="A774" t="s">
        <v>1274</v>
      </c>
      <c r="B774" t="s">
        <v>231</v>
      </c>
      <c r="C774" t="s">
        <v>723</v>
      </c>
      <c r="D774" s="1">
        <v>31.416666666666668</v>
      </c>
      <c r="E774" s="2">
        <f t="shared" si="72"/>
        <v>28</v>
      </c>
      <c r="F774" s="2">
        <f t="shared" si="73"/>
        <v>28.166666666666668</v>
      </c>
      <c r="G774" s="2">
        <f t="shared" si="74"/>
        <v>33.777777777777779</v>
      </c>
      <c r="H774" s="2">
        <f t="shared" si="75"/>
        <v>33.666666666666664</v>
      </c>
      <c r="I774" s="3">
        <v>9</v>
      </c>
      <c r="J774" s="3">
        <v>21</v>
      </c>
      <c r="K774" s="3">
        <v>31</v>
      </c>
      <c r="L774" s="3">
        <v>48</v>
      </c>
      <c r="M774" s="3">
        <v>32</v>
      </c>
      <c r="N774" s="3">
        <v>52</v>
      </c>
      <c r="O774" s="3">
        <v>51</v>
      </c>
      <c r="P774" s="3">
        <v>22</v>
      </c>
      <c r="Q774" s="3">
        <v>19</v>
      </c>
      <c r="R774" s="3">
        <v>44</v>
      </c>
      <c r="S774" s="3">
        <v>32</v>
      </c>
      <c r="T774" s="3">
        <v>23</v>
      </c>
      <c r="U774" s="3">
        <v>29</v>
      </c>
      <c r="V774" s="3">
        <v>25</v>
      </c>
      <c r="W774" s="1">
        <f t="shared" si="76"/>
        <v>31.416666666666668</v>
      </c>
      <c r="X774" s="17">
        <f>IFERROR(Z774/AB774,0)</f>
        <v>29.692307692307693</v>
      </c>
      <c r="Y774" s="3">
        <f>SUBTOTAL(109,I774:V774)</f>
        <v>438</v>
      </c>
      <c r="Z774" s="3">
        <f>Y774-N774</f>
        <v>386</v>
      </c>
      <c r="AA774" s="3">
        <f t="shared" si="71"/>
        <v>14</v>
      </c>
      <c r="AB774" s="3">
        <f>COUNTA(I774:V774)-COUNTA(N774)</f>
        <v>13</v>
      </c>
      <c r="AC774" s="74">
        <f t="array" ref="AC774">AVERAGE(IF((COLUMN(I774:V774)&lt;&gt;COLUMN(N774)), I774:V774))</f>
        <v>29.692307692307693</v>
      </c>
    </row>
    <row r="775" spans="1:29" x14ac:dyDescent="0.35">
      <c r="A775" t="s">
        <v>1275</v>
      </c>
      <c r="B775" t="s">
        <v>1276</v>
      </c>
      <c r="C775" t="s">
        <v>723</v>
      </c>
      <c r="D775" s="1">
        <v>62.916666666666664</v>
      </c>
      <c r="E775" s="2">
        <f t="shared" si="72"/>
        <v>37.333333333333336</v>
      </c>
      <c r="F775" s="2">
        <f t="shared" si="73"/>
        <v>50.833333333333336</v>
      </c>
      <c r="G775" s="2">
        <f t="shared" si="74"/>
        <v>85.555555555555557</v>
      </c>
      <c r="H775" s="2">
        <f t="shared" si="75"/>
        <v>83.666666666666671</v>
      </c>
      <c r="I775" s="3">
        <v>50</v>
      </c>
      <c r="J775" s="3">
        <v>78</v>
      </c>
      <c r="K775" s="3">
        <v>67</v>
      </c>
      <c r="L775" s="3">
        <v>89</v>
      </c>
      <c r="M775" s="3">
        <v>76</v>
      </c>
      <c r="N775" s="3">
        <v>283</v>
      </c>
      <c r="O775" s="3">
        <v>106</v>
      </c>
      <c r="P775" s="3">
        <v>98</v>
      </c>
      <c r="Q775" s="3">
        <v>65</v>
      </c>
      <c r="R775" s="3">
        <v>30</v>
      </c>
      <c r="S775" s="3">
        <v>46</v>
      </c>
      <c r="T775" s="3">
        <v>44</v>
      </c>
      <c r="U775" s="3">
        <v>22</v>
      </c>
      <c r="V775" s="3">
        <v>34</v>
      </c>
      <c r="W775" s="1">
        <f t="shared" si="76"/>
        <v>62.916666666666664</v>
      </c>
      <c r="X775" s="17">
        <f>IFERROR(Z775/AB775,0)</f>
        <v>61.92307692307692</v>
      </c>
      <c r="Y775" s="3">
        <f>SUBTOTAL(109,I775:V775)</f>
        <v>1088</v>
      </c>
      <c r="Z775" s="3">
        <f>Y775-N775</f>
        <v>805</v>
      </c>
      <c r="AA775" s="3">
        <f t="shared" ref="AA775:AA838" si="77">COUNTA(I775:V775)</f>
        <v>14</v>
      </c>
      <c r="AB775" s="3">
        <f>COUNTA(I775:V775)-COUNTA(N775)</f>
        <v>13</v>
      </c>
      <c r="AC775" s="74">
        <f t="array" ref="AC775">AVERAGE(IF((COLUMN(I775:V775)&lt;&gt;COLUMN(N775)), I775:V775))</f>
        <v>61.92307692307692</v>
      </c>
    </row>
    <row r="776" spans="1:29" x14ac:dyDescent="0.35">
      <c r="A776" t="s">
        <v>1277</v>
      </c>
      <c r="B776" t="s">
        <v>1278</v>
      </c>
      <c r="C776" t="s">
        <v>723</v>
      </c>
      <c r="D776" s="1">
        <v>2.5</v>
      </c>
      <c r="E776" s="2">
        <f t="shared" si="72"/>
        <v>1</v>
      </c>
      <c r="F776" s="2">
        <f t="shared" si="73"/>
        <v>2.5</v>
      </c>
      <c r="G776" s="2">
        <f t="shared" si="74"/>
        <v>2.8888888888888888</v>
      </c>
      <c r="H776" s="2">
        <f t="shared" si="75"/>
        <v>2.5</v>
      </c>
      <c r="J776" s="3">
        <v>1</v>
      </c>
      <c r="K776" s="3">
        <v>1</v>
      </c>
      <c r="L776" s="3">
        <v>2</v>
      </c>
      <c r="M776" s="3">
        <v>3</v>
      </c>
      <c r="N776" s="3">
        <v>5</v>
      </c>
      <c r="O776" s="3">
        <v>3</v>
      </c>
      <c r="P776" s="3">
        <v>3</v>
      </c>
      <c r="Q776" s="3">
        <v>6</v>
      </c>
      <c r="R776" s="3">
        <v>3</v>
      </c>
      <c r="S776" s="3">
        <v>2</v>
      </c>
      <c r="U776" s="3">
        <v>1</v>
      </c>
      <c r="W776" s="1">
        <f t="shared" si="76"/>
        <v>2.5</v>
      </c>
      <c r="X776" s="17">
        <f>IFERROR(Z776/AB776,0)</f>
        <v>2.5</v>
      </c>
      <c r="Y776" s="3">
        <f>SUBTOTAL(109,I776:V776)</f>
        <v>30</v>
      </c>
      <c r="Z776" s="3">
        <f>Y776-N776</f>
        <v>25</v>
      </c>
      <c r="AA776" s="3">
        <f t="shared" si="77"/>
        <v>11</v>
      </c>
      <c r="AB776" s="3">
        <f>COUNTA(I776:V776)-COUNTA(N776)</f>
        <v>10</v>
      </c>
      <c r="AC776" s="74">
        <f t="array" ref="AC776">AVERAGE(IF((COLUMN(I776:V776)&lt;&gt;COLUMN(N776)), I776:V776))</f>
        <v>1.9230769230769231</v>
      </c>
    </row>
    <row r="777" spans="1:29" x14ac:dyDescent="0.35">
      <c r="A777" t="s">
        <v>1279</v>
      </c>
      <c r="B777" t="s">
        <v>496</v>
      </c>
      <c r="C777" t="s">
        <v>723</v>
      </c>
      <c r="D777" s="1">
        <v>4</v>
      </c>
      <c r="E777" s="2">
        <f t="shared" si="72"/>
        <v>2.3333333333333335</v>
      </c>
      <c r="F777" s="2">
        <f t="shared" si="73"/>
        <v>3.3333333333333335</v>
      </c>
      <c r="G777" s="2">
        <f t="shared" si="74"/>
        <v>2.5555555555555554</v>
      </c>
      <c r="H777" s="2">
        <f t="shared" si="75"/>
        <v>1.9166666666666667</v>
      </c>
      <c r="O777" s="3">
        <v>3</v>
      </c>
      <c r="P777" s="3">
        <v>3</v>
      </c>
      <c r="Q777" s="3">
        <v>6</v>
      </c>
      <c r="R777" s="3">
        <v>4</v>
      </c>
      <c r="T777" s="3">
        <v>4</v>
      </c>
      <c r="U777" s="3">
        <v>3</v>
      </c>
      <c r="V777" s="3">
        <v>5</v>
      </c>
      <c r="W777" s="1">
        <f t="shared" si="76"/>
        <v>4</v>
      </c>
      <c r="X777" s="17">
        <f>IFERROR(Z777/AB777,0)</f>
        <v>4</v>
      </c>
      <c r="Y777" s="3">
        <f>SUBTOTAL(109,I777:V777)</f>
        <v>28</v>
      </c>
      <c r="Z777" s="3">
        <f>Y777-N777</f>
        <v>28</v>
      </c>
      <c r="AA777" s="3">
        <f t="shared" si="77"/>
        <v>7</v>
      </c>
      <c r="AB777" s="3">
        <f>COUNTA(I777:V777)-COUNTA(N777)</f>
        <v>7</v>
      </c>
      <c r="AC777" s="74">
        <f t="array" ref="AC777">AVERAGE(IF((COLUMN(I777:V777)&lt;&gt;COLUMN(N777)), I777:V777))</f>
        <v>2.1538461538461537</v>
      </c>
    </row>
    <row r="778" spans="1:29" x14ac:dyDescent="0.35">
      <c r="A778" t="s">
        <v>1280</v>
      </c>
      <c r="B778" t="s">
        <v>498</v>
      </c>
      <c r="C778" t="s">
        <v>723</v>
      </c>
      <c r="D778" s="1">
        <v>9.5</v>
      </c>
      <c r="E778" s="2">
        <f t="shared" si="72"/>
        <v>7.666666666666667</v>
      </c>
      <c r="F778" s="2">
        <f t="shared" si="73"/>
        <v>6.5</v>
      </c>
      <c r="G778" s="2">
        <f t="shared" si="74"/>
        <v>4.333333333333333</v>
      </c>
      <c r="H778" s="2">
        <f t="shared" si="75"/>
        <v>6</v>
      </c>
      <c r="I778" s="3">
        <v>1</v>
      </c>
      <c r="J778" s="3">
        <v>20</v>
      </c>
      <c r="K778" s="3">
        <v>13</v>
      </c>
      <c r="Q778" s="3">
        <v>12</v>
      </c>
      <c r="R778" s="3">
        <v>4</v>
      </c>
      <c r="S778" s="3">
        <v>7</v>
      </c>
      <c r="T778" s="3">
        <v>8</v>
      </c>
      <c r="U778" s="3">
        <v>8</v>
      </c>
      <c r="V778" s="3">
        <v>4</v>
      </c>
      <c r="W778" s="1">
        <f t="shared" si="76"/>
        <v>9.5</v>
      </c>
      <c r="X778" s="17">
        <f>IFERROR(Z778/AB778,0)</f>
        <v>8.5555555555555554</v>
      </c>
      <c r="Y778" s="3">
        <f>SUBTOTAL(109,I778:V778)</f>
        <v>77</v>
      </c>
      <c r="Z778" s="3">
        <f>Y778-N778</f>
        <v>77</v>
      </c>
      <c r="AA778" s="3">
        <f t="shared" si="77"/>
        <v>9</v>
      </c>
      <c r="AB778" s="3">
        <f>COUNTA(I778:V778)-COUNTA(N778)</f>
        <v>9</v>
      </c>
      <c r="AC778" s="74">
        <f t="array" ref="AC778">AVERAGE(IF((COLUMN(I778:V778)&lt;&gt;COLUMN(N778)), I778:V778))</f>
        <v>5.9230769230769234</v>
      </c>
    </row>
    <row r="779" spans="1:29" x14ac:dyDescent="0.35">
      <c r="A779" t="s">
        <v>1281</v>
      </c>
      <c r="B779" t="s">
        <v>1282</v>
      </c>
      <c r="C779" t="s">
        <v>723</v>
      </c>
      <c r="D779" s="1">
        <v>1.5</v>
      </c>
      <c r="E779" s="2">
        <f t="shared" si="72"/>
        <v>0.66666666666666663</v>
      </c>
      <c r="F779" s="2">
        <f t="shared" si="73"/>
        <v>0.5</v>
      </c>
      <c r="G779" s="2">
        <f t="shared" si="74"/>
        <v>0.33333333333333331</v>
      </c>
      <c r="H779" s="2">
        <f t="shared" si="75"/>
        <v>0.25</v>
      </c>
      <c r="R779" s="3">
        <v>1</v>
      </c>
      <c r="U779" s="3">
        <v>2</v>
      </c>
      <c r="W779" s="1">
        <f t="shared" si="76"/>
        <v>1.5</v>
      </c>
      <c r="X779" s="17">
        <f>IFERROR(Z779/AB779,0)</f>
        <v>1.5</v>
      </c>
      <c r="Y779" s="3">
        <f>SUBTOTAL(109,I779:V779)</f>
        <v>3</v>
      </c>
      <c r="Z779" s="3">
        <f>Y779-N779</f>
        <v>3</v>
      </c>
      <c r="AA779" s="3">
        <f t="shared" si="77"/>
        <v>2</v>
      </c>
      <c r="AB779" s="3">
        <f>COUNTA(I779:V779)-COUNTA(N779)</f>
        <v>2</v>
      </c>
      <c r="AC779" s="74">
        <f t="array" ref="AC779">AVERAGE(IF((COLUMN(I779:V779)&lt;&gt;COLUMN(N779)), I779:V779))</f>
        <v>0.23076923076923078</v>
      </c>
    </row>
    <row r="780" spans="1:29" x14ac:dyDescent="0.35">
      <c r="A780" t="s">
        <v>1283</v>
      </c>
      <c r="B780" t="s">
        <v>1284</v>
      </c>
      <c r="C780" t="s">
        <v>723</v>
      </c>
      <c r="D780" s="1">
        <v>1.6666666666666667</v>
      </c>
      <c r="E780" s="2">
        <f t="shared" si="72"/>
        <v>0.33333333333333331</v>
      </c>
      <c r="F780" s="2">
        <f t="shared" si="73"/>
        <v>0.16666666666666666</v>
      </c>
      <c r="G780" s="2">
        <f t="shared" si="74"/>
        <v>0.88888888888888884</v>
      </c>
      <c r="H780" s="2">
        <f t="shared" si="75"/>
        <v>0.83333333333333337</v>
      </c>
      <c r="I780" s="3">
        <v>1</v>
      </c>
      <c r="L780" s="3">
        <v>2</v>
      </c>
      <c r="M780" s="3">
        <v>2</v>
      </c>
      <c r="N780" s="3">
        <v>5</v>
      </c>
      <c r="T780" s="3">
        <v>1</v>
      </c>
      <c r="W780" s="1">
        <f t="shared" si="76"/>
        <v>1.6666666666666667</v>
      </c>
      <c r="X780" s="17">
        <f>IFERROR(Z780/AB780,0)</f>
        <v>1.5</v>
      </c>
      <c r="Y780" s="3">
        <f>SUBTOTAL(109,I780:V780)</f>
        <v>11</v>
      </c>
      <c r="Z780" s="3">
        <f>Y780-N780</f>
        <v>6</v>
      </c>
      <c r="AA780" s="3">
        <f t="shared" si="77"/>
        <v>5</v>
      </c>
      <c r="AB780" s="3">
        <f>COUNTA(I780:V780)-COUNTA(N780)</f>
        <v>4</v>
      </c>
      <c r="AC780" s="74">
        <f t="array" ref="AC780">AVERAGE(IF((COLUMN(I780:V780)&lt;&gt;COLUMN(N780)), I780:V780))</f>
        <v>0.46153846153846156</v>
      </c>
    </row>
    <row r="781" spans="1:29" x14ac:dyDescent="0.35">
      <c r="A781" t="s">
        <v>1285</v>
      </c>
      <c r="B781" t="s">
        <v>500</v>
      </c>
      <c r="C781" t="s">
        <v>723</v>
      </c>
      <c r="D781" s="1">
        <v>3.3333333333333335</v>
      </c>
      <c r="E781" s="2">
        <f t="shared" si="72"/>
        <v>2.3333333333333335</v>
      </c>
      <c r="F781" s="2">
        <f t="shared" si="73"/>
        <v>1.1666666666666667</v>
      </c>
      <c r="G781" s="2">
        <f t="shared" si="74"/>
        <v>0.88888888888888884</v>
      </c>
      <c r="H781" s="2">
        <f t="shared" si="75"/>
        <v>0.91666666666666663</v>
      </c>
      <c r="I781" s="3">
        <v>1</v>
      </c>
      <c r="L781" s="3">
        <v>3</v>
      </c>
      <c r="N781" s="3">
        <v>1</v>
      </c>
      <c r="T781" s="3">
        <v>1</v>
      </c>
      <c r="U781" s="3">
        <v>6</v>
      </c>
      <c r="W781" s="1">
        <f t="shared" si="76"/>
        <v>3.3333333333333335</v>
      </c>
      <c r="X781" s="17">
        <f>IFERROR(Z781/AB781,0)</f>
        <v>2.75</v>
      </c>
      <c r="Y781" s="3">
        <f>SUBTOTAL(109,I781:V781)</f>
        <v>12</v>
      </c>
      <c r="Z781" s="3">
        <f>Y781-N781</f>
        <v>11</v>
      </c>
      <c r="AA781" s="3">
        <f t="shared" si="77"/>
        <v>5</v>
      </c>
      <c r="AB781" s="3">
        <f>COUNTA(I781:V781)-COUNTA(N781)</f>
        <v>4</v>
      </c>
      <c r="AC781" s="74">
        <f t="array" ref="AC781">AVERAGE(IF((COLUMN(I781:V781)&lt;&gt;COLUMN(N781)), I781:V781))</f>
        <v>0.84615384615384615</v>
      </c>
    </row>
    <row r="782" spans="1:29" x14ac:dyDescent="0.35">
      <c r="A782" t="s">
        <v>1286</v>
      </c>
      <c r="B782" t="s">
        <v>237</v>
      </c>
      <c r="C782" t="s">
        <v>723</v>
      </c>
      <c r="D782" s="1">
        <v>43.5</v>
      </c>
      <c r="E782" s="2">
        <f t="shared" si="72"/>
        <v>38.666666666666664</v>
      </c>
      <c r="F782" s="2">
        <f t="shared" si="73"/>
        <v>39</v>
      </c>
      <c r="G782" s="2">
        <f t="shared" si="74"/>
        <v>57</v>
      </c>
      <c r="H782" s="2">
        <f t="shared" si="75"/>
        <v>53.583333333333336</v>
      </c>
      <c r="I782" s="3">
        <v>36</v>
      </c>
      <c r="J782" s="3">
        <v>45</v>
      </c>
      <c r="K782" s="3">
        <v>32</v>
      </c>
      <c r="L782" s="3">
        <v>53</v>
      </c>
      <c r="M782" s="3">
        <v>47</v>
      </c>
      <c r="N782" s="3">
        <v>161</v>
      </c>
      <c r="O782" s="3">
        <v>71</v>
      </c>
      <c r="P782" s="3">
        <v>33</v>
      </c>
      <c r="Q782" s="3">
        <v>24</v>
      </c>
      <c r="R782" s="3">
        <v>61</v>
      </c>
      <c r="S782" s="3">
        <v>51</v>
      </c>
      <c r="T782" s="3">
        <v>26</v>
      </c>
      <c r="U782" s="3">
        <v>39</v>
      </c>
      <c r="V782" s="3">
        <v>40</v>
      </c>
      <c r="W782" s="1">
        <f t="shared" si="76"/>
        <v>43.5</v>
      </c>
      <c r="X782" s="17">
        <f>IFERROR(Z782/AB782,0)</f>
        <v>42.92307692307692</v>
      </c>
      <c r="Y782" s="3">
        <f>SUBTOTAL(109,I782:V782)</f>
        <v>719</v>
      </c>
      <c r="Z782" s="3">
        <f>Y782-N782</f>
        <v>558</v>
      </c>
      <c r="AA782" s="3">
        <f t="shared" si="77"/>
        <v>14</v>
      </c>
      <c r="AB782" s="3">
        <f>COUNTA(I782:V782)-COUNTA(N782)</f>
        <v>13</v>
      </c>
      <c r="AC782" s="74">
        <f t="array" ref="AC782">AVERAGE(IF((COLUMN(I782:V782)&lt;&gt;COLUMN(N782)), I782:V782))</f>
        <v>42.92307692307692</v>
      </c>
    </row>
    <row r="783" spans="1:29" x14ac:dyDescent="0.35">
      <c r="A783" t="s">
        <v>1287</v>
      </c>
      <c r="B783" t="s">
        <v>1288</v>
      </c>
      <c r="C783" t="s">
        <v>723</v>
      </c>
      <c r="D783" s="1">
        <v>27.666666666666668</v>
      </c>
      <c r="E783" s="2">
        <f t="shared" si="72"/>
        <v>29</v>
      </c>
      <c r="F783" s="2">
        <f t="shared" si="73"/>
        <v>29.333333333333332</v>
      </c>
      <c r="G783" s="2">
        <f t="shared" si="74"/>
        <v>31.222222222222221</v>
      </c>
      <c r="H783" s="2">
        <f t="shared" si="75"/>
        <v>29.666666666666668</v>
      </c>
      <c r="I783" s="3">
        <v>23</v>
      </c>
      <c r="J783" s="3">
        <v>23</v>
      </c>
      <c r="K783" s="3">
        <v>16</v>
      </c>
      <c r="L783" s="3">
        <v>36</v>
      </c>
      <c r="M783" s="3">
        <v>25</v>
      </c>
      <c r="N783" s="3">
        <v>58</v>
      </c>
      <c r="O783" s="3">
        <v>22</v>
      </c>
      <c r="P783" s="3">
        <v>19</v>
      </c>
      <c r="Q783" s="3">
        <v>22</v>
      </c>
      <c r="R783" s="3">
        <v>48</v>
      </c>
      <c r="S783" s="3">
        <v>37</v>
      </c>
      <c r="T783" s="3">
        <v>21</v>
      </c>
      <c r="U783" s="3">
        <v>29</v>
      </c>
      <c r="V783" s="3">
        <v>34</v>
      </c>
      <c r="W783" s="1">
        <f t="shared" si="76"/>
        <v>27.666666666666668</v>
      </c>
      <c r="X783" s="17">
        <f>IFERROR(Z783/AB783,0)</f>
        <v>27.307692307692307</v>
      </c>
      <c r="Y783" s="3">
        <f>SUBTOTAL(109,I783:V783)</f>
        <v>413</v>
      </c>
      <c r="Z783" s="3">
        <f>Y783-N783</f>
        <v>355</v>
      </c>
      <c r="AA783" s="3">
        <f t="shared" si="77"/>
        <v>14</v>
      </c>
      <c r="AB783" s="3">
        <f>COUNTA(I783:V783)-COUNTA(N783)</f>
        <v>13</v>
      </c>
      <c r="AC783" s="74">
        <f t="array" ref="AC783">AVERAGE(IF((COLUMN(I783:V783)&lt;&gt;COLUMN(N783)), I783:V783))</f>
        <v>27.307692307692307</v>
      </c>
    </row>
    <row r="784" spans="1:29" x14ac:dyDescent="0.35">
      <c r="A784" t="s">
        <v>1289</v>
      </c>
      <c r="B784" t="s">
        <v>702</v>
      </c>
      <c r="C784" t="s">
        <v>723</v>
      </c>
      <c r="D784" s="1">
        <v>2.5</v>
      </c>
      <c r="E784" s="2">
        <f t="shared" si="72"/>
        <v>1</v>
      </c>
      <c r="F784" s="2">
        <f t="shared" si="73"/>
        <v>0.83333333333333337</v>
      </c>
      <c r="G784" s="2">
        <f t="shared" si="74"/>
        <v>0.55555555555555558</v>
      </c>
      <c r="H784" s="2">
        <f t="shared" si="75"/>
        <v>0.41666666666666669</v>
      </c>
      <c r="R784" s="3">
        <v>2</v>
      </c>
      <c r="S784" s="3">
        <v>3</v>
      </c>
      <c r="W784" s="1">
        <f t="shared" si="76"/>
        <v>2.5</v>
      </c>
      <c r="X784" s="17">
        <f>IFERROR(Z784/AB784,0)</f>
        <v>2.5</v>
      </c>
      <c r="Y784" s="3">
        <f>SUBTOTAL(109,I784:V784)</f>
        <v>5</v>
      </c>
      <c r="Z784" s="3">
        <f>Y784-N784</f>
        <v>5</v>
      </c>
      <c r="AA784" s="3">
        <f t="shared" si="77"/>
        <v>2</v>
      </c>
      <c r="AB784" s="3">
        <f>COUNTA(I784:V784)-COUNTA(N784)</f>
        <v>2</v>
      </c>
      <c r="AC784" s="74">
        <f t="array" ref="AC784">AVERAGE(IF((COLUMN(I784:V784)&lt;&gt;COLUMN(N784)), I784:V784))</f>
        <v>0.38461538461538464</v>
      </c>
    </row>
    <row r="785" spans="1:29" x14ac:dyDescent="0.35">
      <c r="A785" t="s">
        <v>1290</v>
      </c>
      <c r="B785" t="s">
        <v>503</v>
      </c>
      <c r="C785" t="s">
        <v>723</v>
      </c>
      <c r="D785" s="1">
        <v>21.916666666666668</v>
      </c>
      <c r="E785" s="2">
        <f t="shared" si="72"/>
        <v>18.666666666666668</v>
      </c>
      <c r="F785" s="2">
        <f t="shared" si="73"/>
        <v>21.833333333333332</v>
      </c>
      <c r="G785" s="2">
        <f t="shared" si="74"/>
        <v>24.777777777777779</v>
      </c>
      <c r="H785" s="2">
        <f t="shared" si="75"/>
        <v>25.416666666666668</v>
      </c>
      <c r="I785" s="3">
        <v>4</v>
      </c>
      <c r="J785" s="3">
        <v>31</v>
      </c>
      <c r="K785" s="3">
        <v>26</v>
      </c>
      <c r="L785" s="3">
        <v>25</v>
      </c>
      <c r="M785" s="3">
        <v>34</v>
      </c>
      <c r="N785" s="3">
        <v>47</v>
      </c>
      <c r="O785" s="3">
        <v>11</v>
      </c>
      <c r="P785" s="3">
        <v>16</v>
      </c>
      <c r="Q785" s="3">
        <v>31</v>
      </c>
      <c r="R785" s="3">
        <v>28</v>
      </c>
      <c r="S785" s="3">
        <v>28</v>
      </c>
      <c r="T785" s="3">
        <v>13</v>
      </c>
      <c r="U785" s="3">
        <v>15</v>
      </c>
      <c r="V785" s="3">
        <v>5</v>
      </c>
      <c r="W785" s="1">
        <f t="shared" si="76"/>
        <v>21.916666666666668</v>
      </c>
      <c r="X785" s="17">
        <f>IFERROR(Z785/AB785,0)</f>
        <v>20.53846153846154</v>
      </c>
      <c r="Y785" s="3">
        <f>SUBTOTAL(109,I785:V785)</f>
        <v>314</v>
      </c>
      <c r="Z785" s="3">
        <f>Y785-N785</f>
        <v>267</v>
      </c>
      <c r="AA785" s="3">
        <f t="shared" si="77"/>
        <v>14</v>
      </c>
      <c r="AB785" s="3">
        <f>COUNTA(I785:V785)-COUNTA(N785)</f>
        <v>13</v>
      </c>
      <c r="AC785" s="74">
        <f t="array" ref="AC785">AVERAGE(IF((COLUMN(I785:V785)&lt;&gt;COLUMN(N785)), I785:V785))</f>
        <v>20.53846153846154</v>
      </c>
    </row>
    <row r="786" spans="1:29" x14ac:dyDescent="0.35">
      <c r="A786" t="s">
        <v>1291</v>
      </c>
      <c r="B786" t="s">
        <v>505</v>
      </c>
      <c r="C786" t="s">
        <v>723</v>
      </c>
      <c r="D786" s="1">
        <v>11.333333333333334</v>
      </c>
      <c r="E786" s="2">
        <f t="shared" si="72"/>
        <v>8.3333333333333339</v>
      </c>
      <c r="F786" s="2">
        <f t="shared" si="73"/>
        <v>9.6666666666666661</v>
      </c>
      <c r="G786" s="2">
        <f t="shared" si="74"/>
        <v>12.222222222222221</v>
      </c>
      <c r="H786" s="2">
        <f t="shared" si="75"/>
        <v>13.083333333333334</v>
      </c>
      <c r="I786" s="3">
        <v>6</v>
      </c>
      <c r="J786" s="3">
        <v>13</v>
      </c>
      <c r="K786" s="3">
        <v>17</v>
      </c>
      <c r="L786" s="3">
        <v>17</v>
      </c>
      <c r="M786" s="3">
        <v>9</v>
      </c>
      <c r="N786" s="3">
        <v>22</v>
      </c>
      <c r="O786" s="3">
        <v>21</v>
      </c>
      <c r="P786" s="3">
        <v>10</v>
      </c>
      <c r="Q786" s="3">
        <v>14</v>
      </c>
      <c r="R786" s="3">
        <v>9</v>
      </c>
      <c r="S786" s="3">
        <v>8</v>
      </c>
      <c r="T786" s="3">
        <v>2</v>
      </c>
      <c r="U786" s="3">
        <v>15</v>
      </c>
      <c r="V786" s="3">
        <v>1</v>
      </c>
      <c r="W786" s="1">
        <f t="shared" si="76"/>
        <v>11.333333333333334</v>
      </c>
      <c r="X786" s="17">
        <f>IFERROR(Z786/AB786,0)</f>
        <v>10.923076923076923</v>
      </c>
      <c r="Y786" s="3">
        <f>SUBTOTAL(109,I786:V786)</f>
        <v>164</v>
      </c>
      <c r="Z786" s="3">
        <f>Y786-N786</f>
        <v>142</v>
      </c>
      <c r="AA786" s="3">
        <f t="shared" si="77"/>
        <v>14</v>
      </c>
      <c r="AB786" s="3">
        <f>COUNTA(I786:V786)-COUNTA(N786)</f>
        <v>13</v>
      </c>
      <c r="AC786" s="74">
        <f t="array" ref="AC786">AVERAGE(IF((COLUMN(I786:V786)&lt;&gt;COLUMN(N786)), I786:V786))</f>
        <v>10.923076923076923</v>
      </c>
    </row>
    <row r="787" spans="1:29" x14ac:dyDescent="0.35">
      <c r="A787" t="s">
        <v>1292</v>
      </c>
      <c r="B787" t="s">
        <v>507</v>
      </c>
      <c r="C787" t="s">
        <v>723</v>
      </c>
      <c r="D787" s="1">
        <v>5.5454545454545459</v>
      </c>
      <c r="E787" s="2">
        <f t="shared" si="72"/>
        <v>5</v>
      </c>
      <c r="F787" s="2">
        <f t="shared" si="73"/>
        <v>4.333333333333333</v>
      </c>
      <c r="G787" s="2">
        <f t="shared" si="74"/>
        <v>5.2222222222222223</v>
      </c>
      <c r="H787" s="2">
        <f t="shared" si="75"/>
        <v>5.583333333333333</v>
      </c>
      <c r="I787" s="3">
        <v>10</v>
      </c>
      <c r="J787" s="3">
        <v>9</v>
      </c>
      <c r="K787" s="3">
        <v>4</v>
      </c>
      <c r="L787" s="3">
        <v>7</v>
      </c>
      <c r="M787" s="3">
        <v>2</v>
      </c>
      <c r="N787" s="3">
        <v>9</v>
      </c>
      <c r="O787" s="3">
        <v>10</v>
      </c>
      <c r="P787" s="3">
        <v>5</v>
      </c>
      <c r="Q787" s="3">
        <v>6</v>
      </c>
      <c r="S787" s="3">
        <v>6</v>
      </c>
      <c r="T787" s="3">
        <v>6</v>
      </c>
      <c r="U787" s="3">
        <v>3</v>
      </c>
      <c r="V787" s="3">
        <v>3</v>
      </c>
      <c r="W787" s="1">
        <f t="shared" si="76"/>
        <v>5.5454545454545459</v>
      </c>
      <c r="X787" s="17">
        <f>IFERROR(Z787/AB787,0)</f>
        <v>5.916666666666667</v>
      </c>
      <c r="Y787" s="3">
        <f>SUBTOTAL(109,I787:V787)</f>
        <v>80</v>
      </c>
      <c r="Z787" s="3">
        <f>Y787-N787</f>
        <v>71</v>
      </c>
      <c r="AA787" s="3">
        <f t="shared" si="77"/>
        <v>13</v>
      </c>
      <c r="AB787" s="3">
        <f>COUNTA(I787:V787)-COUNTA(N787)</f>
        <v>12</v>
      </c>
      <c r="AC787" s="74">
        <f t="array" ref="AC787">AVERAGE(IF((COLUMN(I787:V787)&lt;&gt;COLUMN(N787)), I787:V787))</f>
        <v>5.4615384615384617</v>
      </c>
    </row>
    <row r="788" spans="1:29" x14ac:dyDescent="0.35">
      <c r="A788" t="s">
        <v>1293</v>
      </c>
      <c r="B788" t="s">
        <v>1294</v>
      </c>
      <c r="C788" t="s">
        <v>723</v>
      </c>
      <c r="D788" s="1">
        <v>1</v>
      </c>
      <c r="E788" s="2">
        <f t="shared" si="72"/>
        <v>0.33333333333333331</v>
      </c>
      <c r="F788" s="2">
        <f t="shared" si="73"/>
        <v>0.33333333333333331</v>
      </c>
      <c r="G788" s="2">
        <f t="shared" si="74"/>
        <v>0.22222222222222221</v>
      </c>
      <c r="H788" s="2">
        <f t="shared" si="75"/>
        <v>0.33333333333333331</v>
      </c>
      <c r="J788" s="3">
        <v>1</v>
      </c>
      <c r="K788" s="3">
        <v>1</v>
      </c>
      <c r="R788" s="3">
        <v>1</v>
      </c>
      <c r="S788" s="3">
        <v>1</v>
      </c>
      <c r="W788" s="1">
        <f t="shared" si="76"/>
        <v>1</v>
      </c>
      <c r="X788" s="17">
        <f>IFERROR(Z788/AB788,0)</f>
        <v>1</v>
      </c>
      <c r="Y788" s="3">
        <f>SUBTOTAL(109,I788:V788)</f>
        <v>4</v>
      </c>
      <c r="Z788" s="3">
        <f>Y788-N788</f>
        <v>4</v>
      </c>
      <c r="AA788" s="3">
        <f t="shared" si="77"/>
        <v>4</v>
      </c>
      <c r="AB788" s="3">
        <f>COUNTA(I788:V788)-COUNTA(N788)</f>
        <v>4</v>
      </c>
      <c r="AC788" s="74">
        <f t="array" ref="AC788">AVERAGE(IF((COLUMN(I788:V788)&lt;&gt;COLUMN(N788)), I788:V788))</f>
        <v>0.30769230769230771</v>
      </c>
    </row>
    <row r="789" spans="1:29" x14ac:dyDescent="0.35">
      <c r="A789" t="s">
        <v>1295</v>
      </c>
      <c r="B789" t="s">
        <v>243</v>
      </c>
      <c r="C789" t="s">
        <v>723</v>
      </c>
      <c r="D789" s="1">
        <v>1.75</v>
      </c>
      <c r="E789" s="2">
        <f t="shared" si="72"/>
        <v>1</v>
      </c>
      <c r="F789" s="2">
        <f t="shared" si="73"/>
        <v>0.5</v>
      </c>
      <c r="G789" s="2">
        <f t="shared" si="74"/>
        <v>0.55555555555555558</v>
      </c>
      <c r="H789" s="2">
        <f t="shared" si="75"/>
        <v>0.58333333333333337</v>
      </c>
      <c r="I789" s="3">
        <v>2</v>
      </c>
      <c r="J789" s="3">
        <v>2</v>
      </c>
      <c r="M789" s="3">
        <v>2</v>
      </c>
      <c r="S789" s="3">
        <v>1</v>
      </c>
      <c r="T789" s="3">
        <v>2</v>
      </c>
      <c r="W789" s="1">
        <f t="shared" si="76"/>
        <v>1.75</v>
      </c>
      <c r="X789" s="17">
        <f>IFERROR(Z789/AB789,0)</f>
        <v>1.8</v>
      </c>
      <c r="Y789" s="3">
        <f>SUBTOTAL(109,I789:V789)</f>
        <v>9</v>
      </c>
      <c r="Z789" s="3">
        <f>Y789-N789</f>
        <v>9</v>
      </c>
      <c r="AA789" s="3">
        <f t="shared" si="77"/>
        <v>5</v>
      </c>
      <c r="AB789" s="3">
        <f>COUNTA(I789:V789)-COUNTA(N789)</f>
        <v>5</v>
      </c>
      <c r="AC789" s="74">
        <f t="array" ref="AC789">AVERAGE(IF((COLUMN(I789:V789)&lt;&gt;COLUMN(N789)), I789:V789))</f>
        <v>0.69230769230769229</v>
      </c>
    </row>
    <row r="790" spans="1:29" x14ac:dyDescent="0.35">
      <c r="A790" t="s">
        <v>1296</v>
      </c>
      <c r="B790" t="s">
        <v>1297</v>
      </c>
      <c r="C790" t="s">
        <v>723</v>
      </c>
      <c r="D790" s="1">
        <v>2.5555555555555554</v>
      </c>
      <c r="E790" s="2">
        <f t="shared" si="72"/>
        <v>2.3333333333333335</v>
      </c>
      <c r="F790" s="2">
        <f t="shared" si="73"/>
        <v>2.3333333333333335</v>
      </c>
      <c r="G790" s="2">
        <f t="shared" si="74"/>
        <v>2.4444444444444446</v>
      </c>
      <c r="H790" s="2">
        <f t="shared" si="75"/>
        <v>2.0833333333333335</v>
      </c>
      <c r="K790" s="3">
        <v>3</v>
      </c>
      <c r="M790" s="3">
        <v>1</v>
      </c>
      <c r="N790" s="3">
        <v>2</v>
      </c>
      <c r="O790" s="3">
        <v>5</v>
      </c>
      <c r="P790" s="3">
        <v>3</v>
      </c>
      <c r="Q790" s="3">
        <v>2</v>
      </c>
      <c r="R790" s="3">
        <v>2</v>
      </c>
      <c r="S790" s="3">
        <v>5</v>
      </c>
      <c r="T790" s="3">
        <v>1</v>
      </c>
      <c r="U790" s="3">
        <v>1</v>
      </c>
      <c r="W790" s="1">
        <f t="shared" si="76"/>
        <v>2.5555555555555554</v>
      </c>
      <c r="X790" s="17">
        <f>IFERROR(Z790/AB790,0)</f>
        <v>2.5555555555555554</v>
      </c>
      <c r="Y790" s="3">
        <f>SUBTOTAL(109,I790:V790)</f>
        <v>25</v>
      </c>
      <c r="Z790" s="3">
        <f>Y790-N790</f>
        <v>23</v>
      </c>
      <c r="AA790" s="3">
        <f t="shared" si="77"/>
        <v>10</v>
      </c>
      <c r="AB790" s="3">
        <f>COUNTA(I790:V790)-COUNTA(N790)</f>
        <v>9</v>
      </c>
      <c r="AC790" s="74">
        <f t="array" ref="AC790">AVERAGE(IF((COLUMN(I790:V790)&lt;&gt;COLUMN(N790)), I790:V790))</f>
        <v>1.7692307692307692</v>
      </c>
    </row>
    <row r="791" spans="1:29" x14ac:dyDescent="0.35">
      <c r="A791" t="s">
        <v>1298</v>
      </c>
      <c r="B791" t="s">
        <v>1299</v>
      </c>
      <c r="C791" t="s">
        <v>723</v>
      </c>
      <c r="D791" s="1">
        <v>2.7777777777777777</v>
      </c>
      <c r="E791" s="2">
        <f t="shared" si="72"/>
        <v>2.3333333333333335</v>
      </c>
      <c r="F791" s="2">
        <f t="shared" si="73"/>
        <v>3</v>
      </c>
      <c r="G791" s="2">
        <f t="shared" si="74"/>
        <v>2.8888888888888888</v>
      </c>
      <c r="H791" s="2">
        <f t="shared" si="75"/>
        <v>2.25</v>
      </c>
      <c r="K791" s="3">
        <v>1</v>
      </c>
      <c r="N791" s="3">
        <v>4</v>
      </c>
      <c r="O791" s="3">
        <v>4</v>
      </c>
      <c r="P791" s="3">
        <v>4</v>
      </c>
      <c r="Q791" s="3">
        <v>4</v>
      </c>
      <c r="R791" s="3">
        <v>3</v>
      </c>
      <c r="S791" s="3">
        <v>4</v>
      </c>
      <c r="T791" s="3">
        <v>2</v>
      </c>
      <c r="U791" s="3">
        <v>1</v>
      </c>
      <c r="V791" s="3">
        <v>2</v>
      </c>
      <c r="W791" s="1">
        <f t="shared" si="76"/>
        <v>2.7777777777777777</v>
      </c>
      <c r="X791" s="17">
        <f>IFERROR(Z791/AB791,0)</f>
        <v>2.7777777777777777</v>
      </c>
      <c r="Y791" s="3">
        <f>SUBTOTAL(109,I791:V791)</f>
        <v>29</v>
      </c>
      <c r="Z791" s="3">
        <f>Y791-N791</f>
        <v>25</v>
      </c>
      <c r="AA791" s="3">
        <f t="shared" si="77"/>
        <v>10</v>
      </c>
      <c r="AB791" s="3">
        <f>COUNTA(I791:V791)-COUNTA(N791)</f>
        <v>9</v>
      </c>
      <c r="AC791" s="74">
        <f t="array" ref="AC791">AVERAGE(IF((COLUMN(I791:V791)&lt;&gt;COLUMN(N791)), I791:V791))</f>
        <v>1.9230769230769231</v>
      </c>
    </row>
    <row r="792" spans="1:29" x14ac:dyDescent="0.35">
      <c r="A792" t="s">
        <v>1300</v>
      </c>
      <c r="B792" t="s">
        <v>1301</v>
      </c>
      <c r="C792" t="s">
        <v>723</v>
      </c>
      <c r="D792" s="1">
        <v>1.25</v>
      </c>
      <c r="E792" s="2">
        <f t="shared" si="72"/>
        <v>1</v>
      </c>
      <c r="F792" s="2">
        <f t="shared" si="73"/>
        <v>0.66666666666666663</v>
      </c>
      <c r="G792" s="2">
        <f t="shared" si="74"/>
        <v>0.44444444444444442</v>
      </c>
      <c r="H792" s="2">
        <f t="shared" si="75"/>
        <v>0.33333333333333331</v>
      </c>
      <c r="Q792" s="3">
        <v>1</v>
      </c>
      <c r="T792" s="3">
        <v>1</v>
      </c>
      <c r="U792" s="3">
        <v>2</v>
      </c>
      <c r="V792" s="3">
        <v>1</v>
      </c>
      <c r="W792" s="1">
        <f t="shared" si="76"/>
        <v>1.25</v>
      </c>
      <c r="X792" s="17">
        <f>IFERROR(Z792/AB792,0)</f>
        <v>1.25</v>
      </c>
      <c r="Y792" s="3">
        <f>SUBTOTAL(109,I792:V792)</f>
        <v>5</v>
      </c>
      <c r="Z792" s="3">
        <f>Y792-N792</f>
        <v>5</v>
      </c>
      <c r="AA792" s="3">
        <f t="shared" si="77"/>
        <v>4</v>
      </c>
      <c r="AB792" s="3">
        <f>COUNTA(I792:V792)-COUNTA(N792)</f>
        <v>4</v>
      </c>
      <c r="AC792" s="74">
        <f t="array" ref="AC792">AVERAGE(IF((COLUMN(I792:V792)&lt;&gt;COLUMN(N792)), I792:V792))</f>
        <v>0.38461538461538464</v>
      </c>
    </row>
    <row r="793" spans="1:29" x14ac:dyDescent="0.35">
      <c r="A793" t="s">
        <v>1302</v>
      </c>
      <c r="B793" t="s">
        <v>1303</v>
      </c>
      <c r="C793" t="s">
        <v>723</v>
      </c>
      <c r="D793" s="1">
        <v>1.8571428571428572</v>
      </c>
      <c r="E793" s="2">
        <f t="shared" si="72"/>
        <v>2.6666666666666665</v>
      </c>
      <c r="F793" s="2">
        <f t="shared" si="73"/>
        <v>1.3333333333333333</v>
      </c>
      <c r="G793" s="2">
        <f t="shared" si="74"/>
        <v>1.8888888888888888</v>
      </c>
      <c r="H793" s="2">
        <f t="shared" si="75"/>
        <v>1.6666666666666667</v>
      </c>
      <c r="K793" s="3">
        <v>2</v>
      </c>
      <c r="L793" s="3">
        <v>1</v>
      </c>
      <c r="N793" s="3">
        <v>8</v>
      </c>
      <c r="O793" s="3">
        <v>1</v>
      </c>
      <c r="S793" s="3">
        <v>1</v>
      </c>
      <c r="T793" s="3">
        <v>2</v>
      </c>
      <c r="U793" s="3">
        <v>5</v>
      </c>
      <c r="V793" s="3">
        <v>1</v>
      </c>
      <c r="W793" s="1">
        <f t="shared" si="76"/>
        <v>1.8571428571428572</v>
      </c>
      <c r="X793" s="17">
        <f>IFERROR(Z793/AB793,0)</f>
        <v>1.8571428571428572</v>
      </c>
      <c r="Y793" s="3">
        <f>SUBTOTAL(109,I793:V793)</f>
        <v>21</v>
      </c>
      <c r="Z793" s="3">
        <f>Y793-N793</f>
        <v>13</v>
      </c>
      <c r="AA793" s="3">
        <f t="shared" si="77"/>
        <v>8</v>
      </c>
      <c r="AB793" s="3">
        <f>COUNTA(I793:V793)-COUNTA(N793)</f>
        <v>7</v>
      </c>
      <c r="AC793" s="74">
        <f t="array" ref="AC793">AVERAGE(IF((COLUMN(I793:V793)&lt;&gt;COLUMN(N793)), I793:V793))</f>
        <v>1</v>
      </c>
    </row>
    <row r="794" spans="1:29" x14ac:dyDescent="0.35">
      <c r="A794" t="s">
        <v>1304</v>
      </c>
      <c r="B794" t="s">
        <v>1305</v>
      </c>
      <c r="C794" t="s">
        <v>723</v>
      </c>
      <c r="D794" s="1">
        <v>2.75</v>
      </c>
      <c r="E794" s="2">
        <f t="shared" si="72"/>
        <v>3.3333333333333335</v>
      </c>
      <c r="F794" s="2">
        <f t="shared" si="73"/>
        <v>2.3333333333333335</v>
      </c>
      <c r="G794" s="2">
        <f t="shared" si="74"/>
        <v>4.1111111111111107</v>
      </c>
      <c r="H794" s="2">
        <f t="shared" si="75"/>
        <v>3.25</v>
      </c>
      <c r="K794" s="3">
        <v>1</v>
      </c>
      <c r="L794" s="3">
        <v>1</v>
      </c>
      <c r="N794" s="3">
        <v>17</v>
      </c>
      <c r="O794" s="3">
        <v>6</v>
      </c>
      <c r="P794" s="3">
        <v>2</v>
      </c>
      <c r="R794" s="3">
        <v>2</v>
      </c>
      <c r="S794" s="3">
        <v>2</v>
      </c>
      <c r="T794" s="3">
        <v>2</v>
      </c>
      <c r="U794" s="3">
        <v>6</v>
      </c>
      <c r="W794" s="1">
        <f t="shared" si="76"/>
        <v>2.75</v>
      </c>
      <c r="X794" s="17">
        <f>IFERROR(Z794/AB794,0)</f>
        <v>2.75</v>
      </c>
      <c r="Y794" s="3">
        <f>SUBTOTAL(109,I794:V794)</f>
        <v>39</v>
      </c>
      <c r="Z794" s="3">
        <f>Y794-N794</f>
        <v>22</v>
      </c>
      <c r="AA794" s="3">
        <f t="shared" si="77"/>
        <v>9</v>
      </c>
      <c r="AB794" s="3">
        <f>COUNTA(I794:V794)-COUNTA(N794)</f>
        <v>8</v>
      </c>
      <c r="AC794" s="74">
        <f t="array" ref="AC794">AVERAGE(IF((COLUMN(I794:V794)&lt;&gt;COLUMN(N794)), I794:V794))</f>
        <v>1.6923076923076923</v>
      </c>
    </row>
    <row r="795" spans="1:29" x14ac:dyDescent="0.35">
      <c r="A795" t="s">
        <v>1306</v>
      </c>
      <c r="B795" t="s">
        <v>1307</v>
      </c>
      <c r="C795" t="s">
        <v>723</v>
      </c>
      <c r="D795" s="1">
        <v>2.2000000000000002</v>
      </c>
      <c r="E795" s="2">
        <f t="shared" si="72"/>
        <v>0.66666666666666663</v>
      </c>
      <c r="F795" s="2">
        <f t="shared" si="73"/>
        <v>2</v>
      </c>
      <c r="G795" s="2">
        <f t="shared" si="74"/>
        <v>2.5555555555555554</v>
      </c>
      <c r="H795" s="2">
        <f t="shared" si="75"/>
        <v>2.1666666666666665</v>
      </c>
      <c r="K795" s="3">
        <v>1</v>
      </c>
      <c r="L795" s="3">
        <v>2</v>
      </c>
      <c r="M795" s="3">
        <v>1</v>
      </c>
      <c r="N795" s="3">
        <v>5</v>
      </c>
      <c r="O795" s="3">
        <v>5</v>
      </c>
      <c r="P795" s="3">
        <v>5</v>
      </c>
      <c r="Q795" s="3">
        <v>4</v>
      </c>
      <c r="R795" s="3">
        <v>1</v>
      </c>
      <c r="S795" s="3">
        <v>1</v>
      </c>
      <c r="T795" s="3">
        <v>1</v>
      </c>
      <c r="V795" s="3">
        <v>1</v>
      </c>
      <c r="W795" s="1">
        <f t="shared" si="76"/>
        <v>2.2000000000000002</v>
      </c>
      <c r="X795" s="17">
        <f>IFERROR(Z795/AB795,0)</f>
        <v>2.2000000000000002</v>
      </c>
      <c r="Y795" s="3">
        <f>SUBTOTAL(109,I795:V795)</f>
        <v>27</v>
      </c>
      <c r="Z795" s="3">
        <f>Y795-N795</f>
        <v>22</v>
      </c>
      <c r="AA795" s="3">
        <f t="shared" si="77"/>
        <v>11</v>
      </c>
      <c r="AB795" s="3">
        <f>COUNTA(I795:V795)-COUNTA(N795)</f>
        <v>10</v>
      </c>
      <c r="AC795" s="74">
        <f t="array" ref="AC795">AVERAGE(IF((COLUMN(I795:V795)&lt;&gt;COLUMN(N795)), I795:V795))</f>
        <v>1.6923076923076923</v>
      </c>
    </row>
    <row r="796" spans="1:29" x14ac:dyDescent="0.35">
      <c r="A796" t="s">
        <v>1308</v>
      </c>
      <c r="B796" t="s">
        <v>1309</v>
      </c>
      <c r="C796" t="s">
        <v>723</v>
      </c>
      <c r="D796" s="1">
        <v>1.25</v>
      </c>
      <c r="E796" s="2">
        <f t="shared" si="72"/>
        <v>1</v>
      </c>
      <c r="F796" s="2">
        <f t="shared" si="73"/>
        <v>0.66666666666666663</v>
      </c>
      <c r="G796" s="2">
        <f t="shared" si="74"/>
        <v>0.44444444444444442</v>
      </c>
      <c r="H796" s="2">
        <f t="shared" si="75"/>
        <v>0.33333333333333331</v>
      </c>
      <c r="P796" s="3">
        <v>1</v>
      </c>
      <c r="T796" s="3">
        <v>1</v>
      </c>
      <c r="U796" s="3">
        <v>2</v>
      </c>
      <c r="V796" s="3">
        <v>1</v>
      </c>
      <c r="W796" s="1">
        <f t="shared" si="76"/>
        <v>1.25</v>
      </c>
      <c r="X796" s="17">
        <f>IFERROR(Z796/AB796,0)</f>
        <v>1.25</v>
      </c>
      <c r="Y796" s="3">
        <f>SUBTOTAL(109,I796:V796)</f>
        <v>5</v>
      </c>
      <c r="Z796" s="3">
        <f>Y796-N796</f>
        <v>5</v>
      </c>
      <c r="AA796" s="3">
        <f t="shared" si="77"/>
        <v>4</v>
      </c>
      <c r="AB796" s="3">
        <f>COUNTA(I796:V796)-COUNTA(N796)</f>
        <v>4</v>
      </c>
      <c r="AC796" s="74">
        <f t="array" ref="AC796">AVERAGE(IF((COLUMN(I796:V796)&lt;&gt;COLUMN(N796)), I796:V796))</f>
        <v>0.38461538461538464</v>
      </c>
    </row>
    <row r="797" spans="1:29" x14ac:dyDescent="0.35">
      <c r="A797" t="s">
        <v>1310</v>
      </c>
      <c r="B797" t="s">
        <v>1311</v>
      </c>
      <c r="C797" t="s">
        <v>723</v>
      </c>
      <c r="D797" s="1">
        <v>1.8333333333333333</v>
      </c>
      <c r="E797" s="2">
        <f t="shared" si="72"/>
        <v>0.66666666666666663</v>
      </c>
      <c r="F797" s="2">
        <f t="shared" si="73"/>
        <v>0.66666666666666663</v>
      </c>
      <c r="G797" s="2">
        <f t="shared" si="74"/>
        <v>1.5555555555555556</v>
      </c>
      <c r="H797" s="2">
        <f t="shared" si="75"/>
        <v>1.3333333333333333</v>
      </c>
      <c r="L797" s="3">
        <v>2</v>
      </c>
      <c r="M797" s="3">
        <v>2</v>
      </c>
      <c r="N797" s="3">
        <v>5</v>
      </c>
      <c r="O797" s="3">
        <v>3</v>
      </c>
      <c r="P797" s="3">
        <v>1</v>
      </c>
      <c r="R797" s="3">
        <v>1</v>
      </c>
      <c r="T797" s="3">
        <v>2</v>
      </c>
      <c r="W797" s="1">
        <f t="shared" si="76"/>
        <v>1.8333333333333333</v>
      </c>
      <c r="X797" s="17">
        <f>IFERROR(Z797/AB797,0)</f>
        <v>1.8333333333333333</v>
      </c>
      <c r="Y797" s="3">
        <f>SUBTOTAL(109,I797:V797)</f>
        <v>16</v>
      </c>
      <c r="Z797" s="3">
        <f>Y797-N797</f>
        <v>11</v>
      </c>
      <c r="AA797" s="3">
        <f t="shared" si="77"/>
        <v>7</v>
      </c>
      <c r="AB797" s="3">
        <f>COUNTA(I797:V797)-COUNTA(N797)</f>
        <v>6</v>
      </c>
      <c r="AC797" s="74">
        <f t="array" ref="AC797">AVERAGE(IF((COLUMN(I797:V797)&lt;&gt;COLUMN(N797)), I797:V797))</f>
        <v>0.84615384615384615</v>
      </c>
    </row>
    <row r="798" spans="1:29" x14ac:dyDescent="0.35">
      <c r="A798" t="s">
        <v>1312</v>
      </c>
      <c r="B798" t="s">
        <v>1313</v>
      </c>
      <c r="C798" t="s">
        <v>723</v>
      </c>
      <c r="D798" s="1">
        <v>3.6</v>
      </c>
      <c r="E798" s="2">
        <f t="shared" si="72"/>
        <v>4.666666666666667</v>
      </c>
      <c r="F798" s="2">
        <f t="shared" si="73"/>
        <v>2.8333333333333335</v>
      </c>
      <c r="G798" s="2">
        <f t="shared" si="74"/>
        <v>4.4444444444444446</v>
      </c>
      <c r="H798" s="2">
        <f t="shared" si="75"/>
        <v>3.6666666666666665</v>
      </c>
      <c r="K798" s="3">
        <v>1</v>
      </c>
      <c r="L798" s="3">
        <v>3</v>
      </c>
      <c r="M798" s="3">
        <v>1</v>
      </c>
      <c r="N798" s="3">
        <v>11</v>
      </c>
      <c r="O798" s="3">
        <v>11</v>
      </c>
      <c r="P798" s="3">
        <v>1</v>
      </c>
      <c r="R798" s="3">
        <v>2</v>
      </c>
      <c r="S798" s="3">
        <v>3</v>
      </c>
      <c r="T798" s="3">
        <v>1</v>
      </c>
      <c r="U798" s="3">
        <v>10</v>
      </c>
      <c r="V798" s="3">
        <v>3</v>
      </c>
      <c r="W798" s="1">
        <f t="shared" si="76"/>
        <v>3.6</v>
      </c>
      <c r="X798" s="17">
        <f>IFERROR(Z798/AB798,0)</f>
        <v>3.6</v>
      </c>
      <c r="Y798" s="3">
        <f>SUBTOTAL(109,I798:V798)</f>
        <v>47</v>
      </c>
      <c r="Z798" s="3">
        <f>Y798-N798</f>
        <v>36</v>
      </c>
      <c r="AA798" s="3">
        <f t="shared" si="77"/>
        <v>11</v>
      </c>
      <c r="AB798" s="3">
        <f>COUNTA(I798:V798)-COUNTA(N798)</f>
        <v>10</v>
      </c>
      <c r="AC798" s="74">
        <f t="array" ref="AC798">AVERAGE(IF((COLUMN(I798:V798)&lt;&gt;COLUMN(N798)), I798:V798))</f>
        <v>2.7692307692307692</v>
      </c>
    </row>
    <row r="799" spans="1:29" x14ac:dyDescent="0.35">
      <c r="A799" t="s">
        <v>1314</v>
      </c>
      <c r="B799" t="s">
        <v>1315</v>
      </c>
      <c r="C799" t="s">
        <v>723</v>
      </c>
      <c r="D799" s="1">
        <v>2.6363636363636362</v>
      </c>
      <c r="E799" s="2">
        <f t="shared" si="72"/>
        <v>3.3333333333333335</v>
      </c>
      <c r="F799" s="2">
        <f t="shared" si="73"/>
        <v>2.5</v>
      </c>
      <c r="G799" s="2">
        <f t="shared" si="74"/>
        <v>4.1111111111111107</v>
      </c>
      <c r="H799" s="2">
        <f t="shared" si="75"/>
        <v>3.3333333333333335</v>
      </c>
      <c r="K799" s="3">
        <v>1</v>
      </c>
      <c r="L799" s="3">
        <v>2</v>
      </c>
      <c r="M799" s="3">
        <v>2</v>
      </c>
      <c r="N799" s="3">
        <v>12</v>
      </c>
      <c r="O799" s="3">
        <v>8</v>
      </c>
      <c r="P799" s="3">
        <v>2</v>
      </c>
      <c r="Q799" s="3">
        <v>2</v>
      </c>
      <c r="R799" s="3">
        <v>1</v>
      </c>
      <c r="S799" s="3">
        <v>2</v>
      </c>
      <c r="T799" s="3">
        <v>1</v>
      </c>
      <c r="U799" s="3">
        <v>7</v>
      </c>
      <c r="V799" s="3">
        <v>1</v>
      </c>
      <c r="W799" s="1">
        <f t="shared" si="76"/>
        <v>2.6363636363636362</v>
      </c>
      <c r="X799" s="17">
        <f>IFERROR(Z799/AB799,0)</f>
        <v>2.6363636363636362</v>
      </c>
      <c r="Y799" s="3">
        <f>SUBTOTAL(109,I799:V799)</f>
        <v>41</v>
      </c>
      <c r="Z799" s="3">
        <f>Y799-N799</f>
        <v>29</v>
      </c>
      <c r="AA799" s="3">
        <f t="shared" si="77"/>
        <v>12</v>
      </c>
      <c r="AB799" s="3">
        <f>COUNTA(I799:V799)-COUNTA(N799)</f>
        <v>11</v>
      </c>
      <c r="AC799" s="74">
        <f t="array" ref="AC799">AVERAGE(IF((COLUMN(I799:V799)&lt;&gt;COLUMN(N799)), I799:V799))</f>
        <v>2.2307692307692308</v>
      </c>
    </row>
    <row r="800" spans="1:29" x14ac:dyDescent="0.35">
      <c r="A800" t="s">
        <v>1316</v>
      </c>
      <c r="B800" t="s">
        <v>1317</v>
      </c>
      <c r="C800" t="s">
        <v>723</v>
      </c>
      <c r="D800" s="1">
        <v>1</v>
      </c>
      <c r="E800" s="2">
        <f t="shared" si="72"/>
        <v>0.66666666666666663</v>
      </c>
      <c r="F800" s="2">
        <f t="shared" si="73"/>
        <v>0.5</v>
      </c>
      <c r="G800" s="2">
        <f t="shared" si="74"/>
        <v>0.33333333333333331</v>
      </c>
      <c r="H800" s="2">
        <f t="shared" si="75"/>
        <v>0.25</v>
      </c>
      <c r="P800" s="3">
        <v>1</v>
      </c>
      <c r="S800" s="3">
        <v>1</v>
      </c>
      <c r="U800" s="3">
        <v>1</v>
      </c>
      <c r="V800" s="3">
        <v>1</v>
      </c>
      <c r="W800" s="1">
        <f t="shared" si="76"/>
        <v>1</v>
      </c>
      <c r="X800" s="17">
        <f>IFERROR(Z800/AB800,0)</f>
        <v>1</v>
      </c>
      <c r="Y800" s="3">
        <f>SUBTOTAL(109,I800:V800)</f>
        <v>4</v>
      </c>
      <c r="Z800" s="3">
        <f>Y800-N800</f>
        <v>4</v>
      </c>
      <c r="AA800" s="3">
        <f t="shared" si="77"/>
        <v>4</v>
      </c>
      <c r="AB800" s="3">
        <f>COUNTA(I800:V800)-COUNTA(N800)</f>
        <v>4</v>
      </c>
      <c r="AC800" s="74">
        <f t="array" ref="AC800">AVERAGE(IF((COLUMN(I800:V800)&lt;&gt;COLUMN(N800)), I800:V800))</f>
        <v>0.30769230769230771</v>
      </c>
    </row>
    <row r="801" spans="1:29" x14ac:dyDescent="0.35">
      <c r="A801" t="s">
        <v>1318</v>
      </c>
      <c r="B801" t="s">
        <v>1319</v>
      </c>
      <c r="C801" t="s">
        <v>723</v>
      </c>
      <c r="D801" s="1">
        <v>2.2999999999999998</v>
      </c>
      <c r="E801" s="2">
        <f t="shared" si="72"/>
        <v>1.3333333333333333</v>
      </c>
      <c r="F801" s="2">
        <f t="shared" si="73"/>
        <v>1.8333333333333333</v>
      </c>
      <c r="G801" s="2">
        <f t="shared" si="74"/>
        <v>2.1111111111111112</v>
      </c>
      <c r="H801" s="2">
        <f t="shared" si="75"/>
        <v>2.0833333333333335</v>
      </c>
      <c r="K801" s="3">
        <v>1</v>
      </c>
      <c r="L801" s="3">
        <v>5</v>
      </c>
      <c r="M801" s="3">
        <v>3</v>
      </c>
      <c r="N801" s="3">
        <v>3</v>
      </c>
      <c r="O801" s="3">
        <v>2</v>
      </c>
      <c r="P801" s="3">
        <v>1</v>
      </c>
      <c r="Q801" s="3">
        <v>1</v>
      </c>
      <c r="R801" s="3">
        <v>5</v>
      </c>
      <c r="S801" s="3">
        <v>2</v>
      </c>
      <c r="U801" s="3">
        <v>2</v>
      </c>
      <c r="V801" s="3">
        <v>1</v>
      </c>
      <c r="W801" s="1">
        <f t="shared" si="76"/>
        <v>2.2999999999999998</v>
      </c>
      <c r="X801" s="17">
        <f>IFERROR(Z801/AB801,0)</f>
        <v>2.2999999999999998</v>
      </c>
      <c r="Y801" s="3">
        <f>SUBTOTAL(109,I801:V801)</f>
        <v>26</v>
      </c>
      <c r="Z801" s="3">
        <f>Y801-N801</f>
        <v>23</v>
      </c>
      <c r="AA801" s="3">
        <f t="shared" si="77"/>
        <v>11</v>
      </c>
      <c r="AB801" s="3">
        <f>COUNTA(I801:V801)-COUNTA(N801)</f>
        <v>10</v>
      </c>
      <c r="AC801" s="74">
        <f t="array" ref="AC801">AVERAGE(IF((COLUMN(I801:V801)&lt;&gt;COLUMN(N801)), I801:V801))</f>
        <v>1.7692307692307692</v>
      </c>
    </row>
    <row r="802" spans="1:29" x14ac:dyDescent="0.35">
      <c r="A802" t="s">
        <v>1320</v>
      </c>
      <c r="B802" t="s">
        <v>245</v>
      </c>
      <c r="C802" t="s">
        <v>723</v>
      </c>
      <c r="D802" s="1">
        <v>7.0909090909090908</v>
      </c>
      <c r="E802" s="2">
        <f t="shared" si="72"/>
        <v>3.6666666666666665</v>
      </c>
      <c r="F802" s="2">
        <f t="shared" si="73"/>
        <v>6</v>
      </c>
      <c r="G802" s="2">
        <f t="shared" si="74"/>
        <v>8.8888888888888893</v>
      </c>
      <c r="H802" s="2">
        <f t="shared" si="75"/>
        <v>8</v>
      </c>
      <c r="I802" s="3">
        <v>1</v>
      </c>
      <c r="J802" s="3">
        <v>8</v>
      </c>
      <c r="K802" s="3">
        <v>5</v>
      </c>
      <c r="L802" s="3">
        <v>3</v>
      </c>
      <c r="M802" s="3">
        <v>2</v>
      </c>
      <c r="N802" s="3">
        <v>21</v>
      </c>
      <c r="O802" s="3">
        <v>21</v>
      </c>
      <c r="P802" s="3">
        <v>9</v>
      </c>
      <c r="Q802" s="3">
        <v>9</v>
      </c>
      <c r="R802" s="3">
        <v>7</v>
      </c>
      <c r="S802" s="3">
        <v>6</v>
      </c>
      <c r="U802" s="3">
        <v>5</v>
      </c>
      <c r="V802" s="3">
        <v>3</v>
      </c>
      <c r="W802" s="1">
        <f t="shared" si="76"/>
        <v>7.0909090909090908</v>
      </c>
      <c r="X802" s="17">
        <f>IFERROR(Z802/AB802,0)</f>
        <v>6.583333333333333</v>
      </c>
      <c r="Y802" s="3">
        <f>SUBTOTAL(109,I802:V802)</f>
        <v>100</v>
      </c>
      <c r="Z802" s="3">
        <f>Y802-N802</f>
        <v>79</v>
      </c>
      <c r="AA802" s="3">
        <f t="shared" si="77"/>
        <v>13</v>
      </c>
      <c r="AB802" s="3">
        <f>COUNTA(I802:V802)-COUNTA(N802)</f>
        <v>12</v>
      </c>
      <c r="AC802" s="74">
        <f t="array" ref="AC802">AVERAGE(IF((COLUMN(I802:V802)&lt;&gt;COLUMN(N802)), I802:V802))</f>
        <v>6.0769230769230766</v>
      </c>
    </row>
    <row r="803" spans="1:29" x14ac:dyDescent="0.35">
      <c r="A803" t="s">
        <v>1321</v>
      </c>
      <c r="B803" t="s">
        <v>512</v>
      </c>
      <c r="C803" t="s">
        <v>723</v>
      </c>
      <c r="D803" s="1">
        <v>2</v>
      </c>
      <c r="E803" s="2">
        <f t="shared" si="72"/>
        <v>1.6666666666666667</v>
      </c>
      <c r="F803" s="2">
        <f t="shared" si="73"/>
        <v>0.83333333333333337</v>
      </c>
      <c r="G803" s="2">
        <f t="shared" si="74"/>
        <v>1.5555555555555556</v>
      </c>
      <c r="H803" s="2">
        <f t="shared" si="75"/>
        <v>1.1666666666666667</v>
      </c>
      <c r="I803" s="3">
        <v>1</v>
      </c>
      <c r="M803" s="3">
        <v>2</v>
      </c>
      <c r="N803" s="3">
        <v>6</v>
      </c>
      <c r="O803" s="3">
        <v>1</v>
      </c>
      <c r="S803" s="3">
        <v>1</v>
      </c>
      <c r="U803" s="3">
        <v>4</v>
      </c>
      <c r="W803" s="1">
        <f t="shared" si="76"/>
        <v>2</v>
      </c>
      <c r="X803" s="17">
        <f>IFERROR(Z803/AB803,0)</f>
        <v>1.8</v>
      </c>
      <c r="Y803" s="3">
        <f>SUBTOTAL(109,I803:V803)</f>
        <v>15</v>
      </c>
      <c r="Z803" s="3">
        <f>Y803-N803</f>
        <v>9</v>
      </c>
      <c r="AA803" s="3">
        <f t="shared" si="77"/>
        <v>6</v>
      </c>
      <c r="AB803" s="3">
        <f>COUNTA(I803:V803)-COUNTA(N803)</f>
        <v>5</v>
      </c>
      <c r="AC803" s="74">
        <f t="array" ref="AC803">AVERAGE(IF((COLUMN(I803:V803)&lt;&gt;COLUMN(N803)), I803:V803))</f>
        <v>0.69230769230769229</v>
      </c>
    </row>
    <row r="804" spans="1:29" x14ac:dyDescent="0.35">
      <c r="A804" t="s">
        <v>1322</v>
      </c>
      <c r="B804" t="s">
        <v>518</v>
      </c>
      <c r="C804" t="s">
        <v>723</v>
      </c>
      <c r="D804" s="1">
        <v>14.25</v>
      </c>
      <c r="E804" s="2">
        <f t="shared" si="72"/>
        <v>15</v>
      </c>
      <c r="F804" s="2">
        <f t="shared" si="73"/>
        <v>18.5</v>
      </c>
      <c r="G804" s="2">
        <f t="shared" si="74"/>
        <v>19.222222222222221</v>
      </c>
      <c r="H804" s="2">
        <f t="shared" si="75"/>
        <v>15.833333333333334</v>
      </c>
      <c r="I804" s="3">
        <v>4</v>
      </c>
      <c r="J804" s="3">
        <v>5</v>
      </c>
      <c r="K804" s="3">
        <v>3</v>
      </c>
      <c r="L804" s="3">
        <v>9</v>
      </c>
      <c r="M804" s="3">
        <v>10</v>
      </c>
      <c r="N804" s="3">
        <v>25</v>
      </c>
      <c r="O804" s="3">
        <v>27</v>
      </c>
      <c r="P804" s="3">
        <v>24</v>
      </c>
      <c r="Q804" s="3">
        <v>22</v>
      </c>
      <c r="R804" s="3">
        <v>20</v>
      </c>
      <c r="S804" s="3">
        <v>19</v>
      </c>
      <c r="T804" s="3">
        <v>12</v>
      </c>
      <c r="U804" s="3">
        <v>14</v>
      </c>
      <c r="V804" s="3">
        <v>6</v>
      </c>
      <c r="W804" s="1">
        <f t="shared" si="76"/>
        <v>14.25</v>
      </c>
      <c r="X804" s="17">
        <f>IFERROR(Z804/AB804,0)</f>
        <v>13.461538461538462</v>
      </c>
      <c r="Y804" s="3">
        <f>SUBTOTAL(109,I804:V804)</f>
        <v>200</v>
      </c>
      <c r="Z804" s="3">
        <f>Y804-N804</f>
        <v>175</v>
      </c>
      <c r="AA804" s="3">
        <f t="shared" si="77"/>
        <v>14</v>
      </c>
      <c r="AB804" s="3">
        <f>COUNTA(I804:V804)-COUNTA(N804)</f>
        <v>13</v>
      </c>
      <c r="AC804" s="74">
        <f t="array" ref="AC804">AVERAGE(IF((COLUMN(I804:V804)&lt;&gt;COLUMN(N804)), I804:V804))</f>
        <v>13.461538461538462</v>
      </c>
    </row>
    <row r="805" spans="1:29" x14ac:dyDescent="0.35">
      <c r="A805" t="s">
        <v>1323</v>
      </c>
      <c r="B805" t="s">
        <v>520</v>
      </c>
      <c r="C805" t="s">
        <v>723</v>
      </c>
      <c r="D805" s="1">
        <v>9.4166666666666661</v>
      </c>
      <c r="E805" s="2">
        <f t="shared" si="72"/>
        <v>11.666666666666666</v>
      </c>
      <c r="F805" s="2">
        <f t="shared" si="73"/>
        <v>9</v>
      </c>
      <c r="G805" s="2">
        <f t="shared" si="74"/>
        <v>10.666666666666666</v>
      </c>
      <c r="H805" s="2">
        <f t="shared" si="75"/>
        <v>10.083333333333334</v>
      </c>
      <c r="I805" s="3">
        <v>8</v>
      </c>
      <c r="J805" s="3">
        <v>8</v>
      </c>
      <c r="K805" s="3">
        <v>8</v>
      </c>
      <c r="L805" s="3">
        <v>9</v>
      </c>
      <c r="M805" s="3">
        <v>11</v>
      </c>
      <c r="N805" s="3">
        <v>14</v>
      </c>
      <c r="O805" s="3">
        <v>17</v>
      </c>
      <c r="P805" s="3">
        <v>8</v>
      </c>
      <c r="Q805" s="3">
        <v>6</v>
      </c>
      <c r="R805" s="3">
        <v>5</v>
      </c>
      <c r="S805" s="3">
        <v>13</v>
      </c>
      <c r="T805" s="3">
        <v>14</v>
      </c>
      <c r="U805" s="3">
        <v>8</v>
      </c>
      <c r="V805" s="3">
        <v>6</v>
      </c>
      <c r="W805" s="1">
        <f t="shared" si="76"/>
        <v>9.4166666666666661</v>
      </c>
      <c r="X805" s="17">
        <f>IFERROR(Z805/AB805,0)</f>
        <v>9.3076923076923084</v>
      </c>
      <c r="Y805" s="3">
        <f>SUBTOTAL(109,I805:V805)</f>
        <v>135</v>
      </c>
      <c r="Z805" s="3">
        <f>Y805-N805</f>
        <v>121</v>
      </c>
      <c r="AA805" s="3">
        <f t="shared" si="77"/>
        <v>14</v>
      </c>
      <c r="AB805" s="3">
        <f>COUNTA(I805:V805)-COUNTA(N805)</f>
        <v>13</v>
      </c>
      <c r="AC805" s="74">
        <f t="array" ref="AC805">AVERAGE(IF((COLUMN(I805:V805)&lt;&gt;COLUMN(N805)), I805:V805))</f>
        <v>9.3076923076923084</v>
      </c>
    </row>
    <row r="806" spans="1:29" x14ac:dyDescent="0.35">
      <c r="A806" t="s">
        <v>1324</v>
      </c>
      <c r="B806" t="s">
        <v>247</v>
      </c>
      <c r="C806" t="s">
        <v>723</v>
      </c>
      <c r="D806" s="1">
        <v>19.5</v>
      </c>
      <c r="E806" s="2">
        <f t="shared" si="72"/>
        <v>36.666666666666664</v>
      </c>
      <c r="F806" s="2">
        <f t="shared" si="73"/>
        <v>19.166666666666668</v>
      </c>
      <c r="G806" s="2">
        <f t="shared" si="74"/>
        <v>12.888888888888889</v>
      </c>
      <c r="H806" s="2">
        <f t="shared" si="75"/>
        <v>9.6666666666666661</v>
      </c>
      <c r="N806" s="3">
        <v>1</v>
      </c>
      <c r="P806" s="3">
        <v>1</v>
      </c>
      <c r="R806" s="3">
        <v>4</v>
      </c>
      <c r="S806" s="3">
        <v>97</v>
      </c>
      <c r="T806" s="3">
        <v>9</v>
      </c>
      <c r="U806" s="3">
        <v>4</v>
      </c>
      <c r="V806" s="3">
        <v>2</v>
      </c>
      <c r="W806" s="1">
        <f t="shared" si="76"/>
        <v>19.5</v>
      </c>
      <c r="X806" s="17">
        <f>IFERROR(Z806/AB806,0)</f>
        <v>19.5</v>
      </c>
      <c r="Y806" s="3">
        <f>SUBTOTAL(109,I806:V806)</f>
        <v>118</v>
      </c>
      <c r="Z806" s="3">
        <f>Y806-N806</f>
        <v>117</v>
      </c>
      <c r="AA806" s="3">
        <f t="shared" si="77"/>
        <v>7</v>
      </c>
      <c r="AB806" s="3">
        <f>COUNTA(I806:V806)-COUNTA(N806)</f>
        <v>6</v>
      </c>
      <c r="AC806" s="74">
        <f t="array" ref="AC806">AVERAGE(IF((COLUMN(I806:V806)&lt;&gt;COLUMN(N806)), I806:V806))</f>
        <v>9</v>
      </c>
    </row>
    <row r="807" spans="1:29" x14ac:dyDescent="0.35">
      <c r="A807" t="s">
        <v>1325</v>
      </c>
      <c r="B807" t="s">
        <v>522</v>
      </c>
      <c r="C807" t="s">
        <v>723</v>
      </c>
      <c r="D807" s="1">
        <v>9</v>
      </c>
      <c r="E807" s="2">
        <f t="shared" si="72"/>
        <v>7.666666666666667</v>
      </c>
      <c r="F807" s="2">
        <f t="shared" si="73"/>
        <v>7</v>
      </c>
      <c r="G807" s="2">
        <f t="shared" si="74"/>
        <v>11.888888888888889</v>
      </c>
      <c r="H807" s="2">
        <f t="shared" si="75"/>
        <v>10.5</v>
      </c>
      <c r="I807" s="3">
        <v>5</v>
      </c>
      <c r="J807" s="3">
        <v>7</v>
      </c>
      <c r="K807" s="3">
        <v>8</v>
      </c>
      <c r="L807" s="3">
        <v>4</v>
      </c>
      <c r="M807" s="3">
        <v>11</v>
      </c>
      <c r="N807" s="3">
        <v>25</v>
      </c>
      <c r="O807" s="3">
        <v>29</v>
      </c>
      <c r="P807" s="3">
        <v>5</v>
      </c>
      <c r="Q807" s="3">
        <v>5</v>
      </c>
      <c r="R807" s="3">
        <v>9</v>
      </c>
      <c r="S807" s="3">
        <v>8</v>
      </c>
      <c r="T807" s="3">
        <v>8</v>
      </c>
      <c r="U807" s="3">
        <v>7</v>
      </c>
      <c r="V807" s="3">
        <v>7</v>
      </c>
      <c r="W807" s="1">
        <f t="shared" si="76"/>
        <v>9</v>
      </c>
      <c r="X807" s="17">
        <f>IFERROR(Z807/AB807,0)</f>
        <v>8.6923076923076916</v>
      </c>
      <c r="Y807" s="3">
        <f>SUBTOTAL(109,I807:V807)</f>
        <v>138</v>
      </c>
      <c r="Z807" s="3">
        <f>Y807-N807</f>
        <v>113</v>
      </c>
      <c r="AA807" s="3">
        <f t="shared" si="77"/>
        <v>14</v>
      </c>
      <c r="AB807" s="3">
        <f>COUNTA(I807:V807)-COUNTA(N807)</f>
        <v>13</v>
      </c>
      <c r="AC807" s="74">
        <f t="array" ref="AC807">AVERAGE(IF((COLUMN(I807:V807)&lt;&gt;COLUMN(N807)), I807:V807))</f>
        <v>8.6923076923076916</v>
      </c>
    </row>
    <row r="808" spans="1:29" x14ac:dyDescent="0.35">
      <c r="A808" t="s">
        <v>1326</v>
      </c>
      <c r="B808" t="s">
        <v>25</v>
      </c>
      <c r="C808" t="s">
        <v>723</v>
      </c>
      <c r="D808" s="1">
        <v>49.333333333333336</v>
      </c>
      <c r="E808" s="2">
        <f t="shared" si="72"/>
        <v>46</v>
      </c>
      <c r="F808" s="2">
        <f t="shared" si="73"/>
        <v>48.166666666666664</v>
      </c>
      <c r="G808" s="2">
        <f t="shared" si="74"/>
        <v>62.555555555555557</v>
      </c>
      <c r="H808" s="2">
        <f t="shared" si="75"/>
        <v>58.583333333333336</v>
      </c>
      <c r="I808" s="3">
        <v>36</v>
      </c>
      <c r="J808" s="3">
        <v>37</v>
      </c>
      <c r="K808" s="3">
        <v>46</v>
      </c>
      <c r="L808" s="3">
        <v>57</v>
      </c>
      <c r="M808" s="3">
        <v>40</v>
      </c>
      <c r="N808" s="3">
        <v>162</v>
      </c>
      <c r="O808" s="3">
        <v>72</v>
      </c>
      <c r="P808" s="3">
        <v>60</v>
      </c>
      <c r="Q808" s="3">
        <v>50</v>
      </c>
      <c r="R808" s="3">
        <v>41</v>
      </c>
      <c r="S808" s="3">
        <v>42</v>
      </c>
      <c r="T808" s="3">
        <v>29</v>
      </c>
      <c r="U808" s="3">
        <v>67</v>
      </c>
      <c r="V808" s="3">
        <v>51</v>
      </c>
      <c r="W808" s="1">
        <f t="shared" si="76"/>
        <v>49.333333333333336</v>
      </c>
      <c r="X808" s="17">
        <f>IFERROR(Z808/AB808,0)</f>
        <v>48.307692307692307</v>
      </c>
      <c r="Y808" s="3">
        <f>SUBTOTAL(109,I808:V808)</f>
        <v>790</v>
      </c>
      <c r="Z808" s="3">
        <f>Y808-N808</f>
        <v>628</v>
      </c>
      <c r="AA808" s="3">
        <f t="shared" si="77"/>
        <v>14</v>
      </c>
      <c r="AB808" s="3">
        <f>COUNTA(I808:V808)-COUNTA(N808)</f>
        <v>13</v>
      </c>
      <c r="AC808" s="74">
        <f t="array" ref="AC808">AVERAGE(IF((COLUMN(I808:V808)&lt;&gt;COLUMN(N808)), I808:V808))</f>
        <v>48.307692307692307</v>
      </c>
    </row>
    <row r="809" spans="1:29" x14ac:dyDescent="0.35">
      <c r="A809" t="s">
        <v>1327</v>
      </c>
      <c r="B809" t="s">
        <v>1328</v>
      </c>
      <c r="C809" t="s">
        <v>723</v>
      </c>
      <c r="D809" s="1">
        <v>8.25</v>
      </c>
      <c r="E809" s="2">
        <f t="shared" si="72"/>
        <v>5</v>
      </c>
      <c r="F809" s="2">
        <f t="shared" si="73"/>
        <v>4</v>
      </c>
      <c r="G809" s="2">
        <f t="shared" si="74"/>
        <v>3</v>
      </c>
      <c r="H809" s="2">
        <f t="shared" si="75"/>
        <v>2.25</v>
      </c>
      <c r="O809" s="3">
        <v>3</v>
      </c>
      <c r="P809" s="3">
        <v>1</v>
      </c>
      <c r="Q809" s="3">
        <v>6</v>
      </c>
      <c r="R809" s="3">
        <v>2</v>
      </c>
      <c r="S809" s="3">
        <v>3</v>
      </c>
      <c r="T809" s="3">
        <v>1</v>
      </c>
      <c r="U809" s="3">
        <v>11</v>
      </c>
      <c r="V809" s="3">
        <v>39</v>
      </c>
      <c r="W809" s="1">
        <f t="shared" si="76"/>
        <v>8.25</v>
      </c>
      <c r="X809" s="17">
        <f>IFERROR(Z809/AB809,0)</f>
        <v>8.25</v>
      </c>
      <c r="Y809" s="3">
        <f>SUBTOTAL(109,I809:V809)</f>
        <v>66</v>
      </c>
      <c r="Z809" s="3">
        <f>Y809-N809</f>
        <v>66</v>
      </c>
      <c r="AA809" s="3">
        <f t="shared" si="77"/>
        <v>8</v>
      </c>
      <c r="AB809" s="3">
        <f>COUNTA(I809:V809)-COUNTA(N809)</f>
        <v>8</v>
      </c>
      <c r="AC809" s="74">
        <f t="array" ref="AC809">AVERAGE(IF((COLUMN(I809:V809)&lt;&gt;COLUMN(N809)), I809:V809))</f>
        <v>5.0769230769230766</v>
      </c>
    </row>
    <row r="810" spans="1:29" x14ac:dyDescent="0.35">
      <c r="A810" t="s">
        <v>1329</v>
      </c>
      <c r="B810" t="s">
        <v>250</v>
      </c>
      <c r="C810" t="s">
        <v>723</v>
      </c>
      <c r="D810" s="1">
        <v>4.4285714285714288</v>
      </c>
      <c r="E810" s="2">
        <f t="shared" si="72"/>
        <v>4.333333333333333</v>
      </c>
      <c r="F810" s="2">
        <f t="shared" si="73"/>
        <v>4.166666666666667</v>
      </c>
      <c r="G810" s="2">
        <f t="shared" si="74"/>
        <v>3</v>
      </c>
      <c r="H810" s="2">
        <f t="shared" si="75"/>
        <v>2.25</v>
      </c>
      <c r="O810" s="3">
        <v>2</v>
      </c>
      <c r="P810" s="3">
        <v>5</v>
      </c>
      <c r="Q810" s="3">
        <v>3</v>
      </c>
      <c r="R810" s="3">
        <v>4</v>
      </c>
      <c r="S810" s="3">
        <v>6</v>
      </c>
      <c r="U810" s="3">
        <v>7</v>
      </c>
      <c r="V810" s="3">
        <v>4</v>
      </c>
      <c r="W810" s="1">
        <f t="shared" si="76"/>
        <v>4.4285714285714288</v>
      </c>
      <c r="X810" s="17">
        <f>IFERROR(Z810/AB810,0)</f>
        <v>4.4285714285714288</v>
      </c>
      <c r="Y810" s="3">
        <f>SUBTOTAL(109,I810:V810)</f>
        <v>31</v>
      </c>
      <c r="Z810" s="3">
        <f>Y810-N810</f>
        <v>31</v>
      </c>
      <c r="AA810" s="3">
        <f t="shared" si="77"/>
        <v>7</v>
      </c>
      <c r="AB810" s="3">
        <f>COUNTA(I810:V810)-COUNTA(N810)</f>
        <v>7</v>
      </c>
      <c r="AC810" s="74">
        <f t="array" ref="AC810">AVERAGE(IF((COLUMN(I810:V810)&lt;&gt;COLUMN(N810)), I810:V810))</f>
        <v>2.3846153846153846</v>
      </c>
    </row>
    <row r="811" spans="1:29" x14ac:dyDescent="0.35">
      <c r="A811" t="s">
        <v>1330</v>
      </c>
      <c r="B811" t="s">
        <v>27</v>
      </c>
      <c r="C811" t="s">
        <v>723</v>
      </c>
      <c r="D811" s="1">
        <v>54.416666666666664</v>
      </c>
      <c r="E811" s="2">
        <f t="shared" si="72"/>
        <v>53</v>
      </c>
      <c r="F811" s="2">
        <f t="shared" si="73"/>
        <v>50</v>
      </c>
      <c r="G811" s="2">
        <f t="shared" si="74"/>
        <v>69.111111111111114</v>
      </c>
      <c r="H811" s="2">
        <f t="shared" si="75"/>
        <v>65.833333333333329</v>
      </c>
      <c r="I811" s="3">
        <v>39</v>
      </c>
      <c r="J811" s="3">
        <v>58</v>
      </c>
      <c r="K811" s="3">
        <v>48</v>
      </c>
      <c r="L811" s="3">
        <v>62</v>
      </c>
      <c r="M811" s="3">
        <v>72</v>
      </c>
      <c r="N811" s="3">
        <v>177</v>
      </c>
      <c r="O811" s="3">
        <v>73</v>
      </c>
      <c r="P811" s="3">
        <v>33</v>
      </c>
      <c r="Q811" s="3">
        <v>39</v>
      </c>
      <c r="R811" s="3">
        <v>69</v>
      </c>
      <c r="S811" s="3">
        <v>67</v>
      </c>
      <c r="T811" s="3">
        <v>52</v>
      </c>
      <c r="U811" s="3">
        <v>40</v>
      </c>
      <c r="V811" s="3">
        <v>40</v>
      </c>
      <c r="W811" s="1">
        <f t="shared" si="76"/>
        <v>54.416666666666664</v>
      </c>
      <c r="X811" s="17">
        <f>IFERROR(Z811/AB811,0)</f>
        <v>53.230769230769234</v>
      </c>
      <c r="Y811" s="3">
        <f>SUBTOTAL(109,I811:V811)</f>
        <v>869</v>
      </c>
      <c r="Z811" s="3">
        <f>Y811-N811</f>
        <v>692</v>
      </c>
      <c r="AA811" s="3">
        <f t="shared" si="77"/>
        <v>14</v>
      </c>
      <c r="AB811" s="3">
        <f>COUNTA(I811:V811)-COUNTA(N811)</f>
        <v>13</v>
      </c>
      <c r="AC811" s="74">
        <f t="array" ref="AC811">AVERAGE(IF((COLUMN(I811:V811)&lt;&gt;COLUMN(N811)), I811:V811))</f>
        <v>53.230769230769234</v>
      </c>
    </row>
    <row r="812" spans="1:29" x14ac:dyDescent="0.35">
      <c r="A812" t="s">
        <v>1331</v>
      </c>
      <c r="B812" t="s">
        <v>253</v>
      </c>
      <c r="C812" t="s">
        <v>723</v>
      </c>
      <c r="D812" s="1">
        <v>38.166666666666664</v>
      </c>
      <c r="E812" s="2">
        <f t="shared" si="72"/>
        <v>34</v>
      </c>
      <c r="F812" s="2">
        <f t="shared" si="73"/>
        <v>36.666666666666664</v>
      </c>
      <c r="G812" s="2">
        <f t="shared" si="74"/>
        <v>42.555555555555557</v>
      </c>
      <c r="H812" s="2">
        <f t="shared" si="75"/>
        <v>44.333333333333336</v>
      </c>
      <c r="I812" s="3">
        <v>33</v>
      </c>
      <c r="J812" s="3">
        <v>54</v>
      </c>
      <c r="K812" s="3">
        <v>50</v>
      </c>
      <c r="L812" s="3">
        <v>45</v>
      </c>
      <c r="M812" s="3">
        <v>47</v>
      </c>
      <c r="N812" s="3">
        <v>95</v>
      </c>
      <c r="O812" s="3">
        <v>21</v>
      </c>
      <c r="P812" s="3">
        <v>30</v>
      </c>
      <c r="Q812" s="3">
        <v>22</v>
      </c>
      <c r="R812" s="3">
        <v>66</v>
      </c>
      <c r="S812" s="3">
        <v>39</v>
      </c>
      <c r="T812" s="3">
        <v>31</v>
      </c>
      <c r="U812" s="3">
        <v>32</v>
      </c>
      <c r="V812" s="3">
        <v>21</v>
      </c>
      <c r="W812" s="1">
        <f t="shared" si="76"/>
        <v>38.166666666666664</v>
      </c>
      <c r="X812" s="17">
        <f>IFERROR(Z812/AB812,0)</f>
        <v>37.769230769230766</v>
      </c>
      <c r="Y812" s="3">
        <f>SUBTOTAL(109,I812:V812)</f>
        <v>586</v>
      </c>
      <c r="Z812" s="3">
        <f>Y812-N812</f>
        <v>491</v>
      </c>
      <c r="AA812" s="3">
        <f t="shared" si="77"/>
        <v>14</v>
      </c>
      <c r="AB812" s="3">
        <f>COUNTA(I812:V812)-COUNTA(N812)</f>
        <v>13</v>
      </c>
      <c r="AC812" s="74">
        <f t="array" ref="AC812">AVERAGE(IF((COLUMN(I812:V812)&lt;&gt;COLUMN(N812)), I812:V812))</f>
        <v>37.769230769230766</v>
      </c>
    </row>
    <row r="813" spans="1:29" x14ac:dyDescent="0.35">
      <c r="A813" t="s">
        <v>1332</v>
      </c>
      <c r="B813" t="s">
        <v>1333</v>
      </c>
      <c r="C813" t="s">
        <v>723</v>
      </c>
      <c r="D813" s="1">
        <v>5.8571428571428568</v>
      </c>
      <c r="E813" s="2">
        <f t="shared" si="72"/>
        <v>1.3333333333333333</v>
      </c>
      <c r="F813" s="2">
        <f t="shared" si="73"/>
        <v>2.6666666666666665</v>
      </c>
      <c r="G813" s="2">
        <f t="shared" si="74"/>
        <v>2</v>
      </c>
      <c r="H813" s="2">
        <f t="shared" si="75"/>
        <v>1.8333333333333333</v>
      </c>
      <c r="J813" s="3">
        <v>3</v>
      </c>
      <c r="L813" s="3">
        <v>1</v>
      </c>
      <c r="N813" s="3">
        <v>1</v>
      </c>
      <c r="O813" s="3">
        <v>1</v>
      </c>
      <c r="P813" s="3">
        <v>8</v>
      </c>
      <c r="R813" s="3">
        <v>4</v>
      </c>
      <c r="S813" s="3">
        <v>4</v>
      </c>
      <c r="V813" s="3">
        <v>20</v>
      </c>
      <c r="W813" s="1">
        <f t="shared" si="76"/>
        <v>5.8571428571428568</v>
      </c>
      <c r="X813" s="17">
        <f>IFERROR(Z813/AB813,0)</f>
        <v>5.8571428571428568</v>
      </c>
      <c r="Y813" s="3">
        <f>SUBTOTAL(109,I813:V813)</f>
        <v>42</v>
      </c>
      <c r="Z813" s="3">
        <f>Y813-N813</f>
        <v>41</v>
      </c>
      <c r="AA813" s="3">
        <f t="shared" si="77"/>
        <v>8</v>
      </c>
      <c r="AB813" s="3">
        <f>COUNTA(I813:V813)-COUNTA(N813)</f>
        <v>7</v>
      </c>
      <c r="AC813" s="74">
        <f t="array" ref="AC813">AVERAGE(IF((COLUMN(I813:V813)&lt;&gt;COLUMN(N813)), I813:V813))</f>
        <v>3.1538461538461537</v>
      </c>
    </row>
    <row r="814" spans="1:29" x14ac:dyDescent="0.35">
      <c r="A814" t="s">
        <v>1334</v>
      </c>
      <c r="B814" t="s">
        <v>1335</v>
      </c>
      <c r="C814" t="s">
        <v>723</v>
      </c>
      <c r="D814" s="1">
        <v>3.2</v>
      </c>
      <c r="E814" s="2">
        <f t="shared" si="72"/>
        <v>3.3333333333333335</v>
      </c>
      <c r="F814" s="2">
        <f t="shared" si="73"/>
        <v>2.6666666666666665</v>
      </c>
      <c r="G814" s="2">
        <f t="shared" si="74"/>
        <v>1.7777777777777777</v>
      </c>
      <c r="H814" s="2">
        <f t="shared" si="75"/>
        <v>1.3333333333333333</v>
      </c>
      <c r="P814" s="3">
        <v>4</v>
      </c>
      <c r="R814" s="3">
        <v>2</v>
      </c>
      <c r="S814" s="3">
        <v>2</v>
      </c>
      <c r="T814" s="3">
        <v>2</v>
      </c>
      <c r="U814" s="3">
        <v>6</v>
      </c>
      <c r="W814" s="1">
        <f t="shared" si="76"/>
        <v>3.2</v>
      </c>
      <c r="X814" s="17">
        <f>IFERROR(Z814/AB814,0)</f>
        <v>3.2</v>
      </c>
      <c r="Y814" s="3">
        <f>SUBTOTAL(109,I814:V814)</f>
        <v>16</v>
      </c>
      <c r="Z814" s="3">
        <f>Y814-N814</f>
        <v>16</v>
      </c>
      <c r="AA814" s="3">
        <f t="shared" si="77"/>
        <v>5</v>
      </c>
      <c r="AB814" s="3">
        <f>COUNTA(I814:V814)-COUNTA(N814)</f>
        <v>5</v>
      </c>
      <c r="AC814" s="74">
        <f t="array" ref="AC814">AVERAGE(IF((COLUMN(I814:V814)&lt;&gt;COLUMN(N814)), I814:V814))</f>
        <v>1.2307692307692308</v>
      </c>
    </row>
    <row r="815" spans="1:29" x14ac:dyDescent="0.35">
      <c r="A815" t="s">
        <v>1336</v>
      </c>
      <c r="B815" t="s">
        <v>527</v>
      </c>
      <c r="C815" t="s">
        <v>723</v>
      </c>
      <c r="D815" s="1">
        <v>7.7777777777777777</v>
      </c>
      <c r="E815" s="2">
        <f t="shared" si="72"/>
        <v>1.3333333333333333</v>
      </c>
      <c r="F815" s="2">
        <f t="shared" si="73"/>
        <v>4.833333333333333</v>
      </c>
      <c r="G815" s="2">
        <f t="shared" si="74"/>
        <v>9.6666666666666661</v>
      </c>
      <c r="H815" s="2">
        <f t="shared" si="75"/>
        <v>9.25</v>
      </c>
      <c r="I815" s="3">
        <v>14</v>
      </c>
      <c r="J815" s="3">
        <v>5</v>
      </c>
      <c r="K815" s="3">
        <v>2</v>
      </c>
      <c r="L815" s="3">
        <v>17</v>
      </c>
      <c r="M815" s="3">
        <v>6</v>
      </c>
      <c r="N815" s="3">
        <v>41</v>
      </c>
      <c r="O815" s="3">
        <v>11</v>
      </c>
      <c r="P815" s="3">
        <v>15</v>
      </c>
      <c r="Q815" s="3">
        <v>8</v>
      </c>
      <c r="R815" s="3">
        <v>2</v>
      </c>
      <c r="S815" s="3">
        <v>4</v>
      </c>
      <c r="W815" s="1">
        <f t="shared" si="76"/>
        <v>7.7777777777777777</v>
      </c>
      <c r="X815" s="17">
        <f>IFERROR(Z815/AB815,0)</f>
        <v>8.4</v>
      </c>
      <c r="Y815" s="3">
        <f>SUBTOTAL(109,I815:V815)</f>
        <v>125</v>
      </c>
      <c r="Z815" s="3">
        <f>Y815-N815</f>
        <v>84</v>
      </c>
      <c r="AA815" s="3">
        <f t="shared" si="77"/>
        <v>11</v>
      </c>
      <c r="AB815" s="3">
        <f>COUNTA(I815:V815)-COUNTA(N815)</f>
        <v>10</v>
      </c>
      <c r="AC815" s="74">
        <f t="array" ref="AC815">AVERAGE(IF((COLUMN(I815:V815)&lt;&gt;COLUMN(N815)), I815:V815))</f>
        <v>6.4615384615384617</v>
      </c>
    </row>
    <row r="816" spans="1:29" x14ac:dyDescent="0.35">
      <c r="A816" t="s">
        <v>1337</v>
      </c>
      <c r="B816" t="s">
        <v>529</v>
      </c>
      <c r="C816" t="s">
        <v>723</v>
      </c>
      <c r="D816" s="1">
        <v>1.75</v>
      </c>
      <c r="E816" s="2">
        <f t="shared" si="72"/>
        <v>1.3333333333333333</v>
      </c>
      <c r="F816" s="2">
        <f t="shared" si="73"/>
        <v>0.83333333333333337</v>
      </c>
      <c r="G816" s="2">
        <f t="shared" si="74"/>
        <v>0.77777777777777779</v>
      </c>
      <c r="H816" s="2">
        <f t="shared" si="75"/>
        <v>0.66666666666666663</v>
      </c>
      <c r="I816" s="3">
        <v>2</v>
      </c>
      <c r="L816" s="3">
        <v>1</v>
      </c>
      <c r="N816" s="3">
        <v>2</v>
      </c>
      <c r="Q816" s="3">
        <v>1</v>
      </c>
      <c r="T816" s="3">
        <v>4</v>
      </c>
      <c r="V816" s="3">
        <v>1</v>
      </c>
      <c r="W816" s="1">
        <f t="shared" si="76"/>
        <v>1.75</v>
      </c>
      <c r="X816" s="17">
        <f>IFERROR(Z816/AB816,0)</f>
        <v>1.8</v>
      </c>
      <c r="Y816" s="3">
        <f>SUBTOTAL(109,I816:V816)</f>
        <v>11</v>
      </c>
      <c r="Z816" s="3">
        <f>Y816-N816</f>
        <v>9</v>
      </c>
      <c r="AA816" s="3">
        <f t="shared" si="77"/>
        <v>6</v>
      </c>
      <c r="AB816" s="3">
        <f>COUNTA(I816:V816)-COUNTA(N816)</f>
        <v>5</v>
      </c>
      <c r="AC816" s="74">
        <f t="array" ref="AC816">AVERAGE(IF((COLUMN(I816:V816)&lt;&gt;COLUMN(N816)), I816:V816))</f>
        <v>0.69230769230769229</v>
      </c>
    </row>
    <row r="817" spans="1:29" x14ac:dyDescent="0.35">
      <c r="A817" t="s">
        <v>1338</v>
      </c>
      <c r="B817" t="s">
        <v>255</v>
      </c>
      <c r="C817" t="s">
        <v>723</v>
      </c>
      <c r="D817" s="1">
        <v>4.5454545454545459</v>
      </c>
      <c r="E817" s="2">
        <f t="shared" si="72"/>
        <v>1</v>
      </c>
      <c r="F817" s="2">
        <f t="shared" si="73"/>
        <v>2</v>
      </c>
      <c r="G817" s="2">
        <f t="shared" si="74"/>
        <v>3.7777777777777777</v>
      </c>
      <c r="H817" s="2">
        <f t="shared" si="75"/>
        <v>3.9166666666666665</v>
      </c>
      <c r="I817" s="3">
        <v>3</v>
      </c>
      <c r="J817" s="3">
        <v>1</v>
      </c>
      <c r="K817" s="3">
        <v>2</v>
      </c>
      <c r="L817" s="3">
        <v>10</v>
      </c>
      <c r="M817" s="3">
        <v>5</v>
      </c>
      <c r="N817" s="3">
        <v>9</v>
      </c>
      <c r="O817" s="3">
        <v>8</v>
      </c>
      <c r="P817" s="3">
        <v>6</v>
      </c>
      <c r="Q817" s="3">
        <v>1</v>
      </c>
      <c r="R817" s="3">
        <v>2</v>
      </c>
      <c r="T817" s="3">
        <v>1</v>
      </c>
      <c r="U817" s="3">
        <v>2</v>
      </c>
      <c r="V817" s="3">
        <v>12</v>
      </c>
      <c r="W817" s="1">
        <f t="shared" si="76"/>
        <v>4.5454545454545459</v>
      </c>
      <c r="X817" s="17">
        <f>IFERROR(Z817/AB817,0)</f>
        <v>4.416666666666667</v>
      </c>
      <c r="Y817" s="3">
        <f>SUBTOTAL(109,I817:V817)</f>
        <v>62</v>
      </c>
      <c r="Z817" s="3">
        <f>Y817-N817</f>
        <v>53</v>
      </c>
      <c r="AA817" s="3">
        <f t="shared" si="77"/>
        <v>13</v>
      </c>
      <c r="AB817" s="3">
        <f>COUNTA(I817:V817)-COUNTA(N817)</f>
        <v>12</v>
      </c>
      <c r="AC817" s="74">
        <f t="array" ref="AC817">AVERAGE(IF((COLUMN(I817:V817)&lt;&gt;COLUMN(N817)), I817:V817))</f>
        <v>4.0769230769230766</v>
      </c>
    </row>
    <row r="818" spans="1:29" x14ac:dyDescent="0.35">
      <c r="A818" t="s">
        <v>1339</v>
      </c>
      <c r="B818" t="s">
        <v>1340</v>
      </c>
      <c r="C818" t="s">
        <v>723</v>
      </c>
      <c r="D818" s="1">
        <v>1.25</v>
      </c>
      <c r="E818" s="2">
        <f t="shared" si="72"/>
        <v>0.33333333333333331</v>
      </c>
      <c r="F818" s="2">
        <f t="shared" si="73"/>
        <v>0.33333333333333331</v>
      </c>
      <c r="G818" s="2">
        <f t="shared" si="74"/>
        <v>0.33333333333333331</v>
      </c>
      <c r="H818" s="2">
        <f t="shared" si="75"/>
        <v>0.25</v>
      </c>
      <c r="M818" s="3">
        <v>1</v>
      </c>
      <c r="Q818" s="3">
        <v>1</v>
      </c>
      <c r="T818" s="3">
        <v>1</v>
      </c>
      <c r="V818" s="3">
        <v>2</v>
      </c>
      <c r="W818" s="1">
        <f t="shared" si="76"/>
        <v>1.25</v>
      </c>
      <c r="X818" s="17">
        <f>IFERROR(Z818/AB818,0)</f>
        <v>1.25</v>
      </c>
      <c r="Y818" s="3">
        <f>SUBTOTAL(109,I818:V818)</f>
        <v>5</v>
      </c>
      <c r="Z818" s="3">
        <f>Y818-N818</f>
        <v>5</v>
      </c>
      <c r="AA818" s="3">
        <f t="shared" si="77"/>
        <v>4</v>
      </c>
      <c r="AB818" s="3">
        <f>COUNTA(I818:V818)-COUNTA(N818)</f>
        <v>4</v>
      </c>
      <c r="AC818" s="74">
        <f t="array" ref="AC818">AVERAGE(IF((COLUMN(I818:V818)&lt;&gt;COLUMN(N818)), I818:V818))</f>
        <v>0.38461538461538464</v>
      </c>
    </row>
    <row r="819" spans="1:29" x14ac:dyDescent="0.35">
      <c r="A819" t="s">
        <v>1341</v>
      </c>
      <c r="B819" t="s">
        <v>532</v>
      </c>
      <c r="C819" t="s">
        <v>723</v>
      </c>
      <c r="D819" s="1">
        <v>5.9090909090909092</v>
      </c>
      <c r="E819" s="2">
        <f t="shared" si="72"/>
        <v>4.333333333333333</v>
      </c>
      <c r="F819" s="2">
        <f t="shared" si="73"/>
        <v>6.166666666666667</v>
      </c>
      <c r="G819" s="2">
        <f t="shared" si="74"/>
        <v>7.1111111111111107</v>
      </c>
      <c r="H819" s="2">
        <f t="shared" si="75"/>
        <v>6.083333333333333</v>
      </c>
      <c r="I819" s="3">
        <v>2</v>
      </c>
      <c r="J819" s="3">
        <v>1</v>
      </c>
      <c r="K819" s="3">
        <v>4</v>
      </c>
      <c r="L819" s="3">
        <v>4</v>
      </c>
      <c r="M819" s="3">
        <v>4</v>
      </c>
      <c r="N819" s="3">
        <v>12</v>
      </c>
      <c r="O819" s="3">
        <v>11</v>
      </c>
      <c r="P819" s="3">
        <v>9</v>
      </c>
      <c r="Q819" s="3">
        <v>11</v>
      </c>
      <c r="R819" s="3">
        <v>4</v>
      </c>
      <c r="S819" s="3">
        <v>7</v>
      </c>
      <c r="U819" s="3">
        <v>6</v>
      </c>
      <c r="V819" s="3">
        <v>4</v>
      </c>
      <c r="W819" s="1">
        <f t="shared" si="76"/>
        <v>5.9090909090909092</v>
      </c>
      <c r="X819" s="17">
        <f>IFERROR(Z819/AB819,0)</f>
        <v>5.583333333333333</v>
      </c>
      <c r="Y819" s="3">
        <f>SUBTOTAL(109,I819:V819)</f>
        <v>79</v>
      </c>
      <c r="Z819" s="3">
        <f>Y819-N819</f>
        <v>67</v>
      </c>
      <c r="AA819" s="3">
        <f t="shared" si="77"/>
        <v>13</v>
      </c>
      <c r="AB819" s="3">
        <f>COUNTA(I819:V819)-COUNTA(N819)</f>
        <v>12</v>
      </c>
      <c r="AC819" s="74">
        <f t="array" ref="AC819">AVERAGE(IF((COLUMN(I819:V819)&lt;&gt;COLUMN(N819)), I819:V819))</f>
        <v>5.1538461538461542</v>
      </c>
    </row>
    <row r="820" spans="1:29" x14ac:dyDescent="0.35">
      <c r="A820" t="s">
        <v>1342</v>
      </c>
      <c r="B820" t="s">
        <v>1343</v>
      </c>
      <c r="C820" t="s">
        <v>723</v>
      </c>
      <c r="D820" s="1">
        <v>2</v>
      </c>
      <c r="E820" s="2">
        <f t="shared" si="72"/>
        <v>0.66666666666666663</v>
      </c>
      <c r="F820" s="2">
        <f t="shared" si="73"/>
        <v>0.33333333333333331</v>
      </c>
      <c r="G820" s="2">
        <f t="shared" si="74"/>
        <v>0.22222222222222221</v>
      </c>
      <c r="H820" s="2">
        <f t="shared" si="75"/>
        <v>0.16666666666666666</v>
      </c>
      <c r="T820" s="3">
        <v>2</v>
      </c>
      <c r="W820" s="1">
        <f t="shared" si="76"/>
        <v>2</v>
      </c>
      <c r="X820" s="17">
        <f>IFERROR(Z820/AB820,0)</f>
        <v>2</v>
      </c>
      <c r="Y820" s="3">
        <f>SUBTOTAL(109,I820:V820)</f>
        <v>2</v>
      </c>
      <c r="Z820" s="3">
        <f>Y820-N820</f>
        <v>2</v>
      </c>
      <c r="AA820" s="3">
        <f t="shared" si="77"/>
        <v>1</v>
      </c>
      <c r="AB820" s="3">
        <f>COUNTA(I820:V820)-COUNTA(N820)</f>
        <v>1</v>
      </c>
      <c r="AC820" s="74">
        <f t="array" ref="AC820">AVERAGE(IF((COLUMN(I820:V820)&lt;&gt;COLUMN(N820)), I820:V820))</f>
        <v>0.15384615384615385</v>
      </c>
    </row>
    <row r="821" spans="1:29" x14ac:dyDescent="0.35">
      <c r="A821" t="s">
        <v>1344</v>
      </c>
      <c r="B821" t="s">
        <v>534</v>
      </c>
      <c r="C821" t="s">
        <v>723</v>
      </c>
      <c r="D821" s="1">
        <v>2.9</v>
      </c>
      <c r="E821" s="2">
        <f t="shared" si="72"/>
        <v>1.6666666666666667</v>
      </c>
      <c r="F821" s="2">
        <f t="shared" si="73"/>
        <v>2</v>
      </c>
      <c r="G821" s="2">
        <f t="shared" si="74"/>
        <v>3.3333333333333335</v>
      </c>
      <c r="H821" s="2">
        <f t="shared" si="75"/>
        <v>2.6666666666666665</v>
      </c>
      <c r="J821" s="3">
        <v>1</v>
      </c>
      <c r="K821" s="3">
        <v>1</v>
      </c>
      <c r="M821" s="3">
        <v>12</v>
      </c>
      <c r="N821" s="3">
        <v>4</v>
      </c>
      <c r="O821" s="3">
        <v>2</v>
      </c>
      <c r="P821" s="3">
        <v>2</v>
      </c>
      <c r="Q821" s="3">
        <v>1</v>
      </c>
      <c r="R821" s="3">
        <v>4</v>
      </c>
      <c r="S821" s="3">
        <v>4</v>
      </c>
      <c r="T821" s="3">
        <v>1</v>
      </c>
      <c r="V821" s="3">
        <v>1</v>
      </c>
      <c r="W821" s="1">
        <f t="shared" si="76"/>
        <v>2.9</v>
      </c>
      <c r="X821" s="17">
        <f>IFERROR(Z821/AB821,0)</f>
        <v>2.9</v>
      </c>
      <c r="Y821" s="3">
        <f>SUBTOTAL(109,I821:V821)</f>
        <v>33</v>
      </c>
      <c r="Z821" s="3">
        <f>Y821-N821</f>
        <v>29</v>
      </c>
      <c r="AA821" s="3">
        <f t="shared" si="77"/>
        <v>11</v>
      </c>
      <c r="AB821" s="3">
        <f>COUNTA(I821:V821)-COUNTA(N821)</f>
        <v>10</v>
      </c>
      <c r="AC821" s="74">
        <f t="array" ref="AC821">AVERAGE(IF((COLUMN(I821:V821)&lt;&gt;COLUMN(N821)), I821:V821))</f>
        <v>2.2307692307692308</v>
      </c>
    </row>
    <row r="822" spans="1:29" x14ac:dyDescent="0.35">
      <c r="A822" t="s">
        <v>1345</v>
      </c>
      <c r="B822" t="s">
        <v>1346</v>
      </c>
      <c r="C822" t="s">
        <v>723</v>
      </c>
      <c r="D822" s="1">
        <v>2</v>
      </c>
      <c r="E822" s="2">
        <f t="shared" si="72"/>
        <v>2.3333333333333335</v>
      </c>
      <c r="F822" s="2">
        <f t="shared" si="73"/>
        <v>1.1666666666666667</v>
      </c>
      <c r="G822" s="2">
        <f t="shared" si="74"/>
        <v>0.77777777777777779</v>
      </c>
      <c r="H822" s="2">
        <f t="shared" si="75"/>
        <v>0.58333333333333337</v>
      </c>
      <c r="S822" s="3">
        <v>1</v>
      </c>
      <c r="T822" s="3">
        <v>1</v>
      </c>
      <c r="U822" s="3">
        <v>5</v>
      </c>
      <c r="V822" s="3">
        <v>1</v>
      </c>
      <c r="W822" s="1">
        <f t="shared" si="76"/>
        <v>2</v>
      </c>
      <c r="X822" s="17">
        <f>IFERROR(Z822/AB822,0)</f>
        <v>2</v>
      </c>
      <c r="Y822" s="3">
        <f>SUBTOTAL(109,I822:V822)</f>
        <v>8</v>
      </c>
      <c r="Z822" s="3">
        <f>Y822-N822</f>
        <v>8</v>
      </c>
      <c r="AA822" s="3">
        <f t="shared" si="77"/>
        <v>4</v>
      </c>
      <c r="AB822" s="3">
        <f>COUNTA(I822:V822)-COUNTA(N822)</f>
        <v>4</v>
      </c>
      <c r="AC822" s="74">
        <f t="array" ref="AC822">AVERAGE(IF((COLUMN(I822:V822)&lt;&gt;COLUMN(N822)), I822:V822))</f>
        <v>0.61538461538461542</v>
      </c>
    </row>
    <row r="823" spans="1:29" x14ac:dyDescent="0.35">
      <c r="A823" t="s">
        <v>1347</v>
      </c>
      <c r="B823" t="s">
        <v>1348</v>
      </c>
      <c r="C823" t="s">
        <v>723</v>
      </c>
      <c r="D823" s="1">
        <v>2.25</v>
      </c>
      <c r="E823" s="2">
        <f t="shared" si="72"/>
        <v>1</v>
      </c>
      <c r="F823" s="2">
        <f t="shared" si="73"/>
        <v>0.5</v>
      </c>
      <c r="G823" s="2">
        <f t="shared" si="74"/>
        <v>0.77777777777777779</v>
      </c>
      <c r="H823" s="2">
        <f t="shared" si="75"/>
        <v>0.75</v>
      </c>
      <c r="L823" s="3">
        <v>2</v>
      </c>
      <c r="M823" s="3">
        <v>4</v>
      </c>
      <c r="T823" s="3">
        <v>2</v>
      </c>
      <c r="U823" s="3">
        <v>1</v>
      </c>
      <c r="W823" s="1">
        <f t="shared" si="76"/>
        <v>2.25</v>
      </c>
      <c r="X823" s="17">
        <f>IFERROR(Z823/AB823,0)</f>
        <v>2.25</v>
      </c>
      <c r="Y823" s="3">
        <f>SUBTOTAL(109,I823:V823)</f>
        <v>9</v>
      </c>
      <c r="Z823" s="3">
        <f>Y823-N823</f>
        <v>9</v>
      </c>
      <c r="AA823" s="3">
        <f t="shared" si="77"/>
        <v>4</v>
      </c>
      <c r="AB823" s="3">
        <f>COUNTA(I823:V823)-COUNTA(N823)</f>
        <v>4</v>
      </c>
      <c r="AC823" s="74">
        <f t="array" ref="AC823">AVERAGE(IF((COLUMN(I823:V823)&lt;&gt;COLUMN(N823)), I823:V823))</f>
        <v>0.69230769230769229</v>
      </c>
    </row>
    <row r="824" spans="1:29" x14ac:dyDescent="0.35">
      <c r="A824" t="s">
        <v>1349</v>
      </c>
      <c r="B824" t="s">
        <v>257</v>
      </c>
      <c r="C824" t="s">
        <v>723</v>
      </c>
      <c r="D824" s="1">
        <v>120.16666666666667</v>
      </c>
      <c r="E824" s="2">
        <f t="shared" si="72"/>
        <v>110.66666666666667</v>
      </c>
      <c r="F824" s="2">
        <f t="shared" si="73"/>
        <v>113</v>
      </c>
      <c r="G824" s="2">
        <f t="shared" si="74"/>
        <v>158</v>
      </c>
      <c r="H824" s="2">
        <f t="shared" si="75"/>
        <v>152.58333333333334</v>
      </c>
      <c r="I824" s="3">
        <v>99</v>
      </c>
      <c r="J824" s="3">
        <v>156</v>
      </c>
      <c r="K824" s="3">
        <v>118</v>
      </c>
      <c r="L824" s="3">
        <v>135</v>
      </c>
      <c r="M824" s="3">
        <v>104</v>
      </c>
      <c r="N824" s="3">
        <v>482</v>
      </c>
      <c r="O824" s="3">
        <v>158</v>
      </c>
      <c r="P824" s="3">
        <v>128</v>
      </c>
      <c r="Q824" s="3">
        <v>106</v>
      </c>
      <c r="R824" s="3">
        <v>112</v>
      </c>
      <c r="S824" s="3">
        <v>103</v>
      </c>
      <c r="T824" s="3">
        <v>98</v>
      </c>
      <c r="U824" s="3">
        <v>131</v>
      </c>
      <c r="V824" s="3">
        <v>93</v>
      </c>
      <c r="W824" s="1">
        <f t="shared" si="76"/>
        <v>120.16666666666667</v>
      </c>
      <c r="X824" s="17">
        <f>IFERROR(Z824/AB824,0)</f>
        <v>118.53846153846153</v>
      </c>
      <c r="Y824" s="3">
        <f>SUBTOTAL(109,I824:V824)</f>
        <v>2023</v>
      </c>
      <c r="Z824" s="3">
        <f>Y824-N824</f>
        <v>1541</v>
      </c>
      <c r="AA824" s="3">
        <f t="shared" si="77"/>
        <v>14</v>
      </c>
      <c r="AB824" s="3">
        <f>COUNTA(I824:V824)-COUNTA(N824)</f>
        <v>13</v>
      </c>
      <c r="AC824" s="74">
        <f t="array" ref="AC824">AVERAGE(IF((COLUMN(I824:V824)&lt;&gt;COLUMN(N824)), I824:V824))</f>
        <v>118.53846153846153</v>
      </c>
    </row>
    <row r="825" spans="1:29" x14ac:dyDescent="0.35">
      <c r="A825" t="s">
        <v>1350</v>
      </c>
      <c r="B825" t="s">
        <v>537</v>
      </c>
      <c r="C825" t="s">
        <v>723</v>
      </c>
      <c r="D825" s="1">
        <v>7.25</v>
      </c>
      <c r="E825" s="2">
        <f t="shared" si="72"/>
        <v>9.3333333333333339</v>
      </c>
      <c r="F825" s="2">
        <f t="shared" si="73"/>
        <v>8.8333333333333339</v>
      </c>
      <c r="G825" s="2">
        <f t="shared" si="74"/>
        <v>10.444444444444445</v>
      </c>
      <c r="H825" s="2">
        <f t="shared" si="75"/>
        <v>8.9166666666666661</v>
      </c>
      <c r="I825" s="3">
        <v>2</v>
      </c>
      <c r="J825" s="3">
        <v>6</v>
      </c>
      <c r="K825" s="3">
        <v>2</v>
      </c>
      <c r="L825" s="3">
        <v>5</v>
      </c>
      <c r="M825" s="3">
        <v>2</v>
      </c>
      <c r="N825" s="3">
        <v>24</v>
      </c>
      <c r="O825" s="3">
        <v>15</v>
      </c>
      <c r="P825" s="3">
        <v>6</v>
      </c>
      <c r="Q825" s="3">
        <v>7</v>
      </c>
      <c r="R825" s="3">
        <v>12</v>
      </c>
      <c r="S825" s="3">
        <v>11</v>
      </c>
      <c r="T825" s="3">
        <v>7</v>
      </c>
      <c r="U825" s="3">
        <v>10</v>
      </c>
      <c r="V825" s="3">
        <v>4</v>
      </c>
      <c r="W825" s="1">
        <f t="shared" si="76"/>
        <v>7.25</v>
      </c>
      <c r="X825" s="17">
        <f>IFERROR(Z825/AB825,0)</f>
        <v>6.8461538461538458</v>
      </c>
      <c r="Y825" s="3">
        <f>SUBTOTAL(109,I825:V825)</f>
        <v>113</v>
      </c>
      <c r="Z825" s="3">
        <f>Y825-N825</f>
        <v>89</v>
      </c>
      <c r="AA825" s="3">
        <f t="shared" si="77"/>
        <v>14</v>
      </c>
      <c r="AB825" s="3">
        <f>COUNTA(I825:V825)-COUNTA(N825)</f>
        <v>13</v>
      </c>
      <c r="AC825" s="74">
        <f t="array" ref="AC825">AVERAGE(IF((COLUMN(I825:V825)&lt;&gt;COLUMN(N825)), I825:V825))</f>
        <v>6.8461538461538458</v>
      </c>
    </row>
    <row r="826" spans="1:29" x14ac:dyDescent="0.35">
      <c r="A826" t="s">
        <v>1351</v>
      </c>
      <c r="B826" t="s">
        <v>539</v>
      </c>
      <c r="C826" t="s">
        <v>723</v>
      </c>
      <c r="D826" s="1">
        <v>8.4166666666666661</v>
      </c>
      <c r="E826" s="2">
        <f t="shared" si="72"/>
        <v>9</v>
      </c>
      <c r="F826" s="2">
        <f t="shared" si="73"/>
        <v>8.8333333333333339</v>
      </c>
      <c r="G826" s="2">
        <f t="shared" si="74"/>
        <v>10.555555555555555</v>
      </c>
      <c r="H826" s="2">
        <f t="shared" si="75"/>
        <v>9.8333333333333339</v>
      </c>
      <c r="I826" s="3">
        <v>10</v>
      </c>
      <c r="J826" s="3">
        <v>3</v>
      </c>
      <c r="K826" s="3">
        <v>10</v>
      </c>
      <c r="L826" s="3">
        <v>10</v>
      </c>
      <c r="M826" s="3">
        <v>4</v>
      </c>
      <c r="N826" s="3">
        <v>24</v>
      </c>
      <c r="O826" s="3">
        <v>14</v>
      </c>
      <c r="P826" s="3">
        <v>10</v>
      </c>
      <c r="Q826" s="3">
        <v>6</v>
      </c>
      <c r="R826" s="3">
        <v>10</v>
      </c>
      <c r="S826" s="3">
        <v>13</v>
      </c>
      <c r="T826" s="3">
        <v>6</v>
      </c>
      <c r="U826" s="3">
        <v>8</v>
      </c>
      <c r="V826" s="3">
        <v>7</v>
      </c>
      <c r="W826" s="1">
        <f t="shared" si="76"/>
        <v>8.4166666666666661</v>
      </c>
      <c r="X826" s="17">
        <f>IFERROR(Z826/AB826,0)</f>
        <v>8.5384615384615383</v>
      </c>
      <c r="Y826" s="3">
        <f>SUBTOTAL(109,I826:V826)</f>
        <v>135</v>
      </c>
      <c r="Z826" s="3">
        <f>Y826-N826</f>
        <v>111</v>
      </c>
      <c r="AA826" s="3">
        <f t="shared" si="77"/>
        <v>14</v>
      </c>
      <c r="AB826" s="3">
        <f>COUNTA(I826:V826)-COUNTA(N826)</f>
        <v>13</v>
      </c>
      <c r="AC826" s="74">
        <f t="array" ref="AC826">AVERAGE(IF((COLUMN(I826:V826)&lt;&gt;COLUMN(N826)), I826:V826))</f>
        <v>8.5384615384615383</v>
      </c>
    </row>
    <row r="827" spans="1:29" x14ac:dyDescent="0.35">
      <c r="A827" t="s">
        <v>1352</v>
      </c>
      <c r="B827" t="s">
        <v>1353</v>
      </c>
      <c r="C827" t="s">
        <v>723</v>
      </c>
      <c r="D827" s="1">
        <v>1.3333333333333333</v>
      </c>
      <c r="E827" s="2">
        <f t="shared" si="72"/>
        <v>1</v>
      </c>
      <c r="F827" s="2">
        <f t="shared" si="73"/>
        <v>0.5</v>
      </c>
      <c r="G827" s="2">
        <f t="shared" si="74"/>
        <v>0.33333333333333331</v>
      </c>
      <c r="H827" s="2">
        <f t="shared" si="75"/>
        <v>0.33333333333333331</v>
      </c>
      <c r="L827" s="3">
        <v>1</v>
      </c>
      <c r="T827" s="3">
        <v>1</v>
      </c>
      <c r="U827" s="3">
        <v>2</v>
      </c>
      <c r="W827" s="1">
        <f t="shared" si="76"/>
        <v>1.3333333333333333</v>
      </c>
      <c r="X827" s="17">
        <f>IFERROR(Z827/AB827,0)</f>
        <v>1.3333333333333333</v>
      </c>
      <c r="Y827" s="3">
        <f>SUBTOTAL(109,I827:V827)</f>
        <v>4</v>
      </c>
      <c r="Z827" s="3">
        <f>Y827-N827</f>
        <v>4</v>
      </c>
      <c r="AA827" s="3">
        <f t="shared" si="77"/>
        <v>3</v>
      </c>
      <c r="AB827" s="3">
        <f>COUNTA(I827:V827)-COUNTA(N827)</f>
        <v>3</v>
      </c>
      <c r="AC827" s="74">
        <f t="array" ref="AC827">AVERAGE(IF((COLUMN(I827:V827)&lt;&gt;COLUMN(N827)), I827:V827))</f>
        <v>0.30769230769230771</v>
      </c>
    </row>
    <row r="828" spans="1:29" x14ac:dyDescent="0.35">
      <c r="A828" t="s">
        <v>1354</v>
      </c>
      <c r="B828" t="s">
        <v>541</v>
      </c>
      <c r="C828" t="s">
        <v>723</v>
      </c>
      <c r="D828" s="1">
        <v>17.916666666666668</v>
      </c>
      <c r="E828" s="2">
        <f t="shared" si="72"/>
        <v>15</v>
      </c>
      <c r="F828" s="2">
        <f t="shared" si="73"/>
        <v>15.333333333333334</v>
      </c>
      <c r="G828" s="2">
        <f t="shared" si="74"/>
        <v>17.666666666666668</v>
      </c>
      <c r="H828" s="2">
        <f t="shared" si="75"/>
        <v>17.25</v>
      </c>
      <c r="I828" s="3">
        <v>9</v>
      </c>
      <c r="J828" s="3">
        <v>15</v>
      </c>
      <c r="K828" s="3">
        <v>16</v>
      </c>
      <c r="L828" s="3">
        <v>17</v>
      </c>
      <c r="M828" s="3">
        <v>14</v>
      </c>
      <c r="N828" s="3">
        <v>27</v>
      </c>
      <c r="O828" s="3">
        <v>26</v>
      </c>
      <c r="P828" s="3">
        <v>22</v>
      </c>
      <c r="Q828" s="3">
        <v>12</v>
      </c>
      <c r="R828" s="3">
        <v>13</v>
      </c>
      <c r="S828" s="3">
        <v>18</v>
      </c>
      <c r="T828" s="3">
        <v>13</v>
      </c>
      <c r="U828" s="3">
        <v>14</v>
      </c>
      <c r="V828" s="3">
        <v>35</v>
      </c>
      <c r="W828" s="1">
        <f t="shared" si="76"/>
        <v>17.916666666666668</v>
      </c>
      <c r="X828" s="17">
        <f>IFERROR(Z828/AB828,0)</f>
        <v>17.23076923076923</v>
      </c>
      <c r="Y828" s="3">
        <f>SUBTOTAL(109,I828:V828)</f>
        <v>251</v>
      </c>
      <c r="Z828" s="3">
        <f>Y828-N828</f>
        <v>224</v>
      </c>
      <c r="AA828" s="3">
        <f t="shared" si="77"/>
        <v>14</v>
      </c>
      <c r="AB828" s="3">
        <f>COUNTA(I828:V828)-COUNTA(N828)</f>
        <v>13</v>
      </c>
      <c r="AC828" s="74">
        <f t="array" ref="AC828">AVERAGE(IF((COLUMN(I828:V828)&lt;&gt;COLUMN(N828)), I828:V828))</f>
        <v>17.23076923076923</v>
      </c>
    </row>
    <row r="829" spans="1:29" x14ac:dyDescent="0.35">
      <c r="A829" t="s">
        <v>1355</v>
      </c>
      <c r="B829" t="s">
        <v>543</v>
      </c>
      <c r="C829" t="s">
        <v>723</v>
      </c>
      <c r="D829" s="1">
        <v>2.5555555555555554</v>
      </c>
      <c r="E829" s="2">
        <f t="shared" si="72"/>
        <v>2.3333333333333335</v>
      </c>
      <c r="F829" s="2">
        <f t="shared" si="73"/>
        <v>2.5</v>
      </c>
      <c r="G829" s="2">
        <f t="shared" si="74"/>
        <v>2.4444444444444446</v>
      </c>
      <c r="H829" s="2">
        <f t="shared" si="75"/>
        <v>2</v>
      </c>
      <c r="I829" s="3">
        <v>1</v>
      </c>
      <c r="J829" s="3">
        <v>1</v>
      </c>
      <c r="K829" s="3">
        <v>1</v>
      </c>
      <c r="N829" s="3">
        <v>2</v>
      </c>
      <c r="O829" s="3">
        <v>5</v>
      </c>
      <c r="P829" s="3">
        <v>3</v>
      </c>
      <c r="Q829" s="3">
        <v>1</v>
      </c>
      <c r="R829" s="3">
        <v>4</v>
      </c>
      <c r="S829" s="3">
        <v>6</v>
      </c>
      <c r="T829" s="3">
        <v>1</v>
      </c>
      <c r="V829" s="3">
        <v>1</v>
      </c>
      <c r="W829" s="1">
        <f t="shared" si="76"/>
        <v>2.5555555555555554</v>
      </c>
      <c r="X829" s="17">
        <f>IFERROR(Z829/AB829,0)</f>
        <v>2.4</v>
      </c>
      <c r="Y829" s="3">
        <f>SUBTOTAL(109,I829:V829)</f>
        <v>26</v>
      </c>
      <c r="Z829" s="3">
        <f>Y829-N829</f>
        <v>24</v>
      </c>
      <c r="AA829" s="3">
        <f t="shared" si="77"/>
        <v>11</v>
      </c>
      <c r="AB829" s="3">
        <f>COUNTA(I829:V829)-COUNTA(N829)</f>
        <v>10</v>
      </c>
      <c r="AC829" s="74">
        <f t="array" ref="AC829">AVERAGE(IF((COLUMN(I829:V829)&lt;&gt;COLUMN(N829)), I829:V829))</f>
        <v>1.8461538461538463</v>
      </c>
    </row>
    <row r="830" spans="1:29" x14ac:dyDescent="0.35">
      <c r="A830" t="s">
        <v>1356</v>
      </c>
      <c r="B830" t="s">
        <v>259</v>
      </c>
      <c r="C830" t="s">
        <v>723</v>
      </c>
      <c r="D830" s="1">
        <v>25.25</v>
      </c>
      <c r="E830" s="2">
        <f t="shared" ref="E830:E893" si="78">IFERROR(SUM(S830:U830)/3,"")</f>
        <v>21</v>
      </c>
      <c r="F830" s="2">
        <f t="shared" ref="F830:F893" si="79">IFERROR(SUM(P830:U830)/6,"")</f>
        <v>24.666666666666668</v>
      </c>
      <c r="G830" s="2">
        <f t="shared" ref="G830:G893" si="80">IFERROR(SUM(M830:U830)/9,"")</f>
        <v>24.333333333333332</v>
      </c>
      <c r="H830" s="2">
        <f t="shared" ref="H830:H893" si="81">IFERROR(SUM(J830:U830)/12,"")</f>
        <v>24.333333333333332</v>
      </c>
      <c r="I830" s="3">
        <v>15</v>
      </c>
      <c r="J830" s="3">
        <v>24</v>
      </c>
      <c r="K830" s="3">
        <v>22</v>
      </c>
      <c r="L830" s="3">
        <v>27</v>
      </c>
      <c r="M830" s="3">
        <v>15</v>
      </c>
      <c r="N830" s="3">
        <v>20</v>
      </c>
      <c r="O830" s="3">
        <v>36</v>
      </c>
      <c r="P830" s="3">
        <v>48</v>
      </c>
      <c r="Q830" s="3">
        <v>13</v>
      </c>
      <c r="R830" s="3">
        <v>24</v>
      </c>
      <c r="S830" s="3">
        <v>25</v>
      </c>
      <c r="T830" s="3">
        <v>14</v>
      </c>
      <c r="U830" s="3">
        <v>24</v>
      </c>
      <c r="V830" s="3">
        <v>31</v>
      </c>
      <c r="W830" s="1">
        <f t="shared" ref="W830:W893" si="82">IFERROR(AVERAGE((O830:V830),(J830:M830)),"0")</f>
        <v>25.25</v>
      </c>
      <c r="X830" s="17">
        <f>IFERROR(Z830/AB830,0)</f>
        <v>24.46153846153846</v>
      </c>
      <c r="Y830" s="3">
        <f>SUBTOTAL(109,I830:V830)</f>
        <v>338</v>
      </c>
      <c r="Z830" s="3">
        <f>Y830-N830</f>
        <v>318</v>
      </c>
      <c r="AA830" s="3">
        <f t="shared" si="77"/>
        <v>14</v>
      </c>
      <c r="AB830" s="3">
        <f>COUNTA(I830:V830)-COUNTA(N830)</f>
        <v>13</v>
      </c>
      <c r="AC830" s="74">
        <f t="array" ref="AC830">AVERAGE(IF((COLUMN(I830:V830)&lt;&gt;COLUMN(N830)), I830:V830))</f>
        <v>24.46153846153846</v>
      </c>
    </row>
    <row r="831" spans="1:29" x14ac:dyDescent="0.35">
      <c r="A831" t="s">
        <v>1357</v>
      </c>
      <c r="B831" t="s">
        <v>548</v>
      </c>
      <c r="C831" t="s">
        <v>723</v>
      </c>
      <c r="D831" s="1">
        <v>1.7142857142857142</v>
      </c>
      <c r="E831" s="2">
        <f t="shared" si="78"/>
        <v>0.66666666666666663</v>
      </c>
      <c r="F831" s="2">
        <f t="shared" si="79"/>
        <v>1.3333333333333333</v>
      </c>
      <c r="G831" s="2">
        <f t="shared" si="80"/>
        <v>1.2222222222222223</v>
      </c>
      <c r="H831" s="2">
        <f t="shared" si="81"/>
        <v>0.91666666666666663</v>
      </c>
      <c r="N831" s="3">
        <v>2</v>
      </c>
      <c r="O831" s="3">
        <v>1</v>
      </c>
      <c r="P831" s="3">
        <v>1</v>
      </c>
      <c r="Q831" s="3">
        <v>1</v>
      </c>
      <c r="R831" s="3">
        <v>4</v>
      </c>
      <c r="S831" s="3">
        <v>1</v>
      </c>
      <c r="T831" s="3">
        <v>1</v>
      </c>
      <c r="V831" s="3">
        <v>3</v>
      </c>
      <c r="W831" s="1">
        <f t="shared" si="82"/>
        <v>1.7142857142857142</v>
      </c>
      <c r="X831" s="17">
        <f>IFERROR(Z831/AB831,0)</f>
        <v>1.7142857142857142</v>
      </c>
      <c r="Y831" s="3">
        <f>SUBTOTAL(109,I831:V831)</f>
        <v>14</v>
      </c>
      <c r="Z831" s="3">
        <f>Y831-N831</f>
        <v>12</v>
      </c>
      <c r="AA831" s="3">
        <f t="shared" si="77"/>
        <v>8</v>
      </c>
      <c r="AB831" s="3">
        <f>COUNTA(I831:V831)-COUNTA(N831)</f>
        <v>7</v>
      </c>
      <c r="AC831" s="74">
        <f t="array" ref="AC831">AVERAGE(IF((COLUMN(I831:V831)&lt;&gt;COLUMN(N831)), I831:V831))</f>
        <v>0.92307692307692313</v>
      </c>
    </row>
    <row r="832" spans="1:29" x14ac:dyDescent="0.35">
      <c r="A832" t="s">
        <v>1358</v>
      </c>
      <c r="B832" t="s">
        <v>550</v>
      </c>
      <c r="C832" t="s">
        <v>723</v>
      </c>
      <c r="D832" s="1">
        <v>5.1111111111111107</v>
      </c>
      <c r="E832" s="2">
        <f t="shared" si="78"/>
        <v>5</v>
      </c>
      <c r="F832" s="2">
        <f t="shared" si="79"/>
        <v>5.5</v>
      </c>
      <c r="G832" s="2">
        <f t="shared" si="80"/>
        <v>4.666666666666667</v>
      </c>
      <c r="H832" s="2">
        <f t="shared" si="81"/>
        <v>3.5</v>
      </c>
      <c r="M832" s="3">
        <v>1</v>
      </c>
      <c r="N832" s="3">
        <v>1</v>
      </c>
      <c r="O832" s="3">
        <v>7</v>
      </c>
      <c r="P832" s="3">
        <v>7</v>
      </c>
      <c r="Q832" s="3">
        <v>8</v>
      </c>
      <c r="R832" s="3">
        <v>3</v>
      </c>
      <c r="S832" s="3">
        <v>4</v>
      </c>
      <c r="T832" s="3">
        <v>4</v>
      </c>
      <c r="U832" s="3">
        <v>7</v>
      </c>
      <c r="V832" s="3">
        <v>5</v>
      </c>
      <c r="W832" s="1">
        <f t="shared" si="82"/>
        <v>5.1111111111111107</v>
      </c>
      <c r="X832" s="17">
        <f>IFERROR(Z832/AB832,0)</f>
        <v>5.1111111111111107</v>
      </c>
      <c r="Y832" s="3">
        <f>SUBTOTAL(109,I832:V832)</f>
        <v>47</v>
      </c>
      <c r="Z832" s="3">
        <f>Y832-N832</f>
        <v>46</v>
      </c>
      <c r="AA832" s="3">
        <f t="shared" si="77"/>
        <v>10</v>
      </c>
      <c r="AB832" s="3">
        <f>COUNTA(I832:V832)-COUNTA(N832)</f>
        <v>9</v>
      </c>
      <c r="AC832" s="74">
        <f t="array" ref="AC832">AVERAGE(IF((COLUMN(I832:V832)&lt;&gt;COLUMN(N832)), I832:V832))</f>
        <v>3.5384615384615383</v>
      </c>
    </row>
    <row r="833" spans="1:29" x14ac:dyDescent="0.35">
      <c r="A833" t="s">
        <v>1359</v>
      </c>
      <c r="B833" t="s">
        <v>1360</v>
      </c>
      <c r="C833" t="s">
        <v>723</v>
      </c>
      <c r="D833" s="1">
        <v>10</v>
      </c>
      <c r="E833" s="2">
        <f t="shared" si="78"/>
        <v>0.33333333333333331</v>
      </c>
      <c r="F833" s="2">
        <f t="shared" si="79"/>
        <v>0.16666666666666666</v>
      </c>
      <c r="G833" s="2">
        <f t="shared" si="80"/>
        <v>0.1111111111111111</v>
      </c>
      <c r="H833" s="2">
        <f t="shared" si="81"/>
        <v>8.3333333333333329E-2</v>
      </c>
      <c r="T833" s="3">
        <v>1</v>
      </c>
      <c r="V833" s="3">
        <v>19</v>
      </c>
      <c r="W833" s="1">
        <f t="shared" si="82"/>
        <v>10</v>
      </c>
      <c r="X833" s="17">
        <f>IFERROR(Z833/AB833,0)</f>
        <v>10</v>
      </c>
      <c r="Y833" s="3">
        <f>SUBTOTAL(109,I833:V833)</f>
        <v>20</v>
      </c>
      <c r="Z833" s="3">
        <f>Y833-N833</f>
        <v>20</v>
      </c>
      <c r="AA833" s="3">
        <f t="shared" si="77"/>
        <v>2</v>
      </c>
      <c r="AB833" s="3">
        <f>COUNTA(I833:V833)-COUNTA(N833)</f>
        <v>2</v>
      </c>
      <c r="AC833" s="74">
        <f t="array" ref="AC833">AVERAGE(IF((COLUMN(I833:V833)&lt;&gt;COLUMN(N833)), I833:V833))</f>
        <v>1.5384615384615385</v>
      </c>
    </row>
    <row r="834" spans="1:29" x14ac:dyDescent="0.35">
      <c r="A834" t="s">
        <v>1361</v>
      </c>
      <c r="B834" t="s">
        <v>1362</v>
      </c>
      <c r="C834" t="s">
        <v>723</v>
      </c>
      <c r="D834" s="1">
        <v>4</v>
      </c>
      <c r="E834" s="2">
        <f t="shared" si="78"/>
        <v>0.66666666666666663</v>
      </c>
      <c r="F834" s="2">
        <f t="shared" si="79"/>
        <v>0.33333333333333331</v>
      </c>
      <c r="G834" s="2">
        <f t="shared" si="80"/>
        <v>0.22222222222222221</v>
      </c>
      <c r="H834" s="2">
        <f t="shared" si="81"/>
        <v>0.16666666666666666</v>
      </c>
      <c r="T834" s="3">
        <v>1</v>
      </c>
      <c r="U834" s="3">
        <v>1</v>
      </c>
      <c r="V834" s="3">
        <v>10</v>
      </c>
      <c r="W834" s="1">
        <f t="shared" si="82"/>
        <v>4</v>
      </c>
      <c r="X834" s="17">
        <f>IFERROR(Z834/AB834,0)</f>
        <v>4</v>
      </c>
      <c r="Y834" s="3">
        <f>SUBTOTAL(109,I834:V834)</f>
        <v>12</v>
      </c>
      <c r="Z834" s="3">
        <f>Y834-N834</f>
        <v>12</v>
      </c>
      <c r="AA834" s="3">
        <f t="shared" si="77"/>
        <v>3</v>
      </c>
      <c r="AB834" s="3">
        <f>COUNTA(I834:V834)-COUNTA(N834)</f>
        <v>3</v>
      </c>
      <c r="AC834" s="74">
        <f t="array" ref="AC834">AVERAGE(IF((COLUMN(I834:V834)&lt;&gt;COLUMN(N834)), I834:V834))</f>
        <v>0.92307692307692313</v>
      </c>
    </row>
    <row r="835" spans="1:29" x14ac:dyDescent="0.35">
      <c r="A835" t="s">
        <v>1363</v>
      </c>
      <c r="B835" t="s">
        <v>261</v>
      </c>
      <c r="C835" t="s">
        <v>723</v>
      </c>
      <c r="D835" s="1">
        <v>1.8571428571428572</v>
      </c>
      <c r="E835" s="2">
        <f t="shared" si="78"/>
        <v>1.3333333333333333</v>
      </c>
      <c r="F835" s="2">
        <f t="shared" si="79"/>
        <v>1.1666666666666667</v>
      </c>
      <c r="G835" s="2">
        <f t="shared" si="80"/>
        <v>1.4444444444444444</v>
      </c>
      <c r="H835" s="2">
        <f t="shared" si="81"/>
        <v>1.3333333333333333</v>
      </c>
      <c r="K835" s="3">
        <v>1</v>
      </c>
      <c r="L835" s="3">
        <v>2</v>
      </c>
      <c r="N835" s="3">
        <v>6</v>
      </c>
      <c r="Q835" s="3">
        <v>3</v>
      </c>
      <c r="S835" s="3">
        <v>1</v>
      </c>
      <c r="T835" s="3">
        <v>1</v>
      </c>
      <c r="U835" s="3">
        <v>2</v>
      </c>
      <c r="V835" s="3">
        <v>3</v>
      </c>
      <c r="W835" s="1">
        <f t="shared" si="82"/>
        <v>1.8571428571428572</v>
      </c>
      <c r="X835" s="17">
        <f>IFERROR(Z835/AB835,0)</f>
        <v>1.8571428571428572</v>
      </c>
      <c r="Y835" s="3">
        <f>SUBTOTAL(109,I835:V835)</f>
        <v>19</v>
      </c>
      <c r="Z835" s="3">
        <f>Y835-N835</f>
        <v>13</v>
      </c>
      <c r="AA835" s="3">
        <f t="shared" si="77"/>
        <v>8</v>
      </c>
      <c r="AB835" s="3">
        <f>COUNTA(I835:V835)-COUNTA(N835)</f>
        <v>7</v>
      </c>
      <c r="AC835" s="74">
        <f t="array" ref="AC835">AVERAGE(IF((COLUMN(I835:V835)&lt;&gt;COLUMN(N835)), I835:V835))</f>
        <v>1</v>
      </c>
    </row>
    <row r="836" spans="1:29" x14ac:dyDescent="0.35">
      <c r="A836" t="s">
        <v>1364</v>
      </c>
      <c r="B836" t="s">
        <v>29</v>
      </c>
      <c r="C836" t="s">
        <v>723</v>
      </c>
      <c r="D836" s="1">
        <v>50.5</v>
      </c>
      <c r="E836" s="2">
        <f t="shared" si="78"/>
        <v>42.666666666666664</v>
      </c>
      <c r="F836" s="2">
        <f t="shared" si="79"/>
        <v>48.666666666666664</v>
      </c>
      <c r="G836" s="2">
        <f t="shared" si="80"/>
        <v>65.444444444444443</v>
      </c>
      <c r="H836" s="2">
        <f t="shared" si="81"/>
        <v>63.583333333333336</v>
      </c>
      <c r="I836" s="3">
        <v>41</v>
      </c>
      <c r="J836" s="3">
        <v>54</v>
      </c>
      <c r="K836" s="3">
        <v>58</v>
      </c>
      <c r="L836" s="3">
        <v>62</v>
      </c>
      <c r="M836" s="3">
        <v>44</v>
      </c>
      <c r="N836" s="3">
        <v>170</v>
      </c>
      <c r="O836" s="3">
        <v>83</v>
      </c>
      <c r="P836" s="3">
        <v>62</v>
      </c>
      <c r="Q836" s="3">
        <v>53</v>
      </c>
      <c r="R836" s="3">
        <v>49</v>
      </c>
      <c r="S836" s="3">
        <v>43</v>
      </c>
      <c r="T836" s="3">
        <v>43</v>
      </c>
      <c r="U836" s="3">
        <v>42</v>
      </c>
      <c r="V836" s="3">
        <v>13</v>
      </c>
      <c r="W836" s="1">
        <f t="shared" si="82"/>
        <v>50.5</v>
      </c>
      <c r="X836" s="17">
        <f>IFERROR(Z836/AB836,0)</f>
        <v>49.769230769230766</v>
      </c>
      <c r="Y836" s="3">
        <f>SUBTOTAL(109,I836:V836)</f>
        <v>817</v>
      </c>
      <c r="Z836" s="3">
        <f>Y836-N836</f>
        <v>647</v>
      </c>
      <c r="AA836" s="3">
        <f t="shared" si="77"/>
        <v>14</v>
      </c>
      <c r="AB836" s="3">
        <f>COUNTA(I836:V836)-COUNTA(N836)</f>
        <v>13</v>
      </c>
      <c r="AC836" s="74">
        <f t="array" ref="AC836">AVERAGE(IF((COLUMN(I836:V836)&lt;&gt;COLUMN(N836)), I836:V836))</f>
        <v>49.769230769230766</v>
      </c>
    </row>
    <row r="837" spans="1:29" x14ac:dyDescent="0.35">
      <c r="A837" t="s">
        <v>1365</v>
      </c>
      <c r="B837" t="s">
        <v>553</v>
      </c>
      <c r="C837" t="s">
        <v>723</v>
      </c>
      <c r="D837" s="1">
        <v>9.9090909090909083</v>
      </c>
      <c r="E837" s="2">
        <f t="shared" si="78"/>
        <v>8</v>
      </c>
      <c r="F837" s="2">
        <f t="shared" si="79"/>
        <v>12.833333333333334</v>
      </c>
      <c r="G837" s="2">
        <f t="shared" si="80"/>
        <v>10.777777777777779</v>
      </c>
      <c r="H837" s="2">
        <f t="shared" si="81"/>
        <v>9.75</v>
      </c>
      <c r="I837" s="3">
        <v>1</v>
      </c>
      <c r="J837" s="3">
        <v>6</v>
      </c>
      <c r="K837" s="3">
        <v>7</v>
      </c>
      <c r="L837" s="3">
        <v>7</v>
      </c>
      <c r="M837" s="3">
        <v>4</v>
      </c>
      <c r="N837" s="3">
        <v>8</v>
      </c>
      <c r="O837" s="3">
        <v>8</v>
      </c>
      <c r="P837" s="3">
        <v>12</v>
      </c>
      <c r="Q837" s="3">
        <v>19</v>
      </c>
      <c r="R837" s="3">
        <v>22</v>
      </c>
      <c r="S837" s="3">
        <v>15</v>
      </c>
      <c r="T837" s="3">
        <v>7</v>
      </c>
      <c r="U837" s="3">
        <v>2</v>
      </c>
      <c r="W837" s="1">
        <f t="shared" si="82"/>
        <v>9.9090909090909083</v>
      </c>
      <c r="X837" s="17">
        <f>IFERROR(Z837/AB837,0)</f>
        <v>9.1666666666666661</v>
      </c>
      <c r="Y837" s="3">
        <f>SUBTOTAL(109,I837:V837)</f>
        <v>118</v>
      </c>
      <c r="Z837" s="3">
        <f>Y837-N837</f>
        <v>110</v>
      </c>
      <c r="AA837" s="3">
        <f t="shared" si="77"/>
        <v>13</v>
      </c>
      <c r="AB837" s="3">
        <f>COUNTA(I837:V837)-COUNTA(N837)</f>
        <v>12</v>
      </c>
      <c r="AC837" s="74">
        <f t="array" ref="AC837">AVERAGE(IF((COLUMN(I837:V837)&lt;&gt;COLUMN(N837)), I837:V837))</f>
        <v>8.4615384615384617</v>
      </c>
    </row>
    <row r="838" spans="1:29" x14ac:dyDescent="0.35">
      <c r="A838" t="s">
        <v>1366</v>
      </c>
      <c r="B838" t="s">
        <v>31</v>
      </c>
      <c r="C838" t="s">
        <v>723</v>
      </c>
      <c r="D838" s="1">
        <v>59</v>
      </c>
      <c r="E838" s="2">
        <f t="shared" si="78"/>
        <v>41.666666666666664</v>
      </c>
      <c r="F838" s="2">
        <f t="shared" si="79"/>
        <v>49.5</v>
      </c>
      <c r="G838" s="2">
        <f t="shared" si="80"/>
        <v>67.777777777777771</v>
      </c>
      <c r="H838" s="2">
        <f t="shared" si="81"/>
        <v>66.333333333333329</v>
      </c>
      <c r="I838" s="3">
        <v>45</v>
      </c>
      <c r="J838" s="3">
        <v>53</v>
      </c>
      <c r="K838" s="3">
        <v>57</v>
      </c>
      <c r="L838" s="3">
        <v>76</v>
      </c>
      <c r="M838" s="3">
        <v>66</v>
      </c>
      <c r="N838" s="3">
        <v>155</v>
      </c>
      <c r="O838" s="3">
        <v>92</v>
      </c>
      <c r="P838" s="3">
        <v>73</v>
      </c>
      <c r="Q838" s="3">
        <v>44</v>
      </c>
      <c r="R838" s="3">
        <v>55</v>
      </c>
      <c r="S838" s="3">
        <v>49</v>
      </c>
      <c r="T838" s="3">
        <v>33</v>
      </c>
      <c r="U838" s="3">
        <v>43</v>
      </c>
      <c r="V838" s="3">
        <v>67</v>
      </c>
      <c r="W838" s="1">
        <f t="shared" si="82"/>
        <v>59</v>
      </c>
      <c r="X838" s="17">
        <f>IFERROR(Z838/AB838,0)</f>
        <v>57.92307692307692</v>
      </c>
      <c r="Y838" s="3">
        <f>SUBTOTAL(109,I838:V838)</f>
        <v>908</v>
      </c>
      <c r="Z838" s="3">
        <f>Y838-N838</f>
        <v>753</v>
      </c>
      <c r="AA838" s="3">
        <f t="shared" si="77"/>
        <v>14</v>
      </c>
      <c r="AB838" s="3">
        <f>COUNTA(I838:V838)-COUNTA(N838)</f>
        <v>13</v>
      </c>
      <c r="AC838" s="74">
        <f t="array" ref="AC838">AVERAGE(IF((COLUMN(I838:V838)&lt;&gt;COLUMN(N838)), I838:V838))</f>
        <v>57.92307692307692</v>
      </c>
    </row>
    <row r="839" spans="1:29" x14ac:dyDescent="0.35">
      <c r="A839" t="s">
        <v>1367</v>
      </c>
      <c r="B839" t="s">
        <v>264</v>
      </c>
      <c r="C839" t="s">
        <v>723</v>
      </c>
      <c r="D839" s="1">
        <v>34.666666666666664</v>
      </c>
      <c r="E839" s="2">
        <f t="shared" si="78"/>
        <v>38.333333333333336</v>
      </c>
      <c r="F839" s="2">
        <f t="shared" si="79"/>
        <v>35.666666666666664</v>
      </c>
      <c r="G839" s="2">
        <f t="shared" si="80"/>
        <v>46.222222222222221</v>
      </c>
      <c r="H839" s="2">
        <f t="shared" si="81"/>
        <v>40.916666666666664</v>
      </c>
      <c r="I839" s="3">
        <v>26</v>
      </c>
      <c r="J839" s="3">
        <v>20</v>
      </c>
      <c r="K839" s="3">
        <v>22</v>
      </c>
      <c r="L839" s="3">
        <v>33</v>
      </c>
      <c r="M839" s="3">
        <v>50</v>
      </c>
      <c r="N839" s="3">
        <v>91</v>
      </c>
      <c r="O839" s="3">
        <v>61</v>
      </c>
      <c r="P839" s="3">
        <v>21</v>
      </c>
      <c r="Q839" s="3">
        <v>26</v>
      </c>
      <c r="R839" s="3">
        <v>52</v>
      </c>
      <c r="S839" s="3">
        <v>47</v>
      </c>
      <c r="T839" s="3">
        <v>21</v>
      </c>
      <c r="U839" s="3">
        <v>47</v>
      </c>
      <c r="V839" s="3">
        <v>16</v>
      </c>
      <c r="W839" s="1">
        <f t="shared" si="82"/>
        <v>34.666666666666664</v>
      </c>
      <c r="X839" s="17">
        <f>IFERROR(Z839/AB839,0)</f>
        <v>34</v>
      </c>
      <c r="Y839" s="3">
        <f>SUBTOTAL(109,I839:V839)</f>
        <v>533</v>
      </c>
      <c r="Z839" s="3">
        <f>Y839-N839</f>
        <v>442</v>
      </c>
      <c r="AA839" s="3">
        <f t="shared" ref="AA839:AA902" si="83">COUNTA(I839:V839)</f>
        <v>14</v>
      </c>
      <c r="AB839" s="3">
        <f>COUNTA(I839:V839)-COUNTA(N839)</f>
        <v>13</v>
      </c>
      <c r="AC839" s="74">
        <f t="array" ref="AC839">AVERAGE(IF((COLUMN(I839:V839)&lt;&gt;COLUMN(N839)), I839:V839))</f>
        <v>34</v>
      </c>
    </row>
    <row r="840" spans="1:29" x14ac:dyDescent="0.35">
      <c r="A840" t="s">
        <v>1368</v>
      </c>
      <c r="B840" t="s">
        <v>559</v>
      </c>
      <c r="C840" t="s">
        <v>723</v>
      </c>
      <c r="D840" s="1">
        <v>10.583333333333334</v>
      </c>
      <c r="E840" s="2">
        <f t="shared" si="78"/>
        <v>16</v>
      </c>
      <c r="F840" s="2">
        <f t="shared" si="79"/>
        <v>14.166666666666666</v>
      </c>
      <c r="G840" s="2">
        <f t="shared" si="80"/>
        <v>13.888888888888889</v>
      </c>
      <c r="H840" s="2">
        <f t="shared" si="81"/>
        <v>11.5</v>
      </c>
      <c r="I840" s="3">
        <v>4</v>
      </c>
      <c r="J840" s="3">
        <v>8</v>
      </c>
      <c r="K840" s="3">
        <v>2</v>
      </c>
      <c r="L840" s="3">
        <v>3</v>
      </c>
      <c r="M840" s="3">
        <v>4</v>
      </c>
      <c r="N840" s="3">
        <v>19</v>
      </c>
      <c r="O840" s="3">
        <v>17</v>
      </c>
      <c r="P840" s="3">
        <v>10</v>
      </c>
      <c r="Q840" s="3">
        <v>8</v>
      </c>
      <c r="R840" s="3">
        <v>19</v>
      </c>
      <c r="S840" s="3">
        <v>36</v>
      </c>
      <c r="T840" s="3">
        <v>5</v>
      </c>
      <c r="U840" s="3">
        <v>7</v>
      </c>
      <c r="V840" s="3">
        <v>8</v>
      </c>
      <c r="W840" s="1">
        <f t="shared" si="82"/>
        <v>10.583333333333334</v>
      </c>
      <c r="X840" s="17">
        <f>IFERROR(Z840/AB840,0)</f>
        <v>10.076923076923077</v>
      </c>
      <c r="Y840" s="3">
        <f>SUBTOTAL(109,I840:V840)</f>
        <v>150</v>
      </c>
      <c r="Z840" s="3">
        <f>Y840-N840</f>
        <v>131</v>
      </c>
      <c r="AA840" s="3">
        <f t="shared" si="83"/>
        <v>14</v>
      </c>
      <c r="AB840" s="3">
        <f>COUNTA(I840:V840)-COUNTA(N840)</f>
        <v>13</v>
      </c>
      <c r="AC840" s="74">
        <f t="array" ref="AC840">AVERAGE(IF((COLUMN(I840:V840)&lt;&gt;COLUMN(N840)), I840:V840))</f>
        <v>10.076923076923077</v>
      </c>
    </row>
    <row r="841" spans="1:29" x14ac:dyDescent="0.35">
      <c r="A841" t="s">
        <v>1369</v>
      </c>
      <c r="B841" t="s">
        <v>561</v>
      </c>
      <c r="C841" t="s">
        <v>723</v>
      </c>
      <c r="D841" s="1">
        <v>7.666666666666667</v>
      </c>
      <c r="E841" s="2">
        <f t="shared" si="78"/>
        <v>6.333333333333333</v>
      </c>
      <c r="F841" s="2">
        <f t="shared" si="79"/>
        <v>7.666666666666667</v>
      </c>
      <c r="G841" s="2">
        <f t="shared" si="80"/>
        <v>12.333333333333334</v>
      </c>
      <c r="H841" s="2">
        <f t="shared" si="81"/>
        <v>11.166666666666666</v>
      </c>
      <c r="I841" s="3">
        <v>4</v>
      </c>
      <c r="J841" s="3">
        <v>6</v>
      </c>
      <c r="K841" s="3">
        <v>8</v>
      </c>
      <c r="L841" s="3">
        <v>9</v>
      </c>
      <c r="M841" s="3">
        <v>7</v>
      </c>
      <c r="N841" s="3">
        <v>45</v>
      </c>
      <c r="O841" s="3">
        <v>13</v>
      </c>
      <c r="P841" s="3">
        <v>10</v>
      </c>
      <c r="Q841" s="3">
        <v>6</v>
      </c>
      <c r="R841" s="3">
        <v>11</v>
      </c>
      <c r="S841" s="3">
        <v>5</v>
      </c>
      <c r="T841" s="3">
        <v>1</v>
      </c>
      <c r="U841" s="3">
        <v>13</v>
      </c>
      <c r="V841" s="3">
        <v>3</v>
      </c>
      <c r="W841" s="1">
        <f t="shared" si="82"/>
        <v>7.666666666666667</v>
      </c>
      <c r="X841" s="17">
        <f>IFERROR(Z841/AB841,0)</f>
        <v>7.384615384615385</v>
      </c>
      <c r="Y841" s="3">
        <f>SUBTOTAL(109,I841:V841)</f>
        <v>141</v>
      </c>
      <c r="Z841" s="3">
        <f>Y841-N841</f>
        <v>96</v>
      </c>
      <c r="AA841" s="3">
        <f t="shared" si="83"/>
        <v>14</v>
      </c>
      <c r="AB841" s="3">
        <f>COUNTA(I841:V841)-COUNTA(N841)</f>
        <v>13</v>
      </c>
      <c r="AC841" s="74">
        <f t="array" ref="AC841">AVERAGE(IF((COLUMN(I841:V841)&lt;&gt;COLUMN(N841)), I841:V841))</f>
        <v>7.384615384615385</v>
      </c>
    </row>
    <row r="842" spans="1:29" x14ac:dyDescent="0.35">
      <c r="A842" t="s">
        <v>1370</v>
      </c>
      <c r="B842" t="s">
        <v>266</v>
      </c>
      <c r="C842" t="s">
        <v>723</v>
      </c>
      <c r="D842" s="1">
        <v>18.25</v>
      </c>
      <c r="E842" s="2">
        <f t="shared" si="78"/>
        <v>22.666666666666668</v>
      </c>
      <c r="F842" s="2">
        <f t="shared" si="79"/>
        <v>19</v>
      </c>
      <c r="G842" s="2">
        <f t="shared" si="80"/>
        <v>22.111111111111111</v>
      </c>
      <c r="H842" s="2">
        <f t="shared" si="81"/>
        <v>19.583333333333332</v>
      </c>
      <c r="J842" s="3">
        <v>1</v>
      </c>
      <c r="K842" s="3">
        <v>29</v>
      </c>
      <c r="L842" s="3">
        <v>6</v>
      </c>
      <c r="M842" s="3">
        <v>15</v>
      </c>
      <c r="N842" s="3">
        <v>54</v>
      </c>
      <c r="O842" s="3">
        <v>16</v>
      </c>
      <c r="P842" s="3">
        <v>11</v>
      </c>
      <c r="Q842" s="3">
        <v>24</v>
      </c>
      <c r="R842" s="3">
        <v>11</v>
      </c>
      <c r="S842" s="3">
        <v>9</v>
      </c>
      <c r="T842" s="3">
        <v>13</v>
      </c>
      <c r="U842" s="3">
        <v>46</v>
      </c>
      <c r="V842" s="3">
        <v>38</v>
      </c>
      <c r="W842" s="1">
        <f t="shared" si="82"/>
        <v>18.25</v>
      </c>
      <c r="X842" s="17">
        <f>IFERROR(Z842/AB842,0)</f>
        <v>18.25</v>
      </c>
      <c r="Y842" s="3">
        <f>SUBTOTAL(109,I842:V842)</f>
        <v>273</v>
      </c>
      <c r="Z842" s="3">
        <f>Y842-N842</f>
        <v>219</v>
      </c>
      <c r="AA842" s="3">
        <f t="shared" si="83"/>
        <v>13</v>
      </c>
      <c r="AB842" s="3">
        <f>COUNTA(I842:V842)-COUNTA(N842)</f>
        <v>12</v>
      </c>
      <c r="AC842" s="74">
        <f t="array" ref="AC842">AVERAGE(IF((COLUMN(I842:V842)&lt;&gt;COLUMN(N842)), I842:V842))</f>
        <v>16.846153846153847</v>
      </c>
    </row>
    <row r="843" spans="1:29" x14ac:dyDescent="0.35">
      <c r="A843" t="s">
        <v>1371</v>
      </c>
      <c r="B843" t="s">
        <v>1372</v>
      </c>
      <c r="C843" t="s">
        <v>723</v>
      </c>
      <c r="D843" s="1">
        <v>3.6666666666666665</v>
      </c>
      <c r="E843" s="2">
        <f t="shared" si="78"/>
        <v>4</v>
      </c>
      <c r="F843" s="2">
        <f t="shared" si="79"/>
        <v>3.3333333333333335</v>
      </c>
      <c r="G843" s="2">
        <f t="shared" si="80"/>
        <v>2.2222222222222223</v>
      </c>
      <c r="H843" s="2">
        <f t="shared" si="81"/>
        <v>1.6666666666666667</v>
      </c>
      <c r="Q843" s="3">
        <v>2</v>
      </c>
      <c r="R843" s="3">
        <v>6</v>
      </c>
      <c r="S843" s="3">
        <v>3</v>
      </c>
      <c r="T843" s="3">
        <v>8</v>
      </c>
      <c r="U843" s="3">
        <v>1</v>
      </c>
      <c r="V843" s="3">
        <v>2</v>
      </c>
      <c r="W843" s="1">
        <f t="shared" si="82"/>
        <v>3.6666666666666665</v>
      </c>
      <c r="X843" s="17">
        <f>IFERROR(Z843/AB843,0)</f>
        <v>3.6666666666666665</v>
      </c>
      <c r="Y843" s="3">
        <f>SUBTOTAL(109,I843:V843)</f>
        <v>22</v>
      </c>
      <c r="Z843" s="3">
        <f>Y843-N843</f>
        <v>22</v>
      </c>
      <c r="AA843" s="3">
        <f t="shared" si="83"/>
        <v>6</v>
      </c>
      <c r="AB843" s="3">
        <f>COUNTA(I843:V843)-COUNTA(N843)</f>
        <v>6</v>
      </c>
      <c r="AC843" s="74">
        <f t="array" ref="AC843">AVERAGE(IF((COLUMN(I843:V843)&lt;&gt;COLUMN(N843)), I843:V843))</f>
        <v>1.6923076923076923</v>
      </c>
    </row>
    <row r="844" spans="1:29" x14ac:dyDescent="0.35">
      <c r="A844" t="s">
        <v>1373</v>
      </c>
      <c r="B844" t="s">
        <v>268</v>
      </c>
      <c r="C844" t="s">
        <v>723</v>
      </c>
      <c r="D844" s="1">
        <v>43</v>
      </c>
      <c r="E844" s="2">
        <f t="shared" si="78"/>
        <v>32.666666666666664</v>
      </c>
      <c r="F844" s="2">
        <f t="shared" si="79"/>
        <v>42</v>
      </c>
      <c r="G844" s="2">
        <f t="shared" si="80"/>
        <v>56.666666666666664</v>
      </c>
      <c r="H844" s="2">
        <f t="shared" si="81"/>
        <v>53.75</v>
      </c>
      <c r="I844" s="3">
        <v>41</v>
      </c>
      <c r="J844" s="3">
        <v>48</v>
      </c>
      <c r="K844" s="3">
        <v>26</v>
      </c>
      <c r="L844" s="3">
        <v>61</v>
      </c>
      <c r="M844" s="3">
        <v>48</v>
      </c>
      <c r="N844" s="3">
        <v>155</v>
      </c>
      <c r="O844" s="3">
        <v>55</v>
      </c>
      <c r="P844" s="3">
        <v>53</v>
      </c>
      <c r="Q844" s="3">
        <v>52</v>
      </c>
      <c r="R844" s="3">
        <v>49</v>
      </c>
      <c r="S844" s="3">
        <v>34</v>
      </c>
      <c r="T844" s="3">
        <v>28</v>
      </c>
      <c r="U844" s="3">
        <v>36</v>
      </c>
      <c r="V844" s="3">
        <v>26</v>
      </c>
      <c r="W844" s="1">
        <f t="shared" si="82"/>
        <v>43</v>
      </c>
      <c r="X844" s="17">
        <f>IFERROR(Z844/AB844,0)</f>
        <v>42.846153846153847</v>
      </c>
      <c r="Y844" s="3">
        <f>SUBTOTAL(109,I844:V844)</f>
        <v>712</v>
      </c>
      <c r="Z844" s="3">
        <f>Y844-N844</f>
        <v>557</v>
      </c>
      <c r="AA844" s="3">
        <f t="shared" si="83"/>
        <v>14</v>
      </c>
      <c r="AB844" s="3">
        <f>COUNTA(I844:V844)-COUNTA(N844)</f>
        <v>13</v>
      </c>
      <c r="AC844" s="74">
        <f t="array" ref="AC844">AVERAGE(IF((COLUMN(I844:V844)&lt;&gt;COLUMN(N844)), I844:V844))</f>
        <v>42.846153846153847</v>
      </c>
    </row>
    <row r="845" spans="1:29" x14ac:dyDescent="0.35">
      <c r="A845" t="s">
        <v>1374</v>
      </c>
      <c r="B845" t="s">
        <v>1375</v>
      </c>
      <c r="C845" t="s">
        <v>723</v>
      </c>
      <c r="D845" s="1">
        <v>28.25</v>
      </c>
      <c r="E845" s="2">
        <f t="shared" si="78"/>
        <v>38</v>
      </c>
      <c r="F845" s="2">
        <f t="shared" si="79"/>
        <v>30.666666666666668</v>
      </c>
      <c r="G845" s="2">
        <f t="shared" si="80"/>
        <v>41.777777777777779</v>
      </c>
      <c r="H845" s="2">
        <f t="shared" si="81"/>
        <v>36.25</v>
      </c>
      <c r="I845" s="3">
        <v>1</v>
      </c>
      <c r="J845" s="3">
        <v>7</v>
      </c>
      <c r="K845" s="3">
        <v>20</v>
      </c>
      <c r="L845" s="3">
        <v>32</v>
      </c>
      <c r="M845" s="3">
        <v>55</v>
      </c>
      <c r="N845" s="3">
        <v>127</v>
      </c>
      <c r="O845" s="3">
        <v>10</v>
      </c>
      <c r="P845" s="3">
        <v>22</v>
      </c>
      <c r="Q845" s="3">
        <v>4</v>
      </c>
      <c r="R845" s="3">
        <v>44</v>
      </c>
      <c r="S845" s="3">
        <v>30</v>
      </c>
      <c r="T845" s="3">
        <v>32</v>
      </c>
      <c r="U845" s="3">
        <v>52</v>
      </c>
      <c r="V845" s="3">
        <v>31</v>
      </c>
      <c r="W845" s="1">
        <f t="shared" si="82"/>
        <v>28.25</v>
      </c>
      <c r="X845" s="17">
        <f>IFERROR(Z845/AB845,0)</f>
        <v>26.153846153846153</v>
      </c>
      <c r="Y845" s="3">
        <f>SUBTOTAL(109,I845:V845)</f>
        <v>467</v>
      </c>
      <c r="Z845" s="3">
        <f>Y845-N845</f>
        <v>340</v>
      </c>
      <c r="AA845" s="3">
        <f t="shared" si="83"/>
        <v>14</v>
      </c>
      <c r="AB845" s="3">
        <f>COUNTA(I845:V845)-COUNTA(N845)</f>
        <v>13</v>
      </c>
      <c r="AC845" s="74">
        <f t="array" ref="AC845">AVERAGE(IF((COLUMN(I845:V845)&lt;&gt;COLUMN(N845)), I845:V845))</f>
        <v>26.153846153846153</v>
      </c>
    </row>
    <row r="846" spans="1:29" x14ac:dyDescent="0.35">
      <c r="A846" t="s">
        <v>1376</v>
      </c>
      <c r="B846" t="s">
        <v>274</v>
      </c>
      <c r="C846" t="s">
        <v>723</v>
      </c>
      <c r="D846" s="1">
        <v>28.916666666666668</v>
      </c>
      <c r="E846" s="2">
        <f t="shared" si="78"/>
        <v>38.333333333333336</v>
      </c>
      <c r="F846" s="2">
        <f t="shared" si="79"/>
        <v>31</v>
      </c>
      <c r="G846" s="2">
        <f t="shared" si="80"/>
        <v>42.333333333333336</v>
      </c>
      <c r="H846" s="2">
        <f t="shared" si="81"/>
        <v>36.916666666666664</v>
      </c>
      <c r="I846" s="3">
        <v>3</v>
      </c>
      <c r="J846" s="3">
        <v>8</v>
      </c>
      <c r="K846" s="3">
        <v>20</v>
      </c>
      <c r="L846" s="3">
        <v>34</v>
      </c>
      <c r="M846" s="3">
        <v>58</v>
      </c>
      <c r="N846" s="3">
        <v>127</v>
      </c>
      <c r="O846" s="3">
        <v>10</v>
      </c>
      <c r="P846" s="3">
        <v>21</v>
      </c>
      <c r="Q846" s="3">
        <v>4</v>
      </c>
      <c r="R846" s="3">
        <v>46</v>
      </c>
      <c r="S846" s="3">
        <v>31</v>
      </c>
      <c r="T846" s="3">
        <v>32</v>
      </c>
      <c r="U846" s="3">
        <v>52</v>
      </c>
      <c r="V846" s="3">
        <v>31</v>
      </c>
      <c r="W846" s="1">
        <f t="shared" si="82"/>
        <v>28.916666666666668</v>
      </c>
      <c r="X846" s="17">
        <f>IFERROR(Z846/AB846,0)</f>
        <v>26.923076923076923</v>
      </c>
      <c r="Y846" s="3">
        <f>SUBTOTAL(109,I846:V846)</f>
        <v>477</v>
      </c>
      <c r="Z846" s="3">
        <f>Y846-N846</f>
        <v>350</v>
      </c>
      <c r="AA846" s="3">
        <f t="shared" si="83"/>
        <v>14</v>
      </c>
      <c r="AB846" s="3">
        <f>COUNTA(I846:V846)-COUNTA(N846)</f>
        <v>13</v>
      </c>
      <c r="AC846" s="74">
        <f t="array" ref="AC846">AVERAGE(IF((COLUMN(I846:V846)&lt;&gt;COLUMN(N846)), I846:V846))</f>
        <v>26.923076923076923</v>
      </c>
    </row>
    <row r="847" spans="1:29" x14ac:dyDescent="0.35">
      <c r="A847" t="s">
        <v>1377</v>
      </c>
      <c r="B847" t="s">
        <v>276</v>
      </c>
      <c r="C847" t="s">
        <v>723</v>
      </c>
      <c r="D847" s="1">
        <v>28.833333333333332</v>
      </c>
      <c r="E847" s="2">
        <f t="shared" si="78"/>
        <v>38.333333333333336</v>
      </c>
      <c r="F847" s="2">
        <f t="shared" si="79"/>
        <v>31</v>
      </c>
      <c r="G847" s="2">
        <f t="shared" si="80"/>
        <v>42.333333333333336</v>
      </c>
      <c r="H847" s="2">
        <f t="shared" si="81"/>
        <v>36.833333333333336</v>
      </c>
      <c r="I847" s="3">
        <v>3</v>
      </c>
      <c r="J847" s="3">
        <v>8</v>
      </c>
      <c r="K847" s="3">
        <v>20</v>
      </c>
      <c r="L847" s="3">
        <v>33</v>
      </c>
      <c r="M847" s="3">
        <v>58</v>
      </c>
      <c r="N847" s="3">
        <v>127</v>
      </c>
      <c r="O847" s="3">
        <v>10</v>
      </c>
      <c r="P847" s="3">
        <v>21</v>
      </c>
      <c r="Q847" s="3">
        <v>4</v>
      </c>
      <c r="R847" s="3">
        <v>46</v>
      </c>
      <c r="S847" s="3">
        <v>31</v>
      </c>
      <c r="T847" s="3">
        <v>32</v>
      </c>
      <c r="U847" s="3">
        <v>52</v>
      </c>
      <c r="V847" s="3">
        <v>31</v>
      </c>
      <c r="W847" s="1">
        <f t="shared" si="82"/>
        <v>28.833333333333332</v>
      </c>
      <c r="X847" s="17">
        <f>IFERROR(Z847/AB847,0)</f>
        <v>26.846153846153847</v>
      </c>
      <c r="Y847" s="3">
        <f>SUBTOTAL(109,I847:V847)</f>
        <v>476</v>
      </c>
      <c r="Z847" s="3">
        <f>Y847-N847</f>
        <v>349</v>
      </c>
      <c r="AA847" s="3">
        <f t="shared" si="83"/>
        <v>14</v>
      </c>
      <c r="AB847" s="3">
        <f>COUNTA(I847:V847)-COUNTA(N847)</f>
        <v>13</v>
      </c>
      <c r="AC847" s="74">
        <f t="array" ref="AC847">AVERAGE(IF((COLUMN(I847:V847)&lt;&gt;COLUMN(N847)), I847:V847))</f>
        <v>26.846153846153847</v>
      </c>
    </row>
    <row r="848" spans="1:29" x14ac:dyDescent="0.35">
      <c r="A848" t="s">
        <v>1378</v>
      </c>
      <c r="B848" t="s">
        <v>278</v>
      </c>
      <c r="C848" t="s">
        <v>723</v>
      </c>
      <c r="D848" s="1">
        <v>29.25</v>
      </c>
      <c r="E848" s="2">
        <f t="shared" si="78"/>
        <v>38.666666666666664</v>
      </c>
      <c r="F848" s="2">
        <f t="shared" si="79"/>
        <v>31.5</v>
      </c>
      <c r="G848" s="2">
        <f t="shared" si="80"/>
        <v>43</v>
      </c>
      <c r="H848" s="2">
        <f t="shared" si="81"/>
        <v>37.25</v>
      </c>
      <c r="I848" s="3">
        <v>3</v>
      </c>
      <c r="J848" s="3">
        <v>7</v>
      </c>
      <c r="K848" s="3">
        <v>20</v>
      </c>
      <c r="L848" s="3">
        <v>33</v>
      </c>
      <c r="M848" s="3">
        <v>57</v>
      </c>
      <c r="N848" s="3">
        <v>127</v>
      </c>
      <c r="O848" s="3">
        <v>14</v>
      </c>
      <c r="P848" s="3">
        <v>22</v>
      </c>
      <c r="Q848" s="3">
        <v>5</v>
      </c>
      <c r="R848" s="3">
        <v>46</v>
      </c>
      <c r="S848" s="3">
        <v>32</v>
      </c>
      <c r="T848" s="3">
        <v>32</v>
      </c>
      <c r="U848" s="3">
        <v>52</v>
      </c>
      <c r="V848" s="3">
        <v>31</v>
      </c>
      <c r="W848" s="1">
        <f t="shared" si="82"/>
        <v>29.25</v>
      </c>
      <c r="X848" s="17">
        <f>IFERROR(Z848/AB848,0)</f>
        <v>27.23076923076923</v>
      </c>
      <c r="Y848" s="3">
        <f>SUBTOTAL(109,I848:V848)</f>
        <v>481</v>
      </c>
      <c r="Z848" s="3">
        <f>Y848-N848</f>
        <v>354</v>
      </c>
      <c r="AA848" s="3">
        <f t="shared" si="83"/>
        <v>14</v>
      </c>
      <c r="AB848" s="3">
        <f>COUNTA(I848:V848)-COUNTA(N848)</f>
        <v>13</v>
      </c>
      <c r="AC848" s="74">
        <f t="array" ref="AC848">AVERAGE(IF((COLUMN(I848:V848)&lt;&gt;COLUMN(N848)), I848:V848))</f>
        <v>27.23076923076923</v>
      </c>
    </row>
    <row r="849" spans="1:29" x14ac:dyDescent="0.35">
      <c r="A849" t="s">
        <v>1379</v>
      </c>
      <c r="B849" t="s">
        <v>1380</v>
      </c>
      <c r="C849" t="s">
        <v>723</v>
      </c>
      <c r="D849" s="1">
        <v>1</v>
      </c>
      <c r="E849" s="2">
        <f t="shared" si="78"/>
        <v>0.33333333333333331</v>
      </c>
      <c r="F849" s="2">
        <f t="shared" si="79"/>
        <v>0.33333333333333331</v>
      </c>
      <c r="G849" s="2">
        <f t="shared" si="80"/>
        <v>0.22222222222222221</v>
      </c>
      <c r="H849" s="2">
        <f t="shared" si="81"/>
        <v>0.16666666666666666</v>
      </c>
      <c r="Q849" s="3">
        <v>1</v>
      </c>
      <c r="S849" s="3">
        <v>1</v>
      </c>
      <c r="W849" s="1">
        <f t="shared" si="82"/>
        <v>1</v>
      </c>
      <c r="X849" s="17">
        <f>IFERROR(Z849/AB849,0)</f>
        <v>1</v>
      </c>
      <c r="Y849" s="3">
        <f>SUBTOTAL(109,I849:V849)</f>
        <v>2</v>
      </c>
      <c r="Z849" s="3">
        <f>Y849-N849</f>
        <v>2</v>
      </c>
      <c r="AA849" s="3">
        <f t="shared" si="83"/>
        <v>2</v>
      </c>
      <c r="AB849" s="3">
        <f>COUNTA(I849:V849)-COUNTA(N849)</f>
        <v>2</v>
      </c>
      <c r="AC849" s="74">
        <f t="array" ref="AC849">AVERAGE(IF((COLUMN(I849:V849)&lt;&gt;COLUMN(N849)), I849:V849))</f>
        <v>0.15384615384615385</v>
      </c>
    </row>
    <row r="850" spans="1:29" x14ac:dyDescent="0.35">
      <c r="A850" t="s">
        <v>1381</v>
      </c>
      <c r="B850" t="s">
        <v>1382</v>
      </c>
      <c r="C850" t="s">
        <v>723</v>
      </c>
      <c r="D850" s="1">
        <v>21.5</v>
      </c>
      <c r="E850" s="2">
        <f t="shared" si="78"/>
        <v>24</v>
      </c>
      <c r="F850" s="2">
        <f t="shared" si="79"/>
        <v>26.5</v>
      </c>
      <c r="G850" s="2">
        <f t="shared" si="80"/>
        <v>33.555555555555557</v>
      </c>
      <c r="H850" s="2">
        <f t="shared" si="81"/>
        <v>27.916666666666668</v>
      </c>
      <c r="I850" s="3">
        <v>2</v>
      </c>
      <c r="J850" s="3">
        <v>11</v>
      </c>
      <c r="K850" s="3">
        <v>8</v>
      </c>
      <c r="L850" s="3">
        <v>14</v>
      </c>
      <c r="M850" s="3">
        <v>17</v>
      </c>
      <c r="N850" s="3">
        <v>90</v>
      </c>
      <c r="O850" s="3">
        <v>36</v>
      </c>
      <c r="P850" s="3">
        <v>34</v>
      </c>
      <c r="Q850" s="3">
        <v>27</v>
      </c>
      <c r="R850" s="3">
        <v>26</v>
      </c>
      <c r="S850" s="3">
        <v>28</v>
      </c>
      <c r="T850" s="3">
        <v>15</v>
      </c>
      <c r="U850" s="3">
        <v>29</v>
      </c>
      <c r="V850" s="3">
        <v>13</v>
      </c>
      <c r="W850" s="1">
        <f t="shared" si="82"/>
        <v>21.5</v>
      </c>
      <c r="X850" s="17">
        <f>IFERROR(Z850/AB850,0)</f>
        <v>20</v>
      </c>
      <c r="Y850" s="3">
        <f>SUBTOTAL(109,I850:V850)</f>
        <v>350</v>
      </c>
      <c r="Z850" s="3">
        <f>Y850-N850</f>
        <v>260</v>
      </c>
      <c r="AA850" s="3">
        <f t="shared" si="83"/>
        <v>14</v>
      </c>
      <c r="AB850" s="3">
        <f>COUNTA(I850:V850)-COUNTA(N850)</f>
        <v>13</v>
      </c>
      <c r="AC850" s="74">
        <f t="array" ref="AC850">AVERAGE(IF((COLUMN(I850:V850)&lt;&gt;COLUMN(N850)), I850:V850))</f>
        <v>20</v>
      </c>
    </row>
    <row r="851" spans="1:29" x14ac:dyDescent="0.35">
      <c r="A851" t="s">
        <v>1383</v>
      </c>
      <c r="B851" t="s">
        <v>570</v>
      </c>
      <c r="C851" t="s">
        <v>723</v>
      </c>
      <c r="D851" s="1">
        <v>21.75</v>
      </c>
      <c r="E851" s="2">
        <f t="shared" si="78"/>
        <v>24.333333333333332</v>
      </c>
      <c r="F851" s="2">
        <f t="shared" si="79"/>
        <v>26.833333333333332</v>
      </c>
      <c r="G851" s="2">
        <f t="shared" si="80"/>
        <v>33.888888888888886</v>
      </c>
      <c r="H851" s="2">
        <f t="shared" si="81"/>
        <v>28.166666666666668</v>
      </c>
      <c r="I851" s="3">
        <v>2</v>
      </c>
      <c r="J851" s="3">
        <v>11</v>
      </c>
      <c r="K851" s="3">
        <v>8</v>
      </c>
      <c r="L851" s="3">
        <v>14</v>
      </c>
      <c r="M851" s="3">
        <v>17</v>
      </c>
      <c r="N851" s="3">
        <v>90</v>
      </c>
      <c r="O851" s="3">
        <v>37</v>
      </c>
      <c r="P851" s="3">
        <v>35</v>
      </c>
      <c r="Q851" s="3">
        <v>27</v>
      </c>
      <c r="R851" s="3">
        <v>26</v>
      </c>
      <c r="S851" s="3">
        <v>28</v>
      </c>
      <c r="T851" s="3">
        <v>16</v>
      </c>
      <c r="U851" s="3">
        <v>29</v>
      </c>
      <c r="V851" s="3">
        <v>13</v>
      </c>
      <c r="W851" s="1">
        <f t="shared" si="82"/>
        <v>21.75</v>
      </c>
      <c r="X851" s="17">
        <f>IFERROR(Z851/AB851,0)</f>
        <v>20.23076923076923</v>
      </c>
      <c r="Y851" s="3">
        <f>SUBTOTAL(109,I851:V851)</f>
        <v>353</v>
      </c>
      <c r="Z851" s="3">
        <f>Y851-N851</f>
        <v>263</v>
      </c>
      <c r="AA851" s="3">
        <f t="shared" si="83"/>
        <v>14</v>
      </c>
      <c r="AB851" s="3">
        <f>COUNTA(I851:V851)-COUNTA(N851)</f>
        <v>13</v>
      </c>
      <c r="AC851" s="74">
        <f t="array" ref="AC851">AVERAGE(IF((COLUMN(I851:V851)&lt;&gt;COLUMN(N851)), I851:V851))</f>
        <v>20.23076923076923</v>
      </c>
    </row>
    <row r="852" spans="1:29" x14ac:dyDescent="0.35">
      <c r="A852" t="s">
        <v>1384</v>
      </c>
      <c r="B852" t="s">
        <v>572</v>
      </c>
      <c r="C852" t="s">
        <v>723</v>
      </c>
      <c r="D852" s="1">
        <v>21.583333333333332</v>
      </c>
      <c r="E852" s="2">
        <f t="shared" si="78"/>
        <v>24</v>
      </c>
      <c r="F852" s="2">
        <f t="shared" si="79"/>
        <v>26.5</v>
      </c>
      <c r="G852" s="2">
        <f t="shared" si="80"/>
        <v>33.666666666666664</v>
      </c>
      <c r="H852" s="2">
        <f t="shared" si="81"/>
        <v>28</v>
      </c>
      <c r="I852" s="3">
        <v>2</v>
      </c>
      <c r="J852" s="3">
        <v>11</v>
      </c>
      <c r="K852" s="3">
        <v>8</v>
      </c>
      <c r="L852" s="3">
        <v>14</v>
      </c>
      <c r="M852" s="3">
        <v>17</v>
      </c>
      <c r="N852" s="3">
        <v>90</v>
      </c>
      <c r="O852" s="3">
        <v>37</v>
      </c>
      <c r="P852" s="3">
        <v>34</v>
      </c>
      <c r="Q852" s="3">
        <v>27</v>
      </c>
      <c r="R852" s="3">
        <v>26</v>
      </c>
      <c r="S852" s="3">
        <v>28</v>
      </c>
      <c r="T852" s="3">
        <v>15</v>
      </c>
      <c r="U852" s="3">
        <v>29</v>
      </c>
      <c r="V852" s="3">
        <v>13</v>
      </c>
      <c r="W852" s="1">
        <f t="shared" si="82"/>
        <v>21.583333333333332</v>
      </c>
      <c r="X852" s="17">
        <f>IFERROR(Z852/AB852,0)</f>
        <v>20.076923076923077</v>
      </c>
      <c r="Y852" s="3">
        <f>SUBTOTAL(109,I852:V852)</f>
        <v>351</v>
      </c>
      <c r="Z852" s="3">
        <f>Y852-N852</f>
        <v>261</v>
      </c>
      <c r="AA852" s="3">
        <f t="shared" si="83"/>
        <v>14</v>
      </c>
      <c r="AB852" s="3">
        <f>COUNTA(I852:V852)-COUNTA(N852)</f>
        <v>13</v>
      </c>
      <c r="AC852" s="74">
        <f t="array" ref="AC852">AVERAGE(IF((COLUMN(I852:V852)&lt;&gt;COLUMN(N852)), I852:V852))</f>
        <v>20.076923076923077</v>
      </c>
    </row>
    <row r="853" spans="1:29" x14ac:dyDescent="0.35">
      <c r="A853" t="s">
        <v>1385</v>
      </c>
      <c r="B853" t="s">
        <v>574</v>
      </c>
      <c r="C853" t="s">
        <v>723</v>
      </c>
      <c r="D853" s="1">
        <v>21.583333333333332</v>
      </c>
      <c r="E853" s="2">
        <f t="shared" si="78"/>
        <v>24</v>
      </c>
      <c r="F853" s="2">
        <f t="shared" si="79"/>
        <v>26.5</v>
      </c>
      <c r="G853" s="2">
        <f t="shared" si="80"/>
        <v>33.666666666666664</v>
      </c>
      <c r="H853" s="2">
        <f t="shared" si="81"/>
        <v>28</v>
      </c>
      <c r="I853" s="3">
        <v>2</v>
      </c>
      <c r="J853" s="3">
        <v>11</v>
      </c>
      <c r="K853" s="3">
        <v>8</v>
      </c>
      <c r="L853" s="3">
        <v>14</v>
      </c>
      <c r="M853" s="3">
        <v>17</v>
      </c>
      <c r="N853" s="3">
        <v>90</v>
      </c>
      <c r="O853" s="3">
        <v>37</v>
      </c>
      <c r="P853" s="3">
        <v>34</v>
      </c>
      <c r="Q853" s="3">
        <v>27</v>
      </c>
      <c r="R853" s="3">
        <v>26</v>
      </c>
      <c r="S853" s="3">
        <v>28</v>
      </c>
      <c r="T853" s="3">
        <v>15</v>
      </c>
      <c r="U853" s="3">
        <v>29</v>
      </c>
      <c r="V853" s="3">
        <v>13</v>
      </c>
      <c r="W853" s="1">
        <f t="shared" si="82"/>
        <v>21.583333333333332</v>
      </c>
      <c r="X853" s="17">
        <f>IFERROR(Z853/AB853,0)</f>
        <v>20.076923076923077</v>
      </c>
      <c r="Y853" s="3">
        <f>SUBTOTAL(109,I853:V853)</f>
        <v>351</v>
      </c>
      <c r="Z853" s="3">
        <f>Y853-N853</f>
        <v>261</v>
      </c>
      <c r="AA853" s="3">
        <f t="shared" si="83"/>
        <v>14</v>
      </c>
      <c r="AB853" s="3">
        <f>COUNTA(I853:V853)-COUNTA(N853)</f>
        <v>13</v>
      </c>
      <c r="AC853" s="74">
        <f t="array" ref="AC853">AVERAGE(IF((COLUMN(I853:V853)&lt;&gt;COLUMN(N853)), I853:V853))</f>
        <v>20.076923076923077</v>
      </c>
    </row>
    <row r="854" spans="1:29" x14ac:dyDescent="0.35">
      <c r="A854" t="s">
        <v>1386</v>
      </c>
      <c r="B854" t="s">
        <v>582</v>
      </c>
      <c r="C854" t="s">
        <v>723</v>
      </c>
      <c r="D854" s="1">
        <v>2</v>
      </c>
      <c r="E854" s="2">
        <f t="shared" si="78"/>
        <v>1.6666666666666667</v>
      </c>
      <c r="F854" s="2">
        <f t="shared" si="79"/>
        <v>2</v>
      </c>
      <c r="G854" s="2">
        <f t="shared" si="80"/>
        <v>1.8888888888888888</v>
      </c>
      <c r="H854" s="2">
        <f t="shared" si="81"/>
        <v>1.4166666666666667</v>
      </c>
      <c r="N854" s="3">
        <v>4</v>
      </c>
      <c r="O854" s="3">
        <v>1</v>
      </c>
      <c r="P854" s="3">
        <v>2</v>
      </c>
      <c r="Q854" s="3">
        <v>1</v>
      </c>
      <c r="R854" s="3">
        <v>4</v>
      </c>
      <c r="S854" s="3">
        <v>2</v>
      </c>
      <c r="T854" s="3">
        <v>3</v>
      </c>
      <c r="V854" s="3">
        <v>1</v>
      </c>
      <c r="W854" s="1">
        <f t="shared" si="82"/>
        <v>2</v>
      </c>
      <c r="X854" s="17">
        <f>IFERROR(Z854/AB854,0)</f>
        <v>2</v>
      </c>
      <c r="Y854" s="3">
        <f>SUBTOTAL(109,I854:V854)</f>
        <v>18</v>
      </c>
      <c r="Z854" s="3">
        <f>Y854-N854</f>
        <v>14</v>
      </c>
      <c r="AA854" s="3">
        <f t="shared" si="83"/>
        <v>8</v>
      </c>
      <c r="AB854" s="3">
        <f>COUNTA(I854:V854)-COUNTA(N854)</f>
        <v>7</v>
      </c>
      <c r="AC854" s="74">
        <f t="array" ref="AC854">AVERAGE(IF((COLUMN(I854:V854)&lt;&gt;COLUMN(N854)), I854:V854))</f>
        <v>1.0769230769230769</v>
      </c>
    </row>
    <row r="855" spans="1:29" x14ac:dyDescent="0.35">
      <c r="A855" t="s">
        <v>1387</v>
      </c>
      <c r="B855" t="s">
        <v>288</v>
      </c>
      <c r="C855" t="s">
        <v>723</v>
      </c>
      <c r="D855" s="1">
        <v>27.9</v>
      </c>
      <c r="E855" s="2">
        <f t="shared" si="78"/>
        <v>28.333333333333332</v>
      </c>
      <c r="F855" s="2">
        <f t="shared" si="79"/>
        <v>29.166666666666668</v>
      </c>
      <c r="G855" s="2">
        <f t="shared" si="80"/>
        <v>35.777777777777779</v>
      </c>
      <c r="H855" s="2">
        <f t="shared" si="81"/>
        <v>28.333333333333332</v>
      </c>
      <c r="I855" s="3">
        <v>2</v>
      </c>
      <c r="L855" s="3">
        <v>18</v>
      </c>
      <c r="M855" s="3">
        <v>43</v>
      </c>
      <c r="N855" s="3">
        <v>80</v>
      </c>
      <c r="O855" s="3">
        <v>24</v>
      </c>
      <c r="P855" s="3">
        <v>24</v>
      </c>
      <c r="Q855" s="3">
        <v>27</v>
      </c>
      <c r="R855" s="3">
        <v>39</v>
      </c>
      <c r="S855" s="3">
        <v>28</v>
      </c>
      <c r="T855" s="3">
        <v>21</v>
      </c>
      <c r="U855" s="3">
        <v>36</v>
      </c>
      <c r="V855" s="3">
        <v>19</v>
      </c>
      <c r="W855" s="1">
        <f t="shared" si="82"/>
        <v>27.9</v>
      </c>
      <c r="X855" s="17">
        <f>IFERROR(Z855/AB855,0)</f>
        <v>25.545454545454547</v>
      </c>
      <c r="Y855" s="3">
        <f>SUBTOTAL(109,I855:V855)</f>
        <v>361</v>
      </c>
      <c r="Z855" s="3">
        <f>Y855-N855</f>
        <v>281</v>
      </c>
      <c r="AA855" s="3">
        <f t="shared" si="83"/>
        <v>12</v>
      </c>
      <c r="AB855" s="3">
        <f>COUNTA(I855:V855)-COUNTA(N855)</f>
        <v>11</v>
      </c>
      <c r="AC855" s="74">
        <f t="array" ref="AC855">AVERAGE(IF((COLUMN(I855:V855)&lt;&gt;COLUMN(N855)), I855:V855))</f>
        <v>21.615384615384617</v>
      </c>
    </row>
    <row r="856" spans="1:29" x14ac:dyDescent="0.35">
      <c r="A856" t="s">
        <v>1388</v>
      </c>
      <c r="B856" t="s">
        <v>292</v>
      </c>
      <c r="C856" t="s">
        <v>723</v>
      </c>
      <c r="D856" s="1">
        <v>27.416666666666668</v>
      </c>
      <c r="E856" s="2">
        <f t="shared" si="78"/>
        <v>34.666666666666664</v>
      </c>
      <c r="F856" s="2">
        <f t="shared" si="79"/>
        <v>27</v>
      </c>
      <c r="G856" s="2">
        <f t="shared" si="80"/>
        <v>39.444444444444443</v>
      </c>
      <c r="H856" s="2">
        <f t="shared" si="81"/>
        <v>34.833333333333336</v>
      </c>
      <c r="I856" s="3">
        <v>3</v>
      </c>
      <c r="J856" s="3">
        <v>17</v>
      </c>
      <c r="K856" s="3">
        <v>18</v>
      </c>
      <c r="L856" s="3">
        <v>28</v>
      </c>
      <c r="M856" s="3">
        <v>46</v>
      </c>
      <c r="N856" s="3">
        <v>124</v>
      </c>
      <c r="O856" s="3">
        <v>23</v>
      </c>
      <c r="P856" s="3">
        <v>24</v>
      </c>
      <c r="Q856" s="3">
        <v>14</v>
      </c>
      <c r="R856" s="3">
        <v>20</v>
      </c>
      <c r="S856" s="3">
        <v>32</v>
      </c>
      <c r="T856" s="3">
        <v>31</v>
      </c>
      <c r="U856" s="3">
        <v>41</v>
      </c>
      <c r="V856" s="3">
        <v>35</v>
      </c>
      <c r="W856" s="1">
        <f t="shared" si="82"/>
        <v>27.416666666666668</v>
      </c>
      <c r="X856" s="17">
        <f>IFERROR(Z856/AB856,0)</f>
        <v>25.53846153846154</v>
      </c>
      <c r="Y856" s="3">
        <f>SUBTOTAL(109,I856:V856)</f>
        <v>456</v>
      </c>
      <c r="Z856" s="3">
        <f>Y856-N856</f>
        <v>332</v>
      </c>
      <c r="AA856" s="3">
        <f t="shared" si="83"/>
        <v>14</v>
      </c>
      <c r="AB856" s="3">
        <f>COUNTA(I856:V856)-COUNTA(N856)</f>
        <v>13</v>
      </c>
      <c r="AC856" s="74">
        <f t="array" ref="AC856">AVERAGE(IF((COLUMN(I856:V856)&lt;&gt;COLUMN(N856)), I856:V856))</f>
        <v>25.53846153846154</v>
      </c>
    </row>
    <row r="857" spans="1:29" x14ac:dyDescent="0.35">
      <c r="A857" t="s">
        <v>1389</v>
      </c>
      <c r="B857" t="s">
        <v>294</v>
      </c>
      <c r="C857" t="s">
        <v>723</v>
      </c>
      <c r="D857" s="1">
        <v>2.6666666666666665</v>
      </c>
      <c r="E857" s="2">
        <f t="shared" si="78"/>
        <v>4</v>
      </c>
      <c r="F857" s="2">
        <f t="shared" si="79"/>
        <v>3</v>
      </c>
      <c r="G857" s="2">
        <f t="shared" si="80"/>
        <v>5.2222222222222223</v>
      </c>
      <c r="H857" s="2">
        <f t="shared" si="81"/>
        <v>4.333333333333333</v>
      </c>
      <c r="J857" s="3">
        <v>2</v>
      </c>
      <c r="K857" s="3">
        <v>1</v>
      </c>
      <c r="L857" s="3">
        <v>2</v>
      </c>
      <c r="M857" s="3">
        <v>4</v>
      </c>
      <c r="N857" s="3">
        <v>23</v>
      </c>
      <c r="O857" s="3">
        <v>2</v>
      </c>
      <c r="P857" s="3">
        <v>1</v>
      </c>
      <c r="Q857" s="3">
        <v>3</v>
      </c>
      <c r="R857" s="3">
        <v>2</v>
      </c>
      <c r="S857" s="3">
        <v>3</v>
      </c>
      <c r="T857" s="3">
        <v>5</v>
      </c>
      <c r="U857" s="3">
        <v>4</v>
      </c>
      <c r="V857" s="3">
        <v>3</v>
      </c>
      <c r="W857" s="1">
        <f t="shared" si="82"/>
        <v>2.6666666666666665</v>
      </c>
      <c r="X857" s="17">
        <f>IFERROR(Z857/AB857,0)</f>
        <v>2.6666666666666665</v>
      </c>
      <c r="Y857" s="3">
        <f>SUBTOTAL(109,I857:V857)</f>
        <v>55</v>
      </c>
      <c r="Z857" s="3">
        <f>Y857-N857</f>
        <v>32</v>
      </c>
      <c r="AA857" s="3">
        <f t="shared" si="83"/>
        <v>13</v>
      </c>
      <c r="AB857" s="3">
        <f>COUNTA(I857:V857)-COUNTA(N857)</f>
        <v>12</v>
      </c>
      <c r="AC857" s="74">
        <f t="array" ref="AC857">AVERAGE(IF((COLUMN(I857:V857)&lt;&gt;COLUMN(N857)), I857:V857))</f>
        <v>2.4615384615384617</v>
      </c>
    </row>
    <row r="858" spans="1:29" x14ac:dyDescent="0.35">
      <c r="A858" t="s">
        <v>1390</v>
      </c>
      <c r="B858" t="s">
        <v>296</v>
      </c>
      <c r="C858" t="s">
        <v>723</v>
      </c>
      <c r="D858" s="1">
        <v>37.333333333333336</v>
      </c>
      <c r="E858" s="2">
        <f t="shared" si="78"/>
        <v>37.666666666666664</v>
      </c>
      <c r="F858" s="2">
        <f t="shared" si="79"/>
        <v>50.333333333333336</v>
      </c>
      <c r="G858" s="2">
        <f t="shared" si="80"/>
        <v>50.888888888888886</v>
      </c>
      <c r="H858" s="2">
        <f t="shared" si="81"/>
        <v>42.5</v>
      </c>
      <c r="I858" s="3">
        <v>11</v>
      </c>
      <c r="J858" s="3">
        <v>19</v>
      </c>
      <c r="K858" s="3">
        <v>15</v>
      </c>
      <c r="L858" s="3">
        <v>18</v>
      </c>
      <c r="M858" s="3">
        <v>19</v>
      </c>
      <c r="N858" s="3">
        <v>93</v>
      </c>
      <c r="O858" s="3">
        <v>44</v>
      </c>
      <c r="P858" s="3">
        <v>49</v>
      </c>
      <c r="Q858" s="3">
        <v>58</v>
      </c>
      <c r="R858" s="3">
        <v>82</v>
      </c>
      <c r="S858" s="3">
        <v>33</v>
      </c>
      <c r="T858" s="3">
        <v>28</v>
      </c>
      <c r="U858" s="3">
        <v>52</v>
      </c>
      <c r="V858" s="3">
        <v>31</v>
      </c>
      <c r="W858" s="1">
        <f t="shared" si="82"/>
        <v>37.333333333333336</v>
      </c>
      <c r="X858" s="17">
        <f>IFERROR(Z858/AB858,0)</f>
        <v>35.307692307692307</v>
      </c>
      <c r="Y858" s="3">
        <f>SUBTOTAL(109,I858:V858)</f>
        <v>552</v>
      </c>
      <c r="Z858" s="3">
        <f>Y858-N858</f>
        <v>459</v>
      </c>
      <c r="AA858" s="3">
        <f t="shared" si="83"/>
        <v>14</v>
      </c>
      <c r="AB858" s="3">
        <f>COUNTA(I858:V858)-COUNTA(N858)</f>
        <v>13</v>
      </c>
      <c r="AC858" s="74">
        <f t="array" ref="AC858">AVERAGE(IF((COLUMN(I858:V858)&lt;&gt;COLUMN(N858)), I858:V858))</f>
        <v>35.307692307692307</v>
      </c>
    </row>
    <row r="859" spans="1:29" x14ac:dyDescent="0.35">
      <c r="A859" t="s">
        <v>1391</v>
      </c>
      <c r="B859" t="s">
        <v>1392</v>
      </c>
      <c r="C859" t="s">
        <v>723</v>
      </c>
      <c r="D859" s="1">
        <v>11.25</v>
      </c>
      <c r="E859" s="2">
        <f t="shared" si="78"/>
        <v>9.3333333333333339</v>
      </c>
      <c r="F859" s="2">
        <f t="shared" si="79"/>
        <v>14.666666666666666</v>
      </c>
      <c r="G859" s="2">
        <f t="shared" si="80"/>
        <v>14.777777777777779</v>
      </c>
      <c r="H859" s="2">
        <f t="shared" si="81"/>
        <v>12.25</v>
      </c>
      <c r="I859" s="3">
        <v>2</v>
      </c>
      <c r="J859" s="3">
        <v>5</v>
      </c>
      <c r="K859" s="3">
        <v>6</v>
      </c>
      <c r="L859" s="3">
        <v>3</v>
      </c>
      <c r="M859" s="3">
        <v>7</v>
      </c>
      <c r="N859" s="3">
        <v>24</v>
      </c>
      <c r="O859" s="3">
        <v>14</v>
      </c>
      <c r="P859" s="3">
        <v>15</v>
      </c>
      <c r="Q859" s="3">
        <v>18</v>
      </c>
      <c r="R859" s="3">
        <v>27</v>
      </c>
      <c r="S859" s="3">
        <v>8</v>
      </c>
      <c r="T859" s="3">
        <v>7</v>
      </c>
      <c r="U859" s="3">
        <v>13</v>
      </c>
      <c r="V859" s="3">
        <v>12</v>
      </c>
      <c r="W859" s="1">
        <f t="shared" si="82"/>
        <v>11.25</v>
      </c>
      <c r="X859" s="17">
        <f>IFERROR(Z859/AB859,0)</f>
        <v>10.538461538461538</v>
      </c>
      <c r="Y859" s="3">
        <f>SUBTOTAL(109,I859:V859)</f>
        <v>161</v>
      </c>
      <c r="Z859" s="3">
        <f>Y859-N859</f>
        <v>137</v>
      </c>
      <c r="AA859" s="3">
        <f t="shared" si="83"/>
        <v>14</v>
      </c>
      <c r="AB859" s="3">
        <f>COUNTA(I859:V859)-COUNTA(N859)</f>
        <v>13</v>
      </c>
      <c r="AC859" s="74">
        <f t="array" ref="AC859">AVERAGE(IF((COLUMN(I859:V859)&lt;&gt;COLUMN(N859)), I859:V859))</f>
        <v>10.538461538461538</v>
      </c>
    </row>
    <row r="860" spans="1:29" x14ac:dyDescent="0.35">
      <c r="A860" t="s">
        <v>1393</v>
      </c>
      <c r="B860" t="s">
        <v>298</v>
      </c>
      <c r="C860" t="s">
        <v>723</v>
      </c>
      <c r="D860" s="1">
        <v>18.083333333333332</v>
      </c>
      <c r="E860" s="2">
        <f t="shared" si="78"/>
        <v>23</v>
      </c>
      <c r="F860" s="2">
        <f t="shared" si="79"/>
        <v>20</v>
      </c>
      <c r="G860" s="2">
        <f t="shared" si="80"/>
        <v>27.888888888888889</v>
      </c>
      <c r="H860" s="2">
        <f t="shared" si="81"/>
        <v>24.083333333333332</v>
      </c>
      <c r="I860" s="3">
        <v>3</v>
      </c>
      <c r="J860" s="3">
        <v>1</v>
      </c>
      <c r="K860" s="3">
        <v>10</v>
      </c>
      <c r="L860" s="3">
        <v>27</v>
      </c>
      <c r="M860" s="3">
        <v>33</v>
      </c>
      <c r="N860" s="3">
        <v>81</v>
      </c>
      <c r="O860" s="3">
        <v>17</v>
      </c>
      <c r="P860" s="3">
        <v>16</v>
      </c>
      <c r="Q860" s="3">
        <v>9</v>
      </c>
      <c r="R860" s="3">
        <v>26</v>
      </c>
      <c r="S860" s="3">
        <v>22</v>
      </c>
      <c r="T860" s="3">
        <v>14</v>
      </c>
      <c r="U860" s="3">
        <v>33</v>
      </c>
      <c r="V860" s="3">
        <v>9</v>
      </c>
      <c r="W860" s="1">
        <f t="shared" si="82"/>
        <v>18.083333333333332</v>
      </c>
      <c r="X860" s="17">
        <f>IFERROR(Z860/AB860,0)</f>
        <v>16.923076923076923</v>
      </c>
      <c r="Y860" s="3">
        <f>SUBTOTAL(109,I860:V860)</f>
        <v>301</v>
      </c>
      <c r="Z860" s="3">
        <f>Y860-N860</f>
        <v>220</v>
      </c>
      <c r="AA860" s="3">
        <f t="shared" si="83"/>
        <v>14</v>
      </c>
      <c r="AB860" s="3">
        <f>COUNTA(I860:V860)-COUNTA(N860)</f>
        <v>13</v>
      </c>
      <c r="AC860" s="74">
        <f t="array" ref="AC860">AVERAGE(IF((COLUMN(I860:V860)&lt;&gt;COLUMN(N860)), I860:V860))</f>
        <v>16.923076923076923</v>
      </c>
    </row>
    <row r="861" spans="1:29" x14ac:dyDescent="0.35">
      <c r="A861" t="s">
        <v>1394</v>
      </c>
      <c r="B861" t="s">
        <v>589</v>
      </c>
      <c r="C861" t="s">
        <v>723</v>
      </c>
      <c r="D861" s="1">
        <v>13.833333333333334</v>
      </c>
      <c r="E861" s="2">
        <f t="shared" si="78"/>
        <v>13.666666666666666</v>
      </c>
      <c r="F861" s="2">
        <f t="shared" si="79"/>
        <v>17.166666666666668</v>
      </c>
      <c r="G861" s="2">
        <f t="shared" si="80"/>
        <v>20.888888888888889</v>
      </c>
      <c r="H861" s="2">
        <f t="shared" si="81"/>
        <v>17.083333333333332</v>
      </c>
      <c r="I861" s="3">
        <v>5</v>
      </c>
      <c r="J861" s="3">
        <v>4</v>
      </c>
      <c r="K861" s="3">
        <v>8</v>
      </c>
      <c r="L861" s="3">
        <v>5</v>
      </c>
      <c r="M861" s="3">
        <v>16</v>
      </c>
      <c r="N861" s="3">
        <v>50</v>
      </c>
      <c r="O861" s="3">
        <v>19</v>
      </c>
      <c r="P861" s="3">
        <v>25</v>
      </c>
      <c r="Q861" s="3">
        <v>17</v>
      </c>
      <c r="R861" s="3">
        <v>20</v>
      </c>
      <c r="S861" s="3">
        <v>12</v>
      </c>
      <c r="T861" s="3">
        <v>11</v>
      </c>
      <c r="U861" s="3">
        <v>18</v>
      </c>
      <c r="V861" s="3">
        <v>11</v>
      </c>
      <c r="W861" s="1">
        <f t="shared" si="82"/>
        <v>13.833333333333334</v>
      </c>
      <c r="X861" s="17">
        <f>IFERROR(Z861/AB861,0)</f>
        <v>13.153846153846153</v>
      </c>
      <c r="Y861" s="3">
        <f>SUBTOTAL(109,I861:V861)</f>
        <v>221</v>
      </c>
      <c r="Z861" s="3">
        <f>Y861-N861</f>
        <v>171</v>
      </c>
      <c r="AA861" s="3">
        <f t="shared" si="83"/>
        <v>14</v>
      </c>
      <c r="AB861" s="3">
        <f>COUNTA(I861:V861)-COUNTA(N861)</f>
        <v>13</v>
      </c>
      <c r="AC861" s="74">
        <f t="array" ref="AC861">AVERAGE(IF((COLUMN(I861:V861)&lt;&gt;COLUMN(N861)), I861:V861))</f>
        <v>13.153846153846153</v>
      </c>
    </row>
    <row r="862" spans="1:29" x14ac:dyDescent="0.35">
      <c r="A862" t="s">
        <v>1395</v>
      </c>
      <c r="B862" t="s">
        <v>1396</v>
      </c>
      <c r="C862" t="s">
        <v>723</v>
      </c>
      <c r="D862" s="1">
        <v>1.5</v>
      </c>
      <c r="E862" s="2">
        <f t="shared" si="78"/>
        <v>0.66666666666666663</v>
      </c>
      <c r="F862" s="2">
        <f t="shared" si="79"/>
        <v>0.33333333333333331</v>
      </c>
      <c r="G862" s="2">
        <f t="shared" si="80"/>
        <v>0.88888888888888884</v>
      </c>
      <c r="H862" s="2">
        <f t="shared" si="81"/>
        <v>1</v>
      </c>
      <c r="J862" s="3">
        <v>1</v>
      </c>
      <c r="K862" s="3">
        <v>2</v>
      </c>
      <c r="L862" s="3">
        <v>1</v>
      </c>
      <c r="N862" s="3">
        <v>3</v>
      </c>
      <c r="O862" s="3">
        <v>3</v>
      </c>
      <c r="S862" s="3">
        <v>1</v>
      </c>
      <c r="T862" s="3">
        <v>1</v>
      </c>
      <c r="W862" s="1">
        <f t="shared" si="82"/>
        <v>1.5</v>
      </c>
      <c r="X862" s="17">
        <f>IFERROR(Z862/AB862,0)</f>
        <v>1.5</v>
      </c>
      <c r="Y862" s="3">
        <f>SUBTOTAL(109,I862:V862)</f>
        <v>12</v>
      </c>
      <c r="Z862" s="3">
        <f>Y862-N862</f>
        <v>9</v>
      </c>
      <c r="AA862" s="3">
        <f t="shared" si="83"/>
        <v>7</v>
      </c>
      <c r="AB862" s="3">
        <f>COUNTA(I862:V862)-COUNTA(N862)</f>
        <v>6</v>
      </c>
      <c r="AC862" s="74">
        <f t="array" ref="AC862">AVERAGE(IF((COLUMN(I862:V862)&lt;&gt;COLUMN(N862)), I862:V862))</f>
        <v>0.69230769230769229</v>
      </c>
    </row>
    <row r="863" spans="1:29" x14ac:dyDescent="0.35">
      <c r="A863" t="s">
        <v>1397</v>
      </c>
      <c r="B863" t="s">
        <v>1398</v>
      </c>
      <c r="C863" t="s">
        <v>723</v>
      </c>
      <c r="D863" s="1">
        <v>7</v>
      </c>
      <c r="E863" s="2">
        <f t="shared" si="78"/>
        <v>5.333333333333333</v>
      </c>
      <c r="F863" s="2">
        <f t="shared" si="79"/>
        <v>5.166666666666667</v>
      </c>
      <c r="G863" s="2">
        <f t="shared" si="80"/>
        <v>8.7777777777777786</v>
      </c>
      <c r="H863" s="2">
        <f t="shared" si="81"/>
        <v>8.4166666666666661</v>
      </c>
      <c r="I863" s="3">
        <v>12</v>
      </c>
      <c r="J863" s="3">
        <v>6</v>
      </c>
      <c r="K863" s="3">
        <v>6</v>
      </c>
      <c r="L863" s="3">
        <v>10</v>
      </c>
      <c r="M863" s="3">
        <v>8</v>
      </c>
      <c r="N863" s="3">
        <v>19</v>
      </c>
      <c r="O863" s="3">
        <v>21</v>
      </c>
      <c r="P863" s="3">
        <v>6</v>
      </c>
      <c r="Q863" s="3">
        <v>4</v>
      </c>
      <c r="R863" s="3">
        <v>5</v>
      </c>
      <c r="S863" s="3">
        <v>6</v>
      </c>
      <c r="T863" s="3">
        <v>4</v>
      </c>
      <c r="U863" s="3">
        <v>6</v>
      </c>
      <c r="V863" s="3">
        <v>2</v>
      </c>
      <c r="W863" s="1">
        <f t="shared" si="82"/>
        <v>7</v>
      </c>
      <c r="X863" s="17">
        <f>IFERROR(Z863/AB863,0)</f>
        <v>7.384615384615385</v>
      </c>
      <c r="Y863" s="3">
        <f>SUBTOTAL(109,I863:V863)</f>
        <v>115</v>
      </c>
      <c r="Z863" s="3">
        <f>Y863-N863</f>
        <v>96</v>
      </c>
      <c r="AA863" s="3">
        <f t="shared" si="83"/>
        <v>14</v>
      </c>
      <c r="AB863" s="3">
        <f>COUNTA(I863:V863)-COUNTA(N863)</f>
        <v>13</v>
      </c>
      <c r="AC863" s="74">
        <f t="array" ref="AC863">AVERAGE(IF((COLUMN(I863:V863)&lt;&gt;COLUMN(N863)), I863:V863))</f>
        <v>7.384615384615385</v>
      </c>
    </row>
    <row r="864" spans="1:29" x14ac:dyDescent="0.35">
      <c r="A864" t="s">
        <v>1399</v>
      </c>
      <c r="B864" t="s">
        <v>1400</v>
      </c>
      <c r="C864" t="s">
        <v>723</v>
      </c>
      <c r="D864" s="1">
        <v>3.5</v>
      </c>
      <c r="E864" s="2">
        <f t="shared" si="78"/>
        <v>5</v>
      </c>
      <c r="F864" s="2">
        <f t="shared" si="79"/>
        <v>4</v>
      </c>
      <c r="G864" s="2">
        <f t="shared" si="80"/>
        <v>4.2222222222222223</v>
      </c>
      <c r="H864" s="2">
        <f t="shared" si="81"/>
        <v>4</v>
      </c>
      <c r="I864" s="3">
        <v>2</v>
      </c>
      <c r="J864" s="3">
        <v>5</v>
      </c>
      <c r="K864" s="3">
        <v>2</v>
      </c>
      <c r="L864" s="3">
        <v>3</v>
      </c>
      <c r="M864" s="3">
        <v>4</v>
      </c>
      <c r="N864" s="3">
        <v>7</v>
      </c>
      <c r="O864" s="3">
        <v>3</v>
      </c>
      <c r="P864" s="3">
        <v>5</v>
      </c>
      <c r="Q864" s="3">
        <v>2</v>
      </c>
      <c r="R864" s="3">
        <v>2</v>
      </c>
      <c r="S864" s="3">
        <v>6</v>
      </c>
      <c r="T864" s="3">
        <v>4</v>
      </c>
      <c r="U864" s="3">
        <v>5</v>
      </c>
      <c r="V864" s="3">
        <v>1</v>
      </c>
      <c r="W864" s="1">
        <f t="shared" si="82"/>
        <v>3.5</v>
      </c>
      <c r="X864" s="17">
        <f>IFERROR(Z864/AB864,0)</f>
        <v>3.3846153846153846</v>
      </c>
      <c r="Y864" s="3">
        <f>SUBTOTAL(109,I864:V864)</f>
        <v>51</v>
      </c>
      <c r="Z864" s="3">
        <f>Y864-N864</f>
        <v>44</v>
      </c>
      <c r="AA864" s="3">
        <f t="shared" si="83"/>
        <v>14</v>
      </c>
      <c r="AB864" s="3">
        <f>COUNTA(I864:V864)-COUNTA(N864)</f>
        <v>13</v>
      </c>
      <c r="AC864" s="74">
        <f t="array" ref="AC864">AVERAGE(IF((COLUMN(I864:V864)&lt;&gt;COLUMN(N864)), I864:V864))</f>
        <v>3.3846153846153846</v>
      </c>
    </row>
    <row r="865" spans="1:29" x14ac:dyDescent="0.35">
      <c r="A865" t="s">
        <v>1401</v>
      </c>
      <c r="B865" t="s">
        <v>1402</v>
      </c>
      <c r="C865" t="s">
        <v>723</v>
      </c>
      <c r="D865" s="1">
        <v>5.6363636363636367</v>
      </c>
      <c r="E865" s="2">
        <f t="shared" si="78"/>
        <v>4.333333333333333</v>
      </c>
      <c r="F865" s="2">
        <f t="shared" si="79"/>
        <v>7</v>
      </c>
      <c r="G865" s="2">
        <f t="shared" si="80"/>
        <v>7.7777777777777777</v>
      </c>
      <c r="H865" s="2">
        <f t="shared" si="81"/>
        <v>6.666666666666667</v>
      </c>
      <c r="K865" s="3">
        <v>1</v>
      </c>
      <c r="L865" s="3">
        <v>9</v>
      </c>
      <c r="M865" s="3">
        <v>1</v>
      </c>
      <c r="N865" s="3">
        <v>24</v>
      </c>
      <c r="O865" s="3">
        <v>3</v>
      </c>
      <c r="P865" s="3">
        <v>12</v>
      </c>
      <c r="Q865" s="3">
        <v>12</v>
      </c>
      <c r="R865" s="3">
        <v>5</v>
      </c>
      <c r="S865" s="3">
        <v>4</v>
      </c>
      <c r="T865" s="3">
        <v>2</v>
      </c>
      <c r="U865" s="3">
        <v>7</v>
      </c>
      <c r="V865" s="3">
        <v>6</v>
      </c>
      <c r="W865" s="1">
        <f t="shared" si="82"/>
        <v>5.6363636363636367</v>
      </c>
      <c r="X865" s="17">
        <f>IFERROR(Z865/AB865,0)</f>
        <v>5.6363636363636367</v>
      </c>
      <c r="Y865" s="3">
        <f>SUBTOTAL(109,I865:V865)</f>
        <v>86</v>
      </c>
      <c r="Z865" s="3">
        <f>Y865-N865</f>
        <v>62</v>
      </c>
      <c r="AA865" s="3">
        <f t="shared" si="83"/>
        <v>12</v>
      </c>
      <c r="AB865" s="3">
        <f>COUNTA(I865:V865)-COUNTA(N865)</f>
        <v>11</v>
      </c>
      <c r="AC865" s="74">
        <f t="array" ref="AC865">AVERAGE(IF((COLUMN(I865:V865)&lt;&gt;COLUMN(N865)), I865:V865))</f>
        <v>4.7692307692307692</v>
      </c>
    </row>
    <row r="866" spans="1:29" x14ac:dyDescent="0.35">
      <c r="A866" t="s">
        <v>1403</v>
      </c>
      <c r="B866" t="s">
        <v>1404</v>
      </c>
      <c r="C866" t="s">
        <v>723</v>
      </c>
      <c r="D866" s="1">
        <v>4.5</v>
      </c>
      <c r="E866" s="2">
        <f t="shared" si="78"/>
        <v>2.3333333333333335</v>
      </c>
      <c r="F866" s="2">
        <f t="shared" si="79"/>
        <v>3.5</v>
      </c>
      <c r="G866" s="2">
        <f t="shared" si="80"/>
        <v>4.1111111111111107</v>
      </c>
      <c r="H866" s="2">
        <f t="shared" si="81"/>
        <v>3.5</v>
      </c>
      <c r="L866" s="3">
        <v>5</v>
      </c>
      <c r="N866" s="3">
        <v>12</v>
      </c>
      <c r="O866" s="3">
        <v>4</v>
      </c>
      <c r="P866" s="3">
        <v>7</v>
      </c>
      <c r="Q866" s="3">
        <v>4</v>
      </c>
      <c r="R866" s="3">
        <v>3</v>
      </c>
      <c r="T866" s="3">
        <v>1</v>
      </c>
      <c r="U866" s="3">
        <v>6</v>
      </c>
      <c r="V866" s="3">
        <v>6</v>
      </c>
      <c r="W866" s="1">
        <f t="shared" si="82"/>
        <v>4.5</v>
      </c>
      <c r="X866" s="17">
        <f>IFERROR(Z866/AB866,0)</f>
        <v>4.5</v>
      </c>
      <c r="Y866" s="3">
        <f>SUBTOTAL(109,I866:V866)</f>
        <v>48</v>
      </c>
      <c r="Z866" s="3">
        <f>Y866-N866</f>
        <v>36</v>
      </c>
      <c r="AA866" s="3">
        <f t="shared" si="83"/>
        <v>9</v>
      </c>
      <c r="AB866" s="3">
        <f>COUNTA(I866:V866)-COUNTA(N866)</f>
        <v>8</v>
      </c>
      <c r="AC866" s="74">
        <f t="array" ref="AC866">AVERAGE(IF((COLUMN(I866:V866)&lt;&gt;COLUMN(N866)), I866:V866))</f>
        <v>2.7692307692307692</v>
      </c>
    </row>
    <row r="867" spans="1:29" x14ac:dyDescent="0.35">
      <c r="A867" t="s">
        <v>1405</v>
      </c>
      <c r="B867" t="s">
        <v>1406</v>
      </c>
      <c r="C867" t="s">
        <v>723</v>
      </c>
      <c r="D867" s="1">
        <v>6.083333333333333</v>
      </c>
      <c r="E867" s="2">
        <f t="shared" si="78"/>
        <v>6.666666666666667</v>
      </c>
      <c r="F867" s="2">
        <f t="shared" si="79"/>
        <v>8</v>
      </c>
      <c r="G867" s="2">
        <f t="shared" si="80"/>
        <v>8.2222222222222214</v>
      </c>
      <c r="H867" s="2">
        <f t="shared" si="81"/>
        <v>7.083333333333333</v>
      </c>
      <c r="I867" s="3">
        <v>4</v>
      </c>
      <c r="J867" s="3">
        <v>2</v>
      </c>
      <c r="K867" s="3">
        <v>3</v>
      </c>
      <c r="L867" s="3">
        <v>6</v>
      </c>
      <c r="M867" s="3">
        <v>2</v>
      </c>
      <c r="N867" s="3">
        <v>16</v>
      </c>
      <c r="O867" s="3">
        <v>8</v>
      </c>
      <c r="P867" s="3">
        <v>19</v>
      </c>
      <c r="Q867" s="3">
        <v>6</v>
      </c>
      <c r="R867" s="3">
        <v>3</v>
      </c>
      <c r="S867" s="3">
        <v>12</v>
      </c>
      <c r="T867" s="3">
        <v>4</v>
      </c>
      <c r="U867" s="3">
        <v>4</v>
      </c>
      <c r="V867" s="3">
        <v>4</v>
      </c>
      <c r="W867" s="1">
        <f t="shared" si="82"/>
        <v>6.083333333333333</v>
      </c>
      <c r="X867" s="17">
        <f>IFERROR(Z867/AB867,0)</f>
        <v>5.9230769230769234</v>
      </c>
      <c r="Y867" s="3">
        <f>SUBTOTAL(109,I867:V867)</f>
        <v>93</v>
      </c>
      <c r="Z867" s="3">
        <f>Y867-N867</f>
        <v>77</v>
      </c>
      <c r="AA867" s="3">
        <f t="shared" si="83"/>
        <v>14</v>
      </c>
      <c r="AB867" s="3">
        <f>COUNTA(I867:V867)-COUNTA(N867)</f>
        <v>13</v>
      </c>
      <c r="AC867" s="74">
        <f t="array" ref="AC867">AVERAGE(IF((COLUMN(I867:V867)&lt;&gt;COLUMN(N867)), I867:V867))</f>
        <v>5.9230769230769234</v>
      </c>
    </row>
    <row r="868" spans="1:29" x14ac:dyDescent="0.35">
      <c r="A868" t="s">
        <v>1407</v>
      </c>
      <c r="B868" t="s">
        <v>300</v>
      </c>
      <c r="C868" t="s">
        <v>723</v>
      </c>
      <c r="D868" s="1">
        <v>10.083333333333334</v>
      </c>
      <c r="E868" s="2">
        <f t="shared" si="78"/>
        <v>7.333333333333333</v>
      </c>
      <c r="F868" s="2">
        <f t="shared" si="79"/>
        <v>11.166666666666666</v>
      </c>
      <c r="G868" s="2">
        <f t="shared" si="80"/>
        <v>13.666666666666666</v>
      </c>
      <c r="H868" s="2">
        <f t="shared" si="81"/>
        <v>12.083333333333334</v>
      </c>
      <c r="I868" s="3">
        <v>10</v>
      </c>
      <c r="J868" s="3">
        <v>2</v>
      </c>
      <c r="K868" s="3">
        <v>9</v>
      </c>
      <c r="L868" s="3">
        <v>11</v>
      </c>
      <c r="M868" s="3">
        <v>4</v>
      </c>
      <c r="N868" s="3">
        <v>46</v>
      </c>
      <c r="O868" s="3">
        <v>6</v>
      </c>
      <c r="P868" s="3">
        <v>23</v>
      </c>
      <c r="Q868" s="3">
        <v>12</v>
      </c>
      <c r="R868" s="3">
        <v>10</v>
      </c>
      <c r="S868" s="3">
        <v>4</v>
      </c>
      <c r="T868" s="3">
        <v>7</v>
      </c>
      <c r="U868" s="3">
        <v>11</v>
      </c>
      <c r="V868" s="3">
        <v>22</v>
      </c>
      <c r="W868" s="1">
        <f t="shared" si="82"/>
        <v>10.083333333333334</v>
      </c>
      <c r="X868" s="17">
        <f>IFERROR(Z868/AB868,0)</f>
        <v>10.076923076923077</v>
      </c>
      <c r="Y868" s="3">
        <f>SUBTOTAL(109,I868:V868)</f>
        <v>177</v>
      </c>
      <c r="Z868" s="3">
        <f>Y868-N868</f>
        <v>131</v>
      </c>
      <c r="AA868" s="3">
        <f t="shared" si="83"/>
        <v>14</v>
      </c>
      <c r="AB868" s="3">
        <f>COUNTA(I868:V868)-COUNTA(N868)</f>
        <v>13</v>
      </c>
      <c r="AC868" s="74">
        <f t="array" ref="AC868">AVERAGE(IF((COLUMN(I868:V868)&lt;&gt;COLUMN(N868)), I868:V868))</f>
        <v>10.076923076923077</v>
      </c>
    </row>
    <row r="869" spans="1:29" x14ac:dyDescent="0.35">
      <c r="A869" t="s">
        <v>1408</v>
      </c>
      <c r="B869" t="s">
        <v>302</v>
      </c>
      <c r="C869" t="s">
        <v>723</v>
      </c>
      <c r="D869" s="1">
        <v>17.416666666666668</v>
      </c>
      <c r="E869" s="2">
        <f t="shared" si="78"/>
        <v>14.333333333333334</v>
      </c>
      <c r="F869" s="2">
        <f t="shared" si="79"/>
        <v>16.166666666666668</v>
      </c>
      <c r="G869" s="2">
        <f t="shared" si="80"/>
        <v>20.888888888888889</v>
      </c>
      <c r="H869" s="2">
        <f t="shared" si="81"/>
        <v>19.666666666666668</v>
      </c>
      <c r="I869" s="3">
        <v>21</v>
      </c>
      <c r="J869" s="3">
        <v>9</v>
      </c>
      <c r="K869" s="3">
        <v>24</v>
      </c>
      <c r="L869" s="3">
        <v>15</v>
      </c>
      <c r="M869" s="3">
        <v>24</v>
      </c>
      <c r="N869" s="3">
        <v>35</v>
      </c>
      <c r="O869" s="3">
        <v>32</v>
      </c>
      <c r="P869" s="3">
        <v>12</v>
      </c>
      <c r="Q869" s="3">
        <v>31</v>
      </c>
      <c r="R869" s="3">
        <v>11</v>
      </c>
      <c r="S869" s="3">
        <v>22</v>
      </c>
      <c r="T869" s="3">
        <v>6</v>
      </c>
      <c r="U869" s="3">
        <v>15</v>
      </c>
      <c r="V869" s="3">
        <v>8</v>
      </c>
      <c r="W869" s="1">
        <f t="shared" si="82"/>
        <v>17.416666666666668</v>
      </c>
      <c r="X869" s="17">
        <f>IFERROR(Z869/AB869,0)</f>
        <v>17.692307692307693</v>
      </c>
      <c r="Y869" s="3">
        <f>SUBTOTAL(109,I869:V869)</f>
        <v>265</v>
      </c>
      <c r="Z869" s="3">
        <f>Y869-N869</f>
        <v>230</v>
      </c>
      <c r="AA869" s="3">
        <f t="shared" si="83"/>
        <v>14</v>
      </c>
      <c r="AB869" s="3">
        <f>COUNTA(I869:V869)-COUNTA(N869)</f>
        <v>13</v>
      </c>
      <c r="AC869" s="74">
        <f t="array" ref="AC869">AVERAGE(IF((COLUMN(I869:V869)&lt;&gt;COLUMN(N869)), I869:V869))</f>
        <v>17.692307692307693</v>
      </c>
    </row>
    <row r="870" spans="1:29" x14ac:dyDescent="0.35">
      <c r="A870" t="s">
        <v>1409</v>
      </c>
      <c r="B870" t="s">
        <v>1410</v>
      </c>
      <c r="C870" t="s">
        <v>723</v>
      </c>
      <c r="D870" s="1">
        <v>1.3333333333333333</v>
      </c>
      <c r="E870" s="2">
        <f t="shared" si="78"/>
        <v>1</v>
      </c>
      <c r="F870" s="2">
        <f t="shared" si="79"/>
        <v>0.66666666666666663</v>
      </c>
      <c r="G870" s="2">
        <f t="shared" si="80"/>
        <v>1</v>
      </c>
      <c r="H870" s="2">
        <f t="shared" si="81"/>
        <v>0.91666666666666663</v>
      </c>
      <c r="L870" s="3">
        <v>2</v>
      </c>
      <c r="M870" s="3">
        <v>1</v>
      </c>
      <c r="N870" s="3">
        <v>3</v>
      </c>
      <c r="O870" s="3">
        <v>1</v>
      </c>
      <c r="P870" s="3">
        <v>1</v>
      </c>
      <c r="T870" s="3">
        <v>1</v>
      </c>
      <c r="U870" s="3">
        <v>2</v>
      </c>
      <c r="W870" s="1">
        <f t="shared" si="82"/>
        <v>1.3333333333333333</v>
      </c>
      <c r="X870" s="17">
        <f>IFERROR(Z870/AB870,0)</f>
        <v>1.3333333333333333</v>
      </c>
      <c r="Y870" s="3">
        <f>SUBTOTAL(109,I870:V870)</f>
        <v>11</v>
      </c>
      <c r="Z870" s="3">
        <f>Y870-N870</f>
        <v>8</v>
      </c>
      <c r="AA870" s="3">
        <f t="shared" si="83"/>
        <v>7</v>
      </c>
      <c r="AB870" s="3">
        <f>COUNTA(I870:V870)-COUNTA(N870)</f>
        <v>6</v>
      </c>
      <c r="AC870" s="74">
        <f t="array" ref="AC870">AVERAGE(IF((COLUMN(I870:V870)&lt;&gt;COLUMN(N870)), I870:V870))</f>
        <v>0.61538461538461542</v>
      </c>
    </row>
    <row r="871" spans="1:29" x14ac:dyDescent="0.35">
      <c r="A871" t="s">
        <v>1411</v>
      </c>
      <c r="B871" t="s">
        <v>1412</v>
      </c>
      <c r="C871" t="s">
        <v>723</v>
      </c>
      <c r="D871" s="1">
        <v>1.5</v>
      </c>
      <c r="E871" s="2">
        <f t="shared" si="78"/>
        <v>0.66666666666666663</v>
      </c>
      <c r="F871" s="2">
        <f t="shared" si="79"/>
        <v>1.3333333333333333</v>
      </c>
      <c r="G871" s="2">
        <f t="shared" si="80"/>
        <v>1</v>
      </c>
      <c r="H871" s="2">
        <f t="shared" si="81"/>
        <v>1.1666666666666667</v>
      </c>
      <c r="I871" s="3">
        <v>1</v>
      </c>
      <c r="J871" s="3">
        <v>1</v>
      </c>
      <c r="K871" s="3">
        <v>1</v>
      </c>
      <c r="L871" s="3">
        <v>3</v>
      </c>
      <c r="M871" s="3">
        <v>1</v>
      </c>
      <c r="P871" s="3">
        <v>2</v>
      </c>
      <c r="Q871" s="3">
        <v>2</v>
      </c>
      <c r="R871" s="3">
        <v>2</v>
      </c>
      <c r="T871" s="3">
        <v>1</v>
      </c>
      <c r="U871" s="3">
        <v>1</v>
      </c>
      <c r="V871" s="3">
        <v>1</v>
      </c>
      <c r="W871" s="1">
        <f t="shared" si="82"/>
        <v>1.5</v>
      </c>
      <c r="X871" s="17">
        <f>IFERROR(Z871/AB871,0)</f>
        <v>1.4545454545454546</v>
      </c>
      <c r="Y871" s="3">
        <f>SUBTOTAL(109,I871:V871)</f>
        <v>16</v>
      </c>
      <c r="Z871" s="3">
        <f>Y871-N871</f>
        <v>16</v>
      </c>
      <c r="AA871" s="3">
        <f t="shared" si="83"/>
        <v>11</v>
      </c>
      <c r="AB871" s="3">
        <f>COUNTA(I871:V871)-COUNTA(N871)</f>
        <v>11</v>
      </c>
      <c r="AC871" s="74">
        <f t="array" ref="AC871">AVERAGE(IF((COLUMN(I871:V871)&lt;&gt;COLUMN(N871)), I871:V871))</f>
        <v>1.2307692307692308</v>
      </c>
    </row>
    <row r="872" spans="1:29" x14ac:dyDescent="0.35">
      <c r="A872" t="s">
        <v>1413</v>
      </c>
      <c r="B872" t="s">
        <v>1414</v>
      </c>
      <c r="C872" t="s">
        <v>723</v>
      </c>
      <c r="D872" s="1">
        <v>1.2857142857142858</v>
      </c>
      <c r="E872" s="2">
        <f t="shared" si="78"/>
        <v>0.33333333333333331</v>
      </c>
      <c r="F872" s="2">
        <f t="shared" si="79"/>
        <v>0.5</v>
      </c>
      <c r="G872" s="2">
        <f t="shared" si="80"/>
        <v>0.77777777777777779</v>
      </c>
      <c r="H872" s="2">
        <f t="shared" si="81"/>
        <v>0.91666666666666663</v>
      </c>
      <c r="J872" s="3">
        <v>1</v>
      </c>
      <c r="K872" s="3">
        <v>1</v>
      </c>
      <c r="L872" s="3">
        <v>2</v>
      </c>
      <c r="M872" s="3">
        <v>1</v>
      </c>
      <c r="N872" s="3">
        <v>2</v>
      </c>
      <c r="O872" s="3">
        <v>1</v>
      </c>
      <c r="R872" s="3">
        <v>2</v>
      </c>
      <c r="T872" s="3">
        <v>1</v>
      </c>
      <c r="W872" s="1">
        <f t="shared" si="82"/>
        <v>1.2857142857142858</v>
      </c>
      <c r="X872" s="17">
        <f>IFERROR(Z872/AB872,0)</f>
        <v>1.2857142857142858</v>
      </c>
      <c r="Y872" s="3">
        <f>SUBTOTAL(109,I872:V872)</f>
        <v>11</v>
      </c>
      <c r="Z872" s="3">
        <f>Y872-N872</f>
        <v>9</v>
      </c>
      <c r="AA872" s="3">
        <f t="shared" si="83"/>
        <v>8</v>
      </c>
      <c r="AB872" s="3">
        <f>COUNTA(I872:V872)-COUNTA(N872)</f>
        <v>7</v>
      </c>
      <c r="AC872" s="74">
        <f t="array" ref="AC872">AVERAGE(IF((COLUMN(I872:V872)&lt;&gt;COLUMN(N872)), I872:V872))</f>
        <v>0.69230769230769229</v>
      </c>
    </row>
    <row r="873" spans="1:29" x14ac:dyDescent="0.35">
      <c r="A873" t="s">
        <v>1415</v>
      </c>
      <c r="B873" t="s">
        <v>1416</v>
      </c>
      <c r="C873" t="s">
        <v>723</v>
      </c>
      <c r="D873" s="1">
        <v>2</v>
      </c>
      <c r="E873" s="2">
        <f t="shared" si="78"/>
        <v>2.6666666666666665</v>
      </c>
      <c r="F873" s="2">
        <f t="shared" si="79"/>
        <v>1.8333333333333333</v>
      </c>
      <c r="G873" s="2">
        <f t="shared" si="80"/>
        <v>1.4444444444444444</v>
      </c>
      <c r="H873" s="2">
        <f t="shared" si="81"/>
        <v>1.25</v>
      </c>
      <c r="J873" s="3">
        <v>1</v>
      </c>
      <c r="L873" s="3">
        <v>1</v>
      </c>
      <c r="N873" s="3">
        <v>1</v>
      </c>
      <c r="O873" s="3">
        <v>1</v>
      </c>
      <c r="Q873" s="3">
        <v>2</v>
      </c>
      <c r="R873" s="3">
        <v>1</v>
      </c>
      <c r="S873" s="3">
        <v>6</v>
      </c>
      <c r="U873" s="3">
        <v>2</v>
      </c>
      <c r="W873" s="1">
        <f t="shared" si="82"/>
        <v>2</v>
      </c>
      <c r="X873" s="17">
        <f>IFERROR(Z873/AB873,0)</f>
        <v>2</v>
      </c>
      <c r="Y873" s="3">
        <f>SUBTOTAL(109,I873:V873)</f>
        <v>15</v>
      </c>
      <c r="Z873" s="3">
        <f>Y873-N873</f>
        <v>14</v>
      </c>
      <c r="AA873" s="3">
        <f t="shared" si="83"/>
        <v>8</v>
      </c>
      <c r="AB873" s="3">
        <f>COUNTA(I873:V873)-COUNTA(N873)</f>
        <v>7</v>
      </c>
      <c r="AC873" s="74">
        <f t="array" ref="AC873">AVERAGE(IF((COLUMN(I873:V873)&lt;&gt;COLUMN(N873)), I873:V873))</f>
        <v>1.0769230769230769</v>
      </c>
    </row>
    <row r="874" spans="1:29" x14ac:dyDescent="0.35">
      <c r="A874" t="s">
        <v>1417</v>
      </c>
      <c r="B874" t="s">
        <v>1418</v>
      </c>
      <c r="C874" t="s">
        <v>723</v>
      </c>
      <c r="D874" s="1">
        <v>1</v>
      </c>
      <c r="E874" s="2">
        <f t="shared" si="78"/>
        <v>0.33333333333333331</v>
      </c>
      <c r="F874" s="2">
        <f t="shared" si="79"/>
        <v>0.16666666666666666</v>
      </c>
      <c r="G874" s="2">
        <f t="shared" si="80"/>
        <v>0.1111111111111111</v>
      </c>
      <c r="H874" s="2">
        <f t="shared" si="81"/>
        <v>8.3333333333333329E-2</v>
      </c>
      <c r="T874" s="3">
        <v>1</v>
      </c>
      <c r="W874" s="1">
        <f t="shared" si="82"/>
        <v>1</v>
      </c>
      <c r="X874" s="17">
        <f>IFERROR(Z874/AB874,0)</f>
        <v>1</v>
      </c>
      <c r="Y874" s="3">
        <f>SUBTOTAL(109,I874:V874)</f>
        <v>1</v>
      </c>
      <c r="Z874" s="3">
        <f>Y874-N874</f>
        <v>1</v>
      </c>
      <c r="AA874" s="3">
        <f t="shared" si="83"/>
        <v>1</v>
      </c>
      <c r="AB874" s="3">
        <f>COUNTA(I874:V874)-COUNTA(N874)</f>
        <v>1</v>
      </c>
      <c r="AC874" s="74">
        <f t="array" ref="AC874">AVERAGE(IF((COLUMN(I874:V874)&lt;&gt;COLUMN(N874)), I874:V874))</f>
        <v>7.6923076923076927E-2</v>
      </c>
    </row>
    <row r="875" spans="1:29" x14ac:dyDescent="0.35">
      <c r="A875" t="s">
        <v>1419</v>
      </c>
      <c r="B875" t="s">
        <v>1420</v>
      </c>
      <c r="C875" t="s">
        <v>1421</v>
      </c>
      <c r="D875" s="1">
        <v>1</v>
      </c>
      <c r="E875" s="2">
        <f t="shared" si="78"/>
        <v>0</v>
      </c>
      <c r="F875" s="2">
        <f t="shared" si="79"/>
        <v>0</v>
      </c>
      <c r="G875" s="2">
        <f t="shared" si="80"/>
        <v>0</v>
      </c>
      <c r="H875" s="2">
        <f t="shared" si="81"/>
        <v>8.3333333333333329E-2</v>
      </c>
      <c r="J875" s="3">
        <v>1</v>
      </c>
      <c r="W875" s="1">
        <f t="shared" si="82"/>
        <v>1</v>
      </c>
      <c r="X875" s="17">
        <f>IFERROR(Z875/AB875,0)</f>
        <v>1</v>
      </c>
      <c r="Y875" s="3">
        <f>SUBTOTAL(109,I875:V875)</f>
        <v>1</v>
      </c>
      <c r="Z875" s="3">
        <f>Y875-N875</f>
        <v>1</v>
      </c>
      <c r="AA875" s="3">
        <f t="shared" si="83"/>
        <v>1</v>
      </c>
      <c r="AB875" s="3">
        <f>COUNTA(I875:V875)-COUNTA(N875)</f>
        <v>1</v>
      </c>
      <c r="AC875" s="74">
        <f t="array" ref="AC875">AVERAGE(IF((COLUMN(I875:V875)&lt;&gt;COLUMN(N875)), I875:V875))</f>
        <v>7.6923076923076927E-2</v>
      </c>
    </row>
    <row r="876" spans="1:29" x14ac:dyDescent="0.35">
      <c r="A876" t="s">
        <v>1422</v>
      </c>
      <c r="B876" t="s">
        <v>1423</v>
      </c>
      <c r="C876" t="s">
        <v>1421</v>
      </c>
      <c r="D876" s="1" t="s">
        <v>71</v>
      </c>
      <c r="E876" s="2">
        <f t="shared" si="78"/>
        <v>0</v>
      </c>
      <c r="F876" s="2">
        <f t="shared" si="79"/>
        <v>0</v>
      </c>
      <c r="G876" s="2">
        <f t="shared" si="80"/>
        <v>0.1111111111111111</v>
      </c>
      <c r="H876" s="2">
        <f t="shared" si="81"/>
        <v>8.3333333333333329E-2</v>
      </c>
      <c r="N876" s="3">
        <v>1</v>
      </c>
      <c r="W876" s="1" t="str">
        <f t="shared" si="82"/>
        <v>0</v>
      </c>
      <c r="X876" s="17">
        <f>IFERROR(Z876/AB876,0)</f>
        <v>0</v>
      </c>
      <c r="Y876" s="3">
        <f>SUBTOTAL(109,I876:V876)</f>
        <v>1</v>
      </c>
      <c r="Z876" s="3">
        <f>Y876-N876</f>
        <v>0</v>
      </c>
      <c r="AA876" s="3">
        <f t="shared" si="83"/>
        <v>1</v>
      </c>
      <c r="AB876" s="3">
        <f>COUNTA(I876:V876)-COUNTA(N876)</f>
        <v>0</v>
      </c>
      <c r="AC876" s="74">
        <f t="array" ref="AC876">AVERAGE(IF((COLUMN(I876:V876)&lt;&gt;COLUMN(N876)), I876:V876))</f>
        <v>0</v>
      </c>
    </row>
    <row r="877" spans="1:29" x14ac:dyDescent="0.35">
      <c r="A877" t="s">
        <v>1424</v>
      </c>
      <c r="B877" t="s">
        <v>1425</v>
      </c>
      <c r="C877" t="s">
        <v>1421</v>
      </c>
      <c r="D877" s="1">
        <v>1</v>
      </c>
      <c r="E877" s="2">
        <f t="shared" si="78"/>
        <v>0</v>
      </c>
      <c r="F877" s="2">
        <f t="shared" si="79"/>
        <v>0</v>
      </c>
      <c r="G877" s="2">
        <f t="shared" si="80"/>
        <v>0</v>
      </c>
      <c r="H877" s="2">
        <f t="shared" si="81"/>
        <v>8.3333333333333329E-2</v>
      </c>
      <c r="J877" s="3">
        <v>1</v>
      </c>
      <c r="W877" s="1">
        <f t="shared" si="82"/>
        <v>1</v>
      </c>
      <c r="X877" s="17">
        <f>IFERROR(Z877/AB877,0)</f>
        <v>1</v>
      </c>
      <c r="Y877" s="3">
        <f>SUBTOTAL(109,I877:V877)</f>
        <v>1</v>
      </c>
      <c r="Z877" s="3">
        <f>Y877-N877</f>
        <v>1</v>
      </c>
      <c r="AA877" s="3">
        <f t="shared" si="83"/>
        <v>1</v>
      </c>
      <c r="AB877" s="3">
        <f>COUNTA(I877:V877)-COUNTA(N877)</f>
        <v>1</v>
      </c>
      <c r="AC877" s="74">
        <f t="array" ref="AC877">AVERAGE(IF((COLUMN(I877:V877)&lt;&gt;COLUMN(N877)), I877:V877))</f>
        <v>7.6923076923076927E-2</v>
      </c>
    </row>
    <row r="878" spans="1:29" x14ac:dyDescent="0.35">
      <c r="A878" t="s">
        <v>1426</v>
      </c>
      <c r="B878" t="s">
        <v>1427</v>
      </c>
      <c r="C878" t="s">
        <v>1421</v>
      </c>
      <c r="D878" s="1">
        <v>1</v>
      </c>
      <c r="E878" s="2">
        <f t="shared" si="78"/>
        <v>0.33333333333333331</v>
      </c>
      <c r="F878" s="2">
        <f t="shared" si="79"/>
        <v>0.16666666666666666</v>
      </c>
      <c r="G878" s="2">
        <f t="shared" si="80"/>
        <v>0.1111111111111111</v>
      </c>
      <c r="H878" s="2">
        <f t="shared" si="81"/>
        <v>0.16666666666666666</v>
      </c>
      <c r="L878" s="3">
        <v>1</v>
      </c>
      <c r="U878" s="3">
        <v>1</v>
      </c>
      <c r="W878" s="1">
        <f t="shared" si="82"/>
        <v>1</v>
      </c>
      <c r="X878" s="17">
        <f>IFERROR(Z878/AB878,0)</f>
        <v>1</v>
      </c>
      <c r="Y878" s="3">
        <f>SUBTOTAL(109,I878:V878)</f>
        <v>2</v>
      </c>
      <c r="Z878" s="3">
        <f>Y878-N878</f>
        <v>2</v>
      </c>
      <c r="AA878" s="3">
        <f t="shared" si="83"/>
        <v>2</v>
      </c>
      <c r="AB878" s="3">
        <f>COUNTA(I878:V878)-COUNTA(N878)</f>
        <v>2</v>
      </c>
      <c r="AC878" s="74">
        <f t="array" ref="AC878">AVERAGE(IF((COLUMN(I878:V878)&lt;&gt;COLUMN(N878)), I878:V878))</f>
        <v>0.15384615384615385</v>
      </c>
    </row>
    <row r="879" spans="1:29" x14ac:dyDescent="0.35">
      <c r="A879" t="s">
        <v>1428</v>
      </c>
      <c r="B879" t="s">
        <v>1429</v>
      </c>
      <c r="C879" t="s">
        <v>1421</v>
      </c>
      <c r="D879" s="1">
        <v>1</v>
      </c>
      <c r="E879" s="2">
        <f t="shared" si="78"/>
        <v>0</v>
      </c>
      <c r="F879" s="2">
        <f t="shared" si="79"/>
        <v>0</v>
      </c>
      <c r="G879" s="2">
        <f t="shared" si="80"/>
        <v>0</v>
      </c>
      <c r="H879" s="2">
        <f t="shared" si="81"/>
        <v>8.3333333333333329E-2</v>
      </c>
      <c r="K879" s="3">
        <v>1</v>
      </c>
      <c r="W879" s="1">
        <f t="shared" si="82"/>
        <v>1</v>
      </c>
      <c r="X879" s="17">
        <f>IFERROR(Z879/AB879,0)</f>
        <v>1</v>
      </c>
      <c r="Y879" s="3">
        <f>SUBTOTAL(109,I879:V879)</f>
        <v>1</v>
      </c>
      <c r="Z879" s="3">
        <f>Y879-N879</f>
        <v>1</v>
      </c>
      <c r="AA879" s="3">
        <f t="shared" si="83"/>
        <v>1</v>
      </c>
      <c r="AB879" s="3">
        <f>COUNTA(I879:V879)-COUNTA(N879)</f>
        <v>1</v>
      </c>
      <c r="AC879" s="74">
        <f t="array" ref="AC879">AVERAGE(IF((COLUMN(I879:V879)&lt;&gt;COLUMN(N879)), I879:V879))</f>
        <v>7.6923076923076927E-2</v>
      </c>
    </row>
    <row r="880" spans="1:29" x14ac:dyDescent="0.35">
      <c r="A880" t="s">
        <v>1430</v>
      </c>
      <c r="B880" t="s">
        <v>1431</v>
      </c>
      <c r="C880" t="s">
        <v>1421</v>
      </c>
      <c r="D880" s="1" t="s">
        <v>71</v>
      </c>
      <c r="E880" s="2">
        <f t="shared" si="78"/>
        <v>0</v>
      </c>
      <c r="F880" s="2">
        <f t="shared" si="79"/>
        <v>0</v>
      </c>
      <c r="G880" s="2">
        <f t="shared" si="80"/>
        <v>0.1111111111111111</v>
      </c>
      <c r="H880" s="2">
        <f t="shared" si="81"/>
        <v>8.3333333333333329E-2</v>
      </c>
      <c r="N880" s="3">
        <v>1</v>
      </c>
      <c r="W880" s="1" t="str">
        <f t="shared" si="82"/>
        <v>0</v>
      </c>
      <c r="X880" s="17">
        <f>IFERROR(Z880/AB880,0)</f>
        <v>0</v>
      </c>
      <c r="Y880" s="3">
        <f>SUBTOTAL(109,I880:V880)</f>
        <v>1</v>
      </c>
      <c r="Z880" s="3">
        <f>Y880-N880</f>
        <v>0</v>
      </c>
      <c r="AA880" s="3">
        <f t="shared" si="83"/>
        <v>1</v>
      </c>
      <c r="AB880" s="3">
        <f>COUNTA(I880:V880)-COUNTA(N880)</f>
        <v>0</v>
      </c>
      <c r="AC880" s="74">
        <f t="array" ref="AC880">AVERAGE(IF((COLUMN(I880:V880)&lt;&gt;COLUMN(N880)), I880:V880))</f>
        <v>0</v>
      </c>
    </row>
    <row r="881" spans="1:29" x14ac:dyDescent="0.35">
      <c r="A881" t="s">
        <v>1432</v>
      </c>
      <c r="B881" t="s">
        <v>1433</v>
      </c>
      <c r="C881" t="s">
        <v>1421</v>
      </c>
      <c r="D881" s="1">
        <v>1</v>
      </c>
      <c r="E881" s="2">
        <f t="shared" si="78"/>
        <v>0</v>
      </c>
      <c r="F881" s="2">
        <f t="shared" si="79"/>
        <v>0.16666666666666666</v>
      </c>
      <c r="G881" s="2">
        <f t="shared" si="80"/>
        <v>0.1111111111111111</v>
      </c>
      <c r="H881" s="2">
        <f t="shared" si="81"/>
        <v>8.3333333333333329E-2</v>
      </c>
      <c r="P881" s="3">
        <v>1</v>
      </c>
      <c r="W881" s="1">
        <f t="shared" si="82"/>
        <v>1</v>
      </c>
      <c r="X881" s="17">
        <f>IFERROR(Z881/AB881,0)</f>
        <v>1</v>
      </c>
      <c r="Y881" s="3">
        <f>SUBTOTAL(109,I881:V881)</f>
        <v>1</v>
      </c>
      <c r="Z881" s="3">
        <f>Y881-N881</f>
        <v>1</v>
      </c>
      <c r="AA881" s="3">
        <f t="shared" si="83"/>
        <v>1</v>
      </c>
      <c r="AB881" s="3">
        <f>COUNTA(I881:V881)-COUNTA(N881)</f>
        <v>1</v>
      </c>
      <c r="AC881" s="74">
        <f t="array" ref="AC881">AVERAGE(IF((COLUMN(I881:V881)&lt;&gt;COLUMN(N881)), I881:V881))</f>
        <v>7.6923076923076927E-2</v>
      </c>
    </row>
    <row r="882" spans="1:29" x14ac:dyDescent="0.35">
      <c r="A882" t="s">
        <v>1434</v>
      </c>
      <c r="B882" t="s">
        <v>1435</v>
      </c>
      <c r="C882" t="s">
        <v>1421</v>
      </c>
      <c r="D882" s="1" t="s">
        <v>71</v>
      </c>
      <c r="E882" s="2">
        <f t="shared" si="78"/>
        <v>0</v>
      </c>
      <c r="F882" s="2">
        <f t="shared" si="79"/>
        <v>0</v>
      </c>
      <c r="G882" s="2">
        <f t="shared" si="80"/>
        <v>0.1111111111111111</v>
      </c>
      <c r="H882" s="2">
        <f t="shared" si="81"/>
        <v>8.3333333333333329E-2</v>
      </c>
      <c r="N882" s="3">
        <v>1</v>
      </c>
      <c r="W882" s="1" t="str">
        <f t="shared" si="82"/>
        <v>0</v>
      </c>
      <c r="X882" s="17">
        <f>IFERROR(Z882/AB882,0)</f>
        <v>0</v>
      </c>
      <c r="Y882" s="3">
        <f>SUBTOTAL(109,I882:V882)</f>
        <v>1</v>
      </c>
      <c r="Z882" s="3">
        <f>Y882-N882</f>
        <v>0</v>
      </c>
      <c r="AA882" s="3">
        <f t="shared" si="83"/>
        <v>1</v>
      </c>
      <c r="AB882" s="3">
        <f>COUNTA(I882:V882)-COUNTA(N882)</f>
        <v>0</v>
      </c>
      <c r="AC882" s="74">
        <f t="array" ref="AC882">AVERAGE(IF((COLUMN(I882:V882)&lt;&gt;COLUMN(N882)), I882:V882))</f>
        <v>0</v>
      </c>
    </row>
    <row r="883" spans="1:29" x14ac:dyDescent="0.35">
      <c r="A883" t="s">
        <v>1436</v>
      </c>
      <c r="B883" t="s">
        <v>1437</v>
      </c>
      <c r="C883" t="s">
        <v>1421</v>
      </c>
      <c r="D883" s="1">
        <v>1</v>
      </c>
      <c r="E883" s="2">
        <f t="shared" si="78"/>
        <v>0</v>
      </c>
      <c r="F883" s="2">
        <f t="shared" si="79"/>
        <v>0</v>
      </c>
      <c r="G883" s="2">
        <f t="shared" si="80"/>
        <v>0</v>
      </c>
      <c r="H883" s="2">
        <f t="shared" si="81"/>
        <v>8.3333333333333329E-2</v>
      </c>
      <c r="J883" s="3">
        <v>1</v>
      </c>
      <c r="W883" s="1">
        <f t="shared" si="82"/>
        <v>1</v>
      </c>
      <c r="X883" s="17">
        <f>IFERROR(Z883/AB883,0)</f>
        <v>1</v>
      </c>
      <c r="Y883" s="3">
        <f>SUBTOTAL(109,I883:V883)</f>
        <v>1</v>
      </c>
      <c r="Z883" s="3">
        <f>Y883-N883</f>
        <v>1</v>
      </c>
      <c r="AA883" s="3">
        <f t="shared" si="83"/>
        <v>1</v>
      </c>
      <c r="AB883" s="3">
        <f>COUNTA(I883:V883)-COUNTA(N883)</f>
        <v>1</v>
      </c>
      <c r="AC883" s="74">
        <f t="array" ref="AC883">AVERAGE(IF((COLUMN(I883:V883)&lt;&gt;COLUMN(N883)), I883:V883))</f>
        <v>7.6923076923076927E-2</v>
      </c>
    </row>
    <row r="884" spans="1:29" x14ac:dyDescent="0.35">
      <c r="A884" t="s">
        <v>1438</v>
      </c>
      <c r="B884" t="s">
        <v>1439</v>
      </c>
      <c r="C884" t="s">
        <v>1421</v>
      </c>
      <c r="D884" s="1">
        <v>1</v>
      </c>
      <c r="E884" s="2">
        <f t="shared" si="78"/>
        <v>0</v>
      </c>
      <c r="F884" s="2">
        <f t="shared" si="79"/>
        <v>0</v>
      </c>
      <c r="G884" s="2">
        <f t="shared" si="80"/>
        <v>0</v>
      </c>
      <c r="H884" s="2">
        <f t="shared" si="81"/>
        <v>8.3333333333333329E-2</v>
      </c>
      <c r="K884" s="3">
        <v>1</v>
      </c>
      <c r="W884" s="1">
        <f t="shared" si="82"/>
        <v>1</v>
      </c>
      <c r="X884" s="17">
        <f>IFERROR(Z884/AB884,0)</f>
        <v>1</v>
      </c>
      <c r="Y884" s="3">
        <f>SUBTOTAL(109,I884:V884)</f>
        <v>1</v>
      </c>
      <c r="Z884" s="3">
        <f>Y884-N884</f>
        <v>1</v>
      </c>
      <c r="AA884" s="3">
        <f t="shared" si="83"/>
        <v>1</v>
      </c>
      <c r="AB884" s="3">
        <f>COUNTA(I884:V884)-COUNTA(N884)</f>
        <v>1</v>
      </c>
      <c r="AC884" s="74">
        <f t="array" ref="AC884">AVERAGE(IF((COLUMN(I884:V884)&lt;&gt;COLUMN(N884)), I884:V884))</f>
        <v>7.6923076923076927E-2</v>
      </c>
    </row>
    <row r="885" spans="1:29" x14ac:dyDescent="0.35">
      <c r="A885" t="s">
        <v>1440</v>
      </c>
      <c r="B885" t="s">
        <v>1441</v>
      </c>
      <c r="C885" t="s">
        <v>1421</v>
      </c>
      <c r="D885" s="1">
        <v>1</v>
      </c>
      <c r="E885" s="2">
        <f t="shared" si="78"/>
        <v>0</v>
      </c>
      <c r="F885" s="2">
        <f t="shared" si="79"/>
        <v>0</v>
      </c>
      <c r="G885" s="2">
        <f t="shared" si="80"/>
        <v>0.1111111111111111</v>
      </c>
      <c r="H885" s="2">
        <f t="shared" si="81"/>
        <v>8.3333333333333329E-2</v>
      </c>
      <c r="M885" s="3">
        <v>1</v>
      </c>
      <c r="W885" s="1">
        <f t="shared" si="82"/>
        <v>1</v>
      </c>
      <c r="X885" s="17">
        <f>IFERROR(Z885/AB885,0)</f>
        <v>1</v>
      </c>
      <c r="Y885" s="3">
        <f>SUBTOTAL(109,I885:V885)</f>
        <v>1</v>
      </c>
      <c r="Z885" s="3">
        <f>Y885-N885</f>
        <v>1</v>
      </c>
      <c r="AA885" s="3">
        <f t="shared" si="83"/>
        <v>1</v>
      </c>
      <c r="AB885" s="3">
        <f>COUNTA(I885:V885)-COUNTA(N885)</f>
        <v>1</v>
      </c>
      <c r="AC885" s="74">
        <f t="array" ref="AC885">AVERAGE(IF((COLUMN(I885:V885)&lt;&gt;COLUMN(N885)), I885:V885))</f>
        <v>7.6923076923076927E-2</v>
      </c>
    </row>
    <row r="886" spans="1:29" x14ac:dyDescent="0.35">
      <c r="A886" t="s">
        <v>1442</v>
      </c>
      <c r="B886" t="s">
        <v>1443</v>
      </c>
      <c r="C886" t="s">
        <v>1421</v>
      </c>
      <c r="D886" s="1">
        <v>1</v>
      </c>
      <c r="E886" s="2">
        <f t="shared" si="78"/>
        <v>0</v>
      </c>
      <c r="F886" s="2">
        <f t="shared" si="79"/>
        <v>0</v>
      </c>
      <c r="G886" s="2">
        <f t="shared" si="80"/>
        <v>0.1111111111111111</v>
      </c>
      <c r="H886" s="2">
        <f t="shared" si="81"/>
        <v>8.3333333333333329E-2</v>
      </c>
      <c r="O886" s="3">
        <v>1</v>
      </c>
      <c r="W886" s="1">
        <f t="shared" si="82"/>
        <v>1</v>
      </c>
      <c r="X886" s="17">
        <f>IFERROR(Z886/AB886,0)</f>
        <v>1</v>
      </c>
      <c r="Y886" s="3">
        <f>SUBTOTAL(109,I886:V886)</f>
        <v>1</v>
      </c>
      <c r="Z886" s="3">
        <f>Y886-N886</f>
        <v>1</v>
      </c>
      <c r="AA886" s="3">
        <f t="shared" si="83"/>
        <v>1</v>
      </c>
      <c r="AB886" s="3">
        <f>COUNTA(I886:V886)-COUNTA(N886)</f>
        <v>1</v>
      </c>
      <c r="AC886" s="74">
        <f t="array" ref="AC886">AVERAGE(IF((COLUMN(I886:V886)&lt;&gt;COLUMN(N886)), I886:V886))</f>
        <v>7.6923076923076927E-2</v>
      </c>
    </row>
    <row r="887" spans="1:29" x14ac:dyDescent="0.35">
      <c r="A887" t="s">
        <v>1444</v>
      </c>
      <c r="B887" t="s">
        <v>1445</v>
      </c>
      <c r="C887" t="s">
        <v>1421</v>
      </c>
      <c r="D887" s="1">
        <v>1</v>
      </c>
      <c r="E887" s="2">
        <f t="shared" si="78"/>
        <v>0</v>
      </c>
      <c r="F887" s="2">
        <f t="shared" si="79"/>
        <v>0.16666666666666666</v>
      </c>
      <c r="G887" s="2">
        <f t="shared" si="80"/>
        <v>0.1111111111111111</v>
      </c>
      <c r="H887" s="2">
        <f t="shared" si="81"/>
        <v>8.3333333333333329E-2</v>
      </c>
      <c r="P887" s="3">
        <v>1</v>
      </c>
      <c r="W887" s="1">
        <f t="shared" si="82"/>
        <v>1</v>
      </c>
      <c r="X887" s="17">
        <f>IFERROR(Z887/AB887,0)</f>
        <v>1</v>
      </c>
      <c r="Y887" s="3">
        <f>SUBTOTAL(109,I887:V887)</f>
        <v>1</v>
      </c>
      <c r="Z887" s="3">
        <f>Y887-N887</f>
        <v>1</v>
      </c>
      <c r="AA887" s="3">
        <f t="shared" si="83"/>
        <v>1</v>
      </c>
      <c r="AB887" s="3">
        <f>COUNTA(I887:V887)-COUNTA(N887)</f>
        <v>1</v>
      </c>
      <c r="AC887" s="74">
        <f t="array" ref="AC887">AVERAGE(IF((COLUMN(I887:V887)&lt;&gt;COLUMN(N887)), I887:V887))</f>
        <v>7.6923076923076927E-2</v>
      </c>
    </row>
    <row r="888" spans="1:29" x14ac:dyDescent="0.35">
      <c r="A888" t="s">
        <v>1446</v>
      </c>
      <c r="B888" t="s">
        <v>1447</v>
      </c>
      <c r="C888" t="s">
        <v>1421</v>
      </c>
      <c r="D888" s="1" t="s">
        <v>71</v>
      </c>
      <c r="E888" s="2">
        <f t="shared" si="78"/>
        <v>0</v>
      </c>
      <c r="F888" s="2">
        <f t="shared" si="79"/>
        <v>0</v>
      </c>
      <c r="G888" s="2">
        <f t="shared" si="80"/>
        <v>0</v>
      </c>
      <c r="H888" s="2">
        <f t="shared" si="81"/>
        <v>0</v>
      </c>
      <c r="I888" s="3">
        <v>1</v>
      </c>
      <c r="W888" s="1" t="str">
        <f t="shared" si="82"/>
        <v>0</v>
      </c>
      <c r="X888" s="17">
        <f>IFERROR(Z888/AB888,0)</f>
        <v>1</v>
      </c>
      <c r="Y888" s="3">
        <f>SUBTOTAL(109,I888:V888)</f>
        <v>1</v>
      </c>
      <c r="Z888" s="3">
        <f>Y888-N888</f>
        <v>1</v>
      </c>
      <c r="AA888" s="3">
        <f t="shared" si="83"/>
        <v>1</v>
      </c>
      <c r="AB888" s="3">
        <f>COUNTA(I888:V888)-COUNTA(N888)</f>
        <v>1</v>
      </c>
      <c r="AC888" s="74">
        <f t="array" ref="AC888">AVERAGE(IF((COLUMN(I888:V888)&lt;&gt;COLUMN(N888)), I888:V888))</f>
        <v>7.6923076923076927E-2</v>
      </c>
    </row>
    <row r="889" spans="1:29" x14ac:dyDescent="0.35">
      <c r="A889" t="s">
        <v>1448</v>
      </c>
      <c r="B889" t="s">
        <v>38</v>
      </c>
      <c r="C889" t="s">
        <v>1421</v>
      </c>
      <c r="D889" s="1">
        <v>1.5</v>
      </c>
      <c r="E889" s="2">
        <f t="shared" si="78"/>
        <v>0</v>
      </c>
      <c r="F889" s="2">
        <f t="shared" si="79"/>
        <v>0</v>
      </c>
      <c r="G889" s="2">
        <f t="shared" si="80"/>
        <v>0.22222222222222221</v>
      </c>
      <c r="H889" s="2">
        <f t="shared" si="81"/>
        <v>0.41666666666666669</v>
      </c>
      <c r="I889" s="3">
        <v>3</v>
      </c>
      <c r="J889" s="3">
        <v>1</v>
      </c>
      <c r="K889" s="3">
        <v>2</v>
      </c>
      <c r="N889" s="3">
        <v>2</v>
      </c>
      <c r="W889" s="1">
        <f t="shared" si="82"/>
        <v>1.5</v>
      </c>
      <c r="X889" s="17">
        <f>IFERROR(Z889/AB889,0)</f>
        <v>2</v>
      </c>
      <c r="Y889" s="3">
        <f>SUBTOTAL(109,I889:V889)</f>
        <v>8</v>
      </c>
      <c r="Z889" s="3">
        <f>Y889-N889</f>
        <v>6</v>
      </c>
      <c r="AA889" s="3">
        <f t="shared" si="83"/>
        <v>4</v>
      </c>
      <c r="AB889" s="3">
        <f>COUNTA(I889:V889)-COUNTA(N889)</f>
        <v>3</v>
      </c>
      <c r="AC889" s="74">
        <f t="array" ref="AC889">AVERAGE(IF((COLUMN(I889:V889)&lt;&gt;COLUMN(N889)), I889:V889))</f>
        <v>0.46153846153846156</v>
      </c>
    </row>
    <row r="890" spans="1:29" x14ac:dyDescent="0.35">
      <c r="A890" t="s">
        <v>1449</v>
      </c>
      <c r="B890" t="s">
        <v>1450</v>
      </c>
      <c r="C890" t="s">
        <v>1421</v>
      </c>
      <c r="D890" s="1">
        <v>2</v>
      </c>
      <c r="E890" s="2">
        <f t="shared" si="78"/>
        <v>2</v>
      </c>
      <c r="F890" s="2">
        <f t="shared" si="79"/>
        <v>1.8333333333333333</v>
      </c>
      <c r="G890" s="2">
        <f t="shared" si="80"/>
        <v>1.2222222222222223</v>
      </c>
      <c r="H890" s="2">
        <f t="shared" si="81"/>
        <v>0.91666666666666663</v>
      </c>
      <c r="P890" s="3">
        <v>1</v>
      </c>
      <c r="Q890" s="3">
        <v>1</v>
      </c>
      <c r="R890" s="3">
        <v>3</v>
      </c>
      <c r="S890" s="3">
        <v>4</v>
      </c>
      <c r="U890" s="3">
        <v>2</v>
      </c>
      <c r="V890" s="3">
        <v>1</v>
      </c>
      <c r="W890" s="1">
        <f t="shared" si="82"/>
        <v>2</v>
      </c>
      <c r="X890" s="17">
        <f>IFERROR(Z890/AB890,0)</f>
        <v>2</v>
      </c>
      <c r="Y890" s="3">
        <f>SUBTOTAL(109,I890:V890)</f>
        <v>12</v>
      </c>
      <c r="Z890" s="3">
        <f>Y890-N890</f>
        <v>12</v>
      </c>
      <c r="AA890" s="3">
        <f t="shared" si="83"/>
        <v>6</v>
      </c>
      <c r="AB890" s="3">
        <f>COUNTA(I890:V890)-COUNTA(N890)</f>
        <v>6</v>
      </c>
      <c r="AC890" s="74">
        <f t="array" ref="AC890">AVERAGE(IF((COLUMN(I890:V890)&lt;&gt;COLUMN(N890)), I890:V890))</f>
        <v>0.92307692307692313</v>
      </c>
    </row>
    <row r="891" spans="1:29" x14ac:dyDescent="0.35">
      <c r="A891" t="s">
        <v>1451</v>
      </c>
      <c r="B891" t="s">
        <v>1452</v>
      </c>
      <c r="C891" t="s">
        <v>1421</v>
      </c>
      <c r="D891" s="1" t="s">
        <v>71</v>
      </c>
      <c r="E891" s="2">
        <f t="shared" si="78"/>
        <v>0</v>
      </c>
      <c r="F891" s="2">
        <f t="shared" si="79"/>
        <v>0</v>
      </c>
      <c r="G891" s="2">
        <f t="shared" si="80"/>
        <v>0</v>
      </c>
      <c r="H891" s="2">
        <f t="shared" si="81"/>
        <v>0</v>
      </c>
      <c r="I891" s="3">
        <v>1</v>
      </c>
      <c r="W891" s="1" t="str">
        <f t="shared" si="82"/>
        <v>0</v>
      </c>
      <c r="X891" s="17">
        <f>IFERROR(Z891/AB891,0)</f>
        <v>1</v>
      </c>
      <c r="Y891" s="3">
        <f>SUBTOTAL(109,I891:V891)</f>
        <v>1</v>
      </c>
      <c r="Z891" s="3">
        <f>Y891-N891</f>
        <v>1</v>
      </c>
      <c r="AA891" s="3">
        <f t="shared" si="83"/>
        <v>1</v>
      </c>
      <c r="AB891" s="3">
        <f>COUNTA(I891:V891)-COUNTA(N891)</f>
        <v>1</v>
      </c>
      <c r="AC891" s="74">
        <f t="array" ref="AC891">AVERAGE(IF((COLUMN(I891:V891)&lt;&gt;COLUMN(N891)), I891:V891))</f>
        <v>7.6923076923076927E-2</v>
      </c>
    </row>
    <row r="892" spans="1:29" x14ac:dyDescent="0.35">
      <c r="A892" t="s">
        <v>1453</v>
      </c>
      <c r="B892" t="s">
        <v>42</v>
      </c>
      <c r="C892" t="s">
        <v>1421</v>
      </c>
      <c r="D892" s="1">
        <v>7</v>
      </c>
      <c r="E892" s="2">
        <f t="shared" si="78"/>
        <v>7.333333333333333</v>
      </c>
      <c r="F892" s="2">
        <f t="shared" si="79"/>
        <v>6.666666666666667</v>
      </c>
      <c r="G892" s="2">
        <f t="shared" si="80"/>
        <v>5.333333333333333</v>
      </c>
      <c r="H892" s="2">
        <f t="shared" si="81"/>
        <v>5</v>
      </c>
      <c r="I892" s="3">
        <v>14</v>
      </c>
      <c r="J892" s="3">
        <v>4</v>
      </c>
      <c r="K892" s="3">
        <v>8</v>
      </c>
      <c r="N892" s="3">
        <v>8</v>
      </c>
      <c r="P892" s="3">
        <v>4</v>
      </c>
      <c r="Q892" s="3">
        <v>4</v>
      </c>
      <c r="R892" s="3">
        <v>10</v>
      </c>
      <c r="S892" s="3">
        <v>14</v>
      </c>
      <c r="U892" s="3">
        <v>8</v>
      </c>
      <c r="V892" s="3">
        <v>4</v>
      </c>
      <c r="W892" s="1">
        <f t="shared" si="82"/>
        <v>7</v>
      </c>
      <c r="X892" s="17">
        <f>IFERROR(Z892/AB892,0)</f>
        <v>7.7777777777777777</v>
      </c>
      <c r="Y892" s="3">
        <f>SUBTOTAL(109,I892:V892)</f>
        <v>78</v>
      </c>
      <c r="Z892" s="3">
        <f>Y892-N892</f>
        <v>70</v>
      </c>
      <c r="AA892" s="3">
        <f t="shared" si="83"/>
        <v>10</v>
      </c>
      <c r="AB892" s="3">
        <f>COUNTA(I892:V892)-COUNTA(N892)</f>
        <v>9</v>
      </c>
      <c r="AC892" s="74">
        <f t="array" ref="AC892">AVERAGE(IF((COLUMN(I892:V892)&lt;&gt;COLUMN(N892)), I892:V892))</f>
        <v>5.384615384615385</v>
      </c>
    </row>
    <row r="893" spans="1:29" x14ac:dyDescent="0.35">
      <c r="A893" t="s">
        <v>1454</v>
      </c>
      <c r="B893" t="s">
        <v>44</v>
      </c>
      <c r="C893" t="s">
        <v>1421</v>
      </c>
      <c r="D893" s="1">
        <v>1.6666666666666667</v>
      </c>
      <c r="E893" s="2">
        <f t="shared" si="78"/>
        <v>2</v>
      </c>
      <c r="F893" s="2">
        <f t="shared" si="79"/>
        <v>1.8333333333333333</v>
      </c>
      <c r="G893" s="2">
        <f t="shared" si="80"/>
        <v>1.5555555555555556</v>
      </c>
      <c r="H893" s="2">
        <f t="shared" si="81"/>
        <v>1.3333333333333333</v>
      </c>
      <c r="I893" s="3">
        <v>4</v>
      </c>
      <c r="J893" s="3">
        <v>1</v>
      </c>
      <c r="K893" s="3">
        <v>1</v>
      </c>
      <c r="M893" s="3">
        <v>1</v>
      </c>
      <c r="N893" s="3">
        <v>2</v>
      </c>
      <c r="P893" s="3">
        <v>1</v>
      </c>
      <c r="Q893" s="3">
        <v>1</v>
      </c>
      <c r="R893" s="3">
        <v>3</v>
      </c>
      <c r="S893" s="3">
        <v>4</v>
      </c>
      <c r="U893" s="3">
        <v>2</v>
      </c>
      <c r="V893" s="3">
        <v>1</v>
      </c>
      <c r="W893" s="1">
        <f t="shared" si="82"/>
        <v>1.6666666666666667</v>
      </c>
      <c r="X893" s="17">
        <f>IFERROR(Z893/AB893,0)</f>
        <v>1.9</v>
      </c>
      <c r="Y893" s="3">
        <f>SUBTOTAL(109,I893:V893)</f>
        <v>21</v>
      </c>
      <c r="Z893" s="3">
        <f>Y893-N893</f>
        <v>19</v>
      </c>
      <c r="AA893" s="3">
        <f t="shared" si="83"/>
        <v>11</v>
      </c>
      <c r="AB893" s="3">
        <f>COUNTA(I893:V893)-COUNTA(N893)</f>
        <v>10</v>
      </c>
      <c r="AC893" s="74">
        <f t="array" ref="AC893">AVERAGE(IF((COLUMN(I893:V893)&lt;&gt;COLUMN(N893)), I893:V893))</f>
        <v>1.4615384615384615</v>
      </c>
    </row>
    <row r="894" spans="1:29" x14ac:dyDescent="0.35">
      <c r="A894" t="s">
        <v>1455</v>
      </c>
      <c r="B894" t="s">
        <v>1456</v>
      </c>
      <c r="C894" t="s">
        <v>1421</v>
      </c>
      <c r="D894" s="1">
        <v>7.666666666666667</v>
      </c>
      <c r="E894" s="2">
        <f t="shared" ref="E894:E957" si="84">IFERROR(SUM(S894:U894)/3,"")</f>
        <v>0</v>
      </c>
      <c r="F894" s="2">
        <f t="shared" ref="F894:F957" si="85">IFERROR(SUM(P894:U894)/6,"")</f>
        <v>0.33333333333333331</v>
      </c>
      <c r="G894" s="2">
        <f t="shared" ref="G894:G957" si="86">IFERROR(SUM(M894:U894)/9,"")</f>
        <v>3.1111111111111112</v>
      </c>
      <c r="H894" s="2">
        <f t="shared" ref="H894:H957" si="87">IFERROR(SUM(J894:U894)/12,"")</f>
        <v>5.083333333333333</v>
      </c>
      <c r="I894" s="3">
        <v>1</v>
      </c>
      <c r="J894" s="3">
        <v>4</v>
      </c>
      <c r="K894" s="3">
        <v>20</v>
      </c>
      <c r="L894" s="3">
        <v>9</v>
      </c>
      <c r="M894" s="3">
        <v>8</v>
      </c>
      <c r="N894" s="3">
        <v>15</v>
      </c>
      <c r="O894" s="3">
        <v>3</v>
      </c>
      <c r="Q894" s="3">
        <v>2</v>
      </c>
      <c r="W894" s="1">
        <f t="shared" ref="W894:W957" si="88">IFERROR(AVERAGE((O894:V894),(J894:M894)),"0")</f>
        <v>7.666666666666667</v>
      </c>
      <c r="X894" s="17">
        <f>IFERROR(Z894/AB894,0)</f>
        <v>6.7142857142857144</v>
      </c>
      <c r="Y894" s="3">
        <f>SUBTOTAL(109,I894:V894)</f>
        <v>62</v>
      </c>
      <c r="Z894" s="3">
        <f>Y894-N894</f>
        <v>47</v>
      </c>
      <c r="AA894" s="3">
        <f t="shared" si="83"/>
        <v>8</v>
      </c>
      <c r="AB894" s="3">
        <f>COUNTA(I894:V894)-COUNTA(N894)</f>
        <v>7</v>
      </c>
      <c r="AC894" s="74">
        <f t="array" ref="AC894">AVERAGE(IF((COLUMN(I894:V894)&lt;&gt;COLUMN(N894)), I894:V894))</f>
        <v>3.6153846153846154</v>
      </c>
    </row>
    <row r="895" spans="1:29" x14ac:dyDescent="0.35">
      <c r="A895" t="s">
        <v>1457</v>
      </c>
      <c r="B895" t="s">
        <v>1458</v>
      </c>
      <c r="C895" t="s">
        <v>1421</v>
      </c>
      <c r="D895" s="1">
        <v>4.5999999999999996</v>
      </c>
      <c r="E895" s="2">
        <f t="shared" si="84"/>
        <v>0.33333333333333331</v>
      </c>
      <c r="F895" s="2">
        <f t="shared" si="85"/>
        <v>0.16666666666666666</v>
      </c>
      <c r="G895" s="2">
        <f t="shared" si="86"/>
        <v>5.7777777777777777</v>
      </c>
      <c r="H895" s="2">
        <f t="shared" si="87"/>
        <v>4.666666666666667</v>
      </c>
      <c r="I895" s="3">
        <v>5</v>
      </c>
      <c r="J895" s="3">
        <v>1</v>
      </c>
      <c r="K895" s="3">
        <v>3</v>
      </c>
      <c r="M895" s="3">
        <v>2</v>
      </c>
      <c r="N895" s="3">
        <v>33</v>
      </c>
      <c r="O895" s="3">
        <v>16</v>
      </c>
      <c r="T895" s="3">
        <v>1</v>
      </c>
      <c r="W895" s="1">
        <f t="shared" si="88"/>
        <v>4.5999999999999996</v>
      </c>
      <c r="X895" s="17">
        <f>IFERROR(Z895/AB895,0)</f>
        <v>4.666666666666667</v>
      </c>
      <c r="Y895" s="3">
        <f>SUBTOTAL(109,I895:V895)</f>
        <v>61</v>
      </c>
      <c r="Z895" s="3">
        <f>Y895-N895</f>
        <v>28</v>
      </c>
      <c r="AA895" s="3">
        <f t="shared" si="83"/>
        <v>7</v>
      </c>
      <c r="AB895" s="3">
        <f>COUNTA(I895:V895)-COUNTA(N895)</f>
        <v>6</v>
      </c>
      <c r="AC895" s="74">
        <f t="array" ref="AC895">AVERAGE(IF((COLUMN(I895:V895)&lt;&gt;COLUMN(N895)), I895:V895))</f>
        <v>2.1538461538461537</v>
      </c>
    </row>
    <row r="896" spans="1:29" x14ac:dyDescent="0.35">
      <c r="A896" t="s">
        <v>1459</v>
      </c>
      <c r="B896" t="s">
        <v>1460</v>
      </c>
      <c r="C896" t="s">
        <v>1421</v>
      </c>
      <c r="D896" s="1">
        <v>11.25</v>
      </c>
      <c r="E896" s="2">
        <f t="shared" si="84"/>
        <v>0</v>
      </c>
      <c r="F896" s="2">
        <f t="shared" si="85"/>
        <v>0</v>
      </c>
      <c r="G896" s="2">
        <f t="shared" si="86"/>
        <v>5</v>
      </c>
      <c r="H896" s="2">
        <f t="shared" si="87"/>
        <v>7.083333333333333</v>
      </c>
      <c r="J896" s="3">
        <v>6</v>
      </c>
      <c r="K896" s="3">
        <v>33</v>
      </c>
      <c r="L896" s="3">
        <v>1</v>
      </c>
      <c r="M896" s="3">
        <v>5</v>
      </c>
      <c r="N896" s="3">
        <v>40</v>
      </c>
      <c r="W896" s="1">
        <f t="shared" si="88"/>
        <v>11.25</v>
      </c>
      <c r="X896" s="17">
        <f>IFERROR(Z896/AB896,0)</f>
        <v>11.25</v>
      </c>
      <c r="Y896" s="3">
        <f>SUBTOTAL(109,I896:V896)</f>
        <v>85</v>
      </c>
      <c r="Z896" s="3">
        <f>Y896-N896</f>
        <v>45</v>
      </c>
      <c r="AA896" s="3">
        <f t="shared" si="83"/>
        <v>5</v>
      </c>
      <c r="AB896" s="3">
        <f>COUNTA(I896:V896)-COUNTA(N896)</f>
        <v>4</v>
      </c>
      <c r="AC896" s="74">
        <f t="array" ref="AC896">AVERAGE(IF((COLUMN(I896:V896)&lt;&gt;COLUMN(N896)), I896:V896))</f>
        <v>3.4615384615384617</v>
      </c>
    </row>
    <row r="897" spans="1:29" x14ac:dyDescent="0.35">
      <c r="A897" t="s">
        <v>1461</v>
      </c>
      <c r="B897" t="s">
        <v>1462</v>
      </c>
      <c r="C897" t="s">
        <v>1421</v>
      </c>
      <c r="D897" s="1">
        <v>3</v>
      </c>
      <c r="E897" s="2">
        <f t="shared" si="84"/>
        <v>0.66666666666666663</v>
      </c>
      <c r="F897" s="2">
        <f t="shared" si="85"/>
        <v>0.33333333333333331</v>
      </c>
      <c r="G897" s="2">
        <f t="shared" si="86"/>
        <v>4.666666666666667</v>
      </c>
      <c r="H897" s="2">
        <f t="shared" si="87"/>
        <v>4.166666666666667</v>
      </c>
      <c r="J897" s="3">
        <v>2</v>
      </c>
      <c r="K897" s="3">
        <v>6</v>
      </c>
      <c r="M897" s="3">
        <v>2</v>
      </c>
      <c r="N897" s="3">
        <v>38</v>
      </c>
      <c r="T897" s="3">
        <v>2</v>
      </c>
      <c r="W897" s="1">
        <f t="shared" si="88"/>
        <v>3</v>
      </c>
      <c r="X897" s="17">
        <f>IFERROR(Z897/AB897,0)</f>
        <v>3</v>
      </c>
      <c r="Y897" s="3">
        <f>SUBTOTAL(109,I897:V897)</f>
        <v>50</v>
      </c>
      <c r="Z897" s="3">
        <f>Y897-N897</f>
        <v>12</v>
      </c>
      <c r="AA897" s="3">
        <f t="shared" si="83"/>
        <v>5</v>
      </c>
      <c r="AB897" s="3">
        <f>COUNTA(I897:V897)-COUNTA(N897)</f>
        <v>4</v>
      </c>
      <c r="AC897" s="74">
        <f t="array" ref="AC897">AVERAGE(IF((COLUMN(I897:V897)&lt;&gt;COLUMN(N897)), I897:V897))</f>
        <v>0.92307692307692313</v>
      </c>
    </row>
    <row r="898" spans="1:29" x14ac:dyDescent="0.35">
      <c r="A898" t="s">
        <v>1463</v>
      </c>
      <c r="B898" t="s">
        <v>1464</v>
      </c>
      <c r="C898" t="s">
        <v>1421</v>
      </c>
      <c r="D898" s="1" t="s">
        <v>71</v>
      </c>
      <c r="E898" s="2">
        <f t="shared" si="84"/>
        <v>0</v>
      </c>
      <c r="F898" s="2">
        <f t="shared" si="85"/>
        <v>0</v>
      </c>
      <c r="G898" s="2">
        <f t="shared" si="86"/>
        <v>0.1111111111111111</v>
      </c>
      <c r="H898" s="2">
        <f t="shared" si="87"/>
        <v>8.3333333333333329E-2</v>
      </c>
      <c r="N898" s="3">
        <v>1</v>
      </c>
      <c r="W898" s="1" t="str">
        <f t="shared" si="88"/>
        <v>0</v>
      </c>
      <c r="X898" s="17">
        <f>IFERROR(Z898/AB898,0)</f>
        <v>0</v>
      </c>
      <c r="Y898" s="3">
        <f>SUBTOTAL(109,I898:V898)</f>
        <v>1</v>
      </c>
      <c r="Z898" s="3">
        <f>Y898-N898</f>
        <v>0</v>
      </c>
      <c r="AA898" s="3">
        <f t="shared" si="83"/>
        <v>1</v>
      </c>
      <c r="AB898" s="3">
        <f>COUNTA(I898:V898)-COUNTA(N898)</f>
        <v>0</v>
      </c>
      <c r="AC898" s="74">
        <f t="array" ref="AC898">AVERAGE(IF((COLUMN(I898:V898)&lt;&gt;COLUMN(N898)), I898:V898))</f>
        <v>0</v>
      </c>
    </row>
    <row r="899" spans="1:29" x14ac:dyDescent="0.35">
      <c r="A899" t="s">
        <v>1465</v>
      </c>
      <c r="B899" t="s">
        <v>1466</v>
      </c>
      <c r="C899" t="s">
        <v>1421</v>
      </c>
      <c r="D899" s="1">
        <v>1.6666666666666667</v>
      </c>
      <c r="E899" s="2">
        <f t="shared" si="84"/>
        <v>0</v>
      </c>
      <c r="F899" s="2">
        <f t="shared" si="85"/>
        <v>0.16666666666666666</v>
      </c>
      <c r="G899" s="2">
        <f t="shared" si="86"/>
        <v>0.77777777777777779</v>
      </c>
      <c r="H899" s="2">
        <f t="shared" si="87"/>
        <v>0.58333333333333337</v>
      </c>
      <c r="I899" s="3">
        <v>1</v>
      </c>
      <c r="M899" s="3">
        <v>3</v>
      </c>
      <c r="N899" s="3">
        <v>2</v>
      </c>
      <c r="O899" s="3">
        <v>1</v>
      </c>
      <c r="P899" s="3">
        <v>1</v>
      </c>
      <c r="W899" s="1">
        <f t="shared" si="88"/>
        <v>1.6666666666666667</v>
      </c>
      <c r="X899" s="17">
        <f>IFERROR(Z899/AB899,0)</f>
        <v>1.5</v>
      </c>
      <c r="Y899" s="3">
        <f>SUBTOTAL(109,I899:V899)</f>
        <v>8</v>
      </c>
      <c r="Z899" s="3">
        <f>Y899-N899</f>
        <v>6</v>
      </c>
      <c r="AA899" s="3">
        <f t="shared" si="83"/>
        <v>5</v>
      </c>
      <c r="AB899" s="3">
        <f>COUNTA(I899:V899)-COUNTA(N899)</f>
        <v>4</v>
      </c>
      <c r="AC899" s="74">
        <f t="array" ref="AC899">AVERAGE(IF((COLUMN(I899:V899)&lt;&gt;COLUMN(N899)), I899:V899))</f>
        <v>0.46153846153846156</v>
      </c>
    </row>
    <row r="900" spans="1:29" x14ac:dyDescent="0.35">
      <c r="A900" t="s">
        <v>1467</v>
      </c>
      <c r="B900" t="s">
        <v>1468</v>
      </c>
      <c r="C900" t="s">
        <v>1421</v>
      </c>
      <c r="D900" s="1">
        <v>1</v>
      </c>
      <c r="E900" s="2">
        <f t="shared" si="84"/>
        <v>0</v>
      </c>
      <c r="F900" s="2">
        <f t="shared" si="85"/>
        <v>0</v>
      </c>
      <c r="G900" s="2">
        <f t="shared" si="86"/>
        <v>0.1111111111111111</v>
      </c>
      <c r="H900" s="2">
        <f t="shared" si="87"/>
        <v>8.3333333333333329E-2</v>
      </c>
      <c r="O900" s="3">
        <v>1</v>
      </c>
      <c r="W900" s="1">
        <f t="shared" si="88"/>
        <v>1</v>
      </c>
      <c r="X900" s="17">
        <f>IFERROR(Z900/AB900,0)</f>
        <v>1</v>
      </c>
      <c r="Y900" s="3">
        <f>SUBTOTAL(109,I900:V900)</f>
        <v>1</v>
      </c>
      <c r="Z900" s="3">
        <f>Y900-N900</f>
        <v>1</v>
      </c>
      <c r="AA900" s="3">
        <f t="shared" si="83"/>
        <v>1</v>
      </c>
      <c r="AB900" s="3">
        <f>COUNTA(I900:V900)-COUNTA(N900)</f>
        <v>1</v>
      </c>
      <c r="AC900" s="74">
        <f t="array" ref="AC900">AVERAGE(IF((COLUMN(I900:V900)&lt;&gt;COLUMN(N900)), I900:V900))</f>
        <v>7.6923076923076927E-2</v>
      </c>
    </row>
    <row r="901" spans="1:29" x14ac:dyDescent="0.35">
      <c r="A901" t="s">
        <v>1469</v>
      </c>
      <c r="B901" t="s">
        <v>1470</v>
      </c>
      <c r="C901" t="s">
        <v>1421</v>
      </c>
      <c r="D901" s="1">
        <v>1</v>
      </c>
      <c r="E901" s="2">
        <f t="shared" si="84"/>
        <v>0</v>
      </c>
      <c r="F901" s="2">
        <f t="shared" si="85"/>
        <v>0.16666666666666666</v>
      </c>
      <c r="G901" s="2">
        <f t="shared" si="86"/>
        <v>0.22222222222222221</v>
      </c>
      <c r="H901" s="2">
        <f t="shared" si="87"/>
        <v>0.16666666666666666</v>
      </c>
      <c r="N901" s="3">
        <v>1</v>
      </c>
      <c r="R901" s="3">
        <v>1</v>
      </c>
      <c r="W901" s="1">
        <f t="shared" si="88"/>
        <v>1</v>
      </c>
      <c r="X901" s="17">
        <f>IFERROR(Z901/AB901,0)</f>
        <v>1</v>
      </c>
      <c r="Y901" s="3">
        <f>SUBTOTAL(109,I901:V901)</f>
        <v>2</v>
      </c>
      <c r="Z901" s="3">
        <f>Y901-N901</f>
        <v>1</v>
      </c>
      <c r="AA901" s="3">
        <f t="shared" si="83"/>
        <v>2</v>
      </c>
      <c r="AB901" s="3">
        <f>COUNTA(I901:V901)-COUNTA(N901)</f>
        <v>1</v>
      </c>
      <c r="AC901" s="74">
        <f t="array" ref="AC901">AVERAGE(IF((COLUMN(I901:V901)&lt;&gt;COLUMN(N901)), I901:V901))</f>
        <v>7.6923076923076927E-2</v>
      </c>
    </row>
    <row r="902" spans="1:29" x14ac:dyDescent="0.35">
      <c r="A902" t="s">
        <v>1471</v>
      </c>
      <c r="B902" t="s">
        <v>1472</v>
      </c>
      <c r="C902" t="s">
        <v>1421</v>
      </c>
      <c r="D902" s="1" t="s">
        <v>71</v>
      </c>
      <c r="E902" s="2">
        <f t="shared" si="84"/>
        <v>0</v>
      </c>
      <c r="F902" s="2">
        <f t="shared" si="85"/>
        <v>0</v>
      </c>
      <c r="G902" s="2">
        <f t="shared" si="86"/>
        <v>0.22222222222222221</v>
      </c>
      <c r="H902" s="2">
        <f t="shared" si="87"/>
        <v>0.16666666666666666</v>
      </c>
      <c r="N902" s="3">
        <v>2</v>
      </c>
      <c r="W902" s="1" t="str">
        <f t="shared" si="88"/>
        <v>0</v>
      </c>
      <c r="X902" s="17">
        <f>IFERROR(Z902/AB902,0)</f>
        <v>0</v>
      </c>
      <c r="Y902" s="3">
        <f>SUBTOTAL(109,I902:V902)</f>
        <v>2</v>
      </c>
      <c r="Z902" s="3">
        <f>Y902-N902</f>
        <v>0</v>
      </c>
      <c r="AA902" s="3">
        <f t="shared" si="83"/>
        <v>1</v>
      </c>
      <c r="AB902" s="3">
        <f>COUNTA(I902:V902)-COUNTA(N902)</f>
        <v>0</v>
      </c>
      <c r="AC902" s="74">
        <f t="array" ref="AC902">AVERAGE(IF((COLUMN(I902:V902)&lt;&gt;COLUMN(N902)), I902:V902))</f>
        <v>0</v>
      </c>
    </row>
    <row r="903" spans="1:29" x14ac:dyDescent="0.35">
      <c r="A903" t="s">
        <v>1473</v>
      </c>
      <c r="B903" t="s">
        <v>1474</v>
      </c>
      <c r="C903" t="s">
        <v>1421</v>
      </c>
      <c r="D903" s="1" t="s">
        <v>71</v>
      </c>
      <c r="E903" s="2">
        <f t="shared" si="84"/>
        <v>0</v>
      </c>
      <c r="F903" s="2">
        <f t="shared" si="85"/>
        <v>0</v>
      </c>
      <c r="G903" s="2">
        <f t="shared" si="86"/>
        <v>0.1111111111111111</v>
      </c>
      <c r="H903" s="2">
        <f t="shared" si="87"/>
        <v>8.3333333333333329E-2</v>
      </c>
      <c r="N903" s="3">
        <v>1</v>
      </c>
      <c r="W903" s="1" t="str">
        <f t="shared" si="88"/>
        <v>0</v>
      </c>
      <c r="X903" s="17">
        <f>IFERROR(Z903/AB903,0)</f>
        <v>0</v>
      </c>
      <c r="Y903" s="3">
        <f>SUBTOTAL(109,I903:V903)</f>
        <v>1</v>
      </c>
      <c r="Z903" s="3">
        <f>Y903-N903</f>
        <v>0</v>
      </c>
      <c r="AA903" s="3">
        <f t="shared" ref="AA903:AA966" si="89">COUNTA(I903:V903)</f>
        <v>1</v>
      </c>
      <c r="AB903" s="3">
        <f>COUNTA(I903:V903)-COUNTA(N903)</f>
        <v>0</v>
      </c>
      <c r="AC903" s="74">
        <f t="array" ref="AC903">AVERAGE(IF((COLUMN(I903:V903)&lt;&gt;COLUMN(N903)), I903:V903))</f>
        <v>0</v>
      </c>
    </row>
    <row r="904" spans="1:29" x14ac:dyDescent="0.35">
      <c r="A904" t="s">
        <v>1475</v>
      </c>
      <c r="B904" t="s">
        <v>1476</v>
      </c>
      <c r="C904" t="s">
        <v>1421</v>
      </c>
      <c r="D904" s="1" t="s">
        <v>71</v>
      </c>
      <c r="E904" s="2">
        <f t="shared" si="84"/>
        <v>0</v>
      </c>
      <c r="F904" s="2">
        <f t="shared" si="85"/>
        <v>0</v>
      </c>
      <c r="G904" s="2">
        <f t="shared" si="86"/>
        <v>0.1111111111111111</v>
      </c>
      <c r="H904" s="2">
        <f t="shared" si="87"/>
        <v>8.3333333333333329E-2</v>
      </c>
      <c r="N904" s="3">
        <v>1</v>
      </c>
      <c r="W904" s="1" t="str">
        <f t="shared" si="88"/>
        <v>0</v>
      </c>
      <c r="X904" s="17">
        <f>IFERROR(Z904/AB904,0)</f>
        <v>0</v>
      </c>
      <c r="Y904" s="3">
        <f>SUBTOTAL(109,I904:V904)</f>
        <v>1</v>
      </c>
      <c r="Z904" s="3">
        <f>Y904-N904</f>
        <v>0</v>
      </c>
      <c r="AA904" s="3">
        <f t="shared" si="89"/>
        <v>1</v>
      </c>
      <c r="AB904" s="3">
        <f>COUNTA(I904:V904)-COUNTA(N904)</f>
        <v>0</v>
      </c>
      <c r="AC904" s="74">
        <f t="array" ref="AC904">AVERAGE(IF((COLUMN(I904:V904)&lt;&gt;COLUMN(N904)), I904:V904))</f>
        <v>0</v>
      </c>
    </row>
    <row r="905" spans="1:29" x14ac:dyDescent="0.35">
      <c r="A905" t="s">
        <v>1477</v>
      </c>
      <c r="B905" t="s">
        <v>1478</v>
      </c>
      <c r="C905" t="s">
        <v>1421</v>
      </c>
      <c r="D905" s="1">
        <v>1</v>
      </c>
      <c r="E905" s="2">
        <f t="shared" si="84"/>
        <v>0</v>
      </c>
      <c r="F905" s="2">
        <f t="shared" si="85"/>
        <v>0</v>
      </c>
      <c r="G905" s="2">
        <f t="shared" si="86"/>
        <v>0</v>
      </c>
      <c r="H905" s="2">
        <f t="shared" si="87"/>
        <v>8.3333333333333329E-2</v>
      </c>
      <c r="K905" s="3">
        <v>1</v>
      </c>
      <c r="W905" s="1">
        <f t="shared" si="88"/>
        <v>1</v>
      </c>
      <c r="X905" s="17">
        <f>IFERROR(Z905/AB905,0)</f>
        <v>1</v>
      </c>
      <c r="Y905" s="3">
        <f>SUBTOTAL(109,I905:V905)</f>
        <v>1</v>
      </c>
      <c r="Z905" s="3">
        <f>Y905-N905</f>
        <v>1</v>
      </c>
      <c r="AA905" s="3">
        <f t="shared" si="89"/>
        <v>1</v>
      </c>
      <c r="AB905" s="3">
        <f>COUNTA(I905:V905)-COUNTA(N905)</f>
        <v>1</v>
      </c>
      <c r="AC905" s="74">
        <f t="array" ref="AC905">AVERAGE(IF((COLUMN(I905:V905)&lt;&gt;COLUMN(N905)), I905:V905))</f>
        <v>7.6923076923076927E-2</v>
      </c>
    </row>
    <row r="906" spans="1:29" x14ac:dyDescent="0.35">
      <c r="A906" t="s">
        <v>1479</v>
      </c>
      <c r="B906" t="s">
        <v>1480</v>
      </c>
      <c r="C906" t="s">
        <v>1421</v>
      </c>
      <c r="D906" s="1">
        <v>3</v>
      </c>
      <c r="E906" s="2">
        <f t="shared" si="84"/>
        <v>0</v>
      </c>
      <c r="F906" s="2">
        <f t="shared" si="85"/>
        <v>0</v>
      </c>
      <c r="G906" s="2">
        <f t="shared" si="86"/>
        <v>0</v>
      </c>
      <c r="H906" s="2">
        <f t="shared" si="87"/>
        <v>0.5</v>
      </c>
      <c r="I906" s="3">
        <v>1</v>
      </c>
      <c r="J906" s="3">
        <v>5</v>
      </c>
      <c r="K906" s="3">
        <v>1</v>
      </c>
      <c r="W906" s="1">
        <f t="shared" si="88"/>
        <v>3</v>
      </c>
      <c r="X906" s="17">
        <f>IFERROR(Z906/AB906,0)</f>
        <v>2.3333333333333335</v>
      </c>
      <c r="Y906" s="3">
        <f>SUBTOTAL(109,I906:V906)</f>
        <v>7</v>
      </c>
      <c r="Z906" s="3">
        <f>Y906-N906</f>
        <v>7</v>
      </c>
      <c r="AA906" s="3">
        <f t="shared" si="89"/>
        <v>3</v>
      </c>
      <c r="AB906" s="3">
        <f>COUNTA(I906:V906)-COUNTA(N906)</f>
        <v>3</v>
      </c>
      <c r="AC906" s="74">
        <f t="array" ref="AC906">AVERAGE(IF((COLUMN(I906:V906)&lt;&gt;COLUMN(N906)), I906:V906))</f>
        <v>0.53846153846153844</v>
      </c>
    </row>
    <row r="907" spans="1:29" x14ac:dyDescent="0.35">
      <c r="A907" t="s">
        <v>1481</v>
      </c>
      <c r="B907" t="s">
        <v>50</v>
      </c>
      <c r="C907" t="s">
        <v>1421</v>
      </c>
      <c r="D907" s="1">
        <v>5.7142857142857144</v>
      </c>
      <c r="E907" s="2">
        <f t="shared" si="84"/>
        <v>4</v>
      </c>
      <c r="F907" s="2">
        <f t="shared" si="85"/>
        <v>3.1666666666666665</v>
      </c>
      <c r="G907" s="2">
        <f t="shared" si="86"/>
        <v>2.4444444444444446</v>
      </c>
      <c r="H907" s="2">
        <f t="shared" si="87"/>
        <v>1.8333333333333333</v>
      </c>
      <c r="M907" s="3">
        <v>3</v>
      </c>
      <c r="P907" s="3">
        <v>3</v>
      </c>
      <c r="Q907" s="3">
        <v>1</v>
      </c>
      <c r="R907" s="3">
        <v>3</v>
      </c>
      <c r="S907" s="3">
        <v>6</v>
      </c>
      <c r="U907" s="3">
        <v>6</v>
      </c>
      <c r="V907" s="3">
        <v>18</v>
      </c>
      <c r="W907" s="1">
        <f t="shared" si="88"/>
        <v>5.7142857142857144</v>
      </c>
      <c r="X907" s="17">
        <f>IFERROR(Z907/AB907,0)</f>
        <v>5.7142857142857144</v>
      </c>
      <c r="Y907" s="3">
        <f>SUBTOTAL(109,I907:V907)</f>
        <v>40</v>
      </c>
      <c r="Z907" s="3">
        <f>Y907-N907</f>
        <v>40</v>
      </c>
      <c r="AA907" s="3">
        <f t="shared" si="89"/>
        <v>7</v>
      </c>
      <c r="AB907" s="3">
        <f>COUNTA(I907:V907)-COUNTA(N907)</f>
        <v>7</v>
      </c>
      <c r="AC907" s="74">
        <f t="array" ref="AC907">AVERAGE(IF((COLUMN(I907:V907)&lt;&gt;COLUMN(N907)), I907:V907))</f>
        <v>3.0769230769230771</v>
      </c>
    </row>
    <row r="908" spans="1:29" x14ac:dyDescent="0.35">
      <c r="A908" t="s">
        <v>1482</v>
      </c>
      <c r="B908" t="s">
        <v>54</v>
      </c>
      <c r="C908" t="s">
        <v>1421</v>
      </c>
      <c r="D908" s="1">
        <v>1.1666666666666667</v>
      </c>
      <c r="E908" s="2">
        <f t="shared" si="84"/>
        <v>0.66666666666666663</v>
      </c>
      <c r="F908" s="2">
        <f t="shared" si="85"/>
        <v>0.66666666666666663</v>
      </c>
      <c r="G908" s="2">
        <f t="shared" si="86"/>
        <v>0.88888888888888884</v>
      </c>
      <c r="H908" s="2">
        <f t="shared" si="87"/>
        <v>0.83333333333333337</v>
      </c>
      <c r="K908" s="3">
        <v>1</v>
      </c>
      <c r="L908" s="3">
        <v>1</v>
      </c>
      <c r="M908" s="3">
        <v>1</v>
      </c>
      <c r="N908" s="3">
        <v>3</v>
      </c>
      <c r="R908" s="3">
        <v>2</v>
      </c>
      <c r="S908" s="3">
        <v>1</v>
      </c>
      <c r="U908" s="3">
        <v>1</v>
      </c>
      <c r="W908" s="1">
        <f t="shared" si="88"/>
        <v>1.1666666666666667</v>
      </c>
      <c r="X908" s="17">
        <f>IFERROR(Z908/AB908,0)</f>
        <v>1.1666666666666667</v>
      </c>
      <c r="Y908" s="3">
        <f>SUBTOTAL(109,I908:V908)</f>
        <v>10</v>
      </c>
      <c r="Z908" s="3">
        <f>Y908-N908</f>
        <v>7</v>
      </c>
      <c r="AA908" s="3">
        <f t="shared" si="89"/>
        <v>7</v>
      </c>
      <c r="AB908" s="3">
        <f>COUNTA(I908:V908)-COUNTA(N908)</f>
        <v>6</v>
      </c>
      <c r="AC908" s="74">
        <f t="array" ref="AC908">AVERAGE(IF((COLUMN(I908:V908)&lt;&gt;COLUMN(N908)), I908:V908))</f>
        <v>0.53846153846153844</v>
      </c>
    </row>
    <row r="909" spans="1:29" x14ac:dyDescent="0.35">
      <c r="A909" t="s">
        <v>1483</v>
      </c>
      <c r="B909" t="s">
        <v>730</v>
      </c>
      <c r="C909" t="s">
        <v>1421</v>
      </c>
      <c r="D909" s="1">
        <v>1.3333333333333333</v>
      </c>
      <c r="E909" s="2">
        <f t="shared" si="84"/>
        <v>0</v>
      </c>
      <c r="F909" s="2">
        <f t="shared" si="85"/>
        <v>0.16666666666666666</v>
      </c>
      <c r="G909" s="2">
        <f t="shared" si="86"/>
        <v>0.77777777777777779</v>
      </c>
      <c r="H909" s="2">
        <f t="shared" si="87"/>
        <v>0.66666666666666663</v>
      </c>
      <c r="I909" s="3">
        <v>3</v>
      </c>
      <c r="L909" s="3">
        <v>1</v>
      </c>
      <c r="N909" s="3">
        <v>4</v>
      </c>
      <c r="O909" s="3">
        <v>2</v>
      </c>
      <c r="P909" s="3">
        <v>1</v>
      </c>
      <c r="W909" s="1">
        <f t="shared" si="88"/>
        <v>1.3333333333333333</v>
      </c>
      <c r="X909" s="17">
        <f>IFERROR(Z909/AB909,0)</f>
        <v>1.75</v>
      </c>
      <c r="Y909" s="3">
        <f>SUBTOTAL(109,I909:V909)</f>
        <v>11</v>
      </c>
      <c r="Z909" s="3">
        <f>Y909-N909</f>
        <v>7</v>
      </c>
      <c r="AA909" s="3">
        <f t="shared" si="89"/>
        <v>5</v>
      </c>
      <c r="AB909" s="3">
        <f>COUNTA(I909:V909)-COUNTA(N909)</f>
        <v>4</v>
      </c>
      <c r="AC909" s="74">
        <f t="array" ref="AC909">AVERAGE(IF((COLUMN(I909:V909)&lt;&gt;COLUMN(N909)), I909:V909))</f>
        <v>0.53846153846153844</v>
      </c>
    </row>
    <row r="910" spans="1:29" x14ac:dyDescent="0.35">
      <c r="A910" t="s">
        <v>1484</v>
      </c>
      <c r="B910" t="s">
        <v>732</v>
      </c>
      <c r="C910" t="s">
        <v>1421</v>
      </c>
      <c r="D910" s="1">
        <v>1.6666666666666667</v>
      </c>
      <c r="E910" s="2">
        <f t="shared" si="84"/>
        <v>0</v>
      </c>
      <c r="F910" s="2">
        <f t="shared" si="85"/>
        <v>0.66666666666666663</v>
      </c>
      <c r="G910" s="2">
        <f t="shared" si="86"/>
        <v>0.55555555555555558</v>
      </c>
      <c r="H910" s="2">
        <f t="shared" si="87"/>
        <v>0.5</v>
      </c>
      <c r="J910" s="3">
        <v>1</v>
      </c>
      <c r="N910" s="3">
        <v>1</v>
      </c>
      <c r="P910" s="3">
        <v>1</v>
      </c>
      <c r="Q910" s="3">
        <v>3</v>
      </c>
      <c r="W910" s="1">
        <f t="shared" si="88"/>
        <v>1.6666666666666667</v>
      </c>
      <c r="X910" s="17">
        <f>IFERROR(Z910/AB910,0)</f>
        <v>1.6666666666666667</v>
      </c>
      <c r="Y910" s="3">
        <f>SUBTOTAL(109,I910:V910)</f>
        <v>6</v>
      </c>
      <c r="Z910" s="3">
        <f>Y910-N910</f>
        <v>5</v>
      </c>
      <c r="AA910" s="3">
        <f t="shared" si="89"/>
        <v>4</v>
      </c>
      <c r="AB910" s="3">
        <f>COUNTA(I910:V910)-COUNTA(N910)</f>
        <v>3</v>
      </c>
      <c r="AC910" s="74">
        <f t="array" ref="AC910">AVERAGE(IF((COLUMN(I910:V910)&lt;&gt;COLUMN(N910)), I910:V910))</f>
        <v>0.38461538461538464</v>
      </c>
    </row>
    <row r="911" spans="1:29" x14ac:dyDescent="0.35">
      <c r="A911" t="s">
        <v>1485</v>
      </c>
      <c r="B911" t="s">
        <v>734</v>
      </c>
      <c r="C911" t="s">
        <v>1421</v>
      </c>
      <c r="D911" s="1">
        <v>1.2857142857142858</v>
      </c>
      <c r="E911" s="2">
        <f t="shared" si="84"/>
        <v>0.66666666666666663</v>
      </c>
      <c r="F911" s="2">
        <f t="shared" si="85"/>
        <v>0.66666666666666663</v>
      </c>
      <c r="G911" s="2">
        <f t="shared" si="86"/>
        <v>0.66666666666666663</v>
      </c>
      <c r="H911" s="2">
        <f t="shared" si="87"/>
        <v>0.83333333333333337</v>
      </c>
      <c r="J911" s="3">
        <v>2</v>
      </c>
      <c r="K911" s="3">
        <v>1</v>
      </c>
      <c r="L911" s="3">
        <v>1</v>
      </c>
      <c r="N911" s="3">
        <v>1</v>
      </c>
      <c r="O911" s="3">
        <v>1</v>
      </c>
      <c r="P911" s="3">
        <v>1</v>
      </c>
      <c r="R911" s="3">
        <v>1</v>
      </c>
      <c r="S911" s="3">
        <v>2</v>
      </c>
      <c r="W911" s="1">
        <f t="shared" si="88"/>
        <v>1.2857142857142858</v>
      </c>
      <c r="X911" s="17">
        <f>IFERROR(Z911/AB911,0)</f>
        <v>1.2857142857142858</v>
      </c>
      <c r="Y911" s="3">
        <f>SUBTOTAL(109,I911:V911)</f>
        <v>10</v>
      </c>
      <c r="Z911" s="3">
        <f>Y911-N911</f>
        <v>9</v>
      </c>
      <c r="AA911" s="3">
        <f t="shared" si="89"/>
        <v>8</v>
      </c>
      <c r="AB911" s="3">
        <f>COUNTA(I911:V911)-COUNTA(N911)</f>
        <v>7</v>
      </c>
      <c r="AC911" s="74">
        <f t="array" ref="AC911">AVERAGE(IF((COLUMN(I911:V911)&lt;&gt;COLUMN(N911)), I911:V911))</f>
        <v>0.69230769230769229</v>
      </c>
    </row>
    <row r="912" spans="1:29" x14ac:dyDescent="0.35">
      <c r="A912" t="s">
        <v>1486</v>
      </c>
      <c r="B912" t="s">
        <v>1487</v>
      </c>
      <c r="C912" t="s">
        <v>1421</v>
      </c>
      <c r="D912" s="1" t="s">
        <v>71</v>
      </c>
      <c r="E912" s="2">
        <f t="shared" si="84"/>
        <v>0</v>
      </c>
      <c r="F912" s="2">
        <f t="shared" si="85"/>
        <v>0</v>
      </c>
      <c r="G912" s="2">
        <f t="shared" si="86"/>
        <v>0</v>
      </c>
      <c r="H912" s="2">
        <f t="shared" si="87"/>
        <v>0</v>
      </c>
      <c r="I912" s="3">
        <v>1</v>
      </c>
      <c r="W912" s="1" t="str">
        <f t="shared" si="88"/>
        <v>0</v>
      </c>
      <c r="X912" s="17">
        <f>IFERROR(Z912/AB912,0)</f>
        <v>1</v>
      </c>
      <c r="Y912" s="3">
        <f>SUBTOTAL(109,I912:V912)</f>
        <v>1</v>
      </c>
      <c r="Z912" s="3">
        <f>Y912-N912</f>
        <v>1</v>
      </c>
      <c r="AA912" s="3">
        <f t="shared" si="89"/>
        <v>1</v>
      </c>
      <c r="AB912" s="3">
        <f>COUNTA(I912:V912)-COUNTA(N912)</f>
        <v>1</v>
      </c>
      <c r="AC912" s="74">
        <f t="array" ref="AC912">AVERAGE(IF((COLUMN(I912:V912)&lt;&gt;COLUMN(N912)), I912:V912))</f>
        <v>7.6923076923076927E-2</v>
      </c>
    </row>
    <row r="913" spans="1:29" x14ac:dyDescent="0.35">
      <c r="A913" t="s">
        <v>1488</v>
      </c>
      <c r="B913" t="s">
        <v>1489</v>
      </c>
      <c r="C913" t="s">
        <v>1421</v>
      </c>
      <c r="D913" s="1">
        <v>2</v>
      </c>
      <c r="E913" s="2">
        <f t="shared" si="84"/>
        <v>0</v>
      </c>
      <c r="F913" s="2">
        <f t="shared" si="85"/>
        <v>0.33333333333333331</v>
      </c>
      <c r="G913" s="2">
        <f t="shared" si="86"/>
        <v>0.22222222222222221</v>
      </c>
      <c r="H913" s="2">
        <f t="shared" si="87"/>
        <v>0.16666666666666666</v>
      </c>
      <c r="R913" s="3">
        <v>2</v>
      </c>
      <c r="W913" s="1">
        <f t="shared" si="88"/>
        <v>2</v>
      </c>
      <c r="X913" s="17">
        <f>IFERROR(Z913/AB913,0)</f>
        <v>2</v>
      </c>
      <c r="Y913" s="3">
        <f>SUBTOTAL(109,I913:V913)</f>
        <v>2</v>
      </c>
      <c r="Z913" s="3">
        <f>Y913-N913</f>
        <v>2</v>
      </c>
      <c r="AA913" s="3">
        <f t="shared" si="89"/>
        <v>1</v>
      </c>
      <c r="AB913" s="3">
        <f>COUNTA(I913:V913)-COUNTA(N913)</f>
        <v>1</v>
      </c>
      <c r="AC913" s="74">
        <f t="array" ref="AC913">AVERAGE(IF((COLUMN(I913:V913)&lt;&gt;COLUMN(N913)), I913:V913))</f>
        <v>0.15384615384615385</v>
      </c>
    </row>
    <row r="914" spans="1:29" x14ac:dyDescent="0.35">
      <c r="A914" t="s">
        <v>1490</v>
      </c>
      <c r="B914" t="s">
        <v>1491</v>
      </c>
      <c r="C914" t="s">
        <v>1421</v>
      </c>
      <c r="D914" s="1">
        <v>2</v>
      </c>
      <c r="E914" s="2">
        <f t="shared" si="84"/>
        <v>0.66666666666666663</v>
      </c>
      <c r="F914" s="2">
        <f t="shared" si="85"/>
        <v>0.33333333333333331</v>
      </c>
      <c r="G914" s="2">
        <f t="shared" si="86"/>
        <v>0.22222222222222221</v>
      </c>
      <c r="H914" s="2">
        <f t="shared" si="87"/>
        <v>0.16666666666666666</v>
      </c>
      <c r="S914" s="3">
        <v>2</v>
      </c>
      <c r="W914" s="1">
        <f t="shared" si="88"/>
        <v>2</v>
      </c>
      <c r="X914" s="17">
        <f>IFERROR(Z914/AB914,0)</f>
        <v>2</v>
      </c>
      <c r="Y914" s="3">
        <f>SUBTOTAL(109,I914:V914)</f>
        <v>2</v>
      </c>
      <c r="Z914" s="3">
        <f>Y914-N914</f>
        <v>2</v>
      </c>
      <c r="AA914" s="3">
        <f t="shared" si="89"/>
        <v>1</v>
      </c>
      <c r="AB914" s="3">
        <f>COUNTA(I914:V914)-COUNTA(N914)</f>
        <v>1</v>
      </c>
      <c r="AC914" s="74">
        <f t="array" ref="AC914">AVERAGE(IF((COLUMN(I914:V914)&lt;&gt;COLUMN(N914)), I914:V914))</f>
        <v>0.15384615384615385</v>
      </c>
    </row>
    <row r="915" spans="1:29" x14ac:dyDescent="0.35">
      <c r="A915" t="s">
        <v>1492</v>
      </c>
      <c r="B915" t="s">
        <v>1493</v>
      </c>
      <c r="C915" t="s">
        <v>1421</v>
      </c>
      <c r="D915" s="1">
        <v>1.1428571428571428</v>
      </c>
      <c r="E915" s="2">
        <f t="shared" si="84"/>
        <v>1</v>
      </c>
      <c r="F915" s="2">
        <f t="shared" si="85"/>
        <v>0.83333333333333337</v>
      </c>
      <c r="G915" s="2">
        <f t="shared" si="86"/>
        <v>0.77777777777777779</v>
      </c>
      <c r="H915" s="2">
        <f t="shared" si="87"/>
        <v>0.75</v>
      </c>
      <c r="I915" s="3">
        <v>2</v>
      </c>
      <c r="J915" s="3">
        <v>1</v>
      </c>
      <c r="K915" s="3">
        <v>1</v>
      </c>
      <c r="N915" s="3">
        <v>2</v>
      </c>
      <c r="P915" s="3">
        <v>1</v>
      </c>
      <c r="R915" s="3">
        <v>1</v>
      </c>
      <c r="S915" s="3">
        <v>2</v>
      </c>
      <c r="U915" s="3">
        <v>1</v>
      </c>
      <c r="V915" s="3">
        <v>1</v>
      </c>
      <c r="W915" s="1">
        <f t="shared" si="88"/>
        <v>1.1428571428571428</v>
      </c>
      <c r="X915" s="17">
        <f>IFERROR(Z915/AB915,0)</f>
        <v>1.25</v>
      </c>
      <c r="Y915" s="3">
        <f>SUBTOTAL(109,I915:V915)</f>
        <v>12</v>
      </c>
      <c r="Z915" s="3">
        <f>Y915-N915</f>
        <v>10</v>
      </c>
      <c r="AA915" s="3">
        <f t="shared" si="89"/>
        <v>9</v>
      </c>
      <c r="AB915" s="3">
        <f>COUNTA(I915:V915)-COUNTA(N915)</f>
        <v>8</v>
      </c>
      <c r="AC915" s="74">
        <f t="array" ref="AC915">AVERAGE(IF((COLUMN(I915:V915)&lt;&gt;COLUMN(N915)), I915:V915))</f>
        <v>0.76923076923076927</v>
      </c>
    </row>
    <row r="916" spans="1:29" x14ac:dyDescent="0.35">
      <c r="A916" t="s">
        <v>1494</v>
      </c>
      <c r="B916" t="s">
        <v>1495</v>
      </c>
      <c r="C916" t="s">
        <v>1421</v>
      </c>
      <c r="D916" s="1">
        <v>1</v>
      </c>
      <c r="E916" s="2">
        <f t="shared" si="84"/>
        <v>0.33333333333333331</v>
      </c>
      <c r="F916" s="2">
        <f t="shared" si="85"/>
        <v>0.33333333333333331</v>
      </c>
      <c r="G916" s="2">
        <f t="shared" si="86"/>
        <v>0.22222222222222221</v>
      </c>
      <c r="H916" s="2">
        <f t="shared" si="87"/>
        <v>0.25</v>
      </c>
      <c r="K916" s="3">
        <v>1</v>
      </c>
      <c r="Q916" s="3">
        <v>1</v>
      </c>
      <c r="U916" s="3">
        <v>1</v>
      </c>
      <c r="W916" s="1">
        <f t="shared" si="88"/>
        <v>1</v>
      </c>
      <c r="X916" s="17">
        <f>IFERROR(Z916/AB916,0)</f>
        <v>1</v>
      </c>
      <c r="Y916" s="3">
        <f>SUBTOTAL(109,I916:V916)</f>
        <v>3</v>
      </c>
      <c r="Z916" s="3">
        <f>Y916-N916</f>
        <v>3</v>
      </c>
      <c r="AA916" s="3">
        <f t="shared" si="89"/>
        <v>3</v>
      </c>
      <c r="AB916" s="3">
        <f>COUNTA(I916:V916)-COUNTA(N916)</f>
        <v>3</v>
      </c>
      <c r="AC916" s="74">
        <f t="array" ref="AC916">AVERAGE(IF((COLUMN(I916:V916)&lt;&gt;COLUMN(N916)), I916:V916))</f>
        <v>0.23076923076923078</v>
      </c>
    </row>
    <row r="917" spans="1:29" x14ac:dyDescent="0.35">
      <c r="A917" t="s">
        <v>1496</v>
      </c>
      <c r="B917" t="s">
        <v>1497</v>
      </c>
      <c r="C917" t="s">
        <v>1421</v>
      </c>
      <c r="D917" s="1">
        <v>2.3333333333333335</v>
      </c>
      <c r="E917" s="2">
        <f t="shared" si="84"/>
        <v>2</v>
      </c>
      <c r="F917" s="2">
        <f t="shared" si="85"/>
        <v>1</v>
      </c>
      <c r="G917" s="2">
        <f t="shared" si="86"/>
        <v>0.88888888888888884</v>
      </c>
      <c r="H917" s="2">
        <f t="shared" si="87"/>
        <v>0.75</v>
      </c>
      <c r="J917" s="3">
        <v>1</v>
      </c>
      <c r="N917" s="3">
        <v>2</v>
      </c>
      <c r="S917" s="3">
        <v>4</v>
      </c>
      <c r="T917" s="3">
        <v>2</v>
      </c>
      <c r="W917" s="1">
        <f t="shared" si="88"/>
        <v>2.3333333333333335</v>
      </c>
      <c r="X917" s="17">
        <f>IFERROR(Z917/AB917,0)</f>
        <v>2.3333333333333335</v>
      </c>
      <c r="Y917" s="3">
        <f>SUBTOTAL(109,I917:V917)</f>
        <v>9</v>
      </c>
      <c r="Z917" s="3">
        <f>Y917-N917</f>
        <v>7</v>
      </c>
      <c r="AA917" s="3">
        <f t="shared" si="89"/>
        <v>4</v>
      </c>
      <c r="AB917" s="3">
        <f>COUNTA(I917:V917)-COUNTA(N917)</f>
        <v>3</v>
      </c>
      <c r="AC917" s="74">
        <f t="array" ref="AC917">AVERAGE(IF((COLUMN(I917:V917)&lt;&gt;COLUMN(N917)), I917:V917))</f>
        <v>0.53846153846153844</v>
      </c>
    </row>
    <row r="918" spans="1:29" x14ac:dyDescent="0.35">
      <c r="A918" t="s">
        <v>1498</v>
      </c>
      <c r="B918" t="s">
        <v>1499</v>
      </c>
      <c r="C918" t="s">
        <v>1421</v>
      </c>
      <c r="D918" s="1">
        <v>2.2222222222222223</v>
      </c>
      <c r="E918" s="2">
        <f t="shared" si="84"/>
        <v>3.3333333333333335</v>
      </c>
      <c r="F918" s="2">
        <f t="shared" si="85"/>
        <v>2</v>
      </c>
      <c r="G918" s="2">
        <f t="shared" si="86"/>
        <v>1.7777777777777777</v>
      </c>
      <c r="H918" s="2">
        <f t="shared" si="87"/>
        <v>1.8333333333333333</v>
      </c>
      <c r="J918" s="3">
        <v>3</v>
      </c>
      <c r="K918" s="3">
        <v>2</v>
      </c>
      <c r="L918" s="3">
        <v>1</v>
      </c>
      <c r="M918" s="3">
        <v>1</v>
      </c>
      <c r="N918" s="3">
        <v>2</v>
      </c>
      <c r="O918" s="3">
        <v>1</v>
      </c>
      <c r="R918" s="3">
        <v>2</v>
      </c>
      <c r="S918" s="3">
        <v>4</v>
      </c>
      <c r="T918" s="3">
        <v>3</v>
      </c>
      <c r="U918" s="3">
        <v>3</v>
      </c>
      <c r="W918" s="1">
        <f t="shared" si="88"/>
        <v>2.2222222222222223</v>
      </c>
      <c r="X918" s="17">
        <f>IFERROR(Z918/AB918,0)</f>
        <v>2.2222222222222223</v>
      </c>
      <c r="Y918" s="3">
        <f>SUBTOTAL(109,I918:V918)</f>
        <v>22</v>
      </c>
      <c r="Z918" s="3">
        <f>Y918-N918</f>
        <v>20</v>
      </c>
      <c r="AA918" s="3">
        <f t="shared" si="89"/>
        <v>10</v>
      </c>
      <c r="AB918" s="3">
        <f>COUNTA(I918:V918)-COUNTA(N918)</f>
        <v>9</v>
      </c>
      <c r="AC918" s="74">
        <f t="array" ref="AC918">AVERAGE(IF((COLUMN(I918:V918)&lt;&gt;COLUMN(N918)), I918:V918))</f>
        <v>1.5384615384615385</v>
      </c>
    </row>
    <row r="919" spans="1:29" x14ac:dyDescent="0.35">
      <c r="A919" t="s">
        <v>1500</v>
      </c>
      <c r="B919" t="s">
        <v>739</v>
      </c>
      <c r="C919" t="s">
        <v>1421</v>
      </c>
      <c r="D919" s="1">
        <v>1</v>
      </c>
      <c r="E919" s="2">
        <f t="shared" si="84"/>
        <v>0.33333333333333331</v>
      </c>
      <c r="F919" s="2">
        <f t="shared" si="85"/>
        <v>0.16666666666666666</v>
      </c>
      <c r="G919" s="2">
        <f t="shared" si="86"/>
        <v>0.22222222222222221</v>
      </c>
      <c r="H919" s="2">
        <f t="shared" si="87"/>
        <v>0.16666666666666666</v>
      </c>
      <c r="O919" s="3">
        <v>1</v>
      </c>
      <c r="U919" s="3">
        <v>1</v>
      </c>
      <c r="W919" s="1">
        <f t="shared" si="88"/>
        <v>1</v>
      </c>
      <c r="X919" s="17">
        <f>IFERROR(Z919/AB919,0)</f>
        <v>1</v>
      </c>
      <c r="Y919" s="3">
        <f>SUBTOTAL(109,I919:V919)</f>
        <v>2</v>
      </c>
      <c r="Z919" s="3">
        <f>Y919-N919</f>
        <v>2</v>
      </c>
      <c r="AA919" s="3">
        <f t="shared" si="89"/>
        <v>2</v>
      </c>
      <c r="AB919" s="3">
        <f>COUNTA(I919:V919)-COUNTA(N919)</f>
        <v>2</v>
      </c>
      <c r="AC919" s="74">
        <f t="array" ref="AC919">AVERAGE(IF((COLUMN(I919:V919)&lt;&gt;COLUMN(N919)), I919:V919))</f>
        <v>0.15384615384615385</v>
      </c>
    </row>
    <row r="920" spans="1:29" x14ac:dyDescent="0.35">
      <c r="A920" t="s">
        <v>1501</v>
      </c>
      <c r="B920" t="s">
        <v>1502</v>
      </c>
      <c r="C920" t="s">
        <v>1421</v>
      </c>
      <c r="D920" s="1" t="s">
        <v>71</v>
      </c>
      <c r="E920" s="2">
        <f t="shared" si="84"/>
        <v>0</v>
      </c>
      <c r="F920" s="2">
        <f t="shared" si="85"/>
        <v>0</v>
      </c>
      <c r="G920" s="2">
        <f t="shared" si="86"/>
        <v>0.22222222222222221</v>
      </c>
      <c r="H920" s="2">
        <f t="shared" si="87"/>
        <v>0.16666666666666666</v>
      </c>
      <c r="I920" s="3">
        <v>2</v>
      </c>
      <c r="N920" s="3">
        <v>2</v>
      </c>
      <c r="W920" s="1" t="str">
        <f t="shared" si="88"/>
        <v>0</v>
      </c>
      <c r="X920" s="17">
        <f>IFERROR(Z920/AB920,0)</f>
        <v>2</v>
      </c>
      <c r="Y920" s="3">
        <f>SUBTOTAL(109,I920:V920)</f>
        <v>4</v>
      </c>
      <c r="Z920" s="3">
        <f>Y920-N920</f>
        <v>2</v>
      </c>
      <c r="AA920" s="3">
        <f t="shared" si="89"/>
        <v>2</v>
      </c>
      <c r="AB920" s="3">
        <f>COUNTA(I920:V920)-COUNTA(N920)</f>
        <v>1</v>
      </c>
      <c r="AC920" s="74">
        <f t="array" ref="AC920">AVERAGE(IF((COLUMN(I920:V920)&lt;&gt;COLUMN(N920)), I920:V920))</f>
        <v>0.15384615384615385</v>
      </c>
    </row>
    <row r="921" spans="1:29" x14ac:dyDescent="0.35">
      <c r="A921" t="s">
        <v>1503</v>
      </c>
      <c r="B921" t="s">
        <v>1504</v>
      </c>
      <c r="C921" t="s">
        <v>1421</v>
      </c>
      <c r="D921" s="1">
        <v>2</v>
      </c>
      <c r="E921" s="2">
        <f t="shared" si="84"/>
        <v>0</v>
      </c>
      <c r="F921" s="2">
        <f t="shared" si="85"/>
        <v>0</v>
      </c>
      <c r="G921" s="2">
        <f t="shared" si="86"/>
        <v>0.22222222222222221</v>
      </c>
      <c r="H921" s="2">
        <f t="shared" si="87"/>
        <v>0.16666666666666666</v>
      </c>
      <c r="I921" s="3">
        <v>1</v>
      </c>
      <c r="O921" s="3">
        <v>2</v>
      </c>
      <c r="W921" s="1">
        <f t="shared" si="88"/>
        <v>2</v>
      </c>
      <c r="X921" s="17">
        <f>IFERROR(Z921/AB921,0)</f>
        <v>1.5</v>
      </c>
      <c r="Y921" s="3">
        <f>SUBTOTAL(109,I921:V921)</f>
        <v>3</v>
      </c>
      <c r="Z921" s="3">
        <f>Y921-N921</f>
        <v>3</v>
      </c>
      <c r="AA921" s="3">
        <f t="shared" si="89"/>
        <v>2</v>
      </c>
      <c r="AB921" s="3">
        <f>COUNTA(I921:V921)-COUNTA(N921)</f>
        <v>2</v>
      </c>
      <c r="AC921" s="74">
        <f t="array" ref="AC921">AVERAGE(IF((COLUMN(I921:V921)&lt;&gt;COLUMN(N921)), I921:V921))</f>
        <v>0.23076923076923078</v>
      </c>
    </row>
    <row r="922" spans="1:29" x14ac:dyDescent="0.35">
      <c r="A922" t="s">
        <v>1505</v>
      </c>
      <c r="B922" t="s">
        <v>1506</v>
      </c>
      <c r="C922" t="s">
        <v>1421</v>
      </c>
      <c r="D922" s="1">
        <v>1</v>
      </c>
      <c r="E922" s="2">
        <f t="shared" si="84"/>
        <v>0</v>
      </c>
      <c r="F922" s="2">
        <f t="shared" si="85"/>
        <v>0.16666666666666666</v>
      </c>
      <c r="G922" s="2">
        <f t="shared" si="86"/>
        <v>0.1111111111111111</v>
      </c>
      <c r="H922" s="2">
        <f t="shared" si="87"/>
        <v>8.3333333333333329E-2</v>
      </c>
      <c r="Q922" s="3">
        <v>1</v>
      </c>
      <c r="W922" s="1">
        <f t="shared" si="88"/>
        <v>1</v>
      </c>
      <c r="X922" s="17">
        <f>IFERROR(Z922/AB922,0)</f>
        <v>1</v>
      </c>
      <c r="Y922" s="3">
        <f>SUBTOTAL(109,I922:V922)</f>
        <v>1</v>
      </c>
      <c r="Z922" s="3">
        <f>Y922-N922</f>
        <v>1</v>
      </c>
      <c r="AA922" s="3">
        <f t="shared" si="89"/>
        <v>1</v>
      </c>
      <c r="AB922" s="3">
        <f>COUNTA(I922:V922)-COUNTA(N922)</f>
        <v>1</v>
      </c>
      <c r="AC922" s="74">
        <f t="array" ref="AC922">AVERAGE(IF((COLUMN(I922:V922)&lt;&gt;COLUMN(N922)), I922:V922))</f>
        <v>7.6923076923076927E-2</v>
      </c>
    </row>
    <row r="923" spans="1:29" x14ac:dyDescent="0.35">
      <c r="A923" t="s">
        <v>1507</v>
      </c>
      <c r="B923" t="s">
        <v>1508</v>
      </c>
      <c r="C923" t="s">
        <v>1421</v>
      </c>
      <c r="D923" s="1">
        <v>1.5</v>
      </c>
      <c r="E923" s="2">
        <f t="shared" si="84"/>
        <v>0</v>
      </c>
      <c r="F923" s="2">
        <f t="shared" si="85"/>
        <v>0.33333333333333331</v>
      </c>
      <c r="G923" s="2">
        <f t="shared" si="86"/>
        <v>0.22222222222222221</v>
      </c>
      <c r="H923" s="2">
        <f t="shared" si="87"/>
        <v>0.25</v>
      </c>
      <c r="J923" s="3">
        <v>1</v>
      </c>
      <c r="Q923" s="3">
        <v>2</v>
      </c>
      <c r="W923" s="1">
        <f t="shared" si="88"/>
        <v>1.5</v>
      </c>
      <c r="X923" s="17">
        <f>IFERROR(Z923/AB923,0)</f>
        <v>1.5</v>
      </c>
      <c r="Y923" s="3">
        <f>SUBTOTAL(109,I923:V923)</f>
        <v>3</v>
      </c>
      <c r="Z923" s="3">
        <f>Y923-N923</f>
        <v>3</v>
      </c>
      <c r="AA923" s="3">
        <f t="shared" si="89"/>
        <v>2</v>
      </c>
      <c r="AB923" s="3">
        <f>COUNTA(I923:V923)-COUNTA(N923)</f>
        <v>2</v>
      </c>
      <c r="AC923" s="74">
        <f t="array" ref="AC923">AVERAGE(IF((COLUMN(I923:V923)&lt;&gt;COLUMN(N923)), I923:V923))</f>
        <v>0.23076923076923078</v>
      </c>
    </row>
    <row r="924" spans="1:29" x14ac:dyDescent="0.35">
      <c r="A924" t="s">
        <v>1509</v>
      </c>
      <c r="B924" t="s">
        <v>1510</v>
      </c>
      <c r="C924" t="s">
        <v>1421</v>
      </c>
      <c r="D924" s="1">
        <v>1</v>
      </c>
      <c r="E924" s="2">
        <f t="shared" si="84"/>
        <v>0</v>
      </c>
      <c r="F924" s="2">
        <f t="shared" si="85"/>
        <v>0.16666666666666666</v>
      </c>
      <c r="G924" s="2">
        <f t="shared" si="86"/>
        <v>0.55555555555555558</v>
      </c>
      <c r="H924" s="2">
        <f t="shared" si="87"/>
        <v>0.58333333333333337</v>
      </c>
      <c r="I924" s="3">
        <v>2</v>
      </c>
      <c r="K924" s="3">
        <v>1</v>
      </c>
      <c r="L924" s="3">
        <v>1</v>
      </c>
      <c r="N924" s="3">
        <v>4</v>
      </c>
      <c r="Q924" s="3">
        <v>1</v>
      </c>
      <c r="W924" s="1">
        <f t="shared" si="88"/>
        <v>1</v>
      </c>
      <c r="X924" s="17">
        <f>IFERROR(Z924/AB924,0)</f>
        <v>1.25</v>
      </c>
      <c r="Y924" s="3">
        <f>SUBTOTAL(109,I924:V924)</f>
        <v>9</v>
      </c>
      <c r="Z924" s="3">
        <f>Y924-N924</f>
        <v>5</v>
      </c>
      <c r="AA924" s="3">
        <f t="shared" si="89"/>
        <v>5</v>
      </c>
      <c r="AB924" s="3">
        <f>COUNTA(I924:V924)-COUNTA(N924)</f>
        <v>4</v>
      </c>
      <c r="AC924" s="74">
        <f t="array" ref="AC924">AVERAGE(IF((COLUMN(I924:V924)&lt;&gt;COLUMN(N924)), I924:V924))</f>
        <v>0.38461538461538464</v>
      </c>
    </row>
    <row r="925" spans="1:29" x14ac:dyDescent="0.35">
      <c r="A925" t="s">
        <v>1511</v>
      </c>
      <c r="B925" t="s">
        <v>741</v>
      </c>
      <c r="C925" t="s">
        <v>1421</v>
      </c>
      <c r="D925" s="1">
        <v>2.5</v>
      </c>
      <c r="E925" s="2">
        <f t="shared" si="84"/>
        <v>0.66666666666666663</v>
      </c>
      <c r="F925" s="2">
        <f t="shared" si="85"/>
        <v>0.66666666666666663</v>
      </c>
      <c r="G925" s="2">
        <f t="shared" si="86"/>
        <v>0.77777777777777779</v>
      </c>
      <c r="H925" s="2">
        <f t="shared" si="87"/>
        <v>0.83333333333333337</v>
      </c>
      <c r="I925" s="3">
        <v>1</v>
      </c>
      <c r="J925" s="3">
        <v>3</v>
      </c>
      <c r="O925" s="3">
        <v>3</v>
      </c>
      <c r="Q925" s="3">
        <v>2</v>
      </c>
      <c r="S925" s="3">
        <v>2</v>
      </c>
      <c r="W925" s="1">
        <f t="shared" si="88"/>
        <v>2.5</v>
      </c>
      <c r="X925" s="17">
        <f>IFERROR(Z925/AB925,0)</f>
        <v>2.2000000000000002</v>
      </c>
      <c r="Y925" s="3">
        <f>SUBTOTAL(109,I925:V925)</f>
        <v>11</v>
      </c>
      <c r="Z925" s="3">
        <f>Y925-N925</f>
        <v>11</v>
      </c>
      <c r="AA925" s="3">
        <f t="shared" si="89"/>
        <v>5</v>
      </c>
      <c r="AB925" s="3">
        <f>COUNTA(I925:V925)-COUNTA(N925)</f>
        <v>5</v>
      </c>
      <c r="AC925" s="74">
        <f t="array" ref="AC925">AVERAGE(IF((COLUMN(I925:V925)&lt;&gt;COLUMN(N925)), I925:V925))</f>
        <v>0.84615384615384615</v>
      </c>
    </row>
    <row r="926" spans="1:29" x14ac:dyDescent="0.35">
      <c r="A926" t="s">
        <v>1512</v>
      </c>
      <c r="B926" t="s">
        <v>1513</v>
      </c>
      <c r="C926" t="s">
        <v>1421</v>
      </c>
      <c r="D926" s="1">
        <v>1</v>
      </c>
      <c r="E926" s="2">
        <f t="shared" si="84"/>
        <v>0</v>
      </c>
      <c r="F926" s="2">
        <f t="shared" si="85"/>
        <v>0</v>
      </c>
      <c r="G926" s="2">
        <f t="shared" si="86"/>
        <v>0.1111111111111111</v>
      </c>
      <c r="H926" s="2">
        <f t="shared" si="87"/>
        <v>0.16666666666666666</v>
      </c>
      <c r="L926" s="3">
        <v>1</v>
      </c>
      <c r="N926" s="3">
        <v>1</v>
      </c>
      <c r="W926" s="1">
        <f t="shared" si="88"/>
        <v>1</v>
      </c>
      <c r="X926" s="17">
        <f>IFERROR(Z926/AB926,0)</f>
        <v>1</v>
      </c>
      <c r="Y926" s="3">
        <f>SUBTOTAL(109,I926:V926)</f>
        <v>2</v>
      </c>
      <c r="Z926" s="3">
        <f>Y926-N926</f>
        <v>1</v>
      </c>
      <c r="AA926" s="3">
        <f t="shared" si="89"/>
        <v>2</v>
      </c>
      <c r="AB926" s="3">
        <f>COUNTA(I926:V926)-COUNTA(N926)</f>
        <v>1</v>
      </c>
      <c r="AC926" s="74">
        <f t="array" ref="AC926">AVERAGE(IF((COLUMN(I926:V926)&lt;&gt;COLUMN(N926)), I926:V926))</f>
        <v>7.6923076923076927E-2</v>
      </c>
    </row>
    <row r="927" spans="1:29" x14ac:dyDescent="0.35">
      <c r="A927" t="s">
        <v>1514</v>
      </c>
      <c r="B927" t="s">
        <v>1515</v>
      </c>
      <c r="C927" t="s">
        <v>1421</v>
      </c>
      <c r="D927" s="1">
        <v>1.5</v>
      </c>
      <c r="E927" s="2">
        <f t="shared" si="84"/>
        <v>0.66666666666666663</v>
      </c>
      <c r="F927" s="2">
        <f t="shared" si="85"/>
        <v>0.33333333333333331</v>
      </c>
      <c r="G927" s="2">
        <f t="shared" si="86"/>
        <v>0.22222222222222221</v>
      </c>
      <c r="H927" s="2">
        <f t="shared" si="87"/>
        <v>0.25</v>
      </c>
      <c r="J927" s="3">
        <v>1</v>
      </c>
      <c r="S927" s="3">
        <v>2</v>
      </c>
      <c r="W927" s="1">
        <f t="shared" si="88"/>
        <v>1.5</v>
      </c>
      <c r="X927" s="17">
        <f>IFERROR(Z927/AB927,0)</f>
        <v>1.5</v>
      </c>
      <c r="Y927" s="3">
        <f>SUBTOTAL(109,I927:V927)</f>
        <v>3</v>
      </c>
      <c r="Z927" s="3">
        <f>Y927-N927</f>
        <v>3</v>
      </c>
      <c r="AA927" s="3">
        <f t="shared" si="89"/>
        <v>2</v>
      </c>
      <c r="AB927" s="3">
        <f>COUNTA(I927:V927)-COUNTA(N927)</f>
        <v>2</v>
      </c>
      <c r="AC927" s="74">
        <f t="array" ref="AC927">AVERAGE(IF((COLUMN(I927:V927)&lt;&gt;COLUMN(N927)), I927:V927))</f>
        <v>0.23076923076923078</v>
      </c>
    </row>
    <row r="928" spans="1:29" x14ac:dyDescent="0.35">
      <c r="A928" t="s">
        <v>1516</v>
      </c>
      <c r="B928" t="s">
        <v>743</v>
      </c>
      <c r="C928" t="s">
        <v>1421</v>
      </c>
      <c r="D928" s="1">
        <v>1.75</v>
      </c>
      <c r="E928" s="2">
        <f t="shared" si="84"/>
        <v>1.6666666666666667</v>
      </c>
      <c r="F928" s="2">
        <f t="shared" si="85"/>
        <v>1</v>
      </c>
      <c r="G928" s="2">
        <f t="shared" si="86"/>
        <v>0.88888888888888884</v>
      </c>
      <c r="H928" s="2">
        <f t="shared" si="87"/>
        <v>0.66666666666666663</v>
      </c>
      <c r="I928" s="3">
        <v>1</v>
      </c>
      <c r="N928" s="3">
        <v>1</v>
      </c>
      <c r="O928" s="3">
        <v>1</v>
      </c>
      <c r="R928" s="3">
        <v>1</v>
      </c>
      <c r="S928" s="3">
        <v>4</v>
      </c>
      <c r="U928" s="3">
        <v>1</v>
      </c>
      <c r="W928" s="1">
        <f t="shared" si="88"/>
        <v>1.75</v>
      </c>
      <c r="X928" s="17">
        <f>IFERROR(Z928/AB928,0)</f>
        <v>1.6</v>
      </c>
      <c r="Y928" s="3">
        <f>SUBTOTAL(109,I928:V928)</f>
        <v>9</v>
      </c>
      <c r="Z928" s="3">
        <f>Y928-N928</f>
        <v>8</v>
      </c>
      <c r="AA928" s="3">
        <f t="shared" si="89"/>
        <v>6</v>
      </c>
      <c r="AB928" s="3">
        <f>COUNTA(I928:V928)-COUNTA(N928)</f>
        <v>5</v>
      </c>
      <c r="AC928" s="74">
        <f t="array" ref="AC928">AVERAGE(IF((COLUMN(I928:V928)&lt;&gt;COLUMN(N928)), I928:V928))</f>
        <v>0.61538461538461542</v>
      </c>
    </row>
    <row r="929" spans="1:32" x14ac:dyDescent="0.35">
      <c r="A929" t="s">
        <v>1517</v>
      </c>
      <c r="B929" t="s">
        <v>1518</v>
      </c>
      <c r="C929" t="s">
        <v>1421</v>
      </c>
      <c r="D929" s="1">
        <v>1.2</v>
      </c>
      <c r="E929" s="2">
        <f t="shared" si="84"/>
        <v>0.33333333333333331</v>
      </c>
      <c r="F929" s="2">
        <f t="shared" si="85"/>
        <v>0.5</v>
      </c>
      <c r="G929" s="2">
        <f t="shared" si="86"/>
        <v>0.66666666666666663</v>
      </c>
      <c r="H929" s="2">
        <f t="shared" si="87"/>
        <v>0.5</v>
      </c>
      <c r="I929" s="3">
        <v>1</v>
      </c>
      <c r="M929" s="3">
        <v>1</v>
      </c>
      <c r="N929" s="3">
        <v>1</v>
      </c>
      <c r="O929" s="3">
        <v>1</v>
      </c>
      <c r="R929" s="3">
        <v>2</v>
      </c>
      <c r="U929" s="3">
        <v>1</v>
      </c>
      <c r="V929" s="3">
        <v>1</v>
      </c>
      <c r="W929" s="1">
        <f t="shared" si="88"/>
        <v>1.2</v>
      </c>
      <c r="X929" s="17">
        <f>IFERROR(Z929/AB929,0)</f>
        <v>1.1666666666666667</v>
      </c>
      <c r="Y929" s="3">
        <f>SUBTOTAL(109,I929:V929)</f>
        <v>8</v>
      </c>
      <c r="Z929" s="3">
        <f>Y929-N929</f>
        <v>7</v>
      </c>
      <c r="AA929" s="3">
        <f t="shared" si="89"/>
        <v>7</v>
      </c>
      <c r="AB929" s="3">
        <f>COUNTA(I929:V929)-COUNTA(N929)</f>
        <v>6</v>
      </c>
      <c r="AC929" s="74">
        <f t="array" ref="AC929">AVERAGE(IF((COLUMN(I929:V929)&lt;&gt;COLUMN(N929)), I929:V929))</f>
        <v>0.53846153846153844</v>
      </c>
    </row>
    <row r="930" spans="1:32" x14ac:dyDescent="0.35">
      <c r="A930" t="s">
        <v>1519</v>
      </c>
      <c r="B930" t="s">
        <v>1520</v>
      </c>
      <c r="C930" t="s">
        <v>1421</v>
      </c>
      <c r="D930" s="1">
        <v>1</v>
      </c>
      <c r="E930" s="2">
        <f t="shared" si="84"/>
        <v>0.66666666666666663</v>
      </c>
      <c r="F930" s="2">
        <f t="shared" si="85"/>
        <v>0.33333333333333331</v>
      </c>
      <c r="G930" s="2">
        <f t="shared" si="86"/>
        <v>0.22222222222222221</v>
      </c>
      <c r="H930" s="2">
        <f t="shared" si="87"/>
        <v>0.16666666666666666</v>
      </c>
      <c r="S930" s="3">
        <v>1</v>
      </c>
      <c r="T930" s="3">
        <v>1</v>
      </c>
      <c r="W930" s="1">
        <f t="shared" si="88"/>
        <v>1</v>
      </c>
      <c r="X930" s="17">
        <f>IFERROR(Z930/AB930,0)</f>
        <v>1</v>
      </c>
      <c r="Y930" s="3">
        <f>SUBTOTAL(109,I930:V930)</f>
        <v>2</v>
      </c>
      <c r="Z930" s="3">
        <f>Y930-N930</f>
        <v>2</v>
      </c>
      <c r="AA930" s="3">
        <f t="shared" si="89"/>
        <v>2</v>
      </c>
      <c r="AB930" s="3">
        <f>COUNTA(I930:V930)-COUNTA(N930)</f>
        <v>2</v>
      </c>
      <c r="AC930" s="74">
        <f t="array" ref="AC930">AVERAGE(IF((COLUMN(I930:V930)&lt;&gt;COLUMN(N930)), I930:V930))</f>
        <v>0.15384615384615385</v>
      </c>
    </row>
    <row r="931" spans="1:32" x14ac:dyDescent="0.35">
      <c r="A931" t="s">
        <v>4369</v>
      </c>
      <c r="B931" t="s">
        <v>315</v>
      </c>
      <c r="C931" t="s">
        <v>723</v>
      </c>
      <c r="D931" s="1">
        <v>11.8</v>
      </c>
      <c r="E931" s="2">
        <f t="shared" si="84"/>
        <v>0.33333333333333331</v>
      </c>
      <c r="F931" s="2">
        <f t="shared" si="85"/>
        <v>0.16666666666666666</v>
      </c>
      <c r="G931" s="2">
        <f t="shared" si="86"/>
        <v>1.4444444444444444</v>
      </c>
      <c r="H931" s="2">
        <f t="shared" si="87"/>
        <v>5</v>
      </c>
      <c r="I931" s="3">
        <v>24</v>
      </c>
      <c r="J931" s="3">
        <v>15</v>
      </c>
      <c r="K931" s="3">
        <v>8</v>
      </c>
      <c r="L931" s="3">
        <v>24</v>
      </c>
      <c r="M931" s="3">
        <v>11</v>
      </c>
      <c r="N931" s="3">
        <v>1</v>
      </c>
      <c r="U931" s="3">
        <v>1</v>
      </c>
      <c r="W931" s="1">
        <f t="shared" si="88"/>
        <v>11.8</v>
      </c>
      <c r="X931" s="17">
        <f>IFERROR(Z931/AB931,0)</f>
        <v>13.833333333333334</v>
      </c>
      <c r="Y931" s="3">
        <f>SUBTOTAL(109,I931:V931)</f>
        <v>84</v>
      </c>
      <c r="Z931" s="3">
        <f>Y931-N931</f>
        <v>83</v>
      </c>
      <c r="AA931" s="3">
        <f t="shared" si="89"/>
        <v>7</v>
      </c>
      <c r="AB931" s="3">
        <f>COUNTA(I931:V931)-COUNTA(N931)</f>
        <v>6</v>
      </c>
      <c r="AC931" s="74">
        <f t="array" ref="AC931">AVERAGE(IF((COLUMN(I931:V931)&lt;&gt;COLUMN(N931)), I931:V931))</f>
        <v>6.384615384615385</v>
      </c>
      <c r="AE931" s="59">
        <v>16.375</v>
      </c>
      <c r="AF931" s="59">
        <v>9.65</v>
      </c>
    </row>
    <row r="932" spans="1:32" x14ac:dyDescent="0.35">
      <c r="A932" t="s">
        <v>1521</v>
      </c>
      <c r="B932" t="s">
        <v>315</v>
      </c>
      <c r="C932" t="s">
        <v>1421</v>
      </c>
      <c r="D932" s="1">
        <v>8.75</v>
      </c>
      <c r="E932" s="2">
        <f t="shared" si="84"/>
        <v>0</v>
      </c>
      <c r="F932" s="2">
        <f t="shared" si="85"/>
        <v>0</v>
      </c>
      <c r="G932" s="2">
        <f t="shared" si="86"/>
        <v>5.4444444444444446</v>
      </c>
      <c r="H932" s="2">
        <f t="shared" si="87"/>
        <v>5.75</v>
      </c>
      <c r="I932" s="3">
        <v>99</v>
      </c>
      <c r="J932" s="3">
        <v>13</v>
      </c>
      <c r="K932" s="3">
        <v>2</v>
      </c>
      <c r="L932" s="3">
        <v>5</v>
      </c>
      <c r="M932" s="3">
        <v>15</v>
      </c>
      <c r="N932" s="3">
        <v>34</v>
      </c>
      <c r="W932" s="1">
        <f t="shared" si="88"/>
        <v>8.75</v>
      </c>
      <c r="X932" s="17">
        <f>IFERROR(Z932/AB932,0)</f>
        <v>26.8</v>
      </c>
      <c r="Y932" s="3">
        <f>SUBTOTAL(109,I932:V932)</f>
        <v>168</v>
      </c>
      <c r="Z932" s="3">
        <f>Y932-N932</f>
        <v>134</v>
      </c>
      <c r="AA932" s="3">
        <f t="shared" si="89"/>
        <v>6</v>
      </c>
      <c r="AB932" s="3">
        <f>COUNTA(I932:V932)-COUNTA(N932)</f>
        <v>5</v>
      </c>
      <c r="AC932" s="74">
        <f t="array" ref="AC932">AVERAGE(IF((COLUMN(I932:V932)&lt;&gt;COLUMN(N932)), I932:V932))</f>
        <v>10.307692307692308</v>
      </c>
    </row>
    <row r="933" spans="1:32" x14ac:dyDescent="0.35">
      <c r="A933" t="s">
        <v>1523</v>
      </c>
      <c r="B933" t="s">
        <v>747</v>
      </c>
      <c r="C933" t="s">
        <v>1421</v>
      </c>
      <c r="D933" s="1">
        <v>2.1</v>
      </c>
      <c r="E933" s="2">
        <f t="shared" si="84"/>
        <v>2</v>
      </c>
      <c r="F933" s="2">
        <f t="shared" si="85"/>
        <v>1.8333333333333333</v>
      </c>
      <c r="G933" s="2">
        <f t="shared" si="86"/>
        <v>2.4444444444444446</v>
      </c>
      <c r="H933" s="2">
        <f t="shared" si="87"/>
        <v>2.1666666666666665</v>
      </c>
      <c r="I933" s="3">
        <v>2</v>
      </c>
      <c r="J933" s="3">
        <v>2</v>
      </c>
      <c r="K933" s="3">
        <v>1</v>
      </c>
      <c r="L933" s="3">
        <v>1</v>
      </c>
      <c r="M933" s="3">
        <v>5</v>
      </c>
      <c r="N933" s="3">
        <v>5</v>
      </c>
      <c r="O933" s="3">
        <v>1</v>
      </c>
      <c r="P933" s="3">
        <v>4</v>
      </c>
      <c r="Q933" s="3">
        <v>1</v>
      </c>
      <c r="S933" s="3">
        <v>3</v>
      </c>
      <c r="T933" s="3">
        <v>1</v>
      </c>
      <c r="U933" s="3">
        <v>2</v>
      </c>
      <c r="W933" s="1">
        <f t="shared" si="88"/>
        <v>2.1</v>
      </c>
      <c r="X933" s="17">
        <f>IFERROR(Z933/AB933,0)</f>
        <v>2.0909090909090908</v>
      </c>
      <c r="Y933" s="3">
        <f>SUBTOTAL(109,I933:V933)</f>
        <v>28</v>
      </c>
      <c r="Z933" s="3">
        <f>Y933-N933</f>
        <v>23</v>
      </c>
      <c r="AA933" s="3">
        <f t="shared" si="89"/>
        <v>12</v>
      </c>
      <c r="AB933" s="3">
        <f>COUNTA(I933:V933)-COUNTA(N933)</f>
        <v>11</v>
      </c>
      <c r="AC933" s="74">
        <f t="array" ref="AC933">AVERAGE(IF((COLUMN(I933:V933)&lt;&gt;COLUMN(N933)), I933:V933))</f>
        <v>1.7692307692307692</v>
      </c>
    </row>
    <row r="934" spans="1:32" x14ac:dyDescent="0.35">
      <c r="A934" t="s">
        <v>1524</v>
      </c>
      <c r="B934" t="s">
        <v>1525</v>
      </c>
      <c r="C934" t="s">
        <v>1421</v>
      </c>
      <c r="D934" s="1">
        <v>3</v>
      </c>
      <c r="E934" s="2">
        <f t="shared" si="84"/>
        <v>0</v>
      </c>
      <c r="F934" s="2">
        <f t="shared" si="85"/>
        <v>0</v>
      </c>
      <c r="G934" s="2">
        <f t="shared" si="86"/>
        <v>1.3333333333333333</v>
      </c>
      <c r="H934" s="2">
        <f t="shared" si="87"/>
        <v>1</v>
      </c>
      <c r="I934" s="3">
        <v>1</v>
      </c>
      <c r="M934" s="3">
        <v>3</v>
      </c>
      <c r="N934" s="3">
        <v>9</v>
      </c>
      <c r="W934" s="1">
        <f t="shared" si="88"/>
        <v>3</v>
      </c>
      <c r="X934" s="17">
        <f>IFERROR(Z934/AB934,0)</f>
        <v>2</v>
      </c>
      <c r="Y934" s="3">
        <f>SUBTOTAL(109,I934:V934)</f>
        <v>13</v>
      </c>
      <c r="Z934" s="3">
        <f>Y934-N934</f>
        <v>4</v>
      </c>
      <c r="AA934" s="3">
        <f t="shared" si="89"/>
        <v>3</v>
      </c>
      <c r="AB934" s="3">
        <f>COUNTA(I934:V934)-COUNTA(N934)</f>
        <v>2</v>
      </c>
      <c r="AC934" s="74">
        <f t="array" ref="AC934">AVERAGE(IF((COLUMN(I934:V934)&lt;&gt;COLUMN(N934)), I934:V934))</f>
        <v>0.30769230769230771</v>
      </c>
    </row>
    <row r="935" spans="1:32" x14ac:dyDescent="0.35">
      <c r="A935" t="s">
        <v>1526</v>
      </c>
      <c r="B935" t="s">
        <v>1527</v>
      </c>
      <c r="C935" t="s">
        <v>1421</v>
      </c>
      <c r="D935" s="1">
        <v>2</v>
      </c>
      <c r="E935" s="2">
        <f t="shared" si="84"/>
        <v>0</v>
      </c>
      <c r="F935" s="2">
        <f t="shared" si="85"/>
        <v>0</v>
      </c>
      <c r="G935" s="2">
        <f t="shared" si="86"/>
        <v>1.4444444444444444</v>
      </c>
      <c r="H935" s="2">
        <f t="shared" si="87"/>
        <v>1.0833333333333333</v>
      </c>
      <c r="I935" s="3">
        <v>4</v>
      </c>
      <c r="M935" s="3">
        <v>2</v>
      </c>
      <c r="N935" s="3">
        <v>9</v>
      </c>
      <c r="O935" s="3">
        <v>2</v>
      </c>
      <c r="W935" s="1">
        <f t="shared" si="88"/>
        <v>2</v>
      </c>
      <c r="X935" s="17">
        <f>IFERROR(Z935/AB935,0)</f>
        <v>2.6666666666666665</v>
      </c>
      <c r="Y935" s="3">
        <f>SUBTOTAL(109,I935:V935)</f>
        <v>17</v>
      </c>
      <c r="Z935" s="3">
        <f>Y935-N935</f>
        <v>8</v>
      </c>
      <c r="AA935" s="3">
        <f t="shared" si="89"/>
        <v>4</v>
      </c>
      <c r="AB935" s="3">
        <f>COUNTA(I935:V935)-COUNTA(N935)</f>
        <v>3</v>
      </c>
      <c r="AC935" s="74">
        <f t="array" ref="AC935">AVERAGE(IF((COLUMN(I935:V935)&lt;&gt;COLUMN(N935)), I935:V935))</f>
        <v>0.61538461538461542</v>
      </c>
    </row>
    <row r="936" spans="1:32" x14ac:dyDescent="0.35">
      <c r="A936" t="s">
        <v>1528</v>
      </c>
      <c r="B936" t="s">
        <v>749</v>
      </c>
      <c r="C936" t="s">
        <v>1421</v>
      </c>
      <c r="D936" s="1">
        <v>1.5</v>
      </c>
      <c r="E936" s="2">
        <f t="shared" si="84"/>
        <v>0.66666666666666663</v>
      </c>
      <c r="F936" s="2">
        <f t="shared" si="85"/>
        <v>0.5</v>
      </c>
      <c r="G936" s="2">
        <f t="shared" si="86"/>
        <v>0.44444444444444442</v>
      </c>
      <c r="H936" s="2">
        <f t="shared" si="87"/>
        <v>0.33333333333333331</v>
      </c>
      <c r="N936" s="3">
        <v>1</v>
      </c>
      <c r="P936" s="3">
        <v>1</v>
      </c>
      <c r="S936" s="3">
        <v>2</v>
      </c>
      <c r="W936" s="1">
        <f t="shared" si="88"/>
        <v>1.5</v>
      </c>
      <c r="X936" s="17">
        <f>IFERROR(Z936/AB936,0)</f>
        <v>1.5</v>
      </c>
      <c r="Y936" s="3">
        <f>SUBTOTAL(109,I936:V936)</f>
        <v>4</v>
      </c>
      <c r="Z936" s="3">
        <f>Y936-N936</f>
        <v>3</v>
      </c>
      <c r="AA936" s="3">
        <f t="shared" si="89"/>
        <v>3</v>
      </c>
      <c r="AB936" s="3">
        <f>COUNTA(I936:V936)-COUNTA(N936)</f>
        <v>2</v>
      </c>
      <c r="AC936" s="74">
        <f t="array" ref="AC936">AVERAGE(IF((COLUMN(I936:V936)&lt;&gt;COLUMN(N936)), I936:V936))</f>
        <v>0.23076923076923078</v>
      </c>
    </row>
    <row r="937" spans="1:32" x14ac:dyDescent="0.35">
      <c r="A937" t="s">
        <v>1529</v>
      </c>
      <c r="B937" t="s">
        <v>751</v>
      </c>
      <c r="C937" t="s">
        <v>1421</v>
      </c>
      <c r="D937" s="1">
        <v>1.3333333333333333</v>
      </c>
      <c r="E937" s="2">
        <f t="shared" si="84"/>
        <v>0.33333333333333331</v>
      </c>
      <c r="F937" s="2">
        <f t="shared" si="85"/>
        <v>0.66666666666666663</v>
      </c>
      <c r="G937" s="2">
        <f t="shared" si="86"/>
        <v>0.66666666666666663</v>
      </c>
      <c r="H937" s="2">
        <f t="shared" si="87"/>
        <v>0.5</v>
      </c>
      <c r="I937" s="3">
        <v>1</v>
      </c>
      <c r="N937" s="3">
        <v>2</v>
      </c>
      <c r="Q937" s="3">
        <v>1</v>
      </c>
      <c r="R937" s="3">
        <v>2</v>
      </c>
      <c r="T937" s="3">
        <v>1</v>
      </c>
      <c r="W937" s="1">
        <f t="shared" si="88"/>
        <v>1.3333333333333333</v>
      </c>
      <c r="X937" s="17">
        <f>IFERROR(Z937/AB937,0)</f>
        <v>1.25</v>
      </c>
      <c r="Y937" s="3">
        <f>SUBTOTAL(109,I937:V937)</f>
        <v>7</v>
      </c>
      <c r="Z937" s="3">
        <f>Y937-N937</f>
        <v>5</v>
      </c>
      <c r="AA937" s="3">
        <f t="shared" si="89"/>
        <v>5</v>
      </c>
      <c r="AB937" s="3">
        <f>COUNTA(I937:V937)-COUNTA(N937)</f>
        <v>4</v>
      </c>
      <c r="AC937" s="74">
        <f t="array" ref="AC937">AVERAGE(IF((COLUMN(I937:V937)&lt;&gt;COLUMN(N937)), I937:V937))</f>
        <v>0.38461538461538464</v>
      </c>
    </row>
    <row r="938" spans="1:32" x14ac:dyDescent="0.35">
      <c r="A938" t="s">
        <v>1530</v>
      </c>
      <c r="B938" t="s">
        <v>1531</v>
      </c>
      <c r="C938" t="s">
        <v>1421</v>
      </c>
      <c r="D938" s="1">
        <v>1</v>
      </c>
      <c r="E938" s="2">
        <f t="shared" si="84"/>
        <v>0.33333333333333331</v>
      </c>
      <c r="F938" s="2">
        <f t="shared" si="85"/>
        <v>0.16666666666666666</v>
      </c>
      <c r="G938" s="2">
        <f t="shared" si="86"/>
        <v>0.1111111111111111</v>
      </c>
      <c r="H938" s="2">
        <f t="shared" si="87"/>
        <v>8.3333333333333329E-2</v>
      </c>
      <c r="T938" s="3">
        <v>1</v>
      </c>
      <c r="W938" s="1">
        <f t="shared" si="88"/>
        <v>1</v>
      </c>
      <c r="X938" s="17">
        <f>IFERROR(Z938/AB938,0)</f>
        <v>1</v>
      </c>
      <c r="Y938" s="3">
        <f>SUBTOTAL(109,I938:V938)</f>
        <v>1</v>
      </c>
      <c r="Z938" s="3">
        <f>Y938-N938</f>
        <v>1</v>
      </c>
      <c r="AA938" s="3">
        <f t="shared" si="89"/>
        <v>1</v>
      </c>
      <c r="AB938" s="3">
        <f>COUNTA(I938:V938)-COUNTA(N938)</f>
        <v>1</v>
      </c>
      <c r="AC938" s="74">
        <f t="array" ref="AC938">AVERAGE(IF((COLUMN(I938:V938)&lt;&gt;COLUMN(N938)), I938:V938))</f>
        <v>7.6923076923076927E-2</v>
      </c>
    </row>
    <row r="939" spans="1:32" x14ac:dyDescent="0.35">
      <c r="A939" t="s">
        <v>1532</v>
      </c>
      <c r="B939" t="s">
        <v>1533</v>
      </c>
      <c r="C939" t="s">
        <v>1421</v>
      </c>
      <c r="D939" s="1">
        <v>3</v>
      </c>
      <c r="E939" s="2">
        <f t="shared" si="84"/>
        <v>1</v>
      </c>
      <c r="F939" s="2">
        <f t="shared" si="85"/>
        <v>0.5</v>
      </c>
      <c r="G939" s="2">
        <f t="shared" si="86"/>
        <v>0.33333333333333331</v>
      </c>
      <c r="H939" s="2">
        <f t="shared" si="87"/>
        <v>0.25</v>
      </c>
      <c r="T939" s="3">
        <v>3</v>
      </c>
      <c r="W939" s="1">
        <f t="shared" si="88"/>
        <v>3</v>
      </c>
      <c r="X939" s="17">
        <f>IFERROR(Z939/AB939,0)</f>
        <v>3</v>
      </c>
      <c r="Y939" s="3">
        <f>SUBTOTAL(109,I939:V939)</f>
        <v>3</v>
      </c>
      <c r="Z939" s="3">
        <f>Y939-N939</f>
        <v>3</v>
      </c>
      <c r="AA939" s="3">
        <f t="shared" si="89"/>
        <v>1</v>
      </c>
      <c r="AB939" s="3">
        <f>COUNTA(I939:V939)-COUNTA(N939)</f>
        <v>1</v>
      </c>
      <c r="AC939" s="74">
        <f t="array" ref="AC939">AVERAGE(IF((COLUMN(I939:V939)&lt;&gt;COLUMN(N939)), I939:V939))</f>
        <v>0.23076923076923078</v>
      </c>
    </row>
    <row r="940" spans="1:32" x14ac:dyDescent="0.35">
      <c r="A940" t="s">
        <v>1534</v>
      </c>
      <c r="B940" t="s">
        <v>317</v>
      </c>
      <c r="C940" t="s">
        <v>1421</v>
      </c>
      <c r="D940" s="1">
        <v>4</v>
      </c>
      <c r="E940" s="2">
        <f t="shared" si="84"/>
        <v>1.3333333333333333</v>
      </c>
      <c r="F940" s="2">
        <f t="shared" si="85"/>
        <v>0.66666666666666663</v>
      </c>
      <c r="G940" s="2">
        <f t="shared" si="86"/>
        <v>0.44444444444444442</v>
      </c>
      <c r="H940" s="2">
        <f t="shared" si="87"/>
        <v>0.33333333333333331</v>
      </c>
      <c r="T940" s="3">
        <v>4</v>
      </c>
      <c r="W940" s="1">
        <f t="shared" si="88"/>
        <v>4</v>
      </c>
      <c r="X940" s="17">
        <f>IFERROR(Z940/AB940,0)</f>
        <v>4</v>
      </c>
      <c r="Y940" s="3">
        <f>SUBTOTAL(109,I940:V940)</f>
        <v>4</v>
      </c>
      <c r="Z940" s="3">
        <f>Y940-N940</f>
        <v>4</v>
      </c>
      <c r="AA940" s="3">
        <f t="shared" si="89"/>
        <v>1</v>
      </c>
      <c r="AB940" s="3">
        <f>COUNTA(I940:V940)-COUNTA(N940)</f>
        <v>1</v>
      </c>
      <c r="AC940" s="74">
        <f t="array" ref="AC940">AVERAGE(IF((COLUMN(I940:V940)&lt;&gt;COLUMN(N940)), I940:V940))</f>
        <v>0.30769230769230771</v>
      </c>
    </row>
    <row r="941" spans="1:32" x14ac:dyDescent="0.35">
      <c r="A941" t="s">
        <v>1535</v>
      </c>
      <c r="B941" t="s">
        <v>1536</v>
      </c>
      <c r="C941" t="s">
        <v>1421</v>
      </c>
      <c r="D941" s="1">
        <v>1</v>
      </c>
      <c r="E941" s="2">
        <f t="shared" si="84"/>
        <v>0.33333333333333331</v>
      </c>
      <c r="F941" s="2">
        <f t="shared" si="85"/>
        <v>0.16666666666666666</v>
      </c>
      <c r="G941" s="2">
        <f t="shared" si="86"/>
        <v>0.1111111111111111</v>
      </c>
      <c r="H941" s="2">
        <f t="shared" si="87"/>
        <v>8.3333333333333329E-2</v>
      </c>
      <c r="T941" s="3">
        <v>1</v>
      </c>
      <c r="W941" s="1">
        <f t="shared" si="88"/>
        <v>1</v>
      </c>
      <c r="X941" s="17">
        <f>IFERROR(Z941/AB941,0)</f>
        <v>1</v>
      </c>
      <c r="Y941" s="3">
        <f>SUBTOTAL(109,I941:V941)</f>
        <v>1</v>
      </c>
      <c r="Z941" s="3">
        <f>Y941-N941</f>
        <v>1</v>
      </c>
      <c r="AA941" s="3">
        <f t="shared" si="89"/>
        <v>1</v>
      </c>
      <c r="AB941" s="3">
        <f>COUNTA(I941:V941)-COUNTA(N941)</f>
        <v>1</v>
      </c>
      <c r="AC941" s="74">
        <f t="array" ref="AC941">AVERAGE(IF((COLUMN(I941:V941)&lt;&gt;COLUMN(N941)), I941:V941))</f>
        <v>7.6923076923076927E-2</v>
      </c>
    </row>
    <row r="942" spans="1:32" x14ac:dyDescent="0.35">
      <c r="A942" t="s">
        <v>1537</v>
      </c>
      <c r="B942" t="s">
        <v>1538</v>
      </c>
      <c r="C942" t="s">
        <v>1421</v>
      </c>
      <c r="D942" s="1">
        <v>1.6666666666666667</v>
      </c>
      <c r="E942" s="2">
        <f t="shared" si="84"/>
        <v>0.33333333333333331</v>
      </c>
      <c r="F942" s="2">
        <f t="shared" si="85"/>
        <v>1.1666666666666667</v>
      </c>
      <c r="G942" s="2">
        <f t="shared" si="86"/>
        <v>1.1111111111111112</v>
      </c>
      <c r="H942" s="2">
        <f t="shared" si="87"/>
        <v>0.91666666666666663</v>
      </c>
      <c r="K942" s="3">
        <v>1</v>
      </c>
      <c r="M942" s="3">
        <v>2</v>
      </c>
      <c r="N942" s="3">
        <v>1</v>
      </c>
      <c r="P942" s="3">
        <v>2</v>
      </c>
      <c r="Q942" s="3">
        <v>1</v>
      </c>
      <c r="R942" s="3">
        <v>3</v>
      </c>
      <c r="S942" s="3">
        <v>1</v>
      </c>
      <c r="W942" s="1">
        <f t="shared" si="88"/>
        <v>1.6666666666666667</v>
      </c>
      <c r="X942" s="17">
        <f>IFERROR(Z942/AB942,0)</f>
        <v>1.6666666666666667</v>
      </c>
      <c r="Y942" s="3">
        <f>SUBTOTAL(109,I942:V942)</f>
        <v>11</v>
      </c>
      <c r="Z942" s="3">
        <f>Y942-N942</f>
        <v>10</v>
      </c>
      <c r="AA942" s="3">
        <f t="shared" si="89"/>
        <v>7</v>
      </c>
      <c r="AB942" s="3">
        <f>COUNTA(I942:V942)-COUNTA(N942)</f>
        <v>6</v>
      </c>
      <c r="AC942" s="74">
        <f t="array" ref="AC942">AVERAGE(IF((COLUMN(I942:V942)&lt;&gt;COLUMN(N942)), I942:V942))</f>
        <v>0.76923076923076927</v>
      </c>
    </row>
    <row r="943" spans="1:32" x14ac:dyDescent="0.35">
      <c r="A943" t="s">
        <v>1539</v>
      </c>
      <c r="B943" t="s">
        <v>753</v>
      </c>
      <c r="C943" t="s">
        <v>1421</v>
      </c>
      <c r="D943" s="1">
        <v>3</v>
      </c>
      <c r="E943" s="2">
        <f t="shared" si="84"/>
        <v>2</v>
      </c>
      <c r="F943" s="2">
        <f t="shared" si="85"/>
        <v>3.6666666666666665</v>
      </c>
      <c r="G943" s="2">
        <f t="shared" si="86"/>
        <v>3.3333333333333335</v>
      </c>
      <c r="H943" s="2">
        <f t="shared" si="87"/>
        <v>2.9166666666666665</v>
      </c>
      <c r="J943" s="3">
        <v>1</v>
      </c>
      <c r="L943" s="3">
        <v>4</v>
      </c>
      <c r="M943" s="3">
        <v>1</v>
      </c>
      <c r="N943" s="3">
        <v>5</v>
      </c>
      <c r="O943" s="3">
        <v>2</v>
      </c>
      <c r="P943" s="3">
        <v>5</v>
      </c>
      <c r="Q943" s="3">
        <v>3</v>
      </c>
      <c r="R943" s="3">
        <v>8</v>
      </c>
      <c r="S943" s="3">
        <v>2</v>
      </c>
      <c r="T943" s="3">
        <v>1</v>
      </c>
      <c r="U943" s="3">
        <v>3</v>
      </c>
      <c r="W943" s="1">
        <f t="shared" si="88"/>
        <v>3</v>
      </c>
      <c r="X943" s="17">
        <f>IFERROR(Z943/AB943,0)</f>
        <v>3</v>
      </c>
      <c r="Y943" s="3">
        <f>SUBTOTAL(109,I943:V943)</f>
        <v>35</v>
      </c>
      <c r="Z943" s="3">
        <f>Y943-N943</f>
        <v>30</v>
      </c>
      <c r="AA943" s="3">
        <f t="shared" si="89"/>
        <v>11</v>
      </c>
      <c r="AB943" s="3">
        <f>COUNTA(I943:V943)-COUNTA(N943)</f>
        <v>10</v>
      </c>
      <c r="AC943" s="74">
        <f t="array" ref="AC943">AVERAGE(IF((COLUMN(I943:V943)&lt;&gt;COLUMN(N943)), I943:V943))</f>
        <v>2.3076923076923075</v>
      </c>
    </row>
    <row r="944" spans="1:32" x14ac:dyDescent="0.35">
      <c r="A944" t="s">
        <v>1540</v>
      </c>
      <c r="B944" t="s">
        <v>755</v>
      </c>
      <c r="C944" t="s">
        <v>1421</v>
      </c>
      <c r="D944" s="1">
        <v>1.7777777777777777</v>
      </c>
      <c r="E944" s="2">
        <f t="shared" si="84"/>
        <v>1.6666666666666667</v>
      </c>
      <c r="F944" s="2">
        <f t="shared" si="85"/>
        <v>1.5</v>
      </c>
      <c r="G944" s="2">
        <f t="shared" si="86"/>
        <v>1.5555555555555556</v>
      </c>
      <c r="H944" s="2">
        <f t="shared" si="87"/>
        <v>1.25</v>
      </c>
      <c r="K944" s="3">
        <v>1</v>
      </c>
      <c r="M944" s="3">
        <v>3</v>
      </c>
      <c r="N944" s="3">
        <v>1</v>
      </c>
      <c r="O944" s="3">
        <v>1</v>
      </c>
      <c r="P944" s="3">
        <v>3</v>
      </c>
      <c r="Q944" s="3">
        <v>1</v>
      </c>
      <c r="S944" s="3">
        <v>2</v>
      </c>
      <c r="T944" s="3">
        <v>1</v>
      </c>
      <c r="U944" s="3">
        <v>2</v>
      </c>
      <c r="V944" s="3">
        <v>2</v>
      </c>
      <c r="W944" s="1">
        <f t="shared" si="88"/>
        <v>1.7777777777777777</v>
      </c>
      <c r="X944" s="17">
        <f>IFERROR(Z944/AB944,0)</f>
        <v>1.7777777777777777</v>
      </c>
      <c r="Y944" s="3">
        <f>SUBTOTAL(109,I944:V944)</f>
        <v>17</v>
      </c>
      <c r="Z944" s="3">
        <f>Y944-N944</f>
        <v>16</v>
      </c>
      <c r="AA944" s="3">
        <f t="shared" si="89"/>
        <v>10</v>
      </c>
      <c r="AB944" s="3">
        <f>COUNTA(I944:V944)-COUNTA(N944)</f>
        <v>9</v>
      </c>
      <c r="AC944" s="74">
        <f t="array" ref="AC944">AVERAGE(IF((COLUMN(I944:V944)&lt;&gt;COLUMN(N944)), I944:V944))</f>
        <v>1.2307692307692308</v>
      </c>
    </row>
    <row r="945" spans="1:29" x14ac:dyDescent="0.35">
      <c r="A945" t="s">
        <v>1541</v>
      </c>
      <c r="B945" t="s">
        <v>1542</v>
      </c>
      <c r="C945" t="s">
        <v>1421</v>
      </c>
      <c r="D945" s="1">
        <v>1</v>
      </c>
      <c r="E945" s="2">
        <f t="shared" si="84"/>
        <v>0</v>
      </c>
      <c r="F945" s="2">
        <f t="shared" si="85"/>
        <v>0</v>
      </c>
      <c r="G945" s="2">
        <f t="shared" si="86"/>
        <v>0.22222222222222221</v>
      </c>
      <c r="H945" s="2">
        <f t="shared" si="87"/>
        <v>0.33333333333333331</v>
      </c>
      <c r="J945" s="3">
        <v>1</v>
      </c>
      <c r="L945" s="3">
        <v>1</v>
      </c>
      <c r="N945" s="3">
        <v>1</v>
      </c>
      <c r="O945" s="3">
        <v>1</v>
      </c>
      <c r="W945" s="1">
        <f t="shared" si="88"/>
        <v>1</v>
      </c>
      <c r="X945" s="17">
        <f>IFERROR(Z945/AB945,0)</f>
        <v>1</v>
      </c>
      <c r="Y945" s="3">
        <f>SUBTOTAL(109,I945:V945)</f>
        <v>4</v>
      </c>
      <c r="Z945" s="3">
        <f>Y945-N945</f>
        <v>3</v>
      </c>
      <c r="AA945" s="3">
        <f t="shared" si="89"/>
        <v>4</v>
      </c>
      <c r="AB945" s="3">
        <f>COUNTA(I945:V945)-COUNTA(N945)</f>
        <v>3</v>
      </c>
      <c r="AC945" s="74">
        <f t="array" ref="AC945">AVERAGE(IF((COLUMN(I945:V945)&lt;&gt;COLUMN(N945)), I945:V945))</f>
        <v>0.23076923076923078</v>
      </c>
    </row>
    <row r="946" spans="1:29" x14ac:dyDescent="0.35">
      <c r="A946" t="s">
        <v>1543</v>
      </c>
      <c r="B946" t="s">
        <v>757</v>
      </c>
      <c r="C946" t="s">
        <v>1421</v>
      </c>
      <c r="D946" s="1">
        <v>1.25</v>
      </c>
      <c r="E946" s="2">
        <f t="shared" si="84"/>
        <v>1.3333333333333333</v>
      </c>
      <c r="F946" s="2">
        <f t="shared" si="85"/>
        <v>0.83333333333333337</v>
      </c>
      <c r="G946" s="2">
        <f t="shared" si="86"/>
        <v>0.55555555555555558</v>
      </c>
      <c r="H946" s="2">
        <f t="shared" si="87"/>
        <v>0.41666666666666669</v>
      </c>
      <c r="P946" s="3">
        <v>1</v>
      </c>
      <c r="S946" s="3">
        <v>2</v>
      </c>
      <c r="T946" s="3">
        <v>1</v>
      </c>
      <c r="U946" s="3">
        <v>1</v>
      </c>
      <c r="W946" s="1">
        <f t="shared" si="88"/>
        <v>1.25</v>
      </c>
      <c r="X946" s="17">
        <f>IFERROR(Z946/AB946,0)</f>
        <v>1.25</v>
      </c>
      <c r="Y946" s="3">
        <f>SUBTOTAL(109,I946:V946)</f>
        <v>5</v>
      </c>
      <c r="Z946" s="3">
        <f>Y946-N946</f>
        <v>5</v>
      </c>
      <c r="AA946" s="3">
        <f t="shared" si="89"/>
        <v>4</v>
      </c>
      <c r="AB946" s="3">
        <f>COUNTA(I946:V946)-COUNTA(N946)</f>
        <v>4</v>
      </c>
      <c r="AC946" s="74">
        <f t="array" ref="AC946">AVERAGE(IF((COLUMN(I946:V946)&lt;&gt;COLUMN(N946)), I946:V946))</f>
        <v>0.38461538461538464</v>
      </c>
    </row>
    <row r="947" spans="1:29" x14ac:dyDescent="0.35">
      <c r="A947" t="s">
        <v>1544</v>
      </c>
      <c r="B947" t="s">
        <v>759</v>
      </c>
      <c r="C947" t="s">
        <v>1421</v>
      </c>
      <c r="D947" s="1">
        <v>3</v>
      </c>
      <c r="E947" s="2">
        <f t="shared" si="84"/>
        <v>1</v>
      </c>
      <c r="F947" s="2">
        <f t="shared" si="85"/>
        <v>2</v>
      </c>
      <c r="G947" s="2">
        <f t="shared" si="86"/>
        <v>1.8888888888888888</v>
      </c>
      <c r="H947" s="2">
        <f t="shared" si="87"/>
        <v>1.8333333333333333</v>
      </c>
      <c r="I947" s="3">
        <v>3</v>
      </c>
      <c r="K947" s="3">
        <v>2</v>
      </c>
      <c r="L947" s="3">
        <v>3</v>
      </c>
      <c r="M947" s="3">
        <v>3</v>
      </c>
      <c r="N947" s="3">
        <v>2</v>
      </c>
      <c r="P947" s="3">
        <v>3</v>
      </c>
      <c r="R947" s="3">
        <v>6</v>
      </c>
      <c r="T947" s="3">
        <v>2</v>
      </c>
      <c r="U947" s="3">
        <v>1</v>
      </c>
      <c r="V947" s="3">
        <v>4</v>
      </c>
      <c r="W947" s="1">
        <f t="shared" si="88"/>
        <v>3</v>
      </c>
      <c r="X947" s="17">
        <f>IFERROR(Z947/AB947,0)</f>
        <v>3</v>
      </c>
      <c r="Y947" s="3">
        <f>SUBTOTAL(109,I947:V947)</f>
        <v>29</v>
      </c>
      <c r="Z947" s="3">
        <f>Y947-N947</f>
        <v>27</v>
      </c>
      <c r="AA947" s="3">
        <f t="shared" si="89"/>
        <v>10</v>
      </c>
      <c r="AB947" s="3">
        <f>COUNTA(I947:V947)-COUNTA(N947)</f>
        <v>9</v>
      </c>
      <c r="AC947" s="74">
        <f t="array" ref="AC947">AVERAGE(IF((COLUMN(I947:V947)&lt;&gt;COLUMN(N947)), I947:V947))</f>
        <v>2.0769230769230771</v>
      </c>
    </row>
    <row r="948" spans="1:29" x14ac:dyDescent="0.35">
      <c r="A948" t="s">
        <v>1545</v>
      </c>
      <c r="B948" t="s">
        <v>1546</v>
      </c>
      <c r="C948" t="s">
        <v>1421</v>
      </c>
      <c r="D948" s="1">
        <v>3</v>
      </c>
      <c r="E948" s="2">
        <f t="shared" si="84"/>
        <v>0</v>
      </c>
      <c r="F948" s="2">
        <f t="shared" si="85"/>
        <v>1</v>
      </c>
      <c r="G948" s="2">
        <f t="shared" si="86"/>
        <v>1.8888888888888888</v>
      </c>
      <c r="H948" s="2">
        <f t="shared" si="87"/>
        <v>2.0833333333333335</v>
      </c>
      <c r="I948" s="3">
        <v>5</v>
      </c>
      <c r="J948" s="3">
        <v>3</v>
      </c>
      <c r="K948" s="3">
        <v>3</v>
      </c>
      <c r="L948" s="3">
        <v>2</v>
      </c>
      <c r="M948" s="3">
        <v>3</v>
      </c>
      <c r="N948" s="3">
        <v>4</v>
      </c>
      <c r="O948" s="3">
        <v>4</v>
      </c>
      <c r="P948" s="3">
        <v>5</v>
      </c>
      <c r="Q948" s="3">
        <v>1</v>
      </c>
      <c r="W948" s="1">
        <f t="shared" si="88"/>
        <v>3</v>
      </c>
      <c r="X948" s="17">
        <f>IFERROR(Z948/AB948,0)</f>
        <v>3.25</v>
      </c>
      <c r="Y948" s="3">
        <f>SUBTOTAL(109,I948:V948)</f>
        <v>30</v>
      </c>
      <c r="Z948" s="3">
        <f>Y948-N948</f>
        <v>26</v>
      </c>
      <c r="AA948" s="3">
        <f t="shared" si="89"/>
        <v>9</v>
      </c>
      <c r="AB948" s="3">
        <f>COUNTA(I948:V948)-COUNTA(N948)</f>
        <v>8</v>
      </c>
      <c r="AC948" s="74">
        <f t="array" ref="AC948">AVERAGE(IF((COLUMN(I948:V948)&lt;&gt;COLUMN(N948)), I948:V948))</f>
        <v>2</v>
      </c>
    </row>
    <row r="949" spans="1:29" x14ac:dyDescent="0.35">
      <c r="A949" t="s">
        <v>1547</v>
      </c>
      <c r="B949" t="s">
        <v>761</v>
      </c>
      <c r="C949" t="s">
        <v>1421</v>
      </c>
      <c r="D949" s="1">
        <v>1.75</v>
      </c>
      <c r="E949" s="2">
        <f t="shared" si="84"/>
        <v>1.6666666666666667</v>
      </c>
      <c r="F949" s="2">
        <f t="shared" si="85"/>
        <v>0.83333333333333337</v>
      </c>
      <c r="G949" s="2">
        <f t="shared" si="86"/>
        <v>0.55555555555555558</v>
      </c>
      <c r="H949" s="2">
        <f t="shared" si="87"/>
        <v>0.41666666666666669</v>
      </c>
      <c r="S949" s="3">
        <v>2</v>
      </c>
      <c r="T949" s="3">
        <v>2</v>
      </c>
      <c r="U949" s="3">
        <v>1</v>
      </c>
      <c r="V949" s="3">
        <v>2</v>
      </c>
      <c r="W949" s="1">
        <f t="shared" si="88"/>
        <v>1.75</v>
      </c>
      <c r="X949" s="17">
        <f>IFERROR(Z949/AB949,0)</f>
        <v>1.75</v>
      </c>
      <c r="Y949" s="3">
        <f>SUBTOTAL(109,I949:V949)</f>
        <v>7</v>
      </c>
      <c r="Z949" s="3">
        <f>Y949-N949</f>
        <v>7</v>
      </c>
      <c r="AA949" s="3">
        <f t="shared" si="89"/>
        <v>4</v>
      </c>
      <c r="AB949" s="3">
        <f>COUNTA(I949:V949)-COUNTA(N949)</f>
        <v>4</v>
      </c>
      <c r="AC949" s="74">
        <f t="array" ref="AC949">AVERAGE(IF((COLUMN(I949:V949)&lt;&gt;COLUMN(N949)), I949:V949))</f>
        <v>0.53846153846153844</v>
      </c>
    </row>
    <row r="950" spans="1:29" x14ac:dyDescent="0.35">
      <c r="A950" t="s">
        <v>1548</v>
      </c>
      <c r="B950" t="s">
        <v>763</v>
      </c>
      <c r="C950" t="s">
        <v>1421</v>
      </c>
      <c r="D950" s="1">
        <v>2.4545454545454546</v>
      </c>
      <c r="E950" s="2">
        <f t="shared" si="84"/>
        <v>1.6666666666666667</v>
      </c>
      <c r="F950" s="2">
        <f t="shared" si="85"/>
        <v>2.3333333333333335</v>
      </c>
      <c r="G950" s="2">
        <f t="shared" si="86"/>
        <v>2.7777777777777777</v>
      </c>
      <c r="H950" s="2">
        <f t="shared" si="87"/>
        <v>2.4166666666666665</v>
      </c>
      <c r="I950" s="3">
        <v>1</v>
      </c>
      <c r="J950" s="3">
        <v>2</v>
      </c>
      <c r="K950" s="3">
        <v>1</v>
      </c>
      <c r="L950" s="3">
        <v>1</v>
      </c>
      <c r="M950" s="3">
        <v>4</v>
      </c>
      <c r="N950" s="3">
        <v>5</v>
      </c>
      <c r="O950" s="3">
        <v>2</v>
      </c>
      <c r="P950" s="3">
        <v>7</v>
      </c>
      <c r="R950" s="3">
        <v>2</v>
      </c>
      <c r="S950" s="3">
        <v>2</v>
      </c>
      <c r="T950" s="3">
        <v>1</v>
      </c>
      <c r="U950" s="3">
        <v>2</v>
      </c>
      <c r="V950" s="3">
        <v>3</v>
      </c>
      <c r="W950" s="1">
        <f t="shared" si="88"/>
        <v>2.4545454545454546</v>
      </c>
      <c r="X950" s="17">
        <f>IFERROR(Z950/AB950,0)</f>
        <v>2.3333333333333335</v>
      </c>
      <c r="Y950" s="3">
        <f>SUBTOTAL(109,I950:V950)</f>
        <v>33</v>
      </c>
      <c r="Z950" s="3">
        <f>Y950-N950</f>
        <v>28</v>
      </c>
      <c r="AA950" s="3">
        <f t="shared" si="89"/>
        <v>13</v>
      </c>
      <c r="AB950" s="3">
        <f>COUNTA(I950:V950)-COUNTA(N950)</f>
        <v>12</v>
      </c>
      <c r="AC950" s="74">
        <f t="array" ref="AC950">AVERAGE(IF((COLUMN(I950:V950)&lt;&gt;COLUMN(N950)), I950:V950))</f>
        <v>2.1538461538461537</v>
      </c>
    </row>
    <row r="951" spans="1:29" x14ac:dyDescent="0.35">
      <c r="A951" t="s">
        <v>1549</v>
      </c>
      <c r="B951" t="s">
        <v>765</v>
      </c>
      <c r="C951" t="s">
        <v>1421</v>
      </c>
      <c r="D951" s="1">
        <v>1</v>
      </c>
      <c r="E951" s="2">
        <f t="shared" si="84"/>
        <v>0.33333333333333331</v>
      </c>
      <c r="F951" s="2">
        <f t="shared" si="85"/>
        <v>0.16666666666666666</v>
      </c>
      <c r="G951" s="2">
        <f t="shared" si="86"/>
        <v>0.33333333333333331</v>
      </c>
      <c r="H951" s="2">
        <f t="shared" si="87"/>
        <v>0.25</v>
      </c>
      <c r="N951" s="3">
        <v>2</v>
      </c>
      <c r="U951" s="3">
        <v>1</v>
      </c>
      <c r="W951" s="1">
        <f t="shared" si="88"/>
        <v>1</v>
      </c>
      <c r="X951" s="17">
        <f>IFERROR(Z951/AB951,0)</f>
        <v>1</v>
      </c>
      <c r="Y951" s="3">
        <f>SUBTOTAL(109,I951:V951)</f>
        <v>3</v>
      </c>
      <c r="Z951" s="3">
        <f>Y951-N951</f>
        <v>1</v>
      </c>
      <c r="AA951" s="3">
        <f t="shared" si="89"/>
        <v>2</v>
      </c>
      <c r="AB951" s="3">
        <f>COUNTA(I951:V951)-COUNTA(N951)</f>
        <v>1</v>
      </c>
      <c r="AC951" s="74">
        <f t="array" ref="AC951">AVERAGE(IF((COLUMN(I951:V951)&lt;&gt;COLUMN(N951)), I951:V951))</f>
        <v>7.6923076923076927E-2</v>
      </c>
    </row>
    <row r="952" spans="1:29" x14ac:dyDescent="0.35">
      <c r="A952" t="s">
        <v>1550</v>
      </c>
      <c r="B952" t="s">
        <v>58</v>
      </c>
      <c r="C952" t="s">
        <v>1421</v>
      </c>
      <c r="D952" s="1">
        <v>1.25</v>
      </c>
      <c r="E952" s="2">
        <f t="shared" si="84"/>
        <v>0</v>
      </c>
      <c r="F952" s="2">
        <f t="shared" si="85"/>
        <v>0.66666666666666663</v>
      </c>
      <c r="G952" s="2">
        <f t="shared" si="86"/>
        <v>0.77777777777777779</v>
      </c>
      <c r="H952" s="2">
        <f t="shared" si="87"/>
        <v>0.66666666666666663</v>
      </c>
      <c r="K952" s="3">
        <v>1</v>
      </c>
      <c r="N952" s="3">
        <v>3</v>
      </c>
      <c r="P952" s="3">
        <v>2</v>
      </c>
      <c r="Q952" s="3">
        <v>1</v>
      </c>
      <c r="R952" s="3">
        <v>1</v>
      </c>
      <c r="W952" s="1">
        <f t="shared" si="88"/>
        <v>1.25</v>
      </c>
      <c r="X952" s="17">
        <f>IFERROR(Z952/AB952,0)</f>
        <v>1.25</v>
      </c>
      <c r="Y952" s="3">
        <f>SUBTOTAL(109,I952:V952)</f>
        <v>8</v>
      </c>
      <c r="Z952" s="3">
        <f>Y952-N952</f>
        <v>5</v>
      </c>
      <c r="AA952" s="3">
        <f t="shared" si="89"/>
        <v>5</v>
      </c>
      <c r="AB952" s="3">
        <f>COUNTA(I952:V952)-COUNTA(N952)</f>
        <v>4</v>
      </c>
      <c r="AC952" s="74">
        <f t="array" ref="AC952">AVERAGE(IF((COLUMN(I952:V952)&lt;&gt;COLUMN(N952)), I952:V952))</f>
        <v>0.38461538461538464</v>
      </c>
    </row>
    <row r="953" spans="1:29" x14ac:dyDescent="0.35">
      <c r="A953" t="s">
        <v>1551</v>
      </c>
      <c r="B953" t="s">
        <v>768</v>
      </c>
      <c r="C953" t="s">
        <v>1421</v>
      </c>
      <c r="D953" s="1">
        <v>1</v>
      </c>
      <c r="E953" s="2">
        <f t="shared" si="84"/>
        <v>0.33333333333333331</v>
      </c>
      <c r="F953" s="2">
        <f t="shared" si="85"/>
        <v>0.16666666666666666</v>
      </c>
      <c r="G953" s="2">
        <f t="shared" si="86"/>
        <v>0.1111111111111111</v>
      </c>
      <c r="H953" s="2">
        <f t="shared" si="87"/>
        <v>8.3333333333333329E-2</v>
      </c>
      <c r="S953" s="3">
        <v>1</v>
      </c>
      <c r="W953" s="1">
        <f t="shared" si="88"/>
        <v>1</v>
      </c>
      <c r="X953" s="17">
        <f>IFERROR(Z953/AB953,0)</f>
        <v>1</v>
      </c>
      <c r="Y953" s="3">
        <f>SUBTOTAL(109,I953:V953)</f>
        <v>1</v>
      </c>
      <c r="Z953" s="3">
        <f>Y953-N953</f>
        <v>1</v>
      </c>
      <c r="AA953" s="3">
        <f t="shared" si="89"/>
        <v>1</v>
      </c>
      <c r="AB953" s="3">
        <f>COUNTA(I953:V953)-COUNTA(N953)</f>
        <v>1</v>
      </c>
      <c r="AC953" s="74">
        <f t="array" ref="AC953">AVERAGE(IF((COLUMN(I953:V953)&lt;&gt;COLUMN(N953)), I953:V953))</f>
        <v>7.6923076923076927E-2</v>
      </c>
    </row>
    <row r="954" spans="1:29" x14ac:dyDescent="0.35">
      <c r="A954" t="s">
        <v>1552</v>
      </c>
      <c r="B954" t="s">
        <v>770</v>
      </c>
      <c r="C954" t="s">
        <v>1421</v>
      </c>
      <c r="D954" s="1">
        <v>1.7777777777777777</v>
      </c>
      <c r="E954" s="2">
        <f t="shared" si="84"/>
        <v>2.3333333333333335</v>
      </c>
      <c r="F954" s="2">
        <f t="shared" si="85"/>
        <v>2</v>
      </c>
      <c r="G954" s="2">
        <f t="shared" si="86"/>
        <v>1.6666666666666667</v>
      </c>
      <c r="H954" s="2">
        <f t="shared" si="87"/>
        <v>1.4166666666666667</v>
      </c>
      <c r="J954" s="3">
        <v>1</v>
      </c>
      <c r="K954" s="3">
        <v>1</v>
      </c>
      <c r="M954" s="3">
        <v>1</v>
      </c>
      <c r="N954" s="3">
        <v>1</v>
      </c>
      <c r="O954" s="3">
        <v>1</v>
      </c>
      <c r="P954" s="3">
        <v>3</v>
      </c>
      <c r="Q954" s="3">
        <v>2</v>
      </c>
      <c r="S954" s="3">
        <v>1</v>
      </c>
      <c r="T954" s="3">
        <v>3</v>
      </c>
      <c r="U954" s="3">
        <v>3</v>
      </c>
      <c r="W954" s="1">
        <f t="shared" si="88"/>
        <v>1.7777777777777777</v>
      </c>
      <c r="X954" s="17">
        <f>IFERROR(Z954/AB954,0)</f>
        <v>1.7777777777777777</v>
      </c>
      <c r="Y954" s="3">
        <f>SUBTOTAL(109,I954:V954)</f>
        <v>17</v>
      </c>
      <c r="Z954" s="3">
        <f>Y954-N954</f>
        <v>16</v>
      </c>
      <c r="AA954" s="3">
        <f t="shared" si="89"/>
        <v>10</v>
      </c>
      <c r="AB954" s="3">
        <f>COUNTA(I954:V954)-COUNTA(N954)</f>
        <v>9</v>
      </c>
      <c r="AC954" s="74">
        <f t="array" ref="AC954">AVERAGE(IF((COLUMN(I954:V954)&lt;&gt;COLUMN(N954)), I954:V954))</f>
        <v>1.2307692307692308</v>
      </c>
    </row>
    <row r="955" spans="1:29" x14ac:dyDescent="0.35">
      <c r="A955" t="s">
        <v>1553</v>
      </c>
      <c r="B955" t="s">
        <v>772</v>
      </c>
      <c r="C955" t="s">
        <v>1421</v>
      </c>
      <c r="D955" s="1">
        <v>2.3333333333333335</v>
      </c>
      <c r="E955" s="2">
        <f t="shared" si="84"/>
        <v>1</v>
      </c>
      <c r="F955" s="2">
        <f t="shared" si="85"/>
        <v>0.5</v>
      </c>
      <c r="G955" s="2">
        <f t="shared" si="86"/>
        <v>0.33333333333333331</v>
      </c>
      <c r="H955" s="2">
        <f t="shared" si="87"/>
        <v>0.25</v>
      </c>
      <c r="S955" s="3">
        <v>1</v>
      </c>
      <c r="T955" s="3">
        <v>2</v>
      </c>
      <c r="V955" s="3">
        <v>4</v>
      </c>
      <c r="W955" s="1">
        <f t="shared" si="88"/>
        <v>2.3333333333333335</v>
      </c>
      <c r="X955" s="17">
        <f>IFERROR(Z955/AB955,0)</f>
        <v>2.3333333333333335</v>
      </c>
      <c r="Y955" s="3">
        <f>SUBTOTAL(109,I955:V955)</f>
        <v>7</v>
      </c>
      <c r="Z955" s="3">
        <f>Y955-N955</f>
        <v>7</v>
      </c>
      <c r="AA955" s="3">
        <f t="shared" si="89"/>
        <v>3</v>
      </c>
      <c r="AB955" s="3">
        <f>COUNTA(I955:V955)-COUNTA(N955)</f>
        <v>3</v>
      </c>
      <c r="AC955" s="74">
        <f t="array" ref="AC955">AVERAGE(IF((COLUMN(I955:V955)&lt;&gt;COLUMN(N955)), I955:V955))</f>
        <v>0.53846153846153844</v>
      </c>
    </row>
    <row r="956" spans="1:29" x14ac:dyDescent="0.35">
      <c r="A956" t="s">
        <v>1554</v>
      </c>
      <c r="B956" t="s">
        <v>774</v>
      </c>
      <c r="C956" t="s">
        <v>1421</v>
      </c>
      <c r="D956" s="1">
        <v>2.2000000000000002</v>
      </c>
      <c r="E956" s="2">
        <f t="shared" si="84"/>
        <v>1.6666666666666667</v>
      </c>
      <c r="F956" s="2">
        <f t="shared" si="85"/>
        <v>1.3333333333333333</v>
      </c>
      <c r="G956" s="2">
        <f t="shared" si="86"/>
        <v>1.4444444444444444</v>
      </c>
      <c r="H956" s="2">
        <f t="shared" si="87"/>
        <v>1.0833333333333333</v>
      </c>
      <c r="M956" s="3">
        <v>1</v>
      </c>
      <c r="N956" s="3">
        <v>3</v>
      </c>
      <c r="O956" s="3">
        <v>1</v>
      </c>
      <c r="R956" s="3">
        <v>3</v>
      </c>
      <c r="S956" s="3">
        <v>5</v>
      </c>
      <c r="V956" s="3">
        <v>1</v>
      </c>
      <c r="W956" s="1">
        <f t="shared" si="88"/>
        <v>2.2000000000000002</v>
      </c>
      <c r="X956" s="17">
        <f>IFERROR(Z956/AB956,0)</f>
        <v>2.2000000000000002</v>
      </c>
      <c r="Y956" s="3">
        <f>SUBTOTAL(109,I956:V956)</f>
        <v>14</v>
      </c>
      <c r="Z956" s="3">
        <f>Y956-N956</f>
        <v>11</v>
      </c>
      <c r="AA956" s="3">
        <f t="shared" si="89"/>
        <v>6</v>
      </c>
      <c r="AB956" s="3">
        <f>COUNTA(I956:V956)-COUNTA(N956)</f>
        <v>5</v>
      </c>
      <c r="AC956" s="74">
        <f t="array" ref="AC956">AVERAGE(IF((COLUMN(I956:V956)&lt;&gt;COLUMN(N956)), I956:V956))</f>
        <v>0.84615384615384615</v>
      </c>
    </row>
    <row r="957" spans="1:29" x14ac:dyDescent="0.35">
      <c r="A957" t="s">
        <v>1555</v>
      </c>
      <c r="B957" t="s">
        <v>776</v>
      </c>
      <c r="C957" t="s">
        <v>1421</v>
      </c>
      <c r="D957" s="1">
        <v>2.2857142857142856</v>
      </c>
      <c r="E957" s="2">
        <f t="shared" si="84"/>
        <v>1</v>
      </c>
      <c r="F957" s="2">
        <f t="shared" si="85"/>
        <v>1.8333333333333333</v>
      </c>
      <c r="G957" s="2">
        <f t="shared" si="86"/>
        <v>1.7777777777777777</v>
      </c>
      <c r="H957" s="2">
        <f t="shared" si="87"/>
        <v>1.3333333333333333</v>
      </c>
      <c r="M957" s="3">
        <v>3</v>
      </c>
      <c r="N957" s="3">
        <v>1</v>
      </c>
      <c r="O957" s="3">
        <v>1</v>
      </c>
      <c r="P957" s="3">
        <v>3</v>
      </c>
      <c r="Q957" s="3">
        <v>3</v>
      </c>
      <c r="R957" s="3">
        <v>2</v>
      </c>
      <c r="U957" s="3">
        <v>3</v>
      </c>
      <c r="V957" s="3">
        <v>1</v>
      </c>
      <c r="W957" s="1">
        <f t="shared" si="88"/>
        <v>2.2857142857142856</v>
      </c>
      <c r="X957" s="17">
        <f>IFERROR(Z957/AB957,0)</f>
        <v>2.2857142857142856</v>
      </c>
      <c r="Y957" s="3">
        <f>SUBTOTAL(109,I957:V957)</f>
        <v>17</v>
      </c>
      <c r="Z957" s="3">
        <f>Y957-N957</f>
        <v>16</v>
      </c>
      <c r="AA957" s="3">
        <f t="shared" si="89"/>
        <v>8</v>
      </c>
      <c r="AB957" s="3">
        <f>COUNTA(I957:V957)-COUNTA(N957)</f>
        <v>7</v>
      </c>
      <c r="AC957" s="74">
        <f t="array" ref="AC957">AVERAGE(IF((COLUMN(I957:V957)&lt;&gt;COLUMN(N957)), I957:V957))</f>
        <v>1.2307692307692308</v>
      </c>
    </row>
    <row r="958" spans="1:29" x14ac:dyDescent="0.35">
      <c r="A958" t="s">
        <v>1556</v>
      </c>
      <c r="B958" t="s">
        <v>783</v>
      </c>
      <c r="C958" t="s">
        <v>1421</v>
      </c>
      <c r="D958" s="1">
        <v>6.8</v>
      </c>
      <c r="E958" s="2">
        <f t="shared" ref="E958:E1021" si="90">IFERROR(SUM(S958:U958)/3,"")</f>
        <v>5.333333333333333</v>
      </c>
      <c r="F958" s="2">
        <f t="shared" ref="F958:F1021" si="91">IFERROR(SUM(P958:U958)/6,"")</f>
        <v>7.333333333333333</v>
      </c>
      <c r="G958" s="2">
        <f t="shared" ref="G958:G1021" si="92">IFERROR(SUM(M958:U958)/9,"")</f>
        <v>8.4444444444444446</v>
      </c>
      <c r="H958" s="2">
        <f t="shared" ref="H958:H1021" si="93">IFERROR(SUM(J958:U958)/12,"")</f>
        <v>6.916666666666667</v>
      </c>
      <c r="I958" s="3">
        <v>9</v>
      </c>
      <c r="J958" s="3">
        <v>3</v>
      </c>
      <c r="K958" s="3">
        <v>2</v>
      </c>
      <c r="L958" s="3">
        <v>2</v>
      </c>
      <c r="N958" s="3">
        <v>16</v>
      </c>
      <c r="O958" s="3">
        <v>16</v>
      </c>
      <c r="P958" s="3">
        <v>9</v>
      </c>
      <c r="Q958" s="3">
        <v>9</v>
      </c>
      <c r="R958" s="3">
        <v>10</v>
      </c>
      <c r="S958" s="3">
        <v>14</v>
      </c>
      <c r="T958" s="3">
        <v>2</v>
      </c>
      <c r="V958" s="3">
        <v>1</v>
      </c>
      <c r="W958" s="1">
        <f t="shared" ref="W958:W1021" si="94">IFERROR(AVERAGE((O958:V958),(J958:M958)),"0")</f>
        <v>6.8</v>
      </c>
      <c r="X958" s="17">
        <f>IFERROR(Z958/AB958,0)</f>
        <v>7</v>
      </c>
      <c r="Y958" s="3">
        <f>SUBTOTAL(109,I958:V958)</f>
        <v>93</v>
      </c>
      <c r="Z958" s="3">
        <f>Y958-N958</f>
        <v>77</v>
      </c>
      <c r="AA958" s="3">
        <f t="shared" si="89"/>
        <v>12</v>
      </c>
      <c r="AB958" s="3">
        <f>COUNTA(I958:V958)-COUNTA(N958)</f>
        <v>11</v>
      </c>
      <c r="AC958" s="74">
        <f t="array" ref="AC958">AVERAGE(IF((COLUMN(I958:V958)&lt;&gt;COLUMN(N958)), I958:V958))</f>
        <v>5.9230769230769234</v>
      </c>
    </row>
    <row r="959" spans="1:29" x14ac:dyDescent="0.35">
      <c r="A959" t="s">
        <v>1557</v>
      </c>
      <c r="B959" t="s">
        <v>825</v>
      </c>
      <c r="C959" t="s">
        <v>1421</v>
      </c>
      <c r="D959" s="1">
        <v>3.5454545454545454</v>
      </c>
      <c r="E959" s="2">
        <f t="shared" si="90"/>
        <v>4.333333333333333</v>
      </c>
      <c r="F959" s="2">
        <f t="shared" si="91"/>
        <v>4.5</v>
      </c>
      <c r="G959" s="2">
        <f t="shared" si="92"/>
        <v>4.4444444444444446</v>
      </c>
      <c r="H959" s="2">
        <f t="shared" si="93"/>
        <v>3.75</v>
      </c>
      <c r="I959" s="3">
        <v>6</v>
      </c>
      <c r="J959" s="3">
        <v>2</v>
      </c>
      <c r="K959" s="3">
        <v>1</v>
      </c>
      <c r="L959" s="3">
        <v>2</v>
      </c>
      <c r="M959" s="3">
        <v>2</v>
      </c>
      <c r="N959" s="3">
        <v>6</v>
      </c>
      <c r="O959" s="3">
        <v>5</v>
      </c>
      <c r="P959" s="3">
        <v>9</v>
      </c>
      <c r="Q959" s="3">
        <v>4</v>
      </c>
      <c r="R959" s="3">
        <v>1</v>
      </c>
      <c r="S959" s="3">
        <v>7</v>
      </c>
      <c r="T959" s="3">
        <v>4</v>
      </c>
      <c r="U959" s="3">
        <v>2</v>
      </c>
      <c r="W959" s="1">
        <f t="shared" si="94"/>
        <v>3.5454545454545454</v>
      </c>
      <c r="X959" s="17">
        <f>IFERROR(Z959/AB959,0)</f>
        <v>3.75</v>
      </c>
      <c r="Y959" s="3">
        <f>SUBTOTAL(109,I959:V959)</f>
        <v>51</v>
      </c>
      <c r="Z959" s="3">
        <f>Y959-N959</f>
        <v>45</v>
      </c>
      <c r="AA959" s="3">
        <f t="shared" si="89"/>
        <v>13</v>
      </c>
      <c r="AB959" s="3">
        <f>COUNTA(I959:V959)-COUNTA(N959)</f>
        <v>12</v>
      </c>
      <c r="AC959" s="74">
        <f t="array" ref="AC959">AVERAGE(IF((COLUMN(I959:V959)&lt;&gt;COLUMN(N959)), I959:V959))</f>
        <v>3.4615384615384617</v>
      </c>
    </row>
    <row r="960" spans="1:29" x14ac:dyDescent="0.35">
      <c r="A960" t="s">
        <v>1558</v>
      </c>
      <c r="B960" t="s">
        <v>833</v>
      </c>
      <c r="C960" t="s">
        <v>1421</v>
      </c>
      <c r="D960" s="1">
        <v>3.25</v>
      </c>
      <c r="E960" s="2">
        <f t="shared" si="90"/>
        <v>1.3333333333333333</v>
      </c>
      <c r="F960" s="2">
        <f t="shared" si="91"/>
        <v>3.1666666666666665</v>
      </c>
      <c r="G960" s="2">
        <f t="shared" si="92"/>
        <v>3.2222222222222223</v>
      </c>
      <c r="H960" s="2">
        <f t="shared" si="93"/>
        <v>2.5833333333333335</v>
      </c>
      <c r="I960" s="3">
        <v>5</v>
      </c>
      <c r="J960" s="3">
        <v>2</v>
      </c>
      <c r="M960" s="3">
        <v>1</v>
      </c>
      <c r="N960" s="3">
        <v>5</v>
      </c>
      <c r="O960" s="3">
        <v>4</v>
      </c>
      <c r="P960" s="3">
        <v>5</v>
      </c>
      <c r="Q960" s="3">
        <v>3</v>
      </c>
      <c r="R960" s="3">
        <v>7</v>
      </c>
      <c r="S960" s="3">
        <v>3</v>
      </c>
      <c r="T960" s="3">
        <v>1</v>
      </c>
      <c r="W960" s="1">
        <f t="shared" si="94"/>
        <v>3.25</v>
      </c>
      <c r="X960" s="17">
        <f>IFERROR(Z960/AB960,0)</f>
        <v>3.4444444444444446</v>
      </c>
      <c r="Y960" s="3">
        <f>SUBTOTAL(109,I960:V960)</f>
        <v>36</v>
      </c>
      <c r="Z960" s="3">
        <f>Y960-N960</f>
        <v>31</v>
      </c>
      <c r="AA960" s="3">
        <f t="shared" si="89"/>
        <v>10</v>
      </c>
      <c r="AB960" s="3">
        <f>COUNTA(I960:V960)-COUNTA(N960)</f>
        <v>9</v>
      </c>
      <c r="AC960" s="74">
        <f t="array" ref="AC960">AVERAGE(IF((COLUMN(I960:V960)&lt;&gt;COLUMN(N960)), I960:V960))</f>
        <v>2.3846153846153846</v>
      </c>
    </row>
    <row r="961" spans="1:29" x14ac:dyDescent="0.35">
      <c r="A961" t="s">
        <v>1559</v>
      </c>
      <c r="B961" t="s">
        <v>849</v>
      </c>
      <c r="C961" t="s">
        <v>1421</v>
      </c>
      <c r="D961" s="1">
        <v>2.4285714285714284</v>
      </c>
      <c r="E961" s="2">
        <f t="shared" si="90"/>
        <v>0.66666666666666663</v>
      </c>
      <c r="F961" s="2">
        <f t="shared" si="91"/>
        <v>1.8333333333333333</v>
      </c>
      <c r="G961" s="2">
        <f t="shared" si="92"/>
        <v>2</v>
      </c>
      <c r="H961" s="2">
        <f t="shared" si="93"/>
        <v>1.5833333333333333</v>
      </c>
      <c r="I961" s="3">
        <v>5</v>
      </c>
      <c r="J961" s="3">
        <v>1</v>
      </c>
      <c r="M961" s="3">
        <v>4</v>
      </c>
      <c r="N961" s="3">
        <v>2</v>
      </c>
      <c r="O961" s="3">
        <v>1</v>
      </c>
      <c r="P961" s="3">
        <v>3</v>
      </c>
      <c r="Q961" s="3">
        <v>2</v>
      </c>
      <c r="R961" s="3">
        <v>4</v>
      </c>
      <c r="S961" s="3">
        <v>2</v>
      </c>
      <c r="W961" s="1">
        <f t="shared" si="94"/>
        <v>2.4285714285714284</v>
      </c>
      <c r="X961" s="17">
        <f>IFERROR(Z961/AB961,0)</f>
        <v>2.75</v>
      </c>
      <c r="Y961" s="3">
        <f>SUBTOTAL(109,I961:V961)</f>
        <v>24</v>
      </c>
      <c r="Z961" s="3">
        <f>Y961-N961</f>
        <v>22</v>
      </c>
      <c r="AA961" s="3">
        <f t="shared" si="89"/>
        <v>9</v>
      </c>
      <c r="AB961" s="3">
        <f>COUNTA(I961:V961)-COUNTA(N961)</f>
        <v>8</v>
      </c>
      <c r="AC961" s="74">
        <f t="array" ref="AC961">AVERAGE(IF((COLUMN(I961:V961)&lt;&gt;COLUMN(N961)), I961:V961))</f>
        <v>1.6923076923076923</v>
      </c>
    </row>
    <row r="962" spans="1:29" x14ac:dyDescent="0.35">
      <c r="A962" t="s">
        <v>1560</v>
      </c>
      <c r="B962" t="s">
        <v>861</v>
      </c>
      <c r="C962" t="s">
        <v>1421</v>
      </c>
      <c r="D962" s="1">
        <v>24.75</v>
      </c>
      <c r="E962" s="2">
        <f t="shared" si="90"/>
        <v>18.333333333333332</v>
      </c>
      <c r="F962" s="2">
        <f t="shared" si="91"/>
        <v>25.5</v>
      </c>
      <c r="G962" s="2">
        <f t="shared" si="92"/>
        <v>35.777777777777779</v>
      </c>
      <c r="H962" s="2">
        <f t="shared" si="93"/>
        <v>33</v>
      </c>
      <c r="I962" s="3">
        <v>95</v>
      </c>
      <c r="J962" s="3">
        <v>33</v>
      </c>
      <c r="K962" s="3">
        <v>21</v>
      </c>
      <c r="L962" s="3">
        <v>20</v>
      </c>
      <c r="M962" s="3">
        <v>14</v>
      </c>
      <c r="N962" s="3">
        <v>114</v>
      </c>
      <c r="O962" s="3">
        <v>41</v>
      </c>
      <c r="P962" s="3">
        <v>27</v>
      </c>
      <c r="Q962" s="3">
        <v>33</v>
      </c>
      <c r="R962" s="3">
        <v>38</v>
      </c>
      <c r="S962" s="3">
        <v>27</v>
      </c>
      <c r="T962" s="3">
        <v>13</v>
      </c>
      <c r="U962" s="3">
        <v>15</v>
      </c>
      <c r="V962" s="3">
        <v>15</v>
      </c>
      <c r="W962" s="1">
        <f t="shared" si="94"/>
        <v>24.75</v>
      </c>
      <c r="X962" s="17">
        <f>IFERROR(Z962/AB962,0)</f>
        <v>30.153846153846153</v>
      </c>
      <c r="Y962" s="3">
        <f>SUBTOTAL(109,I962:V962)</f>
        <v>506</v>
      </c>
      <c r="Z962" s="3">
        <f>Y962-N962</f>
        <v>392</v>
      </c>
      <c r="AA962" s="3">
        <f t="shared" si="89"/>
        <v>14</v>
      </c>
      <c r="AB962" s="3">
        <f>COUNTA(I962:V962)-COUNTA(N962)</f>
        <v>13</v>
      </c>
      <c r="AC962" s="74">
        <f t="array" ref="AC962">AVERAGE(IF((COLUMN(I962:V962)&lt;&gt;COLUMN(N962)), I962:V962))</f>
        <v>30.153846153846153</v>
      </c>
    </row>
    <row r="963" spans="1:29" x14ac:dyDescent="0.35">
      <c r="A963" t="s">
        <v>1561</v>
      </c>
      <c r="B963" t="s">
        <v>1562</v>
      </c>
      <c r="C963" t="s">
        <v>1421</v>
      </c>
      <c r="D963" s="1">
        <v>2</v>
      </c>
      <c r="E963" s="2">
        <f t="shared" si="90"/>
        <v>0.66666666666666663</v>
      </c>
      <c r="F963" s="2">
        <f t="shared" si="91"/>
        <v>0.33333333333333331</v>
      </c>
      <c r="G963" s="2">
        <f t="shared" si="92"/>
        <v>0.22222222222222221</v>
      </c>
      <c r="H963" s="2">
        <f t="shared" si="93"/>
        <v>0.16666666666666666</v>
      </c>
      <c r="T963" s="3">
        <v>2</v>
      </c>
      <c r="W963" s="1">
        <f t="shared" si="94"/>
        <v>2</v>
      </c>
      <c r="X963" s="17">
        <f>IFERROR(Z963/AB963,0)</f>
        <v>2</v>
      </c>
      <c r="Y963" s="3">
        <f>SUBTOTAL(109,I963:V963)</f>
        <v>2</v>
      </c>
      <c r="Z963" s="3">
        <f>Y963-N963</f>
        <v>2</v>
      </c>
      <c r="AA963" s="3">
        <f t="shared" si="89"/>
        <v>1</v>
      </c>
      <c r="AB963" s="3">
        <f>COUNTA(I963:V963)-COUNTA(N963)</f>
        <v>1</v>
      </c>
      <c r="AC963" s="74">
        <f t="array" ref="AC963">AVERAGE(IF((COLUMN(I963:V963)&lt;&gt;COLUMN(N963)), I963:V963))</f>
        <v>0.15384615384615385</v>
      </c>
    </row>
    <row r="964" spans="1:29" x14ac:dyDescent="0.35">
      <c r="A964" t="s">
        <v>1563</v>
      </c>
      <c r="B964" t="s">
        <v>1564</v>
      </c>
      <c r="C964" t="s">
        <v>1421</v>
      </c>
      <c r="D964" s="1">
        <v>1</v>
      </c>
      <c r="E964" s="2">
        <f t="shared" si="90"/>
        <v>0</v>
      </c>
      <c r="F964" s="2">
        <f t="shared" si="91"/>
        <v>0</v>
      </c>
      <c r="G964" s="2">
        <f t="shared" si="92"/>
        <v>0</v>
      </c>
      <c r="H964" s="2">
        <f t="shared" si="93"/>
        <v>8.3333333333333329E-2</v>
      </c>
      <c r="K964" s="3">
        <v>1</v>
      </c>
      <c r="W964" s="1">
        <f t="shared" si="94"/>
        <v>1</v>
      </c>
      <c r="X964" s="17">
        <f>IFERROR(Z964/AB964,0)</f>
        <v>1</v>
      </c>
      <c r="Y964" s="3">
        <f>SUBTOTAL(109,I964:V964)</f>
        <v>1</v>
      </c>
      <c r="Z964" s="3">
        <f>Y964-N964</f>
        <v>1</v>
      </c>
      <c r="AA964" s="3">
        <f t="shared" si="89"/>
        <v>1</v>
      </c>
      <c r="AB964" s="3">
        <f>COUNTA(I964:V964)-COUNTA(N964)</f>
        <v>1</v>
      </c>
      <c r="AC964" s="74">
        <f t="array" ref="AC964">AVERAGE(IF((COLUMN(I964:V964)&lt;&gt;COLUMN(N964)), I964:V964))</f>
        <v>7.6923076923076927E-2</v>
      </c>
    </row>
    <row r="965" spans="1:29" x14ac:dyDescent="0.35">
      <c r="A965" t="s">
        <v>1565</v>
      </c>
      <c r="B965" t="s">
        <v>1566</v>
      </c>
      <c r="C965" t="s">
        <v>1421</v>
      </c>
      <c r="D965" s="1">
        <v>4</v>
      </c>
      <c r="E965" s="2">
        <f t="shared" si="90"/>
        <v>0</v>
      </c>
      <c r="F965" s="2">
        <f t="shared" si="91"/>
        <v>0</v>
      </c>
      <c r="G965" s="2">
        <f t="shared" si="92"/>
        <v>0</v>
      </c>
      <c r="H965" s="2">
        <f t="shared" si="93"/>
        <v>0.33333333333333331</v>
      </c>
      <c r="I965" s="3">
        <v>13</v>
      </c>
      <c r="J965" s="3">
        <v>4</v>
      </c>
      <c r="W965" s="1">
        <f t="shared" si="94"/>
        <v>4</v>
      </c>
      <c r="X965" s="17">
        <f>IFERROR(Z965/AB965,0)</f>
        <v>8.5</v>
      </c>
      <c r="Y965" s="3">
        <f>SUBTOTAL(109,I965:V965)</f>
        <v>17</v>
      </c>
      <c r="Z965" s="3">
        <f>Y965-N965</f>
        <v>17</v>
      </c>
      <c r="AA965" s="3">
        <f t="shared" si="89"/>
        <v>2</v>
      </c>
      <c r="AB965" s="3">
        <f>COUNTA(I965:V965)-COUNTA(N965)</f>
        <v>2</v>
      </c>
      <c r="AC965" s="74">
        <f t="array" ref="AC965">AVERAGE(IF((COLUMN(I965:V965)&lt;&gt;COLUMN(N965)), I965:V965))</f>
        <v>1.3076923076923077</v>
      </c>
    </row>
    <row r="966" spans="1:29" x14ac:dyDescent="0.35">
      <c r="A966" t="s">
        <v>1567</v>
      </c>
      <c r="B966" t="s">
        <v>1568</v>
      </c>
      <c r="C966" t="s">
        <v>1421</v>
      </c>
      <c r="D966" s="1">
        <v>5</v>
      </c>
      <c r="E966" s="2">
        <f t="shared" si="90"/>
        <v>0</v>
      </c>
      <c r="F966" s="2">
        <f t="shared" si="91"/>
        <v>0</v>
      </c>
      <c r="G966" s="2">
        <f t="shared" si="92"/>
        <v>0</v>
      </c>
      <c r="H966" s="2">
        <f t="shared" si="93"/>
        <v>1.25</v>
      </c>
      <c r="I966" s="3">
        <v>2</v>
      </c>
      <c r="J966" s="3">
        <v>5</v>
      </c>
      <c r="K966" s="3">
        <v>5</v>
      </c>
      <c r="L966" s="3">
        <v>5</v>
      </c>
      <c r="W966" s="1">
        <f t="shared" si="94"/>
        <v>5</v>
      </c>
      <c r="X966" s="17">
        <f>IFERROR(Z966/AB966,0)</f>
        <v>4.25</v>
      </c>
      <c r="Y966" s="3">
        <f>SUBTOTAL(109,I966:V966)</f>
        <v>17</v>
      </c>
      <c r="Z966" s="3">
        <f>Y966-N966</f>
        <v>17</v>
      </c>
      <c r="AA966" s="3">
        <f t="shared" si="89"/>
        <v>4</v>
      </c>
      <c r="AB966" s="3">
        <f>COUNTA(I966:V966)-COUNTA(N966)</f>
        <v>4</v>
      </c>
      <c r="AC966" s="74">
        <f t="array" ref="AC966">AVERAGE(IF((COLUMN(I966:V966)&lt;&gt;COLUMN(N966)), I966:V966))</f>
        <v>1.3076923076923077</v>
      </c>
    </row>
    <row r="967" spans="1:29" x14ac:dyDescent="0.35">
      <c r="A967" t="s">
        <v>1569</v>
      </c>
      <c r="B967" t="s">
        <v>60</v>
      </c>
      <c r="C967" t="s">
        <v>1421</v>
      </c>
      <c r="D967" s="1">
        <v>2.875</v>
      </c>
      <c r="E967" s="2">
        <f t="shared" si="90"/>
        <v>1.6666666666666667</v>
      </c>
      <c r="F967" s="2">
        <f t="shared" si="91"/>
        <v>2.3333333333333335</v>
      </c>
      <c r="G967" s="2">
        <f t="shared" si="92"/>
        <v>1.6666666666666667</v>
      </c>
      <c r="H967" s="2">
        <f t="shared" si="93"/>
        <v>1.25</v>
      </c>
      <c r="M967" s="3">
        <v>1</v>
      </c>
      <c r="P967" s="3">
        <v>4</v>
      </c>
      <c r="Q967" s="3">
        <v>3</v>
      </c>
      <c r="R967" s="3">
        <v>2</v>
      </c>
      <c r="S967" s="3">
        <v>2</v>
      </c>
      <c r="T967" s="3">
        <v>1</v>
      </c>
      <c r="U967" s="3">
        <v>2</v>
      </c>
      <c r="V967" s="3">
        <v>8</v>
      </c>
      <c r="W967" s="1">
        <f t="shared" si="94"/>
        <v>2.875</v>
      </c>
      <c r="X967" s="17">
        <f>IFERROR(Z967/AB967,0)</f>
        <v>2.875</v>
      </c>
      <c r="Y967" s="3">
        <f>SUBTOTAL(109,I967:V967)</f>
        <v>23</v>
      </c>
      <c r="Z967" s="3">
        <f>Y967-N967</f>
        <v>23</v>
      </c>
      <c r="AA967" s="3">
        <f t="shared" ref="AA967:AA1030" si="95">COUNTA(I967:V967)</f>
        <v>8</v>
      </c>
      <c r="AB967" s="3">
        <f>COUNTA(I967:V967)-COUNTA(N967)</f>
        <v>8</v>
      </c>
      <c r="AC967" s="74">
        <f t="array" ref="AC967">AVERAGE(IF((COLUMN(I967:V967)&lt;&gt;COLUMN(N967)), I967:V967))</f>
        <v>1.7692307692307692</v>
      </c>
    </row>
    <row r="968" spans="1:29" x14ac:dyDescent="0.35">
      <c r="A968" t="s">
        <v>1570</v>
      </c>
      <c r="B968" t="s">
        <v>1571</v>
      </c>
      <c r="C968" t="s">
        <v>1421</v>
      </c>
      <c r="D968" s="1">
        <v>1</v>
      </c>
      <c r="E968" s="2">
        <f t="shared" si="90"/>
        <v>0</v>
      </c>
      <c r="F968" s="2">
        <f t="shared" si="91"/>
        <v>0</v>
      </c>
      <c r="G968" s="2">
        <f t="shared" si="92"/>
        <v>0.22222222222222221</v>
      </c>
      <c r="H968" s="2">
        <f t="shared" si="93"/>
        <v>0.25</v>
      </c>
      <c r="J968" s="3">
        <v>1</v>
      </c>
      <c r="N968" s="3">
        <v>1</v>
      </c>
      <c r="O968" s="3">
        <v>1</v>
      </c>
      <c r="W968" s="1">
        <f t="shared" si="94"/>
        <v>1</v>
      </c>
      <c r="X968" s="17">
        <f>IFERROR(Z968/AB968,0)</f>
        <v>1</v>
      </c>
      <c r="Y968" s="3">
        <f>SUBTOTAL(109,I968:V968)</f>
        <v>3</v>
      </c>
      <c r="Z968" s="3">
        <f>Y968-N968</f>
        <v>2</v>
      </c>
      <c r="AA968" s="3">
        <f t="shared" si="95"/>
        <v>3</v>
      </c>
      <c r="AB968" s="3">
        <f>COUNTA(I968:V968)-COUNTA(N968)</f>
        <v>2</v>
      </c>
      <c r="AC968" s="74">
        <f t="array" ref="AC968">AVERAGE(IF((COLUMN(I968:V968)&lt;&gt;COLUMN(N968)), I968:V968))</f>
        <v>0.15384615384615385</v>
      </c>
    </row>
    <row r="969" spans="1:29" x14ac:dyDescent="0.35">
      <c r="A969" t="s">
        <v>1572</v>
      </c>
      <c r="B969" t="s">
        <v>1573</v>
      </c>
      <c r="C969" t="s">
        <v>1421</v>
      </c>
      <c r="D969" s="1">
        <v>3.2</v>
      </c>
      <c r="E969" s="2">
        <f t="shared" si="90"/>
        <v>3.6666666666666665</v>
      </c>
      <c r="F969" s="2">
        <f t="shared" si="91"/>
        <v>3.3333333333333335</v>
      </c>
      <c r="G969" s="2">
        <f t="shared" si="92"/>
        <v>3.3333333333333335</v>
      </c>
      <c r="H969" s="2">
        <f t="shared" si="93"/>
        <v>2.75</v>
      </c>
      <c r="I969" s="3">
        <v>1</v>
      </c>
      <c r="J969" s="3">
        <v>1</v>
      </c>
      <c r="K969" s="3">
        <v>2</v>
      </c>
      <c r="M969" s="3">
        <v>3</v>
      </c>
      <c r="N969" s="3">
        <v>4</v>
      </c>
      <c r="O969" s="3">
        <v>3</v>
      </c>
      <c r="P969" s="3">
        <v>3</v>
      </c>
      <c r="Q969" s="3">
        <v>1</v>
      </c>
      <c r="R969" s="3">
        <v>5</v>
      </c>
      <c r="T969" s="3">
        <v>5</v>
      </c>
      <c r="U969" s="3">
        <v>6</v>
      </c>
      <c r="V969" s="3">
        <v>3</v>
      </c>
      <c r="W969" s="1">
        <f t="shared" si="94"/>
        <v>3.2</v>
      </c>
      <c r="X969" s="17">
        <f>IFERROR(Z969/AB969,0)</f>
        <v>3</v>
      </c>
      <c r="Y969" s="3">
        <f>SUBTOTAL(109,I969:V969)</f>
        <v>37</v>
      </c>
      <c r="Z969" s="3">
        <f>Y969-N969</f>
        <v>33</v>
      </c>
      <c r="AA969" s="3">
        <f t="shared" si="95"/>
        <v>12</v>
      </c>
      <c r="AB969" s="3">
        <f>COUNTA(I969:V969)-COUNTA(N969)</f>
        <v>11</v>
      </c>
      <c r="AC969" s="74">
        <f t="array" ref="AC969">AVERAGE(IF((COLUMN(I969:V969)&lt;&gt;COLUMN(N969)), I969:V969))</f>
        <v>2.5384615384615383</v>
      </c>
    </row>
    <row r="970" spans="1:29" x14ac:dyDescent="0.35">
      <c r="A970" t="s">
        <v>1574</v>
      </c>
      <c r="B970" t="s">
        <v>1575</v>
      </c>
      <c r="C970" t="s">
        <v>1421</v>
      </c>
      <c r="D970" s="1">
        <v>2.4</v>
      </c>
      <c r="E970" s="2">
        <f t="shared" si="90"/>
        <v>2</v>
      </c>
      <c r="F970" s="2">
        <f t="shared" si="91"/>
        <v>2</v>
      </c>
      <c r="G970" s="2">
        <f t="shared" si="92"/>
        <v>3.2222222222222223</v>
      </c>
      <c r="H970" s="2">
        <f t="shared" si="93"/>
        <v>2.5</v>
      </c>
      <c r="I970" s="3">
        <v>1</v>
      </c>
      <c r="L970" s="3">
        <v>1</v>
      </c>
      <c r="M970" s="3">
        <v>4</v>
      </c>
      <c r="N970" s="3">
        <v>9</v>
      </c>
      <c r="O970" s="3">
        <v>4</v>
      </c>
      <c r="P970" s="3">
        <v>1</v>
      </c>
      <c r="Q970" s="3">
        <v>2</v>
      </c>
      <c r="R970" s="3">
        <v>3</v>
      </c>
      <c r="S970" s="3">
        <v>4</v>
      </c>
      <c r="T970" s="3">
        <v>1</v>
      </c>
      <c r="U970" s="3">
        <v>1</v>
      </c>
      <c r="V970" s="3">
        <v>3</v>
      </c>
      <c r="W970" s="1">
        <f t="shared" si="94"/>
        <v>2.4</v>
      </c>
      <c r="X970" s="17">
        <f>IFERROR(Z970/AB970,0)</f>
        <v>2.2727272727272729</v>
      </c>
      <c r="Y970" s="3">
        <f>SUBTOTAL(109,I970:V970)</f>
        <v>34</v>
      </c>
      <c r="Z970" s="3">
        <f>Y970-N970</f>
        <v>25</v>
      </c>
      <c r="AA970" s="3">
        <f t="shared" si="95"/>
        <v>12</v>
      </c>
      <c r="AB970" s="3">
        <f>COUNTA(I970:V970)-COUNTA(N970)</f>
        <v>11</v>
      </c>
      <c r="AC970" s="74">
        <f t="array" ref="AC970">AVERAGE(IF((COLUMN(I970:V970)&lt;&gt;COLUMN(N970)), I970:V970))</f>
        <v>1.9230769230769231</v>
      </c>
    </row>
    <row r="971" spans="1:29" x14ac:dyDescent="0.35">
      <c r="A971" t="s">
        <v>1576</v>
      </c>
      <c r="B971" t="s">
        <v>1577</v>
      </c>
      <c r="C971" t="s">
        <v>1421</v>
      </c>
      <c r="D971" s="1">
        <v>1.4</v>
      </c>
      <c r="E971" s="2">
        <f t="shared" si="90"/>
        <v>0</v>
      </c>
      <c r="F971" s="2">
        <f t="shared" si="91"/>
        <v>0.66666666666666663</v>
      </c>
      <c r="G971" s="2">
        <f t="shared" si="92"/>
        <v>1.1111111111111112</v>
      </c>
      <c r="H971" s="2">
        <f t="shared" si="93"/>
        <v>0.91666666666666663</v>
      </c>
      <c r="L971" s="3">
        <v>1</v>
      </c>
      <c r="M971" s="3">
        <v>1</v>
      </c>
      <c r="N971" s="3">
        <v>4</v>
      </c>
      <c r="O971" s="3">
        <v>1</v>
      </c>
      <c r="P971" s="3">
        <v>2</v>
      </c>
      <c r="R971" s="3">
        <v>2</v>
      </c>
      <c r="W971" s="1">
        <f t="shared" si="94"/>
        <v>1.4</v>
      </c>
      <c r="X971" s="17">
        <f>IFERROR(Z971/AB971,0)</f>
        <v>1.4</v>
      </c>
      <c r="Y971" s="3">
        <f>SUBTOTAL(109,I971:V971)</f>
        <v>11</v>
      </c>
      <c r="Z971" s="3">
        <f>Y971-N971</f>
        <v>7</v>
      </c>
      <c r="AA971" s="3">
        <f t="shared" si="95"/>
        <v>6</v>
      </c>
      <c r="AB971" s="3">
        <f>COUNTA(I971:V971)-COUNTA(N971)</f>
        <v>5</v>
      </c>
      <c r="AC971" s="74">
        <f t="array" ref="AC971">AVERAGE(IF((COLUMN(I971:V971)&lt;&gt;COLUMN(N971)), I971:V971))</f>
        <v>0.53846153846153844</v>
      </c>
    </row>
    <row r="972" spans="1:29" x14ac:dyDescent="0.35">
      <c r="A972" t="s">
        <v>1578</v>
      </c>
      <c r="B972" t="s">
        <v>910</v>
      </c>
      <c r="C972" t="s">
        <v>1421</v>
      </c>
      <c r="D972" s="1">
        <v>1</v>
      </c>
      <c r="E972" s="2">
        <f t="shared" si="90"/>
        <v>0</v>
      </c>
      <c r="F972" s="2">
        <f t="shared" si="91"/>
        <v>0</v>
      </c>
      <c r="G972" s="2">
        <f t="shared" si="92"/>
        <v>0.1111111111111111</v>
      </c>
      <c r="H972" s="2">
        <f t="shared" si="93"/>
        <v>8.3333333333333329E-2</v>
      </c>
      <c r="M972" s="3">
        <v>1</v>
      </c>
      <c r="W972" s="1">
        <f t="shared" si="94"/>
        <v>1</v>
      </c>
      <c r="X972" s="17">
        <f>IFERROR(Z972/AB972,0)</f>
        <v>1</v>
      </c>
      <c r="Y972" s="3">
        <f>SUBTOTAL(109,I972:V972)</f>
        <v>1</v>
      </c>
      <c r="Z972" s="3">
        <f>Y972-N972</f>
        <v>1</v>
      </c>
      <c r="AA972" s="3">
        <f t="shared" si="95"/>
        <v>1</v>
      </c>
      <c r="AB972" s="3">
        <f>COUNTA(I972:V972)-COUNTA(N972)</f>
        <v>1</v>
      </c>
      <c r="AC972" s="74">
        <f t="array" ref="AC972">AVERAGE(IF((COLUMN(I972:V972)&lt;&gt;COLUMN(N972)), I972:V972))</f>
        <v>7.6923076923076927E-2</v>
      </c>
    </row>
    <row r="973" spans="1:29" x14ac:dyDescent="0.35">
      <c r="A973" t="s">
        <v>1579</v>
      </c>
      <c r="B973" t="s">
        <v>1580</v>
      </c>
      <c r="C973" t="s">
        <v>1421</v>
      </c>
      <c r="D973" s="1">
        <v>2</v>
      </c>
      <c r="E973" s="2">
        <f t="shared" si="90"/>
        <v>0.66666666666666663</v>
      </c>
      <c r="F973" s="2">
        <f t="shared" si="91"/>
        <v>0.66666666666666663</v>
      </c>
      <c r="G973" s="2">
        <f t="shared" si="92"/>
        <v>0.66666666666666663</v>
      </c>
      <c r="H973" s="2">
        <f t="shared" si="93"/>
        <v>0.5</v>
      </c>
      <c r="N973" s="3">
        <v>2</v>
      </c>
      <c r="R973" s="3">
        <v>2</v>
      </c>
      <c r="S973" s="3">
        <v>2</v>
      </c>
      <c r="W973" s="1">
        <f t="shared" si="94"/>
        <v>2</v>
      </c>
      <c r="X973" s="17">
        <f>IFERROR(Z973/AB973,0)</f>
        <v>2</v>
      </c>
      <c r="Y973" s="3">
        <f>SUBTOTAL(109,I973:V973)</f>
        <v>6</v>
      </c>
      <c r="Z973" s="3">
        <f>Y973-N973</f>
        <v>4</v>
      </c>
      <c r="AA973" s="3">
        <f t="shared" si="95"/>
        <v>3</v>
      </c>
      <c r="AB973" s="3">
        <f>COUNTA(I973:V973)-COUNTA(N973)</f>
        <v>2</v>
      </c>
      <c r="AC973" s="74">
        <f t="array" ref="AC973">AVERAGE(IF((COLUMN(I973:V973)&lt;&gt;COLUMN(N973)), I973:V973))</f>
        <v>0.30769230769230771</v>
      </c>
    </row>
    <row r="974" spans="1:29" x14ac:dyDescent="0.35">
      <c r="A974" t="s">
        <v>1581</v>
      </c>
      <c r="B974" t="s">
        <v>1582</v>
      </c>
      <c r="C974" t="s">
        <v>1421</v>
      </c>
      <c r="D974" s="1">
        <v>1.5714285714285714</v>
      </c>
      <c r="E974" s="2">
        <f t="shared" si="90"/>
        <v>1</v>
      </c>
      <c r="F974" s="2">
        <f t="shared" si="91"/>
        <v>0.83333333333333337</v>
      </c>
      <c r="G974" s="2">
        <f t="shared" si="92"/>
        <v>1.3333333333333333</v>
      </c>
      <c r="H974" s="2">
        <f t="shared" si="93"/>
        <v>1.3333333333333333</v>
      </c>
      <c r="I974" s="3">
        <v>1</v>
      </c>
      <c r="K974" s="3">
        <v>3</v>
      </c>
      <c r="L974" s="3">
        <v>1</v>
      </c>
      <c r="M974" s="3">
        <v>1</v>
      </c>
      <c r="N974" s="3">
        <v>6</v>
      </c>
      <c r="Q974" s="3">
        <v>1</v>
      </c>
      <c r="R974" s="3">
        <v>1</v>
      </c>
      <c r="U974" s="3">
        <v>3</v>
      </c>
      <c r="V974" s="3">
        <v>1</v>
      </c>
      <c r="W974" s="1">
        <f t="shared" si="94"/>
        <v>1.5714285714285714</v>
      </c>
      <c r="X974" s="17">
        <f>IFERROR(Z974/AB974,0)</f>
        <v>1.5</v>
      </c>
      <c r="Y974" s="3">
        <f>SUBTOTAL(109,I974:V974)</f>
        <v>18</v>
      </c>
      <c r="Z974" s="3">
        <f>Y974-N974</f>
        <v>12</v>
      </c>
      <c r="AA974" s="3">
        <f t="shared" si="95"/>
        <v>9</v>
      </c>
      <c r="AB974" s="3">
        <f>COUNTA(I974:V974)-COUNTA(N974)</f>
        <v>8</v>
      </c>
      <c r="AC974" s="74">
        <f t="array" ref="AC974">AVERAGE(IF((COLUMN(I974:V974)&lt;&gt;COLUMN(N974)), I974:V974))</f>
        <v>0.92307692307692313</v>
      </c>
    </row>
    <row r="975" spans="1:29" x14ac:dyDescent="0.35">
      <c r="A975" t="s">
        <v>1583</v>
      </c>
      <c r="B975" t="s">
        <v>1584</v>
      </c>
      <c r="C975" t="s">
        <v>1421</v>
      </c>
      <c r="D975" s="1">
        <v>3.5</v>
      </c>
      <c r="E975" s="2">
        <f t="shared" si="90"/>
        <v>3.6666666666666665</v>
      </c>
      <c r="F975" s="2">
        <f t="shared" si="91"/>
        <v>3.6666666666666665</v>
      </c>
      <c r="G975" s="2">
        <f t="shared" si="92"/>
        <v>4.4444444444444446</v>
      </c>
      <c r="H975" s="2">
        <f t="shared" si="93"/>
        <v>3.9166666666666665</v>
      </c>
      <c r="I975" s="3">
        <v>5</v>
      </c>
      <c r="J975" s="3">
        <v>3</v>
      </c>
      <c r="K975" s="3">
        <v>3</v>
      </c>
      <c r="L975" s="3">
        <v>1</v>
      </c>
      <c r="M975" s="3">
        <v>7</v>
      </c>
      <c r="N975" s="3">
        <v>9</v>
      </c>
      <c r="O975" s="3">
        <v>2</v>
      </c>
      <c r="P975" s="3">
        <v>3</v>
      </c>
      <c r="Q975" s="3">
        <v>2</v>
      </c>
      <c r="R975" s="3">
        <v>6</v>
      </c>
      <c r="S975" s="3">
        <v>2</v>
      </c>
      <c r="T975" s="3">
        <v>4</v>
      </c>
      <c r="U975" s="3">
        <v>5</v>
      </c>
      <c r="V975" s="3">
        <v>4</v>
      </c>
      <c r="W975" s="1">
        <f t="shared" si="94"/>
        <v>3.5</v>
      </c>
      <c r="X975" s="17">
        <f>IFERROR(Z975/AB975,0)</f>
        <v>3.6153846153846154</v>
      </c>
      <c r="Y975" s="3">
        <f>SUBTOTAL(109,I975:V975)</f>
        <v>56</v>
      </c>
      <c r="Z975" s="3">
        <f>Y975-N975</f>
        <v>47</v>
      </c>
      <c r="AA975" s="3">
        <f t="shared" si="95"/>
        <v>14</v>
      </c>
      <c r="AB975" s="3">
        <f>COUNTA(I975:V975)-COUNTA(N975)</f>
        <v>13</v>
      </c>
      <c r="AC975" s="74">
        <f t="array" ref="AC975">AVERAGE(IF((COLUMN(I975:V975)&lt;&gt;COLUMN(N975)), I975:V975))</f>
        <v>3.6153846153846154</v>
      </c>
    </row>
    <row r="976" spans="1:29" x14ac:dyDescent="0.35">
      <c r="A976" t="s">
        <v>1585</v>
      </c>
      <c r="B976" t="s">
        <v>1586</v>
      </c>
      <c r="C976" t="s">
        <v>1421</v>
      </c>
      <c r="D976" s="1">
        <v>5</v>
      </c>
      <c r="E976" s="2">
        <f t="shared" si="90"/>
        <v>9</v>
      </c>
      <c r="F976" s="2">
        <f t="shared" si="91"/>
        <v>5.666666666666667</v>
      </c>
      <c r="G976" s="2">
        <f t="shared" si="92"/>
        <v>6.2222222222222223</v>
      </c>
      <c r="H976" s="2">
        <f t="shared" si="93"/>
        <v>5.583333333333333</v>
      </c>
      <c r="I976" s="3">
        <v>5</v>
      </c>
      <c r="J976" s="3">
        <v>2</v>
      </c>
      <c r="K976" s="3">
        <v>2</v>
      </c>
      <c r="L976" s="3">
        <v>7</v>
      </c>
      <c r="M976" s="3">
        <v>4</v>
      </c>
      <c r="N976" s="3">
        <v>11</v>
      </c>
      <c r="O976" s="3">
        <v>7</v>
      </c>
      <c r="P976" s="3">
        <v>3</v>
      </c>
      <c r="Q976" s="3">
        <v>2</v>
      </c>
      <c r="R976" s="3">
        <v>2</v>
      </c>
      <c r="S976" s="3">
        <v>16</v>
      </c>
      <c r="T976" s="3">
        <v>4</v>
      </c>
      <c r="U976" s="3">
        <v>7</v>
      </c>
      <c r="V976" s="3">
        <v>4</v>
      </c>
      <c r="W976" s="1">
        <f t="shared" si="94"/>
        <v>5</v>
      </c>
      <c r="X976" s="17">
        <f>IFERROR(Z976/AB976,0)</f>
        <v>5</v>
      </c>
      <c r="Y976" s="3">
        <f>SUBTOTAL(109,I976:V976)</f>
        <v>76</v>
      </c>
      <c r="Z976" s="3">
        <f>Y976-N976</f>
        <v>65</v>
      </c>
      <c r="AA976" s="3">
        <f t="shared" si="95"/>
        <v>14</v>
      </c>
      <c r="AB976" s="3">
        <f>COUNTA(I976:V976)-COUNTA(N976)</f>
        <v>13</v>
      </c>
      <c r="AC976" s="74">
        <f t="array" ref="AC976">AVERAGE(IF((COLUMN(I976:V976)&lt;&gt;COLUMN(N976)), I976:V976))</f>
        <v>5</v>
      </c>
    </row>
    <row r="977" spans="1:29" x14ac:dyDescent="0.35">
      <c r="A977" t="s">
        <v>1587</v>
      </c>
      <c r="B977" t="s">
        <v>1588</v>
      </c>
      <c r="C977" t="s">
        <v>1421</v>
      </c>
      <c r="D977" s="1" t="s">
        <v>71</v>
      </c>
      <c r="E977" s="2">
        <f t="shared" si="90"/>
        <v>0</v>
      </c>
      <c r="F977" s="2">
        <f t="shared" si="91"/>
        <v>0</v>
      </c>
      <c r="G977" s="2">
        <f t="shared" si="92"/>
        <v>2.3333333333333335</v>
      </c>
      <c r="H977" s="2">
        <f t="shared" si="93"/>
        <v>1.75</v>
      </c>
      <c r="N977" s="3">
        <v>21</v>
      </c>
      <c r="W977" s="1" t="str">
        <f t="shared" si="94"/>
        <v>0</v>
      </c>
      <c r="X977" s="17">
        <f>IFERROR(Z977/AB977,0)</f>
        <v>0</v>
      </c>
      <c r="Y977" s="3">
        <f>SUBTOTAL(109,I977:V977)</f>
        <v>21</v>
      </c>
      <c r="Z977" s="3">
        <f>Y977-N977</f>
        <v>0</v>
      </c>
      <c r="AA977" s="3">
        <f t="shared" si="95"/>
        <v>1</v>
      </c>
      <c r="AB977" s="3">
        <f>COUNTA(I977:V977)-COUNTA(N977)</f>
        <v>0</v>
      </c>
      <c r="AC977" s="74">
        <f t="array" ref="AC977">AVERAGE(IF((COLUMN(I977:V977)&lt;&gt;COLUMN(N977)), I977:V977))</f>
        <v>0</v>
      </c>
    </row>
    <row r="978" spans="1:29" x14ac:dyDescent="0.35">
      <c r="A978" t="s">
        <v>1589</v>
      </c>
      <c r="B978" t="s">
        <v>1590</v>
      </c>
      <c r="C978" t="s">
        <v>1421</v>
      </c>
      <c r="D978" s="1">
        <v>5.166666666666667</v>
      </c>
      <c r="E978" s="2">
        <f t="shared" si="90"/>
        <v>9.6666666666666661</v>
      </c>
      <c r="F978" s="2">
        <f t="shared" si="91"/>
        <v>6</v>
      </c>
      <c r="G978" s="2">
        <f t="shared" si="92"/>
        <v>7.1111111111111107</v>
      </c>
      <c r="H978" s="2">
        <f t="shared" si="93"/>
        <v>6.166666666666667</v>
      </c>
      <c r="I978" s="3">
        <v>2</v>
      </c>
      <c r="J978" s="3">
        <v>4</v>
      </c>
      <c r="K978" s="3">
        <v>5</v>
      </c>
      <c r="L978" s="3">
        <v>1</v>
      </c>
      <c r="M978" s="3">
        <v>5</v>
      </c>
      <c r="N978" s="3">
        <v>18</v>
      </c>
      <c r="O978" s="3">
        <v>5</v>
      </c>
      <c r="P978" s="3">
        <v>2</v>
      </c>
      <c r="Q978" s="3">
        <v>2</v>
      </c>
      <c r="R978" s="3">
        <v>3</v>
      </c>
      <c r="S978" s="3">
        <v>7</v>
      </c>
      <c r="T978" s="3">
        <v>4</v>
      </c>
      <c r="U978" s="3">
        <v>18</v>
      </c>
      <c r="V978" s="3">
        <v>6</v>
      </c>
      <c r="W978" s="1">
        <f t="shared" si="94"/>
        <v>5.166666666666667</v>
      </c>
      <c r="X978" s="17">
        <f>IFERROR(Z978/AB978,0)</f>
        <v>4.9230769230769234</v>
      </c>
      <c r="Y978" s="3">
        <f>SUBTOTAL(109,I978:V978)</f>
        <v>82</v>
      </c>
      <c r="Z978" s="3">
        <f>Y978-N978</f>
        <v>64</v>
      </c>
      <c r="AA978" s="3">
        <f t="shared" si="95"/>
        <v>14</v>
      </c>
      <c r="AB978" s="3">
        <f>COUNTA(I978:V978)-COUNTA(N978)</f>
        <v>13</v>
      </c>
      <c r="AC978" s="74">
        <f t="array" ref="AC978">AVERAGE(IF((COLUMN(I978:V978)&lt;&gt;COLUMN(N978)), I978:V978))</f>
        <v>4.9230769230769234</v>
      </c>
    </row>
    <row r="979" spans="1:29" x14ac:dyDescent="0.35">
      <c r="A979" t="s">
        <v>1591</v>
      </c>
      <c r="B979" t="s">
        <v>1592</v>
      </c>
      <c r="C979" t="s">
        <v>1421</v>
      </c>
      <c r="D979" s="1" t="s">
        <v>71</v>
      </c>
      <c r="E979" s="2">
        <f t="shared" si="90"/>
        <v>0</v>
      </c>
      <c r="F979" s="2">
        <f t="shared" si="91"/>
        <v>0</v>
      </c>
      <c r="G979" s="2">
        <f t="shared" si="92"/>
        <v>0</v>
      </c>
      <c r="H979" s="2">
        <f t="shared" si="93"/>
        <v>0</v>
      </c>
      <c r="I979" s="3">
        <v>1</v>
      </c>
      <c r="W979" s="1" t="str">
        <f t="shared" si="94"/>
        <v>0</v>
      </c>
      <c r="X979" s="17">
        <f>IFERROR(Z979/AB979,0)</f>
        <v>1</v>
      </c>
      <c r="Y979" s="3">
        <f>SUBTOTAL(109,I979:V979)</f>
        <v>1</v>
      </c>
      <c r="Z979" s="3">
        <f>Y979-N979</f>
        <v>1</v>
      </c>
      <c r="AA979" s="3">
        <f t="shared" si="95"/>
        <v>1</v>
      </c>
      <c r="AB979" s="3">
        <f>COUNTA(I979:V979)-COUNTA(N979)</f>
        <v>1</v>
      </c>
      <c r="AC979" s="74">
        <f t="array" ref="AC979">AVERAGE(IF((COLUMN(I979:V979)&lt;&gt;COLUMN(N979)), I979:V979))</f>
        <v>7.6923076923076927E-2</v>
      </c>
    </row>
    <row r="980" spans="1:29" x14ac:dyDescent="0.35">
      <c r="A980" t="s">
        <v>1593</v>
      </c>
      <c r="B980" t="s">
        <v>1594</v>
      </c>
      <c r="C980" t="s">
        <v>1421</v>
      </c>
      <c r="D980" s="1" t="s">
        <v>71</v>
      </c>
      <c r="E980" s="2">
        <f t="shared" si="90"/>
        <v>0</v>
      </c>
      <c r="F980" s="2">
        <f t="shared" si="91"/>
        <v>0</v>
      </c>
      <c r="G980" s="2">
        <f t="shared" si="92"/>
        <v>0</v>
      </c>
      <c r="H980" s="2">
        <f t="shared" si="93"/>
        <v>0</v>
      </c>
      <c r="I980" s="3">
        <v>1</v>
      </c>
      <c r="W980" s="1" t="str">
        <f t="shared" si="94"/>
        <v>0</v>
      </c>
      <c r="X980" s="17">
        <f>IFERROR(Z980/AB980,0)</f>
        <v>1</v>
      </c>
      <c r="Y980" s="3">
        <f>SUBTOTAL(109,I980:V980)</f>
        <v>1</v>
      </c>
      <c r="Z980" s="3">
        <f>Y980-N980</f>
        <v>1</v>
      </c>
      <c r="AA980" s="3">
        <f t="shared" si="95"/>
        <v>1</v>
      </c>
      <c r="AB980" s="3">
        <f>COUNTA(I980:V980)-COUNTA(N980)</f>
        <v>1</v>
      </c>
      <c r="AC980" s="74">
        <f t="array" ref="AC980">AVERAGE(IF((COLUMN(I980:V980)&lt;&gt;COLUMN(N980)), I980:V980))</f>
        <v>7.6923076923076927E-2</v>
      </c>
    </row>
    <row r="981" spans="1:29" x14ac:dyDescent="0.35">
      <c r="A981" t="s">
        <v>1595</v>
      </c>
      <c r="B981" t="s">
        <v>1596</v>
      </c>
      <c r="C981" t="s">
        <v>1421</v>
      </c>
      <c r="D981" s="1" t="s">
        <v>71</v>
      </c>
      <c r="E981" s="2">
        <f t="shared" si="90"/>
        <v>0</v>
      </c>
      <c r="F981" s="2">
        <f t="shared" si="91"/>
        <v>0</v>
      </c>
      <c r="G981" s="2">
        <f t="shared" si="92"/>
        <v>0</v>
      </c>
      <c r="H981" s="2">
        <f t="shared" si="93"/>
        <v>0</v>
      </c>
      <c r="I981" s="3">
        <v>2</v>
      </c>
      <c r="W981" s="1" t="str">
        <f t="shared" si="94"/>
        <v>0</v>
      </c>
      <c r="X981" s="17">
        <f>IFERROR(Z981/AB981,0)</f>
        <v>2</v>
      </c>
      <c r="Y981" s="3">
        <f>SUBTOTAL(109,I981:V981)</f>
        <v>2</v>
      </c>
      <c r="Z981" s="3">
        <f>Y981-N981</f>
        <v>2</v>
      </c>
      <c r="AA981" s="3">
        <f t="shared" si="95"/>
        <v>1</v>
      </c>
      <c r="AB981" s="3">
        <f>COUNTA(I981:V981)-COUNTA(N981)</f>
        <v>1</v>
      </c>
      <c r="AC981" s="74">
        <f t="array" ref="AC981">AVERAGE(IF((COLUMN(I981:V981)&lt;&gt;COLUMN(N981)), I981:V981))</f>
        <v>0.15384615384615385</v>
      </c>
    </row>
    <row r="982" spans="1:29" x14ac:dyDescent="0.35">
      <c r="A982" t="s">
        <v>1597</v>
      </c>
      <c r="B982" t="s">
        <v>919</v>
      </c>
      <c r="C982" t="s">
        <v>1421</v>
      </c>
      <c r="D982" s="1">
        <v>6.8</v>
      </c>
      <c r="E982" s="2">
        <f t="shared" si="90"/>
        <v>6</v>
      </c>
      <c r="F982" s="2">
        <f t="shared" si="91"/>
        <v>5.333333333333333</v>
      </c>
      <c r="G982" s="2">
        <f t="shared" si="92"/>
        <v>3.5555555555555554</v>
      </c>
      <c r="H982" s="2">
        <f t="shared" si="93"/>
        <v>2.6666666666666665</v>
      </c>
      <c r="R982" s="3">
        <v>14</v>
      </c>
      <c r="S982" s="3">
        <v>12</v>
      </c>
      <c r="T982" s="3">
        <v>1</v>
      </c>
      <c r="U982" s="3">
        <v>5</v>
      </c>
      <c r="V982" s="3">
        <v>2</v>
      </c>
      <c r="W982" s="1">
        <f t="shared" si="94"/>
        <v>6.8</v>
      </c>
      <c r="X982" s="17">
        <f>IFERROR(Z982/AB982,0)</f>
        <v>6.8</v>
      </c>
      <c r="Y982" s="3">
        <f>SUBTOTAL(109,I982:V982)</f>
        <v>34</v>
      </c>
      <c r="Z982" s="3">
        <f>Y982-N982</f>
        <v>34</v>
      </c>
      <c r="AA982" s="3">
        <f t="shared" si="95"/>
        <v>5</v>
      </c>
      <c r="AB982" s="3">
        <f>COUNTA(I982:V982)-COUNTA(N982)</f>
        <v>5</v>
      </c>
      <c r="AC982" s="74">
        <f t="array" ref="AC982">AVERAGE(IF((COLUMN(I982:V982)&lt;&gt;COLUMN(N982)), I982:V982))</f>
        <v>2.6153846153846154</v>
      </c>
    </row>
    <row r="983" spans="1:29" x14ac:dyDescent="0.35">
      <c r="A983" t="s">
        <v>1598</v>
      </c>
      <c r="B983" t="s">
        <v>1599</v>
      </c>
      <c r="C983" t="s">
        <v>1421</v>
      </c>
      <c r="D983" s="1">
        <v>14.333333333333334</v>
      </c>
      <c r="E983" s="2">
        <f t="shared" si="90"/>
        <v>20.666666666666668</v>
      </c>
      <c r="F983" s="2">
        <f t="shared" si="91"/>
        <v>15.5</v>
      </c>
      <c r="G983" s="2">
        <f t="shared" si="92"/>
        <v>16.111111111111111</v>
      </c>
      <c r="H983" s="2">
        <f t="shared" si="93"/>
        <v>15.416666666666666</v>
      </c>
      <c r="I983" s="3">
        <v>26</v>
      </c>
      <c r="J983" s="3">
        <v>17</v>
      </c>
      <c r="K983" s="3">
        <v>18</v>
      </c>
      <c r="L983" s="3">
        <v>5</v>
      </c>
      <c r="M983" s="3">
        <v>11</v>
      </c>
      <c r="N983" s="3">
        <v>32</v>
      </c>
      <c r="O983" s="3">
        <v>9</v>
      </c>
      <c r="P983" s="3">
        <v>9</v>
      </c>
      <c r="Q983" s="3">
        <v>5</v>
      </c>
      <c r="R983" s="3">
        <v>17</v>
      </c>
      <c r="S983" s="3">
        <v>8</v>
      </c>
      <c r="T983" s="3">
        <v>15</v>
      </c>
      <c r="U983" s="3">
        <v>39</v>
      </c>
      <c r="V983" s="3">
        <v>19</v>
      </c>
      <c r="W983" s="1">
        <f t="shared" si="94"/>
        <v>14.333333333333334</v>
      </c>
      <c r="X983" s="17">
        <f>IFERROR(Z983/AB983,0)</f>
        <v>15.23076923076923</v>
      </c>
      <c r="Y983" s="3">
        <f>SUBTOTAL(109,I983:V983)</f>
        <v>230</v>
      </c>
      <c r="Z983" s="3">
        <f>Y983-N983</f>
        <v>198</v>
      </c>
      <c r="AA983" s="3">
        <f t="shared" si="95"/>
        <v>14</v>
      </c>
      <c r="AB983" s="3">
        <f>COUNTA(I983:V983)-COUNTA(N983)</f>
        <v>13</v>
      </c>
      <c r="AC983" s="74">
        <f t="array" ref="AC983">AVERAGE(IF((COLUMN(I983:V983)&lt;&gt;COLUMN(N983)), I983:V983))</f>
        <v>15.23076923076923</v>
      </c>
    </row>
    <row r="984" spans="1:29" x14ac:dyDescent="0.35">
      <c r="A984" t="s">
        <v>1600</v>
      </c>
      <c r="B984" t="s">
        <v>1601</v>
      </c>
      <c r="C984" t="s">
        <v>1421</v>
      </c>
      <c r="D984" s="1">
        <v>3.4545454545454546</v>
      </c>
      <c r="E984" s="2">
        <f t="shared" si="90"/>
        <v>4.666666666666667</v>
      </c>
      <c r="F984" s="2">
        <f t="shared" si="91"/>
        <v>3.1666666666666665</v>
      </c>
      <c r="G984" s="2">
        <f t="shared" si="92"/>
        <v>2.5555555555555554</v>
      </c>
      <c r="H984" s="2">
        <f t="shared" si="93"/>
        <v>2.8333333333333335</v>
      </c>
      <c r="I984" s="3">
        <v>5</v>
      </c>
      <c r="J984" s="3">
        <v>6</v>
      </c>
      <c r="K984" s="3">
        <v>2</v>
      </c>
      <c r="L984" s="3">
        <v>3</v>
      </c>
      <c r="N984" s="3">
        <v>2</v>
      </c>
      <c r="O984" s="3">
        <v>2</v>
      </c>
      <c r="P984" s="3">
        <v>1</v>
      </c>
      <c r="Q984" s="3">
        <v>1</v>
      </c>
      <c r="R984" s="3">
        <v>3</v>
      </c>
      <c r="S984" s="3">
        <v>2</v>
      </c>
      <c r="T984" s="3">
        <v>4</v>
      </c>
      <c r="U984" s="3">
        <v>8</v>
      </c>
      <c r="V984" s="3">
        <v>6</v>
      </c>
      <c r="W984" s="1">
        <f t="shared" si="94"/>
        <v>3.4545454545454546</v>
      </c>
      <c r="X984" s="17">
        <f>IFERROR(Z984/AB984,0)</f>
        <v>3.5833333333333335</v>
      </c>
      <c r="Y984" s="3">
        <f>SUBTOTAL(109,I984:V984)</f>
        <v>45</v>
      </c>
      <c r="Z984" s="3">
        <f>Y984-N984</f>
        <v>43</v>
      </c>
      <c r="AA984" s="3">
        <f t="shared" si="95"/>
        <v>13</v>
      </c>
      <c r="AB984" s="3">
        <f>COUNTA(I984:V984)-COUNTA(N984)</f>
        <v>12</v>
      </c>
      <c r="AC984" s="74">
        <f t="array" ref="AC984">AVERAGE(IF((COLUMN(I984:V984)&lt;&gt;COLUMN(N984)), I984:V984))</f>
        <v>3.3076923076923075</v>
      </c>
    </row>
    <row r="985" spans="1:29" x14ac:dyDescent="0.35">
      <c r="A985" t="s">
        <v>1602</v>
      </c>
      <c r="B985" t="s">
        <v>923</v>
      </c>
      <c r="C985" t="s">
        <v>1421</v>
      </c>
      <c r="D985" s="1">
        <v>1</v>
      </c>
      <c r="E985" s="2">
        <f t="shared" si="90"/>
        <v>0</v>
      </c>
      <c r="F985" s="2">
        <f t="shared" si="91"/>
        <v>0</v>
      </c>
      <c r="G985" s="2">
        <f t="shared" si="92"/>
        <v>0</v>
      </c>
      <c r="H985" s="2">
        <f t="shared" si="93"/>
        <v>0.16666666666666666</v>
      </c>
      <c r="J985" s="3">
        <v>1</v>
      </c>
      <c r="K985" s="3">
        <v>1</v>
      </c>
      <c r="W985" s="1">
        <f t="shared" si="94"/>
        <v>1</v>
      </c>
      <c r="X985" s="17">
        <f>IFERROR(Z985/AB985,0)</f>
        <v>1</v>
      </c>
      <c r="Y985" s="3">
        <f>SUBTOTAL(109,I985:V985)</f>
        <v>2</v>
      </c>
      <c r="Z985" s="3">
        <f>Y985-N985</f>
        <v>2</v>
      </c>
      <c r="AA985" s="3">
        <f t="shared" si="95"/>
        <v>2</v>
      </c>
      <c r="AB985" s="3">
        <f>COUNTA(I985:V985)-COUNTA(N985)</f>
        <v>2</v>
      </c>
      <c r="AC985" s="74">
        <f t="array" ref="AC985">AVERAGE(IF((COLUMN(I985:V985)&lt;&gt;COLUMN(N985)), I985:V985))</f>
        <v>0.15384615384615385</v>
      </c>
    </row>
    <row r="986" spans="1:29" x14ac:dyDescent="0.35">
      <c r="A986" t="s">
        <v>1603</v>
      </c>
      <c r="B986" t="s">
        <v>1604</v>
      </c>
      <c r="C986" t="s">
        <v>1421</v>
      </c>
      <c r="D986" s="1">
        <v>1.5</v>
      </c>
      <c r="E986" s="2">
        <f t="shared" si="90"/>
        <v>0.33333333333333331</v>
      </c>
      <c r="F986" s="2">
        <f t="shared" si="91"/>
        <v>0.83333333333333337</v>
      </c>
      <c r="G986" s="2">
        <f t="shared" si="92"/>
        <v>0.66666666666666663</v>
      </c>
      <c r="H986" s="2">
        <f t="shared" si="93"/>
        <v>0.5</v>
      </c>
      <c r="O986" s="3">
        <v>1</v>
      </c>
      <c r="P986" s="3">
        <v>3</v>
      </c>
      <c r="Q986" s="3">
        <v>1</v>
      </c>
      <c r="S986" s="3">
        <v>1</v>
      </c>
      <c r="W986" s="1">
        <f t="shared" si="94"/>
        <v>1.5</v>
      </c>
      <c r="X986" s="17">
        <f>IFERROR(Z986/AB986,0)</f>
        <v>1.5</v>
      </c>
      <c r="Y986" s="3">
        <f>SUBTOTAL(109,I986:V986)</f>
        <v>6</v>
      </c>
      <c r="Z986" s="3">
        <f>Y986-N986</f>
        <v>6</v>
      </c>
      <c r="AA986" s="3">
        <f t="shared" si="95"/>
        <v>4</v>
      </c>
      <c r="AB986" s="3">
        <f>COUNTA(I986:V986)-COUNTA(N986)</f>
        <v>4</v>
      </c>
      <c r="AC986" s="74">
        <f t="array" ref="AC986">AVERAGE(IF((COLUMN(I986:V986)&lt;&gt;COLUMN(N986)), I986:V986))</f>
        <v>0.46153846153846156</v>
      </c>
    </row>
    <row r="987" spans="1:29" x14ac:dyDescent="0.35">
      <c r="A987" t="s">
        <v>1605</v>
      </c>
      <c r="B987" t="s">
        <v>1606</v>
      </c>
      <c r="C987" t="s">
        <v>1421</v>
      </c>
      <c r="D987" s="1">
        <v>5.0909090909090908</v>
      </c>
      <c r="E987" s="2">
        <f t="shared" si="90"/>
        <v>7.333333333333333</v>
      </c>
      <c r="F987" s="2">
        <f t="shared" si="91"/>
        <v>6.833333333333333</v>
      </c>
      <c r="G987" s="2">
        <f t="shared" si="92"/>
        <v>5.5555555555555554</v>
      </c>
      <c r="H987" s="2">
        <f t="shared" si="93"/>
        <v>5.25</v>
      </c>
      <c r="I987" s="3">
        <v>5</v>
      </c>
      <c r="J987" s="3">
        <v>4</v>
      </c>
      <c r="K987" s="3">
        <v>6</v>
      </c>
      <c r="L987" s="3">
        <v>3</v>
      </c>
      <c r="M987" s="3">
        <v>1</v>
      </c>
      <c r="N987" s="3">
        <v>8</v>
      </c>
      <c r="P987" s="3">
        <v>3</v>
      </c>
      <c r="Q987" s="3">
        <v>9</v>
      </c>
      <c r="R987" s="3">
        <v>7</v>
      </c>
      <c r="S987" s="3">
        <v>9</v>
      </c>
      <c r="T987" s="3">
        <v>6</v>
      </c>
      <c r="U987" s="3">
        <v>7</v>
      </c>
      <c r="V987" s="3">
        <v>1</v>
      </c>
      <c r="W987" s="1">
        <f t="shared" si="94"/>
        <v>5.0909090909090908</v>
      </c>
      <c r="X987" s="17">
        <f>IFERROR(Z987/AB987,0)</f>
        <v>5.083333333333333</v>
      </c>
      <c r="Y987" s="3">
        <f>SUBTOTAL(109,I987:V987)</f>
        <v>69</v>
      </c>
      <c r="Z987" s="3">
        <f>Y987-N987</f>
        <v>61</v>
      </c>
      <c r="AA987" s="3">
        <f t="shared" si="95"/>
        <v>13</v>
      </c>
      <c r="AB987" s="3">
        <f>COUNTA(I987:V987)-COUNTA(N987)</f>
        <v>12</v>
      </c>
      <c r="AC987" s="74">
        <f t="array" ref="AC987">AVERAGE(IF((COLUMN(I987:V987)&lt;&gt;COLUMN(N987)), I987:V987))</f>
        <v>4.6923076923076925</v>
      </c>
    </row>
    <row r="988" spans="1:29" x14ac:dyDescent="0.35">
      <c r="A988" t="s">
        <v>1607</v>
      </c>
      <c r="B988" t="s">
        <v>1608</v>
      </c>
      <c r="C988" t="s">
        <v>1421</v>
      </c>
      <c r="D988" s="1">
        <v>5.5</v>
      </c>
      <c r="E988" s="2">
        <f t="shared" si="90"/>
        <v>7.333333333333333</v>
      </c>
      <c r="F988" s="2">
        <f t="shared" si="91"/>
        <v>6.5</v>
      </c>
      <c r="G988" s="2">
        <f t="shared" si="92"/>
        <v>8.6666666666666661</v>
      </c>
      <c r="H988" s="2">
        <f t="shared" si="93"/>
        <v>7.583333333333333</v>
      </c>
      <c r="I988" s="3">
        <v>7</v>
      </c>
      <c r="J988" s="3">
        <v>5</v>
      </c>
      <c r="K988" s="3">
        <v>2</v>
      </c>
      <c r="L988" s="3">
        <v>6</v>
      </c>
      <c r="M988" s="3">
        <v>4</v>
      </c>
      <c r="N988" s="3">
        <v>31</v>
      </c>
      <c r="O988" s="3">
        <v>4</v>
      </c>
      <c r="P988" s="3">
        <v>6</v>
      </c>
      <c r="Q988" s="3">
        <v>5</v>
      </c>
      <c r="R988" s="3">
        <v>6</v>
      </c>
      <c r="S988" s="3">
        <v>16</v>
      </c>
      <c r="T988" s="3">
        <v>3</v>
      </c>
      <c r="U988" s="3">
        <v>3</v>
      </c>
      <c r="V988" s="3">
        <v>6</v>
      </c>
      <c r="W988" s="1">
        <f t="shared" si="94"/>
        <v>5.5</v>
      </c>
      <c r="X988" s="17">
        <f>IFERROR(Z988/AB988,0)</f>
        <v>5.615384615384615</v>
      </c>
      <c r="Y988" s="3">
        <f>SUBTOTAL(109,I988:V988)</f>
        <v>104</v>
      </c>
      <c r="Z988" s="3">
        <f>Y988-N988</f>
        <v>73</v>
      </c>
      <c r="AA988" s="3">
        <f t="shared" si="95"/>
        <v>14</v>
      </c>
      <c r="AB988" s="3">
        <f>COUNTA(I988:V988)-COUNTA(N988)</f>
        <v>13</v>
      </c>
      <c r="AC988" s="74">
        <f t="array" ref="AC988">AVERAGE(IF((COLUMN(I988:V988)&lt;&gt;COLUMN(N988)), I988:V988))</f>
        <v>5.615384615384615</v>
      </c>
    </row>
    <row r="989" spans="1:29" x14ac:dyDescent="0.35">
      <c r="A989" t="s">
        <v>1609</v>
      </c>
      <c r="B989" t="s">
        <v>1610</v>
      </c>
      <c r="C989" t="s">
        <v>1421</v>
      </c>
      <c r="D989" s="1">
        <v>10.25</v>
      </c>
      <c r="E989" s="2">
        <f t="shared" si="90"/>
        <v>16.666666666666668</v>
      </c>
      <c r="F989" s="2">
        <f t="shared" si="91"/>
        <v>14.333333333333334</v>
      </c>
      <c r="G989" s="2">
        <f t="shared" si="92"/>
        <v>14</v>
      </c>
      <c r="H989" s="2">
        <f t="shared" si="93"/>
        <v>12.25</v>
      </c>
      <c r="I989" s="3">
        <v>9</v>
      </c>
      <c r="J989" s="3">
        <v>8</v>
      </c>
      <c r="K989" s="3">
        <v>5</v>
      </c>
      <c r="L989" s="3">
        <v>8</v>
      </c>
      <c r="M989" s="3">
        <v>12</v>
      </c>
      <c r="N989" s="3">
        <v>26</v>
      </c>
      <c r="O989" s="3">
        <v>2</v>
      </c>
      <c r="P989" s="3">
        <v>10</v>
      </c>
      <c r="Q989" s="3">
        <v>10</v>
      </c>
      <c r="R989" s="3">
        <v>16</v>
      </c>
      <c r="S989" s="3">
        <v>24</v>
      </c>
      <c r="T989" s="3">
        <v>10</v>
      </c>
      <c r="U989" s="3">
        <v>16</v>
      </c>
      <c r="V989" s="3">
        <v>2</v>
      </c>
      <c r="W989" s="1">
        <f t="shared" si="94"/>
        <v>10.25</v>
      </c>
      <c r="X989" s="17">
        <f>IFERROR(Z989/AB989,0)</f>
        <v>10.153846153846153</v>
      </c>
      <c r="Y989" s="3">
        <f>SUBTOTAL(109,I989:V989)</f>
        <v>158</v>
      </c>
      <c r="Z989" s="3">
        <f>Y989-N989</f>
        <v>132</v>
      </c>
      <c r="AA989" s="3">
        <f t="shared" si="95"/>
        <v>14</v>
      </c>
      <c r="AB989" s="3">
        <f>COUNTA(I989:V989)-COUNTA(N989)</f>
        <v>13</v>
      </c>
      <c r="AC989" s="74">
        <f t="array" ref="AC989">AVERAGE(IF((COLUMN(I989:V989)&lt;&gt;COLUMN(N989)), I989:V989))</f>
        <v>10.153846153846153</v>
      </c>
    </row>
    <row r="990" spans="1:29" x14ac:dyDescent="0.35">
      <c r="A990" t="s">
        <v>1611</v>
      </c>
      <c r="B990" t="s">
        <v>1612</v>
      </c>
      <c r="C990" t="s">
        <v>1421</v>
      </c>
      <c r="D990" s="1" t="s">
        <v>71</v>
      </c>
      <c r="E990" s="2">
        <f t="shared" si="90"/>
        <v>0</v>
      </c>
      <c r="F990" s="2">
        <f t="shared" si="91"/>
        <v>0</v>
      </c>
      <c r="G990" s="2">
        <f t="shared" si="92"/>
        <v>0</v>
      </c>
      <c r="H990" s="2">
        <f t="shared" si="93"/>
        <v>0</v>
      </c>
      <c r="I990" s="3">
        <v>1</v>
      </c>
      <c r="W990" s="1" t="str">
        <f t="shared" si="94"/>
        <v>0</v>
      </c>
      <c r="X990" s="17">
        <f>IFERROR(Z990/AB990,0)</f>
        <v>1</v>
      </c>
      <c r="Y990" s="3">
        <f>SUBTOTAL(109,I990:V990)</f>
        <v>1</v>
      </c>
      <c r="Z990" s="3">
        <f>Y990-N990</f>
        <v>1</v>
      </c>
      <c r="AA990" s="3">
        <f t="shared" si="95"/>
        <v>1</v>
      </c>
      <c r="AB990" s="3">
        <f>COUNTA(I990:V990)-COUNTA(N990)</f>
        <v>1</v>
      </c>
      <c r="AC990" s="74">
        <f t="array" ref="AC990">AVERAGE(IF((COLUMN(I990:V990)&lt;&gt;COLUMN(N990)), I990:V990))</f>
        <v>7.6923076923076927E-2</v>
      </c>
    </row>
    <row r="991" spans="1:29" x14ac:dyDescent="0.35">
      <c r="A991" t="s">
        <v>1613</v>
      </c>
      <c r="B991" t="s">
        <v>1614</v>
      </c>
      <c r="C991" t="s">
        <v>1421</v>
      </c>
      <c r="D991" s="1">
        <v>7.166666666666667</v>
      </c>
      <c r="E991" s="2">
        <f t="shared" si="90"/>
        <v>4.333333333333333</v>
      </c>
      <c r="F991" s="2">
        <f t="shared" si="91"/>
        <v>7.5</v>
      </c>
      <c r="G991" s="2">
        <f t="shared" si="92"/>
        <v>9</v>
      </c>
      <c r="H991" s="2">
        <f t="shared" si="93"/>
        <v>8.0833333333333339</v>
      </c>
      <c r="I991" s="3">
        <v>4</v>
      </c>
      <c r="J991" s="3">
        <v>10</v>
      </c>
      <c r="K991" s="3">
        <v>3</v>
      </c>
      <c r="L991" s="3">
        <v>3</v>
      </c>
      <c r="M991" s="3">
        <v>8</v>
      </c>
      <c r="N991" s="3">
        <v>17</v>
      </c>
      <c r="O991" s="3">
        <v>11</v>
      </c>
      <c r="P991" s="3">
        <v>14</v>
      </c>
      <c r="Q991" s="3">
        <v>1</v>
      </c>
      <c r="R991" s="3">
        <v>17</v>
      </c>
      <c r="S991" s="3">
        <v>7</v>
      </c>
      <c r="T991" s="3">
        <v>3</v>
      </c>
      <c r="U991" s="3">
        <v>3</v>
      </c>
      <c r="V991" s="3">
        <v>6</v>
      </c>
      <c r="W991" s="1">
        <f t="shared" si="94"/>
        <v>7.166666666666667</v>
      </c>
      <c r="X991" s="17">
        <f>IFERROR(Z991/AB991,0)</f>
        <v>6.9230769230769234</v>
      </c>
      <c r="Y991" s="3">
        <f>SUBTOTAL(109,I991:V991)</f>
        <v>107</v>
      </c>
      <c r="Z991" s="3">
        <f>Y991-N991</f>
        <v>90</v>
      </c>
      <c r="AA991" s="3">
        <f t="shared" si="95"/>
        <v>14</v>
      </c>
      <c r="AB991" s="3">
        <f>COUNTA(I991:V991)-COUNTA(N991)</f>
        <v>13</v>
      </c>
      <c r="AC991" s="74">
        <f t="array" ref="AC991">AVERAGE(IF((COLUMN(I991:V991)&lt;&gt;COLUMN(N991)), I991:V991))</f>
        <v>6.9230769230769234</v>
      </c>
    </row>
    <row r="992" spans="1:29" x14ac:dyDescent="0.35">
      <c r="A992" t="s">
        <v>1615</v>
      </c>
      <c r="B992" t="s">
        <v>1616</v>
      </c>
      <c r="C992" t="s">
        <v>1421</v>
      </c>
      <c r="D992" s="1">
        <v>3.9090909090909092</v>
      </c>
      <c r="E992" s="2">
        <f t="shared" si="90"/>
        <v>3.6666666666666665</v>
      </c>
      <c r="F992" s="2">
        <f t="shared" si="91"/>
        <v>4.166666666666667</v>
      </c>
      <c r="G992" s="2">
        <f t="shared" si="92"/>
        <v>4</v>
      </c>
      <c r="H992" s="2">
        <f t="shared" si="93"/>
        <v>3.9166666666666665</v>
      </c>
      <c r="I992" s="3">
        <v>8</v>
      </c>
      <c r="J992" s="3">
        <v>5</v>
      </c>
      <c r="K992" s="3">
        <v>5</v>
      </c>
      <c r="L992" s="3">
        <v>1</v>
      </c>
      <c r="M992" s="3">
        <v>2</v>
      </c>
      <c r="N992" s="3">
        <v>6</v>
      </c>
      <c r="O992" s="3">
        <v>3</v>
      </c>
      <c r="P992" s="3">
        <v>7</v>
      </c>
      <c r="R992" s="3">
        <v>7</v>
      </c>
      <c r="S992" s="3">
        <v>2</v>
      </c>
      <c r="T992" s="3">
        <v>5</v>
      </c>
      <c r="U992" s="3">
        <v>4</v>
      </c>
      <c r="V992" s="3">
        <v>2</v>
      </c>
      <c r="W992" s="1">
        <f t="shared" si="94"/>
        <v>3.9090909090909092</v>
      </c>
      <c r="X992" s="17">
        <f>IFERROR(Z992/AB992,0)</f>
        <v>4.25</v>
      </c>
      <c r="Y992" s="3">
        <f>SUBTOTAL(109,I992:V992)</f>
        <v>57</v>
      </c>
      <c r="Z992" s="3">
        <f>Y992-N992</f>
        <v>51</v>
      </c>
      <c r="AA992" s="3">
        <f t="shared" si="95"/>
        <v>13</v>
      </c>
      <c r="AB992" s="3">
        <f>COUNTA(I992:V992)-COUNTA(N992)</f>
        <v>12</v>
      </c>
      <c r="AC992" s="74">
        <f t="array" ref="AC992">AVERAGE(IF((COLUMN(I992:V992)&lt;&gt;COLUMN(N992)), I992:V992))</f>
        <v>3.9230769230769229</v>
      </c>
    </row>
    <row r="993" spans="1:29" x14ac:dyDescent="0.35">
      <c r="A993" t="s">
        <v>1617</v>
      </c>
      <c r="B993" t="s">
        <v>75</v>
      </c>
      <c r="C993" t="s">
        <v>1421</v>
      </c>
      <c r="D993" s="1">
        <v>2.3333333333333335</v>
      </c>
      <c r="E993" s="2">
        <f t="shared" si="90"/>
        <v>1.3333333333333333</v>
      </c>
      <c r="F993" s="2">
        <f t="shared" si="91"/>
        <v>1.1666666666666667</v>
      </c>
      <c r="G993" s="2">
        <f t="shared" si="92"/>
        <v>0.88888888888888884</v>
      </c>
      <c r="H993" s="2">
        <f t="shared" si="93"/>
        <v>0.66666666666666663</v>
      </c>
      <c r="M993" s="3">
        <v>1</v>
      </c>
      <c r="Q993" s="3">
        <v>2</v>
      </c>
      <c r="R993" s="3">
        <v>1</v>
      </c>
      <c r="S993" s="3">
        <v>2</v>
      </c>
      <c r="U993" s="3">
        <v>2</v>
      </c>
      <c r="V993" s="3">
        <v>6</v>
      </c>
      <c r="W993" s="1">
        <f t="shared" si="94"/>
        <v>2.3333333333333335</v>
      </c>
      <c r="X993" s="17">
        <f>IFERROR(Z993/AB993,0)</f>
        <v>2.3333333333333335</v>
      </c>
      <c r="Y993" s="3">
        <f>SUBTOTAL(109,I993:V993)</f>
        <v>14</v>
      </c>
      <c r="Z993" s="3">
        <f>Y993-N993</f>
        <v>14</v>
      </c>
      <c r="AA993" s="3">
        <f t="shared" si="95"/>
        <v>6</v>
      </c>
      <c r="AB993" s="3">
        <f>COUNTA(I993:V993)-COUNTA(N993)</f>
        <v>6</v>
      </c>
      <c r="AC993" s="74">
        <f t="array" ref="AC993">AVERAGE(IF((COLUMN(I993:V993)&lt;&gt;COLUMN(N993)), I993:V993))</f>
        <v>1.0769230769230769</v>
      </c>
    </row>
    <row r="994" spans="1:29" x14ac:dyDescent="0.35">
      <c r="A994" t="s">
        <v>1618</v>
      </c>
      <c r="B994" t="s">
        <v>77</v>
      </c>
      <c r="C994" t="s">
        <v>1421</v>
      </c>
      <c r="D994" s="1">
        <v>1.8</v>
      </c>
      <c r="E994" s="2">
        <f t="shared" si="90"/>
        <v>0.33333333333333331</v>
      </c>
      <c r="F994" s="2">
        <f t="shared" si="91"/>
        <v>1.1666666666666667</v>
      </c>
      <c r="G994" s="2">
        <f t="shared" si="92"/>
        <v>0.77777777777777779</v>
      </c>
      <c r="H994" s="2">
        <f t="shared" si="93"/>
        <v>0.58333333333333337</v>
      </c>
      <c r="P994" s="3">
        <v>4</v>
      </c>
      <c r="Q994" s="3">
        <v>1</v>
      </c>
      <c r="R994" s="3">
        <v>1</v>
      </c>
      <c r="T994" s="3">
        <v>1</v>
      </c>
      <c r="V994" s="3">
        <v>2</v>
      </c>
      <c r="W994" s="1">
        <f t="shared" si="94"/>
        <v>1.8</v>
      </c>
      <c r="X994" s="17">
        <f>IFERROR(Z994/AB994,0)</f>
        <v>1.8</v>
      </c>
      <c r="Y994" s="3">
        <f>SUBTOTAL(109,I994:V994)</f>
        <v>9</v>
      </c>
      <c r="Z994" s="3">
        <f>Y994-N994</f>
        <v>9</v>
      </c>
      <c r="AA994" s="3">
        <f t="shared" si="95"/>
        <v>5</v>
      </c>
      <c r="AB994" s="3">
        <f>COUNTA(I994:V994)-COUNTA(N994)</f>
        <v>5</v>
      </c>
      <c r="AC994" s="74">
        <f t="array" ref="AC994">AVERAGE(IF((COLUMN(I994:V994)&lt;&gt;COLUMN(N994)), I994:V994))</f>
        <v>0.69230769230769229</v>
      </c>
    </row>
    <row r="995" spans="1:29" x14ac:dyDescent="0.35">
      <c r="A995" t="s">
        <v>1619</v>
      </c>
      <c r="B995" t="s">
        <v>1620</v>
      </c>
      <c r="C995" t="s">
        <v>1421</v>
      </c>
      <c r="D995" s="1">
        <v>1.8571428571428572</v>
      </c>
      <c r="E995" s="2">
        <f t="shared" si="90"/>
        <v>2.3333333333333335</v>
      </c>
      <c r="F995" s="2">
        <f t="shared" si="91"/>
        <v>1.5</v>
      </c>
      <c r="G995" s="2">
        <f t="shared" si="92"/>
        <v>1.2222222222222223</v>
      </c>
      <c r="H995" s="2">
        <f t="shared" si="93"/>
        <v>1.0833333333333333</v>
      </c>
      <c r="K995" s="3">
        <v>2</v>
      </c>
      <c r="M995" s="3">
        <v>1</v>
      </c>
      <c r="N995" s="3">
        <v>1</v>
      </c>
      <c r="Q995" s="3">
        <v>1</v>
      </c>
      <c r="R995" s="3">
        <v>1</v>
      </c>
      <c r="S995" s="3">
        <v>4</v>
      </c>
      <c r="T995" s="3">
        <v>3</v>
      </c>
      <c r="V995" s="3">
        <v>1</v>
      </c>
      <c r="W995" s="1">
        <f t="shared" si="94"/>
        <v>1.8571428571428572</v>
      </c>
      <c r="X995" s="17">
        <f>IFERROR(Z995/AB995,0)</f>
        <v>1.8571428571428572</v>
      </c>
      <c r="Y995" s="3">
        <f>SUBTOTAL(109,I995:V995)</f>
        <v>14</v>
      </c>
      <c r="Z995" s="3">
        <f>Y995-N995</f>
        <v>13</v>
      </c>
      <c r="AA995" s="3">
        <f t="shared" si="95"/>
        <v>8</v>
      </c>
      <c r="AB995" s="3">
        <f>COUNTA(I995:V995)-COUNTA(N995)</f>
        <v>7</v>
      </c>
      <c r="AC995" s="74">
        <f t="array" ref="AC995">AVERAGE(IF((COLUMN(I995:V995)&lt;&gt;COLUMN(N995)), I995:V995))</f>
        <v>1</v>
      </c>
    </row>
    <row r="996" spans="1:29" x14ac:dyDescent="0.35">
      <c r="A996" t="s">
        <v>1621</v>
      </c>
      <c r="B996" t="s">
        <v>1622</v>
      </c>
      <c r="C996" t="s">
        <v>1421</v>
      </c>
      <c r="D996" s="1">
        <v>1</v>
      </c>
      <c r="E996" s="2">
        <f t="shared" si="90"/>
        <v>0.33333333333333331</v>
      </c>
      <c r="F996" s="2">
        <f t="shared" si="91"/>
        <v>0.16666666666666666</v>
      </c>
      <c r="G996" s="2">
        <f t="shared" si="92"/>
        <v>0.1111111111111111</v>
      </c>
      <c r="H996" s="2">
        <f t="shared" si="93"/>
        <v>8.3333333333333329E-2</v>
      </c>
      <c r="S996" s="3">
        <v>1</v>
      </c>
      <c r="W996" s="1">
        <f t="shared" si="94"/>
        <v>1</v>
      </c>
      <c r="X996" s="17">
        <f>IFERROR(Z996/AB996,0)</f>
        <v>1</v>
      </c>
      <c r="Y996" s="3">
        <f>SUBTOTAL(109,I996:V996)</f>
        <v>1</v>
      </c>
      <c r="Z996" s="3">
        <f>Y996-N996</f>
        <v>1</v>
      </c>
      <c r="AA996" s="3">
        <f t="shared" si="95"/>
        <v>1</v>
      </c>
      <c r="AB996" s="3">
        <f>COUNTA(I996:V996)-COUNTA(N996)</f>
        <v>1</v>
      </c>
      <c r="AC996" s="74">
        <f t="array" ref="AC996">AVERAGE(IF((COLUMN(I996:V996)&lt;&gt;COLUMN(N996)), I996:V996))</f>
        <v>7.6923076923076927E-2</v>
      </c>
    </row>
    <row r="997" spans="1:29" x14ac:dyDescent="0.35">
      <c r="A997" t="s">
        <v>1623</v>
      </c>
      <c r="B997" t="s">
        <v>1624</v>
      </c>
      <c r="C997" t="s">
        <v>1421</v>
      </c>
      <c r="D997" s="1">
        <v>1</v>
      </c>
      <c r="E997" s="2">
        <f t="shared" si="90"/>
        <v>0</v>
      </c>
      <c r="F997" s="2">
        <f t="shared" si="91"/>
        <v>0.16666666666666666</v>
      </c>
      <c r="G997" s="2">
        <f t="shared" si="92"/>
        <v>0.22222222222222221</v>
      </c>
      <c r="H997" s="2">
        <f t="shared" si="93"/>
        <v>0.16666666666666666</v>
      </c>
      <c r="I997" s="3">
        <v>1</v>
      </c>
      <c r="O997" s="3">
        <v>1</v>
      </c>
      <c r="Q997" s="3">
        <v>1</v>
      </c>
      <c r="V997" s="3">
        <v>1</v>
      </c>
      <c r="W997" s="1">
        <f t="shared" si="94"/>
        <v>1</v>
      </c>
      <c r="X997" s="17">
        <f>IFERROR(Z997/AB997,0)</f>
        <v>1</v>
      </c>
      <c r="Y997" s="3">
        <f>SUBTOTAL(109,I997:V997)</f>
        <v>4</v>
      </c>
      <c r="Z997" s="3">
        <f>Y997-N997</f>
        <v>4</v>
      </c>
      <c r="AA997" s="3">
        <f t="shared" si="95"/>
        <v>4</v>
      </c>
      <c r="AB997" s="3">
        <f>COUNTA(I997:V997)-COUNTA(N997)</f>
        <v>4</v>
      </c>
      <c r="AC997" s="74">
        <f t="array" ref="AC997">AVERAGE(IF((COLUMN(I997:V997)&lt;&gt;COLUMN(N997)), I997:V997))</f>
        <v>0.30769230769230771</v>
      </c>
    </row>
    <row r="998" spans="1:29" x14ac:dyDescent="0.35">
      <c r="A998" t="s">
        <v>1625</v>
      </c>
      <c r="B998" t="s">
        <v>937</v>
      </c>
      <c r="C998" t="s">
        <v>1421</v>
      </c>
      <c r="D998" s="1">
        <v>1</v>
      </c>
      <c r="E998" s="2">
        <f t="shared" si="90"/>
        <v>0</v>
      </c>
      <c r="F998" s="2">
        <f t="shared" si="91"/>
        <v>0</v>
      </c>
      <c r="G998" s="2">
        <f t="shared" si="92"/>
        <v>0.33333333333333331</v>
      </c>
      <c r="H998" s="2">
        <f t="shared" si="93"/>
        <v>0.25</v>
      </c>
      <c r="I998" s="3">
        <v>2</v>
      </c>
      <c r="N998" s="3">
        <v>2</v>
      </c>
      <c r="O998" s="3">
        <v>1</v>
      </c>
      <c r="V998" s="3">
        <v>1</v>
      </c>
      <c r="W998" s="1">
        <f t="shared" si="94"/>
        <v>1</v>
      </c>
      <c r="X998" s="17">
        <f>IFERROR(Z998/AB998,0)</f>
        <v>1.3333333333333333</v>
      </c>
      <c r="Y998" s="3">
        <f>SUBTOTAL(109,I998:V998)</f>
        <v>6</v>
      </c>
      <c r="Z998" s="3">
        <f>Y998-N998</f>
        <v>4</v>
      </c>
      <c r="AA998" s="3">
        <f t="shared" si="95"/>
        <v>4</v>
      </c>
      <c r="AB998" s="3">
        <f>COUNTA(I998:V998)-COUNTA(N998)</f>
        <v>3</v>
      </c>
      <c r="AC998" s="74">
        <f t="array" ref="AC998">AVERAGE(IF((COLUMN(I998:V998)&lt;&gt;COLUMN(N998)), I998:V998))</f>
        <v>0.30769230769230771</v>
      </c>
    </row>
    <row r="999" spans="1:29" x14ac:dyDescent="0.35">
      <c r="A999" t="s">
        <v>1626</v>
      </c>
      <c r="B999" t="s">
        <v>79</v>
      </c>
      <c r="C999" t="s">
        <v>1421</v>
      </c>
      <c r="D999" s="1">
        <v>8.6666666666666661</v>
      </c>
      <c r="E999" s="2">
        <f t="shared" si="90"/>
        <v>11.666666666666666</v>
      </c>
      <c r="F999" s="2">
        <f t="shared" si="91"/>
        <v>10.5</v>
      </c>
      <c r="G999" s="2">
        <f t="shared" si="92"/>
        <v>10.555555555555555</v>
      </c>
      <c r="H999" s="2">
        <f t="shared" si="93"/>
        <v>9.1666666666666661</v>
      </c>
      <c r="I999" s="3">
        <v>3</v>
      </c>
      <c r="J999" s="3">
        <v>3</v>
      </c>
      <c r="K999" s="3">
        <v>6</v>
      </c>
      <c r="L999" s="3">
        <v>6</v>
      </c>
      <c r="M999" s="3">
        <v>7</v>
      </c>
      <c r="N999" s="3">
        <v>12</v>
      </c>
      <c r="O999" s="3">
        <v>13</v>
      </c>
      <c r="P999" s="3">
        <v>8</v>
      </c>
      <c r="Q999" s="3">
        <v>11</v>
      </c>
      <c r="R999" s="3">
        <v>9</v>
      </c>
      <c r="S999" s="3">
        <v>14</v>
      </c>
      <c r="T999" s="3">
        <v>5</v>
      </c>
      <c r="U999" s="3">
        <v>16</v>
      </c>
      <c r="V999" s="3">
        <v>6</v>
      </c>
      <c r="W999" s="1">
        <f t="shared" si="94"/>
        <v>8.6666666666666661</v>
      </c>
      <c r="X999" s="17">
        <f>IFERROR(Z999/AB999,0)</f>
        <v>8.2307692307692299</v>
      </c>
      <c r="Y999" s="3">
        <f>SUBTOTAL(109,I999:V999)</f>
        <v>119</v>
      </c>
      <c r="Z999" s="3">
        <f>Y999-N999</f>
        <v>107</v>
      </c>
      <c r="AA999" s="3">
        <f t="shared" si="95"/>
        <v>14</v>
      </c>
      <c r="AB999" s="3">
        <f>COUNTA(I999:V999)-COUNTA(N999)</f>
        <v>13</v>
      </c>
      <c r="AC999" s="74">
        <f t="array" ref="AC999">AVERAGE(IF((COLUMN(I999:V999)&lt;&gt;COLUMN(N999)), I999:V999))</f>
        <v>8.2307692307692299</v>
      </c>
    </row>
    <row r="1000" spans="1:29" x14ac:dyDescent="0.35">
      <c r="A1000" t="s">
        <v>1627</v>
      </c>
      <c r="B1000" t="s">
        <v>81</v>
      </c>
      <c r="C1000" t="s">
        <v>1421</v>
      </c>
      <c r="D1000" s="1">
        <v>8.4166666666666661</v>
      </c>
      <c r="E1000" s="2">
        <f t="shared" si="90"/>
        <v>11.666666666666666</v>
      </c>
      <c r="F1000" s="2">
        <f t="shared" si="91"/>
        <v>10.5</v>
      </c>
      <c r="G1000" s="2">
        <f t="shared" si="92"/>
        <v>10.555555555555555</v>
      </c>
      <c r="H1000" s="2">
        <f t="shared" si="93"/>
        <v>9.1666666666666661</v>
      </c>
      <c r="I1000" s="3">
        <v>3</v>
      </c>
      <c r="J1000" s="3">
        <v>3</v>
      </c>
      <c r="K1000" s="3">
        <v>6</v>
      </c>
      <c r="L1000" s="3">
        <v>6</v>
      </c>
      <c r="M1000" s="3">
        <v>7</v>
      </c>
      <c r="N1000" s="3">
        <v>12</v>
      </c>
      <c r="O1000" s="3">
        <v>13</v>
      </c>
      <c r="P1000" s="3">
        <v>8</v>
      </c>
      <c r="Q1000" s="3">
        <v>11</v>
      </c>
      <c r="R1000" s="3">
        <v>9</v>
      </c>
      <c r="S1000" s="3">
        <v>14</v>
      </c>
      <c r="T1000" s="3">
        <v>5</v>
      </c>
      <c r="U1000" s="3">
        <v>16</v>
      </c>
      <c r="V1000" s="3">
        <v>3</v>
      </c>
      <c r="W1000" s="1">
        <f t="shared" si="94"/>
        <v>8.4166666666666661</v>
      </c>
      <c r="X1000" s="17">
        <f>IFERROR(Z1000/AB1000,0)</f>
        <v>8</v>
      </c>
      <c r="Y1000" s="3">
        <f>SUBTOTAL(109,I1000:V1000)</f>
        <v>116</v>
      </c>
      <c r="Z1000" s="3">
        <f>Y1000-N1000</f>
        <v>104</v>
      </c>
      <c r="AA1000" s="3">
        <f t="shared" si="95"/>
        <v>14</v>
      </c>
      <c r="AB1000" s="3">
        <f>COUNTA(I1000:V1000)-COUNTA(N1000)</f>
        <v>13</v>
      </c>
      <c r="AC1000" s="74">
        <f t="array" ref="AC1000">AVERAGE(IF((COLUMN(I1000:V1000)&lt;&gt;COLUMN(N1000)), I1000:V1000))</f>
        <v>8</v>
      </c>
    </row>
    <row r="1001" spans="1:29" x14ac:dyDescent="0.35">
      <c r="A1001" t="s">
        <v>1628</v>
      </c>
      <c r="B1001" t="s">
        <v>1629</v>
      </c>
      <c r="C1001" t="s">
        <v>1421</v>
      </c>
      <c r="D1001" s="1">
        <v>8.6666666666666661</v>
      </c>
      <c r="E1001" s="2">
        <f t="shared" si="90"/>
        <v>11.666666666666666</v>
      </c>
      <c r="F1001" s="2">
        <f t="shared" si="91"/>
        <v>10.5</v>
      </c>
      <c r="G1001" s="2">
        <f t="shared" si="92"/>
        <v>10.444444444444445</v>
      </c>
      <c r="H1001" s="2">
        <f t="shared" si="93"/>
        <v>9.0833333333333339</v>
      </c>
      <c r="I1001" s="3">
        <v>2</v>
      </c>
      <c r="J1001" s="3">
        <v>3</v>
      </c>
      <c r="K1001" s="3">
        <v>6</v>
      </c>
      <c r="L1001" s="3">
        <v>6</v>
      </c>
      <c r="M1001" s="3">
        <v>7</v>
      </c>
      <c r="N1001" s="3">
        <v>11</v>
      </c>
      <c r="O1001" s="3">
        <v>13</v>
      </c>
      <c r="P1001" s="3">
        <v>8</v>
      </c>
      <c r="Q1001" s="3">
        <v>11</v>
      </c>
      <c r="R1001" s="3">
        <v>9</v>
      </c>
      <c r="S1001" s="3">
        <v>14</v>
      </c>
      <c r="T1001" s="3">
        <v>5</v>
      </c>
      <c r="U1001" s="3">
        <v>16</v>
      </c>
      <c r="V1001" s="3">
        <v>6</v>
      </c>
      <c r="W1001" s="1">
        <f t="shared" si="94"/>
        <v>8.6666666666666661</v>
      </c>
      <c r="X1001" s="17">
        <f>IFERROR(Z1001/AB1001,0)</f>
        <v>8.1538461538461533</v>
      </c>
      <c r="Y1001" s="3">
        <f>SUBTOTAL(109,I1001:V1001)</f>
        <v>117</v>
      </c>
      <c r="Z1001" s="3">
        <f>Y1001-N1001</f>
        <v>106</v>
      </c>
      <c r="AA1001" s="3">
        <f t="shared" si="95"/>
        <v>14</v>
      </c>
      <c r="AB1001" s="3">
        <f>COUNTA(I1001:V1001)-COUNTA(N1001)</f>
        <v>13</v>
      </c>
      <c r="AC1001" s="74">
        <f t="array" ref="AC1001">AVERAGE(IF((COLUMN(I1001:V1001)&lt;&gt;COLUMN(N1001)), I1001:V1001))</f>
        <v>8.1538461538461533</v>
      </c>
    </row>
    <row r="1002" spans="1:29" x14ac:dyDescent="0.35">
      <c r="A1002" t="s">
        <v>1630</v>
      </c>
      <c r="B1002" t="s">
        <v>1631</v>
      </c>
      <c r="C1002" t="s">
        <v>1421</v>
      </c>
      <c r="D1002" s="1" t="s">
        <v>71</v>
      </c>
      <c r="E1002" s="2">
        <f t="shared" si="90"/>
        <v>0</v>
      </c>
      <c r="F1002" s="2">
        <f t="shared" si="91"/>
        <v>0</v>
      </c>
      <c r="G1002" s="2">
        <f t="shared" si="92"/>
        <v>0</v>
      </c>
      <c r="H1002" s="2">
        <f t="shared" si="93"/>
        <v>0</v>
      </c>
      <c r="I1002" s="3">
        <v>1</v>
      </c>
      <c r="W1002" s="1" t="str">
        <f t="shared" si="94"/>
        <v>0</v>
      </c>
      <c r="X1002" s="17">
        <f>IFERROR(Z1002/AB1002,0)</f>
        <v>1</v>
      </c>
      <c r="Y1002" s="3">
        <f>SUBTOTAL(109,I1002:V1002)</f>
        <v>1</v>
      </c>
      <c r="Z1002" s="3">
        <f>Y1002-N1002</f>
        <v>1</v>
      </c>
      <c r="AA1002" s="3">
        <f t="shared" si="95"/>
        <v>1</v>
      </c>
      <c r="AB1002" s="3">
        <f>COUNTA(I1002:V1002)-COUNTA(N1002)</f>
        <v>1</v>
      </c>
      <c r="AC1002" s="74">
        <f t="array" ref="AC1002">AVERAGE(IF((COLUMN(I1002:V1002)&lt;&gt;COLUMN(N1002)), I1002:V1002))</f>
        <v>7.6923076923076927E-2</v>
      </c>
    </row>
    <row r="1003" spans="1:29" x14ac:dyDescent="0.35">
      <c r="A1003" t="s">
        <v>1632</v>
      </c>
      <c r="B1003" t="s">
        <v>1633</v>
      </c>
      <c r="C1003" t="s">
        <v>1421</v>
      </c>
      <c r="D1003" s="1" t="s">
        <v>71</v>
      </c>
      <c r="E1003" s="2">
        <f t="shared" si="90"/>
        <v>0</v>
      </c>
      <c r="F1003" s="2">
        <f t="shared" si="91"/>
        <v>0</v>
      </c>
      <c r="G1003" s="2">
        <f t="shared" si="92"/>
        <v>0.1111111111111111</v>
      </c>
      <c r="H1003" s="2">
        <f t="shared" si="93"/>
        <v>8.3333333333333329E-2</v>
      </c>
      <c r="N1003" s="3">
        <v>1</v>
      </c>
      <c r="W1003" s="1" t="str">
        <f t="shared" si="94"/>
        <v>0</v>
      </c>
      <c r="X1003" s="17">
        <f>IFERROR(Z1003/AB1003,0)</f>
        <v>0</v>
      </c>
      <c r="Y1003" s="3">
        <f>SUBTOTAL(109,I1003:V1003)</f>
        <v>1</v>
      </c>
      <c r="Z1003" s="3">
        <f>Y1003-N1003</f>
        <v>0</v>
      </c>
      <c r="AA1003" s="3">
        <f t="shared" si="95"/>
        <v>1</v>
      </c>
      <c r="AB1003" s="3">
        <f>COUNTA(I1003:V1003)-COUNTA(N1003)</f>
        <v>0</v>
      </c>
      <c r="AC1003" s="74">
        <f t="array" ref="AC1003">AVERAGE(IF((COLUMN(I1003:V1003)&lt;&gt;COLUMN(N1003)), I1003:V1003))</f>
        <v>0</v>
      </c>
    </row>
    <row r="1004" spans="1:29" x14ac:dyDescent="0.35">
      <c r="A1004" t="s">
        <v>1634</v>
      </c>
      <c r="B1004" t="s">
        <v>1635</v>
      </c>
      <c r="C1004" t="s">
        <v>1421</v>
      </c>
      <c r="D1004" s="1">
        <v>1</v>
      </c>
      <c r="E1004" s="2">
        <f t="shared" si="90"/>
        <v>0</v>
      </c>
      <c r="F1004" s="2">
        <f t="shared" si="91"/>
        <v>0</v>
      </c>
      <c r="G1004" s="2">
        <f t="shared" si="92"/>
        <v>0</v>
      </c>
      <c r="H1004" s="2">
        <f t="shared" si="93"/>
        <v>8.3333333333333329E-2</v>
      </c>
      <c r="J1004" s="3">
        <v>1</v>
      </c>
      <c r="W1004" s="1">
        <f t="shared" si="94"/>
        <v>1</v>
      </c>
      <c r="X1004" s="17">
        <f>IFERROR(Z1004/AB1004,0)</f>
        <v>1</v>
      </c>
      <c r="Y1004" s="3">
        <f>SUBTOTAL(109,I1004:V1004)</f>
        <v>1</v>
      </c>
      <c r="Z1004" s="3">
        <f>Y1004-N1004</f>
        <v>1</v>
      </c>
      <c r="AA1004" s="3">
        <f t="shared" si="95"/>
        <v>1</v>
      </c>
      <c r="AB1004" s="3">
        <f>COUNTA(I1004:V1004)-COUNTA(N1004)</f>
        <v>1</v>
      </c>
      <c r="AC1004" s="74">
        <f t="array" ref="AC1004">AVERAGE(IF((COLUMN(I1004:V1004)&lt;&gt;COLUMN(N1004)), I1004:V1004))</f>
        <v>7.6923076923076927E-2</v>
      </c>
    </row>
    <row r="1005" spans="1:29" x14ac:dyDescent="0.35">
      <c r="A1005" t="s">
        <v>1636</v>
      </c>
      <c r="B1005" t="s">
        <v>1637</v>
      </c>
      <c r="C1005" t="s">
        <v>1421</v>
      </c>
      <c r="D1005" s="1">
        <v>1</v>
      </c>
      <c r="E1005" s="2">
        <f t="shared" si="90"/>
        <v>0</v>
      </c>
      <c r="F1005" s="2">
        <f t="shared" si="91"/>
        <v>0</v>
      </c>
      <c r="G1005" s="2">
        <f t="shared" si="92"/>
        <v>0</v>
      </c>
      <c r="H1005" s="2">
        <f t="shared" si="93"/>
        <v>8.3333333333333329E-2</v>
      </c>
      <c r="J1005" s="3">
        <v>1</v>
      </c>
      <c r="W1005" s="1">
        <f t="shared" si="94"/>
        <v>1</v>
      </c>
      <c r="X1005" s="17">
        <f>IFERROR(Z1005/AB1005,0)</f>
        <v>1</v>
      </c>
      <c r="Y1005" s="3">
        <f>SUBTOTAL(109,I1005:V1005)</f>
        <v>1</v>
      </c>
      <c r="Z1005" s="3">
        <f>Y1005-N1005</f>
        <v>1</v>
      </c>
      <c r="AA1005" s="3">
        <f t="shared" si="95"/>
        <v>1</v>
      </c>
      <c r="AB1005" s="3">
        <f>COUNTA(I1005:V1005)-COUNTA(N1005)</f>
        <v>1</v>
      </c>
      <c r="AC1005" s="74">
        <f t="array" ref="AC1005">AVERAGE(IF((COLUMN(I1005:V1005)&lt;&gt;COLUMN(N1005)), I1005:V1005))</f>
        <v>7.6923076923076927E-2</v>
      </c>
    </row>
    <row r="1006" spans="1:29" x14ac:dyDescent="0.35">
      <c r="A1006" t="s">
        <v>1638</v>
      </c>
      <c r="B1006" t="s">
        <v>1639</v>
      </c>
      <c r="C1006" t="s">
        <v>1421</v>
      </c>
      <c r="D1006" s="1">
        <v>1</v>
      </c>
      <c r="E1006" s="2">
        <f t="shared" si="90"/>
        <v>0</v>
      </c>
      <c r="F1006" s="2">
        <f t="shared" si="91"/>
        <v>0.16666666666666666</v>
      </c>
      <c r="G1006" s="2">
        <f t="shared" si="92"/>
        <v>0.22222222222222221</v>
      </c>
      <c r="H1006" s="2">
        <f t="shared" si="93"/>
        <v>0.16666666666666666</v>
      </c>
      <c r="N1006" s="3">
        <v>1</v>
      </c>
      <c r="P1006" s="3">
        <v>1</v>
      </c>
      <c r="W1006" s="1">
        <f t="shared" si="94"/>
        <v>1</v>
      </c>
      <c r="X1006" s="17">
        <f>IFERROR(Z1006/AB1006,0)</f>
        <v>1</v>
      </c>
      <c r="Y1006" s="3">
        <f>SUBTOTAL(109,I1006:V1006)</f>
        <v>2</v>
      </c>
      <c r="Z1006" s="3">
        <f>Y1006-N1006</f>
        <v>1</v>
      </c>
      <c r="AA1006" s="3">
        <f t="shared" si="95"/>
        <v>2</v>
      </c>
      <c r="AB1006" s="3">
        <f>COUNTA(I1006:V1006)-COUNTA(N1006)</f>
        <v>1</v>
      </c>
      <c r="AC1006" s="74">
        <f t="array" ref="AC1006">AVERAGE(IF((COLUMN(I1006:V1006)&lt;&gt;COLUMN(N1006)), I1006:V1006))</f>
        <v>7.6923076923076927E-2</v>
      </c>
    </row>
    <row r="1007" spans="1:29" x14ac:dyDescent="0.35">
      <c r="A1007" t="s">
        <v>1640</v>
      </c>
      <c r="B1007" t="s">
        <v>85</v>
      </c>
      <c r="C1007" t="s">
        <v>1421</v>
      </c>
      <c r="D1007" s="1">
        <v>13.666666666666666</v>
      </c>
      <c r="E1007" s="2">
        <f t="shared" si="90"/>
        <v>21.333333333333332</v>
      </c>
      <c r="F1007" s="2">
        <f t="shared" si="91"/>
        <v>18.166666666666668</v>
      </c>
      <c r="G1007" s="2">
        <f t="shared" si="92"/>
        <v>19.333333333333332</v>
      </c>
      <c r="H1007" s="2">
        <f t="shared" si="93"/>
        <v>16.416666666666668</v>
      </c>
      <c r="I1007" s="3">
        <v>30</v>
      </c>
      <c r="J1007" s="3">
        <v>6</v>
      </c>
      <c r="K1007" s="3">
        <v>8</v>
      </c>
      <c r="L1007" s="3">
        <v>9</v>
      </c>
      <c r="M1007" s="3">
        <v>10</v>
      </c>
      <c r="N1007" s="3">
        <v>43</v>
      </c>
      <c r="O1007" s="3">
        <v>12</v>
      </c>
      <c r="P1007" s="3">
        <v>15</v>
      </c>
      <c r="Q1007" s="3">
        <v>14</v>
      </c>
      <c r="R1007" s="3">
        <v>16</v>
      </c>
      <c r="S1007" s="3">
        <v>20</v>
      </c>
      <c r="T1007" s="3">
        <v>16</v>
      </c>
      <c r="U1007" s="3">
        <v>28</v>
      </c>
      <c r="V1007" s="3">
        <v>10</v>
      </c>
      <c r="W1007" s="1">
        <f t="shared" si="94"/>
        <v>13.666666666666666</v>
      </c>
      <c r="X1007" s="17">
        <f>IFERROR(Z1007/AB1007,0)</f>
        <v>14.923076923076923</v>
      </c>
      <c r="Y1007" s="3">
        <f>SUBTOTAL(109,I1007:V1007)</f>
        <v>237</v>
      </c>
      <c r="Z1007" s="3">
        <f>Y1007-N1007</f>
        <v>194</v>
      </c>
      <c r="AA1007" s="3">
        <f t="shared" si="95"/>
        <v>14</v>
      </c>
      <c r="AB1007" s="3">
        <f>COUNTA(I1007:V1007)-COUNTA(N1007)</f>
        <v>13</v>
      </c>
      <c r="AC1007" s="74">
        <f t="array" ref="AC1007">AVERAGE(IF((COLUMN(I1007:V1007)&lt;&gt;COLUMN(N1007)), I1007:V1007))</f>
        <v>14.923076923076923</v>
      </c>
    </row>
    <row r="1008" spans="1:29" x14ac:dyDescent="0.35">
      <c r="A1008" t="s">
        <v>1641</v>
      </c>
      <c r="B1008" t="s">
        <v>87</v>
      </c>
      <c r="C1008" t="s">
        <v>1421</v>
      </c>
      <c r="D1008" s="1">
        <v>13.083333333333334</v>
      </c>
      <c r="E1008" s="2">
        <f t="shared" si="90"/>
        <v>19.666666666666668</v>
      </c>
      <c r="F1008" s="2">
        <f t="shared" si="91"/>
        <v>17.333333333333332</v>
      </c>
      <c r="G1008" s="2">
        <f t="shared" si="92"/>
        <v>18.333333333333332</v>
      </c>
      <c r="H1008" s="2">
        <f t="shared" si="93"/>
        <v>15.666666666666666</v>
      </c>
      <c r="I1008" s="3">
        <v>22</v>
      </c>
      <c r="J1008" s="3">
        <v>6</v>
      </c>
      <c r="K1008" s="3">
        <v>8</v>
      </c>
      <c r="L1008" s="3">
        <v>9</v>
      </c>
      <c r="M1008" s="3">
        <v>10</v>
      </c>
      <c r="N1008" s="3">
        <v>39</v>
      </c>
      <c r="O1008" s="3">
        <v>12</v>
      </c>
      <c r="P1008" s="3">
        <v>15</v>
      </c>
      <c r="Q1008" s="3">
        <v>14</v>
      </c>
      <c r="R1008" s="3">
        <v>16</v>
      </c>
      <c r="S1008" s="3">
        <v>17</v>
      </c>
      <c r="T1008" s="3">
        <v>15</v>
      </c>
      <c r="U1008" s="3">
        <v>27</v>
      </c>
      <c r="V1008" s="3">
        <v>8</v>
      </c>
      <c r="W1008" s="1">
        <f t="shared" si="94"/>
        <v>13.083333333333334</v>
      </c>
      <c r="X1008" s="17">
        <f>IFERROR(Z1008/AB1008,0)</f>
        <v>13.76923076923077</v>
      </c>
      <c r="Y1008" s="3">
        <f>SUBTOTAL(109,I1008:V1008)</f>
        <v>218</v>
      </c>
      <c r="Z1008" s="3">
        <f>Y1008-N1008</f>
        <v>179</v>
      </c>
      <c r="AA1008" s="3">
        <f t="shared" si="95"/>
        <v>14</v>
      </c>
      <c r="AB1008" s="3">
        <f>COUNTA(I1008:V1008)-COUNTA(N1008)</f>
        <v>13</v>
      </c>
      <c r="AC1008" s="74">
        <f t="array" ref="AC1008">AVERAGE(IF((COLUMN(I1008:V1008)&lt;&gt;COLUMN(N1008)), I1008:V1008))</f>
        <v>13.76923076923077</v>
      </c>
    </row>
    <row r="1009" spans="1:29" x14ac:dyDescent="0.35">
      <c r="A1009" t="s">
        <v>1642</v>
      </c>
      <c r="B1009" t="s">
        <v>1643</v>
      </c>
      <c r="C1009" t="s">
        <v>1421</v>
      </c>
      <c r="D1009" s="1">
        <v>1.5</v>
      </c>
      <c r="E1009" s="2">
        <f t="shared" si="90"/>
        <v>0.66666666666666663</v>
      </c>
      <c r="F1009" s="2">
        <f t="shared" si="91"/>
        <v>0.33333333333333331</v>
      </c>
      <c r="G1009" s="2">
        <f t="shared" si="92"/>
        <v>0.22222222222222221</v>
      </c>
      <c r="H1009" s="2">
        <f t="shared" si="93"/>
        <v>0.16666666666666666</v>
      </c>
      <c r="I1009" s="3">
        <v>1</v>
      </c>
      <c r="S1009" s="3">
        <v>2</v>
      </c>
      <c r="V1009" s="3">
        <v>1</v>
      </c>
      <c r="W1009" s="1">
        <f t="shared" si="94"/>
        <v>1.5</v>
      </c>
      <c r="X1009" s="17">
        <f>IFERROR(Z1009/AB1009,0)</f>
        <v>1.3333333333333333</v>
      </c>
      <c r="Y1009" s="3">
        <f>SUBTOTAL(109,I1009:V1009)</f>
        <v>4</v>
      </c>
      <c r="Z1009" s="3">
        <f>Y1009-N1009</f>
        <v>4</v>
      </c>
      <c r="AA1009" s="3">
        <f t="shared" si="95"/>
        <v>3</v>
      </c>
      <c r="AB1009" s="3">
        <f>COUNTA(I1009:V1009)-COUNTA(N1009)</f>
        <v>3</v>
      </c>
      <c r="AC1009" s="74">
        <f t="array" ref="AC1009">AVERAGE(IF((COLUMN(I1009:V1009)&lt;&gt;COLUMN(N1009)), I1009:V1009))</f>
        <v>0.30769230769230771</v>
      </c>
    </row>
    <row r="1010" spans="1:29" x14ac:dyDescent="0.35">
      <c r="A1010" t="s">
        <v>1644</v>
      </c>
      <c r="B1010" t="s">
        <v>1645</v>
      </c>
      <c r="C1010" t="s">
        <v>1421</v>
      </c>
      <c r="D1010" s="1" t="s">
        <v>71</v>
      </c>
      <c r="E1010" s="2">
        <f t="shared" si="90"/>
        <v>0</v>
      </c>
      <c r="F1010" s="2">
        <f t="shared" si="91"/>
        <v>0</v>
      </c>
      <c r="G1010" s="2">
        <f t="shared" si="92"/>
        <v>0</v>
      </c>
      <c r="H1010" s="2">
        <f t="shared" si="93"/>
        <v>0</v>
      </c>
      <c r="I1010" s="3">
        <v>2</v>
      </c>
      <c r="W1010" s="1" t="str">
        <f t="shared" si="94"/>
        <v>0</v>
      </c>
      <c r="X1010" s="17">
        <f>IFERROR(Z1010/AB1010,0)</f>
        <v>2</v>
      </c>
      <c r="Y1010" s="3">
        <f>SUBTOTAL(109,I1010:V1010)</f>
        <v>2</v>
      </c>
      <c r="Z1010" s="3">
        <f>Y1010-N1010</f>
        <v>2</v>
      </c>
      <c r="AA1010" s="3">
        <f t="shared" si="95"/>
        <v>1</v>
      </c>
      <c r="AB1010" s="3">
        <f>COUNTA(I1010:V1010)-COUNTA(N1010)</f>
        <v>1</v>
      </c>
      <c r="AC1010" s="74">
        <f t="array" ref="AC1010">AVERAGE(IF((COLUMN(I1010:V1010)&lt;&gt;COLUMN(N1010)), I1010:V1010))</f>
        <v>0.15384615384615385</v>
      </c>
    </row>
    <row r="1011" spans="1:29" x14ac:dyDescent="0.35">
      <c r="A1011" t="s">
        <v>1646</v>
      </c>
      <c r="B1011" t="s">
        <v>1647</v>
      </c>
      <c r="C1011" t="s">
        <v>1421</v>
      </c>
      <c r="D1011" s="1" t="s">
        <v>71</v>
      </c>
      <c r="E1011" s="2">
        <f t="shared" si="90"/>
        <v>0</v>
      </c>
      <c r="F1011" s="2">
        <f t="shared" si="91"/>
        <v>0</v>
      </c>
      <c r="G1011" s="2">
        <f t="shared" si="92"/>
        <v>0</v>
      </c>
      <c r="H1011" s="2">
        <f t="shared" si="93"/>
        <v>0</v>
      </c>
      <c r="I1011" s="3">
        <v>4</v>
      </c>
      <c r="W1011" s="1" t="str">
        <f t="shared" si="94"/>
        <v>0</v>
      </c>
      <c r="X1011" s="17">
        <f>IFERROR(Z1011/AB1011,0)</f>
        <v>4</v>
      </c>
      <c r="Y1011" s="3">
        <f>SUBTOTAL(109,I1011:V1011)</f>
        <v>4</v>
      </c>
      <c r="Z1011" s="3">
        <f>Y1011-N1011</f>
        <v>4</v>
      </c>
      <c r="AA1011" s="3">
        <f t="shared" si="95"/>
        <v>1</v>
      </c>
      <c r="AB1011" s="3">
        <f>COUNTA(I1011:V1011)-COUNTA(N1011)</f>
        <v>1</v>
      </c>
      <c r="AC1011" s="74">
        <f t="array" ref="AC1011">AVERAGE(IF((COLUMN(I1011:V1011)&lt;&gt;COLUMN(N1011)), I1011:V1011))</f>
        <v>0.30769230769230771</v>
      </c>
    </row>
    <row r="1012" spans="1:29" x14ac:dyDescent="0.35">
      <c r="A1012" t="s">
        <v>1648</v>
      </c>
      <c r="B1012" t="s">
        <v>89</v>
      </c>
      <c r="C1012" t="s">
        <v>1421</v>
      </c>
      <c r="D1012" s="1">
        <v>3.6</v>
      </c>
      <c r="E1012" s="2">
        <f t="shared" si="90"/>
        <v>2.3333333333333335</v>
      </c>
      <c r="F1012" s="2">
        <f t="shared" si="91"/>
        <v>3.5</v>
      </c>
      <c r="G1012" s="2">
        <f t="shared" si="92"/>
        <v>4.7777777777777777</v>
      </c>
      <c r="H1012" s="2">
        <f t="shared" si="93"/>
        <v>4.083333333333333</v>
      </c>
      <c r="I1012" s="3">
        <v>45</v>
      </c>
      <c r="J1012" s="3">
        <v>2</v>
      </c>
      <c r="K1012" s="3">
        <v>4</v>
      </c>
      <c r="M1012" s="3">
        <v>2</v>
      </c>
      <c r="N1012" s="3">
        <v>13</v>
      </c>
      <c r="O1012" s="3">
        <v>7</v>
      </c>
      <c r="P1012" s="3">
        <v>5</v>
      </c>
      <c r="Q1012" s="3">
        <v>2</v>
      </c>
      <c r="R1012" s="3">
        <v>7</v>
      </c>
      <c r="S1012" s="3">
        <v>1</v>
      </c>
      <c r="T1012" s="3">
        <v>4</v>
      </c>
      <c r="U1012" s="3">
        <v>2</v>
      </c>
      <c r="W1012" s="1">
        <f t="shared" si="94"/>
        <v>3.6</v>
      </c>
      <c r="X1012" s="17">
        <f>IFERROR(Z1012/AB1012,0)</f>
        <v>7.3636363636363633</v>
      </c>
      <c r="Y1012" s="3">
        <f>SUBTOTAL(109,I1012:V1012)</f>
        <v>94</v>
      </c>
      <c r="Z1012" s="3">
        <f>Y1012-N1012</f>
        <v>81</v>
      </c>
      <c r="AA1012" s="3">
        <f t="shared" si="95"/>
        <v>12</v>
      </c>
      <c r="AB1012" s="3">
        <f>COUNTA(I1012:V1012)-COUNTA(N1012)</f>
        <v>11</v>
      </c>
      <c r="AC1012" s="74">
        <f t="array" ref="AC1012">AVERAGE(IF((COLUMN(I1012:V1012)&lt;&gt;COLUMN(N1012)), I1012:V1012))</f>
        <v>6.2307692307692308</v>
      </c>
    </row>
    <row r="1013" spans="1:29" x14ac:dyDescent="0.35">
      <c r="A1013" t="s">
        <v>1649</v>
      </c>
      <c r="B1013" t="s">
        <v>91</v>
      </c>
      <c r="C1013" t="s">
        <v>1421</v>
      </c>
      <c r="D1013" s="1">
        <v>3.5555555555555554</v>
      </c>
      <c r="E1013" s="2">
        <f t="shared" si="90"/>
        <v>2</v>
      </c>
      <c r="F1013" s="2">
        <f t="shared" si="91"/>
        <v>3.3333333333333335</v>
      </c>
      <c r="G1013" s="2">
        <f t="shared" si="92"/>
        <v>4.333333333333333</v>
      </c>
      <c r="H1013" s="2">
        <f t="shared" si="93"/>
        <v>3.6666666666666665</v>
      </c>
      <c r="I1013" s="3">
        <v>40</v>
      </c>
      <c r="J1013" s="3">
        <v>1</v>
      </c>
      <c r="K1013" s="3">
        <v>4</v>
      </c>
      <c r="M1013" s="3">
        <v>1</v>
      </c>
      <c r="N1013" s="3">
        <v>12</v>
      </c>
      <c r="O1013" s="3">
        <v>6</v>
      </c>
      <c r="P1013" s="3">
        <v>5</v>
      </c>
      <c r="Q1013" s="3">
        <v>2</v>
      </c>
      <c r="R1013" s="3">
        <v>7</v>
      </c>
      <c r="T1013" s="3">
        <v>4</v>
      </c>
      <c r="U1013" s="3">
        <v>2</v>
      </c>
      <c r="W1013" s="1">
        <f t="shared" si="94"/>
        <v>3.5555555555555554</v>
      </c>
      <c r="X1013" s="17">
        <f>IFERROR(Z1013/AB1013,0)</f>
        <v>7.2</v>
      </c>
      <c r="Y1013" s="3">
        <f>SUBTOTAL(109,I1013:V1013)</f>
        <v>84</v>
      </c>
      <c r="Z1013" s="3">
        <f>Y1013-N1013</f>
        <v>72</v>
      </c>
      <c r="AA1013" s="3">
        <f t="shared" si="95"/>
        <v>11</v>
      </c>
      <c r="AB1013" s="3">
        <f>COUNTA(I1013:V1013)-COUNTA(N1013)</f>
        <v>10</v>
      </c>
      <c r="AC1013" s="74">
        <f t="array" ref="AC1013">AVERAGE(IF((COLUMN(I1013:V1013)&lt;&gt;COLUMN(N1013)), I1013:V1013))</f>
        <v>5.5384615384615383</v>
      </c>
    </row>
    <row r="1014" spans="1:29" x14ac:dyDescent="0.35">
      <c r="A1014" t="s">
        <v>1650</v>
      </c>
      <c r="B1014" t="s">
        <v>1651</v>
      </c>
      <c r="C1014" t="s">
        <v>1421</v>
      </c>
      <c r="D1014" s="1">
        <v>1</v>
      </c>
      <c r="E1014" s="2">
        <f t="shared" si="90"/>
        <v>0.33333333333333331</v>
      </c>
      <c r="F1014" s="2">
        <f t="shared" si="91"/>
        <v>0.16666666666666666</v>
      </c>
      <c r="G1014" s="2">
        <f t="shared" si="92"/>
        <v>0.1111111111111111</v>
      </c>
      <c r="H1014" s="2">
        <f t="shared" si="93"/>
        <v>8.3333333333333329E-2</v>
      </c>
      <c r="S1014" s="3">
        <v>1</v>
      </c>
      <c r="W1014" s="1">
        <f t="shared" si="94"/>
        <v>1</v>
      </c>
      <c r="X1014" s="17">
        <f>IFERROR(Z1014/AB1014,0)</f>
        <v>1</v>
      </c>
      <c r="Y1014" s="3">
        <f>SUBTOTAL(109,I1014:V1014)</f>
        <v>1</v>
      </c>
      <c r="Z1014" s="3">
        <f>Y1014-N1014</f>
        <v>1</v>
      </c>
      <c r="AA1014" s="3">
        <f t="shared" si="95"/>
        <v>1</v>
      </c>
      <c r="AB1014" s="3">
        <f>COUNTA(I1014:V1014)-COUNTA(N1014)</f>
        <v>1</v>
      </c>
      <c r="AC1014" s="74">
        <f t="array" ref="AC1014">AVERAGE(IF((COLUMN(I1014:V1014)&lt;&gt;COLUMN(N1014)), I1014:V1014))</f>
        <v>7.6923076923076927E-2</v>
      </c>
    </row>
    <row r="1015" spans="1:29" x14ac:dyDescent="0.35">
      <c r="A1015" t="s">
        <v>1652</v>
      </c>
      <c r="B1015" t="s">
        <v>93</v>
      </c>
      <c r="C1015" t="s">
        <v>1421</v>
      </c>
      <c r="D1015" s="1">
        <v>13.333333333333334</v>
      </c>
      <c r="E1015" s="2">
        <f t="shared" si="90"/>
        <v>11.666666666666666</v>
      </c>
      <c r="F1015" s="2">
        <f t="shared" si="91"/>
        <v>12.5</v>
      </c>
      <c r="G1015" s="2">
        <f t="shared" si="92"/>
        <v>17.888888888888889</v>
      </c>
      <c r="H1015" s="2">
        <f t="shared" si="93"/>
        <v>17.333333333333332</v>
      </c>
      <c r="I1015" s="3">
        <v>16</v>
      </c>
      <c r="J1015" s="3">
        <v>18</v>
      </c>
      <c r="K1015" s="3">
        <v>14</v>
      </c>
      <c r="L1015" s="3">
        <v>15</v>
      </c>
      <c r="M1015" s="3">
        <v>15</v>
      </c>
      <c r="N1015" s="3">
        <v>58</v>
      </c>
      <c r="O1015" s="3">
        <v>13</v>
      </c>
      <c r="P1015" s="3">
        <v>5</v>
      </c>
      <c r="Q1015" s="3">
        <v>10</v>
      </c>
      <c r="R1015" s="3">
        <v>25</v>
      </c>
      <c r="S1015" s="3">
        <v>9</v>
      </c>
      <c r="T1015" s="3">
        <v>6</v>
      </c>
      <c r="U1015" s="3">
        <v>20</v>
      </c>
      <c r="V1015" s="3">
        <v>10</v>
      </c>
      <c r="W1015" s="1">
        <f t="shared" si="94"/>
        <v>13.333333333333334</v>
      </c>
      <c r="X1015" s="17">
        <f>IFERROR(Z1015/AB1015,0)</f>
        <v>13.538461538461538</v>
      </c>
      <c r="Y1015" s="3">
        <f>SUBTOTAL(109,I1015:V1015)</f>
        <v>234</v>
      </c>
      <c r="Z1015" s="3">
        <f>Y1015-N1015</f>
        <v>176</v>
      </c>
      <c r="AA1015" s="3">
        <f t="shared" si="95"/>
        <v>14</v>
      </c>
      <c r="AB1015" s="3">
        <f>COUNTA(I1015:V1015)-COUNTA(N1015)</f>
        <v>13</v>
      </c>
      <c r="AC1015" s="74">
        <f t="array" ref="AC1015">AVERAGE(IF((COLUMN(I1015:V1015)&lt;&gt;COLUMN(N1015)), I1015:V1015))</f>
        <v>13.538461538461538</v>
      </c>
    </row>
    <row r="1016" spans="1:29" x14ac:dyDescent="0.35">
      <c r="A1016" t="s">
        <v>1653</v>
      </c>
      <c r="B1016" t="s">
        <v>95</v>
      </c>
      <c r="C1016" t="s">
        <v>1421</v>
      </c>
      <c r="D1016" s="1">
        <v>12.5</v>
      </c>
      <c r="E1016" s="2">
        <f t="shared" si="90"/>
        <v>10</v>
      </c>
      <c r="F1016" s="2">
        <f t="shared" si="91"/>
        <v>11.5</v>
      </c>
      <c r="G1016" s="2">
        <f t="shared" si="92"/>
        <v>17</v>
      </c>
      <c r="H1016" s="2">
        <f t="shared" si="93"/>
        <v>16.416666666666668</v>
      </c>
      <c r="I1016" s="3">
        <v>13</v>
      </c>
      <c r="J1016" s="3">
        <v>17</v>
      </c>
      <c r="K1016" s="3">
        <v>14</v>
      </c>
      <c r="L1016" s="3">
        <v>13</v>
      </c>
      <c r="M1016" s="3">
        <v>14</v>
      </c>
      <c r="N1016" s="3">
        <v>57</v>
      </c>
      <c r="O1016" s="3">
        <v>13</v>
      </c>
      <c r="P1016" s="3">
        <v>4</v>
      </c>
      <c r="Q1016" s="3">
        <v>10</v>
      </c>
      <c r="R1016" s="3">
        <v>25</v>
      </c>
      <c r="S1016" s="3">
        <v>6</v>
      </c>
      <c r="T1016" s="3">
        <v>6</v>
      </c>
      <c r="U1016" s="3">
        <v>18</v>
      </c>
      <c r="V1016" s="3">
        <v>10</v>
      </c>
      <c r="W1016" s="1">
        <f t="shared" si="94"/>
        <v>12.5</v>
      </c>
      <c r="X1016" s="17">
        <f>IFERROR(Z1016/AB1016,0)</f>
        <v>12.538461538461538</v>
      </c>
      <c r="Y1016" s="3">
        <f>SUBTOTAL(109,I1016:V1016)</f>
        <v>220</v>
      </c>
      <c r="Z1016" s="3">
        <f>Y1016-N1016</f>
        <v>163</v>
      </c>
      <c r="AA1016" s="3">
        <f t="shared" si="95"/>
        <v>14</v>
      </c>
      <c r="AB1016" s="3">
        <f>COUNTA(I1016:V1016)-COUNTA(N1016)</f>
        <v>13</v>
      </c>
      <c r="AC1016" s="74">
        <f t="array" ref="AC1016">AVERAGE(IF((COLUMN(I1016:V1016)&lt;&gt;COLUMN(N1016)), I1016:V1016))</f>
        <v>12.538461538461538</v>
      </c>
    </row>
    <row r="1017" spans="1:29" x14ac:dyDescent="0.35">
      <c r="A1017" t="s">
        <v>1654</v>
      </c>
      <c r="B1017" t="s">
        <v>1655</v>
      </c>
      <c r="C1017" t="s">
        <v>1421</v>
      </c>
      <c r="D1017" s="1" t="s">
        <v>71</v>
      </c>
      <c r="E1017" s="2">
        <f t="shared" si="90"/>
        <v>0</v>
      </c>
      <c r="F1017" s="2">
        <f t="shared" si="91"/>
        <v>0</v>
      </c>
      <c r="G1017" s="2">
        <f t="shared" si="92"/>
        <v>0</v>
      </c>
      <c r="H1017" s="2">
        <f t="shared" si="93"/>
        <v>0</v>
      </c>
      <c r="I1017" s="3">
        <v>1</v>
      </c>
      <c r="W1017" s="1" t="str">
        <f t="shared" si="94"/>
        <v>0</v>
      </c>
      <c r="X1017" s="17">
        <f>IFERROR(Z1017/AB1017,0)</f>
        <v>1</v>
      </c>
      <c r="Y1017" s="3">
        <f>SUBTOTAL(109,I1017:V1017)</f>
        <v>1</v>
      </c>
      <c r="Z1017" s="3">
        <f>Y1017-N1017</f>
        <v>1</v>
      </c>
      <c r="AA1017" s="3">
        <f t="shared" si="95"/>
        <v>1</v>
      </c>
      <c r="AB1017" s="3">
        <f>COUNTA(I1017:V1017)-COUNTA(N1017)</f>
        <v>1</v>
      </c>
      <c r="AC1017" s="74">
        <f t="array" ref="AC1017">AVERAGE(IF((COLUMN(I1017:V1017)&lt;&gt;COLUMN(N1017)), I1017:V1017))</f>
        <v>7.6923076923076927E-2</v>
      </c>
    </row>
    <row r="1018" spans="1:29" x14ac:dyDescent="0.35">
      <c r="A1018" t="s">
        <v>1656</v>
      </c>
      <c r="B1018" t="s">
        <v>10</v>
      </c>
      <c r="C1018" t="s">
        <v>1421</v>
      </c>
      <c r="D1018" s="1">
        <v>18.666666666666668</v>
      </c>
      <c r="E1018" s="2">
        <f t="shared" si="90"/>
        <v>30</v>
      </c>
      <c r="F1018" s="2">
        <f t="shared" si="91"/>
        <v>22</v>
      </c>
      <c r="G1018" s="2">
        <f t="shared" si="92"/>
        <v>27.222222222222221</v>
      </c>
      <c r="H1018" s="2">
        <f t="shared" si="93"/>
        <v>24</v>
      </c>
      <c r="I1018" s="3">
        <v>28</v>
      </c>
      <c r="J1018" s="3">
        <v>12</v>
      </c>
      <c r="K1018" s="3">
        <v>13</v>
      </c>
      <c r="L1018" s="3">
        <v>18</v>
      </c>
      <c r="M1018" s="3">
        <v>12</v>
      </c>
      <c r="N1018" s="3">
        <v>84</v>
      </c>
      <c r="O1018" s="3">
        <v>17</v>
      </c>
      <c r="P1018" s="3">
        <v>15</v>
      </c>
      <c r="Q1018" s="3">
        <v>9</v>
      </c>
      <c r="R1018" s="3">
        <v>18</v>
      </c>
      <c r="S1018" s="3">
        <v>35</v>
      </c>
      <c r="T1018" s="3">
        <v>18</v>
      </c>
      <c r="U1018" s="3">
        <v>37</v>
      </c>
      <c r="V1018" s="3">
        <v>20</v>
      </c>
      <c r="W1018" s="1">
        <f t="shared" si="94"/>
        <v>18.666666666666668</v>
      </c>
      <c r="X1018" s="17">
        <f>IFERROR(Z1018/AB1018,0)</f>
        <v>19.384615384615383</v>
      </c>
      <c r="Y1018" s="3">
        <f>SUBTOTAL(109,I1018:V1018)</f>
        <v>336</v>
      </c>
      <c r="Z1018" s="3">
        <f>Y1018-N1018</f>
        <v>252</v>
      </c>
      <c r="AA1018" s="3">
        <f t="shared" si="95"/>
        <v>14</v>
      </c>
      <c r="AB1018" s="3">
        <f>COUNTA(I1018:V1018)-COUNTA(N1018)</f>
        <v>13</v>
      </c>
      <c r="AC1018" s="74">
        <f t="array" ref="AC1018">AVERAGE(IF((COLUMN(I1018:V1018)&lt;&gt;COLUMN(N1018)), I1018:V1018))</f>
        <v>19.384615384615383</v>
      </c>
    </row>
    <row r="1019" spans="1:29" x14ac:dyDescent="0.35">
      <c r="A1019" t="s">
        <v>1657</v>
      </c>
      <c r="B1019" t="s">
        <v>622</v>
      </c>
      <c r="C1019" t="s">
        <v>1421</v>
      </c>
      <c r="D1019" s="1">
        <v>10</v>
      </c>
      <c r="E1019" s="2">
        <f t="shared" si="90"/>
        <v>16.666666666666668</v>
      </c>
      <c r="F1019" s="2">
        <f t="shared" si="91"/>
        <v>12</v>
      </c>
      <c r="G1019" s="2">
        <f t="shared" si="92"/>
        <v>13.888888888888889</v>
      </c>
      <c r="H1019" s="2">
        <f t="shared" si="93"/>
        <v>12.75</v>
      </c>
      <c r="I1019" s="3">
        <v>21</v>
      </c>
      <c r="J1019" s="3">
        <v>9</v>
      </c>
      <c r="K1019" s="3">
        <v>9</v>
      </c>
      <c r="L1019" s="3">
        <v>10</v>
      </c>
      <c r="M1019" s="3">
        <v>4</v>
      </c>
      <c r="N1019" s="3">
        <v>42</v>
      </c>
      <c r="O1019" s="3">
        <v>7</v>
      </c>
      <c r="P1019" s="3">
        <v>11</v>
      </c>
      <c r="Q1019" s="3">
        <v>4</v>
      </c>
      <c r="R1019" s="3">
        <v>7</v>
      </c>
      <c r="S1019" s="3">
        <v>18</v>
      </c>
      <c r="T1019" s="3">
        <v>11</v>
      </c>
      <c r="U1019" s="3">
        <v>21</v>
      </c>
      <c r="V1019" s="3">
        <v>9</v>
      </c>
      <c r="W1019" s="1">
        <f t="shared" si="94"/>
        <v>10</v>
      </c>
      <c r="X1019" s="17">
        <f>IFERROR(Z1019/AB1019,0)</f>
        <v>10.846153846153847</v>
      </c>
      <c r="Y1019" s="3">
        <f>SUBTOTAL(109,I1019:V1019)</f>
        <v>183</v>
      </c>
      <c r="Z1019" s="3">
        <f>Y1019-N1019</f>
        <v>141</v>
      </c>
      <c r="AA1019" s="3">
        <f t="shared" si="95"/>
        <v>14</v>
      </c>
      <c r="AB1019" s="3">
        <f>COUNTA(I1019:V1019)-COUNTA(N1019)</f>
        <v>13</v>
      </c>
      <c r="AC1019" s="74">
        <f t="array" ref="AC1019">AVERAGE(IF((COLUMN(I1019:V1019)&lt;&gt;COLUMN(N1019)), I1019:V1019))</f>
        <v>10.846153846153847</v>
      </c>
    </row>
    <row r="1020" spans="1:29" x14ac:dyDescent="0.35">
      <c r="A1020" t="s">
        <v>1658</v>
      </c>
      <c r="B1020" t="s">
        <v>13</v>
      </c>
      <c r="C1020" t="s">
        <v>1421</v>
      </c>
      <c r="D1020" s="1">
        <v>34.583333333333336</v>
      </c>
      <c r="E1020" s="2">
        <f t="shared" si="90"/>
        <v>45.333333333333336</v>
      </c>
      <c r="F1020" s="2">
        <f t="shared" si="91"/>
        <v>38.5</v>
      </c>
      <c r="G1020" s="2">
        <f t="shared" si="92"/>
        <v>41.888888888888886</v>
      </c>
      <c r="H1020" s="2">
        <f t="shared" si="93"/>
        <v>38.5</v>
      </c>
      <c r="I1020" s="3">
        <v>41</v>
      </c>
      <c r="J1020" s="3">
        <v>23</v>
      </c>
      <c r="K1020" s="3">
        <v>29</v>
      </c>
      <c r="L1020" s="3">
        <v>33</v>
      </c>
      <c r="M1020" s="3">
        <v>42</v>
      </c>
      <c r="N1020" s="3">
        <v>81</v>
      </c>
      <c r="O1020" s="3">
        <v>23</v>
      </c>
      <c r="P1020" s="3">
        <v>31</v>
      </c>
      <c r="Q1020" s="3">
        <v>26</v>
      </c>
      <c r="R1020" s="3">
        <v>38</v>
      </c>
      <c r="S1020" s="3">
        <v>54</v>
      </c>
      <c r="T1020" s="3">
        <v>29</v>
      </c>
      <c r="U1020" s="3">
        <v>53</v>
      </c>
      <c r="V1020" s="3">
        <v>34</v>
      </c>
      <c r="W1020" s="1">
        <f t="shared" si="94"/>
        <v>34.583333333333336</v>
      </c>
      <c r="X1020" s="17">
        <f>IFERROR(Z1020/AB1020,0)</f>
        <v>35.07692307692308</v>
      </c>
      <c r="Y1020" s="3">
        <f>SUBTOTAL(109,I1020:V1020)</f>
        <v>537</v>
      </c>
      <c r="Z1020" s="3">
        <f>Y1020-N1020</f>
        <v>456</v>
      </c>
      <c r="AA1020" s="3">
        <f t="shared" si="95"/>
        <v>14</v>
      </c>
      <c r="AB1020" s="3">
        <f>COUNTA(I1020:V1020)-COUNTA(N1020)</f>
        <v>13</v>
      </c>
      <c r="AC1020" s="74">
        <f t="array" ref="AC1020">AVERAGE(IF((COLUMN(I1020:V1020)&lt;&gt;COLUMN(N1020)), I1020:V1020))</f>
        <v>35.07692307692308</v>
      </c>
    </row>
    <row r="1021" spans="1:29" x14ac:dyDescent="0.35">
      <c r="A1021" t="s">
        <v>1659</v>
      </c>
      <c r="B1021" t="s">
        <v>99</v>
      </c>
      <c r="C1021" t="s">
        <v>1421</v>
      </c>
      <c r="D1021" s="1">
        <v>17.25</v>
      </c>
      <c r="E1021" s="2">
        <f t="shared" si="90"/>
        <v>21.666666666666668</v>
      </c>
      <c r="F1021" s="2">
        <f t="shared" si="91"/>
        <v>18.666666666666668</v>
      </c>
      <c r="G1021" s="2">
        <f t="shared" si="92"/>
        <v>21.555555555555557</v>
      </c>
      <c r="H1021" s="2">
        <f t="shared" si="93"/>
        <v>20.5</v>
      </c>
      <c r="I1021" s="3">
        <v>26</v>
      </c>
      <c r="J1021" s="3">
        <v>13</v>
      </c>
      <c r="K1021" s="3">
        <v>19</v>
      </c>
      <c r="L1021" s="3">
        <v>20</v>
      </c>
      <c r="M1021" s="3">
        <v>19</v>
      </c>
      <c r="N1021" s="3">
        <v>51</v>
      </c>
      <c r="O1021" s="3">
        <v>12</v>
      </c>
      <c r="P1021" s="3">
        <v>16</v>
      </c>
      <c r="Q1021" s="3">
        <v>8</v>
      </c>
      <c r="R1021" s="3">
        <v>23</v>
      </c>
      <c r="S1021" s="3">
        <v>21</v>
      </c>
      <c r="T1021" s="3">
        <v>17</v>
      </c>
      <c r="U1021" s="3">
        <v>27</v>
      </c>
      <c r="V1021" s="3">
        <v>12</v>
      </c>
      <c r="W1021" s="1">
        <f t="shared" si="94"/>
        <v>17.25</v>
      </c>
      <c r="X1021" s="17">
        <f>IFERROR(Z1021/AB1021,0)</f>
        <v>17.923076923076923</v>
      </c>
      <c r="Y1021" s="3">
        <f>SUBTOTAL(109,I1021:V1021)</f>
        <v>284</v>
      </c>
      <c r="Z1021" s="3">
        <f>Y1021-N1021</f>
        <v>233</v>
      </c>
      <c r="AA1021" s="3">
        <f t="shared" si="95"/>
        <v>14</v>
      </c>
      <c r="AB1021" s="3">
        <f>COUNTA(I1021:V1021)-COUNTA(N1021)</f>
        <v>13</v>
      </c>
      <c r="AC1021" s="74">
        <f t="array" ref="AC1021">AVERAGE(IF((COLUMN(I1021:V1021)&lt;&gt;COLUMN(N1021)), I1021:V1021))</f>
        <v>17.923076923076923</v>
      </c>
    </row>
    <row r="1022" spans="1:29" x14ac:dyDescent="0.35">
      <c r="A1022" t="s">
        <v>1660</v>
      </c>
      <c r="B1022" t="s">
        <v>1661</v>
      </c>
      <c r="C1022" t="s">
        <v>1421</v>
      </c>
      <c r="D1022" s="1" t="s">
        <v>71</v>
      </c>
      <c r="E1022" s="2">
        <f t="shared" ref="E1022:E1085" si="96">IFERROR(SUM(S1022:U1022)/3,"")</f>
        <v>0</v>
      </c>
      <c r="F1022" s="2">
        <f t="shared" ref="F1022:F1085" si="97">IFERROR(SUM(P1022:U1022)/6,"")</f>
        <v>0</v>
      </c>
      <c r="G1022" s="2">
        <f t="shared" ref="G1022:G1085" si="98">IFERROR(SUM(M1022:U1022)/9,"")</f>
        <v>0</v>
      </c>
      <c r="H1022" s="2">
        <f t="shared" ref="H1022:H1085" si="99">IFERROR(SUM(J1022:U1022)/12,"")</f>
        <v>0</v>
      </c>
      <c r="I1022" s="3">
        <v>2</v>
      </c>
      <c r="W1022" s="1" t="str">
        <f t="shared" ref="W1022:W1085" si="100">IFERROR(AVERAGE((O1022:V1022),(J1022:M1022)),"0")</f>
        <v>0</v>
      </c>
      <c r="X1022" s="17">
        <f>IFERROR(Z1022/AB1022,0)</f>
        <v>2</v>
      </c>
      <c r="Y1022" s="3">
        <f>SUBTOTAL(109,I1022:V1022)</f>
        <v>2</v>
      </c>
      <c r="Z1022" s="3">
        <f>Y1022-N1022</f>
        <v>2</v>
      </c>
      <c r="AA1022" s="3">
        <f t="shared" si="95"/>
        <v>1</v>
      </c>
      <c r="AB1022" s="3">
        <f>COUNTA(I1022:V1022)-COUNTA(N1022)</f>
        <v>1</v>
      </c>
      <c r="AC1022" s="74">
        <f t="array" ref="AC1022">AVERAGE(IF((COLUMN(I1022:V1022)&lt;&gt;COLUMN(N1022)), I1022:V1022))</f>
        <v>0.15384615384615385</v>
      </c>
    </row>
    <row r="1023" spans="1:29" x14ac:dyDescent="0.35">
      <c r="A1023" t="s">
        <v>1662</v>
      </c>
      <c r="B1023" t="s">
        <v>1663</v>
      </c>
      <c r="C1023" t="s">
        <v>1421</v>
      </c>
      <c r="D1023" s="1">
        <v>6</v>
      </c>
      <c r="E1023" s="2">
        <f t="shared" si="96"/>
        <v>0</v>
      </c>
      <c r="F1023" s="2">
        <f t="shared" si="97"/>
        <v>0</v>
      </c>
      <c r="G1023" s="2">
        <f t="shared" si="98"/>
        <v>0.1111111111111111</v>
      </c>
      <c r="H1023" s="2">
        <f t="shared" si="99"/>
        <v>0.58333333333333337</v>
      </c>
      <c r="I1023" s="3">
        <v>1</v>
      </c>
      <c r="L1023" s="3">
        <v>6</v>
      </c>
      <c r="N1023" s="3">
        <v>1</v>
      </c>
      <c r="W1023" s="1">
        <f t="shared" si="100"/>
        <v>6</v>
      </c>
      <c r="X1023" s="17">
        <f>IFERROR(Z1023/AB1023,0)</f>
        <v>3.5</v>
      </c>
      <c r="Y1023" s="3">
        <f>SUBTOTAL(109,I1023:V1023)</f>
        <v>8</v>
      </c>
      <c r="Z1023" s="3">
        <f>Y1023-N1023</f>
        <v>7</v>
      </c>
      <c r="AA1023" s="3">
        <f t="shared" si="95"/>
        <v>3</v>
      </c>
      <c r="AB1023" s="3">
        <f>COUNTA(I1023:V1023)-COUNTA(N1023)</f>
        <v>2</v>
      </c>
      <c r="AC1023" s="74">
        <f t="array" ref="AC1023">AVERAGE(IF((COLUMN(I1023:V1023)&lt;&gt;COLUMN(N1023)), I1023:V1023))</f>
        <v>0.53846153846153844</v>
      </c>
    </row>
    <row r="1024" spans="1:29" x14ac:dyDescent="0.35">
      <c r="A1024" t="s">
        <v>1664</v>
      </c>
      <c r="B1024" t="s">
        <v>101</v>
      </c>
      <c r="C1024" t="s">
        <v>1421</v>
      </c>
      <c r="D1024" s="1">
        <v>11.833333333333334</v>
      </c>
      <c r="E1024" s="2">
        <f t="shared" si="96"/>
        <v>16</v>
      </c>
      <c r="F1024" s="2">
        <f t="shared" si="97"/>
        <v>14.833333333333334</v>
      </c>
      <c r="G1024" s="2">
        <f t="shared" si="98"/>
        <v>14.555555555555555</v>
      </c>
      <c r="H1024" s="2">
        <f t="shared" si="99"/>
        <v>13.583333333333334</v>
      </c>
      <c r="I1024" s="3">
        <v>12</v>
      </c>
      <c r="J1024" s="3">
        <v>10</v>
      </c>
      <c r="K1024" s="3">
        <v>14</v>
      </c>
      <c r="L1024" s="3">
        <v>8</v>
      </c>
      <c r="M1024" s="3">
        <v>9</v>
      </c>
      <c r="N1024" s="3">
        <v>26</v>
      </c>
      <c r="O1024" s="3">
        <v>7</v>
      </c>
      <c r="P1024" s="3">
        <v>14</v>
      </c>
      <c r="Q1024" s="3">
        <v>9</v>
      </c>
      <c r="R1024" s="3">
        <v>18</v>
      </c>
      <c r="S1024" s="3">
        <v>27</v>
      </c>
      <c r="T1024" s="3">
        <v>5</v>
      </c>
      <c r="U1024" s="3">
        <v>16</v>
      </c>
      <c r="V1024" s="3">
        <v>5</v>
      </c>
      <c r="W1024" s="1">
        <f t="shared" si="100"/>
        <v>11.833333333333334</v>
      </c>
      <c r="X1024" s="17">
        <f>IFERROR(Z1024/AB1024,0)</f>
        <v>11.846153846153847</v>
      </c>
      <c r="Y1024" s="3">
        <f>SUBTOTAL(109,I1024:V1024)</f>
        <v>180</v>
      </c>
      <c r="Z1024" s="3">
        <f>Y1024-N1024</f>
        <v>154</v>
      </c>
      <c r="AA1024" s="3">
        <f t="shared" si="95"/>
        <v>14</v>
      </c>
      <c r="AB1024" s="3">
        <f>COUNTA(I1024:V1024)-COUNTA(N1024)</f>
        <v>13</v>
      </c>
      <c r="AC1024" s="74">
        <f t="array" ref="AC1024">AVERAGE(IF((COLUMN(I1024:V1024)&lt;&gt;COLUMN(N1024)), I1024:V1024))</f>
        <v>11.846153846153847</v>
      </c>
    </row>
    <row r="1025" spans="1:29" x14ac:dyDescent="0.35">
      <c r="A1025" t="s">
        <v>1665</v>
      </c>
      <c r="B1025" t="s">
        <v>1666</v>
      </c>
      <c r="C1025" t="s">
        <v>1421</v>
      </c>
      <c r="D1025" s="1">
        <v>1</v>
      </c>
      <c r="E1025" s="2">
        <f t="shared" si="96"/>
        <v>0</v>
      </c>
      <c r="F1025" s="2">
        <f t="shared" si="97"/>
        <v>0</v>
      </c>
      <c r="G1025" s="2">
        <f t="shared" si="98"/>
        <v>0.1111111111111111</v>
      </c>
      <c r="H1025" s="2">
        <f t="shared" si="99"/>
        <v>0.16666666666666666</v>
      </c>
      <c r="L1025" s="3">
        <v>1</v>
      </c>
      <c r="N1025" s="3">
        <v>1</v>
      </c>
      <c r="W1025" s="1">
        <f t="shared" si="100"/>
        <v>1</v>
      </c>
      <c r="X1025" s="17">
        <f>IFERROR(Z1025/AB1025,0)</f>
        <v>1</v>
      </c>
      <c r="Y1025" s="3">
        <f>SUBTOTAL(109,I1025:V1025)</f>
        <v>2</v>
      </c>
      <c r="Z1025" s="3">
        <f>Y1025-N1025</f>
        <v>1</v>
      </c>
      <c r="AA1025" s="3">
        <f t="shared" si="95"/>
        <v>2</v>
      </c>
      <c r="AB1025" s="3">
        <f>COUNTA(I1025:V1025)-COUNTA(N1025)</f>
        <v>1</v>
      </c>
      <c r="AC1025" s="74">
        <f t="array" ref="AC1025">AVERAGE(IF((COLUMN(I1025:V1025)&lt;&gt;COLUMN(N1025)), I1025:V1025))</f>
        <v>7.6923076923076927E-2</v>
      </c>
    </row>
    <row r="1026" spans="1:29" x14ac:dyDescent="0.35">
      <c r="A1026" t="s">
        <v>1667</v>
      </c>
      <c r="B1026" t="s">
        <v>103</v>
      </c>
      <c r="C1026" t="s">
        <v>1421</v>
      </c>
      <c r="D1026" s="1">
        <v>2.2222222222222223</v>
      </c>
      <c r="E1026" s="2">
        <f t="shared" si="96"/>
        <v>1.3333333333333333</v>
      </c>
      <c r="F1026" s="2">
        <f t="shared" si="97"/>
        <v>1.5</v>
      </c>
      <c r="G1026" s="2">
        <f t="shared" si="98"/>
        <v>1.6666666666666667</v>
      </c>
      <c r="H1026" s="2">
        <f t="shared" si="99"/>
        <v>1.5833333333333333</v>
      </c>
      <c r="I1026" s="3">
        <v>5</v>
      </c>
      <c r="J1026" s="3">
        <v>2</v>
      </c>
      <c r="K1026" s="3">
        <v>2</v>
      </c>
      <c r="M1026" s="3">
        <v>1</v>
      </c>
      <c r="N1026" s="3">
        <v>5</v>
      </c>
      <c r="P1026" s="3">
        <v>3</v>
      </c>
      <c r="Q1026" s="3">
        <v>1</v>
      </c>
      <c r="R1026" s="3">
        <v>1</v>
      </c>
      <c r="S1026" s="3">
        <v>2</v>
      </c>
      <c r="U1026" s="3">
        <v>2</v>
      </c>
      <c r="V1026" s="3">
        <v>6</v>
      </c>
      <c r="W1026" s="1">
        <f t="shared" si="100"/>
        <v>2.2222222222222223</v>
      </c>
      <c r="X1026" s="17">
        <f>IFERROR(Z1026/AB1026,0)</f>
        <v>2.5</v>
      </c>
      <c r="Y1026" s="3">
        <f>SUBTOTAL(109,I1026:V1026)</f>
        <v>30</v>
      </c>
      <c r="Z1026" s="3">
        <f>Y1026-N1026</f>
        <v>25</v>
      </c>
      <c r="AA1026" s="3">
        <f t="shared" si="95"/>
        <v>11</v>
      </c>
      <c r="AB1026" s="3">
        <f>COUNTA(I1026:V1026)-COUNTA(N1026)</f>
        <v>10</v>
      </c>
      <c r="AC1026" s="74">
        <f t="array" ref="AC1026">AVERAGE(IF((COLUMN(I1026:V1026)&lt;&gt;COLUMN(N1026)), I1026:V1026))</f>
        <v>1.9230769230769231</v>
      </c>
    </row>
    <row r="1027" spans="1:29" x14ac:dyDescent="0.35">
      <c r="A1027" t="s">
        <v>1668</v>
      </c>
      <c r="B1027" t="s">
        <v>1669</v>
      </c>
      <c r="C1027" t="s">
        <v>1421</v>
      </c>
      <c r="D1027" s="1">
        <v>2</v>
      </c>
      <c r="E1027" s="2">
        <f t="shared" si="96"/>
        <v>0.33333333333333331</v>
      </c>
      <c r="F1027" s="2">
        <f t="shared" si="97"/>
        <v>0.16666666666666666</v>
      </c>
      <c r="G1027" s="2">
        <f t="shared" si="98"/>
        <v>0.1111111111111111</v>
      </c>
      <c r="H1027" s="2">
        <f t="shared" si="99"/>
        <v>0.33333333333333331</v>
      </c>
      <c r="K1027" s="3">
        <v>3</v>
      </c>
      <c r="U1027" s="3">
        <v>1</v>
      </c>
      <c r="W1027" s="1">
        <f t="shared" si="100"/>
        <v>2</v>
      </c>
      <c r="X1027" s="17">
        <f>IFERROR(Z1027/AB1027,0)</f>
        <v>2</v>
      </c>
      <c r="Y1027" s="3">
        <f>SUBTOTAL(109,I1027:V1027)</f>
        <v>4</v>
      </c>
      <c r="Z1027" s="3">
        <f>Y1027-N1027</f>
        <v>4</v>
      </c>
      <c r="AA1027" s="3">
        <f t="shared" si="95"/>
        <v>2</v>
      </c>
      <c r="AB1027" s="3">
        <f>COUNTA(I1027:V1027)-COUNTA(N1027)</f>
        <v>2</v>
      </c>
      <c r="AC1027" s="74">
        <f t="array" ref="AC1027">AVERAGE(IF((COLUMN(I1027:V1027)&lt;&gt;COLUMN(N1027)), I1027:V1027))</f>
        <v>0.30769230769230771</v>
      </c>
    </row>
    <row r="1028" spans="1:29" x14ac:dyDescent="0.35">
      <c r="A1028" t="s">
        <v>1670</v>
      </c>
      <c r="B1028" t="s">
        <v>1671</v>
      </c>
      <c r="C1028" t="s">
        <v>1421</v>
      </c>
      <c r="D1028" s="1">
        <v>1</v>
      </c>
      <c r="E1028" s="2">
        <f t="shared" si="96"/>
        <v>0</v>
      </c>
      <c r="F1028" s="2">
        <f t="shared" si="97"/>
        <v>0</v>
      </c>
      <c r="G1028" s="2">
        <f t="shared" si="98"/>
        <v>0</v>
      </c>
      <c r="H1028" s="2">
        <f t="shared" si="99"/>
        <v>8.3333333333333329E-2</v>
      </c>
      <c r="K1028" s="3">
        <v>1</v>
      </c>
      <c r="W1028" s="1">
        <f t="shared" si="100"/>
        <v>1</v>
      </c>
      <c r="X1028" s="17">
        <f>IFERROR(Z1028/AB1028,0)</f>
        <v>1</v>
      </c>
      <c r="Y1028" s="3">
        <f>SUBTOTAL(109,I1028:V1028)</f>
        <v>1</v>
      </c>
      <c r="Z1028" s="3">
        <f>Y1028-N1028</f>
        <v>1</v>
      </c>
      <c r="AA1028" s="3">
        <f t="shared" si="95"/>
        <v>1</v>
      </c>
      <c r="AB1028" s="3">
        <f>COUNTA(I1028:V1028)-COUNTA(N1028)</f>
        <v>1</v>
      </c>
      <c r="AC1028" s="74">
        <f t="array" ref="AC1028">AVERAGE(IF((COLUMN(I1028:V1028)&lt;&gt;COLUMN(N1028)), I1028:V1028))</f>
        <v>7.6923076923076927E-2</v>
      </c>
    </row>
    <row r="1029" spans="1:29" x14ac:dyDescent="0.35">
      <c r="A1029" t="s">
        <v>1672</v>
      </c>
      <c r="B1029" t="s">
        <v>960</v>
      </c>
      <c r="C1029" t="s">
        <v>1421</v>
      </c>
      <c r="D1029" s="1">
        <v>1.5</v>
      </c>
      <c r="E1029" s="2">
        <f t="shared" si="96"/>
        <v>0.66666666666666663</v>
      </c>
      <c r="F1029" s="2">
        <f t="shared" si="97"/>
        <v>0.33333333333333331</v>
      </c>
      <c r="G1029" s="2">
        <f t="shared" si="98"/>
        <v>0.33333333333333331</v>
      </c>
      <c r="H1029" s="2">
        <f t="shared" si="99"/>
        <v>0.25</v>
      </c>
      <c r="O1029" s="3">
        <v>1</v>
      </c>
      <c r="T1029" s="3">
        <v>2</v>
      </c>
      <c r="W1029" s="1">
        <f t="shared" si="100"/>
        <v>1.5</v>
      </c>
      <c r="X1029" s="17">
        <f>IFERROR(Z1029/AB1029,0)</f>
        <v>1.5</v>
      </c>
      <c r="Y1029" s="3">
        <f>SUBTOTAL(109,I1029:V1029)</f>
        <v>3</v>
      </c>
      <c r="Z1029" s="3">
        <f>Y1029-N1029</f>
        <v>3</v>
      </c>
      <c r="AA1029" s="3">
        <f t="shared" si="95"/>
        <v>2</v>
      </c>
      <c r="AB1029" s="3">
        <f>COUNTA(I1029:V1029)-COUNTA(N1029)</f>
        <v>2</v>
      </c>
      <c r="AC1029" s="74">
        <f t="array" ref="AC1029">AVERAGE(IF((COLUMN(I1029:V1029)&lt;&gt;COLUMN(N1029)), I1029:V1029))</f>
        <v>0.23076923076923078</v>
      </c>
    </row>
    <row r="1030" spans="1:29" x14ac:dyDescent="0.35">
      <c r="A1030" t="s">
        <v>1673</v>
      </c>
      <c r="B1030" t="s">
        <v>1674</v>
      </c>
      <c r="C1030" t="s">
        <v>1421</v>
      </c>
      <c r="D1030" s="1">
        <v>3.5</v>
      </c>
      <c r="E1030" s="2">
        <f t="shared" si="96"/>
        <v>2.6666666666666665</v>
      </c>
      <c r="F1030" s="2">
        <f t="shared" si="97"/>
        <v>1.3333333333333333</v>
      </c>
      <c r="G1030" s="2">
        <f t="shared" si="98"/>
        <v>1.5555555555555556</v>
      </c>
      <c r="H1030" s="2">
        <f t="shared" si="99"/>
        <v>1.1666666666666667</v>
      </c>
      <c r="M1030" s="3">
        <v>2</v>
      </c>
      <c r="O1030" s="3">
        <v>4</v>
      </c>
      <c r="T1030" s="3">
        <v>6</v>
      </c>
      <c r="U1030" s="3">
        <v>2</v>
      </c>
      <c r="W1030" s="1">
        <f t="shared" si="100"/>
        <v>3.5</v>
      </c>
      <c r="X1030" s="17">
        <f>IFERROR(Z1030/AB1030,0)</f>
        <v>3.5</v>
      </c>
      <c r="Y1030" s="3">
        <f>SUBTOTAL(109,I1030:V1030)</f>
        <v>14</v>
      </c>
      <c r="Z1030" s="3">
        <f>Y1030-N1030</f>
        <v>14</v>
      </c>
      <c r="AA1030" s="3">
        <f t="shared" si="95"/>
        <v>4</v>
      </c>
      <c r="AB1030" s="3">
        <f>COUNTA(I1030:V1030)-COUNTA(N1030)</f>
        <v>4</v>
      </c>
      <c r="AC1030" s="74">
        <f t="array" ref="AC1030">AVERAGE(IF((COLUMN(I1030:V1030)&lt;&gt;COLUMN(N1030)), I1030:V1030))</f>
        <v>1.0769230769230769</v>
      </c>
    </row>
    <row r="1031" spans="1:29" x14ac:dyDescent="0.35">
      <c r="A1031" t="s">
        <v>1675</v>
      </c>
      <c r="B1031" t="s">
        <v>1676</v>
      </c>
      <c r="C1031" t="s">
        <v>1421</v>
      </c>
      <c r="D1031" s="1">
        <v>1</v>
      </c>
      <c r="E1031" s="2">
        <f t="shared" si="96"/>
        <v>0.33333333333333331</v>
      </c>
      <c r="F1031" s="2">
        <f t="shared" si="97"/>
        <v>0.16666666666666666</v>
      </c>
      <c r="G1031" s="2">
        <f t="shared" si="98"/>
        <v>0.22222222222222221</v>
      </c>
      <c r="H1031" s="2">
        <f t="shared" si="99"/>
        <v>0.16666666666666666</v>
      </c>
      <c r="O1031" s="3">
        <v>1</v>
      </c>
      <c r="T1031" s="3">
        <v>1</v>
      </c>
      <c r="W1031" s="1">
        <f t="shared" si="100"/>
        <v>1</v>
      </c>
      <c r="X1031" s="17">
        <f>IFERROR(Z1031/AB1031,0)</f>
        <v>1</v>
      </c>
      <c r="Y1031" s="3">
        <f>SUBTOTAL(109,I1031:V1031)</f>
        <v>2</v>
      </c>
      <c r="Z1031" s="3">
        <f>Y1031-N1031</f>
        <v>2</v>
      </c>
      <c r="AA1031" s="3">
        <f t="shared" ref="AA1031:AA1094" si="101">COUNTA(I1031:V1031)</f>
        <v>2</v>
      </c>
      <c r="AB1031" s="3">
        <f>COUNTA(I1031:V1031)-COUNTA(N1031)</f>
        <v>2</v>
      </c>
      <c r="AC1031" s="74">
        <f t="array" ref="AC1031">AVERAGE(IF((COLUMN(I1031:V1031)&lt;&gt;COLUMN(N1031)), I1031:V1031))</f>
        <v>0.15384615384615385</v>
      </c>
    </row>
    <row r="1032" spans="1:29" x14ac:dyDescent="0.35">
      <c r="A1032" t="s">
        <v>1677</v>
      </c>
      <c r="B1032" t="s">
        <v>1678</v>
      </c>
      <c r="C1032" t="s">
        <v>1421</v>
      </c>
      <c r="D1032" s="1">
        <v>1.6</v>
      </c>
      <c r="E1032" s="2">
        <f t="shared" si="96"/>
        <v>1</v>
      </c>
      <c r="F1032" s="2">
        <f t="shared" si="97"/>
        <v>0.66666666666666663</v>
      </c>
      <c r="G1032" s="2">
        <f t="shared" si="98"/>
        <v>0.44444444444444442</v>
      </c>
      <c r="H1032" s="2">
        <f t="shared" si="99"/>
        <v>0.41666666666666669</v>
      </c>
      <c r="I1032" s="3">
        <v>1</v>
      </c>
      <c r="J1032" s="3">
        <v>1</v>
      </c>
      <c r="Q1032" s="3">
        <v>1</v>
      </c>
      <c r="S1032" s="3">
        <v>1</v>
      </c>
      <c r="T1032" s="3">
        <v>2</v>
      </c>
      <c r="V1032" s="3">
        <v>3</v>
      </c>
      <c r="W1032" s="1">
        <f t="shared" si="100"/>
        <v>1.6</v>
      </c>
      <c r="X1032" s="17">
        <f>IFERROR(Z1032/AB1032,0)</f>
        <v>1.5</v>
      </c>
      <c r="Y1032" s="3">
        <f>SUBTOTAL(109,I1032:V1032)</f>
        <v>9</v>
      </c>
      <c r="Z1032" s="3">
        <f>Y1032-N1032</f>
        <v>9</v>
      </c>
      <c r="AA1032" s="3">
        <f t="shared" si="101"/>
        <v>6</v>
      </c>
      <c r="AB1032" s="3">
        <f>COUNTA(I1032:V1032)-COUNTA(N1032)</f>
        <v>6</v>
      </c>
      <c r="AC1032" s="74">
        <f t="array" ref="AC1032">AVERAGE(IF((COLUMN(I1032:V1032)&lt;&gt;COLUMN(N1032)), I1032:V1032))</f>
        <v>0.69230769230769229</v>
      </c>
    </row>
    <row r="1033" spans="1:29" x14ac:dyDescent="0.35">
      <c r="A1033" t="s">
        <v>1679</v>
      </c>
      <c r="B1033" t="s">
        <v>342</v>
      </c>
      <c r="C1033" t="s">
        <v>1421</v>
      </c>
      <c r="D1033" s="1">
        <v>1</v>
      </c>
      <c r="E1033" s="2">
        <f t="shared" si="96"/>
        <v>0</v>
      </c>
      <c r="F1033" s="2">
        <f t="shared" si="97"/>
        <v>0.16666666666666666</v>
      </c>
      <c r="G1033" s="2">
        <f t="shared" si="98"/>
        <v>0.1111111111111111</v>
      </c>
      <c r="H1033" s="2">
        <f t="shared" si="99"/>
        <v>8.3333333333333329E-2</v>
      </c>
      <c r="Q1033" s="3">
        <v>1</v>
      </c>
      <c r="W1033" s="1">
        <f t="shared" si="100"/>
        <v>1</v>
      </c>
      <c r="X1033" s="17">
        <f>IFERROR(Z1033/AB1033,0)</f>
        <v>1</v>
      </c>
      <c r="Y1033" s="3">
        <f>SUBTOTAL(109,I1033:V1033)</f>
        <v>1</v>
      </c>
      <c r="Z1033" s="3">
        <f>Y1033-N1033</f>
        <v>1</v>
      </c>
      <c r="AA1033" s="3">
        <f t="shared" si="101"/>
        <v>1</v>
      </c>
      <c r="AB1033" s="3">
        <f>COUNTA(I1033:V1033)-COUNTA(N1033)</f>
        <v>1</v>
      </c>
      <c r="AC1033" s="74">
        <f t="array" ref="AC1033">AVERAGE(IF((COLUMN(I1033:V1033)&lt;&gt;COLUMN(N1033)), I1033:V1033))</f>
        <v>7.6923076923076927E-2</v>
      </c>
    </row>
    <row r="1034" spans="1:29" x14ac:dyDescent="0.35">
      <c r="A1034" t="s">
        <v>1680</v>
      </c>
      <c r="B1034" t="s">
        <v>1681</v>
      </c>
      <c r="C1034" t="s">
        <v>1421</v>
      </c>
      <c r="D1034" s="1">
        <v>6</v>
      </c>
      <c r="E1034" s="2">
        <f t="shared" si="96"/>
        <v>0</v>
      </c>
      <c r="F1034" s="2">
        <f t="shared" si="97"/>
        <v>1</v>
      </c>
      <c r="G1034" s="2">
        <f t="shared" si="98"/>
        <v>0.66666666666666663</v>
      </c>
      <c r="H1034" s="2">
        <f t="shared" si="99"/>
        <v>0.5</v>
      </c>
      <c r="Q1034" s="3">
        <v>6</v>
      </c>
      <c r="W1034" s="1">
        <f t="shared" si="100"/>
        <v>6</v>
      </c>
      <c r="X1034" s="17">
        <f>IFERROR(Z1034/AB1034,0)</f>
        <v>6</v>
      </c>
      <c r="Y1034" s="3">
        <f>SUBTOTAL(109,I1034:V1034)</f>
        <v>6</v>
      </c>
      <c r="Z1034" s="3">
        <f>Y1034-N1034</f>
        <v>6</v>
      </c>
      <c r="AA1034" s="3">
        <f t="shared" si="101"/>
        <v>1</v>
      </c>
      <c r="AB1034" s="3">
        <f>COUNTA(I1034:V1034)-COUNTA(N1034)</f>
        <v>1</v>
      </c>
      <c r="AC1034" s="74">
        <f t="array" ref="AC1034">AVERAGE(IF((COLUMN(I1034:V1034)&lt;&gt;COLUMN(N1034)), I1034:V1034))</f>
        <v>0.46153846153846156</v>
      </c>
    </row>
    <row r="1035" spans="1:29" x14ac:dyDescent="0.35">
      <c r="A1035" t="s">
        <v>1682</v>
      </c>
      <c r="B1035" t="s">
        <v>105</v>
      </c>
      <c r="C1035" t="s">
        <v>1421</v>
      </c>
      <c r="D1035" s="1">
        <v>2.1428571428571428</v>
      </c>
      <c r="E1035" s="2">
        <f t="shared" si="96"/>
        <v>1.6666666666666667</v>
      </c>
      <c r="F1035" s="2">
        <f t="shared" si="97"/>
        <v>1.3333333333333333</v>
      </c>
      <c r="G1035" s="2">
        <f t="shared" si="98"/>
        <v>1</v>
      </c>
      <c r="H1035" s="2">
        <f t="shared" si="99"/>
        <v>0.75</v>
      </c>
      <c r="M1035" s="3">
        <v>1</v>
      </c>
      <c r="Q1035" s="3">
        <v>2</v>
      </c>
      <c r="R1035" s="3">
        <v>1</v>
      </c>
      <c r="S1035" s="3">
        <v>2</v>
      </c>
      <c r="T1035" s="3">
        <v>1</v>
      </c>
      <c r="U1035" s="3">
        <v>2</v>
      </c>
      <c r="V1035" s="3">
        <v>6</v>
      </c>
      <c r="W1035" s="1">
        <f t="shared" si="100"/>
        <v>2.1428571428571428</v>
      </c>
      <c r="X1035" s="17">
        <f>IFERROR(Z1035/AB1035,0)</f>
        <v>2.1428571428571428</v>
      </c>
      <c r="Y1035" s="3">
        <f>SUBTOTAL(109,I1035:V1035)</f>
        <v>15</v>
      </c>
      <c r="Z1035" s="3">
        <f>Y1035-N1035</f>
        <v>15</v>
      </c>
      <c r="AA1035" s="3">
        <f t="shared" si="101"/>
        <v>7</v>
      </c>
      <c r="AB1035" s="3">
        <f>COUNTA(I1035:V1035)-COUNTA(N1035)</f>
        <v>7</v>
      </c>
      <c r="AC1035" s="74">
        <f t="array" ref="AC1035">AVERAGE(IF((COLUMN(I1035:V1035)&lt;&gt;COLUMN(N1035)), I1035:V1035))</f>
        <v>1.1538461538461537</v>
      </c>
    </row>
    <row r="1036" spans="1:29" x14ac:dyDescent="0.35">
      <c r="A1036" t="s">
        <v>1683</v>
      </c>
      <c r="B1036" t="s">
        <v>1684</v>
      </c>
      <c r="C1036" t="s">
        <v>1421</v>
      </c>
      <c r="D1036" s="1">
        <v>1</v>
      </c>
      <c r="E1036" s="2">
        <f t="shared" si="96"/>
        <v>0</v>
      </c>
      <c r="F1036" s="2">
        <f t="shared" si="97"/>
        <v>0.16666666666666666</v>
      </c>
      <c r="G1036" s="2">
        <f t="shared" si="98"/>
        <v>0.22222222222222221</v>
      </c>
      <c r="H1036" s="2">
        <f t="shared" si="99"/>
        <v>0.16666666666666666</v>
      </c>
      <c r="O1036" s="3">
        <v>1</v>
      </c>
      <c r="P1036" s="3">
        <v>1</v>
      </c>
      <c r="W1036" s="1">
        <f t="shared" si="100"/>
        <v>1</v>
      </c>
      <c r="X1036" s="17">
        <f>IFERROR(Z1036/AB1036,0)</f>
        <v>1</v>
      </c>
      <c r="Y1036" s="3">
        <f>SUBTOTAL(109,I1036:V1036)</f>
        <v>2</v>
      </c>
      <c r="Z1036" s="3">
        <f>Y1036-N1036</f>
        <v>2</v>
      </c>
      <c r="AA1036" s="3">
        <f t="shared" si="101"/>
        <v>2</v>
      </c>
      <c r="AB1036" s="3">
        <f>COUNTA(I1036:V1036)-COUNTA(N1036)</f>
        <v>2</v>
      </c>
      <c r="AC1036" s="74">
        <f t="array" ref="AC1036">AVERAGE(IF((COLUMN(I1036:V1036)&lt;&gt;COLUMN(N1036)), I1036:V1036))</f>
        <v>0.15384615384615385</v>
      </c>
    </row>
    <row r="1037" spans="1:29" x14ac:dyDescent="0.35">
      <c r="A1037" t="s">
        <v>1685</v>
      </c>
      <c r="B1037" t="s">
        <v>1686</v>
      </c>
      <c r="C1037" t="s">
        <v>1421</v>
      </c>
      <c r="D1037" s="1">
        <v>1</v>
      </c>
      <c r="E1037" s="2">
        <f t="shared" si="96"/>
        <v>0</v>
      </c>
      <c r="F1037" s="2">
        <f t="shared" si="97"/>
        <v>0</v>
      </c>
      <c r="G1037" s="2">
        <f t="shared" si="98"/>
        <v>0.1111111111111111</v>
      </c>
      <c r="H1037" s="2">
        <f t="shared" si="99"/>
        <v>8.3333333333333329E-2</v>
      </c>
      <c r="O1037" s="3">
        <v>1</v>
      </c>
      <c r="W1037" s="1">
        <f t="shared" si="100"/>
        <v>1</v>
      </c>
      <c r="X1037" s="17">
        <f>IFERROR(Z1037/AB1037,0)</f>
        <v>1</v>
      </c>
      <c r="Y1037" s="3">
        <f>SUBTOTAL(109,I1037:V1037)</f>
        <v>1</v>
      </c>
      <c r="Z1037" s="3">
        <f>Y1037-N1037</f>
        <v>1</v>
      </c>
      <c r="AA1037" s="3">
        <f t="shared" si="101"/>
        <v>1</v>
      </c>
      <c r="AB1037" s="3">
        <f>COUNTA(I1037:V1037)-COUNTA(N1037)</f>
        <v>1</v>
      </c>
      <c r="AC1037" s="74">
        <f t="array" ref="AC1037">AVERAGE(IF((COLUMN(I1037:V1037)&lt;&gt;COLUMN(N1037)), I1037:V1037))</f>
        <v>7.6923076923076927E-2</v>
      </c>
    </row>
    <row r="1038" spans="1:29" x14ac:dyDescent="0.35">
      <c r="A1038" t="s">
        <v>1687</v>
      </c>
      <c r="B1038" t="s">
        <v>344</v>
      </c>
      <c r="C1038" t="s">
        <v>1421</v>
      </c>
      <c r="D1038" s="1">
        <v>1.875</v>
      </c>
      <c r="E1038" s="2">
        <f t="shared" si="96"/>
        <v>1</v>
      </c>
      <c r="F1038" s="2">
        <f t="shared" si="97"/>
        <v>1.1666666666666667</v>
      </c>
      <c r="G1038" s="2">
        <f t="shared" si="98"/>
        <v>1.6666666666666667</v>
      </c>
      <c r="H1038" s="2">
        <f t="shared" si="99"/>
        <v>1.3333333333333333</v>
      </c>
      <c r="I1038" s="3">
        <v>2</v>
      </c>
      <c r="L1038" s="3">
        <v>1</v>
      </c>
      <c r="M1038" s="3">
        <v>3</v>
      </c>
      <c r="N1038" s="3">
        <v>2</v>
      </c>
      <c r="O1038" s="3">
        <v>3</v>
      </c>
      <c r="Q1038" s="3">
        <v>1</v>
      </c>
      <c r="R1038" s="3">
        <v>3</v>
      </c>
      <c r="T1038" s="3">
        <v>2</v>
      </c>
      <c r="U1038" s="3">
        <v>1</v>
      </c>
      <c r="V1038" s="3">
        <v>1</v>
      </c>
      <c r="W1038" s="1">
        <f t="shared" si="100"/>
        <v>1.875</v>
      </c>
      <c r="X1038" s="17">
        <f>IFERROR(Z1038/AB1038,0)</f>
        <v>1.8888888888888888</v>
      </c>
      <c r="Y1038" s="3">
        <f>SUBTOTAL(109,I1038:V1038)</f>
        <v>19</v>
      </c>
      <c r="Z1038" s="3">
        <f>Y1038-N1038</f>
        <v>17</v>
      </c>
      <c r="AA1038" s="3">
        <f t="shared" si="101"/>
        <v>10</v>
      </c>
      <c r="AB1038" s="3">
        <f>COUNTA(I1038:V1038)-COUNTA(N1038)</f>
        <v>9</v>
      </c>
      <c r="AC1038" s="74">
        <f t="array" ref="AC1038">AVERAGE(IF((COLUMN(I1038:V1038)&lt;&gt;COLUMN(N1038)), I1038:V1038))</f>
        <v>1.3076923076923077</v>
      </c>
    </row>
    <row r="1039" spans="1:29" x14ac:dyDescent="0.35">
      <c r="A1039" t="s">
        <v>1688</v>
      </c>
      <c r="B1039" t="s">
        <v>969</v>
      </c>
      <c r="C1039" t="s">
        <v>1421</v>
      </c>
      <c r="D1039" s="1">
        <v>5.9</v>
      </c>
      <c r="E1039" s="2">
        <f t="shared" si="96"/>
        <v>9</v>
      </c>
      <c r="F1039" s="2">
        <f t="shared" si="97"/>
        <v>5.666666666666667</v>
      </c>
      <c r="G1039" s="2">
        <f t="shared" si="98"/>
        <v>4.5555555555555554</v>
      </c>
      <c r="H1039" s="2">
        <f t="shared" si="99"/>
        <v>5.083333333333333</v>
      </c>
      <c r="I1039" s="3">
        <v>5</v>
      </c>
      <c r="J1039" s="3">
        <v>15</v>
      </c>
      <c r="K1039" s="3">
        <v>4</v>
      </c>
      <c r="L1039" s="3">
        <v>1</v>
      </c>
      <c r="M1039" s="3">
        <v>1</v>
      </c>
      <c r="N1039" s="3">
        <v>2</v>
      </c>
      <c r="O1039" s="3">
        <v>4</v>
      </c>
      <c r="P1039" s="3">
        <v>4</v>
      </c>
      <c r="Q1039" s="3">
        <v>3</v>
      </c>
      <c r="S1039" s="3">
        <v>15</v>
      </c>
      <c r="T1039" s="3">
        <v>5</v>
      </c>
      <c r="U1039" s="3">
        <v>7</v>
      </c>
      <c r="W1039" s="1">
        <f t="shared" si="100"/>
        <v>5.9</v>
      </c>
      <c r="X1039" s="17">
        <f>IFERROR(Z1039/AB1039,0)</f>
        <v>5.8181818181818183</v>
      </c>
      <c r="Y1039" s="3">
        <f>SUBTOTAL(109,I1039:V1039)</f>
        <v>66</v>
      </c>
      <c r="Z1039" s="3">
        <f>Y1039-N1039</f>
        <v>64</v>
      </c>
      <c r="AA1039" s="3">
        <f t="shared" si="101"/>
        <v>12</v>
      </c>
      <c r="AB1039" s="3">
        <f>COUNTA(I1039:V1039)-COUNTA(N1039)</f>
        <v>11</v>
      </c>
      <c r="AC1039" s="74">
        <f t="array" ref="AC1039">AVERAGE(IF((COLUMN(I1039:V1039)&lt;&gt;COLUMN(N1039)), I1039:V1039))</f>
        <v>4.9230769230769234</v>
      </c>
    </row>
    <row r="1040" spans="1:29" x14ac:dyDescent="0.35">
      <c r="A1040" t="s">
        <v>1689</v>
      </c>
      <c r="B1040" t="s">
        <v>107</v>
      </c>
      <c r="C1040" t="s">
        <v>1421</v>
      </c>
      <c r="D1040" s="1">
        <v>10.666666666666666</v>
      </c>
      <c r="E1040" s="2">
        <f t="shared" si="96"/>
        <v>18.666666666666668</v>
      </c>
      <c r="F1040" s="2">
        <f t="shared" si="97"/>
        <v>15.333333333333334</v>
      </c>
      <c r="G1040" s="2">
        <f t="shared" si="98"/>
        <v>12.666666666666666</v>
      </c>
      <c r="H1040" s="2">
        <f t="shared" si="99"/>
        <v>11.333333333333334</v>
      </c>
      <c r="I1040" s="3">
        <v>6</v>
      </c>
      <c r="J1040" s="3">
        <v>6</v>
      </c>
      <c r="K1040" s="3">
        <v>8</v>
      </c>
      <c r="L1040" s="3">
        <v>8</v>
      </c>
      <c r="M1040" s="3">
        <v>7</v>
      </c>
      <c r="N1040" s="3">
        <v>12</v>
      </c>
      <c r="O1040" s="3">
        <v>3</v>
      </c>
      <c r="P1040" s="3">
        <v>7</v>
      </c>
      <c r="Q1040" s="3">
        <v>9</v>
      </c>
      <c r="R1040" s="3">
        <v>20</v>
      </c>
      <c r="S1040" s="3">
        <v>30</v>
      </c>
      <c r="T1040" s="3">
        <v>7</v>
      </c>
      <c r="U1040" s="3">
        <v>19</v>
      </c>
      <c r="V1040" s="3">
        <v>4</v>
      </c>
      <c r="W1040" s="1">
        <f t="shared" si="100"/>
        <v>10.666666666666666</v>
      </c>
      <c r="X1040" s="17">
        <f>IFERROR(Z1040/AB1040,0)</f>
        <v>10.307692307692308</v>
      </c>
      <c r="Y1040" s="3">
        <f>SUBTOTAL(109,I1040:V1040)</f>
        <v>146</v>
      </c>
      <c r="Z1040" s="3">
        <f>Y1040-N1040</f>
        <v>134</v>
      </c>
      <c r="AA1040" s="3">
        <f t="shared" si="101"/>
        <v>14</v>
      </c>
      <c r="AB1040" s="3">
        <f>COUNTA(I1040:V1040)-COUNTA(N1040)</f>
        <v>13</v>
      </c>
      <c r="AC1040" s="74">
        <f t="array" ref="AC1040">AVERAGE(IF((COLUMN(I1040:V1040)&lt;&gt;COLUMN(N1040)), I1040:V1040))</f>
        <v>10.307692307692308</v>
      </c>
    </row>
    <row r="1041" spans="1:29" x14ac:dyDescent="0.35">
      <c r="A1041" t="s">
        <v>1690</v>
      </c>
      <c r="B1041" t="s">
        <v>972</v>
      </c>
      <c r="C1041" t="s">
        <v>1421</v>
      </c>
      <c r="D1041" s="1">
        <v>2</v>
      </c>
      <c r="E1041" s="2">
        <f t="shared" si="96"/>
        <v>0.66666666666666663</v>
      </c>
      <c r="F1041" s="2">
        <f t="shared" si="97"/>
        <v>0.33333333333333331</v>
      </c>
      <c r="G1041" s="2">
        <f t="shared" si="98"/>
        <v>0.22222222222222221</v>
      </c>
      <c r="H1041" s="2">
        <f t="shared" si="99"/>
        <v>0.16666666666666666</v>
      </c>
      <c r="T1041" s="3">
        <v>2</v>
      </c>
      <c r="W1041" s="1">
        <f t="shared" si="100"/>
        <v>2</v>
      </c>
      <c r="X1041" s="17">
        <f>IFERROR(Z1041/AB1041,0)</f>
        <v>2</v>
      </c>
      <c r="Y1041" s="3">
        <f>SUBTOTAL(109,I1041:V1041)</f>
        <v>2</v>
      </c>
      <c r="Z1041" s="3">
        <f>Y1041-N1041</f>
        <v>2</v>
      </c>
      <c r="AA1041" s="3">
        <f t="shared" si="101"/>
        <v>1</v>
      </c>
      <c r="AB1041" s="3">
        <f>COUNTA(I1041:V1041)-COUNTA(N1041)</f>
        <v>1</v>
      </c>
      <c r="AC1041" s="74">
        <f t="array" ref="AC1041">AVERAGE(IF((COLUMN(I1041:V1041)&lt;&gt;COLUMN(N1041)), I1041:V1041))</f>
        <v>0.15384615384615385</v>
      </c>
    </row>
    <row r="1042" spans="1:29" x14ac:dyDescent="0.35">
      <c r="A1042" t="s">
        <v>1691</v>
      </c>
      <c r="B1042" t="s">
        <v>111</v>
      </c>
      <c r="C1042" t="s">
        <v>1421</v>
      </c>
      <c r="D1042" s="1">
        <v>6.4444444444444446</v>
      </c>
      <c r="E1042" s="2">
        <f t="shared" si="96"/>
        <v>12.333333333333334</v>
      </c>
      <c r="F1042" s="2">
        <f t="shared" si="97"/>
        <v>7.5</v>
      </c>
      <c r="G1042" s="2">
        <f t="shared" si="98"/>
        <v>6.333333333333333</v>
      </c>
      <c r="H1042" s="2">
        <f t="shared" si="99"/>
        <v>5.5</v>
      </c>
      <c r="I1042" s="3">
        <v>2</v>
      </c>
      <c r="K1042" s="3">
        <v>7</v>
      </c>
      <c r="L1042" s="3">
        <v>2</v>
      </c>
      <c r="M1042" s="3">
        <v>2</v>
      </c>
      <c r="N1042" s="3">
        <v>8</v>
      </c>
      <c r="O1042" s="3">
        <v>2</v>
      </c>
      <c r="P1042" s="3">
        <v>6</v>
      </c>
      <c r="R1042" s="3">
        <v>2</v>
      </c>
      <c r="S1042" s="3">
        <v>8</v>
      </c>
      <c r="T1042" s="3">
        <v>16</v>
      </c>
      <c r="U1042" s="3">
        <v>13</v>
      </c>
      <c r="W1042" s="1">
        <f t="shared" si="100"/>
        <v>6.4444444444444446</v>
      </c>
      <c r="X1042" s="17">
        <f>IFERROR(Z1042/AB1042,0)</f>
        <v>6</v>
      </c>
      <c r="Y1042" s="3">
        <f>SUBTOTAL(109,I1042:V1042)</f>
        <v>68</v>
      </c>
      <c r="Z1042" s="3">
        <f>Y1042-N1042</f>
        <v>60</v>
      </c>
      <c r="AA1042" s="3">
        <f t="shared" si="101"/>
        <v>11</v>
      </c>
      <c r="AB1042" s="3">
        <f>COUNTA(I1042:V1042)-COUNTA(N1042)</f>
        <v>10</v>
      </c>
      <c r="AC1042" s="74">
        <f t="array" ref="AC1042">AVERAGE(IF((COLUMN(I1042:V1042)&lt;&gt;COLUMN(N1042)), I1042:V1042))</f>
        <v>4.615384615384615</v>
      </c>
    </row>
    <row r="1043" spans="1:29" x14ac:dyDescent="0.35">
      <c r="A1043" t="s">
        <v>1692</v>
      </c>
      <c r="B1043" t="s">
        <v>978</v>
      </c>
      <c r="C1043" t="s">
        <v>1421</v>
      </c>
      <c r="D1043" s="1">
        <v>2.5</v>
      </c>
      <c r="E1043" s="2">
        <f t="shared" si="96"/>
        <v>0.66666666666666663</v>
      </c>
      <c r="F1043" s="2">
        <f t="shared" si="97"/>
        <v>0.83333333333333337</v>
      </c>
      <c r="G1043" s="2">
        <f t="shared" si="98"/>
        <v>0.55555555555555558</v>
      </c>
      <c r="H1043" s="2">
        <f t="shared" si="99"/>
        <v>0.83333333333333337</v>
      </c>
      <c r="I1043" s="3">
        <v>1</v>
      </c>
      <c r="K1043" s="3">
        <v>3</v>
      </c>
      <c r="L1043" s="3">
        <v>2</v>
      </c>
      <c r="P1043" s="3">
        <v>3</v>
      </c>
      <c r="T1043" s="3">
        <v>2</v>
      </c>
      <c r="W1043" s="1">
        <f t="shared" si="100"/>
        <v>2.5</v>
      </c>
      <c r="X1043" s="17">
        <f>IFERROR(Z1043/AB1043,0)</f>
        <v>2.2000000000000002</v>
      </c>
      <c r="Y1043" s="3">
        <f>SUBTOTAL(109,I1043:V1043)</f>
        <v>11</v>
      </c>
      <c r="Z1043" s="3">
        <f>Y1043-N1043</f>
        <v>11</v>
      </c>
      <c r="AA1043" s="3">
        <f t="shared" si="101"/>
        <v>5</v>
      </c>
      <c r="AB1043" s="3">
        <f>COUNTA(I1043:V1043)-COUNTA(N1043)</f>
        <v>5</v>
      </c>
      <c r="AC1043" s="74">
        <f t="array" ref="AC1043">AVERAGE(IF((COLUMN(I1043:V1043)&lt;&gt;COLUMN(N1043)), I1043:V1043))</f>
        <v>0.84615384615384615</v>
      </c>
    </row>
    <row r="1044" spans="1:29" x14ac:dyDescent="0.35">
      <c r="A1044" t="s">
        <v>1693</v>
      </c>
      <c r="B1044" t="s">
        <v>113</v>
      </c>
      <c r="C1044" t="s">
        <v>1421</v>
      </c>
      <c r="D1044" s="1">
        <v>1.6666666666666667</v>
      </c>
      <c r="E1044" s="2">
        <f t="shared" si="96"/>
        <v>1</v>
      </c>
      <c r="F1044" s="2">
        <f t="shared" si="97"/>
        <v>1.3333333333333333</v>
      </c>
      <c r="G1044" s="2">
        <f t="shared" si="98"/>
        <v>1.4444444444444444</v>
      </c>
      <c r="H1044" s="2">
        <f t="shared" si="99"/>
        <v>1.3333333333333333</v>
      </c>
      <c r="I1044" s="3">
        <v>1</v>
      </c>
      <c r="K1044" s="3">
        <v>1</v>
      </c>
      <c r="L1044" s="3">
        <v>2</v>
      </c>
      <c r="M1044" s="3">
        <v>3</v>
      </c>
      <c r="N1044" s="3">
        <v>2</v>
      </c>
      <c r="P1044" s="3">
        <v>1</v>
      </c>
      <c r="Q1044" s="3">
        <v>2</v>
      </c>
      <c r="R1044" s="3">
        <v>2</v>
      </c>
      <c r="T1044" s="3">
        <v>2</v>
      </c>
      <c r="U1044" s="3">
        <v>1</v>
      </c>
      <c r="V1044" s="3">
        <v>1</v>
      </c>
      <c r="W1044" s="1">
        <f t="shared" si="100"/>
        <v>1.6666666666666667</v>
      </c>
      <c r="X1044" s="17">
        <f>IFERROR(Z1044/AB1044,0)</f>
        <v>1.6</v>
      </c>
      <c r="Y1044" s="3">
        <f>SUBTOTAL(109,I1044:V1044)</f>
        <v>18</v>
      </c>
      <c r="Z1044" s="3">
        <f>Y1044-N1044</f>
        <v>16</v>
      </c>
      <c r="AA1044" s="3">
        <f t="shared" si="101"/>
        <v>11</v>
      </c>
      <c r="AB1044" s="3">
        <f>COUNTA(I1044:V1044)-COUNTA(N1044)</f>
        <v>10</v>
      </c>
      <c r="AC1044" s="74">
        <f t="array" ref="AC1044">AVERAGE(IF((COLUMN(I1044:V1044)&lt;&gt;COLUMN(N1044)), I1044:V1044))</f>
        <v>1.2307692307692308</v>
      </c>
    </row>
    <row r="1045" spans="1:29" x14ac:dyDescent="0.35">
      <c r="A1045" t="s">
        <v>1694</v>
      </c>
      <c r="B1045" t="s">
        <v>981</v>
      </c>
      <c r="C1045" t="s">
        <v>1421</v>
      </c>
      <c r="D1045" s="1">
        <v>1</v>
      </c>
      <c r="E1045" s="2">
        <f t="shared" si="96"/>
        <v>0</v>
      </c>
      <c r="F1045" s="2">
        <f t="shared" si="97"/>
        <v>0.33333333333333331</v>
      </c>
      <c r="G1045" s="2">
        <f t="shared" si="98"/>
        <v>0.22222222222222221</v>
      </c>
      <c r="H1045" s="2">
        <f t="shared" si="99"/>
        <v>0.16666666666666666</v>
      </c>
      <c r="I1045" s="3">
        <v>2</v>
      </c>
      <c r="P1045" s="3">
        <v>1</v>
      </c>
      <c r="Q1045" s="3">
        <v>1</v>
      </c>
      <c r="W1045" s="1">
        <f t="shared" si="100"/>
        <v>1</v>
      </c>
      <c r="X1045" s="17">
        <f>IFERROR(Z1045/AB1045,0)</f>
        <v>1.3333333333333333</v>
      </c>
      <c r="Y1045" s="3">
        <f>SUBTOTAL(109,I1045:V1045)</f>
        <v>4</v>
      </c>
      <c r="Z1045" s="3">
        <f>Y1045-N1045</f>
        <v>4</v>
      </c>
      <c r="AA1045" s="3">
        <f t="shared" si="101"/>
        <v>3</v>
      </c>
      <c r="AB1045" s="3">
        <f>COUNTA(I1045:V1045)-COUNTA(N1045)</f>
        <v>3</v>
      </c>
      <c r="AC1045" s="74">
        <f t="array" ref="AC1045">AVERAGE(IF((COLUMN(I1045:V1045)&lt;&gt;COLUMN(N1045)), I1045:V1045))</f>
        <v>0.30769230769230771</v>
      </c>
    </row>
    <row r="1046" spans="1:29" x14ac:dyDescent="0.35">
      <c r="A1046" t="s">
        <v>1695</v>
      </c>
      <c r="B1046" t="s">
        <v>1696</v>
      </c>
      <c r="C1046" t="s">
        <v>1421</v>
      </c>
      <c r="D1046" s="1">
        <v>2.4285714285714284</v>
      </c>
      <c r="E1046" s="2">
        <f t="shared" si="96"/>
        <v>1</v>
      </c>
      <c r="F1046" s="2">
        <f t="shared" si="97"/>
        <v>1.6666666666666667</v>
      </c>
      <c r="G1046" s="2">
        <f t="shared" si="98"/>
        <v>1.5555555555555556</v>
      </c>
      <c r="H1046" s="2">
        <f t="shared" si="99"/>
        <v>1.4166666666666667</v>
      </c>
      <c r="I1046" s="3">
        <v>2</v>
      </c>
      <c r="K1046" s="3">
        <v>1</v>
      </c>
      <c r="L1046" s="3">
        <v>2</v>
      </c>
      <c r="N1046" s="3">
        <v>1</v>
      </c>
      <c r="O1046" s="3">
        <v>3</v>
      </c>
      <c r="P1046" s="3">
        <v>4</v>
      </c>
      <c r="R1046" s="3">
        <v>3</v>
      </c>
      <c r="U1046" s="3">
        <v>3</v>
      </c>
      <c r="V1046" s="3">
        <v>1</v>
      </c>
      <c r="W1046" s="1">
        <f t="shared" si="100"/>
        <v>2.4285714285714284</v>
      </c>
      <c r="X1046" s="17">
        <f>IFERROR(Z1046/AB1046,0)</f>
        <v>2.375</v>
      </c>
      <c r="Y1046" s="3">
        <f>SUBTOTAL(109,I1046:V1046)</f>
        <v>20</v>
      </c>
      <c r="Z1046" s="3">
        <f>Y1046-N1046</f>
        <v>19</v>
      </c>
      <c r="AA1046" s="3">
        <f t="shared" si="101"/>
        <v>9</v>
      </c>
      <c r="AB1046" s="3">
        <f>COUNTA(I1046:V1046)-COUNTA(N1046)</f>
        <v>8</v>
      </c>
      <c r="AC1046" s="74">
        <f t="array" ref="AC1046">AVERAGE(IF((COLUMN(I1046:V1046)&lt;&gt;COLUMN(N1046)), I1046:V1046))</f>
        <v>1.4615384615384615</v>
      </c>
    </row>
    <row r="1047" spans="1:29" x14ac:dyDescent="0.35">
      <c r="A1047" t="s">
        <v>1697</v>
      </c>
      <c r="B1047" t="s">
        <v>347</v>
      </c>
      <c r="C1047" t="s">
        <v>1421</v>
      </c>
      <c r="D1047" s="1">
        <v>4.2</v>
      </c>
      <c r="E1047" s="2">
        <f t="shared" si="96"/>
        <v>1.6666666666666667</v>
      </c>
      <c r="F1047" s="2">
        <f t="shared" si="97"/>
        <v>2.8333333333333335</v>
      </c>
      <c r="G1047" s="2">
        <f t="shared" si="98"/>
        <v>2.8888888888888888</v>
      </c>
      <c r="H1047" s="2">
        <f t="shared" si="99"/>
        <v>3.75</v>
      </c>
      <c r="I1047" s="3">
        <v>5</v>
      </c>
      <c r="J1047" s="3">
        <v>12</v>
      </c>
      <c r="K1047" s="3">
        <v>3</v>
      </c>
      <c r="L1047" s="3">
        <v>4</v>
      </c>
      <c r="M1047" s="3">
        <v>3</v>
      </c>
      <c r="N1047" s="3">
        <v>3</v>
      </c>
      <c r="O1047" s="3">
        <v>3</v>
      </c>
      <c r="P1047" s="3">
        <v>3</v>
      </c>
      <c r="Q1047" s="3">
        <v>2</v>
      </c>
      <c r="R1047" s="3">
        <v>7</v>
      </c>
      <c r="S1047" s="3">
        <v>2</v>
      </c>
      <c r="U1047" s="3">
        <v>3</v>
      </c>
      <c r="W1047" s="1">
        <f t="shared" si="100"/>
        <v>4.2</v>
      </c>
      <c r="X1047" s="17">
        <f>IFERROR(Z1047/AB1047,0)</f>
        <v>4.2727272727272725</v>
      </c>
      <c r="Y1047" s="3">
        <f>SUBTOTAL(109,I1047:V1047)</f>
        <v>50</v>
      </c>
      <c r="Z1047" s="3">
        <f>Y1047-N1047</f>
        <v>47</v>
      </c>
      <c r="AA1047" s="3">
        <f t="shared" si="101"/>
        <v>12</v>
      </c>
      <c r="AB1047" s="3">
        <f>COUNTA(I1047:V1047)-COUNTA(N1047)</f>
        <v>11</v>
      </c>
      <c r="AC1047" s="74">
        <f t="array" ref="AC1047">AVERAGE(IF((COLUMN(I1047:V1047)&lt;&gt;COLUMN(N1047)), I1047:V1047))</f>
        <v>3.6153846153846154</v>
      </c>
    </row>
    <row r="1048" spans="1:29" x14ac:dyDescent="0.35">
      <c r="A1048" t="s">
        <v>1698</v>
      </c>
      <c r="B1048" t="s">
        <v>984</v>
      </c>
      <c r="C1048" t="s">
        <v>1421</v>
      </c>
      <c r="D1048" s="1">
        <v>1.2</v>
      </c>
      <c r="E1048" s="2">
        <f t="shared" si="96"/>
        <v>0.33333333333333331</v>
      </c>
      <c r="F1048" s="2">
        <f t="shared" si="97"/>
        <v>0.83333333333333337</v>
      </c>
      <c r="G1048" s="2">
        <f t="shared" si="98"/>
        <v>0.88888888888888884</v>
      </c>
      <c r="H1048" s="2">
        <f t="shared" si="99"/>
        <v>0.75</v>
      </c>
      <c r="I1048" s="3">
        <v>2</v>
      </c>
      <c r="J1048" s="3">
        <v>1</v>
      </c>
      <c r="N1048" s="3">
        <v>3</v>
      </c>
      <c r="P1048" s="3">
        <v>1</v>
      </c>
      <c r="Q1048" s="3">
        <v>2</v>
      </c>
      <c r="R1048" s="3">
        <v>1</v>
      </c>
      <c r="U1048" s="3">
        <v>1</v>
      </c>
      <c r="W1048" s="1">
        <f t="shared" si="100"/>
        <v>1.2</v>
      </c>
      <c r="X1048" s="17">
        <f>IFERROR(Z1048/AB1048,0)</f>
        <v>1.3333333333333333</v>
      </c>
      <c r="Y1048" s="3">
        <f>SUBTOTAL(109,I1048:V1048)</f>
        <v>11</v>
      </c>
      <c r="Z1048" s="3">
        <f>Y1048-N1048</f>
        <v>8</v>
      </c>
      <c r="AA1048" s="3">
        <f t="shared" si="101"/>
        <v>7</v>
      </c>
      <c r="AB1048" s="3">
        <f>COUNTA(I1048:V1048)-COUNTA(N1048)</f>
        <v>6</v>
      </c>
      <c r="AC1048" s="74">
        <f t="array" ref="AC1048">AVERAGE(IF((COLUMN(I1048:V1048)&lt;&gt;COLUMN(N1048)), I1048:V1048))</f>
        <v>0.61538461538461542</v>
      </c>
    </row>
    <row r="1049" spans="1:29" x14ac:dyDescent="0.35">
      <c r="A1049" t="s">
        <v>1699</v>
      </c>
      <c r="B1049" t="s">
        <v>986</v>
      </c>
      <c r="C1049" t="s">
        <v>1421</v>
      </c>
      <c r="D1049" s="1">
        <v>2.5</v>
      </c>
      <c r="E1049" s="2">
        <f t="shared" si="96"/>
        <v>0.66666666666666663</v>
      </c>
      <c r="F1049" s="2">
        <f t="shared" si="97"/>
        <v>1.5</v>
      </c>
      <c r="G1049" s="2">
        <f t="shared" si="98"/>
        <v>1.1111111111111112</v>
      </c>
      <c r="H1049" s="2">
        <f t="shared" si="99"/>
        <v>0.83333333333333337</v>
      </c>
      <c r="I1049" s="3">
        <v>1</v>
      </c>
      <c r="O1049" s="3">
        <v>1</v>
      </c>
      <c r="P1049" s="3">
        <v>4</v>
      </c>
      <c r="R1049" s="3">
        <v>3</v>
      </c>
      <c r="U1049" s="3">
        <v>2</v>
      </c>
      <c r="W1049" s="1">
        <f t="shared" si="100"/>
        <v>2.5</v>
      </c>
      <c r="X1049" s="17">
        <f>IFERROR(Z1049/AB1049,0)</f>
        <v>2.2000000000000002</v>
      </c>
      <c r="Y1049" s="3">
        <f>SUBTOTAL(109,I1049:V1049)</f>
        <v>11</v>
      </c>
      <c r="Z1049" s="3">
        <f>Y1049-N1049</f>
        <v>11</v>
      </c>
      <c r="AA1049" s="3">
        <f t="shared" si="101"/>
        <v>5</v>
      </c>
      <c r="AB1049" s="3">
        <f>COUNTA(I1049:V1049)-COUNTA(N1049)</f>
        <v>5</v>
      </c>
      <c r="AC1049" s="74">
        <f t="array" ref="AC1049">AVERAGE(IF((COLUMN(I1049:V1049)&lt;&gt;COLUMN(N1049)), I1049:V1049))</f>
        <v>0.84615384615384615</v>
      </c>
    </row>
    <row r="1050" spans="1:29" x14ac:dyDescent="0.35">
      <c r="A1050" t="s">
        <v>1700</v>
      </c>
      <c r="B1050" t="s">
        <v>988</v>
      </c>
      <c r="C1050" t="s">
        <v>1421</v>
      </c>
      <c r="D1050" s="1">
        <v>1</v>
      </c>
      <c r="E1050" s="2">
        <f t="shared" si="96"/>
        <v>0</v>
      </c>
      <c r="F1050" s="2">
        <f t="shared" si="97"/>
        <v>0.16666666666666666</v>
      </c>
      <c r="G1050" s="2">
        <f t="shared" si="98"/>
        <v>0.44444444444444442</v>
      </c>
      <c r="H1050" s="2">
        <f t="shared" si="99"/>
        <v>0.41666666666666669</v>
      </c>
      <c r="J1050" s="3">
        <v>1</v>
      </c>
      <c r="N1050" s="3">
        <v>3</v>
      </c>
      <c r="P1050" s="3">
        <v>1</v>
      </c>
      <c r="V1050" s="3">
        <v>1</v>
      </c>
      <c r="W1050" s="1">
        <f t="shared" si="100"/>
        <v>1</v>
      </c>
      <c r="X1050" s="17">
        <f>IFERROR(Z1050/AB1050,0)</f>
        <v>1</v>
      </c>
      <c r="Y1050" s="3">
        <f>SUBTOTAL(109,I1050:V1050)</f>
        <v>6</v>
      </c>
      <c r="Z1050" s="3">
        <f>Y1050-N1050</f>
        <v>3</v>
      </c>
      <c r="AA1050" s="3">
        <f t="shared" si="101"/>
        <v>4</v>
      </c>
      <c r="AB1050" s="3">
        <f>COUNTA(I1050:V1050)-COUNTA(N1050)</f>
        <v>3</v>
      </c>
      <c r="AC1050" s="74">
        <f t="array" ref="AC1050">AVERAGE(IF((COLUMN(I1050:V1050)&lt;&gt;COLUMN(N1050)), I1050:V1050))</f>
        <v>0.23076923076923078</v>
      </c>
    </row>
    <row r="1051" spans="1:29" x14ac:dyDescent="0.35">
      <c r="A1051" t="s">
        <v>1701</v>
      </c>
      <c r="B1051" t="s">
        <v>990</v>
      </c>
      <c r="C1051" t="s">
        <v>1421</v>
      </c>
      <c r="D1051" s="1">
        <v>14.5</v>
      </c>
      <c r="E1051" s="2">
        <f t="shared" si="96"/>
        <v>25</v>
      </c>
      <c r="F1051" s="2">
        <f t="shared" si="97"/>
        <v>16.833333333333332</v>
      </c>
      <c r="G1051" s="2">
        <f t="shared" si="98"/>
        <v>17.222222222222221</v>
      </c>
      <c r="H1051" s="2">
        <f t="shared" si="99"/>
        <v>16.75</v>
      </c>
      <c r="I1051" s="3">
        <v>3</v>
      </c>
      <c r="J1051" s="3">
        <v>24</v>
      </c>
      <c r="K1051" s="3">
        <v>11</v>
      </c>
      <c r="L1051" s="3">
        <v>11</v>
      </c>
      <c r="M1051" s="3">
        <v>9</v>
      </c>
      <c r="N1051" s="3">
        <v>36</v>
      </c>
      <c r="O1051" s="3">
        <v>9</v>
      </c>
      <c r="P1051" s="3">
        <v>6</v>
      </c>
      <c r="Q1051" s="3">
        <v>9</v>
      </c>
      <c r="R1051" s="3">
        <v>11</v>
      </c>
      <c r="S1051" s="3">
        <v>32</v>
      </c>
      <c r="T1051" s="3">
        <v>21</v>
      </c>
      <c r="U1051" s="3">
        <v>22</v>
      </c>
      <c r="V1051" s="3">
        <v>9</v>
      </c>
      <c r="W1051" s="1">
        <f t="shared" si="100"/>
        <v>14.5</v>
      </c>
      <c r="X1051" s="17">
        <f>IFERROR(Z1051/AB1051,0)</f>
        <v>13.615384615384615</v>
      </c>
      <c r="Y1051" s="3">
        <f>SUBTOTAL(109,I1051:V1051)</f>
        <v>213</v>
      </c>
      <c r="Z1051" s="3">
        <f>Y1051-N1051</f>
        <v>177</v>
      </c>
      <c r="AA1051" s="3">
        <f t="shared" si="101"/>
        <v>14</v>
      </c>
      <c r="AB1051" s="3">
        <f>COUNTA(I1051:V1051)-COUNTA(N1051)</f>
        <v>13</v>
      </c>
      <c r="AC1051" s="74">
        <f t="array" ref="AC1051">AVERAGE(IF((COLUMN(I1051:V1051)&lt;&gt;COLUMN(N1051)), I1051:V1051))</f>
        <v>13.615384615384615</v>
      </c>
    </row>
    <row r="1052" spans="1:29" x14ac:dyDescent="0.35">
      <c r="A1052" t="s">
        <v>1702</v>
      </c>
      <c r="B1052" t="s">
        <v>115</v>
      </c>
      <c r="C1052" t="s">
        <v>1421</v>
      </c>
      <c r="D1052" s="1">
        <v>6.25</v>
      </c>
      <c r="E1052" s="2">
        <f t="shared" si="96"/>
        <v>7.333333333333333</v>
      </c>
      <c r="F1052" s="2">
        <f t="shared" si="97"/>
        <v>7.833333333333333</v>
      </c>
      <c r="G1052" s="2">
        <f t="shared" si="98"/>
        <v>6.8888888888888893</v>
      </c>
      <c r="H1052" s="2">
        <f t="shared" si="99"/>
        <v>6.5</v>
      </c>
      <c r="I1052" s="3">
        <v>6</v>
      </c>
      <c r="J1052" s="3">
        <v>1</v>
      </c>
      <c r="K1052" s="3">
        <v>7</v>
      </c>
      <c r="L1052" s="3">
        <v>8</v>
      </c>
      <c r="M1052" s="3">
        <v>4</v>
      </c>
      <c r="N1052" s="3">
        <v>8</v>
      </c>
      <c r="O1052" s="3">
        <v>3</v>
      </c>
      <c r="P1052" s="3">
        <v>7</v>
      </c>
      <c r="Q1052" s="3">
        <v>10</v>
      </c>
      <c r="R1052" s="3">
        <v>8</v>
      </c>
      <c r="S1052" s="3">
        <v>8</v>
      </c>
      <c r="T1052" s="3">
        <v>7</v>
      </c>
      <c r="U1052" s="3">
        <v>7</v>
      </c>
      <c r="V1052" s="3">
        <v>5</v>
      </c>
      <c r="W1052" s="1">
        <f t="shared" si="100"/>
        <v>6.25</v>
      </c>
      <c r="X1052" s="17">
        <f>IFERROR(Z1052/AB1052,0)</f>
        <v>6.2307692307692308</v>
      </c>
      <c r="Y1052" s="3">
        <f>SUBTOTAL(109,I1052:V1052)</f>
        <v>89</v>
      </c>
      <c r="Z1052" s="3">
        <f>Y1052-N1052</f>
        <v>81</v>
      </c>
      <c r="AA1052" s="3">
        <f t="shared" si="101"/>
        <v>14</v>
      </c>
      <c r="AB1052" s="3">
        <f>COUNTA(I1052:V1052)-COUNTA(N1052)</f>
        <v>13</v>
      </c>
      <c r="AC1052" s="74">
        <f t="array" ref="AC1052">AVERAGE(IF((COLUMN(I1052:V1052)&lt;&gt;COLUMN(N1052)), I1052:V1052))</f>
        <v>6.2307692307692308</v>
      </c>
    </row>
    <row r="1053" spans="1:29" x14ac:dyDescent="0.35">
      <c r="A1053" t="s">
        <v>1703</v>
      </c>
      <c r="B1053" t="s">
        <v>993</v>
      </c>
      <c r="C1053" t="s">
        <v>1421</v>
      </c>
      <c r="D1053" s="1">
        <v>3.6666666666666665</v>
      </c>
      <c r="E1053" s="2">
        <f t="shared" si="96"/>
        <v>0</v>
      </c>
      <c r="F1053" s="2">
        <f t="shared" si="97"/>
        <v>1.3333333333333333</v>
      </c>
      <c r="G1053" s="2">
        <f t="shared" si="98"/>
        <v>1.1111111111111112</v>
      </c>
      <c r="H1053" s="2">
        <f t="shared" si="99"/>
        <v>1.0833333333333333</v>
      </c>
      <c r="I1053" s="3">
        <v>2</v>
      </c>
      <c r="J1053" s="3">
        <v>3</v>
      </c>
      <c r="N1053" s="3">
        <v>2</v>
      </c>
      <c r="Q1053" s="3">
        <v>7</v>
      </c>
      <c r="R1053" s="3">
        <v>1</v>
      </c>
      <c r="W1053" s="1">
        <f t="shared" si="100"/>
        <v>3.6666666666666665</v>
      </c>
      <c r="X1053" s="17">
        <f>IFERROR(Z1053/AB1053,0)</f>
        <v>3.25</v>
      </c>
      <c r="Y1053" s="3">
        <f>SUBTOTAL(109,I1053:V1053)</f>
        <v>15</v>
      </c>
      <c r="Z1053" s="3">
        <f>Y1053-N1053</f>
        <v>13</v>
      </c>
      <c r="AA1053" s="3">
        <f t="shared" si="101"/>
        <v>5</v>
      </c>
      <c r="AB1053" s="3">
        <f>COUNTA(I1053:V1053)-COUNTA(N1053)</f>
        <v>4</v>
      </c>
      <c r="AC1053" s="74">
        <f t="array" ref="AC1053">AVERAGE(IF((COLUMN(I1053:V1053)&lt;&gt;COLUMN(N1053)), I1053:V1053))</f>
        <v>1</v>
      </c>
    </row>
    <row r="1054" spans="1:29" x14ac:dyDescent="0.35">
      <c r="A1054" t="s">
        <v>1704</v>
      </c>
      <c r="B1054" t="s">
        <v>995</v>
      </c>
      <c r="C1054" t="s">
        <v>1421</v>
      </c>
      <c r="D1054" s="1">
        <v>1.75</v>
      </c>
      <c r="E1054" s="2">
        <f t="shared" si="96"/>
        <v>0.66666666666666663</v>
      </c>
      <c r="F1054" s="2">
        <f t="shared" si="97"/>
        <v>0.83333333333333337</v>
      </c>
      <c r="G1054" s="2">
        <f t="shared" si="98"/>
        <v>0.88888888888888884</v>
      </c>
      <c r="H1054" s="2">
        <f t="shared" si="99"/>
        <v>0.66666666666666663</v>
      </c>
      <c r="M1054" s="3">
        <v>2</v>
      </c>
      <c r="N1054" s="3">
        <v>1</v>
      </c>
      <c r="P1054" s="3">
        <v>1</v>
      </c>
      <c r="Q1054" s="3">
        <v>2</v>
      </c>
      <c r="S1054" s="3">
        <v>2</v>
      </c>
      <c r="W1054" s="1">
        <f t="shared" si="100"/>
        <v>1.75</v>
      </c>
      <c r="X1054" s="17">
        <f>IFERROR(Z1054/AB1054,0)</f>
        <v>1.75</v>
      </c>
      <c r="Y1054" s="3">
        <f>SUBTOTAL(109,I1054:V1054)</f>
        <v>8</v>
      </c>
      <c r="Z1054" s="3">
        <f>Y1054-N1054</f>
        <v>7</v>
      </c>
      <c r="AA1054" s="3">
        <f t="shared" si="101"/>
        <v>5</v>
      </c>
      <c r="AB1054" s="3">
        <f>COUNTA(I1054:V1054)-COUNTA(N1054)</f>
        <v>4</v>
      </c>
      <c r="AC1054" s="74">
        <f t="array" ref="AC1054">AVERAGE(IF((COLUMN(I1054:V1054)&lt;&gt;COLUMN(N1054)), I1054:V1054))</f>
        <v>0.53846153846153844</v>
      </c>
    </row>
    <row r="1055" spans="1:29" x14ac:dyDescent="0.35">
      <c r="A1055" t="s">
        <v>1705</v>
      </c>
      <c r="B1055" t="s">
        <v>997</v>
      </c>
      <c r="C1055" t="s">
        <v>1421</v>
      </c>
      <c r="D1055" s="1">
        <v>1.5</v>
      </c>
      <c r="E1055" s="2">
        <f t="shared" si="96"/>
        <v>0</v>
      </c>
      <c r="F1055" s="2">
        <f t="shared" si="97"/>
        <v>0.33333333333333331</v>
      </c>
      <c r="G1055" s="2">
        <f t="shared" si="98"/>
        <v>0.33333333333333331</v>
      </c>
      <c r="H1055" s="2">
        <f t="shared" si="99"/>
        <v>0.25</v>
      </c>
      <c r="M1055" s="3">
        <v>1</v>
      </c>
      <c r="Q1055" s="3">
        <v>2</v>
      </c>
      <c r="W1055" s="1">
        <f t="shared" si="100"/>
        <v>1.5</v>
      </c>
      <c r="X1055" s="17">
        <f>IFERROR(Z1055/AB1055,0)</f>
        <v>1.5</v>
      </c>
      <c r="Y1055" s="3">
        <f>SUBTOTAL(109,I1055:V1055)</f>
        <v>3</v>
      </c>
      <c r="Z1055" s="3">
        <f>Y1055-N1055</f>
        <v>3</v>
      </c>
      <c r="AA1055" s="3">
        <f t="shared" si="101"/>
        <v>2</v>
      </c>
      <c r="AB1055" s="3">
        <f>COUNTA(I1055:V1055)-COUNTA(N1055)</f>
        <v>2</v>
      </c>
      <c r="AC1055" s="74">
        <f t="array" ref="AC1055">AVERAGE(IF((COLUMN(I1055:V1055)&lt;&gt;COLUMN(N1055)), I1055:V1055))</f>
        <v>0.23076923076923078</v>
      </c>
    </row>
    <row r="1056" spans="1:29" x14ac:dyDescent="0.35">
      <c r="A1056" t="s">
        <v>1706</v>
      </c>
      <c r="B1056" t="s">
        <v>1707</v>
      </c>
      <c r="C1056" t="s">
        <v>1421</v>
      </c>
      <c r="D1056" s="1">
        <v>2</v>
      </c>
      <c r="E1056" s="2">
        <f t="shared" si="96"/>
        <v>0.66666666666666663</v>
      </c>
      <c r="F1056" s="2">
        <f t="shared" si="97"/>
        <v>0.33333333333333331</v>
      </c>
      <c r="G1056" s="2">
        <f t="shared" si="98"/>
        <v>0.22222222222222221</v>
      </c>
      <c r="H1056" s="2">
        <f t="shared" si="99"/>
        <v>0.16666666666666666</v>
      </c>
      <c r="I1056" s="3">
        <v>1</v>
      </c>
      <c r="S1056" s="3">
        <v>2</v>
      </c>
      <c r="W1056" s="1">
        <f t="shared" si="100"/>
        <v>2</v>
      </c>
      <c r="X1056" s="17">
        <f>IFERROR(Z1056/AB1056,0)</f>
        <v>1.5</v>
      </c>
      <c r="Y1056" s="3">
        <f>SUBTOTAL(109,I1056:V1056)</f>
        <v>3</v>
      </c>
      <c r="Z1056" s="3">
        <f>Y1056-N1056</f>
        <v>3</v>
      </c>
      <c r="AA1056" s="3">
        <f t="shared" si="101"/>
        <v>2</v>
      </c>
      <c r="AB1056" s="3">
        <f>COUNTA(I1056:V1056)-COUNTA(N1056)</f>
        <v>2</v>
      </c>
      <c r="AC1056" s="74">
        <f t="array" ref="AC1056">AVERAGE(IF((COLUMN(I1056:V1056)&lt;&gt;COLUMN(N1056)), I1056:V1056))</f>
        <v>0.23076923076923078</v>
      </c>
    </row>
    <row r="1057" spans="1:29" x14ac:dyDescent="0.35">
      <c r="A1057" t="s">
        <v>1708</v>
      </c>
      <c r="B1057" t="s">
        <v>1709</v>
      </c>
      <c r="C1057" t="s">
        <v>1421</v>
      </c>
      <c r="D1057" s="1">
        <v>2.25</v>
      </c>
      <c r="E1057" s="2">
        <f t="shared" si="96"/>
        <v>1</v>
      </c>
      <c r="F1057" s="2">
        <f t="shared" si="97"/>
        <v>1.1666666666666667</v>
      </c>
      <c r="G1057" s="2">
        <f t="shared" si="98"/>
        <v>0.77777777777777779</v>
      </c>
      <c r="H1057" s="2">
        <f t="shared" si="99"/>
        <v>0.66666666666666663</v>
      </c>
      <c r="L1057" s="3">
        <v>1</v>
      </c>
      <c r="P1057" s="3">
        <v>4</v>
      </c>
      <c r="S1057" s="3">
        <v>3</v>
      </c>
      <c r="V1057" s="3">
        <v>1</v>
      </c>
      <c r="W1057" s="1">
        <f t="shared" si="100"/>
        <v>2.25</v>
      </c>
      <c r="X1057" s="17">
        <f>IFERROR(Z1057/AB1057,0)</f>
        <v>2.25</v>
      </c>
      <c r="Y1057" s="3">
        <f>SUBTOTAL(109,I1057:V1057)</f>
        <v>9</v>
      </c>
      <c r="Z1057" s="3">
        <f>Y1057-N1057</f>
        <v>9</v>
      </c>
      <c r="AA1057" s="3">
        <f t="shared" si="101"/>
        <v>4</v>
      </c>
      <c r="AB1057" s="3">
        <f>COUNTA(I1057:V1057)-COUNTA(N1057)</f>
        <v>4</v>
      </c>
      <c r="AC1057" s="74">
        <f t="array" ref="AC1057">AVERAGE(IF((COLUMN(I1057:V1057)&lt;&gt;COLUMN(N1057)), I1057:V1057))</f>
        <v>0.69230769230769229</v>
      </c>
    </row>
    <row r="1058" spans="1:29" x14ac:dyDescent="0.35">
      <c r="A1058" t="s">
        <v>1710</v>
      </c>
      <c r="B1058" t="s">
        <v>1711</v>
      </c>
      <c r="C1058" t="s">
        <v>1421</v>
      </c>
      <c r="D1058" s="1">
        <v>2</v>
      </c>
      <c r="E1058" s="2">
        <f t="shared" si="96"/>
        <v>0</v>
      </c>
      <c r="F1058" s="2">
        <f t="shared" si="97"/>
        <v>0.5</v>
      </c>
      <c r="G1058" s="2">
        <f t="shared" si="98"/>
        <v>0.44444444444444442</v>
      </c>
      <c r="H1058" s="2">
        <f t="shared" si="99"/>
        <v>0.33333333333333331</v>
      </c>
      <c r="M1058" s="3">
        <v>1</v>
      </c>
      <c r="P1058" s="3">
        <v>3</v>
      </c>
      <c r="W1058" s="1">
        <f t="shared" si="100"/>
        <v>2</v>
      </c>
      <c r="X1058" s="17">
        <f>IFERROR(Z1058/AB1058,0)</f>
        <v>2</v>
      </c>
      <c r="Y1058" s="3">
        <f>SUBTOTAL(109,I1058:V1058)</f>
        <v>4</v>
      </c>
      <c r="Z1058" s="3">
        <f>Y1058-N1058</f>
        <v>4</v>
      </c>
      <c r="AA1058" s="3">
        <f t="shared" si="101"/>
        <v>2</v>
      </c>
      <c r="AB1058" s="3">
        <f>COUNTA(I1058:V1058)-COUNTA(N1058)</f>
        <v>2</v>
      </c>
      <c r="AC1058" s="74">
        <f t="array" ref="AC1058">AVERAGE(IF((COLUMN(I1058:V1058)&lt;&gt;COLUMN(N1058)), I1058:V1058))</f>
        <v>0.30769230769230771</v>
      </c>
    </row>
    <row r="1059" spans="1:29" x14ac:dyDescent="0.35">
      <c r="A1059" t="s">
        <v>1712</v>
      </c>
      <c r="B1059" t="s">
        <v>349</v>
      </c>
      <c r="C1059" t="s">
        <v>1421</v>
      </c>
      <c r="D1059" s="1">
        <v>6.916666666666667</v>
      </c>
      <c r="E1059" s="2">
        <f t="shared" si="96"/>
        <v>9.3333333333333339</v>
      </c>
      <c r="F1059" s="2">
        <f t="shared" si="97"/>
        <v>8.1666666666666661</v>
      </c>
      <c r="G1059" s="2">
        <f t="shared" si="98"/>
        <v>8.4444444444444446</v>
      </c>
      <c r="H1059" s="2">
        <f t="shared" si="99"/>
        <v>7.75</v>
      </c>
      <c r="I1059" s="3">
        <v>3</v>
      </c>
      <c r="J1059" s="3">
        <v>9</v>
      </c>
      <c r="K1059" s="3">
        <v>5</v>
      </c>
      <c r="L1059" s="3">
        <v>3</v>
      </c>
      <c r="M1059" s="3">
        <v>5</v>
      </c>
      <c r="N1059" s="3">
        <v>13</v>
      </c>
      <c r="O1059" s="3">
        <v>9</v>
      </c>
      <c r="P1059" s="3">
        <v>10</v>
      </c>
      <c r="Q1059" s="3">
        <v>5</v>
      </c>
      <c r="R1059" s="3">
        <v>6</v>
      </c>
      <c r="S1059" s="3">
        <v>12</v>
      </c>
      <c r="T1059" s="3">
        <v>10</v>
      </c>
      <c r="U1059" s="3">
        <v>6</v>
      </c>
      <c r="V1059" s="3">
        <v>3</v>
      </c>
      <c r="W1059" s="1">
        <f t="shared" si="100"/>
        <v>6.916666666666667</v>
      </c>
      <c r="X1059" s="17">
        <f>IFERROR(Z1059/AB1059,0)</f>
        <v>6.615384615384615</v>
      </c>
      <c r="Y1059" s="3">
        <f>SUBTOTAL(109,I1059:V1059)</f>
        <v>99</v>
      </c>
      <c r="Z1059" s="3">
        <f>Y1059-N1059</f>
        <v>86</v>
      </c>
      <c r="AA1059" s="3">
        <f t="shared" si="101"/>
        <v>14</v>
      </c>
      <c r="AB1059" s="3">
        <f>COUNTA(I1059:V1059)-COUNTA(N1059)</f>
        <v>13</v>
      </c>
      <c r="AC1059" s="74">
        <f t="array" ref="AC1059">AVERAGE(IF((COLUMN(I1059:V1059)&lt;&gt;COLUMN(N1059)), I1059:V1059))</f>
        <v>6.615384615384615</v>
      </c>
    </row>
    <row r="1060" spans="1:29" x14ac:dyDescent="0.35">
      <c r="A1060" t="s">
        <v>1713</v>
      </c>
      <c r="B1060" t="s">
        <v>351</v>
      </c>
      <c r="C1060" t="s">
        <v>1421</v>
      </c>
      <c r="D1060" s="1">
        <v>8.5833333333333339</v>
      </c>
      <c r="E1060" s="2">
        <f t="shared" si="96"/>
        <v>9.3333333333333339</v>
      </c>
      <c r="F1060" s="2">
        <f t="shared" si="97"/>
        <v>8.3333333333333339</v>
      </c>
      <c r="G1060" s="2">
        <f t="shared" si="98"/>
        <v>9.4444444444444446</v>
      </c>
      <c r="H1060" s="2">
        <f t="shared" si="99"/>
        <v>9.1666666666666661</v>
      </c>
      <c r="I1060" s="3">
        <v>1</v>
      </c>
      <c r="J1060" s="3">
        <v>6</v>
      </c>
      <c r="K1060" s="3">
        <v>5</v>
      </c>
      <c r="L1060" s="3">
        <v>14</v>
      </c>
      <c r="M1060" s="3">
        <v>9</v>
      </c>
      <c r="N1060" s="3">
        <v>11</v>
      </c>
      <c r="O1060" s="3">
        <v>15</v>
      </c>
      <c r="P1060" s="3">
        <v>3</v>
      </c>
      <c r="Q1060" s="3">
        <v>2</v>
      </c>
      <c r="R1060" s="3">
        <v>17</v>
      </c>
      <c r="S1060" s="3">
        <v>7</v>
      </c>
      <c r="T1060" s="3">
        <v>18</v>
      </c>
      <c r="U1060" s="3">
        <v>3</v>
      </c>
      <c r="V1060" s="3">
        <v>4</v>
      </c>
      <c r="W1060" s="1">
        <f t="shared" si="100"/>
        <v>8.5833333333333339</v>
      </c>
      <c r="X1060" s="17">
        <f>IFERROR(Z1060/AB1060,0)</f>
        <v>8</v>
      </c>
      <c r="Y1060" s="3">
        <f>SUBTOTAL(109,I1060:V1060)</f>
        <v>115</v>
      </c>
      <c r="Z1060" s="3">
        <f>Y1060-N1060</f>
        <v>104</v>
      </c>
      <c r="AA1060" s="3">
        <f t="shared" si="101"/>
        <v>14</v>
      </c>
      <c r="AB1060" s="3">
        <f>COUNTA(I1060:V1060)-COUNTA(N1060)</f>
        <v>13</v>
      </c>
      <c r="AC1060" s="74">
        <f t="array" ref="AC1060">AVERAGE(IF((COLUMN(I1060:V1060)&lt;&gt;COLUMN(N1060)), I1060:V1060))</f>
        <v>8</v>
      </c>
    </row>
    <row r="1061" spans="1:29" x14ac:dyDescent="0.35">
      <c r="A1061" t="s">
        <v>1714</v>
      </c>
      <c r="B1061" t="s">
        <v>353</v>
      </c>
      <c r="C1061" t="s">
        <v>1421</v>
      </c>
      <c r="D1061" s="1">
        <v>4.25</v>
      </c>
      <c r="E1061" s="2">
        <f t="shared" si="96"/>
        <v>4.333333333333333</v>
      </c>
      <c r="F1061" s="2">
        <f t="shared" si="97"/>
        <v>3.5</v>
      </c>
      <c r="G1061" s="2">
        <f t="shared" si="98"/>
        <v>4</v>
      </c>
      <c r="H1061" s="2">
        <f t="shared" si="99"/>
        <v>3.5</v>
      </c>
      <c r="I1061" s="3">
        <v>2</v>
      </c>
      <c r="L1061" s="3">
        <v>6</v>
      </c>
      <c r="N1061" s="3">
        <v>10</v>
      </c>
      <c r="O1061" s="3">
        <v>5</v>
      </c>
      <c r="P1061" s="3">
        <v>2</v>
      </c>
      <c r="R1061" s="3">
        <v>6</v>
      </c>
      <c r="S1061" s="3">
        <v>10</v>
      </c>
      <c r="T1061" s="3">
        <v>2</v>
      </c>
      <c r="U1061" s="3">
        <v>1</v>
      </c>
      <c r="V1061" s="3">
        <v>2</v>
      </c>
      <c r="W1061" s="1">
        <f t="shared" si="100"/>
        <v>4.25</v>
      </c>
      <c r="X1061" s="17">
        <f>IFERROR(Z1061/AB1061,0)</f>
        <v>4</v>
      </c>
      <c r="Y1061" s="3">
        <f>SUBTOTAL(109,I1061:V1061)</f>
        <v>46</v>
      </c>
      <c r="Z1061" s="3">
        <f>Y1061-N1061</f>
        <v>36</v>
      </c>
      <c r="AA1061" s="3">
        <f t="shared" si="101"/>
        <v>10</v>
      </c>
      <c r="AB1061" s="3">
        <f>COUNTA(I1061:V1061)-COUNTA(N1061)</f>
        <v>9</v>
      </c>
      <c r="AC1061" s="74">
        <f t="array" ref="AC1061">AVERAGE(IF((COLUMN(I1061:V1061)&lt;&gt;COLUMN(N1061)), I1061:V1061))</f>
        <v>2.7692307692307692</v>
      </c>
    </row>
    <row r="1062" spans="1:29" x14ac:dyDescent="0.35">
      <c r="A1062" t="s">
        <v>1715</v>
      </c>
      <c r="B1062" t="s">
        <v>1002</v>
      </c>
      <c r="C1062" t="s">
        <v>1421</v>
      </c>
      <c r="D1062" s="1">
        <v>4.8571428571428568</v>
      </c>
      <c r="E1062" s="2">
        <f t="shared" si="96"/>
        <v>1.6666666666666667</v>
      </c>
      <c r="F1062" s="2">
        <f t="shared" si="97"/>
        <v>1.1666666666666667</v>
      </c>
      <c r="G1062" s="2">
        <f t="shared" si="98"/>
        <v>2.5555555555555554</v>
      </c>
      <c r="H1062" s="2">
        <f t="shared" si="99"/>
        <v>3.5</v>
      </c>
      <c r="I1062" s="3">
        <v>4</v>
      </c>
      <c r="J1062" s="3">
        <v>2</v>
      </c>
      <c r="K1062" s="3">
        <v>9</v>
      </c>
      <c r="L1062" s="3">
        <v>8</v>
      </c>
      <c r="M1062" s="3">
        <v>6</v>
      </c>
      <c r="N1062" s="3">
        <v>8</v>
      </c>
      <c r="O1062" s="3">
        <v>2</v>
      </c>
      <c r="P1062" s="3">
        <v>2</v>
      </c>
      <c r="T1062" s="3">
        <v>5</v>
      </c>
      <c r="W1062" s="1">
        <f t="shared" si="100"/>
        <v>4.8571428571428568</v>
      </c>
      <c r="X1062" s="17">
        <f>IFERROR(Z1062/AB1062,0)</f>
        <v>4.75</v>
      </c>
      <c r="Y1062" s="3">
        <f>SUBTOTAL(109,I1062:V1062)</f>
        <v>46</v>
      </c>
      <c r="Z1062" s="3">
        <f>Y1062-N1062</f>
        <v>38</v>
      </c>
      <c r="AA1062" s="3">
        <f t="shared" si="101"/>
        <v>9</v>
      </c>
      <c r="AB1062" s="3">
        <f>COUNTA(I1062:V1062)-COUNTA(N1062)</f>
        <v>8</v>
      </c>
      <c r="AC1062" s="74">
        <f t="array" ref="AC1062">AVERAGE(IF((COLUMN(I1062:V1062)&lt;&gt;COLUMN(N1062)), I1062:V1062))</f>
        <v>2.9230769230769229</v>
      </c>
    </row>
    <row r="1063" spans="1:29" x14ac:dyDescent="0.35">
      <c r="A1063" t="s">
        <v>1716</v>
      </c>
      <c r="B1063" t="s">
        <v>1006</v>
      </c>
      <c r="C1063" t="s">
        <v>1421</v>
      </c>
      <c r="D1063" s="1">
        <v>5.666666666666667</v>
      </c>
      <c r="E1063" s="2">
        <f t="shared" si="96"/>
        <v>0</v>
      </c>
      <c r="F1063" s="2">
        <f t="shared" si="97"/>
        <v>0</v>
      </c>
      <c r="G1063" s="2">
        <f t="shared" si="98"/>
        <v>0</v>
      </c>
      <c r="H1063" s="2">
        <f t="shared" si="99"/>
        <v>1.4166666666666667</v>
      </c>
      <c r="I1063" s="3">
        <v>2</v>
      </c>
      <c r="J1063" s="3">
        <v>2</v>
      </c>
      <c r="K1063" s="3">
        <v>9</v>
      </c>
      <c r="L1063" s="3">
        <v>6</v>
      </c>
      <c r="W1063" s="1">
        <f t="shared" si="100"/>
        <v>5.666666666666667</v>
      </c>
      <c r="X1063" s="17">
        <f>IFERROR(Z1063/AB1063,0)</f>
        <v>4.75</v>
      </c>
      <c r="Y1063" s="3">
        <f>SUBTOTAL(109,I1063:V1063)</f>
        <v>19</v>
      </c>
      <c r="Z1063" s="3">
        <f>Y1063-N1063</f>
        <v>19</v>
      </c>
      <c r="AA1063" s="3">
        <f t="shared" si="101"/>
        <v>4</v>
      </c>
      <c r="AB1063" s="3">
        <f>COUNTA(I1063:V1063)-COUNTA(N1063)</f>
        <v>4</v>
      </c>
      <c r="AC1063" s="74">
        <f t="array" ref="AC1063">AVERAGE(IF((COLUMN(I1063:V1063)&lt;&gt;COLUMN(N1063)), I1063:V1063))</f>
        <v>1.4615384615384615</v>
      </c>
    </row>
    <row r="1064" spans="1:29" x14ac:dyDescent="0.35">
      <c r="A1064" t="s">
        <v>1717</v>
      </c>
      <c r="B1064" t="s">
        <v>1718</v>
      </c>
      <c r="C1064" t="s">
        <v>1421</v>
      </c>
      <c r="D1064" s="1">
        <v>1</v>
      </c>
      <c r="E1064" s="2">
        <f t="shared" si="96"/>
        <v>0</v>
      </c>
      <c r="F1064" s="2">
        <f t="shared" si="97"/>
        <v>0</v>
      </c>
      <c r="G1064" s="2">
        <f t="shared" si="98"/>
        <v>0</v>
      </c>
      <c r="H1064" s="2">
        <f t="shared" si="99"/>
        <v>8.3333333333333329E-2</v>
      </c>
      <c r="J1064" s="3">
        <v>1</v>
      </c>
      <c r="W1064" s="1">
        <f t="shared" si="100"/>
        <v>1</v>
      </c>
      <c r="X1064" s="17">
        <f>IFERROR(Z1064/AB1064,0)</f>
        <v>1</v>
      </c>
      <c r="Y1064" s="3">
        <f>SUBTOTAL(109,I1064:V1064)</f>
        <v>1</v>
      </c>
      <c r="Z1064" s="3">
        <f>Y1064-N1064</f>
        <v>1</v>
      </c>
      <c r="AA1064" s="3">
        <f t="shared" si="101"/>
        <v>1</v>
      </c>
      <c r="AB1064" s="3">
        <f>COUNTA(I1064:V1064)-COUNTA(N1064)</f>
        <v>1</v>
      </c>
      <c r="AC1064" s="74">
        <f t="array" ref="AC1064">AVERAGE(IF((COLUMN(I1064:V1064)&lt;&gt;COLUMN(N1064)), I1064:V1064))</f>
        <v>7.6923076923076927E-2</v>
      </c>
    </row>
    <row r="1065" spans="1:29" x14ac:dyDescent="0.35">
      <c r="A1065" t="s">
        <v>1719</v>
      </c>
      <c r="B1065" t="s">
        <v>1008</v>
      </c>
      <c r="C1065" t="s">
        <v>1421</v>
      </c>
      <c r="D1065" s="1">
        <v>1</v>
      </c>
      <c r="E1065" s="2">
        <f t="shared" si="96"/>
        <v>0.33333333333333331</v>
      </c>
      <c r="F1065" s="2">
        <f t="shared" si="97"/>
        <v>0.33333333333333331</v>
      </c>
      <c r="G1065" s="2">
        <f t="shared" si="98"/>
        <v>0.44444444444444442</v>
      </c>
      <c r="H1065" s="2">
        <f t="shared" si="99"/>
        <v>0.41666666666666669</v>
      </c>
      <c r="K1065" s="3">
        <v>1</v>
      </c>
      <c r="N1065" s="3">
        <v>2</v>
      </c>
      <c r="Q1065" s="3">
        <v>1</v>
      </c>
      <c r="U1065" s="3">
        <v>1</v>
      </c>
      <c r="W1065" s="1">
        <f t="shared" si="100"/>
        <v>1</v>
      </c>
      <c r="X1065" s="17">
        <f>IFERROR(Z1065/AB1065,0)</f>
        <v>1</v>
      </c>
      <c r="Y1065" s="3">
        <f>SUBTOTAL(109,I1065:V1065)</f>
        <v>5</v>
      </c>
      <c r="Z1065" s="3">
        <f>Y1065-N1065</f>
        <v>3</v>
      </c>
      <c r="AA1065" s="3">
        <f t="shared" si="101"/>
        <v>4</v>
      </c>
      <c r="AB1065" s="3">
        <f>COUNTA(I1065:V1065)-COUNTA(N1065)</f>
        <v>3</v>
      </c>
      <c r="AC1065" s="74">
        <f t="array" ref="AC1065">AVERAGE(IF((COLUMN(I1065:V1065)&lt;&gt;COLUMN(N1065)), I1065:V1065))</f>
        <v>0.23076923076923078</v>
      </c>
    </row>
    <row r="1066" spans="1:29" x14ac:dyDescent="0.35">
      <c r="A1066" t="s">
        <v>1720</v>
      </c>
      <c r="B1066" t="s">
        <v>1721</v>
      </c>
      <c r="C1066" t="s">
        <v>1421</v>
      </c>
      <c r="D1066" s="1">
        <v>1.2</v>
      </c>
      <c r="E1066" s="2">
        <f t="shared" si="96"/>
        <v>0</v>
      </c>
      <c r="F1066" s="2">
        <f t="shared" si="97"/>
        <v>0.16666666666666666</v>
      </c>
      <c r="G1066" s="2">
        <f t="shared" si="98"/>
        <v>0.22222222222222221</v>
      </c>
      <c r="H1066" s="2">
        <f t="shared" si="99"/>
        <v>0.5</v>
      </c>
      <c r="J1066" s="3">
        <v>1</v>
      </c>
      <c r="K1066" s="3">
        <v>2</v>
      </c>
      <c r="L1066" s="3">
        <v>1</v>
      </c>
      <c r="O1066" s="3">
        <v>1</v>
      </c>
      <c r="P1066" s="3">
        <v>1</v>
      </c>
      <c r="W1066" s="1">
        <f t="shared" si="100"/>
        <v>1.2</v>
      </c>
      <c r="X1066" s="17">
        <f>IFERROR(Z1066/AB1066,0)</f>
        <v>1.2</v>
      </c>
      <c r="Y1066" s="3">
        <f>SUBTOTAL(109,I1066:V1066)</f>
        <v>6</v>
      </c>
      <c r="Z1066" s="3">
        <f>Y1066-N1066</f>
        <v>6</v>
      </c>
      <c r="AA1066" s="3">
        <f t="shared" si="101"/>
        <v>5</v>
      </c>
      <c r="AB1066" s="3">
        <f>COUNTA(I1066:V1066)-COUNTA(N1066)</f>
        <v>5</v>
      </c>
      <c r="AC1066" s="74">
        <f t="array" ref="AC1066">AVERAGE(IF((COLUMN(I1066:V1066)&lt;&gt;COLUMN(N1066)), I1066:V1066))</f>
        <v>0.46153846153846156</v>
      </c>
    </row>
    <row r="1067" spans="1:29" x14ac:dyDescent="0.35">
      <c r="A1067" t="s">
        <v>1722</v>
      </c>
      <c r="B1067" t="s">
        <v>1723</v>
      </c>
      <c r="C1067" t="s">
        <v>1421</v>
      </c>
      <c r="D1067" s="1">
        <v>1.8</v>
      </c>
      <c r="E1067" s="2">
        <f t="shared" si="96"/>
        <v>0</v>
      </c>
      <c r="F1067" s="2">
        <f t="shared" si="97"/>
        <v>0.5</v>
      </c>
      <c r="G1067" s="2">
        <f t="shared" si="98"/>
        <v>0.77777777777777779</v>
      </c>
      <c r="H1067" s="2">
        <f t="shared" si="99"/>
        <v>0.91666666666666663</v>
      </c>
      <c r="I1067" s="3">
        <v>1</v>
      </c>
      <c r="K1067" s="3">
        <v>2</v>
      </c>
      <c r="L1067" s="3">
        <v>2</v>
      </c>
      <c r="N1067" s="3">
        <v>2</v>
      </c>
      <c r="O1067" s="3">
        <v>2</v>
      </c>
      <c r="P1067" s="3">
        <v>1</v>
      </c>
      <c r="Q1067" s="3">
        <v>2</v>
      </c>
      <c r="W1067" s="1">
        <f t="shared" si="100"/>
        <v>1.8</v>
      </c>
      <c r="X1067" s="17">
        <f>IFERROR(Z1067/AB1067,0)</f>
        <v>1.6666666666666667</v>
      </c>
      <c r="Y1067" s="3">
        <f>SUBTOTAL(109,I1067:V1067)</f>
        <v>12</v>
      </c>
      <c r="Z1067" s="3">
        <f>Y1067-N1067</f>
        <v>10</v>
      </c>
      <c r="AA1067" s="3">
        <f t="shared" si="101"/>
        <v>7</v>
      </c>
      <c r="AB1067" s="3">
        <f>COUNTA(I1067:V1067)-COUNTA(N1067)</f>
        <v>6</v>
      </c>
      <c r="AC1067" s="74">
        <f t="array" ref="AC1067">AVERAGE(IF((COLUMN(I1067:V1067)&lt;&gt;COLUMN(N1067)), I1067:V1067))</f>
        <v>0.76923076923076927</v>
      </c>
    </row>
    <row r="1068" spans="1:29" x14ac:dyDescent="0.35">
      <c r="A1068" t="s">
        <v>1724</v>
      </c>
      <c r="B1068" t="s">
        <v>1725</v>
      </c>
      <c r="C1068" t="s">
        <v>1421</v>
      </c>
      <c r="D1068" s="1">
        <v>1.75</v>
      </c>
      <c r="E1068" s="2">
        <f t="shared" si="96"/>
        <v>0.33333333333333331</v>
      </c>
      <c r="F1068" s="2">
        <f t="shared" si="97"/>
        <v>0.5</v>
      </c>
      <c r="G1068" s="2">
        <f t="shared" si="98"/>
        <v>0.33333333333333331</v>
      </c>
      <c r="H1068" s="2">
        <f t="shared" si="99"/>
        <v>0.5</v>
      </c>
      <c r="L1068" s="3">
        <v>3</v>
      </c>
      <c r="Q1068" s="3">
        <v>2</v>
      </c>
      <c r="S1068" s="3">
        <v>1</v>
      </c>
      <c r="V1068" s="3">
        <v>1</v>
      </c>
      <c r="W1068" s="1">
        <f t="shared" si="100"/>
        <v>1.75</v>
      </c>
      <c r="X1068" s="17">
        <f>IFERROR(Z1068/AB1068,0)</f>
        <v>1.75</v>
      </c>
      <c r="Y1068" s="3">
        <f>SUBTOTAL(109,I1068:V1068)</f>
        <v>7</v>
      </c>
      <c r="Z1068" s="3">
        <f>Y1068-N1068</f>
        <v>7</v>
      </c>
      <c r="AA1068" s="3">
        <f t="shared" si="101"/>
        <v>4</v>
      </c>
      <c r="AB1068" s="3">
        <f>COUNTA(I1068:V1068)-COUNTA(N1068)</f>
        <v>4</v>
      </c>
      <c r="AC1068" s="74">
        <f t="array" ref="AC1068">AVERAGE(IF((COLUMN(I1068:V1068)&lt;&gt;COLUMN(N1068)), I1068:V1068))</f>
        <v>0.53846153846153844</v>
      </c>
    </row>
    <row r="1069" spans="1:29" x14ac:dyDescent="0.35">
      <c r="A1069" t="s">
        <v>1726</v>
      </c>
      <c r="B1069" t="s">
        <v>1727</v>
      </c>
      <c r="C1069" t="s">
        <v>1421</v>
      </c>
      <c r="D1069" s="1">
        <v>1.25</v>
      </c>
      <c r="E1069" s="2">
        <f t="shared" si="96"/>
        <v>1</v>
      </c>
      <c r="F1069" s="2">
        <f t="shared" si="97"/>
        <v>0.66666666666666663</v>
      </c>
      <c r="G1069" s="2">
        <f t="shared" si="98"/>
        <v>0.55555555555555558</v>
      </c>
      <c r="H1069" s="2">
        <f t="shared" si="99"/>
        <v>0.41666666666666669</v>
      </c>
      <c r="O1069" s="3">
        <v>1</v>
      </c>
      <c r="R1069" s="3">
        <v>1</v>
      </c>
      <c r="S1069" s="3">
        <v>2</v>
      </c>
      <c r="U1069" s="3">
        <v>1</v>
      </c>
      <c r="W1069" s="1">
        <f t="shared" si="100"/>
        <v>1.25</v>
      </c>
      <c r="X1069" s="17">
        <f>IFERROR(Z1069/AB1069,0)</f>
        <v>1.25</v>
      </c>
      <c r="Y1069" s="3">
        <f>SUBTOTAL(109,I1069:V1069)</f>
        <v>5</v>
      </c>
      <c r="Z1069" s="3">
        <f>Y1069-N1069</f>
        <v>5</v>
      </c>
      <c r="AA1069" s="3">
        <f t="shared" si="101"/>
        <v>4</v>
      </c>
      <c r="AB1069" s="3">
        <f>COUNTA(I1069:V1069)-COUNTA(N1069)</f>
        <v>4</v>
      </c>
      <c r="AC1069" s="74">
        <f t="array" ref="AC1069">AVERAGE(IF((COLUMN(I1069:V1069)&lt;&gt;COLUMN(N1069)), I1069:V1069))</f>
        <v>0.38461538461538464</v>
      </c>
    </row>
    <row r="1070" spans="1:29" x14ac:dyDescent="0.35">
      <c r="A1070" t="s">
        <v>1728</v>
      </c>
      <c r="B1070" t="s">
        <v>117</v>
      </c>
      <c r="C1070" t="s">
        <v>1421</v>
      </c>
      <c r="D1070" s="1">
        <v>11.333333333333334</v>
      </c>
      <c r="E1070" s="2">
        <f t="shared" si="96"/>
        <v>14.666666666666666</v>
      </c>
      <c r="F1070" s="2">
        <f t="shared" si="97"/>
        <v>12.333333333333334</v>
      </c>
      <c r="G1070" s="2">
        <f t="shared" si="98"/>
        <v>11.333333333333334</v>
      </c>
      <c r="H1070" s="2">
        <f t="shared" si="99"/>
        <v>11.25</v>
      </c>
      <c r="I1070" s="3">
        <v>14</v>
      </c>
      <c r="J1070" s="3">
        <v>13</v>
      </c>
      <c r="K1070" s="3">
        <v>10</v>
      </c>
      <c r="L1070" s="3">
        <v>10</v>
      </c>
      <c r="M1070" s="3">
        <v>4</v>
      </c>
      <c r="N1070" s="3">
        <v>13</v>
      </c>
      <c r="O1070" s="3">
        <v>11</v>
      </c>
      <c r="P1070" s="3">
        <v>3</v>
      </c>
      <c r="Q1070" s="3">
        <v>15</v>
      </c>
      <c r="R1070" s="3">
        <v>12</v>
      </c>
      <c r="S1070" s="3">
        <v>16</v>
      </c>
      <c r="T1070" s="3">
        <v>5</v>
      </c>
      <c r="U1070" s="3">
        <v>23</v>
      </c>
      <c r="V1070" s="3">
        <v>14</v>
      </c>
      <c r="W1070" s="1">
        <f t="shared" si="100"/>
        <v>11.333333333333334</v>
      </c>
      <c r="X1070" s="17">
        <f>IFERROR(Z1070/AB1070,0)</f>
        <v>11.538461538461538</v>
      </c>
      <c r="Y1070" s="3">
        <f>SUBTOTAL(109,I1070:V1070)</f>
        <v>163</v>
      </c>
      <c r="Z1070" s="3">
        <f>Y1070-N1070</f>
        <v>150</v>
      </c>
      <c r="AA1070" s="3">
        <f t="shared" si="101"/>
        <v>14</v>
      </c>
      <c r="AB1070" s="3">
        <f>COUNTA(I1070:V1070)-COUNTA(N1070)</f>
        <v>13</v>
      </c>
      <c r="AC1070" s="74">
        <f t="array" ref="AC1070">AVERAGE(IF((COLUMN(I1070:V1070)&lt;&gt;COLUMN(N1070)), I1070:V1070))</f>
        <v>11.538461538461538</v>
      </c>
    </row>
    <row r="1071" spans="1:29" x14ac:dyDescent="0.35">
      <c r="A1071" t="s">
        <v>1729</v>
      </c>
      <c r="B1071" t="s">
        <v>119</v>
      </c>
      <c r="C1071" t="s">
        <v>1421</v>
      </c>
      <c r="D1071" s="1">
        <v>2.875</v>
      </c>
      <c r="E1071" s="2">
        <f t="shared" si="96"/>
        <v>1.6666666666666667</v>
      </c>
      <c r="F1071" s="2">
        <f t="shared" si="97"/>
        <v>2.3333333333333335</v>
      </c>
      <c r="G1071" s="2">
        <f t="shared" si="98"/>
        <v>1.6666666666666667</v>
      </c>
      <c r="H1071" s="2">
        <f t="shared" si="99"/>
        <v>1.25</v>
      </c>
      <c r="M1071" s="3">
        <v>1</v>
      </c>
      <c r="P1071" s="3">
        <v>4</v>
      </c>
      <c r="Q1071" s="3">
        <v>3</v>
      </c>
      <c r="R1071" s="3">
        <v>2</v>
      </c>
      <c r="S1071" s="3">
        <v>2</v>
      </c>
      <c r="T1071" s="3">
        <v>1</v>
      </c>
      <c r="U1071" s="3">
        <v>2</v>
      </c>
      <c r="V1071" s="3">
        <v>8</v>
      </c>
      <c r="W1071" s="1">
        <f t="shared" si="100"/>
        <v>2.875</v>
      </c>
      <c r="X1071" s="17">
        <f>IFERROR(Z1071/AB1071,0)</f>
        <v>2.875</v>
      </c>
      <c r="Y1071" s="3">
        <f>SUBTOTAL(109,I1071:V1071)</f>
        <v>23</v>
      </c>
      <c r="Z1071" s="3">
        <f>Y1071-N1071</f>
        <v>23</v>
      </c>
      <c r="AA1071" s="3">
        <f t="shared" si="101"/>
        <v>8</v>
      </c>
      <c r="AB1071" s="3">
        <f>COUNTA(I1071:V1071)-COUNTA(N1071)</f>
        <v>8</v>
      </c>
      <c r="AC1071" s="74">
        <f t="array" ref="AC1071">AVERAGE(IF((COLUMN(I1071:V1071)&lt;&gt;COLUMN(N1071)), I1071:V1071))</f>
        <v>1.7692307692307692</v>
      </c>
    </row>
    <row r="1072" spans="1:29" x14ac:dyDescent="0.35">
      <c r="A1072" t="s">
        <v>1730</v>
      </c>
      <c r="B1072" t="s">
        <v>121</v>
      </c>
      <c r="C1072" t="s">
        <v>1421</v>
      </c>
      <c r="D1072" s="1">
        <v>2.2999999999999998</v>
      </c>
      <c r="E1072" s="2">
        <f t="shared" si="96"/>
        <v>1.6666666666666667</v>
      </c>
      <c r="F1072" s="2">
        <f t="shared" si="97"/>
        <v>1.6666666666666667</v>
      </c>
      <c r="G1072" s="2">
        <f t="shared" si="98"/>
        <v>1.7777777777777777</v>
      </c>
      <c r="H1072" s="2">
        <f t="shared" si="99"/>
        <v>1.5</v>
      </c>
      <c r="I1072" s="3">
        <v>1</v>
      </c>
      <c r="K1072" s="3">
        <v>1</v>
      </c>
      <c r="L1072" s="3">
        <v>1</v>
      </c>
      <c r="M1072" s="3">
        <v>3</v>
      </c>
      <c r="N1072" s="3">
        <v>2</v>
      </c>
      <c r="O1072" s="3">
        <v>1</v>
      </c>
      <c r="P1072" s="3">
        <v>4</v>
      </c>
      <c r="R1072" s="3">
        <v>1</v>
      </c>
      <c r="S1072" s="3">
        <v>2</v>
      </c>
      <c r="T1072" s="3">
        <v>1</v>
      </c>
      <c r="U1072" s="3">
        <v>2</v>
      </c>
      <c r="V1072" s="3">
        <v>7</v>
      </c>
      <c r="W1072" s="1">
        <f t="shared" si="100"/>
        <v>2.2999999999999998</v>
      </c>
      <c r="X1072" s="17">
        <f>IFERROR(Z1072/AB1072,0)</f>
        <v>2.1818181818181817</v>
      </c>
      <c r="Y1072" s="3">
        <f>SUBTOTAL(109,I1072:V1072)</f>
        <v>26</v>
      </c>
      <c r="Z1072" s="3">
        <f>Y1072-N1072</f>
        <v>24</v>
      </c>
      <c r="AA1072" s="3">
        <f t="shared" si="101"/>
        <v>12</v>
      </c>
      <c r="AB1072" s="3">
        <f>COUNTA(I1072:V1072)-COUNTA(N1072)</f>
        <v>11</v>
      </c>
      <c r="AC1072" s="74">
        <f t="array" ref="AC1072">AVERAGE(IF((COLUMN(I1072:V1072)&lt;&gt;COLUMN(N1072)), I1072:V1072))</f>
        <v>1.8461538461538463</v>
      </c>
    </row>
    <row r="1073" spans="1:29" x14ac:dyDescent="0.35">
      <c r="A1073" t="s">
        <v>1731</v>
      </c>
      <c r="B1073" t="s">
        <v>1015</v>
      </c>
      <c r="C1073" t="s">
        <v>1421</v>
      </c>
      <c r="D1073" s="1">
        <v>2</v>
      </c>
      <c r="E1073" s="2">
        <f t="shared" si="96"/>
        <v>0.66666666666666663</v>
      </c>
      <c r="F1073" s="2">
        <f t="shared" si="97"/>
        <v>1</v>
      </c>
      <c r="G1073" s="2">
        <f t="shared" si="98"/>
        <v>1</v>
      </c>
      <c r="H1073" s="2">
        <f t="shared" si="99"/>
        <v>1.1666666666666667</v>
      </c>
      <c r="K1073" s="3">
        <v>3</v>
      </c>
      <c r="L1073" s="3">
        <v>2</v>
      </c>
      <c r="N1073" s="3">
        <v>2</v>
      </c>
      <c r="O1073" s="3">
        <v>1</v>
      </c>
      <c r="P1073" s="3">
        <v>2</v>
      </c>
      <c r="Q1073" s="3">
        <v>2</v>
      </c>
      <c r="U1073" s="3">
        <v>2</v>
      </c>
      <c r="W1073" s="1">
        <f t="shared" si="100"/>
        <v>2</v>
      </c>
      <c r="X1073" s="17">
        <f>IFERROR(Z1073/AB1073,0)</f>
        <v>2</v>
      </c>
      <c r="Y1073" s="3">
        <f>SUBTOTAL(109,I1073:V1073)</f>
        <v>14</v>
      </c>
      <c r="Z1073" s="3">
        <f>Y1073-N1073</f>
        <v>12</v>
      </c>
      <c r="AA1073" s="3">
        <f t="shared" si="101"/>
        <v>7</v>
      </c>
      <c r="AB1073" s="3">
        <f>COUNTA(I1073:V1073)-COUNTA(N1073)</f>
        <v>6</v>
      </c>
      <c r="AC1073" s="74">
        <f t="array" ref="AC1073">AVERAGE(IF((COLUMN(I1073:V1073)&lt;&gt;COLUMN(N1073)), I1073:V1073))</f>
        <v>0.92307692307692313</v>
      </c>
    </row>
    <row r="1074" spans="1:29" x14ac:dyDescent="0.35">
      <c r="A1074" t="s">
        <v>4324</v>
      </c>
      <c r="B1074" t="s">
        <v>1733</v>
      </c>
      <c r="C1074" t="s">
        <v>723</v>
      </c>
      <c r="D1074" s="1">
        <v>3</v>
      </c>
      <c r="E1074" s="2">
        <f t="shared" si="96"/>
        <v>0.33333333333333331</v>
      </c>
      <c r="F1074" s="2">
        <f t="shared" si="97"/>
        <v>0.16666666666666666</v>
      </c>
      <c r="G1074" s="2">
        <f t="shared" si="98"/>
        <v>0.1111111111111111</v>
      </c>
      <c r="H1074" s="2">
        <f t="shared" si="99"/>
        <v>0.5</v>
      </c>
      <c r="I1074" s="3">
        <v>7</v>
      </c>
      <c r="J1074" s="3">
        <v>5</v>
      </c>
      <c r="U1074" s="3">
        <v>1</v>
      </c>
      <c r="W1074" s="1">
        <f t="shared" si="100"/>
        <v>3</v>
      </c>
      <c r="X1074" s="17">
        <f>IFERROR(Z1074/AB1074,0)</f>
        <v>4.333333333333333</v>
      </c>
      <c r="Y1074" s="3">
        <f>SUBTOTAL(109,I1074:V1074)</f>
        <v>13</v>
      </c>
      <c r="Z1074" s="3">
        <f>Y1074-N1074</f>
        <v>13</v>
      </c>
      <c r="AA1074" s="3">
        <f t="shared" si="101"/>
        <v>3</v>
      </c>
      <c r="AB1074" s="3">
        <f>COUNTA(I1074:V1074)-COUNTA(N1074)</f>
        <v>3</v>
      </c>
      <c r="AC1074" s="74">
        <f t="array" ref="AC1074">AVERAGE(IF((COLUMN(I1074:V1074)&lt;&gt;COLUMN(N1074)), I1074:V1074))</f>
        <v>1</v>
      </c>
    </row>
    <row r="1075" spans="1:29" x14ac:dyDescent="0.35">
      <c r="A1075" t="s">
        <v>1732</v>
      </c>
      <c r="B1075" t="s">
        <v>1733</v>
      </c>
      <c r="C1075" t="s">
        <v>1421</v>
      </c>
      <c r="D1075" s="1">
        <v>1</v>
      </c>
      <c r="E1075" s="2">
        <f t="shared" si="96"/>
        <v>0</v>
      </c>
      <c r="F1075" s="2">
        <f t="shared" si="97"/>
        <v>0</v>
      </c>
      <c r="G1075" s="2">
        <f t="shared" si="98"/>
        <v>0.1111111111111111</v>
      </c>
      <c r="H1075" s="2">
        <f t="shared" si="99"/>
        <v>8.3333333333333329E-2</v>
      </c>
      <c r="M1075" s="3">
        <v>1</v>
      </c>
      <c r="W1075" s="1">
        <f t="shared" si="100"/>
        <v>1</v>
      </c>
      <c r="X1075" s="17">
        <f>IFERROR(Z1075/AB1075,0)</f>
        <v>1</v>
      </c>
      <c r="Y1075" s="3">
        <f>SUBTOTAL(109,I1075:V1075)</f>
        <v>1</v>
      </c>
      <c r="Z1075" s="3">
        <f>Y1075-N1075</f>
        <v>1</v>
      </c>
      <c r="AA1075" s="3">
        <f t="shared" si="101"/>
        <v>1</v>
      </c>
      <c r="AB1075" s="3">
        <f>COUNTA(I1075:V1075)-COUNTA(N1075)</f>
        <v>1</v>
      </c>
      <c r="AC1075" s="74">
        <f t="array" ref="AC1075">AVERAGE(IF((COLUMN(I1075:V1075)&lt;&gt;COLUMN(N1075)), I1075:V1075))</f>
        <v>7.6923076923076927E-2</v>
      </c>
    </row>
    <row r="1076" spans="1:29" x14ac:dyDescent="0.35">
      <c r="A1076" t="s">
        <v>1735</v>
      </c>
      <c r="B1076" t="s">
        <v>356</v>
      </c>
      <c r="C1076" t="s">
        <v>1421</v>
      </c>
      <c r="D1076" s="1">
        <v>2.4</v>
      </c>
      <c r="E1076" s="2">
        <f t="shared" si="96"/>
        <v>0</v>
      </c>
      <c r="F1076" s="2">
        <f t="shared" si="97"/>
        <v>0.16666666666666666</v>
      </c>
      <c r="G1076" s="2">
        <f t="shared" si="98"/>
        <v>0.44444444444444442</v>
      </c>
      <c r="H1076" s="2">
        <f t="shared" si="99"/>
        <v>1</v>
      </c>
      <c r="I1076" s="3">
        <v>2</v>
      </c>
      <c r="J1076" s="3">
        <v>3</v>
      </c>
      <c r="K1076" s="3">
        <v>3</v>
      </c>
      <c r="L1076" s="3">
        <v>2</v>
      </c>
      <c r="M1076" s="3">
        <v>3</v>
      </c>
      <c r="P1076" s="3">
        <v>1</v>
      </c>
      <c r="W1076" s="1">
        <f t="shared" si="100"/>
        <v>2.4</v>
      </c>
      <c r="X1076" s="17">
        <f>IFERROR(Z1076/AB1076,0)</f>
        <v>2.3333333333333335</v>
      </c>
      <c r="Y1076" s="3">
        <f>SUBTOTAL(109,I1076:V1076)</f>
        <v>14</v>
      </c>
      <c r="Z1076" s="3">
        <f>Y1076-N1076</f>
        <v>14</v>
      </c>
      <c r="AA1076" s="3">
        <f t="shared" si="101"/>
        <v>6</v>
      </c>
      <c r="AB1076" s="3">
        <f>COUNTA(I1076:V1076)-COUNTA(N1076)</f>
        <v>6</v>
      </c>
      <c r="AC1076" s="74">
        <f t="array" ref="AC1076">AVERAGE(IF((COLUMN(I1076:V1076)&lt;&gt;COLUMN(N1076)), I1076:V1076))</f>
        <v>1.0769230769230769</v>
      </c>
    </row>
    <row r="1077" spans="1:29" x14ac:dyDescent="0.35">
      <c r="A1077" t="s">
        <v>1023</v>
      </c>
      <c r="B1077" t="s">
        <v>358</v>
      </c>
      <c r="C1077" t="s">
        <v>723</v>
      </c>
      <c r="D1077" s="1">
        <v>9.5833333333333339</v>
      </c>
      <c r="E1077" s="2">
        <f t="shared" si="96"/>
        <v>8.3333333333333339</v>
      </c>
      <c r="F1077" s="2">
        <f t="shared" si="97"/>
        <v>11.833333333333334</v>
      </c>
      <c r="G1077" s="2">
        <f t="shared" si="98"/>
        <v>13.666666666666666</v>
      </c>
      <c r="H1077" s="2">
        <f t="shared" si="99"/>
        <v>10.666666666666666</v>
      </c>
      <c r="I1077" s="3">
        <v>5</v>
      </c>
      <c r="J1077" s="3">
        <v>1</v>
      </c>
      <c r="K1077" s="3">
        <v>2</v>
      </c>
      <c r="L1077" s="3">
        <v>2</v>
      </c>
      <c r="M1077" s="3">
        <v>10</v>
      </c>
      <c r="N1077" s="3">
        <v>20</v>
      </c>
      <c r="O1077" s="3">
        <v>22</v>
      </c>
      <c r="P1077" s="3">
        <v>24</v>
      </c>
      <c r="Q1077" s="3">
        <v>16</v>
      </c>
      <c r="R1077" s="3">
        <v>6</v>
      </c>
      <c r="S1077" s="3">
        <v>6</v>
      </c>
      <c r="T1077" s="3">
        <v>9</v>
      </c>
      <c r="U1077" s="3">
        <v>10</v>
      </c>
      <c r="V1077" s="3">
        <v>7</v>
      </c>
      <c r="W1077" s="1">
        <f t="shared" si="100"/>
        <v>9.5833333333333339</v>
      </c>
      <c r="X1077" s="17">
        <f>IFERROR(Z1077/AB1077,0)</f>
        <v>9.2307692307692299</v>
      </c>
      <c r="Y1077" s="3">
        <f>SUBTOTAL(109,I1077:V1077)</f>
        <v>140</v>
      </c>
      <c r="Z1077" s="3">
        <f>Y1077-N1077</f>
        <v>120</v>
      </c>
      <c r="AA1077" s="3">
        <f t="shared" si="101"/>
        <v>14</v>
      </c>
      <c r="AB1077" s="3">
        <f>COUNTA(I1077:V1077)-COUNTA(N1077)</f>
        <v>13</v>
      </c>
      <c r="AC1077" s="74">
        <f t="array" ref="AC1077">AVERAGE(IF((COLUMN(I1077:V1077)&lt;&gt;COLUMN(N1077)), I1077:V1077))</f>
        <v>9.2307692307692299</v>
      </c>
    </row>
    <row r="1078" spans="1:29" x14ac:dyDescent="0.35">
      <c r="A1078" t="s">
        <v>1737</v>
      </c>
      <c r="B1078" t="s">
        <v>360</v>
      </c>
      <c r="C1078" t="s">
        <v>1421</v>
      </c>
      <c r="D1078" s="1" t="s">
        <v>71</v>
      </c>
      <c r="E1078" s="2">
        <f t="shared" si="96"/>
        <v>0</v>
      </c>
      <c r="F1078" s="2">
        <f t="shared" si="97"/>
        <v>0</v>
      </c>
      <c r="G1078" s="2">
        <f t="shared" si="98"/>
        <v>0</v>
      </c>
      <c r="H1078" s="2">
        <f t="shared" si="99"/>
        <v>0</v>
      </c>
      <c r="I1078" s="3">
        <v>9</v>
      </c>
      <c r="W1078" s="1" t="str">
        <f t="shared" si="100"/>
        <v>0</v>
      </c>
      <c r="X1078" s="17">
        <f>IFERROR(Z1078/AB1078,0)</f>
        <v>9</v>
      </c>
      <c r="Y1078" s="3">
        <f>SUBTOTAL(109,I1078:V1078)</f>
        <v>9</v>
      </c>
      <c r="Z1078" s="3">
        <f>Y1078-N1078</f>
        <v>9</v>
      </c>
      <c r="AA1078" s="3">
        <f t="shared" si="101"/>
        <v>1</v>
      </c>
      <c r="AB1078" s="3">
        <f>COUNTA(I1078:V1078)-COUNTA(N1078)</f>
        <v>1</v>
      </c>
      <c r="AC1078" s="74">
        <f t="array" ref="AC1078">AVERAGE(IF((COLUMN(I1078:V1078)&lt;&gt;COLUMN(N1078)), I1078:V1078))</f>
        <v>0.69230769230769229</v>
      </c>
    </row>
    <row r="1079" spans="1:29" x14ac:dyDescent="0.35">
      <c r="A1079" t="s">
        <v>1738</v>
      </c>
      <c r="B1079" t="s">
        <v>362</v>
      </c>
      <c r="C1079" t="s">
        <v>1421</v>
      </c>
      <c r="D1079" s="1">
        <v>3.5454545454545454</v>
      </c>
      <c r="E1079" s="2">
        <f t="shared" si="96"/>
        <v>1.6666666666666667</v>
      </c>
      <c r="F1079" s="2">
        <f t="shared" si="97"/>
        <v>3.3333333333333335</v>
      </c>
      <c r="G1079" s="2">
        <f t="shared" si="98"/>
        <v>5.4444444444444446</v>
      </c>
      <c r="H1079" s="2">
        <f t="shared" si="99"/>
        <v>4.5</v>
      </c>
      <c r="I1079" s="3">
        <v>2</v>
      </c>
      <c r="J1079" s="3">
        <v>1</v>
      </c>
      <c r="K1079" s="3">
        <v>1</v>
      </c>
      <c r="L1079" s="3">
        <v>3</v>
      </c>
      <c r="M1079" s="3">
        <v>8</v>
      </c>
      <c r="N1079" s="3">
        <v>15</v>
      </c>
      <c r="O1079" s="3">
        <v>6</v>
      </c>
      <c r="P1079" s="3">
        <v>8</v>
      </c>
      <c r="Q1079" s="3">
        <v>2</v>
      </c>
      <c r="R1079" s="3">
        <v>5</v>
      </c>
      <c r="S1079" s="3">
        <v>3</v>
      </c>
      <c r="T1079" s="3">
        <v>1</v>
      </c>
      <c r="U1079" s="3">
        <v>1</v>
      </c>
      <c r="W1079" s="1">
        <f t="shared" si="100"/>
        <v>3.5454545454545454</v>
      </c>
      <c r="X1079" s="17">
        <f>IFERROR(Z1079/AB1079,0)</f>
        <v>3.4166666666666665</v>
      </c>
      <c r="Y1079" s="3">
        <f>SUBTOTAL(109,I1079:V1079)</f>
        <v>56</v>
      </c>
      <c r="Z1079" s="3">
        <f>Y1079-N1079</f>
        <v>41</v>
      </c>
      <c r="AA1079" s="3">
        <f t="shared" si="101"/>
        <v>13</v>
      </c>
      <c r="AB1079" s="3">
        <f>COUNTA(I1079:V1079)-COUNTA(N1079)</f>
        <v>12</v>
      </c>
      <c r="AC1079" s="74">
        <f t="array" ref="AC1079">AVERAGE(IF((COLUMN(I1079:V1079)&lt;&gt;COLUMN(N1079)), I1079:V1079))</f>
        <v>3.1538461538461537</v>
      </c>
    </row>
    <row r="1080" spans="1:29" x14ac:dyDescent="0.35">
      <c r="A1080" t="s">
        <v>1739</v>
      </c>
      <c r="B1080" t="s">
        <v>127</v>
      </c>
      <c r="C1080" t="s">
        <v>1421</v>
      </c>
      <c r="D1080" s="1">
        <v>9.6666666666666661</v>
      </c>
      <c r="E1080" s="2">
        <f t="shared" si="96"/>
        <v>11.666666666666666</v>
      </c>
      <c r="F1080" s="2">
        <f t="shared" si="97"/>
        <v>11.833333333333334</v>
      </c>
      <c r="G1080" s="2">
        <f t="shared" si="98"/>
        <v>13.666666666666666</v>
      </c>
      <c r="H1080" s="2">
        <f t="shared" si="99"/>
        <v>10.833333333333334</v>
      </c>
      <c r="I1080" s="3">
        <v>1</v>
      </c>
      <c r="J1080" s="3">
        <v>1</v>
      </c>
      <c r="K1080" s="3">
        <v>1</v>
      </c>
      <c r="L1080" s="3">
        <v>5</v>
      </c>
      <c r="M1080" s="3">
        <v>13</v>
      </c>
      <c r="N1080" s="3">
        <v>26</v>
      </c>
      <c r="O1080" s="3">
        <v>13</v>
      </c>
      <c r="P1080" s="3">
        <v>9</v>
      </c>
      <c r="Q1080" s="3">
        <v>9</v>
      </c>
      <c r="R1080" s="3">
        <v>18</v>
      </c>
      <c r="S1080" s="3">
        <v>11</v>
      </c>
      <c r="T1080" s="3">
        <v>12</v>
      </c>
      <c r="U1080" s="3">
        <v>12</v>
      </c>
      <c r="V1080" s="3">
        <v>12</v>
      </c>
      <c r="W1080" s="1">
        <f t="shared" si="100"/>
        <v>9.6666666666666661</v>
      </c>
      <c r="X1080" s="17">
        <f>IFERROR(Z1080/AB1080,0)</f>
        <v>9</v>
      </c>
      <c r="Y1080" s="3">
        <f>SUBTOTAL(109,I1080:V1080)</f>
        <v>143</v>
      </c>
      <c r="Z1080" s="3">
        <f>Y1080-N1080</f>
        <v>117</v>
      </c>
      <c r="AA1080" s="3">
        <f t="shared" si="101"/>
        <v>14</v>
      </c>
      <c r="AB1080" s="3">
        <f>COUNTA(I1080:V1080)-COUNTA(N1080)</f>
        <v>13</v>
      </c>
      <c r="AC1080" s="74">
        <f t="array" ref="AC1080">AVERAGE(IF((COLUMN(I1080:V1080)&lt;&gt;COLUMN(N1080)), I1080:V1080))</f>
        <v>9</v>
      </c>
    </row>
    <row r="1081" spans="1:29" x14ac:dyDescent="0.35">
      <c r="A1081" t="s">
        <v>1740</v>
      </c>
      <c r="B1081" t="s">
        <v>1741</v>
      </c>
      <c r="C1081" t="s">
        <v>1421</v>
      </c>
      <c r="D1081" s="1">
        <v>4</v>
      </c>
      <c r="E1081" s="2">
        <f t="shared" si="96"/>
        <v>1.3333333333333333</v>
      </c>
      <c r="F1081" s="2">
        <f t="shared" si="97"/>
        <v>0.66666666666666663</v>
      </c>
      <c r="G1081" s="2">
        <f t="shared" si="98"/>
        <v>0.44444444444444442</v>
      </c>
      <c r="H1081" s="2">
        <f t="shared" si="99"/>
        <v>0.33333333333333331</v>
      </c>
      <c r="T1081" s="3">
        <v>4</v>
      </c>
      <c r="W1081" s="1">
        <f t="shared" si="100"/>
        <v>4</v>
      </c>
      <c r="X1081" s="17">
        <f>IFERROR(Z1081/AB1081,0)</f>
        <v>4</v>
      </c>
      <c r="Y1081" s="3">
        <f>SUBTOTAL(109,I1081:V1081)</f>
        <v>4</v>
      </c>
      <c r="Z1081" s="3">
        <f>Y1081-N1081</f>
        <v>4</v>
      </c>
      <c r="AA1081" s="3">
        <f t="shared" si="101"/>
        <v>1</v>
      </c>
      <c r="AB1081" s="3">
        <f>COUNTA(I1081:V1081)-COUNTA(N1081)</f>
        <v>1</v>
      </c>
      <c r="AC1081" s="74">
        <f t="array" ref="AC1081">AVERAGE(IF((COLUMN(I1081:V1081)&lt;&gt;COLUMN(N1081)), I1081:V1081))</f>
        <v>0.30769230769230771</v>
      </c>
    </row>
    <row r="1082" spans="1:29" x14ac:dyDescent="0.35">
      <c r="A1082" t="s">
        <v>1742</v>
      </c>
      <c r="B1082" t="s">
        <v>1743</v>
      </c>
      <c r="C1082" t="s">
        <v>1421</v>
      </c>
      <c r="D1082" s="1">
        <v>1</v>
      </c>
      <c r="E1082" s="2">
        <f t="shared" si="96"/>
        <v>0</v>
      </c>
      <c r="F1082" s="2">
        <f t="shared" si="97"/>
        <v>0.16666666666666666</v>
      </c>
      <c r="G1082" s="2">
        <f t="shared" si="98"/>
        <v>0.22222222222222221</v>
      </c>
      <c r="H1082" s="2">
        <f t="shared" si="99"/>
        <v>0.16666666666666666</v>
      </c>
      <c r="N1082" s="3">
        <v>1</v>
      </c>
      <c r="P1082" s="3">
        <v>1</v>
      </c>
      <c r="W1082" s="1">
        <f t="shared" si="100"/>
        <v>1</v>
      </c>
      <c r="X1082" s="17">
        <f>IFERROR(Z1082/AB1082,0)</f>
        <v>1</v>
      </c>
      <c r="Y1082" s="3">
        <f>SUBTOTAL(109,I1082:V1082)</f>
        <v>2</v>
      </c>
      <c r="Z1082" s="3">
        <f>Y1082-N1082</f>
        <v>1</v>
      </c>
      <c r="AA1082" s="3">
        <f t="shared" si="101"/>
        <v>2</v>
      </c>
      <c r="AB1082" s="3">
        <f>COUNTA(I1082:V1082)-COUNTA(N1082)</f>
        <v>1</v>
      </c>
      <c r="AC1082" s="74">
        <f t="array" ref="AC1082">AVERAGE(IF((COLUMN(I1082:V1082)&lt;&gt;COLUMN(N1082)), I1082:V1082))</f>
        <v>7.6923076923076927E-2</v>
      </c>
    </row>
    <row r="1083" spans="1:29" x14ac:dyDescent="0.35">
      <c r="A1083" t="s">
        <v>1744</v>
      </c>
      <c r="B1083" t="s">
        <v>1745</v>
      </c>
      <c r="C1083" t="s">
        <v>1421</v>
      </c>
      <c r="D1083" s="1">
        <v>1</v>
      </c>
      <c r="E1083" s="2">
        <f t="shared" si="96"/>
        <v>0.33333333333333331</v>
      </c>
      <c r="F1083" s="2">
        <f t="shared" si="97"/>
        <v>0.16666666666666666</v>
      </c>
      <c r="G1083" s="2">
        <f t="shared" si="98"/>
        <v>0.1111111111111111</v>
      </c>
      <c r="H1083" s="2">
        <f t="shared" si="99"/>
        <v>8.3333333333333329E-2</v>
      </c>
      <c r="T1083" s="3">
        <v>1</v>
      </c>
      <c r="W1083" s="1">
        <f t="shared" si="100"/>
        <v>1</v>
      </c>
      <c r="X1083" s="17">
        <f>IFERROR(Z1083/AB1083,0)</f>
        <v>1</v>
      </c>
      <c r="Y1083" s="3">
        <f>SUBTOTAL(109,I1083:V1083)</f>
        <v>1</v>
      </c>
      <c r="Z1083" s="3">
        <f>Y1083-N1083</f>
        <v>1</v>
      </c>
      <c r="AA1083" s="3">
        <f t="shared" si="101"/>
        <v>1</v>
      </c>
      <c r="AB1083" s="3">
        <f>COUNTA(I1083:V1083)-COUNTA(N1083)</f>
        <v>1</v>
      </c>
      <c r="AC1083" s="74">
        <f t="array" ref="AC1083">AVERAGE(IF((COLUMN(I1083:V1083)&lt;&gt;COLUMN(N1083)), I1083:V1083))</f>
        <v>7.6923076923076927E-2</v>
      </c>
    </row>
    <row r="1084" spans="1:29" x14ac:dyDescent="0.35">
      <c r="A1084" t="s">
        <v>1746</v>
      </c>
      <c r="B1084" t="s">
        <v>1747</v>
      </c>
      <c r="C1084" t="s">
        <v>1421</v>
      </c>
      <c r="D1084" s="1">
        <v>1</v>
      </c>
      <c r="E1084" s="2">
        <f t="shared" si="96"/>
        <v>0</v>
      </c>
      <c r="F1084" s="2">
        <f t="shared" si="97"/>
        <v>0</v>
      </c>
      <c r="G1084" s="2">
        <f t="shared" si="98"/>
        <v>0.1111111111111111</v>
      </c>
      <c r="H1084" s="2">
        <f t="shared" si="99"/>
        <v>0.25</v>
      </c>
      <c r="J1084" s="3">
        <v>1</v>
      </c>
      <c r="K1084" s="3">
        <v>1</v>
      </c>
      <c r="N1084" s="3">
        <v>1</v>
      </c>
      <c r="W1084" s="1">
        <f t="shared" si="100"/>
        <v>1</v>
      </c>
      <c r="X1084" s="17">
        <f>IFERROR(Z1084/AB1084,0)</f>
        <v>1</v>
      </c>
      <c r="Y1084" s="3">
        <f>SUBTOTAL(109,I1084:V1084)</f>
        <v>3</v>
      </c>
      <c r="Z1084" s="3">
        <f>Y1084-N1084</f>
        <v>2</v>
      </c>
      <c r="AA1084" s="3">
        <f t="shared" si="101"/>
        <v>3</v>
      </c>
      <c r="AB1084" s="3">
        <f>COUNTA(I1084:V1084)-COUNTA(N1084)</f>
        <v>2</v>
      </c>
      <c r="AC1084" s="74">
        <f t="array" ref="AC1084">AVERAGE(IF((COLUMN(I1084:V1084)&lt;&gt;COLUMN(N1084)), I1084:V1084))</f>
        <v>0.15384615384615385</v>
      </c>
    </row>
    <row r="1085" spans="1:29" x14ac:dyDescent="0.35">
      <c r="A1085" t="s">
        <v>1748</v>
      </c>
      <c r="B1085" t="s">
        <v>1749</v>
      </c>
      <c r="C1085" t="s">
        <v>1421</v>
      </c>
      <c r="D1085" s="1">
        <v>1.25</v>
      </c>
      <c r="E1085" s="2">
        <f t="shared" si="96"/>
        <v>1</v>
      </c>
      <c r="F1085" s="2">
        <f t="shared" si="97"/>
        <v>0.5</v>
      </c>
      <c r="G1085" s="2">
        <f t="shared" si="98"/>
        <v>0.55555555555555558</v>
      </c>
      <c r="H1085" s="2">
        <f t="shared" si="99"/>
        <v>0.5</v>
      </c>
      <c r="J1085" s="3">
        <v>1</v>
      </c>
      <c r="M1085" s="3">
        <v>1</v>
      </c>
      <c r="N1085" s="3">
        <v>1</v>
      </c>
      <c r="S1085" s="3">
        <v>2</v>
      </c>
      <c r="U1085" s="3">
        <v>1</v>
      </c>
      <c r="W1085" s="1">
        <f t="shared" si="100"/>
        <v>1.25</v>
      </c>
      <c r="X1085" s="17">
        <f>IFERROR(Z1085/AB1085,0)</f>
        <v>1.25</v>
      </c>
      <c r="Y1085" s="3">
        <f>SUBTOTAL(109,I1085:V1085)</f>
        <v>6</v>
      </c>
      <c r="Z1085" s="3">
        <f>Y1085-N1085</f>
        <v>5</v>
      </c>
      <c r="AA1085" s="3">
        <f t="shared" si="101"/>
        <v>5</v>
      </c>
      <c r="AB1085" s="3">
        <f>COUNTA(I1085:V1085)-COUNTA(N1085)</f>
        <v>4</v>
      </c>
      <c r="AC1085" s="74">
        <f t="array" ref="AC1085">AVERAGE(IF((COLUMN(I1085:V1085)&lt;&gt;COLUMN(N1085)), I1085:V1085))</f>
        <v>0.38461538461538464</v>
      </c>
    </row>
    <row r="1086" spans="1:29" x14ac:dyDescent="0.35">
      <c r="A1086" t="s">
        <v>1750</v>
      </c>
      <c r="B1086" t="s">
        <v>1751</v>
      </c>
      <c r="C1086" t="s">
        <v>1421</v>
      </c>
      <c r="D1086" s="1">
        <v>1.4285714285714286</v>
      </c>
      <c r="E1086" s="2">
        <f t="shared" ref="E1086:E1149" si="102">IFERROR(SUM(S1086:U1086)/3,"")</f>
        <v>1.3333333333333333</v>
      </c>
      <c r="F1086" s="2">
        <f t="shared" ref="F1086:F1149" si="103">IFERROR(SUM(P1086:U1086)/6,"")</f>
        <v>1.1666666666666667</v>
      </c>
      <c r="G1086" s="2">
        <f t="shared" ref="G1086:G1149" si="104">IFERROR(SUM(M1086:U1086)/9,"")</f>
        <v>1.2222222222222223</v>
      </c>
      <c r="H1086" s="2">
        <f t="shared" ref="H1086:H1149" si="105">IFERROR(SUM(J1086:U1086)/12,"")</f>
        <v>1</v>
      </c>
      <c r="J1086" s="3">
        <v>1</v>
      </c>
      <c r="N1086" s="3">
        <v>3</v>
      </c>
      <c r="O1086" s="3">
        <v>1</v>
      </c>
      <c r="P1086" s="3">
        <v>1</v>
      </c>
      <c r="R1086" s="3">
        <v>2</v>
      </c>
      <c r="T1086" s="3">
        <v>3</v>
      </c>
      <c r="U1086" s="3">
        <v>1</v>
      </c>
      <c r="V1086" s="3">
        <v>1</v>
      </c>
      <c r="W1086" s="1">
        <f t="shared" ref="W1086:W1149" si="106">IFERROR(AVERAGE((O1086:V1086),(J1086:M1086)),"0")</f>
        <v>1.4285714285714286</v>
      </c>
      <c r="X1086" s="17">
        <f>IFERROR(Z1086/AB1086,0)</f>
        <v>1.4285714285714286</v>
      </c>
      <c r="Y1086" s="3">
        <f>SUBTOTAL(109,I1086:V1086)</f>
        <v>13</v>
      </c>
      <c r="Z1086" s="3">
        <f>Y1086-N1086</f>
        <v>10</v>
      </c>
      <c r="AA1086" s="3">
        <f t="shared" si="101"/>
        <v>8</v>
      </c>
      <c r="AB1086" s="3">
        <f>COUNTA(I1086:V1086)-COUNTA(N1086)</f>
        <v>7</v>
      </c>
      <c r="AC1086" s="74">
        <f t="array" ref="AC1086">AVERAGE(IF((COLUMN(I1086:V1086)&lt;&gt;COLUMN(N1086)), I1086:V1086))</f>
        <v>0.76923076923076927</v>
      </c>
    </row>
    <row r="1087" spans="1:29" x14ac:dyDescent="0.35">
      <c r="A1087" t="s">
        <v>1752</v>
      </c>
      <c r="B1087" t="s">
        <v>1753</v>
      </c>
      <c r="C1087" t="s">
        <v>1421</v>
      </c>
      <c r="D1087" s="1">
        <v>1.7142857142857142</v>
      </c>
      <c r="E1087" s="2">
        <f t="shared" si="102"/>
        <v>1.3333333333333333</v>
      </c>
      <c r="F1087" s="2">
        <f t="shared" si="103"/>
        <v>0.83333333333333337</v>
      </c>
      <c r="G1087" s="2">
        <f t="shared" si="104"/>
        <v>1.1111111111111112</v>
      </c>
      <c r="H1087" s="2">
        <f t="shared" si="105"/>
        <v>1.0833333333333333</v>
      </c>
      <c r="K1087" s="3">
        <v>2</v>
      </c>
      <c r="L1087" s="3">
        <v>1</v>
      </c>
      <c r="M1087" s="3">
        <v>1</v>
      </c>
      <c r="N1087" s="3">
        <v>4</v>
      </c>
      <c r="R1087" s="3">
        <v>1</v>
      </c>
      <c r="S1087" s="3">
        <v>3</v>
      </c>
      <c r="U1087" s="3">
        <v>1</v>
      </c>
      <c r="V1087" s="3">
        <v>3</v>
      </c>
      <c r="W1087" s="1">
        <f t="shared" si="106"/>
        <v>1.7142857142857142</v>
      </c>
      <c r="X1087" s="17">
        <f>IFERROR(Z1087/AB1087,0)</f>
        <v>1.7142857142857142</v>
      </c>
      <c r="Y1087" s="3">
        <f>SUBTOTAL(109,I1087:V1087)</f>
        <v>16</v>
      </c>
      <c r="Z1087" s="3">
        <f>Y1087-N1087</f>
        <v>12</v>
      </c>
      <c r="AA1087" s="3">
        <f t="shared" si="101"/>
        <v>8</v>
      </c>
      <c r="AB1087" s="3">
        <f>COUNTA(I1087:V1087)-COUNTA(N1087)</f>
        <v>7</v>
      </c>
      <c r="AC1087" s="74">
        <f t="array" ref="AC1087">AVERAGE(IF((COLUMN(I1087:V1087)&lt;&gt;COLUMN(N1087)), I1087:V1087))</f>
        <v>0.92307692307692313</v>
      </c>
    </row>
    <row r="1088" spans="1:29" x14ac:dyDescent="0.35">
      <c r="A1088" t="s">
        <v>1754</v>
      </c>
      <c r="B1088" t="s">
        <v>1755</v>
      </c>
      <c r="C1088" t="s">
        <v>1421</v>
      </c>
      <c r="D1088" s="1">
        <v>1</v>
      </c>
      <c r="E1088" s="2">
        <f t="shared" si="102"/>
        <v>0</v>
      </c>
      <c r="F1088" s="2">
        <f t="shared" si="103"/>
        <v>0</v>
      </c>
      <c r="G1088" s="2">
        <f t="shared" si="104"/>
        <v>0.22222222222222221</v>
      </c>
      <c r="H1088" s="2">
        <f t="shared" si="105"/>
        <v>0.25</v>
      </c>
      <c r="L1088" s="3">
        <v>1</v>
      </c>
      <c r="N1088" s="3">
        <v>2</v>
      </c>
      <c r="W1088" s="1">
        <f t="shared" si="106"/>
        <v>1</v>
      </c>
      <c r="X1088" s="17">
        <f>IFERROR(Z1088/AB1088,0)</f>
        <v>1</v>
      </c>
      <c r="Y1088" s="3">
        <f>SUBTOTAL(109,I1088:V1088)</f>
        <v>3</v>
      </c>
      <c r="Z1088" s="3">
        <f>Y1088-N1088</f>
        <v>1</v>
      </c>
      <c r="AA1088" s="3">
        <f t="shared" si="101"/>
        <v>2</v>
      </c>
      <c r="AB1088" s="3">
        <f>COUNTA(I1088:V1088)-COUNTA(N1088)</f>
        <v>1</v>
      </c>
      <c r="AC1088" s="74">
        <f t="array" ref="AC1088">AVERAGE(IF((COLUMN(I1088:V1088)&lt;&gt;COLUMN(N1088)), I1088:V1088))</f>
        <v>7.6923076923076927E-2</v>
      </c>
    </row>
    <row r="1089" spans="1:29" x14ac:dyDescent="0.35">
      <c r="A1089" t="s">
        <v>1756</v>
      </c>
      <c r="B1089" t="s">
        <v>1757</v>
      </c>
      <c r="C1089" t="s">
        <v>1421</v>
      </c>
      <c r="D1089" s="1">
        <v>2.1666666666666665</v>
      </c>
      <c r="E1089" s="2">
        <f t="shared" si="102"/>
        <v>2.6666666666666665</v>
      </c>
      <c r="F1089" s="2">
        <f t="shared" si="103"/>
        <v>1.8333333333333333</v>
      </c>
      <c r="G1089" s="2">
        <f t="shared" si="104"/>
        <v>1.5555555555555556</v>
      </c>
      <c r="H1089" s="2">
        <f t="shared" si="105"/>
        <v>1.1666666666666667</v>
      </c>
      <c r="N1089" s="3">
        <v>3</v>
      </c>
      <c r="Q1089" s="3">
        <v>2</v>
      </c>
      <c r="R1089" s="3">
        <v>1</v>
      </c>
      <c r="S1089" s="3">
        <v>2</v>
      </c>
      <c r="T1089" s="3">
        <v>2</v>
      </c>
      <c r="U1089" s="3">
        <v>4</v>
      </c>
      <c r="V1089" s="3">
        <v>2</v>
      </c>
      <c r="W1089" s="1">
        <f t="shared" si="106"/>
        <v>2.1666666666666665</v>
      </c>
      <c r="X1089" s="17">
        <f>IFERROR(Z1089/AB1089,0)</f>
        <v>2.1666666666666665</v>
      </c>
      <c r="Y1089" s="3">
        <f>SUBTOTAL(109,I1089:V1089)</f>
        <v>16</v>
      </c>
      <c r="Z1089" s="3">
        <f>Y1089-N1089</f>
        <v>13</v>
      </c>
      <c r="AA1089" s="3">
        <f t="shared" si="101"/>
        <v>7</v>
      </c>
      <c r="AB1089" s="3">
        <f>COUNTA(I1089:V1089)-COUNTA(N1089)</f>
        <v>6</v>
      </c>
      <c r="AC1089" s="74">
        <f t="array" ref="AC1089">AVERAGE(IF((COLUMN(I1089:V1089)&lt;&gt;COLUMN(N1089)), I1089:V1089))</f>
        <v>1</v>
      </c>
    </row>
    <row r="1090" spans="1:29" x14ac:dyDescent="0.35">
      <c r="A1090" t="s">
        <v>1758</v>
      </c>
      <c r="B1090" t="s">
        <v>1759</v>
      </c>
      <c r="C1090" t="s">
        <v>1421</v>
      </c>
      <c r="D1090" s="1">
        <v>2.2999999999999998</v>
      </c>
      <c r="E1090" s="2">
        <f t="shared" si="102"/>
        <v>3.3333333333333335</v>
      </c>
      <c r="F1090" s="2">
        <f t="shared" si="103"/>
        <v>2.5</v>
      </c>
      <c r="G1090" s="2">
        <f t="shared" si="104"/>
        <v>2.4444444444444446</v>
      </c>
      <c r="H1090" s="2">
        <f t="shared" si="105"/>
        <v>2.25</v>
      </c>
      <c r="I1090" s="3">
        <v>1</v>
      </c>
      <c r="J1090" s="3">
        <v>1</v>
      </c>
      <c r="K1090" s="3">
        <v>1</v>
      </c>
      <c r="L1090" s="3">
        <v>3</v>
      </c>
      <c r="M1090" s="3">
        <v>2</v>
      </c>
      <c r="N1090" s="3">
        <v>5</v>
      </c>
      <c r="P1090" s="3">
        <v>1</v>
      </c>
      <c r="R1090" s="3">
        <v>4</v>
      </c>
      <c r="S1090" s="3">
        <v>6</v>
      </c>
      <c r="T1090" s="3">
        <v>2</v>
      </c>
      <c r="U1090" s="3">
        <v>2</v>
      </c>
      <c r="V1090" s="3">
        <v>1</v>
      </c>
      <c r="W1090" s="1">
        <f t="shared" si="106"/>
        <v>2.2999999999999998</v>
      </c>
      <c r="X1090" s="17">
        <f>IFERROR(Z1090/AB1090,0)</f>
        <v>2.1818181818181817</v>
      </c>
      <c r="Y1090" s="3">
        <f>SUBTOTAL(109,I1090:V1090)</f>
        <v>29</v>
      </c>
      <c r="Z1090" s="3">
        <f>Y1090-N1090</f>
        <v>24</v>
      </c>
      <c r="AA1090" s="3">
        <f t="shared" si="101"/>
        <v>12</v>
      </c>
      <c r="AB1090" s="3">
        <f>COUNTA(I1090:V1090)-COUNTA(N1090)</f>
        <v>11</v>
      </c>
      <c r="AC1090" s="74">
        <f t="array" ref="AC1090">AVERAGE(IF((COLUMN(I1090:V1090)&lt;&gt;COLUMN(N1090)), I1090:V1090))</f>
        <v>1.8461538461538463</v>
      </c>
    </row>
    <row r="1091" spans="1:29" x14ac:dyDescent="0.35">
      <c r="A1091" t="s">
        <v>1760</v>
      </c>
      <c r="B1091" t="s">
        <v>1761</v>
      </c>
      <c r="C1091" t="s">
        <v>1421</v>
      </c>
      <c r="D1091" s="1">
        <v>1</v>
      </c>
      <c r="E1091" s="2">
        <f t="shared" si="102"/>
        <v>0.33333333333333331</v>
      </c>
      <c r="F1091" s="2">
        <f t="shared" si="103"/>
        <v>0.16666666666666666</v>
      </c>
      <c r="G1091" s="2">
        <f t="shared" si="104"/>
        <v>0.33333333333333331</v>
      </c>
      <c r="H1091" s="2">
        <f t="shared" si="105"/>
        <v>0.33333333333333331</v>
      </c>
      <c r="L1091" s="3">
        <v>1</v>
      </c>
      <c r="M1091" s="3">
        <v>1</v>
      </c>
      <c r="N1091" s="3">
        <v>1</v>
      </c>
      <c r="U1091" s="3">
        <v>1</v>
      </c>
      <c r="W1091" s="1">
        <f t="shared" si="106"/>
        <v>1</v>
      </c>
      <c r="X1091" s="17">
        <f>IFERROR(Z1091/AB1091,0)</f>
        <v>1</v>
      </c>
      <c r="Y1091" s="3">
        <f>SUBTOTAL(109,I1091:V1091)</f>
        <v>4</v>
      </c>
      <c r="Z1091" s="3">
        <f>Y1091-N1091</f>
        <v>3</v>
      </c>
      <c r="AA1091" s="3">
        <f t="shared" si="101"/>
        <v>4</v>
      </c>
      <c r="AB1091" s="3">
        <f>COUNTA(I1091:V1091)-COUNTA(N1091)</f>
        <v>3</v>
      </c>
      <c r="AC1091" s="74">
        <f t="array" ref="AC1091">AVERAGE(IF((COLUMN(I1091:V1091)&lt;&gt;COLUMN(N1091)), I1091:V1091))</f>
        <v>0.23076923076923078</v>
      </c>
    </row>
    <row r="1092" spans="1:29" x14ac:dyDescent="0.35">
      <c r="A1092" t="s">
        <v>1762</v>
      </c>
      <c r="B1092" t="s">
        <v>1763</v>
      </c>
      <c r="C1092" t="s">
        <v>1421</v>
      </c>
      <c r="D1092" s="1">
        <v>1.3333333333333333</v>
      </c>
      <c r="E1092" s="2">
        <f t="shared" si="102"/>
        <v>1.3333333333333333</v>
      </c>
      <c r="F1092" s="2">
        <f t="shared" si="103"/>
        <v>0.66666666666666663</v>
      </c>
      <c r="G1092" s="2">
        <f t="shared" si="104"/>
        <v>0.55555555555555558</v>
      </c>
      <c r="H1092" s="2">
        <f t="shared" si="105"/>
        <v>0.41666666666666669</v>
      </c>
      <c r="I1092" s="3">
        <v>1</v>
      </c>
      <c r="N1092" s="3">
        <v>1</v>
      </c>
      <c r="S1092" s="3">
        <v>2</v>
      </c>
      <c r="T1092" s="3">
        <v>1</v>
      </c>
      <c r="U1092" s="3">
        <v>1</v>
      </c>
      <c r="W1092" s="1">
        <f t="shared" si="106"/>
        <v>1.3333333333333333</v>
      </c>
      <c r="X1092" s="17">
        <f>IFERROR(Z1092/AB1092,0)</f>
        <v>1.25</v>
      </c>
      <c r="Y1092" s="3">
        <f>SUBTOTAL(109,I1092:V1092)</f>
        <v>6</v>
      </c>
      <c r="Z1092" s="3">
        <f>Y1092-N1092</f>
        <v>5</v>
      </c>
      <c r="AA1092" s="3">
        <f t="shared" si="101"/>
        <v>5</v>
      </c>
      <c r="AB1092" s="3">
        <f>COUNTA(I1092:V1092)-COUNTA(N1092)</f>
        <v>4</v>
      </c>
      <c r="AC1092" s="74">
        <f t="array" ref="AC1092">AVERAGE(IF((COLUMN(I1092:V1092)&lt;&gt;COLUMN(N1092)), I1092:V1092))</f>
        <v>0.38461538461538464</v>
      </c>
    </row>
    <row r="1093" spans="1:29" x14ac:dyDescent="0.35">
      <c r="A1093" t="s">
        <v>1764</v>
      </c>
      <c r="B1093" t="s">
        <v>1765</v>
      </c>
      <c r="C1093" t="s">
        <v>1421</v>
      </c>
      <c r="D1093" s="1">
        <v>1</v>
      </c>
      <c r="E1093" s="2">
        <f t="shared" si="102"/>
        <v>0.33333333333333331</v>
      </c>
      <c r="F1093" s="2">
        <f t="shared" si="103"/>
        <v>0.16666666666666666</v>
      </c>
      <c r="G1093" s="2">
        <f t="shared" si="104"/>
        <v>0.44444444444444442</v>
      </c>
      <c r="H1093" s="2">
        <f t="shared" si="105"/>
        <v>0.41666666666666669</v>
      </c>
      <c r="I1093" s="3">
        <v>1</v>
      </c>
      <c r="K1093" s="3">
        <v>1</v>
      </c>
      <c r="M1093" s="3">
        <v>1</v>
      </c>
      <c r="N1093" s="3">
        <v>2</v>
      </c>
      <c r="T1093" s="3">
        <v>1</v>
      </c>
      <c r="W1093" s="1">
        <f t="shared" si="106"/>
        <v>1</v>
      </c>
      <c r="X1093" s="17">
        <f>IFERROR(Z1093/AB1093,0)</f>
        <v>1</v>
      </c>
      <c r="Y1093" s="3">
        <f>SUBTOTAL(109,I1093:V1093)</f>
        <v>6</v>
      </c>
      <c r="Z1093" s="3">
        <f>Y1093-N1093</f>
        <v>4</v>
      </c>
      <c r="AA1093" s="3">
        <f t="shared" si="101"/>
        <v>5</v>
      </c>
      <c r="AB1093" s="3">
        <f>COUNTA(I1093:V1093)-COUNTA(N1093)</f>
        <v>4</v>
      </c>
      <c r="AC1093" s="74">
        <f t="array" ref="AC1093">AVERAGE(IF((COLUMN(I1093:V1093)&lt;&gt;COLUMN(N1093)), I1093:V1093))</f>
        <v>0.30769230769230771</v>
      </c>
    </row>
    <row r="1094" spans="1:29" x14ac:dyDescent="0.35">
      <c r="A1094" t="s">
        <v>1766</v>
      </c>
      <c r="B1094" t="s">
        <v>1767</v>
      </c>
      <c r="C1094" t="s">
        <v>1421</v>
      </c>
      <c r="D1094" s="1">
        <v>1</v>
      </c>
      <c r="E1094" s="2">
        <f t="shared" si="102"/>
        <v>0.33333333333333331</v>
      </c>
      <c r="F1094" s="2">
        <f t="shared" si="103"/>
        <v>0.16666666666666666</v>
      </c>
      <c r="G1094" s="2">
        <f t="shared" si="104"/>
        <v>0.1111111111111111</v>
      </c>
      <c r="H1094" s="2">
        <f t="shared" si="105"/>
        <v>8.3333333333333329E-2</v>
      </c>
      <c r="T1094" s="3">
        <v>1</v>
      </c>
      <c r="W1094" s="1">
        <f t="shared" si="106"/>
        <v>1</v>
      </c>
      <c r="X1094" s="17">
        <f>IFERROR(Z1094/AB1094,0)</f>
        <v>1</v>
      </c>
      <c r="Y1094" s="3">
        <f>SUBTOTAL(109,I1094:V1094)</f>
        <v>1</v>
      </c>
      <c r="Z1094" s="3">
        <f>Y1094-N1094</f>
        <v>1</v>
      </c>
      <c r="AA1094" s="3">
        <f t="shared" si="101"/>
        <v>1</v>
      </c>
      <c r="AB1094" s="3">
        <f>COUNTA(I1094:V1094)-COUNTA(N1094)</f>
        <v>1</v>
      </c>
      <c r="AC1094" s="74">
        <f t="array" ref="AC1094">AVERAGE(IF((COLUMN(I1094:V1094)&lt;&gt;COLUMN(N1094)), I1094:V1094))</f>
        <v>7.6923076923076927E-2</v>
      </c>
    </row>
    <row r="1095" spans="1:29" x14ac:dyDescent="0.35">
      <c r="A1095" t="s">
        <v>1768</v>
      </c>
      <c r="B1095" t="s">
        <v>1769</v>
      </c>
      <c r="C1095" t="s">
        <v>1421</v>
      </c>
      <c r="D1095" s="1">
        <v>2.3333333333333335</v>
      </c>
      <c r="E1095" s="2">
        <f t="shared" si="102"/>
        <v>3</v>
      </c>
      <c r="F1095" s="2">
        <f t="shared" si="103"/>
        <v>2.5</v>
      </c>
      <c r="G1095" s="2">
        <f t="shared" si="104"/>
        <v>2.6666666666666665</v>
      </c>
      <c r="H1095" s="2">
        <f t="shared" si="105"/>
        <v>2.25</v>
      </c>
      <c r="I1095" s="3">
        <v>1</v>
      </c>
      <c r="J1095" s="3">
        <v>1</v>
      </c>
      <c r="K1095" s="3">
        <v>2</v>
      </c>
      <c r="M1095" s="3">
        <v>1</v>
      </c>
      <c r="N1095" s="3">
        <v>8</v>
      </c>
      <c r="Q1095" s="3">
        <v>1</v>
      </c>
      <c r="R1095" s="3">
        <v>5</v>
      </c>
      <c r="S1095" s="3">
        <v>2</v>
      </c>
      <c r="T1095" s="3">
        <v>1</v>
      </c>
      <c r="U1095" s="3">
        <v>6</v>
      </c>
      <c r="V1095" s="3">
        <v>2</v>
      </c>
      <c r="W1095" s="1">
        <f t="shared" si="106"/>
        <v>2.3333333333333335</v>
      </c>
      <c r="X1095" s="17">
        <f>IFERROR(Z1095/AB1095,0)</f>
        <v>2.2000000000000002</v>
      </c>
      <c r="Y1095" s="3">
        <f>SUBTOTAL(109,I1095:V1095)</f>
        <v>30</v>
      </c>
      <c r="Z1095" s="3">
        <f>Y1095-N1095</f>
        <v>22</v>
      </c>
      <c r="AA1095" s="3">
        <f t="shared" ref="AA1095:AA1158" si="107">COUNTA(I1095:V1095)</f>
        <v>11</v>
      </c>
      <c r="AB1095" s="3">
        <f>COUNTA(I1095:V1095)-COUNTA(N1095)</f>
        <v>10</v>
      </c>
      <c r="AC1095" s="74">
        <f t="array" ref="AC1095">AVERAGE(IF((COLUMN(I1095:V1095)&lt;&gt;COLUMN(N1095)), I1095:V1095))</f>
        <v>1.6923076923076923</v>
      </c>
    </row>
    <row r="1096" spans="1:29" x14ac:dyDescent="0.35">
      <c r="A1096" t="s">
        <v>1770</v>
      </c>
      <c r="B1096" t="s">
        <v>1771</v>
      </c>
      <c r="C1096" t="s">
        <v>1421</v>
      </c>
      <c r="D1096" s="1">
        <v>2.125</v>
      </c>
      <c r="E1096" s="2">
        <f t="shared" si="102"/>
        <v>2.6666666666666665</v>
      </c>
      <c r="F1096" s="2">
        <f t="shared" si="103"/>
        <v>1.3333333333333333</v>
      </c>
      <c r="G1096" s="2">
        <f t="shared" si="104"/>
        <v>2</v>
      </c>
      <c r="H1096" s="2">
        <f t="shared" si="105"/>
        <v>2</v>
      </c>
      <c r="I1096" s="3">
        <v>1</v>
      </c>
      <c r="J1096" s="3">
        <v>2</v>
      </c>
      <c r="K1096" s="3">
        <v>3</v>
      </c>
      <c r="L1096" s="3">
        <v>1</v>
      </c>
      <c r="M1096" s="3">
        <v>1</v>
      </c>
      <c r="N1096" s="3">
        <v>8</v>
      </c>
      <c r="O1096" s="3">
        <v>1</v>
      </c>
      <c r="T1096" s="3">
        <v>1</v>
      </c>
      <c r="U1096" s="3">
        <v>7</v>
      </c>
      <c r="V1096" s="3">
        <v>1</v>
      </c>
      <c r="W1096" s="1">
        <f t="shared" si="106"/>
        <v>2.125</v>
      </c>
      <c r="X1096" s="17">
        <f>IFERROR(Z1096/AB1096,0)</f>
        <v>2</v>
      </c>
      <c r="Y1096" s="3">
        <f>SUBTOTAL(109,I1096:V1096)</f>
        <v>26</v>
      </c>
      <c r="Z1096" s="3">
        <f>Y1096-N1096</f>
        <v>18</v>
      </c>
      <c r="AA1096" s="3">
        <f t="shared" si="107"/>
        <v>10</v>
      </c>
      <c r="AB1096" s="3">
        <f>COUNTA(I1096:V1096)-COUNTA(N1096)</f>
        <v>9</v>
      </c>
      <c r="AC1096" s="74">
        <f t="array" ref="AC1096">AVERAGE(IF((COLUMN(I1096:V1096)&lt;&gt;COLUMN(N1096)), I1096:V1096))</f>
        <v>1.3846153846153846</v>
      </c>
    </row>
    <row r="1097" spans="1:29" x14ac:dyDescent="0.35">
      <c r="A1097" t="s">
        <v>1772</v>
      </c>
      <c r="B1097" t="s">
        <v>1773</v>
      </c>
      <c r="C1097" t="s">
        <v>1421</v>
      </c>
      <c r="D1097" s="1">
        <v>3.125</v>
      </c>
      <c r="E1097" s="2">
        <f t="shared" si="102"/>
        <v>4</v>
      </c>
      <c r="F1097" s="2">
        <f t="shared" si="103"/>
        <v>2.6666666666666665</v>
      </c>
      <c r="G1097" s="2">
        <f t="shared" si="104"/>
        <v>3.1111111111111112</v>
      </c>
      <c r="H1097" s="2">
        <f t="shared" si="105"/>
        <v>2.75</v>
      </c>
      <c r="I1097" s="3">
        <v>1</v>
      </c>
      <c r="J1097" s="3">
        <v>1</v>
      </c>
      <c r="L1097" s="3">
        <v>4</v>
      </c>
      <c r="M1097" s="3">
        <v>3</v>
      </c>
      <c r="N1097" s="3">
        <v>9</v>
      </c>
      <c r="R1097" s="3">
        <v>4</v>
      </c>
      <c r="S1097" s="3">
        <v>6</v>
      </c>
      <c r="T1097" s="3">
        <v>2</v>
      </c>
      <c r="U1097" s="3">
        <v>4</v>
      </c>
      <c r="V1097" s="3">
        <v>1</v>
      </c>
      <c r="W1097" s="1">
        <f t="shared" si="106"/>
        <v>3.125</v>
      </c>
      <c r="X1097" s="17">
        <f>IFERROR(Z1097/AB1097,0)</f>
        <v>2.8888888888888888</v>
      </c>
      <c r="Y1097" s="3">
        <f>SUBTOTAL(109,I1097:V1097)</f>
        <v>35</v>
      </c>
      <c r="Z1097" s="3">
        <f>Y1097-N1097</f>
        <v>26</v>
      </c>
      <c r="AA1097" s="3">
        <f t="shared" si="107"/>
        <v>10</v>
      </c>
      <c r="AB1097" s="3">
        <f>COUNTA(I1097:V1097)-COUNTA(N1097)</f>
        <v>9</v>
      </c>
      <c r="AC1097" s="74">
        <f t="array" ref="AC1097">AVERAGE(IF((COLUMN(I1097:V1097)&lt;&gt;COLUMN(N1097)), I1097:V1097))</f>
        <v>2</v>
      </c>
    </row>
    <row r="1098" spans="1:29" x14ac:dyDescent="0.35">
      <c r="A1098" t="s">
        <v>1774</v>
      </c>
      <c r="B1098" t="s">
        <v>1775</v>
      </c>
      <c r="C1098" t="s">
        <v>1421</v>
      </c>
      <c r="D1098" s="1">
        <v>2.4444444444444446</v>
      </c>
      <c r="E1098" s="2">
        <f t="shared" si="102"/>
        <v>1.3333333333333333</v>
      </c>
      <c r="F1098" s="2">
        <f t="shared" si="103"/>
        <v>1.5</v>
      </c>
      <c r="G1098" s="2">
        <f t="shared" si="104"/>
        <v>2.6666666666666665</v>
      </c>
      <c r="H1098" s="2">
        <f t="shared" si="105"/>
        <v>2.4166666666666665</v>
      </c>
      <c r="I1098" s="3">
        <v>2</v>
      </c>
      <c r="K1098" s="3">
        <v>4</v>
      </c>
      <c r="L1098" s="3">
        <v>1</v>
      </c>
      <c r="M1098" s="3">
        <v>5</v>
      </c>
      <c r="N1098" s="3">
        <v>9</v>
      </c>
      <c r="O1098" s="3">
        <v>1</v>
      </c>
      <c r="Q1098" s="3">
        <v>1</v>
      </c>
      <c r="R1098" s="3">
        <v>4</v>
      </c>
      <c r="S1098" s="3">
        <v>2</v>
      </c>
      <c r="U1098" s="3">
        <v>2</v>
      </c>
      <c r="V1098" s="3">
        <v>2</v>
      </c>
      <c r="W1098" s="1">
        <f t="shared" si="106"/>
        <v>2.4444444444444446</v>
      </c>
      <c r="X1098" s="17">
        <f>IFERROR(Z1098/AB1098,0)</f>
        <v>2.4</v>
      </c>
      <c r="Y1098" s="3">
        <f>SUBTOTAL(109,I1098:V1098)</f>
        <v>33</v>
      </c>
      <c r="Z1098" s="3">
        <f>Y1098-N1098</f>
        <v>24</v>
      </c>
      <c r="AA1098" s="3">
        <f t="shared" si="107"/>
        <v>11</v>
      </c>
      <c r="AB1098" s="3">
        <f>COUNTA(I1098:V1098)-COUNTA(N1098)</f>
        <v>10</v>
      </c>
      <c r="AC1098" s="74">
        <f t="array" ref="AC1098">AVERAGE(IF((COLUMN(I1098:V1098)&lt;&gt;COLUMN(N1098)), I1098:V1098))</f>
        <v>1.8461538461538463</v>
      </c>
    </row>
    <row r="1099" spans="1:29" x14ac:dyDescent="0.35">
      <c r="A1099" t="s">
        <v>1776</v>
      </c>
      <c r="B1099" t="s">
        <v>131</v>
      </c>
      <c r="C1099" t="s">
        <v>1421</v>
      </c>
      <c r="D1099" s="1">
        <v>24.416666666666668</v>
      </c>
      <c r="E1099" s="2">
        <f t="shared" si="102"/>
        <v>43</v>
      </c>
      <c r="F1099" s="2">
        <f t="shared" si="103"/>
        <v>28.833333333333332</v>
      </c>
      <c r="G1099" s="2">
        <f t="shared" si="104"/>
        <v>33.777777777777779</v>
      </c>
      <c r="H1099" s="2">
        <f t="shared" si="105"/>
        <v>30.5</v>
      </c>
      <c r="I1099" s="3">
        <v>13</v>
      </c>
      <c r="J1099" s="3">
        <v>17</v>
      </c>
      <c r="K1099" s="3">
        <v>26</v>
      </c>
      <c r="L1099" s="3">
        <v>19</v>
      </c>
      <c r="M1099" s="3">
        <v>25</v>
      </c>
      <c r="N1099" s="3">
        <v>99</v>
      </c>
      <c r="O1099" s="3">
        <v>7</v>
      </c>
      <c r="P1099" s="3">
        <v>4</v>
      </c>
      <c r="Q1099" s="3">
        <v>5</v>
      </c>
      <c r="R1099" s="3">
        <v>35</v>
      </c>
      <c r="S1099" s="3">
        <v>40</v>
      </c>
      <c r="T1099" s="3">
        <v>26</v>
      </c>
      <c r="U1099" s="3">
        <v>63</v>
      </c>
      <c r="V1099" s="3">
        <v>26</v>
      </c>
      <c r="W1099" s="1">
        <f t="shared" si="106"/>
        <v>24.416666666666668</v>
      </c>
      <c r="X1099" s="17">
        <f>IFERROR(Z1099/AB1099,0)</f>
        <v>23.53846153846154</v>
      </c>
      <c r="Y1099" s="3">
        <f>SUBTOTAL(109,I1099:V1099)</f>
        <v>405</v>
      </c>
      <c r="Z1099" s="3">
        <f>Y1099-N1099</f>
        <v>306</v>
      </c>
      <c r="AA1099" s="3">
        <f t="shared" si="107"/>
        <v>14</v>
      </c>
      <c r="AB1099" s="3">
        <f>COUNTA(I1099:V1099)-COUNTA(N1099)</f>
        <v>13</v>
      </c>
      <c r="AC1099" s="74">
        <f t="array" ref="AC1099">AVERAGE(IF((COLUMN(I1099:V1099)&lt;&gt;COLUMN(N1099)), I1099:V1099))</f>
        <v>23.53846153846154</v>
      </c>
    </row>
    <row r="1100" spans="1:29" x14ac:dyDescent="0.35">
      <c r="A1100" t="s">
        <v>1777</v>
      </c>
      <c r="B1100" t="s">
        <v>133</v>
      </c>
      <c r="C1100" t="s">
        <v>1421</v>
      </c>
      <c r="D1100" s="1">
        <v>24.416666666666668</v>
      </c>
      <c r="E1100" s="2">
        <f t="shared" si="102"/>
        <v>43</v>
      </c>
      <c r="F1100" s="2">
        <f t="shared" si="103"/>
        <v>29</v>
      </c>
      <c r="G1100" s="2">
        <f t="shared" si="104"/>
        <v>33.777777777777779</v>
      </c>
      <c r="H1100" s="2">
        <f t="shared" si="105"/>
        <v>30.416666666666668</v>
      </c>
      <c r="I1100" s="3">
        <v>13</v>
      </c>
      <c r="J1100" s="3">
        <v>17</v>
      </c>
      <c r="K1100" s="3">
        <v>25</v>
      </c>
      <c r="L1100" s="3">
        <v>19</v>
      </c>
      <c r="M1100" s="3">
        <v>25</v>
      </c>
      <c r="N1100" s="3">
        <v>98</v>
      </c>
      <c r="O1100" s="3">
        <v>7</v>
      </c>
      <c r="P1100" s="3">
        <v>5</v>
      </c>
      <c r="Q1100" s="3">
        <v>5</v>
      </c>
      <c r="R1100" s="3">
        <v>35</v>
      </c>
      <c r="S1100" s="3">
        <v>40</v>
      </c>
      <c r="T1100" s="3">
        <v>26</v>
      </c>
      <c r="U1100" s="3">
        <v>63</v>
      </c>
      <c r="V1100" s="3">
        <v>26</v>
      </c>
      <c r="W1100" s="1">
        <f t="shared" si="106"/>
        <v>24.416666666666668</v>
      </c>
      <c r="X1100" s="17">
        <f>IFERROR(Z1100/AB1100,0)</f>
        <v>23.53846153846154</v>
      </c>
      <c r="Y1100" s="3">
        <f>SUBTOTAL(109,I1100:V1100)</f>
        <v>404</v>
      </c>
      <c r="Z1100" s="3">
        <f>Y1100-N1100</f>
        <v>306</v>
      </c>
      <c r="AA1100" s="3">
        <f t="shared" si="107"/>
        <v>14</v>
      </c>
      <c r="AB1100" s="3">
        <f>COUNTA(I1100:V1100)-COUNTA(N1100)</f>
        <v>13</v>
      </c>
      <c r="AC1100" s="74">
        <f t="array" ref="AC1100">AVERAGE(IF((COLUMN(I1100:V1100)&lt;&gt;COLUMN(N1100)), I1100:V1100))</f>
        <v>23.53846153846154</v>
      </c>
    </row>
    <row r="1101" spans="1:29" x14ac:dyDescent="0.35">
      <c r="A1101" t="s">
        <v>1778</v>
      </c>
      <c r="B1101" t="s">
        <v>1779</v>
      </c>
      <c r="C1101" t="s">
        <v>1421</v>
      </c>
      <c r="D1101" s="1">
        <v>1</v>
      </c>
      <c r="E1101" s="2">
        <f t="shared" si="102"/>
        <v>0</v>
      </c>
      <c r="F1101" s="2">
        <f t="shared" si="103"/>
        <v>0</v>
      </c>
      <c r="G1101" s="2">
        <f t="shared" si="104"/>
        <v>0.1111111111111111</v>
      </c>
      <c r="H1101" s="2">
        <f t="shared" si="105"/>
        <v>0.25</v>
      </c>
      <c r="K1101" s="3">
        <v>1</v>
      </c>
      <c r="L1101" s="3">
        <v>1</v>
      </c>
      <c r="N1101" s="3">
        <v>1</v>
      </c>
      <c r="W1101" s="1">
        <f t="shared" si="106"/>
        <v>1</v>
      </c>
      <c r="X1101" s="17">
        <f>IFERROR(Z1101/AB1101,0)</f>
        <v>1</v>
      </c>
      <c r="Y1101" s="3">
        <f>SUBTOTAL(109,I1101:V1101)</f>
        <v>3</v>
      </c>
      <c r="Z1101" s="3">
        <f>Y1101-N1101</f>
        <v>2</v>
      </c>
      <c r="AA1101" s="3">
        <f t="shared" si="107"/>
        <v>3</v>
      </c>
      <c r="AB1101" s="3">
        <f>COUNTA(I1101:V1101)-COUNTA(N1101)</f>
        <v>2</v>
      </c>
      <c r="AC1101" s="74">
        <f t="array" ref="AC1101">AVERAGE(IF((COLUMN(I1101:V1101)&lt;&gt;COLUMN(N1101)), I1101:V1101))</f>
        <v>0.15384615384615385</v>
      </c>
    </row>
    <row r="1102" spans="1:29" x14ac:dyDescent="0.35">
      <c r="A1102" t="s">
        <v>1780</v>
      </c>
      <c r="B1102" t="s">
        <v>1781</v>
      </c>
      <c r="C1102" t="s">
        <v>1421</v>
      </c>
      <c r="D1102" s="1">
        <v>1</v>
      </c>
      <c r="E1102" s="2">
        <f t="shared" si="102"/>
        <v>0</v>
      </c>
      <c r="F1102" s="2">
        <f t="shared" si="103"/>
        <v>0</v>
      </c>
      <c r="G1102" s="2">
        <f t="shared" si="104"/>
        <v>0.33333333333333331</v>
      </c>
      <c r="H1102" s="2">
        <f t="shared" si="105"/>
        <v>0.25</v>
      </c>
      <c r="M1102" s="3">
        <v>1</v>
      </c>
      <c r="N1102" s="3">
        <v>2</v>
      </c>
      <c r="W1102" s="1">
        <f t="shared" si="106"/>
        <v>1</v>
      </c>
      <c r="X1102" s="17">
        <f>IFERROR(Z1102/AB1102,0)</f>
        <v>1</v>
      </c>
      <c r="Y1102" s="3">
        <f>SUBTOTAL(109,I1102:V1102)</f>
        <v>3</v>
      </c>
      <c r="Z1102" s="3">
        <f>Y1102-N1102</f>
        <v>1</v>
      </c>
      <c r="AA1102" s="3">
        <f t="shared" si="107"/>
        <v>2</v>
      </c>
      <c r="AB1102" s="3">
        <f>COUNTA(I1102:V1102)-COUNTA(N1102)</f>
        <v>1</v>
      </c>
      <c r="AC1102" s="74">
        <f t="array" ref="AC1102">AVERAGE(IF((COLUMN(I1102:V1102)&lt;&gt;COLUMN(N1102)), I1102:V1102))</f>
        <v>7.6923076923076927E-2</v>
      </c>
    </row>
    <row r="1103" spans="1:29" x14ac:dyDescent="0.35">
      <c r="A1103" t="s">
        <v>1782</v>
      </c>
      <c r="B1103" t="s">
        <v>1783</v>
      </c>
      <c r="C1103" t="s">
        <v>1421</v>
      </c>
      <c r="D1103" s="1">
        <v>1.6666666666666667</v>
      </c>
      <c r="E1103" s="2">
        <f t="shared" si="102"/>
        <v>1.3333333333333333</v>
      </c>
      <c r="F1103" s="2">
        <f t="shared" si="103"/>
        <v>1.1666666666666667</v>
      </c>
      <c r="G1103" s="2">
        <f t="shared" si="104"/>
        <v>0.88888888888888884</v>
      </c>
      <c r="H1103" s="2">
        <f t="shared" si="105"/>
        <v>0.83333333333333337</v>
      </c>
      <c r="J1103" s="3">
        <v>1</v>
      </c>
      <c r="L1103" s="3">
        <v>1</v>
      </c>
      <c r="O1103" s="3">
        <v>1</v>
      </c>
      <c r="P1103" s="3">
        <v>1</v>
      </c>
      <c r="R1103" s="3">
        <v>2</v>
      </c>
      <c r="S1103" s="3">
        <v>4</v>
      </c>
      <c r="W1103" s="1">
        <f t="shared" si="106"/>
        <v>1.6666666666666667</v>
      </c>
      <c r="X1103" s="17">
        <f>IFERROR(Z1103/AB1103,0)</f>
        <v>1.6666666666666667</v>
      </c>
      <c r="Y1103" s="3">
        <f>SUBTOTAL(109,I1103:V1103)</f>
        <v>10</v>
      </c>
      <c r="Z1103" s="3">
        <f>Y1103-N1103</f>
        <v>10</v>
      </c>
      <c r="AA1103" s="3">
        <f t="shared" si="107"/>
        <v>6</v>
      </c>
      <c r="AB1103" s="3">
        <f>COUNTA(I1103:V1103)-COUNTA(N1103)</f>
        <v>6</v>
      </c>
      <c r="AC1103" s="74">
        <f t="array" ref="AC1103">AVERAGE(IF((COLUMN(I1103:V1103)&lt;&gt;COLUMN(N1103)), I1103:V1103))</f>
        <v>0.76923076923076927</v>
      </c>
    </row>
    <row r="1104" spans="1:29" x14ac:dyDescent="0.35">
      <c r="A1104" t="s">
        <v>1784</v>
      </c>
      <c r="B1104" t="s">
        <v>1785</v>
      </c>
      <c r="C1104" t="s">
        <v>1421</v>
      </c>
      <c r="D1104" s="1">
        <v>1.8333333333333333</v>
      </c>
      <c r="E1104" s="2">
        <f t="shared" si="102"/>
        <v>1.3333333333333333</v>
      </c>
      <c r="F1104" s="2">
        <f t="shared" si="103"/>
        <v>1</v>
      </c>
      <c r="G1104" s="2">
        <f t="shared" si="104"/>
        <v>1.2222222222222223</v>
      </c>
      <c r="H1104" s="2">
        <f t="shared" si="105"/>
        <v>1.25</v>
      </c>
      <c r="J1104" s="3">
        <v>1</v>
      </c>
      <c r="K1104" s="3">
        <v>3</v>
      </c>
      <c r="N1104" s="3">
        <v>5</v>
      </c>
      <c r="R1104" s="3">
        <v>2</v>
      </c>
      <c r="T1104" s="3">
        <v>3</v>
      </c>
      <c r="U1104" s="3">
        <v>1</v>
      </c>
      <c r="V1104" s="3">
        <v>1</v>
      </c>
      <c r="W1104" s="1">
        <f t="shared" si="106"/>
        <v>1.8333333333333333</v>
      </c>
      <c r="X1104" s="17">
        <f>IFERROR(Z1104/AB1104,0)</f>
        <v>1.8333333333333333</v>
      </c>
      <c r="Y1104" s="3">
        <f>SUBTOTAL(109,I1104:V1104)</f>
        <v>16</v>
      </c>
      <c r="Z1104" s="3">
        <f>Y1104-N1104</f>
        <v>11</v>
      </c>
      <c r="AA1104" s="3">
        <f t="shared" si="107"/>
        <v>7</v>
      </c>
      <c r="AB1104" s="3">
        <f>COUNTA(I1104:V1104)-COUNTA(N1104)</f>
        <v>6</v>
      </c>
      <c r="AC1104" s="74">
        <f t="array" ref="AC1104">AVERAGE(IF((COLUMN(I1104:V1104)&lt;&gt;COLUMN(N1104)), I1104:V1104))</f>
        <v>0.84615384615384615</v>
      </c>
    </row>
    <row r="1105" spans="1:29" x14ac:dyDescent="0.35">
      <c r="A1105" t="s">
        <v>1786</v>
      </c>
      <c r="B1105" t="s">
        <v>1787</v>
      </c>
      <c r="C1105" t="s">
        <v>1421</v>
      </c>
      <c r="D1105" s="1">
        <v>1.3333333333333333</v>
      </c>
      <c r="E1105" s="2">
        <f t="shared" si="102"/>
        <v>1</v>
      </c>
      <c r="F1105" s="2">
        <f t="shared" si="103"/>
        <v>0.66666666666666663</v>
      </c>
      <c r="G1105" s="2">
        <f t="shared" si="104"/>
        <v>1.1111111111111112</v>
      </c>
      <c r="H1105" s="2">
        <f t="shared" si="105"/>
        <v>0.91666666666666663</v>
      </c>
      <c r="J1105" s="3">
        <v>1</v>
      </c>
      <c r="M1105" s="3">
        <v>1</v>
      </c>
      <c r="N1105" s="3">
        <v>5</v>
      </c>
      <c r="P1105" s="3">
        <v>1</v>
      </c>
      <c r="T1105" s="3">
        <v>1</v>
      </c>
      <c r="U1105" s="3">
        <v>2</v>
      </c>
      <c r="V1105" s="3">
        <v>2</v>
      </c>
      <c r="W1105" s="1">
        <f t="shared" si="106"/>
        <v>1.3333333333333333</v>
      </c>
      <c r="X1105" s="17">
        <f>IFERROR(Z1105/AB1105,0)</f>
        <v>1.3333333333333333</v>
      </c>
      <c r="Y1105" s="3">
        <f>SUBTOTAL(109,I1105:V1105)</f>
        <v>13</v>
      </c>
      <c r="Z1105" s="3">
        <f>Y1105-N1105</f>
        <v>8</v>
      </c>
      <c r="AA1105" s="3">
        <f t="shared" si="107"/>
        <v>7</v>
      </c>
      <c r="AB1105" s="3">
        <f>COUNTA(I1105:V1105)-COUNTA(N1105)</f>
        <v>6</v>
      </c>
      <c r="AC1105" s="74">
        <f t="array" ref="AC1105">AVERAGE(IF((COLUMN(I1105:V1105)&lt;&gt;COLUMN(N1105)), I1105:V1105))</f>
        <v>0.61538461538461542</v>
      </c>
    </row>
    <row r="1106" spans="1:29" x14ac:dyDescent="0.35">
      <c r="A1106" t="s">
        <v>1788</v>
      </c>
      <c r="B1106" t="s">
        <v>1789</v>
      </c>
      <c r="C1106" t="s">
        <v>1421</v>
      </c>
      <c r="D1106" s="1">
        <v>1.7142857142857142</v>
      </c>
      <c r="E1106" s="2">
        <f t="shared" si="102"/>
        <v>2.3333333333333335</v>
      </c>
      <c r="F1106" s="2">
        <f t="shared" si="103"/>
        <v>1.5</v>
      </c>
      <c r="G1106" s="2">
        <f t="shared" si="104"/>
        <v>1.2222222222222223</v>
      </c>
      <c r="H1106" s="2">
        <f t="shared" si="105"/>
        <v>1.1666666666666667</v>
      </c>
      <c r="K1106" s="3">
        <v>1</v>
      </c>
      <c r="L1106" s="3">
        <v>2</v>
      </c>
      <c r="N1106" s="3">
        <v>2</v>
      </c>
      <c r="Q1106" s="3">
        <v>1</v>
      </c>
      <c r="R1106" s="3">
        <v>1</v>
      </c>
      <c r="S1106" s="3">
        <v>2</v>
      </c>
      <c r="T1106" s="3">
        <v>2</v>
      </c>
      <c r="U1106" s="3">
        <v>3</v>
      </c>
      <c r="W1106" s="1">
        <f t="shared" si="106"/>
        <v>1.7142857142857142</v>
      </c>
      <c r="X1106" s="17">
        <f>IFERROR(Z1106/AB1106,0)</f>
        <v>1.7142857142857142</v>
      </c>
      <c r="Y1106" s="3">
        <f>SUBTOTAL(109,I1106:V1106)</f>
        <v>14</v>
      </c>
      <c r="Z1106" s="3">
        <f>Y1106-N1106</f>
        <v>12</v>
      </c>
      <c r="AA1106" s="3">
        <f t="shared" si="107"/>
        <v>8</v>
      </c>
      <c r="AB1106" s="3">
        <f>COUNTA(I1106:V1106)-COUNTA(N1106)</f>
        <v>7</v>
      </c>
      <c r="AC1106" s="74">
        <f t="array" ref="AC1106">AVERAGE(IF((COLUMN(I1106:V1106)&lt;&gt;COLUMN(N1106)), I1106:V1106))</f>
        <v>0.92307692307692313</v>
      </c>
    </row>
    <row r="1107" spans="1:29" x14ac:dyDescent="0.35">
      <c r="A1107" t="s">
        <v>1790</v>
      </c>
      <c r="B1107" t="s">
        <v>1791</v>
      </c>
      <c r="C1107" t="s">
        <v>1421</v>
      </c>
      <c r="D1107" s="1">
        <v>2</v>
      </c>
      <c r="E1107" s="2">
        <f t="shared" si="102"/>
        <v>2.3333333333333335</v>
      </c>
      <c r="F1107" s="2">
        <f t="shared" si="103"/>
        <v>1.5</v>
      </c>
      <c r="G1107" s="2">
        <f t="shared" si="104"/>
        <v>1.4444444444444444</v>
      </c>
      <c r="H1107" s="2">
        <f t="shared" si="105"/>
        <v>1.25</v>
      </c>
      <c r="K1107" s="3">
        <v>2</v>
      </c>
      <c r="M1107" s="3">
        <v>2</v>
      </c>
      <c r="N1107" s="3">
        <v>1</v>
      </c>
      <c r="O1107" s="3">
        <v>1</v>
      </c>
      <c r="R1107" s="3">
        <v>2</v>
      </c>
      <c r="S1107" s="3">
        <v>2</v>
      </c>
      <c r="T1107" s="3">
        <v>2</v>
      </c>
      <c r="U1107" s="3">
        <v>3</v>
      </c>
      <c r="V1107" s="3">
        <v>2</v>
      </c>
      <c r="W1107" s="1">
        <f t="shared" si="106"/>
        <v>2</v>
      </c>
      <c r="X1107" s="17">
        <f>IFERROR(Z1107/AB1107,0)</f>
        <v>2</v>
      </c>
      <c r="Y1107" s="3">
        <f>SUBTOTAL(109,I1107:V1107)</f>
        <v>17</v>
      </c>
      <c r="Z1107" s="3">
        <f>Y1107-N1107</f>
        <v>16</v>
      </c>
      <c r="AA1107" s="3">
        <f t="shared" si="107"/>
        <v>9</v>
      </c>
      <c r="AB1107" s="3">
        <f>COUNTA(I1107:V1107)-COUNTA(N1107)</f>
        <v>8</v>
      </c>
      <c r="AC1107" s="74">
        <f t="array" ref="AC1107">AVERAGE(IF((COLUMN(I1107:V1107)&lt;&gt;COLUMN(N1107)), I1107:V1107))</f>
        <v>1.2307692307692308</v>
      </c>
    </row>
    <row r="1108" spans="1:29" x14ac:dyDescent="0.35">
      <c r="A1108" t="s">
        <v>1792</v>
      </c>
      <c r="B1108" t="s">
        <v>135</v>
      </c>
      <c r="C1108" t="s">
        <v>1421</v>
      </c>
      <c r="D1108" s="1">
        <v>2.1666666666666665</v>
      </c>
      <c r="E1108" s="2">
        <f t="shared" si="102"/>
        <v>0.66666666666666663</v>
      </c>
      <c r="F1108" s="2">
        <f t="shared" si="103"/>
        <v>0.5</v>
      </c>
      <c r="G1108" s="2">
        <f t="shared" si="104"/>
        <v>0.88888888888888884</v>
      </c>
      <c r="H1108" s="2">
        <f t="shared" si="105"/>
        <v>1.1666666666666667</v>
      </c>
      <c r="I1108" s="3">
        <v>2</v>
      </c>
      <c r="J1108" s="3">
        <v>2</v>
      </c>
      <c r="K1108" s="3">
        <v>1</v>
      </c>
      <c r="L1108" s="3">
        <v>3</v>
      </c>
      <c r="N1108" s="3">
        <v>5</v>
      </c>
      <c r="Q1108" s="3">
        <v>1</v>
      </c>
      <c r="U1108" s="3">
        <v>2</v>
      </c>
      <c r="V1108" s="3">
        <v>4</v>
      </c>
      <c r="W1108" s="1">
        <f t="shared" si="106"/>
        <v>2.1666666666666665</v>
      </c>
      <c r="X1108" s="17">
        <f>IFERROR(Z1108/AB1108,0)</f>
        <v>2.1428571428571428</v>
      </c>
      <c r="Y1108" s="3">
        <f>SUBTOTAL(109,I1108:V1108)</f>
        <v>20</v>
      </c>
      <c r="Z1108" s="3">
        <f>Y1108-N1108</f>
        <v>15</v>
      </c>
      <c r="AA1108" s="3">
        <f t="shared" si="107"/>
        <v>8</v>
      </c>
      <c r="AB1108" s="3">
        <f>COUNTA(I1108:V1108)-COUNTA(N1108)</f>
        <v>7</v>
      </c>
      <c r="AC1108" s="74">
        <f t="array" ref="AC1108">AVERAGE(IF((COLUMN(I1108:V1108)&lt;&gt;COLUMN(N1108)), I1108:V1108))</f>
        <v>1.1538461538461537</v>
      </c>
    </row>
    <row r="1109" spans="1:29" x14ac:dyDescent="0.35">
      <c r="A1109" t="s">
        <v>1793</v>
      </c>
      <c r="B1109" t="s">
        <v>137</v>
      </c>
      <c r="C1109" t="s">
        <v>1421</v>
      </c>
      <c r="D1109" s="1">
        <v>1</v>
      </c>
      <c r="E1109" s="2">
        <f t="shared" si="102"/>
        <v>0</v>
      </c>
      <c r="F1109" s="2">
        <f t="shared" si="103"/>
        <v>0</v>
      </c>
      <c r="G1109" s="2">
        <f t="shared" si="104"/>
        <v>0</v>
      </c>
      <c r="H1109" s="2">
        <f t="shared" si="105"/>
        <v>8.3333333333333329E-2</v>
      </c>
      <c r="J1109" s="3">
        <v>1</v>
      </c>
      <c r="W1109" s="1">
        <f t="shared" si="106"/>
        <v>1</v>
      </c>
      <c r="X1109" s="17">
        <f>IFERROR(Z1109/AB1109,0)</f>
        <v>1</v>
      </c>
      <c r="Y1109" s="3">
        <f>SUBTOTAL(109,I1109:V1109)</f>
        <v>1</v>
      </c>
      <c r="Z1109" s="3">
        <f>Y1109-N1109</f>
        <v>1</v>
      </c>
      <c r="AA1109" s="3">
        <f t="shared" si="107"/>
        <v>1</v>
      </c>
      <c r="AB1109" s="3">
        <f>COUNTA(I1109:V1109)-COUNTA(N1109)</f>
        <v>1</v>
      </c>
      <c r="AC1109" s="74">
        <f t="array" ref="AC1109">AVERAGE(IF((COLUMN(I1109:V1109)&lt;&gt;COLUMN(N1109)), I1109:V1109))</f>
        <v>7.6923076923076927E-2</v>
      </c>
    </row>
    <row r="1110" spans="1:29" x14ac:dyDescent="0.35">
      <c r="A1110" t="s">
        <v>1794</v>
      </c>
      <c r="B1110" t="s">
        <v>139</v>
      </c>
      <c r="C1110" t="s">
        <v>1421</v>
      </c>
      <c r="D1110" s="1">
        <v>20.416666666666668</v>
      </c>
      <c r="E1110" s="2">
        <f t="shared" si="102"/>
        <v>30</v>
      </c>
      <c r="F1110" s="2">
        <f t="shared" si="103"/>
        <v>20.833333333333332</v>
      </c>
      <c r="G1110" s="2">
        <f t="shared" si="104"/>
        <v>25.666666666666668</v>
      </c>
      <c r="H1110" s="2">
        <f t="shared" si="105"/>
        <v>25.166666666666668</v>
      </c>
      <c r="I1110" s="3">
        <v>33</v>
      </c>
      <c r="J1110" s="3">
        <v>18</v>
      </c>
      <c r="K1110" s="3">
        <v>32</v>
      </c>
      <c r="L1110" s="3">
        <v>21</v>
      </c>
      <c r="M1110" s="3">
        <v>32</v>
      </c>
      <c r="N1110" s="3">
        <v>68</v>
      </c>
      <c r="O1110" s="3">
        <v>6</v>
      </c>
      <c r="P1110" s="3">
        <v>6</v>
      </c>
      <c r="Q1110" s="3">
        <v>5</v>
      </c>
      <c r="R1110" s="3">
        <v>24</v>
      </c>
      <c r="S1110" s="3">
        <v>31</v>
      </c>
      <c r="T1110" s="3">
        <v>18</v>
      </c>
      <c r="U1110" s="3">
        <v>41</v>
      </c>
      <c r="V1110" s="3">
        <v>11</v>
      </c>
      <c r="W1110" s="1">
        <f t="shared" si="106"/>
        <v>20.416666666666668</v>
      </c>
      <c r="X1110" s="17">
        <f>IFERROR(Z1110/AB1110,0)</f>
        <v>21.384615384615383</v>
      </c>
      <c r="Y1110" s="3">
        <f>SUBTOTAL(109,I1110:V1110)</f>
        <v>346</v>
      </c>
      <c r="Z1110" s="3">
        <f>Y1110-N1110</f>
        <v>278</v>
      </c>
      <c r="AA1110" s="3">
        <f t="shared" si="107"/>
        <v>14</v>
      </c>
      <c r="AB1110" s="3">
        <f>COUNTA(I1110:V1110)-COUNTA(N1110)</f>
        <v>13</v>
      </c>
      <c r="AC1110" s="74">
        <f t="array" ref="AC1110">AVERAGE(IF((COLUMN(I1110:V1110)&lt;&gt;COLUMN(N1110)), I1110:V1110))</f>
        <v>21.384615384615383</v>
      </c>
    </row>
    <row r="1111" spans="1:29" x14ac:dyDescent="0.35">
      <c r="A1111" t="s">
        <v>1795</v>
      </c>
      <c r="B1111" t="s">
        <v>370</v>
      </c>
      <c r="C1111" t="s">
        <v>1421</v>
      </c>
      <c r="D1111" s="1">
        <v>3.5</v>
      </c>
      <c r="E1111" s="2">
        <f t="shared" si="102"/>
        <v>3</v>
      </c>
      <c r="F1111" s="2">
        <f t="shared" si="103"/>
        <v>2.6666666666666665</v>
      </c>
      <c r="G1111" s="2">
        <f t="shared" si="104"/>
        <v>1.7777777777777777</v>
      </c>
      <c r="H1111" s="2">
        <f t="shared" si="105"/>
        <v>1.3333333333333333</v>
      </c>
      <c r="P1111" s="3">
        <v>2</v>
      </c>
      <c r="Q1111" s="3">
        <v>2</v>
      </c>
      <c r="R1111" s="3">
        <v>3</v>
      </c>
      <c r="S1111" s="3">
        <v>8</v>
      </c>
      <c r="T1111" s="3">
        <v>1</v>
      </c>
      <c r="V1111" s="3">
        <v>5</v>
      </c>
      <c r="W1111" s="1">
        <f t="shared" si="106"/>
        <v>3.5</v>
      </c>
      <c r="X1111" s="17">
        <f>IFERROR(Z1111/AB1111,0)</f>
        <v>3.5</v>
      </c>
      <c r="Y1111" s="3">
        <f>SUBTOTAL(109,I1111:V1111)</f>
        <v>21</v>
      </c>
      <c r="Z1111" s="3">
        <f>Y1111-N1111</f>
        <v>21</v>
      </c>
      <c r="AA1111" s="3">
        <f t="shared" si="107"/>
        <v>6</v>
      </c>
      <c r="AB1111" s="3">
        <f>COUNTA(I1111:V1111)-COUNTA(N1111)</f>
        <v>6</v>
      </c>
      <c r="AC1111" s="74">
        <f t="array" ref="AC1111">AVERAGE(IF((COLUMN(I1111:V1111)&lt;&gt;COLUMN(N1111)), I1111:V1111))</f>
        <v>1.6153846153846154</v>
      </c>
    </row>
    <row r="1112" spans="1:29" x14ac:dyDescent="0.35">
      <c r="A1112" t="s">
        <v>1796</v>
      </c>
      <c r="B1112" t="s">
        <v>372</v>
      </c>
      <c r="C1112" t="s">
        <v>1421</v>
      </c>
      <c r="D1112" s="1">
        <v>2.3333333333333335</v>
      </c>
      <c r="E1112" s="2">
        <f t="shared" si="102"/>
        <v>1.6666666666666667</v>
      </c>
      <c r="F1112" s="2">
        <f t="shared" si="103"/>
        <v>1.6666666666666667</v>
      </c>
      <c r="G1112" s="2">
        <f t="shared" si="104"/>
        <v>1.2222222222222223</v>
      </c>
      <c r="H1112" s="2">
        <f t="shared" si="105"/>
        <v>0.91666666666666663</v>
      </c>
      <c r="O1112" s="3">
        <v>1</v>
      </c>
      <c r="P1112" s="3">
        <v>2</v>
      </c>
      <c r="Q1112" s="3">
        <v>3</v>
      </c>
      <c r="S1112" s="3">
        <v>4</v>
      </c>
      <c r="T1112" s="3">
        <v>1</v>
      </c>
      <c r="V1112" s="3">
        <v>3</v>
      </c>
      <c r="W1112" s="1">
        <f t="shared" si="106"/>
        <v>2.3333333333333335</v>
      </c>
      <c r="X1112" s="17">
        <f>IFERROR(Z1112/AB1112,0)</f>
        <v>2.3333333333333335</v>
      </c>
      <c r="Y1112" s="3">
        <f>SUBTOTAL(109,I1112:V1112)</f>
        <v>14</v>
      </c>
      <c r="Z1112" s="3">
        <f>Y1112-N1112</f>
        <v>14</v>
      </c>
      <c r="AA1112" s="3">
        <f t="shared" si="107"/>
        <v>6</v>
      </c>
      <c r="AB1112" s="3">
        <f>COUNTA(I1112:V1112)-COUNTA(N1112)</f>
        <v>6</v>
      </c>
      <c r="AC1112" s="74">
        <f t="array" ref="AC1112">AVERAGE(IF((COLUMN(I1112:V1112)&lt;&gt;COLUMN(N1112)), I1112:V1112))</f>
        <v>1.0769230769230769</v>
      </c>
    </row>
    <row r="1113" spans="1:29" x14ac:dyDescent="0.35">
      <c r="A1113" t="s">
        <v>1797</v>
      </c>
      <c r="B1113" t="s">
        <v>1798</v>
      </c>
      <c r="C1113" t="s">
        <v>1421</v>
      </c>
      <c r="D1113" s="1">
        <v>1</v>
      </c>
      <c r="E1113" s="2">
        <f t="shared" si="102"/>
        <v>0</v>
      </c>
      <c r="F1113" s="2">
        <f t="shared" si="103"/>
        <v>0</v>
      </c>
      <c r="G1113" s="2">
        <f t="shared" si="104"/>
        <v>0</v>
      </c>
      <c r="H1113" s="2">
        <f t="shared" si="105"/>
        <v>8.3333333333333329E-2</v>
      </c>
      <c r="L1113" s="3">
        <v>1</v>
      </c>
      <c r="W1113" s="1">
        <f t="shared" si="106"/>
        <v>1</v>
      </c>
      <c r="X1113" s="17">
        <f>IFERROR(Z1113/AB1113,0)</f>
        <v>1</v>
      </c>
      <c r="Y1113" s="3">
        <f>SUBTOTAL(109,I1113:V1113)</f>
        <v>1</v>
      </c>
      <c r="Z1113" s="3">
        <f>Y1113-N1113</f>
        <v>1</v>
      </c>
      <c r="AA1113" s="3">
        <f t="shared" si="107"/>
        <v>1</v>
      </c>
      <c r="AB1113" s="3">
        <f>COUNTA(I1113:V1113)-COUNTA(N1113)</f>
        <v>1</v>
      </c>
      <c r="AC1113" s="74">
        <f t="array" ref="AC1113">AVERAGE(IF((COLUMN(I1113:V1113)&lt;&gt;COLUMN(N1113)), I1113:V1113))</f>
        <v>7.6923076923076927E-2</v>
      </c>
    </row>
    <row r="1114" spans="1:29" x14ac:dyDescent="0.35">
      <c r="A1114" t="s">
        <v>1799</v>
      </c>
      <c r="B1114" t="s">
        <v>1800</v>
      </c>
      <c r="C1114" t="s">
        <v>1421</v>
      </c>
      <c r="D1114" s="1" t="s">
        <v>71</v>
      </c>
      <c r="E1114" s="2">
        <f t="shared" si="102"/>
        <v>0</v>
      </c>
      <c r="F1114" s="2">
        <f t="shared" si="103"/>
        <v>0</v>
      </c>
      <c r="G1114" s="2">
        <f t="shared" si="104"/>
        <v>0</v>
      </c>
      <c r="H1114" s="2">
        <f t="shared" si="105"/>
        <v>0</v>
      </c>
      <c r="I1114" s="3">
        <v>1</v>
      </c>
      <c r="W1114" s="1" t="str">
        <f t="shared" si="106"/>
        <v>0</v>
      </c>
      <c r="X1114" s="17">
        <f>IFERROR(Z1114/AB1114,0)</f>
        <v>1</v>
      </c>
      <c r="Y1114" s="3">
        <f>SUBTOTAL(109,I1114:V1114)</f>
        <v>1</v>
      </c>
      <c r="Z1114" s="3">
        <f>Y1114-N1114</f>
        <v>1</v>
      </c>
      <c r="AA1114" s="3">
        <f t="shared" si="107"/>
        <v>1</v>
      </c>
      <c r="AB1114" s="3">
        <f>COUNTA(I1114:V1114)-COUNTA(N1114)</f>
        <v>1</v>
      </c>
      <c r="AC1114" s="74">
        <f t="array" ref="AC1114">AVERAGE(IF((COLUMN(I1114:V1114)&lt;&gt;COLUMN(N1114)), I1114:V1114))</f>
        <v>7.6923076923076927E-2</v>
      </c>
    </row>
    <row r="1115" spans="1:29" x14ac:dyDescent="0.35">
      <c r="A1115" t="s">
        <v>1801</v>
      </c>
      <c r="B1115" t="s">
        <v>1802</v>
      </c>
      <c r="C1115" t="s">
        <v>1421</v>
      </c>
      <c r="D1115" s="1">
        <v>1</v>
      </c>
      <c r="E1115" s="2">
        <f t="shared" si="102"/>
        <v>0</v>
      </c>
      <c r="F1115" s="2">
        <f t="shared" si="103"/>
        <v>0</v>
      </c>
      <c r="G1115" s="2">
        <f t="shared" si="104"/>
        <v>0</v>
      </c>
      <c r="H1115" s="2">
        <f t="shared" si="105"/>
        <v>8.3333333333333329E-2</v>
      </c>
      <c r="K1115" s="3">
        <v>1</v>
      </c>
      <c r="W1115" s="1">
        <f t="shared" si="106"/>
        <v>1</v>
      </c>
      <c r="X1115" s="17">
        <f>IFERROR(Z1115/AB1115,0)</f>
        <v>1</v>
      </c>
      <c r="Y1115" s="3">
        <f>SUBTOTAL(109,I1115:V1115)</f>
        <v>1</v>
      </c>
      <c r="Z1115" s="3">
        <f>Y1115-N1115</f>
        <v>1</v>
      </c>
      <c r="AA1115" s="3">
        <f t="shared" si="107"/>
        <v>1</v>
      </c>
      <c r="AB1115" s="3">
        <f>COUNTA(I1115:V1115)-COUNTA(N1115)</f>
        <v>1</v>
      </c>
      <c r="AC1115" s="74">
        <f t="array" ref="AC1115">AVERAGE(IF((COLUMN(I1115:V1115)&lt;&gt;COLUMN(N1115)), I1115:V1115))</f>
        <v>7.6923076923076927E-2</v>
      </c>
    </row>
    <row r="1116" spans="1:29" x14ac:dyDescent="0.35">
      <c r="A1116" t="s">
        <v>1803</v>
      </c>
      <c r="B1116" t="s">
        <v>1804</v>
      </c>
      <c r="C1116" t="s">
        <v>1421</v>
      </c>
      <c r="D1116" s="1" t="s">
        <v>71</v>
      </c>
      <c r="E1116" s="2">
        <f t="shared" si="102"/>
        <v>0</v>
      </c>
      <c r="F1116" s="2">
        <f t="shared" si="103"/>
        <v>0</v>
      </c>
      <c r="G1116" s="2">
        <f t="shared" si="104"/>
        <v>0.1111111111111111</v>
      </c>
      <c r="H1116" s="2">
        <f t="shared" si="105"/>
        <v>8.3333333333333329E-2</v>
      </c>
      <c r="N1116" s="3">
        <v>1</v>
      </c>
      <c r="W1116" s="1" t="str">
        <f t="shared" si="106"/>
        <v>0</v>
      </c>
      <c r="X1116" s="17">
        <f>IFERROR(Z1116/AB1116,0)</f>
        <v>0</v>
      </c>
      <c r="Y1116" s="3">
        <f>SUBTOTAL(109,I1116:V1116)</f>
        <v>1</v>
      </c>
      <c r="Z1116" s="3">
        <f>Y1116-N1116</f>
        <v>0</v>
      </c>
      <c r="AA1116" s="3">
        <f t="shared" si="107"/>
        <v>1</v>
      </c>
      <c r="AB1116" s="3">
        <f>COUNTA(I1116:V1116)-COUNTA(N1116)</f>
        <v>0</v>
      </c>
      <c r="AC1116" s="74">
        <f t="array" ref="AC1116">AVERAGE(IF((COLUMN(I1116:V1116)&lt;&gt;COLUMN(N1116)), I1116:V1116))</f>
        <v>0</v>
      </c>
    </row>
    <row r="1117" spans="1:29" x14ac:dyDescent="0.35">
      <c r="A1117" t="s">
        <v>1805</v>
      </c>
      <c r="B1117" t="s">
        <v>1806</v>
      </c>
      <c r="C1117" t="s">
        <v>1421</v>
      </c>
      <c r="D1117" s="1">
        <v>1</v>
      </c>
      <c r="E1117" s="2">
        <f t="shared" si="102"/>
        <v>0</v>
      </c>
      <c r="F1117" s="2">
        <f t="shared" si="103"/>
        <v>0.16666666666666666</v>
      </c>
      <c r="G1117" s="2">
        <f t="shared" si="104"/>
        <v>0.44444444444444442</v>
      </c>
      <c r="H1117" s="2">
        <f t="shared" si="105"/>
        <v>0.33333333333333331</v>
      </c>
      <c r="N1117" s="3">
        <v>3</v>
      </c>
      <c r="R1117" s="3">
        <v>1</v>
      </c>
      <c r="W1117" s="1">
        <f t="shared" si="106"/>
        <v>1</v>
      </c>
      <c r="X1117" s="17">
        <f>IFERROR(Z1117/AB1117,0)</f>
        <v>1</v>
      </c>
      <c r="Y1117" s="3">
        <f>SUBTOTAL(109,I1117:V1117)</f>
        <v>4</v>
      </c>
      <c r="Z1117" s="3">
        <f>Y1117-N1117</f>
        <v>1</v>
      </c>
      <c r="AA1117" s="3">
        <f t="shared" si="107"/>
        <v>2</v>
      </c>
      <c r="AB1117" s="3">
        <f>COUNTA(I1117:V1117)-COUNTA(N1117)</f>
        <v>1</v>
      </c>
      <c r="AC1117" s="74">
        <f t="array" ref="AC1117">AVERAGE(IF((COLUMN(I1117:V1117)&lt;&gt;COLUMN(N1117)), I1117:V1117))</f>
        <v>7.6923076923076927E-2</v>
      </c>
    </row>
    <row r="1118" spans="1:29" x14ac:dyDescent="0.35">
      <c r="A1118" t="s">
        <v>1807</v>
      </c>
      <c r="B1118" t="s">
        <v>1808</v>
      </c>
      <c r="C1118" t="s">
        <v>1421</v>
      </c>
      <c r="D1118" s="1">
        <v>2</v>
      </c>
      <c r="E1118" s="2">
        <f t="shared" si="102"/>
        <v>1.3333333333333333</v>
      </c>
      <c r="F1118" s="2">
        <f t="shared" si="103"/>
        <v>0.66666666666666663</v>
      </c>
      <c r="G1118" s="2">
        <f t="shared" si="104"/>
        <v>1</v>
      </c>
      <c r="H1118" s="2">
        <f t="shared" si="105"/>
        <v>0.83333333333333337</v>
      </c>
      <c r="I1118" s="3">
        <v>1</v>
      </c>
      <c r="J1118" s="3">
        <v>1</v>
      </c>
      <c r="N1118" s="3">
        <v>5</v>
      </c>
      <c r="T1118" s="3">
        <v>1</v>
      </c>
      <c r="U1118" s="3">
        <v>3</v>
      </c>
      <c r="V1118" s="3">
        <v>3</v>
      </c>
      <c r="W1118" s="1">
        <f t="shared" si="106"/>
        <v>2</v>
      </c>
      <c r="X1118" s="17">
        <f>IFERROR(Z1118/AB1118,0)</f>
        <v>1.8</v>
      </c>
      <c r="Y1118" s="3">
        <f>SUBTOTAL(109,I1118:V1118)</f>
        <v>14</v>
      </c>
      <c r="Z1118" s="3">
        <f>Y1118-N1118</f>
        <v>9</v>
      </c>
      <c r="AA1118" s="3">
        <f t="shared" si="107"/>
        <v>6</v>
      </c>
      <c r="AB1118" s="3">
        <f>COUNTA(I1118:V1118)-COUNTA(N1118)</f>
        <v>5</v>
      </c>
      <c r="AC1118" s="74">
        <f t="array" ref="AC1118">AVERAGE(IF((COLUMN(I1118:V1118)&lt;&gt;COLUMN(N1118)), I1118:V1118))</f>
        <v>0.69230769230769229</v>
      </c>
    </row>
    <row r="1119" spans="1:29" x14ac:dyDescent="0.35">
      <c r="A1119" t="s">
        <v>1809</v>
      </c>
      <c r="B1119" t="s">
        <v>1810</v>
      </c>
      <c r="C1119" t="s">
        <v>1421</v>
      </c>
      <c r="D1119" s="1">
        <v>1.75</v>
      </c>
      <c r="E1119" s="2">
        <f t="shared" si="102"/>
        <v>0</v>
      </c>
      <c r="F1119" s="2">
        <f t="shared" si="103"/>
        <v>0.5</v>
      </c>
      <c r="G1119" s="2">
        <f t="shared" si="104"/>
        <v>0.88888888888888884</v>
      </c>
      <c r="H1119" s="2">
        <f t="shared" si="105"/>
        <v>0.75</v>
      </c>
      <c r="J1119" s="3">
        <v>1</v>
      </c>
      <c r="M1119" s="3">
        <v>2</v>
      </c>
      <c r="N1119" s="3">
        <v>3</v>
      </c>
      <c r="R1119" s="3">
        <v>3</v>
      </c>
      <c r="V1119" s="3">
        <v>1</v>
      </c>
      <c r="W1119" s="1">
        <f t="shared" si="106"/>
        <v>1.75</v>
      </c>
      <c r="X1119" s="17">
        <f>IFERROR(Z1119/AB1119,0)</f>
        <v>1.75</v>
      </c>
      <c r="Y1119" s="3">
        <f>SUBTOTAL(109,I1119:V1119)</f>
        <v>10</v>
      </c>
      <c r="Z1119" s="3">
        <f>Y1119-N1119</f>
        <v>7</v>
      </c>
      <c r="AA1119" s="3">
        <f t="shared" si="107"/>
        <v>5</v>
      </c>
      <c r="AB1119" s="3">
        <f>COUNTA(I1119:V1119)-COUNTA(N1119)</f>
        <v>4</v>
      </c>
      <c r="AC1119" s="74">
        <f t="array" ref="AC1119">AVERAGE(IF((COLUMN(I1119:V1119)&lt;&gt;COLUMN(N1119)), I1119:V1119))</f>
        <v>0.53846153846153844</v>
      </c>
    </row>
    <row r="1120" spans="1:29" x14ac:dyDescent="0.35">
      <c r="A1120" t="s">
        <v>1811</v>
      </c>
      <c r="B1120" t="s">
        <v>1812</v>
      </c>
      <c r="C1120" t="s">
        <v>1421</v>
      </c>
      <c r="D1120" s="1">
        <v>2.4</v>
      </c>
      <c r="E1120" s="2">
        <f t="shared" si="102"/>
        <v>3.6666666666666665</v>
      </c>
      <c r="F1120" s="2">
        <f t="shared" si="103"/>
        <v>2.3333333333333335</v>
      </c>
      <c r="G1120" s="2">
        <f t="shared" si="104"/>
        <v>2.6666666666666665</v>
      </c>
      <c r="H1120" s="2">
        <f t="shared" si="105"/>
        <v>2.4166666666666665</v>
      </c>
      <c r="I1120" s="3">
        <v>1</v>
      </c>
      <c r="J1120" s="3">
        <v>2</v>
      </c>
      <c r="K1120" s="3">
        <v>1</v>
      </c>
      <c r="L1120" s="3">
        <v>2</v>
      </c>
      <c r="M1120" s="3">
        <v>2</v>
      </c>
      <c r="N1120" s="3">
        <v>7</v>
      </c>
      <c r="O1120" s="3">
        <v>1</v>
      </c>
      <c r="R1120" s="3">
        <v>3</v>
      </c>
      <c r="S1120" s="3">
        <v>3</v>
      </c>
      <c r="T1120" s="3">
        <v>2</v>
      </c>
      <c r="U1120" s="3">
        <v>6</v>
      </c>
      <c r="V1120" s="3">
        <v>2</v>
      </c>
      <c r="W1120" s="1">
        <f t="shared" si="106"/>
        <v>2.4</v>
      </c>
      <c r="X1120" s="17">
        <f>IFERROR(Z1120/AB1120,0)</f>
        <v>2.2727272727272729</v>
      </c>
      <c r="Y1120" s="3">
        <f>SUBTOTAL(109,I1120:V1120)</f>
        <v>32</v>
      </c>
      <c r="Z1120" s="3">
        <f>Y1120-N1120</f>
        <v>25</v>
      </c>
      <c r="AA1120" s="3">
        <f t="shared" si="107"/>
        <v>12</v>
      </c>
      <c r="AB1120" s="3">
        <f>COUNTA(I1120:V1120)-COUNTA(N1120)</f>
        <v>11</v>
      </c>
      <c r="AC1120" s="74">
        <f t="array" ref="AC1120">AVERAGE(IF((COLUMN(I1120:V1120)&lt;&gt;COLUMN(N1120)), I1120:V1120))</f>
        <v>1.9230769230769231</v>
      </c>
    </row>
    <row r="1121" spans="1:29" x14ac:dyDescent="0.35">
      <c r="A1121" t="s">
        <v>1813</v>
      </c>
      <c r="B1121" t="s">
        <v>1814</v>
      </c>
      <c r="C1121" t="s">
        <v>1421</v>
      </c>
      <c r="D1121" s="1">
        <v>3.5</v>
      </c>
      <c r="E1121" s="2">
        <f t="shared" si="102"/>
        <v>5.333333333333333</v>
      </c>
      <c r="F1121" s="2">
        <f t="shared" si="103"/>
        <v>2.6666666666666665</v>
      </c>
      <c r="G1121" s="2">
        <f t="shared" si="104"/>
        <v>2.5555555555555554</v>
      </c>
      <c r="H1121" s="2">
        <f t="shared" si="105"/>
        <v>2.25</v>
      </c>
      <c r="I1121" s="3">
        <v>2</v>
      </c>
      <c r="J1121" s="3">
        <v>2</v>
      </c>
      <c r="K1121" s="3">
        <v>2</v>
      </c>
      <c r="M1121" s="3">
        <v>1</v>
      </c>
      <c r="N1121" s="3">
        <v>6</v>
      </c>
      <c r="S1121" s="3">
        <v>4</v>
      </c>
      <c r="T1121" s="3">
        <v>1</v>
      </c>
      <c r="U1121" s="3">
        <v>11</v>
      </c>
      <c r="W1121" s="1">
        <f t="shared" si="106"/>
        <v>3.5</v>
      </c>
      <c r="X1121" s="17">
        <f>IFERROR(Z1121/AB1121,0)</f>
        <v>3.2857142857142856</v>
      </c>
      <c r="Y1121" s="3">
        <f>SUBTOTAL(109,I1121:V1121)</f>
        <v>29</v>
      </c>
      <c r="Z1121" s="3">
        <f>Y1121-N1121</f>
        <v>23</v>
      </c>
      <c r="AA1121" s="3">
        <f t="shared" si="107"/>
        <v>8</v>
      </c>
      <c r="AB1121" s="3">
        <f>COUNTA(I1121:V1121)-COUNTA(N1121)</f>
        <v>7</v>
      </c>
      <c r="AC1121" s="74">
        <f t="array" ref="AC1121">AVERAGE(IF((COLUMN(I1121:V1121)&lt;&gt;COLUMN(N1121)), I1121:V1121))</f>
        <v>1.7692307692307692</v>
      </c>
    </row>
    <row r="1122" spans="1:29" x14ac:dyDescent="0.35">
      <c r="A1122" t="s">
        <v>1815</v>
      </c>
      <c r="B1122" t="s">
        <v>1816</v>
      </c>
      <c r="C1122" t="s">
        <v>1421</v>
      </c>
      <c r="D1122" s="1">
        <v>1.6666666666666667</v>
      </c>
      <c r="E1122" s="2">
        <f t="shared" si="102"/>
        <v>1</v>
      </c>
      <c r="F1122" s="2">
        <f t="shared" si="103"/>
        <v>0.5</v>
      </c>
      <c r="G1122" s="2">
        <f t="shared" si="104"/>
        <v>0.55555555555555558</v>
      </c>
      <c r="H1122" s="2">
        <f t="shared" si="105"/>
        <v>0.41666666666666669</v>
      </c>
      <c r="N1122" s="3">
        <v>1</v>
      </c>
      <c r="O1122" s="3">
        <v>1</v>
      </c>
      <c r="U1122" s="3">
        <v>3</v>
      </c>
      <c r="V1122" s="3">
        <v>1</v>
      </c>
      <c r="W1122" s="1">
        <f t="shared" si="106"/>
        <v>1.6666666666666667</v>
      </c>
      <c r="X1122" s="17">
        <f>IFERROR(Z1122/AB1122,0)</f>
        <v>1.6666666666666667</v>
      </c>
      <c r="Y1122" s="3">
        <f>SUBTOTAL(109,I1122:V1122)</f>
        <v>6</v>
      </c>
      <c r="Z1122" s="3">
        <f>Y1122-N1122</f>
        <v>5</v>
      </c>
      <c r="AA1122" s="3">
        <f t="shared" si="107"/>
        <v>4</v>
      </c>
      <c r="AB1122" s="3">
        <f>COUNTA(I1122:V1122)-COUNTA(N1122)</f>
        <v>3</v>
      </c>
      <c r="AC1122" s="74">
        <f t="array" ref="AC1122">AVERAGE(IF((COLUMN(I1122:V1122)&lt;&gt;COLUMN(N1122)), I1122:V1122))</f>
        <v>0.38461538461538464</v>
      </c>
    </row>
    <row r="1123" spans="1:29" x14ac:dyDescent="0.35">
      <c r="A1123" t="s">
        <v>1817</v>
      </c>
      <c r="B1123" t="s">
        <v>1818</v>
      </c>
      <c r="C1123" t="s">
        <v>1421</v>
      </c>
      <c r="D1123" s="1">
        <v>2</v>
      </c>
      <c r="E1123" s="2">
        <f t="shared" si="102"/>
        <v>0</v>
      </c>
      <c r="F1123" s="2">
        <f t="shared" si="103"/>
        <v>0.33333333333333331</v>
      </c>
      <c r="G1123" s="2">
        <f t="shared" si="104"/>
        <v>0.22222222222222221</v>
      </c>
      <c r="H1123" s="2">
        <f t="shared" si="105"/>
        <v>0.16666666666666666</v>
      </c>
      <c r="Q1123" s="3">
        <v>2</v>
      </c>
      <c r="W1123" s="1">
        <f t="shared" si="106"/>
        <v>2</v>
      </c>
      <c r="X1123" s="17">
        <f>IFERROR(Z1123/AB1123,0)</f>
        <v>2</v>
      </c>
      <c r="Y1123" s="3">
        <f>SUBTOTAL(109,I1123:V1123)</f>
        <v>2</v>
      </c>
      <c r="Z1123" s="3">
        <f>Y1123-N1123</f>
        <v>2</v>
      </c>
      <c r="AA1123" s="3">
        <f t="shared" si="107"/>
        <v>1</v>
      </c>
      <c r="AB1123" s="3">
        <f>COUNTA(I1123:V1123)-COUNTA(N1123)</f>
        <v>1</v>
      </c>
      <c r="AC1123" s="74">
        <f t="array" ref="AC1123">AVERAGE(IF((COLUMN(I1123:V1123)&lt;&gt;COLUMN(N1123)), I1123:V1123))</f>
        <v>0.15384615384615385</v>
      </c>
    </row>
    <row r="1124" spans="1:29" x14ac:dyDescent="0.35">
      <c r="A1124" t="s">
        <v>1819</v>
      </c>
      <c r="B1124" t="s">
        <v>1820</v>
      </c>
      <c r="C1124" t="s">
        <v>1421</v>
      </c>
      <c r="D1124" s="1">
        <v>2</v>
      </c>
      <c r="E1124" s="2">
        <f t="shared" si="102"/>
        <v>0</v>
      </c>
      <c r="F1124" s="2">
        <f t="shared" si="103"/>
        <v>0.33333333333333331</v>
      </c>
      <c r="G1124" s="2">
        <f t="shared" si="104"/>
        <v>0.22222222222222221</v>
      </c>
      <c r="H1124" s="2">
        <f t="shared" si="105"/>
        <v>0.16666666666666666</v>
      </c>
      <c r="Q1124" s="3">
        <v>2</v>
      </c>
      <c r="W1124" s="1">
        <f t="shared" si="106"/>
        <v>2</v>
      </c>
      <c r="X1124" s="17">
        <f>IFERROR(Z1124/AB1124,0)</f>
        <v>2</v>
      </c>
      <c r="Y1124" s="3">
        <f>SUBTOTAL(109,I1124:V1124)</f>
        <v>2</v>
      </c>
      <c r="Z1124" s="3">
        <f>Y1124-N1124</f>
        <v>2</v>
      </c>
      <c r="AA1124" s="3">
        <f t="shared" si="107"/>
        <v>1</v>
      </c>
      <c r="AB1124" s="3">
        <f>COUNTA(I1124:V1124)-COUNTA(N1124)</f>
        <v>1</v>
      </c>
      <c r="AC1124" s="74">
        <f t="array" ref="AC1124">AVERAGE(IF((COLUMN(I1124:V1124)&lt;&gt;COLUMN(N1124)), I1124:V1124))</f>
        <v>0.15384615384615385</v>
      </c>
    </row>
    <row r="1125" spans="1:29" x14ac:dyDescent="0.35">
      <c r="A1125" t="s">
        <v>1821</v>
      </c>
      <c r="B1125" t="s">
        <v>1822</v>
      </c>
      <c r="C1125" t="s">
        <v>1421</v>
      </c>
      <c r="D1125" s="1">
        <v>2</v>
      </c>
      <c r="E1125" s="2">
        <f t="shared" si="102"/>
        <v>0</v>
      </c>
      <c r="F1125" s="2">
        <f t="shared" si="103"/>
        <v>0.33333333333333331</v>
      </c>
      <c r="G1125" s="2">
        <f t="shared" si="104"/>
        <v>0.22222222222222221</v>
      </c>
      <c r="H1125" s="2">
        <f t="shared" si="105"/>
        <v>0.16666666666666666</v>
      </c>
      <c r="Q1125" s="3">
        <v>2</v>
      </c>
      <c r="W1125" s="1">
        <f t="shared" si="106"/>
        <v>2</v>
      </c>
      <c r="X1125" s="17">
        <f>IFERROR(Z1125/AB1125,0)</f>
        <v>2</v>
      </c>
      <c r="Y1125" s="3">
        <f>SUBTOTAL(109,I1125:V1125)</f>
        <v>2</v>
      </c>
      <c r="Z1125" s="3">
        <f>Y1125-N1125</f>
        <v>2</v>
      </c>
      <c r="AA1125" s="3">
        <f t="shared" si="107"/>
        <v>1</v>
      </c>
      <c r="AB1125" s="3">
        <f>COUNTA(I1125:V1125)-COUNTA(N1125)</f>
        <v>1</v>
      </c>
      <c r="AC1125" s="74">
        <f t="array" ref="AC1125">AVERAGE(IF((COLUMN(I1125:V1125)&lt;&gt;COLUMN(N1125)), I1125:V1125))</f>
        <v>0.15384615384615385</v>
      </c>
    </row>
    <row r="1126" spans="1:29" x14ac:dyDescent="0.35">
      <c r="A1126" t="s">
        <v>1823</v>
      </c>
      <c r="B1126" t="s">
        <v>1824</v>
      </c>
      <c r="C1126" t="s">
        <v>1421</v>
      </c>
      <c r="D1126" s="1">
        <v>2</v>
      </c>
      <c r="E1126" s="2">
        <f t="shared" si="102"/>
        <v>0</v>
      </c>
      <c r="F1126" s="2">
        <f t="shared" si="103"/>
        <v>0.33333333333333331</v>
      </c>
      <c r="G1126" s="2">
        <f t="shared" si="104"/>
        <v>0.22222222222222221</v>
      </c>
      <c r="H1126" s="2">
        <f t="shared" si="105"/>
        <v>0.16666666666666666</v>
      </c>
      <c r="Q1126" s="3">
        <v>2</v>
      </c>
      <c r="W1126" s="1">
        <f t="shared" si="106"/>
        <v>2</v>
      </c>
      <c r="X1126" s="17">
        <f>IFERROR(Z1126/AB1126,0)</f>
        <v>2</v>
      </c>
      <c r="Y1126" s="3">
        <f>SUBTOTAL(109,I1126:V1126)</f>
        <v>2</v>
      </c>
      <c r="Z1126" s="3">
        <f>Y1126-N1126</f>
        <v>2</v>
      </c>
      <c r="AA1126" s="3">
        <f t="shared" si="107"/>
        <v>1</v>
      </c>
      <c r="AB1126" s="3">
        <f>COUNTA(I1126:V1126)-COUNTA(N1126)</f>
        <v>1</v>
      </c>
      <c r="AC1126" s="74">
        <f t="array" ref="AC1126">AVERAGE(IF((COLUMN(I1126:V1126)&lt;&gt;COLUMN(N1126)), I1126:V1126))</f>
        <v>0.15384615384615385</v>
      </c>
    </row>
    <row r="1127" spans="1:29" x14ac:dyDescent="0.35">
      <c r="A1127" t="s">
        <v>1825</v>
      </c>
      <c r="B1127" t="s">
        <v>143</v>
      </c>
      <c r="C1127" t="s">
        <v>1421</v>
      </c>
      <c r="D1127" s="1">
        <v>19.5</v>
      </c>
      <c r="E1127" s="2">
        <f t="shared" si="102"/>
        <v>30.666666666666668</v>
      </c>
      <c r="F1127" s="2">
        <f t="shared" si="103"/>
        <v>24.666666666666668</v>
      </c>
      <c r="G1127" s="2">
        <f t="shared" si="104"/>
        <v>29.777777777777779</v>
      </c>
      <c r="H1127" s="2">
        <f t="shared" si="105"/>
        <v>25.333333333333332</v>
      </c>
      <c r="I1127" s="3">
        <v>53</v>
      </c>
      <c r="J1127" s="3">
        <v>11</v>
      </c>
      <c r="K1127" s="3">
        <v>15</v>
      </c>
      <c r="L1127" s="3">
        <v>10</v>
      </c>
      <c r="M1127" s="3">
        <v>12</v>
      </c>
      <c r="N1127" s="3">
        <v>84</v>
      </c>
      <c r="O1127" s="3">
        <v>24</v>
      </c>
      <c r="P1127" s="3">
        <v>15</v>
      </c>
      <c r="Q1127" s="3">
        <v>13</v>
      </c>
      <c r="R1127" s="3">
        <v>28</v>
      </c>
      <c r="S1127" s="3">
        <v>40</v>
      </c>
      <c r="T1127" s="3">
        <v>18</v>
      </c>
      <c r="U1127" s="3">
        <v>34</v>
      </c>
      <c r="V1127" s="3">
        <v>14</v>
      </c>
      <c r="W1127" s="1">
        <f t="shared" si="106"/>
        <v>19.5</v>
      </c>
      <c r="X1127" s="17">
        <f>IFERROR(Z1127/AB1127,0)</f>
        <v>22.076923076923077</v>
      </c>
      <c r="Y1127" s="3">
        <f>SUBTOTAL(109,I1127:V1127)</f>
        <v>371</v>
      </c>
      <c r="Z1127" s="3">
        <f>Y1127-N1127</f>
        <v>287</v>
      </c>
      <c r="AA1127" s="3">
        <f t="shared" si="107"/>
        <v>14</v>
      </c>
      <c r="AB1127" s="3">
        <f>COUNTA(I1127:V1127)-COUNTA(N1127)</f>
        <v>13</v>
      </c>
      <c r="AC1127" s="74">
        <f t="array" ref="AC1127">AVERAGE(IF((COLUMN(I1127:V1127)&lt;&gt;COLUMN(N1127)), I1127:V1127))</f>
        <v>22.076923076923077</v>
      </c>
    </row>
    <row r="1128" spans="1:29" x14ac:dyDescent="0.35">
      <c r="A1128" t="s">
        <v>1826</v>
      </c>
      <c r="B1128" t="s">
        <v>145</v>
      </c>
      <c r="C1128" t="s">
        <v>1421</v>
      </c>
      <c r="D1128" s="1">
        <v>19.416666666666668</v>
      </c>
      <c r="E1128" s="2">
        <f t="shared" si="102"/>
        <v>30.666666666666668</v>
      </c>
      <c r="F1128" s="2">
        <f t="shared" si="103"/>
        <v>24.666666666666668</v>
      </c>
      <c r="G1128" s="2">
        <f t="shared" si="104"/>
        <v>29.777777777777779</v>
      </c>
      <c r="H1128" s="2">
        <f t="shared" si="105"/>
        <v>25.25</v>
      </c>
      <c r="I1128" s="3">
        <v>53</v>
      </c>
      <c r="J1128" s="3">
        <v>11</v>
      </c>
      <c r="K1128" s="3">
        <v>14</v>
      </c>
      <c r="L1128" s="3">
        <v>10</v>
      </c>
      <c r="M1128" s="3">
        <v>12</v>
      </c>
      <c r="N1128" s="3">
        <v>84</v>
      </c>
      <c r="O1128" s="3">
        <v>24</v>
      </c>
      <c r="P1128" s="3">
        <v>15</v>
      </c>
      <c r="Q1128" s="3">
        <v>13</v>
      </c>
      <c r="R1128" s="3">
        <v>28</v>
      </c>
      <c r="S1128" s="3">
        <v>40</v>
      </c>
      <c r="T1128" s="3">
        <v>18</v>
      </c>
      <c r="U1128" s="3">
        <v>34</v>
      </c>
      <c r="V1128" s="3">
        <v>14</v>
      </c>
      <c r="W1128" s="1">
        <f t="shared" si="106"/>
        <v>19.416666666666668</v>
      </c>
      <c r="X1128" s="17">
        <f>IFERROR(Z1128/AB1128,0)</f>
        <v>22</v>
      </c>
      <c r="Y1128" s="3">
        <f>SUBTOTAL(109,I1128:V1128)</f>
        <v>370</v>
      </c>
      <c r="Z1128" s="3">
        <f>Y1128-N1128</f>
        <v>286</v>
      </c>
      <c r="AA1128" s="3">
        <f t="shared" si="107"/>
        <v>14</v>
      </c>
      <c r="AB1128" s="3">
        <f>COUNTA(I1128:V1128)-COUNTA(N1128)</f>
        <v>13</v>
      </c>
      <c r="AC1128" s="74">
        <f t="array" ref="AC1128">AVERAGE(IF((COLUMN(I1128:V1128)&lt;&gt;COLUMN(N1128)), I1128:V1128))</f>
        <v>22</v>
      </c>
    </row>
    <row r="1129" spans="1:29" x14ac:dyDescent="0.35">
      <c r="A1129" t="s">
        <v>1827</v>
      </c>
      <c r="B1129" t="s">
        <v>147</v>
      </c>
      <c r="C1129" t="s">
        <v>1421</v>
      </c>
      <c r="D1129" s="1">
        <v>19.416666666666668</v>
      </c>
      <c r="E1129" s="2">
        <f t="shared" si="102"/>
        <v>30.666666666666668</v>
      </c>
      <c r="F1129" s="2">
        <f t="shared" si="103"/>
        <v>24.666666666666668</v>
      </c>
      <c r="G1129" s="2">
        <f t="shared" si="104"/>
        <v>29.777777777777779</v>
      </c>
      <c r="H1129" s="2">
        <f t="shared" si="105"/>
        <v>25.25</v>
      </c>
      <c r="I1129" s="3">
        <v>53</v>
      </c>
      <c r="J1129" s="3">
        <v>11</v>
      </c>
      <c r="K1129" s="3">
        <v>14</v>
      </c>
      <c r="L1129" s="3">
        <v>10</v>
      </c>
      <c r="M1129" s="3">
        <v>12</v>
      </c>
      <c r="N1129" s="3">
        <v>84</v>
      </c>
      <c r="O1129" s="3">
        <v>24</v>
      </c>
      <c r="P1129" s="3">
        <v>15</v>
      </c>
      <c r="Q1129" s="3">
        <v>13</v>
      </c>
      <c r="R1129" s="3">
        <v>28</v>
      </c>
      <c r="S1129" s="3">
        <v>40</v>
      </c>
      <c r="T1129" s="3">
        <v>18</v>
      </c>
      <c r="U1129" s="3">
        <v>34</v>
      </c>
      <c r="V1129" s="3">
        <v>14</v>
      </c>
      <c r="W1129" s="1">
        <f t="shared" si="106"/>
        <v>19.416666666666668</v>
      </c>
      <c r="X1129" s="17">
        <f>IFERROR(Z1129/AB1129,0)</f>
        <v>22</v>
      </c>
      <c r="Y1129" s="3">
        <f>SUBTOTAL(109,I1129:V1129)</f>
        <v>370</v>
      </c>
      <c r="Z1129" s="3">
        <f>Y1129-N1129</f>
        <v>286</v>
      </c>
      <c r="AA1129" s="3">
        <f t="shared" si="107"/>
        <v>14</v>
      </c>
      <c r="AB1129" s="3">
        <f>COUNTA(I1129:V1129)-COUNTA(N1129)</f>
        <v>13</v>
      </c>
      <c r="AC1129" s="74">
        <f t="array" ref="AC1129">AVERAGE(IF((COLUMN(I1129:V1129)&lt;&gt;COLUMN(N1129)), I1129:V1129))</f>
        <v>22</v>
      </c>
    </row>
    <row r="1130" spans="1:29" x14ac:dyDescent="0.35">
      <c r="A1130" t="s">
        <v>1828</v>
      </c>
      <c r="B1130" t="s">
        <v>1829</v>
      </c>
      <c r="C1130" t="s">
        <v>1421</v>
      </c>
      <c r="D1130" s="1">
        <v>1.5</v>
      </c>
      <c r="E1130" s="2">
        <f t="shared" si="102"/>
        <v>0.66666666666666663</v>
      </c>
      <c r="F1130" s="2">
        <f t="shared" si="103"/>
        <v>0.5</v>
      </c>
      <c r="G1130" s="2">
        <f t="shared" si="104"/>
        <v>0.77777777777777779</v>
      </c>
      <c r="H1130" s="2">
        <f t="shared" si="105"/>
        <v>0.75</v>
      </c>
      <c r="I1130" s="3">
        <v>4</v>
      </c>
      <c r="L1130" s="3">
        <v>2</v>
      </c>
      <c r="N1130" s="3">
        <v>3</v>
      </c>
      <c r="O1130" s="3">
        <v>1</v>
      </c>
      <c r="Q1130" s="3">
        <v>1</v>
      </c>
      <c r="U1130" s="3">
        <v>2</v>
      </c>
      <c r="W1130" s="1">
        <f t="shared" si="106"/>
        <v>1.5</v>
      </c>
      <c r="X1130" s="17">
        <f>IFERROR(Z1130/AB1130,0)</f>
        <v>2</v>
      </c>
      <c r="Y1130" s="3">
        <f>SUBTOTAL(109,I1130:V1130)</f>
        <v>13</v>
      </c>
      <c r="Z1130" s="3">
        <f>Y1130-N1130</f>
        <v>10</v>
      </c>
      <c r="AA1130" s="3">
        <f t="shared" si="107"/>
        <v>6</v>
      </c>
      <c r="AB1130" s="3">
        <f>COUNTA(I1130:V1130)-COUNTA(N1130)</f>
        <v>5</v>
      </c>
      <c r="AC1130" s="74">
        <f t="array" ref="AC1130">AVERAGE(IF((COLUMN(I1130:V1130)&lt;&gt;COLUMN(N1130)), I1130:V1130))</f>
        <v>0.76923076923076927</v>
      </c>
    </row>
    <row r="1131" spans="1:29" x14ac:dyDescent="0.35">
      <c r="A1131" t="s">
        <v>1830</v>
      </c>
      <c r="B1131" t="s">
        <v>1831</v>
      </c>
      <c r="C1131" t="s">
        <v>1421</v>
      </c>
      <c r="D1131" s="1">
        <v>1.875</v>
      </c>
      <c r="E1131" s="2">
        <f t="shared" si="102"/>
        <v>1.6666666666666667</v>
      </c>
      <c r="F1131" s="2">
        <f t="shared" si="103"/>
        <v>1.5</v>
      </c>
      <c r="G1131" s="2">
        <f t="shared" si="104"/>
        <v>1.5555555555555556</v>
      </c>
      <c r="H1131" s="2">
        <f t="shared" si="105"/>
        <v>1.5833333333333333</v>
      </c>
      <c r="I1131" s="3">
        <v>1</v>
      </c>
      <c r="J1131" s="3">
        <v>1</v>
      </c>
      <c r="K1131" s="3">
        <v>2</v>
      </c>
      <c r="L1131" s="3">
        <v>2</v>
      </c>
      <c r="M1131" s="3">
        <v>1</v>
      </c>
      <c r="N1131" s="3">
        <v>4</v>
      </c>
      <c r="P1131" s="3">
        <v>2</v>
      </c>
      <c r="R1131" s="3">
        <v>2</v>
      </c>
      <c r="S1131" s="3">
        <v>4</v>
      </c>
      <c r="U1131" s="3">
        <v>1</v>
      </c>
      <c r="W1131" s="1">
        <f t="shared" si="106"/>
        <v>1.875</v>
      </c>
      <c r="X1131" s="17">
        <f>IFERROR(Z1131/AB1131,0)</f>
        <v>1.7777777777777777</v>
      </c>
      <c r="Y1131" s="3">
        <f>SUBTOTAL(109,I1131:V1131)</f>
        <v>20</v>
      </c>
      <c r="Z1131" s="3">
        <f>Y1131-N1131</f>
        <v>16</v>
      </c>
      <c r="AA1131" s="3">
        <f t="shared" si="107"/>
        <v>10</v>
      </c>
      <c r="AB1131" s="3">
        <f>COUNTA(I1131:V1131)-COUNTA(N1131)</f>
        <v>9</v>
      </c>
      <c r="AC1131" s="74">
        <f t="array" ref="AC1131">AVERAGE(IF((COLUMN(I1131:V1131)&lt;&gt;COLUMN(N1131)), I1131:V1131))</f>
        <v>1.2307692307692308</v>
      </c>
    </row>
    <row r="1132" spans="1:29" x14ac:dyDescent="0.35">
      <c r="A1132" t="s">
        <v>1832</v>
      </c>
      <c r="B1132" t="s">
        <v>1833</v>
      </c>
      <c r="C1132" t="s">
        <v>1421</v>
      </c>
      <c r="D1132" s="1">
        <v>2.3333333333333335</v>
      </c>
      <c r="E1132" s="2">
        <f t="shared" si="102"/>
        <v>0</v>
      </c>
      <c r="F1132" s="2">
        <f t="shared" si="103"/>
        <v>0.66666666666666663</v>
      </c>
      <c r="G1132" s="2">
        <f t="shared" si="104"/>
        <v>1.8888888888888888</v>
      </c>
      <c r="H1132" s="2">
        <f t="shared" si="105"/>
        <v>1.5</v>
      </c>
      <c r="I1132" s="3">
        <v>6</v>
      </c>
      <c r="J1132" s="3">
        <v>1</v>
      </c>
      <c r="M1132" s="3">
        <v>3</v>
      </c>
      <c r="N1132" s="3">
        <v>8</v>
      </c>
      <c r="O1132" s="3">
        <v>2</v>
      </c>
      <c r="Q1132" s="3">
        <v>1</v>
      </c>
      <c r="R1132" s="3">
        <v>3</v>
      </c>
      <c r="V1132" s="3">
        <v>4</v>
      </c>
      <c r="W1132" s="1">
        <f t="shared" si="106"/>
        <v>2.3333333333333335</v>
      </c>
      <c r="X1132" s="17">
        <f>IFERROR(Z1132/AB1132,0)</f>
        <v>2.8571428571428572</v>
      </c>
      <c r="Y1132" s="3">
        <f>SUBTOTAL(109,I1132:V1132)</f>
        <v>28</v>
      </c>
      <c r="Z1132" s="3">
        <f>Y1132-N1132</f>
        <v>20</v>
      </c>
      <c r="AA1132" s="3">
        <f t="shared" si="107"/>
        <v>8</v>
      </c>
      <c r="AB1132" s="3">
        <f>COUNTA(I1132:V1132)-COUNTA(N1132)</f>
        <v>7</v>
      </c>
      <c r="AC1132" s="74">
        <f t="array" ref="AC1132">AVERAGE(IF((COLUMN(I1132:V1132)&lt;&gt;COLUMN(N1132)), I1132:V1132))</f>
        <v>1.5384615384615385</v>
      </c>
    </row>
    <row r="1133" spans="1:29" x14ac:dyDescent="0.35">
      <c r="A1133" t="s">
        <v>1834</v>
      </c>
      <c r="B1133" t="s">
        <v>1835</v>
      </c>
      <c r="C1133" t="s">
        <v>1421</v>
      </c>
      <c r="D1133" s="1">
        <v>1.7142857142857142</v>
      </c>
      <c r="E1133" s="2">
        <f t="shared" si="102"/>
        <v>0.66666666666666663</v>
      </c>
      <c r="F1133" s="2">
        <f t="shared" si="103"/>
        <v>1.3333333333333333</v>
      </c>
      <c r="G1133" s="2">
        <f t="shared" si="104"/>
        <v>2</v>
      </c>
      <c r="H1133" s="2">
        <f t="shared" si="105"/>
        <v>1.75</v>
      </c>
      <c r="I1133" s="3">
        <v>9</v>
      </c>
      <c r="K1133" s="3">
        <v>2</v>
      </c>
      <c r="L1133" s="3">
        <v>1</v>
      </c>
      <c r="N1133" s="3">
        <v>10</v>
      </c>
      <c r="P1133" s="3">
        <v>1</v>
      </c>
      <c r="Q1133" s="3">
        <v>4</v>
      </c>
      <c r="R1133" s="3">
        <v>1</v>
      </c>
      <c r="U1133" s="3">
        <v>2</v>
      </c>
      <c r="V1133" s="3">
        <v>1</v>
      </c>
      <c r="W1133" s="1">
        <f t="shared" si="106"/>
        <v>1.7142857142857142</v>
      </c>
      <c r="X1133" s="17">
        <f>IFERROR(Z1133/AB1133,0)</f>
        <v>2.625</v>
      </c>
      <c r="Y1133" s="3">
        <f>SUBTOTAL(109,I1133:V1133)</f>
        <v>31</v>
      </c>
      <c r="Z1133" s="3">
        <f>Y1133-N1133</f>
        <v>21</v>
      </c>
      <c r="AA1133" s="3">
        <f t="shared" si="107"/>
        <v>9</v>
      </c>
      <c r="AB1133" s="3">
        <f>COUNTA(I1133:V1133)-COUNTA(N1133)</f>
        <v>8</v>
      </c>
      <c r="AC1133" s="74">
        <f t="array" ref="AC1133">AVERAGE(IF((COLUMN(I1133:V1133)&lt;&gt;COLUMN(N1133)), I1133:V1133))</f>
        <v>1.6153846153846154</v>
      </c>
    </row>
    <row r="1134" spans="1:29" x14ac:dyDescent="0.35">
      <c r="A1134" t="s">
        <v>1836</v>
      </c>
      <c r="B1134" t="s">
        <v>1837</v>
      </c>
      <c r="C1134" t="s">
        <v>1421</v>
      </c>
      <c r="D1134" s="1">
        <v>2.1428571428571428</v>
      </c>
      <c r="E1134" s="2">
        <f t="shared" si="102"/>
        <v>2.3333333333333335</v>
      </c>
      <c r="F1134" s="2">
        <f t="shared" si="103"/>
        <v>2</v>
      </c>
      <c r="G1134" s="2">
        <f t="shared" si="104"/>
        <v>2.8888888888888888</v>
      </c>
      <c r="H1134" s="2">
        <f t="shared" si="105"/>
        <v>2.1666666666666665</v>
      </c>
      <c r="I1134" s="3">
        <v>5</v>
      </c>
      <c r="N1134" s="3">
        <v>12</v>
      </c>
      <c r="O1134" s="3">
        <v>2</v>
      </c>
      <c r="P1134" s="3">
        <v>3</v>
      </c>
      <c r="Q1134" s="3">
        <v>1</v>
      </c>
      <c r="R1134" s="3">
        <v>1</v>
      </c>
      <c r="S1134" s="3">
        <v>3</v>
      </c>
      <c r="U1134" s="3">
        <v>4</v>
      </c>
      <c r="V1134" s="3">
        <v>1</v>
      </c>
      <c r="W1134" s="1">
        <f t="shared" si="106"/>
        <v>2.1428571428571428</v>
      </c>
      <c r="X1134" s="17">
        <f>IFERROR(Z1134/AB1134,0)</f>
        <v>2.5</v>
      </c>
      <c r="Y1134" s="3">
        <f>SUBTOTAL(109,I1134:V1134)</f>
        <v>32</v>
      </c>
      <c r="Z1134" s="3">
        <f>Y1134-N1134</f>
        <v>20</v>
      </c>
      <c r="AA1134" s="3">
        <f t="shared" si="107"/>
        <v>9</v>
      </c>
      <c r="AB1134" s="3">
        <f>COUNTA(I1134:V1134)-COUNTA(N1134)</f>
        <v>8</v>
      </c>
      <c r="AC1134" s="74">
        <f t="array" ref="AC1134">AVERAGE(IF((COLUMN(I1134:V1134)&lt;&gt;COLUMN(N1134)), I1134:V1134))</f>
        <v>1.5384615384615385</v>
      </c>
    </row>
    <row r="1135" spans="1:29" x14ac:dyDescent="0.35">
      <c r="A1135" t="s">
        <v>1838</v>
      </c>
      <c r="B1135" t="s">
        <v>1839</v>
      </c>
      <c r="C1135" t="s">
        <v>1421</v>
      </c>
      <c r="D1135" s="1">
        <v>3.2727272727272729</v>
      </c>
      <c r="E1135" s="2">
        <f t="shared" si="102"/>
        <v>5.333333333333333</v>
      </c>
      <c r="F1135" s="2">
        <f t="shared" si="103"/>
        <v>3</v>
      </c>
      <c r="G1135" s="2">
        <f t="shared" si="104"/>
        <v>5</v>
      </c>
      <c r="H1135" s="2">
        <f t="shared" si="105"/>
        <v>4.333333333333333</v>
      </c>
      <c r="I1135" s="3">
        <v>3</v>
      </c>
      <c r="J1135" s="3">
        <v>2</v>
      </c>
      <c r="K1135" s="3">
        <v>3</v>
      </c>
      <c r="L1135" s="3">
        <v>2</v>
      </c>
      <c r="M1135" s="3">
        <v>2</v>
      </c>
      <c r="N1135" s="3">
        <v>19</v>
      </c>
      <c r="O1135" s="3">
        <v>6</v>
      </c>
      <c r="Q1135" s="3">
        <v>1</v>
      </c>
      <c r="R1135" s="3">
        <v>1</v>
      </c>
      <c r="S1135" s="3">
        <v>7</v>
      </c>
      <c r="T1135" s="3">
        <v>6</v>
      </c>
      <c r="U1135" s="3">
        <v>3</v>
      </c>
      <c r="V1135" s="3">
        <v>3</v>
      </c>
      <c r="W1135" s="1">
        <f t="shared" si="106"/>
        <v>3.2727272727272729</v>
      </c>
      <c r="X1135" s="17">
        <f>IFERROR(Z1135/AB1135,0)</f>
        <v>3.25</v>
      </c>
      <c r="Y1135" s="3">
        <f>SUBTOTAL(109,I1135:V1135)</f>
        <v>58</v>
      </c>
      <c r="Z1135" s="3">
        <f>Y1135-N1135</f>
        <v>39</v>
      </c>
      <c r="AA1135" s="3">
        <f t="shared" si="107"/>
        <v>13</v>
      </c>
      <c r="AB1135" s="3">
        <f>COUNTA(I1135:V1135)-COUNTA(N1135)</f>
        <v>12</v>
      </c>
      <c r="AC1135" s="74">
        <f t="array" ref="AC1135">AVERAGE(IF((COLUMN(I1135:V1135)&lt;&gt;COLUMN(N1135)), I1135:V1135))</f>
        <v>3</v>
      </c>
    </row>
    <row r="1136" spans="1:29" x14ac:dyDescent="0.35">
      <c r="A1136" t="s">
        <v>1840</v>
      </c>
      <c r="B1136" t="s">
        <v>1841</v>
      </c>
      <c r="C1136" t="s">
        <v>1421</v>
      </c>
      <c r="D1136" s="1">
        <v>2</v>
      </c>
      <c r="E1136" s="2">
        <f t="shared" si="102"/>
        <v>0</v>
      </c>
      <c r="F1136" s="2">
        <f t="shared" si="103"/>
        <v>0</v>
      </c>
      <c r="G1136" s="2">
        <f t="shared" si="104"/>
        <v>0.22222222222222221</v>
      </c>
      <c r="H1136" s="2">
        <f t="shared" si="105"/>
        <v>0.16666666666666666</v>
      </c>
      <c r="I1136" s="3">
        <v>3</v>
      </c>
      <c r="O1136" s="3">
        <v>2</v>
      </c>
      <c r="W1136" s="1">
        <f t="shared" si="106"/>
        <v>2</v>
      </c>
      <c r="X1136" s="17">
        <f>IFERROR(Z1136/AB1136,0)</f>
        <v>2.5</v>
      </c>
      <c r="Y1136" s="3">
        <f>SUBTOTAL(109,I1136:V1136)</f>
        <v>5</v>
      </c>
      <c r="Z1136" s="3">
        <f>Y1136-N1136</f>
        <v>5</v>
      </c>
      <c r="AA1136" s="3">
        <f t="shared" si="107"/>
        <v>2</v>
      </c>
      <c r="AB1136" s="3">
        <f>COUNTA(I1136:V1136)-COUNTA(N1136)</f>
        <v>2</v>
      </c>
      <c r="AC1136" s="74">
        <f t="array" ref="AC1136">AVERAGE(IF((COLUMN(I1136:V1136)&lt;&gt;COLUMN(N1136)), I1136:V1136))</f>
        <v>0.38461538461538464</v>
      </c>
    </row>
    <row r="1137" spans="1:29" x14ac:dyDescent="0.35">
      <c r="A1137" t="s">
        <v>1842</v>
      </c>
      <c r="B1137" t="s">
        <v>1843</v>
      </c>
      <c r="C1137" t="s">
        <v>1421</v>
      </c>
      <c r="D1137" s="1">
        <v>2.3333333333333335</v>
      </c>
      <c r="E1137" s="2">
        <f t="shared" si="102"/>
        <v>3</v>
      </c>
      <c r="F1137" s="2">
        <f t="shared" si="103"/>
        <v>2</v>
      </c>
      <c r="G1137" s="2">
        <f t="shared" si="104"/>
        <v>1.4444444444444444</v>
      </c>
      <c r="H1137" s="2">
        <f t="shared" si="105"/>
        <v>1.1666666666666667</v>
      </c>
      <c r="I1137" s="3">
        <v>5</v>
      </c>
      <c r="K1137" s="3">
        <v>1</v>
      </c>
      <c r="N1137" s="3">
        <v>1</v>
      </c>
      <c r="R1137" s="3">
        <v>3</v>
      </c>
      <c r="S1137" s="3">
        <v>2</v>
      </c>
      <c r="T1137" s="3">
        <v>3</v>
      </c>
      <c r="U1137" s="3">
        <v>4</v>
      </c>
      <c r="V1137" s="3">
        <v>1</v>
      </c>
      <c r="W1137" s="1">
        <f t="shared" si="106"/>
        <v>2.3333333333333335</v>
      </c>
      <c r="X1137" s="17">
        <f>IFERROR(Z1137/AB1137,0)</f>
        <v>2.7142857142857144</v>
      </c>
      <c r="Y1137" s="3">
        <f>SUBTOTAL(109,I1137:V1137)</f>
        <v>20</v>
      </c>
      <c r="Z1137" s="3">
        <f>Y1137-N1137</f>
        <v>19</v>
      </c>
      <c r="AA1137" s="3">
        <f t="shared" si="107"/>
        <v>8</v>
      </c>
      <c r="AB1137" s="3">
        <f>COUNTA(I1137:V1137)-COUNTA(N1137)</f>
        <v>7</v>
      </c>
      <c r="AC1137" s="74">
        <f t="array" ref="AC1137">AVERAGE(IF((COLUMN(I1137:V1137)&lt;&gt;COLUMN(N1137)), I1137:V1137))</f>
        <v>1.4615384615384615</v>
      </c>
    </row>
    <row r="1138" spans="1:29" x14ac:dyDescent="0.35">
      <c r="A1138" t="s">
        <v>1844</v>
      </c>
      <c r="B1138" t="s">
        <v>151</v>
      </c>
      <c r="C1138" t="s">
        <v>1421</v>
      </c>
      <c r="D1138" s="1">
        <v>3</v>
      </c>
      <c r="E1138" s="2">
        <f t="shared" si="102"/>
        <v>2.6666666666666665</v>
      </c>
      <c r="F1138" s="2">
        <f t="shared" si="103"/>
        <v>3</v>
      </c>
      <c r="G1138" s="2">
        <f t="shared" si="104"/>
        <v>2.8888888888888888</v>
      </c>
      <c r="H1138" s="2">
        <f t="shared" si="105"/>
        <v>2.4166666666666665</v>
      </c>
      <c r="I1138" s="3">
        <v>3</v>
      </c>
      <c r="J1138" s="3">
        <v>1</v>
      </c>
      <c r="K1138" s="3">
        <v>2</v>
      </c>
      <c r="N1138" s="3">
        <v>8</v>
      </c>
      <c r="P1138" s="3">
        <v>4</v>
      </c>
      <c r="Q1138" s="3">
        <v>1</v>
      </c>
      <c r="R1138" s="3">
        <v>5</v>
      </c>
      <c r="S1138" s="3">
        <v>3</v>
      </c>
      <c r="U1138" s="3">
        <v>5</v>
      </c>
      <c r="W1138" s="1">
        <f t="shared" si="106"/>
        <v>3</v>
      </c>
      <c r="X1138" s="17">
        <f>IFERROR(Z1138/AB1138,0)</f>
        <v>3</v>
      </c>
      <c r="Y1138" s="3">
        <f>SUBTOTAL(109,I1138:V1138)</f>
        <v>32</v>
      </c>
      <c r="Z1138" s="3">
        <f>Y1138-N1138</f>
        <v>24</v>
      </c>
      <c r="AA1138" s="3">
        <f t="shared" si="107"/>
        <v>9</v>
      </c>
      <c r="AB1138" s="3">
        <f>COUNTA(I1138:V1138)-COUNTA(N1138)</f>
        <v>8</v>
      </c>
      <c r="AC1138" s="74">
        <f t="array" ref="AC1138">AVERAGE(IF((COLUMN(I1138:V1138)&lt;&gt;COLUMN(N1138)), I1138:V1138))</f>
        <v>1.8461538461538463</v>
      </c>
    </row>
    <row r="1139" spans="1:29" x14ac:dyDescent="0.35">
      <c r="A1139" t="s">
        <v>1845</v>
      </c>
      <c r="B1139" t="s">
        <v>1846</v>
      </c>
      <c r="C1139" t="s">
        <v>1421</v>
      </c>
      <c r="D1139" s="1">
        <v>3.2727272727272729</v>
      </c>
      <c r="E1139" s="2">
        <f t="shared" si="102"/>
        <v>4.666666666666667</v>
      </c>
      <c r="F1139" s="2">
        <f t="shared" si="103"/>
        <v>3.5</v>
      </c>
      <c r="G1139" s="2">
        <f t="shared" si="104"/>
        <v>3.7777777777777777</v>
      </c>
      <c r="H1139" s="2">
        <f t="shared" si="105"/>
        <v>3.4166666666666665</v>
      </c>
      <c r="I1139" s="3">
        <v>5</v>
      </c>
      <c r="J1139" s="3">
        <v>2</v>
      </c>
      <c r="K1139" s="3">
        <v>3</v>
      </c>
      <c r="L1139" s="3">
        <v>2</v>
      </c>
      <c r="M1139" s="3">
        <v>3</v>
      </c>
      <c r="N1139" s="3">
        <v>6</v>
      </c>
      <c r="O1139" s="3">
        <v>4</v>
      </c>
      <c r="P1139" s="3">
        <v>1</v>
      </c>
      <c r="R1139" s="3">
        <v>6</v>
      </c>
      <c r="S1139" s="3">
        <v>3</v>
      </c>
      <c r="T1139" s="3">
        <v>6</v>
      </c>
      <c r="U1139" s="3">
        <v>5</v>
      </c>
      <c r="V1139" s="3">
        <v>1</v>
      </c>
      <c r="W1139" s="1">
        <f t="shared" si="106"/>
        <v>3.2727272727272729</v>
      </c>
      <c r="X1139" s="17">
        <f>IFERROR(Z1139/AB1139,0)</f>
        <v>3.4166666666666665</v>
      </c>
      <c r="Y1139" s="3">
        <f>SUBTOTAL(109,I1139:V1139)</f>
        <v>47</v>
      </c>
      <c r="Z1139" s="3">
        <f>Y1139-N1139</f>
        <v>41</v>
      </c>
      <c r="AA1139" s="3">
        <f t="shared" si="107"/>
        <v>13</v>
      </c>
      <c r="AB1139" s="3">
        <f>COUNTA(I1139:V1139)-COUNTA(N1139)</f>
        <v>12</v>
      </c>
      <c r="AC1139" s="74">
        <f t="array" ref="AC1139">AVERAGE(IF((COLUMN(I1139:V1139)&lt;&gt;COLUMN(N1139)), I1139:V1139))</f>
        <v>3.1538461538461537</v>
      </c>
    </row>
    <row r="1140" spans="1:29" x14ac:dyDescent="0.35">
      <c r="A1140" t="s">
        <v>1847</v>
      </c>
      <c r="B1140" t="s">
        <v>1120</v>
      </c>
      <c r="C1140" t="s">
        <v>1421</v>
      </c>
      <c r="D1140" s="1" t="s">
        <v>71</v>
      </c>
      <c r="E1140" s="2">
        <f t="shared" si="102"/>
        <v>0</v>
      </c>
      <c r="F1140" s="2">
        <f t="shared" si="103"/>
        <v>0</v>
      </c>
      <c r="G1140" s="2">
        <f t="shared" si="104"/>
        <v>0</v>
      </c>
      <c r="H1140" s="2">
        <f t="shared" si="105"/>
        <v>0</v>
      </c>
      <c r="I1140" s="3">
        <v>1</v>
      </c>
      <c r="W1140" s="1" t="str">
        <f t="shared" si="106"/>
        <v>0</v>
      </c>
      <c r="X1140" s="17">
        <f>IFERROR(Z1140/AB1140,0)</f>
        <v>1</v>
      </c>
      <c r="Y1140" s="3">
        <f>SUBTOTAL(109,I1140:V1140)</f>
        <v>1</v>
      </c>
      <c r="Z1140" s="3">
        <f>Y1140-N1140</f>
        <v>1</v>
      </c>
      <c r="AA1140" s="3">
        <f t="shared" si="107"/>
        <v>1</v>
      </c>
      <c r="AB1140" s="3">
        <f>COUNTA(I1140:V1140)-COUNTA(N1140)</f>
        <v>1</v>
      </c>
      <c r="AC1140" s="74">
        <f t="array" ref="AC1140">AVERAGE(IF((COLUMN(I1140:V1140)&lt;&gt;COLUMN(N1140)), I1140:V1140))</f>
        <v>7.6923076923076927E-2</v>
      </c>
    </row>
    <row r="1141" spans="1:29" x14ac:dyDescent="0.35">
      <c r="A1141" t="s">
        <v>1848</v>
      </c>
      <c r="B1141" t="s">
        <v>1849</v>
      </c>
      <c r="C1141" t="s">
        <v>1421</v>
      </c>
      <c r="D1141" s="1">
        <v>1.5714285714285714</v>
      </c>
      <c r="E1141" s="2">
        <f t="shared" si="102"/>
        <v>1.3333333333333333</v>
      </c>
      <c r="F1141" s="2">
        <f t="shared" si="103"/>
        <v>1.3333333333333333</v>
      </c>
      <c r="G1141" s="2">
        <f t="shared" si="104"/>
        <v>1.3333333333333333</v>
      </c>
      <c r="H1141" s="2">
        <f t="shared" si="105"/>
        <v>1</v>
      </c>
      <c r="I1141" s="3">
        <v>1</v>
      </c>
      <c r="M1141" s="3">
        <v>2</v>
      </c>
      <c r="N1141" s="3">
        <v>1</v>
      </c>
      <c r="O1141" s="3">
        <v>1</v>
      </c>
      <c r="P1141" s="3">
        <v>1</v>
      </c>
      <c r="Q1141" s="3">
        <v>1</v>
      </c>
      <c r="R1141" s="3">
        <v>2</v>
      </c>
      <c r="T1141" s="3">
        <v>2</v>
      </c>
      <c r="U1141" s="3">
        <v>2</v>
      </c>
      <c r="W1141" s="1">
        <f t="shared" si="106"/>
        <v>1.5714285714285714</v>
      </c>
      <c r="X1141" s="17">
        <f>IFERROR(Z1141/AB1141,0)</f>
        <v>1.5</v>
      </c>
      <c r="Y1141" s="3">
        <f>SUBTOTAL(109,I1141:V1141)</f>
        <v>13</v>
      </c>
      <c r="Z1141" s="3">
        <f>Y1141-N1141</f>
        <v>12</v>
      </c>
      <c r="AA1141" s="3">
        <f t="shared" si="107"/>
        <v>9</v>
      </c>
      <c r="AB1141" s="3">
        <f>COUNTA(I1141:V1141)-COUNTA(N1141)</f>
        <v>8</v>
      </c>
      <c r="AC1141" s="74">
        <f t="array" ref="AC1141">AVERAGE(IF((COLUMN(I1141:V1141)&lt;&gt;COLUMN(N1141)), I1141:V1141))</f>
        <v>0.92307692307692313</v>
      </c>
    </row>
    <row r="1142" spans="1:29" x14ac:dyDescent="0.35">
      <c r="A1142" t="s">
        <v>1850</v>
      </c>
      <c r="B1142" t="s">
        <v>379</v>
      </c>
      <c r="C1142" t="s">
        <v>1421</v>
      </c>
      <c r="D1142" s="1">
        <v>1.875</v>
      </c>
      <c r="E1142" s="2">
        <f t="shared" si="102"/>
        <v>0.33333333333333331</v>
      </c>
      <c r="F1142" s="2">
        <f t="shared" si="103"/>
        <v>0.5</v>
      </c>
      <c r="G1142" s="2">
        <f t="shared" si="104"/>
        <v>1.2222222222222223</v>
      </c>
      <c r="H1142" s="2">
        <f t="shared" si="105"/>
        <v>1.25</v>
      </c>
      <c r="I1142" s="3">
        <v>18</v>
      </c>
      <c r="J1142" s="3">
        <v>1</v>
      </c>
      <c r="K1142" s="3">
        <v>1</v>
      </c>
      <c r="L1142" s="3">
        <v>2</v>
      </c>
      <c r="M1142" s="3">
        <v>2</v>
      </c>
      <c r="N1142" s="3">
        <v>6</v>
      </c>
      <c r="P1142" s="3">
        <v>1</v>
      </c>
      <c r="Q1142" s="3">
        <v>1</v>
      </c>
      <c r="U1142" s="3">
        <v>1</v>
      </c>
      <c r="V1142" s="3">
        <v>6</v>
      </c>
      <c r="W1142" s="1">
        <f t="shared" si="106"/>
        <v>1.875</v>
      </c>
      <c r="X1142" s="17">
        <f>IFERROR(Z1142/AB1142,0)</f>
        <v>3.6666666666666665</v>
      </c>
      <c r="Y1142" s="3">
        <f>SUBTOTAL(109,I1142:V1142)</f>
        <v>39</v>
      </c>
      <c r="Z1142" s="3">
        <f>Y1142-N1142</f>
        <v>33</v>
      </c>
      <c r="AA1142" s="3">
        <f t="shared" si="107"/>
        <v>10</v>
      </c>
      <c r="AB1142" s="3">
        <f>COUNTA(I1142:V1142)-COUNTA(N1142)</f>
        <v>9</v>
      </c>
      <c r="AC1142" s="74">
        <f t="array" ref="AC1142">AVERAGE(IF((COLUMN(I1142:V1142)&lt;&gt;COLUMN(N1142)), I1142:V1142))</f>
        <v>2.5384615384615383</v>
      </c>
    </row>
    <row r="1143" spans="1:29" x14ac:dyDescent="0.35">
      <c r="A1143" t="s">
        <v>1851</v>
      </c>
      <c r="B1143" t="s">
        <v>381</v>
      </c>
      <c r="C1143" t="s">
        <v>1421</v>
      </c>
      <c r="D1143" s="1">
        <v>2.4444444444444446</v>
      </c>
      <c r="E1143" s="2">
        <f t="shared" si="102"/>
        <v>3.3333333333333335</v>
      </c>
      <c r="F1143" s="2">
        <f t="shared" si="103"/>
        <v>2.5</v>
      </c>
      <c r="G1143" s="2">
        <f t="shared" si="104"/>
        <v>2.8888888888888888</v>
      </c>
      <c r="H1143" s="2">
        <f t="shared" si="105"/>
        <v>2.3333333333333335</v>
      </c>
      <c r="I1143" s="3">
        <v>6</v>
      </c>
      <c r="J1143" s="3">
        <v>1</v>
      </c>
      <c r="L1143" s="3">
        <v>1</v>
      </c>
      <c r="M1143" s="3">
        <v>3</v>
      </c>
      <c r="N1143" s="3">
        <v>8</v>
      </c>
      <c r="P1143" s="3">
        <v>2</v>
      </c>
      <c r="R1143" s="3">
        <v>3</v>
      </c>
      <c r="S1143" s="3">
        <v>4</v>
      </c>
      <c r="T1143" s="3">
        <v>2</v>
      </c>
      <c r="U1143" s="3">
        <v>4</v>
      </c>
      <c r="V1143" s="3">
        <v>2</v>
      </c>
      <c r="W1143" s="1">
        <f t="shared" si="106"/>
        <v>2.4444444444444446</v>
      </c>
      <c r="X1143" s="17">
        <f>IFERROR(Z1143/AB1143,0)</f>
        <v>2.8</v>
      </c>
      <c r="Y1143" s="3">
        <f>SUBTOTAL(109,I1143:V1143)</f>
        <v>36</v>
      </c>
      <c r="Z1143" s="3">
        <f>Y1143-N1143</f>
        <v>28</v>
      </c>
      <c r="AA1143" s="3">
        <f t="shared" si="107"/>
        <v>11</v>
      </c>
      <c r="AB1143" s="3">
        <f>COUNTA(I1143:V1143)-COUNTA(N1143)</f>
        <v>10</v>
      </c>
      <c r="AC1143" s="74">
        <f t="array" ref="AC1143">AVERAGE(IF((COLUMN(I1143:V1143)&lt;&gt;COLUMN(N1143)), I1143:V1143))</f>
        <v>2.1538461538461537</v>
      </c>
    </row>
    <row r="1144" spans="1:29" x14ac:dyDescent="0.35">
      <c r="A1144" t="s">
        <v>1852</v>
      </c>
      <c r="B1144" t="s">
        <v>1853</v>
      </c>
      <c r="C1144" t="s">
        <v>1421</v>
      </c>
      <c r="D1144" s="1">
        <v>2</v>
      </c>
      <c r="E1144" s="2">
        <f t="shared" si="102"/>
        <v>0</v>
      </c>
      <c r="F1144" s="2">
        <f t="shared" si="103"/>
        <v>0.33333333333333331</v>
      </c>
      <c r="G1144" s="2">
        <f t="shared" si="104"/>
        <v>0.22222222222222221</v>
      </c>
      <c r="H1144" s="2">
        <f t="shared" si="105"/>
        <v>0.16666666666666666</v>
      </c>
      <c r="P1144" s="3">
        <v>2</v>
      </c>
      <c r="W1144" s="1">
        <f t="shared" si="106"/>
        <v>2</v>
      </c>
      <c r="X1144" s="17">
        <f>IFERROR(Z1144/AB1144,0)</f>
        <v>2</v>
      </c>
      <c r="Y1144" s="3">
        <f>SUBTOTAL(109,I1144:V1144)</f>
        <v>2</v>
      </c>
      <c r="Z1144" s="3">
        <f>Y1144-N1144</f>
        <v>2</v>
      </c>
      <c r="AA1144" s="3">
        <f t="shared" si="107"/>
        <v>1</v>
      </c>
      <c r="AB1144" s="3">
        <f>COUNTA(I1144:V1144)-COUNTA(N1144)</f>
        <v>1</v>
      </c>
      <c r="AC1144" s="74">
        <f t="array" ref="AC1144">AVERAGE(IF((COLUMN(I1144:V1144)&lt;&gt;COLUMN(N1144)), I1144:V1144))</f>
        <v>0.15384615384615385</v>
      </c>
    </row>
    <row r="1145" spans="1:29" x14ac:dyDescent="0.35">
      <c r="A1145" t="s">
        <v>1854</v>
      </c>
      <c r="B1145" t="s">
        <v>1855</v>
      </c>
      <c r="C1145" t="s">
        <v>1421</v>
      </c>
      <c r="D1145" s="1">
        <v>1</v>
      </c>
      <c r="E1145" s="2">
        <f t="shared" si="102"/>
        <v>0.33333333333333331</v>
      </c>
      <c r="F1145" s="2">
        <f t="shared" si="103"/>
        <v>0.33333333333333331</v>
      </c>
      <c r="G1145" s="2">
        <f t="shared" si="104"/>
        <v>0.22222222222222221</v>
      </c>
      <c r="H1145" s="2">
        <f t="shared" si="105"/>
        <v>0.16666666666666666</v>
      </c>
      <c r="P1145" s="3">
        <v>1</v>
      </c>
      <c r="U1145" s="3">
        <v>1</v>
      </c>
      <c r="W1145" s="1">
        <f t="shared" si="106"/>
        <v>1</v>
      </c>
      <c r="X1145" s="17">
        <f>IFERROR(Z1145/AB1145,0)</f>
        <v>1</v>
      </c>
      <c r="Y1145" s="3">
        <f>SUBTOTAL(109,I1145:V1145)</f>
        <v>2</v>
      </c>
      <c r="Z1145" s="3">
        <f>Y1145-N1145</f>
        <v>2</v>
      </c>
      <c r="AA1145" s="3">
        <f t="shared" si="107"/>
        <v>2</v>
      </c>
      <c r="AB1145" s="3">
        <f>COUNTA(I1145:V1145)-COUNTA(N1145)</f>
        <v>2</v>
      </c>
      <c r="AC1145" s="74">
        <f t="array" ref="AC1145">AVERAGE(IF((COLUMN(I1145:V1145)&lt;&gt;COLUMN(N1145)), I1145:V1145))</f>
        <v>0.15384615384615385</v>
      </c>
    </row>
    <row r="1146" spans="1:29" x14ac:dyDescent="0.35">
      <c r="A1146" t="s">
        <v>1856</v>
      </c>
      <c r="B1146" t="s">
        <v>1857</v>
      </c>
      <c r="C1146" t="s">
        <v>1421</v>
      </c>
      <c r="D1146" s="1">
        <v>1</v>
      </c>
      <c r="E1146" s="2">
        <f t="shared" si="102"/>
        <v>0.33333333333333331</v>
      </c>
      <c r="F1146" s="2">
        <f t="shared" si="103"/>
        <v>0.16666666666666666</v>
      </c>
      <c r="G1146" s="2">
        <f t="shared" si="104"/>
        <v>0.1111111111111111</v>
      </c>
      <c r="H1146" s="2">
        <f t="shared" si="105"/>
        <v>8.3333333333333329E-2</v>
      </c>
      <c r="T1146" s="3">
        <v>1</v>
      </c>
      <c r="W1146" s="1">
        <f t="shared" si="106"/>
        <v>1</v>
      </c>
      <c r="X1146" s="17">
        <f>IFERROR(Z1146/AB1146,0)</f>
        <v>1</v>
      </c>
      <c r="Y1146" s="3">
        <f>SUBTOTAL(109,I1146:V1146)</f>
        <v>1</v>
      </c>
      <c r="Z1146" s="3">
        <f>Y1146-N1146</f>
        <v>1</v>
      </c>
      <c r="AA1146" s="3">
        <f t="shared" si="107"/>
        <v>1</v>
      </c>
      <c r="AB1146" s="3">
        <f>COUNTA(I1146:V1146)-COUNTA(N1146)</f>
        <v>1</v>
      </c>
      <c r="AC1146" s="74">
        <f t="array" ref="AC1146">AVERAGE(IF((COLUMN(I1146:V1146)&lt;&gt;COLUMN(N1146)), I1146:V1146))</f>
        <v>7.6923076923076927E-2</v>
      </c>
    </row>
    <row r="1147" spans="1:29" x14ac:dyDescent="0.35">
      <c r="A1147" t="s">
        <v>1858</v>
      </c>
      <c r="B1147" t="s">
        <v>383</v>
      </c>
      <c r="C1147" t="s">
        <v>1421</v>
      </c>
      <c r="D1147" s="1">
        <v>2.8333333333333335</v>
      </c>
      <c r="E1147" s="2">
        <f t="shared" si="102"/>
        <v>3</v>
      </c>
      <c r="F1147" s="2">
        <f t="shared" si="103"/>
        <v>2.6666666666666665</v>
      </c>
      <c r="G1147" s="2">
        <f t="shared" si="104"/>
        <v>1.7777777777777777</v>
      </c>
      <c r="H1147" s="2">
        <f t="shared" si="105"/>
        <v>1.3333333333333333</v>
      </c>
      <c r="P1147" s="3">
        <v>5</v>
      </c>
      <c r="R1147" s="3">
        <v>2</v>
      </c>
      <c r="S1147" s="3">
        <v>5</v>
      </c>
      <c r="T1147" s="3">
        <v>3</v>
      </c>
      <c r="U1147" s="3">
        <v>1</v>
      </c>
      <c r="V1147" s="3">
        <v>1</v>
      </c>
      <c r="W1147" s="1">
        <f t="shared" si="106"/>
        <v>2.8333333333333335</v>
      </c>
      <c r="X1147" s="17">
        <f>IFERROR(Z1147/AB1147,0)</f>
        <v>2.8333333333333335</v>
      </c>
      <c r="Y1147" s="3">
        <f>SUBTOTAL(109,I1147:V1147)</f>
        <v>17</v>
      </c>
      <c r="Z1147" s="3">
        <f>Y1147-N1147</f>
        <v>17</v>
      </c>
      <c r="AA1147" s="3">
        <f t="shared" si="107"/>
        <v>6</v>
      </c>
      <c r="AB1147" s="3">
        <f>COUNTA(I1147:V1147)-COUNTA(N1147)</f>
        <v>6</v>
      </c>
      <c r="AC1147" s="74">
        <f t="array" ref="AC1147">AVERAGE(IF((COLUMN(I1147:V1147)&lt;&gt;COLUMN(N1147)), I1147:V1147))</f>
        <v>1.3076923076923077</v>
      </c>
    </row>
    <row r="1148" spans="1:29" x14ac:dyDescent="0.35">
      <c r="A1148" t="s">
        <v>1859</v>
      </c>
      <c r="B1148" t="s">
        <v>385</v>
      </c>
      <c r="C1148" t="s">
        <v>1421</v>
      </c>
      <c r="D1148" s="1">
        <v>2.8333333333333335</v>
      </c>
      <c r="E1148" s="2">
        <f t="shared" si="102"/>
        <v>3</v>
      </c>
      <c r="F1148" s="2">
        <f t="shared" si="103"/>
        <v>2.6666666666666665</v>
      </c>
      <c r="G1148" s="2">
        <f t="shared" si="104"/>
        <v>1.7777777777777777</v>
      </c>
      <c r="H1148" s="2">
        <f t="shared" si="105"/>
        <v>1.3333333333333333</v>
      </c>
      <c r="P1148" s="3">
        <v>5</v>
      </c>
      <c r="R1148" s="3">
        <v>2</v>
      </c>
      <c r="S1148" s="3">
        <v>5</v>
      </c>
      <c r="T1148" s="3">
        <v>3</v>
      </c>
      <c r="U1148" s="3">
        <v>1</v>
      </c>
      <c r="V1148" s="3">
        <v>1</v>
      </c>
      <c r="W1148" s="1">
        <f t="shared" si="106"/>
        <v>2.8333333333333335</v>
      </c>
      <c r="X1148" s="17">
        <f>IFERROR(Z1148/AB1148,0)</f>
        <v>2.8333333333333335</v>
      </c>
      <c r="Y1148" s="3">
        <f>SUBTOTAL(109,I1148:V1148)</f>
        <v>17</v>
      </c>
      <c r="Z1148" s="3">
        <f>Y1148-N1148</f>
        <v>17</v>
      </c>
      <c r="AA1148" s="3">
        <f t="shared" si="107"/>
        <v>6</v>
      </c>
      <c r="AB1148" s="3">
        <f>COUNTA(I1148:V1148)-COUNTA(N1148)</f>
        <v>6</v>
      </c>
      <c r="AC1148" s="74">
        <f t="array" ref="AC1148">AVERAGE(IF((COLUMN(I1148:V1148)&lt;&gt;COLUMN(N1148)), I1148:V1148))</f>
        <v>1.3076923076923077</v>
      </c>
    </row>
    <row r="1149" spans="1:29" x14ac:dyDescent="0.35">
      <c r="A1149" t="s">
        <v>1860</v>
      </c>
      <c r="B1149" t="s">
        <v>1861</v>
      </c>
      <c r="C1149" t="s">
        <v>1421</v>
      </c>
      <c r="D1149" s="1">
        <v>4</v>
      </c>
      <c r="E1149" s="2">
        <f t="shared" si="102"/>
        <v>1.3333333333333333</v>
      </c>
      <c r="F1149" s="2">
        <f t="shared" si="103"/>
        <v>0.66666666666666663</v>
      </c>
      <c r="G1149" s="2">
        <f t="shared" si="104"/>
        <v>0.44444444444444442</v>
      </c>
      <c r="H1149" s="2">
        <f t="shared" si="105"/>
        <v>0.33333333333333331</v>
      </c>
      <c r="S1149" s="3">
        <v>4</v>
      </c>
      <c r="W1149" s="1">
        <f t="shared" si="106"/>
        <v>4</v>
      </c>
      <c r="X1149" s="17">
        <f>IFERROR(Z1149/AB1149,0)</f>
        <v>4</v>
      </c>
      <c r="Y1149" s="3">
        <f>SUBTOTAL(109,I1149:V1149)</f>
        <v>4</v>
      </c>
      <c r="Z1149" s="3">
        <f>Y1149-N1149</f>
        <v>4</v>
      </c>
      <c r="AA1149" s="3">
        <f t="shared" si="107"/>
        <v>1</v>
      </c>
      <c r="AB1149" s="3">
        <f>COUNTA(I1149:V1149)-COUNTA(N1149)</f>
        <v>1</v>
      </c>
      <c r="AC1149" s="74">
        <f t="array" ref="AC1149">AVERAGE(IF((COLUMN(I1149:V1149)&lt;&gt;COLUMN(N1149)), I1149:V1149))</f>
        <v>0.30769230769230771</v>
      </c>
    </row>
    <row r="1150" spans="1:29" x14ac:dyDescent="0.35">
      <c r="A1150" t="s">
        <v>1862</v>
      </c>
      <c r="B1150" t="s">
        <v>1863</v>
      </c>
      <c r="C1150" t="s">
        <v>1421</v>
      </c>
      <c r="D1150" s="1">
        <v>1.5</v>
      </c>
      <c r="E1150" s="2">
        <f t="shared" ref="E1150:E1213" si="108">IFERROR(SUM(S1150:U1150)/3,"")</f>
        <v>0</v>
      </c>
      <c r="F1150" s="2">
        <f t="shared" ref="F1150:F1213" si="109">IFERROR(SUM(P1150:U1150)/6,"")</f>
        <v>0.5</v>
      </c>
      <c r="G1150" s="2">
        <f t="shared" ref="G1150:G1213" si="110">IFERROR(SUM(M1150:U1150)/9,"")</f>
        <v>0.33333333333333331</v>
      </c>
      <c r="H1150" s="2">
        <f t="shared" ref="H1150:H1213" si="111">IFERROR(SUM(J1150:U1150)/12,"")</f>
        <v>0.25</v>
      </c>
      <c r="P1150" s="3">
        <v>1</v>
      </c>
      <c r="R1150" s="3">
        <v>2</v>
      </c>
      <c r="W1150" s="1">
        <f t="shared" ref="W1150:W1213" si="112">IFERROR(AVERAGE((O1150:V1150),(J1150:M1150)),"0")</f>
        <v>1.5</v>
      </c>
      <c r="X1150" s="17">
        <f>IFERROR(Z1150/AB1150,0)</f>
        <v>1.5</v>
      </c>
      <c r="Y1150" s="3">
        <f>SUBTOTAL(109,I1150:V1150)</f>
        <v>3</v>
      </c>
      <c r="Z1150" s="3">
        <f>Y1150-N1150</f>
        <v>3</v>
      </c>
      <c r="AA1150" s="3">
        <f t="shared" si="107"/>
        <v>2</v>
      </c>
      <c r="AB1150" s="3">
        <f>COUNTA(I1150:V1150)-COUNTA(N1150)</f>
        <v>2</v>
      </c>
      <c r="AC1150" s="74">
        <f t="array" ref="AC1150">AVERAGE(IF((COLUMN(I1150:V1150)&lt;&gt;COLUMN(N1150)), I1150:V1150))</f>
        <v>0.23076923076923078</v>
      </c>
    </row>
    <row r="1151" spans="1:29" x14ac:dyDescent="0.35">
      <c r="A1151" t="s">
        <v>1864</v>
      </c>
      <c r="B1151" t="s">
        <v>1865</v>
      </c>
      <c r="C1151" t="s">
        <v>1421</v>
      </c>
      <c r="D1151" s="1">
        <v>1</v>
      </c>
      <c r="E1151" s="2">
        <f t="shared" si="108"/>
        <v>0.33333333333333331</v>
      </c>
      <c r="F1151" s="2">
        <f t="shared" si="109"/>
        <v>0.16666666666666666</v>
      </c>
      <c r="G1151" s="2">
        <f t="shared" si="110"/>
        <v>0.1111111111111111</v>
      </c>
      <c r="H1151" s="2">
        <f t="shared" si="111"/>
        <v>8.3333333333333329E-2</v>
      </c>
      <c r="S1151" s="3">
        <v>1</v>
      </c>
      <c r="W1151" s="1">
        <f t="shared" si="112"/>
        <v>1</v>
      </c>
      <c r="X1151" s="17">
        <f>IFERROR(Z1151/AB1151,0)</f>
        <v>1</v>
      </c>
      <c r="Y1151" s="3">
        <f>SUBTOTAL(109,I1151:V1151)</f>
        <v>1</v>
      </c>
      <c r="Z1151" s="3">
        <f>Y1151-N1151</f>
        <v>1</v>
      </c>
      <c r="AA1151" s="3">
        <f t="shared" si="107"/>
        <v>1</v>
      </c>
      <c r="AB1151" s="3">
        <f>COUNTA(I1151:V1151)-COUNTA(N1151)</f>
        <v>1</v>
      </c>
      <c r="AC1151" s="74">
        <f t="array" ref="AC1151">AVERAGE(IF((COLUMN(I1151:V1151)&lt;&gt;COLUMN(N1151)), I1151:V1151))</f>
        <v>7.6923076923076927E-2</v>
      </c>
    </row>
    <row r="1152" spans="1:29" x14ac:dyDescent="0.35">
      <c r="A1152" t="s">
        <v>1866</v>
      </c>
      <c r="B1152" t="s">
        <v>1867</v>
      </c>
      <c r="C1152" t="s">
        <v>1421</v>
      </c>
      <c r="D1152" s="1">
        <v>1.3333333333333333</v>
      </c>
      <c r="E1152" s="2">
        <f t="shared" si="108"/>
        <v>0.66666666666666663</v>
      </c>
      <c r="F1152" s="2">
        <f t="shared" si="109"/>
        <v>0.66666666666666663</v>
      </c>
      <c r="G1152" s="2">
        <f t="shared" si="110"/>
        <v>0.44444444444444442</v>
      </c>
      <c r="H1152" s="2">
        <f t="shared" si="111"/>
        <v>0.33333333333333331</v>
      </c>
      <c r="P1152" s="3">
        <v>1</v>
      </c>
      <c r="Q1152" s="3">
        <v>1</v>
      </c>
      <c r="S1152" s="3">
        <v>2</v>
      </c>
      <c r="W1152" s="1">
        <f t="shared" si="112"/>
        <v>1.3333333333333333</v>
      </c>
      <c r="X1152" s="17">
        <f>IFERROR(Z1152/AB1152,0)</f>
        <v>1.3333333333333333</v>
      </c>
      <c r="Y1152" s="3">
        <f>SUBTOTAL(109,I1152:V1152)</f>
        <v>4</v>
      </c>
      <c r="Z1152" s="3">
        <f>Y1152-N1152</f>
        <v>4</v>
      </c>
      <c r="AA1152" s="3">
        <f t="shared" si="107"/>
        <v>3</v>
      </c>
      <c r="AB1152" s="3">
        <f>COUNTA(I1152:V1152)-COUNTA(N1152)</f>
        <v>3</v>
      </c>
      <c r="AC1152" s="74">
        <f t="array" ref="AC1152">AVERAGE(IF((COLUMN(I1152:V1152)&lt;&gt;COLUMN(N1152)), I1152:V1152))</f>
        <v>0.30769230769230771</v>
      </c>
    </row>
    <row r="1153" spans="1:29" x14ac:dyDescent="0.35">
      <c r="A1153" t="s">
        <v>1868</v>
      </c>
      <c r="B1153" t="s">
        <v>1869</v>
      </c>
      <c r="C1153" t="s">
        <v>1421</v>
      </c>
      <c r="D1153" s="1">
        <v>1</v>
      </c>
      <c r="E1153" s="2">
        <f t="shared" si="108"/>
        <v>0</v>
      </c>
      <c r="F1153" s="2">
        <f t="shared" si="109"/>
        <v>0.16666666666666666</v>
      </c>
      <c r="G1153" s="2">
        <f t="shared" si="110"/>
        <v>0.1111111111111111</v>
      </c>
      <c r="H1153" s="2">
        <f t="shared" si="111"/>
        <v>8.3333333333333329E-2</v>
      </c>
      <c r="P1153" s="3">
        <v>1</v>
      </c>
      <c r="W1153" s="1">
        <f t="shared" si="112"/>
        <v>1</v>
      </c>
      <c r="X1153" s="17">
        <f>IFERROR(Z1153/AB1153,0)</f>
        <v>1</v>
      </c>
      <c r="Y1153" s="3">
        <f>SUBTOTAL(109,I1153:V1153)</f>
        <v>1</v>
      </c>
      <c r="Z1153" s="3">
        <f>Y1153-N1153</f>
        <v>1</v>
      </c>
      <c r="AA1153" s="3">
        <f t="shared" si="107"/>
        <v>1</v>
      </c>
      <c r="AB1153" s="3">
        <f>COUNTA(I1153:V1153)-COUNTA(N1153)</f>
        <v>1</v>
      </c>
      <c r="AC1153" s="74">
        <f t="array" ref="AC1153">AVERAGE(IF((COLUMN(I1153:V1153)&lt;&gt;COLUMN(N1153)), I1153:V1153))</f>
        <v>7.6923076923076927E-2</v>
      </c>
    </row>
    <row r="1154" spans="1:29" x14ac:dyDescent="0.35">
      <c r="A1154" t="s">
        <v>1870</v>
      </c>
      <c r="B1154" t="s">
        <v>387</v>
      </c>
      <c r="C1154" t="s">
        <v>1421</v>
      </c>
      <c r="D1154" s="1">
        <v>1.4285714285714286</v>
      </c>
      <c r="E1154" s="2">
        <f t="shared" si="108"/>
        <v>1.3333333333333333</v>
      </c>
      <c r="F1154" s="2">
        <f t="shared" si="109"/>
        <v>1.1666666666666667</v>
      </c>
      <c r="G1154" s="2">
        <f t="shared" si="110"/>
        <v>0.88888888888888884</v>
      </c>
      <c r="H1154" s="2">
        <f t="shared" si="111"/>
        <v>0.66666666666666663</v>
      </c>
      <c r="O1154" s="3">
        <v>1</v>
      </c>
      <c r="P1154" s="3">
        <v>2</v>
      </c>
      <c r="Q1154" s="3">
        <v>1</v>
      </c>
      <c r="S1154" s="3">
        <v>2</v>
      </c>
      <c r="T1154" s="3">
        <v>1</v>
      </c>
      <c r="U1154" s="3">
        <v>1</v>
      </c>
      <c r="V1154" s="3">
        <v>2</v>
      </c>
      <c r="W1154" s="1">
        <f t="shared" si="112"/>
        <v>1.4285714285714286</v>
      </c>
      <c r="X1154" s="17">
        <f>IFERROR(Z1154/AB1154,0)</f>
        <v>1.4285714285714286</v>
      </c>
      <c r="Y1154" s="3">
        <f>SUBTOTAL(109,I1154:V1154)</f>
        <v>10</v>
      </c>
      <c r="Z1154" s="3">
        <f>Y1154-N1154</f>
        <v>10</v>
      </c>
      <c r="AA1154" s="3">
        <f t="shared" si="107"/>
        <v>7</v>
      </c>
      <c r="AB1154" s="3">
        <f>COUNTA(I1154:V1154)-COUNTA(N1154)</f>
        <v>7</v>
      </c>
      <c r="AC1154" s="74">
        <f t="array" ref="AC1154">AVERAGE(IF((COLUMN(I1154:V1154)&lt;&gt;COLUMN(N1154)), I1154:V1154))</f>
        <v>0.76923076923076927</v>
      </c>
    </row>
    <row r="1155" spans="1:29" x14ac:dyDescent="0.35">
      <c r="A1155" t="s">
        <v>1871</v>
      </c>
      <c r="B1155" t="s">
        <v>389</v>
      </c>
      <c r="C1155" t="s">
        <v>1421</v>
      </c>
      <c r="D1155" s="1">
        <v>1.4285714285714286</v>
      </c>
      <c r="E1155" s="2">
        <f t="shared" si="108"/>
        <v>1.3333333333333333</v>
      </c>
      <c r="F1155" s="2">
        <f t="shared" si="109"/>
        <v>1.1666666666666667</v>
      </c>
      <c r="G1155" s="2">
        <f t="shared" si="110"/>
        <v>0.88888888888888884</v>
      </c>
      <c r="H1155" s="2">
        <f t="shared" si="111"/>
        <v>0.66666666666666663</v>
      </c>
      <c r="O1155" s="3">
        <v>1</v>
      </c>
      <c r="P1155" s="3">
        <v>2</v>
      </c>
      <c r="Q1155" s="3">
        <v>1</v>
      </c>
      <c r="S1155" s="3">
        <v>2</v>
      </c>
      <c r="T1155" s="3">
        <v>1</v>
      </c>
      <c r="U1155" s="3">
        <v>1</v>
      </c>
      <c r="V1155" s="3">
        <v>2</v>
      </c>
      <c r="W1155" s="1">
        <f t="shared" si="112"/>
        <v>1.4285714285714286</v>
      </c>
      <c r="X1155" s="17">
        <f>IFERROR(Z1155/AB1155,0)</f>
        <v>1.4285714285714286</v>
      </c>
      <c r="Y1155" s="3">
        <f>SUBTOTAL(109,I1155:V1155)</f>
        <v>10</v>
      </c>
      <c r="Z1155" s="3">
        <f>Y1155-N1155</f>
        <v>10</v>
      </c>
      <c r="AA1155" s="3">
        <f t="shared" si="107"/>
        <v>7</v>
      </c>
      <c r="AB1155" s="3">
        <f>COUNTA(I1155:V1155)-COUNTA(N1155)</f>
        <v>7</v>
      </c>
      <c r="AC1155" s="74">
        <f t="array" ref="AC1155">AVERAGE(IF((COLUMN(I1155:V1155)&lt;&gt;COLUMN(N1155)), I1155:V1155))</f>
        <v>0.76923076923076927</v>
      </c>
    </row>
    <row r="1156" spans="1:29" x14ac:dyDescent="0.35">
      <c r="A1156" t="s">
        <v>1872</v>
      </c>
      <c r="B1156" t="s">
        <v>1873</v>
      </c>
      <c r="C1156" t="s">
        <v>1421</v>
      </c>
      <c r="D1156" s="1">
        <v>1</v>
      </c>
      <c r="E1156" s="2">
        <f t="shared" si="108"/>
        <v>0.66666666666666663</v>
      </c>
      <c r="F1156" s="2">
        <f t="shared" si="109"/>
        <v>0.33333333333333331</v>
      </c>
      <c r="G1156" s="2">
        <f t="shared" si="110"/>
        <v>0.22222222222222221</v>
      </c>
      <c r="H1156" s="2">
        <f t="shared" si="111"/>
        <v>0.16666666666666666</v>
      </c>
      <c r="T1156" s="3">
        <v>1</v>
      </c>
      <c r="U1156" s="3">
        <v>1</v>
      </c>
      <c r="W1156" s="1">
        <f t="shared" si="112"/>
        <v>1</v>
      </c>
      <c r="X1156" s="17">
        <f>IFERROR(Z1156/AB1156,0)</f>
        <v>1</v>
      </c>
      <c r="Y1156" s="3">
        <f>SUBTOTAL(109,I1156:V1156)</f>
        <v>2</v>
      </c>
      <c r="Z1156" s="3">
        <f>Y1156-N1156</f>
        <v>2</v>
      </c>
      <c r="AA1156" s="3">
        <f t="shared" si="107"/>
        <v>2</v>
      </c>
      <c r="AB1156" s="3">
        <f>COUNTA(I1156:V1156)-COUNTA(N1156)</f>
        <v>2</v>
      </c>
      <c r="AC1156" s="74">
        <f t="array" ref="AC1156">AVERAGE(IF((COLUMN(I1156:V1156)&lt;&gt;COLUMN(N1156)), I1156:V1156))</f>
        <v>0.15384615384615385</v>
      </c>
    </row>
    <row r="1157" spans="1:29" x14ac:dyDescent="0.35">
      <c r="A1157" t="s">
        <v>1874</v>
      </c>
      <c r="B1157" t="s">
        <v>1875</v>
      </c>
      <c r="C1157" t="s">
        <v>1421</v>
      </c>
      <c r="D1157" s="1" t="s">
        <v>71</v>
      </c>
      <c r="E1157" s="2">
        <f t="shared" si="108"/>
        <v>0</v>
      </c>
      <c r="F1157" s="2">
        <f t="shared" si="109"/>
        <v>0</v>
      </c>
      <c r="G1157" s="2">
        <f t="shared" si="110"/>
        <v>0.1111111111111111</v>
      </c>
      <c r="H1157" s="2">
        <f t="shared" si="111"/>
        <v>8.3333333333333329E-2</v>
      </c>
      <c r="N1157" s="3">
        <v>1</v>
      </c>
      <c r="W1157" s="1" t="str">
        <f t="shared" si="112"/>
        <v>0</v>
      </c>
      <c r="X1157" s="17">
        <f>IFERROR(Z1157/AB1157,0)</f>
        <v>0</v>
      </c>
      <c r="Y1157" s="3">
        <f>SUBTOTAL(109,I1157:V1157)</f>
        <v>1</v>
      </c>
      <c r="Z1157" s="3">
        <f>Y1157-N1157</f>
        <v>0</v>
      </c>
      <c r="AA1157" s="3">
        <f t="shared" si="107"/>
        <v>1</v>
      </c>
      <c r="AB1157" s="3">
        <f>COUNTA(I1157:V1157)-COUNTA(N1157)</f>
        <v>0</v>
      </c>
      <c r="AC1157" s="74">
        <f t="array" ref="AC1157">AVERAGE(IF((COLUMN(I1157:V1157)&lt;&gt;COLUMN(N1157)), I1157:V1157))</f>
        <v>0</v>
      </c>
    </row>
    <row r="1158" spans="1:29" x14ac:dyDescent="0.35">
      <c r="A1158" t="s">
        <v>1876</v>
      </c>
      <c r="B1158" t="s">
        <v>1877</v>
      </c>
      <c r="C1158" t="s">
        <v>1421</v>
      </c>
      <c r="D1158" s="1">
        <v>1</v>
      </c>
      <c r="E1158" s="2">
        <f t="shared" si="108"/>
        <v>0.33333333333333331</v>
      </c>
      <c r="F1158" s="2">
        <f t="shared" si="109"/>
        <v>0.33333333333333331</v>
      </c>
      <c r="G1158" s="2">
        <f t="shared" si="110"/>
        <v>0.22222222222222221</v>
      </c>
      <c r="H1158" s="2">
        <f t="shared" si="111"/>
        <v>0.16666666666666666</v>
      </c>
      <c r="P1158" s="3">
        <v>1</v>
      </c>
      <c r="T1158" s="3">
        <v>1</v>
      </c>
      <c r="W1158" s="1">
        <f t="shared" si="112"/>
        <v>1</v>
      </c>
      <c r="X1158" s="17">
        <f>IFERROR(Z1158/AB1158,0)</f>
        <v>1</v>
      </c>
      <c r="Y1158" s="3">
        <f>SUBTOTAL(109,I1158:V1158)</f>
        <v>2</v>
      </c>
      <c r="Z1158" s="3">
        <f>Y1158-N1158</f>
        <v>2</v>
      </c>
      <c r="AA1158" s="3">
        <f t="shared" si="107"/>
        <v>2</v>
      </c>
      <c r="AB1158" s="3">
        <f>COUNTA(I1158:V1158)-COUNTA(N1158)</f>
        <v>2</v>
      </c>
      <c r="AC1158" s="74">
        <f t="array" ref="AC1158">AVERAGE(IF((COLUMN(I1158:V1158)&lt;&gt;COLUMN(N1158)), I1158:V1158))</f>
        <v>0.15384615384615385</v>
      </c>
    </row>
    <row r="1159" spans="1:29" x14ac:dyDescent="0.35">
      <c r="A1159" t="s">
        <v>1878</v>
      </c>
      <c r="B1159" t="s">
        <v>1879</v>
      </c>
      <c r="C1159" t="s">
        <v>1421</v>
      </c>
      <c r="D1159" s="1">
        <v>1</v>
      </c>
      <c r="E1159" s="2">
        <f t="shared" si="108"/>
        <v>0.33333333333333331</v>
      </c>
      <c r="F1159" s="2">
        <f t="shared" si="109"/>
        <v>0.16666666666666666</v>
      </c>
      <c r="G1159" s="2">
        <f t="shared" si="110"/>
        <v>0.1111111111111111</v>
      </c>
      <c r="H1159" s="2">
        <f t="shared" si="111"/>
        <v>8.3333333333333329E-2</v>
      </c>
      <c r="T1159" s="3">
        <v>1</v>
      </c>
      <c r="W1159" s="1">
        <f t="shared" si="112"/>
        <v>1</v>
      </c>
      <c r="X1159" s="17">
        <f>IFERROR(Z1159/AB1159,0)</f>
        <v>1</v>
      </c>
      <c r="Y1159" s="3">
        <f>SUBTOTAL(109,I1159:V1159)</f>
        <v>1</v>
      </c>
      <c r="Z1159" s="3">
        <f>Y1159-N1159</f>
        <v>1</v>
      </c>
      <c r="AA1159" s="3">
        <f t="shared" ref="AA1159:AA1222" si="113">COUNTA(I1159:V1159)</f>
        <v>1</v>
      </c>
      <c r="AB1159" s="3">
        <f>COUNTA(I1159:V1159)-COUNTA(N1159)</f>
        <v>1</v>
      </c>
      <c r="AC1159" s="74">
        <f t="array" ref="AC1159">AVERAGE(IF((COLUMN(I1159:V1159)&lt;&gt;COLUMN(N1159)), I1159:V1159))</f>
        <v>7.6923076923076927E-2</v>
      </c>
    </row>
    <row r="1160" spans="1:29" x14ac:dyDescent="0.35">
      <c r="A1160" t="s">
        <v>1880</v>
      </c>
      <c r="B1160" t="s">
        <v>1881</v>
      </c>
      <c r="C1160" t="s">
        <v>1421</v>
      </c>
      <c r="D1160" s="1">
        <v>2.2000000000000002</v>
      </c>
      <c r="E1160" s="2">
        <f t="shared" si="108"/>
        <v>2.6666666666666665</v>
      </c>
      <c r="F1160" s="2">
        <f t="shared" si="109"/>
        <v>1.3333333333333333</v>
      </c>
      <c r="G1160" s="2">
        <f t="shared" si="110"/>
        <v>1.3333333333333333</v>
      </c>
      <c r="H1160" s="2">
        <f t="shared" si="111"/>
        <v>1.0833333333333333</v>
      </c>
      <c r="I1160" s="3">
        <v>3</v>
      </c>
      <c r="J1160" s="3">
        <v>1</v>
      </c>
      <c r="N1160" s="3">
        <v>2</v>
      </c>
      <c r="O1160" s="3">
        <v>2</v>
      </c>
      <c r="S1160" s="3">
        <v>6</v>
      </c>
      <c r="T1160" s="3">
        <v>1</v>
      </c>
      <c r="U1160" s="3">
        <v>1</v>
      </c>
      <c r="W1160" s="1">
        <f t="shared" si="112"/>
        <v>2.2000000000000002</v>
      </c>
      <c r="X1160" s="17">
        <f>IFERROR(Z1160/AB1160,0)</f>
        <v>2.3333333333333335</v>
      </c>
      <c r="Y1160" s="3">
        <f>SUBTOTAL(109,I1160:V1160)</f>
        <v>16</v>
      </c>
      <c r="Z1160" s="3">
        <f>Y1160-N1160</f>
        <v>14</v>
      </c>
      <c r="AA1160" s="3">
        <f t="shared" si="113"/>
        <v>7</v>
      </c>
      <c r="AB1160" s="3">
        <f>COUNTA(I1160:V1160)-COUNTA(N1160)</f>
        <v>6</v>
      </c>
      <c r="AC1160" s="74">
        <f t="array" ref="AC1160">AVERAGE(IF((COLUMN(I1160:V1160)&lt;&gt;COLUMN(N1160)), I1160:V1160))</f>
        <v>1.0769230769230769</v>
      </c>
    </row>
    <row r="1161" spans="1:29" x14ac:dyDescent="0.35">
      <c r="A1161" t="s">
        <v>1882</v>
      </c>
      <c r="B1161" t="s">
        <v>1883</v>
      </c>
      <c r="C1161" t="s">
        <v>1421</v>
      </c>
      <c r="D1161" s="1">
        <v>1</v>
      </c>
      <c r="E1161" s="2">
        <f t="shared" si="108"/>
        <v>0</v>
      </c>
      <c r="F1161" s="2">
        <f t="shared" si="109"/>
        <v>0.16666666666666666</v>
      </c>
      <c r="G1161" s="2">
        <f t="shared" si="110"/>
        <v>0.1111111111111111</v>
      </c>
      <c r="H1161" s="2">
        <f t="shared" si="111"/>
        <v>8.3333333333333329E-2</v>
      </c>
      <c r="Q1161" s="3">
        <v>1</v>
      </c>
      <c r="W1161" s="1">
        <f t="shared" si="112"/>
        <v>1</v>
      </c>
      <c r="X1161" s="17">
        <f>IFERROR(Z1161/AB1161,0)</f>
        <v>1</v>
      </c>
      <c r="Y1161" s="3">
        <f>SUBTOTAL(109,I1161:V1161)</f>
        <v>1</v>
      </c>
      <c r="Z1161" s="3">
        <f>Y1161-N1161</f>
        <v>1</v>
      </c>
      <c r="AA1161" s="3">
        <f t="shared" si="113"/>
        <v>1</v>
      </c>
      <c r="AB1161" s="3">
        <f>COUNTA(I1161:V1161)-COUNTA(N1161)</f>
        <v>1</v>
      </c>
      <c r="AC1161" s="74">
        <f t="array" ref="AC1161">AVERAGE(IF((COLUMN(I1161:V1161)&lt;&gt;COLUMN(N1161)), I1161:V1161))</f>
        <v>7.6923076923076927E-2</v>
      </c>
    </row>
    <row r="1162" spans="1:29" x14ac:dyDescent="0.35">
      <c r="A1162" t="s">
        <v>1884</v>
      </c>
      <c r="B1162" t="s">
        <v>1885</v>
      </c>
      <c r="C1162" t="s">
        <v>1421</v>
      </c>
      <c r="D1162" s="1">
        <v>1.8571428571428572</v>
      </c>
      <c r="E1162" s="2">
        <f t="shared" si="108"/>
        <v>2</v>
      </c>
      <c r="F1162" s="2">
        <f t="shared" si="109"/>
        <v>1.6666666666666667</v>
      </c>
      <c r="G1162" s="2">
        <f t="shared" si="110"/>
        <v>1.3333333333333333</v>
      </c>
      <c r="H1162" s="2">
        <f t="shared" si="111"/>
        <v>1.1666666666666667</v>
      </c>
      <c r="I1162" s="3">
        <v>3</v>
      </c>
      <c r="J1162" s="3">
        <v>1</v>
      </c>
      <c r="L1162" s="3">
        <v>1</v>
      </c>
      <c r="N1162" s="3">
        <v>1</v>
      </c>
      <c r="O1162" s="3">
        <v>1</v>
      </c>
      <c r="P1162" s="3">
        <v>1</v>
      </c>
      <c r="Q1162" s="3">
        <v>1</v>
      </c>
      <c r="R1162" s="3">
        <v>2</v>
      </c>
      <c r="S1162" s="3">
        <v>6</v>
      </c>
      <c r="W1162" s="1">
        <f t="shared" si="112"/>
        <v>1.8571428571428572</v>
      </c>
      <c r="X1162" s="17">
        <f>IFERROR(Z1162/AB1162,0)</f>
        <v>2</v>
      </c>
      <c r="Y1162" s="3">
        <f>SUBTOTAL(109,I1162:V1162)</f>
        <v>17</v>
      </c>
      <c r="Z1162" s="3">
        <f>Y1162-N1162</f>
        <v>16</v>
      </c>
      <c r="AA1162" s="3">
        <f t="shared" si="113"/>
        <v>9</v>
      </c>
      <c r="AB1162" s="3">
        <f>COUNTA(I1162:V1162)-COUNTA(N1162)</f>
        <v>8</v>
      </c>
      <c r="AC1162" s="74">
        <f t="array" ref="AC1162">AVERAGE(IF((COLUMN(I1162:V1162)&lt;&gt;COLUMN(N1162)), I1162:V1162))</f>
        <v>1.2307692307692308</v>
      </c>
    </row>
    <row r="1163" spans="1:29" x14ac:dyDescent="0.35">
      <c r="A1163" t="s">
        <v>1886</v>
      </c>
      <c r="B1163" t="s">
        <v>1887</v>
      </c>
      <c r="C1163" t="s">
        <v>1421</v>
      </c>
      <c r="D1163" s="1">
        <v>2.8</v>
      </c>
      <c r="E1163" s="2">
        <f t="shared" si="108"/>
        <v>3.6666666666666665</v>
      </c>
      <c r="F1163" s="2">
        <f t="shared" si="109"/>
        <v>2.8333333333333335</v>
      </c>
      <c r="G1163" s="2">
        <f t="shared" si="110"/>
        <v>3.4444444444444446</v>
      </c>
      <c r="H1163" s="2">
        <f t="shared" si="111"/>
        <v>2.8333333333333335</v>
      </c>
      <c r="I1163" s="3">
        <v>5</v>
      </c>
      <c r="J1163" s="3">
        <v>2</v>
      </c>
      <c r="K1163" s="3">
        <v>1</v>
      </c>
      <c r="M1163" s="3">
        <v>1</v>
      </c>
      <c r="N1163" s="3">
        <v>8</v>
      </c>
      <c r="O1163" s="3">
        <v>5</v>
      </c>
      <c r="P1163" s="3">
        <v>2</v>
      </c>
      <c r="Q1163" s="3">
        <v>2</v>
      </c>
      <c r="R1163" s="3">
        <v>2</v>
      </c>
      <c r="S1163" s="3">
        <v>6</v>
      </c>
      <c r="U1163" s="3">
        <v>5</v>
      </c>
      <c r="V1163" s="3">
        <v>2</v>
      </c>
      <c r="W1163" s="1">
        <f t="shared" si="112"/>
        <v>2.8</v>
      </c>
      <c r="X1163" s="17">
        <f>IFERROR(Z1163/AB1163,0)</f>
        <v>3</v>
      </c>
      <c r="Y1163" s="3">
        <f>SUBTOTAL(109,I1163:V1163)</f>
        <v>41</v>
      </c>
      <c r="Z1163" s="3">
        <f>Y1163-N1163</f>
        <v>33</v>
      </c>
      <c r="AA1163" s="3">
        <f t="shared" si="113"/>
        <v>12</v>
      </c>
      <c r="AB1163" s="3">
        <f>COUNTA(I1163:V1163)-COUNTA(N1163)</f>
        <v>11</v>
      </c>
      <c r="AC1163" s="74">
        <f t="array" ref="AC1163">AVERAGE(IF((COLUMN(I1163:V1163)&lt;&gt;COLUMN(N1163)), I1163:V1163))</f>
        <v>2.5384615384615383</v>
      </c>
    </row>
    <row r="1164" spans="1:29" x14ac:dyDescent="0.35">
      <c r="A1164" t="s">
        <v>1888</v>
      </c>
      <c r="B1164" t="s">
        <v>155</v>
      </c>
      <c r="C1164" t="s">
        <v>1421</v>
      </c>
      <c r="D1164" s="1">
        <v>18</v>
      </c>
      <c r="E1164" s="2">
        <f t="shared" si="108"/>
        <v>29.333333333333332</v>
      </c>
      <c r="F1164" s="2">
        <f t="shared" si="109"/>
        <v>24.666666666666668</v>
      </c>
      <c r="G1164" s="2">
        <f t="shared" si="110"/>
        <v>19.666666666666668</v>
      </c>
      <c r="H1164" s="2">
        <f t="shared" si="111"/>
        <v>18.25</v>
      </c>
      <c r="J1164" s="3">
        <v>11</v>
      </c>
      <c r="K1164" s="3">
        <v>15</v>
      </c>
      <c r="L1164" s="3">
        <v>16</v>
      </c>
      <c r="M1164" s="3">
        <v>6</v>
      </c>
      <c r="N1164" s="3">
        <v>17</v>
      </c>
      <c r="O1164" s="3">
        <v>6</v>
      </c>
      <c r="P1164" s="3">
        <v>19</v>
      </c>
      <c r="Q1164" s="3">
        <v>21</v>
      </c>
      <c r="R1164" s="3">
        <v>20</v>
      </c>
      <c r="S1164" s="3">
        <v>47</v>
      </c>
      <c r="T1164" s="3">
        <v>23</v>
      </c>
      <c r="U1164" s="3">
        <v>18</v>
      </c>
      <c r="V1164" s="3">
        <v>14</v>
      </c>
      <c r="W1164" s="1">
        <f t="shared" si="112"/>
        <v>18</v>
      </c>
      <c r="X1164" s="17">
        <f>IFERROR(Z1164/AB1164,0)</f>
        <v>18</v>
      </c>
      <c r="Y1164" s="3">
        <f>SUBTOTAL(109,I1164:V1164)</f>
        <v>233</v>
      </c>
      <c r="Z1164" s="3">
        <f>Y1164-N1164</f>
        <v>216</v>
      </c>
      <c r="AA1164" s="3">
        <f t="shared" si="113"/>
        <v>13</v>
      </c>
      <c r="AB1164" s="3">
        <f>COUNTA(I1164:V1164)-COUNTA(N1164)</f>
        <v>12</v>
      </c>
      <c r="AC1164" s="74">
        <f t="array" ref="AC1164">AVERAGE(IF((COLUMN(I1164:V1164)&lt;&gt;COLUMN(N1164)), I1164:V1164))</f>
        <v>16.615384615384617</v>
      </c>
    </row>
    <row r="1165" spans="1:29" x14ac:dyDescent="0.35">
      <c r="A1165" t="s">
        <v>1889</v>
      </c>
      <c r="B1165" t="s">
        <v>1890</v>
      </c>
      <c r="C1165" t="s">
        <v>1421</v>
      </c>
      <c r="D1165" s="1">
        <v>1.75</v>
      </c>
      <c r="E1165" s="2">
        <f t="shared" si="108"/>
        <v>1.6666666666666667</v>
      </c>
      <c r="F1165" s="2">
        <f t="shared" si="109"/>
        <v>1</v>
      </c>
      <c r="G1165" s="2">
        <f t="shared" si="110"/>
        <v>0.66666666666666663</v>
      </c>
      <c r="H1165" s="2">
        <f t="shared" si="111"/>
        <v>0.5</v>
      </c>
      <c r="Q1165" s="3">
        <v>1</v>
      </c>
      <c r="T1165" s="3">
        <v>3</v>
      </c>
      <c r="U1165" s="3">
        <v>2</v>
      </c>
      <c r="V1165" s="3">
        <v>1</v>
      </c>
      <c r="W1165" s="1">
        <f t="shared" si="112"/>
        <v>1.75</v>
      </c>
      <c r="X1165" s="17">
        <f>IFERROR(Z1165/AB1165,0)</f>
        <v>1.75</v>
      </c>
      <c r="Y1165" s="3">
        <f>SUBTOTAL(109,I1165:V1165)</f>
        <v>7</v>
      </c>
      <c r="Z1165" s="3">
        <f>Y1165-N1165</f>
        <v>7</v>
      </c>
      <c r="AA1165" s="3">
        <f t="shared" si="113"/>
        <v>4</v>
      </c>
      <c r="AB1165" s="3">
        <f>COUNTA(I1165:V1165)-COUNTA(N1165)</f>
        <v>4</v>
      </c>
      <c r="AC1165" s="74">
        <f t="array" ref="AC1165">AVERAGE(IF((COLUMN(I1165:V1165)&lt;&gt;COLUMN(N1165)), I1165:V1165))</f>
        <v>0.53846153846153844</v>
      </c>
    </row>
    <row r="1166" spans="1:29" x14ac:dyDescent="0.35">
      <c r="A1166" t="s">
        <v>1891</v>
      </c>
      <c r="B1166" t="s">
        <v>1892</v>
      </c>
      <c r="C1166" t="s">
        <v>1421</v>
      </c>
      <c r="D1166" s="1">
        <v>2.8</v>
      </c>
      <c r="E1166" s="2">
        <f t="shared" si="108"/>
        <v>1.3333333333333333</v>
      </c>
      <c r="F1166" s="2">
        <f t="shared" si="109"/>
        <v>1.5</v>
      </c>
      <c r="G1166" s="2">
        <f t="shared" si="110"/>
        <v>1.8888888888888888</v>
      </c>
      <c r="H1166" s="2">
        <f t="shared" si="111"/>
        <v>1.4166666666666667</v>
      </c>
      <c r="I1166" s="3">
        <v>2</v>
      </c>
      <c r="N1166" s="3">
        <v>6</v>
      </c>
      <c r="O1166" s="3">
        <v>2</v>
      </c>
      <c r="P1166" s="3">
        <v>4</v>
      </c>
      <c r="Q1166" s="3">
        <v>1</v>
      </c>
      <c r="U1166" s="3">
        <v>4</v>
      </c>
      <c r="V1166" s="3">
        <v>3</v>
      </c>
      <c r="W1166" s="1">
        <f t="shared" si="112"/>
        <v>2.8</v>
      </c>
      <c r="X1166" s="17">
        <f>IFERROR(Z1166/AB1166,0)</f>
        <v>2.6666666666666665</v>
      </c>
      <c r="Y1166" s="3">
        <f>SUBTOTAL(109,I1166:V1166)</f>
        <v>22</v>
      </c>
      <c r="Z1166" s="3">
        <f>Y1166-N1166</f>
        <v>16</v>
      </c>
      <c r="AA1166" s="3">
        <f t="shared" si="113"/>
        <v>7</v>
      </c>
      <c r="AB1166" s="3">
        <f>COUNTA(I1166:V1166)-COUNTA(N1166)</f>
        <v>6</v>
      </c>
      <c r="AC1166" s="74">
        <f t="array" ref="AC1166">AVERAGE(IF((COLUMN(I1166:V1166)&lt;&gt;COLUMN(N1166)), I1166:V1166))</f>
        <v>1.2307692307692308</v>
      </c>
    </row>
    <row r="1167" spans="1:29" x14ac:dyDescent="0.35">
      <c r="A1167" t="s">
        <v>1893</v>
      </c>
      <c r="B1167" t="s">
        <v>645</v>
      </c>
      <c r="C1167" t="s">
        <v>1421</v>
      </c>
      <c r="D1167" s="1">
        <v>8.3333333333333339</v>
      </c>
      <c r="E1167" s="2">
        <f t="shared" si="108"/>
        <v>11.333333333333334</v>
      </c>
      <c r="F1167" s="2">
        <f t="shared" si="109"/>
        <v>9.6666666666666661</v>
      </c>
      <c r="G1167" s="2">
        <f t="shared" si="110"/>
        <v>8</v>
      </c>
      <c r="H1167" s="2">
        <f t="shared" si="111"/>
        <v>6.416666666666667</v>
      </c>
      <c r="I1167" s="3">
        <v>12</v>
      </c>
      <c r="K1167" s="3">
        <v>4</v>
      </c>
      <c r="L1167" s="3">
        <v>1</v>
      </c>
      <c r="M1167" s="3">
        <v>8</v>
      </c>
      <c r="N1167" s="3">
        <v>2</v>
      </c>
      <c r="O1167" s="3">
        <v>4</v>
      </c>
      <c r="P1167" s="3">
        <v>4</v>
      </c>
      <c r="Q1167" s="3">
        <v>2</v>
      </c>
      <c r="R1167" s="3">
        <v>18</v>
      </c>
      <c r="S1167" s="3">
        <v>28</v>
      </c>
      <c r="U1167" s="3">
        <v>6</v>
      </c>
      <c r="W1167" s="1">
        <f t="shared" si="112"/>
        <v>8.3333333333333339</v>
      </c>
      <c r="X1167" s="17">
        <f>IFERROR(Z1167/AB1167,0)</f>
        <v>8.6999999999999993</v>
      </c>
      <c r="Y1167" s="3">
        <f>SUBTOTAL(109,I1167:V1167)</f>
        <v>89</v>
      </c>
      <c r="Z1167" s="3">
        <f>Y1167-N1167</f>
        <v>87</v>
      </c>
      <c r="AA1167" s="3">
        <f t="shared" si="113"/>
        <v>11</v>
      </c>
      <c r="AB1167" s="3">
        <f>COUNTA(I1167:V1167)-COUNTA(N1167)</f>
        <v>10</v>
      </c>
      <c r="AC1167" s="74">
        <f t="array" ref="AC1167">AVERAGE(IF((COLUMN(I1167:V1167)&lt;&gt;COLUMN(N1167)), I1167:V1167))</f>
        <v>6.6923076923076925</v>
      </c>
    </row>
    <row r="1168" spans="1:29" x14ac:dyDescent="0.35">
      <c r="A1168" t="s">
        <v>1894</v>
      </c>
      <c r="B1168" t="s">
        <v>1161</v>
      </c>
      <c r="C1168" t="s">
        <v>1421</v>
      </c>
      <c r="D1168" s="1">
        <v>3</v>
      </c>
      <c r="E1168" s="2">
        <f t="shared" si="108"/>
        <v>1</v>
      </c>
      <c r="F1168" s="2">
        <f t="shared" si="109"/>
        <v>0.5</v>
      </c>
      <c r="G1168" s="2">
        <f t="shared" si="110"/>
        <v>0.33333333333333331</v>
      </c>
      <c r="H1168" s="2">
        <f t="shared" si="111"/>
        <v>0.25</v>
      </c>
      <c r="S1168" s="3">
        <v>3</v>
      </c>
      <c r="W1168" s="1">
        <f t="shared" si="112"/>
        <v>3</v>
      </c>
      <c r="X1168" s="17">
        <f>IFERROR(Z1168/AB1168,0)</f>
        <v>3</v>
      </c>
      <c r="Y1168" s="3">
        <f>SUBTOTAL(109,I1168:V1168)</f>
        <v>3</v>
      </c>
      <c r="Z1168" s="3">
        <f>Y1168-N1168</f>
        <v>3</v>
      </c>
      <c r="AA1168" s="3">
        <f t="shared" si="113"/>
        <v>1</v>
      </c>
      <c r="AB1168" s="3">
        <f>COUNTA(I1168:V1168)-COUNTA(N1168)</f>
        <v>1</v>
      </c>
      <c r="AC1168" s="74">
        <f t="array" ref="AC1168">AVERAGE(IF((COLUMN(I1168:V1168)&lt;&gt;COLUMN(N1168)), I1168:V1168))</f>
        <v>0.23076923076923078</v>
      </c>
    </row>
    <row r="1169" spans="1:29" x14ac:dyDescent="0.35">
      <c r="A1169" t="s">
        <v>1895</v>
      </c>
      <c r="B1169" t="s">
        <v>1896</v>
      </c>
      <c r="C1169" t="s">
        <v>1421</v>
      </c>
      <c r="D1169" s="1">
        <v>4.0909090909090908</v>
      </c>
      <c r="E1169" s="2">
        <f t="shared" si="108"/>
        <v>5.333333333333333</v>
      </c>
      <c r="F1169" s="2">
        <f t="shared" si="109"/>
        <v>5.666666666666667</v>
      </c>
      <c r="G1169" s="2">
        <f t="shared" si="110"/>
        <v>6.2222222222222223</v>
      </c>
      <c r="H1169" s="2">
        <f t="shared" si="111"/>
        <v>5.416666666666667</v>
      </c>
      <c r="I1169" s="3">
        <v>3</v>
      </c>
      <c r="J1169" s="3">
        <v>2</v>
      </c>
      <c r="K1169" s="3">
        <v>6</v>
      </c>
      <c r="L1169" s="3">
        <v>1</v>
      </c>
      <c r="M1169" s="3">
        <v>1</v>
      </c>
      <c r="N1169" s="3">
        <v>20</v>
      </c>
      <c r="O1169" s="3">
        <v>1</v>
      </c>
      <c r="P1169" s="3">
        <v>5</v>
      </c>
      <c r="Q1169" s="3">
        <v>5</v>
      </c>
      <c r="R1169" s="3">
        <v>8</v>
      </c>
      <c r="S1169" s="3">
        <v>10</v>
      </c>
      <c r="T1169" s="3">
        <v>4</v>
      </c>
      <c r="U1169" s="3">
        <v>2</v>
      </c>
      <c r="W1169" s="1">
        <f t="shared" si="112"/>
        <v>4.0909090909090908</v>
      </c>
      <c r="X1169" s="17">
        <f>IFERROR(Z1169/AB1169,0)</f>
        <v>4</v>
      </c>
      <c r="Y1169" s="3">
        <f>SUBTOTAL(109,I1169:V1169)</f>
        <v>68</v>
      </c>
      <c r="Z1169" s="3">
        <f>Y1169-N1169</f>
        <v>48</v>
      </c>
      <c r="AA1169" s="3">
        <f t="shared" si="113"/>
        <v>13</v>
      </c>
      <c r="AB1169" s="3">
        <f>COUNTA(I1169:V1169)-COUNTA(N1169)</f>
        <v>12</v>
      </c>
      <c r="AC1169" s="74">
        <f t="array" ref="AC1169">AVERAGE(IF((COLUMN(I1169:V1169)&lt;&gt;COLUMN(N1169)), I1169:V1169))</f>
        <v>3.6923076923076925</v>
      </c>
    </row>
    <row r="1170" spans="1:29" x14ac:dyDescent="0.35">
      <c r="A1170" t="s">
        <v>1897</v>
      </c>
      <c r="B1170" t="s">
        <v>647</v>
      </c>
      <c r="C1170" t="s">
        <v>1421</v>
      </c>
      <c r="D1170" s="1">
        <v>13.8</v>
      </c>
      <c r="E1170" s="2">
        <f t="shared" si="108"/>
        <v>0</v>
      </c>
      <c r="F1170" s="2">
        <f t="shared" si="109"/>
        <v>9.5</v>
      </c>
      <c r="G1170" s="2">
        <f t="shared" si="110"/>
        <v>7.4444444444444446</v>
      </c>
      <c r="H1170" s="2">
        <f t="shared" si="111"/>
        <v>5.75</v>
      </c>
      <c r="I1170" s="3">
        <v>6</v>
      </c>
      <c r="J1170" s="3">
        <v>2</v>
      </c>
      <c r="M1170" s="3">
        <v>10</v>
      </c>
      <c r="P1170" s="3">
        <v>4</v>
      </c>
      <c r="Q1170" s="3">
        <v>27</v>
      </c>
      <c r="R1170" s="3">
        <v>26</v>
      </c>
      <c r="W1170" s="1">
        <f t="shared" si="112"/>
        <v>13.8</v>
      </c>
      <c r="X1170" s="17">
        <f>IFERROR(Z1170/AB1170,0)</f>
        <v>12.5</v>
      </c>
      <c r="Y1170" s="3">
        <f>SUBTOTAL(109,I1170:V1170)</f>
        <v>75</v>
      </c>
      <c r="Z1170" s="3">
        <f>Y1170-N1170</f>
        <v>75</v>
      </c>
      <c r="AA1170" s="3">
        <f t="shared" si="113"/>
        <v>6</v>
      </c>
      <c r="AB1170" s="3">
        <f>COUNTA(I1170:V1170)-COUNTA(N1170)</f>
        <v>6</v>
      </c>
      <c r="AC1170" s="74">
        <f t="array" ref="AC1170">AVERAGE(IF((COLUMN(I1170:V1170)&lt;&gt;COLUMN(N1170)), I1170:V1170))</f>
        <v>5.7692307692307692</v>
      </c>
    </row>
    <row r="1171" spans="1:29" x14ac:dyDescent="0.35">
      <c r="A1171" t="s">
        <v>1898</v>
      </c>
      <c r="B1171" t="s">
        <v>1899</v>
      </c>
      <c r="C1171" t="s">
        <v>1421</v>
      </c>
      <c r="D1171" s="1">
        <v>4.166666666666667</v>
      </c>
      <c r="E1171" s="2">
        <f t="shared" si="108"/>
        <v>2.6666666666666665</v>
      </c>
      <c r="F1171" s="2">
        <f t="shared" si="109"/>
        <v>3.6666666666666665</v>
      </c>
      <c r="G1171" s="2">
        <f t="shared" si="110"/>
        <v>5.1111111111111107</v>
      </c>
      <c r="H1171" s="2">
        <f t="shared" si="111"/>
        <v>5.25</v>
      </c>
      <c r="I1171" s="3">
        <v>3</v>
      </c>
      <c r="J1171" s="3">
        <v>4</v>
      </c>
      <c r="K1171" s="3">
        <v>7</v>
      </c>
      <c r="L1171" s="3">
        <v>6</v>
      </c>
      <c r="M1171" s="3">
        <v>5</v>
      </c>
      <c r="N1171" s="3">
        <v>16</v>
      </c>
      <c r="O1171" s="3">
        <v>3</v>
      </c>
      <c r="P1171" s="3">
        <v>5</v>
      </c>
      <c r="Q1171" s="3">
        <v>2</v>
      </c>
      <c r="R1171" s="3">
        <v>7</v>
      </c>
      <c r="S1171" s="3">
        <v>3</v>
      </c>
      <c r="T1171" s="3">
        <v>1</v>
      </c>
      <c r="U1171" s="3">
        <v>4</v>
      </c>
      <c r="V1171" s="3">
        <v>3</v>
      </c>
      <c r="W1171" s="1">
        <f t="shared" si="112"/>
        <v>4.166666666666667</v>
      </c>
      <c r="X1171" s="17">
        <f>IFERROR(Z1171/AB1171,0)</f>
        <v>4.0769230769230766</v>
      </c>
      <c r="Y1171" s="3">
        <f>SUBTOTAL(109,I1171:V1171)</f>
        <v>69</v>
      </c>
      <c r="Z1171" s="3">
        <f>Y1171-N1171</f>
        <v>53</v>
      </c>
      <c r="AA1171" s="3">
        <f t="shared" si="113"/>
        <v>14</v>
      </c>
      <c r="AB1171" s="3">
        <f>COUNTA(I1171:V1171)-COUNTA(N1171)</f>
        <v>13</v>
      </c>
      <c r="AC1171" s="74">
        <f t="array" ref="AC1171">AVERAGE(IF((COLUMN(I1171:V1171)&lt;&gt;COLUMN(N1171)), I1171:V1171))</f>
        <v>4.0769230769230766</v>
      </c>
    </row>
    <row r="1172" spans="1:29" x14ac:dyDescent="0.35">
      <c r="A1172" t="s">
        <v>1900</v>
      </c>
      <c r="B1172" t="s">
        <v>1901</v>
      </c>
      <c r="C1172" t="s">
        <v>1421</v>
      </c>
      <c r="D1172" s="1">
        <v>11</v>
      </c>
      <c r="E1172" s="2">
        <f t="shared" si="108"/>
        <v>3.6666666666666665</v>
      </c>
      <c r="F1172" s="2">
        <f t="shared" si="109"/>
        <v>1.8333333333333333</v>
      </c>
      <c r="G1172" s="2">
        <f t="shared" si="110"/>
        <v>1.2222222222222223</v>
      </c>
      <c r="H1172" s="2">
        <f t="shared" si="111"/>
        <v>0.91666666666666663</v>
      </c>
      <c r="S1172" s="3">
        <v>11</v>
      </c>
      <c r="W1172" s="1">
        <f t="shared" si="112"/>
        <v>11</v>
      </c>
      <c r="X1172" s="17">
        <f>IFERROR(Z1172/AB1172,0)</f>
        <v>11</v>
      </c>
      <c r="Y1172" s="3">
        <f>SUBTOTAL(109,I1172:V1172)</f>
        <v>11</v>
      </c>
      <c r="Z1172" s="3">
        <f>Y1172-N1172</f>
        <v>11</v>
      </c>
      <c r="AA1172" s="3">
        <f t="shared" si="113"/>
        <v>1</v>
      </c>
      <c r="AB1172" s="3">
        <f>COUNTA(I1172:V1172)-COUNTA(N1172)</f>
        <v>1</v>
      </c>
      <c r="AC1172" s="74">
        <f t="array" ref="AC1172">AVERAGE(IF((COLUMN(I1172:V1172)&lt;&gt;COLUMN(N1172)), I1172:V1172))</f>
        <v>0.84615384615384615</v>
      </c>
    </row>
    <row r="1173" spans="1:29" x14ac:dyDescent="0.35">
      <c r="A1173" t="s">
        <v>1902</v>
      </c>
      <c r="B1173" t="s">
        <v>1903</v>
      </c>
      <c r="C1173" t="s">
        <v>1421</v>
      </c>
      <c r="D1173" s="1">
        <v>11</v>
      </c>
      <c r="E1173" s="2">
        <f t="shared" si="108"/>
        <v>3.6666666666666665</v>
      </c>
      <c r="F1173" s="2">
        <f t="shared" si="109"/>
        <v>1.8333333333333333</v>
      </c>
      <c r="G1173" s="2">
        <f t="shared" si="110"/>
        <v>1.2222222222222223</v>
      </c>
      <c r="H1173" s="2">
        <f t="shared" si="111"/>
        <v>0.91666666666666663</v>
      </c>
      <c r="S1173" s="3">
        <v>11</v>
      </c>
      <c r="W1173" s="1">
        <f t="shared" si="112"/>
        <v>11</v>
      </c>
      <c r="X1173" s="17">
        <f>IFERROR(Z1173/AB1173,0)</f>
        <v>11</v>
      </c>
      <c r="Y1173" s="3">
        <f>SUBTOTAL(109,I1173:V1173)</f>
        <v>11</v>
      </c>
      <c r="Z1173" s="3">
        <f>Y1173-N1173</f>
        <v>11</v>
      </c>
      <c r="AA1173" s="3">
        <f t="shared" si="113"/>
        <v>1</v>
      </c>
      <c r="AB1173" s="3">
        <f>COUNTA(I1173:V1173)-COUNTA(N1173)</f>
        <v>1</v>
      </c>
      <c r="AC1173" s="74">
        <f t="array" ref="AC1173">AVERAGE(IF((COLUMN(I1173:V1173)&lt;&gt;COLUMN(N1173)), I1173:V1173))</f>
        <v>0.84615384615384615</v>
      </c>
    </row>
    <row r="1174" spans="1:29" x14ac:dyDescent="0.35">
      <c r="A1174" t="s">
        <v>1904</v>
      </c>
      <c r="B1174" t="s">
        <v>1905</v>
      </c>
      <c r="C1174" t="s">
        <v>1421</v>
      </c>
      <c r="D1174" s="1">
        <v>11</v>
      </c>
      <c r="E1174" s="2">
        <f t="shared" si="108"/>
        <v>3.6666666666666665</v>
      </c>
      <c r="F1174" s="2">
        <f t="shared" si="109"/>
        <v>1.8333333333333333</v>
      </c>
      <c r="G1174" s="2">
        <f t="shared" si="110"/>
        <v>1.2222222222222223</v>
      </c>
      <c r="H1174" s="2">
        <f t="shared" si="111"/>
        <v>0.91666666666666663</v>
      </c>
      <c r="S1174" s="3">
        <v>11</v>
      </c>
      <c r="W1174" s="1">
        <f t="shared" si="112"/>
        <v>11</v>
      </c>
      <c r="X1174" s="17">
        <f>IFERROR(Z1174/AB1174,0)</f>
        <v>11</v>
      </c>
      <c r="Y1174" s="3">
        <f>SUBTOTAL(109,I1174:V1174)</f>
        <v>11</v>
      </c>
      <c r="Z1174" s="3">
        <f>Y1174-N1174</f>
        <v>11</v>
      </c>
      <c r="AA1174" s="3">
        <f t="shared" si="113"/>
        <v>1</v>
      </c>
      <c r="AB1174" s="3">
        <f>COUNTA(I1174:V1174)-COUNTA(N1174)</f>
        <v>1</v>
      </c>
      <c r="AC1174" s="74">
        <f t="array" ref="AC1174">AVERAGE(IF((COLUMN(I1174:V1174)&lt;&gt;COLUMN(N1174)), I1174:V1174))</f>
        <v>0.84615384615384615</v>
      </c>
    </row>
    <row r="1175" spans="1:29" x14ac:dyDescent="0.35">
      <c r="A1175" t="s">
        <v>1906</v>
      </c>
      <c r="B1175" t="s">
        <v>157</v>
      </c>
      <c r="C1175" t="s">
        <v>1421</v>
      </c>
      <c r="D1175" s="1">
        <v>16.5</v>
      </c>
      <c r="E1175" s="2">
        <f t="shared" si="108"/>
        <v>21.666666666666668</v>
      </c>
      <c r="F1175" s="2">
        <f t="shared" si="109"/>
        <v>20.666666666666668</v>
      </c>
      <c r="G1175" s="2">
        <f t="shared" si="110"/>
        <v>20</v>
      </c>
      <c r="H1175" s="2">
        <f t="shared" si="111"/>
        <v>18.416666666666668</v>
      </c>
      <c r="I1175" s="3">
        <v>21</v>
      </c>
      <c r="J1175" s="3">
        <v>15</v>
      </c>
      <c r="K1175" s="3">
        <v>16</v>
      </c>
      <c r="L1175" s="3">
        <v>10</v>
      </c>
      <c r="M1175" s="3">
        <v>12</v>
      </c>
      <c r="N1175" s="3">
        <v>38</v>
      </c>
      <c r="O1175" s="3">
        <v>6</v>
      </c>
      <c r="P1175" s="3">
        <v>14</v>
      </c>
      <c r="Q1175" s="3">
        <v>20</v>
      </c>
      <c r="R1175" s="3">
        <v>25</v>
      </c>
      <c r="S1175" s="3">
        <v>23</v>
      </c>
      <c r="T1175" s="3">
        <v>14</v>
      </c>
      <c r="U1175" s="3">
        <v>28</v>
      </c>
      <c r="V1175" s="3">
        <v>15</v>
      </c>
      <c r="W1175" s="1">
        <f t="shared" si="112"/>
        <v>16.5</v>
      </c>
      <c r="X1175" s="17">
        <f>IFERROR(Z1175/AB1175,0)</f>
        <v>16.846153846153847</v>
      </c>
      <c r="Y1175" s="3">
        <f>SUBTOTAL(109,I1175:V1175)</f>
        <v>257</v>
      </c>
      <c r="Z1175" s="3">
        <f>Y1175-N1175</f>
        <v>219</v>
      </c>
      <c r="AA1175" s="3">
        <f t="shared" si="113"/>
        <v>14</v>
      </c>
      <c r="AB1175" s="3">
        <f>COUNTA(I1175:V1175)-COUNTA(N1175)</f>
        <v>13</v>
      </c>
      <c r="AC1175" s="74">
        <f t="array" ref="AC1175">AVERAGE(IF((COLUMN(I1175:V1175)&lt;&gt;COLUMN(N1175)), I1175:V1175))</f>
        <v>16.846153846153847</v>
      </c>
    </row>
    <row r="1176" spans="1:29" x14ac:dyDescent="0.35">
      <c r="A1176" t="s">
        <v>1907</v>
      </c>
      <c r="B1176" t="s">
        <v>159</v>
      </c>
      <c r="C1176" t="s">
        <v>1421</v>
      </c>
      <c r="D1176" s="1">
        <v>15.666666666666666</v>
      </c>
      <c r="E1176" s="2">
        <f t="shared" si="108"/>
        <v>17.666666666666668</v>
      </c>
      <c r="F1176" s="2">
        <f t="shared" si="109"/>
        <v>16.833333333333332</v>
      </c>
      <c r="G1176" s="2">
        <f t="shared" si="110"/>
        <v>19.111111111111111</v>
      </c>
      <c r="H1176" s="2">
        <f t="shared" si="111"/>
        <v>18.5</v>
      </c>
      <c r="I1176" s="3">
        <v>14</v>
      </c>
      <c r="J1176" s="3">
        <v>17</v>
      </c>
      <c r="K1176" s="3">
        <v>17</v>
      </c>
      <c r="L1176" s="3">
        <v>16</v>
      </c>
      <c r="M1176" s="3">
        <v>13</v>
      </c>
      <c r="N1176" s="3">
        <v>47</v>
      </c>
      <c r="O1176" s="3">
        <v>11</v>
      </c>
      <c r="P1176" s="3">
        <v>15</v>
      </c>
      <c r="Q1176" s="3">
        <v>9</v>
      </c>
      <c r="R1176" s="3">
        <v>24</v>
      </c>
      <c r="S1176" s="3">
        <v>16</v>
      </c>
      <c r="T1176" s="3">
        <v>10</v>
      </c>
      <c r="U1176" s="3">
        <v>27</v>
      </c>
      <c r="V1176" s="3">
        <v>13</v>
      </c>
      <c r="W1176" s="1">
        <f t="shared" si="112"/>
        <v>15.666666666666666</v>
      </c>
      <c r="X1176" s="17">
        <f>IFERROR(Z1176/AB1176,0)</f>
        <v>15.538461538461538</v>
      </c>
      <c r="Y1176" s="3">
        <f>SUBTOTAL(109,I1176:V1176)</f>
        <v>249</v>
      </c>
      <c r="Z1176" s="3">
        <f>Y1176-N1176</f>
        <v>202</v>
      </c>
      <c r="AA1176" s="3">
        <f t="shared" si="113"/>
        <v>14</v>
      </c>
      <c r="AB1176" s="3">
        <f>COUNTA(I1176:V1176)-COUNTA(N1176)</f>
        <v>13</v>
      </c>
      <c r="AC1176" s="74">
        <f t="array" ref="AC1176">AVERAGE(IF((COLUMN(I1176:V1176)&lt;&gt;COLUMN(N1176)), I1176:V1176))</f>
        <v>15.538461538461538</v>
      </c>
    </row>
    <row r="1177" spans="1:29" x14ac:dyDescent="0.35">
      <c r="A1177" t="s">
        <v>1908</v>
      </c>
      <c r="B1177" t="s">
        <v>161</v>
      </c>
      <c r="C1177" t="s">
        <v>1421</v>
      </c>
      <c r="D1177" s="1">
        <v>15.75</v>
      </c>
      <c r="E1177" s="2">
        <f t="shared" si="108"/>
        <v>17.666666666666668</v>
      </c>
      <c r="F1177" s="2">
        <f t="shared" si="109"/>
        <v>16.833333333333332</v>
      </c>
      <c r="G1177" s="2">
        <f t="shared" si="110"/>
        <v>19.111111111111111</v>
      </c>
      <c r="H1177" s="2">
        <f t="shared" si="111"/>
        <v>18.583333333333332</v>
      </c>
      <c r="I1177" s="3">
        <v>14</v>
      </c>
      <c r="J1177" s="3">
        <v>18</v>
      </c>
      <c r="K1177" s="3">
        <v>17</v>
      </c>
      <c r="L1177" s="3">
        <v>16</v>
      </c>
      <c r="M1177" s="3">
        <v>13</v>
      </c>
      <c r="N1177" s="3">
        <v>47</v>
      </c>
      <c r="O1177" s="3">
        <v>11</v>
      </c>
      <c r="P1177" s="3">
        <v>15</v>
      </c>
      <c r="Q1177" s="3">
        <v>9</v>
      </c>
      <c r="R1177" s="3">
        <v>24</v>
      </c>
      <c r="S1177" s="3">
        <v>16</v>
      </c>
      <c r="T1177" s="3">
        <v>10</v>
      </c>
      <c r="U1177" s="3">
        <v>27</v>
      </c>
      <c r="V1177" s="3">
        <v>13</v>
      </c>
      <c r="W1177" s="1">
        <f t="shared" si="112"/>
        <v>15.75</v>
      </c>
      <c r="X1177" s="17">
        <f>IFERROR(Z1177/AB1177,0)</f>
        <v>15.615384615384615</v>
      </c>
      <c r="Y1177" s="3">
        <f>SUBTOTAL(109,I1177:V1177)</f>
        <v>250</v>
      </c>
      <c r="Z1177" s="3">
        <f>Y1177-N1177</f>
        <v>203</v>
      </c>
      <c r="AA1177" s="3">
        <f t="shared" si="113"/>
        <v>14</v>
      </c>
      <c r="AB1177" s="3">
        <f>COUNTA(I1177:V1177)-COUNTA(N1177)</f>
        <v>13</v>
      </c>
      <c r="AC1177" s="74">
        <f t="array" ref="AC1177">AVERAGE(IF((COLUMN(I1177:V1177)&lt;&gt;COLUMN(N1177)), I1177:V1177))</f>
        <v>15.615384615384615</v>
      </c>
    </row>
    <row r="1178" spans="1:29" x14ac:dyDescent="0.35">
      <c r="A1178" t="s">
        <v>1909</v>
      </c>
      <c r="B1178" t="s">
        <v>163</v>
      </c>
      <c r="C1178" t="s">
        <v>1421</v>
      </c>
      <c r="D1178" s="1">
        <v>15.666666666666666</v>
      </c>
      <c r="E1178" s="2">
        <f t="shared" si="108"/>
        <v>17.666666666666668</v>
      </c>
      <c r="F1178" s="2">
        <f t="shared" si="109"/>
        <v>16.833333333333332</v>
      </c>
      <c r="G1178" s="2">
        <f t="shared" si="110"/>
        <v>19.111111111111111</v>
      </c>
      <c r="H1178" s="2">
        <f t="shared" si="111"/>
        <v>18.5</v>
      </c>
      <c r="I1178" s="3">
        <v>14</v>
      </c>
      <c r="J1178" s="3">
        <v>17</v>
      </c>
      <c r="K1178" s="3">
        <v>17</v>
      </c>
      <c r="L1178" s="3">
        <v>16</v>
      </c>
      <c r="M1178" s="3">
        <v>13</v>
      </c>
      <c r="N1178" s="3">
        <v>47</v>
      </c>
      <c r="O1178" s="3">
        <v>11</v>
      </c>
      <c r="P1178" s="3">
        <v>15</v>
      </c>
      <c r="Q1178" s="3">
        <v>9</v>
      </c>
      <c r="R1178" s="3">
        <v>24</v>
      </c>
      <c r="S1178" s="3">
        <v>16</v>
      </c>
      <c r="T1178" s="3">
        <v>10</v>
      </c>
      <c r="U1178" s="3">
        <v>27</v>
      </c>
      <c r="V1178" s="3">
        <v>13</v>
      </c>
      <c r="W1178" s="1">
        <f t="shared" si="112"/>
        <v>15.666666666666666</v>
      </c>
      <c r="X1178" s="17">
        <f>IFERROR(Z1178/AB1178,0)</f>
        <v>15.538461538461538</v>
      </c>
      <c r="Y1178" s="3">
        <f>SUBTOTAL(109,I1178:V1178)</f>
        <v>249</v>
      </c>
      <c r="Z1178" s="3">
        <f>Y1178-N1178</f>
        <v>202</v>
      </c>
      <c r="AA1178" s="3">
        <f t="shared" si="113"/>
        <v>14</v>
      </c>
      <c r="AB1178" s="3">
        <f>COUNTA(I1178:V1178)-COUNTA(N1178)</f>
        <v>13</v>
      </c>
      <c r="AC1178" s="74">
        <f t="array" ref="AC1178">AVERAGE(IF((COLUMN(I1178:V1178)&lt;&gt;COLUMN(N1178)), I1178:V1178))</f>
        <v>15.538461538461538</v>
      </c>
    </row>
    <row r="1179" spans="1:29" x14ac:dyDescent="0.35">
      <c r="A1179" t="s">
        <v>1910</v>
      </c>
      <c r="B1179" t="s">
        <v>398</v>
      </c>
      <c r="C1179" t="s">
        <v>1421</v>
      </c>
      <c r="D1179" s="1">
        <v>1</v>
      </c>
      <c r="E1179" s="2">
        <f t="shared" si="108"/>
        <v>0</v>
      </c>
      <c r="F1179" s="2">
        <f t="shared" si="109"/>
        <v>0</v>
      </c>
      <c r="G1179" s="2">
        <f t="shared" si="110"/>
        <v>0</v>
      </c>
      <c r="H1179" s="2">
        <f t="shared" si="111"/>
        <v>8.3333333333333329E-2</v>
      </c>
      <c r="K1179" s="3">
        <v>1</v>
      </c>
      <c r="W1179" s="1">
        <f t="shared" si="112"/>
        <v>1</v>
      </c>
      <c r="X1179" s="17">
        <f>IFERROR(Z1179/AB1179,0)</f>
        <v>1</v>
      </c>
      <c r="Y1179" s="3">
        <f>SUBTOTAL(109,I1179:V1179)</f>
        <v>1</v>
      </c>
      <c r="Z1179" s="3">
        <f>Y1179-N1179</f>
        <v>1</v>
      </c>
      <c r="AA1179" s="3">
        <f t="shared" si="113"/>
        <v>1</v>
      </c>
      <c r="AB1179" s="3">
        <f>COUNTA(I1179:V1179)-COUNTA(N1179)</f>
        <v>1</v>
      </c>
      <c r="AC1179" s="74">
        <f t="array" ref="AC1179">AVERAGE(IF((COLUMN(I1179:V1179)&lt;&gt;COLUMN(N1179)), I1179:V1179))</f>
        <v>7.6923076923076927E-2</v>
      </c>
    </row>
    <row r="1180" spans="1:29" x14ac:dyDescent="0.35">
      <c r="A1180" t="s">
        <v>1911</v>
      </c>
      <c r="B1180" t="s">
        <v>400</v>
      </c>
      <c r="C1180" t="s">
        <v>1421</v>
      </c>
      <c r="D1180" s="1">
        <v>1</v>
      </c>
      <c r="E1180" s="2">
        <f t="shared" si="108"/>
        <v>0</v>
      </c>
      <c r="F1180" s="2">
        <f t="shared" si="109"/>
        <v>0</v>
      </c>
      <c r="G1180" s="2">
        <f t="shared" si="110"/>
        <v>0</v>
      </c>
      <c r="H1180" s="2">
        <f t="shared" si="111"/>
        <v>8.3333333333333329E-2</v>
      </c>
      <c r="K1180" s="3">
        <v>1</v>
      </c>
      <c r="W1180" s="1">
        <f t="shared" si="112"/>
        <v>1</v>
      </c>
      <c r="X1180" s="17">
        <f>IFERROR(Z1180/AB1180,0)</f>
        <v>1</v>
      </c>
      <c r="Y1180" s="3">
        <f>SUBTOTAL(109,I1180:V1180)</f>
        <v>1</v>
      </c>
      <c r="Z1180" s="3">
        <f>Y1180-N1180</f>
        <v>1</v>
      </c>
      <c r="AA1180" s="3">
        <f t="shared" si="113"/>
        <v>1</v>
      </c>
      <c r="AB1180" s="3">
        <f>COUNTA(I1180:V1180)-COUNTA(N1180)</f>
        <v>1</v>
      </c>
      <c r="AC1180" s="74">
        <f t="array" ref="AC1180">AVERAGE(IF((COLUMN(I1180:V1180)&lt;&gt;COLUMN(N1180)), I1180:V1180))</f>
        <v>7.6923076923076927E-2</v>
      </c>
    </row>
    <row r="1181" spans="1:29" x14ac:dyDescent="0.35">
      <c r="A1181" t="s">
        <v>1912</v>
      </c>
      <c r="B1181" t="s">
        <v>15</v>
      </c>
      <c r="C1181" t="s">
        <v>1421</v>
      </c>
      <c r="D1181" s="1">
        <v>30.166666666666668</v>
      </c>
      <c r="E1181" s="2">
        <f t="shared" si="108"/>
        <v>37.333333333333336</v>
      </c>
      <c r="F1181" s="2">
        <f t="shared" si="109"/>
        <v>31.666666666666668</v>
      </c>
      <c r="G1181" s="2">
        <f t="shared" si="110"/>
        <v>40.222222222222221</v>
      </c>
      <c r="H1181" s="2">
        <f t="shared" si="111"/>
        <v>36.333333333333336</v>
      </c>
      <c r="I1181" s="3">
        <v>25</v>
      </c>
      <c r="J1181" s="3">
        <v>26</v>
      </c>
      <c r="K1181" s="3">
        <v>22</v>
      </c>
      <c r="L1181" s="3">
        <v>26</v>
      </c>
      <c r="M1181" s="3">
        <v>40</v>
      </c>
      <c r="N1181" s="3">
        <v>106</v>
      </c>
      <c r="O1181" s="3">
        <v>26</v>
      </c>
      <c r="P1181" s="3">
        <v>21</v>
      </c>
      <c r="Q1181" s="3">
        <v>25</v>
      </c>
      <c r="R1181" s="3">
        <v>32</v>
      </c>
      <c r="S1181" s="3">
        <v>50</v>
      </c>
      <c r="T1181" s="3">
        <v>24</v>
      </c>
      <c r="U1181" s="3">
        <v>38</v>
      </c>
      <c r="V1181" s="3">
        <v>32</v>
      </c>
      <c r="W1181" s="1">
        <f t="shared" si="112"/>
        <v>30.166666666666668</v>
      </c>
      <c r="X1181" s="17">
        <f>IFERROR(Z1181/AB1181,0)</f>
        <v>29.76923076923077</v>
      </c>
      <c r="Y1181" s="3">
        <f>SUBTOTAL(109,I1181:V1181)</f>
        <v>493</v>
      </c>
      <c r="Z1181" s="3">
        <f>Y1181-N1181</f>
        <v>387</v>
      </c>
      <c r="AA1181" s="3">
        <f t="shared" si="113"/>
        <v>14</v>
      </c>
      <c r="AB1181" s="3">
        <f>COUNTA(I1181:V1181)-COUNTA(N1181)</f>
        <v>13</v>
      </c>
      <c r="AC1181" s="74">
        <f t="array" ref="AC1181">AVERAGE(IF((COLUMN(I1181:V1181)&lt;&gt;COLUMN(N1181)), I1181:V1181))</f>
        <v>29.76923076923077</v>
      </c>
    </row>
    <row r="1182" spans="1:29" x14ac:dyDescent="0.35">
      <c r="A1182" t="s">
        <v>1913</v>
      </c>
      <c r="B1182" t="s">
        <v>17</v>
      </c>
      <c r="C1182" t="s">
        <v>1421</v>
      </c>
      <c r="D1182" s="1">
        <v>30.083333333333332</v>
      </c>
      <c r="E1182" s="2">
        <f t="shared" si="108"/>
        <v>37</v>
      </c>
      <c r="F1182" s="2">
        <f t="shared" si="109"/>
        <v>31.5</v>
      </c>
      <c r="G1182" s="2">
        <f t="shared" si="110"/>
        <v>39.888888888888886</v>
      </c>
      <c r="H1182" s="2">
        <f t="shared" si="111"/>
        <v>36.166666666666664</v>
      </c>
      <c r="I1182" s="3">
        <v>25</v>
      </c>
      <c r="J1182" s="3">
        <v>26</v>
      </c>
      <c r="K1182" s="3">
        <v>23</v>
      </c>
      <c r="L1182" s="3">
        <v>26</v>
      </c>
      <c r="M1182" s="3">
        <v>39</v>
      </c>
      <c r="N1182" s="3">
        <v>105</v>
      </c>
      <c r="O1182" s="3">
        <v>26</v>
      </c>
      <c r="P1182" s="3">
        <v>21</v>
      </c>
      <c r="Q1182" s="3">
        <v>25</v>
      </c>
      <c r="R1182" s="3">
        <v>32</v>
      </c>
      <c r="S1182" s="3">
        <v>49</v>
      </c>
      <c r="T1182" s="3">
        <v>24</v>
      </c>
      <c r="U1182" s="3">
        <v>38</v>
      </c>
      <c r="V1182" s="3">
        <v>32</v>
      </c>
      <c r="W1182" s="1">
        <f t="shared" si="112"/>
        <v>30.083333333333332</v>
      </c>
      <c r="X1182" s="17">
        <f>IFERROR(Z1182/AB1182,0)</f>
        <v>29.692307692307693</v>
      </c>
      <c r="Y1182" s="3">
        <f>SUBTOTAL(109,I1182:V1182)</f>
        <v>491</v>
      </c>
      <c r="Z1182" s="3">
        <f>Y1182-N1182</f>
        <v>386</v>
      </c>
      <c r="AA1182" s="3">
        <f t="shared" si="113"/>
        <v>14</v>
      </c>
      <c r="AB1182" s="3">
        <f>COUNTA(I1182:V1182)-COUNTA(N1182)</f>
        <v>13</v>
      </c>
      <c r="AC1182" s="74">
        <f t="array" ref="AC1182">AVERAGE(IF((COLUMN(I1182:V1182)&lt;&gt;COLUMN(N1182)), I1182:V1182))</f>
        <v>29.692307692307693</v>
      </c>
    </row>
    <row r="1183" spans="1:29" x14ac:dyDescent="0.35">
      <c r="A1183" t="s">
        <v>1914</v>
      </c>
      <c r="B1183" t="s">
        <v>657</v>
      </c>
      <c r="C1183" t="s">
        <v>1421</v>
      </c>
      <c r="D1183" s="1">
        <v>21.875</v>
      </c>
      <c r="E1183" s="2">
        <f t="shared" si="108"/>
        <v>9.3333333333333339</v>
      </c>
      <c r="F1183" s="2">
        <f t="shared" si="109"/>
        <v>14.166666666666666</v>
      </c>
      <c r="G1183" s="2">
        <f t="shared" si="110"/>
        <v>17.555555555555557</v>
      </c>
      <c r="H1183" s="2">
        <f t="shared" si="111"/>
        <v>16</v>
      </c>
      <c r="I1183" s="3">
        <v>8</v>
      </c>
      <c r="J1183" s="3">
        <v>6</v>
      </c>
      <c r="K1183" s="3">
        <v>28</v>
      </c>
      <c r="M1183" s="3">
        <v>32</v>
      </c>
      <c r="N1183" s="3">
        <v>17</v>
      </c>
      <c r="O1183" s="3">
        <v>24</v>
      </c>
      <c r="P1183" s="3">
        <v>24</v>
      </c>
      <c r="Q1183" s="3">
        <v>16</v>
      </c>
      <c r="R1183" s="3">
        <v>17</v>
      </c>
      <c r="S1183" s="3">
        <v>28</v>
      </c>
      <c r="W1183" s="1">
        <f t="shared" si="112"/>
        <v>21.875</v>
      </c>
      <c r="X1183" s="17">
        <f>IFERROR(Z1183/AB1183,0)</f>
        <v>20.333333333333332</v>
      </c>
      <c r="Y1183" s="3">
        <f>SUBTOTAL(109,I1183:V1183)</f>
        <v>200</v>
      </c>
      <c r="Z1183" s="3">
        <f>Y1183-N1183</f>
        <v>183</v>
      </c>
      <c r="AA1183" s="3">
        <f t="shared" si="113"/>
        <v>10</v>
      </c>
      <c r="AB1183" s="3">
        <f>COUNTA(I1183:V1183)-COUNTA(N1183)</f>
        <v>9</v>
      </c>
      <c r="AC1183" s="74">
        <f t="array" ref="AC1183">AVERAGE(IF((COLUMN(I1183:V1183)&lt;&gt;COLUMN(N1183)), I1183:V1183))</f>
        <v>14.076923076923077</v>
      </c>
    </row>
    <row r="1184" spans="1:29" x14ac:dyDescent="0.35">
      <c r="A1184" t="s">
        <v>1915</v>
      </c>
      <c r="B1184" t="s">
        <v>1916</v>
      </c>
      <c r="C1184" t="s">
        <v>1421</v>
      </c>
      <c r="D1184" s="1">
        <v>3.9166666666666665</v>
      </c>
      <c r="E1184" s="2">
        <f t="shared" si="108"/>
        <v>3</v>
      </c>
      <c r="F1184" s="2">
        <f t="shared" si="109"/>
        <v>3.1666666666666665</v>
      </c>
      <c r="G1184" s="2">
        <f t="shared" si="110"/>
        <v>5.333333333333333</v>
      </c>
      <c r="H1184" s="2">
        <f t="shared" si="111"/>
        <v>5.25</v>
      </c>
      <c r="I1184" s="3">
        <v>4</v>
      </c>
      <c r="J1184" s="3">
        <v>3</v>
      </c>
      <c r="K1184" s="3">
        <v>7</v>
      </c>
      <c r="L1184" s="3">
        <v>5</v>
      </c>
      <c r="M1184" s="3">
        <v>5</v>
      </c>
      <c r="N1184" s="3">
        <v>19</v>
      </c>
      <c r="O1184" s="3">
        <v>5</v>
      </c>
      <c r="P1184" s="3">
        <v>6</v>
      </c>
      <c r="Q1184" s="3">
        <v>1</v>
      </c>
      <c r="R1184" s="3">
        <v>3</v>
      </c>
      <c r="S1184" s="3">
        <v>2</v>
      </c>
      <c r="T1184" s="3">
        <v>1</v>
      </c>
      <c r="U1184" s="3">
        <v>6</v>
      </c>
      <c r="V1184" s="3">
        <v>3</v>
      </c>
      <c r="W1184" s="1">
        <f t="shared" si="112"/>
        <v>3.9166666666666665</v>
      </c>
      <c r="X1184" s="17">
        <f>IFERROR(Z1184/AB1184,0)</f>
        <v>3.9230769230769229</v>
      </c>
      <c r="Y1184" s="3">
        <f>SUBTOTAL(109,I1184:V1184)</f>
        <v>70</v>
      </c>
      <c r="Z1184" s="3">
        <f>Y1184-N1184</f>
        <v>51</v>
      </c>
      <c r="AA1184" s="3">
        <f t="shared" si="113"/>
        <v>14</v>
      </c>
      <c r="AB1184" s="3">
        <f>COUNTA(I1184:V1184)-COUNTA(N1184)</f>
        <v>13</v>
      </c>
      <c r="AC1184" s="74">
        <f t="array" ref="AC1184">AVERAGE(IF((COLUMN(I1184:V1184)&lt;&gt;COLUMN(N1184)), I1184:V1184))</f>
        <v>3.9230769230769229</v>
      </c>
    </row>
    <row r="1185" spans="1:29" x14ac:dyDescent="0.35">
      <c r="A1185" t="s">
        <v>1917</v>
      </c>
      <c r="B1185" t="s">
        <v>408</v>
      </c>
      <c r="C1185" t="s">
        <v>1421</v>
      </c>
      <c r="D1185" s="1">
        <v>1.7142857142857142</v>
      </c>
      <c r="E1185" s="2">
        <f t="shared" si="108"/>
        <v>1</v>
      </c>
      <c r="F1185" s="2">
        <f t="shared" si="109"/>
        <v>1.3333333333333333</v>
      </c>
      <c r="G1185" s="2">
        <f t="shared" si="110"/>
        <v>1.7777777777777777</v>
      </c>
      <c r="H1185" s="2">
        <f t="shared" si="111"/>
        <v>1.4166666666666667</v>
      </c>
      <c r="K1185" s="3">
        <v>1</v>
      </c>
      <c r="M1185" s="3">
        <v>1</v>
      </c>
      <c r="N1185" s="3">
        <v>5</v>
      </c>
      <c r="O1185" s="3">
        <v>2</v>
      </c>
      <c r="P1185" s="3">
        <v>1</v>
      </c>
      <c r="R1185" s="3">
        <v>4</v>
      </c>
      <c r="S1185" s="3">
        <v>2</v>
      </c>
      <c r="T1185" s="3">
        <v>1</v>
      </c>
      <c r="W1185" s="1">
        <f t="shared" si="112"/>
        <v>1.7142857142857142</v>
      </c>
      <c r="X1185" s="17">
        <f>IFERROR(Z1185/AB1185,0)</f>
        <v>1.7142857142857142</v>
      </c>
      <c r="Y1185" s="3">
        <f>SUBTOTAL(109,I1185:V1185)</f>
        <v>17</v>
      </c>
      <c r="Z1185" s="3">
        <f>Y1185-N1185</f>
        <v>12</v>
      </c>
      <c r="AA1185" s="3">
        <f t="shared" si="113"/>
        <v>8</v>
      </c>
      <c r="AB1185" s="3">
        <f>COUNTA(I1185:V1185)-COUNTA(N1185)</f>
        <v>7</v>
      </c>
      <c r="AC1185" s="74">
        <f t="array" ref="AC1185">AVERAGE(IF((COLUMN(I1185:V1185)&lt;&gt;COLUMN(N1185)), I1185:V1185))</f>
        <v>0.92307692307692313</v>
      </c>
    </row>
    <row r="1186" spans="1:29" x14ac:dyDescent="0.35">
      <c r="A1186" t="s">
        <v>1918</v>
      </c>
      <c r="B1186" t="s">
        <v>169</v>
      </c>
      <c r="C1186" t="s">
        <v>1421</v>
      </c>
      <c r="D1186" s="1">
        <v>20</v>
      </c>
      <c r="E1186" s="2">
        <f t="shared" si="108"/>
        <v>24.666666666666668</v>
      </c>
      <c r="F1186" s="2">
        <f t="shared" si="109"/>
        <v>20</v>
      </c>
      <c r="G1186" s="2">
        <f t="shared" si="110"/>
        <v>24.222222222222221</v>
      </c>
      <c r="H1186" s="2">
        <f t="shared" si="111"/>
        <v>22.583333333333332</v>
      </c>
      <c r="I1186" s="3">
        <v>5</v>
      </c>
      <c r="J1186" s="3">
        <v>11</v>
      </c>
      <c r="K1186" s="3">
        <v>33</v>
      </c>
      <c r="L1186" s="3">
        <v>9</v>
      </c>
      <c r="M1186" s="3">
        <v>24</v>
      </c>
      <c r="N1186" s="3">
        <v>50</v>
      </c>
      <c r="O1186" s="3">
        <v>24</v>
      </c>
      <c r="P1186" s="3">
        <v>14</v>
      </c>
      <c r="Q1186" s="3">
        <v>10</v>
      </c>
      <c r="R1186" s="3">
        <v>22</v>
      </c>
      <c r="S1186" s="3">
        <v>15</v>
      </c>
      <c r="T1186" s="3">
        <v>29</v>
      </c>
      <c r="U1186" s="3">
        <v>30</v>
      </c>
      <c r="V1186" s="3">
        <v>19</v>
      </c>
      <c r="W1186" s="1">
        <f t="shared" si="112"/>
        <v>20</v>
      </c>
      <c r="X1186" s="17">
        <f>IFERROR(Z1186/AB1186,0)</f>
        <v>18.846153846153847</v>
      </c>
      <c r="Y1186" s="3">
        <f>SUBTOTAL(109,I1186:V1186)</f>
        <v>295</v>
      </c>
      <c r="Z1186" s="3">
        <f>Y1186-N1186</f>
        <v>245</v>
      </c>
      <c r="AA1186" s="3">
        <f t="shared" si="113"/>
        <v>14</v>
      </c>
      <c r="AB1186" s="3">
        <f>COUNTA(I1186:V1186)-COUNTA(N1186)</f>
        <v>13</v>
      </c>
      <c r="AC1186" s="74">
        <f t="array" ref="AC1186">AVERAGE(IF((COLUMN(I1186:V1186)&lt;&gt;COLUMN(N1186)), I1186:V1186))</f>
        <v>18.846153846153847</v>
      </c>
    </row>
    <row r="1187" spans="1:29" x14ac:dyDescent="0.35">
      <c r="A1187" t="s">
        <v>1919</v>
      </c>
      <c r="B1187" t="s">
        <v>413</v>
      </c>
      <c r="C1187" t="s">
        <v>1421</v>
      </c>
      <c r="D1187" s="1">
        <v>4.2727272727272725</v>
      </c>
      <c r="E1187" s="2">
        <f t="shared" si="108"/>
        <v>1.3333333333333333</v>
      </c>
      <c r="F1187" s="2">
        <f t="shared" si="109"/>
        <v>3.6666666666666665</v>
      </c>
      <c r="G1187" s="2">
        <f t="shared" si="110"/>
        <v>4.2222222222222223</v>
      </c>
      <c r="H1187" s="2">
        <f t="shared" si="111"/>
        <v>4.166666666666667</v>
      </c>
      <c r="I1187" s="3">
        <v>5</v>
      </c>
      <c r="J1187" s="3">
        <v>4</v>
      </c>
      <c r="K1187" s="3">
        <v>4</v>
      </c>
      <c r="L1187" s="3">
        <v>4</v>
      </c>
      <c r="M1187" s="3">
        <v>2</v>
      </c>
      <c r="N1187" s="3">
        <v>10</v>
      </c>
      <c r="O1187" s="3">
        <v>4</v>
      </c>
      <c r="P1187" s="3">
        <v>5</v>
      </c>
      <c r="Q1187" s="3">
        <v>5</v>
      </c>
      <c r="R1187" s="3">
        <v>8</v>
      </c>
      <c r="S1187" s="3">
        <v>3</v>
      </c>
      <c r="U1187" s="3">
        <v>1</v>
      </c>
      <c r="V1187" s="3">
        <v>7</v>
      </c>
      <c r="W1187" s="1">
        <f t="shared" si="112"/>
        <v>4.2727272727272725</v>
      </c>
      <c r="X1187" s="17">
        <f>IFERROR(Z1187/AB1187,0)</f>
        <v>4.333333333333333</v>
      </c>
      <c r="Y1187" s="3">
        <f>SUBTOTAL(109,I1187:V1187)</f>
        <v>62</v>
      </c>
      <c r="Z1187" s="3">
        <f>Y1187-N1187</f>
        <v>52</v>
      </c>
      <c r="AA1187" s="3">
        <f t="shared" si="113"/>
        <v>13</v>
      </c>
      <c r="AB1187" s="3">
        <f>COUNTA(I1187:V1187)-COUNTA(N1187)</f>
        <v>12</v>
      </c>
      <c r="AC1187" s="74">
        <f t="array" ref="AC1187">AVERAGE(IF((COLUMN(I1187:V1187)&lt;&gt;COLUMN(N1187)), I1187:V1187))</f>
        <v>4</v>
      </c>
    </row>
    <row r="1188" spans="1:29" x14ac:dyDescent="0.35">
      <c r="A1188" t="s">
        <v>1920</v>
      </c>
      <c r="B1188" t="s">
        <v>171</v>
      </c>
      <c r="C1188" t="s">
        <v>1421</v>
      </c>
      <c r="D1188" s="1">
        <v>46.166666666666664</v>
      </c>
      <c r="E1188" s="2">
        <f t="shared" si="108"/>
        <v>68.333333333333329</v>
      </c>
      <c r="F1188" s="2">
        <f t="shared" si="109"/>
        <v>54.333333333333336</v>
      </c>
      <c r="G1188" s="2">
        <f t="shared" si="110"/>
        <v>57</v>
      </c>
      <c r="H1188" s="2">
        <f t="shared" si="111"/>
        <v>52.583333333333336</v>
      </c>
      <c r="I1188" s="3">
        <v>70</v>
      </c>
      <c r="J1188" s="3">
        <v>37</v>
      </c>
      <c r="K1188" s="3">
        <v>44</v>
      </c>
      <c r="L1188" s="3">
        <v>37</v>
      </c>
      <c r="M1188" s="3">
        <v>34</v>
      </c>
      <c r="N1188" s="3">
        <v>125</v>
      </c>
      <c r="O1188" s="3">
        <v>28</v>
      </c>
      <c r="P1188" s="3">
        <v>35</v>
      </c>
      <c r="Q1188" s="3">
        <v>28</v>
      </c>
      <c r="R1188" s="3">
        <v>58</v>
      </c>
      <c r="S1188" s="3">
        <v>72</v>
      </c>
      <c r="T1188" s="3">
        <v>43</v>
      </c>
      <c r="U1188" s="3">
        <v>90</v>
      </c>
      <c r="V1188" s="3">
        <v>48</v>
      </c>
      <c r="W1188" s="1">
        <f t="shared" si="112"/>
        <v>46.166666666666664</v>
      </c>
      <c r="X1188" s="17">
        <f>IFERROR(Z1188/AB1188,0)</f>
        <v>48</v>
      </c>
      <c r="Y1188" s="3">
        <f>SUBTOTAL(109,I1188:V1188)</f>
        <v>749</v>
      </c>
      <c r="Z1188" s="3">
        <f>Y1188-N1188</f>
        <v>624</v>
      </c>
      <c r="AA1188" s="3">
        <f t="shared" si="113"/>
        <v>14</v>
      </c>
      <c r="AB1188" s="3">
        <f>COUNTA(I1188:V1188)-COUNTA(N1188)</f>
        <v>13</v>
      </c>
      <c r="AC1188" s="74">
        <f t="array" ref="AC1188">AVERAGE(IF((COLUMN(I1188:V1188)&lt;&gt;COLUMN(N1188)), I1188:V1188))</f>
        <v>48</v>
      </c>
    </row>
    <row r="1189" spans="1:29" x14ac:dyDescent="0.35">
      <c r="A1189" t="s">
        <v>1921</v>
      </c>
      <c r="B1189" t="s">
        <v>1922</v>
      </c>
      <c r="C1189" t="s">
        <v>1421</v>
      </c>
      <c r="D1189" s="1">
        <v>1</v>
      </c>
      <c r="E1189" s="2">
        <f t="shared" si="108"/>
        <v>0</v>
      </c>
      <c r="F1189" s="2">
        <f t="shared" si="109"/>
        <v>0.16666666666666666</v>
      </c>
      <c r="G1189" s="2">
        <f t="shared" si="110"/>
        <v>0.22222222222222221</v>
      </c>
      <c r="H1189" s="2">
        <f t="shared" si="111"/>
        <v>0.16666666666666666</v>
      </c>
      <c r="N1189" s="3">
        <v>1</v>
      </c>
      <c r="R1189" s="3">
        <v>1</v>
      </c>
      <c r="W1189" s="1">
        <f t="shared" si="112"/>
        <v>1</v>
      </c>
      <c r="X1189" s="17">
        <f>IFERROR(Z1189/AB1189,0)</f>
        <v>1</v>
      </c>
      <c r="Y1189" s="3">
        <f>SUBTOTAL(109,I1189:V1189)</f>
        <v>2</v>
      </c>
      <c r="Z1189" s="3">
        <f>Y1189-N1189</f>
        <v>1</v>
      </c>
      <c r="AA1189" s="3">
        <f t="shared" si="113"/>
        <v>2</v>
      </c>
      <c r="AB1189" s="3">
        <f>COUNTA(I1189:V1189)-COUNTA(N1189)</f>
        <v>1</v>
      </c>
      <c r="AC1189" s="74">
        <f t="array" ref="AC1189">AVERAGE(IF((COLUMN(I1189:V1189)&lt;&gt;COLUMN(N1189)), I1189:V1189))</f>
        <v>7.6923076923076927E-2</v>
      </c>
    </row>
    <row r="1190" spans="1:29" x14ac:dyDescent="0.35">
      <c r="A1190" t="s">
        <v>1923</v>
      </c>
      <c r="B1190" t="s">
        <v>416</v>
      </c>
      <c r="C1190" t="s">
        <v>1421</v>
      </c>
      <c r="D1190" s="1">
        <v>13.75</v>
      </c>
      <c r="E1190" s="2">
        <f t="shared" si="108"/>
        <v>21</v>
      </c>
      <c r="F1190" s="2">
        <f t="shared" si="109"/>
        <v>15.666666666666666</v>
      </c>
      <c r="G1190" s="2">
        <f t="shared" si="110"/>
        <v>14.777777777777779</v>
      </c>
      <c r="H1190" s="2">
        <f t="shared" si="111"/>
        <v>14.416666666666666</v>
      </c>
      <c r="I1190" s="3">
        <v>11</v>
      </c>
      <c r="J1190" s="3">
        <v>9</v>
      </c>
      <c r="K1190" s="3">
        <v>12</v>
      </c>
      <c r="L1190" s="3">
        <v>19</v>
      </c>
      <c r="M1190" s="3">
        <v>7</v>
      </c>
      <c r="N1190" s="3">
        <v>19</v>
      </c>
      <c r="O1190" s="3">
        <v>13</v>
      </c>
      <c r="P1190" s="3">
        <v>15</v>
      </c>
      <c r="Q1190" s="3">
        <v>11</v>
      </c>
      <c r="R1190" s="3">
        <v>5</v>
      </c>
      <c r="S1190" s="3">
        <v>26</v>
      </c>
      <c r="T1190" s="3">
        <v>17</v>
      </c>
      <c r="U1190" s="3">
        <v>20</v>
      </c>
      <c r="V1190" s="3">
        <v>11</v>
      </c>
      <c r="W1190" s="1">
        <f t="shared" si="112"/>
        <v>13.75</v>
      </c>
      <c r="X1190" s="17">
        <f>IFERROR(Z1190/AB1190,0)</f>
        <v>13.538461538461538</v>
      </c>
      <c r="Y1190" s="3">
        <f>SUBTOTAL(109,I1190:V1190)</f>
        <v>195</v>
      </c>
      <c r="Z1190" s="3">
        <f>Y1190-N1190</f>
        <v>176</v>
      </c>
      <c r="AA1190" s="3">
        <f t="shared" si="113"/>
        <v>14</v>
      </c>
      <c r="AB1190" s="3">
        <f>COUNTA(I1190:V1190)-COUNTA(N1190)</f>
        <v>13</v>
      </c>
      <c r="AC1190" s="74">
        <f t="array" ref="AC1190">AVERAGE(IF((COLUMN(I1190:V1190)&lt;&gt;COLUMN(N1190)), I1190:V1190))</f>
        <v>13.538461538461538</v>
      </c>
    </row>
    <row r="1191" spans="1:29" x14ac:dyDescent="0.35">
      <c r="A1191" t="s">
        <v>1924</v>
      </c>
      <c r="B1191" t="s">
        <v>418</v>
      </c>
      <c r="C1191" t="s">
        <v>1421</v>
      </c>
      <c r="D1191" s="1">
        <v>35.333333333333336</v>
      </c>
      <c r="E1191" s="2">
        <f t="shared" si="108"/>
        <v>51.333333333333336</v>
      </c>
      <c r="F1191" s="2">
        <f t="shared" si="109"/>
        <v>44.833333333333336</v>
      </c>
      <c r="G1191" s="2">
        <f t="shared" si="110"/>
        <v>42.777777777777779</v>
      </c>
      <c r="H1191" s="2">
        <f t="shared" si="111"/>
        <v>39.166666666666664</v>
      </c>
      <c r="I1191" s="3">
        <v>45</v>
      </c>
      <c r="J1191" s="3">
        <v>20</v>
      </c>
      <c r="K1191" s="3">
        <v>20</v>
      </c>
      <c r="L1191" s="3">
        <v>45</v>
      </c>
      <c r="M1191" s="3">
        <v>16</v>
      </c>
      <c r="N1191" s="3">
        <v>70</v>
      </c>
      <c r="O1191" s="3">
        <v>30</v>
      </c>
      <c r="P1191" s="3">
        <v>35</v>
      </c>
      <c r="Q1191" s="3">
        <v>41</v>
      </c>
      <c r="R1191" s="3">
        <v>39</v>
      </c>
      <c r="S1191" s="3">
        <v>66</v>
      </c>
      <c r="T1191" s="3">
        <v>25</v>
      </c>
      <c r="U1191" s="3">
        <v>63</v>
      </c>
      <c r="V1191" s="3">
        <v>24</v>
      </c>
      <c r="W1191" s="1">
        <f t="shared" si="112"/>
        <v>35.333333333333336</v>
      </c>
      <c r="X1191" s="17">
        <f>IFERROR(Z1191/AB1191,0)</f>
        <v>36.07692307692308</v>
      </c>
      <c r="Y1191" s="3">
        <f>SUBTOTAL(109,I1191:V1191)</f>
        <v>539</v>
      </c>
      <c r="Z1191" s="3">
        <f>Y1191-N1191</f>
        <v>469</v>
      </c>
      <c r="AA1191" s="3">
        <f t="shared" si="113"/>
        <v>14</v>
      </c>
      <c r="AB1191" s="3">
        <f>COUNTA(I1191:V1191)-COUNTA(N1191)</f>
        <v>13</v>
      </c>
      <c r="AC1191" s="74">
        <f t="array" ref="AC1191">AVERAGE(IF((COLUMN(I1191:V1191)&lt;&gt;COLUMN(N1191)), I1191:V1191))</f>
        <v>36.07692307692308</v>
      </c>
    </row>
    <row r="1192" spans="1:29" x14ac:dyDescent="0.35">
      <c r="A1192" t="s">
        <v>1925</v>
      </c>
      <c r="B1192" t="s">
        <v>173</v>
      </c>
      <c r="C1192" t="s">
        <v>1421</v>
      </c>
      <c r="D1192" s="1">
        <v>13.166666666666666</v>
      </c>
      <c r="E1192" s="2">
        <f t="shared" si="108"/>
        <v>15.333333333333334</v>
      </c>
      <c r="F1192" s="2">
        <f t="shared" si="109"/>
        <v>13</v>
      </c>
      <c r="G1192" s="2">
        <f t="shared" si="110"/>
        <v>17</v>
      </c>
      <c r="H1192" s="2">
        <f t="shared" si="111"/>
        <v>16</v>
      </c>
      <c r="I1192" s="3">
        <v>28</v>
      </c>
      <c r="J1192" s="3">
        <v>13</v>
      </c>
      <c r="K1192" s="3">
        <v>18</v>
      </c>
      <c r="L1192" s="3">
        <v>8</v>
      </c>
      <c r="M1192" s="3">
        <v>6</v>
      </c>
      <c r="N1192" s="3">
        <v>57</v>
      </c>
      <c r="O1192" s="3">
        <v>12</v>
      </c>
      <c r="P1192" s="3">
        <v>11</v>
      </c>
      <c r="Q1192" s="3">
        <v>11</v>
      </c>
      <c r="R1192" s="3">
        <v>10</v>
      </c>
      <c r="S1192" s="3">
        <v>20</v>
      </c>
      <c r="T1192" s="3">
        <v>6</v>
      </c>
      <c r="U1192" s="3">
        <v>20</v>
      </c>
      <c r="V1192" s="3">
        <v>23</v>
      </c>
      <c r="W1192" s="1">
        <f t="shared" si="112"/>
        <v>13.166666666666666</v>
      </c>
      <c r="X1192" s="17">
        <f>IFERROR(Z1192/AB1192,0)</f>
        <v>14.307692307692308</v>
      </c>
      <c r="Y1192" s="3">
        <f>SUBTOTAL(109,I1192:V1192)</f>
        <v>243</v>
      </c>
      <c r="Z1192" s="3">
        <f>Y1192-N1192</f>
        <v>186</v>
      </c>
      <c r="AA1192" s="3">
        <f t="shared" si="113"/>
        <v>14</v>
      </c>
      <c r="AB1192" s="3">
        <f>COUNTA(I1192:V1192)-COUNTA(N1192)</f>
        <v>13</v>
      </c>
      <c r="AC1192" s="74">
        <f t="array" ref="AC1192">AVERAGE(IF((COLUMN(I1192:V1192)&lt;&gt;COLUMN(N1192)), I1192:V1192))</f>
        <v>14.307692307692308</v>
      </c>
    </row>
    <row r="1193" spans="1:29" x14ac:dyDescent="0.35">
      <c r="A1193" t="s">
        <v>1926</v>
      </c>
      <c r="B1193" t="s">
        <v>1927</v>
      </c>
      <c r="C1193" t="s">
        <v>1421</v>
      </c>
      <c r="D1193" s="1">
        <v>2.7142857142857144</v>
      </c>
      <c r="E1193" s="2">
        <f t="shared" si="108"/>
        <v>3.6666666666666665</v>
      </c>
      <c r="F1193" s="2">
        <f t="shared" si="109"/>
        <v>2.8333333333333335</v>
      </c>
      <c r="G1193" s="2">
        <f t="shared" si="110"/>
        <v>2.2222222222222223</v>
      </c>
      <c r="H1193" s="2">
        <f t="shared" si="111"/>
        <v>1.75</v>
      </c>
      <c r="I1193" s="3">
        <v>1</v>
      </c>
      <c r="K1193" s="3">
        <v>1</v>
      </c>
      <c r="N1193" s="3">
        <v>3</v>
      </c>
      <c r="Q1193" s="3">
        <v>2</v>
      </c>
      <c r="R1193" s="3">
        <v>4</v>
      </c>
      <c r="S1193" s="3">
        <v>3</v>
      </c>
      <c r="T1193" s="3">
        <v>2</v>
      </c>
      <c r="U1193" s="3">
        <v>6</v>
      </c>
      <c r="V1193" s="3">
        <v>1</v>
      </c>
      <c r="W1193" s="1">
        <f t="shared" si="112"/>
        <v>2.7142857142857144</v>
      </c>
      <c r="X1193" s="17">
        <f>IFERROR(Z1193/AB1193,0)</f>
        <v>2.5</v>
      </c>
      <c r="Y1193" s="3">
        <f>SUBTOTAL(109,I1193:V1193)</f>
        <v>23</v>
      </c>
      <c r="Z1193" s="3">
        <f>Y1193-N1193</f>
        <v>20</v>
      </c>
      <c r="AA1193" s="3">
        <f t="shared" si="113"/>
        <v>9</v>
      </c>
      <c r="AB1193" s="3">
        <f>COUNTA(I1193:V1193)-COUNTA(N1193)</f>
        <v>8</v>
      </c>
      <c r="AC1193" s="74">
        <f t="array" ref="AC1193">AVERAGE(IF((COLUMN(I1193:V1193)&lt;&gt;COLUMN(N1193)), I1193:V1193))</f>
        <v>1.5384615384615385</v>
      </c>
    </row>
    <row r="1194" spans="1:29" x14ac:dyDescent="0.35">
      <c r="A1194" t="s">
        <v>1928</v>
      </c>
      <c r="B1194" t="s">
        <v>1929</v>
      </c>
      <c r="C1194" t="s">
        <v>1421</v>
      </c>
      <c r="D1194" s="1">
        <v>1.5</v>
      </c>
      <c r="E1194" s="2">
        <f t="shared" si="108"/>
        <v>0.66666666666666663</v>
      </c>
      <c r="F1194" s="2">
        <f t="shared" si="109"/>
        <v>0.5</v>
      </c>
      <c r="G1194" s="2">
        <f t="shared" si="110"/>
        <v>0.55555555555555558</v>
      </c>
      <c r="H1194" s="2">
        <f t="shared" si="111"/>
        <v>0.41666666666666669</v>
      </c>
      <c r="N1194" s="3">
        <v>2</v>
      </c>
      <c r="Q1194" s="3">
        <v>1</v>
      </c>
      <c r="S1194" s="3">
        <v>2</v>
      </c>
      <c r="W1194" s="1">
        <f t="shared" si="112"/>
        <v>1.5</v>
      </c>
      <c r="X1194" s="17">
        <f>IFERROR(Z1194/AB1194,0)</f>
        <v>1.5</v>
      </c>
      <c r="Y1194" s="3">
        <f>SUBTOTAL(109,I1194:V1194)</f>
        <v>5</v>
      </c>
      <c r="Z1194" s="3">
        <f>Y1194-N1194</f>
        <v>3</v>
      </c>
      <c r="AA1194" s="3">
        <f t="shared" si="113"/>
        <v>3</v>
      </c>
      <c r="AB1194" s="3">
        <f>COUNTA(I1194:V1194)-COUNTA(N1194)</f>
        <v>2</v>
      </c>
      <c r="AC1194" s="74">
        <f t="array" ref="AC1194">AVERAGE(IF((COLUMN(I1194:V1194)&lt;&gt;COLUMN(N1194)), I1194:V1194))</f>
        <v>0.23076923076923078</v>
      </c>
    </row>
    <row r="1195" spans="1:29" x14ac:dyDescent="0.35">
      <c r="A1195" t="s">
        <v>1930</v>
      </c>
      <c r="B1195" t="s">
        <v>175</v>
      </c>
      <c r="C1195" t="s">
        <v>1421</v>
      </c>
      <c r="D1195" s="1">
        <v>37.333333333333336</v>
      </c>
      <c r="E1195" s="2">
        <f t="shared" si="108"/>
        <v>46.333333333333336</v>
      </c>
      <c r="F1195" s="2">
        <f t="shared" si="109"/>
        <v>45.166666666666664</v>
      </c>
      <c r="G1195" s="2">
        <f t="shared" si="110"/>
        <v>45.777777777777779</v>
      </c>
      <c r="H1195" s="2">
        <f t="shared" si="111"/>
        <v>42.916666666666664</v>
      </c>
      <c r="I1195" s="3">
        <v>36</v>
      </c>
      <c r="J1195" s="3">
        <v>38</v>
      </c>
      <c r="K1195" s="3">
        <v>28</v>
      </c>
      <c r="L1195" s="3">
        <v>37</v>
      </c>
      <c r="M1195" s="3">
        <v>29</v>
      </c>
      <c r="N1195" s="3">
        <v>89</v>
      </c>
      <c r="O1195" s="3">
        <v>23</v>
      </c>
      <c r="P1195" s="3">
        <v>45</v>
      </c>
      <c r="Q1195" s="3">
        <v>29</v>
      </c>
      <c r="R1195" s="3">
        <v>58</v>
      </c>
      <c r="S1195" s="3">
        <v>69</v>
      </c>
      <c r="T1195" s="3">
        <v>33</v>
      </c>
      <c r="U1195" s="3">
        <v>37</v>
      </c>
      <c r="V1195" s="3">
        <v>22</v>
      </c>
      <c r="W1195" s="1">
        <f t="shared" si="112"/>
        <v>37.333333333333336</v>
      </c>
      <c r="X1195" s="17">
        <f>IFERROR(Z1195/AB1195,0)</f>
        <v>37.230769230769234</v>
      </c>
      <c r="Y1195" s="3">
        <f>SUBTOTAL(109,I1195:V1195)</f>
        <v>573</v>
      </c>
      <c r="Z1195" s="3">
        <f>Y1195-N1195</f>
        <v>484</v>
      </c>
      <c r="AA1195" s="3">
        <f t="shared" si="113"/>
        <v>14</v>
      </c>
      <c r="AB1195" s="3">
        <f>COUNTA(I1195:V1195)-COUNTA(N1195)</f>
        <v>13</v>
      </c>
      <c r="AC1195" s="74">
        <f t="array" ref="AC1195">AVERAGE(IF((COLUMN(I1195:V1195)&lt;&gt;COLUMN(N1195)), I1195:V1195))</f>
        <v>37.230769230769234</v>
      </c>
    </row>
    <row r="1196" spans="1:29" x14ac:dyDescent="0.35">
      <c r="A1196" t="s">
        <v>1931</v>
      </c>
      <c r="B1196" t="s">
        <v>1932</v>
      </c>
      <c r="C1196" t="s">
        <v>1421</v>
      </c>
      <c r="D1196" s="1" t="s">
        <v>71</v>
      </c>
      <c r="E1196" s="2">
        <f t="shared" si="108"/>
        <v>0</v>
      </c>
      <c r="F1196" s="2">
        <f t="shared" si="109"/>
        <v>0</v>
      </c>
      <c r="G1196" s="2">
        <f t="shared" si="110"/>
        <v>0</v>
      </c>
      <c r="H1196" s="2">
        <f t="shared" si="111"/>
        <v>0</v>
      </c>
      <c r="I1196" s="3">
        <v>7</v>
      </c>
      <c r="W1196" s="1" t="str">
        <f t="shared" si="112"/>
        <v>0</v>
      </c>
      <c r="X1196" s="17">
        <f>IFERROR(Z1196/AB1196,0)</f>
        <v>7</v>
      </c>
      <c r="Y1196" s="3">
        <f>SUBTOTAL(109,I1196:V1196)</f>
        <v>7</v>
      </c>
      <c r="Z1196" s="3">
        <f>Y1196-N1196</f>
        <v>7</v>
      </c>
      <c r="AA1196" s="3">
        <f t="shared" si="113"/>
        <v>1</v>
      </c>
      <c r="AB1196" s="3">
        <f>COUNTA(I1196:V1196)-COUNTA(N1196)</f>
        <v>1</v>
      </c>
      <c r="AC1196" s="74">
        <f t="array" ref="AC1196">AVERAGE(IF((COLUMN(I1196:V1196)&lt;&gt;COLUMN(N1196)), I1196:V1196))</f>
        <v>0.53846153846153844</v>
      </c>
    </row>
    <row r="1197" spans="1:29" x14ac:dyDescent="0.35">
      <c r="A1197" t="s">
        <v>1933</v>
      </c>
      <c r="B1197" t="s">
        <v>422</v>
      </c>
      <c r="C1197" t="s">
        <v>1421</v>
      </c>
      <c r="D1197" s="1">
        <v>4.5454545454545459</v>
      </c>
      <c r="E1197" s="2">
        <f t="shared" si="108"/>
        <v>6.666666666666667</v>
      </c>
      <c r="F1197" s="2">
        <f t="shared" si="109"/>
        <v>5.666666666666667</v>
      </c>
      <c r="G1197" s="2">
        <f t="shared" si="110"/>
        <v>5.5555555555555554</v>
      </c>
      <c r="H1197" s="2">
        <f t="shared" si="111"/>
        <v>4.416666666666667</v>
      </c>
      <c r="J1197" s="3">
        <v>2</v>
      </c>
      <c r="K1197" s="3">
        <v>1</v>
      </c>
      <c r="M1197" s="3">
        <v>2</v>
      </c>
      <c r="N1197" s="3">
        <v>6</v>
      </c>
      <c r="O1197" s="3">
        <v>8</v>
      </c>
      <c r="P1197" s="3">
        <v>2</v>
      </c>
      <c r="Q1197" s="3">
        <v>2</v>
      </c>
      <c r="R1197" s="3">
        <v>10</v>
      </c>
      <c r="S1197" s="3">
        <v>7</v>
      </c>
      <c r="T1197" s="3">
        <v>3</v>
      </c>
      <c r="U1197" s="3">
        <v>10</v>
      </c>
      <c r="V1197" s="3">
        <v>3</v>
      </c>
      <c r="W1197" s="1">
        <f t="shared" si="112"/>
        <v>4.5454545454545459</v>
      </c>
      <c r="X1197" s="17">
        <f>IFERROR(Z1197/AB1197,0)</f>
        <v>4.5454545454545459</v>
      </c>
      <c r="Y1197" s="3">
        <f>SUBTOTAL(109,I1197:V1197)</f>
        <v>56</v>
      </c>
      <c r="Z1197" s="3">
        <f>Y1197-N1197</f>
        <v>50</v>
      </c>
      <c r="AA1197" s="3">
        <f t="shared" si="113"/>
        <v>12</v>
      </c>
      <c r="AB1197" s="3">
        <f>COUNTA(I1197:V1197)-COUNTA(N1197)</f>
        <v>11</v>
      </c>
      <c r="AC1197" s="74">
        <f t="array" ref="AC1197">AVERAGE(IF((COLUMN(I1197:V1197)&lt;&gt;COLUMN(N1197)), I1197:V1197))</f>
        <v>3.8461538461538463</v>
      </c>
    </row>
    <row r="1198" spans="1:29" x14ac:dyDescent="0.35">
      <c r="A1198" t="s">
        <v>1934</v>
      </c>
      <c r="B1198" t="s">
        <v>426</v>
      </c>
      <c r="C1198" t="s">
        <v>1421</v>
      </c>
      <c r="D1198" s="1">
        <v>11.416666666666666</v>
      </c>
      <c r="E1198" s="2">
        <f t="shared" si="108"/>
        <v>15.666666666666666</v>
      </c>
      <c r="F1198" s="2">
        <f t="shared" si="109"/>
        <v>15.5</v>
      </c>
      <c r="G1198" s="2">
        <f t="shared" si="110"/>
        <v>16.444444444444443</v>
      </c>
      <c r="H1198" s="2">
        <f t="shared" si="111"/>
        <v>13.916666666666666</v>
      </c>
      <c r="I1198" s="3">
        <v>9</v>
      </c>
      <c r="J1198" s="3">
        <v>5</v>
      </c>
      <c r="K1198" s="3">
        <v>10</v>
      </c>
      <c r="L1198" s="3">
        <v>4</v>
      </c>
      <c r="M1198" s="3">
        <v>10</v>
      </c>
      <c r="N1198" s="3">
        <v>34</v>
      </c>
      <c r="O1198" s="3">
        <v>11</v>
      </c>
      <c r="P1198" s="3">
        <v>12</v>
      </c>
      <c r="Q1198" s="3">
        <v>12</v>
      </c>
      <c r="R1198" s="3">
        <v>22</v>
      </c>
      <c r="S1198" s="3">
        <v>17</v>
      </c>
      <c r="T1198" s="3">
        <v>17</v>
      </c>
      <c r="U1198" s="3">
        <v>13</v>
      </c>
      <c r="V1198" s="3">
        <v>4</v>
      </c>
      <c r="W1198" s="1">
        <f t="shared" si="112"/>
        <v>11.416666666666666</v>
      </c>
      <c r="X1198" s="17">
        <f>IFERROR(Z1198/AB1198,0)</f>
        <v>11.23076923076923</v>
      </c>
      <c r="Y1198" s="3">
        <f>SUBTOTAL(109,I1198:V1198)</f>
        <v>180</v>
      </c>
      <c r="Z1198" s="3">
        <f>Y1198-N1198</f>
        <v>146</v>
      </c>
      <c r="AA1198" s="3">
        <f t="shared" si="113"/>
        <v>14</v>
      </c>
      <c r="AB1198" s="3">
        <f>COUNTA(I1198:V1198)-COUNTA(N1198)</f>
        <v>13</v>
      </c>
      <c r="AC1198" s="74">
        <f t="array" ref="AC1198">AVERAGE(IF((COLUMN(I1198:V1198)&lt;&gt;COLUMN(N1198)), I1198:V1198))</f>
        <v>11.23076923076923</v>
      </c>
    </row>
    <row r="1199" spans="1:29" x14ac:dyDescent="0.35">
      <c r="A1199" t="s">
        <v>1935</v>
      </c>
      <c r="B1199" t="s">
        <v>177</v>
      </c>
      <c r="C1199" t="s">
        <v>1421</v>
      </c>
      <c r="D1199" s="1">
        <v>9.5833333333333339</v>
      </c>
      <c r="E1199" s="2">
        <f t="shared" si="108"/>
        <v>11.333333333333334</v>
      </c>
      <c r="F1199" s="2">
        <f t="shared" si="109"/>
        <v>10.333333333333334</v>
      </c>
      <c r="G1199" s="2">
        <f t="shared" si="110"/>
        <v>11.444444444444445</v>
      </c>
      <c r="H1199" s="2">
        <f t="shared" si="111"/>
        <v>11.083333333333334</v>
      </c>
      <c r="I1199" s="3">
        <v>10</v>
      </c>
      <c r="J1199" s="3">
        <v>3</v>
      </c>
      <c r="K1199" s="3">
        <v>17</v>
      </c>
      <c r="L1199" s="3">
        <v>10</v>
      </c>
      <c r="M1199" s="3">
        <v>1</v>
      </c>
      <c r="N1199" s="3">
        <v>33</v>
      </c>
      <c r="O1199" s="3">
        <v>7</v>
      </c>
      <c r="P1199" s="3">
        <v>12</v>
      </c>
      <c r="Q1199" s="3">
        <v>2</v>
      </c>
      <c r="R1199" s="3">
        <v>14</v>
      </c>
      <c r="S1199" s="3">
        <v>10</v>
      </c>
      <c r="T1199" s="3">
        <v>8</v>
      </c>
      <c r="U1199" s="3">
        <v>16</v>
      </c>
      <c r="V1199" s="3">
        <v>15</v>
      </c>
      <c r="W1199" s="1">
        <f t="shared" si="112"/>
        <v>9.5833333333333339</v>
      </c>
      <c r="X1199" s="17">
        <f>IFERROR(Z1199/AB1199,0)</f>
        <v>9.615384615384615</v>
      </c>
      <c r="Y1199" s="3">
        <f>SUBTOTAL(109,I1199:V1199)</f>
        <v>158</v>
      </c>
      <c r="Z1199" s="3">
        <f>Y1199-N1199</f>
        <v>125</v>
      </c>
      <c r="AA1199" s="3">
        <f t="shared" si="113"/>
        <v>14</v>
      </c>
      <c r="AB1199" s="3">
        <f>COUNTA(I1199:V1199)-COUNTA(N1199)</f>
        <v>13</v>
      </c>
      <c r="AC1199" s="74">
        <f t="array" ref="AC1199">AVERAGE(IF((COLUMN(I1199:V1199)&lt;&gt;COLUMN(N1199)), I1199:V1199))</f>
        <v>9.615384615384615</v>
      </c>
    </row>
    <row r="1200" spans="1:29" x14ac:dyDescent="0.35">
      <c r="A1200" t="s">
        <v>1936</v>
      </c>
      <c r="B1200" t="s">
        <v>179</v>
      </c>
      <c r="C1200" t="s">
        <v>1421</v>
      </c>
      <c r="D1200" s="1">
        <v>12.25</v>
      </c>
      <c r="E1200" s="2">
        <f t="shared" si="108"/>
        <v>2</v>
      </c>
      <c r="F1200" s="2">
        <f t="shared" si="109"/>
        <v>1</v>
      </c>
      <c r="G1200" s="2">
        <f t="shared" si="110"/>
        <v>9.2222222222222214</v>
      </c>
      <c r="H1200" s="2">
        <f t="shared" si="111"/>
        <v>8.6666666666666661</v>
      </c>
      <c r="I1200" s="3">
        <v>20</v>
      </c>
      <c r="K1200" s="3">
        <v>4</v>
      </c>
      <c r="L1200" s="3">
        <v>17</v>
      </c>
      <c r="M1200" s="3">
        <v>22</v>
      </c>
      <c r="N1200" s="3">
        <v>55</v>
      </c>
      <c r="U1200" s="3">
        <v>6</v>
      </c>
      <c r="W1200" s="1">
        <f t="shared" si="112"/>
        <v>12.25</v>
      </c>
      <c r="X1200" s="17">
        <f>IFERROR(Z1200/AB1200,0)</f>
        <v>13.8</v>
      </c>
      <c r="Y1200" s="3">
        <f>SUBTOTAL(109,I1200:V1200)</f>
        <v>124</v>
      </c>
      <c r="Z1200" s="3">
        <f>Y1200-N1200</f>
        <v>69</v>
      </c>
      <c r="AA1200" s="3">
        <f t="shared" si="113"/>
        <v>6</v>
      </c>
      <c r="AB1200" s="3">
        <f>COUNTA(I1200:V1200)-COUNTA(N1200)</f>
        <v>5</v>
      </c>
      <c r="AC1200" s="74">
        <f t="array" ref="AC1200">AVERAGE(IF((COLUMN(I1200:V1200)&lt;&gt;COLUMN(N1200)), I1200:V1200))</f>
        <v>5.3076923076923075</v>
      </c>
    </row>
    <row r="1201" spans="1:29" x14ac:dyDescent="0.35">
      <c r="A1201" t="s">
        <v>1937</v>
      </c>
      <c r="B1201" t="s">
        <v>430</v>
      </c>
      <c r="C1201" t="s">
        <v>1421</v>
      </c>
      <c r="D1201" s="1">
        <v>16.875</v>
      </c>
      <c r="E1201" s="2">
        <f t="shared" si="108"/>
        <v>22.666666666666668</v>
      </c>
      <c r="F1201" s="2">
        <f t="shared" si="109"/>
        <v>17</v>
      </c>
      <c r="G1201" s="2">
        <f t="shared" si="110"/>
        <v>11.555555555555555</v>
      </c>
      <c r="H1201" s="2">
        <f t="shared" si="111"/>
        <v>8.6666666666666661</v>
      </c>
      <c r="N1201" s="3">
        <v>1</v>
      </c>
      <c r="O1201" s="3">
        <v>1</v>
      </c>
      <c r="P1201" s="3">
        <v>1</v>
      </c>
      <c r="Q1201" s="3">
        <v>4</v>
      </c>
      <c r="R1201" s="3">
        <v>29</v>
      </c>
      <c r="S1201" s="3">
        <v>30</v>
      </c>
      <c r="T1201" s="3">
        <v>11</v>
      </c>
      <c r="U1201" s="3">
        <v>27</v>
      </c>
      <c r="V1201" s="3">
        <v>32</v>
      </c>
      <c r="W1201" s="1">
        <f t="shared" si="112"/>
        <v>16.875</v>
      </c>
      <c r="X1201" s="17">
        <f>IFERROR(Z1201/AB1201,0)</f>
        <v>16.875</v>
      </c>
      <c r="Y1201" s="3">
        <f>SUBTOTAL(109,I1201:V1201)</f>
        <v>136</v>
      </c>
      <c r="Z1201" s="3">
        <f>Y1201-N1201</f>
        <v>135</v>
      </c>
      <c r="AA1201" s="3">
        <f t="shared" si="113"/>
        <v>9</v>
      </c>
      <c r="AB1201" s="3">
        <f>COUNTA(I1201:V1201)-COUNTA(N1201)</f>
        <v>8</v>
      </c>
      <c r="AC1201" s="74">
        <f t="array" ref="AC1201">AVERAGE(IF((COLUMN(I1201:V1201)&lt;&gt;COLUMN(N1201)), I1201:V1201))</f>
        <v>10.384615384615385</v>
      </c>
    </row>
    <row r="1202" spans="1:29" x14ac:dyDescent="0.35">
      <c r="A1202" t="s">
        <v>1938</v>
      </c>
      <c r="B1202" t="s">
        <v>432</v>
      </c>
      <c r="C1202" t="s">
        <v>1421</v>
      </c>
      <c r="D1202" s="1">
        <v>12.25</v>
      </c>
      <c r="E1202" s="2">
        <f t="shared" si="108"/>
        <v>16.333333333333332</v>
      </c>
      <c r="F1202" s="2">
        <f t="shared" si="109"/>
        <v>14.166666666666666</v>
      </c>
      <c r="G1202" s="2">
        <f t="shared" si="110"/>
        <v>14.888888888888889</v>
      </c>
      <c r="H1202" s="2">
        <f t="shared" si="111"/>
        <v>14.083333333333334</v>
      </c>
      <c r="I1202" s="3">
        <v>28</v>
      </c>
      <c r="J1202" s="3">
        <v>10</v>
      </c>
      <c r="K1202" s="3">
        <v>13</v>
      </c>
      <c r="L1202" s="3">
        <v>12</v>
      </c>
      <c r="M1202" s="3">
        <v>3</v>
      </c>
      <c r="N1202" s="3">
        <v>33</v>
      </c>
      <c r="O1202" s="3">
        <v>13</v>
      </c>
      <c r="P1202" s="3">
        <v>14</v>
      </c>
      <c r="Q1202" s="3">
        <v>10</v>
      </c>
      <c r="R1202" s="3">
        <v>12</v>
      </c>
      <c r="S1202" s="3">
        <v>17</v>
      </c>
      <c r="T1202" s="3">
        <v>8</v>
      </c>
      <c r="U1202" s="3">
        <v>24</v>
      </c>
      <c r="V1202" s="3">
        <v>11</v>
      </c>
      <c r="W1202" s="1">
        <f t="shared" si="112"/>
        <v>12.25</v>
      </c>
      <c r="X1202" s="17">
        <f>IFERROR(Z1202/AB1202,0)</f>
        <v>13.461538461538462</v>
      </c>
      <c r="Y1202" s="3">
        <f>SUBTOTAL(109,I1202:V1202)</f>
        <v>208</v>
      </c>
      <c r="Z1202" s="3">
        <f>Y1202-N1202</f>
        <v>175</v>
      </c>
      <c r="AA1202" s="3">
        <f t="shared" si="113"/>
        <v>14</v>
      </c>
      <c r="AB1202" s="3">
        <f>COUNTA(I1202:V1202)-COUNTA(N1202)</f>
        <v>13</v>
      </c>
      <c r="AC1202" s="74">
        <f t="array" ref="AC1202">AVERAGE(IF((COLUMN(I1202:V1202)&lt;&gt;COLUMN(N1202)), I1202:V1202))</f>
        <v>13.461538461538462</v>
      </c>
    </row>
    <row r="1203" spans="1:29" x14ac:dyDescent="0.35">
      <c r="A1203" t="s">
        <v>1939</v>
      </c>
      <c r="B1203" t="s">
        <v>1940</v>
      </c>
      <c r="C1203" t="s">
        <v>1421</v>
      </c>
      <c r="D1203" s="1">
        <v>2.3333333333333335</v>
      </c>
      <c r="E1203" s="2">
        <f t="shared" si="108"/>
        <v>2.6666666666666665</v>
      </c>
      <c r="F1203" s="2">
        <f t="shared" si="109"/>
        <v>1.5</v>
      </c>
      <c r="G1203" s="2">
        <f t="shared" si="110"/>
        <v>1.6666666666666667</v>
      </c>
      <c r="H1203" s="2">
        <f t="shared" si="111"/>
        <v>1.6666666666666667</v>
      </c>
      <c r="I1203" s="3">
        <v>2</v>
      </c>
      <c r="J1203" s="3">
        <v>2</v>
      </c>
      <c r="K1203" s="3">
        <v>2</v>
      </c>
      <c r="L1203" s="3">
        <v>1</v>
      </c>
      <c r="M1203" s="3">
        <v>5</v>
      </c>
      <c r="N1203" s="3">
        <v>1</v>
      </c>
      <c r="R1203" s="3">
        <v>1</v>
      </c>
      <c r="S1203" s="3">
        <v>4</v>
      </c>
      <c r="T1203" s="3">
        <v>2</v>
      </c>
      <c r="U1203" s="3">
        <v>2</v>
      </c>
      <c r="V1203" s="3">
        <v>2</v>
      </c>
      <c r="W1203" s="1">
        <f t="shared" si="112"/>
        <v>2.3333333333333335</v>
      </c>
      <c r="X1203" s="17">
        <f>IFERROR(Z1203/AB1203,0)</f>
        <v>2.2999999999999998</v>
      </c>
      <c r="Y1203" s="3">
        <f>SUBTOTAL(109,I1203:V1203)</f>
        <v>24</v>
      </c>
      <c r="Z1203" s="3">
        <f>Y1203-N1203</f>
        <v>23</v>
      </c>
      <c r="AA1203" s="3">
        <f t="shared" si="113"/>
        <v>11</v>
      </c>
      <c r="AB1203" s="3">
        <f>COUNTA(I1203:V1203)-COUNTA(N1203)</f>
        <v>10</v>
      </c>
      <c r="AC1203" s="74">
        <f t="array" ref="AC1203">AVERAGE(IF((COLUMN(I1203:V1203)&lt;&gt;COLUMN(N1203)), I1203:V1203))</f>
        <v>1.7692307692307692</v>
      </c>
    </row>
    <row r="1204" spans="1:29" x14ac:dyDescent="0.35">
      <c r="A1204" t="s">
        <v>1941</v>
      </c>
      <c r="B1204" t="s">
        <v>1207</v>
      </c>
      <c r="C1204" t="s">
        <v>1421</v>
      </c>
      <c r="D1204" s="1">
        <v>9.5833333333333339</v>
      </c>
      <c r="E1204" s="2">
        <f t="shared" si="108"/>
        <v>16</v>
      </c>
      <c r="F1204" s="2">
        <f t="shared" si="109"/>
        <v>11.666666666666666</v>
      </c>
      <c r="G1204" s="2">
        <f t="shared" si="110"/>
        <v>13.333333333333334</v>
      </c>
      <c r="H1204" s="2">
        <f t="shared" si="111"/>
        <v>11.75</v>
      </c>
      <c r="I1204" s="3">
        <v>26</v>
      </c>
      <c r="J1204" s="3">
        <v>5</v>
      </c>
      <c r="K1204" s="3">
        <v>9</v>
      </c>
      <c r="L1204" s="3">
        <v>7</v>
      </c>
      <c r="M1204" s="3">
        <v>10</v>
      </c>
      <c r="N1204" s="3">
        <v>35</v>
      </c>
      <c r="O1204" s="3">
        <v>5</v>
      </c>
      <c r="P1204" s="3">
        <v>7</v>
      </c>
      <c r="Q1204" s="3">
        <v>9</v>
      </c>
      <c r="R1204" s="3">
        <v>6</v>
      </c>
      <c r="S1204" s="3">
        <v>24</v>
      </c>
      <c r="T1204" s="3">
        <v>11</v>
      </c>
      <c r="U1204" s="3">
        <v>13</v>
      </c>
      <c r="V1204" s="3">
        <v>9</v>
      </c>
      <c r="W1204" s="1">
        <f t="shared" si="112"/>
        <v>9.5833333333333339</v>
      </c>
      <c r="X1204" s="17">
        <f>IFERROR(Z1204/AB1204,0)</f>
        <v>10.846153846153847</v>
      </c>
      <c r="Y1204" s="3">
        <f>SUBTOTAL(109,I1204:V1204)</f>
        <v>176</v>
      </c>
      <c r="Z1204" s="3">
        <f>Y1204-N1204</f>
        <v>141</v>
      </c>
      <c r="AA1204" s="3">
        <f t="shared" si="113"/>
        <v>14</v>
      </c>
      <c r="AB1204" s="3">
        <f>COUNTA(I1204:V1204)-COUNTA(N1204)</f>
        <v>13</v>
      </c>
      <c r="AC1204" s="74">
        <f t="array" ref="AC1204">AVERAGE(IF((COLUMN(I1204:V1204)&lt;&gt;COLUMN(N1204)), I1204:V1204))</f>
        <v>10.846153846153847</v>
      </c>
    </row>
    <row r="1205" spans="1:29" x14ac:dyDescent="0.35">
      <c r="A1205" t="s">
        <v>1942</v>
      </c>
      <c r="B1205" t="s">
        <v>436</v>
      </c>
      <c r="C1205" t="s">
        <v>1421</v>
      </c>
      <c r="D1205" s="1">
        <v>9.9166666666666661</v>
      </c>
      <c r="E1205" s="2">
        <f t="shared" si="108"/>
        <v>15.666666666666666</v>
      </c>
      <c r="F1205" s="2">
        <f t="shared" si="109"/>
        <v>13</v>
      </c>
      <c r="G1205" s="2">
        <f t="shared" si="110"/>
        <v>16</v>
      </c>
      <c r="H1205" s="2">
        <f t="shared" si="111"/>
        <v>14.166666666666666</v>
      </c>
      <c r="I1205" s="3">
        <v>3</v>
      </c>
      <c r="J1205" s="3">
        <v>12</v>
      </c>
      <c r="K1205" s="3">
        <v>3</v>
      </c>
      <c r="L1205" s="3">
        <v>11</v>
      </c>
      <c r="M1205" s="3">
        <v>4</v>
      </c>
      <c r="N1205" s="3">
        <v>57</v>
      </c>
      <c r="O1205" s="3">
        <v>5</v>
      </c>
      <c r="P1205" s="3">
        <v>5</v>
      </c>
      <c r="Q1205" s="3">
        <v>15</v>
      </c>
      <c r="R1205" s="3">
        <v>11</v>
      </c>
      <c r="S1205" s="3">
        <v>25</v>
      </c>
      <c r="T1205" s="3">
        <v>12</v>
      </c>
      <c r="U1205" s="3">
        <v>10</v>
      </c>
      <c r="V1205" s="3">
        <v>6</v>
      </c>
      <c r="W1205" s="1">
        <f t="shared" si="112"/>
        <v>9.9166666666666661</v>
      </c>
      <c r="X1205" s="17">
        <f>IFERROR(Z1205/AB1205,0)</f>
        <v>9.384615384615385</v>
      </c>
      <c r="Y1205" s="3">
        <f>SUBTOTAL(109,I1205:V1205)</f>
        <v>179</v>
      </c>
      <c r="Z1205" s="3">
        <f>Y1205-N1205</f>
        <v>122</v>
      </c>
      <c r="AA1205" s="3">
        <f t="shared" si="113"/>
        <v>14</v>
      </c>
      <c r="AB1205" s="3">
        <f>COUNTA(I1205:V1205)-COUNTA(N1205)</f>
        <v>13</v>
      </c>
      <c r="AC1205" s="74">
        <f t="array" ref="AC1205">AVERAGE(IF((COLUMN(I1205:V1205)&lt;&gt;COLUMN(N1205)), I1205:V1205))</f>
        <v>9.384615384615385</v>
      </c>
    </row>
    <row r="1206" spans="1:29" x14ac:dyDescent="0.35">
      <c r="A1206" t="s">
        <v>1943</v>
      </c>
      <c r="B1206" t="s">
        <v>181</v>
      </c>
      <c r="C1206" t="s">
        <v>1421</v>
      </c>
      <c r="D1206" s="1">
        <v>17.166666666666668</v>
      </c>
      <c r="E1206" s="2">
        <f t="shared" si="108"/>
        <v>20.666666666666668</v>
      </c>
      <c r="F1206" s="2">
        <f t="shared" si="109"/>
        <v>19.5</v>
      </c>
      <c r="G1206" s="2">
        <f t="shared" si="110"/>
        <v>22</v>
      </c>
      <c r="H1206" s="2">
        <f t="shared" si="111"/>
        <v>20.416666666666668</v>
      </c>
      <c r="I1206" s="3">
        <v>20</v>
      </c>
      <c r="J1206" s="3">
        <v>12</v>
      </c>
      <c r="K1206" s="3">
        <v>25</v>
      </c>
      <c r="L1206" s="3">
        <v>10</v>
      </c>
      <c r="M1206" s="3">
        <v>13</v>
      </c>
      <c r="N1206" s="3">
        <v>51</v>
      </c>
      <c r="O1206" s="3">
        <v>17</v>
      </c>
      <c r="P1206" s="3">
        <v>15</v>
      </c>
      <c r="Q1206" s="3">
        <v>11</v>
      </c>
      <c r="R1206" s="3">
        <v>29</v>
      </c>
      <c r="S1206" s="3">
        <v>30</v>
      </c>
      <c r="T1206" s="3">
        <v>9</v>
      </c>
      <c r="U1206" s="3">
        <v>23</v>
      </c>
      <c r="V1206" s="3">
        <v>12</v>
      </c>
      <c r="W1206" s="1">
        <f t="shared" si="112"/>
        <v>17.166666666666668</v>
      </c>
      <c r="X1206" s="17">
        <f>IFERROR(Z1206/AB1206,0)</f>
        <v>17.384615384615383</v>
      </c>
      <c r="Y1206" s="3">
        <f>SUBTOTAL(109,I1206:V1206)</f>
        <v>277</v>
      </c>
      <c r="Z1206" s="3">
        <f>Y1206-N1206</f>
        <v>226</v>
      </c>
      <c r="AA1206" s="3">
        <f t="shared" si="113"/>
        <v>14</v>
      </c>
      <c r="AB1206" s="3">
        <f>COUNTA(I1206:V1206)-COUNTA(N1206)</f>
        <v>13</v>
      </c>
      <c r="AC1206" s="74">
        <f t="array" ref="AC1206">AVERAGE(IF((COLUMN(I1206:V1206)&lt;&gt;COLUMN(N1206)), I1206:V1206))</f>
        <v>17.384615384615383</v>
      </c>
    </row>
    <row r="1207" spans="1:29" x14ac:dyDescent="0.35">
      <c r="A1207" t="s">
        <v>1944</v>
      </c>
      <c r="B1207" t="s">
        <v>1945</v>
      </c>
      <c r="C1207" t="s">
        <v>1421</v>
      </c>
      <c r="D1207" s="1">
        <v>1.8571428571428572</v>
      </c>
      <c r="E1207" s="2">
        <f t="shared" si="108"/>
        <v>1.6666666666666667</v>
      </c>
      <c r="F1207" s="2">
        <f t="shared" si="109"/>
        <v>1.1666666666666667</v>
      </c>
      <c r="G1207" s="2">
        <f t="shared" si="110"/>
        <v>1</v>
      </c>
      <c r="H1207" s="2">
        <f t="shared" si="111"/>
        <v>0.75</v>
      </c>
      <c r="M1207" s="3">
        <v>1</v>
      </c>
      <c r="O1207" s="3">
        <v>1</v>
      </c>
      <c r="Q1207" s="3">
        <v>1</v>
      </c>
      <c r="R1207" s="3">
        <v>1</v>
      </c>
      <c r="S1207" s="3">
        <v>3</v>
      </c>
      <c r="U1207" s="3">
        <v>2</v>
      </c>
      <c r="V1207" s="3">
        <v>4</v>
      </c>
      <c r="W1207" s="1">
        <f t="shared" si="112"/>
        <v>1.8571428571428572</v>
      </c>
      <c r="X1207" s="17">
        <f>IFERROR(Z1207/AB1207,0)</f>
        <v>1.8571428571428572</v>
      </c>
      <c r="Y1207" s="3">
        <f>SUBTOTAL(109,I1207:V1207)</f>
        <v>13</v>
      </c>
      <c r="Z1207" s="3">
        <f>Y1207-N1207</f>
        <v>13</v>
      </c>
      <c r="AA1207" s="3">
        <f t="shared" si="113"/>
        <v>7</v>
      </c>
      <c r="AB1207" s="3">
        <f>COUNTA(I1207:V1207)-COUNTA(N1207)</f>
        <v>7</v>
      </c>
      <c r="AC1207" s="74">
        <f t="array" ref="AC1207">AVERAGE(IF((COLUMN(I1207:V1207)&lt;&gt;COLUMN(N1207)), I1207:V1207))</f>
        <v>1</v>
      </c>
    </row>
    <row r="1208" spans="1:29" x14ac:dyDescent="0.35">
      <c r="A1208" t="s">
        <v>1946</v>
      </c>
      <c r="B1208" t="s">
        <v>185</v>
      </c>
      <c r="C1208" t="s">
        <v>1421</v>
      </c>
      <c r="D1208" s="1">
        <v>13.833333333333334</v>
      </c>
      <c r="E1208" s="2">
        <f t="shared" si="108"/>
        <v>22.666666666666668</v>
      </c>
      <c r="F1208" s="2">
        <f t="shared" si="109"/>
        <v>18.166666666666668</v>
      </c>
      <c r="G1208" s="2">
        <f t="shared" si="110"/>
        <v>18.666666666666668</v>
      </c>
      <c r="H1208" s="2">
        <f t="shared" si="111"/>
        <v>16.5</v>
      </c>
      <c r="I1208" s="3">
        <v>85</v>
      </c>
      <c r="J1208" s="3">
        <v>9</v>
      </c>
      <c r="K1208" s="3">
        <v>8</v>
      </c>
      <c r="L1208" s="3">
        <v>13</v>
      </c>
      <c r="M1208" s="3">
        <v>9</v>
      </c>
      <c r="N1208" s="3">
        <v>40</v>
      </c>
      <c r="O1208" s="3">
        <v>10</v>
      </c>
      <c r="P1208" s="3">
        <v>13</v>
      </c>
      <c r="Q1208" s="3">
        <v>8</v>
      </c>
      <c r="R1208" s="3">
        <v>20</v>
      </c>
      <c r="S1208" s="3">
        <v>15</v>
      </c>
      <c r="T1208" s="3">
        <v>16</v>
      </c>
      <c r="U1208" s="3">
        <v>37</v>
      </c>
      <c r="V1208" s="3">
        <v>8</v>
      </c>
      <c r="W1208" s="1">
        <f t="shared" si="112"/>
        <v>13.833333333333334</v>
      </c>
      <c r="X1208" s="17">
        <f>IFERROR(Z1208/AB1208,0)</f>
        <v>19.307692307692307</v>
      </c>
      <c r="Y1208" s="3">
        <f>SUBTOTAL(109,I1208:V1208)</f>
        <v>291</v>
      </c>
      <c r="Z1208" s="3">
        <f>Y1208-N1208</f>
        <v>251</v>
      </c>
      <c r="AA1208" s="3">
        <f t="shared" si="113"/>
        <v>14</v>
      </c>
      <c r="AB1208" s="3">
        <f>COUNTA(I1208:V1208)-COUNTA(N1208)</f>
        <v>13</v>
      </c>
      <c r="AC1208" s="74">
        <f t="array" ref="AC1208">AVERAGE(IF((COLUMN(I1208:V1208)&lt;&gt;COLUMN(N1208)), I1208:V1208))</f>
        <v>19.307692307692307</v>
      </c>
    </row>
    <row r="1209" spans="1:29" x14ac:dyDescent="0.35">
      <c r="A1209" t="s">
        <v>1947</v>
      </c>
      <c r="B1209" t="s">
        <v>187</v>
      </c>
      <c r="C1209" t="s">
        <v>1421</v>
      </c>
      <c r="D1209" s="1">
        <v>13.916666666666666</v>
      </c>
      <c r="E1209" s="2">
        <f t="shared" si="108"/>
        <v>22.666666666666668</v>
      </c>
      <c r="F1209" s="2">
        <f t="shared" si="109"/>
        <v>18.333333333333332</v>
      </c>
      <c r="G1209" s="2">
        <f t="shared" si="110"/>
        <v>18.777777777777779</v>
      </c>
      <c r="H1209" s="2">
        <f t="shared" si="111"/>
        <v>16.583333333333332</v>
      </c>
      <c r="I1209" s="3">
        <v>85</v>
      </c>
      <c r="J1209" s="3">
        <v>9</v>
      </c>
      <c r="K1209" s="3">
        <v>8</v>
      </c>
      <c r="L1209" s="3">
        <v>13</v>
      </c>
      <c r="M1209" s="3">
        <v>9</v>
      </c>
      <c r="N1209" s="3">
        <v>40</v>
      </c>
      <c r="O1209" s="3">
        <v>10</v>
      </c>
      <c r="P1209" s="3">
        <v>13</v>
      </c>
      <c r="Q1209" s="3">
        <v>8</v>
      </c>
      <c r="R1209" s="3">
        <v>21</v>
      </c>
      <c r="S1209" s="3">
        <v>15</v>
      </c>
      <c r="T1209" s="3">
        <v>16</v>
      </c>
      <c r="U1209" s="3">
        <v>37</v>
      </c>
      <c r="V1209" s="3">
        <v>8</v>
      </c>
      <c r="W1209" s="1">
        <f t="shared" si="112"/>
        <v>13.916666666666666</v>
      </c>
      <c r="X1209" s="17">
        <f>IFERROR(Z1209/AB1209,0)</f>
        <v>19.384615384615383</v>
      </c>
      <c r="Y1209" s="3">
        <f>SUBTOTAL(109,I1209:V1209)</f>
        <v>292</v>
      </c>
      <c r="Z1209" s="3">
        <f>Y1209-N1209</f>
        <v>252</v>
      </c>
      <c r="AA1209" s="3">
        <f t="shared" si="113"/>
        <v>14</v>
      </c>
      <c r="AB1209" s="3">
        <f>COUNTA(I1209:V1209)-COUNTA(N1209)</f>
        <v>13</v>
      </c>
      <c r="AC1209" s="74">
        <f t="array" ref="AC1209">AVERAGE(IF((COLUMN(I1209:V1209)&lt;&gt;COLUMN(N1209)), I1209:V1209))</f>
        <v>19.384615384615383</v>
      </c>
    </row>
    <row r="1210" spans="1:29" x14ac:dyDescent="0.35">
      <c r="A1210" t="s">
        <v>1948</v>
      </c>
      <c r="B1210" t="s">
        <v>1949</v>
      </c>
      <c r="C1210" t="s">
        <v>1421</v>
      </c>
      <c r="D1210" s="1">
        <v>13.583333333333334</v>
      </c>
      <c r="E1210" s="2">
        <f t="shared" si="108"/>
        <v>22.666666666666668</v>
      </c>
      <c r="F1210" s="2">
        <f t="shared" si="109"/>
        <v>18</v>
      </c>
      <c r="G1210" s="2">
        <f t="shared" si="110"/>
        <v>18.555555555555557</v>
      </c>
      <c r="H1210" s="2">
        <f t="shared" si="111"/>
        <v>16.25</v>
      </c>
      <c r="I1210" s="3">
        <v>83</v>
      </c>
      <c r="J1210" s="3">
        <v>9</v>
      </c>
      <c r="K1210" s="3">
        <v>8</v>
      </c>
      <c r="L1210" s="3">
        <v>11</v>
      </c>
      <c r="M1210" s="3">
        <v>9</v>
      </c>
      <c r="N1210" s="3">
        <v>40</v>
      </c>
      <c r="O1210" s="3">
        <v>10</v>
      </c>
      <c r="P1210" s="3">
        <v>12</v>
      </c>
      <c r="Q1210" s="3">
        <v>8</v>
      </c>
      <c r="R1210" s="3">
        <v>20</v>
      </c>
      <c r="S1210" s="3">
        <v>15</v>
      </c>
      <c r="T1210" s="3">
        <v>16</v>
      </c>
      <c r="U1210" s="3">
        <v>37</v>
      </c>
      <c r="V1210" s="3">
        <v>8</v>
      </c>
      <c r="W1210" s="1">
        <f t="shared" si="112"/>
        <v>13.583333333333334</v>
      </c>
      <c r="X1210" s="17">
        <f>IFERROR(Z1210/AB1210,0)</f>
        <v>18.923076923076923</v>
      </c>
      <c r="Y1210" s="3">
        <f>SUBTOTAL(109,I1210:V1210)</f>
        <v>286</v>
      </c>
      <c r="Z1210" s="3">
        <f>Y1210-N1210</f>
        <v>246</v>
      </c>
      <c r="AA1210" s="3">
        <f t="shared" si="113"/>
        <v>14</v>
      </c>
      <c r="AB1210" s="3">
        <f>COUNTA(I1210:V1210)-COUNTA(N1210)</f>
        <v>13</v>
      </c>
      <c r="AC1210" s="74">
        <f t="array" ref="AC1210">AVERAGE(IF((COLUMN(I1210:V1210)&lt;&gt;COLUMN(N1210)), I1210:V1210))</f>
        <v>18.923076923076923</v>
      </c>
    </row>
    <row r="1211" spans="1:29" x14ac:dyDescent="0.35">
      <c r="A1211" t="s">
        <v>1950</v>
      </c>
      <c r="B1211" t="s">
        <v>1951</v>
      </c>
      <c r="C1211" t="s">
        <v>1421</v>
      </c>
      <c r="D1211" s="1" t="s">
        <v>71</v>
      </c>
      <c r="E1211" s="2">
        <f t="shared" si="108"/>
        <v>0</v>
      </c>
      <c r="F1211" s="2">
        <f t="shared" si="109"/>
        <v>0</v>
      </c>
      <c r="G1211" s="2">
        <f t="shared" si="110"/>
        <v>0</v>
      </c>
      <c r="H1211" s="2">
        <f t="shared" si="111"/>
        <v>0</v>
      </c>
      <c r="I1211" s="3">
        <v>1</v>
      </c>
      <c r="W1211" s="1" t="str">
        <f t="shared" si="112"/>
        <v>0</v>
      </c>
      <c r="X1211" s="17">
        <f>IFERROR(Z1211/AB1211,0)</f>
        <v>1</v>
      </c>
      <c r="Y1211" s="3">
        <f>SUBTOTAL(109,I1211:V1211)</f>
        <v>1</v>
      </c>
      <c r="Z1211" s="3">
        <f>Y1211-N1211</f>
        <v>1</v>
      </c>
      <c r="AA1211" s="3">
        <f t="shared" si="113"/>
        <v>1</v>
      </c>
      <c r="AB1211" s="3">
        <f>COUNTA(I1211:V1211)-COUNTA(N1211)</f>
        <v>1</v>
      </c>
      <c r="AC1211" s="74">
        <f t="array" ref="AC1211">AVERAGE(IF((COLUMN(I1211:V1211)&lt;&gt;COLUMN(N1211)), I1211:V1211))</f>
        <v>7.6923076923076927E-2</v>
      </c>
    </row>
    <row r="1212" spans="1:29" x14ac:dyDescent="0.35">
      <c r="A1212" t="s">
        <v>1952</v>
      </c>
      <c r="B1212" t="s">
        <v>1953</v>
      </c>
      <c r="C1212" t="s">
        <v>1421</v>
      </c>
      <c r="D1212" s="1">
        <v>1</v>
      </c>
      <c r="E1212" s="2">
        <f t="shared" si="108"/>
        <v>0</v>
      </c>
      <c r="F1212" s="2">
        <f t="shared" si="109"/>
        <v>0</v>
      </c>
      <c r="G1212" s="2">
        <f t="shared" si="110"/>
        <v>0</v>
      </c>
      <c r="H1212" s="2">
        <f t="shared" si="111"/>
        <v>8.3333333333333329E-2</v>
      </c>
      <c r="L1212" s="3">
        <v>1</v>
      </c>
      <c r="W1212" s="1">
        <f t="shared" si="112"/>
        <v>1</v>
      </c>
      <c r="X1212" s="17">
        <f>IFERROR(Z1212/AB1212,0)</f>
        <v>1</v>
      </c>
      <c r="Y1212" s="3">
        <f>SUBTOTAL(109,I1212:V1212)</f>
        <v>1</v>
      </c>
      <c r="Z1212" s="3">
        <f>Y1212-N1212</f>
        <v>1</v>
      </c>
      <c r="AA1212" s="3">
        <f t="shared" si="113"/>
        <v>1</v>
      </c>
      <c r="AB1212" s="3">
        <f>COUNTA(I1212:V1212)-COUNTA(N1212)</f>
        <v>1</v>
      </c>
      <c r="AC1212" s="74">
        <f t="array" ref="AC1212">AVERAGE(IF((COLUMN(I1212:V1212)&lt;&gt;COLUMN(N1212)), I1212:V1212))</f>
        <v>7.6923076923076927E-2</v>
      </c>
    </row>
    <row r="1213" spans="1:29" x14ac:dyDescent="0.35">
      <c r="A1213" t="s">
        <v>1954</v>
      </c>
      <c r="B1213" t="s">
        <v>1955</v>
      </c>
      <c r="C1213" t="s">
        <v>1421</v>
      </c>
      <c r="D1213" s="1">
        <v>1</v>
      </c>
      <c r="E1213" s="2">
        <f t="shared" si="108"/>
        <v>0</v>
      </c>
      <c r="F1213" s="2">
        <f t="shared" si="109"/>
        <v>0.16666666666666666</v>
      </c>
      <c r="G1213" s="2">
        <f t="shared" si="110"/>
        <v>0.1111111111111111</v>
      </c>
      <c r="H1213" s="2">
        <f t="shared" si="111"/>
        <v>0.16666666666666666</v>
      </c>
      <c r="I1213" s="3">
        <v>1</v>
      </c>
      <c r="L1213" s="3">
        <v>1</v>
      </c>
      <c r="P1213" s="3">
        <v>1</v>
      </c>
      <c r="W1213" s="1">
        <f t="shared" si="112"/>
        <v>1</v>
      </c>
      <c r="X1213" s="17">
        <f>IFERROR(Z1213/AB1213,0)</f>
        <v>1</v>
      </c>
      <c r="Y1213" s="3">
        <f>SUBTOTAL(109,I1213:V1213)</f>
        <v>3</v>
      </c>
      <c r="Z1213" s="3">
        <f>Y1213-N1213</f>
        <v>3</v>
      </c>
      <c r="AA1213" s="3">
        <f t="shared" si="113"/>
        <v>3</v>
      </c>
      <c r="AB1213" s="3">
        <f>COUNTA(I1213:V1213)-COUNTA(N1213)</f>
        <v>3</v>
      </c>
      <c r="AC1213" s="74">
        <f t="array" ref="AC1213">AVERAGE(IF((COLUMN(I1213:V1213)&lt;&gt;COLUMN(N1213)), I1213:V1213))</f>
        <v>0.23076923076923078</v>
      </c>
    </row>
    <row r="1214" spans="1:29" x14ac:dyDescent="0.35">
      <c r="A1214" t="s">
        <v>1956</v>
      </c>
      <c r="B1214" t="s">
        <v>1957</v>
      </c>
      <c r="C1214" t="s">
        <v>1421</v>
      </c>
      <c r="D1214" s="1">
        <v>11</v>
      </c>
      <c r="E1214" s="2">
        <f t="shared" ref="E1214:E1277" si="114">IFERROR(SUM(S1214:U1214)/3,"")</f>
        <v>3.6666666666666665</v>
      </c>
      <c r="F1214" s="2">
        <f t="shared" ref="F1214:F1277" si="115">IFERROR(SUM(P1214:U1214)/6,"")</f>
        <v>1.8333333333333333</v>
      </c>
      <c r="G1214" s="2">
        <f t="shared" ref="G1214:G1277" si="116">IFERROR(SUM(M1214:U1214)/9,"")</f>
        <v>1.2222222222222223</v>
      </c>
      <c r="H1214" s="2">
        <f t="shared" ref="H1214:H1277" si="117">IFERROR(SUM(J1214:U1214)/12,"")</f>
        <v>0.91666666666666663</v>
      </c>
      <c r="S1214" s="3">
        <v>11</v>
      </c>
      <c r="W1214" s="1">
        <f t="shared" ref="W1214:W1277" si="118">IFERROR(AVERAGE((O1214:V1214),(J1214:M1214)),"0")</f>
        <v>11</v>
      </c>
      <c r="X1214" s="17">
        <f>IFERROR(Z1214/AB1214,0)</f>
        <v>11</v>
      </c>
      <c r="Y1214" s="3">
        <f>SUBTOTAL(109,I1214:V1214)</f>
        <v>11</v>
      </c>
      <c r="Z1214" s="3">
        <f>Y1214-N1214</f>
        <v>11</v>
      </c>
      <c r="AA1214" s="3">
        <f t="shared" si="113"/>
        <v>1</v>
      </c>
      <c r="AB1214" s="3">
        <f>COUNTA(I1214:V1214)-COUNTA(N1214)</f>
        <v>1</v>
      </c>
      <c r="AC1214" s="74">
        <f t="array" ref="AC1214">AVERAGE(IF((COLUMN(I1214:V1214)&lt;&gt;COLUMN(N1214)), I1214:V1214))</f>
        <v>0.84615384615384615</v>
      </c>
    </row>
    <row r="1215" spans="1:29" x14ac:dyDescent="0.35">
      <c r="A1215" t="s">
        <v>1958</v>
      </c>
      <c r="B1215" t="s">
        <v>191</v>
      </c>
      <c r="C1215" t="s">
        <v>1421</v>
      </c>
      <c r="D1215" s="1">
        <v>17.5</v>
      </c>
      <c r="E1215" s="2">
        <f t="shared" si="114"/>
        <v>20.333333333333332</v>
      </c>
      <c r="F1215" s="2">
        <f t="shared" si="115"/>
        <v>19.666666666666668</v>
      </c>
      <c r="G1215" s="2">
        <f t="shared" si="116"/>
        <v>20.777777777777779</v>
      </c>
      <c r="H1215" s="2">
        <f t="shared" si="117"/>
        <v>20</v>
      </c>
      <c r="I1215" s="3">
        <v>26</v>
      </c>
      <c r="J1215" s="3">
        <v>11</v>
      </c>
      <c r="K1215" s="3">
        <v>21</v>
      </c>
      <c r="L1215" s="3">
        <v>21</v>
      </c>
      <c r="M1215" s="3">
        <v>11</v>
      </c>
      <c r="N1215" s="3">
        <v>44</v>
      </c>
      <c r="O1215" s="3">
        <v>14</v>
      </c>
      <c r="P1215" s="3">
        <v>20</v>
      </c>
      <c r="Q1215" s="3">
        <v>13</v>
      </c>
      <c r="R1215" s="3">
        <v>24</v>
      </c>
      <c r="S1215" s="3">
        <v>32</v>
      </c>
      <c r="T1215" s="3">
        <v>12</v>
      </c>
      <c r="U1215" s="3">
        <v>17</v>
      </c>
      <c r="V1215" s="3">
        <v>14</v>
      </c>
      <c r="W1215" s="1">
        <f t="shared" si="118"/>
        <v>17.5</v>
      </c>
      <c r="X1215" s="17">
        <f>IFERROR(Z1215/AB1215,0)</f>
        <v>18.153846153846153</v>
      </c>
      <c r="Y1215" s="3">
        <f>SUBTOTAL(109,I1215:V1215)</f>
        <v>280</v>
      </c>
      <c r="Z1215" s="3">
        <f>Y1215-N1215</f>
        <v>236</v>
      </c>
      <c r="AA1215" s="3">
        <f t="shared" si="113"/>
        <v>14</v>
      </c>
      <c r="AB1215" s="3">
        <f>COUNTA(I1215:V1215)-COUNTA(N1215)</f>
        <v>13</v>
      </c>
      <c r="AC1215" s="74">
        <f t="array" ref="AC1215">AVERAGE(IF((COLUMN(I1215:V1215)&lt;&gt;COLUMN(N1215)), I1215:V1215))</f>
        <v>18.153846153846153</v>
      </c>
    </row>
    <row r="1216" spans="1:29" x14ac:dyDescent="0.35">
      <c r="A1216" t="s">
        <v>1959</v>
      </c>
      <c r="B1216" t="s">
        <v>193</v>
      </c>
      <c r="C1216" t="s">
        <v>1421</v>
      </c>
      <c r="D1216" s="1">
        <v>17.5</v>
      </c>
      <c r="E1216" s="2">
        <f t="shared" si="114"/>
        <v>26</v>
      </c>
      <c r="F1216" s="2">
        <f t="shared" si="115"/>
        <v>22.833333333333332</v>
      </c>
      <c r="G1216" s="2">
        <f t="shared" si="116"/>
        <v>25.111111111111111</v>
      </c>
      <c r="H1216" s="2">
        <f t="shared" si="117"/>
        <v>22.166666666666668</v>
      </c>
      <c r="I1216" s="3">
        <v>21</v>
      </c>
      <c r="J1216" s="3">
        <v>13</v>
      </c>
      <c r="K1216" s="3">
        <v>18</v>
      </c>
      <c r="L1216" s="3">
        <v>9</v>
      </c>
      <c r="M1216" s="3">
        <v>9</v>
      </c>
      <c r="N1216" s="3">
        <v>70</v>
      </c>
      <c r="O1216" s="3">
        <v>10</v>
      </c>
      <c r="P1216" s="3">
        <v>20</v>
      </c>
      <c r="Q1216" s="3">
        <v>7</v>
      </c>
      <c r="R1216" s="3">
        <v>32</v>
      </c>
      <c r="S1216" s="3">
        <v>29</v>
      </c>
      <c r="T1216" s="3">
        <v>14</v>
      </c>
      <c r="U1216" s="3">
        <v>35</v>
      </c>
      <c r="V1216" s="3">
        <v>14</v>
      </c>
      <c r="W1216" s="1">
        <f t="shared" si="118"/>
        <v>17.5</v>
      </c>
      <c r="X1216" s="17">
        <f>IFERROR(Z1216/AB1216,0)</f>
        <v>17.76923076923077</v>
      </c>
      <c r="Y1216" s="3">
        <f>SUBTOTAL(109,I1216:V1216)</f>
        <v>301</v>
      </c>
      <c r="Z1216" s="3">
        <f>Y1216-N1216</f>
        <v>231</v>
      </c>
      <c r="AA1216" s="3">
        <f t="shared" si="113"/>
        <v>14</v>
      </c>
      <c r="AB1216" s="3">
        <f>COUNTA(I1216:V1216)-COUNTA(N1216)</f>
        <v>13</v>
      </c>
      <c r="AC1216" s="74">
        <f t="array" ref="AC1216">AVERAGE(IF((COLUMN(I1216:V1216)&lt;&gt;COLUMN(N1216)), I1216:V1216))</f>
        <v>17.76923076923077</v>
      </c>
    </row>
    <row r="1217" spans="1:29" x14ac:dyDescent="0.35">
      <c r="A1217" t="s">
        <v>1960</v>
      </c>
      <c r="B1217" t="s">
        <v>195</v>
      </c>
      <c r="C1217" t="s">
        <v>1421</v>
      </c>
      <c r="D1217" s="1">
        <v>44.5</v>
      </c>
      <c r="E1217" s="2">
        <f t="shared" si="114"/>
        <v>75</v>
      </c>
      <c r="F1217" s="2">
        <f t="shared" si="115"/>
        <v>54.833333333333336</v>
      </c>
      <c r="G1217" s="2">
        <f t="shared" si="116"/>
        <v>63.111111111111114</v>
      </c>
      <c r="H1217" s="2">
        <f t="shared" si="117"/>
        <v>55</v>
      </c>
      <c r="I1217" s="3">
        <v>50</v>
      </c>
      <c r="J1217" s="3">
        <v>27</v>
      </c>
      <c r="K1217" s="3">
        <v>36</v>
      </c>
      <c r="L1217" s="3">
        <v>29</v>
      </c>
      <c r="M1217" s="3">
        <v>39</v>
      </c>
      <c r="N1217" s="3">
        <v>166</v>
      </c>
      <c r="O1217" s="3">
        <v>34</v>
      </c>
      <c r="P1217" s="3">
        <v>25</v>
      </c>
      <c r="Q1217" s="3">
        <v>16</v>
      </c>
      <c r="R1217" s="3">
        <v>63</v>
      </c>
      <c r="S1217" s="3">
        <v>92</v>
      </c>
      <c r="T1217" s="3">
        <v>44</v>
      </c>
      <c r="U1217" s="3">
        <v>89</v>
      </c>
      <c r="V1217" s="3">
        <v>40</v>
      </c>
      <c r="W1217" s="1">
        <f t="shared" si="118"/>
        <v>44.5</v>
      </c>
      <c r="X1217" s="17">
        <f>IFERROR(Z1217/AB1217,0)</f>
        <v>44.92307692307692</v>
      </c>
      <c r="Y1217" s="3">
        <f>SUBTOTAL(109,I1217:V1217)</f>
        <v>750</v>
      </c>
      <c r="Z1217" s="3">
        <f>Y1217-N1217</f>
        <v>584</v>
      </c>
      <c r="AA1217" s="3">
        <f t="shared" si="113"/>
        <v>14</v>
      </c>
      <c r="AB1217" s="3">
        <f>COUNTA(I1217:V1217)-COUNTA(N1217)</f>
        <v>13</v>
      </c>
      <c r="AC1217" s="74">
        <f t="array" ref="AC1217">AVERAGE(IF((COLUMN(I1217:V1217)&lt;&gt;COLUMN(N1217)), I1217:V1217))</f>
        <v>44.92307692307692</v>
      </c>
    </row>
    <row r="1218" spans="1:29" x14ac:dyDescent="0.35">
      <c r="A1218" t="s">
        <v>1961</v>
      </c>
      <c r="B1218" t="s">
        <v>1962</v>
      </c>
      <c r="C1218" t="s">
        <v>1421</v>
      </c>
      <c r="D1218" s="1">
        <v>1</v>
      </c>
      <c r="E1218" s="2">
        <f t="shared" si="114"/>
        <v>0</v>
      </c>
      <c r="F1218" s="2">
        <f t="shared" si="115"/>
        <v>0</v>
      </c>
      <c r="G1218" s="2">
        <f t="shared" si="116"/>
        <v>0</v>
      </c>
      <c r="H1218" s="2">
        <f t="shared" si="117"/>
        <v>8.3333333333333329E-2</v>
      </c>
      <c r="J1218" s="3">
        <v>1</v>
      </c>
      <c r="W1218" s="1">
        <f t="shared" si="118"/>
        <v>1</v>
      </c>
      <c r="X1218" s="17">
        <f>IFERROR(Z1218/AB1218,0)</f>
        <v>1</v>
      </c>
      <c r="Y1218" s="3">
        <f>SUBTOTAL(109,I1218:V1218)</f>
        <v>1</v>
      </c>
      <c r="Z1218" s="3">
        <f>Y1218-N1218</f>
        <v>1</v>
      </c>
      <c r="AA1218" s="3">
        <f t="shared" si="113"/>
        <v>1</v>
      </c>
      <c r="AB1218" s="3">
        <f>COUNTA(I1218:V1218)-COUNTA(N1218)</f>
        <v>1</v>
      </c>
      <c r="AC1218" s="74">
        <f t="array" ref="AC1218">AVERAGE(IF((COLUMN(I1218:V1218)&lt;&gt;COLUMN(N1218)), I1218:V1218))</f>
        <v>7.6923076923076927E-2</v>
      </c>
    </row>
    <row r="1219" spans="1:29" x14ac:dyDescent="0.35">
      <c r="A1219" t="s">
        <v>1963</v>
      </c>
      <c r="B1219" t="s">
        <v>19</v>
      </c>
      <c r="C1219" t="s">
        <v>1421</v>
      </c>
      <c r="D1219" s="1">
        <v>39.583333333333336</v>
      </c>
      <c r="E1219" s="2">
        <f t="shared" si="114"/>
        <v>67.333333333333329</v>
      </c>
      <c r="F1219" s="2">
        <f t="shared" si="115"/>
        <v>46.5</v>
      </c>
      <c r="G1219" s="2">
        <f t="shared" si="116"/>
        <v>53.444444444444443</v>
      </c>
      <c r="H1219" s="2">
        <f t="shared" si="117"/>
        <v>47.083333333333336</v>
      </c>
      <c r="I1219" s="3">
        <v>54</v>
      </c>
      <c r="J1219" s="3">
        <v>21</v>
      </c>
      <c r="K1219" s="3">
        <v>35</v>
      </c>
      <c r="L1219" s="3">
        <v>28</v>
      </c>
      <c r="M1219" s="3">
        <v>41</v>
      </c>
      <c r="N1219" s="3">
        <v>130</v>
      </c>
      <c r="O1219" s="3">
        <v>31</v>
      </c>
      <c r="P1219" s="3">
        <v>16</v>
      </c>
      <c r="Q1219" s="3">
        <v>16</v>
      </c>
      <c r="R1219" s="3">
        <v>45</v>
      </c>
      <c r="S1219" s="3">
        <v>81</v>
      </c>
      <c r="T1219" s="3">
        <v>46</v>
      </c>
      <c r="U1219" s="3">
        <v>75</v>
      </c>
      <c r="V1219" s="3">
        <v>40</v>
      </c>
      <c r="W1219" s="1">
        <f t="shared" si="118"/>
        <v>39.583333333333336</v>
      </c>
      <c r="X1219" s="17">
        <f>IFERROR(Z1219/AB1219,0)</f>
        <v>40.692307692307693</v>
      </c>
      <c r="Y1219" s="3">
        <f>SUBTOTAL(109,I1219:V1219)</f>
        <v>659</v>
      </c>
      <c r="Z1219" s="3">
        <f>Y1219-N1219</f>
        <v>529</v>
      </c>
      <c r="AA1219" s="3">
        <f t="shared" si="113"/>
        <v>14</v>
      </c>
      <c r="AB1219" s="3">
        <f>COUNTA(I1219:V1219)-COUNTA(N1219)</f>
        <v>13</v>
      </c>
      <c r="AC1219" s="74">
        <f t="array" ref="AC1219">AVERAGE(IF((COLUMN(I1219:V1219)&lt;&gt;COLUMN(N1219)), I1219:V1219))</f>
        <v>40.692307692307693</v>
      </c>
    </row>
    <row r="1220" spans="1:29" x14ac:dyDescent="0.35">
      <c r="A1220" t="s">
        <v>1964</v>
      </c>
      <c r="B1220" t="s">
        <v>1965</v>
      </c>
      <c r="C1220" t="s">
        <v>1421</v>
      </c>
      <c r="D1220" s="1">
        <v>1.5</v>
      </c>
      <c r="E1220" s="2">
        <f t="shared" si="114"/>
        <v>0</v>
      </c>
      <c r="F1220" s="2">
        <f t="shared" si="115"/>
        <v>0.16666666666666666</v>
      </c>
      <c r="G1220" s="2">
        <f t="shared" si="116"/>
        <v>0.1111111111111111</v>
      </c>
      <c r="H1220" s="2">
        <f t="shared" si="117"/>
        <v>8.3333333333333329E-2</v>
      </c>
      <c r="R1220" s="3">
        <v>1</v>
      </c>
      <c r="V1220" s="3">
        <v>2</v>
      </c>
      <c r="W1220" s="1">
        <f t="shared" si="118"/>
        <v>1.5</v>
      </c>
      <c r="X1220" s="17">
        <f>IFERROR(Z1220/AB1220,0)</f>
        <v>1.5</v>
      </c>
      <c r="Y1220" s="3">
        <f>SUBTOTAL(109,I1220:V1220)</f>
        <v>3</v>
      </c>
      <c r="Z1220" s="3">
        <f>Y1220-N1220</f>
        <v>3</v>
      </c>
      <c r="AA1220" s="3">
        <f t="shared" si="113"/>
        <v>2</v>
      </c>
      <c r="AB1220" s="3">
        <f>COUNTA(I1220:V1220)-COUNTA(N1220)</f>
        <v>2</v>
      </c>
      <c r="AC1220" s="74">
        <f t="array" ref="AC1220">AVERAGE(IF((COLUMN(I1220:V1220)&lt;&gt;COLUMN(N1220)), I1220:V1220))</f>
        <v>0.23076923076923078</v>
      </c>
    </row>
    <row r="1221" spans="1:29" x14ac:dyDescent="0.35">
      <c r="A1221" t="s">
        <v>1966</v>
      </c>
      <c r="B1221" t="s">
        <v>1219</v>
      </c>
      <c r="C1221" t="s">
        <v>1421</v>
      </c>
      <c r="D1221" s="1">
        <v>8.5714285714285712</v>
      </c>
      <c r="E1221" s="2">
        <f t="shared" si="114"/>
        <v>0.33333333333333331</v>
      </c>
      <c r="F1221" s="2">
        <f t="shared" si="115"/>
        <v>0.33333333333333331</v>
      </c>
      <c r="G1221" s="2">
        <f t="shared" si="116"/>
        <v>8.2222222222222214</v>
      </c>
      <c r="H1221" s="2">
        <f t="shared" si="117"/>
        <v>9.5</v>
      </c>
      <c r="I1221" s="3">
        <v>23</v>
      </c>
      <c r="J1221" s="3">
        <v>13</v>
      </c>
      <c r="K1221" s="3">
        <v>17</v>
      </c>
      <c r="L1221" s="3">
        <v>10</v>
      </c>
      <c r="M1221" s="3">
        <v>16</v>
      </c>
      <c r="N1221" s="3">
        <v>54</v>
      </c>
      <c r="O1221" s="3">
        <v>2</v>
      </c>
      <c r="P1221" s="3">
        <v>1</v>
      </c>
      <c r="T1221" s="3">
        <v>1</v>
      </c>
      <c r="W1221" s="1">
        <f t="shared" si="118"/>
        <v>8.5714285714285712</v>
      </c>
      <c r="X1221" s="17">
        <f>IFERROR(Z1221/AB1221,0)</f>
        <v>10.375</v>
      </c>
      <c r="Y1221" s="3">
        <f>SUBTOTAL(109,I1221:V1221)</f>
        <v>137</v>
      </c>
      <c r="Z1221" s="3">
        <f>Y1221-N1221</f>
        <v>83</v>
      </c>
      <c r="AA1221" s="3">
        <f t="shared" si="113"/>
        <v>9</v>
      </c>
      <c r="AB1221" s="3">
        <f>COUNTA(I1221:V1221)-COUNTA(N1221)</f>
        <v>8</v>
      </c>
      <c r="AC1221" s="74">
        <f t="array" ref="AC1221">AVERAGE(IF((COLUMN(I1221:V1221)&lt;&gt;COLUMN(N1221)), I1221:V1221))</f>
        <v>6.384615384615385</v>
      </c>
    </row>
    <row r="1222" spans="1:29" x14ac:dyDescent="0.35">
      <c r="A1222" t="s">
        <v>1967</v>
      </c>
      <c r="B1222" t="s">
        <v>198</v>
      </c>
      <c r="C1222" t="s">
        <v>1421</v>
      </c>
      <c r="D1222" s="1">
        <v>14.416666666666666</v>
      </c>
      <c r="E1222" s="2">
        <f t="shared" si="114"/>
        <v>26.333333333333332</v>
      </c>
      <c r="F1222" s="2">
        <f t="shared" si="115"/>
        <v>21</v>
      </c>
      <c r="G1222" s="2">
        <f t="shared" si="116"/>
        <v>16.111111111111111</v>
      </c>
      <c r="H1222" s="2">
        <f t="shared" si="117"/>
        <v>13.416666666666666</v>
      </c>
      <c r="J1222" s="3">
        <v>1</v>
      </c>
      <c r="K1222" s="3">
        <v>3</v>
      </c>
      <c r="L1222" s="3">
        <v>12</v>
      </c>
      <c r="M1222" s="3">
        <v>4</v>
      </c>
      <c r="N1222" s="3">
        <v>8</v>
      </c>
      <c r="O1222" s="3">
        <v>7</v>
      </c>
      <c r="P1222" s="3">
        <v>13</v>
      </c>
      <c r="Q1222" s="3">
        <v>11</v>
      </c>
      <c r="R1222" s="3">
        <v>23</v>
      </c>
      <c r="S1222" s="3">
        <v>40</v>
      </c>
      <c r="T1222" s="3">
        <v>17</v>
      </c>
      <c r="U1222" s="3">
        <v>22</v>
      </c>
      <c r="V1222" s="3">
        <v>20</v>
      </c>
      <c r="W1222" s="1">
        <f t="shared" si="118"/>
        <v>14.416666666666666</v>
      </c>
      <c r="X1222" s="17">
        <f>IFERROR(Z1222/AB1222,0)</f>
        <v>14.416666666666666</v>
      </c>
      <c r="Y1222" s="3">
        <f>SUBTOTAL(109,I1222:V1222)</f>
        <v>181</v>
      </c>
      <c r="Z1222" s="3">
        <f>Y1222-N1222</f>
        <v>173</v>
      </c>
      <c r="AA1222" s="3">
        <f t="shared" si="113"/>
        <v>13</v>
      </c>
      <c r="AB1222" s="3">
        <f>COUNTA(I1222:V1222)-COUNTA(N1222)</f>
        <v>12</v>
      </c>
      <c r="AC1222" s="74">
        <f t="array" ref="AC1222">AVERAGE(IF((COLUMN(I1222:V1222)&lt;&gt;COLUMN(N1222)), I1222:V1222))</f>
        <v>13.307692307692308</v>
      </c>
    </row>
    <row r="1223" spans="1:29" x14ac:dyDescent="0.35">
      <c r="A1223" t="s">
        <v>1968</v>
      </c>
      <c r="B1223" t="s">
        <v>202</v>
      </c>
      <c r="C1223" t="s">
        <v>1421</v>
      </c>
      <c r="D1223" s="1">
        <v>48.583333333333336</v>
      </c>
      <c r="E1223" s="2">
        <f t="shared" si="114"/>
        <v>68.333333333333329</v>
      </c>
      <c r="F1223" s="2">
        <f t="shared" si="115"/>
        <v>54.166666666666664</v>
      </c>
      <c r="G1223" s="2">
        <f t="shared" si="116"/>
        <v>66.333333333333329</v>
      </c>
      <c r="H1223" s="2">
        <f t="shared" si="117"/>
        <v>60.666666666666664</v>
      </c>
      <c r="I1223" s="3">
        <v>68</v>
      </c>
      <c r="J1223" s="3">
        <v>30</v>
      </c>
      <c r="K1223" s="3">
        <v>59</v>
      </c>
      <c r="L1223" s="3">
        <v>42</v>
      </c>
      <c r="M1223" s="3">
        <v>45</v>
      </c>
      <c r="N1223" s="3">
        <v>193</v>
      </c>
      <c r="O1223" s="3">
        <v>34</v>
      </c>
      <c r="P1223" s="3">
        <v>29</v>
      </c>
      <c r="Q1223" s="3">
        <v>26</v>
      </c>
      <c r="R1223" s="3">
        <v>65</v>
      </c>
      <c r="S1223" s="3">
        <v>74</v>
      </c>
      <c r="T1223" s="3">
        <v>47</v>
      </c>
      <c r="U1223" s="3">
        <v>84</v>
      </c>
      <c r="V1223" s="3">
        <v>48</v>
      </c>
      <c r="W1223" s="1">
        <f t="shared" si="118"/>
        <v>48.583333333333336</v>
      </c>
      <c r="X1223" s="17">
        <f>IFERROR(Z1223/AB1223,0)</f>
        <v>50.07692307692308</v>
      </c>
      <c r="Y1223" s="3">
        <f>SUBTOTAL(109,I1223:V1223)</f>
        <v>844</v>
      </c>
      <c r="Z1223" s="3">
        <f>Y1223-N1223</f>
        <v>651</v>
      </c>
      <c r="AA1223" s="3">
        <f t="shared" ref="AA1223:AA1286" si="119">COUNTA(I1223:V1223)</f>
        <v>14</v>
      </c>
      <c r="AB1223" s="3">
        <f>COUNTA(I1223:V1223)-COUNTA(N1223)</f>
        <v>13</v>
      </c>
      <c r="AC1223" s="74">
        <f t="array" ref="AC1223">AVERAGE(IF((COLUMN(I1223:V1223)&lt;&gt;COLUMN(N1223)), I1223:V1223))</f>
        <v>50.07692307692308</v>
      </c>
    </row>
    <row r="1224" spans="1:29" x14ac:dyDescent="0.35">
      <c r="A1224" t="s">
        <v>1969</v>
      </c>
      <c r="B1224" t="s">
        <v>204</v>
      </c>
      <c r="C1224" t="s">
        <v>1421</v>
      </c>
      <c r="D1224" s="1">
        <v>2.875</v>
      </c>
      <c r="E1224" s="2">
        <f t="shared" si="114"/>
        <v>3.6666666666666665</v>
      </c>
      <c r="F1224" s="2">
        <f t="shared" si="115"/>
        <v>3.3333333333333335</v>
      </c>
      <c r="G1224" s="2">
        <f t="shared" si="116"/>
        <v>2.3333333333333335</v>
      </c>
      <c r="H1224" s="2">
        <f t="shared" si="117"/>
        <v>1.75</v>
      </c>
      <c r="O1224" s="3">
        <v>1</v>
      </c>
      <c r="P1224" s="3">
        <v>6</v>
      </c>
      <c r="Q1224" s="3">
        <v>1</v>
      </c>
      <c r="R1224" s="3">
        <v>2</v>
      </c>
      <c r="S1224" s="3">
        <v>7</v>
      </c>
      <c r="T1224" s="3">
        <v>1</v>
      </c>
      <c r="U1224" s="3">
        <v>3</v>
      </c>
      <c r="V1224" s="3">
        <v>2</v>
      </c>
      <c r="W1224" s="1">
        <f t="shared" si="118"/>
        <v>2.875</v>
      </c>
      <c r="X1224" s="17">
        <f>IFERROR(Z1224/AB1224,0)</f>
        <v>2.875</v>
      </c>
      <c r="Y1224" s="3">
        <f>SUBTOTAL(109,I1224:V1224)</f>
        <v>23</v>
      </c>
      <c r="Z1224" s="3">
        <f>Y1224-N1224</f>
        <v>23</v>
      </c>
      <c r="AA1224" s="3">
        <f t="shared" si="119"/>
        <v>8</v>
      </c>
      <c r="AB1224" s="3">
        <f>COUNTA(I1224:V1224)-COUNTA(N1224)</f>
        <v>8</v>
      </c>
      <c r="AC1224" s="74">
        <f t="array" ref="AC1224">AVERAGE(IF((COLUMN(I1224:V1224)&lt;&gt;COLUMN(N1224)), I1224:V1224))</f>
        <v>1.7692307692307692</v>
      </c>
    </row>
    <row r="1225" spans="1:29" x14ac:dyDescent="0.35">
      <c r="A1225" t="s">
        <v>1970</v>
      </c>
      <c r="B1225" t="s">
        <v>448</v>
      </c>
      <c r="C1225" t="s">
        <v>1421</v>
      </c>
      <c r="D1225" s="1">
        <v>7.75</v>
      </c>
      <c r="E1225" s="2">
        <f t="shared" si="114"/>
        <v>8.3333333333333339</v>
      </c>
      <c r="F1225" s="2">
        <f t="shared" si="115"/>
        <v>6.833333333333333</v>
      </c>
      <c r="G1225" s="2">
        <f t="shared" si="116"/>
        <v>9.2222222222222214</v>
      </c>
      <c r="H1225" s="2">
        <f t="shared" si="117"/>
        <v>8.25</v>
      </c>
      <c r="I1225" s="3">
        <v>6</v>
      </c>
      <c r="J1225" s="3">
        <v>5</v>
      </c>
      <c r="K1225" s="3">
        <v>7</v>
      </c>
      <c r="L1225" s="3">
        <v>4</v>
      </c>
      <c r="M1225" s="3">
        <v>8</v>
      </c>
      <c r="N1225" s="3">
        <v>27</v>
      </c>
      <c r="O1225" s="3">
        <v>7</v>
      </c>
      <c r="P1225" s="3">
        <v>1</v>
      </c>
      <c r="Q1225" s="3">
        <v>2</v>
      </c>
      <c r="R1225" s="3">
        <v>13</v>
      </c>
      <c r="S1225" s="3">
        <v>14</v>
      </c>
      <c r="T1225" s="3">
        <v>5</v>
      </c>
      <c r="U1225" s="3">
        <v>6</v>
      </c>
      <c r="V1225" s="3">
        <v>21</v>
      </c>
      <c r="W1225" s="1">
        <f t="shared" si="118"/>
        <v>7.75</v>
      </c>
      <c r="X1225" s="17">
        <f>IFERROR(Z1225/AB1225,0)</f>
        <v>7.615384615384615</v>
      </c>
      <c r="Y1225" s="3">
        <f>SUBTOTAL(109,I1225:V1225)</f>
        <v>126</v>
      </c>
      <c r="Z1225" s="3">
        <f>Y1225-N1225</f>
        <v>99</v>
      </c>
      <c r="AA1225" s="3">
        <f t="shared" si="119"/>
        <v>14</v>
      </c>
      <c r="AB1225" s="3">
        <f>COUNTA(I1225:V1225)-COUNTA(N1225)</f>
        <v>13</v>
      </c>
      <c r="AC1225" s="74">
        <f t="array" ref="AC1225">AVERAGE(IF((COLUMN(I1225:V1225)&lt;&gt;COLUMN(N1225)), I1225:V1225))</f>
        <v>7.615384615384615</v>
      </c>
    </row>
    <row r="1226" spans="1:29" x14ac:dyDescent="0.35">
      <c r="A1226" t="s">
        <v>1971</v>
      </c>
      <c r="B1226" t="s">
        <v>1226</v>
      </c>
      <c r="C1226" t="s">
        <v>1421</v>
      </c>
      <c r="D1226" s="1">
        <v>3.1111111111111112</v>
      </c>
      <c r="E1226" s="2">
        <f t="shared" si="114"/>
        <v>2.6666666666666665</v>
      </c>
      <c r="F1226" s="2">
        <f t="shared" si="115"/>
        <v>2.6666666666666665</v>
      </c>
      <c r="G1226" s="2">
        <f t="shared" si="116"/>
        <v>3.3333333333333335</v>
      </c>
      <c r="H1226" s="2">
        <f t="shared" si="117"/>
        <v>2.8333333333333335</v>
      </c>
      <c r="I1226" s="3">
        <v>3</v>
      </c>
      <c r="J1226" s="3">
        <v>2</v>
      </c>
      <c r="K1226" s="3">
        <v>1</v>
      </c>
      <c r="L1226" s="3">
        <v>1</v>
      </c>
      <c r="M1226" s="3">
        <v>3</v>
      </c>
      <c r="N1226" s="3">
        <v>10</v>
      </c>
      <c r="O1226" s="3">
        <v>1</v>
      </c>
      <c r="Q1226" s="3">
        <v>1</v>
      </c>
      <c r="R1226" s="3">
        <v>7</v>
      </c>
      <c r="S1226" s="3">
        <v>8</v>
      </c>
      <c r="V1226" s="3">
        <v>4</v>
      </c>
      <c r="W1226" s="1">
        <f t="shared" si="118"/>
        <v>3.1111111111111112</v>
      </c>
      <c r="X1226" s="17">
        <f>IFERROR(Z1226/AB1226,0)</f>
        <v>3.1</v>
      </c>
      <c r="Y1226" s="3">
        <f>SUBTOTAL(109,I1226:V1226)</f>
        <v>41</v>
      </c>
      <c r="Z1226" s="3">
        <f>Y1226-N1226</f>
        <v>31</v>
      </c>
      <c r="AA1226" s="3">
        <f t="shared" si="119"/>
        <v>11</v>
      </c>
      <c r="AB1226" s="3">
        <f>COUNTA(I1226:V1226)-COUNTA(N1226)</f>
        <v>10</v>
      </c>
      <c r="AC1226" s="74">
        <f t="array" ref="AC1226">AVERAGE(IF((COLUMN(I1226:V1226)&lt;&gt;COLUMN(N1226)), I1226:V1226))</f>
        <v>2.3846153846153846</v>
      </c>
    </row>
    <row r="1227" spans="1:29" x14ac:dyDescent="0.35">
      <c r="A1227" t="s">
        <v>1972</v>
      </c>
      <c r="B1227" t="s">
        <v>1973</v>
      </c>
      <c r="C1227" t="s">
        <v>1421</v>
      </c>
      <c r="D1227" s="1">
        <v>3.75</v>
      </c>
      <c r="E1227" s="2">
        <f t="shared" si="114"/>
        <v>2.3333333333333335</v>
      </c>
      <c r="F1227" s="2">
        <f t="shared" si="115"/>
        <v>1.1666666666666667</v>
      </c>
      <c r="G1227" s="2">
        <f t="shared" si="116"/>
        <v>0.77777777777777779</v>
      </c>
      <c r="H1227" s="2">
        <f t="shared" si="117"/>
        <v>0.58333333333333337</v>
      </c>
      <c r="S1227" s="3">
        <v>2</v>
      </c>
      <c r="T1227" s="3">
        <v>2</v>
      </c>
      <c r="U1227" s="3">
        <v>3</v>
      </c>
      <c r="V1227" s="3">
        <v>8</v>
      </c>
      <c r="W1227" s="1">
        <f t="shared" si="118"/>
        <v>3.75</v>
      </c>
      <c r="X1227" s="17">
        <f>IFERROR(Z1227/AB1227,0)</f>
        <v>3.75</v>
      </c>
      <c r="Y1227" s="3">
        <f>SUBTOTAL(109,I1227:V1227)</f>
        <v>15</v>
      </c>
      <c r="Z1227" s="3">
        <f>Y1227-N1227</f>
        <v>15</v>
      </c>
      <c r="AA1227" s="3">
        <f t="shared" si="119"/>
        <v>4</v>
      </c>
      <c r="AB1227" s="3">
        <f>COUNTA(I1227:V1227)-COUNTA(N1227)</f>
        <v>4</v>
      </c>
      <c r="AC1227" s="74">
        <f t="array" ref="AC1227">AVERAGE(IF((COLUMN(I1227:V1227)&lt;&gt;COLUMN(N1227)), I1227:V1227))</f>
        <v>1.1538461538461537</v>
      </c>
    </row>
    <row r="1228" spans="1:29" x14ac:dyDescent="0.35">
      <c r="A1228" t="s">
        <v>1974</v>
      </c>
      <c r="B1228" t="s">
        <v>1228</v>
      </c>
      <c r="C1228" t="s">
        <v>1421</v>
      </c>
      <c r="D1228" s="1">
        <v>1.25</v>
      </c>
      <c r="E1228" s="2">
        <f t="shared" si="114"/>
        <v>0.66666666666666663</v>
      </c>
      <c r="F1228" s="2">
        <f t="shared" si="115"/>
        <v>0.33333333333333331</v>
      </c>
      <c r="G1228" s="2">
        <f t="shared" si="116"/>
        <v>1</v>
      </c>
      <c r="H1228" s="2">
        <f t="shared" si="117"/>
        <v>1</v>
      </c>
      <c r="J1228" s="3">
        <v>1</v>
      </c>
      <c r="K1228" s="3">
        <v>1</v>
      </c>
      <c r="L1228" s="3">
        <v>1</v>
      </c>
      <c r="M1228" s="3">
        <v>2</v>
      </c>
      <c r="N1228" s="3">
        <v>4</v>
      </c>
      <c r="O1228" s="3">
        <v>1</v>
      </c>
      <c r="T1228" s="3">
        <v>1</v>
      </c>
      <c r="U1228" s="3">
        <v>1</v>
      </c>
      <c r="V1228" s="3">
        <v>2</v>
      </c>
      <c r="W1228" s="1">
        <f t="shared" si="118"/>
        <v>1.25</v>
      </c>
      <c r="X1228" s="17">
        <f>IFERROR(Z1228/AB1228,0)</f>
        <v>1.25</v>
      </c>
      <c r="Y1228" s="3">
        <f>SUBTOTAL(109,I1228:V1228)</f>
        <v>14</v>
      </c>
      <c r="Z1228" s="3">
        <f>Y1228-N1228</f>
        <v>10</v>
      </c>
      <c r="AA1228" s="3">
        <f t="shared" si="119"/>
        <v>9</v>
      </c>
      <c r="AB1228" s="3">
        <f>COUNTA(I1228:V1228)-COUNTA(N1228)</f>
        <v>8</v>
      </c>
      <c r="AC1228" s="74">
        <f t="array" ref="AC1228">AVERAGE(IF((COLUMN(I1228:V1228)&lt;&gt;COLUMN(N1228)), I1228:V1228))</f>
        <v>0.76923076923076927</v>
      </c>
    </row>
    <row r="1229" spans="1:29" x14ac:dyDescent="0.35">
      <c r="A1229" t="s">
        <v>1975</v>
      </c>
      <c r="B1229" t="s">
        <v>1230</v>
      </c>
      <c r="C1229" t="s">
        <v>1421</v>
      </c>
      <c r="D1229" s="1">
        <v>2</v>
      </c>
      <c r="E1229" s="2">
        <f t="shared" si="114"/>
        <v>0.66666666666666663</v>
      </c>
      <c r="F1229" s="2">
        <f t="shared" si="115"/>
        <v>0.33333333333333331</v>
      </c>
      <c r="G1229" s="2">
        <f t="shared" si="116"/>
        <v>0.22222222222222221</v>
      </c>
      <c r="H1229" s="2">
        <f t="shared" si="117"/>
        <v>0.16666666666666666</v>
      </c>
      <c r="I1229" s="3">
        <v>3</v>
      </c>
      <c r="U1229" s="3">
        <v>2</v>
      </c>
      <c r="W1229" s="1">
        <f t="shared" si="118"/>
        <v>2</v>
      </c>
      <c r="X1229" s="17">
        <f>IFERROR(Z1229/AB1229,0)</f>
        <v>2.5</v>
      </c>
      <c r="Y1229" s="3">
        <f>SUBTOTAL(109,I1229:V1229)</f>
        <v>5</v>
      </c>
      <c r="Z1229" s="3">
        <f>Y1229-N1229</f>
        <v>5</v>
      </c>
      <c r="AA1229" s="3">
        <f t="shared" si="119"/>
        <v>2</v>
      </c>
      <c r="AB1229" s="3">
        <f>COUNTA(I1229:V1229)-COUNTA(N1229)</f>
        <v>2</v>
      </c>
      <c r="AC1229" s="74">
        <f t="array" ref="AC1229">AVERAGE(IF((COLUMN(I1229:V1229)&lt;&gt;COLUMN(N1229)), I1229:V1229))</f>
        <v>0.38461538461538464</v>
      </c>
    </row>
    <row r="1230" spans="1:29" x14ac:dyDescent="0.35">
      <c r="A1230" t="s">
        <v>1976</v>
      </c>
      <c r="B1230" t="s">
        <v>1977</v>
      </c>
      <c r="C1230" t="s">
        <v>1421</v>
      </c>
      <c r="D1230" s="1">
        <v>2.7142857142857144</v>
      </c>
      <c r="E1230" s="2">
        <f t="shared" si="114"/>
        <v>1.3333333333333333</v>
      </c>
      <c r="F1230" s="2">
        <f t="shared" si="115"/>
        <v>1.1666666666666667</v>
      </c>
      <c r="G1230" s="2">
        <f t="shared" si="116"/>
        <v>1.1111111111111112</v>
      </c>
      <c r="H1230" s="2">
        <f t="shared" si="117"/>
        <v>1.3333333333333333</v>
      </c>
      <c r="I1230" s="3">
        <v>2</v>
      </c>
      <c r="J1230" s="3">
        <v>4</v>
      </c>
      <c r="K1230" s="3">
        <v>2</v>
      </c>
      <c r="O1230" s="3">
        <v>3</v>
      </c>
      <c r="Q1230" s="3">
        <v>3</v>
      </c>
      <c r="S1230" s="3">
        <v>3</v>
      </c>
      <c r="T1230" s="3">
        <v>1</v>
      </c>
      <c r="V1230" s="3">
        <v>3</v>
      </c>
      <c r="W1230" s="1">
        <f t="shared" si="118"/>
        <v>2.7142857142857144</v>
      </c>
      <c r="X1230" s="17">
        <f>IFERROR(Z1230/AB1230,0)</f>
        <v>2.625</v>
      </c>
      <c r="Y1230" s="3">
        <f>SUBTOTAL(109,I1230:V1230)</f>
        <v>21</v>
      </c>
      <c r="Z1230" s="3">
        <f>Y1230-N1230</f>
        <v>21</v>
      </c>
      <c r="AA1230" s="3">
        <f t="shared" si="119"/>
        <v>8</v>
      </c>
      <c r="AB1230" s="3">
        <f>COUNTA(I1230:V1230)-COUNTA(N1230)</f>
        <v>8</v>
      </c>
      <c r="AC1230" s="74">
        <f t="array" ref="AC1230">AVERAGE(IF((COLUMN(I1230:V1230)&lt;&gt;COLUMN(N1230)), I1230:V1230))</f>
        <v>1.6153846153846154</v>
      </c>
    </row>
    <row r="1231" spans="1:29" x14ac:dyDescent="0.35">
      <c r="A1231" t="s">
        <v>1978</v>
      </c>
      <c r="B1231" t="s">
        <v>1979</v>
      </c>
      <c r="C1231" t="s">
        <v>1421</v>
      </c>
      <c r="D1231" s="1">
        <v>2.5</v>
      </c>
      <c r="E1231" s="2">
        <f t="shared" si="114"/>
        <v>3</v>
      </c>
      <c r="F1231" s="2">
        <f t="shared" si="115"/>
        <v>1.5</v>
      </c>
      <c r="G1231" s="2">
        <f t="shared" si="116"/>
        <v>1.5555555555555556</v>
      </c>
      <c r="H1231" s="2">
        <f t="shared" si="117"/>
        <v>1.5</v>
      </c>
      <c r="I1231" s="3">
        <v>1</v>
      </c>
      <c r="K1231" s="3">
        <v>2</v>
      </c>
      <c r="L1231" s="3">
        <v>2</v>
      </c>
      <c r="M1231" s="3">
        <v>2</v>
      </c>
      <c r="N1231" s="3">
        <v>3</v>
      </c>
      <c r="S1231" s="3">
        <v>3</v>
      </c>
      <c r="T1231" s="3">
        <v>4</v>
      </c>
      <c r="U1231" s="3">
        <v>2</v>
      </c>
      <c r="W1231" s="1">
        <f t="shared" si="118"/>
        <v>2.5</v>
      </c>
      <c r="X1231" s="17">
        <f>IFERROR(Z1231/AB1231,0)</f>
        <v>2.2857142857142856</v>
      </c>
      <c r="Y1231" s="3">
        <f>SUBTOTAL(109,I1231:V1231)</f>
        <v>19</v>
      </c>
      <c r="Z1231" s="3">
        <f>Y1231-N1231</f>
        <v>16</v>
      </c>
      <c r="AA1231" s="3">
        <f t="shared" si="119"/>
        <v>8</v>
      </c>
      <c r="AB1231" s="3">
        <f>COUNTA(I1231:V1231)-COUNTA(N1231)</f>
        <v>7</v>
      </c>
      <c r="AC1231" s="74">
        <f t="array" ref="AC1231">AVERAGE(IF((COLUMN(I1231:V1231)&lt;&gt;COLUMN(N1231)), I1231:V1231))</f>
        <v>1.2307692307692308</v>
      </c>
    </row>
    <row r="1232" spans="1:29" x14ac:dyDescent="0.35">
      <c r="A1232" t="s">
        <v>1980</v>
      </c>
      <c r="B1232" t="s">
        <v>206</v>
      </c>
      <c r="C1232" t="s">
        <v>1421</v>
      </c>
      <c r="D1232" s="1">
        <v>33.833333333333336</v>
      </c>
      <c r="E1232" s="2">
        <f t="shared" si="114"/>
        <v>51.333333333333336</v>
      </c>
      <c r="F1232" s="2">
        <f t="shared" si="115"/>
        <v>42</v>
      </c>
      <c r="G1232" s="2">
        <f t="shared" si="116"/>
        <v>40.111111111111114</v>
      </c>
      <c r="H1232" s="2">
        <f t="shared" si="117"/>
        <v>35.5</v>
      </c>
      <c r="I1232" s="3">
        <v>39</v>
      </c>
      <c r="J1232" s="3">
        <v>21</v>
      </c>
      <c r="K1232" s="3">
        <v>26</v>
      </c>
      <c r="L1232" s="3">
        <v>18</v>
      </c>
      <c r="M1232" s="3">
        <v>21</v>
      </c>
      <c r="N1232" s="3">
        <v>69</v>
      </c>
      <c r="O1232" s="3">
        <v>19</v>
      </c>
      <c r="P1232" s="3">
        <v>19</v>
      </c>
      <c r="Q1232" s="3">
        <v>20</v>
      </c>
      <c r="R1232" s="3">
        <v>59</v>
      </c>
      <c r="S1232" s="3">
        <v>71</v>
      </c>
      <c r="T1232" s="3">
        <v>30</v>
      </c>
      <c r="U1232" s="3">
        <v>53</v>
      </c>
      <c r="V1232" s="3">
        <v>49</v>
      </c>
      <c r="W1232" s="1">
        <f t="shared" si="118"/>
        <v>33.833333333333336</v>
      </c>
      <c r="X1232" s="17">
        <f>IFERROR(Z1232/AB1232,0)</f>
        <v>34.230769230769234</v>
      </c>
      <c r="Y1232" s="3">
        <f>SUBTOTAL(109,I1232:V1232)</f>
        <v>514</v>
      </c>
      <c r="Z1232" s="3">
        <f>Y1232-N1232</f>
        <v>445</v>
      </c>
      <c r="AA1232" s="3">
        <f t="shared" si="119"/>
        <v>14</v>
      </c>
      <c r="AB1232" s="3">
        <f>COUNTA(I1232:V1232)-COUNTA(N1232)</f>
        <v>13</v>
      </c>
      <c r="AC1232" s="74">
        <f t="array" ref="AC1232">AVERAGE(IF((COLUMN(I1232:V1232)&lt;&gt;COLUMN(N1232)), I1232:V1232))</f>
        <v>34.230769230769234</v>
      </c>
    </row>
    <row r="1233" spans="1:29" x14ac:dyDescent="0.35">
      <c r="A1233" t="s">
        <v>1981</v>
      </c>
      <c r="B1233" t="s">
        <v>453</v>
      </c>
      <c r="C1233" t="s">
        <v>1421</v>
      </c>
      <c r="D1233" s="1">
        <v>1.2</v>
      </c>
      <c r="E1233" s="2">
        <f t="shared" si="114"/>
        <v>0.33333333333333331</v>
      </c>
      <c r="F1233" s="2">
        <f t="shared" si="115"/>
        <v>0.16666666666666666</v>
      </c>
      <c r="G1233" s="2">
        <f t="shared" si="116"/>
        <v>0.55555555555555558</v>
      </c>
      <c r="H1233" s="2">
        <f t="shared" si="117"/>
        <v>0.66666666666666663</v>
      </c>
      <c r="I1233" s="3">
        <v>1</v>
      </c>
      <c r="K1233" s="3">
        <v>1</v>
      </c>
      <c r="L1233" s="3">
        <v>2</v>
      </c>
      <c r="M1233" s="3">
        <v>1</v>
      </c>
      <c r="N1233" s="3">
        <v>2</v>
      </c>
      <c r="O1233" s="3">
        <v>1</v>
      </c>
      <c r="T1233" s="3">
        <v>1</v>
      </c>
      <c r="W1233" s="1">
        <f t="shared" si="118"/>
        <v>1.2</v>
      </c>
      <c r="X1233" s="17">
        <f>IFERROR(Z1233/AB1233,0)</f>
        <v>1.1666666666666667</v>
      </c>
      <c r="Y1233" s="3">
        <f>SUBTOTAL(109,I1233:V1233)</f>
        <v>9</v>
      </c>
      <c r="Z1233" s="3">
        <f>Y1233-N1233</f>
        <v>7</v>
      </c>
      <c r="AA1233" s="3">
        <f t="shared" si="119"/>
        <v>7</v>
      </c>
      <c r="AB1233" s="3">
        <f>COUNTA(I1233:V1233)-COUNTA(N1233)</f>
        <v>6</v>
      </c>
      <c r="AC1233" s="74">
        <f t="array" ref="AC1233">AVERAGE(IF((COLUMN(I1233:V1233)&lt;&gt;COLUMN(N1233)), I1233:V1233))</f>
        <v>0.53846153846153844</v>
      </c>
    </row>
    <row r="1234" spans="1:29" x14ac:dyDescent="0.35">
      <c r="A1234" t="s">
        <v>1982</v>
      </c>
      <c r="B1234" t="s">
        <v>455</v>
      </c>
      <c r="C1234" t="s">
        <v>1421</v>
      </c>
      <c r="D1234" s="1">
        <v>4.7777777777777777</v>
      </c>
      <c r="E1234" s="2">
        <f t="shared" si="114"/>
        <v>3</v>
      </c>
      <c r="F1234" s="2">
        <f t="shared" si="115"/>
        <v>2.1666666666666665</v>
      </c>
      <c r="G1234" s="2">
        <f t="shared" si="116"/>
        <v>3.3333333333333335</v>
      </c>
      <c r="H1234" s="2">
        <f t="shared" si="117"/>
        <v>3.4166666666666665</v>
      </c>
      <c r="I1234" s="3">
        <v>3</v>
      </c>
      <c r="J1234" s="3">
        <v>4</v>
      </c>
      <c r="K1234" s="3">
        <v>5</v>
      </c>
      <c r="L1234" s="3">
        <v>2</v>
      </c>
      <c r="M1234" s="3">
        <v>8</v>
      </c>
      <c r="N1234" s="3">
        <v>8</v>
      </c>
      <c r="O1234" s="3">
        <v>1</v>
      </c>
      <c r="R1234" s="3">
        <v>4</v>
      </c>
      <c r="T1234" s="3">
        <v>5</v>
      </c>
      <c r="U1234" s="3">
        <v>4</v>
      </c>
      <c r="V1234" s="3">
        <v>10</v>
      </c>
      <c r="W1234" s="1">
        <f t="shared" si="118"/>
        <v>4.7777777777777777</v>
      </c>
      <c r="X1234" s="17">
        <f>IFERROR(Z1234/AB1234,0)</f>
        <v>4.5999999999999996</v>
      </c>
      <c r="Y1234" s="3">
        <f>SUBTOTAL(109,I1234:V1234)</f>
        <v>54</v>
      </c>
      <c r="Z1234" s="3">
        <f>Y1234-N1234</f>
        <v>46</v>
      </c>
      <c r="AA1234" s="3">
        <f t="shared" si="119"/>
        <v>11</v>
      </c>
      <c r="AB1234" s="3">
        <f>COUNTA(I1234:V1234)-COUNTA(N1234)</f>
        <v>10</v>
      </c>
      <c r="AC1234" s="74">
        <f t="array" ref="AC1234">AVERAGE(IF((COLUMN(I1234:V1234)&lt;&gt;COLUMN(N1234)), I1234:V1234))</f>
        <v>3.5384615384615383</v>
      </c>
    </row>
    <row r="1235" spans="1:29" x14ac:dyDescent="0.35">
      <c r="A1235" t="s">
        <v>1983</v>
      </c>
      <c r="B1235" t="s">
        <v>1984</v>
      </c>
      <c r="C1235" t="s">
        <v>1421</v>
      </c>
      <c r="D1235" s="1">
        <v>3.3333333333333335</v>
      </c>
      <c r="E1235" s="2">
        <f t="shared" si="114"/>
        <v>1</v>
      </c>
      <c r="F1235" s="2">
        <f t="shared" si="115"/>
        <v>0.5</v>
      </c>
      <c r="G1235" s="2">
        <f t="shared" si="116"/>
        <v>1.1111111111111112</v>
      </c>
      <c r="H1235" s="2">
        <f t="shared" si="117"/>
        <v>0.83333333333333337</v>
      </c>
      <c r="N1235" s="3">
        <v>6</v>
      </c>
      <c r="O1235" s="3">
        <v>1</v>
      </c>
      <c r="U1235" s="3">
        <v>3</v>
      </c>
      <c r="V1235" s="3">
        <v>6</v>
      </c>
      <c r="W1235" s="1">
        <f t="shared" si="118"/>
        <v>3.3333333333333335</v>
      </c>
      <c r="X1235" s="17">
        <f>IFERROR(Z1235/AB1235,0)</f>
        <v>3.3333333333333335</v>
      </c>
      <c r="Y1235" s="3">
        <f>SUBTOTAL(109,I1235:V1235)</f>
        <v>16</v>
      </c>
      <c r="Z1235" s="3">
        <f>Y1235-N1235</f>
        <v>10</v>
      </c>
      <c r="AA1235" s="3">
        <f t="shared" si="119"/>
        <v>4</v>
      </c>
      <c r="AB1235" s="3">
        <f>COUNTA(I1235:V1235)-COUNTA(N1235)</f>
        <v>3</v>
      </c>
      <c r="AC1235" s="74">
        <f t="array" ref="AC1235">AVERAGE(IF((COLUMN(I1235:V1235)&lt;&gt;COLUMN(N1235)), I1235:V1235))</f>
        <v>0.76923076923076927</v>
      </c>
    </row>
    <row r="1236" spans="1:29" x14ac:dyDescent="0.35">
      <c r="A1236" t="s">
        <v>1985</v>
      </c>
      <c r="B1236" t="s">
        <v>1237</v>
      </c>
      <c r="C1236" t="s">
        <v>1421</v>
      </c>
      <c r="D1236" s="1">
        <v>1.6666666666666667</v>
      </c>
      <c r="E1236" s="2">
        <f t="shared" si="114"/>
        <v>2</v>
      </c>
      <c r="F1236" s="2">
        <f t="shared" si="115"/>
        <v>1.8333333333333333</v>
      </c>
      <c r="G1236" s="2">
        <f t="shared" si="116"/>
        <v>2.3333333333333335</v>
      </c>
      <c r="H1236" s="2">
        <f t="shared" si="117"/>
        <v>2.0833333333333335</v>
      </c>
      <c r="I1236" s="3">
        <v>3</v>
      </c>
      <c r="J1236" s="3">
        <v>1</v>
      </c>
      <c r="K1236" s="3">
        <v>1</v>
      </c>
      <c r="L1236" s="3">
        <v>2</v>
      </c>
      <c r="M1236" s="3">
        <v>2</v>
      </c>
      <c r="N1236" s="3">
        <v>6</v>
      </c>
      <c r="O1236" s="3">
        <v>2</v>
      </c>
      <c r="P1236" s="3">
        <v>2</v>
      </c>
      <c r="Q1236" s="3">
        <v>1</v>
      </c>
      <c r="R1236" s="3">
        <v>2</v>
      </c>
      <c r="S1236" s="3">
        <v>4</v>
      </c>
      <c r="T1236" s="3">
        <v>1</v>
      </c>
      <c r="U1236" s="3">
        <v>1</v>
      </c>
      <c r="V1236" s="3">
        <v>1</v>
      </c>
      <c r="W1236" s="1">
        <f t="shared" si="118"/>
        <v>1.6666666666666667</v>
      </c>
      <c r="X1236" s="17">
        <f>IFERROR(Z1236/AB1236,0)</f>
        <v>1.7692307692307692</v>
      </c>
      <c r="Y1236" s="3">
        <f>SUBTOTAL(109,I1236:V1236)</f>
        <v>29</v>
      </c>
      <c r="Z1236" s="3">
        <f>Y1236-N1236</f>
        <v>23</v>
      </c>
      <c r="AA1236" s="3">
        <f t="shared" si="119"/>
        <v>14</v>
      </c>
      <c r="AB1236" s="3">
        <f>COUNTA(I1236:V1236)-COUNTA(N1236)</f>
        <v>13</v>
      </c>
      <c r="AC1236" s="74">
        <f t="array" ref="AC1236">AVERAGE(IF((COLUMN(I1236:V1236)&lt;&gt;COLUMN(N1236)), I1236:V1236))</f>
        <v>1.7692307692307692</v>
      </c>
    </row>
    <row r="1237" spans="1:29" x14ac:dyDescent="0.35">
      <c r="A1237" t="s">
        <v>1986</v>
      </c>
      <c r="B1237" t="s">
        <v>1987</v>
      </c>
      <c r="C1237" t="s">
        <v>1421</v>
      </c>
      <c r="D1237" s="1">
        <v>1.3333333333333333</v>
      </c>
      <c r="E1237" s="2">
        <f t="shared" si="114"/>
        <v>0.66666666666666663</v>
      </c>
      <c r="F1237" s="2">
        <f t="shared" si="115"/>
        <v>0.66666666666666663</v>
      </c>
      <c r="G1237" s="2">
        <f t="shared" si="116"/>
        <v>1.1111111111111112</v>
      </c>
      <c r="H1237" s="2">
        <f t="shared" si="117"/>
        <v>1.1666666666666667</v>
      </c>
      <c r="I1237" s="3">
        <v>1</v>
      </c>
      <c r="J1237" s="3">
        <v>1</v>
      </c>
      <c r="K1237" s="3">
        <v>1</v>
      </c>
      <c r="L1237" s="3">
        <v>2</v>
      </c>
      <c r="M1237" s="3">
        <v>1</v>
      </c>
      <c r="N1237" s="3">
        <v>3</v>
      </c>
      <c r="O1237" s="3">
        <v>2</v>
      </c>
      <c r="P1237" s="3">
        <v>1</v>
      </c>
      <c r="Q1237" s="3">
        <v>1</v>
      </c>
      <c r="S1237" s="3">
        <v>2</v>
      </c>
      <c r="V1237" s="3">
        <v>1</v>
      </c>
      <c r="W1237" s="1">
        <f t="shared" si="118"/>
        <v>1.3333333333333333</v>
      </c>
      <c r="X1237" s="17">
        <f>IFERROR(Z1237/AB1237,0)</f>
        <v>1.3</v>
      </c>
      <c r="Y1237" s="3">
        <f>SUBTOTAL(109,I1237:V1237)</f>
        <v>16</v>
      </c>
      <c r="Z1237" s="3">
        <f>Y1237-N1237</f>
        <v>13</v>
      </c>
      <c r="AA1237" s="3">
        <f t="shared" si="119"/>
        <v>11</v>
      </c>
      <c r="AB1237" s="3">
        <f>COUNTA(I1237:V1237)-COUNTA(N1237)</f>
        <v>10</v>
      </c>
      <c r="AC1237" s="74">
        <f t="array" ref="AC1237">AVERAGE(IF((COLUMN(I1237:V1237)&lt;&gt;COLUMN(N1237)), I1237:V1237))</f>
        <v>1</v>
      </c>
    </row>
    <row r="1238" spans="1:29" x14ac:dyDescent="0.35">
      <c r="A1238" t="s">
        <v>1988</v>
      </c>
      <c r="B1238" t="s">
        <v>21</v>
      </c>
      <c r="C1238" t="s">
        <v>1421</v>
      </c>
      <c r="D1238" s="1">
        <v>22.916666666666668</v>
      </c>
      <c r="E1238" s="2">
        <f t="shared" si="114"/>
        <v>32</v>
      </c>
      <c r="F1238" s="2">
        <f t="shared" si="115"/>
        <v>27.166666666666668</v>
      </c>
      <c r="G1238" s="2">
        <f t="shared" si="116"/>
        <v>28.666666666666668</v>
      </c>
      <c r="H1238" s="2">
        <f t="shared" si="117"/>
        <v>25.5</v>
      </c>
      <c r="I1238" s="3">
        <v>19</v>
      </c>
      <c r="J1238" s="3">
        <v>13</v>
      </c>
      <c r="K1238" s="3">
        <v>24</v>
      </c>
      <c r="L1238" s="3">
        <v>11</v>
      </c>
      <c r="M1238" s="3">
        <v>21</v>
      </c>
      <c r="N1238" s="3">
        <v>55</v>
      </c>
      <c r="O1238" s="3">
        <v>19</v>
      </c>
      <c r="P1238" s="3">
        <v>17</v>
      </c>
      <c r="Q1238" s="3">
        <v>21</v>
      </c>
      <c r="R1238" s="3">
        <v>29</v>
      </c>
      <c r="S1238" s="3">
        <v>39</v>
      </c>
      <c r="T1238" s="3">
        <v>22</v>
      </c>
      <c r="U1238" s="3">
        <v>35</v>
      </c>
      <c r="V1238" s="3">
        <v>24</v>
      </c>
      <c r="W1238" s="1">
        <f t="shared" si="118"/>
        <v>22.916666666666668</v>
      </c>
      <c r="X1238" s="17">
        <f>IFERROR(Z1238/AB1238,0)</f>
        <v>22.615384615384617</v>
      </c>
      <c r="Y1238" s="3">
        <f>SUBTOTAL(109,I1238:V1238)</f>
        <v>349</v>
      </c>
      <c r="Z1238" s="3">
        <f>Y1238-N1238</f>
        <v>294</v>
      </c>
      <c r="AA1238" s="3">
        <f t="shared" si="119"/>
        <v>14</v>
      </c>
      <c r="AB1238" s="3">
        <f>COUNTA(I1238:V1238)-COUNTA(N1238)</f>
        <v>13</v>
      </c>
      <c r="AC1238" s="74">
        <f t="array" ref="AC1238">AVERAGE(IF((COLUMN(I1238:V1238)&lt;&gt;COLUMN(N1238)), I1238:V1238))</f>
        <v>22.615384615384617</v>
      </c>
    </row>
    <row r="1239" spans="1:29" x14ac:dyDescent="0.35">
      <c r="A1239" t="s">
        <v>1989</v>
      </c>
      <c r="B1239" t="s">
        <v>1990</v>
      </c>
      <c r="C1239" t="s">
        <v>1421</v>
      </c>
      <c r="D1239" s="1">
        <v>2</v>
      </c>
      <c r="E1239" s="2">
        <f t="shared" si="114"/>
        <v>0</v>
      </c>
      <c r="F1239" s="2">
        <f t="shared" si="115"/>
        <v>0</v>
      </c>
      <c r="G1239" s="2">
        <f t="shared" si="116"/>
        <v>0</v>
      </c>
      <c r="H1239" s="2">
        <f t="shared" si="117"/>
        <v>0.16666666666666666</v>
      </c>
      <c r="I1239" s="3">
        <v>5</v>
      </c>
      <c r="J1239" s="3">
        <v>2</v>
      </c>
      <c r="W1239" s="1">
        <f t="shared" si="118"/>
        <v>2</v>
      </c>
      <c r="X1239" s="17">
        <f>IFERROR(Z1239/AB1239,0)</f>
        <v>3.5</v>
      </c>
      <c r="Y1239" s="3">
        <f>SUBTOTAL(109,I1239:V1239)</f>
        <v>7</v>
      </c>
      <c r="Z1239" s="3">
        <f>Y1239-N1239</f>
        <v>7</v>
      </c>
      <c r="AA1239" s="3">
        <f t="shared" si="119"/>
        <v>2</v>
      </c>
      <c r="AB1239" s="3">
        <f>COUNTA(I1239:V1239)-COUNTA(N1239)</f>
        <v>2</v>
      </c>
      <c r="AC1239" s="74">
        <f t="array" ref="AC1239">AVERAGE(IF((COLUMN(I1239:V1239)&lt;&gt;COLUMN(N1239)), I1239:V1239))</f>
        <v>0.53846153846153844</v>
      </c>
    </row>
    <row r="1240" spans="1:29" x14ac:dyDescent="0.35">
      <c r="A1240" t="s">
        <v>1991</v>
      </c>
      <c r="B1240" t="s">
        <v>1992</v>
      </c>
      <c r="C1240" t="s">
        <v>1421</v>
      </c>
      <c r="D1240" s="1">
        <v>2</v>
      </c>
      <c r="E1240" s="2">
        <f t="shared" si="114"/>
        <v>0.66666666666666663</v>
      </c>
      <c r="F1240" s="2">
        <f t="shared" si="115"/>
        <v>1.5</v>
      </c>
      <c r="G1240" s="2">
        <f t="shared" si="116"/>
        <v>1.3333333333333333</v>
      </c>
      <c r="H1240" s="2">
        <f t="shared" si="117"/>
        <v>1.1666666666666667</v>
      </c>
      <c r="J1240" s="3">
        <v>2</v>
      </c>
      <c r="N1240" s="3">
        <v>2</v>
      </c>
      <c r="O1240" s="3">
        <v>1</v>
      </c>
      <c r="P1240" s="3">
        <v>4</v>
      </c>
      <c r="Q1240" s="3">
        <v>3</v>
      </c>
      <c r="S1240" s="3">
        <v>1</v>
      </c>
      <c r="T1240" s="3">
        <v>1</v>
      </c>
      <c r="W1240" s="1">
        <f t="shared" si="118"/>
        <v>2</v>
      </c>
      <c r="X1240" s="17">
        <f>IFERROR(Z1240/AB1240,0)</f>
        <v>2</v>
      </c>
      <c r="Y1240" s="3">
        <f>SUBTOTAL(109,I1240:V1240)</f>
        <v>14</v>
      </c>
      <c r="Z1240" s="3">
        <f>Y1240-N1240</f>
        <v>12</v>
      </c>
      <c r="AA1240" s="3">
        <f t="shared" si="119"/>
        <v>7</v>
      </c>
      <c r="AB1240" s="3">
        <f>COUNTA(I1240:V1240)-COUNTA(N1240)</f>
        <v>6</v>
      </c>
      <c r="AC1240" s="74">
        <f t="array" ref="AC1240">AVERAGE(IF((COLUMN(I1240:V1240)&lt;&gt;COLUMN(N1240)), I1240:V1240))</f>
        <v>0.92307692307692313</v>
      </c>
    </row>
    <row r="1241" spans="1:29" x14ac:dyDescent="0.35">
      <c r="A1241" t="s">
        <v>1993</v>
      </c>
      <c r="B1241" t="s">
        <v>1242</v>
      </c>
      <c r="C1241" t="s">
        <v>1421</v>
      </c>
      <c r="D1241" s="1">
        <v>3.5</v>
      </c>
      <c r="E1241" s="2">
        <f t="shared" si="114"/>
        <v>2</v>
      </c>
      <c r="F1241" s="2">
        <f t="shared" si="115"/>
        <v>1.1666666666666667</v>
      </c>
      <c r="G1241" s="2">
        <f t="shared" si="116"/>
        <v>0.77777777777777779</v>
      </c>
      <c r="H1241" s="2">
        <f t="shared" si="117"/>
        <v>0.58333333333333337</v>
      </c>
      <c r="R1241" s="3">
        <v>1</v>
      </c>
      <c r="S1241" s="3">
        <v>6</v>
      </c>
      <c r="W1241" s="1">
        <f t="shared" si="118"/>
        <v>3.5</v>
      </c>
      <c r="X1241" s="17">
        <f>IFERROR(Z1241/AB1241,0)</f>
        <v>3.5</v>
      </c>
      <c r="Y1241" s="3">
        <f>SUBTOTAL(109,I1241:V1241)</f>
        <v>7</v>
      </c>
      <c r="Z1241" s="3">
        <f>Y1241-N1241</f>
        <v>7</v>
      </c>
      <c r="AA1241" s="3">
        <f t="shared" si="119"/>
        <v>2</v>
      </c>
      <c r="AB1241" s="3">
        <f>COUNTA(I1241:V1241)-COUNTA(N1241)</f>
        <v>2</v>
      </c>
      <c r="AC1241" s="74">
        <f t="array" ref="AC1241">AVERAGE(IF((COLUMN(I1241:V1241)&lt;&gt;COLUMN(N1241)), I1241:V1241))</f>
        <v>0.53846153846153844</v>
      </c>
    </row>
    <row r="1242" spans="1:29" x14ac:dyDescent="0.35">
      <c r="A1242" t="s">
        <v>1994</v>
      </c>
      <c r="B1242" t="s">
        <v>460</v>
      </c>
      <c r="C1242" t="s">
        <v>1421</v>
      </c>
      <c r="D1242" s="1">
        <v>1.5</v>
      </c>
      <c r="E1242" s="2">
        <f t="shared" si="114"/>
        <v>0</v>
      </c>
      <c r="F1242" s="2">
        <f t="shared" si="115"/>
        <v>0</v>
      </c>
      <c r="G1242" s="2">
        <f t="shared" si="116"/>
        <v>2.3333333333333335</v>
      </c>
      <c r="H1242" s="2">
        <f t="shared" si="117"/>
        <v>2.1666666666666665</v>
      </c>
      <c r="I1242" s="3">
        <v>13</v>
      </c>
      <c r="J1242" s="3">
        <v>1</v>
      </c>
      <c r="K1242" s="3">
        <v>2</v>
      </c>
      <c r="L1242" s="3">
        <v>2</v>
      </c>
      <c r="M1242" s="3">
        <v>1</v>
      </c>
      <c r="N1242" s="3">
        <v>20</v>
      </c>
      <c r="W1242" s="1">
        <f t="shared" si="118"/>
        <v>1.5</v>
      </c>
      <c r="X1242" s="17">
        <f>IFERROR(Z1242/AB1242,0)</f>
        <v>3.8</v>
      </c>
      <c r="Y1242" s="3">
        <f>SUBTOTAL(109,I1242:V1242)</f>
        <v>39</v>
      </c>
      <c r="Z1242" s="3">
        <f>Y1242-N1242</f>
        <v>19</v>
      </c>
      <c r="AA1242" s="3">
        <f t="shared" si="119"/>
        <v>6</v>
      </c>
      <c r="AB1242" s="3">
        <f>COUNTA(I1242:V1242)-COUNTA(N1242)</f>
        <v>5</v>
      </c>
      <c r="AC1242" s="74">
        <f t="array" ref="AC1242">AVERAGE(IF((COLUMN(I1242:V1242)&lt;&gt;COLUMN(N1242)), I1242:V1242))</f>
        <v>1.4615384615384615</v>
      </c>
    </row>
    <row r="1243" spans="1:29" x14ac:dyDescent="0.35">
      <c r="A1243" t="s">
        <v>1995</v>
      </c>
      <c r="B1243" t="s">
        <v>462</v>
      </c>
      <c r="C1243" t="s">
        <v>1421</v>
      </c>
      <c r="D1243" s="1">
        <v>2.3333333333333335</v>
      </c>
      <c r="E1243" s="2">
        <f t="shared" si="114"/>
        <v>0</v>
      </c>
      <c r="F1243" s="2">
        <f t="shared" si="115"/>
        <v>0</v>
      </c>
      <c r="G1243" s="2">
        <f t="shared" si="116"/>
        <v>1.6666666666666667</v>
      </c>
      <c r="H1243" s="2">
        <f t="shared" si="117"/>
        <v>1.5</v>
      </c>
      <c r="I1243" s="3">
        <v>15</v>
      </c>
      <c r="J1243" s="3">
        <v>3</v>
      </c>
      <c r="M1243" s="3">
        <v>2</v>
      </c>
      <c r="N1243" s="3">
        <v>11</v>
      </c>
      <c r="O1243" s="3">
        <v>2</v>
      </c>
      <c r="W1243" s="1">
        <f t="shared" si="118"/>
        <v>2.3333333333333335</v>
      </c>
      <c r="X1243" s="17">
        <f>IFERROR(Z1243/AB1243,0)</f>
        <v>5.5</v>
      </c>
      <c r="Y1243" s="3">
        <f>SUBTOTAL(109,I1243:V1243)</f>
        <v>33</v>
      </c>
      <c r="Z1243" s="3">
        <f>Y1243-N1243</f>
        <v>22</v>
      </c>
      <c r="AA1243" s="3">
        <f t="shared" si="119"/>
        <v>5</v>
      </c>
      <c r="AB1243" s="3">
        <f>COUNTA(I1243:V1243)-COUNTA(N1243)</f>
        <v>4</v>
      </c>
      <c r="AC1243" s="74">
        <f t="array" ref="AC1243">AVERAGE(IF((COLUMN(I1243:V1243)&lt;&gt;COLUMN(N1243)), I1243:V1243))</f>
        <v>1.6923076923076923</v>
      </c>
    </row>
    <row r="1244" spans="1:29" x14ac:dyDescent="0.35">
      <c r="A1244" t="s">
        <v>1996</v>
      </c>
      <c r="B1244" t="s">
        <v>464</v>
      </c>
      <c r="C1244" t="s">
        <v>1421</v>
      </c>
      <c r="D1244" s="1">
        <v>7.6</v>
      </c>
      <c r="E1244" s="2">
        <f t="shared" si="114"/>
        <v>0</v>
      </c>
      <c r="F1244" s="2">
        <f t="shared" si="115"/>
        <v>0</v>
      </c>
      <c r="G1244" s="2">
        <f t="shared" si="116"/>
        <v>4.666666666666667</v>
      </c>
      <c r="H1244" s="2">
        <f t="shared" si="117"/>
        <v>4.416666666666667</v>
      </c>
      <c r="I1244" s="3">
        <v>18</v>
      </c>
      <c r="J1244" s="3">
        <v>4</v>
      </c>
      <c r="K1244" s="3">
        <v>5</v>
      </c>
      <c r="L1244" s="3">
        <v>2</v>
      </c>
      <c r="M1244" s="3">
        <v>25</v>
      </c>
      <c r="N1244" s="3">
        <v>15</v>
      </c>
      <c r="O1244" s="3">
        <v>2</v>
      </c>
      <c r="W1244" s="1">
        <f t="shared" si="118"/>
        <v>7.6</v>
      </c>
      <c r="X1244" s="17">
        <f>IFERROR(Z1244/AB1244,0)</f>
        <v>9.3333333333333339</v>
      </c>
      <c r="Y1244" s="3">
        <f>SUBTOTAL(109,I1244:V1244)</f>
        <v>71</v>
      </c>
      <c r="Z1244" s="3">
        <f>Y1244-N1244</f>
        <v>56</v>
      </c>
      <c r="AA1244" s="3">
        <f t="shared" si="119"/>
        <v>7</v>
      </c>
      <c r="AB1244" s="3">
        <f>COUNTA(I1244:V1244)-COUNTA(N1244)</f>
        <v>6</v>
      </c>
      <c r="AC1244" s="74">
        <f t="array" ref="AC1244">AVERAGE(IF((COLUMN(I1244:V1244)&lt;&gt;COLUMN(N1244)), I1244:V1244))</f>
        <v>4.3076923076923075</v>
      </c>
    </row>
    <row r="1245" spans="1:29" x14ac:dyDescent="0.35">
      <c r="A1245" t="s">
        <v>1997</v>
      </c>
      <c r="B1245" t="s">
        <v>209</v>
      </c>
      <c r="C1245" t="s">
        <v>1421</v>
      </c>
      <c r="D1245" s="1">
        <v>43.166666666666664</v>
      </c>
      <c r="E1245" s="2">
        <f t="shared" si="114"/>
        <v>45</v>
      </c>
      <c r="F1245" s="2">
        <f t="shared" si="115"/>
        <v>46.333333333333336</v>
      </c>
      <c r="G1245" s="2">
        <f t="shared" si="116"/>
        <v>58.666666666666664</v>
      </c>
      <c r="H1245" s="2">
        <f t="shared" si="117"/>
        <v>55.083333333333336</v>
      </c>
      <c r="I1245" s="3">
        <v>50</v>
      </c>
      <c r="J1245" s="3">
        <v>41</v>
      </c>
      <c r="K1245" s="3">
        <v>37</v>
      </c>
      <c r="L1245" s="3">
        <v>55</v>
      </c>
      <c r="M1245" s="3">
        <v>54</v>
      </c>
      <c r="N1245" s="3">
        <v>155</v>
      </c>
      <c r="O1245" s="3">
        <v>41</v>
      </c>
      <c r="P1245" s="3">
        <v>44</v>
      </c>
      <c r="Q1245" s="3">
        <v>39</v>
      </c>
      <c r="R1245" s="3">
        <v>60</v>
      </c>
      <c r="S1245" s="3">
        <v>85</v>
      </c>
      <c r="T1245" s="3">
        <v>29</v>
      </c>
      <c r="U1245" s="3">
        <v>21</v>
      </c>
      <c r="V1245" s="3">
        <v>12</v>
      </c>
      <c r="W1245" s="1">
        <f t="shared" si="118"/>
        <v>43.166666666666664</v>
      </c>
      <c r="X1245" s="17">
        <f>IFERROR(Z1245/AB1245,0)</f>
        <v>43.692307692307693</v>
      </c>
      <c r="Y1245" s="3">
        <f>SUBTOTAL(109,I1245:V1245)</f>
        <v>723</v>
      </c>
      <c r="Z1245" s="3">
        <f>Y1245-N1245</f>
        <v>568</v>
      </c>
      <c r="AA1245" s="3">
        <f t="shared" si="119"/>
        <v>14</v>
      </c>
      <c r="AB1245" s="3">
        <f>COUNTA(I1245:V1245)-COUNTA(N1245)</f>
        <v>13</v>
      </c>
      <c r="AC1245" s="74">
        <f t="array" ref="AC1245">AVERAGE(IF((COLUMN(I1245:V1245)&lt;&gt;COLUMN(N1245)), I1245:V1245))</f>
        <v>43.692307692307693</v>
      </c>
    </row>
    <row r="1246" spans="1:29" x14ac:dyDescent="0.35">
      <c r="A1246" t="s">
        <v>1998</v>
      </c>
      <c r="B1246" t="s">
        <v>1249</v>
      </c>
      <c r="C1246" t="s">
        <v>1421</v>
      </c>
      <c r="D1246" s="1">
        <v>6</v>
      </c>
      <c r="E1246" s="2">
        <f t="shared" si="114"/>
        <v>6.666666666666667</v>
      </c>
      <c r="F1246" s="2">
        <f t="shared" si="115"/>
        <v>3.6666666666666665</v>
      </c>
      <c r="G1246" s="2">
        <f t="shared" si="116"/>
        <v>2.4444444444444446</v>
      </c>
      <c r="H1246" s="2">
        <f t="shared" si="117"/>
        <v>1.8333333333333333</v>
      </c>
      <c r="Q1246" s="3">
        <v>1</v>
      </c>
      <c r="R1246" s="3">
        <v>1</v>
      </c>
      <c r="S1246" s="3">
        <v>1</v>
      </c>
      <c r="T1246" s="3">
        <v>3</v>
      </c>
      <c r="U1246" s="3">
        <v>16</v>
      </c>
      <c r="V1246" s="3">
        <v>14</v>
      </c>
      <c r="W1246" s="1">
        <f t="shared" si="118"/>
        <v>6</v>
      </c>
      <c r="X1246" s="17">
        <f>IFERROR(Z1246/AB1246,0)</f>
        <v>6</v>
      </c>
      <c r="Y1246" s="3">
        <f>SUBTOTAL(109,I1246:V1246)</f>
        <v>36</v>
      </c>
      <c r="Z1246" s="3">
        <f>Y1246-N1246</f>
        <v>36</v>
      </c>
      <c r="AA1246" s="3">
        <f t="shared" si="119"/>
        <v>6</v>
      </c>
      <c r="AB1246" s="3">
        <f>COUNTA(I1246:V1246)-COUNTA(N1246)</f>
        <v>6</v>
      </c>
      <c r="AC1246" s="74">
        <f t="array" ref="AC1246">AVERAGE(IF((COLUMN(I1246:V1246)&lt;&gt;COLUMN(N1246)), I1246:V1246))</f>
        <v>2.7692307692307692</v>
      </c>
    </row>
    <row r="1247" spans="1:29" x14ac:dyDescent="0.35">
      <c r="A1247" t="s">
        <v>1999</v>
      </c>
      <c r="B1247" t="s">
        <v>467</v>
      </c>
      <c r="C1247" t="s">
        <v>1421</v>
      </c>
      <c r="D1247" s="1">
        <v>4.583333333333333</v>
      </c>
      <c r="E1247" s="2">
        <f t="shared" si="114"/>
        <v>3.3333333333333335</v>
      </c>
      <c r="F1247" s="2">
        <f t="shared" si="115"/>
        <v>5.166666666666667</v>
      </c>
      <c r="G1247" s="2">
        <f t="shared" si="116"/>
        <v>8.4444444444444446</v>
      </c>
      <c r="H1247" s="2">
        <f t="shared" si="117"/>
        <v>7.166666666666667</v>
      </c>
      <c r="I1247" s="3">
        <v>7</v>
      </c>
      <c r="J1247" s="3">
        <v>5</v>
      </c>
      <c r="K1247" s="3">
        <v>4</v>
      </c>
      <c r="L1247" s="3">
        <v>1</v>
      </c>
      <c r="M1247" s="3">
        <v>8</v>
      </c>
      <c r="N1247" s="3">
        <v>35</v>
      </c>
      <c r="O1247" s="3">
        <v>2</v>
      </c>
      <c r="P1247" s="3">
        <v>8</v>
      </c>
      <c r="Q1247" s="3">
        <v>3</v>
      </c>
      <c r="R1247" s="3">
        <v>10</v>
      </c>
      <c r="S1247" s="3">
        <v>3</v>
      </c>
      <c r="T1247" s="3">
        <v>5</v>
      </c>
      <c r="U1247" s="3">
        <v>2</v>
      </c>
      <c r="V1247" s="3">
        <v>4</v>
      </c>
      <c r="W1247" s="1">
        <f t="shared" si="118"/>
        <v>4.583333333333333</v>
      </c>
      <c r="X1247" s="17">
        <f>IFERROR(Z1247/AB1247,0)</f>
        <v>4.7692307692307692</v>
      </c>
      <c r="Y1247" s="3">
        <f>SUBTOTAL(109,I1247:V1247)</f>
        <v>97</v>
      </c>
      <c r="Z1247" s="3">
        <f>Y1247-N1247</f>
        <v>62</v>
      </c>
      <c r="AA1247" s="3">
        <f t="shared" si="119"/>
        <v>14</v>
      </c>
      <c r="AB1247" s="3">
        <f>COUNTA(I1247:V1247)-COUNTA(N1247)</f>
        <v>13</v>
      </c>
      <c r="AC1247" s="74">
        <f t="array" ref="AC1247">AVERAGE(IF((COLUMN(I1247:V1247)&lt;&gt;COLUMN(N1247)), I1247:V1247))</f>
        <v>4.7692307692307692</v>
      </c>
    </row>
    <row r="1248" spans="1:29" x14ac:dyDescent="0.35">
      <c r="A1248" t="s">
        <v>2000</v>
      </c>
      <c r="B1248" t="s">
        <v>211</v>
      </c>
      <c r="C1248" t="s">
        <v>1421</v>
      </c>
      <c r="D1248" s="1">
        <v>33.083333333333336</v>
      </c>
      <c r="E1248" s="2">
        <f t="shared" si="114"/>
        <v>48.666666666666664</v>
      </c>
      <c r="F1248" s="2">
        <f t="shared" si="115"/>
        <v>39.166666666666664</v>
      </c>
      <c r="G1248" s="2">
        <f t="shared" si="116"/>
        <v>41.111111111111114</v>
      </c>
      <c r="H1248" s="2">
        <f t="shared" si="117"/>
        <v>37.666666666666664</v>
      </c>
      <c r="I1248" s="3">
        <v>65</v>
      </c>
      <c r="J1248" s="3">
        <v>30</v>
      </c>
      <c r="K1248" s="3">
        <v>25</v>
      </c>
      <c r="L1248" s="3">
        <v>27</v>
      </c>
      <c r="M1248" s="3">
        <v>31</v>
      </c>
      <c r="N1248" s="3">
        <v>84</v>
      </c>
      <c r="O1248" s="3">
        <v>20</v>
      </c>
      <c r="P1248" s="3">
        <v>20</v>
      </c>
      <c r="Q1248" s="3">
        <v>21</v>
      </c>
      <c r="R1248" s="3">
        <v>48</v>
      </c>
      <c r="S1248" s="3">
        <v>57</v>
      </c>
      <c r="T1248" s="3">
        <v>29</v>
      </c>
      <c r="U1248" s="3">
        <v>60</v>
      </c>
      <c r="V1248" s="3">
        <v>29</v>
      </c>
      <c r="W1248" s="1">
        <f t="shared" si="118"/>
        <v>33.083333333333336</v>
      </c>
      <c r="X1248" s="17">
        <f>IFERROR(Z1248/AB1248,0)</f>
        <v>35.53846153846154</v>
      </c>
      <c r="Y1248" s="3">
        <f>SUBTOTAL(109,I1248:V1248)</f>
        <v>546</v>
      </c>
      <c r="Z1248" s="3">
        <f>Y1248-N1248</f>
        <v>462</v>
      </c>
      <c r="AA1248" s="3">
        <f t="shared" si="119"/>
        <v>14</v>
      </c>
      <c r="AB1248" s="3">
        <f>COUNTA(I1248:V1248)-COUNTA(N1248)</f>
        <v>13</v>
      </c>
      <c r="AC1248" s="74">
        <f t="array" ref="AC1248">AVERAGE(IF((COLUMN(I1248:V1248)&lt;&gt;COLUMN(N1248)), I1248:V1248))</f>
        <v>35.53846153846154</v>
      </c>
    </row>
    <row r="1249" spans="1:29" x14ac:dyDescent="0.35">
      <c r="A1249" t="s">
        <v>2001</v>
      </c>
      <c r="B1249" t="s">
        <v>470</v>
      </c>
      <c r="C1249" t="s">
        <v>1421</v>
      </c>
      <c r="D1249" s="1">
        <v>2</v>
      </c>
      <c r="E1249" s="2">
        <f t="shared" si="114"/>
        <v>0</v>
      </c>
      <c r="F1249" s="2">
        <f t="shared" si="115"/>
        <v>0</v>
      </c>
      <c r="G1249" s="2">
        <f t="shared" si="116"/>
        <v>0</v>
      </c>
      <c r="H1249" s="2">
        <f t="shared" si="117"/>
        <v>0</v>
      </c>
      <c r="I1249" s="3">
        <v>43</v>
      </c>
      <c r="V1249" s="3">
        <v>2</v>
      </c>
      <c r="W1249" s="1">
        <f t="shared" si="118"/>
        <v>2</v>
      </c>
      <c r="X1249" s="17">
        <f>IFERROR(Z1249/AB1249,0)</f>
        <v>22.5</v>
      </c>
      <c r="Y1249" s="3">
        <f>SUBTOTAL(109,I1249:V1249)</f>
        <v>45</v>
      </c>
      <c r="Z1249" s="3">
        <f>Y1249-N1249</f>
        <v>45</v>
      </c>
      <c r="AA1249" s="3">
        <f t="shared" si="119"/>
        <v>2</v>
      </c>
      <c r="AB1249" s="3">
        <f>COUNTA(I1249:V1249)-COUNTA(N1249)</f>
        <v>2</v>
      </c>
      <c r="AC1249" s="74">
        <f t="array" ref="AC1249">AVERAGE(IF((COLUMN(I1249:V1249)&lt;&gt;COLUMN(N1249)), I1249:V1249))</f>
        <v>3.4615384615384617</v>
      </c>
    </row>
    <row r="1250" spans="1:29" x14ac:dyDescent="0.35">
      <c r="A1250" t="s">
        <v>2002</v>
      </c>
      <c r="B1250" t="s">
        <v>472</v>
      </c>
      <c r="C1250" t="s">
        <v>1421</v>
      </c>
      <c r="D1250" s="1">
        <v>12.166666666666666</v>
      </c>
      <c r="E1250" s="2">
        <f t="shared" si="114"/>
        <v>15.666666666666666</v>
      </c>
      <c r="F1250" s="2">
        <f t="shared" si="115"/>
        <v>12.833333333333334</v>
      </c>
      <c r="G1250" s="2">
        <f t="shared" si="116"/>
        <v>15.333333333333334</v>
      </c>
      <c r="H1250" s="2">
        <f t="shared" si="117"/>
        <v>14.166666666666666</v>
      </c>
      <c r="I1250" s="3">
        <v>12</v>
      </c>
      <c r="J1250" s="3">
        <v>5</v>
      </c>
      <c r="K1250" s="3">
        <v>10</v>
      </c>
      <c r="L1250" s="3">
        <v>17</v>
      </c>
      <c r="M1250" s="3">
        <v>6</v>
      </c>
      <c r="N1250" s="3">
        <v>39</v>
      </c>
      <c r="O1250" s="3">
        <v>16</v>
      </c>
      <c r="P1250" s="3">
        <v>8</v>
      </c>
      <c r="Q1250" s="3">
        <v>7</v>
      </c>
      <c r="R1250" s="3">
        <v>15</v>
      </c>
      <c r="S1250" s="3">
        <v>15</v>
      </c>
      <c r="T1250" s="3">
        <v>11</v>
      </c>
      <c r="U1250" s="3">
        <v>21</v>
      </c>
      <c r="V1250" s="3">
        <v>15</v>
      </c>
      <c r="W1250" s="1">
        <f t="shared" si="118"/>
        <v>12.166666666666666</v>
      </c>
      <c r="X1250" s="17">
        <f>IFERROR(Z1250/AB1250,0)</f>
        <v>12.153846153846153</v>
      </c>
      <c r="Y1250" s="3">
        <f>SUBTOTAL(109,I1250:V1250)</f>
        <v>197</v>
      </c>
      <c r="Z1250" s="3">
        <f>Y1250-N1250</f>
        <v>158</v>
      </c>
      <c r="AA1250" s="3">
        <f t="shared" si="119"/>
        <v>14</v>
      </c>
      <c r="AB1250" s="3">
        <f>COUNTA(I1250:V1250)-COUNTA(N1250)</f>
        <v>13</v>
      </c>
      <c r="AC1250" s="74">
        <f t="array" ref="AC1250">AVERAGE(IF((COLUMN(I1250:V1250)&lt;&gt;COLUMN(N1250)), I1250:V1250))</f>
        <v>12.153846153846153</v>
      </c>
    </row>
    <row r="1251" spans="1:29" x14ac:dyDescent="0.35">
      <c r="A1251" t="s">
        <v>2003</v>
      </c>
      <c r="B1251" t="s">
        <v>1254</v>
      </c>
      <c r="C1251" t="s">
        <v>1421</v>
      </c>
      <c r="D1251" s="1">
        <v>1.4285714285714286</v>
      </c>
      <c r="E1251" s="2">
        <f t="shared" si="114"/>
        <v>0.66666666666666663</v>
      </c>
      <c r="F1251" s="2">
        <f t="shared" si="115"/>
        <v>0.5</v>
      </c>
      <c r="G1251" s="2">
        <f t="shared" si="116"/>
        <v>1.1111111111111112</v>
      </c>
      <c r="H1251" s="2">
        <f t="shared" si="117"/>
        <v>1.0833333333333333</v>
      </c>
      <c r="J1251" s="3">
        <v>2</v>
      </c>
      <c r="K1251" s="3">
        <v>1</v>
      </c>
      <c r="N1251" s="3">
        <v>5</v>
      </c>
      <c r="O1251" s="3">
        <v>2</v>
      </c>
      <c r="R1251" s="3">
        <v>1</v>
      </c>
      <c r="S1251" s="3">
        <v>1</v>
      </c>
      <c r="U1251" s="3">
        <v>1</v>
      </c>
      <c r="V1251" s="3">
        <v>2</v>
      </c>
      <c r="W1251" s="1">
        <f t="shared" si="118"/>
        <v>1.4285714285714286</v>
      </c>
      <c r="X1251" s="17">
        <f>IFERROR(Z1251/AB1251,0)</f>
        <v>1.4285714285714286</v>
      </c>
      <c r="Y1251" s="3">
        <f>SUBTOTAL(109,I1251:V1251)</f>
        <v>15</v>
      </c>
      <c r="Z1251" s="3">
        <f>Y1251-N1251</f>
        <v>10</v>
      </c>
      <c r="AA1251" s="3">
        <f t="shared" si="119"/>
        <v>8</v>
      </c>
      <c r="AB1251" s="3">
        <f>COUNTA(I1251:V1251)-COUNTA(N1251)</f>
        <v>7</v>
      </c>
      <c r="AC1251" s="74">
        <f t="array" ref="AC1251">AVERAGE(IF((COLUMN(I1251:V1251)&lt;&gt;COLUMN(N1251)), I1251:V1251))</f>
        <v>0.76923076923076927</v>
      </c>
    </row>
    <row r="1252" spans="1:29" x14ac:dyDescent="0.35">
      <c r="A1252" t="s">
        <v>2004</v>
      </c>
      <c r="B1252" t="s">
        <v>476</v>
      </c>
      <c r="C1252" t="s">
        <v>1421</v>
      </c>
      <c r="D1252" s="1">
        <v>1</v>
      </c>
      <c r="E1252" s="2">
        <f t="shared" si="114"/>
        <v>0.33333333333333331</v>
      </c>
      <c r="F1252" s="2">
        <f t="shared" si="115"/>
        <v>0.16666666666666666</v>
      </c>
      <c r="G1252" s="2">
        <f t="shared" si="116"/>
        <v>0.1111111111111111</v>
      </c>
      <c r="H1252" s="2">
        <f t="shared" si="117"/>
        <v>8.3333333333333329E-2</v>
      </c>
      <c r="T1252" s="3">
        <v>1</v>
      </c>
      <c r="W1252" s="1">
        <f t="shared" si="118"/>
        <v>1</v>
      </c>
      <c r="X1252" s="17">
        <f>IFERROR(Z1252/AB1252,0)</f>
        <v>1</v>
      </c>
      <c r="Y1252" s="3">
        <f>SUBTOTAL(109,I1252:V1252)</f>
        <v>1</v>
      </c>
      <c r="Z1252" s="3">
        <f>Y1252-N1252</f>
        <v>1</v>
      </c>
      <c r="AA1252" s="3">
        <f t="shared" si="119"/>
        <v>1</v>
      </c>
      <c r="AB1252" s="3">
        <f>COUNTA(I1252:V1252)-COUNTA(N1252)</f>
        <v>1</v>
      </c>
      <c r="AC1252" s="74">
        <f t="array" ref="AC1252">AVERAGE(IF((COLUMN(I1252:V1252)&lt;&gt;COLUMN(N1252)), I1252:V1252))</f>
        <v>7.6923076923076927E-2</v>
      </c>
    </row>
    <row r="1253" spans="1:29" x14ac:dyDescent="0.35">
      <c r="A1253" t="s">
        <v>2005</v>
      </c>
      <c r="B1253" t="s">
        <v>2006</v>
      </c>
      <c r="C1253" t="s">
        <v>1421</v>
      </c>
      <c r="D1253" s="1">
        <v>1</v>
      </c>
      <c r="E1253" s="2">
        <f t="shared" si="114"/>
        <v>0</v>
      </c>
      <c r="F1253" s="2">
        <f t="shared" si="115"/>
        <v>0.33333333333333331</v>
      </c>
      <c r="G1253" s="2">
        <f t="shared" si="116"/>
        <v>0.22222222222222221</v>
      </c>
      <c r="H1253" s="2">
        <f t="shared" si="117"/>
        <v>0.16666666666666666</v>
      </c>
      <c r="P1253" s="3">
        <v>1</v>
      </c>
      <c r="Q1253" s="3">
        <v>1</v>
      </c>
      <c r="W1253" s="1">
        <f t="shared" si="118"/>
        <v>1</v>
      </c>
      <c r="X1253" s="17">
        <f>IFERROR(Z1253/AB1253,0)</f>
        <v>1</v>
      </c>
      <c r="Y1253" s="3">
        <f>SUBTOTAL(109,I1253:V1253)</f>
        <v>2</v>
      </c>
      <c r="Z1253" s="3">
        <f>Y1253-N1253</f>
        <v>2</v>
      </c>
      <c r="AA1253" s="3">
        <f t="shared" si="119"/>
        <v>2</v>
      </c>
      <c r="AB1253" s="3">
        <f>COUNTA(I1253:V1253)-COUNTA(N1253)</f>
        <v>2</v>
      </c>
      <c r="AC1253" s="74">
        <f t="array" ref="AC1253">AVERAGE(IF((COLUMN(I1253:V1253)&lt;&gt;COLUMN(N1253)), I1253:V1253))</f>
        <v>0.15384615384615385</v>
      </c>
    </row>
    <row r="1254" spans="1:29" x14ac:dyDescent="0.35">
      <c r="A1254" t="s">
        <v>2007</v>
      </c>
      <c r="B1254" t="s">
        <v>213</v>
      </c>
      <c r="C1254" t="s">
        <v>1421</v>
      </c>
      <c r="D1254" s="1">
        <v>16.666666666666668</v>
      </c>
      <c r="E1254" s="2">
        <f t="shared" si="114"/>
        <v>25</v>
      </c>
      <c r="F1254" s="2">
        <f t="shared" si="115"/>
        <v>19.833333333333332</v>
      </c>
      <c r="G1254" s="2">
        <f t="shared" si="116"/>
        <v>20.444444444444443</v>
      </c>
      <c r="H1254" s="2">
        <f t="shared" si="117"/>
        <v>19.416666666666668</v>
      </c>
      <c r="I1254" s="3">
        <v>54</v>
      </c>
      <c r="J1254" s="3">
        <v>19</v>
      </c>
      <c r="K1254" s="3">
        <v>17</v>
      </c>
      <c r="L1254" s="3">
        <v>13</v>
      </c>
      <c r="M1254" s="3">
        <v>10</v>
      </c>
      <c r="N1254" s="3">
        <v>43</v>
      </c>
      <c r="O1254" s="3">
        <v>12</v>
      </c>
      <c r="P1254" s="3">
        <v>16</v>
      </c>
      <c r="Q1254" s="3">
        <v>12</v>
      </c>
      <c r="R1254" s="3">
        <v>16</v>
      </c>
      <c r="S1254" s="3">
        <v>18</v>
      </c>
      <c r="T1254" s="3">
        <v>18</v>
      </c>
      <c r="U1254" s="3">
        <v>39</v>
      </c>
      <c r="V1254" s="3">
        <v>10</v>
      </c>
      <c r="W1254" s="1">
        <f t="shared" si="118"/>
        <v>16.666666666666668</v>
      </c>
      <c r="X1254" s="17">
        <f>IFERROR(Z1254/AB1254,0)</f>
        <v>19.53846153846154</v>
      </c>
      <c r="Y1254" s="3">
        <f>SUBTOTAL(109,I1254:V1254)</f>
        <v>297</v>
      </c>
      <c r="Z1254" s="3">
        <f>Y1254-N1254</f>
        <v>254</v>
      </c>
      <c r="AA1254" s="3">
        <f t="shared" si="119"/>
        <v>14</v>
      </c>
      <c r="AB1254" s="3">
        <f>COUNTA(I1254:V1254)-COUNTA(N1254)</f>
        <v>13</v>
      </c>
      <c r="AC1254" s="74">
        <f t="array" ref="AC1254">AVERAGE(IF((COLUMN(I1254:V1254)&lt;&gt;COLUMN(N1254)), I1254:V1254))</f>
        <v>19.53846153846154</v>
      </c>
    </row>
    <row r="1255" spans="1:29" x14ac:dyDescent="0.35">
      <c r="A1255" t="s">
        <v>2008</v>
      </c>
      <c r="B1255" t="s">
        <v>2009</v>
      </c>
      <c r="C1255" t="s">
        <v>1421</v>
      </c>
      <c r="D1255" s="1">
        <v>1</v>
      </c>
      <c r="E1255" s="2">
        <f t="shared" si="114"/>
        <v>0</v>
      </c>
      <c r="F1255" s="2">
        <f t="shared" si="115"/>
        <v>0</v>
      </c>
      <c r="G1255" s="2">
        <f t="shared" si="116"/>
        <v>0</v>
      </c>
      <c r="H1255" s="2">
        <f t="shared" si="117"/>
        <v>8.3333333333333329E-2</v>
      </c>
      <c r="L1255" s="3">
        <v>1</v>
      </c>
      <c r="W1255" s="1">
        <f t="shared" si="118"/>
        <v>1</v>
      </c>
      <c r="X1255" s="17">
        <f>IFERROR(Z1255/AB1255,0)</f>
        <v>1</v>
      </c>
      <c r="Y1255" s="3">
        <f>SUBTOTAL(109,I1255:V1255)</f>
        <v>1</v>
      </c>
      <c r="Z1255" s="3">
        <f>Y1255-N1255</f>
        <v>1</v>
      </c>
      <c r="AA1255" s="3">
        <f t="shared" si="119"/>
        <v>1</v>
      </c>
      <c r="AB1255" s="3">
        <f>COUNTA(I1255:V1255)-COUNTA(N1255)</f>
        <v>1</v>
      </c>
      <c r="AC1255" s="74">
        <f t="array" ref="AC1255">AVERAGE(IF((COLUMN(I1255:V1255)&lt;&gt;COLUMN(N1255)), I1255:V1255))</f>
        <v>7.6923076923076927E-2</v>
      </c>
    </row>
    <row r="1256" spans="1:29" x14ac:dyDescent="0.35">
      <c r="A1256" t="s">
        <v>2010</v>
      </c>
      <c r="B1256" t="s">
        <v>481</v>
      </c>
      <c r="C1256" t="s">
        <v>1421</v>
      </c>
      <c r="D1256" s="1">
        <v>13.916666666666666</v>
      </c>
      <c r="E1256" s="2">
        <f t="shared" si="114"/>
        <v>20</v>
      </c>
      <c r="F1256" s="2">
        <f t="shared" si="115"/>
        <v>20</v>
      </c>
      <c r="G1256" s="2">
        <f t="shared" si="116"/>
        <v>21.111111111111111</v>
      </c>
      <c r="H1256" s="2">
        <f t="shared" si="117"/>
        <v>18.083333333333332</v>
      </c>
      <c r="I1256" s="3">
        <v>16</v>
      </c>
      <c r="J1256" s="3">
        <v>6</v>
      </c>
      <c r="K1256" s="3">
        <v>15</v>
      </c>
      <c r="L1256" s="3">
        <v>6</v>
      </c>
      <c r="M1256" s="3">
        <v>10</v>
      </c>
      <c r="N1256" s="3">
        <v>52</v>
      </c>
      <c r="O1256" s="3">
        <v>8</v>
      </c>
      <c r="P1256" s="3">
        <v>16</v>
      </c>
      <c r="Q1256" s="3">
        <v>15</v>
      </c>
      <c r="R1256" s="3">
        <v>29</v>
      </c>
      <c r="S1256" s="3">
        <v>22</v>
      </c>
      <c r="T1256" s="3">
        <v>24</v>
      </c>
      <c r="U1256" s="3">
        <v>14</v>
      </c>
      <c r="V1256" s="3">
        <v>2</v>
      </c>
      <c r="W1256" s="1">
        <f t="shared" si="118"/>
        <v>13.916666666666666</v>
      </c>
      <c r="X1256" s="17">
        <f>IFERROR(Z1256/AB1256,0)</f>
        <v>14.076923076923077</v>
      </c>
      <c r="Y1256" s="3">
        <f>SUBTOTAL(109,I1256:V1256)</f>
        <v>235</v>
      </c>
      <c r="Z1256" s="3">
        <f>Y1256-N1256</f>
        <v>183</v>
      </c>
      <c r="AA1256" s="3">
        <f t="shared" si="119"/>
        <v>14</v>
      </c>
      <c r="AB1256" s="3">
        <f>COUNTA(I1256:V1256)-COUNTA(N1256)</f>
        <v>13</v>
      </c>
      <c r="AC1256" s="74">
        <f t="array" ref="AC1256">AVERAGE(IF((COLUMN(I1256:V1256)&lt;&gt;COLUMN(N1256)), I1256:V1256))</f>
        <v>14.076923076923077</v>
      </c>
    </row>
    <row r="1257" spans="1:29" x14ac:dyDescent="0.35">
      <c r="A1257" t="s">
        <v>2011</v>
      </c>
      <c r="B1257" t="s">
        <v>2012</v>
      </c>
      <c r="C1257" t="s">
        <v>1421</v>
      </c>
      <c r="D1257" s="1">
        <v>3.5</v>
      </c>
      <c r="E1257" s="2">
        <f t="shared" si="114"/>
        <v>4</v>
      </c>
      <c r="F1257" s="2">
        <f t="shared" si="115"/>
        <v>4.166666666666667</v>
      </c>
      <c r="G1257" s="2">
        <f t="shared" si="116"/>
        <v>4.333333333333333</v>
      </c>
      <c r="H1257" s="2">
        <f t="shared" si="117"/>
        <v>3.5833333333333335</v>
      </c>
      <c r="I1257" s="3">
        <v>3</v>
      </c>
      <c r="K1257" s="3">
        <v>2</v>
      </c>
      <c r="L1257" s="3">
        <v>2</v>
      </c>
      <c r="M1257" s="3">
        <v>4</v>
      </c>
      <c r="N1257" s="3">
        <v>8</v>
      </c>
      <c r="O1257" s="3">
        <v>2</v>
      </c>
      <c r="P1257" s="3">
        <v>3</v>
      </c>
      <c r="Q1257" s="3">
        <v>2</v>
      </c>
      <c r="R1257" s="3">
        <v>8</v>
      </c>
      <c r="S1257" s="3">
        <v>2</v>
      </c>
      <c r="T1257" s="3">
        <v>6</v>
      </c>
      <c r="U1257" s="3">
        <v>4</v>
      </c>
      <c r="W1257" s="1">
        <f t="shared" si="118"/>
        <v>3.5</v>
      </c>
      <c r="X1257" s="17">
        <f>IFERROR(Z1257/AB1257,0)</f>
        <v>3.4545454545454546</v>
      </c>
      <c r="Y1257" s="3">
        <f>SUBTOTAL(109,I1257:V1257)</f>
        <v>46</v>
      </c>
      <c r="Z1257" s="3">
        <f>Y1257-N1257</f>
        <v>38</v>
      </c>
      <c r="AA1257" s="3">
        <f t="shared" si="119"/>
        <v>12</v>
      </c>
      <c r="AB1257" s="3">
        <f>COUNTA(I1257:V1257)-COUNTA(N1257)</f>
        <v>11</v>
      </c>
      <c r="AC1257" s="74">
        <f t="array" ref="AC1257">AVERAGE(IF((COLUMN(I1257:V1257)&lt;&gt;COLUMN(N1257)), I1257:V1257))</f>
        <v>2.9230769230769229</v>
      </c>
    </row>
    <row r="1258" spans="1:29" x14ac:dyDescent="0.35">
      <c r="A1258" t="s">
        <v>2013</v>
      </c>
      <c r="B1258" t="s">
        <v>215</v>
      </c>
      <c r="C1258" t="s">
        <v>1421</v>
      </c>
      <c r="D1258" s="1">
        <v>39.083333333333336</v>
      </c>
      <c r="E1258" s="2">
        <f t="shared" si="114"/>
        <v>55</v>
      </c>
      <c r="F1258" s="2">
        <f t="shared" si="115"/>
        <v>47.5</v>
      </c>
      <c r="G1258" s="2">
        <f t="shared" si="116"/>
        <v>48.111111111111114</v>
      </c>
      <c r="H1258" s="2">
        <f t="shared" si="117"/>
        <v>43.916666666666664</v>
      </c>
      <c r="I1258" s="3">
        <v>44</v>
      </c>
      <c r="J1258" s="3">
        <v>35</v>
      </c>
      <c r="K1258" s="3">
        <v>39</v>
      </c>
      <c r="L1258" s="3">
        <v>20</v>
      </c>
      <c r="M1258" s="3">
        <v>32</v>
      </c>
      <c r="N1258" s="3">
        <v>90</v>
      </c>
      <c r="O1258" s="3">
        <v>26</v>
      </c>
      <c r="P1258" s="3">
        <v>36</v>
      </c>
      <c r="Q1258" s="3">
        <v>31</v>
      </c>
      <c r="R1258" s="3">
        <v>53</v>
      </c>
      <c r="S1258" s="3">
        <v>60</v>
      </c>
      <c r="T1258" s="3">
        <v>39</v>
      </c>
      <c r="U1258" s="3">
        <v>66</v>
      </c>
      <c r="V1258" s="3">
        <v>32</v>
      </c>
      <c r="W1258" s="1">
        <f t="shared" si="118"/>
        <v>39.083333333333336</v>
      </c>
      <c r="X1258" s="17">
        <f>IFERROR(Z1258/AB1258,0)</f>
        <v>39.46153846153846</v>
      </c>
      <c r="Y1258" s="3">
        <f>SUBTOTAL(109,I1258:V1258)</f>
        <v>603</v>
      </c>
      <c r="Z1258" s="3">
        <f>Y1258-N1258</f>
        <v>513</v>
      </c>
      <c r="AA1258" s="3">
        <f t="shared" si="119"/>
        <v>14</v>
      </c>
      <c r="AB1258" s="3">
        <f>COUNTA(I1258:V1258)-COUNTA(N1258)</f>
        <v>13</v>
      </c>
      <c r="AC1258" s="74">
        <f t="array" ref="AC1258">AVERAGE(IF((COLUMN(I1258:V1258)&lt;&gt;COLUMN(N1258)), I1258:V1258))</f>
        <v>39.46153846153846</v>
      </c>
    </row>
    <row r="1259" spans="1:29" x14ac:dyDescent="0.35">
      <c r="A1259" t="s">
        <v>2014</v>
      </c>
      <c r="B1259" t="s">
        <v>217</v>
      </c>
      <c r="C1259" t="s">
        <v>1421</v>
      </c>
      <c r="D1259" s="1">
        <v>35.333333333333336</v>
      </c>
      <c r="E1259" s="2">
        <f t="shared" si="114"/>
        <v>52.666666666666664</v>
      </c>
      <c r="F1259" s="2">
        <f t="shared" si="115"/>
        <v>37.5</v>
      </c>
      <c r="G1259" s="2">
        <f t="shared" si="116"/>
        <v>43.555555555555557</v>
      </c>
      <c r="H1259" s="2">
        <f t="shared" si="117"/>
        <v>40.416666666666664</v>
      </c>
      <c r="I1259" s="3">
        <v>59</v>
      </c>
      <c r="J1259" s="3">
        <v>35</v>
      </c>
      <c r="K1259" s="3">
        <v>34</v>
      </c>
      <c r="L1259" s="3">
        <v>24</v>
      </c>
      <c r="M1259" s="3">
        <v>34</v>
      </c>
      <c r="N1259" s="3">
        <v>106</v>
      </c>
      <c r="O1259" s="3">
        <v>27</v>
      </c>
      <c r="P1259" s="3">
        <v>21</v>
      </c>
      <c r="Q1259" s="3">
        <v>14</v>
      </c>
      <c r="R1259" s="3">
        <v>32</v>
      </c>
      <c r="S1259" s="3">
        <v>40</v>
      </c>
      <c r="T1259" s="3">
        <v>34</v>
      </c>
      <c r="U1259" s="3">
        <v>84</v>
      </c>
      <c r="V1259" s="3">
        <v>45</v>
      </c>
      <c r="W1259" s="1">
        <f t="shared" si="118"/>
        <v>35.333333333333336</v>
      </c>
      <c r="X1259" s="17">
        <f>IFERROR(Z1259/AB1259,0)</f>
        <v>37.153846153846153</v>
      </c>
      <c r="Y1259" s="3">
        <f>SUBTOTAL(109,I1259:V1259)</f>
        <v>589</v>
      </c>
      <c r="Z1259" s="3">
        <f>Y1259-N1259</f>
        <v>483</v>
      </c>
      <c r="AA1259" s="3">
        <f t="shared" si="119"/>
        <v>14</v>
      </c>
      <c r="AB1259" s="3">
        <f>COUNTA(I1259:V1259)-COUNTA(N1259)</f>
        <v>13</v>
      </c>
      <c r="AC1259" s="74">
        <f t="array" ref="AC1259">AVERAGE(IF((COLUMN(I1259:V1259)&lt;&gt;COLUMN(N1259)), I1259:V1259))</f>
        <v>37.153846153846153</v>
      </c>
    </row>
    <row r="1260" spans="1:29" x14ac:dyDescent="0.35">
      <c r="A1260" t="s">
        <v>2015</v>
      </c>
      <c r="B1260" t="s">
        <v>219</v>
      </c>
      <c r="C1260" t="s">
        <v>1421</v>
      </c>
      <c r="D1260" s="1">
        <v>48</v>
      </c>
      <c r="E1260" s="2">
        <f t="shared" si="114"/>
        <v>88</v>
      </c>
      <c r="F1260" s="2">
        <f t="shared" si="115"/>
        <v>64</v>
      </c>
      <c r="G1260" s="2">
        <f t="shared" si="116"/>
        <v>62</v>
      </c>
      <c r="H1260" s="2">
        <f t="shared" si="117"/>
        <v>54.25</v>
      </c>
      <c r="I1260" s="3">
        <v>43</v>
      </c>
      <c r="J1260" s="3">
        <v>28</v>
      </c>
      <c r="K1260" s="3">
        <v>34</v>
      </c>
      <c r="L1260" s="3">
        <v>31</v>
      </c>
      <c r="M1260" s="3">
        <v>36</v>
      </c>
      <c r="N1260" s="3">
        <v>112</v>
      </c>
      <c r="O1260" s="3">
        <v>26</v>
      </c>
      <c r="P1260" s="3">
        <v>31</v>
      </c>
      <c r="Q1260" s="3">
        <v>35</v>
      </c>
      <c r="R1260" s="3">
        <v>54</v>
      </c>
      <c r="S1260" s="3">
        <v>98</v>
      </c>
      <c r="T1260" s="3">
        <v>64</v>
      </c>
      <c r="U1260" s="3">
        <v>102</v>
      </c>
      <c r="V1260" s="3">
        <v>37</v>
      </c>
      <c r="W1260" s="1">
        <f t="shared" si="118"/>
        <v>48</v>
      </c>
      <c r="X1260" s="17">
        <f>IFERROR(Z1260/AB1260,0)</f>
        <v>47.615384615384613</v>
      </c>
      <c r="Y1260" s="3">
        <f>SUBTOTAL(109,I1260:V1260)</f>
        <v>731</v>
      </c>
      <c r="Z1260" s="3">
        <f>Y1260-N1260</f>
        <v>619</v>
      </c>
      <c r="AA1260" s="3">
        <f t="shared" si="119"/>
        <v>14</v>
      </c>
      <c r="AB1260" s="3">
        <f>COUNTA(I1260:V1260)-COUNTA(N1260)</f>
        <v>13</v>
      </c>
      <c r="AC1260" s="74">
        <f t="array" ref="AC1260">AVERAGE(IF((COLUMN(I1260:V1260)&lt;&gt;COLUMN(N1260)), I1260:V1260))</f>
        <v>47.615384615384613</v>
      </c>
    </row>
    <row r="1261" spans="1:29" x14ac:dyDescent="0.35">
      <c r="A1261" t="s">
        <v>2016</v>
      </c>
      <c r="B1261" t="s">
        <v>2017</v>
      </c>
      <c r="C1261" t="s">
        <v>1421</v>
      </c>
      <c r="D1261" s="1">
        <v>2.5</v>
      </c>
      <c r="E1261" s="2">
        <f t="shared" si="114"/>
        <v>0</v>
      </c>
      <c r="F1261" s="2">
        <f t="shared" si="115"/>
        <v>0.66666666666666663</v>
      </c>
      <c r="G1261" s="2">
        <f t="shared" si="116"/>
        <v>3.8888888888888888</v>
      </c>
      <c r="H1261" s="2">
        <f t="shared" si="117"/>
        <v>2.9166666666666665</v>
      </c>
      <c r="N1261" s="3">
        <v>30</v>
      </c>
      <c r="O1261" s="3">
        <v>1</v>
      </c>
      <c r="Q1261" s="3">
        <v>4</v>
      </c>
      <c r="W1261" s="1">
        <f t="shared" si="118"/>
        <v>2.5</v>
      </c>
      <c r="X1261" s="17">
        <f>IFERROR(Z1261/AB1261,0)</f>
        <v>2.5</v>
      </c>
      <c r="Y1261" s="3">
        <f>SUBTOTAL(109,I1261:V1261)</f>
        <v>35</v>
      </c>
      <c r="Z1261" s="3">
        <f>Y1261-N1261</f>
        <v>5</v>
      </c>
      <c r="AA1261" s="3">
        <f t="shared" si="119"/>
        <v>3</v>
      </c>
      <c r="AB1261" s="3">
        <f>COUNTA(I1261:V1261)-COUNTA(N1261)</f>
        <v>2</v>
      </c>
      <c r="AC1261" s="74">
        <f t="array" ref="AC1261">AVERAGE(IF((COLUMN(I1261:V1261)&lt;&gt;COLUMN(N1261)), I1261:V1261))</f>
        <v>0.38461538461538464</v>
      </c>
    </row>
    <row r="1262" spans="1:29" x14ac:dyDescent="0.35">
      <c r="A1262" t="s">
        <v>2018</v>
      </c>
      <c r="B1262" t="s">
        <v>221</v>
      </c>
      <c r="C1262" t="s">
        <v>1421</v>
      </c>
      <c r="D1262" s="1">
        <v>23</v>
      </c>
      <c r="E1262" s="2">
        <f t="shared" si="114"/>
        <v>7</v>
      </c>
      <c r="F1262" s="2">
        <f t="shared" si="115"/>
        <v>16.5</v>
      </c>
      <c r="G1262" s="2">
        <f t="shared" si="116"/>
        <v>23.111111111111111</v>
      </c>
      <c r="H1262" s="2">
        <f t="shared" si="117"/>
        <v>24.083333333333332</v>
      </c>
      <c r="I1262" s="3">
        <v>52</v>
      </c>
      <c r="J1262" s="3">
        <v>38</v>
      </c>
      <c r="K1262" s="3">
        <v>29</v>
      </c>
      <c r="L1262" s="3">
        <v>14</v>
      </c>
      <c r="M1262" s="3">
        <v>28</v>
      </c>
      <c r="N1262" s="3">
        <v>42</v>
      </c>
      <c r="O1262" s="3">
        <v>39</v>
      </c>
      <c r="P1262" s="3">
        <v>32</v>
      </c>
      <c r="Q1262" s="3">
        <v>6</v>
      </c>
      <c r="R1262" s="3">
        <v>40</v>
      </c>
      <c r="S1262" s="3">
        <v>4</v>
      </c>
      <c r="T1262" s="3">
        <v>1</v>
      </c>
      <c r="U1262" s="3">
        <v>16</v>
      </c>
      <c r="V1262" s="3">
        <v>29</v>
      </c>
      <c r="W1262" s="1">
        <f t="shared" si="118"/>
        <v>23</v>
      </c>
      <c r="X1262" s="17">
        <f>IFERROR(Z1262/AB1262,0)</f>
        <v>25.23076923076923</v>
      </c>
      <c r="Y1262" s="3">
        <f>SUBTOTAL(109,I1262:V1262)</f>
        <v>370</v>
      </c>
      <c r="Z1262" s="3">
        <f>Y1262-N1262</f>
        <v>328</v>
      </c>
      <c r="AA1262" s="3">
        <f t="shared" si="119"/>
        <v>14</v>
      </c>
      <c r="AB1262" s="3">
        <f>COUNTA(I1262:V1262)-COUNTA(N1262)</f>
        <v>13</v>
      </c>
      <c r="AC1262" s="74">
        <f t="array" ref="AC1262">AVERAGE(IF((COLUMN(I1262:V1262)&lt;&gt;COLUMN(N1262)), I1262:V1262))</f>
        <v>25.23076923076923</v>
      </c>
    </row>
    <row r="1263" spans="1:29" x14ac:dyDescent="0.35">
      <c r="A1263" t="s">
        <v>2019</v>
      </c>
      <c r="B1263" t="s">
        <v>223</v>
      </c>
      <c r="C1263" t="s">
        <v>1421</v>
      </c>
      <c r="D1263" s="1">
        <v>11.166666666666666</v>
      </c>
      <c r="E1263" s="2">
        <f t="shared" si="114"/>
        <v>15.333333333333334</v>
      </c>
      <c r="F1263" s="2">
        <f t="shared" si="115"/>
        <v>11.666666666666666</v>
      </c>
      <c r="G1263" s="2">
        <f t="shared" si="116"/>
        <v>12.555555555555555</v>
      </c>
      <c r="H1263" s="2">
        <f t="shared" si="117"/>
        <v>11.916666666666666</v>
      </c>
      <c r="I1263" s="3">
        <v>11</v>
      </c>
      <c r="J1263" s="3">
        <v>11</v>
      </c>
      <c r="K1263" s="3">
        <v>11</v>
      </c>
      <c r="L1263" s="3">
        <v>8</v>
      </c>
      <c r="M1263" s="3">
        <v>7</v>
      </c>
      <c r="N1263" s="3">
        <v>20</v>
      </c>
      <c r="O1263" s="3">
        <v>16</v>
      </c>
      <c r="P1263" s="3">
        <v>11</v>
      </c>
      <c r="Q1263" s="3">
        <v>3</v>
      </c>
      <c r="R1263" s="3">
        <v>10</v>
      </c>
      <c r="S1263" s="3">
        <v>25</v>
      </c>
      <c r="T1263" s="3">
        <v>10</v>
      </c>
      <c r="U1263" s="3">
        <v>11</v>
      </c>
      <c r="V1263" s="3">
        <v>11</v>
      </c>
      <c r="W1263" s="1">
        <f t="shared" si="118"/>
        <v>11.166666666666666</v>
      </c>
      <c r="X1263" s="17">
        <f>IFERROR(Z1263/AB1263,0)</f>
        <v>11.153846153846153</v>
      </c>
      <c r="Y1263" s="3">
        <f>SUBTOTAL(109,I1263:V1263)</f>
        <v>165</v>
      </c>
      <c r="Z1263" s="3">
        <f>Y1263-N1263</f>
        <v>145</v>
      </c>
      <c r="AA1263" s="3">
        <f t="shared" si="119"/>
        <v>14</v>
      </c>
      <c r="AB1263" s="3">
        <f>COUNTA(I1263:V1263)-COUNTA(N1263)</f>
        <v>13</v>
      </c>
      <c r="AC1263" s="74">
        <f t="array" ref="AC1263">AVERAGE(IF((COLUMN(I1263:V1263)&lt;&gt;COLUMN(N1263)), I1263:V1263))</f>
        <v>11.153846153846153</v>
      </c>
    </row>
    <row r="1264" spans="1:29" x14ac:dyDescent="0.35">
      <c r="A1264" t="s">
        <v>2020</v>
      </c>
      <c r="B1264" t="s">
        <v>488</v>
      </c>
      <c r="C1264" t="s">
        <v>1421</v>
      </c>
      <c r="D1264" s="1">
        <v>2.6363636363636362</v>
      </c>
      <c r="E1264" s="2">
        <f t="shared" si="114"/>
        <v>3.3333333333333335</v>
      </c>
      <c r="F1264" s="2">
        <f t="shared" si="115"/>
        <v>2.3333333333333335</v>
      </c>
      <c r="G1264" s="2">
        <f t="shared" si="116"/>
        <v>2.4444444444444446</v>
      </c>
      <c r="H1264" s="2">
        <f t="shared" si="117"/>
        <v>2.0833333333333335</v>
      </c>
      <c r="I1264" s="3">
        <v>7</v>
      </c>
      <c r="J1264" s="3">
        <v>1</v>
      </c>
      <c r="L1264" s="3">
        <v>2</v>
      </c>
      <c r="M1264" s="3">
        <v>2</v>
      </c>
      <c r="N1264" s="3">
        <v>4</v>
      </c>
      <c r="O1264" s="3">
        <v>2</v>
      </c>
      <c r="P1264" s="3">
        <v>2</v>
      </c>
      <c r="Q1264" s="3">
        <v>1</v>
      </c>
      <c r="R1264" s="3">
        <v>1</v>
      </c>
      <c r="S1264" s="3">
        <v>4</v>
      </c>
      <c r="T1264" s="3">
        <v>2</v>
      </c>
      <c r="U1264" s="3">
        <v>4</v>
      </c>
      <c r="V1264" s="3">
        <v>8</v>
      </c>
      <c r="W1264" s="1">
        <f t="shared" si="118"/>
        <v>2.6363636363636362</v>
      </c>
      <c r="X1264" s="17">
        <f>IFERROR(Z1264/AB1264,0)</f>
        <v>3</v>
      </c>
      <c r="Y1264" s="3">
        <f>SUBTOTAL(109,I1264:V1264)</f>
        <v>40</v>
      </c>
      <c r="Z1264" s="3">
        <f>Y1264-N1264</f>
        <v>36</v>
      </c>
      <c r="AA1264" s="3">
        <f t="shared" si="119"/>
        <v>13</v>
      </c>
      <c r="AB1264" s="3">
        <f>COUNTA(I1264:V1264)-COUNTA(N1264)</f>
        <v>12</v>
      </c>
      <c r="AC1264" s="74">
        <f t="array" ref="AC1264">AVERAGE(IF((COLUMN(I1264:V1264)&lt;&gt;COLUMN(N1264)), I1264:V1264))</f>
        <v>2.7692307692307692</v>
      </c>
    </row>
    <row r="1265" spans="1:29" x14ac:dyDescent="0.35">
      <c r="A1265" t="s">
        <v>2021</v>
      </c>
      <c r="B1265" t="s">
        <v>225</v>
      </c>
      <c r="C1265" t="s">
        <v>1421</v>
      </c>
      <c r="D1265" s="1">
        <v>4.833333333333333</v>
      </c>
      <c r="E1265" s="2">
        <f t="shared" si="114"/>
        <v>4.666666666666667</v>
      </c>
      <c r="F1265" s="2">
        <f t="shared" si="115"/>
        <v>5.666666666666667</v>
      </c>
      <c r="G1265" s="2">
        <f t="shared" si="116"/>
        <v>6.7777777777777777</v>
      </c>
      <c r="H1265" s="2">
        <f t="shared" si="117"/>
        <v>6.166666666666667</v>
      </c>
      <c r="I1265" s="3">
        <v>4</v>
      </c>
      <c r="J1265" s="3">
        <v>6</v>
      </c>
      <c r="K1265" s="3">
        <v>1</v>
      </c>
      <c r="L1265" s="3">
        <v>6</v>
      </c>
      <c r="M1265" s="3">
        <v>2</v>
      </c>
      <c r="N1265" s="3">
        <v>20</v>
      </c>
      <c r="O1265" s="3">
        <v>5</v>
      </c>
      <c r="P1265" s="3">
        <v>6</v>
      </c>
      <c r="Q1265" s="3">
        <v>4</v>
      </c>
      <c r="R1265" s="3">
        <v>10</v>
      </c>
      <c r="S1265" s="3">
        <v>1</v>
      </c>
      <c r="T1265" s="3">
        <v>5</v>
      </c>
      <c r="U1265" s="3">
        <v>8</v>
      </c>
      <c r="V1265" s="3">
        <v>4</v>
      </c>
      <c r="W1265" s="1">
        <f t="shared" si="118"/>
        <v>4.833333333333333</v>
      </c>
      <c r="X1265" s="17">
        <f>IFERROR(Z1265/AB1265,0)</f>
        <v>4.7692307692307692</v>
      </c>
      <c r="Y1265" s="3">
        <f>SUBTOTAL(109,I1265:V1265)</f>
        <v>82</v>
      </c>
      <c r="Z1265" s="3">
        <f>Y1265-N1265</f>
        <v>62</v>
      </c>
      <c r="AA1265" s="3">
        <f t="shared" si="119"/>
        <v>14</v>
      </c>
      <c r="AB1265" s="3">
        <f>COUNTA(I1265:V1265)-COUNTA(N1265)</f>
        <v>13</v>
      </c>
      <c r="AC1265" s="74">
        <f t="array" ref="AC1265">AVERAGE(IF((COLUMN(I1265:V1265)&lt;&gt;COLUMN(N1265)), I1265:V1265))</f>
        <v>4.7692307692307692</v>
      </c>
    </row>
    <row r="1266" spans="1:29" x14ac:dyDescent="0.35">
      <c r="A1266" t="s">
        <v>2022</v>
      </c>
      <c r="B1266" t="s">
        <v>491</v>
      </c>
      <c r="C1266" t="s">
        <v>1421</v>
      </c>
      <c r="D1266" s="1">
        <v>6.5454545454545459</v>
      </c>
      <c r="E1266" s="2">
        <f t="shared" si="114"/>
        <v>6.666666666666667</v>
      </c>
      <c r="F1266" s="2">
        <f t="shared" si="115"/>
        <v>5</v>
      </c>
      <c r="G1266" s="2">
        <f t="shared" si="116"/>
        <v>4.1111111111111107</v>
      </c>
      <c r="H1266" s="2">
        <f t="shared" si="117"/>
        <v>5.75</v>
      </c>
      <c r="I1266" s="3">
        <v>7</v>
      </c>
      <c r="J1266" s="3">
        <v>3</v>
      </c>
      <c r="K1266" s="3">
        <v>1</v>
      </c>
      <c r="L1266" s="3">
        <v>28</v>
      </c>
      <c r="M1266" s="3">
        <v>1</v>
      </c>
      <c r="N1266" s="3">
        <v>4</v>
      </c>
      <c r="O1266" s="3">
        <v>2</v>
      </c>
      <c r="P1266" s="3">
        <v>5</v>
      </c>
      <c r="Q1266" s="3">
        <v>5</v>
      </c>
      <c r="S1266" s="3">
        <v>6</v>
      </c>
      <c r="T1266" s="3">
        <v>2</v>
      </c>
      <c r="U1266" s="3">
        <v>12</v>
      </c>
      <c r="V1266" s="3">
        <v>7</v>
      </c>
      <c r="W1266" s="1">
        <f t="shared" si="118"/>
        <v>6.5454545454545459</v>
      </c>
      <c r="X1266" s="17">
        <f>IFERROR(Z1266/AB1266,0)</f>
        <v>6.583333333333333</v>
      </c>
      <c r="Y1266" s="3">
        <f>SUBTOTAL(109,I1266:V1266)</f>
        <v>83</v>
      </c>
      <c r="Z1266" s="3">
        <f>Y1266-N1266</f>
        <v>79</v>
      </c>
      <c r="AA1266" s="3">
        <f t="shared" si="119"/>
        <v>13</v>
      </c>
      <c r="AB1266" s="3">
        <f>COUNTA(I1266:V1266)-COUNTA(N1266)</f>
        <v>12</v>
      </c>
      <c r="AC1266" s="74">
        <f t="array" ref="AC1266">AVERAGE(IF((COLUMN(I1266:V1266)&lt;&gt;COLUMN(N1266)), I1266:V1266))</f>
        <v>6.0769230769230766</v>
      </c>
    </row>
    <row r="1267" spans="1:29" x14ac:dyDescent="0.35">
      <c r="A1267" t="s">
        <v>2023</v>
      </c>
      <c r="B1267" t="s">
        <v>227</v>
      </c>
      <c r="C1267" t="s">
        <v>1421</v>
      </c>
      <c r="D1267" s="1">
        <v>30.666666666666668</v>
      </c>
      <c r="E1267" s="2">
        <f t="shared" si="114"/>
        <v>44</v>
      </c>
      <c r="F1267" s="2">
        <f t="shared" si="115"/>
        <v>37.833333333333336</v>
      </c>
      <c r="G1267" s="2">
        <f t="shared" si="116"/>
        <v>40.444444444444443</v>
      </c>
      <c r="H1267" s="2">
        <f t="shared" si="117"/>
        <v>35.833333333333336</v>
      </c>
      <c r="I1267" s="3">
        <v>56</v>
      </c>
      <c r="J1267" s="3">
        <v>21</v>
      </c>
      <c r="K1267" s="3">
        <v>21</v>
      </c>
      <c r="L1267" s="3">
        <v>24</v>
      </c>
      <c r="M1267" s="3">
        <v>33</v>
      </c>
      <c r="N1267" s="3">
        <v>83</v>
      </c>
      <c r="O1267" s="3">
        <v>21</v>
      </c>
      <c r="P1267" s="3">
        <v>22</v>
      </c>
      <c r="Q1267" s="3">
        <v>23</v>
      </c>
      <c r="R1267" s="3">
        <v>50</v>
      </c>
      <c r="S1267" s="3">
        <v>63</v>
      </c>
      <c r="T1267" s="3">
        <v>25</v>
      </c>
      <c r="U1267" s="3">
        <v>44</v>
      </c>
      <c r="V1267" s="3">
        <v>21</v>
      </c>
      <c r="W1267" s="1">
        <f t="shared" si="118"/>
        <v>30.666666666666668</v>
      </c>
      <c r="X1267" s="17">
        <f>IFERROR(Z1267/AB1267,0)</f>
        <v>32.615384615384613</v>
      </c>
      <c r="Y1267" s="3">
        <f>SUBTOTAL(109,I1267:V1267)</f>
        <v>507</v>
      </c>
      <c r="Z1267" s="3">
        <f>Y1267-N1267</f>
        <v>424</v>
      </c>
      <c r="AA1267" s="3">
        <f t="shared" si="119"/>
        <v>14</v>
      </c>
      <c r="AB1267" s="3">
        <f>COUNTA(I1267:V1267)-COUNTA(N1267)</f>
        <v>13</v>
      </c>
      <c r="AC1267" s="74">
        <f t="array" ref="AC1267">AVERAGE(IF((COLUMN(I1267:V1267)&lt;&gt;COLUMN(N1267)), I1267:V1267))</f>
        <v>32.615384615384613</v>
      </c>
    </row>
    <row r="1268" spans="1:29" x14ac:dyDescent="0.35">
      <c r="A1268" t="s">
        <v>2024</v>
      </c>
      <c r="B1268" t="s">
        <v>2025</v>
      </c>
      <c r="C1268" t="s">
        <v>1421</v>
      </c>
      <c r="D1268" s="1">
        <v>4.833333333333333</v>
      </c>
      <c r="E1268" s="2">
        <f t="shared" si="114"/>
        <v>6.666666666666667</v>
      </c>
      <c r="F1268" s="2">
        <f t="shared" si="115"/>
        <v>6</v>
      </c>
      <c r="G1268" s="2">
        <f t="shared" si="116"/>
        <v>5.4444444444444446</v>
      </c>
      <c r="H1268" s="2">
        <f t="shared" si="117"/>
        <v>5.416666666666667</v>
      </c>
      <c r="I1268" s="3">
        <v>6</v>
      </c>
      <c r="J1268" s="3">
        <v>10</v>
      </c>
      <c r="K1268" s="3">
        <v>2</v>
      </c>
      <c r="L1268" s="3">
        <v>4</v>
      </c>
      <c r="M1268" s="3">
        <v>2</v>
      </c>
      <c r="N1268" s="3">
        <v>9</v>
      </c>
      <c r="O1268" s="3">
        <v>2</v>
      </c>
      <c r="P1268" s="3">
        <v>4</v>
      </c>
      <c r="Q1268" s="3">
        <v>3</v>
      </c>
      <c r="R1268" s="3">
        <v>9</v>
      </c>
      <c r="S1268" s="3">
        <v>5</v>
      </c>
      <c r="T1268" s="3">
        <v>6</v>
      </c>
      <c r="U1268" s="3">
        <v>9</v>
      </c>
      <c r="V1268" s="3">
        <v>2</v>
      </c>
      <c r="W1268" s="1">
        <f t="shared" si="118"/>
        <v>4.833333333333333</v>
      </c>
      <c r="X1268" s="17">
        <f>IFERROR(Z1268/AB1268,0)</f>
        <v>4.9230769230769234</v>
      </c>
      <c r="Y1268" s="3">
        <f>SUBTOTAL(109,I1268:V1268)</f>
        <v>73</v>
      </c>
      <c r="Z1268" s="3">
        <f>Y1268-N1268</f>
        <v>64</v>
      </c>
      <c r="AA1268" s="3">
        <f t="shared" si="119"/>
        <v>14</v>
      </c>
      <c r="AB1268" s="3">
        <f>COUNTA(I1268:V1268)-COUNTA(N1268)</f>
        <v>13</v>
      </c>
      <c r="AC1268" s="74">
        <f t="array" ref="AC1268">AVERAGE(IF((COLUMN(I1268:V1268)&lt;&gt;COLUMN(N1268)), I1268:V1268))</f>
        <v>4.9230769230769234</v>
      </c>
    </row>
    <row r="1269" spans="1:29" x14ac:dyDescent="0.35">
      <c r="A1269" t="s">
        <v>2026</v>
      </c>
      <c r="B1269" t="s">
        <v>2027</v>
      </c>
      <c r="C1269" t="s">
        <v>1421</v>
      </c>
      <c r="D1269" s="1" t="s">
        <v>71</v>
      </c>
      <c r="E1269" s="2">
        <f t="shared" si="114"/>
        <v>0</v>
      </c>
      <c r="F1269" s="2">
        <f t="shared" si="115"/>
        <v>0</v>
      </c>
      <c r="G1269" s="2">
        <f t="shared" si="116"/>
        <v>0</v>
      </c>
      <c r="H1269" s="2">
        <f t="shared" si="117"/>
        <v>0</v>
      </c>
      <c r="I1269" s="3">
        <v>26</v>
      </c>
      <c r="W1269" s="1" t="str">
        <f t="shared" si="118"/>
        <v>0</v>
      </c>
      <c r="X1269" s="17">
        <f>IFERROR(Z1269/AB1269,0)</f>
        <v>26</v>
      </c>
      <c r="Y1269" s="3">
        <f>SUBTOTAL(109,I1269:V1269)</f>
        <v>26</v>
      </c>
      <c r="Z1269" s="3">
        <f>Y1269-N1269</f>
        <v>26</v>
      </c>
      <c r="AA1269" s="3">
        <f t="shared" si="119"/>
        <v>1</v>
      </c>
      <c r="AB1269" s="3">
        <f>COUNTA(I1269:V1269)-COUNTA(N1269)</f>
        <v>1</v>
      </c>
      <c r="AC1269" s="74">
        <f t="array" ref="AC1269">AVERAGE(IF((COLUMN(I1269:V1269)&lt;&gt;COLUMN(N1269)), I1269:V1269))</f>
        <v>2</v>
      </c>
    </row>
    <row r="1270" spans="1:29" x14ac:dyDescent="0.35">
      <c r="A1270" t="s">
        <v>2028</v>
      </c>
      <c r="B1270" t="s">
        <v>229</v>
      </c>
      <c r="C1270" t="s">
        <v>1421</v>
      </c>
      <c r="D1270" s="1">
        <v>34.416666666666664</v>
      </c>
      <c r="E1270" s="2">
        <f t="shared" si="114"/>
        <v>60.666666666666664</v>
      </c>
      <c r="F1270" s="2">
        <f t="shared" si="115"/>
        <v>45.333333333333336</v>
      </c>
      <c r="G1270" s="2">
        <f t="shared" si="116"/>
        <v>46.222222222222221</v>
      </c>
      <c r="H1270" s="2">
        <f t="shared" si="117"/>
        <v>40</v>
      </c>
      <c r="I1270" s="3">
        <v>84</v>
      </c>
      <c r="J1270" s="3">
        <v>30</v>
      </c>
      <c r="K1270" s="3">
        <v>15</v>
      </c>
      <c r="L1270" s="3">
        <v>19</v>
      </c>
      <c r="M1270" s="3">
        <v>25</v>
      </c>
      <c r="N1270" s="3">
        <v>93</v>
      </c>
      <c r="O1270" s="3">
        <v>26</v>
      </c>
      <c r="P1270" s="3">
        <v>24</v>
      </c>
      <c r="Q1270" s="3">
        <v>16</v>
      </c>
      <c r="R1270" s="3">
        <v>50</v>
      </c>
      <c r="S1270" s="3">
        <v>62</v>
      </c>
      <c r="T1270" s="3">
        <v>39</v>
      </c>
      <c r="U1270" s="3">
        <v>81</v>
      </c>
      <c r="V1270" s="3">
        <v>26</v>
      </c>
      <c r="W1270" s="1">
        <f t="shared" si="118"/>
        <v>34.416666666666664</v>
      </c>
      <c r="X1270" s="17">
        <f>IFERROR(Z1270/AB1270,0)</f>
        <v>38.230769230769234</v>
      </c>
      <c r="Y1270" s="3">
        <f>SUBTOTAL(109,I1270:V1270)</f>
        <v>590</v>
      </c>
      <c r="Z1270" s="3">
        <f>Y1270-N1270</f>
        <v>497</v>
      </c>
      <c r="AA1270" s="3">
        <f t="shared" si="119"/>
        <v>14</v>
      </c>
      <c r="AB1270" s="3">
        <f>COUNTA(I1270:V1270)-COUNTA(N1270)</f>
        <v>13</v>
      </c>
      <c r="AC1270" s="74">
        <f t="array" ref="AC1270">AVERAGE(IF((COLUMN(I1270:V1270)&lt;&gt;COLUMN(N1270)), I1270:V1270))</f>
        <v>38.230769230769234</v>
      </c>
    </row>
    <row r="1271" spans="1:29" x14ac:dyDescent="0.35">
      <c r="A1271" t="s">
        <v>2029</v>
      </c>
      <c r="B1271" t="s">
        <v>231</v>
      </c>
      <c r="C1271" t="s">
        <v>1421</v>
      </c>
      <c r="D1271" s="1">
        <v>8.2727272727272734</v>
      </c>
      <c r="E1271" s="2">
        <f t="shared" si="114"/>
        <v>10.333333333333334</v>
      </c>
      <c r="F1271" s="2">
        <f t="shared" si="115"/>
        <v>8.3333333333333339</v>
      </c>
      <c r="G1271" s="2">
        <f t="shared" si="116"/>
        <v>9</v>
      </c>
      <c r="H1271" s="2">
        <f t="shared" si="117"/>
        <v>8.3333333333333339</v>
      </c>
      <c r="I1271" s="3">
        <v>2</v>
      </c>
      <c r="J1271" s="3">
        <v>7</v>
      </c>
      <c r="K1271" s="3">
        <v>4</v>
      </c>
      <c r="L1271" s="3">
        <v>8</v>
      </c>
      <c r="M1271" s="3">
        <v>6</v>
      </c>
      <c r="N1271" s="3">
        <v>22</v>
      </c>
      <c r="O1271" s="3">
        <v>3</v>
      </c>
      <c r="P1271" s="3">
        <v>10</v>
      </c>
      <c r="R1271" s="3">
        <v>9</v>
      </c>
      <c r="S1271" s="3">
        <v>6</v>
      </c>
      <c r="T1271" s="3">
        <v>12</v>
      </c>
      <c r="U1271" s="3">
        <v>13</v>
      </c>
      <c r="V1271" s="3">
        <v>13</v>
      </c>
      <c r="W1271" s="1">
        <f t="shared" si="118"/>
        <v>8.2727272727272734</v>
      </c>
      <c r="X1271" s="17">
        <f>IFERROR(Z1271/AB1271,0)</f>
        <v>7.75</v>
      </c>
      <c r="Y1271" s="3">
        <f>SUBTOTAL(109,I1271:V1271)</f>
        <v>115</v>
      </c>
      <c r="Z1271" s="3">
        <f>Y1271-N1271</f>
        <v>93</v>
      </c>
      <c r="AA1271" s="3">
        <f t="shared" si="119"/>
        <v>13</v>
      </c>
      <c r="AB1271" s="3">
        <f>COUNTA(I1271:V1271)-COUNTA(N1271)</f>
        <v>12</v>
      </c>
      <c r="AC1271" s="74">
        <f t="array" ref="AC1271">AVERAGE(IF((COLUMN(I1271:V1271)&lt;&gt;COLUMN(N1271)), I1271:V1271))</f>
        <v>7.1538461538461542</v>
      </c>
    </row>
    <row r="1272" spans="1:29" x14ac:dyDescent="0.35">
      <c r="A1272" t="s">
        <v>2030</v>
      </c>
      <c r="B1272" t="s">
        <v>1276</v>
      </c>
      <c r="C1272" t="s">
        <v>1421</v>
      </c>
      <c r="D1272" s="1">
        <v>1</v>
      </c>
      <c r="E1272" s="2">
        <f t="shared" si="114"/>
        <v>0</v>
      </c>
      <c r="F1272" s="2">
        <f t="shared" si="115"/>
        <v>0.16666666666666666</v>
      </c>
      <c r="G1272" s="2">
        <f t="shared" si="116"/>
        <v>0.1111111111111111</v>
      </c>
      <c r="H1272" s="2">
        <f t="shared" si="117"/>
        <v>8.3333333333333329E-2</v>
      </c>
      <c r="R1272" s="3">
        <v>1</v>
      </c>
      <c r="W1272" s="1">
        <f t="shared" si="118"/>
        <v>1</v>
      </c>
      <c r="X1272" s="17">
        <f>IFERROR(Z1272/AB1272,0)</f>
        <v>1</v>
      </c>
      <c r="Y1272" s="3">
        <f>SUBTOTAL(109,I1272:V1272)</f>
        <v>1</v>
      </c>
      <c r="Z1272" s="3">
        <f>Y1272-N1272</f>
        <v>1</v>
      </c>
      <c r="AA1272" s="3">
        <f t="shared" si="119"/>
        <v>1</v>
      </c>
      <c r="AB1272" s="3">
        <f>COUNTA(I1272:V1272)-COUNTA(N1272)</f>
        <v>1</v>
      </c>
      <c r="AC1272" s="74">
        <f t="array" ref="AC1272">AVERAGE(IF((COLUMN(I1272:V1272)&lt;&gt;COLUMN(N1272)), I1272:V1272))</f>
        <v>7.6923076923076927E-2</v>
      </c>
    </row>
    <row r="1273" spans="1:29" x14ac:dyDescent="0.35">
      <c r="A1273" t="s">
        <v>2031</v>
      </c>
      <c r="B1273" t="s">
        <v>2032</v>
      </c>
      <c r="C1273" t="s">
        <v>1421</v>
      </c>
      <c r="D1273" s="1">
        <v>1.3333333333333333</v>
      </c>
      <c r="E1273" s="2">
        <f t="shared" si="114"/>
        <v>0</v>
      </c>
      <c r="F1273" s="2">
        <f t="shared" si="115"/>
        <v>0.33333333333333331</v>
      </c>
      <c r="G1273" s="2">
        <f t="shared" si="116"/>
        <v>0.66666666666666663</v>
      </c>
      <c r="H1273" s="2">
        <f t="shared" si="117"/>
        <v>0.5</v>
      </c>
      <c r="N1273" s="3">
        <v>4</v>
      </c>
      <c r="P1273" s="3">
        <v>1</v>
      </c>
      <c r="Q1273" s="3">
        <v>1</v>
      </c>
      <c r="V1273" s="3">
        <v>2</v>
      </c>
      <c r="W1273" s="1">
        <f t="shared" si="118"/>
        <v>1.3333333333333333</v>
      </c>
      <c r="X1273" s="17">
        <f>IFERROR(Z1273/AB1273,0)</f>
        <v>1.3333333333333333</v>
      </c>
      <c r="Y1273" s="3">
        <f>SUBTOTAL(109,I1273:V1273)</f>
        <v>8</v>
      </c>
      <c r="Z1273" s="3">
        <f>Y1273-N1273</f>
        <v>4</v>
      </c>
      <c r="AA1273" s="3">
        <f t="shared" si="119"/>
        <v>4</v>
      </c>
      <c r="AB1273" s="3">
        <f>COUNTA(I1273:V1273)-COUNTA(N1273)</f>
        <v>3</v>
      </c>
      <c r="AC1273" s="74">
        <f t="array" ref="AC1273">AVERAGE(IF((COLUMN(I1273:V1273)&lt;&gt;COLUMN(N1273)), I1273:V1273))</f>
        <v>0.30769230769230771</v>
      </c>
    </row>
    <row r="1274" spans="1:29" x14ac:dyDescent="0.35">
      <c r="A1274" t="s">
        <v>2033</v>
      </c>
      <c r="B1274" t="s">
        <v>23</v>
      </c>
      <c r="C1274" t="s">
        <v>1421</v>
      </c>
      <c r="D1274" s="1">
        <v>28.25</v>
      </c>
      <c r="E1274" s="2">
        <f t="shared" si="114"/>
        <v>37</v>
      </c>
      <c r="F1274" s="2">
        <f t="shared" si="115"/>
        <v>30.5</v>
      </c>
      <c r="G1274" s="2">
        <f t="shared" si="116"/>
        <v>38.111111111111114</v>
      </c>
      <c r="H1274" s="2">
        <f t="shared" si="117"/>
        <v>34.166666666666664</v>
      </c>
      <c r="I1274" s="3">
        <v>20</v>
      </c>
      <c r="J1274" s="3">
        <v>25</v>
      </c>
      <c r="K1274" s="3">
        <v>18</v>
      </c>
      <c r="L1274" s="3">
        <v>24</v>
      </c>
      <c r="M1274" s="3">
        <v>35</v>
      </c>
      <c r="N1274" s="3">
        <v>100</v>
      </c>
      <c r="O1274" s="3">
        <v>25</v>
      </c>
      <c r="P1274" s="3">
        <v>18</v>
      </c>
      <c r="Q1274" s="3">
        <v>23</v>
      </c>
      <c r="R1274" s="3">
        <v>31</v>
      </c>
      <c r="S1274" s="3">
        <v>49</v>
      </c>
      <c r="T1274" s="3">
        <v>24</v>
      </c>
      <c r="U1274" s="3">
        <v>38</v>
      </c>
      <c r="V1274" s="3">
        <v>29</v>
      </c>
      <c r="W1274" s="1">
        <f t="shared" si="118"/>
        <v>28.25</v>
      </c>
      <c r="X1274" s="17">
        <f>IFERROR(Z1274/AB1274,0)</f>
        <v>27.615384615384617</v>
      </c>
      <c r="Y1274" s="3">
        <f>SUBTOTAL(109,I1274:V1274)</f>
        <v>459</v>
      </c>
      <c r="Z1274" s="3">
        <f>Y1274-N1274</f>
        <v>359</v>
      </c>
      <c r="AA1274" s="3">
        <f t="shared" si="119"/>
        <v>14</v>
      </c>
      <c r="AB1274" s="3">
        <f>COUNTA(I1274:V1274)-COUNTA(N1274)</f>
        <v>13</v>
      </c>
      <c r="AC1274" s="74">
        <f t="array" ref="AC1274">AVERAGE(IF((COLUMN(I1274:V1274)&lt;&gt;COLUMN(N1274)), I1274:V1274))</f>
        <v>27.615384615384617</v>
      </c>
    </row>
    <row r="1275" spans="1:29" x14ac:dyDescent="0.35">
      <c r="A1275" t="s">
        <v>2034</v>
      </c>
      <c r="B1275" t="s">
        <v>2035</v>
      </c>
      <c r="C1275" t="s">
        <v>1421</v>
      </c>
      <c r="D1275" s="1">
        <v>1.3333333333333333</v>
      </c>
      <c r="E1275" s="2">
        <f t="shared" si="114"/>
        <v>0</v>
      </c>
      <c r="F1275" s="2">
        <f t="shared" si="115"/>
        <v>0.33333333333333331</v>
      </c>
      <c r="G1275" s="2">
        <f t="shared" si="116"/>
        <v>0.66666666666666663</v>
      </c>
      <c r="H1275" s="2">
        <f t="shared" si="117"/>
        <v>0.5</v>
      </c>
      <c r="N1275" s="3">
        <v>4</v>
      </c>
      <c r="Q1275" s="3">
        <v>1</v>
      </c>
      <c r="R1275" s="3">
        <v>1</v>
      </c>
      <c r="V1275" s="3">
        <v>2</v>
      </c>
      <c r="W1275" s="1">
        <f t="shared" si="118"/>
        <v>1.3333333333333333</v>
      </c>
      <c r="X1275" s="17">
        <f>IFERROR(Z1275/AB1275,0)</f>
        <v>1.3333333333333333</v>
      </c>
      <c r="Y1275" s="3">
        <f>SUBTOTAL(109,I1275:V1275)</f>
        <v>8</v>
      </c>
      <c r="Z1275" s="3">
        <f>Y1275-N1275</f>
        <v>4</v>
      </c>
      <c r="AA1275" s="3">
        <f t="shared" si="119"/>
        <v>4</v>
      </c>
      <c r="AB1275" s="3">
        <f>COUNTA(I1275:V1275)-COUNTA(N1275)</f>
        <v>3</v>
      </c>
      <c r="AC1275" s="74">
        <f t="array" ref="AC1275">AVERAGE(IF((COLUMN(I1275:V1275)&lt;&gt;COLUMN(N1275)), I1275:V1275))</f>
        <v>0.30769230769230771</v>
      </c>
    </row>
    <row r="1276" spans="1:29" x14ac:dyDescent="0.35">
      <c r="A1276" t="s">
        <v>2036</v>
      </c>
      <c r="B1276" t="s">
        <v>2037</v>
      </c>
      <c r="C1276" t="s">
        <v>1421</v>
      </c>
      <c r="D1276" s="1">
        <v>1</v>
      </c>
      <c r="E1276" s="2">
        <f t="shared" si="114"/>
        <v>0</v>
      </c>
      <c r="F1276" s="2">
        <f t="shared" si="115"/>
        <v>0</v>
      </c>
      <c r="G1276" s="2">
        <f t="shared" si="116"/>
        <v>0</v>
      </c>
      <c r="H1276" s="2">
        <f t="shared" si="117"/>
        <v>8.3333333333333329E-2</v>
      </c>
      <c r="K1276" s="3">
        <v>1</v>
      </c>
      <c r="W1276" s="1">
        <f t="shared" si="118"/>
        <v>1</v>
      </c>
      <c r="X1276" s="17">
        <f>IFERROR(Z1276/AB1276,0)</f>
        <v>1</v>
      </c>
      <c r="Y1276" s="3">
        <f>SUBTOTAL(109,I1276:V1276)</f>
        <v>1</v>
      </c>
      <c r="Z1276" s="3">
        <f>Y1276-N1276</f>
        <v>1</v>
      </c>
      <c r="AA1276" s="3">
        <f t="shared" si="119"/>
        <v>1</v>
      </c>
      <c r="AB1276" s="3">
        <f>COUNTA(I1276:V1276)-COUNTA(N1276)</f>
        <v>1</v>
      </c>
      <c r="AC1276" s="74">
        <f t="array" ref="AC1276">AVERAGE(IF((COLUMN(I1276:V1276)&lt;&gt;COLUMN(N1276)), I1276:V1276))</f>
        <v>7.6923076923076927E-2</v>
      </c>
    </row>
    <row r="1277" spans="1:29" x14ac:dyDescent="0.35">
      <c r="A1277" t="s">
        <v>2038</v>
      </c>
      <c r="B1277" t="s">
        <v>2039</v>
      </c>
      <c r="C1277" t="s">
        <v>1421</v>
      </c>
      <c r="D1277" s="1">
        <v>1</v>
      </c>
      <c r="E1277" s="2">
        <f t="shared" si="114"/>
        <v>0</v>
      </c>
      <c r="F1277" s="2">
        <f t="shared" si="115"/>
        <v>0</v>
      </c>
      <c r="G1277" s="2">
        <f t="shared" si="116"/>
        <v>0</v>
      </c>
      <c r="H1277" s="2">
        <f t="shared" si="117"/>
        <v>8.3333333333333329E-2</v>
      </c>
      <c r="K1277" s="3">
        <v>1</v>
      </c>
      <c r="V1277" s="3">
        <v>1</v>
      </c>
      <c r="W1277" s="1">
        <f t="shared" si="118"/>
        <v>1</v>
      </c>
      <c r="X1277" s="17">
        <f>IFERROR(Z1277/AB1277,0)</f>
        <v>1</v>
      </c>
      <c r="Y1277" s="3">
        <f>SUBTOTAL(109,I1277:V1277)</f>
        <v>2</v>
      </c>
      <c r="Z1277" s="3">
        <f>Y1277-N1277</f>
        <v>2</v>
      </c>
      <c r="AA1277" s="3">
        <f t="shared" si="119"/>
        <v>2</v>
      </c>
      <c r="AB1277" s="3">
        <f>COUNTA(I1277:V1277)-COUNTA(N1277)</f>
        <v>2</v>
      </c>
      <c r="AC1277" s="74">
        <f t="array" ref="AC1277">AVERAGE(IF((COLUMN(I1277:V1277)&lt;&gt;COLUMN(N1277)), I1277:V1277))</f>
        <v>0.15384615384615385</v>
      </c>
    </row>
    <row r="1278" spans="1:29" x14ac:dyDescent="0.35">
      <c r="A1278" t="s">
        <v>2040</v>
      </c>
      <c r="B1278" t="s">
        <v>2041</v>
      </c>
      <c r="C1278" t="s">
        <v>1421</v>
      </c>
      <c r="D1278" s="1">
        <v>2</v>
      </c>
      <c r="E1278" s="2">
        <f t="shared" ref="E1278:E1341" si="120">IFERROR(SUM(S1278:U1278)/3,"")</f>
        <v>0</v>
      </c>
      <c r="F1278" s="2">
        <f t="shared" ref="F1278:F1341" si="121">IFERROR(SUM(P1278:U1278)/6,"")</f>
        <v>0</v>
      </c>
      <c r="G1278" s="2">
        <f t="shared" ref="G1278:G1341" si="122">IFERROR(SUM(M1278:U1278)/9,"")</f>
        <v>0.22222222222222221</v>
      </c>
      <c r="H1278" s="2">
        <f t="shared" ref="H1278:H1341" si="123">IFERROR(SUM(J1278:U1278)/12,"")</f>
        <v>0.16666666666666666</v>
      </c>
      <c r="M1278" s="3">
        <v>2</v>
      </c>
      <c r="W1278" s="1">
        <f t="shared" ref="W1278:W1341" si="124">IFERROR(AVERAGE((O1278:V1278),(J1278:M1278)),"0")</f>
        <v>2</v>
      </c>
      <c r="X1278" s="17">
        <f>IFERROR(Z1278/AB1278,0)</f>
        <v>2</v>
      </c>
      <c r="Y1278" s="3">
        <f>SUBTOTAL(109,I1278:V1278)</f>
        <v>2</v>
      </c>
      <c r="Z1278" s="3">
        <f>Y1278-N1278</f>
        <v>2</v>
      </c>
      <c r="AA1278" s="3">
        <f t="shared" si="119"/>
        <v>1</v>
      </c>
      <c r="AB1278" s="3">
        <f>COUNTA(I1278:V1278)-COUNTA(N1278)</f>
        <v>1</v>
      </c>
      <c r="AC1278" s="74">
        <f t="array" ref="AC1278">AVERAGE(IF((COLUMN(I1278:V1278)&lt;&gt;COLUMN(N1278)), I1278:V1278))</f>
        <v>0.15384615384615385</v>
      </c>
    </row>
    <row r="1279" spans="1:29" x14ac:dyDescent="0.35">
      <c r="A1279" t="s">
        <v>2042</v>
      </c>
      <c r="B1279" t="s">
        <v>2043</v>
      </c>
      <c r="C1279" t="s">
        <v>1421</v>
      </c>
      <c r="D1279" s="1">
        <v>2</v>
      </c>
      <c r="E1279" s="2">
        <f t="shared" si="120"/>
        <v>0</v>
      </c>
      <c r="F1279" s="2">
        <f t="shared" si="121"/>
        <v>0</v>
      </c>
      <c r="G1279" s="2">
        <f t="shared" si="122"/>
        <v>0</v>
      </c>
      <c r="H1279" s="2">
        <f t="shared" si="123"/>
        <v>0.33333333333333331</v>
      </c>
      <c r="I1279" s="3">
        <v>4</v>
      </c>
      <c r="K1279" s="3">
        <v>3</v>
      </c>
      <c r="L1279" s="3">
        <v>1</v>
      </c>
      <c r="W1279" s="1">
        <f t="shared" si="124"/>
        <v>2</v>
      </c>
      <c r="X1279" s="17">
        <f>IFERROR(Z1279/AB1279,0)</f>
        <v>2.6666666666666665</v>
      </c>
      <c r="Y1279" s="3">
        <f>SUBTOTAL(109,I1279:V1279)</f>
        <v>8</v>
      </c>
      <c r="Z1279" s="3">
        <f>Y1279-N1279</f>
        <v>8</v>
      </c>
      <c r="AA1279" s="3">
        <f t="shared" si="119"/>
        <v>3</v>
      </c>
      <c r="AB1279" s="3">
        <f>COUNTA(I1279:V1279)-COUNTA(N1279)</f>
        <v>3</v>
      </c>
      <c r="AC1279" s="74">
        <f t="array" ref="AC1279">AVERAGE(IF((COLUMN(I1279:V1279)&lt;&gt;COLUMN(N1279)), I1279:V1279))</f>
        <v>0.61538461538461542</v>
      </c>
    </row>
    <row r="1280" spans="1:29" x14ac:dyDescent="0.35">
      <c r="A1280" t="s">
        <v>2044</v>
      </c>
      <c r="B1280" t="s">
        <v>2045</v>
      </c>
      <c r="C1280" t="s">
        <v>1421</v>
      </c>
      <c r="D1280" s="1">
        <v>1</v>
      </c>
      <c r="E1280" s="2">
        <f t="shared" si="120"/>
        <v>0</v>
      </c>
      <c r="F1280" s="2">
        <f t="shared" si="121"/>
        <v>0</v>
      </c>
      <c r="G1280" s="2">
        <f t="shared" si="122"/>
        <v>0</v>
      </c>
      <c r="H1280" s="2">
        <f t="shared" si="123"/>
        <v>8.3333333333333329E-2</v>
      </c>
      <c r="L1280" s="3">
        <v>1</v>
      </c>
      <c r="W1280" s="1">
        <f t="shared" si="124"/>
        <v>1</v>
      </c>
      <c r="X1280" s="17">
        <f>IFERROR(Z1280/AB1280,0)</f>
        <v>1</v>
      </c>
      <c r="Y1280" s="3">
        <f>SUBTOTAL(109,I1280:V1280)</f>
        <v>1</v>
      </c>
      <c r="Z1280" s="3">
        <f>Y1280-N1280</f>
        <v>1</v>
      </c>
      <c r="AA1280" s="3">
        <f t="shared" si="119"/>
        <v>1</v>
      </c>
      <c r="AB1280" s="3">
        <f>COUNTA(I1280:V1280)-COUNTA(N1280)</f>
        <v>1</v>
      </c>
      <c r="AC1280" s="74">
        <f t="array" ref="AC1280">AVERAGE(IF((COLUMN(I1280:V1280)&lt;&gt;COLUMN(N1280)), I1280:V1280))</f>
        <v>7.6923076923076927E-2</v>
      </c>
    </row>
    <row r="1281" spans="1:29" x14ac:dyDescent="0.35">
      <c r="A1281" t="s">
        <v>2046</v>
      </c>
      <c r="B1281" t="s">
        <v>2047</v>
      </c>
      <c r="C1281" t="s">
        <v>1421</v>
      </c>
      <c r="D1281" s="1">
        <v>1.3333333333333333</v>
      </c>
      <c r="E1281" s="2">
        <f t="shared" si="120"/>
        <v>0</v>
      </c>
      <c r="F1281" s="2">
        <f t="shared" si="121"/>
        <v>0</v>
      </c>
      <c r="G1281" s="2">
        <f t="shared" si="122"/>
        <v>0.33333333333333331</v>
      </c>
      <c r="H1281" s="2">
        <f t="shared" si="123"/>
        <v>0.33333333333333331</v>
      </c>
      <c r="J1281" s="3">
        <v>1</v>
      </c>
      <c r="M1281" s="3">
        <v>2</v>
      </c>
      <c r="O1281" s="3">
        <v>1</v>
      </c>
      <c r="W1281" s="1">
        <f t="shared" si="124"/>
        <v>1.3333333333333333</v>
      </c>
      <c r="X1281" s="17">
        <f>IFERROR(Z1281/AB1281,0)</f>
        <v>1.3333333333333333</v>
      </c>
      <c r="Y1281" s="3">
        <f>SUBTOTAL(109,I1281:V1281)</f>
        <v>4</v>
      </c>
      <c r="Z1281" s="3">
        <f>Y1281-N1281</f>
        <v>4</v>
      </c>
      <c r="AA1281" s="3">
        <f t="shared" si="119"/>
        <v>3</v>
      </c>
      <c r="AB1281" s="3">
        <f>COUNTA(I1281:V1281)-COUNTA(N1281)</f>
        <v>3</v>
      </c>
      <c r="AC1281" s="74">
        <f t="array" ref="AC1281">AVERAGE(IF((COLUMN(I1281:V1281)&lt;&gt;COLUMN(N1281)), I1281:V1281))</f>
        <v>0.30769230769230771</v>
      </c>
    </row>
    <row r="1282" spans="1:29" x14ac:dyDescent="0.35">
      <c r="A1282" t="s">
        <v>2048</v>
      </c>
      <c r="B1282" t="s">
        <v>2049</v>
      </c>
      <c r="C1282" t="s">
        <v>1421</v>
      </c>
      <c r="D1282" s="1">
        <v>1</v>
      </c>
      <c r="E1282" s="2">
        <f t="shared" si="120"/>
        <v>0</v>
      </c>
      <c r="F1282" s="2">
        <f t="shared" si="121"/>
        <v>0.16666666666666666</v>
      </c>
      <c r="G1282" s="2">
        <f t="shared" si="122"/>
        <v>0.22222222222222221</v>
      </c>
      <c r="H1282" s="2">
        <f t="shared" si="123"/>
        <v>0.16666666666666666</v>
      </c>
      <c r="I1282" s="3">
        <v>1</v>
      </c>
      <c r="N1282" s="3">
        <v>1</v>
      </c>
      <c r="P1282" s="3">
        <v>1</v>
      </c>
      <c r="W1282" s="1">
        <f t="shared" si="124"/>
        <v>1</v>
      </c>
      <c r="X1282" s="17">
        <f>IFERROR(Z1282/AB1282,0)</f>
        <v>1</v>
      </c>
      <c r="Y1282" s="3">
        <f>SUBTOTAL(109,I1282:V1282)</f>
        <v>3</v>
      </c>
      <c r="Z1282" s="3">
        <f>Y1282-N1282</f>
        <v>2</v>
      </c>
      <c r="AA1282" s="3">
        <f t="shared" si="119"/>
        <v>3</v>
      </c>
      <c r="AB1282" s="3">
        <f>COUNTA(I1282:V1282)-COUNTA(N1282)</f>
        <v>2</v>
      </c>
      <c r="AC1282" s="74">
        <f t="array" ref="AC1282">AVERAGE(IF((COLUMN(I1282:V1282)&lt;&gt;COLUMN(N1282)), I1282:V1282))</f>
        <v>0.15384615384615385</v>
      </c>
    </row>
    <row r="1283" spans="1:29" x14ac:dyDescent="0.35">
      <c r="A1283" t="s">
        <v>2050</v>
      </c>
      <c r="B1283" t="s">
        <v>2051</v>
      </c>
      <c r="C1283" t="s">
        <v>1421</v>
      </c>
      <c r="D1283" s="1">
        <v>3</v>
      </c>
      <c r="E1283" s="2">
        <f t="shared" si="120"/>
        <v>2</v>
      </c>
      <c r="F1283" s="2">
        <f t="shared" si="121"/>
        <v>1</v>
      </c>
      <c r="G1283" s="2">
        <f t="shared" si="122"/>
        <v>0.66666666666666663</v>
      </c>
      <c r="H1283" s="2">
        <f t="shared" si="123"/>
        <v>0.91666666666666663</v>
      </c>
      <c r="K1283" s="3">
        <v>5</v>
      </c>
      <c r="T1283" s="3">
        <v>5</v>
      </c>
      <c r="U1283" s="3">
        <v>1</v>
      </c>
      <c r="V1283" s="3">
        <v>1</v>
      </c>
      <c r="W1283" s="1">
        <f t="shared" si="124"/>
        <v>3</v>
      </c>
      <c r="X1283" s="17">
        <f>IFERROR(Z1283/AB1283,0)</f>
        <v>3</v>
      </c>
      <c r="Y1283" s="3">
        <f>SUBTOTAL(109,I1283:V1283)</f>
        <v>12</v>
      </c>
      <c r="Z1283" s="3">
        <f>Y1283-N1283</f>
        <v>12</v>
      </c>
      <c r="AA1283" s="3">
        <f t="shared" si="119"/>
        <v>4</v>
      </c>
      <c r="AB1283" s="3">
        <f>COUNTA(I1283:V1283)-COUNTA(N1283)</f>
        <v>4</v>
      </c>
      <c r="AC1283" s="74">
        <f t="array" ref="AC1283">AVERAGE(IF((COLUMN(I1283:V1283)&lt;&gt;COLUMN(N1283)), I1283:V1283))</f>
        <v>0.92307692307692313</v>
      </c>
    </row>
    <row r="1284" spans="1:29" x14ac:dyDescent="0.35">
      <c r="A1284" t="s">
        <v>2052</v>
      </c>
      <c r="B1284" t="s">
        <v>496</v>
      </c>
      <c r="C1284" t="s">
        <v>1421</v>
      </c>
      <c r="D1284" s="1">
        <v>4</v>
      </c>
      <c r="E1284" s="2">
        <f t="shared" si="120"/>
        <v>5.333333333333333</v>
      </c>
      <c r="F1284" s="2">
        <f t="shared" si="121"/>
        <v>3.3333333333333335</v>
      </c>
      <c r="G1284" s="2">
        <f t="shared" si="122"/>
        <v>2.4444444444444446</v>
      </c>
      <c r="H1284" s="2">
        <f t="shared" si="123"/>
        <v>1.8333333333333333</v>
      </c>
      <c r="O1284" s="3">
        <v>2</v>
      </c>
      <c r="R1284" s="3">
        <v>4</v>
      </c>
      <c r="S1284" s="3">
        <v>10</v>
      </c>
      <c r="T1284" s="3">
        <v>2</v>
      </c>
      <c r="U1284" s="3">
        <v>4</v>
      </c>
      <c r="V1284" s="3">
        <v>2</v>
      </c>
      <c r="W1284" s="1">
        <f t="shared" si="124"/>
        <v>4</v>
      </c>
      <c r="X1284" s="17">
        <f>IFERROR(Z1284/AB1284,0)</f>
        <v>4</v>
      </c>
      <c r="Y1284" s="3">
        <f>SUBTOTAL(109,I1284:V1284)</f>
        <v>24</v>
      </c>
      <c r="Z1284" s="3">
        <f>Y1284-N1284</f>
        <v>24</v>
      </c>
      <c r="AA1284" s="3">
        <f t="shared" si="119"/>
        <v>6</v>
      </c>
      <c r="AB1284" s="3">
        <f>COUNTA(I1284:V1284)-COUNTA(N1284)</f>
        <v>6</v>
      </c>
      <c r="AC1284" s="74">
        <f t="array" ref="AC1284">AVERAGE(IF((COLUMN(I1284:V1284)&lt;&gt;COLUMN(N1284)), I1284:V1284))</f>
        <v>1.8461538461538463</v>
      </c>
    </row>
    <row r="1285" spans="1:29" x14ac:dyDescent="0.35">
      <c r="A1285" t="s">
        <v>2053</v>
      </c>
      <c r="B1285" t="s">
        <v>498</v>
      </c>
      <c r="C1285" t="s">
        <v>1421</v>
      </c>
      <c r="D1285" s="1">
        <v>3.9166666666666665</v>
      </c>
      <c r="E1285" s="2">
        <f t="shared" si="120"/>
        <v>6</v>
      </c>
      <c r="F1285" s="2">
        <f t="shared" si="121"/>
        <v>4.333333333333333</v>
      </c>
      <c r="G1285" s="2">
        <f t="shared" si="122"/>
        <v>4.7777777777777777</v>
      </c>
      <c r="H1285" s="2">
        <f t="shared" si="123"/>
        <v>4.416666666666667</v>
      </c>
      <c r="I1285" s="3">
        <v>3</v>
      </c>
      <c r="J1285" s="3">
        <v>2</v>
      </c>
      <c r="K1285" s="3">
        <v>4</v>
      </c>
      <c r="L1285" s="3">
        <v>4</v>
      </c>
      <c r="M1285" s="3">
        <v>3</v>
      </c>
      <c r="N1285" s="3">
        <v>10</v>
      </c>
      <c r="O1285" s="3">
        <v>4</v>
      </c>
      <c r="P1285" s="3">
        <v>3</v>
      </c>
      <c r="Q1285" s="3">
        <v>2</v>
      </c>
      <c r="R1285" s="3">
        <v>3</v>
      </c>
      <c r="S1285" s="3">
        <v>12</v>
      </c>
      <c r="T1285" s="3">
        <v>4</v>
      </c>
      <c r="U1285" s="3">
        <v>2</v>
      </c>
      <c r="V1285" s="3">
        <v>4</v>
      </c>
      <c r="W1285" s="1">
        <f t="shared" si="124"/>
        <v>3.9166666666666665</v>
      </c>
      <c r="X1285" s="17">
        <f>IFERROR(Z1285/AB1285,0)</f>
        <v>3.8461538461538463</v>
      </c>
      <c r="Y1285" s="3">
        <f>SUBTOTAL(109,I1285:V1285)</f>
        <v>60</v>
      </c>
      <c r="Z1285" s="3">
        <f>Y1285-N1285</f>
        <v>50</v>
      </c>
      <c r="AA1285" s="3">
        <f t="shared" si="119"/>
        <v>14</v>
      </c>
      <c r="AB1285" s="3">
        <f>COUNTA(I1285:V1285)-COUNTA(N1285)</f>
        <v>13</v>
      </c>
      <c r="AC1285" s="74">
        <f t="array" ref="AC1285">AVERAGE(IF((COLUMN(I1285:V1285)&lt;&gt;COLUMN(N1285)), I1285:V1285))</f>
        <v>3.8461538461538463</v>
      </c>
    </row>
    <row r="1286" spans="1:29" x14ac:dyDescent="0.35">
      <c r="A1286" t="s">
        <v>2054</v>
      </c>
      <c r="B1286" t="s">
        <v>1282</v>
      </c>
      <c r="C1286" t="s">
        <v>1421</v>
      </c>
      <c r="D1286" s="1" t="s">
        <v>71</v>
      </c>
      <c r="E1286" s="2">
        <f t="shared" si="120"/>
        <v>0</v>
      </c>
      <c r="F1286" s="2">
        <f t="shared" si="121"/>
        <v>0</v>
      </c>
      <c r="G1286" s="2">
        <f t="shared" si="122"/>
        <v>0</v>
      </c>
      <c r="H1286" s="2">
        <f t="shared" si="123"/>
        <v>0</v>
      </c>
      <c r="I1286" s="3">
        <v>2</v>
      </c>
      <c r="W1286" s="1" t="str">
        <f t="shared" si="124"/>
        <v>0</v>
      </c>
      <c r="X1286" s="17">
        <f>IFERROR(Z1286/AB1286,0)</f>
        <v>2</v>
      </c>
      <c r="Y1286" s="3">
        <f>SUBTOTAL(109,I1286:V1286)</f>
        <v>2</v>
      </c>
      <c r="Z1286" s="3">
        <f>Y1286-N1286</f>
        <v>2</v>
      </c>
      <c r="AA1286" s="3">
        <f t="shared" si="119"/>
        <v>1</v>
      </c>
      <c r="AB1286" s="3">
        <f>COUNTA(I1286:V1286)-COUNTA(N1286)</f>
        <v>1</v>
      </c>
      <c r="AC1286" s="74">
        <f t="array" ref="AC1286">AVERAGE(IF((COLUMN(I1286:V1286)&lt;&gt;COLUMN(N1286)), I1286:V1286))</f>
        <v>0.15384615384615385</v>
      </c>
    </row>
    <row r="1287" spans="1:29" x14ac:dyDescent="0.35">
      <c r="A1287" t="s">
        <v>2055</v>
      </c>
      <c r="B1287" t="s">
        <v>1284</v>
      </c>
      <c r="C1287" t="s">
        <v>1421</v>
      </c>
      <c r="D1287" s="1">
        <v>1.8</v>
      </c>
      <c r="E1287" s="2">
        <f t="shared" si="120"/>
        <v>2.3333333333333335</v>
      </c>
      <c r="F1287" s="2">
        <f t="shared" si="121"/>
        <v>1.3333333333333333</v>
      </c>
      <c r="G1287" s="2">
        <f t="shared" si="122"/>
        <v>1</v>
      </c>
      <c r="H1287" s="2">
        <f t="shared" si="123"/>
        <v>0.75</v>
      </c>
      <c r="I1287" s="3">
        <v>1</v>
      </c>
      <c r="O1287" s="3">
        <v>1</v>
      </c>
      <c r="P1287" s="3">
        <v>1</v>
      </c>
      <c r="S1287" s="3">
        <v>4</v>
      </c>
      <c r="T1287" s="3">
        <v>1</v>
      </c>
      <c r="U1287" s="3">
        <v>2</v>
      </c>
      <c r="W1287" s="1">
        <f t="shared" si="124"/>
        <v>1.8</v>
      </c>
      <c r="X1287" s="17">
        <f>IFERROR(Z1287/AB1287,0)</f>
        <v>1.6666666666666667</v>
      </c>
      <c r="Y1287" s="3">
        <f>SUBTOTAL(109,I1287:V1287)</f>
        <v>10</v>
      </c>
      <c r="Z1287" s="3">
        <f>Y1287-N1287</f>
        <v>10</v>
      </c>
      <c r="AA1287" s="3">
        <f t="shared" ref="AA1287:AA1350" si="125">COUNTA(I1287:V1287)</f>
        <v>6</v>
      </c>
      <c r="AB1287" s="3">
        <f>COUNTA(I1287:V1287)-COUNTA(N1287)</f>
        <v>6</v>
      </c>
      <c r="AC1287" s="74">
        <f t="array" ref="AC1287">AVERAGE(IF((COLUMN(I1287:V1287)&lt;&gt;COLUMN(N1287)), I1287:V1287))</f>
        <v>0.76923076923076927</v>
      </c>
    </row>
    <row r="1288" spans="1:29" x14ac:dyDescent="0.35">
      <c r="A1288" t="s">
        <v>2056</v>
      </c>
      <c r="B1288" t="s">
        <v>237</v>
      </c>
      <c r="C1288" t="s">
        <v>1421</v>
      </c>
      <c r="D1288" s="1">
        <v>12.833333333333334</v>
      </c>
      <c r="E1288" s="2">
        <f t="shared" si="120"/>
        <v>12.666666666666666</v>
      </c>
      <c r="F1288" s="2">
        <f t="shared" si="121"/>
        <v>13</v>
      </c>
      <c r="G1288" s="2">
        <f t="shared" si="122"/>
        <v>16.555555555555557</v>
      </c>
      <c r="H1288" s="2">
        <f t="shared" si="123"/>
        <v>15.416666666666666</v>
      </c>
      <c r="I1288" s="3">
        <v>17</v>
      </c>
      <c r="J1288" s="3">
        <v>8</v>
      </c>
      <c r="K1288" s="3">
        <v>15</v>
      </c>
      <c r="L1288" s="3">
        <v>13</v>
      </c>
      <c r="M1288" s="3">
        <v>12</v>
      </c>
      <c r="N1288" s="3">
        <v>42</v>
      </c>
      <c r="O1288" s="3">
        <v>17</v>
      </c>
      <c r="P1288" s="3">
        <v>13</v>
      </c>
      <c r="Q1288" s="3">
        <v>8</v>
      </c>
      <c r="R1288" s="3">
        <v>19</v>
      </c>
      <c r="S1288" s="3">
        <v>21</v>
      </c>
      <c r="T1288" s="3">
        <v>7</v>
      </c>
      <c r="U1288" s="3">
        <v>10</v>
      </c>
      <c r="V1288" s="3">
        <v>11</v>
      </c>
      <c r="W1288" s="1">
        <f t="shared" si="124"/>
        <v>12.833333333333334</v>
      </c>
      <c r="X1288" s="17">
        <f>IFERROR(Z1288/AB1288,0)</f>
        <v>13.153846153846153</v>
      </c>
      <c r="Y1288" s="3">
        <f>SUBTOTAL(109,I1288:V1288)</f>
        <v>213</v>
      </c>
      <c r="Z1288" s="3">
        <f>Y1288-N1288</f>
        <v>171</v>
      </c>
      <c r="AA1288" s="3">
        <f t="shared" si="125"/>
        <v>14</v>
      </c>
      <c r="AB1288" s="3">
        <f>COUNTA(I1288:V1288)-COUNTA(N1288)</f>
        <v>13</v>
      </c>
      <c r="AC1288" s="74">
        <f t="array" ref="AC1288">AVERAGE(IF((COLUMN(I1288:V1288)&lt;&gt;COLUMN(N1288)), I1288:V1288))</f>
        <v>13.153846153846153</v>
      </c>
    </row>
    <row r="1289" spans="1:29" x14ac:dyDescent="0.35">
      <c r="A1289" t="s">
        <v>2057</v>
      </c>
      <c r="B1289" t="s">
        <v>1288</v>
      </c>
      <c r="C1289" t="s">
        <v>1421</v>
      </c>
      <c r="D1289" s="1">
        <v>7.916666666666667</v>
      </c>
      <c r="E1289" s="2">
        <f t="shared" si="120"/>
        <v>11.333333333333334</v>
      </c>
      <c r="F1289" s="2">
        <f t="shared" si="121"/>
        <v>9.8333333333333339</v>
      </c>
      <c r="G1289" s="2">
        <f t="shared" si="122"/>
        <v>9.1111111111111107</v>
      </c>
      <c r="H1289" s="2">
        <f t="shared" si="123"/>
        <v>8.0833333333333339</v>
      </c>
      <c r="I1289" s="3">
        <v>12</v>
      </c>
      <c r="J1289" s="3">
        <v>3</v>
      </c>
      <c r="K1289" s="3">
        <v>8</v>
      </c>
      <c r="L1289" s="3">
        <v>4</v>
      </c>
      <c r="M1289" s="3">
        <v>6</v>
      </c>
      <c r="N1289" s="3">
        <v>11</v>
      </c>
      <c r="O1289" s="3">
        <v>6</v>
      </c>
      <c r="P1289" s="3">
        <v>3</v>
      </c>
      <c r="Q1289" s="3">
        <v>6</v>
      </c>
      <c r="R1289" s="3">
        <v>16</v>
      </c>
      <c r="S1289" s="3">
        <v>18</v>
      </c>
      <c r="T1289" s="3">
        <v>6</v>
      </c>
      <c r="U1289" s="3">
        <v>10</v>
      </c>
      <c r="V1289" s="3">
        <v>9</v>
      </c>
      <c r="W1289" s="1">
        <f t="shared" si="124"/>
        <v>7.916666666666667</v>
      </c>
      <c r="X1289" s="17">
        <f>IFERROR(Z1289/AB1289,0)</f>
        <v>8.2307692307692299</v>
      </c>
      <c r="Y1289" s="3">
        <f>SUBTOTAL(109,I1289:V1289)</f>
        <v>118</v>
      </c>
      <c r="Z1289" s="3">
        <f>Y1289-N1289</f>
        <v>107</v>
      </c>
      <c r="AA1289" s="3">
        <f t="shared" si="125"/>
        <v>14</v>
      </c>
      <c r="AB1289" s="3">
        <f>COUNTA(I1289:V1289)-COUNTA(N1289)</f>
        <v>13</v>
      </c>
      <c r="AC1289" s="74">
        <f t="array" ref="AC1289">AVERAGE(IF((COLUMN(I1289:V1289)&lt;&gt;COLUMN(N1289)), I1289:V1289))</f>
        <v>8.2307692307692299</v>
      </c>
    </row>
    <row r="1290" spans="1:29" x14ac:dyDescent="0.35">
      <c r="A1290" t="s">
        <v>2058</v>
      </c>
      <c r="B1290" t="s">
        <v>2059</v>
      </c>
      <c r="C1290" t="s">
        <v>1421</v>
      </c>
      <c r="D1290" s="1" t="s">
        <v>71</v>
      </c>
      <c r="E1290" s="2">
        <f t="shared" si="120"/>
        <v>0</v>
      </c>
      <c r="F1290" s="2">
        <f t="shared" si="121"/>
        <v>0</v>
      </c>
      <c r="G1290" s="2">
        <f t="shared" si="122"/>
        <v>0.22222222222222221</v>
      </c>
      <c r="H1290" s="2">
        <f t="shared" si="123"/>
        <v>0.16666666666666666</v>
      </c>
      <c r="N1290" s="3">
        <v>2</v>
      </c>
      <c r="W1290" s="1" t="str">
        <f t="shared" si="124"/>
        <v>0</v>
      </c>
      <c r="X1290" s="17">
        <f>IFERROR(Z1290/AB1290,0)</f>
        <v>0</v>
      </c>
      <c r="Y1290" s="3">
        <f>SUBTOTAL(109,I1290:V1290)</f>
        <v>2</v>
      </c>
      <c r="Z1290" s="3">
        <f>Y1290-N1290</f>
        <v>0</v>
      </c>
      <c r="AA1290" s="3">
        <f t="shared" si="125"/>
        <v>1</v>
      </c>
      <c r="AB1290" s="3">
        <f>COUNTA(I1290:V1290)-COUNTA(N1290)</f>
        <v>0</v>
      </c>
      <c r="AC1290" s="74">
        <f t="array" ref="AC1290">AVERAGE(IF((COLUMN(I1290:V1290)&lt;&gt;COLUMN(N1290)), I1290:V1290))</f>
        <v>0</v>
      </c>
    </row>
    <row r="1291" spans="1:29" x14ac:dyDescent="0.35">
      <c r="A1291" t="s">
        <v>2060</v>
      </c>
      <c r="B1291" t="s">
        <v>503</v>
      </c>
      <c r="C1291" t="s">
        <v>1421</v>
      </c>
      <c r="D1291" s="1">
        <v>6.9090909090909092</v>
      </c>
      <c r="E1291" s="2">
        <f t="shared" si="120"/>
        <v>7.333333333333333</v>
      </c>
      <c r="F1291" s="2">
        <f t="shared" si="121"/>
        <v>8</v>
      </c>
      <c r="G1291" s="2">
        <f t="shared" si="122"/>
        <v>7.333333333333333</v>
      </c>
      <c r="H1291" s="2">
        <f t="shared" si="123"/>
        <v>6.75</v>
      </c>
      <c r="I1291" s="3">
        <v>9</v>
      </c>
      <c r="K1291" s="3">
        <v>2</v>
      </c>
      <c r="L1291" s="3">
        <v>13</v>
      </c>
      <c r="M1291" s="3">
        <v>7</v>
      </c>
      <c r="N1291" s="3">
        <v>7</v>
      </c>
      <c r="O1291" s="3">
        <v>4</v>
      </c>
      <c r="P1291" s="3">
        <v>8</v>
      </c>
      <c r="Q1291" s="3">
        <v>9</v>
      </c>
      <c r="R1291" s="3">
        <v>9</v>
      </c>
      <c r="S1291" s="3">
        <v>12</v>
      </c>
      <c r="T1291" s="3">
        <v>4</v>
      </c>
      <c r="U1291" s="3">
        <v>6</v>
      </c>
      <c r="V1291" s="3">
        <v>2</v>
      </c>
      <c r="W1291" s="1">
        <f t="shared" si="124"/>
        <v>6.9090909090909092</v>
      </c>
      <c r="X1291" s="17">
        <f>IFERROR(Z1291/AB1291,0)</f>
        <v>7.083333333333333</v>
      </c>
      <c r="Y1291" s="3">
        <f>SUBTOTAL(109,I1291:V1291)</f>
        <v>92</v>
      </c>
      <c r="Z1291" s="3">
        <f>Y1291-N1291</f>
        <v>85</v>
      </c>
      <c r="AA1291" s="3">
        <f t="shared" si="125"/>
        <v>13</v>
      </c>
      <c r="AB1291" s="3">
        <f>COUNTA(I1291:V1291)-COUNTA(N1291)</f>
        <v>12</v>
      </c>
      <c r="AC1291" s="74">
        <f t="array" ref="AC1291">AVERAGE(IF((COLUMN(I1291:V1291)&lt;&gt;COLUMN(N1291)), I1291:V1291))</f>
        <v>6.5384615384615383</v>
      </c>
    </row>
    <row r="1292" spans="1:29" x14ac:dyDescent="0.35">
      <c r="A1292" t="s">
        <v>2061</v>
      </c>
      <c r="B1292" t="s">
        <v>505</v>
      </c>
      <c r="C1292" t="s">
        <v>1421</v>
      </c>
      <c r="D1292" s="1">
        <v>5.3</v>
      </c>
      <c r="E1292" s="2">
        <f t="shared" si="120"/>
        <v>3</v>
      </c>
      <c r="F1292" s="2">
        <f t="shared" si="121"/>
        <v>3.6666666666666665</v>
      </c>
      <c r="G1292" s="2">
        <f t="shared" si="122"/>
        <v>4.4444444444444446</v>
      </c>
      <c r="H1292" s="2">
        <f t="shared" si="123"/>
        <v>3.9166666666666665</v>
      </c>
      <c r="I1292" s="3">
        <v>4</v>
      </c>
      <c r="J1292" s="3">
        <v>4</v>
      </c>
      <c r="K1292" s="3">
        <v>3</v>
      </c>
      <c r="M1292" s="3">
        <v>8</v>
      </c>
      <c r="N1292" s="3">
        <v>6</v>
      </c>
      <c r="O1292" s="3">
        <v>4</v>
      </c>
      <c r="P1292" s="3">
        <v>4</v>
      </c>
      <c r="Q1292" s="3">
        <v>3</v>
      </c>
      <c r="R1292" s="3">
        <v>6</v>
      </c>
      <c r="S1292" s="3">
        <v>6</v>
      </c>
      <c r="U1292" s="3">
        <v>3</v>
      </c>
      <c r="V1292" s="3">
        <v>12</v>
      </c>
      <c r="W1292" s="1">
        <f t="shared" si="124"/>
        <v>5.3</v>
      </c>
      <c r="X1292" s="17">
        <f>IFERROR(Z1292/AB1292,0)</f>
        <v>5.1818181818181817</v>
      </c>
      <c r="Y1292" s="3">
        <f>SUBTOTAL(109,I1292:V1292)</f>
        <v>63</v>
      </c>
      <c r="Z1292" s="3">
        <f>Y1292-N1292</f>
        <v>57</v>
      </c>
      <c r="AA1292" s="3">
        <f t="shared" si="125"/>
        <v>12</v>
      </c>
      <c r="AB1292" s="3">
        <f>COUNTA(I1292:V1292)-COUNTA(N1292)</f>
        <v>11</v>
      </c>
      <c r="AC1292" s="74">
        <f t="array" ref="AC1292">AVERAGE(IF((COLUMN(I1292:V1292)&lt;&gt;COLUMN(N1292)), I1292:V1292))</f>
        <v>4.384615384615385</v>
      </c>
    </row>
    <row r="1293" spans="1:29" x14ac:dyDescent="0.35">
      <c r="A1293" t="s">
        <v>2062</v>
      </c>
      <c r="B1293" t="s">
        <v>507</v>
      </c>
      <c r="C1293" t="s">
        <v>1421</v>
      </c>
      <c r="D1293" s="1">
        <v>3.3636363636363638</v>
      </c>
      <c r="E1293" s="2">
        <f t="shared" si="120"/>
        <v>3.6666666666666665</v>
      </c>
      <c r="F1293" s="2">
        <f t="shared" si="121"/>
        <v>3</v>
      </c>
      <c r="G1293" s="2">
        <f t="shared" si="122"/>
        <v>4.1111111111111107</v>
      </c>
      <c r="H1293" s="2">
        <f t="shared" si="123"/>
        <v>3.6666666666666665</v>
      </c>
      <c r="I1293" s="3">
        <v>10</v>
      </c>
      <c r="J1293" s="3">
        <v>4</v>
      </c>
      <c r="K1293" s="3">
        <v>2</v>
      </c>
      <c r="L1293" s="3">
        <v>1</v>
      </c>
      <c r="M1293" s="3">
        <v>6</v>
      </c>
      <c r="N1293" s="3">
        <v>10</v>
      </c>
      <c r="O1293" s="3">
        <v>3</v>
      </c>
      <c r="P1293" s="3">
        <v>6</v>
      </c>
      <c r="Q1293" s="3">
        <v>1</v>
      </c>
      <c r="S1293" s="3">
        <v>5</v>
      </c>
      <c r="T1293" s="3">
        <v>4</v>
      </c>
      <c r="U1293" s="3">
        <v>2</v>
      </c>
      <c r="V1293" s="3">
        <v>3</v>
      </c>
      <c r="W1293" s="1">
        <f t="shared" si="124"/>
        <v>3.3636363636363638</v>
      </c>
      <c r="X1293" s="17">
        <f>IFERROR(Z1293/AB1293,0)</f>
        <v>3.9166666666666665</v>
      </c>
      <c r="Y1293" s="3">
        <f>SUBTOTAL(109,I1293:V1293)</f>
        <v>57</v>
      </c>
      <c r="Z1293" s="3">
        <f>Y1293-N1293</f>
        <v>47</v>
      </c>
      <c r="AA1293" s="3">
        <f t="shared" si="125"/>
        <v>13</v>
      </c>
      <c r="AB1293" s="3">
        <f>COUNTA(I1293:V1293)-COUNTA(N1293)</f>
        <v>12</v>
      </c>
      <c r="AC1293" s="74">
        <f t="array" ref="AC1293">AVERAGE(IF((COLUMN(I1293:V1293)&lt;&gt;COLUMN(N1293)), I1293:V1293))</f>
        <v>3.6153846153846154</v>
      </c>
    </row>
    <row r="1294" spans="1:29" x14ac:dyDescent="0.35">
      <c r="A1294" t="s">
        <v>2063</v>
      </c>
      <c r="B1294" t="s">
        <v>241</v>
      </c>
      <c r="C1294" t="s">
        <v>1421</v>
      </c>
      <c r="D1294" s="1" t="s">
        <v>71</v>
      </c>
      <c r="E1294" s="2">
        <f t="shared" si="120"/>
        <v>0</v>
      </c>
      <c r="F1294" s="2">
        <f t="shared" si="121"/>
        <v>0</v>
      </c>
      <c r="G1294" s="2">
        <f t="shared" si="122"/>
        <v>0</v>
      </c>
      <c r="H1294" s="2">
        <f t="shared" si="123"/>
        <v>0</v>
      </c>
      <c r="I1294" s="3">
        <v>1</v>
      </c>
      <c r="W1294" s="1" t="str">
        <f t="shared" si="124"/>
        <v>0</v>
      </c>
      <c r="X1294" s="17">
        <f>IFERROR(Z1294/AB1294,0)</f>
        <v>1</v>
      </c>
      <c r="Y1294" s="3">
        <f>SUBTOTAL(109,I1294:V1294)</f>
        <v>1</v>
      </c>
      <c r="Z1294" s="3">
        <f>Y1294-N1294</f>
        <v>1</v>
      </c>
      <c r="AA1294" s="3">
        <f t="shared" si="125"/>
        <v>1</v>
      </c>
      <c r="AB1294" s="3">
        <f>COUNTA(I1294:V1294)-COUNTA(N1294)</f>
        <v>1</v>
      </c>
      <c r="AC1294" s="74">
        <f t="array" ref="AC1294">AVERAGE(IF((COLUMN(I1294:V1294)&lt;&gt;COLUMN(N1294)), I1294:V1294))</f>
        <v>7.6923076923076927E-2</v>
      </c>
    </row>
    <row r="1295" spans="1:29" x14ac:dyDescent="0.35">
      <c r="A1295" t="s">
        <v>2064</v>
      </c>
      <c r="B1295" t="s">
        <v>2065</v>
      </c>
      <c r="C1295" t="s">
        <v>1421</v>
      </c>
      <c r="D1295" s="1" t="s">
        <v>71</v>
      </c>
      <c r="E1295" s="2">
        <f t="shared" si="120"/>
        <v>0</v>
      </c>
      <c r="F1295" s="2">
        <f t="shared" si="121"/>
        <v>0</v>
      </c>
      <c r="G1295" s="2">
        <f t="shared" si="122"/>
        <v>0</v>
      </c>
      <c r="H1295" s="2">
        <f t="shared" si="123"/>
        <v>0</v>
      </c>
      <c r="I1295" s="3">
        <v>6</v>
      </c>
      <c r="W1295" s="1" t="str">
        <f t="shared" si="124"/>
        <v>0</v>
      </c>
      <c r="X1295" s="17">
        <f>IFERROR(Z1295/AB1295,0)</f>
        <v>6</v>
      </c>
      <c r="Y1295" s="3">
        <f>SUBTOTAL(109,I1295:V1295)</f>
        <v>6</v>
      </c>
      <c r="Z1295" s="3">
        <f>Y1295-N1295</f>
        <v>6</v>
      </c>
      <c r="AA1295" s="3">
        <f t="shared" si="125"/>
        <v>1</v>
      </c>
      <c r="AB1295" s="3">
        <f>COUNTA(I1295:V1295)-COUNTA(N1295)</f>
        <v>1</v>
      </c>
      <c r="AC1295" s="74">
        <f t="array" ref="AC1295">AVERAGE(IF((COLUMN(I1295:V1295)&lt;&gt;COLUMN(N1295)), I1295:V1295))</f>
        <v>0.46153846153846156</v>
      </c>
    </row>
    <row r="1296" spans="1:29" x14ac:dyDescent="0.35">
      <c r="A1296" t="s">
        <v>2066</v>
      </c>
      <c r="B1296" t="s">
        <v>2067</v>
      </c>
      <c r="C1296" t="s">
        <v>1421</v>
      </c>
      <c r="D1296" s="1">
        <v>1</v>
      </c>
      <c r="E1296" s="2">
        <f t="shared" si="120"/>
        <v>0</v>
      </c>
      <c r="F1296" s="2">
        <f t="shared" si="121"/>
        <v>0</v>
      </c>
      <c r="G1296" s="2">
        <f t="shared" si="122"/>
        <v>0</v>
      </c>
      <c r="H1296" s="2">
        <f t="shared" si="123"/>
        <v>8.3333333333333329E-2</v>
      </c>
      <c r="I1296" s="3">
        <v>3</v>
      </c>
      <c r="K1296" s="3">
        <v>1</v>
      </c>
      <c r="W1296" s="1">
        <f t="shared" si="124"/>
        <v>1</v>
      </c>
      <c r="X1296" s="17">
        <f>IFERROR(Z1296/AB1296,0)</f>
        <v>2</v>
      </c>
      <c r="Y1296" s="3">
        <f>SUBTOTAL(109,I1296:V1296)</f>
        <v>4</v>
      </c>
      <c r="Z1296" s="3">
        <f>Y1296-N1296</f>
        <v>4</v>
      </c>
      <c r="AA1296" s="3">
        <f t="shared" si="125"/>
        <v>2</v>
      </c>
      <c r="AB1296" s="3">
        <f>COUNTA(I1296:V1296)-COUNTA(N1296)</f>
        <v>2</v>
      </c>
      <c r="AC1296" s="74">
        <f t="array" ref="AC1296">AVERAGE(IF((COLUMN(I1296:V1296)&lt;&gt;COLUMN(N1296)), I1296:V1296))</f>
        <v>0.30769230769230771</v>
      </c>
    </row>
    <row r="1297" spans="1:29" x14ac:dyDescent="0.35">
      <c r="A1297" t="s">
        <v>2068</v>
      </c>
      <c r="B1297" t="s">
        <v>2069</v>
      </c>
      <c r="C1297" t="s">
        <v>1421</v>
      </c>
      <c r="D1297" s="1" t="s">
        <v>71</v>
      </c>
      <c r="E1297" s="2">
        <f t="shared" si="120"/>
        <v>0</v>
      </c>
      <c r="F1297" s="2">
        <f t="shared" si="121"/>
        <v>0</v>
      </c>
      <c r="G1297" s="2">
        <f t="shared" si="122"/>
        <v>0.55555555555555558</v>
      </c>
      <c r="H1297" s="2">
        <f t="shared" si="123"/>
        <v>0.41666666666666669</v>
      </c>
      <c r="N1297" s="3">
        <v>5</v>
      </c>
      <c r="W1297" s="1" t="str">
        <f t="shared" si="124"/>
        <v>0</v>
      </c>
      <c r="X1297" s="17">
        <f>IFERROR(Z1297/AB1297,0)</f>
        <v>0</v>
      </c>
      <c r="Y1297" s="3">
        <f>SUBTOTAL(109,I1297:V1297)</f>
        <v>5</v>
      </c>
      <c r="Z1297" s="3">
        <f>Y1297-N1297</f>
        <v>0</v>
      </c>
      <c r="AA1297" s="3">
        <f t="shared" si="125"/>
        <v>1</v>
      </c>
      <c r="AB1297" s="3">
        <f>COUNTA(I1297:V1297)-COUNTA(N1297)</f>
        <v>0</v>
      </c>
      <c r="AC1297" s="74">
        <f t="array" ref="AC1297">AVERAGE(IF((COLUMN(I1297:V1297)&lt;&gt;COLUMN(N1297)), I1297:V1297))</f>
        <v>0</v>
      </c>
    </row>
    <row r="1298" spans="1:29" x14ac:dyDescent="0.35">
      <c r="A1298" t="s">
        <v>2070</v>
      </c>
      <c r="B1298" t="s">
        <v>243</v>
      </c>
      <c r="C1298" t="s">
        <v>1421</v>
      </c>
      <c r="D1298" s="1">
        <v>2</v>
      </c>
      <c r="E1298" s="2">
        <f t="shared" si="120"/>
        <v>0.33333333333333331</v>
      </c>
      <c r="F1298" s="2">
        <f t="shared" si="121"/>
        <v>0.16666666666666666</v>
      </c>
      <c r="G1298" s="2">
        <f t="shared" si="122"/>
        <v>0.55555555555555558</v>
      </c>
      <c r="H1298" s="2">
        <f t="shared" si="123"/>
        <v>0.75</v>
      </c>
      <c r="I1298" s="3">
        <v>1</v>
      </c>
      <c r="K1298" s="3">
        <v>3</v>
      </c>
      <c r="L1298" s="3">
        <v>1</v>
      </c>
      <c r="M1298" s="3">
        <v>3</v>
      </c>
      <c r="N1298" s="3">
        <v>1</v>
      </c>
      <c r="T1298" s="3">
        <v>1</v>
      </c>
      <c r="W1298" s="1">
        <f t="shared" si="124"/>
        <v>2</v>
      </c>
      <c r="X1298" s="17">
        <f>IFERROR(Z1298/AB1298,0)</f>
        <v>1.8</v>
      </c>
      <c r="Y1298" s="3">
        <f>SUBTOTAL(109,I1298:V1298)</f>
        <v>10</v>
      </c>
      <c r="Z1298" s="3">
        <f>Y1298-N1298</f>
        <v>9</v>
      </c>
      <c r="AA1298" s="3">
        <f t="shared" si="125"/>
        <v>6</v>
      </c>
      <c r="AB1298" s="3">
        <f>COUNTA(I1298:V1298)-COUNTA(N1298)</f>
        <v>5</v>
      </c>
      <c r="AC1298" s="74">
        <f t="array" ref="AC1298">AVERAGE(IF((COLUMN(I1298:V1298)&lt;&gt;COLUMN(N1298)), I1298:V1298))</f>
        <v>0.69230769230769229</v>
      </c>
    </row>
    <row r="1299" spans="1:29" x14ac:dyDescent="0.35">
      <c r="A1299" t="s">
        <v>2071</v>
      </c>
      <c r="B1299" t="s">
        <v>2072</v>
      </c>
      <c r="C1299" t="s">
        <v>1421</v>
      </c>
      <c r="D1299" s="1">
        <v>1</v>
      </c>
      <c r="E1299" s="2">
        <f t="shared" si="120"/>
        <v>0</v>
      </c>
      <c r="F1299" s="2">
        <f t="shared" si="121"/>
        <v>0.16666666666666666</v>
      </c>
      <c r="G1299" s="2">
        <f t="shared" si="122"/>
        <v>0.22222222222222221</v>
      </c>
      <c r="H1299" s="2">
        <f t="shared" si="123"/>
        <v>0.16666666666666666</v>
      </c>
      <c r="O1299" s="3">
        <v>1</v>
      </c>
      <c r="P1299" s="3">
        <v>1</v>
      </c>
      <c r="W1299" s="1">
        <f t="shared" si="124"/>
        <v>1</v>
      </c>
      <c r="X1299" s="17">
        <f>IFERROR(Z1299/AB1299,0)</f>
        <v>1</v>
      </c>
      <c r="Y1299" s="3">
        <f>SUBTOTAL(109,I1299:V1299)</f>
        <v>2</v>
      </c>
      <c r="Z1299" s="3">
        <f>Y1299-N1299</f>
        <v>2</v>
      </c>
      <c r="AA1299" s="3">
        <f t="shared" si="125"/>
        <v>2</v>
      </c>
      <c r="AB1299" s="3">
        <f>COUNTA(I1299:V1299)-COUNTA(N1299)</f>
        <v>2</v>
      </c>
      <c r="AC1299" s="74">
        <f t="array" ref="AC1299">AVERAGE(IF((COLUMN(I1299:V1299)&lt;&gt;COLUMN(N1299)), I1299:V1299))</f>
        <v>0.15384615384615385</v>
      </c>
    </row>
    <row r="1300" spans="1:29" x14ac:dyDescent="0.35">
      <c r="A1300" t="s">
        <v>2073</v>
      </c>
      <c r="B1300" t="s">
        <v>1297</v>
      </c>
      <c r="C1300" t="s">
        <v>1421</v>
      </c>
      <c r="D1300" s="1">
        <v>4.2</v>
      </c>
      <c r="E1300" s="2">
        <f t="shared" si="120"/>
        <v>0.66666666666666663</v>
      </c>
      <c r="F1300" s="2">
        <f t="shared" si="121"/>
        <v>3.3333333333333335</v>
      </c>
      <c r="G1300" s="2">
        <f t="shared" si="122"/>
        <v>2.3333333333333335</v>
      </c>
      <c r="H1300" s="2">
        <f t="shared" si="123"/>
        <v>1.8333333333333333</v>
      </c>
      <c r="K1300" s="3">
        <v>1</v>
      </c>
      <c r="N1300" s="3">
        <v>1</v>
      </c>
      <c r="P1300" s="3">
        <v>5</v>
      </c>
      <c r="Q1300" s="3">
        <v>6</v>
      </c>
      <c r="R1300" s="3">
        <v>7</v>
      </c>
      <c r="S1300" s="3">
        <v>2</v>
      </c>
      <c r="W1300" s="1">
        <f t="shared" si="124"/>
        <v>4.2</v>
      </c>
      <c r="X1300" s="17">
        <f>IFERROR(Z1300/AB1300,0)</f>
        <v>4.2</v>
      </c>
      <c r="Y1300" s="3">
        <f>SUBTOTAL(109,I1300:V1300)</f>
        <v>22</v>
      </c>
      <c r="Z1300" s="3">
        <f>Y1300-N1300</f>
        <v>21</v>
      </c>
      <c r="AA1300" s="3">
        <f t="shared" si="125"/>
        <v>6</v>
      </c>
      <c r="AB1300" s="3">
        <f>COUNTA(I1300:V1300)-COUNTA(N1300)</f>
        <v>5</v>
      </c>
      <c r="AC1300" s="74">
        <f t="array" ref="AC1300">AVERAGE(IF((COLUMN(I1300:V1300)&lt;&gt;COLUMN(N1300)), I1300:V1300))</f>
        <v>1.6153846153846154</v>
      </c>
    </row>
    <row r="1301" spans="1:29" x14ac:dyDescent="0.35">
      <c r="A1301" t="s">
        <v>2074</v>
      </c>
      <c r="B1301" t="s">
        <v>1299</v>
      </c>
      <c r="C1301" t="s">
        <v>1421</v>
      </c>
      <c r="D1301" s="1">
        <v>1.3333333333333333</v>
      </c>
      <c r="E1301" s="2">
        <f t="shared" si="120"/>
        <v>1.3333333333333333</v>
      </c>
      <c r="F1301" s="2">
        <f t="shared" si="121"/>
        <v>0.66666666666666663</v>
      </c>
      <c r="G1301" s="2">
        <f t="shared" si="122"/>
        <v>0.77777777777777779</v>
      </c>
      <c r="H1301" s="2">
        <f t="shared" si="123"/>
        <v>0.66666666666666663</v>
      </c>
      <c r="L1301" s="3">
        <v>1</v>
      </c>
      <c r="N1301" s="3">
        <v>1</v>
      </c>
      <c r="O1301" s="3">
        <v>2</v>
      </c>
      <c r="S1301" s="3">
        <v>2</v>
      </c>
      <c r="T1301" s="3">
        <v>1</v>
      </c>
      <c r="U1301" s="3">
        <v>1</v>
      </c>
      <c r="V1301" s="3">
        <v>1</v>
      </c>
      <c r="W1301" s="1">
        <f t="shared" si="124"/>
        <v>1.3333333333333333</v>
      </c>
      <c r="X1301" s="17">
        <f>IFERROR(Z1301/AB1301,0)</f>
        <v>1.3333333333333333</v>
      </c>
      <c r="Y1301" s="3">
        <f>SUBTOTAL(109,I1301:V1301)</f>
        <v>9</v>
      </c>
      <c r="Z1301" s="3">
        <f>Y1301-N1301</f>
        <v>8</v>
      </c>
      <c r="AA1301" s="3">
        <f t="shared" si="125"/>
        <v>7</v>
      </c>
      <c r="AB1301" s="3">
        <f>COUNTA(I1301:V1301)-COUNTA(N1301)</f>
        <v>6</v>
      </c>
      <c r="AC1301" s="74">
        <f t="array" ref="AC1301">AVERAGE(IF((COLUMN(I1301:V1301)&lt;&gt;COLUMN(N1301)), I1301:V1301))</f>
        <v>0.61538461538461542</v>
      </c>
    </row>
    <row r="1302" spans="1:29" x14ac:dyDescent="0.35">
      <c r="A1302" t="s">
        <v>2075</v>
      </c>
      <c r="B1302" t="s">
        <v>1301</v>
      </c>
      <c r="C1302" t="s">
        <v>1421</v>
      </c>
      <c r="D1302" s="1">
        <v>1</v>
      </c>
      <c r="E1302" s="2">
        <f t="shared" si="120"/>
        <v>0</v>
      </c>
      <c r="F1302" s="2">
        <f t="shared" si="121"/>
        <v>0.33333333333333331</v>
      </c>
      <c r="G1302" s="2">
        <f t="shared" si="122"/>
        <v>0.22222222222222221</v>
      </c>
      <c r="H1302" s="2">
        <f t="shared" si="123"/>
        <v>0.25</v>
      </c>
      <c r="K1302" s="3">
        <v>1</v>
      </c>
      <c r="P1302" s="3">
        <v>1</v>
      </c>
      <c r="Q1302" s="3">
        <v>1</v>
      </c>
      <c r="W1302" s="1">
        <f t="shared" si="124"/>
        <v>1</v>
      </c>
      <c r="X1302" s="17">
        <f>IFERROR(Z1302/AB1302,0)</f>
        <v>1</v>
      </c>
      <c r="Y1302" s="3">
        <f>SUBTOTAL(109,I1302:V1302)</f>
        <v>3</v>
      </c>
      <c r="Z1302" s="3">
        <f>Y1302-N1302</f>
        <v>3</v>
      </c>
      <c r="AA1302" s="3">
        <f t="shared" si="125"/>
        <v>3</v>
      </c>
      <c r="AB1302" s="3">
        <f>COUNTA(I1302:V1302)-COUNTA(N1302)</f>
        <v>3</v>
      </c>
      <c r="AC1302" s="74">
        <f t="array" ref="AC1302">AVERAGE(IF((COLUMN(I1302:V1302)&lt;&gt;COLUMN(N1302)), I1302:V1302))</f>
        <v>0.23076923076923078</v>
      </c>
    </row>
    <row r="1303" spans="1:29" x14ac:dyDescent="0.35">
      <c r="A1303" t="s">
        <v>2076</v>
      </c>
      <c r="B1303" t="s">
        <v>1303</v>
      </c>
      <c r="C1303" t="s">
        <v>1421</v>
      </c>
      <c r="D1303" s="1">
        <v>1</v>
      </c>
      <c r="E1303" s="2">
        <f t="shared" si="120"/>
        <v>0.33333333333333331</v>
      </c>
      <c r="F1303" s="2">
        <f t="shared" si="121"/>
        <v>0.5</v>
      </c>
      <c r="G1303" s="2">
        <f t="shared" si="122"/>
        <v>0.33333333333333331</v>
      </c>
      <c r="H1303" s="2">
        <f t="shared" si="123"/>
        <v>0.25</v>
      </c>
      <c r="P1303" s="3">
        <v>1</v>
      </c>
      <c r="R1303" s="3">
        <v>1</v>
      </c>
      <c r="T1303" s="3">
        <v>1</v>
      </c>
      <c r="W1303" s="1">
        <f t="shared" si="124"/>
        <v>1</v>
      </c>
      <c r="X1303" s="17">
        <f>IFERROR(Z1303/AB1303,0)</f>
        <v>1</v>
      </c>
      <c r="Y1303" s="3">
        <f>SUBTOTAL(109,I1303:V1303)</f>
        <v>3</v>
      </c>
      <c r="Z1303" s="3">
        <f>Y1303-N1303</f>
        <v>3</v>
      </c>
      <c r="AA1303" s="3">
        <f t="shared" si="125"/>
        <v>3</v>
      </c>
      <c r="AB1303" s="3">
        <f>COUNTA(I1303:V1303)-COUNTA(N1303)</f>
        <v>3</v>
      </c>
      <c r="AC1303" s="74">
        <f t="array" ref="AC1303">AVERAGE(IF((COLUMN(I1303:V1303)&lt;&gt;COLUMN(N1303)), I1303:V1303))</f>
        <v>0.23076923076923078</v>
      </c>
    </row>
    <row r="1304" spans="1:29" x14ac:dyDescent="0.35">
      <c r="A1304" t="s">
        <v>2077</v>
      </c>
      <c r="B1304" t="s">
        <v>1305</v>
      </c>
      <c r="C1304" t="s">
        <v>1421</v>
      </c>
      <c r="D1304" s="1">
        <v>3</v>
      </c>
      <c r="E1304" s="2">
        <f t="shared" si="120"/>
        <v>1.6666666666666667</v>
      </c>
      <c r="F1304" s="2">
        <f t="shared" si="121"/>
        <v>1</v>
      </c>
      <c r="G1304" s="2">
        <f t="shared" si="122"/>
        <v>2.5555555555555554</v>
      </c>
      <c r="H1304" s="2">
        <f t="shared" si="123"/>
        <v>2.0833333333333335</v>
      </c>
      <c r="K1304" s="3">
        <v>1</v>
      </c>
      <c r="L1304" s="3">
        <v>1</v>
      </c>
      <c r="M1304" s="3">
        <v>2</v>
      </c>
      <c r="N1304" s="3">
        <v>8</v>
      </c>
      <c r="O1304" s="3">
        <v>7</v>
      </c>
      <c r="P1304" s="3">
        <v>1</v>
      </c>
      <c r="T1304" s="3">
        <v>1</v>
      </c>
      <c r="U1304" s="3">
        <v>4</v>
      </c>
      <c r="V1304" s="3">
        <v>7</v>
      </c>
      <c r="W1304" s="1">
        <f t="shared" si="124"/>
        <v>3</v>
      </c>
      <c r="X1304" s="17">
        <f>IFERROR(Z1304/AB1304,0)</f>
        <v>3</v>
      </c>
      <c r="Y1304" s="3">
        <f>SUBTOTAL(109,I1304:V1304)</f>
        <v>32</v>
      </c>
      <c r="Z1304" s="3">
        <f>Y1304-N1304</f>
        <v>24</v>
      </c>
      <c r="AA1304" s="3">
        <f t="shared" si="125"/>
        <v>9</v>
      </c>
      <c r="AB1304" s="3">
        <f>COUNTA(I1304:V1304)-COUNTA(N1304)</f>
        <v>8</v>
      </c>
      <c r="AC1304" s="74">
        <f t="array" ref="AC1304">AVERAGE(IF((COLUMN(I1304:V1304)&lt;&gt;COLUMN(N1304)), I1304:V1304))</f>
        <v>1.8461538461538463</v>
      </c>
    </row>
    <row r="1305" spans="1:29" x14ac:dyDescent="0.35">
      <c r="A1305" t="s">
        <v>2078</v>
      </c>
      <c r="B1305" t="s">
        <v>1307</v>
      </c>
      <c r="C1305" t="s">
        <v>1421</v>
      </c>
      <c r="D1305" s="1">
        <v>2.6</v>
      </c>
      <c r="E1305" s="2">
        <f t="shared" si="120"/>
        <v>3.3333333333333335</v>
      </c>
      <c r="F1305" s="2">
        <f t="shared" si="121"/>
        <v>1.6666666666666667</v>
      </c>
      <c r="G1305" s="2">
        <f t="shared" si="122"/>
        <v>1.4444444444444444</v>
      </c>
      <c r="H1305" s="2">
        <f t="shared" si="123"/>
        <v>1.1666666666666667</v>
      </c>
      <c r="L1305" s="3">
        <v>1</v>
      </c>
      <c r="M1305" s="3">
        <v>1</v>
      </c>
      <c r="N1305" s="3">
        <v>1</v>
      </c>
      <c r="O1305" s="3">
        <v>1</v>
      </c>
      <c r="S1305" s="3">
        <v>6</v>
      </c>
      <c r="T1305" s="3">
        <v>4</v>
      </c>
      <c r="W1305" s="1">
        <f t="shared" si="124"/>
        <v>2.6</v>
      </c>
      <c r="X1305" s="17">
        <f>IFERROR(Z1305/AB1305,0)</f>
        <v>2.6</v>
      </c>
      <c r="Y1305" s="3">
        <f>SUBTOTAL(109,I1305:V1305)</f>
        <v>14</v>
      </c>
      <c r="Z1305" s="3">
        <f>Y1305-N1305</f>
        <v>13</v>
      </c>
      <c r="AA1305" s="3">
        <f t="shared" si="125"/>
        <v>6</v>
      </c>
      <c r="AB1305" s="3">
        <f>COUNTA(I1305:V1305)-COUNTA(N1305)</f>
        <v>5</v>
      </c>
      <c r="AC1305" s="74">
        <f t="array" ref="AC1305">AVERAGE(IF((COLUMN(I1305:V1305)&lt;&gt;COLUMN(N1305)), I1305:V1305))</f>
        <v>1</v>
      </c>
    </row>
    <row r="1306" spans="1:29" x14ac:dyDescent="0.35">
      <c r="A1306" t="s">
        <v>2079</v>
      </c>
      <c r="B1306" t="s">
        <v>1309</v>
      </c>
      <c r="C1306" t="s">
        <v>1421</v>
      </c>
      <c r="D1306" s="1">
        <v>1.3333333333333333</v>
      </c>
      <c r="E1306" s="2">
        <f t="shared" si="120"/>
        <v>0.66666666666666663</v>
      </c>
      <c r="F1306" s="2">
        <f t="shared" si="121"/>
        <v>0.33333333333333331</v>
      </c>
      <c r="G1306" s="2">
        <f t="shared" si="122"/>
        <v>0.44444444444444442</v>
      </c>
      <c r="H1306" s="2">
        <f t="shared" si="123"/>
        <v>0.33333333333333331</v>
      </c>
      <c r="N1306" s="3">
        <v>1</v>
      </c>
      <c r="O1306" s="3">
        <v>1</v>
      </c>
      <c r="S1306" s="3">
        <v>2</v>
      </c>
      <c r="V1306" s="3">
        <v>1</v>
      </c>
      <c r="W1306" s="1">
        <f t="shared" si="124"/>
        <v>1.3333333333333333</v>
      </c>
      <c r="X1306" s="17">
        <f>IFERROR(Z1306/AB1306,0)</f>
        <v>1.3333333333333333</v>
      </c>
      <c r="Y1306" s="3">
        <f>SUBTOTAL(109,I1306:V1306)</f>
        <v>5</v>
      </c>
      <c r="Z1306" s="3">
        <f>Y1306-N1306</f>
        <v>4</v>
      </c>
      <c r="AA1306" s="3">
        <f t="shared" si="125"/>
        <v>4</v>
      </c>
      <c r="AB1306" s="3">
        <f>COUNTA(I1306:V1306)-COUNTA(N1306)</f>
        <v>3</v>
      </c>
      <c r="AC1306" s="74">
        <f t="array" ref="AC1306">AVERAGE(IF((COLUMN(I1306:V1306)&lt;&gt;COLUMN(N1306)), I1306:V1306))</f>
        <v>0.30769230769230771</v>
      </c>
    </row>
    <row r="1307" spans="1:29" x14ac:dyDescent="0.35">
      <c r="A1307" t="s">
        <v>2080</v>
      </c>
      <c r="B1307" t="s">
        <v>1311</v>
      </c>
      <c r="C1307" t="s">
        <v>1421</v>
      </c>
      <c r="D1307" s="1">
        <v>2</v>
      </c>
      <c r="E1307" s="2">
        <f t="shared" si="120"/>
        <v>0.66666666666666663</v>
      </c>
      <c r="F1307" s="2">
        <f t="shared" si="121"/>
        <v>0.5</v>
      </c>
      <c r="G1307" s="2">
        <f t="shared" si="122"/>
        <v>1</v>
      </c>
      <c r="H1307" s="2">
        <f t="shared" si="123"/>
        <v>1</v>
      </c>
      <c r="L1307" s="3">
        <v>3</v>
      </c>
      <c r="M1307" s="3">
        <v>1</v>
      </c>
      <c r="O1307" s="3">
        <v>5</v>
      </c>
      <c r="P1307" s="3">
        <v>1</v>
      </c>
      <c r="S1307" s="3">
        <v>1</v>
      </c>
      <c r="T1307" s="3">
        <v>1</v>
      </c>
      <c r="W1307" s="1">
        <f t="shared" si="124"/>
        <v>2</v>
      </c>
      <c r="X1307" s="17">
        <f>IFERROR(Z1307/AB1307,0)</f>
        <v>2</v>
      </c>
      <c r="Y1307" s="3">
        <f>SUBTOTAL(109,I1307:V1307)</f>
        <v>12</v>
      </c>
      <c r="Z1307" s="3">
        <f>Y1307-N1307</f>
        <v>12</v>
      </c>
      <c r="AA1307" s="3">
        <f t="shared" si="125"/>
        <v>6</v>
      </c>
      <c r="AB1307" s="3">
        <f>COUNTA(I1307:V1307)-COUNTA(N1307)</f>
        <v>6</v>
      </c>
      <c r="AC1307" s="74">
        <f t="array" ref="AC1307">AVERAGE(IF((COLUMN(I1307:V1307)&lt;&gt;COLUMN(N1307)), I1307:V1307))</f>
        <v>0.92307692307692313</v>
      </c>
    </row>
    <row r="1308" spans="1:29" x14ac:dyDescent="0.35">
      <c r="A1308" t="s">
        <v>2081</v>
      </c>
      <c r="B1308" t="s">
        <v>1313</v>
      </c>
      <c r="C1308" t="s">
        <v>1421</v>
      </c>
      <c r="D1308" s="1">
        <v>1.8571428571428572</v>
      </c>
      <c r="E1308" s="2">
        <f t="shared" si="120"/>
        <v>1</v>
      </c>
      <c r="F1308" s="2">
        <f t="shared" si="121"/>
        <v>0.83333333333333337</v>
      </c>
      <c r="G1308" s="2">
        <f t="shared" si="122"/>
        <v>0.77777777777777779</v>
      </c>
      <c r="H1308" s="2">
        <f t="shared" si="123"/>
        <v>0.75</v>
      </c>
      <c r="K1308" s="3">
        <v>2</v>
      </c>
      <c r="O1308" s="3">
        <v>2</v>
      </c>
      <c r="P1308" s="3">
        <v>1</v>
      </c>
      <c r="Q1308" s="3">
        <v>1</v>
      </c>
      <c r="T1308" s="3">
        <v>1</v>
      </c>
      <c r="U1308" s="3">
        <v>2</v>
      </c>
      <c r="V1308" s="3">
        <v>4</v>
      </c>
      <c r="W1308" s="1">
        <f t="shared" si="124"/>
        <v>1.8571428571428572</v>
      </c>
      <c r="X1308" s="17">
        <f>IFERROR(Z1308/AB1308,0)</f>
        <v>1.8571428571428572</v>
      </c>
      <c r="Y1308" s="3">
        <f>SUBTOTAL(109,I1308:V1308)</f>
        <v>13</v>
      </c>
      <c r="Z1308" s="3">
        <f>Y1308-N1308</f>
        <v>13</v>
      </c>
      <c r="AA1308" s="3">
        <f t="shared" si="125"/>
        <v>7</v>
      </c>
      <c r="AB1308" s="3">
        <f>COUNTA(I1308:V1308)-COUNTA(N1308)</f>
        <v>7</v>
      </c>
      <c r="AC1308" s="74">
        <f t="array" ref="AC1308">AVERAGE(IF((COLUMN(I1308:V1308)&lt;&gt;COLUMN(N1308)), I1308:V1308))</f>
        <v>1</v>
      </c>
    </row>
    <row r="1309" spans="1:29" x14ac:dyDescent="0.35">
      <c r="A1309" t="s">
        <v>2082</v>
      </c>
      <c r="B1309" t="s">
        <v>1315</v>
      </c>
      <c r="C1309" t="s">
        <v>1421</v>
      </c>
      <c r="D1309" s="1">
        <v>2.5</v>
      </c>
      <c r="E1309" s="2">
        <f t="shared" si="120"/>
        <v>1.3333333333333333</v>
      </c>
      <c r="F1309" s="2">
        <f t="shared" si="121"/>
        <v>0.66666666666666663</v>
      </c>
      <c r="G1309" s="2">
        <f t="shared" si="122"/>
        <v>0.88888888888888884</v>
      </c>
      <c r="H1309" s="2">
        <f t="shared" si="123"/>
        <v>0.66666666666666663</v>
      </c>
      <c r="M1309" s="3">
        <v>2</v>
      </c>
      <c r="N1309" s="3">
        <v>2</v>
      </c>
      <c r="S1309" s="3">
        <v>2</v>
      </c>
      <c r="U1309" s="3">
        <v>2</v>
      </c>
      <c r="V1309" s="3">
        <v>4</v>
      </c>
      <c r="W1309" s="1">
        <f t="shared" si="124"/>
        <v>2.5</v>
      </c>
      <c r="X1309" s="17">
        <f>IFERROR(Z1309/AB1309,0)</f>
        <v>2.5</v>
      </c>
      <c r="Y1309" s="3">
        <f>SUBTOTAL(109,I1309:V1309)</f>
        <v>12</v>
      </c>
      <c r="Z1309" s="3">
        <f>Y1309-N1309</f>
        <v>10</v>
      </c>
      <c r="AA1309" s="3">
        <f t="shared" si="125"/>
        <v>5</v>
      </c>
      <c r="AB1309" s="3">
        <f>COUNTA(I1309:V1309)-COUNTA(N1309)</f>
        <v>4</v>
      </c>
      <c r="AC1309" s="74">
        <f t="array" ref="AC1309">AVERAGE(IF((COLUMN(I1309:V1309)&lt;&gt;COLUMN(N1309)), I1309:V1309))</f>
        <v>0.76923076923076927</v>
      </c>
    </row>
    <row r="1310" spans="1:29" x14ac:dyDescent="0.35">
      <c r="A1310" t="s">
        <v>2083</v>
      </c>
      <c r="B1310" t="s">
        <v>1317</v>
      </c>
      <c r="C1310" t="s">
        <v>1421</v>
      </c>
      <c r="D1310" s="1">
        <v>1</v>
      </c>
      <c r="E1310" s="2">
        <f t="shared" si="120"/>
        <v>0.33333333333333331</v>
      </c>
      <c r="F1310" s="2">
        <f t="shared" si="121"/>
        <v>0.33333333333333331</v>
      </c>
      <c r="G1310" s="2">
        <f t="shared" si="122"/>
        <v>0.33333333333333331</v>
      </c>
      <c r="H1310" s="2">
        <f t="shared" si="123"/>
        <v>0.33333333333333331</v>
      </c>
      <c r="K1310" s="3">
        <v>1</v>
      </c>
      <c r="N1310" s="3">
        <v>1</v>
      </c>
      <c r="Q1310" s="3">
        <v>1</v>
      </c>
      <c r="T1310" s="3">
        <v>1</v>
      </c>
      <c r="W1310" s="1">
        <f t="shared" si="124"/>
        <v>1</v>
      </c>
      <c r="X1310" s="17">
        <f>IFERROR(Z1310/AB1310,0)</f>
        <v>1</v>
      </c>
      <c r="Y1310" s="3">
        <f>SUBTOTAL(109,I1310:V1310)</f>
        <v>4</v>
      </c>
      <c r="Z1310" s="3">
        <f>Y1310-N1310</f>
        <v>3</v>
      </c>
      <c r="AA1310" s="3">
        <f t="shared" si="125"/>
        <v>4</v>
      </c>
      <c r="AB1310" s="3">
        <f>COUNTA(I1310:V1310)-COUNTA(N1310)</f>
        <v>3</v>
      </c>
      <c r="AC1310" s="74">
        <f t="array" ref="AC1310">AVERAGE(IF((COLUMN(I1310:V1310)&lt;&gt;COLUMN(N1310)), I1310:V1310))</f>
        <v>0.23076923076923078</v>
      </c>
    </row>
    <row r="1311" spans="1:29" x14ac:dyDescent="0.35">
      <c r="A1311" t="s">
        <v>2084</v>
      </c>
      <c r="B1311" t="s">
        <v>1319</v>
      </c>
      <c r="C1311" t="s">
        <v>1421</v>
      </c>
      <c r="D1311" s="1">
        <v>1.8</v>
      </c>
      <c r="E1311" s="2">
        <f t="shared" si="120"/>
        <v>1.3333333333333333</v>
      </c>
      <c r="F1311" s="2">
        <f t="shared" si="121"/>
        <v>1.1666666666666667</v>
      </c>
      <c r="G1311" s="2">
        <f t="shared" si="122"/>
        <v>1.2222222222222223</v>
      </c>
      <c r="H1311" s="2">
        <f t="shared" si="123"/>
        <v>0.91666666666666663</v>
      </c>
      <c r="M1311" s="3">
        <v>1</v>
      </c>
      <c r="N1311" s="3">
        <v>2</v>
      </c>
      <c r="O1311" s="3">
        <v>1</v>
      </c>
      <c r="P1311" s="3">
        <v>1</v>
      </c>
      <c r="Q1311" s="3">
        <v>2</v>
      </c>
      <c r="S1311" s="3">
        <v>4</v>
      </c>
      <c r="W1311" s="1">
        <f t="shared" si="124"/>
        <v>1.8</v>
      </c>
      <c r="X1311" s="17">
        <f>IFERROR(Z1311/AB1311,0)</f>
        <v>1.8</v>
      </c>
      <c r="Y1311" s="3">
        <f>SUBTOTAL(109,I1311:V1311)</f>
        <v>11</v>
      </c>
      <c r="Z1311" s="3">
        <f>Y1311-N1311</f>
        <v>9</v>
      </c>
      <c r="AA1311" s="3">
        <f t="shared" si="125"/>
        <v>6</v>
      </c>
      <c r="AB1311" s="3">
        <f>COUNTA(I1311:V1311)-COUNTA(N1311)</f>
        <v>5</v>
      </c>
      <c r="AC1311" s="74">
        <f t="array" ref="AC1311">AVERAGE(IF((COLUMN(I1311:V1311)&lt;&gt;COLUMN(N1311)), I1311:V1311))</f>
        <v>0.69230769230769229</v>
      </c>
    </row>
    <row r="1312" spans="1:29" x14ac:dyDescent="0.35">
      <c r="A1312" t="s">
        <v>2085</v>
      </c>
      <c r="B1312" t="s">
        <v>245</v>
      </c>
      <c r="C1312" t="s">
        <v>1421</v>
      </c>
      <c r="D1312" s="1">
        <v>7.1111111111111107</v>
      </c>
      <c r="E1312" s="2">
        <f t="shared" si="120"/>
        <v>12</v>
      </c>
      <c r="F1312" s="2">
        <f t="shared" si="121"/>
        <v>6.166666666666667</v>
      </c>
      <c r="G1312" s="2">
        <f t="shared" si="122"/>
        <v>5.333333333333333</v>
      </c>
      <c r="H1312" s="2">
        <f t="shared" si="123"/>
        <v>5.333333333333333</v>
      </c>
      <c r="I1312" s="3">
        <v>4</v>
      </c>
      <c r="J1312" s="3">
        <v>5</v>
      </c>
      <c r="K1312" s="3">
        <v>4</v>
      </c>
      <c r="L1312" s="3">
        <v>7</v>
      </c>
      <c r="M1312" s="3">
        <v>7</v>
      </c>
      <c r="N1312" s="3">
        <v>4</v>
      </c>
      <c r="R1312" s="3">
        <v>1</v>
      </c>
      <c r="S1312" s="3">
        <v>16</v>
      </c>
      <c r="T1312" s="3">
        <v>5</v>
      </c>
      <c r="U1312" s="3">
        <v>15</v>
      </c>
      <c r="V1312" s="3">
        <v>4</v>
      </c>
      <c r="W1312" s="1">
        <f t="shared" si="124"/>
        <v>7.1111111111111107</v>
      </c>
      <c r="X1312" s="17">
        <f>IFERROR(Z1312/AB1312,0)</f>
        <v>6.8</v>
      </c>
      <c r="Y1312" s="3">
        <f>SUBTOTAL(109,I1312:V1312)</f>
        <v>72</v>
      </c>
      <c r="Z1312" s="3">
        <f>Y1312-N1312</f>
        <v>68</v>
      </c>
      <c r="AA1312" s="3">
        <f t="shared" si="125"/>
        <v>11</v>
      </c>
      <c r="AB1312" s="3">
        <f>COUNTA(I1312:V1312)-COUNTA(N1312)</f>
        <v>10</v>
      </c>
      <c r="AC1312" s="74">
        <f t="array" ref="AC1312">AVERAGE(IF((COLUMN(I1312:V1312)&lt;&gt;COLUMN(N1312)), I1312:V1312))</f>
        <v>5.2307692307692308</v>
      </c>
    </row>
    <row r="1313" spans="1:29" x14ac:dyDescent="0.35">
      <c r="A1313" t="s">
        <v>2086</v>
      </c>
      <c r="B1313" t="s">
        <v>510</v>
      </c>
      <c r="C1313" t="s">
        <v>1421</v>
      </c>
      <c r="D1313" s="1">
        <v>3.3333333333333335</v>
      </c>
      <c r="E1313" s="2">
        <f t="shared" si="120"/>
        <v>1.3333333333333333</v>
      </c>
      <c r="F1313" s="2">
        <f t="shared" si="121"/>
        <v>1.5</v>
      </c>
      <c r="G1313" s="2">
        <f t="shared" si="122"/>
        <v>3.4444444444444446</v>
      </c>
      <c r="H1313" s="2">
        <f t="shared" si="123"/>
        <v>2.9166666666666665</v>
      </c>
      <c r="I1313" s="3">
        <v>2</v>
      </c>
      <c r="J1313" s="3">
        <v>2</v>
      </c>
      <c r="K1313" s="3">
        <v>2</v>
      </c>
      <c r="M1313" s="3">
        <v>3</v>
      </c>
      <c r="N1313" s="3">
        <v>12</v>
      </c>
      <c r="O1313" s="3">
        <v>7</v>
      </c>
      <c r="P1313" s="3">
        <v>2</v>
      </c>
      <c r="Q1313" s="3">
        <v>2</v>
      </c>
      <c r="R1313" s="3">
        <v>1</v>
      </c>
      <c r="U1313" s="3">
        <v>4</v>
      </c>
      <c r="V1313" s="3">
        <v>7</v>
      </c>
      <c r="W1313" s="1">
        <f t="shared" si="124"/>
        <v>3.3333333333333335</v>
      </c>
      <c r="X1313" s="17">
        <f>IFERROR(Z1313/AB1313,0)</f>
        <v>3.2</v>
      </c>
      <c r="Y1313" s="3">
        <f>SUBTOTAL(109,I1313:V1313)</f>
        <v>44</v>
      </c>
      <c r="Z1313" s="3">
        <f>Y1313-N1313</f>
        <v>32</v>
      </c>
      <c r="AA1313" s="3">
        <f t="shared" si="125"/>
        <v>11</v>
      </c>
      <c r="AB1313" s="3">
        <f>COUNTA(I1313:V1313)-COUNTA(N1313)</f>
        <v>10</v>
      </c>
      <c r="AC1313" s="74">
        <f t="array" ref="AC1313">AVERAGE(IF((COLUMN(I1313:V1313)&lt;&gt;COLUMN(N1313)), I1313:V1313))</f>
        <v>2.4615384615384617</v>
      </c>
    </row>
    <row r="1314" spans="1:29" x14ac:dyDescent="0.35">
      <c r="A1314" t="s">
        <v>2087</v>
      </c>
      <c r="B1314" t="s">
        <v>512</v>
      </c>
      <c r="C1314" t="s">
        <v>1421</v>
      </c>
      <c r="D1314" s="1">
        <v>2</v>
      </c>
      <c r="E1314" s="2">
        <f t="shared" si="120"/>
        <v>1.3333333333333333</v>
      </c>
      <c r="F1314" s="2">
        <f t="shared" si="121"/>
        <v>0.66666666666666663</v>
      </c>
      <c r="G1314" s="2">
        <f t="shared" si="122"/>
        <v>0.44444444444444442</v>
      </c>
      <c r="H1314" s="2">
        <f t="shared" si="123"/>
        <v>0.33333333333333331</v>
      </c>
      <c r="I1314" s="3">
        <v>2</v>
      </c>
      <c r="S1314" s="3">
        <v>2</v>
      </c>
      <c r="T1314" s="3">
        <v>2</v>
      </c>
      <c r="W1314" s="1">
        <f t="shared" si="124"/>
        <v>2</v>
      </c>
      <c r="X1314" s="17">
        <f>IFERROR(Z1314/AB1314,0)</f>
        <v>2</v>
      </c>
      <c r="Y1314" s="3">
        <f>SUBTOTAL(109,I1314:V1314)</f>
        <v>6</v>
      </c>
      <c r="Z1314" s="3">
        <f>Y1314-N1314</f>
        <v>6</v>
      </c>
      <c r="AA1314" s="3">
        <f t="shared" si="125"/>
        <v>3</v>
      </c>
      <c r="AB1314" s="3">
        <f>COUNTA(I1314:V1314)-COUNTA(N1314)</f>
        <v>3</v>
      </c>
      <c r="AC1314" s="74">
        <f t="array" ref="AC1314">AVERAGE(IF((COLUMN(I1314:V1314)&lt;&gt;COLUMN(N1314)), I1314:V1314))</f>
        <v>0.46153846153846156</v>
      </c>
    </row>
    <row r="1315" spans="1:29" x14ac:dyDescent="0.35">
      <c r="A1315" t="s">
        <v>2088</v>
      </c>
      <c r="B1315" t="s">
        <v>514</v>
      </c>
      <c r="C1315" t="s">
        <v>1421</v>
      </c>
      <c r="D1315" s="1">
        <v>3.2</v>
      </c>
      <c r="E1315" s="2">
        <f t="shared" si="120"/>
        <v>3.6666666666666665</v>
      </c>
      <c r="F1315" s="2">
        <f t="shared" si="121"/>
        <v>1.8333333333333333</v>
      </c>
      <c r="G1315" s="2">
        <f t="shared" si="122"/>
        <v>1.8888888888888888</v>
      </c>
      <c r="H1315" s="2">
        <f t="shared" si="123"/>
        <v>1.75</v>
      </c>
      <c r="K1315" s="3">
        <v>3</v>
      </c>
      <c r="L1315" s="3">
        <v>1</v>
      </c>
      <c r="M1315" s="3">
        <v>1</v>
      </c>
      <c r="N1315" s="3">
        <v>5</v>
      </c>
      <c r="T1315" s="3">
        <v>3</v>
      </c>
      <c r="U1315" s="3">
        <v>8</v>
      </c>
      <c r="W1315" s="1">
        <f t="shared" si="124"/>
        <v>3.2</v>
      </c>
      <c r="X1315" s="17">
        <f>IFERROR(Z1315/AB1315,0)</f>
        <v>3.2</v>
      </c>
      <c r="Y1315" s="3">
        <f>SUBTOTAL(109,I1315:V1315)</f>
        <v>21</v>
      </c>
      <c r="Z1315" s="3">
        <f>Y1315-N1315</f>
        <v>16</v>
      </c>
      <c r="AA1315" s="3">
        <f t="shared" si="125"/>
        <v>6</v>
      </c>
      <c r="AB1315" s="3">
        <f>COUNTA(I1315:V1315)-COUNTA(N1315)</f>
        <v>5</v>
      </c>
      <c r="AC1315" s="74">
        <f t="array" ref="AC1315">AVERAGE(IF((COLUMN(I1315:V1315)&lt;&gt;COLUMN(N1315)), I1315:V1315))</f>
        <v>1.2307692307692308</v>
      </c>
    </row>
    <row r="1316" spans="1:29" x14ac:dyDescent="0.35">
      <c r="A1316" t="s">
        <v>2089</v>
      </c>
      <c r="B1316" t="s">
        <v>516</v>
      </c>
      <c r="C1316" t="s">
        <v>1421</v>
      </c>
      <c r="D1316" s="1">
        <v>3.9090909090909092</v>
      </c>
      <c r="E1316" s="2">
        <f t="shared" si="120"/>
        <v>3.6666666666666665</v>
      </c>
      <c r="F1316" s="2">
        <f t="shared" si="121"/>
        <v>4</v>
      </c>
      <c r="G1316" s="2">
        <f t="shared" si="122"/>
        <v>4.666666666666667</v>
      </c>
      <c r="H1316" s="2">
        <f t="shared" si="123"/>
        <v>3.9166666666666665</v>
      </c>
      <c r="I1316" s="3">
        <v>7</v>
      </c>
      <c r="J1316" s="3">
        <v>1</v>
      </c>
      <c r="L1316" s="3">
        <v>4</v>
      </c>
      <c r="M1316" s="3">
        <v>5</v>
      </c>
      <c r="N1316" s="3">
        <v>9</v>
      </c>
      <c r="O1316" s="3">
        <v>4</v>
      </c>
      <c r="P1316" s="3">
        <v>6</v>
      </c>
      <c r="Q1316" s="3">
        <v>3</v>
      </c>
      <c r="R1316" s="3">
        <v>4</v>
      </c>
      <c r="S1316" s="3">
        <v>7</v>
      </c>
      <c r="T1316" s="3">
        <v>3</v>
      </c>
      <c r="U1316" s="3">
        <v>1</v>
      </c>
      <c r="V1316" s="3">
        <v>5</v>
      </c>
      <c r="W1316" s="1">
        <f t="shared" si="124"/>
        <v>3.9090909090909092</v>
      </c>
      <c r="X1316" s="17">
        <f>IFERROR(Z1316/AB1316,0)</f>
        <v>4.166666666666667</v>
      </c>
      <c r="Y1316" s="3">
        <f>SUBTOTAL(109,I1316:V1316)</f>
        <v>59</v>
      </c>
      <c r="Z1316" s="3">
        <f>Y1316-N1316</f>
        <v>50</v>
      </c>
      <c r="AA1316" s="3">
        <f t="shared" si="125"/>
        <v>13</v>
      </c>
      <c r="AB1316" s="3">
        <f>COUNTA(I1316:V1316)-COUNTA(N1316)</f>
        <v>12</v>
      </c>
      <c r="AC1316" s="74">
        <f t="array" ref="AC1316">AVERAGE(IF((COLUMN(I1316:V1316)&lt;&gt;COLUMN(N1316)), I1316:V1316))</f>
        <v>3.8461538461538463</v>
      </c>
    </row>
    <row r="1317" spans="1:29" x14ac:dyDescent="0.35">
      <c r="A1317" t="s">
        <v>2090</v>
      </c>
      <c r="B1317" t="s">
        <v>518</v>
      </c>
      <c r="C1317" t="s">
        <v>1421</v>
      </c>
      <c r="D1317" s="1">
        <v>1</v>
      </c>
      <c r="E1317" s="2">
        <f t="shared" si="120"/>
        <v>0.33333333333333331</v>
      </c>
      <c r="F1317" s="2">
        <f t="shared" si="121"/>
        <v>0.16666666666666666</v>
      </c>
      <c r="G1317" s="2">
        <f t="shared" si="122"/>
        <v>0.1111111111111111</v>
      </c>
      <c r="H1317" s="2">
        <f t="shared" si="123"/>
        <v>8.3333333333333329E-2</v>
      </c>
      <c r="T1317" s="3">
        <v>1</v>
      </c>
      <c r="V1317" s="3">
        <v>1</v>
      </c>
      <c r="W1317" s="1">
        <f t="shared" si="124"/>
        <v>1</v>
      </c>
      <c r="X1317" s="17">
        <f>IFERROR(Z1317/AB1317,0)</f>
        <v>1</v>
      </c>
      <c r="Y1317" s="3">
        <f>SUBTOTAL(109,I1317:V1317)</f>
        <v>2</v>
      </c>
      <c r="Z1317" s="3">
        <f>Y1317-N1317</f>
        <v>2</v>
      </c>
      <c r="AA1317" s="3">
        <f t="shared" si="125"/>
        <v>2</v>
      </c>
      <c r="AB1317" s="3">
        <f>COUNTA(I1317:V1317)-COUNTA(N1317)</f>
        <v>2</v>
      </c>
      <c r="AC1317" s="74">
        <f t="array" ref="AC1317">AVERAGE(IF((COLUMN(I1317:V1317)&lt;&gt;COLUMN(N1317)), I1317:V1317))</f>
        <v>0.15384615384615385</v>
      </c>
    </row>
    <row r="1318" spans="1:29" x14ac:dyDescent="0.35">
      <c r="A1318" t="s">
        <v>2091</v>
      </c>
      <c r="B1318" t="s">
        <v>520</v>
      </c>
      <c r="C1318" t="s">
        <v>1421</v>
      </c>
      <c r="D1318" s="1">
        <v>7.416666666666667</v>
      </c>
      <c r="E1318" s="2">
        <f t="shared" si="120"/>
        <v>8.6666666666666661</v>
      </c>
      <c r="F1318" s="2">
        <f t="shared" si="121"/>
        <v>8.3333333333333339</v>
      </c>
      <c r="G1318" s="2">
        <f t="shared" si="122"/>
        <v>9.4444444444444446</v>
      </c>
      <c r="H1318" s="2">
        <f t="shared" si="123"/>
        <v>7.833333333333333</v>
      </c>
      <c r="I1318" s="3">
        <v>5</v>
      </c>
      <c r="J1318" s="3">
        <v>4</v>
      </c>
      <c r="K1318" s="3">
        <v>1</v>
      </c>
      <c r="L1318" s="3">
        <v>4</v>
      </c>
      <c r="M1318" s="3">
        <v>8</v>
      </c>
      <c r="N1318" s="3">
        <v>18</v>
      </c>
      <c r="O1318" s="3">
        <v>9</v>
      </c>
      <c r="P1318" s="3">
        <v>9</v>
      </c>
      <c r="Q1318" s="3">
        <v>9</v>
      </c>
      <c r="R1318" s="3">
        <v>6</v>
      </c>
      <c r="S1318" s="3">
        <v>17</v>
      </c>
      <c r="T1318" s="3">
        <v>6</v>
      </c>
      <c r="U1318" s="3">
        <v>3</v>
      </c>
      <c r="V1318" s="3">
        <v>13</v>
      </c>
      <c r="W1318" s="1">
        <f t="shared" si="124"/>
        <v>7.416666666666667</v>
      </c>
      <c r="X1318" s="17">
        <f>IFERROR(Z1318/AB1318,0)</f>
        <v>7.2307692307692308</v>
      </c>
      <c r="Y1318" s="3">
        <f>SUBTOTAL(109,I1318:V1318)</f>
        <v>112</v>
      </c>
      <c r="Z1318" s="3">
        <f>Y1318-N1318</f>
        <v>94</v>
      </c>
      <c r="AA1318" s="3">
        <f t="shared" si="125"/>
        <v>14</v>
      </c>
      <c r="AB1318" s="3">
        <f>COUNTA(I1318:V1318)-COUNTA(N1318)</f>
        <v>13</v>
      </c>
      <c r="AC1318" s="74">
        <f t="array" ref="AC1318">AVERAGE(IF((COLUMN(I1318:V1318)&lt;&gt;COLUMN(N1318)), I1318:V1318))</f>
        <v>7.2307692307692308</v>
      </c>
    </row>
    <row r="1319" spans="1:29" x14ac:dyDescent="0.35">
      <c r="A1319" t="s">
        <v>2092</v>
      </c>
      <c r="B1319" t="s">
        <v>2093</v>
      </c>
      <c r="C1319" t="s">
        <v>1421</v>
      </c>
      <c r="D1319" s="1">
        <v>1.1666666666666667</v>
      </c>
      <c r="E1319" s="2">
        <f t="shared" si="120"/>
        <v>0.33333333333333331</v>
      </c>
      <c r="F1319" s="2">
        <f t="shared" si="121"/>
        <v>0.5</v>
      </c>
      <c r="G1319" s="2">
        <f t="shared" si="122"/>
        <v>0.77777777777777779</v>
      </c>
      <c r="H1319" s="2">
        <f t="shared" si="123"/>
        <v>0.75</v>
      </c>
      <c r="K1319" s="3">
        <v>1</v>
      </c>
      <c r="L1319" s="3">
        <v>1</v>
      </c>
      <c r="N1319" s="3">
        <v>3</v>
      </c>
      <c r="O1319" s="3">
        <v>1</v>
      </c>
      <c r="P1319" s="3">
        <v>2</v>
      </c>
      <c r="S1319" s="3">
        <v>1</v>
      </c>
      <c r="V1319" s="3">
        <v>1</v>
      </c>
      <c r="W1319" s="1">
        <f t="shared" si="124"/>
        <v>1.1666666666666667</v>
      </c>
      <c r="X1319" s="17">
        <f>IFERROR(Z1319/AB1319,0)</f>
        <v>1.1666666666666667</v>
      </c>
      <c r="Y1319" s="3">
        <f>SUBTOTAL(109,I1319:V1319)</f>
        <v>10</v>
      </c>
      <c r="Z1319" s="3">
        <f>Y1319-N1319</f>
        <v>7</v>
      </c>
      <c r="AA1319" s="3">
        <f t="shared" si="125"/>
        <v>7</v>
      </c>
      <c r="AB1319" s="3">
        <f>COUNTA(I1319:V1319)-COUNTA(N1319)</f>
        <v>6</v>
      </c>
      <c r="AC1319" s="74">
        <f t="array" ref="AC1319">AVERAGE(IF((COLUMN(I1319:V1319)&lt;&gt;COLUMN(N1319)), I1319:V1319))</f>
        <v>0.53846153846153844</v>
      </c>
    </row>
    <row r="1320" spans="1:29" x14ac:dyDescent="0.35">
      <c r="A1320" t="s">
        <v>2094</v>
      </c>
      <c r="B1320" t="s">
        <v>247</v>
      </c>
      <c r="C1320" t="s">
        <v>1421</v>
      </c>
      <c r="D1320" s="1">
        <v>16.5</v>
      </c>
      <c r="E1320" s="2">
        <f t="shared" si="120"/>
        <v>21.666666666666668</v>
      </c>
      <c r="F1320" s="2">
        <f t="shared" si="121"/>
        <v>10.833333333333334</v>
      </c>
      <c r="G1320" s="2">
        <f t="shared" si="122"/>
        <v>7.2222222222222223</v>
      </c>
      <c r="H1320" s="2">
        <f t="shared" si="123"/>
        <v>5.416666666666667</v>
      </c>
      <c r="S1320" s="3">
        <v>62</v>
      </c>
      <c r="T1320" s="3">
        <v>1</v>
      </c>
      <c r="U1320" s="3">
        <v>2</v>
      </c>
      <c r="V1320" s="3">
        <v>1</v>
      </c>
      <c r="W1320" s="1">
        <f t="shared" si="124"/>
        <v>16.5</v>
      </c>
      <c r="X1320" s="17">
        <f>IFERROR(Z1320/AB1320,0)</f>
        <v>16.5</v>
      </c>
      <c r="Y1320" s="3">
        <f>SUBTOTAL(109,I1320:V1320)</f>
        <v>66</v>
      </c>
      <c r="Z1320" s="3">
        <f>Y1320-N1320</f>
        <v>66</v>
      </c>
      <c r="AA1320" s="3">
        <f t="shared" si="125"/>
        <v>4</v>
      </c>
      <c r="AB1320" s="3">
        <f>COUNTA(I1320:V1320)-COUNTA(N1320)</f>
        <v>4</v>
      </c>
      <c r="AC1320" s="74">
        <f t="array" ref="AC1320">AVERAGE(IF((COLUMN(I1320:V1320)&lt;&gt;COLUMN(N1320)), I1320:V1320))</f>
        <v>5.0769230769230766</v>
      </c>
    </row>
    <row r="1321" spans="1:29" x14ac:dyDescent="0.35">
      <c r="A1321" t="s">
        <v>2095</v>
      </c>
      <c r="B1321" t="s">
        <v>522</v>
      </c>
      <c r="C1321" t="s">
        <v>1421</v>
      </c>
      <c r="D1321" s="1">
        <v>14.75</v>
      </c>
      <c r="E1321" s="2">
        <f t="shared" si="120"/>
        <v>26</v>
      </c>
      <c r="F1321" s="2">
        <f t="shared" si="121"/>
        <v>19.666666666666668</v>
      </c>
      <c r="G1321" s="2">
        <f t="shared" si="122"/>
        <v>17.888888888888889</v>
      </c>
      <c r="H1321" s="2">
        <f t="shared" si="123"/>
        <v>15.75</v>
      </c>
      <c r="I1321" s="3">
        <v>22</v>
      </c>
      <c r="J1321" s="3">
        <v>8</v>
      </c>
      <c r="K1321" s="3">
        <v>8</v>
      </c>
      <c r="L1321" s="3">
        <v>12</v>
      </c>
      <c r="M1321" s="3">
        <v>9</v>
      </c>
      <c r="N1321" s="3">
        <v>17</v>
      </c>
      <c r="O1321" s="3">
        <v>17</v>
      </c>
      <c r="P1321" s="3">
        <v>14</v>
      </c>
      <c r="Q1321" s="3">
        <v>8</v>
      </c>
      <c r="R1321" s="3">
        <v>18</v>
      </c>
      <c r="S1321" s="3">
        <v>33</v>
      </c>
      <c r="T1321" s="3">
        <v>20</v>
      </c>
      <c r="U1321" s="3">
        <v>25</v>
      </c>
      <c r="V1321" s="3">
        <v>5</v>
      </c>
      <c r="W1321" s="1">
        <f t="shared" si="124"/>
        <v>14.75</v>
      </c>
      <c r="X1321" s="17">
        <f>IFERROR(Z1321/AB1321,0)</f>
        <v>15.307692307692308</v>
      </c>
      <c r="Y1321" s="3">
        <f>SUBTOTAL(109,I1321:V1321)</f>
        <v>216</v>
      </c>
      <c r="Z1321" s="3">
        <f>Y1321-N1321</f>
        <v>199</v>
      </c>
      <c r="AA1321" s="3">
        <f t="shared" si="125"/>
        <v>14</v>
      </c>
      <c r="AB1321" s="3">
        <f>COUNTA(I1321:V1321)-COUNTA(N1321)</f>
        <v>13</v>
      </c>
      <c r="AC1321" s="74">
        <f t="array" ref="AC1321">AVERAGE(IF((COLUMN(I1321:V1321)&lt;&gt;COLUMN(N1321)), I1321:V1321))</f>
        <v>15.307692307692308</v>
      </c>
    </row>
    <row r="1322" spans="1:29" x14ac:dyDescent="0.35">
      <c r="A1322" t="s">
        <v>2096</v>
      </c>
      <c r="B1322" t="s">
        <v>25</v>
      </c>
      <c r="C1322" t="s">
        <v>1421</v>
      </c>
      <c r="D1322" s="1">
        <v>16.916666666666668</v>
      </c>
      <c r="E1322" s="2">
        <f t="shared" si="120"/>
        <v>22.333333333333332</v>
      </c>
      <c r="F1322" s="2">
        <f t="shared" si="121"/>
        <v>19.166666666666668</v>
      </c>
      <c r="G1322" s="2">
        <f t="shared" si="122"/>
        <v>21.666666666666668</v>
      </c>
      <c r="H1322" s="2">
        <f t="shared" si="123"/>
        <v>19.916666666666668</v>
      </c>
      <c r="I1322" s="3">
        <v>9</v>
      </c>
      <c r="J1322" s="3">
        <v>12</v>
      </c>
      <c r="K1322" s="3">
        <v>19</v>
      </c>
      <c r="L1322" s="3">
        <v>13</v>
      </c>
      <c r="M1322" s="3">
        <v>16</v>
      </c>
      <c r="N1322" s="3">
        <v>46</v>
      </c>
      <c r="O1322" s="3">
        <v>18</v>
      </c>
      <c r="P1322" s="3">
        <v>8</v>
      </c>
      <c r="Q1322" s="3">
        <v>15</v>
      </c>
      <c r="R1322" s="3">
        <v>25</v>
      </c>
      <c r="S1322" s="3">
        <v>34</v>
      </c>
      <c r="T1322" s="3">
        <v>13</v>
      </c>
      <c r="U1322" s="3">
        <v>20</v>
      </c>
      <c r="V1322" s="3">
        <v>10</v>
      </c>
      <c r="W1322" s="1">
        <f t="shared" si="124"/>
        <v>16.916666666666668</v>
      </c>
      <c r="X1322" s="17">
        <f>IFERROR(Z1322/AB1322,0)</f>
        <v>16.307692307692307</v>
      </c>
      <c r="Y1322" s="3">
        <f>SUBTOTAL(109,I1322:V1322)</f>
        <v>258</v>
      </c>
      <c r="Z1322" s="3">
        <f>Y1322-N1322</f>
        <v>212</v>
      </c>
      <c r="AA1322" s="3">
        <f t="shared" si="125"/>
        <v>14</v>
      </c>
      <c r="AB1322" s="3">
        <f>COUNTA(I1322:V1322)-COUNTA(N1322)</f>
        <v>13</v>
      </c>
      <c r="AC1322" s="74">
        <f t="array" ref="AC1322">AVERAGE(IF((COLUMN(I1322:V1322)&lt;&gt;COLUMN(N1322)), I1322:V1322))</f>
        <v>16.307692307692307</v>
      </c>
    </row>
    <row r="1323" spans="1:29" x14ac:dyDescent="0.35">
      <c r="A1323" t="s">
        <v>2097</v>
      </c>
      <c r="B1323" t="s">
        <v>1328</v>
      </c>
      <c r="C1323" t="s">
        <v>1421</v>
      </c>
      <c r="D1323" s="1">
        <v>9.5</v>
      </c>
      <c r="E1323" s="2">
        <f t="shared" si="120"/>
        <v>0</v>
      </c>
      <c r="F1323" s="2">
        <f t="shared" si="121"/>
        <v>3.1666666666666665</v>
      </c>
      <c r="G1323" s="2">
        <f t="shared" si="122"/>
        <v>2.1111111111111112</v>
      </c>
      <c r="H1323" s="2">
        <f t="shared" si="123"/>
        <v>1.5833333333333333</v>
      </c>
      <c r="P1323" s="3">
        <v>3</v>
      </c>
      <c r="Q1323" s="3">
        <v>16</v>
      </c>
      <c r="W1323" s="1">
        <f t="shared" si="124"/>
        <v>9.5</v>
      </c>
      <c r="X1323" s="17">
        <f>IFERROR(Z1323/AB1323,0)</f>
        <v>9.5</v>
      </c>
      <c r="Y1323" s="3">
        <f>SUBTOTAL(109,I1323:V1323)</f>
        <v>19</v>
      </c>
      <c r="Z1323" s="3">
        <f>Y1323-N1323</f>
        <v>19</v>
      </c>
      <c r="AA1323" s="3">
        <f t="shared" si="125"/>
        <v>2</v>
      </c>
      <c r="AB1323" s="3">
        <f>COUNTA(I1323:V1323)-COUNTA(N1323)</f>
        <v>2</v>
      </c>
      <c r="AC1323" s="74">
        <f t="array" ref="AC1323">AVERAGE(IF((COLUMN(I1323:V1323)&lt;&gt;COLUMN(N1323)), I1323:V1323))</f>
        <v>1.4615384615384615</v>
      </c>
    </row>
    <row r="1324" spans="1:29" x14ac:dyDescent="0.35">
      <c r="A1324" t="s">
        <v>2098</v>
      </c>
      <c r="B1324" t="s">
        <v>250</v>
      </c>
      <c r="C1324" t="s">
        <v>1421</v>
      </c>
      <c r="D1324" s="1">
        <v>2.4</v>
      </c>
      <c r="E1324" s="2">
        <f t="shared" si="120"/>
        <v>1</v>
      </c>
      <c r="F1324" s="2">
        <f t="shared" si="121"/>
        <v>2</v>
      </c>
      <c r="G1324" s="2">
        <f t="shared" si="122"/>
        <v>1.4444444444444444</v>
      </c>
      <c r="H1324" s="2">
        <f t="shared" si="123"/>
        <v>1.0833333333333333</v>
      </c>
      <c r="N1324" s="3">
        <v>1</v>
      </c>
      <c r="P1324" s="3">
        <v>4</v>
      </c>
      <c r="Q1324" s="3">
        <v>1</v>
      </c>
      <c r="R1324" s="3">
        <v>4</v>
      </c>
      <c r="S1324" s="3">
        <v>1</v>
      </c>
      <c r="U1324" s="3">
        <v>2</v>
      </c>
      <c r="W1324" s="1">
        <f t="shared" si="124"/>
        <v>2.4</v>
      </c>
      <c r="X1324" s="17">
        <f>IFERROR(Z1324/AB1324,0)</f>
        <v>2.4</v>
      </c>
      <c r="Y1324" s="3">
        <f>SUBTOTAL(109,I1324:V1324)</f>
        <v>13</v>
      </c>
      <c r="Z1324" s="3">
        <f>Y1324-N1324</f>
        <v>12</v>
      </c>
      <c r="AA1324" s="3">
        <f t="shared" si="125"/>
        <v>6</v>
      </c>
      <c r="AB1324" s="3">
        <f>COUNTA(I1324:V1324)-COUNTA(N1324)</f>
        <v>5</v>
      </c>
      <c r="AC1324" s="74">
        <f t="array" ref="AC1324">AVERAGE(IF((COLUMN(I1324:V1324)&lt;&gt;COLUMN(N1324)), I1324:V1324))</f>
        <v>0.92307692307692313</v>
      </c>
    </row>
    <row r="1325" spans="1:29" x14ac:dyDescent="0.35">
      <c r="A1325" t="s">
        <v>2099</v>
      </c>
      <c r="B1325" t="s">
        <v>27</v>
      </c>
      <c r="C1325" t="s">
        <v>1421</v>
      </c>
      <c r="D1325" s="1">
        <v>25.166666666666668</v>
      </c>
      <c r="E1325" s="2">
        <f t="shared" si="120"/>
        <v>29.666666666666668</v>
      </c>
      <c r="F1325" s="2">
        <f t="shared" si="121"/>
        <v>27.166666666666668</v>
      </c>
      <c r="G1325" s="2">
        <f t="shared" si="122"/>
        <v>31.777777777777779</v>
      </c>
      <c r="H1325" s="2">
        <f t="shared" si="123"/>
        <v>29.5</v>
      </c>
      <c r="I1325" s="3">
        <v>14</v>
      </c>
      <c r="J1325" s="3">
        <v>22</v>
      </c>
      <c r="K1325" s="3">
        <v>24</v>
      </c>
      <c r="L1325" s="3">
        <v>22</v>
      </c>
      <c r="M1325" s="3">
        <v>19</v>
      </c>
      <c r="N1325" s="3">
        <v>86</v>
      </c>
      <c r="O1325" s="3">
        <v>18</v>
      </c>
      <c r="P1325" s="3">
        <v>25</v>
      </c>
      <c r="Q1325" s="3">
        <v>23</v>
      </c>
      <c r="R1325" s="3">
        <v>26</v>
      </c>
      <c r="S1325" s="3">
        <v>29</v>
      </c>
      <c r="T1325" s="3">
        <v>21</v>
      </c>
      <c r="U1325" s="3">
        <v>39</v>
      </c>
      <c r="V1325" s="3">
        <v>34</v>
      </c>
      <c r="W1325" s="1">
        <f t="shared" si="124"/>
        <v>25.166666666666668</v>
      </c>
      <c r="X1325" s="17">
        <f>IFERROR(Z1325/AB1325,0)</f>
        <v>24.307692307692307</v>
      </c>
      <c r="Y1325" s="3">
        <f>SUBTOTAL(109,I1325:V1325)</f>
        <v>402</v>
      </c>
      <c r="Z1325" s="3">
        <f>Y1325-N1325</f>
        <v>316</v>
      </c>
      <c r="AA1325" s="3">
        <f t="shared" si="125"/>
        <v>14</v>
      </c>
      <c r="AB1325" s="3">
        <f>COUNTA(I1325:V1325)-COUNTA(N1325)</f>
        <v>13</v>
      </c>
      <c r="AC1325" s="74">
        <f t="array" ref="AC1325">AVERAGE(IF((COLUMN(I1325:V1325)&lt;&gt;COLUMN(N1325)), I1325:V1325))</f>
        <v>24.307692307692307</v>
      </c>
    </row>
    <row r="1326" spans="1:29" x14ac:dyDescent="0.35">
      <c r="A1326" t="s">
        <v>2100</v>
      </c>
      <c r="B1326" t="s">
        <v>253</v>
      </c>
      <c r="C1326" t="s">
        <v>1421</v>
      </c>
      <c r="D1326" s="1">
        <v>23.75</v>
      </c>
      <c r="E1326" s="2">
        <f t="shared" si="120"/>
        <v>31.666666666666668</v>
      </c>
      <c r="F1326" s="2">
        <f t="shared" si="121"/>
        <v>27.5</v>
      </c>
      <c r="G1326" s="2">
        <f t="shared" si="122"/>
        <v>30.333333333333332</v>
      </c>
      <c r="H1326" s="2">
        <f t="shared" si="123"/>
        <v>27.416666666666668</v>
      </c>
      <c r="I1326" s="3">
        <v>29</v>
      </c>
      <c r="J1326" s="3">
        <v>19</v>
      </c>
      <c r="K1326" s="3">
        <v>17</v>
      </c>
      <c r="L1326" s="3">
        <v>20</v>
      </c>
      <c r="M1326" s="3">
        <v>28</v>
      </c>
      <c r="N1326" s="3">
        <v>65</v>
      </c>
      <c r="O1326" s="3">
        <v>15</v>
      </c>
      <c r="P1326" s="3">
        <v>22</v>
      </c>
      <c r="Q1326" s="3">
        <v>10</v>
      </c>
      <c r="R1326" s="3">
        <v>38</v>
      </c>
      <c r="S1326" s="3">
        <v>63</v>
      </c>
      <c r="T1326" s="3">
        <v>10</v>
      </c>
      <c r="U1326" s="3">
        <v>22</v>
      </c>
      <c r="V1326" s="3">
        <v>21</v>
      </c>
      <c r="W1326" s="1">
        <f t="shared" si="124"/>
        <v>23.75</v>
      </c>
      <c r="X1326" s="17">
        <f>IFERROR(Z1326/AB1326,0)</f>
        <v>24.153846153846153</v>
      </c>
      <c r="Y1326" s="3">
        <f>SUBTOTAL(109,I1326:V1326)</f>
        <v>379</v>
      </c>
      <c r="Z1326" s="3">
        <f>Y1326-N1326</f>
        <v>314</v>
      </c>
      <c r="AA1326" s="3">
        <f t="shared" si="125"/>
        <v>14</v>
      </c>
      <c r="AB1326" s="3">
        <f>COUNTA(I1326:V1326)-COUNTA(N1326)</f>
        <v>13</v>
      </c>
      <c r="AC1326" s="74">
        <f t="array" ref="AC1326">AVERAGE(IF((COLUMN(I1326:V1326)&lt;&gt;COLUMN(N1326)), I1326:V1326))</f>
        <v>24.153846153846153</v>
      </c>
    </row>
    <row r="1327" spans="1:29" x14ac:dyDescent="0.35">
      <c r="A1327" t="s">
        <v>2101</v>
      </c>
      <c r="B1327" t="s">
        <v>2102</v>
      </c>
      <c r="C1327" t="s">
        <v>1421</v>
      </c>
      <c r="D1327" s="1">
        <v>2</v>
      </c>
      <c r="E1327" s="2">
        <f t="shared" si="120"/>
        <v>0.66666666666666663</v>
      </c>
      <c r="F1327" s="2">
        <f t="shared" si="121"/>
        <v>0.33333333333333331</v>
      </c>
      <c r="G1327" s="2">
        <f t="shared" si="122"/>
        <v>0.22222222222222221</v>
      </c>
      <c r="H1327" s="2">
        <f t="shared" si="123"/>
        <v>0.16666666666666666</v>
      </c>
      <c r="S1327" s="3">
        <v>2</v>
      </c>
      <c r="W1327" s="1">
        <f t="shared" si="124"/>
        <v>2</v>
      </c>
      <c r="X1327" s="17">
        <f>IFERROR(Z1327/AB1327,0)</f>
        <v>2</v>
      </c>
      <c r="Y1327" s="3">
        <f>SUBTOTAL(109,I1327:V1327)</f>
        <v>2</v>
      </c>
      <c r="Z1327" s="3">
        <f>Y1327-N1327</f>
        <v>2</v>
      </c>
      <c r="AA1327" s="3">
        <f t="shared" si="125"/>
        <v>1</v>
      </c>
      <c r="AB1327" s="3">
        <f>COUNTA(I1327:V1327)-COUNTA(N1327)</f>
        <v>1</v>
      </c>
      <c r="AC1327" s="74">
        <f t="array" ref="AC1327">AVERAGE(IF((COLUMN(I1327:V1327)&lt;&gt;COLUMN(N1327)), I1327:V1327))</f>
        <v>0.15384615384615385</v>
      </c>
    </row>
    <row r="1328" spans="1:29" x14ac:dyDescent="0.35">
      <c r="A1328" t="s">
        <v>2103</v>
      </c>
      <c r="B1328" t="s">
        <v>2104</v>
      </c>
      <c r="C1328" t="s">
        <v>1421</v>
      </c>
      <c r="D1328" s="1">
        <v>1</v>
      </c>
      <c r="E1328" s="2">
        <f t="shared" si="120"/>
        <v>0.33333333333333331</v>
      </c>
      <c r="F1328" s="2">
        <f t="shared" si="121"/>
        <v>0.16666666666666666</v>
      </c>
      <c r="G1328" s="2">
        <f t="shared" si="122"/>
        <v>0.1111111111111111</v>
      </c>
      <c r="H1328" s="2">
        <f t="shared" si="123"/>
        <v>8.3333333333333329E-2</v>
      </c>
      <c r="T1328" s="3">
        <v>1</v>
      </c>
      <c r="W1328" s="1">
        <f t="shared" si="124"/>
        <v>1</v>
      </c>
      <c r="X1328" s="17">
        <f>IFERROR(Z1328/AB1328,0)</f>
        <v>1</v>
      </c>
      <c r="Y1328" s="3">
        <f>SUBTOTAL(109,I1328:V1328)</f>
        <v>1</v>
      </c>
      <c r="Z1328" s="3">
        <f>Y1328-N1328</f>
        <v>1</v>
      </c>
      <c r="AA1328" s="3">
        <f t="shared" si="125"/>
        <v>1</v>
      </c>
      <c r="AB1328" s="3">
        <f>COUNTA(I1328:V1328)-COUNTA(N1328)</f>
        <v>1</v>
      </c>
      <c r="AC1328" s="74">
        <f t="array" ref="AC1328">AVERAGE(IF((COLUMN(I1328:V1328)&lt;&gt;COLUMN(N1328)), I1328:V1328))</f>
        <v>7.6923076923076927E-2</v>
      </c>
    </row>
    <row r="1329" spans="1:29" x14ac:dyDescent="0.35">
      <c r="A1329" t="s">
        <v>2105</v>
      </c>
      <c r="B1329" t="s">
        <v>1333</v>
      </c>
      <c r="C1329" t="s">
        <v>1421</v>
      </c>
      <c r="D1329" s="1">
        <v>2</v>
      </c>
      <c r="E1329" s="2">
        <f t="shared" si="120"/>
        <v>0</v>
      </c>
      <c r="F1329" s="2">
        <f t="shared" si="121"/>
        <v>0.33333333333333331</v>
      </c>
      <c r="G1329" s="2">
        <f t="shared" si="122"/>
        <v>0.22222222222222221</v>
      </c>
      <c r="H1329" s="2">
        <f t="shared" si="123"/>
        <v>0.16666666666666666</v>
      </c>
      <c r="R1329" s="3">
        <v>2</v>
      </c>
      <c r="W1329" s="1">
        <f t="shared" si="124"/>
        <v>2</v>
      </c>
      <c r="X1329" s="17">
        <f>IFERROR(Z1329/AB1329,0)</f>
        <v>2</v>
      </c>
      <c r="Y1329" s="3">
        <f>SUBTOTAL(109,I1329:V1329)</f>
        <v>2</v>
      </c>
      <c r="Z1329" s="3">
        <f>Y1329-N1329</f>
        <v>2</v>
      </c>
      <c r="AA1329" s="3">
        <f t="shared" si="125"/>
        <v>1</v>
      </c>
      <c r="AB1329" s="3">
        <f>COUNTA(I1329:V1329)-COUNTA(N1329)</f>
        <v>1</v>
      </c>
      <c r="AC1329" s="74">
        <f t="array" ref="AC1329">AVERAGE(IF((COLUMN(I1329:V1329)&lt;&gt;COLUMN(N1329)), I1329:V1329))</f>
        <v>0.15384615384615385</v>
      </c>
    </row>
    <row r="1330" spans="1:29" x14ac:dyDescent="0.35">
      <c r="A1330" t="s">
        <v>2106</v>
      </c>
      <c r="B1330" t="s">
        <v>527</v>
      </c>
      <c r="C1330" t="s">
        <v>1421</v>
      </c>
      <c r="D1330" s="1">
        <v>3</v>
      </c>
      <c r="E1330" s="2">
        <f t="shared" si="120"/>
        <v>2</v>
      </c>
      <c r="F1330" s="2">
        <f t="shared" si="121"/>
        <v>2</v>
      </c>
      <c r="G1330" s="2">
        <f t="shared" si="122"/>
        <v>1.5555555555555556</v>
      </c>
      <c r="H1330" s="2">
        <f t="shared" si="123"/>
        <v>1.9166666666666667</v>
      </c>
      <c r="I1330" s="3">
        <v>5</v>
      </c>
      <c r="J1330" s="3">
        <v>4</v>
      </c>
      <c r="K1330" s="3">
        <v>3</v>
      </c>
      <c r="L1330" s="3">
        <v>2</v>
      </c>
      <c r="N1330" s="3">
        <v>2</v>
      </c>
      <c r="P1330" s="3">
        <v>2</v>
      </c>
      <c r="R1330" s="3">
        <v>4</v>
      </c>
      <c r="S1330" s="3">
        <v>4</v>
      </c>
      <c r="T1330" s="3">
        <v>2</v>
      </c>
      <c r="W1330" s="1">
        <f t="shared" si="124"/>
        <v>3</v>
      </c>
      <c r="X1330" s="17">
        <f>IFERROR(Z1330/AB1330,0)</f>
        <v>3.25</v>
      </c>
      <c r="Y1330" s="3">
        <f>SUBTOTAL(109,I1330:V1330)</f>
        <v>28</v>
      </c>
      <c r="Z1330" s="3">
        <f>Y1330-N1330</f>
        <v>26</v>
      </c>
      <c r="AA1330" s="3">
        <f t="shared" si="125"/>
        <v>9</v>
      </c>
      <c r="AB1330" s="3">
        <f>COUNTA(I1330:V1330)-COUNTA(N1330)</f>
        <v>8</v>
      </c>
      <c r="AC1330" s="74">
        <f t="array" ref="AC1330">AVERAGE(IF((COLUMN(I1330:V1330)&lt;&gt;COLUMN(N1330)), I1330:V1330))</f>
        <v>2</v>
      </c>
    </row>
    <row r="1331" spans="1:29" x14ac:dyDescent="0.35">
      <c r="A1331" t="s">
        <v>2107</v>
      </c>
      <c r="B1331" t="s">
        <v>529</v>
      </c>
      <c r="C1331" t="s">
        <v>1421</v>
      </c>
      <c r="D1331" s="1" t="s">
        <v>71</v>
      </c>
      <c r="E1331" s="2">
        <f t="shared" si="120"/>
        <v>0</v>
      </c>
      <c r="F1331" s="2">
        <f t="shared" si="121"/>
        <v>0</v>
      </c>
      <c r="G1331" s="2">
        <f t="shared" si="122"/>
        <v>0</v>
      </c>
      <c r="H1331" s="2">
        <f t="shared" si="123"/>
        <v>0</v>
      </c>
      <c r="I1331" s="3">
        <v>1</v>
      </c>
      <c r="W1331" s="1" t="str">
        <f t="shared" si="124"/>
        <v>0</v>
      </c>
      <c r="X1331" s="17">
        <f>IFERROR(Z1331/AB1331,0)</f>
        <v>1</v>
      </c>
      <c r="Y1331" s="3">
        <f>SUBTOTAL(109,I1331:V1331)</f>
        <v>1</v>
      </c>
      <c r="Z1331" s="3">
        <f>Y1331-N1331</f>
        <v>1</v>
      </c>
      <c r="AA1331" s="3">
        <f t="shared" si="125"/>
        <v>1</v>
      </c>
      <c r="AB1331" s="3">
        <f>COUNTA(I1331:V1331)-COUNTA(N1331)</f>
        <v>1</v>
      </c>
      <c r="AC1331" s="74">
        <f t="array" ref="AC1331">AVERAGE(IF((COLUMN(I1331:V1331)&lt;&gt;COLUMN(N1331)), I1331:V1331))</f>
        <v>7.6923076923076927E-2</v>
      </c>
    </row>
    <row r="1332" spans="1:29" x14ac:dyDescent="0.35">
      <c r="A1332" t="s">
        <v>2108</v>
      </c>
      <c r="B1332" t="s">
        <v>255</v>
      </c>
      <c r="C1332" t="s">
        <v>1421</v>
      </c>
      <c r="D1332" s="1">
        <v>1.3333333333333333</v>
      </c>
      <c r="E1332" s="2">
        <f t="shared" si="120"/>
        <v>1</v>
      </c>
      <c r="F1332" s="2">
        <f t="shared" si="121"/>
        <v>1</v>
      </c>
      <c r="G1332" s="2">
        <f t="shared" si="122"/>
        <v>0.77777777777777779</v>
      </c>
      <c r="H1332" s="2">
        <f t="shared" si="123"/>
        <v>0.75</v>
      </c>
      <c r="K1332" s="3">
        <v>1</v>
      </c>
      <c r="L1332" s="3">
        <v>1</v>
      </c>
      <c r="N1332" s="3">
        <v>1</v>
      </c>
      <c r="Q1332" s="3">
        <v>2</v>
      </c>
      <c r="R1332" s="3">
        <v>1</v>
      </c>
      <c r="S1332" s="3">
        <v>2</v>
      </c>
      <c r="U1332" s="3">
        <v>1</v>
      </c>
      <c r="W1332" s="1">
        <f t="shared" si="124"/>
        <v>1.3333333333333333</v>
      </c>
      <c r="X1332" s="17">
        <f>IFERROR(Z1332/AB1332,0)</f>
        <v>1.3333333333333333</v>
      </c>
      <c r="Y1332" s="3">
        <f>SUBTOTAL(109,I1332:V1332)</f>
        <v>9</v>
      </c>
      <c r="Z1332" s="3">
        <f>Y1332-N1332</f>
        <v>8</v>
      </c>
      <c r="AA1332" s="3">
        <f t="shared" si="125"/>
        <v>7</v>
      </c>
      <c r="AB1332" s="3">
        <f>COUNTA(I1332:V1332)-COUNTA(N1332)</f>
        <v>6</v>
      </c>
      <c r="AC1332" s="74">
        <f t="array" ref="AC1332">AVERAGE(IF((COLUMN(I1332:V1332)&lt;&gt;COLUMN(N1332)), I1332:V1332))</f>
        <v>0.61538461538461542</v>
      </c>
    </row>
    <row r="1333" spans="1:29" x14ac:dyDescent="0.35">
      <c r="A1333" t="s">
        <v>2109</v>
      </c>
      <c r="B1333" t="s">
        <v>532</v>
      </c>
      <c r="C1333" t="s">
        <v>1421</v>
      </c>
      <c r="D1333" s="1">
        <v>3.4545454545454546</v>
      </c>
      <c r="E1333" s="2">
        <f t="shared" si="120"/>
        <v>4.333333333333333</v>
      </c>
      <c r="F1333" s="2">
        <f t="shared" si="121"/>
        <v>4.333333333333333</v>
      </c>
      <c r="G1333" s="2">
        <f t="shared" si="122"/>
        <v>3.6666666666666665</v>
      </c>
      <c r="H1333" s="2">
        <f t="shared" si="123"/>
        <v>3.3333333333333335</v>
      </c>
      <c r="I1333" s="3">
        <v>9</v>
      </c>
      <c r="J1333" s="3">
        <v>3</v>
      </c>
      <c r="K1333" s="3">
        <v>2</v>
      </c>
      <c r="L1333" s="3">
        <v>2</v>
      </c>
      <c r="M1333" s="3">
        <v>2</v>
      </c>
      <c r="N1333" s="3">
        <v>2</v>
      </c>
      <c r="O1333" s="3">
        <v>3</v>
      </c>
      <c r="P1333" s="3">
        <v>5</v>
      </c>
      <c r="Q1333" s="3">
        <v>3</v>
      </c>
      <c r="R1333" s="3">
        <v>5</v>
      </c>
      <c r="S1333" s="3">
        <v>4</v>
      </c>
      <c r="T1333" s="3">
        <v>6</v>
      </c>
      <c r="U1333" s="3">
        <v>3</v>
      </c>
      <c r="W1333" s="1">
        <f t="shared" si="124"/>
        <v>3.4545454545454546</v>
      </c>
      <c r="X1333" s="17">
        <f>IFERROR(Z1333/AB1333,0)</f>
        <v>3.9166666666666665</v>
      </c>
      <c r="Y1333" s="3">
        <f>SUBTOTAL(109,I1333:V1333)</f>
        <v>49</v>
      </c>
      <c r="Z1333" s="3">
        <f>Y1333-N1333</f>
        <v>47</v>
      </c>
      <c r="AA1333" s="3">
        <f t="shared" si="125"/>
        <v>13</v>
      </c>
      <c r="AB1333" s="3">
        <f>COUNTA(I1333:V1333)-COUNTA(N1333)</f>
        <v>12</v>
      </c>
      <c r="AC1333" s="74">
        <f t="array" ref="AC1333">AVERAGE(IF((COLUMN(I1333:V1333)&lt;&gt;COLUMN(N1333)), I1333:V1333))</f>
        <v>3.6153846153846154</v>
      </c>
    </row>
    <row r="1334" spans="1:29" x14ac:dyDescent="0.35">
      <c r="A1334" t="s">
        <v>2110</v>
      </c>
      <c r="B1334" t="s">
        <v>534</v>
      </c>
      <c r="C1334" t="s">
        <v>1421</v>
      </c>
      <c r="D1334" s="1">
        <v>2.2000000000000002</v>
      </c>
      <c r="E1334" s="2">
        <f t="shared" si="120"/>
        <v>3.3333333333333335</v>
      </c>
      <c r="F1334" s="2">
        <f t="shared" si="121"/>
        <v>2</v>
      </c>
      <c r="G1334" s="2">
        <f t="shared" si="122"/>
        <v>2</v>
      </c>
      <c r="H1334" s="2">
        <f t="shared" si="123"/>
        <v>1.8333333333333333</v>
      </c>
      <c r="I1334" s="3">
        <v>3</v>
      </c>
      <c r="K1334" s="3">
        <v>1</v>
      </c>
      <c r="L1334" s="3">
        <v>3</v>
      </c>
      <c r="M1334" s="3">
        <v>3</v>
      </c>
      <c r="N1334" s="3">
        <v>1</v>
      </c>
      <c r="O1334" s="3">
        <v>2</v>
      </c>
      <c r="P1334" s="3">
        <v>1</v>
      </c>
      <c r="R1334" s="3">
        <v>1</v>
      </c>
      <c r="S1334" s="3">
        <v>6</v>
      </c>
      <c r="T1334" s="3">
        <v>2</v>
      </c>
      <c r="U1334" s="3">
        <v>2</v>
      </c>
      <c r="V1334" s="3">
        <v>1</v>
      </c>
      <c r="W1334" s="1">
        <f t="shared" si="124"/>
        <v>2.2000000000000002</v>
      </c>
      <c r="X1334" s="17">
        <f>IFERROR(Z1334/AB1334,0)</f>
        <v>2.2727272727272729</v>
      </c>
      <c r="Y1334" s="3">
        <f>SUBTOTAL(109,I1334:V1334)</f>
        <v>26</v>
      </c>
      <c r="Z1334" s="3">
        <f>Y1334-N1334</f>
        <v>25</v>
      </c>
      <c r="AA1334" s="3">
        <f t="shared" si="125"/>
        <v>12</v>
      </c>
      <c r="AB1334" s="3">
        <f>COUNTA(I1334:V1334)-COUNTA(N1334)</f>
        <v>11</v>
      </c>
      <c r="AC1334" s="74">
        <f t="array" ref="AC1334">AVERAGE(IF((COLUMN(I1334:V1334)&lt;&gt;COLUMN(N1334)), I1334:V1334))</f>
        <v>1.9230769230769231</v>
      </c>
    </row>
    <row r="1335" spans="1:29" x14ac:dyDescent="0.35">
      <c r="A1335" t="s">
        <v>2111</v>
      </c>
      <c r="B1335" t="s">
        <v>2112</v>
      </c>
      <c r="C1335" t="s">
        <v>1421</v>
      </c>
      <c r="D1335" s="1">
        <v>1</v>
      </c>
      <c r="E1335" s="2">
        <f t="shared" si="120"/>
        <v>0</v>
      </c>
      <c r="F1335" s="2">
        <f t="shared" si="121"/>
        <v>0</v>
      </c>
      <c r="G1335" s="2">
        <f t="shared" si="122"/>
        <v>0</v>
      </c>
      <c r="H1335" s="2">
        <f t="shared" si="123"/>
        <v>8.3333333333333329E-2</v>
      </c>
      <c r="J1335" s="3">
        <v>1</v>
      </c>
      <c r="W1335" s="1">
        <f t="shared" si="124"/>
        <v>1</v>
      </c>
      <c r="X1335" s="17">
        <f>IFERROR(Z1335/AB1335,0)</f>
        <v>1</v>
      </c>
      <c r="Y1335" s="3">
        <f>SUBTOTAL(109,I1335:V1335)</f>
        <v>1</v>
      </c>
      <c r="Z1335" s="3">
        <f>Y1335-N1335</f>
        <v>1</v>
      </c>
      <c r="AA1335" s="3">
        <f t="shared" si="125"/>
        <v>1</v>
      </c>
      <c r="AB1335" s="3">
        <f>COUNTA(I1335:V1335)-COUNTA(N1335)</f>
        <v>1</v>
      </c>
      <c r="AC1335" s="74">
        <f t="array" ref="AC1335">AVERAGE(IF((COLUMN(I1335:V1335)&lt;&gt;COLUMN(N1335)), I1335:V1335))</f>
        <v>7.6923076923076927E-2</v>
      </c>
    </row>
    <row r="1336" spans="1:29" x14ac:dyDescent="0.35">
      <c r="A1336" t="s">
        <v>2113</v>
      </c>
      <c r="B1336" t="s">
        <v>2114</v>
      </c>
      <c r="C1336" t="s">
        <v>1421</v>
      </c>
      <c r="D1336" s="1">
        <v>1</v>
      </c>
      <c r="E1336" s="2">
        <f t="shared" si="120"/>
        <v>0</v>
      </c>
      <c r="F1336" s="2">
        <f t="shared" si="121"/>
        <v>0</v>
      </c>
      <c r="G1336" s="2">
        <f t="shared" si="122"/>
        <v>0.1111111111111111</v>
      </c>
      <c r="H1336" s="2">
        <f t="shared" si="123"/>
        <v>8.3333333333333329E-2</v>
      </c>
      <c r="O1336" s="3">
        <v>1</v>
      </c>
      <c r="W1336" s="1">
        <f t="shared" si="124"/>
        <v>1</v>
      </c>
      <c r="X1336" s="17">
        <f>IFERROR(Z1336/AB1336,0)</f>
        <v>1</v>
      </c>
      <c r="Y1336" s="3">
        <f>SUBTOTAL(109,I1336:V1336)</f>
        <v>1</v>
      </c>
      <c r="Z1336" s="3">
        <f>Y1336-N1336</f>
        <v>1</v>
      </c>
      <c r="AA1336" s="3">
        <f t="shared" si="125"/>
        <v>1</v>
      </c>
      <c r="AB1336" s="3">
        <f>COUNTA(I1336:V1336)-COUNTA(N1336)</f>
        <v>1</v>
      </c>
      <c r="AC1336" s="74">
        <f t="array" ref="AC1336">AVERAGE(IF((COLUMN(I1336:V1336)&lt;&gt;COLUMN(N1336)), I1336:V1336))</f>
        <v>7.6923076923076927E-2</v>
      </c>
    </row>
    <row r="1337" spans="1:29" x14ac:dyDescent="0.35">
      <c r="A1337" t="s">
        <v>2115</v>
      </c>
      <c r="B1337" t="s">
        <v>2116</v>
      </c>
      <c r="C1337" t="s">
        <v>1421</v>
      </c>
      <c r="D1337" s="1" t="s">
        <v>71</v>
      </c>
      <c r="E1337" s="2">
        <f t="shared" si="120"/>
        <v>0</v>
      </c>
      <c r="F1337" s="2">
        <f t="shared" si="121"/>
        <v>0</v>
      </c>
      <c r="G1337" s="2">
        <f t="shared" si="122"/>
        <v>0</v>
      </c>
      <c r="H1337" s="2">
        <f t="shared" si="123"/>
        <v>0</v>
      </c>
      <c r="I1337" s="3">
        <v>1</v>
      </c>
      <c r="W1337" s="1" t="str">
        <f t="shared" si="124"/>
        <v>0</v>
      </c>
      <c r="X1337" s="17">
        <f>IFERROR(Z1337/AB1337,0)</f>
        <v>1</v>
      </c>
      <c r="Y1337" s="3">
        <f>SUBTOTAL(109,I1337:V1337)</f>
        <v>1</v>
      </c>
      <c r="Z1337" s="3">
        <f>Y1337-N1337</f>
        <v>1</v>
      </c>
      <c r="AA1337" s="3">
        <f t="shared" si="125"/>
        <v>1</v>
      </c>
      <c r="AB1337" s="3">
        <f>COUNTA(I1337:V1337)-COUNTA(N1337)</f>
        <v>1</v>
      </c>
      <c r="AC1337" s="74">
        <f t="array" ref="AC1337">AVERAGE(IF((COLUMN(I1337:V1337)&lt;&gt;COLUMN(N1337)), I1337:V1337))</f>
        <v>7.6923076923076927E-2</v>
      </c>
    </row>
    <row r="1338" spans="1:29" x14ac:dyDescent="0.35">
      <c r="A1338" t="s">
        <v>2117</v>
      </c>
      <c r="B1338" t="s">
        <v>2118</v>
      </c>
      <c r="C1338" t="s">
        <v>1421</v>
      </c>
      <c r="D1338" s="1" t="s">
        <v>71</v>
      </c>
      <c r="E1338" s="2">
        <f t="shared" si="120"/>
        <v>0</v>
      </c>
      <c r="F1338" s="2">
        <f t="shared" si="121"/>
        <v>0</v>
      </c>
      <c r="G1338" s="2">
        <f t="shared" si="122"/>
        <v>0</v>
      </c>
      <c r="H1338" s="2">
        <f t="shared" si="123"/>
        <v>0</v>
      </c>
      <c r="I1338" s="3">
        <v>1</v>
      </c>
      <c r="W1338" s="1" t="str">
        <f t="shared" si="124"/>
        <v>0</v>
      </c>
      <c r="X1338" s="17">
        <f>IFERROR(Z1338/AB1338,0)</f>
        <v>1</v>
      </c>
      <c r="Y1338" s="3">
        <f>SUBTOTAL(109,I1338:V1338)</f>
        <v>1</v>
      </c>
      <c r="Z1338" s="3">
        <f>Y1338-N1338</f>
        <v>1</v>
      </c>
      <c r="AA1338" s="3">
        <f t="shared" si="125"/>
        <v>1</v>
      </c>
      <c r="AB1338" s="3">
        <f>COUNTA(I1338:V1338)-COUNTA(N1338)</f>
        <v>1</v>
      </c>
      <c r="AC1338" s="74">
        <f t="array" ref="AC1338">AVERAGE(IF((COLUMN(I1338:V1338)&lt;&gt;COLUMN(N1338)), I1338:V1338))</f>
        <v>7.6923076923076927E-2</v>
      </c>
    </row>
    <row r="1339" spans="1:29" x14ac:dyDescent="0.35">
      <c r="A1339" t="s">
        <v>2119</v>
      </c>
      <c r="B1339" t="s">
        <v>257</v>
      </c>
      <c r="C1339" t="s">
        <v>1421</v>
      </c>
      <c r="D1339" s="1">
        <v>41.083333333333336</v>
      </c>
      <c r="E1339" s="2">
        <f t="shared" si="120"/>
        <v>51</v>
      </c>
      <c r="F1339" s="2">
        <f t="shared" si="121"/>
        <v>47.5</v>
      </c>
      <c r="G1339" s="2">
        <f t="shared" si="122"/>
        <v>54.444444444444443</v>
      </c>
      <c r="H1339" s="2">
        <f t="shared" si="123"/>
        <v>49.166666666666664</v>
      </c>
      <c r="I1339" s="3">
        <v>94</v>
      </c>
      <c r="J1339" s="3">
        <v>33</v>
      </c>
      <c r="K1339" s="3">
        <v>40</v>
      </c>
      <c r="L1339" s="3">
        <v>27</v>
      </c>
      <c r="M1339" s="3">
        <v>32</v>
      </c>
      <c r="N1339" s="3">
        <v>135</v>
      </c>
      <c r="O1339" s="3">
        <v>38</v>
      </c>
      <c r="P1339" s="3">
        <v>30</v>
      </c>
      <c r="Q1339" s="3">
        <v>35</v>
      </c>
      <c r="R1339" s="3">
        <v>67</v>
      </c>
      <c r="S1339" s="3">
        <v>46</v>
      </c>
      <c r="T1339" s="3">
        <v>39</v>
      </c>
      <c r="U1339" s="3">
        <v>68</v>
      </c>
      <c r="V1339" s="3">
        <v>38</v>
      </c>
      <c r="W1339" s="1">
        <f t="shared" si="124"/>
        <v>41.083333333333336</v>
      </c>
      <c r="X1339" s="17">
        <f>IFERROR(Z1339/AB1339,0)</f>
        <v>45.153846153846153</v>
      </c>
      <c r="Y1339" s="3">
        <f>SUBTOTAL(109,I1339:V1339)</f>
        <v>722</v>
      </c>
      <c r="Z1339" s="3">
        <f>Y1339-N1339</f>
        <v>587</v>
      </c>
      <c r="AA1339" s="3">
        <f t="shared" si="125"/>
        <v>14</v>
      </c>
      <c r="AB1339" s="3">
        <f>COUNTA(I1339:V1339)-COUNTA(N1339)</f>
        <v>13</v>
      </c>
      <c r="AC1339" s="74">
        <f t="array" ref="AC1339">AVERAGE(IF((COLUMN(I1339:V1339)&lt;&gt;COLUMN(N1339)), I1339:V1339))</f>
        <v>45.153846153846153</v>
      </c>
    </row>
    <row r="1340" spans="1:29" x14ac:dyDescent="0.35">
      <c r="A1340" t="s">
        <v>2120</v>
      </c>
      <c r="B1340" t="s">
        <v>537</v>
      </c>
      <c r="C1340" t="s">
        <v>1421</v>
      </c>
      <c r="D1340" s="1">
        <v>3</v>
      </c>
      <c r="E1340" s="2">
        <f t="shared" si="120"/>
        <v>2</v>
      </c>
      <c r="F1340" s="2">
        <f t="shared" si="121"/>
        <v>2.8333333333333335</v>
      </c>
      <c r="G1340" s="2">
        <f t="shared" si="122"/>
        <v>3.6666666666666665</v>
      </c>
      <c r="H1340" s="2">
        <f t="shared" si="123"/>
        <v>3.1666666666666665</v>
      </c>
      <c r="I1340" s="3">
        <v>3</v>
      </c>
      <c r="J1340" s="3">
        <v>2</v>
      </c>
      <c r="K1340" s="3">
        <v>3</v>
      </c>
      <c r="M1340" s="3">
        <v>1</v>
      </c>
      <c r="N1340" s="3">
        <v>10</v>
      </c>
      <c r="O1340" s="3">
        <v>5</v>
      </c>
      <c r="P1340" s="3">
        <v>5</v>
      </c>
      <c r="Q1340" s="3">
        <v>3</v>
      </c>
      <c r="R1340" s="3">
        <v>3</v>
      </c>
      <c r="S1340" s="3">
        <v>4</v>
      </c>
      <c r="T1340" s="3">
        <v>2</v>
      </c>
      <c r="V1340" s="3">
        <v>2</v>
      </c>
      <c r="W1340" s="1">
        <f t="shared" si="124"/>
        <v>3</v>
      </c>
      <c r="X1340" s="17">
        <f>IFERROR(Z1340/AB1340,0)</f>
        <v>3</v>
      </c>
      <c r="Y1340" s="3">
        <f>SUBTOTAL(109,I1340:V1340)</f>
        <v>43</v>
      </c>
      <c r="Z1340" s="3">
        <f>Y1340-N1340</f>
        <v>33</v>
      </c>
      <c r="AA1340" s="3">
        <f t="shared" si="125"/>
        <v>12</v>
      </c>
      <c r="AB1340" s="3">
        <f>COUNTA(I1340:V1340)-COUNTA(N1340)</f>
        <v>11</v>
      </c>
      <c r="AC1340" s="74">
        <f t="array" ref="AC1340">AVERAGE(IF((COLUMN(I1340:V1340)&lt;&gt;COLUMN(N1340)), I1340:V1340))</f>
        <v>2.5384615384615383</v>
      </c>
    </row>
    <row r="1341" spans="1:29" x14ac:dyDescent="0.35">
      <c r="A1341" t="s">
        <v>2121</v>
      </c>
      <c r="B1341" t="s">
        <v>539</v>
      </c>
      <c r="C1341" t="s">
        <v>1421</v>
      </c>
      <c r="D1341" s="1">
        <v>3.25</v>
      </c>
      <c r="E1341" s="2">
        <f t="shared" si="120"/>
        <v>4</v>
      </c>
      <c r="F1341" s="2">
        <f t="shared" si="121"/>
        <v>3.3333333333333335</v>
      </c>
      <c r="G1341" s="2">
        <f t="shared" si="122"/>
        <v>4.333333333333333</v>
      </c>
      <c r="H1341" s="2">
        <f t="shared" si="123"/>
        <v>3.8333333333333335</v>
      </c>
      <c r="I1341" s="3">
        <v>5</v>
      </c>
      <c r="J1341" s="3">
        <v>1</v>
      </c>
      <c r="K1341" s="3">
        <v>4</v>
      </c>
      <c r="L1341" s="3">
        <v>2</v>
      </c>
      <c r="M1341" s="3">
        <v>7</v>
      </c>
      <c r="N1341" s="3">
        <v>10</v>
      </c>
      <c r="O1341" s="3">
        <v>2</v>
      </c>
      <c r="P1341" s="3">
        <v>4</v>
      </c>
      <c r="Q1341" s="3">
        <v>1</v>
      </c>
      <c r="R1341" s="3">
        <v>3</v>
      </c>
      <c r="S1341" s="3">
        <v>7</v>
      </c>
      <c r="T1341" s="3">
        <v>2</v>
      </c>
      <c r="U1341" s="3">
        <v>3</v>
      </c>
      <c r="V1341" s="3">
        <v>3</v>
      </c>
      <c r="W1341" s="1">
        <f t="shared" si="124"/>
        <v>3.25</v>
      </c>
      <c r="X1341" s="17">
        <f>IFERROR(Z1341/AB1341,0)</f>
        <v>3.3846153846153846</v>
      </c>
      <c r="Y1341" s="3">
        <f>SUBTOTAL(109,I1341:V1341)</f>
        <v>54</v>
      </c>
      <c r="Z1341" s="3">
        <f>Y1341-N1341</f>
        <v>44</v>
      </c>
      <c r="AA1341" s="3">
        <f t="shared" si="125"/>
        <v>14</v>
      </c>
      <c r="AB1341" s="3">
        <f>COUNTA(I1341:V1341)-COUNTA(N1341)</f>
        <v>13</v>
      </c>
      <c r="AC1341" s="74">
        <f t="array" ref="AC1341">AVERAGE(IF((COLUMN(I1341:V1341)&lt;&gt;COLUMN(N1341)), I1341:V1341))</f>
        <v>3.3846153846153846</v>
      </c>
    </row>
    <row r="1342" spans="1:29" x14ac:dyDescent="0.35">
      <c r="A1342" t="s">
        <v>2122</v>
      </c>
      <c r="B1342" t="s">
        <v>1353</v>
      </c>
      <c r="C1342" t="s">
        <v>1421</v>
      </c>
      <c r="D1342" s="1">
        <v>3.5</v>
      </c>
      <c r="E1342" s="2">
        <f t="shared" ref="E1342:E1405" si="126">IFERROR(SUM(S1342:U1342)/3,"")</f>
        <v>0</v>
      </c>
      <c r="F1342" s="2">
        <f t="shared" ref="F1342:F1405" si="127">IFERROR(SUM(P1342:U1342)/6,"")</f>
        <v>2.1666666666666665</v>
      </c>
      <c r="G1342" s="2">
        <f t="shared" ref="G1342:G1405" si="128">IFERROR(SUM(M1342:U1342)/9,"")</f>
        <v>3.5555555555555554</v>
      </c>
      <c r="H1342" s="2">
        <f t="shared" ref="H1342:H1405" si="129">IFERROR(SUM(J1342:U1342)/12,"")</f>
        <v>3.3333333333333335</v>
      </c>
      <c r="I1342" s="3">
        <v>8</v>
      </c>
      <c r="J1342" s="3">
        <v>2</v>
      </c>
      <c r="K1342" s="3">
        <v>3</v>
      </c>
      <c r="L1342" s="3">
        <v>3</v>
      </c>
      <c r="M1342" s="3">
        <v>2</v>
      </c>
      <c r="N1342" s="3">
        <v>12</v>
      </c>
      <c r="O1342" s="3">
        <v>5</v>
      </c>
      <c r="P1342" s="3">
        <v>9</v>
      </c>
      <c r="Q1342" s="3">
        <v>2</v>
      </c>
      <c r="R1342" s="3">
        <v>2</v>
      </c>
      <c r="W1342" s="1">
        <f t="shared" ref="W1342:W1405" si="130">IFERROR(AVERAGE((O1342:V1342),(J1342:M1342)),"0")</f>
        <v>3.5</v>
      </c>
      <c r="X1342" s="17">
        <f>IFERROR(Z1342/AB1342,0)</f>
        <v>4</v>
      </c>
      <c r="Y1342" s="3">
        <f>SUBTOTAL(109,I1342:V1342)</f>
        <v>48</v>
      </c>
      <c r="Z1342" s="3">
        <f>Y1342-N1342</f>
        <v>36</v>
      </c>
      <c r="AA1342" s="3">
        <f t="shared" si="125"/>
        <v>10</v>
      </c>
      <c r="AB1342" s="3">
        <f>COUNTA(I1342:V1342)-COUNTA(N1342)</f>
        <v>9</v>
      </c>
      <c r="AC1342" s="74">
        <f t="array" ref="AC1342">AVERAGE(IF((COLUMN(I1342:V1342)&lt;&gt;COLUMN(N1342)), I1342:V1342))</f>
        <v>2.7692307692307692</v>
      </c>
    </row>
    <row r="1343" spans="1:29" x14ac:dyDescent="0.35">
      <c r="A1343" t="s">
        <v>2123</v>
      </c>
      <c r="B1343" t="s">
        <v>541</v>
      </c>
      <c r="C1343" t="s">
        <v>1421</v>
      </c>
      <c r="D1343" s="1">
        <v>5.625</v>
      </c>
      <c r="E1343" s="2">
        <f t="shared" si="126"/>
        <v>7.333333333333333</v>
      </c>
      <c r="F1343" s="2">
        <f t="shared" si="127"/>
        <v>4.5</v>
      </c>
      <c r="G1343" s="2">
        <f t="shared" si="128"/>
        <v>3.3333333333333335</v>
      </c>
      <c r="H1343" s="2">
        <f t="shared" si="129"/>
        <v>2.5</v>
      </c>
      <c r="O1343" s="3">
        <v>3</v>
      </c>
      <c r="P1343" s="3">
        <v>2</v>
      </c>
      <c r="Q1343" s="3">
        <v>1</v>
      </c>
      <c r="R1343" s="3">
        <v>2</v>
      </c>
      <c r="S1343" s="3">
        <v>11</v>
      </c>
      <c r="T1343" s="3">
        <v>5</v>
      </c>
      <c r="U1343" s="3">
        <v>6</v>
      </c>
      <c r="V1343" s="3">
        <v>15</v>
      </c>
      <c r="W1343" s="1">
        <f t="shared" si="130"/>
        <v>5.625</v>
      </c>
      <c r="X1343" s="17">
        <f>IFERROR(Z1343/AB1343,0)</f>
        <v>5.625</v>
      </c>
      <c r="Y1343" s="3">
        <f>SUBTOTAL(109,I1343:V1343)</f>
        <v>45</v>
      </c>
      <c r="Z1343" s="3">
        <f>Y1343-N1343</f>
        <v>45</v>
      </c>
      <c r="AA1343" s="3">
        <f t="shared" si="125"/>
        <v>8</v>
      </c>
      <c r="AB1343" s="3">
        <f>COUNTA(I1343:V1343)-COUNTA(N1343)</f>
        <v>8</v>
      </c>
      <c r="AC1343" s="74">
        <f t="array" ref="AC1343">AVERAGE(IF((COLUMN(I1343:V1343)&lt;&gt;COLUMN(N1343)), I1343:V1343))</f>
        <v>3.4615384615384617</v>
      </c>
    </row>
    <row r="1344" spans="1:29" x14ac:dyDescent="0.35">
      <c r="A1344" t="s">
        <v>2124</v>
      </c>
      <c r="B1344" t="s">
        <v>2125</v>
      </c>
      <c r="C1344" t="s">
        <v>1421</v>
      </c>
      <c r="D1344" s="1">
        <v>1.6666666666666667</v>
      </c>
      <c r="E1344" s="2">
        <f t="shared" si="126"/>
        <v>2.3333333333333335</v>
      </c>
      <c r="F1344" s="2">
        <f t="shared" si="127"/>
        <v>1.5</v>
      </c>
      <c r="G1344" s="2">
        <f t="shared" si="128"/>
        <v>1.1111111111111112</v>
      </c>
      <c r="H1344" s="2">
        <f t="shared" si="129"/>
        <v>0.91666666666666663</v>
      </c>
      <c r="I1344" s="3">
        <v>7</v>
      </c>
      <c r="J1344" s="3">
        <v>1</v>
      </c>
      <c r="N1344" s="3">
        <v>1</v>
      </c>
      <c r="P1344" s="3">
        <v>1</v>
      </c>
      <c r="Q1344" s="3">
        <v>1</v>
      </c>
      <c r="S1344" s="3">
        <v>4</v>
      </c>
      <c r="T1344" s="3">
        <v>1</v>
      </c>
      <c r="U1344" s="3">
        <v>2</v>
      </c>
      <c r="W1344" s="1">
        <f t="shared" si="130"/>
        <v>1.6666666666666667</v>
      </c>
      <c r="X1344" s="17">
        <f>IFERROR(Z1344/AB1344,0)</f>
        <v>2.4285714285714284</v>
      </c>
      <c r="Y1344" s="3">
        <f>SUBTOTAL(109,I1344:V1344)</f>
        <v>18</v>
      </c>
      <c r="Z1344" s="3">
        <f>Y1344-N1344</f>
        <v>17</v>
      </c>
      <c r="AA1344" s="3">
        <f t="shared" si="125"/>
        <v>8</v>
      </c>
      <c r="AB1344" s="3">
        <f>COUNTA(I1344:V1344)-COUNTA(N1344)</f>
        <v>7</v>
      </c>
      <c r="AC1344" s="74">
        <f t="array" ref="AC1344">AVERAGE(IF((COLUMN(I1344:V1344)&lt;&gt;COLUMN(N1344)), I1344:V1344))</f>
        <v>1.3076923076923077</v>
      </c>
    </row>
    <row r="1345" spans="1:29" x14ac:dyDescent="0.35">
      <c r="A1345" t="s">
        <v>2126</v>
      </c>
      <c r="B1345" t="s">
        <v>543</v>
      </c>
      <c r="C1345" t="s">
        <v>1421</v>
      </c>
      <c r="D1345" s="1">
        <v>1.25</v>
      </c>
      <c r="E1345" s="2">
        <f t="shared" si="126"/>
        <v>0.66666666666666663</v>
      </c>
      <c r="F1345" s="2">
        <f t="shared" si="127"/>
        <v>0.33333333333333331</v>
      </c>
      <c r="G1345" s="2">
        <f t="shared" si="128"/>
        <v>0.44444444444444442</v>
      </c>
      <c r="H1345" s="2">
        <f t="shared" si="129"/>
        <v>0.33333333333333331</v>
      </c>
      <c r="I1345" s="3">
        <v>2</v>
      </c>
      <c r="O1345" s="3">
        <v>2</v>
      </c>
      <c r="T1345" s="3">
        <v>1</v>
      </c>
      <c r="U1345" s="3">
        <v>1</v>
      </c>
      <c r="V1345" s="3">
        <v>1</v>
      </c>
      <c r="W1345" s="1">
        <f t="shared" si="130"/>
        <v>1.25</v>
      </c>
      <c r="X1345" s="17">
        <f>IFERROR(Z1345/AB1345,0)</f>
        <v>1.4</v>
      </c>
      <c r="Y1345" s="3">
        <f>SUBTOTAL(109,I1345:V1345)</f>
        <v>7</v>
      </c>
      <c r="Z1345" s="3">
        <f>Y1345-N1345</f>
        <v>7</v>
      </c>
      <c r="AA1345" s="3">
        <f t="shared" si="125"/>
        <v>5</v>
      </c>
      <c r="AB1345" s="3">
        <f>COUNTA(I1345:V1345)-COUNTA(N1345)</f>
        <v>5</v>
      </c>
      <c r="AC1345" s="74">
        <f t="array" ref="AC1345">AVERAGE(IF((COLUMN(I1345:V1345)&lt;&gt;COLUMN(N1345)), I1345:V1345))</f>
        <v>0.53846153846153844</v>
      </c>
    </row>
    <row r="1346" spans="1:29" x14ac:dyDescent="0.35">
      <c r="A1346" t="s">
        <v>2127</v>
      </c>
      <c r="B1346" t="s">
        <v>259</v>
      </c>
      <c r="C1346" t="s">
        <v>1421</v>
      </c>
      <c r="D1346" s="1">
        <v>8.0833333333333339</v>
      </c>
      <c r="E1346" s="2">
        <f t="shared" si="126"/>
        <v>9.6666666666666661</v>
      </c>
      <c r="F1346" s="2">
        <f t="shared" si="127"/>
        <v>8.5</v>
      </c>
      <c r="G1346" s="2">
        <f t="shared" si="128"/>
        <v>9</v>
      </c>
      <c r="H1346" s="2">
        <f t="shared" si="129"/>
        <v>8.6666666666666661</v>
      </c>
      <c r="I1346" s="3">
        <v>10</v>
      </c>
      <c r="J1346" s="3">
        <v>7</v>
      </c>
      <c r="K1346" s="3">
        <v>9</v>
      </c>
      <c r="L1346" s="3">
        <v>7</v>
      </c>
      <c r="M1346" s="3">
        <v>6</v>
      </c>
      <c r="N1346" s="3">
        <v>17</v>
      </c>
      <c r="O1346" s="3">
        <v>7</v>
      </c>
      <c r="P1346" s="3">
        <v>9</v>
      </c>
      <c r="Q1346" s="3">
        <v>5</v>
      </c>
      <c r="R1346" s="3">
        <v>8</v>
      </c>
      <c r="S1346" s="3">
        <v>8</v>
      </c>
      <c r="T1346" s="3">
        <v>7</v>
      </c>
      <c r="U1346" s="3">
        <v>14</v>
      </c>
      <c r="V1346" s="3">
        <v>10</v>
      </c>
      <c r="W1346" s="1">
        <f t="shared" si="130"/>
        <v>8.0833333333333339</v>
      </c>
      <c r="X1346" s="17">
        <f>IFERROR(Z1346/AB1346,0)</f>
        <v>8.2307692307692299</v>
      </c>
      <c r="Y1346" s="3">
        <f>SUBTOTAL(109,I1346:V1346)</f>
        <v>124</v>
      </c>
      <c r="Z1346" s="3">
        <f>Y1346-N1346</f>
        <v>107</v>
      </c>
      <c r="AA1346" s="3">
        <f t="shared" si="125"/>
        <v>14</v>
      </c>
      <c r="AB1346" s="3">
        <f>COUNTA(I1346:V1346)-COUNTA(N1346)</f>
        <v>13</v>
      </c>
      <c r="AC1346" s="74">
        <f t="array" ref="AC1346">AVERAGE(IF((COLUMN(I1346:V1346)&lt;&gt;COLUMN(N1346)), I1346:V1346))</f>
        <v>8.2307692307692299</v>
      </c>
    </row>
    <row r="1347" spans="1:29" x14ac:dyDescent="0.35">
      <c r="A1347" t="s">
        <v>2128</v>
      </c>
      <c r="B1347" t="s">
        <v>546</v>
      </c>
      <c r="C1347" t="s">
        <v>1421</v>
      </c>
      <c r="D1347" s="1">
        <v>3.6666666666666665</v>
      </c>
      <c r="E1347" s="2">
        <f t="shared" si="126"/>
        <v>4</v>
      </c>
      <c r="F1347" s="2">
        <f t="shared" si="127"/>
        <v>4.5</v>
      </c>
      <c r="G1347" s="2">
        <f t="shared" si="128"/>
        <v>3.4444444444444446</v>
      </c>
      <c r="H1347" s="2">
        <f t="shared" si="129"/>
        <v>2.75</v>
      </c>
      <c r="I1347" s="3">
        <v>1</v>
      </c>
      <c r="L1347" s="3">
        <v>2</v>
      </c>
      <c r="N1347" s="3">
        <v>3</v>
      </c>
      <c r="O1347" s="3">
        <v>1</v>
      </c>
      <c r="P1347" s="3">
        <v>6</v>
      </c>
      <c r="Q1347" s="3">
        <v>5</v>
      </c>
      <c r="R1347" s="3">
        <v>4</v>
      </c>
      <c r="S1347" s="3">
        <v>5</v>
      </c>
      <c r="T1347" s="3">
        <v>3</v>
      </c>
      <c r="U1347" s="3">
        <v>4</v>
      </c>
      <c r="V1347" s="3">
        <v>3</v>
      </c>
      <c r="W1347" s="1">
        <f t="shared" si="130"/>
        <v>3.6666666666666665</v>
      </c>
      <c r="X1347" s="17">
        <f>IFERROR(Z1347/AB1347,0)</f>
        <v>3.4</v>
      </c>
      <c r="Y1347" s="3">
        <f>SUBTOTAL(109,I1347:V1347)</f>
        <v>37</v>
      </c>
      <c r="Z1347" s="3">
        <f>Y1347-N1347</f>
        <v>34</v>
      </c>
      <c r="AA1347" s="3">
        <f t="shared" si="125"/>
        <v>11</v>
      </c>
      <c r="AB1347" s="3">
        <f>COUNTA(I1347:V1347)-COUNTA(N1347)</f>
        <v>10</v>
      </c>
      <c r="AC1347" s="74">
        <f t="array" ref="AC1347">AVERAGE(IF((COLUMN(I1347:V1347)&lt;&gt;COLUMN(N1347)), I1347:V1347))</f>
        <v>2.6153846153846154</v>
      </c>
    </row>
    <row r="1348" spans="1:29" x14ac:dyDescent="0.35">
      <c r="A1348" t="s">
        <v>2129</v>
      </c>
      <c r="B1348" t="s">
        <v>548</v>
      </c>
      <c r="C1348" t="s">
        <v>1421</v>
      </c>
      <c r="D1348" s="1">
        <v>2.2857142857142856</v>
      </c>
      <c r="E1348" s="2">
        <f t="shared" si="126"/>
        <v>1.3333333333333333</v>
      </c>
      <c r="F1348" s="2">
        <f t="shared" si="127"/>
        <v>1.3333333333333333</v>
      </c>
      <c r="G1348" s="2">
        <f t="shared" si="128"/>
        <v>1.2222222222222223</v>
      </c>
      <c r="H1348" s="2">
        <f t="shared" si="129"/>
        <v>0.91666666666666663</v>
      </c>
      <c r="O1348" s="3">
        <v>3</v>
      </c>
      <c r="P1348" s="3">
        <v>1</v>
      </c>
      <c r="R1348" s="3">
        <v>3</v>
      </c>
      <c r="S1348" s="3">
        <v>2</v>
      </c>
      <c r="T1348" s="3">
        <v>1</v>
      </c>
      <c r="U1348" s="3">
        <v>1</v>
      </c>
      <c r="V1348" s="3">
        <v>5</v>
      </c>
      <c r="W1348" s="1">
        <f t="shared" si="130"/>
        <v>2.2857142857142856</v>
      </c>
      <c r="X1348" s="17">
        <f>IFERROR(Z1348/AB1348,0)</f>
        <v>2.2857142857142856</v>
      </c>
      <c r="Y1348" s="3">
        <f>SUBTOTAL(109,I1348:V1348)</f>
        <v>16</v>
      </c>
      <c r="Z1348" s="3">
        <f>Y1348-N1348</f>
        <v>16</v>
      </c>
      <c r="AA1348" s="3">
        <f t="shared" si="125"/>
        <v>7</v>
      </c>
      <c r="AB1348" s="3">
        <f>COUNTA(I1348:V1348)-COUNTA(N1348)</f>
        <v>7</v>
      </c>
      <c r="AC1348" s="74">
        <f t="array" ref="AC1348">AVERAGE(IF((COLUMN(I1348:V1348)&lt;&gt;COLUMN(N1348)), I1348:V1348))</f>
        <v>1.2307692307692308</v>
      </c>
    </row>
    <row r="1349" spans="1:29" x14ac:dyDescent="0.35">
      <c r="A1349" t="s">
        <v>2130</v>
      </c>
      <c r="B1349" t="s">
        <v>550</v>
      </c>
      <c r="C1349" t="s">
        <v>1421</v>
      </c>
      <c r="D1349" s="1">
        <v>1.75</v>
      </c>
      <c r="E1349" s="2">
        <f t="shared" si="126"/>
        <v>1.3333333333333333</v>
      </c>
      <c r="F1349" s="2">
        <f t="shared" si="127"/>
        <v>0.66666666666666663</v>
      </c>
      <c r="G1349" s="2">
        <f t="shared" si="128"/>
        <v>0.77777777777777779</v>
      </c>
      <c r="H1349" s="2">
        <f t="shared" si="129"/>
        <v>0.58333333333333337</v>
      </c>
      <c r="N1349" s="3">
        <v>1</v>
      </c>
      <c r="O1349" s="3">
        <v>2</v>
      </c>
      <c r="T1349" s="3">
        <v>3</v>
      </c>
      <c r="U1349" s="3">
        <v>1</v>
      </c>
      <c r="V1349" s="3">
        <v>1</v>
      </c>
      <c r="W1349" s="1">
        <f t="shared" si="130"/>
        <v>1.75</v>
      </c>
      <c r="X1349" s="17">
        <f>IFERROR(Z1349/AB1349,0)</f>
        <v>1.75</v>
      </c>
      <c r="Y1349" s="3">
        <f>SUBTOTAL(109,I1349:V1349)</f>
        <v>8</v>
      </c>
      <c r="Z1349" s="3">
        <f>Y1349-N1349</f>
        <v>7</v>
      </c>
      <c r="AA1349" s="3">
        <f t="shared" si="125"/>
        <v>5</v>
      </c>
      <c r="AB1349" s="3">
        <f>COUNTA(I1349:V1349)-COUNTA(N1349)</f>
        <v>4</v>
      </c>
      <c r="AC1349" s="74">
        <f t="array" ref="AC1349">AVERAGE(IF((COLUMN(I1349:V1349)&lt;&gt;COLUMN(N1349)), I1349:V1349))</f>
        <v>0.53846153846153844</v>
      </c>
    </row>
    <row r="1350" spans="1:29" x14ac:dyDescent="0.35">
      <c r="A1350" t="s">
        <v>2131</v>
      </c>
      <c r="B1350" t="s">
        <v>1360</v>
      </c>
      <c r="C1350" t="s">
        <v>1421</v>
      </c>
      <c r="D1350" s="1">
        <v>3</v>
      </c>
      <c r="E1350" s="2">
        <f t="shared" si="126"/>
        <v>0.66666666666666663</v>
      </c>
      <c r="F1350" s="2">
        <f t="shared" si="127"/>
        <v>0.33333333333333331</v>
      </c>
      <c r="G1350" s="2">
        <f t="shared" si="128"/>
        <v>0.22222222222222221</v>
      </c>
      <c r="H1350" s="2">
        <f t="shared" si="129"/>
        <v>0.16666666666666666</v>
      </c>
      <c r="S1350" s="3">
        <v>2</v>
      </c>
      <c r="V1350" s="3">
        <v>4</v>
      </c>
      <c r="W1350" s="1">
        <f t="shared" si="130"/>
        <v>3</v>
      </c>
      <c r="X1350" s="17">
        <f>IFERROR(Z1350/AB1350,0)</f>
        <v>3</v>
      </c>
      <c r="Y1350" s="3">
        <f>SUBTOTAL(109,I1350:V1350)</f>
        <v>6</v>
      </c>
      <c r="Z1350" s="3">
        <f>Y1350-N1350</f>
        <v>6</v>
      </c>
      <c r="AA1350" s="3">
        <f t="shared" si="125"/>
        <v>2</v>
      </c>
      <c r="AB1350" s="3">
        <f>COUNTA(I1350:V1350)-COUNTA(N1350)</f>
        <v>2</v>
      </c>
      <c r="AC1350" s="74">
        <f t="array" ref="AC1350">AVERAGE(IF((COLUMN(I1350:V1350)&lt;&gt;COLUMN(N1350)), I1350:V1350))</f>
        <v>0.46153846153846156</v>
      </c>
    </row>
    <row r="1351" spans="1:29" x14ac:dyDescent="0.35">
      <c r="A1351" t="s">
        <v>2132</v>
      </c>
      <c r="B1351" t="s">
        <v>261</v>
      </c>
      <c r="C1351" t="s">
        <v>1421</v>
      </c>
      <c r="D1351" s="1">
        <v>2.875</v>
      </c>
      <c r="E1351" s="2">
        <f t="shared" si="126"/>
        <v>1.6666666666666667</v>
      </c>
      <c r="F1351" s="2">
        <f t="shared" si="127"/>
        <v>2.3333333333333335</v>
      </c>
      <c r="G1351" s="2">
        <f t="shared" si="128"/>
        <v>1.6666666666666667</v>
      </c>
      <c r="H1351" s="2">
        <f t="shared" si="129"/>
        <v>1.25</v>
      </c>
      <c r="M1351" s="3">
        <v>1</v>
      </c>
      <c r="P1351" s="3">
        <v>4</v>
      </c>
      <c r="Q1351" s="3">
        <v>3</v>
      </c>
      <c r="R1351" s="3">
        <v>2</v>
      </c>
      <c r="S1351" s="3">
        <v>2</v>
      </c>
      <c r="T1351" s="3">
        <v>1</v>
      </c>
      <c r="U1351" s="3">
        <v>2</v>
      </c>
      <c r="V1351" s="3">
        <v>8</v>
      </c>
      <c r="W1351" s="1">
        <f t="shared" si="130"/>
        <v>2.875</v>
      </c>
      <c r="X1351" s="17">
        <f>IFERROR(Z1351/AB1351,0)</f>
        <v>2.875</v>
      </c>
      <c r="Y1351" s="3">
        <f>SUBTOTAL(109,I1351:V1351)</f>
        <v>23</v>
      </c>
      <c r="Z1351" s="3">
        <f>Y1351-N1351</f>
        <v>23</v>
      </c>
      <c r="AA1351" s="3">
        <f t="shared" ref="AA1351:AA1414" si="131">COUNTA(I1351:V1351)</f>
        <v>8</v>
      </c>
      <c r="AB1351" s="3">
        <f>COUNTA(I1351:V1351)-COUNTA(N1351)</f>
        <v>8</v>
      </c>
      <c r="AC1351" s="74">
        <f t="array" ref="AC1351">AVERAGE(IF((COLUMN(I1351:V1351)&lt;&gt;COLUMN(N1351)), I1351:V1351))</f>
        <v>1.7692307692307692</v>
      </c>
    </row>
    <row r="1352" spans="1:29" x14ac:dyDescent="0.35">
      <c r="A1352" t="s">
        <v>2133</v>
      </c>
      <c r="B1352" t="s">
        <v>29</v>
      </c>
      <c r="C1352" t="s">
        <v>1421</v>
      </c>
      <c r="D1352" s="1">
        <v>13.666666666666666</v>
      </c>
      <c r="E1352" s="2">
        <f t="shared" si="126"/>
        <v>13.666666666666666</v>
      </c>
      <c r="F1352" s="2">
        <f t="shared" si="127"/>
        <v>15.5</v>
      </c>
      <c r="G1352" s="2">
        <f t="shared" si="128"/>
        <v>16.555555555555557</v>
      </c>
      <c r="H1352" s="2">
        <f t="shared" si="129"/>
        <v>15.416666666666666</v>
      </c>
      <c r="I1352" s="3">
        <v>15</v>
      </c>
      <c r="J1352" s="3">
        <v>10</v>
      </c>
      <c r="K1352" s="3">
        <v>10</v>
      </c>
      <c r="L1352" s="3">
        <v>16</v>
      </c>
      <c r="M1352" s="3">
        <v>8</v>
      </c>
      <c r="N1352" s="3">
        <v>32</v>
      </c>
      <c r="O1352" s="3">
        <v>16</v>
      </c>
      <c r="P1352" s="3">
        <v>14</v>
      </c>
      <c r="Q1352" s="3">
        <v>12</v>
      </c>
      <c r="R1352" s="3">
        <v>26</v>
      </c>
      <c r="S1352" s="3">
        <v>17</v>
      </c>
      <c r="T1352" s="3">
        <v>9</v>
      </c>
      <c r="U1352" s="3">
        <v>15</v>
      </c>
      <c r="V1352" s="3">
        <v>11</v>
      </c>
      <c r="W1352" s="1">
        <f t="shared" si="130"/>
        <v>13.666666666666666</v>
      </c>
      <c r="X1352" s="17">
        <f>IFERROR(Z1352/AB1352,0)</f>
        <v>13.76923076923077</v>
      </c>
      <c r="Y1352" s="3">
        <f>SUBTOTAL(109,I1352:V1352)</f>
        <v>211</v>
      </c>
      <c r="Z1352" s="3">
        <f>Y1352-N1352</f>
        <v>179</v>
      </c>
      <c r="AA1352" s="3">
        <f t="shared" si="131"/>
        <v>14</v>
      </c>
      <c r="AB1352" s="3">
        <f>COUNTA(I1352:V1352)-COUNTA(N1352)</f>
        <v>13</v>
      </c>
      <c r="AC1352" s="74">
        <f t="array" ref="AC1352">AVERAGE(IF((COLUMN(I1352:V1352)&lt;&gt;COLUMN(N1352)), I1352:V1352))</f>
        <v>13.76923076923077</v>
      </c>
    </row>
    <row r="1353" spans="1:29" x14ac:dyDescent="0.35">
      <c r="A1353" t="s">
        <v>2134</v>
      </c>
      <c r="B1353" t="s">
        <v>553</v>
      </c>
      <c r="C1353" t="s">
        <v>1421</v>
      </c>
      <c r="D1353" s="1">
        <v>4.916666666666667</v>
      </c>
      <c r="E1353" s="2">
        <f t="shared" si="126"/>
        <v>10.333333333333334</v>
      </c>
      <c r="F1353" s="2">
        <f t="shared" si="127"/>
        <v>7.166666666666667</v>
      </c>
      <c r="G1353" s="2">
        <f t="shared" si="128"/>
        <v>5.4444444444444446</v>
      </c>
      <c r="H1353" s="2">
        <f t="shared" si="129"/>
        <v>4.916666666666667</v>
      </c>
      <c r="I1353" s="3">
        <v>14</v>
      </c>
      <c r="J1353" s="3">
        <v>4</v>
      </c>
      <c r="K1353" s="3">
        <v>5</v>
      </c>
      <c r="L1353" s="3">
        <v>1</v>
      </c>
      <c r="M1353" s="3">
        <v>1</v>
      </c>
      <c r="N1353" s="3">
        <v>4</v>
      </c>
      <c r="O1353" s="3">
        <v>1</v>
      </c>
      <c r="P1353" s="3">
        <v>6</v>
      </c>
      <c r="Q1353" s="3">
        <v>3</v>
      </c>
      <c r="R1353" s="3">
        <v>3</v>
      </c>
      <c r="S1353" s="3">
        <v>24</v>
      </c>
      <c r="T1353" s="3">
        <v>5</v>
      </c>
      <c r="U1353" s="3">
        <v>2</v>
      </c>
      <c r="V1353" s="3">
        <v>4</v>
      </c>
      <c r="W1353" s="1">
        <f t="shared" si="130"/>
        <v>4.916666666666667</v>
      </c>
      <c r="X1353" s="17">
        <f>IFERROR(Z1353/AB1353,0)</f>
        <v>5.615384615384615</v>
      </c>
      <c r="Y1353" s="3">
        <f>SUBTOTAL(109,I1353:V1353)</f>
        <v>77</v>
      </c>
      <c r="Z1353" s="3">
        <f>Y1353-N1353</f>
        <v>73</v>
      </c>
      <c r="AA1353" s="3">
        <f t="shared" si="131"/>
        <v>14</v>
      </c>
      <c r="AB1353" s="3">
        <f>COUNTA(I1353:V1353)-COUNTA(N1353)</f>
        <v>13</v>
      </c>
      <c r="AC1353" s="74">
        <f t="array" ref="AC1353">AVERAGE(IF((COLUMN(I1353:V1353)&lt;&gt;COLUMN(N1353)), I1353:V1353))</f>
        <v>5.615384615384615</v>
      </c>
    </row>
    <row r="1354" spans="1:29" x14ac:dyDescent="0.35">
      <c r="A1354" t="s">
        <v>2135</v>
      </c>
      <c r="B1354" t="s">
        <v>31</v>
      </c>
      <c r="C1354" t="s">
        <v>1421</v>
      </c>
      <c r="D1354" s="1">
        <v>19.416666666666668</v>
      </c>
      <c r="E1354" s="2">
        <f t="shared" si="126"/>
        <v>18.666666666666668</v>
      </c>
      <c r="F1354" s="2">
        <f t="shared" si="127"/>
        <v>18.5</v>
      </c>
      <c r="G1354" s="2">
        <f t="shared" si="128"/>
        <v>24.777777777777779</v>
      </c>
      <c r="H1354" s="2">
        <f t="shared" si="129"/>
        <v>23.833333333333332</v>
      </c>
      <c r="I1354" s="3">
        <v>23</v>
      </c>
      <c r="J1354" s="3">
        <v>23</v>
      </c>
      <c r="K1354" s="3">
        <v>19</v>
      </c>
      <c r="L1354" s="3">
        <v>21</v>
      </c>
      <c r="M1354" s="3">
        <v>25</v>
      </c>
      <c r="N1354" s="3">
        <v>69</v>
      </c>
      <c r="O1354" s="3">
        <v>18</v>
      </c>
      <c r="P1354" s="3">
        <v>13</v>
      </c>
      <c r="Q1354" s="3">
        <v>17</v>
      </c>
      <c r="R1354" s="3">
        <v>25</v>
      </c>
      <c r="S1354" s="3">
        <v>27</v>
      </c>
      <c r="T1354" s="3">
        <v>8</v>
      </c>
      <c r="U1354" s="3">
        <v>21</v>
      </c>
      <c r="V1354" s="3">
        <v>16</v>
      </c>
      <c r="W1354" s="1">
        <f t="shared" si="130"/>
        <v>19.416666666666668</v>
      </c>
      <c r="X1354" s="17">
        <f>IFERROR(Z1354/AB1354,0)</f>
        <v>19.692307692307693</v>
      </c>
      <c r="Y1354" s="3">
        <f>SUBTOTAL(109,I1354:V1354)</f>
        <v>325</v>
      </c>
      <c r="Z1354" s="3">
        <f>Y1354-N1354</f>
        <v>256</v>
      </c>
      <c r="AA1354" s="3">
        <f t="shared" si="131"/>
        <v>14</v>
      </c>
      <c r="AB1354" s="3">
        <f>COUNTA(I1354:V1354)-COUNTA(N1354)</f>
        <v>13</v>
      </c>
      <c r="AC1354" s="74">
        <f t="array" ref="AC1354">AVERAGE(IF((COLUMN(I1354:V1354)&lt;&gt;COLUMN(N1354)), I1354:V1354))</f>
        <v>19.692307692307693</v>
      </c>
    </row>
    <row r="1355" spans="1:29" x14ac:dyDescent="0.35">
      <c r="A1355" t="s">
        <v>2136</v>
      </c>
      <c r="B1355" t="s">
        <v>2137</v>
      </c>
      <c r="C1355" t="s">
        <v>1421</v>
      </c>
      <c r="D1355" s="1">
        <v>6.8571428571428568</v>
      </c>
      <c r="E1355" s="2">
        <f t="shared" si="126"/>
        <v>3.3333333333333335</v>
      </c>
      <c r="F1355" s="2">
        <f t="shared" si="127"/>
        <v>2</v>
      </c>
      <c r="G1355" s="2">
        <f t="shared" si="128"/>
        <v>1.3333333333333333</v>
      </c>
      <c r="H1355" s="2">
        <f t="shared" si="129"/>
        <v>4</v>
      </c>
      <c r="I1355" s="3">
        <v>16</v>
      </c>
      <c r="J1355" s="3">
        <v>20</v>
      </c>
      <c r="K1355" s="3">
        <v>14</v>
      </c>
      <c r="L1355" s="3">
        <v>2</v>
      </c>
      <c r="R1355" s="3">
        <v>2</v>
      </c>
      <c r="S1355" s="3">
        <v>1</v>
      </c>
      <c r="T1355" s="3">
        <v>3</v>
      </c>
      <c r="U1355" s="3">
        <v>6</v>
      </c>
      <c r="W1355" s="1">
        <f t="shared" si="130"/>
        <v>6.8571428571428568</v>
      </c>
      <c r="X1355" s="17">
        <f>IFERROR(Z1355/AB1355,0)</f>
        <v>8</v>
      </c>
      <c r="Y1355" s="3">
        <f>SUBTOTAL(109,I1355:V1355)</f>
        <v>64</v>
      </c>
      <c r="Z1355" s="3">
        <f>Y1355-N1355</f>
        <v>64</v>
      </c>
      <c r="AA1355" s="3">
        <f t="shared" si="131"/>
        <v>8</v>
      </c>
      <c r="AB1355" s="3">
        <f>COUNTA(I1355:V1355)-COUNTA(N1355)</f>
        <v>8</v>
      </c>
      <c r="AC1355" s="74">
        <f t="array" ref="AC1355">AVERAGE(IF((COLUMN(I1355:V1355)&lt;&gt;COLUMN(N1355)), I1355:V1355))</f>
        <v>4.9230769230769234</v>
      </c>
    </row>
    <row r="1356" spans="1:29" x14ac:dyDescent="0.35">
      <c r="A1356" t="s">
        <v>2138</v>
      </c>
      <c r="B1356" t="s">
        <v>264</v>
      </c>
      <c r="C1356" t="s">
        <v>1421</v>
      </c>
      <c r="D1356" s="1">
        <v>8.9166666666666661</v>
      </c>
      <c r="E1356" s="2">
        <f t="shared" si="126"/>
        <v>12.333333333333334</v>
      </c>
      <c r="F1356" s="2">
        <f t="shared" si="127"/>
        <v>11.666666666666666</v>
      </c>
      <c r="G1356" s="2">
        <f t="shared" si="128"/>
        <v>11</v>
      </c>
      <c r="H1356" s="2">
        <f t="shared" si="129"/>
        <v>9.9166666666666661</v>
      </c>
      <c r="I1356" s="3">
        <v>2</v>
      </c>
      <c r="J1356" s="3">
        <v>6</v>
      </c>
      <c r="K1356" s="3">
        <v>7</v>
      </c>
      <c r="L1356" s="3">
        <v>7</v>
      </c>
      <c r="M1356" s="3">
        <v>7</v>
      </c>
      <c r="N1356" s="3">
        <v>19</v>
      </c>
      <c r="O1356" s="3">
        <v>3</v>
      </c>
      <c r="P1356" s="3">
        <v>3</v>
      </c>
      <c r="Q1356" s="3">
        <v>13</v>
      </c>
      <c r="R1356" s="3">
        <v>17</v>
      </c>
      <c r="S1356" s="3">
        <v>15</v>
      </c>
      <c r="T1356" s="3">
        <v>12</v>
      </c>
      <c r="U1356" s="3">
        <v>10</v>
      </c>
      <c r="V1356" s="3">
        <v>7</v>
      </c>
      <c r="W1356" s="1">
        <f t="shared" si="130"/>
        <v>8.9166666666666661</v>
      </c>
      <c r="X1356" s="17">
        <f>IFERROR(Z1356/AB1356,0)</f>
        <v>8.384615384615385</v>
      </c>
      <c r="Y1356" s="3">
        <f>SUBTOTAL(109,I1356:V1356)</f>
        <v>128</v>
      </c>
      <c r="Z1356" s="3">
        <f>Y1356-N1356</f>
        <v>109</v>
      </c>
      <c r="AA1356" s="3">
        <f t="shared" si="131"/>
        <v>14</v>
      </c>
      <c r="AB1356" s="3">
        <f>COUNTA(I1356:V1356)-COUNTA(N1356)</f>
        <v>13</v>
      </c>
      <c r="AC1356" s="74">
        <f t="array" ref="AC1356">AVERAGE(IF((COLUMN(I1356:V1356)&lt;&gt;COLUMN(N1356)), I1356:V1356))</f>
        <v>8.384615384615385</v>
      </c>
    </row>
    <row r="1357" spans="1:29" x14ac:dyDescent="0.35">
      <c r="A1357" t="s">
        <v>2139</v>
      </c>
      <c r="B1357" t="s">
        <v>557</v>
      </c>
      <c r="C1357" t="s">
        <v>1421</v>
      </c>
      <c r="D1357" s="1">
        <v>1.6</v>
      </c>
      <c r="E1357" s="2">
        <f t="shared" si="126"/>
        <v>1</v>
      </c>
      <c r="F1357" s="2">
        <f t="shared" si="127"/>
        <v>0.83333333333333337</v>
      </c>
      <c r="G1357" s="2">
        <f t="shared" si="128"/>
        <v>0.66666666666666663</v>
      </c>
      <c r="H1357" s="2">
        <f t="shared" si="129"/>
        <v>0.58333333333333337</v>
      </c>
      <c r="L1357" s="3">
        <v>1</v>
      </c>
      <c r="N1357" s="3">
        <v>1</v>
      </c>
      <c r="R1357" s="3">
        <v>2</v>
      </c>
      <c r="S1357" s="3">
        <v>2</v>
      </c>
      <c r="U1357" s="3">
        <v>1</v>
      </c>
      <c r="V1357" s="3">
        <v>2</v>
      </c>
      <c r="W1357" s="1">
        <f t="shared" si="130"/>
        <v>1.6</v>
      </c>
      <c r="X1357" s="17">
        <f>IFERROR(Z1357/AB1357,0)</f>
        <v>1.6</v>
      </c>
      <c r="Y1357" s="3">
        <f>SUBTOTAL(109,I1357:V1357)</f>
        <v>9</v>
      </c>
      <c r="Z1357" s="3">
        <f>Y1357-N1357</f>
        <v>8</v>
      </c>
      <c r="AA1357" s="3">
        <f t="shared" si="131"/>
        <v>6</v>
      </c>
      <c r="AB1357" s="3">
        <f>COUNTA(I1357:V1357)-COUNTA(N1357)</f>
        <v>5</v>
      </c>
      <c r="AC1357" s="74">
        <f t="array" ref="AC1357">AVERAGE(IF((COLUMN(I1357:V1357)&lt;&gt;COLUMN(N1357)), I1357:V1357))</f>
        <v>0.61538461538461542</v>
      </c>
    </row>
    <row r="1358" spans="1:29" x14ac:dyDescent="0.35">
      <c r="A1358" t="s">
        <v>2140</v>
      </c>
      <c r="B1358" t="s">
        <v>559</v>
      </c>
      <c r="C1358" t="s">
        <v>1421</v>
      </c>
      <c r="D1358" s="1">
        <v>2</v>
      </c>
      <c r="E1358" s="2">
        <f t="shared" si="126"/>
        <v>1.6666666666666667</v>
      </c>
      <c r="F1358" s="2">
        <f t="shared" si="127"/>
        <v>1.1666666666666667</v>
      </c>
      <c r="G1358" s="2">
        <f t="shared" si="128"/>
        <v>1.6666666666666667</v>
      </c>
      <c r="H1358" s="2">
        <f t="shared" si="129"/>
        <v>2</v>
      </c>
      <c r="I1358" s="3">
        <v>1</v>
      </c>
      <c r="J1358" s="3">
        <v>3</v>
      </c>
      <c r="L1358" s="3">
        <v>6</v>
      </c>
      <c r="M1358" s="3">
        <v>1</v>
      </c>
      <c r="N1358" s="3">
        <v>6</v>
      </c>
      <c r="O1358" s="3">
        <v>1</v>
      </c>
      <c r="P1358" s="3">
        <v>1</v>
      </c>
      <c r="R1358" s="3">
        <v>1</v>
      </c>
      <c r="S1358" s="3">
        <v>2</v>
      </c>
      <c r="T1358" s="3">
        <v>2</v>
      </c>
      <c r="U1358" s="3">
        <v>1</v>
      </c>
      <c r="V1358" s="3">
        <v>2</v>
      </c>
      <c r="W1358" s="1">
        <f t="shared" si="130"/>
        <v>2</v>
      </c>
      <c r="X1358" s="17">
        <f>IFERROR(Z1358/AB1358,0)</f>
        <v>1.9090909090909092</v>
      </c>
      <c r="Y1358" s="3">
        <f>SUBTOTAL(109,I1358:V1358)</f>
        <v>27</v>
      </c>
      <c r="Z1358" s="3">
        <f>Y1358-N1358</f>
        <v>21</v>
      </c>
      <c r="AA1358" s="3">
        <f t="shared" si="131"/>
        <v>12</v>
      </c>
      <c r="AB1358" s="3">
        <f>COUNTA(I1358:V1358)-COUNTA(N1358)</f>
        <v>11</v>
      </c>
      <c r="AC1358" s="74">
        <f t="array" ref="AC1358">AVERAGE(IF((COLUMN(I1358:V1358)&lt;&gt;COLUMN(N1358)), I1358:V1358))</f>
        <v>1.6153846153846154</v>
      </c>
    </row>
    <row r="1359" spans="1:29" x14ac:dyDescent="0.35">
      <c r="A1359" t="s">
        <v>2141</v>
      </c>
      <c r="B1359" t="s">
        <v>561</v>
      </c>
      <c r="C1359" t="s">
        <v>1421</v>
      </c>
      <c r="D1359" s="1">
        <v>8</v>
      </c>
      <c r="E1359" s="2">
        <f t="shared" si="126"/>
        <v>11.333333333333334</v>
      </c>
      <c r="F1359" s="2">
        <f t="shared" si="127"/>
        <v>10.333333333333334</v>
      </c>
      <c r="G1359" s="2">
        <f t="shared" si="128"/>
        <v>9.3333333333333339</v>
      </c>
      <c r="H1359" s="2">
        <f t="shared" si="129"/>
        <v>7.916666666666667</v>
      </c>
      <c r="I1359" s="3">
        <v>9</v>
      </c>
      <c r="J1359" s="3">
        <v>7</v>
      </c>
      <c r="K1359" s="3">
        <v>4</v>
      </c>
      <c r="M1359" s="3">
        <v>4</v>
      </c>
      <c r="N1359" s="3">
        <v>15</v>
      </c>
      <c r="O1359" s="3">
        <v>3</v>
      </c>
      <c r="P1359" s="3">
        <v>8</v>
      </c>
      <c r="Q1359" s="3">
        <v>3</v>
      </c>
      <c r="R1359" s="3">
        <v>17</v>
      </c>
      <c r="S1359" s="3">
        <v>10</v>
      </c>
      <c r="T1359" s="3">
        <v>9</v>
      </c>
      <c r="U1359" s="3">
        <v>15</v>
      </c>
      <c r="W1359" s="1">
        <f t="shared" si="130"/>
        <v>8</v>
      </c>
      <c r="X1359" s="17">
        <f>IFERROR(Z1359/AB1359,0)</f>
        <v>8.0909090909090917</v>
      </c>
      <c r="Y1359" s="3">
        <f>SUBTOTAL(109,I1359:V1359)</f>
        <v>104</v>
      </c>
      <c r="Z1359" s="3">
        <f>Y1359-N1359</f>
        <v>89</v>
      </c>
      <c r="AA1359" s="3">
        <f t="shared" si="131"/>
        <v>12</v>
      </c>
      <c r="AB1359" s="3">
        <f>COUNTA(I1359:V1359)-COUNTA(N1359)</f>
        <v>11</v>
      </c>
      <c r="AC1359" s="74">
        <f t="array" ref="AC1359">AVERAGE(IF((COLUMN(I1359:V1359)&lt;&gt;COLUMN(N1359)), I1359:V1359))</f>
        <v>6.8461538461538458</v>
      </c>
    </row>
    <row r="1360" spans="1:29" x14ac:dyDescent="0.35">
      <c r="A1360" t="s">
        <v>2142</v>
      </c>
      <c r="B1360" t="s">
        <v>266</v>
      </c>
      <c r="C1360" t="s">
        <v>1421</v>
      </c>
      <c r="D1360" s="1">
        <v>12.1</v>
      </c>
      <c r="E1360" s="2">
        <f t="shared" si="126"/>
        <v>15.333333333333334</v>
      </c>
      <c r="F1360" s="2">
        <f t="shared" si="127"/>
        <v>12.833333333333334</v>
      </c>
      <c r="G1360" s="2">
        <f t="shared" si="128"/>
        <v>12.444444444444445</v>
      </c>
      <c r="H1360" s="2">
        <f t="shared" si="129"/>
        <v>10.5</v>
      </c>
      <c r="K1360" s="3">
        <v>9</v>
      </c>
      <c r="L1360" s="3">
        <v>5</v>
      </c>
      <c r="M1360" s="3">
        <v>24</v>
      </c>
      <c r="N1360" s="3">
        <v>11</v>
      </c>
      <c r="P1360" s="3">
        <v>18</v>
      </c>
      <c r="Q1360" s="3">
        <v>3</v>
      </c>
      <c r="R1360" s="3">
        <v>10</v>
      </c>
      <c r="S1360" s="3">
        <v>32</v>
      </c>
      <c r="T1360" s="3">
        <v>5</v>
      </c>
      <c r="U1360" s="3">
        <v>9</v>
      </c>
      <c r="V1360" s="3">
        <v>6</v>
      </c>
      <c r="W1360" s="1">
        <f t="shared" si="130"/>
        <v>12.1</v>
      </c>
      <c r="X1360" s="17">
        <f>IFERROR(Z1360/AB1360,0)</f>
        <v>12.1</v>
      </c>
      <c r="Y1360" s="3">
        <f>SUBTOTAL(109,I1360:V1360)</f>
        <v>132</v>
      </c>
      <c r="Z1360" s="3">
        <f>Y1360-N1360</f>
        <v>121</v>
      </c>
      <c r="AA1360" s="3">
        <f t="shared" si="131"/>
        <v>11</v>
      </c>
      <c r="AB1360" s="3">
        <f>COUNTA(I1360:V1360)-COUNTA(N1360)</f>
        <v>10</v>
      </c>
      <c r="AC1360" s="74">
        <f t="array" ref="AC1360">AVERAGE(IF((COLUMN(I1360:V1360)&lt;&gt;COLUMN(N1360)), I1360:V1360))</f>
        <v>9.3076923076923084</v>
      </c>
    </row>
    <row r="1361" spans="1:29" x14ac:dyDescent="0.35">
      <c r="A1361" t="s">
        <v>2143</v>
      </c>
      <c r="B1361" t="s">
        <v>1372</v>
      </c>
      <c r="C1361" t="s">
        <v>1421</v>
      </c>
      <c r="D1361" s="1">
        <v>2.5</v>
      </c>
      <c r="E1361" s="2">
        <f t="shared" si="126"/>
        <v>0.33333333333333331</v>
      </c>
      <c r="F1361" s="2">
        <f t="shared" si="127"/>
        <v>1.1666666666666667</v>
      </c>
      <c r="G1361" s="2">
        <f t="shared" si="128"/>
        <v>1.6666666666666667</v>
      </c>
      <c r="H1361" s="2">
        <f t="shared" si="129"/>
        <v>1.25</v>
      </c>
      <c r="N1361" s="3">
        <v>5</v>
      </c>
      <c r="O1361" s="3">
        <v>3</v>
      </c>
      <c r="P1361" s="3">
        <v>2</v>
      </c>
      <c r="Q1361" s="3">
        <v>4</v>
      </c>
      <c r="T1361" s="3">
        <v>1</v>
      </c>
      <c r="W1361" s="1">
        <f t="shared" si="130"/>
        <v>2.5</v>
      </c>
      <c r="X1361" s="17">
        <f>IFERROR(Z1361/AB1361,0)</f>
        <v>2.5</v>
      </c>
      <c r="Y1361" s="3">
        <f>SUBTOTAL(109,I1361:V1361)</f>
        <v>15</v>
      </c>
      <c r="Z1361" s="3">
        <f>Y1361-N1361</f>
        <v>10</v>
      </c>
      <c r="AA1361" s="3">
        <f t="shared" si="131"/>
        <v>5</v>
      </c>
      <c r="AB1361" s="3">
        <f>COUNTA(I1361:V1361)-COUNTA(N1361)</f>
        <v>4</v>
      </c>
      <c r="AC1361" s="74">
        <f t="array" ref="AC1361">AVERAGE(IF((COLUMN(I1361:V1361)&lt;&gt;COLUMN(N1361)), I1361:V1361))</f>
        <v>0.76923076923076927</v>
      </c>
    </row>
    <row r="1362" spans="1:29" x14ac:dyDescent="0.35">
      <c r="A1362" t="s">
        <v>2144</v>
      </c>
      <c r="B1362" t="s">
        <v>268</v>
      </c>
      <c r="C1362" t="s">
        <v>1421</v>
      </c>
      <c r="D1362" s="1">
        <v>17.083333333333332</v>
      </c>
      <c r="E1362" s="2">
        <f t="shared" si="126"/>
        <v>22.666666666666668</v>
      </c>
      <c r="F1362" s="2">
        <f t="shared" si="127"/>
        <v>19.833333333333332</v>
      </c>
      <c r="G1362" s="2">
        <f t="shared" si="128"/>
        <v>21.777777777777779</v>
      </c>
      <c r="H1362" s="2">
        <f t="shared" si="129"/>
        <v>20.333333333333332</v>
      </c>
      <c r="I1362" s="3">
        <v>14</v>
      </c>
      <c r="J1362" s="3">
        <v>13</v>
      </c>
      <c r="K1362" s="3">
        <v>12</v>
      </c>
      <c r="L1362" s="3">
        <v>23</v>
      </c>
      <c r="M1362" s="3">
        <v>11</v>
      </c>
      <c r="N1362" s="3">
        <v>53</v>
      </c>
      <c r="O1362" s="3">
        <v>13</v>
      </c>
      <c r="P1362" s="3">
        <v>10</v>
      </c>
      <c r="Q1362" s="3">
        <v>17</v>
      </c>
      <c r="R1362" s="3">
        <v>24</v>
      </c>
      <c r="S1362" s="3">
        <v>23</v>
      </c>
      <c r="T1362" s="3">
        <v>13</v>
      </c>
      <c r="U1362" s="3">
        <v>32</v>
      </c>
      <c r="V1362" s="3">
        <v>14</v>
      </c>
      <c r="W1362" s="1">
        <f t="shared" si="130"/>
        <v>17.083333333333332</v>
      </c>
      <c r="X1362" s="17">
        <f>IFERROR(Z1362/AB1362,0)</f>
        <v>16.846153846153847</v>
      </c>
      <c r="Y1362" s="3">
        <f>SUBTOTAL(109,I1362:V1362)</f>
        <v>272</v>
      </c>
      <c r="Z1362" s="3">
        <f>Y1362-N1362</f>
        <v>219</v>
      </c>
      <c r="AA1362" s="3">
        <f t="shared" si="131"/>
        <v>14</v>
      </c>
      <c r="AB1362" s="3">
        <f>COUNTA(I1362:V1362)-COUNTA(N1362)</f>
        <v>13</v>
      </c>
      <c r="AC1362" s="74">
        <f t="array" ref="AC1362">AVERAGE(IF((COLUMN(I1362:V1362)&lt;&gt;COLUMN(N1362)), I1362:V1362))</f>
        <v>16.846153846153847</v>
      </c>
    </row>
    <row r="1363" spans="1:29" x14ac:dyDescent="0.35">
      <c r="A1363" t="s">
        <v>2145</v>
      </c>
      <c r="B1363" t="s">
        <v>2146</v>
      </c>
      <c r="C1363" t="s">
        <v>1421</v>
      </c>
      <c r="D1363" s="1">
        <v>6.166666666666667</v>
      </c>
      <c r="E1363" s="2">
        <f t="shared" si="126"/>
        <v>7.333333333333333</v>
      </c>
      <c r="F1363" s="2">
        <f t="shared" si="127"/>
        <v>5.833333333333333</v>
      </c>
      <c r="G1363" s="2">
        <f t="shared" si="128"/>
        <v>8.2222222222222214</v>
      </c>
      <c r="H1363" s="2">
        <f t="shared" si="129"/>
        <v>7.416666666666667</v>
      </c>
      <c r="I1363" s="3">
        <v>1</v>
      </c>
      <c r="J1363" s="3">
        <v>4</v>
      </c>
      <c r="K1363" s="3">
        <v>6</v>
      </c>
      <c r="L1363" s="3">
        <v>5</v>
      </c>
      <c r="M1363" s="3">
        <v>12</v>
      </c>
      <c r="N1363" s="3">
        <v>23</v>
      </c>
      <c r="O1363" s="3">
        <v>4</v>
      </c>
      <c r="P1363" s="3">
        <v>2</v>
      </c>
      <c r="Q1363" s="3">
        <v>4</v>
      </c>
      <c r="R1363" s="3">
        <v>7</v>
      </c>
      <c r="S1363" s="3">
        <v>8</v>
      </c>
      <c r="T1363" s="3">
        <v>10</v>
      </c>
      <c r="U1363" s="3">
        <v>4</v>
      </c>
      <c r="V1363" s="3">
        <v>8</v>
      </c>
      <c r="W1363" s="1">
        <f t="shared" si="130"/>
        <v>6.166666666666667</v>
      </c>
      <c r="X1363" s="17">
        <f>IFERROR(Z1363/AB1363,0)</f>
        <v>5.7692307692307692</v>
      </c>
      <c r="Y1363" s="3">
        <f>SUBTOTAL(109,I1363:V1363)</f>
        <v>98</v>
      </c>
      <c r="Z1363" s="3">
        <f>Y1363-N1363</f>
        <v>75</v>
      </c>
      <c r="AA1363" s="3">
        <f t="shared" si="131"/>
        <v>14</v>
      </c>
      <c r="AB1363" s="3">
        <f>COUNTA(I1363:V1363)-COUNTA(N1363)</f>
        <v>13</v>
      </c>
      <c r="AC1363" s="74">
        <f t="array" ref="AC1363">AVERAGE(IF((COLUMN(I1363:V1363)&lt;&gt;COLUMN(N1363)), I1363:V1363))</f>
        <v>5.7692307692307692</v>
      </c>
    </row>
    <row r="1364" spans="1:29" x14ac:dyDescent="0.35">
      <c r="A1364" t="s">
        <v>2147</v>
      </c>
      <c r="B1364" t="s">
        <v>272</v>
      </c>
      <c r="C1364" t="s">
        <v>1421</v>
      </c>
      <c r="D1364" s="1">
        <v>1</v>
      </c>
      <c r="E1364" s="2">
        <f t="shared" si="126"/>
        <v>0.33333333333333331</v>
      </c>
      <c r="F1364" s="2">
        <f t="shared" si="127"/>
        <v>0.16666666666666666</v>
      </c>
      <c r="G1364" s="2">
        <f t="shared" si="128"/>
        <v>0.1111111111111111</v>
      </c>
      <c r="H1364" s="2">
        <f t="shared" si="129"/>
        <v>8.3333333333333329E-2</v>
      </c>
      <c r="S1364" s="3">
        <v>1</v>
      </c>
      <c r="W1364" s="1">
        <f t="shared" si="130"/>
        <v>1</v>
      </c>
      <c r="X1364" s="17">
        <f>IFERROR(Z1364/AB1364,0)</f>
        <v>1</v>
      </c>
      <c r="Y1364" s="3">
        <f>SUBTOTAL(109,I1364:V1364)</f>
        <v>1</v>
      </c>
      <c r="Z1364" s="3">
        <f>Y1364-N1364</f>
        <v>1</v>
      </c>
      <c r="AA1364" s="3">
        <f t="shared" si="131"/>
        <v>1</v>
      </c>
      <c r="AB1364" s="3">
        <f>COUNTA(I1364:V1364)-COUNTA(N1364)</f>
        <v>1</v>
      </c>
      <c r="AC1364" s="74">
        <f t="array" ref="AC1364">AVERAGE(IF((COLUMN(I1364:V1364)&lt;&gt;COLUMN(N1364)), I1364:V1364))</f>
        <v>7.6923076923076927E-2</v>
      </c>
    </row>
    <row r="1365" spans="1:29" x14ac:dyDescent="0.35">
      <c r="A1365" t="s">
        <v>2148</v>
      </c>
      <c r="B1365" t="s">
        <v>274</v>
      </c>
      <c r="C1365" t="s">
        <v>1421</v>
      </c>
      <c r="D1365" s="1">
        <v>6.333333333333333</v>
      </c>
      <c r="E1365" s="2">
        <f t="shared" si="126"/>
        <v>7.333333333333333</v>
      </c>
      <c r="F1365" s="2">
        <f t="shared" si="127"/>
        <v>6.166666666666667</v>
      </c>
      <c r="G1365" s="2">
        <f t="shared" si="128"/>
        <v>8.4444444444444446</v>
      </c>
      <c r="H1365" s="2">
        <f t="shared" si="129"/>
        <v>7.583333333333333</v>
      </c>
      <c r="I1365" s="3">
        <v>1</v>
      </c>
      <c r="J1365" s="3">
        <v>4</v>
      </c>
      <c r="K1365" s="3">
        <v>6</v>
      </c>
      <c r="L1365" s="3">
        <v>5</v>
      </c>
      <c r="M1365" s="3">
        <v>12</v>
      </c>
      <c r="N1365" s="3">
        <v>23</v>
      </c>
      <c r="O1365" s="3">
        <v>4</v>
      </c>
      <c r="P1365" s="3">
        <v>2</v>
      </c>
      <c r="Q1365" s="3">
        <v>6</v>
      </c>
      <c r="R1365" s="3">
        <v>7</v>
      </c>
      <c r="S1365" s="3">
        <v>8</v>
      </c>
      <c r="T1365" s="3">
        <v>10</v>
      </c>
      <c r="U1365" s="3">
        <v>4</v>
      </c>
      <c r="V1365" s="3">
        <v>8</v>
      </c>
      <c r="W1365" s="1">
        <f t="shared" si="130"/>
        <v>6.333333333333333</v>
      </c>
      <c r="X1365" s="17">
        <f>IFERROR(Z1365/AB1365,0)</f>
        <v>5.9230769230769234</v>
      </c>
      <c r="Y1365" s="3">
        <f>SUBTOTAL(109,I1365:V1365)</f>
        <v>100</v>
      </c>
      <c r="Z1365" s="3">
        <f>Y1365-N1365</f>
        <v>77</v>
      </c>
      <c r="AA1365" s="3">
        <f t="shared" si="131"/>
        <v>14</v>
      </c>
      <c r="AB1365" s="3">
        <f>COUNTA(I1365:V1365)-COUNTA(N1365)</f>
        <v>13</v>
      </c>
      <c r="AC1365" s="74">
        <f t="array" ref="AC1365">AVERAGE(IF((COLUMN(I1365:V1365)&lt;&gt;COLUMN(N1365)), I1365:V1365))</f>
        <v>5.9230769230769234</v>
      </c>
    </row>
    <row r="1366" spans="1:29" x14ac:dyDescent="0.35">
      <c r="A1366" t="s">
        <v>2149</v>
      </c>
      <c r="B1366" t="s">
        <v>276</v>
      </c>
      <c r="C1366" t="s">
        <v>1421</v>
      </c>
      <c r="D1366" s="1">
        <v>6.5</v>
      </c>
      <c r="E1366" s="2">
        <f t="shared" si="126"/>
        <v>8</v>
      </c>
      <c r="F1366" s="2">
        <f t="shared" si="127"/>
        <v>6.5</v>
      </c>
      <c r="G1366" s="2">
        <f t="shared" si="128"/>
        <v>8.6666666666666661</v>
      </c>
      <c r="H1366" s="2">
        <f t="shared" si="129"/>
        <v>7.75</v>
      </c>
      <c r="I1366" s="3">
        <v>1</v>
      </c>
      <c r="J1366" s="3">
        <v>4</v>
      </c>
      <c r="K1366" s="3">
        <v>6</v>
      </c>
      <c r="L1366" s="3">
        <v>5</v>
      </c>
      <c r="M1366" s="3">
        <v>12</v>
      </c>
      <c r="N1366" s="3">
        <v>23</v>
      </c>
      <c r="O1366" s="3">
        <v>4</v>
      </c>
      <c r="P1366" s="3">
        <v>2</v>
      </c>
      <c r="Q1366" s="3">
        <v>6</v>
      </c>
      <c r="R1366" s="3">
        <v>7</v>
      </c>
      <c r="S1366" s="3">
        <v>10</v>
      </c>
      <c r="T1366" s="3">
        <v>10</v>
      </c>
      <c r="U1366" s="3">
        <v>4</v>
      </c>
      <c r="V1366" s="3">
        <v>8</v>
      </c>
      <c r="W1366" s="1">
        <f t="shared" si="130"/>
        <v>6.5</v>
      </c>
      <c r="X1366" s="17">
        <f>IFERROR(Z1366/AB1366,0)</f>
        <v>6.0769230769230766</v>
      </c>
      <c r="Y1366" s="3">
        <f>SUBTOTAL(109,I1366:V1366)</f>
        <v>102</v>
      </c>
      <c r="Z1366" s="3">
        <f>Y1366-N1366</f>
        <v>79</v>
      </c>
      <c r="AA1366" s="3">
        <f t="shared" si="131"/>
        <v>14</v>
      </c>
      <c r="AB1366" s="3">
        <f>COUNTA(I1366:V1366)-COUNTA(N1366)</f>
        <v>13</v>
      </c>
      <c r="AC1366" s="74">
        <f t="array" ref="AC1366">AVERAGE(IF((COLUMN(I1366:V1366)&lt;&gt;COLUMN(N1366)), I1366:V1366))</f>
        <v>6.0769230769230766</v>
      </c>
    </row>
    <row r="1367" spans="1:29" x14ac:dyDescent="0.35">
      <c r="A1367" t="s">
        <v>2150</v>
      </c>
      <c r="B1367" t="s">
        <v>278</v>
      </c>
      <c r="C1367" t="s">
        <v>1421</v>
      </c>
      <c r="D1367" s="1">
        <v>6.333333333333333</v>
      </c>
      <c r="E1367" s="2">
        <f t="shared" si="126"/>
        <v>7.333333333333333</v>
      </c>
      <c r="F1367" s="2">
        <f t="shared" si="127"/>
        <v>6.166666666666667</v>
      </c>
      <c r="G1367" s="2">
        <f t="shared" si="128"/>
        <v>8.4444444444444446</v>
      </c>
      <c r="H1367" s="2">
        <f t="shared" si="129"/>
        <v>7.583333333333333</v>
      </c>
      <c r="I1367" s="3">
        <v>1</v>
      </c>
      <c r="J1367" s="3">
        <v>4</v>
      </c>
      <c r="K1367" s="3">
        <v>6</v>
      </c>
      <c r="L1367" s="3">
        <v>5</v>
      </c>
      <c r="M1367" s="3">
        <v>12</v>
      </c>
      <c r="N1367" s="3">
        <v>23</v>
      </c>
      <c r="O1367" s="3">
        <v>4</v>
      </c>
      <c r="P1367" s="3">
        <v>2</v>
      </c>
      <c r="Q1367" s="3">
        <v>6</v>
      </c>
      <c r="R1367" s="3">
        <v>7</v>
      </c>
      <c r="S1367" s="3">
        <v>8</v>
      </c>
      <c r="T1367" s="3">
        <v>10</v>
      </c>
      <c r="U1367" s="3">
        <v>4</v>
      </c>
      <c r="V1367" s="3">
        <v>8</v>
      </c>
      <c r="W1367" s="1">
        <f t="shared" si="130"/>
        <v>6.333333333333333</v>
      </c>
      <c r="X1367" s="17">
        <f>IFERROR(Z1367/AB1367,0)</f>
        <v>5.9230769230769234</v>
      </c>
      <c r="Y1367" s="3">
        <f>SUBTOTAL(109,I1367:V1367)</f>
        <v>100</v>
      </c>
      <c r="Z1367" s="3">
        <f>Y1367-N1367</f>
        <v>77</v>
      </c>
      <c r="AA1367" s="3">
        <f t="shared" si="131"/>
        <v>14</v>
      </c>
      <c r="AB1367" s="3">
        <f>COUNTA(I1367:V1367)-COUNTA(N1367)</f>
        <v>13</v>
      </c>
      <c r="AC1367" s="74">
        <f t="array" ref="AC1367">AVERAGE(IF((COLUMN(I1367:V1367)&lt;&gt;COLUMN(N1367)), I1367:V1367))</f>
        <v>5.9230769230769234</v>
      </c>
    </row>
    <row r="1368" spans="1:29" x14ac:dyDescent="0.35">
      <c r="A1368" t="s">
        <v>2151</v>
      </c>
      <c r="B1368" t="s">
        <v>2152</v>
      </c>
      <c r="C1368" t="s">
        <v>1421</v>
      </c>
      <c r="D1368" s="1">
        <v>1</v>
      </c>
      <c r="E1368" s="2">
        <f t="shared" si="126"/>
        <v>0.33333333333333331</v>
      </c>
      <c r="F1368" s="2">
        <f t="shared" si="127"/>
        <v>0.16666666666666666</v>
      </c>
      <c r="G1368" s="2">
        <f t="shared" si="128"/>
        <v>0.1111111111111111</v>
      </c>
      <c r="H1368" s="2">
        <f t="shared" si="129"/>
        <v>8.3333333333333329E-2</v>
      </c>
      <c r="S1368" s="3">
        <v>1</v>
      </c>
      <c r="W1368" s="1">
        <f t="shared" si="130"/>
        <v>1</v>
      </c>
      <c r="X1368" s="17">
        <f>IFERROR(Z1368/AB1368,0)</f>
        <v>1</v>
      </c>
      <c r="Y1368" s="3">
        <f>SUBTOTAL(109,I1368:V1368)</f>
        <v>1</v>
      </c>
      <c r="Z1368" s="3">
        <f>Y1368-N1368</f>
        <v>1</v>
      </c>
      <c r="AA1368" s="3">
        <f t="shared" si="131"/>
        <v>1</v>
      </c>
      <c r="AB1368" s="3">
        <f>COUNTA(I1368:V1368)-COUNTA(N1368)</f>
        <v>1</v>
      </c>
      <c r="AC1368" s="74">
        <f t="array" ref="AC1368">AVERAGE(IF((COLUMN(I1368:V1368)&lt;&gt;COLUMN(N1368)), I1368:V1368))</f>
        <v>7.6923076923076927E-2</v>
      </c>
    </row>
    <row r="1369" spans="1:29" x14ac:dyDescent="0.35">
      <c r="A1369" t="s">
        <v>2153</v>
      </c>
      <c r="B1369" t="s">
        <v>570</v>
      </c>
      <c r="C1369" t="s">
        <v>1421</v>
      </c>
      <c r="D1369" s="1">
        <v>5.166666666666667</v>
      </c>
      <c r="E1369" s="2">
        <f t="shared" si="126"/>
        <v>7.666666666666667</v>
      </c>
      <c r="F1369" s="2">
        <f t="shared" si="127"/>
        <v>6.833333333333333</v>
      </c>
      <c r="G1369" s="2">
        <f t="shared" si="128"/>
        <v>7.1111111111111107</v>
      </c>
      <c r="H1369" s="2">
        <f t="shared" si="129"/>
        <v>6.666666666666667</v>
      </c>
      <c r="I1369" s="3">
        <v>5</v>
      </c>
      <c r="J1369" s="3">
        <v>7</v>
      </c>
      <c r="K1369" s="3">
        <v>4</v>
      </c>
      <c r="L1369" s="3">
        <v>5</v>
      </c>
      <c r="M1369" s="3">
        <v>2</v>
      </c>
      <c r="N1369" s="3">
        <v>19</v>
      </c>
      <c r="O1369" s="3">
        <v>2</v>
      </c>
      <c r="P1369" s="3">
        <v>4</v>
      </c>
      <c r="Q1369" s="3">
        <v>6</v>
      </c>
      <c r="R1369" s="3">
        <v>8</v>
      </c>
      <c r="S1369" s="3">
        <v>14</v>
      </c>
      <c r="T1369" s="3">
        <v>4</v>
      </c>
      <c r="U1369" s="3">
        <v>5</v>
      </c>
      <c r="V1369" s="3">
        <v>1</v>
      </c>
      <c r="W1369" s="1">
        <f t="shared" si="130"/>
        <v>5.166666666666667</v>
      </c>
      <c r="X1369" s="17">
        <f>IFERROR(Z1369/AB1369,0)</f>
        <v>5.1538461538461542</v>
      </c>
      <c r="Y1369" s="3">
        <f>SUBTOTAL(109,I1369:V1369)</f>
        <v>86</v>
      </c>
      <c r="Z1369" s="3">
        <f>Y1369-N1369</f>
        <v>67</v>
      </c>
      <c r="AA1369" s="3">
        <f t="shared" si="131"/>
        <v>14</v>
      </c>
      <c r="AB1369" s="3">
        <f>COUNTA(I1369:V1369)-COUNTA(N1369)</f>
        <v>13</v>
      </c>
      <c r="AC1369" s="74">
        <f t="array" ref="AC1369">AVERAGE(IF((COLUMN(I1369:V1369)&lt;&gt;COLUMN(N1369)), I1369:V1369))</f>
        <v>5.1538461538461542</v>
      </c>
    </row>
    <row r="1370" spans="1:29" x14ac:dyDescent="0.35">
      <c r="A1370" t="s">
        <v>2154</v>
      </c>
      <c r="B1370" t="s">
        <v>572</v>
      </c>
      <c r="C1370" t="s">
        <v>1421</v>
      </c>
      <c r="D1370" s="1">
        <v>5.166666666666667</v>
      </c>
      <c r="E1370" s="2">
        <f t="shared" si="126"/>
        <v>7.666666666666667</v>
      </c>
      <c r="F1370" s="2">
        <f t="shared" si="127"/>
        <v>6.833333333333333</v>
      </c>
      <c r="G1370" s="2">
        <f t="shared" si="128"/>
        <v>7.1111111111111107</v>
      </c>
      <c r="H1370" s="2">
        <f t="shared" si="129"/>
        <v>6.666666666666667</v>
      </c>
      <c r="I1370" s="3">
        <v>5</v>
      </c>
      <c r="J1370" s="3">
        <v>7</v>
      </c>
      <c r="K1370" s="3">
        <v>4</v>
      </c>
      <c r="L1370" s="3">
        <v>5</v>
      </c>
      <c r="M1370" s="3">
        <v>2</v>
      </c>
      <c r="N1370" s="3">
        <v>19</v>
      </c>
      <c r="O1370" s="3">
        <v>2</v>
      </c>
      <c r="P1370" s="3">
        <v>4</v>
      </c>
      <c r="Q1370" s="3">
        <v>6</v>
      </c>
      <c r="R1370" s="3">
        <v>8</v>
      </c>
      <c r="S1370" s="3">
        <v>14</v>
      </c>
      <c r="T1370" s="3">
        <v>4</v>
      </c>
      <c r="U1370" s="3">
        <v>5</v>
      </c>
      <c r="V1370" s="3">
        <v>1</v>
      </c>
      <c r="W1370" s="1">
        <f t="shared" si="130"/>
        <v>5.166666666666667</v>
      </c>
      <c r="X1370" s="17">
        <f>IFERROR(Z1370/AB1370,0)</f>
        <v>5.1538461538461542</v>
      </c>
      <c r="Y1370" s="3">
        <f>SUBTOTAL(109,I1370:V1370)</f>
        <v>86</v>
      </c>
      <c r="Z1370" s="3">
        <f>Y1370-N1370</f>
        <v>67</v>
      </c>
      <c r="AA1370" s="3">
        <f t="shared" si="131"/>
        <v>14</v>
      </c>
      <c r="AB1370" s="3">
        <f>COUNTA(I1370:V1370)-COUNTA(N1370)</f>
        <v>13</v>
      </c>
      <c r="AC1370" s="74">
        <f t="array" ref="AC1370">AVERAGE(IF((COLUMN(I1370:V1370)&lt;&gt;COLUMN(N1370)), I1370:V1370))</f>
        <v>5.1538461538461542</v>
      </c>
    </row>
    <row r="1371" spans="1:29" x14ac:dyDescent="0.35">
      <c r="A1371" t="s">
        <v>2155</v>
      </c>
      <c r="B1371" t="s">
        <v>574</v>
      </c>
      <c r="C1371" t="s">
        <v>1421</v>
      </c>
      <c r="D1371" s="1">
        <v>5.166666666666667</v>
      </c>
      <c r="E1371" s="2">
        <f t="shared" si="126"/>
        <v>7.666666666666667</v>
      </c>
      <c r="F1371" s="2">
        <f t="shared" si="127"/>
        <v>6.833333333333333</v>
      </c>
      <c r="G1371" s="2">
        <f t="shared" si="128"/>
        <v>7.1111111111111107</v>
      </c>
      <c r="H1371" s="2">
        <f t="shared" si="129"/>
        <v>6.666666666666667</v>
      </c>
      <c r="I1371" s="3">
        <v>5</v>
      </c>
      <c r="J1371" s="3">
        <v>7</v>
      </c>
      <c r="K1371" s="3">
        <v>4</v>
      </c>
      <c r="L1371" s="3">
        <v>5</v>
      </c>
      <c r="M1371" s="3">
        <v>2</v>
      </c>
      <c r="N1371" s="3">
        <v>19</v>
      </c>
      <c r="O1371" s="3">
        <v>2</v>
      </c>
      <c r="P1371" s="3">
        <v>4</v>
      </c>
      <c r="Q1371" s="3">
        <v>6</v>
      </c>
      <c r="R1371" s="3">
        <v>8</v>
      </c>
      <c r="S1371" s="3">
        <v>14</v>
      </c>
      <c r="T1371" s="3">
        <v>4</v>
      </c>
      <c r="U1371" s="3">
        <v>5</v>
      </c>
      <c r="V1371" s="3">
        <v>1</v>
      </c>
      <c r="W1371" s="1">
        <f t="shared" si="130"/>
        <v>5.166666666666667</v>
      </c>
      <c r="X1371" s="17">
        <f>IFERROR(Z1371/AB1371,0)</f>
        <v>5.1538461538461542</v>
      </c>
      <c r="Y1371" s="3">
        <f>SUBTOTAL(109,I1371:V1371)</f>
        <v>86</v>
      </c>
      <c r="Z1371" s="3">
        <f>Y1371-N1371</f>
        <v>67</v>
      </c>
      <c r="AA1371" s="3">
        <f t="shared" si="131"/>
        <v>14</v>
      </c>
      <c r="AB1371" s="3">
        <f>COUNTA(I1371:V1371)-COUNTA(N1371)</f>
        <v>13</v>
      </c>
      <c r="AC1371" s="74">
        <f t="array" ref="AC1371">AVERAGE(IF((COLUMN(I1371:V1371)&lt;&gt;COLUMN(N1371)), I1371:V1371))</f>
        <v>5.1538461538461542</v>
      </c>
    </row>
    <row r="1372" spans="1:29" x14ac:dyDescent="0.35">
      <c r="A1372" t="s">
        <v>2156</v>
      </c>
      <c r="B1372" t="s">
        <v>2157</v>
      </c>
      <c r="C1372" t="s">
        <v>1421</v>
      </c>
      <c r="D1372" s="1">
        <v>5.166666666666667</v>
      </c>
      <c r="E1372" s="2">
        <f t="shared" si="126"/>
        <v>7.666666666666667</v>
      </c>
      <c r="F1372" s="2">
        <f t="shared" si="127"/>
        <v>6.833333333333333</v>
      </c>
      <c r="G1372" s="2">
        <f t="shared" si="128"/>
        <v>7.1111111111111107</v>
      </c>
      <c r="H1372" s="2">
        <f t="shared" si="129"/>
        <v>6.666666666666667</v>
      </c>
      <c r="I1372" s="3">
        <v>5</v>
      </c>
      <c r="J1372" s="3">
        <v>7</v>
      </c>
      <c r="K1372" s="3">
        <v>4</v>
      </c>
      <c r="L1372" s="3">
        <v>5</v>
      </c>
      <c r="M1372" s="3">
        <v>2</v>
      </c>
      <c r="N1372" s="3">
        <v>19</v>
      </c>
      <c r="O1372" s="3">
        <v>2</v>
      </c>
      <c r="P1372" s="3">
        <v>4</v>
      </c>
      <c r="Q1372" s="3">
        <v>6</v>
      </c>
      <c r="R1372" s="3">
        <v>8</v>
      </c>
      <c r="S1372" s="3">
        <v>14</v>
      </c>
      <c r="T1372" s="3">
        <v>4</v>
      </c>
      <c r="U1372" s="3">
        <v>5</v>
      </c>
      <c r="V1372" s="3">
        <v>1</v>
      </c>
      <c r="W1372" s="1">
        <f t="shared" si="130"/>
        <v>5.166666666666667</v>
      </c>
      <c r="X1372" s="17">
        <f>IFERROR(Z1372/AB1372,0)</f>
        <v>5.1538461538461542</v>
      </c>
      <c r="Y1372" s="3">
        <f>SUBTOTAL(109,I1372:V1372)</f>
        <v>86</v>
      </c>
      <c r="Z1372" s="3">
        <f>Y1372-N1372</f>
        <v>67</v>
      </c>
      <c r="AA1372" s="3">
        <f t="shared" si="131"/>
        <v>14</v>
      </c>
      <c r="AB1372" s="3">
        <f>COUNTA(I1372:V1372)-COUNTA(N1372)</f>
        <v>13</v>
      </c>
      <c r="AC1372" s="74">
        <f t="array" ref="AC1372">AVERAGE(IF((COLUMN(I1372:V1372)&lt;&gt;COLUMN(N1372)), I1372:V1372))</f>
        <v>5.1538461538461542</v>
      </c>
    </row>
    <row r="1373" spans="1:29" x14ac:dyDescent="0.35">
      <c r="A1373" t="s">
        <v>2158</v>
      </c>
      <c r="B1373" t="s">
        <v>576</v>
      </c>
      <c r="C1373" t="s">
        <v>1421</v>
      </c>
      <c r="D1373" s="1">
        <v>4</v>
      </c>
      <c r="E1373" s="2">
        <f t="shared" si="126"/>
        <v>1.3333333333333333</v>
      </c>
      <c r="F1373" s="2">
        <f t="shared" si="127"/>
        <v>0.66666666666666663</v>
      </c>
      <c r="G1373" s="2">
        <f t="shared" si="128"/>
        <v>0.44444444444444442</v>
      </c>
      <c r="H1373" s="2">
        <f t="shared" si="129"/>
        <v>0.33333333333333331</v>
      </c>
      <c r="T1373" s="3">
        <v>4</v>
      </c>
      <c r="W1373" s="1">
        <f t="shared" si="130"/>
        <v>4</v>
      </c>
      <c r="X1373" s="17">
        <f>IFERROR(Z1373/AB1373,0)</f>
        <v>4</v>
      </c>
      <c r="Y1373" s="3">
        <f>SUBTOTAL(109,I1373:V1373)</f>
        <v>4</v>
      </c>
      <c r="Z1373" s="3">
        <f>Y1373-N1373</f>
        <v>4</v>
      </c>
      <c r="AA1373" s="3">
        <f t="shared" si="131"/>
        <v>1</v>
      </c>
      <c r="AB1373" s="3">
        <f>COUNTA(I1373:V1373)-COUNTA(N1373)</f>
        <v>1</v>
      </c>
      <c r="AC1373" s="74">
        <f t="array" ref="AC1373">AVERAGE(IF((COLUMN(I1373:V1373)&lt;&gt;COLUMN(N1373)), I1373:V1373))</f>
        <v>0.30769230769230771</v>
      </c>
    </row>
    <row r="1374" spans="1:29" x14ac:dyDescent="0.35">
      <c r="A1374" t="s">
        <v>2159</v>
      </c>
      <c r="B1374" t="s">
        <v>578</v>
      </c>
      <c r="C1374" t="s">
        <v>1421</v>
      </c>
      <c r="D1374" s="1">
        <v>5</v>
      </c>
      <c r="E1374" s="2">
        <f t="shared" si="126"/>
        <v>1.6666666666666667</v>
      </c>
      <c r="F1374" s="2">
        <f t="shared" si="127"/>
        <v>0.83333333333333337</v>
      </c>
      <c r="G1374" s="2">
        <f t="shared" si="128"/>
        <v>0.55555555555555558</v>
      </c>
      <c r="H1374" s="2">
        <f t="shared" si="129"/>
        <v>0.41666666666666669</v>
      </c>
      <c r="T1374" s="3">
        <v>5</v>
      </c>
      <c r="W1374" s="1">
        <f t="shared" si="130"/>
        <v>5</v>
      </c>
      <c r="X1374" s="17">
        <f>IFERROR(Z1374/AB1374,0)</f>
        <v>5</v>
      </c>
      <c r="Y1374" s="3">
        <f>SUBTOTAL(109,I1374:V1374)</f>
        <v>5</v>
      </c>
      <c r="Z1374" s="3">
        <f>Y1374-N1374</f>
        <v>5</v>
      </c>
      <c r="AA1374" s="3">
        <f t="shared" si="131"/>
        <v>1</v>
      </c>
      <c r="AB1374" s="3">
        <f>COUNTA(I1374:V1374)-COUNTA(N1374)</f>
        <v>1</v>
      </c>
      <c r="AC1374" s="74">
        <f t="array" ref="AC1374">AVERAGE(IF((COLUMN(I1374:V1374)&lt;&gt;COLUMN(N1374)), I1374:V1374))</f>
        <v>0.38461538461538464</v>
      </c>
    </row>
    <row r="1375" spans="1:29" x14ac:dyDescent="0.35">
      <c r="A1375" t="s">
        <v>2160</v>
      </c>
      <c r="B1375" t="s">
        <v>580</v>
      </c>
      <c r="C1375" t="s">
        <v>1421</v>
      </c>
      <c r="D1375" s="1">
        <v>3</v>
      </c>
      <c r="E1375" s="2">
        <f t="shared" si="126"/>
        <v>1</v>
      </c>
      <c r="F1375" s="2">
        <f t="shared" si="127"/>
        <v>0.5</v>
      </c>
      <c r="G1375" s="2">
        <f t="shared" si="128"/>
        <v>0.33333333333333331</v>
      </c>
      <c r="H1375" s="2">
        <f t="shared" si="129"/>
        <v>0.25</v>
      </c>
      <c r="T1375" s="3">
        <v>3</v>
      </c>
      <c r="W1375" s="1">
        <f t="shared" si="130"/>
        <v>3</v>
      </c>
      <c r="X1375" s="17">
        <f>IFERROR(Z1375/AB1375,0)</f>
        <v>3</v>
      </c>
      <c r="Y1375" s="3">
        <f>SUBTOTAL(109,I1375:V1375)</f>
        <v>3</v>
      </c>
      <c r="Z1375" s="3">
        <f>Y1375-N1375</f>
        <v>3</v>
      </c>
      <c r="AA1375" s="3">
        <f t="shared" si="131"/>
        <v>1</v>
      </c>
      <c r="AB1375" s="3">
        <f>COUNTA(I1375:V1375)-COUNTA(N1375)</f>
        <v>1</v>
      </c>
      <c r="AC1375" s="74">
        <f t="array" ref="AC1375">AVERAGE(IF((COLUMN(I1375:V1375)&lt;&gt;COLUMN(N1375)), I1375:V1375))</f>
        <v>0.23076923076923078</v>
      </c>
    </row>
    <row r="1376" spans="1:29" x14ac:dyDescent="0.35">
      <c r="A1376" t="s">
        <v>2161</v>
      </c>
      <c r="B1376" t="s">
        <v>582</v>
      </c>
      <c r="C1376" t="s">
        <v>1421</v>
      </c>
      <c r="D1376" s="1">
        <v>1</v>
      </c>
      <c r="E1376" s="2">
        <f t="shared" si="126"/>
        <v>0.33333333333333331</v>
      </c>
      <c r="F1376" s="2">
        <f t="shared" si="127"/>
        <v>0.33333333333333331</v>
      </c>
      <c r="G1376" s="2">
        <f t="shared" si="128"/>
        <v>0.33333333333333331</v>
      </c>
      <c r="H1376" s="2">
        <f t="shared" si="129"/>
        <v>0.25</v>
      </c>
      <c r="N1376" s="3">
        <v>1</v>
      </c>
      <c r="P1376" s="3">
        <v>1</v>
      </c>
      <c r="T1376" s="3">
        <v>1</v>
      </c>
      <c r="V1376" s="3">
        <v>1</v>
      </c>
      <c r="W1376" s="1">
        <f t="shared" si="130"/>
        <v>1</v>
      </c>
      <c r="X1376" s="17">
        <f>IFERROR(Z1376/AB1376,0)</f>
        <v>1</v>
      </c>
      <c r="Y1376" s="3">
        <f>SUBTOTAL(109,I1376:V1376)</f>
        <v>4</v>
      </c>
      <c r="Z1376" s="3">
        <f>Y1376-N1376</f>
        <v>3</v>
      </c>
      <c r="AA1376" s="3">
        <f t="shared" si="131"/>
        <v>4</v>
      </c>
      <c r="AB1376" s="3">
        <f>COUNTA(I1376:V1376)-COUNTA(N1376)</f>
        <v>3</v>
      </c>
      <c r="AC1376" s="74">
        <f t="array" ref="AC1376">AVERAGE(IF((COLUMN(I1376:V1376)&lt;&gt;COLUMN(N1376)), I1376:V1376))</f>
        <v>0.23076923076923078</v>
      </c>
    </row>
    <row r="1377" spans="1:29" x14ac:dyDescent="0.35">
      <c r="A1377" t="s">
        <v>2162</v>
      </c>
      <c r="B1377" t="s">
        <v>288</v>
      </c>
      <c r="C1377" t="s">
        <v>1421</v>
      </c>
      <c r="D1377" s="1">
        <v>5.833333333333333</v>
      </c>
      <c r="E1377" s="2">
        <f t="shared" si="126"/>
        <v>7</v>
      </c>
      <c r="F1377" s="2">
        <f t="shared" si="127"/>
        <v>5.333333333333333</v>
      </c>
      <c r="G1377" s="2">
        <f t="shared" si="128"/>
        <v>7</v>
      </c>
      <c r="H1377" s="2">
        <f t="shared" si="129"/>
        <v>6.916666666666667</v>
      </c>
      <c r="I1377" s="3">
        <v>4</v>
      </c>
      <c r="J1377" s="3">
        <v>6</v>
      </c>
      <c r="K1377" s="3">
        <v>5</v>
      </c>
      <c r="L1377" s="3">
        <v>9</v>
      </c>
      <c r="M1377" s="3">
        <v>9</v>
      </c>
      <c r="N1377" s="3">
        <v>17</v>
      </c>
      <c r="O1377" s="3">
        <v>5</v>
      </c>
      <c r="P1377" s="3">
        <v>2</v>
      </c>
      <c r="Q1377" s="3">
        <v>1</v>
      </c>
      <c r="R1377" s="3">
        <v>8</v>
      </c>
      <c r="S1377" s="3">
        <v>11</v>
      </c>
      <c r="T1377" s="3">
        <v>6</v>
      </c>
      <c r="U1377" s="3">
        <v>4</v>
      </c>
      <c r="V1377" s="3">
        <v>4</v>
      </c>
      <c r="W1377" s="1">
        <f t="shared" si="130"/>
        <v>5.833333333333333</v>
      </c>
      <c r="X1377" s="17">
        <f>IFERROR(Z1377/AB1377,0)</f>
        <v>5.6923076923076925</v>
      </c>
      <c r="Y1377" s="3">
        <f>SUBTOTAL(109,I1377:V1377)</f>
        <v>91</v>
      </c>
      <c r="Z1377" s="3">
        <f>Y1377-N1377</f>
        <v>74</v>
      </c>
      <c r="AA1377" s="3">
        <f t="shared" si="131"/>
        <v>14</v>
      </c>
      <c r="AB1377" s="3">
        <f>COUNTA(I1377:V1377)-COUNTA(N1377)</f>
        <v>13</v>
      </c>
      <c r="AC1377" s="74">
        <f t="array" ref="AC1377">AVERAGE(IF((COLUMN(I1377:V1377)&lt;&gt;COLUMN(N1377)), I1377:V1377))</f>
        <v>5.6923076923076925</v>
      </c>
    </row>
    <row r="1378" spans="1:29" x14ac:dyDescent="0.35">
      <c r="A1378" t="s">
        <v>2163</v>
      </c>
      <c r="B1378" t="s">
        <v>290</v>
      </c>
      <c r="C1378" t="s">
        <v>1421</v>
      </c>
      <c r="D1378" s="1">
        <v>2</v>
      </c>
      <c r="E1378" s="2">
        <f t="shared" si="126"/>
        <v>0</v>
      </c>
      <c r="F1378" s="2">
        <f t="shared" si="127"/>
        <v>0.33333333333333331</v>
      </c>
      <c r="G1378" s="2">
        <f t="shared" si="128"/>
        <v>1.1111111111111112</v>
      </c>
      <c r="H1378" s="2">
        <f t="shared" si="129"/>
        <v>0.83333333333333337</v>
      </c>
      <c r="N1378" s="3">
        <v>8</v>
      </c>
      <c r="P1378" s="3">
        <v>2</v>
      </c>
      <c r="W1378" s="1">
        <f t="shared" si="130"/>
        <v>2</v>
      </c>
      <c r="X1378" s="17">
        <f>IFERROR(Z1378/AB1378,0)</f>
        <v>2</v>
      </c>
      <c r="Y1378" s="3">
        <f>SUBTOTAL(109,I1378:V1378)</f>
        <v>10</v>
      </c>
      <c r="Z1378" s="3">
        <f>Y1378-N1378</f>
        <v>2</v>
      </c>
      <c r="AA1378" s="3">
        <f t="shared" si="131"/>
        <v>2</v>
      </c>
      <c r="AB1378" s="3">
        <f>COUNTA(I1378:V1378)-COUNTA(N1378)</f>
        <v>1</v>
      </c>
      <c r="AC1378" s="74">
        <f t="array" ref="AC1378">AVERAGE(IF((COLUMN(I1378:V1378)&lt;&gt;COLUMN(N1378)), I1378:V1378))</f>
        <v>0.15384615384615385</v>
      </c>
    </row>
    <row r="1379" spans="1:29" x14ac:dyDescent="0.35">
      <c r="A1379" t="s">
        <v>2164</v>
      </c>
      <c r="B1379" t="s">
        <v>292</v>
      </c>
      <c r="C1379" t="s">
        <v>1421</v>
      </c>
      <c r="D1379" s="1">
        <v>8.5</v>
      </c>
      <c r="E1379" s="2">
        <f t="shared" si="126"/>
        <v>9.6666666666666661</v>
      </c>
      <c r="F1379" s="2">
        <f t="shared" si="127"/>
        <v>8</v>
      </c>
      <c r="G1379" s="2">
        <f t="shared" si="128"/>
        <v>8.5555555555555554</v>
      </c>
      <c r="H1379" s="2">
        <f t="shared" si="129"/>
        <v>8.8333333333333339</v>
      </c>
      <c r="I1379" s="3">
        <v>2</v>
      </c>
      <c r="J1379" s="3">
        <v>8</v>
      </c>
      <c r="K1379" s="3">
        <v>13</v>
      </c>
      <c r="L1379" s="3">
        <v>8</v>
      </c>
      <c r="M1379" s="3">
        <v>13</v>
      </c>
      <c r="N1379" s="3">
        <v>12</v>
      </c>
      <c r="O1379" s="3">
        <v>4</v>
      </c>
      <c r="P1379" s="3">
        <v>7</v>
      </c>
      <c r="Q1379" s="3">
        <v>5</v>
      </c>
      <c r="R1379" s="3">
        <v>7</v>
      </c>
      <c r="S1379" s="3">
        <v>13</v>
      </c>
      <c r="T1379" s="3">
        <v>7</v>
      </c>
      <c r="U1379" s="3">
        <v>9</v>
      </c>
      <c r="V1379" s="3">
        <v>8</v>
      </c>
      <c r="W1379" s="1">
        <f t="shared" si="130"/>
        <v>8.5</v>
      </c>
      <c r="X1379" s="17">
        <f>IFERROR(Z1379/AB1379,0)</f>
        <v>8</v>
      </c>
      <c r="Y1379" s="3">
        <f>SUBTOTAL(109,I1379:V1379)</f>
        <v>116</v>
      </c>
      <c r="Z1379" s="3">
        <f>Y1379-N1379</f>
        <v>104</v>
      </c>
      <c r="AA1379" s="3">
        <f t="shared" si="131"/>
        <v>14</v>
      </c>
      <c r="AB1379" s="3">
        <f>COUNTA(I1379:V1379)-COUNTA(N1379)</f>
        <v>13</v>
      </c>
      <c r="AC1379" s="74">
        <f t="array" ref="AC1379">AVERAGE(IF((COLUMN(I1379:V1379)&lt;&gt;COLUMN(N1379)), I1379:V1379))</f>
        <v>8</v>
      </c>
    </row>
    <row r="1380" spans="1:29" x14ac:dyDescent="0.35">
      <c r="A1380" t="s">
        <v>2165</v>
      </c>
      <c r="B1380" t="s">
        <v>294</v>
      </c>
      <c r="C1380" t="s">
        <v>1421</v>
      </c>
      <c r="D1380" s="1">
        <v>1.8333333333333333</v>
      </c>
      <c r="E1380" s="2">
        <f t="shared" si="126"/>
        <v>0.66666666666666663</v>
      </c>
      <c r="F1380" s="2">
        <f t="shared" si="127"/>
        <v>0.33333333333333331</v>
      </c>
      <c r="G1380" s="2">
        <f t="shared" si="128"/>
        <v>0.88888888888888884</v>
      </c>
      <c r="H1380" s="2">
        <f t="shared" si="129"/>
        <v>1.0833333333333333</v>
      </c>
      <c r="J1380" s="3">
        <v>2</v>
      </c>
      <c r="K1380" s="3">
        <v>2</v>
      </c>
      <c r="L1380" s="3">
        <v>1</v>
      </c>
      <c r="M1380" s="3">
        <v>3</v>
      </c>
      <c r="N1380" s="3">
        <v>3</v>
      </c>
      <c r="U1380" s="3">
        <v>2</v>
      </c>
      <c r="V1380" s="3">
        <v>1</v>
      </c>
      <c r="W1380" s="1">
        <f t="shared" si="130"/>
        <v>1.8333333333333333</v>
      </c>
      <c r="X1380" s="17">
        <f>IFERROR(Z1380/AB1380,0)</f>
        <v>1.8333333333333333</v>
      </c>
      <c r="Y1380" s="3">
        <f>SUBTOTAL(109,I1380:V1380)</f>
        <v>14</v>
      </c>
      <c r="Z1380" s="3">
        <f>Y1380-N1380</f>
        <v>11</v>
      </c>
      <c r="AA1380" s="3">
        <f t="shared" si="131"/>
        <v>7</v>
      </c>
      <c r="AB1380" s="3">
        <f>COUNTA(I1380:V1380)-COUNTA(N1380)</f>
        <v>6</v>
      </c>
      <c r="AC1380" s="74">
        <f t="array" ref="AC1380">AVERAGE(IF((COLUMN(I1380:V1380)&lt;&gt;COLUMN(N1380)), I1380:V1380))</f>
        <v>0.84615384615384615</v>
      </c>
    </row>
    <row r="1381" spans="1:29" x14ac:dyDescent="0.35">
      <c r="A1381" t="s">
        <v>2166</v>
      </c>
      <c r="B1381" t="s">
        <v>296</v>
      </c>
      <c r="C1381" t="s">
        <v>1421</v>
      </c>
      <c r="D1381" s="1">
        <v>9.25</v>
      </c>
      <c r="E1381" s="2">
        <f t="shared" si="126"/>
        <v>13.333333333333334</v>
      </c>
      <c r="F1381" s="2">
        <f t="shared" si="127"/>
        <v>11.333333333333334</v>
      </c>
      <c r="G1381" s="2">
        <f t="shared" si="128"/>
        <v>11.888888888888889</v>
      </c>
      <c r="H1381" s="2">
        <f t="shared" si="129"/>
        <v>11</v>
      </c>
      <c r="I1381" s="3">
        <v>2</v>
      </c>
      <c r="J1381" s="3">
        <v>7</v>
      </c>
      <c r="K1381" s="3">
        <v>11</v>
      </c>
      <c r="L1381" s="3">
        <v>7</v>
      </c>
      <c r="M1381" s="3">
        <v>7</v>
      </c>
      <c r="N1381" s="3">
        <v>26</v>
      </c>
      <c r="O1381" s="3">
        <v>6</v>
      </c>
      <c r="P1381" s="3">
        <v>5</v>
      </c>
      <c r="Q1381" s="3">
        <v>11</v>
      </c>
      <c r="R1381" s="3">
        <v>12</v>
      </c>
      <c r="S1381" s="3">
        <v>12</v>
      </c>
      <c r="T1381" s="3">
        <v>14</v>
      </c>
      <c r="U1381" s="3">
        <v>14</v>
      </c>
      <c r="V1381" s="3">
        <v>5</v>
      </c>
      <c r="W1381" s="1">
        <f t="shared" si="130"/>
        <v>9.25</v>
      </c>
      <c r="X1381" s="17">
        <f>IFERROR(Z1381/AB1381,0)</f>
        <v>8.6923076923076916</v>
      </c>
      <c r="Y1381" s="3">
        <f>SUBTOTAL(109,I1381:V1381)</f>
        <v>139</v>
      </c>
      <c r="Z1381" s="3">
        <f>Y1381-N1381</f>
        <v>113</v>
      </c>
      <c r="AA1381" s="3">
        <f t="shared" si="131"/>
        <v>14</v>
      </c>
      <c r="AB1381" s="3">
        <f>COUNTA(I1381:V1381)-COUNTA(N1381)</f>
        <v>13</v>
      </c>
      <c r="AC1381" s="74">
        <f t="array" ref="AC1381">AVERAGE(IF((COLUMN(I1381:V1381)&lt;&gt;COLUMN(N1381)), I1381:V1381))</f>
        <v>8.6923076923076916</v>
      </c>
    </row>
    <row r="1382" spans="1:29" x14ac:dyDescent="0.35">
      <c r="A1382" t="s">
        <v>2167</v>
      </c>
      <c r="B1382" t="s">
        <v>1392</v>
      </c>
      <c r="C1382" t="s">
        <v>1421</v>
      </c>
      <c r="D1382" s="1">
        <v>2.9</v>
      </c>
      <c r="E1382" s="2">
        <f t="shared" si="126"/>
        <v>3</v>
      </c>
      <c r="F1382" s="2">
        <f t="shared" si="127"/>
        <v>2.6666666666666665</v>
      </c>
      <c r="G1382" s="2">
        <f t="shared" si="128"/>
        <v>3</v>
      </c>
      <c r="H1382" s="2">
        <f t="shared" si="129"/>
        <v>2.9166666666666665</v>
      </c>
      <c r="I1382" s="3">
        <v>2</v>
      </c>
      <c r="J1382" s="3">
        <v>3</v>
      </c>
      <c r="K1382" s="3">
        <v>5</v>
      </c>
      <c r="N1382" s="3">
        <v>9</v>
      </c>
      <c r="O1382" s="3">
        <v>2</v>
      </c>
      <c r="P1382" s="3">
        <v>1</v>
      </c>
      <c r="Q1382" s="3">
        <v>2</v>
      </c>
      <c r="R1382" s="3">
        <v>4</v>
      </c>
      <c r="S1382" s="3">
        <v>2</v>
      </c>
      <c r="T1382" s="3">
        <v>1</v>
      </c>
      <c r="U1382" s="3">
        <v>6</v>
      </c>
      <c r="V1382" s="3">
        <v>3</v>
      </c>
      <c r="W1382" s="1">
        <f t="shared" si="130"/>
        <v>2.9</v>
      </c>
      <c r="X1382" s="17">
        <f>IFERROR(Z1382/AB1382,0)</f>
        <v>2.8181818181818183</v>
      </c>
      <c r="Y1382" s="3">
        <f>SUBTOTAL(109,I1382:V1382)</f>
        <v>40</v>
      </c>
      <c r="Z1382" s="3">
        <f>Y1382-N1382</f>
        <v>31</v>
      </c>
      <c r="AA1382" s="3">
        <f t="shared" si="131"/>
        <v>12</v>
      </c>
      <c r="AB1382" s="3">
        <f>COUNTA(I1382:V1382)-COUNTA(N1382)</f>
        <v>11</v>
      </c>
      <c r="AC1382" s="74">
        <f t="array" ref="AC1382">AVERAGE(IF((COLUMN(I1382:V1382)&lt;&gt;COLUMN(N1382)), I1382:V1382))</f>
        <v>2.3846153846153846</v>
      </c>
    </row>
    <row r="1383" spans="1:29" x14ac:dyDescent="0.35">
      <c r="A1383" t="s">
        <v>2168</v>
      </c>
      <c r="B1383" t="s">
        <v>2169</v>
      </c>
      <c r="C1383" t="s">
        <v>1421</v>
      </c>
      <c r="D1383" s="1">
        <v>1</v>
      </c>
      <c r="E1383" s="2">
        <f t="shared" si="126"/>
        <v>0</v>
      </c>
      <c r="F1383" s="2">
        <f t="shared" si="127"/>
        <v>0</v>
      </c>
      <c r="G1383" s="2">
        <f t="shared" si="128"/>
        <v>0</v>
      </c>
      <c r="H1383" s="2">
        <f t="shared" si="129"/>
        <v>8.3333333333333329E-2</v>
      </c>
      <c r="K1383" s="3">
        <v>1</v>
      </c>
      <c r="W1383" s="1">
        <f t="shared" si="130"/>
        <v>1</v>
      </c>
      <c r="X1383" s="17">
        <f>IFERROR(Z1383/AB1383,0)</f>
        <v>1</v>
      </c>
      <c r="Y1383" s="3">
        <f>SUBTOTAL(109,I1383:V1383)</f>
        <v>1</v>
      </c>
      <c r="Z1383" s="3">
        <f>Y1383-N1383</f>
        <v>1</v>
      </c>
      <c r="AA1383" s="3">
        <f t="shared" si="131"/>
        <v>1</v>
      </c>
      <c r="AB1383" s="3">
        <f>COUNTA(I1383:V1383)-COUNTA(N1383)</f>
        <v>1</v>
      </c>
      <c r="AC1383" s="74">
        <f t="array" ref="AC1383">AVERAGE(IF((COLUMN(I1383:V1383)&lt;&gt;COLUMN(N1383)), I1383:V1383))</f>
        <v>7.6923076923076927E-2</v>
      </c>
    </row>
    <row r="1384" spans="1:29" x14ac:dyDescent="0.35">
      <c r="A1384" t="s">
        <v>2170</v>
      </c>
      <c r="B1384" t="s">
        <v>298</v>
      </c>
      <c r="C1384" t="s">
        <v>1421</v>
      </c>
      <c r="D1384" s="1">
        <v>5</v>
      </c>
      <c r="E1384" s="2">
        <f t="shared" si="126"/>
        <v>5.666666666666667</v>
      </c>
      <c r="F1384" s="2">
        <f t="shared" si="127"/>
        <v>4.833333333333333</v>
      </c>
      <c r="G1384" s="2">
        <f t="shared" si="128"/>
        <v>5.8888888888888893</v>
      </c>
      <c r="H1384" s="2">
        <f t="shared" si="129"/>
        <v>6</v>
      </c>
      <c r="J1384" s="3">
        <v>7</v>
      </c>
      <c r="K1384" s="3">
        <v>5</v>
      </c>
      <c r="L1384" s="3">
        <v>7</v>
      </c>
      <c r="M1384" s="3">
        <v>4</v>
      </c>
      <c r="N1384" s="3">
        <v>17</v>
      </c>
      <c r="O1384" s="3">
        <v>3</v>
      </c>
      <c r="P1384" s="3">
        <v>3</v>
      </c>
      <c r="Q1384" s="3">
        <v>3</v>
      </c>
      <c r="R1384" s="3">
        <v>6</v>
      </c>
      <c r="S1384" s="3">
        <v>10</v>
      </c>
      <c r="T1384" s="3">
        <v>3</v>
      </c>
      <c r="U1384" s="3">
        <v>4</v>
      </c>
      <c r="V1384" s="3">
        <v>5</v>
      </c>
      <c r="W1384" s="1">
        <f t="shared" si="130"/>
        <v>5</v>
      </c>
      <c r="X1384" s="17">
        <f>IFERROR(Z1384/AB1384,0)</f>
        <v>5</v>
      </c>
      <c r="Y1384" s="3">
        <f>SUBTOTAL(109,I1384:V1384)</f>
        <v>77</v>
      </c>
      <c r="Z1384" s="3">
        <f>Y1384-N1384</f>
        <v>60</v>
      </c>
      <c r="AA1384" s="3">
        <f t="shared" si="131"/>
        <v>13</v>
      </c>
      <c r="AB1384" s="3">
        <f>COUNTA(I1384:V1384)-COUNTA(N1384)</f>
        <v>12</v>
      </c>
      <c r="AC1384" s="74">
        <f t="array" ref="AC1384">AVERAGE(IF((COLUMN(I1384:V1384)&lt;&gt;COLUMN(N1384)), I1384:V1384))</f>
        <v>4.615384615384615</v>
      </c>
    </row>
    <row r="1385" spans="1:29" x14ac:dyDescent="0.35">
      <c r="A1385" t="s">
        <v>2171</v>
      </c>
      <c r="B1385" t="s">
        <v>2172</v>
      </c>
      <c r="C1385" t="s">
        <v>1421</v>
      </c>
      <c r="D1385" s="1">
        <v>1.75</v>
      </c>
      <c r="E1385" s="2">
        <f t="shared" si="126"/>
        <v>0.66666666666666663</v>
      </c>
      <c r="F1385" s="2">
        <f t="shared" si="127"/>
        <v>0.33333333333333331</v>
      </c>
      <c r="G1385" s="2">
        <f t="shared" si="128"/>
        <v>0.22222222222222221</v>
      </c>
      <c r="H1385" s="2">
        <f t="shared" si="129"/>
        <v>0.58333333333333337</v>
      </c>
      <c r="I1385" s="3">
        <v>1</v>
      </c>
      <c r="J1385" s="3">
        <v>3</v>
      </c>
      <c r="K1385" s="3">
        <v>1</v>
      </c>
      <c r="L1385" s="3">
        <v>1</v>
      </c>
      <c r="S1385" s="3">
        <v>2</v>
      </c>
      <c r="W1385" s="1">
        <f t="shared" si="130"/>
        <v>1.75</v>
      </c>
      <c r="X1385" s="17">
        <f>IFERROR(Z1385/AB1385,0)</f>
        <v>1.6</v>
      </c>
      <c r="Y1385" s="3">
        <f>SUBTOTAL(109,I1385:V1385)</f>
        <v>8</v>
      </c>
      <c r="Z1385" s="3">
        <f>Y1385-N1385</f>
        <v>8</v>
      </c>
      <c r="AA1385" s="3">
        <f t="shared" si="131"/>
        <v>5</v>
      </c>
      <c r="AB1385" s="3">
        <f>COUNTA(I1385:V1385)-COUNTA(N1385)</f>
        <v>5</v>
      </c>
      <c r="AC1385" s="74">
        <f t="array" ref="AC1385">AVERAGE(IF((COLUMN(I1385:V1385)&lt;&gt;COLUMN(N1385)), I1385:V1385))</f>
        <v>0.61538461538461542</v>
      </c>
    </row>
    <row r="1386" spans="1:29" x14ac:dyDescent="0.35">
      <c r="A1386" t="s">
        <v>2173</v>
      </c>
      <c r="B1386" t="s">
        <v>589</v>
      </c>
      <c r="C1386" t="s">
        <v>1421</v>
      </c>
      <c r="D1386" s="1">
        <v>3.1111111111111112</v>
      </c>
      <c r="E1386" s="2">
        <f t="shared" si="126"/>
        <v>4</v>
      </c>
      <c r="F1386" s="2">
        <f t="shared" si="127"/>
        <v>3.3333333333333335</v>
      </c>
      <c r="G1386" s="2">
        <f t="shared" si="128"/>
        <v>3.7777777777777777</v>
      </c>
      <c r="H1386" s="2">
        <f t="shared" si="129"/>
        <v>3.0833333333333335</v>
      </c>
      <c r="L1386" s="3">
        <v>3</v>
      </c>
      <c r="M1386" s="3">
        <v>2</v>
      </c>
      <c r="N1386" s="3">
        <v>11</v>
      </c>
      <c r="O1386" s="3">
        <v>1</v>
      </c>
      <c r="P1386" s="3">
        <v>5</v>
      </c>
      <c r="R1386" s="3">
        <v>3</v>
      </c>
      <c r="S1386" s="3">
        <v>4</v>
      </c>
      <c r="T1386" s="3">
        <v>4</v>
      </c>
      <c r="U1386" s="3">
        <v>4</v>
      </c>
      <c r="V1386" s="3">
        <v>2</v>
      </c>
      <c r="W1386" s="1">
        <f t="shared" si="130"/>
        <v>3.1111111111111112</v>
      </c>
      <c r="X1386" s="17">
        <f>IFERROR(Z1386/AB1386,0)</f>
        <v>3.1111111111111112</v>
      </c>
      <c r="Y1386" s="3">
        <f>SUBTOTAL(109,I1386:V1386)</f>
        <v>39</v>
      </c>
      <c r="Z1386" s="3">
        <f>Y1386-N1386</f>
        <v>28</v>
      </c>
      <c r="AA1386" s="3">
        <f t="shared" si="131"/>
        <v>10</v>
      </c>
      <c r="AB1386" s="3">
        <f>COUNTA(I1386:V1386)-COUNTA(N1386)</f>
        <v>9</v>
      </c>
      <c r="AC1386" s="74">
        <f t="array" ref="AC1386">AVERAGE(IF((COLUMN(I1386:V1386)&lt;&gt;COLUMN(N1386)), I1386:V1386))</f>
        <v>2.1538461538461537</v>
      </c>
    </row>
    <row r="1387" spans="1:29" x14ac:dyDescent="0.35">
      <c r="A1387" t="s">
        <v>2174</v>
      </c>
      <c r="B1387" t="s">
        <v>2175</v>
      </c>
      <c r="C1387" t="s">
        <v>1421</v>
      </c>
      <c r="D1387" s="1">
        <v>2</v>
      </c>
      <c r="E1387" s="2">
        <f t="shared" si="126"/>
        <v>1</v>
      </c>
      <c r="F1387" s="2">
        <f t="shared" si="127"/>
        <v>0.66666666666666663</v>
      </c>
      <c r="G1387" s="2">
        <f t="shared" si="128"/>
        <v>0.44444444444444442</v>
      </c>
      <c r="H1387" s="2">
        <f t="shared" si="129"/>
        <v>0.33333333333333331</v>
      </c>
      <c r="Q1387" s="3">
        <v>1</v>
      </c>
      <c r="T1387" s="3">
        <v>3</v>
      </c>
      <c r="W1387" s="1">
        <f t="shared" si="130"/>
        <v>2</v>
      </c>
      <c r="X1387" s="17">
        <f>IFERROR(Z1387/AB1387,0)</f>
        <v>2</v>
      </c>
      <c r="Y1387" s="3">
        <f>SUBTOTAL(109,I1387:V1387)</f>
        <v>4</v>
      </c>
      <c r="Z1387" s="3">
        <f>Y1387-N1387</f>
        <v>4</v>
      </c>
      <c r="AA1387" s="3">
        <f t="shared" si="131"/>
        <v>2</v>
      </c>
      <c r="AB1387" s="3">
        <f>COUNTA(I1387:V1387)-COUNTA(N1387)</f>
        <v>2</v>
      </c>
      <c r="AC1387" s="74">
        <f t="array" ref="AC1387">AVERAGE(IF((COLUMN(I1387:V1387)&lt;&gt;COLUMN(N1387)), I1387:V1387))</f>
        <v>0.30769230769230771</v>
      </c>
    </row>
    <row r="1388" spans="1:29" x14ac:dyDescent="0.35">
      <c r="A1388" t="s">
        <v>2176</v>
      </c>
      <c r="B1388" t="s">
        <v>2177</v>
      </c>
      <c r="C1388" t="s">
        <v>1421</v>
      </c>
      <c r="D1388" s="1">
        <v>2</v>
      </c>
      <c r="E1388" s="2">
        <f t="shared" si="126"/>
        <v>0</v>
      </c>
      <c r="F1388" s="2">
        <f t="shared" si="127"/>
        <v>0.33333333333333331</v>
      </c>
      <c r="G1388" s="2">
        <f t="shared" si="128"/>
        <v>0.22222222222222221</v>
      </c>
      <c r="H1388" s="2">
        <f t="shared" si="129"/>
        <v>0.16666666666666666</v>
      </c>
      <c r="Q1388" s="3">
        <v>2</v>
      </c>
      <c r="V1388" s="3">
        <v>2</v>
      </c>
      <c r="W1388" s="1">
        <f t="shared" si="130"/>
        <v>2</v>
      </c>
      <c r="X1388" s="17">
        <f>IFERROR(Z1388/AB1388,0)</f>
        <v>2</v>
      </c>
      <c r="Y1388" s="3">
        <f>SUBTOTAL(109,I1388:V1388)</f>
        <v>4</v>
      </c>
      <c r="Z1388" s="3">
        <f>Y1388-N1388</f>
        <v>4</v>
      </c>
      <c r="AA1388" s="3">
        <f t="shared" si="131"/>
        <v>2</v>
      </c>
      <c r="AB1388" s="3">
        <f>COUNTA(I1388:V1388)-COUNTA(N1388)</f>
        <v>2</v>
      </c>
      <c r="AC1388" s="74">
        <f t="array" ref="AC1388">AVERAGE(IF((COLUMN(I1388:V1388)&lt;&gt;COLUMN(N1388)), I1388:V1388))</f>
        <v>0.30769230769230771</v>
      </c>
    </row>
    <row r="1389" spans="1:29" x14ac:dyDescent="0.35">
      <c r="A1389" t="s">
        <v>2178</v>
      </c>
      <c r="B1389" t="s">
        <v>591</v>
      </c>
      <c r="C1389" t="s">
        <v>1421</v>
      </c>
      <c r="D1389" s="1">
        <v>1.6666666666666667</v>
      </c>
      <c r="E1389" s="2">
        <f t="shared" si="126"/>
        <v>0.33333333333333331</v>
      </c>
      <c r="F1389" s="2">
        <f t="shared" si="127"/>
        <v>0.66666666666666663</v>
      </c>
      <c r="G1389" s="2">
        <f t="shared" si="128"/>
        <v>0.44444444444444442</v>
      </c>
      <c r="H1389" s="2">
        <f t="shared" si="129"/>
        <v>0.33333333333333331</v>
      </c>
      <c r="Q1389" s="3">
        <v>3</v>
      </c>
      <c r="U1389" s="3">
        <v>1</v>
      </c>
      <c r="V1389" s="3">
        <v>1</v>
      </c>
      <c r="W1389" s="1">
        <f t="shared" si="130"/>
        <v>1.6666666666666667</v>
      </c>
      <c r="X1389" s="17">
        <f>IFERROR(Z1389/AB1389,0)</f>
        <v>1.6666666666666667</v>
      </c>
      <c r="Y1389" s="3">
        <f>SUBTOTAL(109,I1389:V1389)</f>
        <v>5</v>
      </c>
      <c r="Z1389" s="3">
        <f>Y1389-N1389</f>
        <v>5</v>
      </c>
      <c r="AA1389" s="3">
        <f t="shared" si="131"/>
        <v>3</v>
      </c>
      <c r="AB1389" s="3">
        <f>COUNTA(I1389:V1389)-COUNTA(N1389)</f>
        <v>3</v>
      </c>
      <c r="AC1389" s="74">
        <f t="array" ref="AC1389">AVERAGE(IF((COLUMN(I1389:V1389)&lt;&gt;COLUMN(N1389)), I1389:V1389))</f>
        <v>0.38461538461538464</v>
      </c>
    </row>
    <row r="1390" spans="1:29" x14ac:dyDescent="0.35">
      <c r="A1390" t="s">
        <v>2179</v>
      </c>
      <c r="B1390" t="s">
        <v>2180</v>
      </c>
      <c r="C1390" t="s">
        <v>1421</v>
      </c>
      <c r="D1390" s="1">
        <v>1.5</v>
      </c>
      <c r="E1390" s="2">
        <f t="shared" si="126"/>
        <v>0</v>
      </c>
      <c r="F1390" s="2">
        <f t="shared" si="127"/>
        <v>0.33333333333333331</v>
      </c>
      <c r="G1390" s="2">
        <f t="shared" si="128"/>
        <v>0.33333333333333331</v>
      </c>
      <c r="H1390" s="2">
        <f t="shared" si="129"/>
        <v>0.33333333333333331</v>
      </c>
      <c r="L1390" s="3">
        <v>1</v>
      </c>
      <c r="N1390" s="3">
        <v>1</v>
      </c>
      <c r="Q1390" s="3">
        <v>2</v>
      </c>
      <c r="W1390" s="1">
        <f t="shared" si="130"/>
        <v>1.5</v>
      </c>
      <c r="X1390" s="17">
        <f>IFERROR(Z1390/AB1390,0)</f>
        <v>1.5</v>
      </c>
      <c r="Y1390" s="3">
        <f>SUBTOTAL(109,I1390:V1390)</f>
        <v>4</v>
      </c>
      <c r="Z1390" s="3">
        <f>Y1390-N1390</f>
        <v>3</v>
      </c>
      <c r="AA1390" s="3">
        <f t="shared" si="131"/>
        <v>3</v>
      </c>
      <c r="AB1390" s="3">
        <f>COUNTA(I1390:V1390)-COUNTA(N1390)</f>
        <v>2</v>
      </c>
      <c r="AC1390" s="74">
        <f t="array" ref="AC1390">AVERAGE(IF((COLUMN(I1390:V1390)&lt;&gt;COLUMN(N1390)), I1390:V1390))</f>
        <v>0.23076923076923078</v>
      </c>
    </row>
    <row r="1391" spans="1:29" x14ac:dyDescent="0.35">
      <c r="A1391" t="s">
        <v>2181</v>
      </c>
      <c r="B1391" t="s">
        <v>2182</v>
      </c>
      <c r="C1391" t="s">
        <v>1421</v>
      </c>
      <c r="D1391" s="1">
        <v>2</v>
      </c>
      <c r="E1391" s="2">
        <f t="shared" si="126"/>
        <v>0</v>
      </c>
      <c r="F1391" s="2">
        <f t="shared" si="127"/>
        <v>0.83333333333333337</v>
      </c>
      <c r="G1391" s="2">
        <f t="shared" si="128"/>
        <v>0.55555555555555558</v>
      </c>
      <c r="H1391" s="2">
        <f t="shared" si="129"/>
        <v>0.5</v>
      </c>
      <c r="L1391" s="3">
        <v>1</v>
      </c>
      <c r="Q1391" s="3">
        <v>1</v>
      </c>
      <c r="R1391" s="3">
        <v>4</v>
      </c>
      <c r="W1391" s="1">
        <f t="shared" si="130"/>
        <v>2</v>
      </c>
      <c r="X1391" s="17">
        <f>IFERROR(Z1391/AB1391,0)</f>
        <v>2</v>
      </c>
      <c r="Y1391" s="3">
        <f>SUBTOTAL(109,I1391:V1391)</f>
        <v>6</v>
      </c>
      <c r="Z1391" s="3">
        <f>Y1391-N1391</f>
        <v>6</v>
      </c>
      <c r="AA1391" s="3">
        <f t="shared" si="131"/>
        <v>3</v>
      </c>
      <c r="AB1391" s="3">
        <f>COUNTA(I1391:V1391)-COUNTA(N1391)</f>
        <v>3</v>
      </c>
      <c r="AC1391" s="74">
        <f t="array" ref="AC1391">AVERAGE(IF((COLUMN(I1391:V1391)&lt;&gt;COLUMN(N1391)), I1391:V1391))</f>
        <v>0.46153846153846156</v>
      </c>
    </row>
    <row r="1392" spans="1:29" x14ac:dyDescent="0.35">
      <c r="A1392" t="s">
        <v>2183</v>
      </c>
      <c r="B1392" t="s">
        <v>1396</v>
      </c>
      <c r="C1392" t="s">
        <v>1421</v>
      </c>
      <c r="D1392" s="1">
        <v>1.5</v>
      </c>
      <c r="E1392" s="2">
        <f t="shared" si="126"/>
        <v>1</v>
      </c>
      <c r="F1392" s="2">
        <f t="shared" si="127"/>
        <v>0.5</v>
      </c>
      <c r="G1392" s="2">
        <f t="shared" si="128"/>
        <v>0.55555555555555558</v>
      </c>
      <c r="H1392" s="2">
        <f t="shared" si="129"/>
        <v>0.5</v>
      </c>
      <c r="I1392" s="3">
        <v>1</v>
      </c>
      <c r="L1392" s="3">
        <v>1</v>
      </c>
      <c r="M1392" s="3">
        <v>1</v>
      </c>
      <c r="N1392" s="3">
        <v>1</v>
      </c>
      <c r="S1392" s="3">
        <v>3</v>
      </c>
      <c r="V1392" s="3">
        <v>1</v>
      </c>
      <c r="W1392" s="1">
        <f t="shared" si="130"/>
        <v>1.5</v>
      </c>
      <c r="X1392" s="17">
        <f>IFERROR(Z1392/AB1392,0)</f>
        <v>1.4</v>
      </c>
      <c r="Y1392" s="3">
        <f>SUBTOTAL(109,I1392:V1392)</f>
        <v>8</v>
      </c>
      <c r="Z1392" s="3">
        <f>Y1392-N1392</f>
        <v>7</v>
      </c>
      <c r="AA1392" s="3">
        <f t="shared" si="131"/>
        <v>6</v>
      </c>
      <c r="AB1392" s="3">
        <f>COUNTA(I1392:V1392)-COUNTA(N1392)</f>
        <v>5</v>
      </c>
      <c r="AC1392" s="74">
        <f t="array" ref="AC1392">AVERAGE(IF((COLUMN(I1392:V1392)&lt;&gt;COLUMN(N1392)), I1392:V1392))</f>
        <v>0.53846153846153844</v>
      </c>
    </row>
    <row r="1393" spans="1:29" x14ac:dyDescent="0.35">
      <c r="A1393" t="s">
        <v>2184</v>
      </c>
      <c r="B1393" t="s">
        <v>2185</v>
      </c>
      <c r="C1393" t="s">
        <v>1421</v>
      </c>
      <c r="D1393" s="1">
        <v>2.3333333333333335</v>
      </c>
      <c r="E1393" s="2">
        <f t="shared" si="126"/>
        <v>1.6666666666666667</v>
      </c>
      <c r="F1393" s="2">
        <f t="shared" si="127"/>
        <v>1.6666666666666667</v>
      </c>
      <c r="G1393" s="2">
        <f t="shared" si="128"/>
        <v>1.6666666666666667</v>
      </c>
      <c r="H1393" s="2">
        <f t="shared" si="129"/>
        <v>1.3333333333333333</v>
      </c>
      <c r="I1393" s="3">
        <v>1</v>
      </c>
      <c r="L1393" s="3">
        <v>1</v>
      </c>
      <c r="N1393" s="3">
        <v>5</v>
      </c>
      <c r="R1393" s="3">
        <v>5</v>
      </c>
      <c r="S1393" s="3">
        <v>2</v>
      </c>
      <c r="T1393" s="3">
        <v>1</v>
      </c>
      <c r="U1393" s="3">
        <v>2</v>
      </c>
      <c r="V1393" s="3">
        <v>3</v>
      </c>
      <c r="W1393" s="1">
        <f t="shared" si="130"/>
        <v>2.3333333333333335</v>
      </c>
      <c r="X1393" s="17">
        <f>IFERROR(Z1393/AB1393,0)</f>
        <v>2.1428571428571428</v>
      </c>
      <c r="Y1393" s="3">
        <f>SUBTOTAL(109,I1393:V1393)</f>
        <v>20</v>
      </c>
      <c r="Z1393" s="3">
        <f>Y1393-N1393</f>
        <v>15</v>
      </c>
      <c r="AA1393" s="3">
        <f t="shared" si="131"/>
        <v>8</v>
      </c>
      <c r="AB1393" s="3">
        <f>COUNTA(I1393:V1393)-COUNTA(N1393)</f>
        <v>7</v>
      </c>
      <c r="AC1393" s="74">
        <f t="array" ref="AC1393">AVERAGE(IF((COLUMN(I1393:V1393)&lt;&gt;COLUMN(N1393)), I1393:V1393))</f>
        <v>1.1538461538461537</v>
      </c>
    </row>
    <row r="1394" spans="1:29" x14ac:dyDescent="0.35">
      <c r="A1394" t="s">
        <v>2186</v>
      </c>
      <c r="B1394" t="s">
        <v>1398</v>
      </c>
      <c r="C1394" t="s">
        <v>1421</v>
      </c>
      <c r="D1394" s="1">
        <v>3.2222222222222223</v>
      </c>
      <c r="E1394" s="2">
        <f t="shared" si="126"/>
        <v>3.3333333333333335</v>
      </c>
      <c r="F1394" s="2">
        <f t="shared" si="127"/>
        <v>2.3333333333333335</v>
      </c>
      <c r="G1394" s="2">
        <f t="shared" si="128"/>
        <v>3.6666666666666665</v>
      </c>
      <c r="H1394" s="2">
        <f t="shared" si="129"/>
        <v>2.9166666666666665</v>
      </c>
      <c r="J1394" s="3">
        <v>1</v>
      </c>
      <c r="L1394" s="3">
        <v>1</v>
      </c>
      <c r="M1394" s="3">
        <v>5</v>
      </c>
      <c r="N1394" s="3">
        <v>8</v>
      </c>
      <c r="O1394" s="3">
        <v>6</v>
      </c>
      <c r="P1394" s="3">
        <v>1</v>
      </c>
      <c r="R1394" s="3">
        <v>3</v>
      </c>
      <c r="S1394" s="3">
        <v>2</v>
      </c>
      <c r="U1394" s="3">
        <v>8</v>
      </c>
      <c r="V1394" s="3">
        <v>2</v>
      </c>
      <c r="W1394" s="1">
        <f t="shared" si="130"/>
        <v>3.2222222222222223</v>
      </c>
      <c r="X1394" s="17">
        <f>IFERROR(Z1394/AB1394,0)</f>
        <v>3.2222222222222223</v>
      </c>
      <c r="Y1394" s="3">
        <f>SUBTOTAL(109,I1394:V1394)</f>
        <v>37</v>
      </c>
      <c r="Z1394" s="3">
        <f>Y1394-N1394</f>
        <v>29</v>
      </c>
      <c r="AA1394" s="3">
        <f t="shared" si="131"/>
        <v>10</v>
      </c>
      <c r="AB1394" s="3">
        <f>COUNTA(I1394:V1394)-COUNTA(N1394)</f>
        <v>9</v>
      </c>
      <c r="AC1394" s="74">
        <f t="array" ref="AC1394">AVERAGE(IF((COLUMN(I1394:V1394)&lt;&gt;COLUMN(N1394)), I1394:V1394))</f>
        <v>2.2307692307692308</v>
      </c>
    </row>
    <row r="1395" spans="1:29" x14ac:dyDescent="0.35">
      <c r="A1395" t="s">
        <v>2187</v>
      </c>
      <c r="B1395" t="s">
        <v>1400</v>
      </c>
      <c r="C1395" t="s">
        <v>1421</v>
      </c>
      <c r="D1395" s="1">
        <v>2.4545454545454546</v>
      </c>
      <c r="E1395" s="2">
        <f t="shared" si="126"/>
        <v>3.6666666666666665</v>
      </c>
      <c r="F1395" s="2">
        <f t="shared" si="127"/>
        <v>2.6666666666666665</v>
      </c>
      <c r="G1395" s="2">
        <f t="shared" si="128"/>
        <v>2.8888888888888888</v>
      </c>
      <c r="H1395" s="2">
        <f t="shared" si="129"/>
        <v>2.4166666666666665</v>
      </c>
      <c r="I1395" s="3">
        <v>1</v>
      </c>
      <c r="K1395" s="3">
        <v>1</v>
      </c>
      <c r="L1395" s="3">
        <v>2</v>
      </c>
      <c r="M1395" s="3">
        <v>2</v>
      </c>
      <c r="N1395" s="3">
        <v>5</v>
      </c>
      <c r="O1395" s="3">
        <v>3</v>
      </c>
      <c r="P1395" s="3">
        <v>2</v>
      </c>
      <c r="Q1395" s="3">
        <v>1</v>
      </c>
      <c r="R1395" s="3">
        <v>2</v>
      </c>
      <c r="S1395" s="3">
        <v>2</v>
      </c>
      <c r="T1395" s="3">
        <v>3</v>
      </c>
      <c r="U1395" s="3">
        <v>6</v>
      </c>
      <c r="V1395" s="3">
        <v>3</v>
      </c>
      <c r="W1395" s="1">
        <f t="shared" si="130"/>
        <v>2.4545454545454546</v>
      </c>
      <c r="X1395" s="17">
        <f>IFERROR(Z1395/AB1395,0)</f>
        <v>2.3333333333333335</v>
      </c>
      <c r="Y1395" s="3">
        <f>SUBTOTAL(109,I1395:V1395)</f>
        <v>33</v>
      </c>
      <c r="Z1395" s="3">
        <f>Y1395-N1395</f>
        <v>28</v>
      </c>
      <c r="AA1395" s="3">
        <f t="shared" si="131"/>
        <v>13</v>
      </c>
      <c r="AB1395" s="3">
        <f>COUNTA(I1395:V1395)-COUNTA(N1395)</f>
        <v>12</v>
      </c>
      <c r="AC1395" s="74">
        <f t="array" ref="AC1395">AVERAGE(IF((COLUMN(I1395:V1395)&lt;&gt;COLUMN(N1395)), I1395:V1395))</f>
        <v>2.1538461538461537</v>
      </c>
    </row>
    <row r="1396" spans="1:29" x14ac:dyDescent="0.35">
      <c r="A1396" t="s">
        <v>2188</v>
      </c>
      <c r="B1396" t="s">
        <v>1402</v>
      </c>
      <c r="C1396" t="s">
        <v>1421</v>
      </c>
      <c r="D1396" s="1">
        <v>4.2</v>
      </c>
      <c r="E1396" s="2">
        <f t="shared" si="126"/>
        <v>6</v>
      </c>
      <c r="F1396" s="2">
        <f t="shared" si="127"/>
        <v>5.5</v>
      </c>
      <c r="G1396" s="2">
        <f t="shared" si="128"/>
        <v>4.5555555555555554</v>
      </c>
      <c r="H1396" s="2">
        <f t="shared" si="129"/>
        <v>3.75</v>
      </c>
      <c r="J1396" s="3">
        <v>1</v>
      </c>
      <c r="K1396" s="3">
        <v>1</v>
      </c>
      <c r="L1396" s="3">
        <v>2</v>
      </c>
      <c r="M1396" s="3">
        <v>2</v>
      </c>
      <c r="N1396" s="3">
        <v>6</v>
      </c>
      <c r="P1396" s="3">
        <v>8</v>
      </c>
      <c r="R1396" s="3">
        <v>7</v>
      </c>
      <c r="S1396" s="3">
        <v>7</v>
      </c>
      <c r="T1396" s="3">
        <v>1</v>
      </c>
      <c r="U1396" s="3">
        <v>10</v>
      </c>
      <c r="V1396" s="3">
        <v>3</v>
      </c>
      <c r="W1396" s="1">
        <f t="shared" si="130"/>
        <v>4.2</v>
      </c>
      <c r="X1396" s="17">
        <f>IFERROR(Z1396/AB1396,0)</f>
        <v>4.2</v>
      </c>
      <c r="Y1396" s="3">
        <f>SUBTOTAL(109,I1396:V1396)</f>
        <v>48</v>
      </c>
      <c r="Z1396" s="3">
        <f>Y1396-N1396</f>
        <v>42</v>
      </c>
      <c r="AA1396" s="3">
        <f t="shared" si="131"/>
        <v>11</v>
      </c>
      <c r="AB1396" s="3">
        <f>COUNTA(I1396:V1396)-COUNTA(N1396)</f>
        <v>10</v>
      </c>
      <c r="AC1396" s="74">
        <f t="array" ref="AC1396">AVERAGE(IF((COLUMN(I1396:V1396)&lt;&gt;COLUMN(N1396)), I1396:V1396))</f>
        <v>3.2307692307692308</v>
      </c>
    </row>
    <row r="1397" spans="1:29" x14ac:dyDescent="0.35">
      <c r="A1397" t="s">
        <v>2189</v>
      </c>
      <c r="B1397" t="s">
        <v>1404</v>
      </c>
      <c r="C1397" t="s">
        <v>1421</v>
      </c>
      <c r="D1397" s="1">
        <v>1.6</v>
      </c>
      <c r="E1397" s="2">
        <f t="shared" si="126"/>
        <v>2.6666666666666665</v>
      </c>
      <c r="F1397" s="2">
        <f t="shared" si="127"/>
        <v>1.8333333333333333</v>
      </c>
      <c r="G1397" s="2">
        <f t="shared" si="128"/>
        <v>1.7777777777777777</v>
      </c>
      <c r="H1397" s="2">
        <f t="shared" si="129"/>
        <v>1.5</v>
      </c>
      <c r="J1397" s="3">
        <v>1</v>
      </c>
      <c r="L1397" s="3">
        <v>1</v>
      </c>
      <c r="M1397" s="3">
        <v>1</v>
      </c>
      <c r="N1397" s="3">
        <v>3</v>
      </c>
      <c r="O1397" s="3">
        <v>1</v>
      </c>
      <c r="P1397" s="3">
        <v>2</v>
      </c>
      <c r="Q1397" s="3">
        <v>1</v>
      </c>
      <c r="S1397" s="3">
        <v>2</v>
      </c>
      <c r="T1397" s="3">
        <v>1</v>
      </c>
      <c r="U1397" s="3">
        <v>5</v>
      </c>
      <c r="V1397" s="3">
        <v>1</v>
      </c>
      <c r="W1397" s="1">
        <f t="shared" si="130"/>
        <v>1.6</v>
      </c>
      <c r="X1397" s="17">
        <f>IFERROR(Z1397/AB1397,0)</f>
        <v>1.6</v>
      </c>
      <c r="Y1397" s="3">
        <f>SUBTOTAL(109,I1397:V1397)</f>
        <v>19</v>
      </c>
      <c r="Z1397" s="3">
        <f>Y1397-N1397</f>
        <v>16</v>
      </c>
      <c r="AA1397" s="3">
        <f t="shared" si="131"/>
        <v>11</v>
      </c>
      <c r="AB1397" s="3">
        <f>COUNTA(I1397:V1397)-COUNTA(N1397)</f>
        <v>10</v>
      </c>
      <c r="AC1397" s="74">
        <f t="array" ref="AC1397">AVERAGE(IF((COLUMN(I1397:V1397)&lt;&gt;COLUMN(N1397)), I1397:V1397))</f>
        <v>1.2307692307692308</v>
      </c>
    </row>
    <row r="1398" spans="1:29" x14ac:dyDescent="0.35">
      <c r="A1398" t="s">
        <v>2190</v>
      </c>
      <c r="B1398" t="s">
        <v>1406</v>
      </c>
      <c r="C1398" t="s">
        <v>1421</v>
      </c>
      <c r="D1398" s="1">
        <v>3.1111111111111112</v>
      </c>
      <c r="E1398" s="2">
        <f t="shared" si="126"/>
        <v>4</v>
      </c>
      <c r="F1398" s="2">
        <f t="shared" si="127"/>
        <v>4</v>
      </c>
      <c r="G1398" s="2">
        <f t="shared" si="128"/>
        <v>3.2222222222222223</v>
      </c>
      <c r="H1398" s="2">
        <f t="shared" si="129"/>
        <v>2.5</v>
      </c>
      <c r="I1398" s="3">
        <v>1</v>
      </c>
      <c r="J1398" s="3">
        <v>1</v>
      </c>
      <c r="N1398" s="3">
        <v>4</v>
      </c>
      <c r="O1398" s="3">
        <v>1</v>
      </c>
      <c r="P1398" s="3">
        <v>2</v>
      </c>
      <c r="Q1398" s="3">
        <v>5</v>
      </c>
      <c r="R1398" s="3">
        <v>5</v>
      </c>
      <c r="S1398" s="3">
        <v>9</v>
      </c>
      <c r="T1398" s="3">
        <v>1</v>
      </c>
      <c r="U1398" s="3">
        <v>2</v>
      </c>
      <c r="V1398" s="3">
        <v>2</v>
      </c>
      <c r="W1398" s="1">
        <f t="shared" si="130"/>
        <v>3.1111111111111112</v>
      </c>
      <c r="X1398" s="17">
        <f>IFERROR(Z1398/AB1398,0)</f>
        <v>2.9</v>
      </c>
      <c r="Y1398" s="3">
        <f>SUBTOTAL(109,I1398:V1398)</f>
        <v>33</v>
      </c>
      <c r="Z1398" s="3">
        <f>Y1398-N1398</f>
        <v>29</v>
      </c>
      <c r="AA1398" s="3">
        <f t="shared" si="131"/>
        <v>11</v>
      </c>
      <c r="AB1398" s="3">
        <f>COUNTA(I1398:V1398)-COUNTA(N1398)</f>
        <v>10</v>
      </c>
      <c r="AC1398" s="74">
        <f t="array" ref="AC1398">AVERAGE(IF((COLUMN(I1398:V1398)&lt;&gt;COLUMN(N1398)), I1398:V1398))</f>
        <v>2.2307692307692308</v>
      </c>
    </row>
    <row r="1399" spans="1:29" x14ac:dyDescent="0.35">
      <c r="A1399" t="s">
        <v>2191</v>
      </c>
      <c r="B1399" t="s">
        <v>300</v>
      </c>
      <c r="C1399" t="s">
        <v>1421</v>
      </c>
      <c r="D1399" s="1">
        <v>5.25</v>
      </c>
      <c r="E1399" s="2">
        <f t="shared" si="126"/>
        <v>8.6666666666666661</v>
      </c>
      <c r="F1399" s="2">
        <f t="shared" si="127"/>
        <v>7.333333333333333</v>
      </c>
      <c r="G1399" s="2">
        <f t="shared" si="128"/>
        <v>7.2222222222222223</v>
      </c>
      <c r="H1399" s="2">
        <f t="shared" si="129"/>
        <v>5.916666666666667</v>
      </c>
      <c r="I1399" s="3">
        <v>1</v>
      </c>
      <c r="J1399" s="3">
        <v>1</v>
      </c>
      <c r="K1399" s="3">
        <v>2</v>
      </c>
      <c r="L1399" s="3">
        <v>3</v>
      </c>
      <c r="M1399" s="3">
        <v>3</v>
      </c>
      <c r="N1399" s="3">
        <v>14</v>
      </c>
      <c r="O1399" s="3">
        <v>4</v>
      </c>
      <c r="P1399" s="3">
        <v>8</v>
      </c>
      <c r="Q1399" s="3">
        <v>5</v>
      </c>
      <c r="R1399" s="3">
        <v>5</v>
      </c>
      <c r="S1399" s="3">
        <v>11</v>
      </c>
      <c r="T1399" s="3">
        <v>5</v>
      </c>
      <c r="U1399" s="3">
        <v>10</v>
      </c>
      <c r="V1399" s="3">
        <v>6</v>
      </c>
      <c r="W1399" s="1">
        <f t="shared" si="130"/>
        <v>5.25</v>
      </c>
      <c r="X1399" s="17">
        <f>IFERROR(Z1399/AB1399,0)</f>
        <v>4.9230769230769234</v>
      </c>
      <c r="Y1399" s="3">
        <f>SUBTOTAL(109,I1399:V1399)</f>
        <v>78</v>
      </c>
      <c r="Z1399" s="3">
        <f>Y1399-N1399</f>
        <v>64</v>
      </c>
      <c r="AA1399" s="3">
        <f t="shared" si="131"/>
        <v>14</v>
      </c>
      <c r="AB1399" s="3">
        <f>COUNTA(I1399:V1399)-COUNTA(N1399)</f>
        <v>13</v>
      </c>
      <c r="AC1399" s="74">
        <f t="array" ref="AC1399">AVERAGE(IF((COLUMN(I1399:V1399)&lt;&gt;COLUMN(N1399)), I1399:V1399))</f>
        <v>4.9230769230769234</v>
      </c>
    </row>
    <row r="1400" spans="1:29" x14ac:dyDescent="0.35">
      <c r="A1400" t="s">
        <v>2192</v>
      </c>
      <c r="B1400" t="s">
        <v>302</v>
      </c>
      <c r="C1400" t="s">
        <v>1421</v>
      </c>
      <c r="D1400" s="1">
        <v>3.6666666666666665</v>
      </c>
      <c r="E1400" s="2">
        <f t="shared" si="126"/>
        <v>2.3333333333333335</v>
      </c>
      <c r="F1400" s="2">
        <f t="shared" si="127"/>
        <v>3.3333333333333335</v>
      </c>
      <c r="G1400" s="2">
        <f t="shared" si="128"/>
        <v>5</v>
      </c>
      <c r="H1400" s="2">
        <f t="shared" si="129"/>
        <v>4.416666666666667</v>
      </c>
      <c r="I1400" s="3">
        <v>4</v>
      </c>
      <c r="J1400" s="3">
        <v>2</v>
      </c>
      <c r="K1400" s="3">
        <v>5</v>
      </c>
      <c r="L1400" s="3">
        <v>1</v>
      </c>
      <c r="M1400" s="3">
        <v>6</v>
      </c>
      <c r="N1400" s="3">
        <v>13</v>
      </c>
      <c r="O1400" s="3">
        <v>6</v>
      </c>
      <c r="P1400" s="3">
        <v>4</v>
      </c>
      <c r="Q1400" s="3">
        <v>4</v>
      </c>
      <c r="R1400" s="3">
        <v>5</v>
      </c>
      <c r="S1400" s="3">
        <v>1</v>
      </c>
      <c r="T1400" s="3">
        <v>1</v>
      </c>
      <c r="U1400" s="3">
        <v>5</v>
      </c>
      <c r="V1400" s="3">
        <v>4</v>
      </c>
      <c r="W1400" s="1">
        <f t="shared" si="130"/>
        <v>3.6666666666666665</v>
      </c>
      <c r="X1400" s="17">
        <f>IFERROR(Z1400/AB1400,0)</f>
        <v>3.6923076923076925</v>
      </c>
      <c r="Y1400" s="3">
        <f>SUBTOTAL(109,I1400:V1400)</f>
        <v>61</v>
      </c>
      <c r="Z1400" s="3">
        <f>Y1400-N1400</f>
        <v>48</v>
      </c>
      <c r="AA1400" s="3">
        <f t="shared" si="131"/>
        <v>14</v>
      </c>
      <c r="AB1400" s="3">
        <f>COUNTA(I1400:V1400)-COUNTA(N1400)</f>
        <v>13</v>
      </c>
      <c r="AC1400" s="74">
        <f t="array" ref="AC1400">AVERAGE(IF((COLUMN(I1400:V1400)&lt;&gt;COLUMN(N1400)), I1400:V1400))</f>
        <v>3.6923076923076925</v>
      </c>
    </row>
    <row r="1401" spans="1:29" x14ac:dyDescent="0.35">
      <c r="A1401" t="s">
        <v>2193</v>
      </c>
      <c r="B1401" t="s">
        <v>1410</v>
      </c>
      <c r="C1401" t="s">
        <v>1421</v>
      </c>
      <c r="D1401" s="1">
        <v>1</v>
      </c>
      <c r="E1401" s="2">
        <f t="shared" si="126"/>
        <v>0</v>
      </c>
      <c r="F1401" s="2">
        <f t="shared" si="127"/>
        <v>0</v>
      </c>
      <c r="G1401" s="2">
        <f t="shared" si="128"/>
        <v>0</v>
      </c>
      <c r="H1401" s="2">
        <f t="shared" si="129"/>
        <v>8.3333333333333329E-2</v>
      </c>
      <c r="K1401" s="3">
        <v>1</v>
      </c>
      <c r="W1401" s="1">
        <f t="shared" si="130"/>
        <v>1</v>
      </c>
      <c r="X1401" s="17">
        <f>IFERROR(Z1401/AB1401,0)</f>
        <v>1</v>
      </c>
      <c r="Y1401" s="3">
        <f>SUBTOTAL(109,I1401:V1401)</f>
        <v>1</v>
      </c>
      <c r="Z1401" s="3">
        <f>Y1401-N1401</f>
        <v>1</v>
      </c>
      <c r="AA1401" s="3">
        <f t="shared" si="131"/>
        <v>1</v>
      </c>
      <c r="AB1401" s="3">
        <f>COUNTA(I1401:V1401)-COUNTA(N1401)</f>
        <v>1</v>
      </c>
      <c r="AC1401" s="74">
        <f t="array" ref="AC1401">AVERAGE(IF((COLUMN(I1401:V1401)&lt;&gt;COLUMN(N1401)), I1401:V1401))</f>
        <v>7.6923076923076927E-2</v>
      </c>
    </row>
    <row r="1402" spans="1:29" x14ac:dyDescent="0.35">
      <c r="A1402" t="s">
        <v>2194</v>
      </c>
      <c r="B1402" t="s">
        <v>2195</v>
      </c>
      <c r="C1402" t="s">
        <v>1421</v>
      </c>
      <c r="D1402" s="1">
        <v>1</v>
      </c>
      <c r="E1402" s="2">
        <f t="shared" si="126"/>
        <v>0</v>
      </c>
      <c r="F1402" s="2">
        <f t="shared" si="127"/>
        <v>0.16666666666666666</v>
      </c>
      <c r="G1402" s="2">
        <f t="shared" si="128"/>
        <v>0.1111111111111111</v>
      </c>
      <c r="H1402" s="2">
        <f t="shared" si="129"/>
        <v>8.3333333333333329E-2</v>
      </c>
      <c r="P1402" s="3">
        <v>1</v>
      </c>
      <c r="W1402" s="1">
        <f t="shared" si="130"/>
        <v>1</v>
      </c>
      <c r="X1402" s="17">
        <f>IFERROR(Z1402/AB1402,0)</f>
        <v>1</v>
      </c>
      <c r="Y1402" s="3">
        <f>SUBTOTAL(109,I1402:V1402)</f>
        <v>1</v>
      </c>
      <c r="Z1402" s="3">
        <f>Y1402-N1402</f>
        <v>1</v>
      </c>
      <c r="AA1402" s="3">
        <f t="shared" si="131"/>
        <v>1</v>
      </c>
      <c r="AB1402" s="3">
        <f>COUNTA(I1402:V1402)-COUNTA(N1402)</f>
        <v>1</v>
      </c>
      <c r="AC1402" s="74">
        <f t="array" ref="AC1402">AVERAGE(IF((COLUMN(I1402:V1402)&lt;&gt;COLUMN(N1402)), I1402:V1402))</f>
        <v>7.6923076923076927E-2</v>
      </c>
    </row>
    <row r="1403" spans="1:29" x14ac:dyDescent="0.35">
      <c r="A1403" t="s">
        <v>2196</v>
      </c>
      <c r="B1403" t="s">
        <v>304</v>
      </c>
      <c r="C1403" t="s">
        <v>2197</v>
      </c>
      <c r="D1403" s="1">
        <v>1.5</v>
      </c>
      <c r="E1403" s="2">
        <f t="shared" si="126"/>
        <v>1</v>
      </c>
      <c r="F1403" s="2">
        <f t="shared" si="127"/>
        <v>0.5</v>
      </c>
      <c r="G1403" s="2">
        <f t="shared" si="128"/>
        <v>0.33333333333333331</v>
      </c>
      <c r="H1403" s="2">
        <f t="shared" si="129"/>
        <v>0.25</v>
      </c>
      <c r="T1403" s="3">
        <v>2</v>
      </c>
      <c r="U1403" s="3">
        <v>1</v>
      </c>
      <c r="W1403" s="1">
        <f t="shared" si="130"/>
        <v>1.5</v>
      </c>
      <c r="X1403" s="17">
        <f>IFERROR(Z1403/AB1403,0)</f>
        <v>1.5</v>
      </c>
      <c r="Y1403" s="3">
        <f>SUBTOTAL(109,I1403:V1403)</f>
        <v>3</v>
      </c>
      <c r="Z1403" s="3">
        <f>Y1403-N1403</f>
        <v>3</v>
      </c>
      <c r="AA1403" s="3">
        <f t="shared" si="131"/>
        <v>2</v>
      </c>
      <c r="AB1403" s="3">
        <f>COUNTA(I1403:V1403)-COUNTA(N1403)</f>
        <v>2</v>
      </c>
      <c r="AC1403" s="74">
        <f t="array" ref="AC1403">AVERAGE(IF((COLUMN(I1403:V1403)&lt;&gt;COLUMN(N1403)), I1403:V1403))</f>
        <v>0.23076923076923078</v>
      </c>
    </row>
    <row r="1404" spans="1:29" x14ac:dyDescent="0.35">
      <c r="A1404" t="s">
        <v>2198</v>
      </c>
      <c r="B1404" t="s">
        <v>42</v>
      </c>
      <c r="C1404" t="s">
        <v>2197</v>
      </c>
      <c r="D1404" s="1">
        <v>6</v>
      </c>
      <c r="E1404" s="2">
        <f t="shared" si="126"/>
        <v>4</v>
      </c>
      <c r="F1404" s="2">
        <f t="shared" si="127"/>
        <v>2</v>
      </c>
      <c r="G1404" s="2">
        <f t="shared" si="128"/>
        <v>1.3333333333333333</v>
      </c>
      <c r="H1404" s="2">
        <f t="shared" si="129"/>
        <v>1</v>
      </c>
      <c r="T1404" s="3">
        <v>8</v>
      </c>
      <c r="U1404" s="3">
        <v>4</v>
      </c>
      <c r="W1404" s="1">
        <f t="shared" si="130"/>
        <v>6</v>
      </c>
      <c r="X1404" s="17">
        <f>IFERROR(Z1404/AB1404,0)</f>
        <v>6</v>
      </c>
      <c r="Y1404" s="3">
        <f>SUBTOTAL(109,I1404:V1404)</f>
        <v>12</v>
      </c>
      <c r="Z1404" s="3">
        <f>Y1404-N1404</f>
        <v>12</v>
      </c>
      <c r="AA1404" s="3">
        <f t="shared" si="131"/>
        <v>2</v>
      </c>
      <c r="AB1404" s="3">
        <f>COUNTA(I1404:V1404)-COUNTA(N1404)</f>
        <v>2</v>
      </c>
      <c r="AC1404" s="74">
        <f t="array" ref="AC1404">AVERAGE(IF((COLUMN(I1404:V1404)&lt;&gt;COLUMN(N1404)), I1404:V1404))</f>
        <v>0.92307692307692313</v>
      </c>
    </row>
    <row r="1405" spans="1:29" x14ac:dyDescent="0.35">
      <c r="A1405" t="s">
        <v>2199</v>
      </c>
      <c r="B1405" t="s">
        <v>44</v>
      </c>
      <c r="C1405" t="s">
        <v>2197</v>
      </c>
      <c r="D1405" s="1">
        <v>1.5</v>
      </c>
      <c r="E1405" s="2">
        <f t="shared" si="126"/>
        <v>1</v>
      </c>
      <c r="F1405" s="2">
        <f t="shared" si="127"/>
        <v>0.5</v>
      </c>
      <c r="G1405" s="2">
        <f t="shared" si="128"/>
        <v>0.33333333333333331</v>
      </c>
      <c r="H1405" s="2">
        <f t="shared" si="129"/>
        <v>0.25</v>
      </c>
      <c r="T1405" s="3">
        <v>2</v>
      </c>
      <c r="U1405" s="3">
        <v>1</v>
      </c>
      <c r="W1405" s="1">
        <f t="shared" si="130"/>
        <v>1.5</v>
      </c>
      <c r="X1405" s="17">
        <f>IFERROR(Z1405/AB1405,0)</f>
        <v>1.5</v>
      </c>
      <c r="Y1405" s="3">
        <f>SUBTOTAL(109,I1405:V1405)</f>
        <v>3</v>
      </c>
      <c r="Z1405" s="3">
        <f>Y1405-N1405</f>
        <v>3</v>
      </c>
      <c r="AA1405" s="3">
        <f t="shared" si="131"/>
        <v>2</v>
      </c>
      <c r="AB1405" s="3">
        <f>COUNTA(I1405:V1405)-COUNTA(N1405)</f>
        <v>2</v>
      </c>
      <c r="AC1405" s="74">
        <f t="array" ref="AC1405">AVERAGE(IF((COLUMN(I1405:V1405)&lt;&gt;COLUMN(N1405)), I1405:V1405))</f>
        <v>0.23076923076923078</v>
      </c>
    </row>
    <row r="1406" spans="1:29" x14ac:dyDescent="0.35">
      <c r="A1406" t="s">
        <v>2200</v>
      </c>
      <c r="B1406" t="s">
        <v>313</v>
      </c>
      <c r="C1406" t="s">
        <v>2197</v>
      </c>
      <c r="D1406" s="1">
        <v>1</v>
      </c>
      <c r="E1406" s="2">
        <f t="shared" ref="E1406:E1469" si="132">IFERROR(SUM(S1406:U1406)/3,"")</f>
        <v>0.66666666666666663</v>
      </c>
      <c r="F1406" s="2">
        <f t="shared" ref="F1406:F1469" si="133">IFERROR(SUM(P1406:U1406)/6,"")</f>
        <v>0.33333333333333331</v>
      </c>
      <c r="G1406" s="2">
        <f t="shared" ref="G1406:G1469" si="134">IFERROR(SUM(M1406:U1406)/9,"")</f>
        <v>0.22222222222222221</v>
      </c>
      <c r="H1406" s="2">
        <f t="shared" ref="H1406:H1469" si="135">IFERROR(SUM(J1406:U1406)/12,"")</f>
        <v>0.16666666666666666</v>
      </c>
      <c r="T1406" s="3">
        <v>1</v>
      </c>
      <c r="U1406" s="3">
        <v>1</v>
      </c>
      <c r="W1406" s="1">
        <f t="shared" ref="W1406:W1469" si="136">IFERROR(AVERAGE((O1406:V1406),(J1406:M1406)),"0")</f>
        <v>1</v>
      </c>
      <c r="X1406" s="17">
        <f>IFERROR(Z1406/AB1406,0)</f>
        <v>1</v>
      </c>
      <c r="Y1406" s="3">
        <f>SUBTOTAL(109,I1406:V1406)</f>
        <v>2</v>
      </c>
      <c r="Z1406" s="3">
        <f>Y1406-N1406</f>
        <v>2</v>
      </c>
      <c r="AA1406" s="3">
        <f t="shared" si="131"/>
        <v>2</v>
      </c>
      <c r="AB1406" s="3">
        <f>COUNTA(I1406:V1406)-COUNTA(N1406)</f>
        <v>2</v>
      </c>
      <c r="AC1406" s="74">
        <f t="array" ref="AC1406">AVERAGE(IF((COLUMN(I1406:V1406)&lt;&gt;COLUMN(N1406)), I1406:V1406))</f>
        <v>0.15384615384615385</v>
      </c>
    </row>
    <row r="1407" spans="1:29" x14ac:dyDescent="0.35">
      <c r="A1407" t="s">
        <v>2201</v>
      </c>
      <c r="B1407" t="s">
        <v>737</v>
      </c>
      <c r="C1407" t="s">
        <v>2197</v>
      </c>
      <c r="D1407" s="1">
        <v>1</v>
      </c>
      <c r="E1407" s="2">
        <f t="shared" si="132"/>
        <v>0.33333333333333331</v>
      </c>
      <c r="F1407" s="2">
        <f t="shared" si="133"/>
        <v>0.16666666666666666</v>
      </c>
      <c r="G1407" s="2">
        <f t="shared" si="134"/>
        <v>0.1111111111111111</v>
      </c>
      <c r="H1407" s="2">
        <f t="shared" si="135"/>
        <v>8.3333333333333329E-2</v>
      </c>
      <c r="T1407" s="3">
        <v>1</v>
      </c>
      <c r="W1407" s="1">
        <f t="shared" si="136"/>
        <v>1</v>
      </c>
      <c r="X1407" s="17">
        <f>IFERROR(Z1407/AB1407,0)</f>
        <v>1</v>
      </c>
      <c r="Y1407" s="3">
        <f>SUBTOTAL(109,I1407:V1407)</f>
        <v>1</v>
      </c>
      <c r="Z1407" s="3">
        <f>Y1407-N1407</f>
        <v>1</v>
      </c>
      <c r="AA1407" s="3">
        <f t="shared" si="131"/>
        <v>1</v>
      </c>
      <c r="AB1407" s="3">
        <f>COUNTA(I1407:V1407)-COUNTA(N1407)</f>
        <v>1</v>
      </c>
      <c r="AC1407" s="74">
        <f t="array" ref="AC1407">AVERAGE(IF((COLUMN(I1407:V1407)&lt;&gt;COLUMN(N1407)), I1407:V1407))</f>
        <v>7.6923076923076927E-2</v>
      </c>
    </row>
    <row r="1408" spans="1:29" x14ac:dyDescent="0.35">
      <c r="A1408" t="s">
        <v>1522</v>
      </c>
      <c r="B1408" t="s">
        <v>745</v>
      </c>
      <c r="C1408" t="s">
        <v>1421</v>
      </c>
      <c r="D1408" s="1">
        <v>7.75</v>
      </c>
      <c r="E1408" s="2">
        <f t="shared" si="132"/>
        <v>9.6666666666666661</v>
      </c>
      <c r="F1408" s="2">
        <f t="shared" si="133"/>
        <v>8.3333333333333339</v>
      </c>
      <c r="G1408" s="2">
        <f t="shared" si="134"/>
        <v>7.5555555555555554</v>
      </c>
      <c r="H1408" s="2">
        <f t="shared" si="135"/>
        <v>5.666666666666667</v>
      </c>
      <c r="N1408" s="3">
        <v>10</v>
      </c>
      <c r="O1408" s="3">
        <v>8</v>
      </c>
      <c r="P1408" s="3">
        <v>15</v>
      </c>
      <c r="Q1408" s="3">
        <v>4</v>
      </c>
      <c r="R1408" s="3">
        <v>2</v>
      </c>
      <c r="S1408" s="3">
        <v>17</v>
      </c>
      <c r="T1408" s="3">
        <v>5</v>
      </c>
      <c r="U1408" s="3">
        <v>7</v>
      </c>
      <c r="V1408" s="3">
        <v>4</v>
      </c>
      <c r="W1408" s="1">
        <f t="shared" si="136"/>
        <v>7.75</v>
      </c>
      <c r="X1408" s="17">
        <f>IFERROR(Z1408/AB1408,0)</f>
        <v>7.75</v>
      </c>
      <c r="Y1408" s="3">
        <f>SUBTOTAL(109,I1408:V1408)</f>
        <v>72</v>
      </c>
      <c r="Z1408" s="3">
        <f>Y1408-N1408</f>
        <v>62</v>
      </c>
      <c r="AA1408" s="3">
        <f t="shared" si="131"/>
        <v>9</v>
      </c>
      <c r="AB1408" s="3">
        <f>COUNTA(I1408:V1408)-COUNTA(N1408)</f>
        <v>8</v>
      </c>
      <c r="AC1408" s="74">
        <f t="array" ref="AC1408">AVERAGE(IF((COLUMN(I1408:V1408)&lt;&gt;COLUMN(N1408)), I1408:V1408))</f>
        <v>4.7692307692307692</v>
      </c>
    </row>
    <row r="1409" spans="1:29" x14ac:dyDescent="0.35">
      <c r="A1409" t="s">
        <v>2203</v>
      </c>
      <c r="B1409" t="s">
        <v>2204</v>
      </c>
      <c r="C1409" t="s">
        <v>2197</v>
      </c>
      <c r="D1409" s="1">
        <v>1.6666666666666667</v>
      </c>
      <c r="E1409" s="2">
        <f t="shared" si="132"/>
        <v>0</v>
      </c>
      <c r="F1409" s="2">
        <f t="shared" si="133"/>
        <v>0.5</v>
      </c>
      <c r="G1409" s="2">
        <f t="shared" si="134"/>
        <v>0.55555555555555558</v>
      </c>
      <c r="H1409" s="2">
        <f t="shared" si="135"/>
        <v>0.41666666666666669</v>
      </c>
      <c r="O1409" s="3">
        <v>2</v>
      </c>
      <c r="P1409" s="3">
        <v>2</v>
      </c>
      <c r="R1409" s="3">
        <v>1</v>
      </c>
      <c r="W1409" s="1">
        <f t="shared" si="136"/>
        <v>1.6666666666666667</v>
      </c>
      <c r="X1409" s="17">
        <f>IFERROR(Z1409/AB1409,0)</f>
        <v>1.6666666666666667</v>
      </c>
      <c r="Y1409" s="3">
        <f>SUBTOTAL(109,I1409:V1409)</f>
        <v>5</v>
      </c>
      <c r="Z1409" s="3">
        <f>Y1409-N1409</f>
        <v>5</v>
      </c>
      <c r="AA1409" s="3">
        <f t="shared" si="131"/>
        <v>3</v>
      </c>
      <c r="AB1409" s="3">
        <f>COUNTA(I1409:V1409)-COUNTA(N1409)</f>
        <v>3</v>
      </c>
      <c r="AC1409" s="74">
        <f t="array" ref="AC1409">AVERAGE(IF((COLUMN(I1409:V1409)&lt;&gt;COLUMN(N1409)), I1409:V1409))</f>
        <v>0.38461538461538464</v>
      </c>
    </row>
    <row r="1410" spans="1:29" x14ac:dyDescent="0.35">
      <c r="A1410" t="s">
        <v>2205</v>
      </c>
      <c r="B1410" t="s">
        <v>904</v>
      </c>
      <c r="C1410" t="s">
        <v>2197</v>
      </c>
      <c r="D1410" s="1">
        <v>2.3333333333333335</v>
      </c>
      <c r="E1410" s="2">
        <f t="shared" si="132"/>
        <v>0</v>
      </c>
      <c r="F1410" s="2">
        <f t="shared" si="133"/>
        <v>0.83333333333333337</v>
      </c>
      <c r="G1410" s="2">
        <f t="shared" si="134"/>
        <v>0.88888888888888884</v>
      </c>
      <c r="H1410" s="2">
        <f t="shared" si="135"/>
        <v>0.66666666666666663</v>
      </c>
      <c r="N1410" s="3">
        <v>1</v>
      </c>
      <c r="O1410" s="3">
        <v>2</v>
      </c>
      <c r="P1410" s="3">
        <v>3</v>
      </c>
      <c r="Q1410" s="3">
        <v>2</v>
      </c>
      <c r="W1410" s="1">
        <f t="shared" si="136"/>
        <v>2.3333333333333335</v>
      </c>
      <c r="X1410" s="17">
        <f>IFERROR(Z1410/AB1410,0)</f>
        <v>2.3333333333333335</v>
      </c>
      <c r="Y1410" s="3">
        <f>SUBTOTAL(109,I1410:V1410)</f>
        <v>8</v>
      </c>
      <c r="Z1410" s="3">
        <f>Y1410-N1410</f>
        <v>7</v>
      </c>
      <c r="AA1410" s="3">
        <f t="shared" si="131"/>
        <v>4</v>
      </c>
      <c r="AB1410" s="3">
        <f>COUNTA(I1410:V1410)-COUNTA(N1410)</f>
        <v>3</v>
      </c>
      <c r="AC1410" s="74">
        <f t="array" ref="AC1410">AVERAGE(IF((COLUMN(I1410:V1410)&lt;&gt;COLUMN(N1410)), I1410:V1410))</f>
        <v>0.53846153846153844</v>
      </c>
    </row>
    <row r="1411" spans="1:29" x14ac:dyDescent="0.35">
      <c r="A1411" t="s">
        <v>2206</v>
      </c>
      <c r="B1411" t="s">
        <v>906</v>
      </c>
      <c r="C1411" t="s">
        <v>2197</v>
      </c>
      <c r="D1411" s="1">
        <v>1</v>
      </c>
      <c r="E1411" s="2">
        <f t="shared" si="132"/>
        <v>0.33333333333333331</v>
      </c>
      <c r="F1411" s="2">
        <f t="shared" si="133"/>
        <v>0.33333333333333331</v>
      </c>
      <c r="G1411" s="2">
        <f t="shared" si="134"/>
        <v>0.22222222222222221</v>
      </c>
      <c r="H1411" s="2">
        <f t="shared" si="135"/>
        <v>0.16666666666666666</v>
      </c>
      <c r="P1411" s="3">
        <v>1</v>
      </c>
      <c r="S1411" s="3">
        <v>1</v>
      </c>
      <c r="V1411" s="3">
        <v>1</v>
      </c>
      <c r="W1411" s="1">
        <f t="shared" si="136"/>
        <v>1</v>
      </c>
      <c r="X1411" s="17">
        <f>IFERROR(Z1411/AB1411,0)</f>
        <v>1</v>
      </c>
      <c r="Y1411" s="3">
        <f>SUBTOTAL(109,I1411:V1411)</f>
        <v>3</v>
      </c>
      <c r="Z1411" s="3">
        <f>Y1411-N1411</f>
        <v>3</v>
      </c>
      <c r="AA1411" s="3">
        <f t="shared" si="131"/>
        <v>3</v>
      </c>
      <c r="AB1411" s="3">
        <f>COUNTA(I1411:V1411)-COUNTA(N1411)</f>
        <v>3</v>
      </c>
      <c r="AC1411" s="74">
        <f t="array" ref="AC1411">AVERAGE(IF((COLUMN(I1411:V1411)&lt;&gt;COLUMN(N1411)), I1411:V1411))</f>
        <v>0.23076923076923078</v>
      </c>
    </row>
    <row r="1412" spans="1:29" x14ac:dyDescent="0.35">
      <c r="A1412" t="s">
        <v>2207</v>
      </c>
      <c r="B1412" t="s">
        <v>908</v>
      </c>
      <c r="C1412" t="s">
        <v>2197</v>
      </c>
      <c r="D1412" s="1">
        <v>1</v>
      </c>
      <c r="E1412" s="2">
        <f t="shared" si="132"/>
        <v>0</v>
      </c>
      <c r="F1412" s="2">
        <f t="shared" si="133"/>
        <v>0</v>
      </c>
      <c r="G1412" s="2">
        <f t="shared" si="134"/>
        <v>0.1111111111111111</v>
      </c>
      <c r="H1412" s="2">
        <f t="shared" si="135"/>
        <v>8.3333333333333329E-2</v>
      </c>
      <c r="O1412" s="3">
        <v>1</v>
      </c>
      <c r="W1412" s="1">
        <f t="shared" si="136"/>
        <v>1</v>
      </c>
      <c r="X1412" s="17">
        <f>IFERROR(Z1412/AB1412,0)</f>
        <v>1</v>
      </c>
      <c r="Y1412" s="3">
        <f>SUBTOTAL(109,I1412:V1412)</f>
        <v>1</v>
      </c>
      <c r="Z1412" s="3">
        <f>Y1412-N1412</f>
        <v>1</v>
      </c>
      <c r="AA1412" s="3">
        <f t="shared" si="131"/>
        <v>1</v>
      </c>
      <c r="AB1412" s="3">
        <f>COUNTA(I1412:V1412)-COUNTA(N1412)</f>
        <v>1</v>
      </c>
      <c r="AC1412" s="74">
        <f t="array" ref="AC1412">AVERAGE(IF((COLUMN(I1412:V1412)&lt;&gt;COLUMN(N1412)), I1412:V1412))</f>
        <v>7.6923076923076927E-2</v>
      </c>
    </row>
    <row r="1413" spans="1:29" x14ac:dyDescent="0.35">
      <c r="A1413" t="s">
        <v>2208</v>
      </c>
      <c r="B1413" t="s">
        <v>910</v>
      </c>
      <c r="C1413" t="s">
        <v>2197</v>
      </c>
      <c r="D1413" s="1">
        <v>1.3333333333333333</v>
      </c>
      <c r="E1413" s="2">
        <f t="shared" si="132"/>
        <v>0</v>
      </c>
      <c r="F1413" s="2">
        <f t="shared" si="133"/>
        <v>0.33333333333333331</v>
      </c>
      <c r="G1413" s="2">
        <f t="shared" si="134"/>
        <v>0.22222222222222221</v>
      </c>
      <c r="H1413" s="2">
        <f t="shared" si="135"/>
        <v>0.16666666666666666</v>
      </c>
      <c r="Q1413" s="3">
        <v>1</v>
      </c>
      <c r="R1413" s="3">
        <v>1</v>
      </c>
      <c r="V1413" s="3">
        <v>2</v>
      </c>
      <c r="W1413" s="1">
        <f t="shared" si="136"/>
        <v>1.3333333333333333</v>
      </c>
      <c r="X1413" s="17">
        <f>IFERROR(Z1413/AB1413,0)</f>
        <v>1.3333333333333333</v>
      </c>
      <c r="Y1413" s="3">
        <f>SUBTOTAL(109,I1413:V1413)</f>
        <v>4</v>
      </c>
      <c r="Z1413" s="3">
        <f>Y1413-N1413</f>
        <v>4</v>
      </c>
      <c r="AA1413" s="3">
        <f t="shared" si="131"/>
        <v>3</v>
      </c>
      <c r="AB1413" s="3">
        <f>COUNTA(I1413:V1413)-COUNTA(N1413)</f>
        <v>3</v>
      </c>
      <c r="AC1413" s="74">
        <f t="array" ref="AC1413">AVERAGE(IF((COLUMN(I1413:V1413)&lt;&gt;COLUMN(N1413)), I1413:V1413))</f>
        <v>0.30769230769230771</v>
      </c>
    </row>
    <row r="1414" spans="1:29" x14ac:dyDescent="0.35">
      <c r="A1414" t="s">
        <v>2209</v>
      </c>
      <c r="B1414" t="s">
        <v>914</v>
      </c>
      <c r="C1414" t="s">
        <v>2197</v>
      </c>
      <c r="D1414" s="1">
        <v>1</v>
      </c>
      <c r="E1414" s="2">
        <f t="shared" si="132"/>
        <v>0</v>
      </c>
      <c r="F1414" s="2">
        <f t="shared" si="133"/>
        <v>0.16666666666666666</v>
      </c>
      <c r="G1414" s="2">
        <f t="shared" si="134"/>
        <v>0.1111111111111111</v>
      </c>
      <c r="H1414" s="2">
        <f t="shared" si="135"/>
        <v>8.3333333333333329E-2</v>
      </c>
      <c r="Q1414" s="3">
        <v>1</v>
      </c>
      <c r="V1414" s="3">
        <v>1</v>
      </c>
      <c r="W1414" s="1">
        <f t="shared" si="136"/>
        <v>1</v>
      </c>
      <c r="X1414" s="17">
        <f>IFERROR(Z1414/AB1414,0)</f>
        <v>1</v>
      </c>
      <c r="Y1414" s="3">
        <f>SUBTOTAL(109,I1414:V1414)</f>
        <v>2</v>
      </c>
      <c r="Z1414" s="3">
        <f>Y1414-N1414</f>
        <v>2</v>
      </c>
      <c r="AA1414" s="3">
        <f t="shared" si="131"/>
        <v>2</v>
      </c>
      <c r="AB1414" s="3">
        <f>COUNTA(I1414:V1414)-COUNTA(N1414)</f>
        <v>2</v>
      </c>
      <c r="AC1414" s="74">
        <f t="array" ref="AC1414">AVERAGE(IF((COLUMN(I1414:V1414)&lt;&gt;COLUMN(N1414)), I1414:V1414))</f>
        <v>0.15384615384615385</v>
      </c>
    </row>
    <row r="1415" spans="1:29" x14ac:dyDescent="0.35">
      <c r="A1415" t="s">
        <v>2210</v>
      </c>
      <c r="B1415" t="s">
        <v>321</v>
      </c>
      <c r="C1415" t="s">
        <v>2197</v>
      </c>
      <c r="D1415" s="1">
        <v>2.125</v>
      </c>
      <c r="E1415" s="2">
        <f t="shared" si="132"/>
        <v>1.3333333333333333</v>
      </c>
      <c r="F1415" s="2">
        <f t="shared" si="133"/>
        <v>2.1666666666666665</v>
      </c>
      <c r="G1415" s="2">
        <f t="shared" si="134"/>
        <v>2</v>
      </c>
      <c r="H1415" s="2">
        <f t="shared" si="135"/>
        <v>1.5</v>
      </c>
      <c r="N1415" s="3">
        <v>2</v>
      </c>
      <c r="O1415" s="3">
        <v>3</v>
      </c>
      <c r="P1415" s="3">
        <v>3</v>
      </c>
      <c r="Q1415" s="3">
        <v>4</v>
      </c>
      <c r="R1415" s="3">
        <v>2</v>
      </c>
      <c r="S1415" s="3">
        <v>1</v>
      </c>
      <c r="T1415" s="3">
        <v>1</v>
      </c>
      <c r="U1415" s="3">
        <v>2</v>
      </c>
      <c r="V1415" s="3">
        <v>1</v>
      </c>
      <c r="W1415" s="1">
        <f t="shared" si="136"/>
        <v>2.125</v>
      </c>
      <c r="X1415" s="17">
        <f>IFERROR(Z1415/AB1415,0)</f>
        <v>2.125</v>
      </c>
      <c r="Y1415" s="3">
        <f>SUBTOTAL(109,I1415:V1415)</f>
        <v>19</v>
      </c>
      <c r="Z1415" s="3">
        <f>Y1415-N1415</f>
        <v>17</v>
      </c>
      <c r="AA1415" s="3">
        <f t="shared" ref="AA1415:AA1478" si="137">COUNTA(I1415:V1415)</f>
        <v>9</v>
      </c>
      <c r="AB1415" s="3">
        <f>COUNTA(I1415:V1415)-COUNTA(N1415)</f>
        <v>8</v>
      </c>
      <c r="AC1415" s="74">
        <f t="array" ref="AC1415">AVERAGE(IF((COLUMN(I1415:V1415)&lt;&gt;COLUMN(N1415)), I1415:V1415))</f>
        <v>1.3076923076923077</v>
      </c>
    </row>
    <row r="1416" spans="1:29" x14ac:dyDescent="0.35">
      <c r="A1416" t="s">
        <v>2211</v>
      </c>
      <c r="B1416" t="s">
        <v>323</v>
      </c>
      <c r="C1416" t="s">
        <v>2197</v>
      </c>
      <c r="D1416" s="1">
        <v>1.6666666666666667</v>
      </c>
      <c r="E1416" s="2">
        <f t="shared" si="132"/>
        <v>0.33333333333333331</v>
      </c>
      <c r="F1416" s="2">
        <f t="shared" si="133"/>
        <v>0.83333333333333337</v>
      </c>
      <c r="G1416" s="2">
        <f t="shared" si="134"/>
        <v>0.55555555555555558</v>
      </c>
      <c r="H1416" s="2">
        <f t="shared" si="135"/>
        <v>0.41666666666666669</v>
      </c>
      <c r="Q1416" s="3">
        <v>1</v>
      </c>
      <c r="R1416" s="3">
        <v>3</v>
      </c>
      <c r="U1416" s="3">
        <v>1</v>
      </c>
      <c r="W1416" s="1">
        <f t="shared" si="136"/>
        <v>1.6666666666666667</v>
      </c>
      <c r="X1416" s="17">
        <f>IFERROR(Z1416/AB1416,0)</f>
        <v>1.6666666666666667</v>
      </c>
      <c r="Y1416" s="3">
        <f>SUBTOTAL(109,I1416:V1416)</f>
        <v>5</v>
      </c>
      <c r="Z1416" s="3">
        <f>Y1416-N1416</f>
        <v>5</v>
      </c>
      <c r="AA1416" s="3">
        <f t="shared" si="137"/>
        <v>3</v>
      </c>
      <c r="AB1416" s="3">
        <f>COUNTA(I1416:V1416)-COUNTA(N1416)</f>
        <v>3</v>
      </c>
      <c r="AC1416" s="74">
        <f t="array" ref="AC1416">AVERAGE(IF((COLUMN(I1416:V1416)&lt;&gt;COLUMN(N1416)), I1416:V1416))</f>
        <v>0.38461538461538464</v>
      </c>
    </row>
    <row r="1417" spans="1:29" x14ac:dyDescent="0.35">
      <c r="A1417" t="s">
        <v>2212</v>
      </c>
      <c r="B1417" t="s">
        <v>325</v>
      </c>
      <c r="C1417" t="s">
        <v>2197</v>
      </c>
      <c r="D1417" s="1">
        <v>1</v>
      </c>
      <c r="E1417" s="2">
        <f t="shared" si="132"/>
        <v>0</v>
      </c>
      <c r="F1417" s="2">
        <f t="shared" si="133"/>
        <v>0.16666666666666666</v>
      </c>
      <c r="G1417" s="2">
        <f t="shared" si="134"/>
        <v>0.44444444444444442</v>
      </c>
      <c r="H1417" s="2">
        <f t="shared" si="135"/>
        <v>0.33333333333333331</v>
      </c>
      <c r="N1417" s="3">
        <v>2</v>
      </c>
      <c r="O1417" s="3">
        <v>1</v>
      </c>
      <c r="P1417" s="3">
        <v>1</v>
      </c>
      <c r="V1417" s="3">
        <v>1</v>
      </c>
      <c r="W1417" s="1">
        <f t="shared" si="136"/>
        <v>1</v>
      </c>
      <c r="X1417" s="17">
        <f>IFERROR(Z1417/AB1417,0)</f>
        <v>1</v>
      </c>
      <c r="Y1417" s="3">
        <f>SUBTOTAL(109,I1417:V1417)</f>
        <v>5</v>
      </c>
      <c r="Z1417" s="3">
        <f>Y1417-N1417</f>
        <v>3</v>
      </c>
      <c r="AA1417" s="3">
        <f t="shared" si="137"/>
        <v>4</v>
      </c>
      <c r="AB1417" s="3">
        <f>COUNTA(I1417:V1417)-COUNTA(N1417)</f>
        <v>3</v>
      </c>
      <c r="AC1417" s="74">
        <f t="array" ref="AC1417">AVERAGE(IF((COLUMN(I1417:V1417)&lt;&gt;COLUMN(N1417)), I1417:V1417))</f>
        <v>0.23076923076923078</v>
      </c>
    </row>
    <row r="1418" spans="1:29" x14ac:dyDescent="0.35">
      <c r="A1418" t="s">
        <v>2213</v>
      </c>
      <c r="B1418" t="s">
        <v>921</v>
      </c>
      <c r="C1418" t="s">
        <v>2197</v>
      </c>
      <c r="D1418" s="1">
        <v>1</v>
      </c>
      <c r="E1418" s="2">
        <f t="shared" si="132"/>
        <v>0</v>
      </c>
      <c r="F1418" s="2">
        <f t="shared" si="133"/>
        <v>0.33333333333333331</v>
      </c>
      <c r="G1418" s="2">
        <f t="shared" si="134"/>
        <v>0.33333333333333331</v>
      </c>
      <c r="H1418" s="2">
        <f t="shared" si="135"/>
        <v>0.25</v>
      </c>
      <c r="O1418" s="3">
        <v>1</v>
      </c>
      <c r="P1418" s="3">
        <v>1</v>
      </c>
      <c r="Q1418" s="3">
        <v>1</v>
      </c>
      <c r="W1418" s="1">
        <f t="shared" si="136"/>
        <v>1</v>
      </c>
      <c r="X1418" s="17">
        <f>IFERROR(Z1418/AB1418,0)</f>
        <v>1</v>
      </c>
      <c r="Y1418" s="3">
        <f>SUBTOTAL(109,I1418:V1418)</f>
        <v>3</v>
      </c>
      <c r="Z1418" s="3">
        <f>Y1418-N1418</f>
        <v>3</v>
      </c>
      <c r="AA1418" s="3">
        <f t="shared" si="137"/>
        <v>3</v>
      </c>
      <c r="AB1418" s="3">
        <f>COUNTA(I1418:V1418)-COUNTA(N1418)</f>
        <v>3</v>
      </c>
      <c r="AC1418" s="74">
        <f t="array" ref="AC1418">AVERAGE(IF((COLUMN(I1418:V1418)&lt;&gt;COLUMN(N1418)), I1418:V1418))</f>
        <v>0.23076923076923078</v>
      </c>
    </row>
    <row r="1419" spans="1:29" x14ac:dyDescent="0.35">
      <c r="A1419" t="s">
        <v>2214</v>
      </c>
      <c r="B1419" t="s">
        <v>923</v>
      </c>
      <c r="C1419" t="s">
        <v>2197</v>
      </c>
      <c r="D1419" s="1">
        <v>1</v>
      </c>
      <c r="E1419" s="2">
        <f t="shared" si="132"/>
        <v>0</v>
      </c>
      <c r="F1419" s="2">
        <f t="shared" si="133"/>
        <v>0.16666666666666666</v>
      </c>
      <c r="G1419" s="2">
        <f t="shared" si="134"/>
        <v>0.33333333333333331</v>
      </c>
      <c r="H1419" s="2">
        <f t="shared" si="135"/>
        <v>0.25</v>
      </c>
      <c r="N1419" s="3">
        <v>2</v>
      </c>
      <c r="R1419" s="3">
        <v>1</v>
      </c>
      <c r="W1419" s="1">
        <f t="shared" si="136"/>
        <v>1</v>
      </c>
      <c r="X1419" s="17">
        <f>IFERROR(Z1419/AB1419,0)</f>
        <v>1</v>
      </c>
      <c r="Y1419" s="3">
        <f>SUBTOTAL(109,I1419:V1419)</f>
        <v>3</v>
      </c>
      <c r="Z1419" s="3">
        <f>Y1419-N1419</f>
        <v>1</v>
      </c>
      <c r="AA1419" s="3">
        <f t="shared" si="137"/>
        <v>2</v>
      </c>
      <c r="AB1419" s="3">
        <f>COUNTA(I1419:V1419)-COUNTA(N1419)</f>
        <v>1</v>
      </c>
      <c r="AC1419" s="74">
        <f t="array" ref="AC1419">AVERAGE(IF((COLUMN(I1419:V1419)&lt;&gt;COLUMN(N1419)), I1419:V1419))</f>
        <v>7.6923076923076927E-2</v>
      </c>
    </row>
    <row r="1420" spans="1:29" x14ac:dyDescent="0.35">
      <c r="A1420" t="s">
        <v>2215</v>
      </c>
      <c r="B1420" t="s">
        <v>925</v>
      </c>
      <c r="C1420" t="s">
        <v>2197</v>
      </c>
      <c r="D1420" s="1">
        <v>1.6666666666666667</v>
      </c>
      <c r="E1420" s="2">
        <f t="shared" si="132"/>
        <v>0</v>
      </c>
      <c r="F1420" s="2">
        <f t="shared" si="133"/>
        <v>0.33333333333333331</v>
      </c>
      <c r="G1420" s="2">
        <f t="shared" si="134"/>
        <v>0.77777777777777779</v>
      </c>
      <c r="H1420" s="2">
        <f t="shared" si="135"/>
        <v>0.58333333333333337</v>
      </c>
      <c r="N1420" s="3">
        <v>2</v>
      </c>
      <c r="O1420" s="3">
        <v>3</v>
      </c>
      <c r="Q1420" s="3">
        <v>1</v>
      </c>
      <c r="R1420" s="3">
        <v>1</v>
      </c>
      <c r="W1420" s="1">
        <f t="shared" si="136"/>
        <v>1.6666666666666667</v>
      </c>
      <c r="X1420" s="17">
        <f>IFERROR(Z1420/AB1420,0)</f>
        <v>1.6666666666666667</v>
      </c>
      <c r="Y1420" s="3">
        <f>SUBTOTAL(109,I1420:V1420)</f>
        <v>7</v>
      </c>
      <c r="Z1420" s="3">
        <f>Y1420-N1420</f>
        <v>5</v>
      </c>
      <c r="AA1420" s="3">
        <f t="shared" si="137"/>
        <v>4</v>
      </c>
      <c r="AB1420" s="3">
        <f>COUNTA(I1420:V1420)-COUNTA(N1420)</f>
        <v>3</v>
      </c>
      <c r="AC1420" s="74">
        <f t="array" ref="AC1420">AVERAGE(IF((COLUMN(I1420:V1420)&lt;&gt;COLUMN(N1420)), I1420:V1420))</f>
        <v>0.38461538461538464</v>
      </c>
    </row>
    <row r="1421" spans="1:29" x14ac:dyDescent="0.35">
      <c r="A1421" t="s">
        <v>2216</v>
      </c>
      <c r="B1421" t="s">
        <v>327</v>
      </c>
      <c r="C1421" t="s">
        <v>2197</v>
      </c>
      <c r="D1421" s="1">
        <v>1.5</v>
      </c>
      <c r="E1421" s="2">
        <f t="shared" si="132"/>
        <v>0.33333333333333331</v>
      </c>
      <c r="F1421" s="2">
        <f t="shared" si="133"/>
        <v>0.5</v>
      </c>
      <c r="G1421" s="2">
        <f t="shared" si="134"/>
        <v>0.33333333333333331</v>
      </c>
      <c r="H1421" s="2">
        <f t="shared" si="135"/>
        <v>0.25</v>
      </c>
      <c r="R1421" s="3">
        <v>2</v>
      </c>
      <c r="S1421" s="3">
        <v>1</v>
      </c>
      <c r="W1421" s="1">
        <f t="shared" si="136"/>
        <v>1.5</v>
      </c>
      <c r="X1421" s="17">
        <f>IFERROR(Z1421/AB1421,0)</f>
        <v>1.5</v>
      </c>
      <c r="Y1421" s="3">
        <f>SUBTOTAL(109,I1421:V1421)</f>
        <v>3</v>
      </c>
      <c r="Z1421" s="3">
        <f>Y1421-N1421</f>
        <v>3</v>
      </c>
      <c r="AA1421" s="3">
        <f t="shared" si="137"/>
        <v>2</v>
      </c>
      <c r="AB1421" s="3">
        <f>COUNTA(I1421:V1421)-COUNTA(N1421)</f>
        <v>2</v>
      </c>
      <c r="AC1421" s="74">
        <f t="array" ref="AC1421">AVERAGE(IF((COLUMN(I1421:V1421)&lt;&gt;COLUMN(N1421)), I1421:V1421))</f>
        <v>0.23076923076923078</v>
      </c>
    </row>
    <row r="1422" spans="1:29" x14ac:dyDescent="0.35">
      <c r="A1422" t="s">
        <v>2217</v>
      </c>
      <c r="B1422" t="s">
        <v>70</v>
      </c>
      <c r="C1422" t="s">
        <v>2197</v>
      </c>
      <c r="D1422" s="1">
        <v>1.5</v>
      </c>
      <c r="E1422" s="2">
        <f t="shared" si="132"/>
        <v>0.33333333333333331</v>
      </c>
      <c r="F1422" s="2">
        <f t="shared" si="133"/>
        <v>0.66666666666666663</v>
      </c>
      <c r="G1422" s="2">
        <f t="shared" si="134"/>
        <v>0.66666666666666663</v>
      </c>
      <c r="H1422" s="2">
        <f t="shared" si="135"/>
        <v>0.5</v>
      </c>
      <c r="O1422" s="3">
        <v>2</v>
      </c>
      <c r="P1422" s="3">
        <v>1</v>
      </c>
      <c r="Q1422" s="3">
        <v>2</v>
      </c>
      <c r="U1422" s="3">
        <v>1</v>
      </c>
      <c r="W1422" s="1">
        <f t="shared" si="136"/>
        <v>1.5</v>
      </c>
      <c r="X1422" s="17">
        <f>IFERROR(Z1422/AB1422,0)</f>
        <v>1.5</v>
      </c>
      <c r="Y1422" s="3">
        <f>SUBTOTAL(109,I1422:V1422)</f>
        <v>6</v>
      </c>
      <c r="Z1422" s="3">
        <f>Y1422-N1422</f>
        <v>6</v>
      </c>
      <c r="AA1422" s="3">
        <f t="shared" si="137"/>
        <v>4</v>
      </c>
      <c r="AB1422" s="3">
        <f>COUNTA(I1422:V1422)-COUNTA(N1422)</f>
        <v>4</v>
      </c>
      <c r="AC1422" s="74">
        <f t="array" ref="AC1422">AVERAGE(IF((COLUMN(I1422:V1422)&lt;&gt;COLUMN(N1422)), I1422:V1422))</f>
        <v>0.46153846153846156</v>
      </c>
    </row>
    <row r="1423" spans="1:29" x14ac:dyDescent="0.35">
      <c r="A1423" t="s">
        <v>2218</v>
      </c>
      <c r="B1423" t="s">
        <v>329</v>
      </c>
      <c r="C1423" t="s">
        <v>2197</v>
      </c>
      <c r="D1423" s="1">
        <v>1</v>
      </c>
      <c r="E1423" s="2">
        <f t="shared" si="132"/>
        <v>0</v>
      </c>
      <c r="F1423" s="2">
        <f t="shared" si="133"/>
        <v>0.16666666666666666</v>
      </c>
      <c r="G1423" s="2">
        <f t="shared" si="134"/>
        <v>0.1111111111111111</v>
      </c>
      <c r="H1423" s="2">
        <f t="shared" si="135"/>
        <v>8.3333333333333329E-2</v>
      </c>
      <c r="P1423" s="3">
        <v>1</v>
      </c>
      <c r="W1423" s="1">
        <f t="shared" si="136"/>
        <v>1</v>
      </c>
      <c r="X1423" s="17">
        <f>IFERROR(Z1423/AB1423,0)</f>
        <v>1</v>
      </c>
      <c r="Y1423" s="3">
        <f>SUBTOTAL(109,I1423:V1423)</f>
        <v>1</v>
      </c>
      <c r="Z1423" s="3">
        <f>Y1423-N1423</f>
        <v>1</v>
      </c>
      <c r="AA1423" s="3">
        <f t="shared" si="137"/>
        <v>1</v>
      </c>
      <c r="AB1423" s="3">
        <f>COUNTA(I1423:V1423)-COUNTA(N1423)</f>
        <v>1</v>
      </c>
      <c r="AC1423" s="74">
        <f t="array" ref="AC1423">AVERAGE(IF((COLUMN(I1423:V1423)&lt;&gt;COLUMN(N1423)), I1423:V1423))</f>
        <v>7.6923076923076927E-2</v>
      </c>
    </row>
    <row r="1424" spans="1:29" x14ac:dyDescent="0.35">
      <c r="A1424" t="s">
        <v>2219</v>
      </c>
      <c r="B1424" t="s">
        <v>85</v>
      </c>
      <c r="C1424" t="s">
        <v>2197</v>
      </c>
      <c r="D1424" s="1">
        <v>3</v>
      </c>
      <c r="E1424" s="2">
        <f t="shared" si="132"/>
        <v>0.33333333333333331</v>
      </c>
      <c r="F1424" s="2">
        <f t="shared" si="133"/>
        <v>1.3333333333333333</v>
      </c>
      <c r="G1424" s="2">
        <f t="shared" si="134"/>
        <v>1.7777777777777777</v>
      </c>
      <c r="H1424" s="2">
        <f t="shared" si="135"/>
        <v>1.3333333333333333</v>
      </c>
      <c r="N1424" s="3">
        <v>4</v>
      </c>
      <c r="O1424" s="3">
        <v>4</v>
      </c>
      <c r="P1424" s="3">
        <v>2</v>
      </c>
      <c r="R1424" s="3">
        <v>5</v>
      </c>
      <c r="U1424" s="3">
        <v>1</v>
      </c>
      <c r="W1424" s="1">
        <f t="shared" si="136"/>
        <v>3</v>
      </c>
      <c r="X1424" s="17">
        <f>IFERROR(Z1424/AB1424,0)</f>
        <v>3</v>
      </c>
      <c r="Y1424" s="3">
        <f>SUBTOTAL(109,I1424:V1424)</f>
        <v>16</v>
      </c>
      <c r="Z1424" s="3">
        <f>Y1424-N1424</f>
        <v>12</v>
      </c>
      <c r="AA1424" s="3">
        <f t="shared" si="137"/>
        <v>5</v>
      </c>
      <c r="AB1424" s="3">
        <f>COUNTA(I1424:V1424)-COUNTA(N1424)</f>
        <v>4</v>
      </c>
      <c r="AC1424" s="74">
        <f t="array" ref="AC1424">AVERAGE(IF((COLUMN(I1424:V1424)&lt;&gt;COLUMN(N1424)), I1424:V1424))</f>
        <v>0.92307692307692313</v>
      </c>
    </row>
    <row r="1425" spans="1:29" x14ac:dyDescent="0.35">
      <c r="A1425" t="s">
        <v>2220</v>
      </c>
      <c r="B1425" t="s">
        <v>87</v>
      </c>
      <c r="C1425" t="s">
        <v>2197</v>
      </c>
      <c r="D1425" s="1">
        <v>3.3333333333333335</v>
      </c>
      <c r="E1425" s="2">
        <f t="shared" si="132"/>
        <v>0</v>
      </c>
      <c r="F1425" s="2">
        <f t="shared" si="133"/>
        <v>1</v>
      </c>
      <c r="G1425" s="2">
        <f t="shared" si="134"/>
        <v>1.5555555555555556</v>
      </c>
      <c r="H1425" s="2">
        <f t="shared" si="135"/>
        <v>1.1666666666666667</v>
      </c>
      <c r="N1425" s="3">
        <v>4</v>
      </c>
      <c r="O1425" s="3">
        <v>4</v>
      </c>
      <c r="P1425" s="3">
        <v>2</v>
      </c>
      <c r="R1425" s="3">
        <v>4</v>
      </c>
      <c r="W1425" s="1">
        <f t="shared" si="136"/>
        <v>3.3333333333333335</v>
      </c>
      <c r="X1425" s="17">
        <f>IFERROR(Z1425/AB1425,0)</f>
        <v>3.3333333333333335</v>
      </c>
      <c r="Y1425" s="3">
        <f>SUBTOTAL(109,I1425:V1425)</f>
        <v>14</v>
      </c>
      <c r="Z1425" s="3">
        <f>Y1425-N1425</f>
        <v>10</v>
      </c>
      <c r="AA1425" s="3">
        <f t="shared" si="137"/>
        <v>4</v>
      </c>
      <c r="AB1425" s="3">
        <f>COUNTA(I1425:V1425)-COUNTA(N1425)</f>
        <v>3</v>
      </c>
      <c r="AC1425" s="74">
        <f t="array" ref="AC1425">AVERAGE(IF((COLUMN(I1425:V1425)&lt;&gt;COLUMN(N1425)), I1425:V1425))</f>
        <v>0.76923076923076927</v>
      </c>
    </row>
    <row r="1426" spans="1:29" x14ac:dyDescent="0.35">
      <c r="A1426" t="s">
        <v>2221</v>
      </c>
      <c r="B1426" t="s">
        <v>93</v>
      </c>
      <c r="C1426" t="s">
        <v>2197</v>
      </c>
      <c r="D1426" s="1">
        <v>1.7142857142857142</v>
      </c>
      <c r="E1426" s="2">
        <f t="shared" si="132"/>
        <v>2</v>
      </c>
      <c r="F1426" s="2">
        <f t="shared" si="133"/>
        <v>1.5</v>
      </c>
      <c r="G1426" s="2">
        <f t="shared" si="134"/>
        <v>1.4444444444444444</v>
      </c>
      <c r="H1426" s="2">
        <f t="shared" si="135"/>
        <v>1.0833333333333333</v>
      </c>
      <c r="N1426" s="3">
        <v>2</v>
      </c>
      <c r="O1426" s="3">
        <v>2</v>
      </c>
      <c r="P1426" s="3">
        <v>2</v>
      </c>
      <c r="R1426" s="3">
        <v>1</v>
      </c>
      <c r="S1426" s="3">
        <v>4</v>
      </c>
      <c r="T1426" s="3">
        <v>1</v>
      </c>
      <c r="U1426" s="3">
        <v>1</v>
      </c>
      <c r="V1426" s="3">
        <v>1</v>
      </c>
      <c r="W1426" s="1">
        <f t="shared" si="136"/>
        <v>1.7142857142857142</v>
      </c>
      <c r="X1426" s="17">
        <f>IFERROR(Z1426/AB1426,0)</f>
        <v>1.7142857142857142</v>
      </c>
      <c r="Y1426" s="3">
        <f>SUBTOTAL(109,I1426:V1426)</f>
        <v>14</v>
      </c>
      <c r="Z1426" s="3">
        <f>Y1426-N1426</f>
        <v>12</v>
      </c>
      <c r="AA1426" s="3">
        <f t="shared" si="137"/>
        <v>8</v>
      </c>
      <c r="AB1426" s="3">
        <f>COUNTA(I1426:V1426)-COUNTA(N1426)</f>
        <v>7</v>
      </c>
      <c r="AC1426" s="74">
        <f t="array" ref="AC1426">AVERAGE(IF((COLUMN(I1426:V1426)&lt;&gt;COLUMN(N1426)), I1426:V1426))</f>
        <v>0.92307692307692313</v>
      </c>
    </row>
    <row r="1427" spans="1:29" x14ac:dyDescent="0.35">
      <c r="A1427" t="s">
        <v>2222</v>
      </c>
      <c r="B1427" t="s">
        <v>95</v>
      </c>
      <c r="C1427" t="s">
        <v>2197</v>
      </c>
      <c r="D1427" s="1">
        <v>1.8333333333333333</v>
      </c>
      <c r="E1427" s="2">
        <f t="shared" si="132"/>
        <v>1.6666666666666667</v>
      </c>
      <c r="F1427" s="2">
        <f t="shared" si="133"/>
        <v>1.3333333333333333</v>
      </c>
      <c r="G1427" s="2">
        <f t="shared" si="134"/>
        <v>1.3333333333333333</v>
      </c>
      <c r="H1427" s="2">
        <f t="shared" si="135"/>
        <v>1</v>
      </c>
      <c r="N1427" s="3">
        <v>2</v>
      </c>
      <c r="O1427" s="3">
        <v>2</v>
      </c>
      <c r="P1427" s="3">
        <v>2</v>
      </c>
      <c r="R1427" s="3">
        <v>1</v>
      </c>
      <c r="S1427" s="3">
        <v>4</v>
      </c>
      <c r="T1427" s="3">
        <v>1</v>
      </c>
      <c r="V1427" s="3">
        <v>1</v>
      </c>
      <c r="W1427" s="1">
        <f t="shared" si="136"/>
        <v>1.8333333333333333</v>
      </c>
      <c r="X1427" s="17">
        <f>IFERROR(Z1427/AB1427,0)</f>
        <v>1.8333333333333333</v>
      </c>
      <c r="Y1427" s="3">
        <f>SUBTOTAL(109,I1427:V1427)</f>
        <v>13</v>
      </c>
      <c r="Z1427" s="3">
        <f>Y1427-N1427</f>
        <v>11</v>
      </c>
      <c r="AA1427" s="3">
        <f t="shared" si="137"/>
        <v>7</v>
      </c>
      <c r="AB1427" s="3">
        <f>COUNTA(I1427:V1427)-COUNTA(N1427)</f>
        <v>6</v>
      </c>
      <c r="AC1427" s="74">
        <f t="array" ref="AC1427">AVERAGE(IF((COLUMN(I1427:V1427)&lt;&gt;COLUMN(N1427)), I1427:V1427))</f>
        <v>0.84615384615384615</v>
      </c>
    </row>
    <row r="1428" spans="1:29" x14ac:dyDescent="0.35">
      <c r="A1428" t="s">
        <v>2223</v>
      </c>
      <c r="B1428" t="s">
        <v>10</v>
      </c>
      <c r="C1428" t="s">
        <v>2197</v>
      </c>
      <c r="D1428" s="1">
        <v>3</v>
      </c>
      <c r="E1428" s="2">
        <f t="shared" si="132"/>
        <v>1</v>
      </c>
      <c r="F1428" s="2">
        <f t="shared" si="133"/>
        <v>2.6666666666666665</v>
      </c>
      <c r="G1428" s="2">
        <f t="shared" si="134"/>
        <v>2.5555555555555554</v>
      </c>
      <c r="H1428" s="2">
        <f t="shared" si="135"/>
        <v>1.9166666666666667</v>
      </c>
      <c r="N1428" s="3">
        <v>4</v>
      </c>
      <c r="O1428" s="3">
        <v>3</v>
      </c>
      <c r="P1428" s="3">
        <v>4</v>
      </c>
      <c r="Q1428" s="3">
        <v>7</v>
      </c>
      <c r="R1428" s="3">
        <v>2</v>
      </c>
      <c r="T1428" s="3">
        <v>1</v>
      </c>
      <c r="U1428" s="3">
        <v>2</v>
      </c>
      <c r="V1428" s="3">
        <v>2</v>
      </c>
      <c r="W1428" s="1">
        <f t="shared" si="136"/>
        <v>3</v>
      </c>
      <c r="X1428" s="17">
        <f>IFERROR(Z1428/AB1428,0)</f>
        <v>3</v>
      </c>
      <c r="Y1428" s="3">
        <f>SUBTOTAL(109,I1428:V1428)</f>
        <v>25</v>
      </c>
      <c r="Z1428" s="3">
        <f>Y1428-N1428</f>
        <v>21</v>
      </c>
      <c r="AA1428" s="3">
        <f t="shared" si="137"/>
        <v>8</v>
      </c>
      <c r="AB1428" s="3">
        <f>COUNTA(I1428:V1428)-COUNTA(N1428)</f>
        <v>7</v>
      </c>
      <c r="AC1428" s="74">
        <f t="array" ref="AC1428">AVERAGE(IF((COLUMN(I1428:V1428)&lt;&gt;COLUMN(N1428)), I1428:V1428))</f>
        <v>1.6153846153846154</v>
      </c>
    </row>
    <row r="1429" spans="1:29" x14ac:dyDescent="0.35">
      <c r="A1429" t="s">
        <v>2224</v>
      </c>
      <c r="B1429" t="s">
        <v>622</v>
      </c>
      <c r="C1429" t="s">
        <v>2197</v>
      </c>
      <c r="D1429" s="1">
        <v>2</v>
      </c>
      <c r="E1429" s="2">
        <f t="shared" si="132"/>
        <v>0.33333333333333331</v>
      </c>
      <c r="F1429" s="2">
        <f t="shared" si="133"/>
        <v>1.1666666666666667</v>
      </c>
      <c r="G1429" s="2">
        <f t="shared" si="134"/>
        <v>1</v>
      </c>
      <c r="H1429" s="2">
        <f t="shared" si="135"/>
        <v>0.75</v>
      </c>
      <c r="N1429" s="3">
        <v>1</v>
      </c>
      <c r="O1429" s="3">
        <v>1</v>
      </c>
      <c r="P1429" s="3">
        <v>1</v>
      </c>
      <c r="Q1429" s="3">
        <v>5</v>
      </c>
      <c r="T1429" s="3">
        <v>1</v>
      </c>
      <c r="W1429" s="1">
        <f t="shared" si="136"/>
        <v>2</v>
      </c>
      <c r="X1429" s="17">
        <f>IFERROR(Z1429/AB1429,0)</f>
        <v>2</v>
      </c>
      <c r="Y1429" s="3">
        <f>SUBTOTAL(109,I1429:V1429)</f>
        <v>9</v>
      </c>
      <c r="Z1429" s="3">
        <f>Y1429-N1429</f>
        <v>8</v>
      </c>
      <c r="AA1429" s="3">
        <f t="shared" si="137"/>
        <v>5</v>
      </c>
      <c r="AB1429" s="3">
        <f>COUNTA(I1429:V1429)-COUNTA(N1429)</f>
        <v>4</v>
      </c>
      <c r="AC1429" s="74">
        <f t="array" ref="AC1429">AVERAGE(IF((COLUMN(I1429:V1429)&lt;&gt;COLUMN(N1429)), I1429:V1429))</f>
        <v>0.61538461538461542</v>
      </c>
    </row>
    <row r="1430" spans="1:29" x14ac:dyDescent="0.35">
      <c r="A1430" t="s">
        <v>2225</v>
      </c>
      <c r="B1430" t="s">
        <v>13</v>
      </c>
      <c r="C1430" t="s">
        <v>2197</v>
      </c>
      <c r="D1430" s="1">
        <v>2.625</v>
      </c>
      <c r="E1430" s="2">
        <f t="shared" si="132"/>
        <v>2.6666666666666665</v>
      </c>
      <c r="F1430" s="2">
        <f t="shared" si="133"/>
        <v>2.3333333333333335</v>
      </c>
      <c r="G1430" s="2">
        <f t="shared" si="134"/>
        <v>2.5555555555555554</v>
      </c>
      <c r="H1430" s="2">
        <f t="shared" si="135"/>
        <v>1.9166666666666667</v>
      </c>
      <c r="N1430" s="3">
        <v>3</v>
      </c>
      <c r="O1430" s="3">
        <v>6</v>
      </c>
      <c r="P1430" s="3">
        <v>3</v>
      </c>
      <c r="Q1430" s="3">
        <v>1</v>
      </c>
      <c r="R1430" s="3">
        <v>2</v>
      </c>
      <c r="S1430" s="3">
        <v>3</v>
      </c>
      <c r="T1430" s="3">
        <v>3</v>
      </c>
      <c r="U1430" s="3">
        <v>2</v>
      </c>
      <c r="V1430" s="3">
        <v>1</v>
      </c>
      <c r="W1430" s="1">
        <f t="shared" si="136"/>
        <v>2.625</v>
      </c>
      <c r="X1430" s="17">
        <f>IFERROR(Z1430/AB1430,0)</f>
        <v>2.625</v>
      </c>
      <c r="Y1430" s="3">
        <f>SUBTOTAL(109,I1430:V1430)</f>
        <v>24</v>
      </c>
      <c r="Z1430" s="3">
        <f>Y1430-N1430</f>
        <v>21</v>
      </c>
      <c r="AA1430" s="3">
        <f t="shared" si="137"/>
        <v>9</v>
      </c>
      <c r="AB1430" s="3">
        <f>COUNTA(I1430:V1430)-COUNTA(N1430)</f>
        <v>8</v>
      </c>
      <c r="AC1430" s="74">
        <f t="array" ref="AC1430">AVERAGE(IF((COLUMN(I1430:V1430)&lt;&gt;COLUMN(N1430)), I1430:V1430))</f>
        <v>1.6153846153846154</v>
      </c>
    </row>
    <row r="1431" spans="1:29" x14ac:dyDescent="0.35">
      <c r="A1431" t="s">
        <v>2226</v>
      </c>
      <c r="B1431" t="s">
        <v>99</v>
      </c>
      <c r="C1431" t="s">
        <v>2197</v>
      </c>
      <c r="D1431" s="1">
        <v>1.3333333333333333</v>
      </c>
      <c r="E1431" s="2">
        <f t="shared" si="132"/>
        <v>0.33333333333333331</v>
      </c>
      <c r="F1431" s="2">
        <f t="shared" si="133"/>
        <v>0.33333333333333331</v>
      </c>
      <c r="G1431" s="2">
        <f t="shared" si="134"/>
        <v>0.55555555555555558</v>
      </c>
      <c r="H1431" s="2">
        <f t="shared" si="135"/>
        <v>0.41666666666666669</v>
      </c>
      <c r="N1431" s="3">
        <v>1</v>
      </c>
      <c r="O1431" s="3">
        <v>2</v>
      </c>
      <c r="P1431" s="3">
        <v>1</v>
      </c>
      <c r="S1431" s="3">
        <v>1</v>
      </c>
      <c r="W1431" s="1">
        <f t="shared" si="136"/>
        <v>1.3333333333333333</v>
      </c>
      <c r="X1431" s="17">
        <f>IFERROR(Z1431/AB1431,0)</f>
        <v>1.3333333333333333</v>
      </c>
      <c r="Y1431" s="3">
        <f>SUBTOTAL(109,I1431:V1431)</f>
        <v>5</v>
      </c>
      <c r="Z1431" s="3">
        <f>Y1431-N1431</f>
        <v>4</v>
      </c>
      <c r="AA1431" s="3">
        <f t="shared" si="137"/>
        <v>4</v>
      </c>
      <c r="AB1431" s="3">
        <f>COUNTA(I1431:V1431)-COUNTA(N1431)</f>
        <v>3</v>
      </c>
      <c r="AC1431" s="74">
        <f t="array" ref="AC1431">AVERAGE(IF((COLUMN(I1431:V1431)&lt;&gt;COLUMN(N1431)), I1431:V1431))</f>
        <v>0.30769230769230771</v>
      </c>
    </row>
    <row r="1432" spans="1:29" x14ac:dyDescent="0.35">
      <c r="A1432" t="s">
        <v>2227</v>
      </c>
      <c r="B1432" t="s">
        <v>955</v>
      </c>
      <c r="C1432" t="s">
        <v>2197</v>
      </c>
      <c r="D1432" s="1">
        <v>1.25</v>
      </c>
      <c r="E1432" s="2">
        <f t="shared" si="132"/>
        <v>0.66666666666666663</v>
      </c>
      <c r="F1432" s="2">
        <f t="shared" si="133"/>
        <v>0.66666666666666663</v>
      </c>
      <c r="G1432" s="2">
        <f t="shared" si="134"/>
        <v>0.44444444444444442</v>
      </c>
      <c r="H1432" s="2">
        <f t="shared" si="135"/>
        <v>0.33333333333333331</v>
      </c>
      <c r="P1432" s="3">
        <v>1</v>
      </c>
      <c r="R1432" s="3">
        <v>1</v>
      </c>
      <c r="T1432" s="3">
        <v>2</v>
      </c>
      <c r="V1432" s="3">
        <v>1</v>
      </c>
      <c r="W1432" s="1">
        <f t="shared" si="136"/>
        <v>1.25</v>
      </c>
      <c r="X1432" s="17">
        <f>IFERROR(Z1432/AB1432,0)</f>
        <v>1.25</v>
      </c>
      <c r="Y1432" s="3">
        <f>SUBTOTAL(109,I1432:V1432)</f>
        <v>5</v>
      </c>
      <c r="Z1432" s="3">
        <f>Y1432-N1432</f>
        <v>5</v>
      </c>
      <c r="AA1432" s="3">
        <f t="shared" si="137"/>
        <v>4</v>
      </c>
      <c r="AB1432" s="3">
        <f>COUNTA(I1432:V1432)-COUNTA(N1432)</f>
        <v>4</v>
      </c>
      <c r="AC1432" s="74">
        <f t="array" ref="AC1432">AVERAGE(IF((COLUMN(I1432:V1432)&lt;&gt;COLUMN(N1432)), I1432:V1432))</f>
        <v>0.38461538461538464</v>
      </c>
    </row>
    <row r="1433" spans="1:29" x14ac:dyDescent="0.35">
      <c r="A1433" t="s">
        <v>2228</v>
      </c>
      <c r="B1433" t="s">
        <v>2229</v>
      </c>
      <c r="C1433" t="s">
        <v>2197</v>
      </c>
      <c r="D1433" s="1">
        <v>1</v>
      </c>
      <c r="E1433" s="2">
        <f t="shared" si="132"/>
        <v>0.33333333333333331</v>
      </c>
      <c r="F1433" s="2">
        <f t="shared" si="133"/>
        <v>0.16666666666666666</v>
      </c>
      <c r="G1433" s="2">
        <f t="shared" si="134"/>
        <v>0.1111111111111111</v>
      </c>
      <c r="H1433" s="2">
        <f t="shared" si="135"/>
        <v>8.3333333333333329E-2</v>
      </c>
      <c r="S1433" s="3">
        <v>1</v>
      </c>
      <c r="W1433" s="1">
        <f t="shared" si="136"/>
        <v>1</v>
      </c>
      <c r="X1433" s="17">
        <f>IFERROR(Z1433/AB1433,0)</f>
        <v>1</v>
      </c>
      <c r="Y1433" s="3">
        <f>SUBTOTAL(109,I1433:V1433)</f>
        <v>1</v>
      </c>
      <c r="Z1433" s="3">
        <f>Y1433-N1433</f>
        <v>1</v>
      </c>
      <c r="AA1433" s="3">
        <f t="shared" si="137"/>
        <v>1</v>
      </c>
      <c r="AB1433" s="3">
        <f>COUNTA(I1433:V1433)-COUNTA(N1433)</f>
        <v>1</v>
      </c>
      <c r="AC1433" s="74">
        <f t="array" ref="AC1433">AVERAGE(IF((COLUMN(I1433:V1433)&lt;&gt;COLUMN(N1433)), I1433:V1433))</f>
        <v>7.6923076923076927E-2</v>
      </c>
    </row>
    <row r="1434" spans="1:29" x14ac:dyDescent="0.35">
      <c r="A1434" t="s">
        <v>2230</v>
      </c>
      <c r="B1434" t="s">
        <v>342</v>
      </c>
      <c r="C1434" t="s">
        <v>2197</v>
      </c>
      <c r="D1434" s="1">
        <v>1</v>
      </c>
      <c r="E1434" s="2">
        <f t="shared" si="132"/>
        <v>0</v>
      </c>
      <c r="F1434" s="2">
        <f t="shared" si="133"/>
        <v>0.16666666666666666</v>
      </c>
      <c r="G1434" s="2">
        <f t="shared" si="134"/>
        <v>0.1111111111111111</v>
      </c>
      <c r="H1434" s="2">
        <f t="shared" si="135"/>
        <v>8.3333333333333329E-2</v>
      </c>
      <c r="Q1434" s="3">
        <v>1</v>
      </c>
      <c r="W1434" s="1">
        <f t="shared" si="136"/>
        <v>1</v>
      </c>
      <c r="X1434" s="17">
        <f>IFERROR(Z1434/AB1434,0)</f>
        <v>1</v>
      </c>
      <c r="Y1434" s="3">
        <f>SUBTOTAL(109,I1434:V1434)</f>
        <v>1</v>
      </c>
      <c r="Z1434" s="3">
        <f>Y1434-N1434</f>
        <v>1</v>
      </c>
      <c r="AA1434" s="3">
        <f t="shared" si="137"/>
        <v>1</v>
      </c>
      <c r="AB1434" s="3">
        <f>COUNTA(I1434:V1434)-COUNTA(N1434)</f>
        <v>1</v>
      </c>
      <c r="AC1434" s="74">
        <f t="array" ref="AC1434">AVERAGE(IF((COLUMN(I1434:V1434)&lt;&gt;COLUMN(N1434)), I1434:V1434))</f>
        <v>7.6923076923076927E-2</v>
      </c>
    </row>
    <row r="1435" spans="1:29" x14ac:dyDescent="0.35">
      <c r="A1435" t="s">
        <v>2231</v>
      </c>
      <c r="B1435" t="s">
        <v>344</v>
      </c>
      <c r="C1435" t="s">
        <v>2197</v>
      </c>
      <c r="D1435" s="1">
        <v>2</v>
      </c>
      <c r="E1435" s="2">
        <f t="shared" si="132"/>
        <v>0</v>
      </c>
      <c r="F1435" s="2">
        <f t="shared" si="133"/>
        <v>0</v>
      </c>
      <c r="G1435" s="2">
        <f t="shared" si="134"/>
        <v>0.1111111111111111</v>
      </c>
      <c r="H1435" s="2">
        <f t="shared" si="135"/>
        <v>8.3333333333333329E-2</v>
      </c>
      <c r="N1435" s="3">
        <v>1</v>
      </c>
      <c r="V1435" s="3">
        <v>2</v>
      </c>
      <c r="W1435" s="1">
        <f t="shared" si="136"/>
        <v>2</v>
      </c>
      <c r="X1435" s="17">
        <f>IFERROR(Z1435/AB1435,0)</f>
        <v>2</v>
      </c>
      <c r="Y1435" s="3">
        <f>SUBTOTAL(109,I1435:V1435)</f>
        <v>3</v>
      </c>
      <c r="Z1435" s="3">
        <f>Y1435-N1435</f>
        <v>2</v>
      </c>
      <c r="AA1435" s="3">
        <f t="shared" si="137"/>
        <v>2</v>
      </c>
      <c r="AB1435" s="3">
        <f>COUNTA(I1435:V1435)-COUNTA(N1435)</f>
        <v>1</v>
      </c>
      <c r="AC1435" s="74">
        <f t="array" ref="AC1435">AVERAGE(IF((COLUMN(I1435:V1435)&lt;&gt;COLUMN(N1435)), I1435:V1435))</f>
        <v>0.15384615384615385</v>
      </c>
    </row>
    <row r="1436" spans="1:29" x14ac:dyDescent="0.35">
      <c r="A1436" t="s">
        <v>2232</v>
      </c>
      <c r="B1436" t="s">
        <v>107</v>
      </c>
      <c r="C1436" t="s">
        <v>2197</v>
      </c>
      <c r="D1436" s="1">
        <v>1</v>
      </c>
      <c r="E1436" s="2">
        <f t="shared" si="132"/>
        <v>0.33333333333333331</v>
      </c>
      <c r="F1436" s="2">
        <f t="shared" si="133"/>
        <v>0.16666666666666666</v>
      </c>
      <c r="G1436" s="2">
        <f t="shared" si="134"/>
        <v>0.1111111111111111</v>
      </c>
      <c r="H1436" s="2">
        <f t="shared" si="135"/>
        <v>8.3333333333333329E-2</v>
      </c>
      <c r="S1436" s="3">
        <v>1</v>
      </c>
      <c r="W1436" s="1">
        <f t="shared" si="136"/>
        <v>1</v>
      </c>
      <c r="X1436" s="17">
        <f>IFERROR(Z1436/AB1436,0)</f>
        <v>1</v>
      </c>
      <c r="Y1436" s="3">
        <f>SUBTOTAL(109,I1436:V1436)</f>
        <v>1</v>
      </c>
      <c r="Z1436" s="3">
        <f>Y1436-N1436</f>
        <v>1</v>
      </c>
      <c r="AA1436" s="3">
        <f t="shared" si="137"/>
        <v>1</v>
      </c>
      <c r="AB1436" s="3">
        <f>COUNTA(I1436:V1436)-COUNTA(N1436)</f>
        <v>1</v>
      </c>
      <c r="AC1436" s="74">
        <f t="array" ref="AC1436">AVERAGE(IF((COLUMN(I1436:V1436)&lt;&gt;COLUMN(N1436)), I1436:V1436))</f>
        <v>7.6923076923076927E-2</v>
      </c>
    </row>
    <row r="1437" spans="1:29" x14ac:dyDescent="0.35">
      <c r="A1437" t="s">
        <v>2233</v>
      </c>
      <c r="B1437" t="s">
        <v>972</v>
      </c>
      <c r="C1437" t="s">
        <v>2197</v>
      </c>
      <c r="D1437" s="1">
        <v>1</v>
      </c>
      <c r="E1437" s="2">
        <f t="shared" si="132"/>
        <v>0.33333333333333331</v>
      </c>
      <c r="F1437" s="2">
        <f t="shared" si="133"/>
        <v>0.16666666666666666</v>
      </c>
      <c r="G1437" s="2">
        <f t="shared" si="134"/>
        <v>0.1111111111111111</v>
      </c>
      <c r="H1437" s="2">
        <f t="shared" si="135"/>
        <v>8.3333333333333329E-2</v>
      </c>
      <c r="S1437" s="3">
        <v>1</v>
      </c>
      <c r="W1437" s="1">
        <f t="shared" si="136"/>
        <v>1</v>
      </c>
      <c r="X1437" s="17">
        <f>IFERROR(Z1437/AB1437,0)</f>
        <v>1</v>
      </c>
      <c r="Y1437" s="3">
        <f>SUBTOTAL(109,I1437:V1437)</f>
        <v>1</v>
      </c>
      <c r="Z1437" s="3">
        <f>Y1437-N1437</f>
        <v>1</v>
      </c>
      <c r="AA1437" s="3">
        <f t="shared" si="137"/>
        <v>1</v>
      </c>
      <c r="AB1437" s="3">
        <f>COUNTA(I1437:V1437)-COUNTA(N1437)</f>
        <v>1</v>
      </c>
      <c r="AC1437" s="74">
        <f t="array" ref="AC1437">AVERAGE(IF((COLUMN(I1437:V1437)&lt;&gt;COLUMN(N1437)), I1437:V1437))</f>
        <v>7.6923076923076927E-2</v>
      </c>
    </row>
    <row r="1438" spans="1:29" x14ac:dyDescent="0.35">
      <c r="A1438" t="s">
        <v>2234</v>
      </c>
      <c r="B1438" t="s">
        <v>109</v>
      </c>
      <c r="C1438" t="s">
        <v>2197</v>
      </c>
      <c r="D1438" s="1">
        <v>1</v>
      </c>
      <c r="E1438" s="2">
        <f t="shared" si="132"/>
        <v>0.33333333333333331</v>
      </c>
      <c r="F1438" s="2">
        <f t="shared" si="133"/>
        <v>0.16666666666666666</v>
      </c>
      <c r="G1438" s="2">
        <f t="shared" si="134"/>
        <v>0.1111111111111111</v>
      </c>
      <c r="H1438" s="2">
        <f t="shared" si="135"/>
        <v>8.3333333333333329E-2</v>
      </c>
      <c r="S1438" s="3">
        <v>1</v>
      </c>
      <c r="W1438" s="1">
        <f t="shared" si="136"/>
        <v>1</v>
      </c>
      <c r="X1438" s="17">
        <f>IFERROR(Z1438/AB1438,0)</f>
        <v>1</v>
      </c>
      <c r="Y1438" s="3">
        <f>SUBTOTAL(109,I1438:V1438)</f>
        <v>1</v>
      </c>
      <c r="Z1438" s="3">
        <f>Y1438-N1438</f>
        <v>1</v>
      </c>
      <c r="AA1438" s="3">
        <f t="shared" si="137"/>
        <v>1</v>
      </c>
      <c r="AB1438" s="3">
        <f>COUNTA(I1438:V1438)-COUNTA(N1438)</f>
        <v>1</v>
      </c>
      <c r="AC1438" s="74">
        <f t="array" ref="AC1438">AVERAGE(IF((COLUMN(I1438:V1438)&lt;&gt;COLUMN(N1438)), I1438:V1438))</f>
        <v>7.6923076923076927E-2</v>
      </c>
    </row>
    <row r="1439" spans="1:29" x14ac:dyDescent="0.35">
      <c r="A1439" t="s">
        <v>2235</v>
      </c>
      <c r="B1439" t="s">
        <v>978</v>
      </c>
      <c r="C1439" t="s">
        <v>2197</v>
      </c>
      <c r="D1439" s="1">
        <v>1</v>
      </c>
      <c r="E1439" s="2">
        <f t="shared" si="132"/>
        <v>0</v>
      </c>
      <c r="F1439" s="2">
        <f t="shared" si="133"/>
        <v>0.16666666666666666</v>
      </c>
      <c r="G1439" s="2">
        <f t="shared" si="134"/>
        <v>0.1111111111111111</v>
      </c>
      <c r="H1439" s="2">
        <f t="shared" si="135"/>
        <v>8.3333333333333329E-2</v>
      </c>
      <c r="R1439" s="3">
        <v>1</v>
      </c>
      <c r="W1439" s="1">
        <f t="shared" si="136"/>
        <v>1</v>
      </c>
      <c r="X1439" s="17">
        <f>IFERROR(Z1439/AB1439,0)</f>
        <v>1</v>
      </c>
      <c r="Y1439" s="3">
        <f>SUBTOTAL(109,I1439:V1439)</f>
        <v>1</v>
      </c>
      <c r="Z1439" s="3">
        <f>Y1439-N1439</f>
        <v>1</v>
      </c>
      <c r="AA1439" s="3">
        <f t="shared" si="137"/>
        <v>1</v>
      </c>
      <c r="AB1439" s="3">
        <f>COUNTA(I1439:V1439)-COUNTA(N1439)</f>
        <v>1</v>
      </c>
      <c r="AC1439" s="74">
        <f t="array" ref="AC1439">AVERAGE(IF((COLUMN(I1439:V1439)&lt;&gt;COLUMN(N1439)), I1439:V1439))</f>
        <v>7.6923076923076927E-2</v>
      </c>
    </row>
    <row r="1440" spans="1:29" x14ac:dyDescent="0.35">
      <c r="A1440" t="s">
        <v>2236</v>
      </c>
      <c r="B1440" t="s">
        <v>115</v>
      </c>
      <c r="C1440" t="s">
        <v>2197</v>
      </c>
      <c r="D1440" s="1">
        <v>1</v>
      </c>
      <c r="E1440" s="2">
        <f t="shared" si="132"/>
        <v>0</v>
      </c>
      <c r="F1440" s="2">
        <f t="shared" si="133"/>
        <v>0.16666666666666666</v>
      </c>
      <c r="G1440" s="2">
        <f t="shared" si="134"/>
        <v>0.1111111111111111</v>
      </c>
      <c r="H1440" s="2">
        <f t="shared" si="135"/>
        <v>8.3333333333333329E-2</v>
      </c>
      <c r="R1440" s="3">
        <v>1</v>
      </c>
      <c r="W1440" s="1">
        <f t="shared" si="136"/>
        <v>1</v>
      </c>
      <c r="X1440" s="17">
        <f>IFERROR(Z1440/AB1440,0)</f>
        <v>1</v>
      </c>
      <c r="Y1440" s="3">
        <f>SUBTOTAL(109,I1440:V1440)</f>
        <v>1</v>
      </c>
      <c r="Z1440" s="3">
        <f>Y1440-N1440</f>
        <v>1</v>
      </c>
      <c r="AA1440" s="3">
        <f t="shared" si="137"/>
        <v>1</v>
      </c>
      <c r="AB1440" s="3">
        <f>COUNTA(I1440:V1440)-COUNTA(N1440)</f>
        <v>1</v>
      </c>
      <c r="AC1440" s="74">
        <f t="array" ref="AC1440">AVERAGE(IF((COLUMN(I1440:V1440)&lt;&gt;COLUMN(N1440)), I1440:V1440))</f>
        <v>7.6923076923076927E-2</v>
      </c>
    </row>
    <row r="1441" spans="1:29" x14ac:dyDescent="0.35">
      <c r="A1441" t="s">
        <v>2237</v>
      </c>
      <c r="B1441" t="s">
        <v>993</v>
      </c>
      <c r="C1441" t="s">
        <v>2197</v>
      </c>
      <c r="D1441" s="1">
        <v>1.5</v>
      </c>
      <c r="E1441" s="2">
        <f t="shared" si="132"/>
        <v>0</v>
      </c>
      <c r="F1441" s="2">
        <f t="shared" si="133"/>
        <v>0.16666666666666666</v>
      </c>
      <c r="G1441" s="2">
        <f t="shared" si="134"/>
        <v>0.33333333333333331</v>
      </c>
      <c r="H1441" s="2">
        <f t="shared" si="135"/>
        <v>0.25</v>
      </c>
      <c r="O1441" s="3">
        <v>2</v>
      </c>
      <c r="P1441" s="3">
        <v>1</v>
      </c>
      <c r="W1441" s="1">
        <f t="shared" si="136"/>
        <v>1.5</v>
      </c>
      <c r="X1441" s="17">
        <f>IFERROR(Z1441/AB1441,0)</f>
        <v>1.5</v>
      </c>
      <c r="Y1441" s="3">
        <f>SUBTOTAL(109,I1441:V1441)</f>
        <v>3</v>
      </c>
      <c r="Z1441" s="3">
        <f>Y1441-N1441</f>
        <v>3</v>
      </c>
      <c r="AA1441" s="3">
        <f t="shared" si="137"/>
        <v>2</v>
      </c>
      <c r="AB1441" s="3">
        <f>COUNTA(I1441:V1441)-COUNTA(N1441)</f>
        <v>2</v>
      </c>
      <c r="AC1441" s="74">
        <f t="array" ref="AC1441">AVERAGE(IF((COLUMN(I1441:V1441)&lt;&gt;COLUMN(N1441)), I1441:V1441))</f>
        <v>0.23076923076923078</v>
      </c>
    </row>
    <row r="1442" spans="1:29" x14ac:dyDescent="0.35">
      <c r="A1442" t="s">
        <v>2238</v>
      </c>
      <c r="B1442" t="s">
        <v>995</v>
      </c>
      <c r="C1442" t="s">
        <v>2197</v>
      </c>
      <c r="D1442" s="1">
        <v>2</v>
      </c>
      <c r="E1442" s="2">
        <f t="shared" si="132"/>
        <v>0</v>
      </c>
      <c r="F1442" s="2">
        <f t="shared" si="133"/>
        <v>0.33333333333333331</v>
      </c>
      <c r="G1442" s="2">
        <f t="shared" si="134"/>
        <v>0.22222222222222221</v>
      </c>
      <c r="H1442" s="2">
        <f t="shared" si="135"/>
        <v>0.16666666666666666</v>
      </c>
      <c r="R1442" s="3">
        <v>2</v>
      </c>
      <c r="W1442" s="1">
        <f t="shared" si="136"/>
        <v>2</v>
      </c>
      <c r="X1442" s="17">
        <f>IFERROR(Z1442/AB1442,0)</f>
        <v>2</v>
      </c>
      <c r="Y1442" s="3">
        <f>SUBTOTAL(109,I1442:V1442)</f>
        <v>2</v>
      </c>
      <c r="Z1442" s="3">
        <f>Y1442-N1442</f>
        <v>2</v>
      </c>
      <c r="AA1442" s="3">
        <f t="shared" si="137"/>
        <v>1</v>
      </c>
      <c r="AB1442" s="3">
        <f>COUNTA(I1442:V1442)-COUNTA(N1442)</f>
        <v>1</v>
      </c>
      <c r="AC1442" s="74">
        <f t="array" ref="AC1442">AVERAGE(IF((COLUMN(I1442:V1442)&lt;&gt;COLUMN(N1442)), I1442:V1442))</f>
        <v>0.15384615384615385</v>
      </c>
    </row>
    <row r="1443" spans="1:29" x14ac:dyDescent="0.35">
      <c r="A1443" t="s">
        <v>2239</v>
      </c>
      <c r="B1443" t="s">
        <v>349</v>
      </c>
      <c r="C1443" t="s">
        <v>2197</v>
      </c>
      <c r="D1443" s="1">
        <v>1.5</v>
      </c>
      <c r="E1443" s="2">
        <f t="shared" si="132"/>
        <v>0.33333333333333331</v>
      </c>
      <c r="F1443" s="2">
        <f t="shared" si="133"/>
        <v>0.16666666666666666</v>
      </c>
      <c r="G1443" s="2">
        <f t="shared" si="134"/>
        <v>0.33333333333333331</v>
      </c>
      <c r="H1443" s="2">
        <f t="shared" si="135"/>
        <v>0.25</v>
      </c>
      <c r="O1443" s="3">
        <v>2</v>
      </c>
      <c r="U1443" s="3">
        <v>1</v>
      </c>
      <c r="W1443" s="1">
        <f t="shared" si="136"/>
        <v>1.5</v>
      </c>
      <c r="X1443" s="17">
        <f>IFERROR(Z1443/AB1443,0)</f>
        <v>1.5</v>
      </c>
      <c r="Y1443" s="3">
        <f>SUBTOTAL(109,I1443:V1443)</f>
        <v>3</v>
      </c>
      <c r="Z1443" s="3">
        <f>Y1443-N1443</f>
        <v>3</v>
      </c>
      <c r="AA1443" s="3">
        <f t="shared" si="137"/>
        <v>2</v>
      </c>
      <c r="AB1443" s="3">
        <f>COUNTA(I1443:V1443)-COUNTA(N1443)</f>
        <v>2</v>
      </c>
      <c r="AC1443" s="74">
        <f t="array" ref="AC1443">AVERAGE(IF((COLUMN(I1443:V1443)&lt;&gt;COLUMN(N1443)), I1443:V1443))</f>
        <v>0.23076923076923078</v>
      </c>
    </row>
    <row r="1444" spans="1:29" x14ac:dyDescent="0.35">
      <c r="A1444" t="s">
        <v>2240</v>
      </c>
      <c r="B1444" t="s">
        <v>351</v>
      </c>
      <c r="C1444" t="s">
        <v>2197</v>
      </c>
      <c r="D1444" s="1">
        <v>1</v>
      </c>
      <c r="E1444" s="2">
        <f t="shared" si="132"/>
        <v>0.33333333333333331</v>
      </c>
      <c r="F1444" s="2">
        <f t="shared" si="133"/>
        <v>0.16666666666666666</v>
      </c>
      <c r="G1444" s="2">
        <f t="shared" si="134"/>
        <v>0.33333333333333331</v>
      </c>
      <c r="H1444" s="2">
        <f t="shared" si="135"/>
        <v>0.25</v>
      </c>
      <c r="N1444" s="3">
        <v>1</v>
      </c>
      <c r="O1444" s="3">
        <v>1</v>
      </c>
      <c r="S1444" s="3">
        <v>1</v>
      </c>
      <c r="W1444" s="1">
        <f t="shared" si="136"/>
        <v>1</v>
      </c>
      <c r="X1444" s="17">
        <f>IFERROR(Z1444/AB1444,0)</f>
        <v>1</v>
      </c>
      <c r="Y1444" s="3">
        <f>SUBTOTAL(109,I1444:V1444)</f>
        <v>3</v>
      </c>
      <c r="Z1444" s="3">
        <f>Y1444-N1444</f>
        <v>2</v>
      </c>
      <c r="AA1444" s="3">
        <f t="shared" si="137"/>
        <v>3</v>
      </c>
      <c r="AB1444" s="3">
        <f>COUNTA(I1444:V1444)-COUNTA(N1444)</f>
        <v>2</v>
      </c>
      <c r="AC1444" s="74">
        <f t="array" ref="AC1444">AVERAGE(IF((COLUMN(I1444:V1444)&lt;&gt;COLUMN(N1444)), I1444:V1444))</f>
        <v>0.15384615384615385</v>
      </c>
    </row>
    <row r="1445" spans="1:29" x14ac:dyDescent="0.35">
      <c r="A1445" t="s">
        <v>2241</v>
      </c>
      <c r="B1445" t="s">
        <v>353</v>
      </c>
      <c r="C1445" t="s">
        <v>2197</v>
      </c>
      <c r="D1445" s="1">
        <v>2</v>
      </c>
      <c r="E1445" s="2">
        <f t="shared" si="132"/>
        <v>0</v>
      </c>
      <c r="F1445" s="2">
        <f t="shared" si="133"/>
        <v>0.33333333333333331</v>
      </c>
      <c r="G1445" s="2">
        <f t="shared" si="134"/>
        <v>0.33333333333333331</v>
      </c>
      <c r="H1445" s="2">
        <f t="shared" si="135"/>
        <v>0.25</v>
      </c>
      <c r="N1445" s="3">
        <v>1</v>
      </c>
      <c r="R1445" s="3">
        <v>2</v>
      </c>
      <c r="W1445" s="1">
        <f t="shared" si="136"/>
        <v>2</v>
      </c>
      <c r="X1445" s="17">
        <f>IFERROR(Z1445/AB1445,0)</f>
        <v>2</v>
      </c>
      <c r="Y1445" s="3">
        <f>SUBTOTAL(109,I1445:V1445)</f>
        <v>3</v>
      </c>
      <c r="Z1445" s="3">
        <f>Y1445-N1445</f>
        <v>2</v>
      </c>
      <c r="AA1445" s="3">
        <f t="shared" si="137"/>
        <v>2</v>
      </c>
      <c r="AB1445" s="3">
        <f>COUNTA(I1445:V1445)-COUNTA(N1445)</f>
        <v>1</v>
      </c>
      <c r="AC1445" s="74">
        <f t="array" ref="AC1445">AVERAGE(IF((COLUMN(I1445:V1445)&lt;&gt;COLUMN(N1445)), I1445:V1445))</f>
        <v>0.15384615384615385</v>
      </c>
    </row>
    <row r="1446" spans="1:29" x14ac:dyDescent="0.35">
      <c r="A1446" t="s">
        <v>1734</v>
      </c>
      <c r="B1446" t="s">
        <v>123</v>
      </c>
      <c r="C1446" t="s">
        <v>1421</v>
      </c>
      <c r="D1446" s="1">
        <v>4.0909090909090908</v>
      </c>
      <c r="E1446" s="2">
        <f t="shared" si="132"/>
        <v>5.333333333333333</v>
      </c>
      <c r="F1446" s="2">
        <f t="shared" si="133"/>
        <v>4.5</v>
      </c>
      <c r="G1446" s="2">
        <f t="shared" si="134"/>
        <v>4.7777777777777777</v>
      </c>
      <c r="H1446" s="2">
        <f t="shared" si="135"/>
        <v>4.25</v>
      </c>
      <c r="I1446" s="3">
        <v>1</v>
      </c>
      <c r="K1446" s="3">
        <v>5</v>
      </c>
      <c r="L1446" s="3">
        <v>3</v>
      </c>
      <c r="M1446" s="3">
        <v>4</v>
      </c>
      <c r="N1446" s="3">
        <v>11</v>
      </c>
      <c r="O1446" s="3">
        <v>1</v>
      </c>
      <c r="P1446" s="3">
        <v>3</v>
      </c>
      <c r="Q1446" s="3">
        <v>2</v>
      </c>
      <c r="R1446" s="3">
        <v>6</v>
      </c>
      <c r="S1446" s="3">
        <v>10</v>
      </c>
      <c r="T1446" s="3">
        <v>4</v>
      </c>
      <c r="U1446" s="3">
        <v>2</v>
      </c>
      <c r="V1446" s="3">
        <v>5</v>
      </c>
      <c r="W1446" s="1">
        <f t="shared" si="136"/>
        <v>4.0909090909090908</v>
      </c>
      <c r="X1446" s="17">
        <f>IFERROR(Z1446/AB1446,0)</f>
        <v>3.8333333333333335</v>
      </c>
      <c r="Y1446" s="3">
        <f>SUBTOTAL(109,I1446:V1446)</f>
        <v>57</v>
      </c>
      <c r="Z1446" s="3">
        <f>Y1446-N1446</f>
        <v>46</v>
      </c>
      <c r="AA1446" s="3">
        <f t="shared" si="137"/>
        <v>13</v>
      </c>
      <c r="AB1446" s="3">
        <f>COUNTA(I1446:V1446)-COUNTA(N1446)</f>
        <v>12</v>
      </c>
      <c r="AC1446" s="74">
        <f t="array" ref="AC1446">AVERAGE(IF((COLUMN(I1446:V1446)&lt;&gt;COLUMN(N1446)), I1446:V1446))</f>
        <v>3.5384615384615383</v>
      </c>
    </row>
    <row r="1447" spans="1:29" x14ac:dyDescent="0.35">
      <c r="A1447" t="s">
        <v>5193</v>
      </c>
      <c r="B1447" t="s">
        <v>5162</v>
      </c>
      <c r="C1447" t="s">
        <v>723</v>
      </c>
      <c r="D1447" s="1">
        <v>3</v>
      </c>
      <c r="E1447" s="2">
        <f t="shared" si="132"/>
        <v>0</v>
      </c>
      <c r="F1447" s="2">
        <f t="shared" si="133"/>
        <v>0</v>
      </c>
      <c r="G1447" s="2">
        <f t="shared" si="134"/>
        <v>0</v>
      </c>
      <c r="H1447" s="2">
        <f t="shared" si="135"/>
        <v>0</v>
      </c>
      <c r="V1447" s="3">
        <v>3</v>
      </c>
      <c r="W1447" s="1">
        <f t="shared" si="136"/>
        <v>3</v>
      </c>
      <c r="X1447" s="17">
        <f>IFERROR(Z1447/AB1447,0)</f>
        <v>3</v>
      </c>
      <c r="Y1447" s="3">
        <f>SUBTOTAL(109,I1447:V1447)</f>
        <v>3</v>
      </c>
      <c r="Z1447" s="3">
        <f>Y1447-N1447</f>
        <v>3</v>
      </c>
      <c r="AA1447" s="3">
        <f t="shared" si="137"/>
        <v>1</v>
      </c>
      <c r="AB1447" s="3">
        <f>COUNTA(I1447:V1447)-COUNTA(N1447)</f>
        <v>1</v>
      </c>
      <c r="AC1447" s="74">
        <f t="array" ref="AC1447">AVERAGE(IF((COLUMN(I1447:V1447)&lt;&gt;COLUMN(N1447)), I1447:V1447))</f>
        <v>0.23076923076923078</v>
      </c>
    </row>
    <row r="1448" spans="1:29" x14ac:dyDescent="0.35">
      <c r="A1448" t="s">
        <v>2244</v>
      </c>
      <c r="B1448" t="s">
        <v>362</v>
      </c>
      <c r="C1448" t="s">
        <v>2197</v>
      </c>
      <c r="D1448" s="1">
        <v>1</v>
      </c>
      <c r="E1448" s="2">
        <f t="shared" si="132"/>
        <v>0.33333333333333331</v>
      </c>
      <c r="F1448" s="2">
        <f t="shared" si="133"/>
        <v>0.33333333333333331</v>
      </c>
      <c r="G1448" s="2">
        <f t="shared" si="134"/>
        <v>0.33333333333333331</v>
      </c>
      <c r="H1448" s="2">
        <f t="shared" si="135"/>
        <v>0.25</v>
      </c>
      <c r="O1448" s="3">
        <v>1</v>
      </c>
      <c r="P1448" s="3">
        <v>1</v>
      </c>
      <c r="S1448" s="3">
        <v>1</v>
      </c>
      <c r="V1448" s="3">
        <v>1</v>
      </c>
      <c r="W1448" s="1">
        <f t="shared" si="136"/>
        <v>1</v>
      </c>
      <c r="X1448" s="17">
        <f>IFERROR(Z1448/AB1448,0)</f>
        <v>1</v>
      </c>
      <c r="Y1448" s="3">
        <f>SUBTOTAL(109,I1448:V1448)</f>
        <v>4</v>
      </c>
      <c r="Z1448" s="3">
        <f>Y1448-N1448</f>
        <v>4</v>
      </c>
      <c r="AA1448" s="3">
        <f t="shared" si="137"/>
        <v>4</v>
      </c>
      <c r="AB1448" s="3">
        <f>COUNTA(I1448:V1448)-COUNTA(N1448)</f>
        <v>4</v>
      </c>
      <c r="AC1448" s="74">
        <f t="array" ref="AC1448">AVERAGE(IF((COLUMN(I1448:V1448)&lt;&gt;COLUMN(N1448)), I1448:V1448))</f>
        <v>0.30769230769230771</v>
      </c>
    </row>
    <row r="1449" spans="1:29" x14ac:dyDescent="0.35">
      <c r="A1449" t="s">
        <v>2245</v>
      </c>
      <c r="B1449" t="s">
        <v>127</v>
      </c>
      <c r="C1449" t="s">
        <v>2197</v>
      </c>
      <c r="D1449" s="1">
        <v>2.7142857142857144</v>
      </c>
      <c r="E1449" s="2">
        <f t="shared" si="132"/>
        <v>1.3333333333333333</v>
      </c>
      <c r="F1449" s="2">
        <f t="shared" si="133"/>
        <v>2</v>
      </c>
      <c r="G1449" s="2">
        <f t="shared" si="134"/>
        <v>1.8888888888888888</v>
      </c>
      <c r="H1449" s="2">
        <f t="shared" si="135"/>
        <v>1.4166666666666667</v>
      </c>
      <c r="N1449" s="3">
        <v>1</v>
      </c>
      <c r="O1449" s="3">
        <v>4</v>
      </c>
      <c r="P1449" s="3">
        <v>4</v>
      </c>
      <c r="Q1449" s="3">
        <v>3</v>
      </c>
      <c r="R1449" s="3">
        <v>1</v>
      </c>
      <c r="S1449" s="3">
        <v>3</v>
      </c>
      <c r="T1449" s="3">
        <v>1</v>
      </c>
      <c r="V1449" s="3">
        <v>3</v>
      </c>
      <c r="W1449" s="1">
        <f t="shared" si="136"/>
        <v>2.7142857142857144</v>
      </c>
      <c r="X1449" s="17">
        <f>IFERROR(Z1449/AB1449,0)</f>
        <v>2.7142857142857144</v>
      </c>
      <c r="Y1449" s="3">
        <f>SUBTOTAL(109,I1449:V1449)</f>
        <v>20</v>
      </c>
      <c r="Z1449" s="3">
        <f>Y1449-N1449</f>
        <v>19</v>
      </c>
      <c r="AA1449" s="3">
        <f t="shared" si="137"/>
        <v>8</v>
      </c>
      <c r="AB1449" s="3">
        <f>COUNTA(I1449:V1449)-COUNTA(N1449)</f>
        <v>7</v>
      </c>
      <c r="AC1449" s="74">
        <f t="array" ref="AC1449">AVERAGE(IF((COLUMN(I1449:V1449)&lt;&gt;COLUMN(N1449)), I1449:V1449))</f>
        <v>1.4615384615384615</v>
      </c>
    </row>
    <row r="1450" spans="1:29" x14ac:dyDescent="0.35">
      <c r="A1450" t="s">
        <v>2246</v>
      </c>
      <c r="B1450" t="s">
        <v>135</v>
      </c>
      <c r="C1450" t="s">
        <v>2197</v>
      </c>
      <c r="D1450" s="1">
        <v>1</v>
      </c>
      <c r="E1450" s="2">
        <f t="shared" si="132"/>
        <v>0</v>
      </c>
      <c r="F1450" s="2">
        <f t="shared" si="133"/>
        <v>0</v>
      </c>
      <c r="G1450" s="2">
        <f t="shared" si="134"/>
        <v>0.1111111111111111</v>
      </c>
      <c r="H1450" s="2">
        <f t="shared" si="135"/>
        <v>8.3333333333333329E-2</v>
      </c>
      <c r="O1450" s="3">
        <v>1</v>
      </c>
      <c r="W1450" s="1">
        <f t="shared" si="136"/>
        <v>1</v>
      </c>
      <c r="X1450" s="17">
        <f>IFERROR(Z1450/AB1450,0)</f>
        <v>1</v>
      </c>
      <c r="Y1450" s="3">
        <f>SUBTOTAL(109,I1450:V1450)</f>
        <v>1</v>
      </c>
      <c r="Z1450" s="3">
        <f>Y1450-N1450</f>
        <v>1</v>
      </c>
      <c r="AA1450" s="3">
        <f t="shared" si="137"/>
        <v>1</v>
      </c>
      <c r="AB1450" s="3">
        <f>COUNTA(I1450:V1450)-COUNTA(N1450)</f>
        <v>1</v>
      </c>
      <c r="AC1450" s="74">
        <f t="array" ref="AC1450">AVERAGE(IF((COLUMN(I1450:V1450)&lt;&gt;COLUMN(N1450)), I1450:V1450))</f>
        <v>7.6923076923076927E-2</v>
      </c>
    </row>
    <row r="1451" spans="1:29" x14ac:dyDescent="0.35">
      <c r="A1451" t="s">
        <v>2247</v>
      </c>
      <c r="B1451" t="s">
        <v>1076</v>
      </c>
      <c r="C1451" t="s">
        <v>2197</v>
      </c>
      <c r="D1451" s="1">
        <v>1</v>
      </c>
      <c r="E1451" s="2">
        <f t="shared" si="132"/>
        <v>0</v>
      </c>
      <c r="F1451" s="2">
        <f t="shared" si="133"/>
        <v>0</v>
      </c>
      <c r="G1451" s="2">
        <f t="shared" si="134"/>
        <v>0.1111111111111111</v>
      </c>
      <c r="H1451" s="2">
        <f t="shared" si="135"/>
        <v>8.3333333333333329E-2</v>
      </c>
      <c r="O1451" s="3">
        <v>1</v>
      </c>
      <c r="W1451" s="1">
        <f t="shared" si="136"/>
        <v>1</v>
      </c>
      <c r="X1451" s="17">
        <f>IFERROR(Z1451/AB1451,0)</f>
        <v>1</v>
      </c>
      <c r="Y1451" s="3">
        <f>SUBTOTAL(109,I1451:V1451)</f>
        <v>1</v>
      </c>
      <c r="Z1451" s="3">
        <f>Y1451-N1451</f>
        <v>1</v>
      </c>
      <c r="AA1451" s="3">
        <f t="shared" si="137"/>
        <v>1</v>
      </c>
      <c r="AB1451" s="3">
        <f>COUNTA(I1451:V1451)-COUNTA(N1451)</f>
        <v>1</v>
      </c>
      <c r="AC1451" s="74">
        <f t="array" ref="AC1451">AVERAGE(IF((COLUMN(I1451:V1451)&lt;&gt;COLUMN(N1451)), I1451:V1451))</f>
        <v>7.6923076923076927E-2</v>
      </c>
    </row>
    <row r="1452" spans="1:29" x14ac:dyDescent="0.35">
      <c r="A1452" t="s">
        <v>2248</v>
      </c>
      <c r="B1452" t="s">
        <v>139</v>
      </c>
      <c r="C1452" t="s">
        <v>2197</v>
      </c>
      <c r="D1452" s="1">
        <v>4.2</v>
      </c>
      <c r="E1452" s="2">
        <f t="shared" si="132"/>
        <v>1</v>
      </c>
      <c r="F1452" s="2">
        <f t="shared" si="133"/>
        <v>3.3333333333333335</v>
      </c>
      <c r="G1452" s="2">
        <f t="shared" si="134"/>
        <v>2.3333333333333335</v>
      </c>
      <c r="H1452" s="2">
        <f t="shared" si="135"/>
        <v>1.75</v>
      </c>
      <c r="O1452" s="3">
        <v>1</v>
      </c>
      <c r="P1452" s="3">
        <v>5</v>
      </c>
      <c r="Q1452" s="3">
        <v>11</v>
      </c>
      <c r="R1452" s="3">
        <v>1</v>
      </c>
      <c r="U1452" s="3">
        <v>3</v>
      </c>
      <c r="W1452" s="1">
        <f t="shared" si="136"/>
        <v>4.2</v>
      </c>
      <c r="X1452" s="17">
        <f>IFERROR(Z1452/AB1452,0)</f>
        <v>4.2</v>
      </c>
      <c r="Y1452" s="3">
        <f>SUBTOTAL(109,I1452:V1452)</f>
        <v>21</v>
      </c>
      <c r="Z1452" s="3">
        <f>Y1452-N1452</f>
        <v>21</v>
      </c>
      <c r="AA1452" s="3">
        <f t="shared" si="137"/>
        <v>5</v>
      </c>
      <c r="AB1452" s="3">
        <f>COUNTA(I1452:V1452)-COUNTA(N1452)</f>
        <v>5</v>
      </c>
      <c r="AC1452" s="74">
        <f t="array" ref="AC1452">AVERAGE(IF((COLUMN(I1452:V1452)&lt;&gt;COLUMN(N1452)), I1452:V1452))</f>
        <v>1.6153846153846154</v>
      </c>
    </row>
    <row r="1453" spans="1:29" x14ac:dyDescent="0.35">
      <c r="A1453" t="s">
        <v>2249</v>
      </c>
      <c r="B1453" t="s">
        <v>370</v>
      </c>
      <c r="C1453" t="s">
        <v>2197</v>
      </c>
      <c r="D1453" s="1">
        <v>1</v>
      </c>
      <c r="E1453" s="2">
        <f t="shared" si="132"/>
        <v>0</v>
      </c>
      <c r="F1453" s="2">
        <f t="shared" si="133"/>
        <v>0.16666666666666666</v>
      </c>
      <c r="G1453" s="2">
        <f t="shared" si="134"/>
        <v>0.1111111111111111</v>
      </c>
      <c r="H1453" s="2">
        <f t="shared" si="135"/>
        <v>8.3333333333333329E-2</v>
      </c>
      <c r="P1453" s="3">
        <v>1</v>
      </c>
      <c r="W1453" s="1">
        <f t="shared" si="136"/>
        <v>1</v>
      </c>
      <c r="X1453" s="17">
        <f>IFERROR(Z1453/AB1453,0)</f>
        <v>1</v>
      </c>
      <c r="Y1453" s="3">
        <f>SUBTOTAL(109,I1453:V1453)</f>
        <v>1</v>
      </c>
      <c r="Z1453" s="3">
        <f>Y1453-N1453</f>
        <v>1</v>
      </c>
      <c r="AA1453" s="3">
        <f t="shared" si="137"/>
        <v>1</v>
      </c>
      <c r="AB1453" s="3">
        <f>COUNTA(I1453:V1453)-COUNTA(N1453)</f>
        <v>1</v>
      </c>
      <c r="AC1453" s="74">
        <f t="array" ref="AC1453">AVERAGE(IF((COLUMN(I1453:V1453)&lt;&gt;COLUMN(N1453)), I1453:V1453))</f>
        <v>7.6923076923076927E-2</v>
      </c>
    </row>
    <row r="1454" spans="1:29" x14ac:dyDescent="0.35">
      <c r="A1454" t="s">
        <v>2250</v>
      </c>
      <c r="B1454" t="s">
        <v>143</v>
      </c>
      <c r="C1454" t="s">
        <v>2197</v>
      </c>
      <c r="D1454" s="1">
        <v>4.666666666666667</v>
      </c>
      <c r="E1454" s="2">
        <f t="shared" si="132"/>
        <v>0.33333333333333331</v>
      </c>
      <c r="F1454" s="2">
        <f t="shared" si="133"/>
        <v>3.3333333333333335</v>
      </c>
      <c r="G1454" s="2">
        <f t="shared" si="134"/>
        <v>3.1111111111111112</v>
      </c>
      <c r="H1454" s="2">
        <f t="shared" si="135"/>
        <v>2.3333333333333335</v>
      </c>
      <c r="N1454" s="3">
        <v>3</v>
      </c>
      <c r="O1454" s="3">
        <v>5</v>
      </c>
      <c r="P1454" s="3">
        <v>6</v>
      </c>
      <c r="Q1454" s="3">
        <v>5</v>
      </c>
      <c r="R1454" s="3">
        <v>8</v>
      </c>
      <c r="U1454" s="3">
        <v>1</v>
      </c>
      <c r="V1454" s="3">
        <v>3</v>
      </c>
      <c r="W1454" s="1">
        <f t="shared" si="136"/>
        <v>4.666666666666667</v>
      </c>
      <c r="X1454" s="17">
        <f>IFERROR(Z1454/AB1454,0)</f>
        <v>4.666666666666667</v>
      </c>
      <c r="Y1454" s="3">
        <f>SUBTOTAL(109,I1454:V1454)</f>
        <v>31</v>
      </c>
      <c r="Z1454" s="3">
        <f>Y1454-N1454</f>
        <v>28</v>
      </c>
      <c r="AA1454" s="3">
        <f t="shared" si="137"/>
        <v>7</v>
      </c>
      <c r="AB1454" s="3">
        <f>COUNTA(I1454:V1454)-COUNTA(N1454)</f>
        <v>6</v>
      </c>
      <c r="AC1454" s="74">
        <f t="array" ref="AC1454">AVERAGE(IF((COLUMN(I1454:V1454)&lt;&gt;COLUMN(N1454)), I1454:V1454))</f>
        <v>2.1538461538461537</v>
      </c>
    </row>
    <row r="1455" spans="1:29" x14ac:dyDescent="0.35">
      <c r="A1455" t="s">
        <v>2251</v>
      </c>
      <c r="B1455" t="s">
        <v>145</v>
      </c>
      <c r="C1455" t="s">
        <v>2197</v>
      </c>
      <c r="D1455" s="1">
        <v>4.666666666666667</v>
      </c>
      <c r="E1455" s="2">
        <f t="shared" si="132"/>
        <v>0.33333333333333331</v>
      </c>
      <c r="F1455" s="2">
        <f t="shared" si="133"/>
        <v>3.3333333333333335</v>
      </c>
      <c r="G1455" s="2">
        <f t="shared" si="134"/>
        <v>3.1111111111111112</v>
      </c>
      <c r="H1455" s="2">
        <f t="shared" si="135"/>
        <v>2.3333333333333335</v>
      </c>
      <c r="N1455" s="3">
        <v>3</v>
      </c>
      <c r="O1455" s="3">
        <v>5</v>
      </c>
      <c r="P1455" s="3">
        <v>6</v>
      </c>
      <c r="Q1455" s="3">
        <v>5</v>
      </c>
      <c r="R1455" s="3">
        <v>8</v>
      </c>
      <c r="U1455" s="3">
        <v>1</v>
      </c>
      <c r="V1455" s="3">
        <v>3</v>
      </c>
      <c r="W1455" s="1">
        <f t="shared" si="136"/>
        <v>4.666666666666667</v>
      </c>
      <c r="X1455" s="17">
        <f>IFERROR(Z1455/AB1455,0)</f>
        <v>4.666666666666667</v>
      </c>
      <c r="Y1455" s="3">
        <f>SUBTOTAL(109,I1455:V1455)</f>
        <v>31</v>
      </c>
      <c r="Z1455" s="3">
        <f>Y1455-N1455</f>
        <v>28</v>
      </c>
      <c r="AA1455" s="3">
        <f t="shared" si="137"/>
        <v>7</v>
      </c>
      <c r="AB1455" s="3">
        <f>COUNTA(I1455:V1455)-COUNTA(N1455)</f>
        <v>6</v>
      </c>
      <c r="AC1455" s="74">
        <f t="array" ref="AC1455">AVERAGE(IF((COLUMN(I1455:V1455)&lt;&gt;COLUMN(N1455)), I1455:V1455))</f>
        <v>2.1538461538461537</v>
      </c>
    </row>
    <row r="1456" spans="1:29" x14ac:dyDescent="0.35">
      <c r="A1456" t="s">
        <v>2252</v>
      </c>
      <c r="B1456" t="s">
        <v>147</v>
      </c>
      <c r="C1456" t="s">
        <v>2197</v>
      </c>
      <c r="D1456" s="1">
        <v>4.666666666666667</v>
      </c>
      <c r="E1456" s="2">
        <f t="shared" si="132"/>
        <v>0.33333333333333331</v>
      </c>
      <c r="F1456" s="2">
        <f t="shared" si="133"/>
        <v>3.3333333333333335</v>
      </c>
      <c r="G1456" s="2">
        <f t="shared" si="134"/>
        <v>3.1111111111111112</v>
      </c>
      <c r="H1456" s="2">
        <f t="shared" si="135"/>
        <v>2.3333333333333335</v>
      </c>
      <c r="N1456" s="3">
        <v>3</v>
      </c>
      <c r="O1456" s="3">
        <v>5</v>
      </c>
      <c r="P1456" s="3">
        <v>6</v>
      </c>
      <c r="Q1456" s="3">
        <v>5</v>
      </c>
      <c r="R1456" s="3">
        <v>8</v>
      </c>
      <c r="U1456" s="3">
        <v>1</v>
      </c>
      <c r="V1456" s="3">
        <v>3</v>
      </c>
      <c r="W1456" s="1">
        <f t="shared" si="136"/>
        <v>4.666666666666667</v>
      </c>
      <c r="X1456" s="17">
        <f>IFERROR(Z1456/AB1456,0)</f>
        <v>4.666666666666667</v>
      </c>
      <c r="Y1456" s="3">
        <f>SUBTOTAL(109,I1456:V1456)</f>
        <v>31</v>
      </c>
      <c r="Z1456" s="3">
        <f>Y1456-N1456</f>
        <v>28</v>
      </c>
      <c r="AA1456" s="3">
        <f t="shared" si="137"/>
        <v>7</v>
      </c>
      <c r="AB1456" s="3">
        <f>COUNTA(I1456:V1456)-COUNTA(N1456)</f>
        <v>6</v>
      </c>
      <c r="AC1456" s="74">
        <f t="array" ref="AC1456">AVERAGE(IF((COLUMN(I1456:V1456)&lt;&gt;COLUMN(N1456)), I1456:V1456))</f>
        <v>2.1538461538461537</v>
      </c>
    </row>
    <row r="1457" spans="1:29" x14ac:dyDescent="0.35">
      <c r="A1457" t="s">
        <v>2253</v>
      </c>
      <c r="B1457" t="s">
        <v>2254</v>
      </c>
      <c r="C1457" t="s">
        <v>2197</v>
      </c>
      <c r="D1457" s="1">
        <v>1</v>
      </c>
      <c r="E1457" s="2">
        <f t="shared" si="132"/>
        <v>0</v>
      </c>
      <c r="F1457" s="2">
        <f t="shared" si="133"/>
        <v>0.33333333333333331</v>
      </c>
      <c r="G1457" s="2">
        <f t="shared" si="134"/>
        <v>0.33333333333333331</v>
      </c>
      <c r="H1457" s="2">
        <f t="shared" si="135"/>
        <v>0.25</v>
      </c>
      <c r="O1457" s="3">
        <v>1</v>
      </c>
      <c r="Q1457" s="3">
        <v>1</v>
      </c>
      <c r="R1457" s="3">
        <v>1</v>
      </c>
      <c r="W1457" s="1">
        <f t="shared" si="136"/>
        <v>1</v>
      </c>
      <c r="X1457" s="17">
        <f>IFERROR(Z1457/AB1457,0)</f>
        <v>1</v>
      </c>
      <c r="Y1457" s="3">
        <f>SUBTOTAL(109,I1457:V1457)</f>
        <v>3</v>
      </c>
      <c r="Z1457" s="3">
        <f>Y1457-N1457</f>
        <v>3</v>
      </c>
      <c r="AA1457" s="3">
        <f t="shared" si="137"/>
        <v>3</v>
      </c>
      <c r="AB1457" s="3">
        <f>COUNTA(I1457:V1457)-COUNTA(N1457)</f>
        <v>3</v>
      </c>
      <c r="AC1457" s="74">
        <f t="array" ref="AC1457">AVERAGE(IF((COLUMN(I1457:V1457)&lt;&gt;COLUMN(N1457)), I1457:V1457))</f>
        <v>0.23076923076923078</v>
      </c>
    </row>
    <row r="1458" spans="1:29" x14ac:dyDescent="0.35">
      <c r="A1458" t="s">
        <v>2255</v>
      </c>
      <c r="B1458" t="s">
        <v>2256</v>
      </c>
      <c r="C1458" t="s">
        <v>2197</v>
      </c>
      <c r="D1458" s="1">
        <v>1</v>
      </c>
      <c r="E1458" s="2">
        <f t="shared" si="132"/>
        <v>0</v>
      </c>
      <c r="F1458" s="2">
        <f t="shared" si="133"/>
        <v>0.5</v>
      </c>
      <c r="G1458" s="2">
        <f t="shared" si="134"/>
        <v>0.44444444444444442</v>
      </c>
      <c r="H1458" s="2">
        <f t="shared" si="135"/>
        <v>0.33333333333333331</v>
      </c>
      <c r="N1458" s="3">
        <v>1</v>
      </c>
      <c r="P1458" s="3">
        <v>1</v>
      </c>
      <c r="Q1458" s="3">
        <v>1</v>
      </c>
      <c r="R1458" s="3">
        <v>1</v>
      </c>
      <c r="V1458" s="3">
        <v>1</v>
      </c>
      <c r="W1458" s="1">
        <f t="shared" si="136"/>
        <v>1</v>
      </c>
      <c r="X1458" s="17">
        <f>IFERROR(Z1458/AB1458,0)</f>
        <v>1</v>
      </c>
      <c r="Y1458" s="3">
        <f>SUBTOTAL(109,I1458:V1458)</f>
        <v>5</v>
      </c>
      <c r="Z1458" s="3">
        <f>Y1458-N1458</f>
        <v>4</v>
      </c>
      <c r="AA1458" s="3">
        <f t="shared" si="137"/>
        <v>5</v>
      </c>
      <c r="AB1458" s="3">
        <f>COUNTA(I1458:V1458)-COUNTA(N1458)</f>
        <v>4</v>
      </c>
      <c r="AC1458" s="74">
        <f t="array" ref="AC1458">AVERAGE(IF((COLUMN(I1458:V1458)&lt;&gt;COLUMN(N1458)), I1458:V1458))</f>
        <v>0.30769230769230771</v>
      </c>
    </row>
    <row r="1459" spans="1:29" x14ac:dyDescent="0.35">
      <c r="A1459" t="s">
        <v>2257</v>
      </c>
      <c r="B1459" t="s">
        <v>2258</v>
      </c>
      <c r="C1459" t="s">
        <v>2197</v>
      </c>
      <c r="D1459" s="1">
        <v>1.5</v>
      </c>
      <c r="E1459" s="2">
        <f t="shared" si="132"/>
        <v>0</v>
      </c>
      <c r="F1459" s="2">
        <f t="shared" si="133"/>
        <v>0.16666666666666666</v>
      </c>
      <c r="G1459" s="2">
        <f t="shared" si="134"/>
        <v>0.33333333333333331</v>
      </c>
      <c r="H1459" s="2">
        <f t="shared" si="135"/>
        <v>0.25</v>
      </c>
      <c r="O1459" s="3">
        <v>2</v>
      </c>
      <c r="Q1459" s="3">
        <v>1</v>
      </c>
      <c r="W1459" s="1">
        <f t="shared" si="136"/>
        <v>1.5</v>
      </c>
      <c r="X1459" s="17">
        <f>IFERROR(Z1459/AB1459,0)</f>
        <v>1.5</v>
      </c>
      <c r="Y1459" s="3">
        <f>SUBTOTAL(109,I1459:V1459)</f>
        <v>3</v>
      </c>
      <c r="Z1459" s="3">
        <f>Y1459-N1459</f>
        <v>3</v>
      </c>
      <c r="AA1459" s="3">
        <f t="shared" si="137"/>
        <v>2</v>
      </c>
      <c r="AB1459" s="3">
        <f>COUNTA(I1459:V1459)-COUNTA(N1459)</f>
        <v>2</v>
      </c>
      <c r="AC1459" s="74">
        <f t="array" ref="AC1459">AVERAGE(IF((COLUMN(I1459:V1459)&lt;&gt;COLUMN(N1459)), I1459:V1459))</f>
        <v>0.23076923076923078</v>
      </c>
    </row>
    <row r="1460" spans="1:29" x14ac:dyDescent="0.35">
      <c r="A1460" t="s">
        <v>2259</v>
      </c>
      <c r="B1460" t="s">
        <v>2260</v>
      </c>
      <c r="C1460" t="s">
        <v>2197</v>
      </c>
      <c r="D1460" s="1">
        <v>1.3333333333333333</v>
      </c>
      <c r="E1460" s="2">
        <f t="shared" si="132"/>
        <v>0</v>
      </c>
      <c r="F1460" s="2">
        <f t="shared" si="133"/>
        <v>0.66666666666666663</v>
      </c>
      <c r="G1460" s="2">
        <f t="shared" si="134"/>
        <v>0.55555555555555558</v>
      </c>
      <c r="H1460" s="2">
        <f t="shared" si="135"/>
        <v>0.41666666666666669</v>
      </c>
      <c r="N1460" s="3">
        <v>1</v>
      </c>
      <c r="P1460" s="3">
        <v>1</v>
      </c>
      <c r="Q1460" s="3">
        <v>1</v>
      </c>
      <c r="R1460" s="3">
        <v>2</v>
      </c>
      <c r="W1460" s="1">
        <f t="shared" si="136"/>
        <v>1.3333333333333333</v>
      </c>
      <c r="X1460" s="17">
        <f>IFERROR(Z1460/AB1460,0)</f>
        <v>1.3333333333333333</v>
      </c>
      <c r="Y1460" s="3">
        <f>SUBTOTAL(109,I1460:V1460)</f>
        <v>5</v>
      </c>
      <c r="Z1460" s="3">
        <f>Y1460-N1460</f>
        <v>4</v>
      </c>
      <c r="AA1460" s="3">
        <f t="shared" si="137"/>
        <v>4</v>
      </c>
      <c r="AB1460" s="3">
        <f>COUNTA(I1460:V1460)-COUNTA(N1460)</f>
        <v>3</v>
      </c>
      <c r="AC1460" s="74">
        <f t="array" ref="AC1460">AVERAGE(IF((COLUMN(I1460:V1460)&lt;&gt;COLUMN(N1460)), I1460:V1460))</f>
        <v>0.30769230769230771</v>
      </c>
    </row>
    <row r="1461" spans="1:29" x14ac:dyDescent="0.35">
      <c r="A1461" t="s">
        <v>2261</v>
      </c>
      <c r="B1461" t="s">
        <v>1110</v>
      </c>
      <c r="C1461" t="s">
        <v>2197</v>
      </c>
      <c r="D1461" s="1">
        <v>1</v>
      </c>
      <c r="E1461" s="2">
        <f t="shared" si="132"/>
        <v>0</v>
      </c>
      <c r="F1461" s="2">
        <f t="shared" si="133"/>
        <v>0.16666666666666666</v>
      </c>
      <c r="G1461" s="2">
        <f t="shared" si="134"/>
        <v>0.1111111111111111</v>
      </c>
      <c r="H1461" s="2">
        <f t="shared" si="135"/>
        <v>8.3333333333333329E-2</v>
      </c>
      <c r="R1461" s="3">
        <v>1</v>
      </c>
      <c r="W1461" s="1">
        <f t="shared" si="136"/>
        <v>1</v>
      </c>
      <c r="X1461" s="17">
        <f>IFERROR(Z1461/AB1461,0)</f>
        <v>1</v>
      </c>
      <c r="Y1461" s="3">
        <f>SUBTOTAL(109,I1461:V1461)</f>
        <v>1</v>
      </c>
      <c r="Z1461" s="3">
        <f>Y1461-N1461</f>
        <v>1</v>
      </c>
      <c r="AA1461" s="3">
        <f t="shared" si="137"/>
        <v>1</v>
      </c>
      <c r="AB1461" s="3">
        <f>COUNTA(I1461:V1461)-COUNTA(N1461)</f>
        <v>1</v>
      </c>
      <c r="AC1461" s="74">
        <f t="array" ref="AC1461">AVERAGE(IF((COLUMN(I1461:V1461)&lt;&gt;COLUMN(N1461)), I1461:V1461))</f>
        <v>7.6923076923076927E-2</v>
      </c>
    </row>
    <row r="1462" spans="1:29" x14ac:dyDescent="0.35">
      <c r="A1462" t="s">
        <v>2262</v>
      </c>
      <c r="B1462" t="s">
        <v>2263</v>
      </c>
      <c r="C1462" t="s">
        <v>2197</v>
      </c>
      <c r="D1462" s="1">
        <v>1</v>
      </c>
      <c r="E1462" s="2">
        <f t="shared" si="132"/>
        <v>0</v>
      </c>
      <c r="F1462" s="2">
        <f t="shared" si="133"/>
        <v>0</v>
      </c>
      <c r="G1462" s="2">
        <f t="shared" si="134"/>
        <v>0.1111111111111111</v>
      </c>
      <c r="H1462" s="2">
        <f t="shared" si="135"/>
        <v>8.3333333333333329E-2</v>
      </c>
      <c r="O1462" s="3">
        <v>1</v>
      </c>
      <c r="V1462" s="3">
        <v>1</v>
      </c>
      <c r="W1462" s="1">
        <f t="shared" si="136"/>
        <v>1</v>
      </c>
      <c r="X1462" s="17">
        <f>IFERROR(Z1462/AB1462,0)</f>
        <v>1</v>
      </c>
      <c r="Y1462" s="3">
        <f>SUBTOTAL(109,I1462:V1462)</f>
        <v>2</v>
      </c>
      <c r="Z1462" s="3">
        <f>Y1462-N1462</f>
        <v>2</v>
      </c>
      <c r="AA1462" s="3">
        <f t="shared" si="137"/>
        <v>2</v>
      </c>
      <c r="AB1462" s="3">
        <f>COUNTA(I1462:V1462)-COUNTA(N1462)</f>
        <v>2</v>
      </c>
      <c r="AC1462" s="74">
        <f t="array" ref="AC1462">AVERAGE(IF((COLUMN(I1462:V1462)&lt;&gt;COLUMN(N1462)), I1462:V1462))</f>
        <v>0.15384615384615385</v>
      </c>
    </row>
    <row r="1463" spans="1:29" x14ac:dyDescent="0.35">
      <c r="A1463" t="s">
        <v>2264</v>
      </c>
      <c r="B1463" t="s">
        <v>2265</v>
      </c>
      <c r="C1463" t="s">
        <v>2197</v>
      </c>
      <c r="D1463" s="1">
        <v>1</v>
      </c>
      <c r="E1463" s="2">
        <f t="shared" si="132"/>
        <v>0</v>
      </c>
      <c r="F1463" s="2">
        <f t="shared" si="133"/>
        <v>0.16666666666666666</v>
      </c>
      <c r="G1463" s="2">
        <f t="shared" si="134"/>
        <v>0.1111111111111111</v>
      </c>
      <c r="H1463" s="2">
        <f t="shared" si="135"/>
        <v>8.3333333333333329E-2</v>
      </c>
      <c r="R1463" s="3">
        <v>1</v>
      </c>
      <c r="W1463" s="1">
        <f t="shared" si="136"/>
        <v>1</v>
      </c>
      <c r="X1463" s="17">
        <f>IFERROR(Z1463/AB1463,0)</f>
        <v>1</v>
      </c>
      <c r="Y1463" s="3">
        <f>SUBTOTAL(109,I1463:V1463)</f>
        <v>1</v>
      </c>
      <c r="Z1463" s="3">
        <f>Y1463-N1463</f>
        <v>1</v>
      </c>
      <c r="AA1463" s="3">
        <f t="shared" si="137"/>
        <v>1</v>
      </c>
      <c r="AB1463" s="3">
        <f>COUNTA(I1463:V1463)-COUNTA(N1463)</f>
        <v>1</v>
      </c>
      <c r="AC1463" s="74">
        <f t="array" ref="AC1463">AVERAGE(IF((COLUMN(I1463:V1463)&lt;&gt;COLUMN(N1463)), I1463:V1463))</f>
        <v>7.6923076923076927E-2</v>
      </c>
    </row>
    <row r="1464" spans="1:29" x14ac:dyDescent="0.35">
      <c r="A1464" t="s">
        <v>2266</v>
      </c>
      <c r="B1464" t="s">
        <v>2267</v>
      </c>
      <c r="C1464" t="s">
        <v>2197</v>
      </c>
      <c r="D1464" s="1">
        <v>1</v>
      </c>
      <c r="E1464" s="2">
        <f t="shared" si="132"/>
        <v>0</v>
      </c>
      <c r="F1464" s="2">
        <f t="shared" si="133"/>
        <v>0</v>
      </c>
      <c r="G1464" s="2">
        <f t="shared" si="134"/>
        <v>0.22222222222222221</v>
      </c>
      <c r="H1464" s="2">
        <f t="shared" si="135"/>
        <v>0.16666666666666666</v>
      </c>
      <c r="N1464" s="3">
        <v>1</v>
      </c>
      <c r="O1464" s="3">
        <v>1</v>
      </c>
      <c r="W1464" s="1">
        <f t="shared" si="136"/>
        <v>1</v>
      </c>
      <c r="X1464" s="17">
        <f>IFERROR(Z1464/AB1464,0)</f>
        <v>1</v>
      </c>
      <c r="Y1464" s="3">
        <f>SUBTOTAL(109,I1464:V1464)</f>
        <v>2</v>
      </c>
      <c r="Z1464" s="3">
        <f>Y1464-N1464</f>
        <v>1</v>
      </c>
      <c r="AA1464" s="3">
        <f t="shared" si="137"/>
        <v>2</v>
      </c>
      <c r="AB1464" s="3">
        <f>COUNTA(I1464:V1464)-COUNTA(N1464)</f>
        <v>1</v>
      </c>
      <c r="AC1464" s="74">
        <f t="array" ref="AC1464">AVERAGE(IF((COLUMN(I1464:V1464)&lt;&gt;COLUMN(N1464)), I1464:V1464))</f>
        <v>7.6923076923076927E-2</v>
      </c>
    </row>
    <row r="1465" spans="1:29" x14ac:dyDescent="0.35">
      <c r="A1465" t="s">
        <v>2268</v>
      </c>
      <c r="B1465" t="s">
        <v>379</v>
      </c>
      <c r="C1465" t="s">
        <v>2197</v>
      </c>
      <c r="D1465" s="1">
        <v>1</v>
      </c>
      <c r="E1465" s="2">
        <f t="shared" si="132"/>
        <v>0</v>
      </c>
      <c r="F1465" s="2">
        <f t="shared" si="133"/>
        <v>0.16666666666666666</v>
      </c>
      <c r="G1465" s="2">
        <f t="shared" si="134"/>
        <v>0.22222222222222221</v>
      </c>
      <c r="H1465" s="2">
        <f t="shared" si="135"/>
        <v>0.16666666666666666</v>
      </c>
      <c r="O1465" s="3">
        <v>1</v>
      </c>
      <c r="R1465" s="3">
        <v>1</v>
      </c>
      <c r="W1465" s="1">
        <f t="shared" si="136"/>
        <v>1</v>
      </c>
      <c r="X1465" s="17">
        <f>IFERROR(Z1465/AB1465,0)</f>
        <v>1</v>
      </c>
      <c r="Y1465" s="3">
        <f>SUBTOTAL(109,I1465:V1465)</f>
        <v>2</v>
      </c>
      <c r="Z1465" s="3">
        <f>Y1465-N1465</f>
        <v>2</v>
      </c>
      <c r="AA1465" s="3">
        <f t="shared" si="137"/>
        <v>2</v>
      </c>
      <c r="AB1465" s="3">
        <f>COUNTA(I1465:V1465)-COUNTA(N1465)</f>
        <v>2</v>
      </c>
      <c r="AC1465" s="74">
        <f t="array" ref="AC1465">AVERAGE(IF((COLUMN(I1465:V1465)&lt;&gt;COLUMN(N1465)), I1465:V1465))</f>
        <v>0.15384615384615385</v>
      </c>
    </row>
    <row r="1466" spans="1:29" x14ac:dyDescent="0.35">
      <c r="A1466" t="s">
        <v>2269</v>
      </c>
      <c r="B1466" t="s">
        <v>381</v>
      </c>
      <c r="C1466" t="s">
        <v>2197</v>
      </c>
      <c r="D1466" s="1">
        <v>1</v>
      </c>
      <c r="E1466" s="2">
        <f t="shared" si="132"/>
        <v>0.33333333333333331</v>
      </c>
      <c r="F1466" s="2">
        <f t="shared" si="133"/>
        <v>0.33333333333333331</v>
      </c>
      <c r="G1466" s="2">
        <f t="shared" si="134"/>
        <v>0.22222222222222221</v>
      </c>
      <c r="H1466" s="2">
        <f t="shared" si="135"/>
        <v>0.16666666666666666</v>
      </c>
      <c r="R1466" s="3">
        <v>1</v>
      </c>
      <c r="S1466" s="3">
        <v>1</v>
      </c>
      <c r="W1466" s="1">
        <f t="shared" si="136"/>
        <v>1</v>
      </c>
      <c r="X1466" s="17">
        <f>IFERROR(Z1466/AB1466,0)</f>
        <v>1</v>
      </c>
      <c r="Y1466" s="3">
        <f>SUBTOTAL(109,I1466:V1466)</f>
        <v>2</v>
      </c>
      <c r="Z1466" s="3">
        <f>Y1466-N1466</f>
        <v>2</v>
      </c>
      <c r="AA1466" s="3">
        <f t="shared" si="137"/>
        <v>2</v>
      </c>
      <c r="AB1466" s="3">
        <f>COUNTA(I1466:V1466)-COUNTA(N1466)</f>
        <v>2</v>
      </c>
      <c r="AC1466" s="74">
        <f t="array" ref="AC1466">AVERAGE(IF((COLUMN(I1466:V1466)&lt;&gt;COLUMN(N1466)), I1466:V1466))</f>
        <v>0.15384615384615385</v>
      </c>
    </row>
    <row r="1467" spans="1:29" x14ac:dyDescent="0.35">
      <c r="A1467" t="s">
        <v>2270</v>
      </c>
      <c r="B1467" t="s">
        <v>2271</v>
      </c>
      <c r="C1467" t="s">
        <v>2197</v>
      </c>
      <c r="D1467" s="1">
        <v>1</v>
      </c>
      <c r="E1467" s="2">
        <f t="shared" si="132"/>
        <v>0</v>
      </c>
      <c r="F1467" s="2">
        <f t="shared" si="133"/>
        <v>0.16666666666666666</v>
      </c>
      <c r="G1467" s="2">
        <f t="shared" si="134"/>
        <v>0.1111111111111111</v>
      </c>
      <c r="H1467" s="2">
        <f t="shared" si="135"/>
        <v>8.3333333333333329E-2</v>
      </c>
      <c r="P1467" s="3">
        <v>1</v>
      </c>
      <c r="W1467" s="1">
        <f t="shared" si="136"/>
        <v>1</v>
      </c>
      <c r="X1467" s="17">
        <f>IFERROR(Z1467/AB1467,0)</f>
        <v>1</v>
      </c>
      <c r="Y1467" s="3">
        <f>SUBTOTAL(109,I1467:V1467)</f>
        <v>1</v>
      </c>
      <c r="Z1467" s="3">
        <f>Y1467-N1467</f>
        <v>1</v>
      </c>
      <c r="AA1467" s="3">
        <f t="shared" si="137"/>
        <v>1</v>
      </c>
      <c r="AB1467" s="3">
        <f>COUNTA(I1467:V1467)-COUNTA(N1467)</f>
        <v>1</v>
      </c>
      <c r="AC1467" s="74">
        <f t="array" ref="AC1467">AVERAGE(IF((COLUMN(I1467:V1467)&lt;&gt;COLUMN(N1467)), I1467:V1467))</f>
        <v>7.6923076923076927E-2</v>
      </c>
    </row>
    <row r="1468" spans="1:29" x14ac:dyDescent="0.35">
      <c r="A1468" t="s">
        <v>2272</v>
      </c>
      <c r="B1468" t="s">
        <v>383</v>
      </c>
      <c r="C1468" t="s">
        <v>2197</v>
      </c>
      <c r="D1468" s="1">
        <v>1</v>
      </c>
      <c r="E1468" s="2">
        <f t="shared" si="132"/>
        <v>0</v>
      </c>
      <c r="F1468" s="2">
        <f t="shared" si="133"/>
        <v>0.16666666666666666</v>
      </c>
      <c r="G1468" s="2">
        <f t="shared" si="134"/>
        <v>0.1111111111111111</v>
      </c>
      <c r="H1468" s="2">
        <f t="shared" si="135"/>
        <v>8.3333333333333329E-2</v>
      </c>
      <c r="P1468" s="3">
        <v>1</v>
      </c>
      <c r="W1468" s="1">
        <f t="shared" si="136"/>
        <v>1</v>
      </c>
      <c r="X1468" s="17">
        <f>IFERROR(Z1468/AB1468,0)</f>
        <v>1</v>
      </c>
      <c r="Y1468" s="3">
        <f>SUBTOTAL(109,I1468:V1468)</f>
        <v>1</v>
      </c>
      <c r="Z1468" s="3">
        <f>Y1468-N1468</f>
        <v>1</v>
      </c>
      <c r="AA1468" s="3">
        <f t="shared" si="137"/>
        <v>1</v>
      </c>
      <c r="AB1468" s="3">
        <f>COUNTA(I1468:V1468)-COUNTA(N1468)</f>
        <v>1</v>
      </c>
      <c r="AC1468" s="74">
        <f t="array" ref="AC1468">AVERAGE(IF((COLUMN(I1468:V1468)&lt;&gt;COLUMN(N1468)), I1468:V1468))</f>
        <v>7.6923076923076927E-2</v>
      </c>
    </row>
    <row r="1469" spans="1:29" x14ac:dyDescent="0.35">
      <c r="A1469" t="s">
        <v>2273</v>
      </c>
      <c r="B1469" t="s">
        <v>385</v>
      </c>
      <c r="C1469" t="s">
        <v>2197</v>
      </c>
      <c r="D1469" s="1">
        <v>1</v>
      </c>
      <c r="E1469" s="2">
        <f t="shared" si="132"/>
        <v>0</v>
      </c>
      <c r="F1469" s="2">
        <f t="shared" si="133"/>
        <v>0.16666666666666666</v>
      </c>
      <c r="G1469" s="2">
        <f t="shared" si="134"/>
        <v>0.1111111111111111</v>
      </c>
      <c r="H1469" s="2">
        <f t="shared" si="135"/>
        <v>8.3333333333333329E-2</v>
      </c>
      <c r="P1469" s="3">
        <v>1</v>
      </c>
      <c r="W1469" s="1">
        <f t="shared" si="136"/>
        <v>1</v>
      </c>
      <c r="X1469" s="17">
        <f>IFERROR(Z1469/AB1469,0)</f>
        <v>1</v>
      </c>
      <c r="Y1469" s="3">
        <f>SUBTOTAL(109,I1469:V1469)</f>
        <v>1</v>
      </c>
      <c r="Z1469" s="3">
        <f>Y1469-N1469</f>
        <v>1</v>
      </c>
      <c r="AA1469" s="3">
        <f t="shared" si="137"/>
        <v>1</v>
      </c>
      <c r="AB1469" s="3">
        <f>COUNTA(I1469:V1469)-COUNTA(N1469)</f>
        <v>1</v>
      </c>
      <c r="AC1469" s="74">
        <f t="array" ref="AC1469">AVERAGE(IF((COLUMN(I1469:V1469)&lt;&gt;COLUMN(N1469)), I1469:V1469))</f>
        <v>7.6923076923076927E-2</v>
      </c>
    </row>
    <row r="1470" spans="1:29" x14ac:dyDescent="0.35">
      <c r="A1470" t="s">
        <v>2274</v>
      </c>
      <c r="B1470" t="s">
        <v>2275</v>
      </c>
      <c r="C1470" t="s">
        <v>2197</v>
      </c>
      <c r="D1470" s="1">
        <v>1</v>
      </c>
      <c r="E1470" s="2">
        <f t="shared" ref="E1470:E1533" si="138">IFERROR(SUM(S1470:U1470)/3,"")</f>
        <v>0</v>
      </c>
      <c r="F1470" s="2">
        <f t="shared" ref="F1470:F1533" si="139">IFERROR(SUM(P1470:U1470)/6,"")</f>
        <v>0.16666666666666666</v>
      </c>
      <c r="G1470" s="2">
        <f t="shared" ref="G1470:G1533" si="140">IFERROR(SUM(M1470:U1470)/9,"")</f>
        <v>0.1111111111111111</v>
      </c>
      <c r="H1470" s="2">
        <f t="shared" ref="H1470:H1533" si="141">IFERROR(SUM(J1470:U1470)/12,"")</f>
        <v>8.3333333333333329E-2</v>
      </c>
      <c r="R1470" s="3">
        <v>1</v>
      </c>
      <c r="W1470" s="1">
        <f t="shared" ref="W1470:W1533" si="142">IFERROR(AVERAGE((O1470:V1470),(J1470:M1470)),"0")</f>
        <v>1</v>
      </c>
      <c r="X1470" s="17">
        <f>IFERROR(Z1470/AB1470,0)</f>
        <v>1</v>
      </c>
      <c r="Y1470" s="3">
        <f>SUBTOTAL(109,I1470:V1470)</f>
        <v>1</v>
      </c>
      <c r="Z1470" s="3">
        <f>Y1470-N1470</f>
        <v>1</v>
      </c>
      <c r="AA1470" s="3">
        <f t="shared" si="137"/>
        <v>1</v>
      </c>
      <c r="AB1470" s="3">
        <f>COUNTA(I1470:V1470)-COUNTA(N1470)</f>
        <v>1</v>
      </c>
      <c r="AC1470" s="74">
        <f t="array" ref="AC1470">AVERAGE(IF((COLUMN(I1470:V1470)&lt;&gt;COLUMN(N1470)), I1470:V1470))</f>
        <v>7.6923076923076927E-2</v>
      </c>
    </row>
    <row r="1471" spans="1:29" x14ac:dyDescent="0.35">
      <c r="A1471" t="s">
        <v>2276</v>
      </c>
      <c r="B1471" t="s">
        <v>2277</v>
      </c>
      <c r="C1471" t="s">
        <v>2197</v>
      </c>
      <c r="D1471" s="1">
        <v>1</v>
      </c>
      <c r="E1471" s="2">
        <f t="shared" si="138"/>
        <v>0.33333333333333331</v>
      </c>
      <c r="F1471" s="2">
        <f t="shared" si="139"/>
        <v>0.5</v>
      </c>
      <c r="G1471" s="2">
        <f t="shared" si="140"/>
        <v>0.33333333333333331</v>
      </c>
      <c r="H1471" s="2">
        <f t="shared" si="141"/>
        <v>0.25</v>
      </c>
      <c r="P1471" s="3">
        <v>1</v>
      </c>
      <c r="Q1471" s="3">
        <v>1</v>
      </c>
      <c r="U1471" s="3">
        <v>1</v>
      </c>
      <c r="W1471" s="1">
        <f t="shared" si="142"/>
        <v>1</v>
      </c>
      <c r="X1471" s="17">
        <f>IFERROR(Z1471/AB1471,0)</f>
        <v>1</v>
      </c>
      <c r="Y1471" s="3">
        <f>SUBTOTAL(109,I1471:V1471)</f>
        <v>3</v>
      </c>
      <c r="Z1471" s="3">
        <f>Y1471-N1471</f>
        <v>3</v>
      </c>
      <c r="AA1471" s="3">
        <f t="shared" si="137"/>
        <v>3</v>
      </c>
      <c r="AB1471" s="3">
        <f>COUNTA(I1471:V1471)-COUNTA(N1471)</f>
        <v>3</v>
      </c>
      <c r="AC1471" s="74">
        <f t="array" ref="AC1471">AVERAGE(IF((COLUMN(I1471:V1471)&lt;&gt;COLUMN(N1471)), I1471:V1471))</f>
        <v>0.23076923076923078</v>
      </c>
    </row>
    <row r="1472" spans="1:29" x14ac:dyDescent="0.35">
      <c r="A1472" t="s">
        <v>2278</v>
      </c>
      <c r="B1472" t="s">
        <v>2279</v>
      </c>
      <c r="C1472" t="s">
        <v>2197</v>
      </c>
      <c r="D1472" s="1">
        <v>2</v>
      </c>
      <c r="E1472" s="2">
        <f t="shared" si="138"/>
        <v>0</v>
      </c>
      <c r="F1472" s="2">
        <f t="shared" si="139"/>
        <v>0.66666666666666663</v>
      </c>
      <c r="G1472" s="2">
        <f t="shared" si="140"/>
        <v>0.44444444444444442</v>
      </c>
      <c r="H1472" s="2">
        <f t="shared" si="141"/>
        <v>0.33333333333333331</v>
      </c>
      <c r="P1472" s="3">
        <v>3</v>
      </c>
      <c r="R1472" s="3">
        <v>1</v>
      </c>
      <c r="W1472" s="1">
        <f t="shared" si="142"/>
        <v>2</v>
      </c>
      <c r="X1472" s="17">
        <f>IFERROR(Z1472/AB1472,0)</f>
        <v>2</v>
      </c>
      <c r="Y1472" s="3">
        <f>SUBTOTAL(109,I1472:V1472)</f>
        <v>4</v>
      </c>
      <c r="Z1472" s="3">
        <f>Y1472-N1472</f>
        <v>4</v>
      </c>
      <c r="AA1472" s="3">
        <f t="shared" si="137"/>
        <v>2</v>
      </c>
      <c r="AB1472" s="3">
        <f>COUNTA(I1472:V1472)-COUNTA(N1472)</f>
        <v>2</v>
      </c>
      <c r="AC1472" s="74">
        <f t="array" ref="AC1472">AVERAGE(IF((COLUMN(I1472:V1472)&lt;&gt;COLUMN(N1472)), I1472:V1472))</f>
        <v>0.30769230769230771</v>
      </c>
    </row>
    <row r="1473" spans="1:29" x14ac:dyDescent="0.35">
      <c r="A1473" t="s">
        <v>2280</v>
      </c>
      <c r="B1473" t="s">
        <v>2281</v>
      </c>
      <c r="C1473" t="s">
        <v>2197</v>
      </c>
      <c r="D1473" s="1">
        <v>2</v>
      </c>
      <c r="E1473" s="2">
        <f t="shared" si="138"/>
        <v>0</v>
      </c>
      <c r="F1473" s="2">
        <f t="shared" si="139"/>
        <v>0</v>
      </c>
      <c r="G1473" s="2">
        <f t="shared" si="140"/>
        <v>0.1111111111111111</v>
      </c>
      <c r="H1473" s="2">
        <f t="shared" si="141"/>
        <v>8.3333333333333329E-2</v>
      </c>
      <c r="N1473" s="3">
        <v>1</v>
      </c>
      <c r="V1473" s="3">
        <v>2</v>
      </c>
      <c r="W1473" s="1">
        <f t="shared" si="142"/>
        <v>2</v>
      </c>
      <c r="X1473" s="17">
        <f>IFERROR(Z1473/AB1473,0)</f>
        <v>2</v>
      </c>
      <c r="Y1473" s="3">
        <f>SUBTOTAL(109,I1473:V1473)</f>
        <v>3</v>
      </c>
      <c r="Z1473" s="3">
        <f>Y1473-N1473</f>
        <v>2</v>
      </c>
      <c r="AA1473" s="3">
        <f t="shared" si="137"/>
        <v>2</v>
      </c>
      <c r="AB1473" s="3">
        <f>COUNTA(I1473:V1473)-COUNTA(N1473)</f>
        <v>1</v>
      </c>
      <c r="AC1473" s="74">
        <f t="array" ref="AC1473">AVERAGE(IF((COLUMN(I1473:V1473)&lt;&gt;COLUMN(N1473)), I1473:V1473))</f>
        <v>0.15384615384615385</v>
      </c>
    </row>
    <row r="1474" spans="1:29" x14ac:dyDescent="0.35">
      <c r="A1474" t="s">
        <v>2282</v>
      </c>
      <c r="B1474" t="s">
        <v>157</v>
      </c>
      <c r="C1474" t="s">
        <v>2197</v>
      </c>
      <c r="D1474" s="1">
        <v>2.1666666666666665</v>
      </c>
      <c r="E1474" s="2">
        <f t="shared" si="138"/>
        <v>1</v>
      </c>
      <c r="F1474" s="2">
        <f t="shared" si="139"/>
        <v>1.3333333333333333</v>
      </c>
      <c r="G1474" s="2">
        <f t="shared" si="140"/>
        <v>1.6666666666666667</v>
      </c>
      <c r="H1474" s="2">
        <f t="shared" si="141"/>
        <v>1.25</v>
      </c>
      <c r="N1474" s="3">
        <v>4</v>
      </c>
      <c r="O1474" s="3">
        <v>3</v>
      </c>
      <c r="Q1474" s="3">
        <v>2</v>
      </c>
      <c r="R1474" s="3">
        <v>3</v>
      </c>
      <c r="S1474" s="3">
        <v>1</v>
      </c>
      <c r="U1474" s="3">
        <v>2</v>
      </c>
      <c r="V1474" s="3">
        <v>2</v>
      </c>
      <c r="W1474" s="1">
        <f t="shared" si="142"/>
        <v>2.1666666666666665</v>
      </c>
      <c r="X1474" s="17">
        <f>IFERROR(Z1474/AB1474,0)</f>
        <v>2.1666666666666665</v>
      </c>
      <c r="Y1474" s="3">
        <f>SUBTOTAL(109,I1474:V1474)</f>
        <v>17</v>
      </c>
      <c r="Z1474" s="3">
        <f>Y1474-N1474</f>
        <v>13</v>
      </c>
      <c r="AA1474" s="3">
        <f t="shared" si="137"/>
        <v>7</v>
      </c>
      <c r="AB1474" s="3">
        <f>COUNTA(I1474:V1474)-COUNTA(N1474)</f>
        <v>6</v>
      </c>
      <c r="AC1474" s="74">
        <f t="array" ref="AC1474">AVERAGE(IF((COLUMN(I1474:V1474)&lt;&gt;COLUMN(N1474)), I1474:V1474))</f>
        <v>1</v>
      </c>
    </row>
    <row r="1475" spans="1:29" x14ac:dyDescent="0.35">
      <c r="A1475" t="s">
        <v>2283</v>
      </c>
      <c r="B1475" t="s">
        <v>159</v>
      </c>
      <c r="C1475" t="s">
        <v>2197</v>
      </c>
      <c r="D1475" s="1">
        <v>2.5</v>
      </c>
      <c r="E1475" s="2">
        <f t="shared" si="138"/>
        <v>2</v>
      </c>
      <c r="F1475" s="2">
        <f t="shared" si="139"/>
        <v>2.5</v>
      </c>
      <c r="G1475" s="2">
        <f t="shared" si="140"/>
        <v>3.1111111111111112</v>
      </c>
      <c r="H1475" s="2">
        <f t="shared" si="141"/>
        <v>2.3333333333333335</v>
      </c>
      <c r="N1475" s="3">
        <v>10</v>
      </c>
      <c r="O1475" s="3">
        <v>3</v>
      </c>
      <c r="P1475" s="3">
        <v>2</v>
      </c>
      <c r="Q1475" s="3">
        <v>5</v>
      </c>
      <c r="R1475" s="3">
        <v>2</v>
      </c>
      <c r="S1475" s="3">
        <v>2</v>
      </c>
      <c r="T1475" s="3">
        <v>2</v>
      </c>
      <c r="U1475" s="3">
        <v>2</v>
      </c>
      <c r="V1475" s="3">
        <v>2</v>
      </c>
      <c r="W1475" s="1">
        <f t="shared" si="142"/>
        <v>2.5</v>
      </c>
      <c r="X1475" s="17">
        <f>IFERROR(Z1475/AB1475,0)</f>
        <v>2.5</v>
      </c>
      <c r="Y1475" s="3">
        <f>SUBTOTAL(109,I1475:V1475)</f>
        <v>30</v>
      </c>
      <c r="Z1475" s="3">
        <f>Y1475-N1475</f>
        <v>20</v>
      </c>
      <c r="AA1475" s="3">
        <f t="shared" si="137"/>
        <v>9</v>
      </c>
      <c r="AB1475" s="3">
        <f>COUNTA(I1475:V1475)-COUNTA(N1475)</f>
        <v>8</v>
      </c>
      <c r="AC1475" s="74">
        <f t="array" ref="AC1475">AVERAGE(IF((COLUMN(I1475:V1475)&lt;&gt;COLUMN(N1475)), I1475:V1475))</f>
        <v>1.5384615384615385</v>
      </c>
    </row>
    <row r="1476" spans="1:29" x14ac:dyDescent="0.35">
      <c r="A1476" t="s">
        <v>2284</v>
      </c>
      <c r="B1476" t="s">
        <v>161</v>
      </c>
      <c r="C1476" t="s">
        <v>2197</v>
      </c>
      <c r="D1476" s="1">
        <v>2.5</v>
      </c>
      <c r="E1476" s="2">
        <f t="shared" si="138"/>
        <v>2</v>
      </c>
      <c r="F1476" s="2">
        <f t="shared" si="139"/>
        <v>2.5</v>
      </c>
      <c r="G1476" s="2">
        <f t="shared" si="140"/>
        <v>3.1111111111111112</v>
      </c>
      <c r="H1476" s="2">
        <f t="shared" si="141"/>
        <v>2.3333333333333335</v>
      </c>
      <c r="N1476" s="3">
        <v>10</v>
      </c>
      <c r="O1476" s="3">
        <v>3</v>
      </c>
      <c r="P1476" s="3">
        <v>2</v>
      </c>
      <c r="Q1476" s="3">
        <v>5</v>
      </c>
      <c r="R1476" s="3">
        <v>2</v>
      </c>
      <c r="S1476" s="3">
        <v>2</v>
      </c>
      <c r="T1476" s="3">
        <v>2</v>
      </c>
      <c r="U1476" s="3">
        <v>2</v>
      </c>
      <c r="V1476" s="3">
        <v>2</v>
      </c>
      <c r="W1476" s="1">
        <f t="shared" si="142"/>
        <v>2.5</v>
      </c>
      <c r="X1476" s="17">
        <f>IFERROR(Z1476/AB1476,0)</f>
        <v>2.5</v>
      </c>
      <c r="Y1476" s="3">
        <f>SUBTOTAL(109,I1476:V1476)</f>
        <v>30</v>
      </c>
      <c r="Z1476" s="3">
        <f>Y1476-N1476</f>
        <v>20</v>
      </c>
      <c r="AA1476" s="3">
        <f t="shared" si="137"/>
        <v>9</v>
      </c>
      <c r="AB1476" s="3">
        <f>COUNTA(I1476:V1476)-COUNTA(N1476)</f>
        <v>8</v>
      </c>
      <c r="AC1476" s="74">
        <f t="array" ref="AC1476">AVERAGE(IF((COLUMN(I1476:V1476)&lt;&gt;COLUMN(N1476)), I1476:V1476))</f>
        <v>1.5384615384615385</v>
      </c>
    </row>
    <row r="1477" spans="1:29" x14ac:dyDescent="0.35">
      <c r="A1477" t="s">
        <v>2285</v>
      </c>
      <c r="B1477" t="s">
        <v>163</v>
      </c>
      <c r="C1477" t="s">
        <v>2197</v>
      </c>
      <c r="D1477" s="1">
        <v>2.5</v>
      </c>
      <c r="E1477" s="2">
        <f t="shared" si="138"/>
        <v>2</v>
      </c>
      <c r="F1477" s="2">
        <f t="shared" si="139"/>
        <v>2.5</v>
      </c>
      <c r="G1477" s="2">
        <f t="shared" si="140"/>
        <v>3.1111111111111112</v>
      </c>
      <c r="H1477" s="2">
        <f t="shared" si="141"/>
        <v>2.3333333333333335</v>
      </c>
      <c r="N1477" s="3">
        <v>10</v>
      </c>
      <c r="O1477" s="3">
        <v>3</v>
      </c>
      <c r="P1477" s="3">
        <v>2</v>
      </c>
      <c r="Q1477" s="3">
        <v>5</v>
      </c>
      <c r="R1477" s="3">
        <v>2</v>
      </c>
      <c r="S1477" s="3">
        <v>2</v>
      </c>
      <c r="T1477" s="3">
        <v>2</v>
      </c>
      <c r="U1477" s="3">
        <v>2</v>
      </c>
      <c r="V1477" s="3">
        <v>2</v>
      </c>
      <c r="W1477" s="1">
        <f t="shared" si="142"/>
        <v>2.5</v>
      </c>
      <c r="X1477" s="17">
        <f>IFERROR(Z1477/AB1477,0)</f>
        <v>2.5</v>
      </c>
      <c r="Y1477" s="3">
        <f>SUBTOTAL(109,I1477:V1477)</f>
        <v>30</v>
      </c>
      <c r="Z1477" s="3">
        <f>Y1477-N1477</f>
        <v>20</v>
      </c>
      <c r="AA1477" s="3">
        <f t="shared" si="137"/>
        <v>9</v>
      </c>
      <c r="AB1477" s="3">
        <f>COUNTA(I1477:V1477)-COUNTA(N1477)</f>
        <v>8</v>
      </c>
      <c r="AC1477" s="74">
        <f t="array" ref="AC1477">AVERAGE(IF((COLUMN(I1477:V1477)&lt;&gt;COLUMN(N1477)), I1477:V1477))</f>
        <v>1.5384615384615385</v>
      </c>
    </row>
    <row r="1478" spans="1:29" x14ac:dyDescent="0.35">
      <c r="A1478" t="s">
        <v>2286</v>
      </c>
      <c r="B1478" t="s">
        <v>15</v>
      </c>
      <c r="C1478" t="s">
        <v>2197</v>
      </c>
      <c r="D1478" s="1">
        <v>6</v>
      </c>
      <c r="E1478" s="2">
        <f t="shared" si="138"/>
        <v>3.6666666666666665</v>
      </c>
      <c r="F1478" s="2">
        <f t="shared" si="139"/>
        <v>5.5</v>
      </c>
      <c r="G1478" s="2">
        <f t="shared" si="140"/>
        <v>5.2222222222222223</v>
      </c>
      <c r="H1478" s="2">
        <f t="shared" si="141"/>
        <v>3.9166666666666665</v>
      </c>
      <c r="N1478" s="3">
        <v>4</v>
      </c>
      <c r="O1478" s="3">
        <v>10</v>
      </c>
      <c r="P1478" s="3">
        <v>8</v>
      </c>
      <c r="Q1478" s="3">
        <v>10</v>
      </c>
      <c r="R1478" s="3">
        <v>4</v>
      </c>
      <c r="S1478" s="3">
        <v>4</v>
      </c>
      <c r="T1478" s="3">
        <v>2</v>
      </c>
      <c r="U1478" s="3">
        <v>5</v>
      </c>
      <c r="V1478" s="3">
        <v>5</v>
      </c>
      <c r="W1478" s="1">
        <f t="shared" si="142"/>
        <v>6</v>
      </c>
      <c r="X1478" s="17">
        <f>IFERROR(Z1478/AB1478,0)</f>
        <v>6</v>
      </c>
      <c r="Y1478" s="3">
        <f>SUBTOTAL(109,I1478:V1478)</f>
        <v>52</v>
      </c>
      <c r="Z1478" s="3">
        <f>Y1478-N1478</f>
        <v>48</v>
      </c>
      <c r="AA1478" s="3">
        <f t="shared" si="137"/>
        <v>9</v>
      </c>
      <c r="AB1478" s="3">
        <f>COUNTA(I1478:V1478)-COUNTA(N1478)</f>
        <v>8</v>
      </c>
      <c r="AC1478" s="74">
        <f t="array" ref="AC1478">AVERAGE(IF((COLUMN(I1478:V1478)&lt;&gt;COLUMN(N1478)), I1478:V1478))</f>
        <v>3.6923076923076925</v>
      </c>
    </row>
    <row r="1479" spans="1:29" x14ac:dyDescent="0.35">
      <c r="A1479" t="s">
        <v>2287</v>
      </c>
      <c r="B1479" t="s">
        <v>17</v>
      </c>
      <c r="C1479" t="s">
        <v>2197</v>
      </c>
      <c r="D1479" s="1">
        <v>5.875</v>
      </c>
      <c r="E1479" s="2">
        <f t="shared" si="138"/>
        <v>3.6666666666666665</v>
      </c>
      <c r="F1479" s="2">
        <f t="shared" si="139"/>
        <v>5.333333333333333</v>
      </c>
      <c r="G1479" s="2">
        <f t="shared" si="140"/>
        <v>5.1111111111111107</v>
      </c>
      <c r="H1479" s="2">
        <f t="shared" si="141"/>
        <v>3.8333333333333335</v>
      </c>
      <c r="N1479" s="3">
        <v>4</v>
      </c>
      <c r="O1479" s="3">
        <v>10</v>
      </c>
      <c r="P1479" s="3">
        <v>8</v>
      </c>
      <c r="Q1479" s="3">
        <v>9</v>
      </c>
      <c r="R1479" s="3">
        <v>4</v>
      </c>
      <c r="S1479" s="3">
        <v>4</v>
      </c>
      <c r="T1479" s="3">
        <v>2</v>
      </c>
      <c r="U1479" s="3">
        <v>5</v>
      </c>
      <c r="V1479" s="3">
        <v>5</v>
      </c>
      <c r="W1479" s="1">
        <f t="shared" si="142"/>
        <v>5.875</v>
      </c>
      <c r="X1479" s="17">
        <f>IFERROR(Z1479/AB1479,0)</f>
        <v>5.875</v>
      </c>
      <c r="Y1479" s="3">
        <f>SUBTOTAL(109,I1479:V1479)</f>
        <v>51</v>
      </c>
      <c r="Z1479" s="3">
        <f>Y1479-N1479</f>
        <v>47</v>
      </c>
      <c r="AA1479" s="3">
        <f t="shared" ref="AA1479:AA1542" si="143">COUNTA(I1479:V1479)</f>
        <v>9</v>
      </c>
      <c r="AB1479" s="3">
        <f>COUNTA(I1479:V1479)-COUNTA(N1479)</f>
        <v>8</v>
      </c>
      <c r="AC1479" s="74">
        <f t="array" ref="AC1479">AVERAGE(IF((COLUMN(I1479:V1479)&lt;&gt;COLUMN(N1479)), I1479:V1479))</f>
        <v>3.6153846153846154</v>
      </c>
    </row>
    <row r="1480" spans="1:29" x14ac:dyDescent="0.35">
      <c r="A1480" t="s">
        <v>2288</v>
      </c>
      <c r="B1480" t="s">
        <v>2289</v>
      </c>
      <c r="C1480" t="s">
        <v>2197</v>
      </c>
      <c r="D1480" s="1">
        <v>1.25</v>
      </c>
      <c r="E1480" s="2">
        <f t="shared" si="138"/>
        <v>0.33333333333333331</v>
      </c>
      <c r="F1480" s="2">
        <f t="shared" si="139"/>
        <v>0.83333333333333337</v>
      </c>
      <c r="G1480" s="2">
        <f t="shared" si="140"/>
        <v>0.77777777777777779</v>
      </c>
      <c r="H1480" s="2">
        <f t="shared" si="141"/>
        <v>0.58333333333333337</v>
      </c>
      <c r="N1480" s="3">
        <v>2</v>
      </c>
      <c r="P1480" s="3">
        <v>1</v>
      </c>
      <c r="Q1480" s="3">
        <v>2</v>
      </c>
      <c r="R1480" s="3">
        <v>1</v>
      </c>
      <c r="S1480" s="3">
        <v>1</v>
      </c>
      <c r="W1480" s="1">
        <f t="shared" si="142"/>
        <v>1.25</v>
      </c>
      <c r="X1480" s="17">
        <f>IFERROR(Z1480/AB1480,0)</f>
        <v>1.25</v>
      </c>
      <c r="Y1480" s="3">
        <f>SUBTOTAL(109,I1480:V1480)</f>
        <v>7</v>
      </c>
      <c r="Z1480" s="3">
        <f>Y1480-N1480</f>
        <v>5</v>
      </c>
      <c r="AA1480" s="3">
        <f t="shared" si="143"/>
        <v>5</v>
      </c>
      <c r="AB1480" s="3">
        <f>COUNTA(I1480:V1480)-COUNTA(N1480)</f>
        <v>4</v>
      </c>
      <c r="AC1480" s="74">
        <f t="array" ref="AC1480">AVERAGE(IF((COLUMN(I1480:V1480)&lt;&gt;COLUMN(N1480)), I1480:V1480))</f>
        <v>0.38461538461538464</v>
      </c>
    </row>
    <row r="1481" spans="1:29" x14ac:dyDescent="0.35">
      <c r="A1481" t="s">
        <v>2290</v>
      </c>
      <c r="B1481" t="s">
        <v>169</v>
      </c>
      <c r="C1481" t="s">
        <v>2197</v>
      </c>
      <c r="D1481" s="1">
        <v>4.75</v>
      </c>
      <c r="E1481" s="2">
        <f t="shared" si="138"/>
        <v>0.33333333333333331</v>
      </c>
      <c r="F1481" s="2">
        <f t="shared" si="139"/>
        <v>1.6666666666666667</v>
      </c>
      <c r="G1481" s="2">
        <f t="shared" si="140"/>
        <v>2.2222222222222223</v>
      </c>
      <c r="H1481" s="2">
        <f t="shared" si="141"/>
        <v>1.6666666666666667</v>
      </c>
      <c r="N1481" s="3">
        <v>1</v>
      </c>
      <c r="O1481" s="3">
        <v>9</v>
      </c>
      <c r="P1481" s="3">
        <v>3</v>
      </c>
      <c r="R1481" s="3">
        <v>6</v>
      </c>
      <c r="S1481" s="3">
        <v>1</v>
      </c>
      <c r="W1481" s="1">
        <f t="shared" si="142"/>
        <v>4.75</v>
      </c>
      <c r="X1481" s="17">
        <f>IFERROR(Z1481/AB1481,0)</f>
        <v>4.75</v>
      </c>
      <c r="Y1481" s="3">
        <f>SUBTOTAL(109,I1481:V1481)</f>
        <v>20</v>
      </c>
      <c r="Z1481" s="3">
        <f>Y1481-N1481</f>
        <v>19</v>
      </c>
      <c r="AA1481" s="3">
        <f t="shared" si="143"/>
        <v>5</v>
      </c>
      <c r="AB1481" s="3">
        <f>COUNTA(I1481:V1481)-COUNTA(N1481)</f>
        <v>4</v>
      </c>
      <c r="AC1481" s="74">
        <f t="array" ref="AC1481">AVERAGE(IF((COLUMN(I1481:V1481)&lt;&gt;COLUMN(N1481)), I1481:V1481))</f>
        <v>1.4615384615384615</v>
      </c>
    </row>
    <row r="1482" spans="1:29" x14ac:dyDescent="0.35">
      <c r="A1482" t="s">
        <v>2291</v>
      </c>
      <c r="B1482" t="s">
        <v>413</v>
      </c>
      <c r="C1482" t="s">
        <v>2197</v>
      </c>
      <c r="D1482" s="1">
        <v>1</v>
      </c>
      <c r="E1482" s="2">
        <f t="shared" si="138"/>
        <v>0</v>
      </c>
      <c r="F1482" s="2">
        <f t="shared" si="139"/>
        <v>0</v>
      </c>
      <c r="G1482" s="2">
        <f t="shared" si="140"/>
        <v>0.1111111111111111</v>
      </c>
      <c r="H1482" s="2">
        <f t="shared" si="141"/>
        <v>8.3333333333333329E-2</v>
      </c>
      <c r="O1482" s="3">
        <v>1</v>
      </c>
      <c r="W1482" s="1">
        <f t="shared" si="142"/>
        <v>1</v>
      </c>
      <c r="X1482" s="17">
        <f>IFERROR(Z1482/AB1482,0)</f>
        <v>1</v>
      </c>
      <c r="Y1482" s="3">
        <f>SUBTOTAL(109,I1482:V1482)</f>
        <v>1</v>
      </c>
      <c r="Z1482" s="3">
        <f>Y1482-N1482</f>
        <v>1</v>
      </c>
      <c r="AA1482" s="3">
        <f t="shared" si="143"/>
        <v>1</v>
      </c>
      <c r="AB1482" s="3">
        <f>COUNTA(I1482:V1482)-COUNTA(N1482)</f>
        <v>1</v>
      </c>
      <c r="AC1482" s="74">
        <f t="array" ref="AC1482">AVERAGE(IF((COLUMN(I1482:V1482)&lt;&gt;COLUMN(N1482)), I1482:V1482))</f>
        <v>7.6923076923076927E-2</v>
      </c>
    </row>
    <row r="1483" spans="1:29" x14ac:dyDescent="0.35">
      <c r="A1483" t="s">
        <v>2292</v>
      </c>
      <c r="B1483" t="s">
        <v>171</v>
      </c>
      <c r="C1483" t="s">
        <v>2197</v>
      </c>
      <c r="D1483" s="1">
        <v>7</v>
      </c>
      <c r="E1483" s="2">
        <f t="shared" si="138"/>
        <v>3.6666666666666665</v>
      </c>
      <c r="F1483" s="2">
        <f t="shared" si="139"/>
        <v>7.333333333333333</v>
      </c>
      <c r="G1483" s="2">
        <f t="shared" si="140"/>
        <v>6.4444444444444446</v>
      </c>
      <c r="H1483" s="2">
        <f t="shared" si="141"/>
        <v>4.833333333333333</v>
      </c>
      <c r="N1483" s="3">
        <v>5</v>
      </c>
      <c r="O1483" s="3">
        <v>9</v>
      </c>
      <c r="P1483" s="3">
        <v>10</v>
      </c>
      <c r="Q1483" s="3">
        <v>14</v>
      </c>
      <c r="R1483" s="3">
        <v>9</v>
      </c>
      <c r="S1483" s="3">
        <v>4</v>
      </c>
      <c r="T1483" s="3">
        <v>3</v>
      </c>
      <c r="U1483" s="3">
        <v>4</v>
      </c>
      <c r="V1483" s="3">
        <v>3</v>
      </c>
      <c r="W1483" s="1">
        <f t="shared" si="142"/>
        <v>7</v>
      </c>
      <c r="X1483" s="17">
        <f>IFERROR(Z1483/AB1483,0)</f>
        <v>7</v>
      </c>
      <c r="Y1483" s="3">
        <f>SUBTOTAL(109,I1483:V1483)</f>
        <v>61</v>
      </c>
      <c r="Z1483" s="3">
        <f>Y1483-N1483</f>
        <v>56</v>
      </c>
      <c r="AA1483" s="3">
        <f t="shared" si="143"/>
        <v>9</v>
      </c>
      <c r="AB1483" s="3">
        <f>COUNTA(I1483:V1483)-COUNTA(N1483)</f>
        <v>8</v>
      </c>
      <c r="AC1483" s="74">
        <f t="array" ref="AC1483">AVERAGE(IF((COLUMN(I1483:V1483)&lt;&gt;COLUMN(N1483)), I1483:V1483))</f>
        <v>4.3076923076923075</v>
      </c>
    </row>
    <row r="1484" spans="1:29" x14ac:dyDescent="0.35">
      <c r="A1484" t="s">
        <v>2293</v>
      </c>
      <c r="B1484" t="s">
        <v>416</v>
      </c>
      <c r="C1484" t="s">
        <v>2197</v>
      </c>
      <c r="D1484" s="1">
        <v>2.25</v>
      </c>
      <c r="E1484" s="2">
        <f t="shared" si="138"/>
        <v>0</v>
      </c>
      <c r="F1484" s="2">
        <f t="shared" si="139"/>
        <v>0.66666666666666663</v>
      </c>
      <c r="G1484" s="2">
        <f t="shared" si="140"/>
        <v>1.1111111111111112</v>
      </c>
      <c r="H1484" s="2">
        <f t="shared" si="141"/>
        <v>0.83333333333333337</v>
      </c>
      <c r="N1484" s="3">
        <v>1</v>
      </c>
      <c r="O1484" s="3">
        <v>5</v>
      </c>
      <c r="P1484" s="3">
        <v>1</v>
      </c>
      <c r="Q1484" s="3">
        <v>2</v>
      </c>
      <c r="R1484" s="3">
        <v>1</v>
      </c>
      <c r="W1484" s="1">
        <f t="shared" si="142"/>
        <v>2.25</v>
      </c>
      <c r="X1484" s="17">
        <f>IFERROR(Z1484/AB1484,0)</f>
        <v>2.25</v>
      </c>
      <c r="Y1484" s="3">
        <f>SUBTOTAL(109,I1484:V1484)</f>
        <v>10</v>
      </c>
      <c r="Z1484" s="3">
        <f>Y1484-N1484</f>
        <v>9</v>
      </c>
      <c r="AA1484" s="3">
        <f t="shared" si="143"/>
        <v>5</v>
      </c>
      <c r="AB1484" s="3">
        <f>COUNTA(I1484:V1484)-COUNTA(N1484)</f>
        <v>4</v>
      </c>
      <c r="AC1484" s="74">
        <f t="array" ref="AC1484">AVERAGE(IF((COLUMN(I1484:V1484)&lt;&gt;COLUMN(N1484)), I1484:V1484))</f>
        <v>0.69230769230769229</v>
      </c>
    </row>
    <row r="1485" spans="1:29" x14ac:dyDescent="0.35">
      <c r="A1485" t="s">
        <v>2294</v>
      </c>
      <c r="B1485" t="s">
        <v>418</v>
      </c>
      <c r="C1485" t="s">
        <v>2197</v>
      </c>
      <c r="D1485" s="1">
        <v>2.6666666666666665</v>
      </c>
      <c r="E1485" s="2">
        <f t="shared" si="138"/>
        <v>0.33333333333333331</v>
      </c>
      <c r="F1485" s="2">
        <f t="shared" si="139"/>
        <v>2.1666666666666665</v>
      </c>
      <c r="G1485" s="2">
        <f t="shared" si="140"/>
        <v>2.2222222222222223</v>
      </c>
      <c r="H1485" s="2">
        <f t="shared" si="141"/>
        <v>1.6666666666666667</v>
      </c>
      <c r="N1485" s="3">
        <v>5</v>
      </c>
      <c r="O1485" s="3">
        <v>2</v>
      </c>
      <c r="P1485" s="3">
        <v>2</v>
      </c>
      <c r="Q1485" s="3">
        <v>3</v>
      </c>
      <c r="R1485" s="3">
        <v>7</v>
      </c>
      <c r="T1485" s="3">
        <v>1</v>
      </c>
      <c r="V1485" s="3">
        <v>1</v>
      </c>
      <c r="W1485" s="1">
        <f t="shared" si="142"/>
        <v>2.6666666666666665</v>
      </c>
      <c r="X1485" s="17">
        <f>IFERROR(Z1485/AB1485,0)</f>
        <v>2.6666666666666665</v>
      </c>
      <c r="Y1485" s="3">
        <f>SUBTOTAL(109,I1485:V1485)</f>
        <v>21</v>
      </c>
      <c r="Z1485" s="3">
        <f>Y1485-N1485</f>
        <v>16</v>
      </c>
      <c r="AA1485" s="3">
        <f t="shared" si="143"/>
        <v>7</v>
      </c>
      <c r="AB1485" s="3">
        <f>COUNTA(I1485:V1485)-COUNTA(N1485)</f>
        <v>6</v>
      </c>
      <c r="AC1485" s="74">
        <f t="array" ref="AC1485">AVERAGE(IF((COLUMN(I1485:V1485)&lt;&gt;COLUMN(N1485)), I1485:V1485))</f>
        <v>1.2307692307692308</v>
      </c>
    </row>
    <row r="1486" spans="1:29" x14ac:dyDescent="0.35">
      <c r="A1486" t="s">
        <v>2295</v>
      </c>
      <c r="B1486" t="s">
        <v>173</v>
      </c>
      <c r="C1486" t="s">
        <v>2197</v>
      </c>
      <c r="D1486" s="1">
        <v>1.1666666666666667</v>
      </c>
      <c r="E1486" s="2">
        <f t="shared" si="138"/>
        <v>0.66666666666666663</v>
      </c>
      <c r="F1486" s="2">
        <f t="shared" si="139"/>
        <v>0.66666666666666663</v>
      </c>
      <c r="G1486" s="2">
        <f t="shared" si="140"/>
        <v>0.66666666666666663</v>
      </c>
      <c r="H1486" s="2">
        <f t="shared" si="141"/>
        <v>0.5</v>
      </c>
      <c r="O1486" s="3">
        <v>2</v>
      </c>
      <c r="P1486" s="3">
        <v>1</v>
      </c>
      <c r="Q1486" s="3">
        <v>1</v>
      </c>
      <c r="T1486" s="3">
        <v>1</v>
      </c>
      <c r="U1486" s="3">
        <v>1</v>
      </c>
      <c r="V1486" s="3">
        <v>1</v>
      </c>
      <c r="W1486" s="1">
        <f t="shared" si="142"/>
        <v>1.1666666666666667</v>
      </c>
      <c r="X1486" s="17">
        <f>IFERROR(Z1486/AB1486,0)</f>
        <v>1.1666666666666667</v>
      </c>
      <c r="Y1486" s="3">
        <f>SUBTOTAL(109,I1486:V1486)</f>
        <v>7</v>
      </c>
      <c r="Z1486" s="3">
        <f>Y1486-N1486</f>
        <v>7</v>
      </c>
      <c r="AA1486" s="3">
        <f t="shared" si="143"/>
        <v>6</v>
      </c>
      <c r="AB1486" s="3">
        <f>COUNTA(I1486:V1486)-COUNTA(N1486)</f>
        <v>6</v>
      </c>
      <c r="AC1486" s="74">
        <f t="array" ref="AC1486">AVERAGE(IF((COLUMN(I1486:V1486)&lt;&gt;COLUMN(N1486)), I1486:V1486))</f>
        <v>0.53846153846153844</v>
      </c>
    </row>
    <row r="1487" spans="1:29" x14ac:dyDescent="0.35">
      <c r="A1487" t="s">
        <v>2296</v>
      </c>
      <c r="B1487" t="s">
        <v>1191</v>
      </c>
      <c r="C1487" t="s">
        <v>2197</v>
      </c>
      <c r="D1487" s="1">
        <v>1</v>
      </c>
      <c r="E1487" s="2">
        <f t="shared" si="138"/>
        <v>0.33333333333333331</v>
      </c>
      <c r="F1487" s="2">
        <f t="shared" si="139"/>
        <v>0.16666666666666666</v>
      </c>
      <c r="G1487" s="2">
        <f t="shared" si="140"/>
        <v>0.1111111111111111</v>
      </c>
      <c r="H1487" s="2">
        <f t="shared" si="141"/>
        <v>8.3333333333333329E-2</v>
      </c>
      <c r="T1487" s="3">
        <v>1</v>
      </c>
      <c r="W1487" s="1">
        <f t="shared" si="142"/>
        <v>1</v>
      </c>
      <c r="X1487" s="17">
        <f>IFERROR(Z1487/AB1487,0)</f>
        <v>1</v>
      </c>
      <c r="Y1487" s="3">
        <f>SUBTOTAL(109,I1487:V1487)</f>
        <v>1</v>
      </c>
      <c r="Z1487" s="3">
        <f>Y1487-N1487</f>
        <v>1</v>
      </c>
      <c r="AA1487" s="3">
        <f t="shared" si="143"/>
        <v>1</v>
      </c>
      <c r="AB1487" s="3">
        <f>COUNTA(I1487:V1487)-COUNTA(N1487)</f>
        <v>1</v>
      </c>
      <c r="AC1487" s="74">
        <f t="array" ref="AC1487">AVERAGE(IF((COLUMN(I1487:V1487)&lt;&gt;COLUMN(N1487)), I1487:V1487))</f>
        <v>7.6923076923076927E-2</v>
      </c>
    </row>
    <row r="1488" spans="1:29" x14ac:dyDescent="0.35">
      <c r="A1488" t="s">
        <v>2297</v>
      </c>
      <c r="B1488" t="s">
        <v>2298</v>
      </c>
      <c r="C1488" t="s">
        <v>2197</v>
      </c>
      <c r="D1488" s="1">
        <v>1</v>
      </c>
      <c r="E1488" s="2">
        <f t="shared" si="138"/>
        <v>1</v>
      </c>
      <c r="F1488" s="2">
        <f t="shared" si="139"/>
        <v>0.66666666666666663</v>
      </c>
      <c r="G1488" s="2">
        <f t="shared" si="140"/>
        <v>0.55555555555555558</v>
      </c>
      <c r="H1488" s="2">
        <f t="shared" si="141"/>
        <v>0.41666666666666669</v>
      </c>
      <c r="O1488" s="3">
        <v>1</v>
      </c>
      <c r="R1488" s="3">
        <v>1</v>
      </c>
      <c r="S1488" s="3">
        <v>1</v>
      </c>
      <c r="T1488" s="3">
        <v>1</v>
      </c>
      <c r="U1488" s="3">
        <v>1</v>
      </c>
      <c r="W1488" s="1">
        <f t="shared" si="142"/>
        <v>1</v>
      </c>
      <c r="X1488" s="17">
        <f>IFERROR(Z1488/AB1488,0)</f>
        <v>1</v>
      </c>
      <c r="Y1488" s="3">
        <f>SUBTOTAL(109,I1488:V1488)</f>
        <v>5</v>
      </c>
      <c r="Z1488" s="3">
        <f>Y1488-N1488</f>
        <v>5</v>
      </c>
      <c r="AA1488" s="3">
        <f t="shared" si="143"/>
        <v>5</v>
      </c>
      <c r="AB1488" s="3">
        <f>COUNTA(I1488:V1488)-COUNTA(N1488)</f>
        <v>5</v>
      </c>
      <c r="AC1488" s="74">
        <f t="array" ref="AC1488">AVERAGE(IF((COLUMN(I1488:V1488)&lt;&gt;COLUMN(N1488)), I1488:V1488))</f>
        <v>0.38461538461538464</v>
      </c>
    </row>
    <row r="1489" spans="1:29" x14ac:dyDescent="0.35">
      <c r="A1489" t="s">
        <v>2299</v>
      </c>
      <c r="B1489" t="s">
        <v>175</v>
      </c>
      <c r="C1489" t="s">
        <v>2197</v>
      </c>
      <c r="D1489" s="1">
        <v>3</v>
      </c>
      <c r="E1489" s="2">
        <f t="shared" si="138"/>
        <v>0.66666666666666663</v>
      </c>
      <c r="F1489" s="2">
        <f t="shared" si="139"/>
        <v>2.1666666666666665</v>
      </c>
      <c r="G1489" s="2">
        <f t="shared" si="140"/>
        <v>2.4444444444444446</v>
      </c>
      <c r="H1489" s="2">
        <f t="shared" si="141"/>
        <v>1.8333333333333333</v>
      </c>
      <c r="N1489" s="3">
        <v>4</v>
      </c>
      <c r="O1489" s="3">
        <v>5</v>
      </c>
      <c r="P1489" s="3">
        <v>2</v>
      </c>
      <c r="Q1489" s="3">
        <v>3</v>
      </c>
      <c r="R1489" s="3">
        <v>6</v>
      </c>
      <c r="S1489" s="3">
        <v>1</v>
      </c>
      <c r="U1489" s="3">
        <v>1</v>
      </c>
      <c r="W1489" s="1">
        <f t="shared" si="142"/>
        <v>3</v>
      </c>
      <c r="X1489" s="17">
        <f>IFERROR(Z1489/AB1489,0)</f>
        <v>3</v>
      </c>
      <c r="Y1489" s="3">
        <f>SUBTOTAL(109,I1489:V1489)</f>
        <v>22</v>
      </c>
      <c r="Z1489" s="3">
        <f>Y1489-N1489</f>
        <v>18</v>
      </c>
      <c r="AA1489" s="3">
        <f t="shared" si="143"/>
        <v>7</v>
      </c>
      <c r="AB1489" s="3">
        <f>COUNTA(I1489:V1489)-COUNTA(N1489)</f>
        <v>6</v>
      </c>
      <c r="AC1489" s="74">
        <f t="array" ref="AC1489">AVERAGE(IF((COLUMN(I1489:V1489)&lt;&gt;COLUMN(N1489)), I1489:V1489))</f>
        <v>1.3846153846153846</v>
      </c>
    </row>
    <row r="1490" spans="1:29" x14ac:dyDescent="0.35">
      <c r="A1490" t="s">
        <v>2300</v>
      </c>
      <c r="B1490" t="s">
        <v>422</v>
      </c>
      <c r="C1490" t="s">
        <v>2197</v>
      </c>
      <c r="D1490" s="1">
        <v>1.5</v>
      </c>
      <c r="E1490" s="2">
        <f t="shared" si="138"/>
        <v>0.33333333333333331</v>
      </c>
      <c r="F1490" s="2">
        <f t="shared" si="139"/>
        <v>0.5</v>
      </c>
      <c r="G1490" s="2">
        <f t="shared" si="140"/>
        <v>0.55555555555555558</v>
      </c>
      <c r="H1490" s="2">
        <f t="shared" si="141"/>
        <v>0.41666666666666669</v>
      </c>
      <c r="N1490" s="3">
        <v>2</v>
      </c>
      <c r="Q1490" s="3">
        <v>2</v>
      </c>
      <c r="S1490" s="3">
        <v>1</v>
      </c>
      <c r="W1490" s="1">
        <f t="shared" si="142"/>
        <v>1.5</v>
      </c>
      <c r="X1490" s="17">
        <f>IFERROR(Z1490/AB1490,0)</f>
        <v>1.5</v>
      </c>
      <c r="Y1490" s="3">
        <f>SUBTOTAL(109,I1490:V1490)</f>
        <v>5</v>
      </c>
      <c r="Z1490" s="3">
        <f>Y1490-N1490</f>
        <v>3</v>
      </c>
      <c r="AA1490" s="3">
        <f t="shared" si="143"/>
        <v>3</v>
      </c>
      <c r="AB1490" s="3">
        <f>COUNTA(I1490:V1490)-COUNTA(N1490)</f>
        <v>2</v>
      </c>
      <c r="AC1490" s="74">
        <f t="array" ref="AC1490">AVERAGE(IF((COLUMN(I1490:V1490)&lt;&gt;COLUMN(N1490)), I1490:V1490))</f>
        <v>0.23076923076923078</v>
      </c>
    </row>
    <row r="1491" spans="1:29" x14ac:dyDescent="0.35">
      <c r="A1491" t="s">
        <v>2301</v>
      </c>
      <c r="B1491" t="s">
        <v>1196</v>
      </c>
      <c r="C1491" t="s">
        <v>2197</v>
      </c>
      <c r="D1491" s="1">
        <v>1</v>
      </c>
      <c r="E1491" s="2">
        <f t="shared" si="138"/>
        <v>0</v>
      </c>
      <c r="F1491" s="2">
        <f t="shared" si="139"/>
        <v>0.16666666666666666</v>
      </c>
      <c r="G1491" s="2">
        <f t="shared" si="140"/>
        <v>0.22222222222222221</v>
      </c>
      <c r="H1491" s="2">
        <f t="shared" si="141"/>
        <v>0.16666666666666666</v>
      </c>
      <c r="N1491" s="3">
        <v>1</v>
      </c>
      <c r="P1491" s="3">
        <v>1</v>
      </c>
      <c r="W1491" s="1">
        <f t="shared" si="142"/>
        <v>1</v>
      </c>
      <c r="X1491" s="17">
        <f>IFERROR(Z1491/AB1491,0)</f>
        <v>1</v>
      </c>
      <c r="Y1491" s="3">
        <f>SUBTOTAL(109,I1491:V1491)</f>
        <v>2</v>
      </c>
      <c r="Z1491" s="3">
        <f>Y1491-N1491</f>
        <v>1</v>
      </c>
      <c r="AA1491" s="3">
        <f t="shared" si="143"/>
        <v>2</v>
      </c>
      <c r="AB1491" s="3">
        <f>COUNTA(I1491:V1491)-COUNTA(N1491)</f>
        <v>1</v>
      </c>
      <c r="AC1491" s="74">
        <f t="array" ref="AC1491">AVERAGE(IF((COLUMN(I1491:V1491)&lt;&gt;COLUMN(N1491)), I1491:V1491))</f>
        <v>7.6923076923076927E-2</v>
      </c>
    </row>
    <row r="1492" spans="1:29" x14ac:dyDescent="0.35">
      <c r="A1492" t="s">
        <v>2302</v>
      </c>
      <c r="B1492" t="s">
        <v>426</v>
      </c>
      <c r="C1492" t="s">
        <v>2197</v>
      </c>
      <c r="D1492" s="1">
        <v>2</v>
      </c>
      <c r="E1492" s="2">
        <f t="shared" si="138"/>
        <v>1.3333333333333333</v>
      </c>
      <c r="F1492" s="2">
        <f t="shared" si="139"/>
        <v>1.3333333333333333</v>
      </c>
      <c r="G1492" s="2">
        <f t="shared" si="140"/>
        <v>1.2222222222222223</v>
      </c>
      <c r="H1492" s="2">
        <f t="shared" si="141"/>
        <v>0.91666666666666663</v>
      </c>
      <c r="N1492" s="3">
        <v>1</v>
      </c>
      <c r="O1492" s="3">
        <v>2</v>
      </c>
      <c r="P1492" s="3">
        <v>3</v>
      </c>
      <c r="Q1492" s="3">
        <v>1</v>
      </c>
      <c r="S1492" s="3">
        <v>2</v>
      </c>
      <c r="U1492" s="3">
        <v>2</v>
      </c>
      <c r="W1492" s="1">
        <f t="shared" si="142"/>
        <v>2</v>
      </c>
      <c r="X1492" s="17">
        <f>IFERROR(Z1492/AB1492,0)</f>
        <v>2</v>
      </c>
      <c r="Y1492" s="3">
        <f>SUBTOTAL(109,I1492:V1492)</f>
        <v>11</v>
      </c>
      <c r="Z1492" s="3">
        <f>Y1492-N1492</f>
        <v>10</v>
      </c>
      <c r="AA1492" s="3">
        <f t="shared" si="143"/>
        <v>6</v>
      </c>
      <c r="AB1492" s="3">
        <f>COUNTA(I1492:V1492)-COUNTA(N1492)</f>
        <v>5</v>
      </c>
      <c r="AC1492" s="74">
        <f t="array" ref="AC1492">AVERAGE(IF((COLUMN(I1492:V1492)&lt;&gt;COLUMN(N1492)), I1492:V1492))</f>
        <v>0.76923076923076927</v>
      </c>
    </row>
    <row r="1493" spans="1:29" x14ac:dyDescent="0.35">
      <c r="A1493" t="s">
        <v>2303</v>
      </c>
      <c r="B1493" t="s">
        <v>177</v>
      </c>
      <c r="C1493" t="s">
        <v>2197</v>
      </c>
      <c r="D1493" s="1">
        <v>2</v>
      </c>
      <c r="E1493" s="2">
        <f t="shared" si="138"/>
        <v>0</v>
      </c>
      <c r="F1493" s="2">
        <f t="shared" si="139"/>
        <v>0.33333333333333331</v>
      </c>
      <c r="G1493" s="2">
        <f t="shared" si="140"/>
        <v>0.22222222222222221</v>
      </c>
      <c r="H1493" s="2">
        <f t="shared" si="141"/>
        <v>0.16666666666666666</v>
      </c>
      <c r="P1493" s="3">
        <v>2</v>
      </c>
      <c r="W1493" s="1">
        <f t="shared" si="142"/>
        <v>2</v>
      </c>
      <c r="X1493" s="17">
        <f>IFERROR(Z1493/AB1493,0)</f>
        <v>2</v>
      </c>
      <c r="Y1493" s="3">
        <f>SUBTOTAL(109,I1493:V1493)</f>
        <v>2</v>
      </c>
      <c r="Z1493" s="3">
        <f>Y1493-N1493</f>
        <v>2</v>
      </c>
      <c r="AA1493" s="3">
        <f t="shared" si="143"/>
        <v>1</v>
      </c>
      <c r="AB1493" s="3">
        <f>COUNTA(I1493:V1493)-COUNTA(N1493)</f>
        <v>1</v>
      </c>
      <c r="AC1493" s="74">
        <f t="array" ref="AC1493">AVERAGE(IF((COLUMN(I1493:V1493)&lt;&gt;COLUMN(N1493)), I1493:V1493))</f>
        <v>0.15384615384615385</v>
      </c>
    </row>
    <row r="1494" spans="1:29" x14ac:dyDescent="0.35">
      <c r="A1494" t="s">
        <v>2304</v>
      </c>
      <c r="B1494" t="s">
        <v>179</v>
      </c>
      <c r="C1494" t="s">
        <v>2197</v>
      </c>
      <c r="D1494" s="1">
        <v>4</v>
      </c>
      <c r="E1494" s="2">
        <f t="shared" si="138"/>
        <v>0</v>
      </c>
      <c r="F1494" s="2">
        <f t="shared" si="139"/>
        <v>0.83333333333333337</v>
      </c>
      <c r="G1494" s="2">
        <f t="shared" si="140"/>
        <v>1.8888888888888888</v>
      </c>
      <c r="H1494" s="2">
        <f t="shared" si="141"/>
        <v>1.4166666666666667</v>
      </c>
      <c r="N1494" s="3">
        <v>5</v>
      </c>
      <c r="O1494" s="3">
        <v>7</v>
      </c>
      <c r="P1494" s="3">
        <v>2</v>
      </c>
      <c r="R1494" s="3">
        <v>3</v>
      </c>
      <c r="W1494" s="1">
        <f t="shared" si="142"/>
        <v>4</v>
      </c>
      <c r="X1494" s="17">
        <f>IFERROR(Z1494/AB1494,0)</f>
        <v>4</v>
      </c>
      <c r="Y1494" s="3">
        <f>SUBTOTAL(109,I1494:V1494)</f>
        <v>17</v>
      </c>
      <c r="Z1494" s="3">
        <f>Y1494-N1494</f>
        <v>12</v>
      </c>
      <c r="AA1494" s="3">
        <f t="shared" si="143"/>
        <v>4</v>
      </c>
      <c r="AB1494" s="3">
        <f>COUNTA(I1494:V1494)-COUNTA(N1494)</f>
        <v>3</v>
      </c>
      <c r="AC1494" s="74">
        <f t="array" ref="AC1494">AVERAGE(IF((COLUMN(I1494:V1494)&lt;&gt;COLUMN(N1494)), I1494:V1494))</f>
        <v>0.92307692307692313</v>
      </c>
    </row>
    <row r="1495" spans="1:29" x14ac:dyDescent="0.35">
      <c r="A1495" t="s">
        <v>2305</v>
      </c>
      <c r="B1495" t="s">
        <v>430</v>
      </c>
      <c r="C1495" t="s">
        <v>2197</v>
      </c>
      <c r="D1495" s="1">
        <v>2.5</v>
      </c>
      <c r="E1495" s="2">
        <f t="shared" si="138"/>
        <v>1.6666666666666667</v>
      </c>
      <c r="F1495" s="2">
        <f t="shared" si="139"/>
        <v>1.1666666666666667</v>
      </c>
      <c r="G1495" s="2">
        <f t="shared" si="140"/>
        <v>0.77777777777777779</v>
      </c>
      <c r="H1495" s="2">
        <f t="shared" si="141"/>
        <v>0.58333333333333337</v>
      </c>
      <c r="R1495" s="3">
        <v>2</v>
      </c>
      <c r="S1495" s="3">
        <v>3</v>
      </c>
      <c r="U1495" s="3">
        <v>2</v>
      </c>
      <c r="V1495" s="3">
        <v>3</v>
      </c>
      <c r="W1495" s="1">
        <f t="shared" si="142"/>
        <v>2.5</v>
      </c>
      <c r="X1495" s="17">
        <f>IFERROR(Z1495/AB1495,0)</f>
        <v>2.5</v>
      </c>
      <c r="Y1495" s="3">
        <f>SUBTOTAL(109,I1495:V1495)</f>
        <v>10</v>
      </c>
      <c r="Z1495" s="3">
        <f>Y1495-N1495</f>
        <v>10</v>
      </c>
      <c r="AA1495" s="3">
        <f t="shared" si="143"/>
        <v>4</v>
      </c>
      <c r="AB1495" s="3">
        <f>COUNTA(I1495:V1495)-COUNTA(N1495)</f>
        <v>4</v>
      </c>
      <c r="AC1495" s="74">
        <f t="array" ref="AC1495">AVERAGE(IF((COLUMN(I1495:V1495)&lt;&gt;COLUMN(N1495)), I1495:V1495))</f>
        <v>0.76923076923076927</v>
      </c>
    </row>
    <row r="1496" spans="1:29" x14ac:dyDescent="0.35">
      <c r="A1496" t="s">
        <v>2306</v>
      </c>
      <c r="B1496" t="s">
        <v>432</v>
      </c>
      <c r="C1496" t="s">
        <v>2197</v>
      </c>
      <c r="D1496" s="1">
        <v>2.2000000000000002</v>
      </c>
      <c r="E1496" s="2">
        <f t="shared" si="138"/>
        <v>1.3333333333333333</v>
      </c>
      <c r="F1496" s="2">
        <f t="shared" si="139"/>
        <v>1.1666666666666667</v>
      </c>
      <c r="G1496" s="2">
        <f t="shared" si="140"/>
        <v>1</v>
      </c>
      <c r="H1496" s="2">
        <f t="shared" si="141"/>
        <v>0.75</v>
      </c>
      <c r="O1496" s="3">
        <v>2</v>
      </c>
      <c r="P1496" s="3">
        <v>3</v>
      </c>
      <c r="S1496" s="3">
        <v>3</v>
      </c>
      <c r="T1496" s="3">
        <v>1</v>
      </c>
      <c r="V1496" s="3">
        <v>2</v>
      </c>
      <c r="W1496" s="1">
        <f t="shared" si="142"/>
        <v>2.2000000000000002</v>
      </c>
      <c r="X1496" s="17">
        <f>IFERROR(Z1496/AB1496,0)</f>
        <v>2.2000000000000002</v>
      </c>
      <c r="Y1496" s="3">
        <f>SUBTOTAL(109,I1496:V1496)</f>
        <v>11</v>
      </c>
      <c r="Z1496" s="3">
        <f>Y1496-N1496</f>
        <v>11</v>
      </c>
      <c r="AA1496" s="3">
        <f t="shared" si="143"/>
        <v>5</v>
      </c>
      <c r="AB1496" s="3">
        <f>COUNTA(I1496:V1496)-COUNTA(N1496)</f>
        <v>5</v>
      </c>
      <c r="AC1496" s="74">
        <f t="array" ref="AC1496">AVERAGE(IF((COLUMN(I1496:V1496)&lt;&gt;COLUMN(N1496)), I1496:V1496))</f>
        <v>0.84615384615384615</v>
      </c>
    </row>
    <row r="1497" spans="1:29" x14ac:dyDescent="0.35">
      <c r="A1497" t="s">
        <v>2307</v>
      </c>
      <c r="B1497" t="s">
        <v>1203</v>
      </c>
      <c r="C1497" t="s">
        <v>2197</v>
      </c>
      <c r="D1497" s="1">
        <v>1</v>
      </c>
      <c r="E1497" s="2">
        <f t="shared" si="138"/>
        <v>0.33333333333333331</v>
      </c>
      <c r="F1497" s="2">
        <f t="shared" si="139"/>
        <v>0.16666666666666666</v>
      </c>
      <c r="G1497" s="2">
        <f t="shared" si="140"/>
        <v>0.1111111111111111</v>
      </c>
      <c r="H1497" s="2">
        <f t="shared" si="141"/>
        <v>8.3333333333333329E-2</v>
      </c>
      <c r="S1497" s="3">
        <v>1</v>
      </c>
      <c r="W1497" s="1">
        <f t="shared" si="142"/>
        <v>1</v>
      </c>
      <c r="X1497" s="17">
        <f>IFERROR(Z1497/AB1497,0)</f>
        <v>1</v>
      </c>
      <c r="Y1497" s="3">
        <f>SUBTOTAL(109,I1497:V1497)</f>
        <v>1</v>
      </c>
      <c r="Z1497" s="3">
        <f>Y1497-N1497</f>
        <v>1</v>
      </c>
      <c r="AA1497" s="3">
        <f t="shared" si="143"/>
        <v>1</v>
      </c>
      <c r="AB1497" s="3">
        <f>COUNTA(I1497:V1497)-COUNTA(N1497)</f>
        <v>1</v>
      </c>
      <c r="AC1497" s="74">
        <f t="array" ref="AC1497">AVERAGE(IF((COLUMN(I1497:V1497)&lt;&gt;COLUMN(N1497)), I1497:V1497))</f>
        <v>7.6923076923076927E-2</v>
      </c>
    </row>
    <row r="1498" spans="1:29" x14ac:dyDescent="0.35">
      <c r="A1498" t="s">
        <v>2308</v>
      </c>
      <c r="B1498" t="s">
        <v>1207</v>
      </c>
      <c r="C1498" t="s">
        <v>2197</v>
      </c>
      <c r="D1498" s="1">
        <v>2</v>
      </c>
      <c r="E1498" s="2">
        <f t="shared" si="138"/>
        <v>0.33333333333333331</v>
      </c>
      <c r="F1498" s="2">
        <f t="shared" si="139"/>
        <v>1</v>
      </c>
      <c r="G1498" s="2">
        <f t="shared" si="140"/>
        <v>1</v>
      </c>
      <c r="H1498" s="2">
        <f t="shared" si="141"/>
        <v>0.75</v>
      </c>
      <c r="O1498" s="3">
        <v>3</v>
      </c>
      <c r="Q1498" s="3">
        <v>2</v>
      </c>
      <c r="R1498" s="3">
        <v>3</v>
      </c>
      <c r="S1498" s="3">
        <v>1</v>
      </c>
      <c r="V1498" s="3">
        <v>1</v>
      </c>
      <c r="W1498" s="1">
        <f t="shared" si="142"/>
        <v>2</v>
      </c>
      <c r="X1498" s="17">
        <f>IFERROR(Z1498/AB1498,0)</f>
        <v>2</v>
      </c>
      <c r="Y1498" s="3">
        <f>SUBTOTAL(109,I1498:V1498)</f>
        <v>10</v>
      </c>
      <c r="Z1498" s="3">
        <f>Y1498-N1498</f>
        <v>10</v>
      </c>
      <c r="AA1498" s="3">
        <f t="shared" si="143"/>
        <v>5</v>
      </c>
      <c r="AB1498" s="3">
        <f>COUNTA(I1498:V1498)-COUNTA(N1498)</f>
        <v>5</v>
      </c>
      <c r="AC1498" s="74">
        <f t="array" ref="AC1498">AVERAGE(IF((COLUMN(I1498:V1498)&lt;&gt;COLUMN(N1498)), I1498:V1498))</f>
        <v>0.76923076923076927</v>
      </c>
    </row>
    <row r="1499" spans="1:29" x14ac:dyDescent="0.35">
      <c r="A1499" t="s">
        <v>2309</v>
      </c>
      <c r="B1499" t="s">
        <v>181</v>
      </c>
      <c r="C1499" t="s">
        <v>2197</v>
      </c>
      <c r="D1499" s="1">
        <v>4.4285714285714288</v>
      </c>
      <c r="E1499" s="2">
        <f t="shared" si="138"/>
        <v>1</v>
      </c>
      <c r="F1499" s="2">
        <f t="shared" si="139"/>
        <v>4.166666666666667</v>
      </c>
      <c r="G1499" s="2">
        <f t="shared" si="140"/>
        <v>3.6666666666666665</v>
      </c>
      <c r="H1499" s="2">
        <f t="shared" si="141"/>
        <v>2.75</v>
      </c>
      <c r="N1499" s="3">
        <v>3</v>
      </c>
      <c r="O1499" s="3">
        <v>5</v>
      </c>
      <c r="P1499" s="3">
        <v>3</v>
      </c>
      <c r="Q1499" s="3">
        <v>15</v>
      </c>
      <c r="R1499" s="3">
        <v>4</v>
      </c>
      <c r="S1499" s="3">
        <v>2</v>
      </c>
      <c r="U1499" s="3">
        <v>1</v>
      </c>
      <c r="V1499" s="3">
        <v>1</v>
      </c>
      <c r="W1499" s="1">
        <f t="shared" si="142"/>
        <v>4.4285714285714288</v>
      </c>
      <c r="X1499" s="17">
        <f>IFERROR(Z1499/AB1499,0)</f>
        <v>4.4285714285714288</v>
      </c>
      <c r="Y1499" s="3">
        <f>SUBTOTAL(109,I1499:V1499)</f>
        <v>34</v>
      </c>
      <c r="Z1499" s="3">
        <f>Y1499-N1499</f>
        <v>31</v>
      </c>
      <c r="AA1499" s="3">
        <f t="shared" si="143"/>
        <v>8</v>
      </c>
      <c r="AB1499" s="3">
        <f>COUNTA(I1499:V1499)-COUNTA(N1499)</f>
        <v>7</v>
      </c>
      <c r="AC1499" s="74">
        <f t="array" ref="AC1499">AVERAGE(IF((COLUMN(I1499:V1499)&lt;&gt;COLUMN(N1499)), I1499:V1499))</f>
        <v>2.3846153846153846</v>
      </c>
    </row>
    <row r="1500" spans="1:29" x14ac:dyDescent="0.35">
      <c r="A1500" t="s">
        <v>2310</v>
      </c>
      <c r="B1500" t="s">
        <v>185</v>
      </c>
      <c r="C1500" t="s">
        <v>2197</v>
      </c>
      <c r="D1500" s="1">
        <v>1.3333333333333333</v>
      </c>
      <c r="E1500" s="2">
        <f t="shared" si="138"/>
        <v>0.33333333333333331</v>
      </c>
      <c r="F1500" s="2">
        <f t="shared" si="139"/>
        <v>0.66666666666666663</v>
      </c>
      <c r="G1500" s="2">
        <f t="shared" si="140"/>
        <v>0.66666666666666663</v>
      </c>
      <c r="H1500" s="2">
        <f t="shared" si="141"/>
        <v>0.5</v>
      </c>
      <c r="N1500" s="3">
        <v>2</v>
      </c>
      <c r="Q1500" s="3">
        <v>2</v>
      </c>
      <c r="R1500" s="3">
        <v>1</v>
      </c>
      <c r="U1500" s="3">
        <v>1</v>
      </c>
      <c r="W1500" s="1">
        <f t="shared" si="142"/>
        <v>1.3333333333333333</v>
      </c>
      <c r="X1500" s="17">
        <f>IFERROR(Z1500/AB1500,0)</f>
        <v>1.3333333333333333</v>
      </c>
      <c r="Y1500" s="3">
        <f>SUBTOTAL(109,I1500:V1500)</f>
        <v>6</v>
      </c>
      <c r="Z1500" s="3">
        <f>Y1500-N1500</f>
        <v>4</v>
      </c>
      <c r="AA1500" s="3">
        <f t="shared" si="143"/>
        <v>4</v>
      </c>
      <c r="AB1500" s="3">
        <f>COUNTA(I1500:V1500)-COUNTA(N1500)</f>
        <v>3</v>
      </c>
      <c r="AC1500" s="74">
        <f t="array" ref="AC1500">AVERAGE(IF((COLUMN(I1500:V1500)&lt;&gt;COLUMN(N1500)), I1500:V1500))</f>
        <v>0.30769230769230771</v>
      </c>
    </row>
    <row r="1501" spans="1:29" x14ac:dyDescent="0.35">
      <c r="A1501" t="s">
        <v>2311</v>
      </c>
      <c r="B1501" t="s">
        <v>187</v>
      </c>
      <c r="C1501" t="s">
        <v>2197</v>
      </c>
      <c r="D1501" s="1">
        <v>1.3333333333333333</v>
      </c>
      <c r="E1501" s="2">
        <f t="shared" si="138"/>
        <v>0.33333333333333331</v>
      </c>
      <c r="F1501" s="2">
        <f t="shared" si="139"/>
        <v>0.66666666666666663</v>
      </c>
      <c r="G1501" s="2">
        <f t="shared" si="140"/>
        <v>0.66666666666666663</v>
      </c>
      <c r="H1501" s="2">
        <f t="shared" si="141"/>
        <v>0.5</v>
      </c>
      <c r="N1501" s="3">
        <v>2</v>
      </c>
      <c r="Q1501" s="3">
        <v>2</v>
      </c>
      <c r="R1501" s="3">
        <v>1</v>
      </c>
      <c r="U1501" s="3">
        <v>1</v>
      </c>
      <c r="W1501" s="1">
        <f t="shared" si="142"/>
        <v>1.3333333333333333</v>
      </c>
      <c r="X1501" s="17">
        <f>IFERROR(Z1501/AB1501,0)</f>
        <v>1.3333333333333333</v>
      </c>
      <c r="Y1501" s="3">
        <f>SUBTOTAL(109,I1501:V1501)</f>
        <v>6</v>
      </c>
      <c r="Z1501" s="3">
        <f>Y1501-N1501</f>
        <v>4</v>
      </c>
      <c r="AA1501" s="3">
        <f t="shared" si="143"/>
        <v>4</v>
      </c>
      <c r="AB1501" s="3">
        <f>COUNTA(I1501:V1501)-COUNTA(N1501)</f>
        <v>3</v>
      </c>
      <c r="AC1501" s="74">
        <f t="array" ref="AC1501">AVERAGE(IF((COLUMN(I1501:V1501)&lt;&gt;COLUMN(N1501)), I1501:V1501))</f>
        <v>0.30769230769230771</v>
      </c>
    </row>
    <row r="1502" spans="1:29" x14ac:dyDescent="0.35">
      <c r="A1502" t="s">
        <v>2312</v>
      </c>
      <c r="B1502" t="s">
        <v>2313</v>
      </c>
      <c r="C1502" t="s">
        <v>2197</v>
      </c>
      <c r="D1502" s="1">
        <v>1.3333333333333333</v>
      </c>
      <c r="E1502" s="2">
        <f t="shared" si="138"/>
        <v>0.33333333333333331</v>
      </c>
      <c r="F1502" s="2">
        <f t="shared" si="139"/>
        <v>0.66666666666666663</v>
      </c>
      <c r="G1502" s="2">
        <f t="shared" si="140"/>
        <v>0.66666666666666663</v>
      </c>
      <c r="H1502" s="2">
        <f t="shared" si="141"/>
        <v>0.5</v>
      </c>
      <c r="N1502" s="3">
        <v>2</v>
      </c>
      <c r="Q1502" s="3">
        <v>2</v>
      </c>
      <c r="R1502" s="3">
        <v>1</v>
      </c>
      <c r="U1502" s="3">
        <v>1</v>
      </c>
      <c r="W1502" s="1">
        <f t="shared" si="142"/>
        <v>1.3333333333333333</v>
      </c>
      <c r="X1502" s="17">
        <f>IFERROR(Z1502/AB1502,0)</f>
        <v>1.3333333333333333</v>
      </c>
      <c r="Y1502" s="3">
        <f>SUBTOTAL(109,I1502:V1502)</f>
        <v>6</v>
      </c>
      <c r="Z1502" s="3">
        <f>Y1502-N1502</f>
        <v>4</v>
      </c>
      <c r="AA1502" s="3">
        <f t="shared" si="143"/>
        <v>4</v>
      </c>
      <c r="AB1502" s="3">
        <f>COUNTA(I1502:V1502)-COUNTA(N1502)</f>
        <v>3</v>
      </c>
      <c r="AC1502" s="74">
        <f t="array" ref="AC1502">AVERAGE(IF((COLUMN(I1502:V1502)&lt;&gt;COLUMN(N1502)), I1502:V1502))</f>
        <v>0.30769230769230771</v>
      </c>
    </row>
    <row r="1503" spans="1:29" x14ac:dyDescent="0.35">
      <c r="A1503" t="s">
        <v>2314</v>
      </c>
      <c r="B1503" t="s">
        <v>191</v>
      </c>
      <c r="C1503" t="s">
        <v>2197</v>
      </c>
      <c r="D1503" s="1">
        <v>2.75</v>
      </c>
      <c r="E1503" s="2">
        <f t="shared" si="138"/>
        <v>0</v>
      </c>
      <c r="F1503" s="2">
        <f t="shared" si="139"/>
        <v>1.1666666666666667</v>
      </c>
      <c r="G1503" s="2">
        <f t="shared" si="140"/>
        <v>1.5555555555555556</v>
      </c>
      <c r="H1503" s="2">
        <f t="shared" si="141"/>
        <v>1.1666666666666667</v>
      </c>
      <c r="N1503" s="3">
        <v>4</v>
      </c>
      <c r="O1503" s="3">
        <v>3</v>
      </c>
      <c r="P1503" s="3">
        <v>3</v>
      </c>
      <c r="R1503" s="3">
        <v>4</v>
      </c>
      <c r="V1503" s="3">
        <v>1</v>
      </c>
      <c r="W1503" s="1">
        <f t="shared" si="142"/>
        <v>2.75</v>
      </c>
      <c r="X1503" s="17">
        <f>IFERROR(Z1503/AB1503,0)</f>
        <v>2.75</v>
      </c>
      <c r="Y1503" s="3">
        <f>SUBTOTAL(109,I1503:V1503)</f>
        <v>15</v>
      </c>
      <c r="Z1503" s="3">
        <f>Y1503-N1503</f>
        <v>11</v>
      </c>
      <c r="AA1503" s="3">
        <f t="shared" si="143"/>
        <v>5</v>
      </c>
      <c r="AB1503" s="3">
        <f>COUNTA(I1503:V1503)-COUNTA(N1503)</f>
        <v>4</v>
      </c>
      <c r="AC1503" s="74">
        <f t="array" ref="AC1503">AVERAGE(IF((COLUMN(I1503:V1503)&lt;&gt;COLUMN(N1503)), I1503:V1503))</f>
        <v>0.84615384615384615</v>
      </c>
    </row>
    <row r="1504" spans="1:29" x14ac:dyDescent="0.35">
      <c r="A1504" t="s">
        <v>2315</v>
      </c>
      <c r="B1504" t="s">
        <v>193</v>
      </c>
      <c r="C1504" t="s">
        <v>2197</v>
      </c>
      <c r="D1504" s="1">
        <v>2.4285714285714284</v>
      </c>
      <c r="E1504" s="2">
        <f t="shared" si="138"/>
        <v>1.3333333333333333</v>
      </c>
      <c r="F1504" s="2">
        <f t="shared" si="139"/>
        <v>2.1666666666666665</v>
      </c>
      <c r="G1504" s="2">
        <f t="shared" si="140"/>
        <v>1.8888888888888888</v>
      </c>
      <c r="H1504" s="2">
        <f t="shared" si="141"/>
        <v>1.4166666666666667</v>
      </c>
      <c r="N1504" s="3">
        <v>2</v>
      </c>
      <c r="O1504" s="3">
        <v>2</v>
      </c>
      <c r="P1504" s="3">
        <v>3</v>
      </c>
      <c r="Q1504" s="3">
        <v>3</v>
      </c>
      <c r="R1504" s="3">
        <v>3</v>
      </c>
      <c r="S1504" s="3">
        <v>1</v>
      </c>
      <c r="U1504" s="3">
        <v>3</v>
      </c>
      <c r="V1504" s="3">
        <v>2</v>
      </c>
      <c r="W1504" s="1">
        <f t="shared" si="142"/>
        <v>2.4285714285714284</v>
      </c>
      <c r="X1504" s="17">
        <f>IFERROR(Z1504/AB1504,0)</f>
        <v>2.4285714285714284</v>
      </c>
      <c r="Y1504" s="3">
        <f>SUBTOTAL(109,I1504:V1504)</f>
        <v>19</v>
      </c>
      <c r="Z1504" s="3">
        <f>Y1504-N1504</f>
        <v>17</v>
      </c>
      <c r="AA1504" s="3">
        <f t="shared" si="143"/>
        <v>8</v>
      </c>
      <c r="AB1504" s="3">
        <f>COUNTA(I1504:V1504)-COUNTA(N1504)</f>
        <v>7</v>
      </c>
      <c r="AC1504" s="74">
        <f t="array" ref="AC1504">AVERAGE(IF((COLUMN(I1504:V1504)&lt;&gt;COLUMN(N1504)), I1504:V1504))</f>
        <v>1.3076923076923077</v>
      </c>
    </row>
    <row r="1505" spans="1:29" x14ac:dyDescent="0.35">
      <c r="A1505" t="s">
        <v>2316</v>
      </c>
      <c r="B1505" t="s">
        <v>195</v>
      </c>
      <c r="C1505" t="s">
        <v>2197</v>
      </c>
      <c r="D1505" s="1">
        <v>3.8571428571428572</v>
      </c>
      <c r="E1505" s="2">
        <f t="shared" si="138"/>
        <v>1.6666666666666667</v>
      </c>
      <c r="F1505" s="2">
        <f t="shared" si="139"/>
        <v>3.6666666666666665</v>
      </c>
      <c r="G1505" s="2">
        <f t="shared" si="140"/>
        <v>3.1111111111111112</v>
      </c>
      <c r="H1505" s="2">
        <f t="shared" si="141"/>
        <v>2.3333333333333335</v>
      </c>
      <c r="N1505" s="3">
        <v>4</v>
      </c>
      <c r="O1505" s="3">
        <v>2</v>
      </c>
      <c r="P1505" s="3">
        <v>7</v>
      </c>
      <c r="Q1505" s="3">
        <v>3</v>
      </c>
      <c r="R1505" s="3">
        <v>7</v>
      </c>
      <c r="S1505" s="3">
        <v>1</v>
      </c>
      <c r="U1505" s="3">
        <v>4</v>
      </c>
      <c r="V1505" s="3">
        <v>3</v>
      </c>
      <c r="W1505" s="1">
        <f t="shared" si="142"/>
        <v>3.8571428571428572</v>
      </c>
      <c r="X1505" s="17">
        <f>IFERROR(Z1505/AB1505,0)</f>
        <v>3.8571428571428572</v>
      </c>
      <c r="Y1505" s="3">
        <f>SUBTOTAL(109,I1505:V1505)</f>
        <v>31</v>
      </c>
      <c r="Z1505" s="3">
        <f>Y1505-N1505</f>
        <v>27</v>
      </c>
      <c r="AA1505" s="3">
        <f t="shared" si="143"/>
        <v>8</v>
      </c>
      <c r="AB1505" s="3">
        <f>COUNTA(I1505:V1505)-COUNTA(N1505)</f>
        <v>7</v>
      </c>
      <c r="AC1505" s="74">
        <f t="array" ref="AC1505">AVERAGE(IF((COLUMN(I1505:V1505)&lt;&gt;COLUMN(N1505)), I1505:V1505))</f>
        <v>2.0769230769230771</v>
      </c>
    </row>
    <row r="1506" spans="1:29" x14ac:dyDescent="0.35">
      <c r="A1506" t="s">
        <v>2317</v>
      </c>
      <c r="B1506" t="s">
        <v>19</v>
      </c>
      <c r="C1506" t="s">
        <v>2197</v>
      </c>
      <c r="D1506" s="1">
        <v>3.75</v>
      </c>
      <c r="E1506" s="2">
        <f t="shared" si="138"/>
        <v>1</v>
      </c>
      <c r="F1506" s="2">
        <f t="shared" si="139"/>
        <v>4.166666666666667</v>
      </c>
      <c r="G1506" s="2">
        <f t="shared" si="140"/>
        <v>3.2222222222222223</v>
      </c>
      <c r="H1506" s="2">
        <f t="shared" si="141"/>
        <v>2.4166666666666665</v>
      </c>
      <c r="N1506" s="3">
        <v>1</v>
      </c>
      <c r="O1506" s="3">
        <v>3</v>
      </c>
      <c r="P1506" s="3">
        <v>5</v>
      </c>
      <c r="Q1506" s="3">
        <v>12</v>
      </c>
      <c r="R1506" s="3">
        <v>5</v>
      </c>
      <c r="S1506" s="3">
        <v>1</v>
      </c>
      <c r="T1506" s="3">
        <v>1</v>
      </c>
      <c r="U1506" s="3">
        <v>1</v>
      </c>
      <c r="V1506" s="3">
        <v>2</v>
      </c>
      <c r="W1506" s="1">
        <f t="shared" si="142"/>
        <v>3.75</v>
      </c>
      <c r="X1506" s="17">
        <f>IFERROR(Z1506/AB1506,0)</f>
        <v>3.75</v>
      </c>
      <c r="Y1506" s="3">
        <f>SUBTOTAL(109,I1506:V1506)</f>
        <v>31</v>
      </c>
      <c r="Z1506" s="3">
        <f>Y1506-N1506</f>
        <v>30</v>
      </c>
      <c r="AA1506" s="3">
        <f t="shared" si="143"/>
        <v>9</v>
      </c>
      <c r="AB1506" s="3">
        <f>COUNTA(I1506:V1506)-COUNTA(N1506)</f>
        <v>8</v>
      </c>
      <c r="AC1506" s="74">
        <f t="array" ref="AC1506">AVERAGE(IF((COLUMN(I1506:V1506)&lt;&gt;COLUMN(N1506)), I1506:V1506))</f>
        <v>2.3076923076923075</v>
      </c>
    </row>
    <row r="1507" spans="1:29" x14ac:dyDescent="0.35">
      <c r="A1507" t="s">
        <v>2318</v>
      </c>
      <c r="B1507" t="s">
        <v>198</v>
      </c>
      <c r="C1507" t="s">
        <v>2197</v>
      </c>
      <c r="D1507" s="1">
        <v>2.3333333333333335</v>
      </c>
      <c r="E1507" s="2">
        <f t="shared" si="138"/>
        <v>0.33333333333333331</v>
      </c>
      <c r="F1507" s="2">
        <f t="shared" si="139"/>
        <v>1.3333333333333333</v>
      </c>
      <c r="G1507" s="2">
        <f t="shared" si="140"/>
        <v>1.3333333333333333</v>
      </c>
      <c r="H1507" s="2">
        <f t="shared" si="141"/>
        <v>1</v>
      </c>
      <c r="N1507" s="3">
        <v>1</v>
      </c>
      <c r="O1507" s="3">
        <v>3</v>
      </c>
      <c r="P1507" s="3">
        <v>2</v>
      </c>
      <c r="Q1507" s="3">
        <v>2</v>
      </c>
      <c r="R1507" s="3">
        <v>3</v>
      </c>
      <c r="U1507" s="3">
        <v>1</v>
      </c>
      <c r="V1507" s="3">
        <v>3</v>
      </c>
      <c r="W1507" s="1">
        <f t="shared" si="142"/>
        <v>2.3333333333333335</v>
      </c>
      <c r="X1507" s="17">
        <f>IFERROR(Z1507/AB1507,0)</f>
        <v>2.3333333333333335</v>
      </c>
      <c r="Y1507" s="3">
        <f>SUBTOTAL(109,I1507:V1507)</f>
        <v>15</v>
      </c>
      <c r="Z1507" s="3">
        <f>Y1507-N1507</f>
        <v>14</v>
      </c>
      <c r="AA1507" s="3">
        <f t="shared" si="143"/>
        <v>7</v>
      </c>
      <c r="AB1507" s="3">
        <f>COUNTA(I1507:V1507)-COUNTA(N1507)</f>
        <v>6</v>
      </c>
      <c r="AC1507" s="74">
        <f t="array" ref="AC1507">AVERAGE(IF((COLUMN(I1507:V1507)&lt;&gt;COLUMN(N1507)), I1507:V1507))</f>
        <v>1.0769230769230769</v>
      </c>
    </row>
    <row r="1508" spans="1:29" x14ac:dyDescent="0.35">
      <c r="A1508" t="s">
        <v>2319</v>
      </c>
      <c r="B1508" t="s">
        <v>204</v>
      </c>
      <c r="C1508" t="s">
        <v>2197</v>
      </c>
      <c r="D1508" s="1">
        <v>5</v>
      </c>
      <c r="E1508" s="2">
        <f t="shared" si="138"/>
        <v>2.6666666666666665</v>
      </c>
      <c r="F1508" s="2">
        <f t="shared" si="139"/>
        <v>4.833333333333333</v>
      </c>
      <c r="G1508" s="2">
        <f t="shared" si="140"/>
        <v>4.333333333333333</v>
      </c>
      <c r="H1508" s="2">
        <f t="shared" si="141"/>
        <v>3.25</v>
      </c>
      <c r="N1508" s="3">
        <v>4</v>
      </c>
      <c r="O1508" s="3">
        <v>6</v>
      </c>
      <c r="P1508" s="3">
        <v>6</v>
      </c>
      <c r="Q1508" s="3">
        <v>6</v>
      </c>
      <c r="R1508" s="3">
        <v>9</v>
      </c>
      <c r="S1508" s="3">
        <v>2</v>
      </c>
      <c r="T1508" s="3">
        <v>3</v>
      </c>
      <c r="U1508" s="3">
        <v>3</v>
      </c>
      <c r="V1508" s="3">
        <v>5</v>
      </c>
      <c r="W1508" s="1">
        <f t="shared" si="142"/>
        <v>5</v>
      </c>
      <c r="X1508" s="17">
        <f>IFERROR(Z1508/AB1508,0)</f>
        <v>5</v>
      </c>
      <c r="Y1508" s="3">
        <f>SUBTOTAL(109,I1508:V1508)</f>
        <v>44</v>
      </c>
      <c r="Z1508" s="3">
        <f>Y1508-N1508</f>
        <v>40</v>
      </c>
      <c r="AA1508" s="3">
        <f t="shared" si="143"/>
        <v>9</v>
      </c>
      <c r="AB1508" s="3">
        <f>COUNTA(I1508:V1508)-COUNTA(N1508)</f>
        <v>8</v>
      </c>
      <c r="AC1508" s="74">
        <f t="array" ref="AC1508">AVERAGE(IF((COLUMN(I1508:V1508)&lt;&gt;COLUMN(N1508)), I1508:V1508))</f>
        <v>3.0769230769230771</v>
      </c>
    </row>
    <row r="1509" spans="1:29" x14ac:dyDescent="0.35">
      <c r="A1509" t="s">
        <v>2320</v>
      </c>
      <c r="B1509" t="s">
        <v>448</v>
      </c>
      <c r="C1509" t="s">
        <v>2197</v>
      </c>
      <c r="D1509" s="1">
        <v>2</v>
      </c>
      <c r="E1509" s="2">
        <f t="shared" si="138"/>
        <v>0</v>
      </c>
      <c r="F1509" s="2">
        <f t="shared" si="139"/>
        <v>0.66666666666666663</v>
      </c>
      <c r="G1509" s="2">
        <f t="shared" si="140"/>
        <v>0.44444444444444442</v>
      </c>
      <c r="H1509" s="2">
        <f t="shared" si="141"/>
        <v>0.33333333333333331</v>
      </c>
      <c r="P1509" s="3">
        <v>1</v>
      </c>
      <c r="Q1509" s="3">
        <v>3</v>
      </c>
      <c r="W1509" s="1">
        <f t="shared" si="142"/>
        <v>2</v>
      </c>
      <c r="X1509" s="17">
        <f>IFERROR(Z1509/AB1509,0)</f>
        <v>2</v>
      </c>
      <c r="Y1509" s="3">
        <f>SUBTOTAL(109,I1509:V1509)</f>
        <v>4</v>
      </c>
      <c r="Z1509" s="3">
        <f>Y1509-N1509</f>
        <v>4</v>
      </c>
      <c r="AA1509" s="3">
        <f t="shared" si="143"/>
        <v>2</v>
      </c>
      <c r="AB1509" s="3">
        <f>COUNTA(I1509:V1509)-COUNTA(N1509)</f>
        <v>2</v>
      </c>
      <c r="AC1509" s="74">
        <f t="array" ref="AC1509">AVERAGE(IF((COLUMN(I1509:V1509)&lt;&gt;COLUMN(N1509)), I1509:V1509))</f>
        <v>0.30769230769230771</v>
      </c>
    </row>
    <row r="1510" spans="1:29" x14ac:dyDescent="0.35">
      <c r="A1510" t="s">
        <v>2321</v>
      </c>
      <c r="B1510" t="s">
        <v>206</v>
      </c>
      <c r="C1510" t="s">
        <v>2197</v>
      </c>
      <c r="D1510" s="1">
        <v>4.375</v>
      </c>
      <c r="E1510" s="2">
        <f t="shared" si="138"/>
        <v>3</v>
      </c>
      <c r="F1510" s="2">
        <f t="shared" si="139"/>
        <v>4.166666666666667</v>
      </c>
      <c r="G1510" s="2">
        <f t="shared" si="140"/>
        <v>3.6666666666666665</v>
      </c>
      <c r="H1510" s="2">
        <f t="shared" si="141"/>
        <v>2.75</v>
      </c>
      <c r="N1510" s="3">
        <v>2</v>
      </c>
      <c r="O1510" s="3">
        <v>6</v>
      </c>
      <c r="P1510" s="3">
        <v>4</v>
      </c>
      <c r="Q1510" s="3">
        <v>5</v>
      </c>
      <c r="R1510" s="3">
        <v>7</v>
      </c>
      <c r="S1510" s="3">
        <v>4</v>
      </c>
      <c r="T1510" s="3">
        <v>2</v>
      </c>
      <c r="U1510" s="3">
        <v>3</v>
      </c>
      <c r="V1510" s="3">
        <v>4</v>
      </c>
      <c r="W1510" s="1">
        <f t="shared" si="142"/>
        <v>4.375</v>
      </c>
      <c r="X1510" s="17">
        <f>IFERROR(Z1510/AB1510,0)</f>
        <v>4.375</v>
      </c>
      <c r="Y1510" s="3">
        <f>SUBTOTAL(109,I1510:V1510)</f>
        <v>37</v>
      </c>
      <c r="Z1510" s="3">
        <f>Y1510-N1510</f>
        <v>35</v>
      </c>
      <c r="AA1510" s="3">
        <f t="shared" si="143"/>
        <v>9</v>
      </c>
      <c r="AB1510" s="3">
        <f>COUNTA(I1510:V1510)-COUNTA(N1510)</f>
        <v>8</v>
      </c>
      <c r="AC1510" s="74">
        <f t="array" ref="AC1510">AVERAGE(IF((COLUMN(I1510:V1510)&lt;&gt;COLUMN(N1510)), I1510:V1510))</f>
        <v>2.6923076923076925</v>
      </c>
    </row>
    <row r="1511" spans="1:29" x14ac:dyDescent="0.35">
      <c r="A1511" t="s">
        <v>2322</v>
      </c>
      <c r="B1511" t="s">
        <v>455</v>
      </c>
      <c r="C1511" t="s">
        <v>2197</v>
      </c>
      <c r="D1511" s="1">
        <v>2.1666666666666665</v>
      </c>
      <c r="E1511" s="2">
        <f t="shared" si="138"/>
        <v>0.33333333333333331</v>
      </c>
      <c r="F1511" s="2">
        <f t="shared" si="139"/>
        <v>1.8333333333333333</v>
      </c>
      <c r="G1511" s="2">
        <f t="shared" si="140"/>
        <v>1.3333333333333333</v>
      </c>
      <c r="H1511" s="2">
        <f t="shared" si="141"/>
        <v>1</v>
      </c>
      <c r="O1511" s="3">
        <v>1</v>
      </c>
      <c r="P1511" s="3">
        <v>3</v>
      </c>
      <c r="Q1511" s="3">
        <v>2</v>
      </c>
      <c r="R1511" s="3">
        <v>5</v>
      </c>
      <c r="U1511" s="3">
        <v>1</v>
      </c>
      <c r="V1511" s="3">
        <v>1</v>
      </c>
      <c r="W1511" s="1">
        <f t="shared" si="142"/>
        <v>2.1666666666666665</v>
      </c>
      <c r="X1511" s="17">
        <f>IFERROR(Z1511/AB1511,0)</f>
        <v>2.1666666666666665</v>
      </c>
      <c r="Y1511" s="3">
        <f>SUBTOTAL(109,I1511:V1511)</f>
        <v>13</v>
      </c>
      <c r="Z1511" s="3">
        <f>Y1511-N1511</f>
        <v>13</v>
      </c>
      <c r="AA1511" s="3">
        <f t="shared" si="143"/>
        <v>6</v>
      </c>
      <c r="AB1511" s="3">
        <f>COUNTA(I1511:V1511)-COUNTA(N1511)</f>
        <v>6</v>
      </c>
      <c r="AC1511" s="74">
        <f t="array" ref="AC1511">AVERAGE(IF((COLUMN(I1511:V1511)&lt;&gt;COLUMN(N1511)), I1511:V1511))</f>
        <v>1</v>
      </c>
    </row>
    <row r="1512" spans="1:29" x14ac:dyDescent="0.35">
      <c r="A1512" t="s">
        <v>2323</v>
      </c>
      <c r="B1512" t="s">
        <v>21</v>
      </c>
      <c r="C1512" t="s">
        <v>2197</v>
      </c>
      <c r="D1512" s="1">
        <v>2.4285714285714284</v>
      </c>
      <c r="E1512" s="2">
        <f t="shared" si="138"/>
        <v>2.3333333333333335</v>
      </c>
      <c r="F1512" s="2">
        <f t="shared" si="139"/>
        <v>1.8333333333333333</v>
      </c>
      <c r="G1512" s="2">
        <f t="shared" si="140"/>
        <v>2.1111111111111112</v>
      </c>
      <c r="H1512" s="2">
        <f t="shared" si="141"/>
        <v>1.5833333333333333</v>
      </c>
      <c r="N1512" s="3">
        <v>5</v>
      </c>
      <c r="O1512" s="3">
        <v>3</v>
      </c>
      <c r="P1512" s="3">
        <v>2</v>
      </c>
      <c r="Q1512" s="3">
        <v>2</v>
      </c>
      <c r="S1512" s="3">
        <v>4</v>
      </c>
      <c r="T1512" s="3">
        <v>2</v>
      </c>
      <c r="U1512" s="3">
        <v>1</v>
      </c>
      <c r="V1512" s="3">
        <v>3</v>
      </c>
      <c r="W1512" s="1">
        <f t="shared" si="142"/>
        <v>2.4285714285714284</v>
      </c>
      <c r="X1512" s="17">
        <f>IFERROR(Z1512/AB1512,0)</f>
        <v>2.4285714285714284</v>
      </c>
      <c r="Y1512" s="3">
        <f>SUBTOTAL(109,I1512:V1512)</f>
        <v>22</v>
      </c>
      <c r="Z1512" s="3">
        <f>Y1512-N1512</f>
        <v>17</v>
      </c>
      <c r="AA1512" s="3">
        <f t="shared" si="143"/>
        <v>8</v>
      </c>
      <c r="AB1512" s="3">
        <f>COUNTA(I1512:V1512)-COUNTA(N1512)</f>
        <v>7</v>
      </c>
      <c r="AC1512" s="74">
        <f t="array" ref="AC1512">AVERAGE(IF((COLUMN(I1512:V1512)&lt;&gt;COLUMN(N1512)), I1512:V1512))</f>
        <v>1.3076923076923077</v>
      </c>
    </row>
    <row r="1513" spans="1:29" x14ac:dyDescent="0.35">
      <c r="A1513" t="s">
        <v>2324</v>
      </c>
      <c r="B1513" t="s">
        <v>1249</v>
      </c>
      <c r="C1513" t="s">
        <v>2197</v>
      </c>
      <c r="D1513" s="1">
        <v>1.5</v>
      </c>
      <c r="E1513" s="2">
        <f t="shared" si="138"/>
        <v>0</v>
      </c>
      <c r="F1513" s="2">
        <f t="shared" si="139"/>
        <v>0.5</v>
      </c>
      <c r="G1513" s="2">
        <f t="shared" si="140"/>
        <v>0.77777777777777779</v>
      </c>
      <c r="H1513" s="2">
        <f t="shared" si="141"/>
        <v>0.58333333333333337</v>
      </c>
      <c r="N1513" s="3">
        <v>2</v>
      </c>
      <c r="O1513" s="3">
        <v>2</v>
      </c>
      <c r="P1513" s="3">
        <v>2</v>
      </c>
      <c r="R1513" s="3">
        <v>1</v>
      </c>
      <c r="V1513" s="3">
        <v>1</v>
      </c>
      <c r="W1513" s="1">
        <f t="shared" si="142"/>
        <v>1.5</v>
      </c>
      <c r="X1513" s="17">
        <f>IFERROR(Z1513/AB1513,0)</f>
        <v>1.5</v>
      </c>
      <c r="Y1513" s="3">
        <f>SUBTOTAL(109,I1513:V1513)</f>
        <v>8</v>
      </c>
      <c r="Z1513" s="3">
        <f>Y1513-N1513</f>
        <v>6</v>
      </c>
      <c r="AA1513" s="3">
        <f t="shared" si="143"/>
        <v>5</v>
      </c>
      <c r="AB1513" s="3">
        <f>COUNTA(I1513:V1513)-COUNTA(N1513)</f>
        <v>4</v>
      </c>
      <c r="AC1513" s="74">
        <f t="array" ref="AC1513">AVERAGE(IF((COLUMN(I1513:V1513)&lt;&gt;COLUMN(N1513)), I1513:V1513))</f>
        <v>0.46153846153846156</v>
      </c>
    </row>
    <row r="1514" spans="1:29" x14ac:dyDescent="0.35">
      <c r="A1514" t="s">
        <v>2325</v>
      </c>
      <c r="B1514" t="s">
        <v>211</v>
      </c>
      <c r="C1514" t="s">
        <v>2197</v>
      </c>
      <c r="D1514" s="1">
        <v>3.4285714285714284</v>
      </c>
      <c r="E1514" s="2">
        <f t="shared" si="138"/>
        <v>3.6666666666666665</v>
      </c>
      <c r="F1514" s="2">
        <f t="shared" si="139"/>
        <v>2.8333333333333335</v>
      </c>
      <c r="G1514" s="2">
        <f t="shared" si="140"/>
        <v>2.8888888888888888</v>
      </c>
      <c r="H1514" s="2">
        <f t="shared" si="141"/>
        <v>2.1666666666666665</v>
      </c>
      <c r="N1514" s="3">
        <v>5</v>
      </c>
      <c r="O1514" s="3">
        <v>4</v>
      </c>
      <c r="P1514" s="3">
        <v>1</v>
      </c>
      <c r="R1514" s="3">
        <v>5</v>
      </c>
      <c r="S1514" s="3">
        <v>3</v>
      </c>
      <c r="T1514" s="3">
        <v>4</v>
      </c>
      <c r="U1514" s="3">
        <v>4</v>
      </c>
      <c r="V1514" s="3">
        <v>3</v>
      </c>
      <c r="W1514" s="1">
        <f t="shared" si="142"/>
        <v>3.4285714285714284</v>
      </c>
      <c r="X1514" s="17">
        <f>IFERROR(Z1514/AB1514,0)</f>
        <v>3.4285714285714284</v>
      </c>
      <c r="Y1514" s="3">
        <f>SUBTOTAL(109,I1514:V1514)</f>
        <v>29</v>
      </c>
      <c r="Z1514" s="3">
        <f>Y1514-N1514</f>
        <v>24</v>
      </c>
      <c r="AA1514" s="3">
        <f t="shared" si="143"/>
        <v>8</v>
      </c>
      <c r="AB1514" s="3">
        <f>COUNTA(I1514:V1514)-COUNTA(N1514)</f>
        <v>7</v>
      </c>
      <c r="AC1514" s="74">
        <f t="array" ref="AC1514">AVERAGE(IF((COLUMN(I1514:V1514)&lt;&gt;COLUMN(N1514)), I1514:V1514))</f>
        <v>1.8461538461538463</v>
      </c>
    </row>
    <row r="1515" spans="1:29" x14ac:dyDescent="0.35">
      <c r="A1515" t="s">
        <v>2326</v>
      </c>
      <c r="B1515" t="s">
        <v>472</v>
      </c>
      <c r="C1515" t="s">
        <v>2197</v>
      </c>
      <c r="D1515" s="1">
        <v>2.3333333333333335</v>
      </c>
      <c r="E1515" s="2">
        <f t="shared" si="138"/>
        <v>1</v>
      </c>
      <c r="F1515" s="2">
        <f t="shared" si="139"/>
        <v>1</v>
      </c>
      <c r="G1515" s="2">
        <f t="shared" si="140"/>
        <v>0.88888888888888884</v>
      </c>
      <c r="H1515" s="2">
        <f t="shared" si="141"/>
        <v>0.66666666666666663</v>
      </c>
      <c r="N1515" s="3">
        <v>1</v>
      </c>
      <c r="O1515" s="3">
        <v>1</v>
      </c>
      <c r="R1515" s="3">
        <v>3</v>
      </c>
      <c r="S1515" s="3">
        <v>3</v>
      </c>
      <c r="W1515" s="1">
        <f t="shared" si="142"/>
        <v>2.3333333333333335</v>
      </c>
      <c r="X1515" s="17">
        <f>IFERROR(Z1515/AB1515,0)</f>
        <v>2.3333333333333335</v>
      </c>
      <c r="Y1515" s="3">
        <f>SUBTOTAL(109,I1515:V1515)</f>
        <v>8</v>
      </c>
      <c r="Z1515" s="3">
        <f>Y1515-N1515</f>
        <v>7</v>
      </c>
      <c r="AA1515" s="3">
        <f t="shared" si="143"/>
        <v>4</v>
      </c>
      <c r="AB1515" s="3">
        <f>COUNTA(I1515:V1515)-COUNTA(N1515)</f>
        <v>3</v>
      </c>
      <c r="AC1515" s="74">
        <f t="array" ref="AC1515">AVERAGE(IF((COLUMN(I1515:V1515)&lt;&gt;COLUMN(N1515)), I1515:V1515))</f>
        <v>0.53846153846153844</v>
      </c>
    </row>
    <row r="1516" spans="1:29" x14ac:dyDescent="0.35">
      <c r="A1516" t="s">
        <v>2327</v>
      </c>
      <c r="B1516" t="s">
        <v>213</v>
      </c>
      <c r="C1516" t="s">
        <v>2197</v>
      </c>
      <c r="D1516" s="1">
        <v>1.5</v>
      </c>
      <c r="E1516" s="2">
        <f t="shared" si="138"/>
        <v>1.6666666666666667</v>
      </c>
      <c r="F1516" s="2">
        <f t="shared" si="139"/>
        <v>1.5</v>
      </c>
      <c r="G1516" s="2">
        <f t="shared" si="140"/>
        <v>1.4444444444444444</v>
      </c>
      <c r="H1516" s="2">
        <f t="shared" si="141"/>
        <v>1.0833333333333333</v>
      </c>
      <c r="N1516" s="3">
        <v>2</v>
      </c>
      <c r="O1516" s="3">
        <v>2</v>
      </c>
      <c r="P1516" s="3">
        <v>2</v>
      </c>
      <c r="Q1516" s="3">
        <v>1</v>
      </c>
      <c r="R1516" s="3">
        <v>1</v>
      </c>
      <c r="S1516" s="3">
        <v>2</v>
      </c>
      <c r="T1516" s="3">
        <v>1</v>
      </c>
      <c r="U1516" s="3">
        <v>2</v>
      </c>
      <c r="V1516" s="3">
        <v>1</v>
      </c>
      <c r="W1516" s="1">
        <f t="shared" si="142"/>
        <v>1.5</v>
      </c>
      <c r="X1516" s="17">
        <f>IFERROR(Z1516/AB1516,0)</f>
        <v>1.5</v>
      </c>
      <c r="Y1516" s="3">
        <f>SUBTOTAL(109,I1516:V1516)</f>
        <v>14</v>
      </c>
      <c r="Z1516" s="3">
        <f>Y1516-N1516</f>
        <v>12</v>
      </c>
      <c r="AA1516" s="3">
        <f t="shared" si="143"/>
        <v>9</v>
      </c>
      <c r="AB1516" s="3">
        <f>COUNTA(I1516:V1516)-COUNTA(N1516)</f>
        <v>8</v>
      </c>
      <c r="AC1516" s="74">
        <f t="array" ref="AC1516">AVERAGE(IF((COLUMN(I1516:V1516)&lt;&gt;COLUMN(N1516)), I1516:V1516))</f>
        <v>0.92307692307692313</v>
      </c>
    </row>
    <row r="1517" spans="1:29" x14ac:dyDescent="0.35">
      <c r="A1517" t="s">
        <v>2328</v>
      </c>
      <c r="B1517" t="s">
        <v>481</v>
      </c>
      <c r="C1517" t="s">
        <v>2197</v>
      </c>
      <c r="D1517" s="1">
        <v>1.3333333333333333</v>
      </c>
      <c r="E1517" s="2">
        <f t="shared" si="138"/>
        <v>0.66666666666666663</v>
      </c>
      <c r="F1517" s="2">
        <f t="shared" si="139"/>
        <v>0.66666666666666663</v>
      </c>
      <c r="G1517" s="2">
        <f t="shared" si="140"/>
        <v>0.44444444444444442</v>
      </c>
      <c r="H1517" s="2">
        <f t="shared" si="141"/>
        <v>0.33333333333333331</v>
      </c>
      <c r="Q1517" s="3">
        <v>2</v>
      </c>
      <c r="S1517" s="3">
        <v>1</v>
      </c>
      <c r="U1517" s="3">
        <v>1</v>
      </c>
      <c r="W1517" s="1">
        <f t="shared" si="142"/>
        <v>1.3333333333333333</v>
      </c>
      <c r="X1517" s="17">
        <f>IFERROR(Z1517/AB1517,0)</f>
        <v>1.3333333333333333</v>
      </c>
      <c r="Y1517" s="3">
        <f>SUBTOTAL(109,I1517:V1517)</f>
        <v>4</v>
      </c>
      <c r="Z1517" s="3">
        <f>Y1517-N1517</f>
        <v>4</v>
      </c>
      <c r="AA1517" s="3">
        <f t="shared" si="143"/>
        <v>3</v>
      </c>
      <c r="AB1517" s="3">
        <f>COUNTA(I1517:V1517)-COUNTA(N1517)</f>
        <v>3</v>
      </c>
      <c r="AC1517" s="74">
        <f t="array" ref="AC1517">AVERAGE(IF((COLUMN(I1517:V1517)&lt;&gt;COLUMN(N1517)), I1517:V1517))</f>
        <v>0.30769230769230771</v>
      </c>
    </row>
    <row r="1518" spans="1:29" x14ac:dyDescent="0.35">
      <c r="A1518" t="s">
        <v>2329</v>
      </c>
      <c r="B1518" t="s">
        <v>215</v>
      </c>
      <c r="C1518" t="s">
        <v>2197</v>
      </c>
      <c r="D1518" s="1">
        <v>4.1428571428571432</v>
      </c>
      <c r="E1518" s="2">
        <f t="shared" si="138"/>
        <v>1</v>
      </c>
      <c r="F1518" s="2">
        <f t="shared" si="139"/>
        <v>3.1666666666666665</v>
      </c>
      <c r="G1518" s="2">
        <f t="shared" si="140"/>
        <v>3.2222222222222223</v>
      </c>
      <c r="H1518" s="2">
        <f t="shared" si="141"/>
        <v>2.4166666666666665</v>
      </c>
      <c r="N1518" s="3">
        <v>2</v>
      </c>
      <c r="O1518" s="3">
        <v>8</v>
      </c>
      <c r="P1518" s="3">
        <v>2</v>
      </c>
      <c r="Q1518" s="3">
        <v>6</v>
      </c>
      <c r="R1518" s="3">
        <v>8</v>
      </c>
      <c r="S1518" s="3">
        <v>1</v>
      </c>
      <c r="U1518" s="3">
        <v>2</v>
      </c>
      <c r="V1518" s="3">
        <v>2</v>
      </c>
      <c r="W1518" s="1">
        <f t="shared" si="142"/>
        <v>4.1428571428571432</v>
      </c>
      <c r="X1518" s="17">
        <f>IFERROR(Z1518/AB1518,0)</f>
        <v>4.1428571428571432</v>
      </c>
      <c r="Y1518" s="3">
        <f>SUBTOTAL(109,I1518:V1518)</f>
        <v>31</v>
      </c>
      <c r="Z1518" s="3">
        <f>Y1518-N1518</f>
        <v>29</v>
      </c>
      <c r="AA1518" s="3">
        <f t="shared" si="143"/>
        <v>8</v>
      </c>
      <c r="AB1518" s="3">
        <f>COUNTA(I1518:V1518)-COUNTA(N1518)</f>
        <v>7</v>
      </c>
      <c r="AC1518" s="74">
        <f t="array" ref="AC1518">AVERAGE(IF((COLUMN(I1518:V1518)&lt;&gt;COLUMN(N1518)), I1518:V1518))</f>
        <v>2.2307692307692308</v>
      </c>
    </row>
    <row r="1519" spans="1:29" x14ac:dyDescent="0.35">
      <c r="A1519" t="s">
        <v>2330</v>
      </c>
      <c r="B1519" t="s">
        <v>217</v>
      </c>
      <c r="C1519" t="s">
        <v>2197</v>
      </c>
      <c r="D1519" s="1">
        <v>3.875</v>
      </c>
      <c r="E1519" s="2">
        <f t="shared" si="138"/>
        <v>1.6666666666666667</v>
      </c>
      <c r="F1519" s="2">
        <f t="shared" si="139"/>
        <v>3.8333333333333335</v>
      </c>
      <c r="G1519" s="2">
        <f t="shared" si="140"/>
        <v>3.5555555555555554</v>
      </c>
      <c r="H1519" s="2">
        <f t="shared" si="141"/>
        <v>2.6666666666666665</v>
      </c>
      <c r="N1519" s="3">
        <v>4</v>
      </c>
      <c r="O1519" s="3">
        <v>5</v>
      </c>
      <c r="P1519" s="3">
        <v>5</v>
      </c>
      <c r="Q1519" s="3">
        <v>7</v>
      </c>
      <c r="R1519" s="3">
        <v>6</v>
      </c>
      <c r="S1519" s="3">
        <v>1</v>
      </c>
      <c r="T1519" s="3">
        <v>1</v>
      </c>
      <c r="U1519" s="3">
        <v>3</v>
      </c>
      <c r="V1519" s="3">
        <v>3</v>
      </c>
      <c r="W1519" s="1">
        <f t="shared" si="142"/>
        <v>3.875</v>
      </c>
      <c r="X1519" s="17">
        <f>IFERROR(Z1519/AB1519,0)</f>
        <v>3.875</v>
      </c>
      <c r="Y1519" s="3">
        <f>SUBTOTAL(109,I1519:V1519)</f>
        <v>35</v>
      </c>
      <c r="Z1519" s="3">
        <f>Y1519-N1519</f>
        <v>31</v>
      </c>
      <c r="AA1519" s="3">
        <f t="shared" si="143"/>
        <v>9</v>
      </c>
      <c r="AB1519" s="3">
        <f>COUNTA(I1519:V1519)-COUNTA(N1519)</f>
        <v>8</v>
      </c>
      <c r="AC1519" s="74">
        <f t="array" ref="AC1519">AVERAGE(IF((COLUMN(I1519:V1519)&lt;&gt;COLUMN(N1519)), I1519:V1519))</f>
        <v>2.3846153846153846</v>
      </c>
    </row>
    <row r="1520" spans="1:29" x14ac:dyDescent="0.35">
      <c r="A1520" t="s">
        <v>2331</v>
      </c>
      <c r="B1520" t="s">
        <v>219</v>
      </c>
      <c r="C1520" t="s">
        <v>2197</v>
      </c>
      <c r="D1520" s="1">
        <v>7.5</v>
      </c>
      <c r="E1520" s="2">
        <f t="shared" si="138"/>
        <v>2.6666666666666665</v>
      </c>
      <c r="F1520" s="2">
        <f t="shared" si="139"/>
        <v>8.3333333333333339</v>
      </c>
      <c r="G1520" s="2">
        <f t="shared" si="140"/>
        <v>7.1111111111111107</v>
      </c>
      <c r="H1520" s="2">
        <f t="shared" si="141"/>
        <v>5.333333333333333</v>
      </c>
      <c r="N1520" s="3">
        <v>6</v>
      </c>
      <c r="O1520" s="3">
        <v>8</v>
      </c>
      <c r="P1520" s="3">
        <v>4</v>
      </c>
      <c r="Q1520" s="3">
        <v>29</v>
      </c>
      <c r="R1520" s="3">
        <v>9</v>
      </c>
      <c r="S1520" s="3">
        <v>3</v>
      </c>
      <c r="T1520" s="3">
        <v>1</v>
      </c>
      <c r="U1520" s="3">
        <v>4</v>
      </c>
      <c r="V1520" s="3">
        <v>2</v>
      </c>
      <c r="W1520" s="1">
        <f t="shared" si="142"/>
        <v>7.5</v>
      </c>
      <c r="X1520" s="17">
        <f>IFERROR(Z1520/AB1520,0)</f>
        <v>7.5</v>
      </c>
      <c r="Y1520" s="3">
        <f>SUBTOTAL(109,I1520:V1520)</f>
        <v>66</v>
      </c>
      <c r="Z1520" s="3">
        <f>Y1520-N1520</f>
        <v>60</v>
      </c>
      <c r="AA1520" s="3">
        <f t="shared" si="143"/>
        <v>9</v>
      </c>
      <c r="AB1520" s="3">
        <f>COUNTA(I1520:V1520)-COUNTA(N1520)</f>
        <v>8</v>
      </c>
      <c r="AC1520" s="74">
        <f t="array" ref="AC1520">AVERAGE(IF((COLUMN(I1520:V1520)&lt;&gt;COLUMN(N1520)), I1520:V1520))</f>
        <v>4.615384615384615</v>
      </c>
    </row>
    <row r="1521" spans="1:29" x14ac:dyDescent="0.35">
      <c r="A1521" t="s">
        <v>2332</v>
      </c>
      <c r="B1521" t="s">
        <v>221</v>
      </c>
      <c r="C1521" t="s">
        <v>2197</v>
      </c>
      <c r="D1521" s="1">
        <v>1.6</v>
      </c>
      <c r="E1521" s="2">
        <f t="shared" si="138"/>
        <v>0</v>
      </c>
      <c r="F1521" s="2">
        <f t="shared" si="139"/>
        <v>0.83333333333333337</v>
      </c>
      <c r="G1521" s="2">
        <f t="shared" si="140"/>
        <v>1</v>
      </c>
      <c r="H1521" s="2">
        <f t="shared" si="141"/>
        <v>0.75</v>
      </c>
      <c r="N1521" s="3">
        <v>2</v>
      </c>
      <c r="O1521" s="3">
        <v>2</v>
      </c>
      <c r="P1521" s="3">
        <v>3</v>
      </c>
      <c r="Q1521" s="3">
        <v>1</v>
      </c>
      <c r="R1521" s="3">
        <v>1</v>
      </c>
      <c r="V1521" s="3">
        <v>1</v>
      </c>
      <c r="W1521" s="1">
        <f t="shared" si="142"/>
        <v>1.6</v>
      </c>
      <c r="X1521" s="17">
        <f>IFERROR(Z1521/AB1521,0)</f>
        <v>1.6</v>
      </c>
      <c r="Y1521" s="3">
        <f>SUBTOTAL(109,I1521:V1521)</f>
        <v>10</v>
      </c>
      <c r="Z1521" s="3">
        <f>Y1521-N1521</f>
        <v>8</v>
      </c>
      <c r="AA1521" s="3">
        <f t="shared" si="143"/>
        <v>6</v>
      </c>
      <c r="AB1521" s="3">
        <f>COUNTA(I1521:V1521)-COUNTA(N1521)</f>
        <v>5</v>
      </c>
      <c r="AC1521" s="74">
        <f t="array" ref="AC1521">AVERAGE(IF((COLUMN(I1521:V1521)&lt;&gt;COLUMN(N1521)), I1521:V1521))</f>
        <v>0.61538461538461542</v>
      </c>
    </row>
    <row r="1522" spans="1:29" x14ac:dyDescent="0.35">
      <c r="A1522" t="s">
        <v>2333</v>
      </c>
      <c r="B1522" t="s">
        <v>223</v>
      </c>
      <c r="C1522" t="s">
        <v>2197</v>
      </c>
      <c r="D1522" s="1">
        <v>2</v>
      </c>
      <c r="E1522" s="2">
        <f t="shared" si="138"/>
        <v>0</v>
      </c>
      <c r="F1522" s="2">
        <f t="shared" si="139"/>
        <v>0.83333333333333337</v>
      </c>
      <c r="G1522" s="2">
        <f t="shared" si="140"/>
        <v>1.2222222222222223</v>
      </c>
      <c r="H1522" s="2">
        <f t="shared" si="141"/>
        <v>0.91666666666666663</v>
      </c>
      <c r="N1522" s="3">
        <v>3</v>
      </c>
      <c r="O1522" s="3">
        <v>3</v>
      </c>
      <c r="P1522" s="3">
        <v>1</v>
      </c>
      <c r="Q1522" s="3">
        <v>1</v>
      </c>
      <c r="R1522" s="3">
        <v>3</v>
      </c>
      <c r="W1522" s="1">
        <f t="shared" si="142"/>
        <v>2</v>
      </c>
      <c r="X1522" s="17">
        <f>IFERROR(Z1522/AB1522,0)</f>
        <v>2</v>
      </c>
      <c r="Y1522" s="3">
        <f>SUBTOTAL(109,I1522:V1522)</f>
        <v>11</v>
      </c>
      <c r="Z1522" s="3">
        <f>Y1522-N1522</f>
        <v>8</v>
      </c>
      <c r="AA1522" s="3">
        <f t="shared" si="143"/>
        <v>5</v>
      </c>
      <c r="AB1522" s="3">
        <f>COUNTA(I1522:V1522)-COUNTA(N1522)</f>
        <v>4</v>
      </c>
      <c r="AC1522" s="74">
        <f t="array" ref="AC1522">AVERAGE(IF((COLUMN(I1522:V1522)&lt;&gt;COLUMN(N1522)), I1522:V1522))</f>
        <v>0.61538461538461542</v>
      </c>
    </row>
    <row r="1523" spans="1:29" x14ac:dyDescent="0.35">
      <c r="A1523" t="s">
        <v>2334</v>
      </c>
      <c r="B1523" t="s">
        <v>488</v>
      </c>
      <c r="C1523" t="s">
        <v>2197</v>
      </c>
      <c r="D1523" s="1">
        <v>1.4</v>
      </c>
      <c r="E1523" s="2">
        <f t="shared" si="138"/>
        <v>0.33333333333333331</v>
      </c>
      <c r="F1523" s="2">
        <f t="shared" si="139"/>
        <v>0.66666666666666663</v>
      </c>
      <c r="G1523" s="2">
        <f t="shared" si="140"/>
        <v>0.66666666666666663</v>
      </c>
      <c r="H1523" s="2">
        <f t="shared" si="141"/>
        <v>0.5</v>
      </c>
      <c r="O1523" s="3">
        <v>2</v>
      </c>
      <c r="Q1523" s="3">
        <v>1</v>
      </c>
      <c r="R1523" s="3">
        <v>2</v>
      </c>
      <c r="U1523" s="3">
        <v>1</v>
      </c>
      <c r="V1523" s="3">
        <v>1</v>
      </c>
      <c r="W1523" s="1">
        <f t="shared" si="142"/>
        <v>1.4</v>
      </c>
      <c r="X1523" s="17">
        <f>IFERROR(Z1523/AB1523,0)</f>
        <v>1.4</v>
      </c>
      <c r="Y1523" s="3">
        <f>SUBTOTAL(109,I1523:V1523)</f>
        <v>7</v>
      </c>
      <c r="Z1523" s="3">
        <f>Y1523-N1523</f>
        <v>7</v>
      </c>
      <c r="AA1523" s="3">
        <f t="shared" si="143"/>
        <v>5</v>
      </c>
      <c r="AB1523" s="3">
        <f>COUNTA(I1523:V1523)-COUNTA(N1523)</f>
        <v>5</v>
      </c>
      <c r="AC1523" s="74">
        <f t="array" ref="AC1523">AVERAGE(IF((COLUMN(I1523:V1523)&lt;&gt;COLUMN(N1523)), I1523:V1523))</f>
        <v>0.53846153846153844</v>
      </c>
    </row>
    <row r="1524" spans="1:29" x14ac:dyDescent="0.35">
      <c r="A1524" t="s">
        <v>2335</v>
      </c>
      <c r="B1524" t="s">
        <v>225</v>
      </c>
      <c r="C1524" t="s">
        <v>2197</v>
      </c>
      <c r="D1524" s="1">
        <v>1</v>
      </c>
      <c r="E1524" s="2">
        <f t="shared" si="138"/>
        <v>0</v>
      </c>
      <c r="F1524" s="2">
        <f t="shared" si="139"/>
        <v>0.16666666666666666</v>
      </c>
      <c r="G1524" s="2">
        <f t="shared" si="140"/>
        <v>0.1111111111111111</v>
      </c>
      <c r="H1524" s="2">
        <f t="shared" si="141"/>
        <v>8.3333333333333329E-2</v>
      </c>
      <c r="P1524" s="3">
        <v>1</v>
      </c>
      <c r="W1524" s="1">
        <f t="shared" si="142"/>
        <v>1</v>
      </c>
      <c r="X1524" s="17">
        <f>IFERROR(Z1524/AB1524,0)</f>
        <v>1</v>
      </c>
      <c r="Y1524" s="3">
        <f>SUBTOTAL(109,I1524:V1524)</f>
        <v>1</v>
      </c>
      <c r="Z1524" s="3">
        <f>Y1524-N1524</f>
        <v>1</v>
      </c>
      <c r="AA1524" s="3">
        <f t="shared" si="143"/>
        <v>1</v>
      </c>
      <c r="AB1524" s="3">
        <f>COUNTA(I1524:V1524)-COUNTA(N1524)</f>
        <v>1</v>
      </c>
      <c r="AC1524" s="74">
        <f t="array" ref="AC1524">AVERAGE(IF((COLUMN(I1524:V1524)&lt;&gt;COLUMN(N1524)), I1524:V1524))</f>
        <v>7.6923076923076927E-2</v>
      </c>
    </row>
    <row r="1525" spans="1:29" x14ac:dyDescent="0.35">
      <c r="A1525" t="s">
        <v>2336</v>
      </c>
      <c r="B1525" t="s">
        <v>227</v>
      </c>
      <c r="C1525" t="s">
        <v>2197</v>
      </c>
      <c r="D1525" s="1">
        <v>3.5714285714285716</v>
      </c>
      <c r="E1525" s="2">
        <f t="shared" si="138"/>
        <v>2.3333333333333335</v>
      </c>
      <c r="F1525" s="2">
        <f t="shared" si="139"/>
        <v>3.3333333333333335</v>
      </c>
      <c r="G1525" s="2">
        <f t="shared" si="140"/>
        <v>2.8888888888888888</v>
      </c>
      <c r="H1525" s="2">
        <f t="shared" si="141"/>
        <v>2.1666666666666665</v>
      </c>
      <c r="N1525" s="3">
        <v>4</v>
      </c>
      <c r="O1525" s="3">
        <v>2</v>
      </c>
      <c r="P1525" s="3">
        <v>2</v>
      </c>
      <c r="Q1525" s="3">
        <v>6</v>
      </c>
      <c r="R1525" s="3">
        <v>5</v>
      </c>
      <c r="T1525" s="3">
        <v>1</v>
      </c>
      <c r="U1525" s="3">
        <v>6</v>
      </c>
      <c r="V1525" s="3">
        <v>3</v>
      </c>
      <c r="W1525" s="1">
        <f t="shared" si="142"/>
        <v>3.5714285714285716</v>
      </c>
      <c r="X1525" s="17">
        <f>IFERROR(Z1525/AB1525,0)</f>
        <v>3.5714285714285716</v>
      </c>
      <c r="Y1525" s="3">
        <f>SUBTOTAL(109,I1525:V1525)</f>
        <v>29</v>
      </c>
      <c r="Z1525" s="3">
        <f>Y1525-N1525</f>
        <v>25</v>
      </c>
      <c r="AA1525" s="3">
        <f t="shared" si="143"/>
        <v>8</v>
      </c>
      <c r="AB1525" s="3">
        <f>COUNTA(I1525:V1525)-COUNTA(N1525)</f>
        <v>7</v>
      </c>
      <c r="AC1525" s="74">
        <f t="array" ref="AC1525">AVERAGE(IF((COLUMN(I1525:V1525)&lt;&gt;COLUMN(N1525)), I1525:V1525))</f>
        <v>1.9230769230769231</v>
      </c>
    </row>
    <row r="1526" spans="1:29" x14ac:dyDescent="0.35">
      <c r="A1526" t="s">
        <v>2337</v>
      </c>
      <c r="B1526" t="s">
        <v>2338</v>
      </c>
      <c r="C1526" t="s">
        <v>2197</v>
      </c>
      <c r="D1526" s="1">
        <v>2</v>
      </c>
      <c r="E1526" s="2">
        <f t="shared" si="138"/>
        <v>0</v>
      </c>
      <c r="F1526" s="2">
        <f t="shared" si="139"/>
        <v>0.66666666666666663</v>
      </c>
      <c r="G1526" s="2">
        <f t="shared" si="140"/>
        <v>1.4444444444444444</v>
      </c>
      <c r="H1526" s="2">
        <f t="shared" si="141"/>
        <v>1.0833333333333333</v>
      </c>
      <c r="N1526" s="3">
        <v>7</v>
      </c>
      <c r="O1526" s="3">
        <v>2</v>
      </c>
      <c r="P1526" s="3">
        <v>1</v>
      </c>
      <c r="Q1526" s="3">
        <v>3</v>
      </c>
      <c r="W1526" s="1">
        <f t="shared" si="142"/>
        <v>2</v>
      </c>
      <c r="X1526" s="17">
        <f>IFERROR(Z1526/AB1526,0)</f>
        <v>2</v>
      </c>
      <c r="Y1526" s="3">
        <f>SUBTOTAL(109,I1526:V1526)</f>
        <v>13</v>
      </c>
      <c r="Z1526" s="3">
        <f>Y1526-N1526</f>
        <v>6</v>
      </c>
      <c r="AA1526" s="3">
        <f t="shared" si="143"/>
        <v>4</v>
      </c>
      <c r="AB1526" s="3">
        <f>COUNTA(I1526:V1526)-COUNTA(N1526)</f>
        <v>3</v>
      </c>
      <c r="AC1526" s="74">
        <f t="array" ref="AC1526">AVERAGE(IF((COLUMN(I1526:V1526)&lt;&gt;COLUMN(N1526)), I1526:V1526))</f>
        <v>0.46153846153846156</v>
      </c>
    </row>
    <row r="1527" spans="1:29" x14ac:dyDescent="0.35">
      <c r="A1527" t="s">
        <v>2339</v>
      </c>
      <c r="B1527" t="s">
        <v>229</v>
      </c>
      <c r="C1527" t="s">
        <v>2197</v>
      </c>
      <c r="D1527" s="1">
        <v>3.8333333333333335</v>
      </c>
      <c r="E1527" s="2">
        <f t="shared" si="138"/>
        <v>1.3333333333333333</v>
      </c>
      <c r="F1527" s="2">
        <f t="shared" si="139"/>
        <v>3.3333333333333335</v>
      </c>
      <c r="G1527" s="2">
        <f t="shared" si="140"/>
        <v>3.5555555555555554</v>
      </c>
      <c r="H1527" s="2">
        <f t="shared" si="141"/>
        <v>2.6666666666666665</v>
      </c>
      <c r="N1527" s="3">
        <v>9</v>
      </c>
      <c r="O1527" s="3">
        <v>3</v>
      </c>
      <c r="P1527" s="3">
        <v>6</v>
      </c>
      <c r="Q1527" s="3">
        <v>6</v>
      </c>
      <c r="R1527" s="3">
        <v>4</v>
      </c>
      <c r="T1527" s="3">
        <v>1</v>
      </c>
      <c r="U1527" s="3">
        <v>3</v>
      </c>
      <c r="W1527" s="1">
        <f t="shared" si="142"/>
        <v>3.8333333333333335</v>
      </c>
      <c r="X1527" s="17">
        <f>IFERROR(Z1527/AB1527,0)</f>
        <v>3.8333333333333335</v>
      </c>
      <c r="Y1527" s="3">
        <f>SUBTOTAL(109,I1527:V1527)</f>
        <v>32</v>
      </c>
      <c r="Z1527" s="3">
        <f>Y1527-N1527</f>
        <v>23</v>
      </c>
      <c r="AA1527" s="3">
        <f t="shared" si="143"/>
        <v>7</v>
      </c>
      <c r="AB1527" s="3">
        <f>COUNTA(I1527:V1527)-COUNTA(N1527)</f>
        <v>6</v>
      </c>
      <c r="AC1527" s="74">
        <f t="array" ref="AC1527">AVERAGE(IF((COLUMN(I1527:V1527)&lt;&gt;COLUMN(N1527)), I1527:V1527))</f>
        <v>1.7692307692307692</v>
      </c>
    </row>
    <row r="1528" spans="1:29" x14ac:dyDescent="0.35">
      <c r="A1528" t="s">
        <v>2340</v>
      </c>
      <c r="B1528" t="s">
        <v>231</v>
      </c>
      <c r="C1528" t="s">
        <v>2197</v>
      </c>
      <c r="D1528" s="1">
        <v>2.1666666666666665</v>
      </c>
      <c r="E1528" s="2">
        <f t="shared" si="138"/>
        <v>0.66666666666666663</v>
      </c>
      <c r="F1528" s="2">
        <f t="shared" si="139"/>
        <v>1</v>
      </c>
      <c r="G1528" s="2">
        <f t="shared" si="140"/>
        <v>1.6666666666666667</v>
      </c>
      <c r="H1528" s="2">
        <f t="shared" si="141"/>
        <v>1.25</v>
      </c>
      <c r="N1528" s="3">
        <v>5</v>
      </c>
      <c r="O1528" s="3">
        <v>4</v>
      </c>
      <c r="P1528" s="3">
        <v>1</v>
      </c>
      <c r="Q1528" s="3">
        <v>1</v>
      </c>
      <c r="R1528" s="3">
        <v>2</v>
      </c>
      <c r="S1528" s="3">
        <v>2</v>
      </c>
      <c r="V1528" s="3">
        <v>3</v>
      </c>
      <c r="W1528" s="1">
        <f t="shared" si="142"/>
        <v>2.1666666666666665</v>
      </c>
      <c r="X1528" s="17">
        <f>IFERROR(Z1528/AB1528,0)</f>
        <v>2.1666666666666665</v>
      </c>
      <c r="Y1528" s="3">
        <f>SUBTOTAL(109,I1528:V1528)</f>
        <v>18</v>
      </c>
      <c r="Z1528" s="3">
        <f>Y1528-N1528</f>
        <v>13</v>
      </c>
      <c r="AA1528" s="3">
        <f t="shared" si="143"/>
        <v>7</v>
      </c>
      <c r="AB1528" s="3">
        <f>COUNTA(I1528:V1528)-COUNTA(N1528)</f>
        <v>6</v>
      </c>
      <c r="AC1528" s="74">
        <f t="array" ref="AC1528">AVERAGE(IF((COLUMN(I1528:V1528)&lt;&gt;COLUMN(N1528)), I1528:V1528))</f>
        <v>1</v>
      </c>
    </row>
    <row r="1529" spans="1:29" x14ac:dyDescent="0.35">
      <c r="A1529" t="s">
        <v>2341</v>
      </c>
      <c r="B1529" t="s">
        <v>1276</v>
      </c>
      <c r="C1529" t="s">
        <v>2197</v>
      </c>
      <c r="D1529" s="1">
        <v>1</v>
      </c>
      <c r="E1529" s="2">
        <f t="shared" si="138"/>
        <v>0</v>
      </c>
      <c r="F1529" s="2">
        <f t="shared" si="139"/>
        <v>0</v>
      </c>
      <c r="G1529" s="2">
        <f t="shared" si="140"/>
        <v>0.1111111111111111</v>
      </c>
      <c r="H1529" s="2">
        <f t="shared" si="141"/>
        <v>8.3333333333333329E-2</v>
      </c>
      <c r="O1529" s="3">
        <v>1</v>
      </c>
      <c r="W1529" s="1">
        <f t="shared" si="142"/>
        <v>1</v>
      </c>
      <c r="X1529" s="17">
        <f>IFERROR(Z1529/AB1529,0)</f>
        <v>1</v>
      </c>
      <c r="Y1529" s="3">
        <f>SUBTOTAL(109,I1529:V1529)</f>
        <v>1</v>
      </c>
      <c r="Z1529" s="3">
        <f>Y1529-N1529</f>
        <v>1</v>
      </c>
      <c r="AA1529" s="3">
        <f t="shared" si="143"/>
        <v>1</v>
      </c>
      <c r="AB1529" s="3">
        <f>COUNTA(I1529:V1529)-COUNTA(N1529)</f>
        <v>1</v>
      </c>
      <c r="AC1529" s="74">
        <f t="array" ref="AC1529">AVERAGE(IF((COLUMN(I1529:V1529)&lt;&gt;COLUMN(N1529)), I1529:V1529))</f>
        <v>7.6923076923076927E-2</v>
      </c>
    </row>
    <row r="1530" spans="1:29" x14ac:dyDescent="0.35">
      <c r="A1530" t="s">
        <v>2342</v>
      </c>
      <c r="B1530" t="s">
        <v>2343</v>
      </c>
      <c r="C1530" t="s">
        <v>2197</v>
      </c>
      <c r="D1530" s="1">
        <v>5.5</v>
      </c>
      <c r="E1530" s="2">
        <f t="shared" si="138"/>
        <v>3</v>
      </c>
      <c r="F1530" s="2">
        <f t="shared" si="139"/>
        <v>5</v>
      </c>
      <c r="G1530" s="2">
        <f t="shared" si="140"/>
        <v>4.7777777777777777</v>
      </c>
      <c r="H1530" s="2">
        <f t="shared" si="141"/>
        <v>3.5833333333333335</v>
      </c>
      <c r="N1530" s="3">
        <v>4</v>
      </c>
      <c r="O1530" s="3">
        <v>9</v>
      </c>
      <c r="P1530" s="3">
        <v>8</v>
      </c>
      <c r="Q1530" s="3">
        <v>9</v>
      </c>
      <c r="R1530" s="3">
        <v>4</v>
      </c>
      <c r="S1530" s="3">
        <v>3</v>
      </c>
      <c r="T1530" s="3">
        <v>2</v>
      </c>
      <c r="U1530" s="3">
        <v>4</v>
      </c>
      <c r="V1530" s="3">
        <v>5</v>
      </c>
      <c r="W1530" s="1">
        <f t="shared" si="142"/>
        <v>5.5</v>
      </c>
      <c r="X1530" s="17">
        <f>IFERROR(Z1530/AB1530,0)</f>
        <v>5.5</v>
      </c>
      <c r="Y1530" s="3">
        <f>SUBTOTAL(109,I1530:V1530)</f>
        <v>48</v>
      </c>
      <c r="Z1530" s="3">
        <f>Y1530-N1530</f>
        <v>44</v>
      </c>
      <c r="AA1530" s="3">
        <f t="shared" si="143"/>
        <v>9</v>
      </c>
      <c r="AB1530" s="3">
        <f>COUNTA(I1530:V1530)-COUNTA(N1530)</f>
        <v>8</v>
      </c>
      <c r="AC1530" s="74">
        <f t="array" ref="AC1530">AVERAGE(IF((COLUMN(I1530:V1530)&lt;&gt;COLUMN(N1530)), I1530:V1530))</f>
        <v>3.3846153846153846</v>
      </c>
    </row>
    <row r="1531" spans="1:29" x14ac:dyDescent="0.35">
      <c r="A1531" t="s">
        <v>2344</v>
      </c>
      <c r="B1531" t="s">
        <v>496</v>
      </c>
      <c r="C1531" t="s">
        <v>2197</v>
      </c>
      <c r="D1531" s="1">
        <v>1</v>
      </c>
      <c r="E1531" s="2">
        <f t="shared" si="138"/>
        <v>0.33333333333333331</v>
      </c>
      <c r="F1531" s="2">
        <f t="shared" si="139"/>
        <v>0.16666666666666666</v>
      </c>
      <c r="G1531" s="2">
        <f t="shared" si="140"/>
        <v>0.1111111111111111</v>
      </c>
      <c r="H1531" s="2">
        <f t="shared" si="141"/>
        <v>8.3333333333333329E-2</v>
      </c>
      <c r="S1531" s="3">
        <v>1</v>
      </c>
      <c r="V1531" s="3">
        <v>1</v>
      </c>
      <c r="W1531" s="1">
        <f t="shared" si="142"/>
        <v>1</v>
      </c>
      <c r="X1531" s="17">
        <f>IFERROR(Z1531/AB1531,0)</f>
        <v>1</v>
      </c>
      <c r="Y1531" s="3">
        <f>SUBTOTAL(109,I1531:V1531)</f>
        <v>2</v>
      </c>
      <c r="Z1531" s="3">
        <f>Y1531-N1531</f>
        <v>2</v>
      </c>
      <c r="AA1531" s="3">
        <f t="shared" si="143"/>
        <v>2</v>
      </c>
      <c r="AB1531" s="3">
        <f>COUNTA(I1531:V1531)-COUNTA(N1531)</f>
        <v>2</v>
      </c>
      <c r="AC1531" s="74">
        <f t="array" ref="AC1531">AVERAGE(IF((COLUMN(I1531:V1531)&lt;&gt;COLUMN(N1531)), I1531:V1531))</f>
        <v>0.15384615384615385</v>
      </c>
    </row>
    <row r="1532" spans="1:29" x14ac:dyDescent="0.35">
      <c r="A1532" t="s">
        <v>2345</v>
      </c>
      <c r="B1532" t="s">
        <v>237</v>
      </c>
      <c r="C1532" t="s">
        <v>2197</v>
      </c>
      <c r="D1532" s="1">
        <v>3.4285714285714284</v>
      </c>
      <c r="E1532" s="2">
        <f t="shared" si="138"/>
        <v>1.6666666666666667</v>
      </c>
      <c r="F1532" s="2">
        <f t="shared" si="139"/>
        <v>2.5</v>
      </c>
      <c r="G1532" s="2">
        <f t="shared" si="140"/>
        <v>2.5555555555555554</v>
      </c>
      <c r="H1532" s="2">
        <f t="shared" si="141"/>
        <v>1.9166666666666667</v>
      </c>
      <c r="N1532" s="3">
        <v>3</v>
      </c>
      <c r="O1532" s="3">
        <v>5</v>
      </c>
      <c r="P1532" s="3">
        <v>3</v>
      </c>
      <c r="Q1532" s="3">
        <v>3</v>
      </c>
      <c r="R1532" s="3">
        <v>4</v>
      </c>
      <c r="S1532" s="3">
        <v>4</v>
      </c>
      <c r="U1532" s="3">
        <v>1</v>
      </c>
      <c r="V1532" s="3">
        <v>4</v>
      </c>
      <c r="W1532" s="1">
        <f t="shared" si="142"/>
        <v>3.4285714285714284</v>
      </c>
      <c r="X1532" s="17">
        <f>IFERROR(Z1532/AB1532,0)</f>
        <v>3.4285714285714284</v>
      </c>
      <c r="Y1532" s="3">
        <f>SUBTOTAL(109,I1532:V1532)</f>
        <v>27</v>
      </c>
      <c r="Z1532" s="3">
        <f>Y1532-N1532</f>
        <v>24</v>
      </c>
      <c r="AA1532" s="3">
        <f t="shared" si="143"/>
        <v>8</v>
      </c>
      <c r="AB1532" s="3">
        <f>COUNTA(I1532:V1532)-COUNTA(N1532)</f>
        <v>7</v>
      </c>
      <c r="AC1532" s="74">
        <f t="array" ref="AC1532">AVERAGE(IF((COLUMN(I1532:V1532)&lt;&gt;COLUMN(N1532)), I1532:V1532))</f>
        <v>1.8461538461538463</v>
      </c>
    </row>
    <row r="1533" spans="1:29" x14ac:dyDescent="0.35">
      <c r="A1533" t="s">
        <v>2346</v>
      </c>
      <c r="B1533" t="s">
        <v>1288</v>
      </c>
      <c r="C1533" t="s">
        <v>2197</v>
      </c>
      <c r="D1533" s="1">
        <v>2</v>
      </c>
      <c r="E1533" s="2">
        <f t="shared" si="138"/>
        <v>1.3333333333333333</v>
      </c>
      <c r="F1533" s="2">
        <f t="shared" si="139"/>
        <v>1.6666666666666667</v>
      </c>
      <c r="G1533" s="2">
        <f t="shared" si="140"/>
        <v>1.4444444444444444</v>
      </c>
      <c r="H1533" s="2">
        <f t="shared" si="141"/>
        <v>1.0833333333333333</v>
      </c>
      <c r="N1533" s="3">
        <v>1</v>
      </c>
      <c r="O1533" s="3">
        <v>2</v>
      </c>
      <c r="P1533" s="3">
        <v>2</v>
      </c>
      <c r="Q1533" s="3">
        <v>1</v>
      </c>
      <c r="R1533" s="3">
        <v>3</v>
      </c>
      <c r="S1533" s="3">
        <v>3</v>
      </c>
      <c r="U1533" s="3">
        <v>1</v>
      </c>
      <c r="V1533" s="3">
        <v>2</v>
      </c>
      <c r="W1533" s="1">
        <f t="shared" si="142"/>
        <v>2</v>
      </c>
      <c r="X1533" s="17">
        <f>IFERROR(Z1533/AB1533,0)</f>
        <v>2</v>
      </c>
      <c r="Y1533" s="3">
        <f>SUBTOTAL(109,I1533:V1533)</f>
        <v>15</v>
      </c>
      <c r="Z1533" s="3">
        <f>Y1533-N1533</f>
        <v>14</v>
      </c>
      <c r="AA1533" s="3">
        <f t="shared" si="143"/>
        <v>8</v>
      </c>
      <c r="AB1533" s="3">
        <f>COUNTA(I1533:V1533)-COUNTA(N1533)</f>
        <v>7</v>
      </c>
      <c r="AC1533" s="74">
        <f t="array" ref="AC1533">AVERAGE(IF((COLUMN(I1533:V1533)&lt;&gt;COLUMN(N1533)), I1533:V1533))</f>
        <v>1.0769230769230769</v>
      </c>
    </row>
    <row r="1534" spans="1:29" x14ac:dyDescent="0.35">
      <c r="A1534" t="s">
        <v>2347</v>
      </c>
      <c r="B1534" t="s">
        <v>505</v>
      </c>
      <c r="C1534" t="s">
        <v>2197</v>
      </c>
      <c r="D1534" s="1">
        <v>1.5</v>
      </c>
      <c r="E1534" s="2">
        <f t="shared" ref="E1534:E1597" si="144">IFERROR(SUM(S1534:U1534)/3,"")</f>
        <v>1</v>
      </c>
      <c r="F1534" s="2">
        <f t="shared" ref="F1534:F1597" si="145">IFERROR(SUM(P1534:U1534)/6,"")</f>
        <v>0.5</v>
      </c>
      <c r="G1534" s="2">
        <f t="shared" ref="G1534:G1597" si="146">IFERROR(SUM(M1534:U1534)/9,"")</f>
        <v>0.33333333333333331</v>
      </c>
      <c r="H1534" s="2">
        <f t="shared" ref="H1534:H1597" si="147">IFERROR(SUM(J1534:U1534)/12,"")</f>
        <v>0.25</v>
      </c>
      <c r="S1534" s="3">
        <v>1</v>
      </c>
      <c r="T1534" s="3">
        <v>2</v>
      </c>
      <c r="W1534" s="1">
        <f t="shared" ref="W1534:W1597" si="148">IFERROR(AVERAGE((O1534:V1534),(J1534:M1534)),"0")</f>
        <v>1.5</v>
      </c>
      <c r="X1534" s="17">
        <f>IFERROR(Z1534/AB1534,0)</f>
        <v>1.5</v>
      </c>
      <c r="Y1534" s="3">
        <f>SUBTOTAL(109,I1534:V1534)</f>
        <v>3</v>
      </c>
      <c r="Z1534" s="3">
        <f>Y1534-N1534</f>
        <v>3</v>
      </c>
      <c r="AA1534" s="3">
        <f t="shared" si="143"/>
        <v>2</v>
      </c>
      <c r="AB1534" s="3">
        <f>COUNTA(I1534:V1534)-COUNTA(N1534)</f>
        <v>2</v>
      </c>
      <c r="AC1534" s="74">
        <f t="array" ref="AC1534">AVERAGE(IF((COLUMN(I1534:V1534)&lt;&gt;COLUMN(N1534)), I1534:V1534))</f>
        <v>0.23076923076923078</v>
      </c>
    </row>
    <row r="1535" spans="1:29" x14ac:dyDescent="0.35">
      <c r="A1535" t="s">
        <v>2348</v>
      </c>
      <c r="B1535" t="s">
        <v>507</v>
      </c>
      <c r="C1535" t="s">
        <v>2197</v>
      </c>
      <c r="D1535" s="1">
        <v>1</v>
      </c>
      <c r="E1535" s="2">
        <f t="shared" si="144"/>
        <v>0</v>
      </c>
      <c r="F1535" s="2">
        <f t="shared" si="145"/>
        <v>0</v>
      </c>
      <c r="G1535" s="2">
        <f t="shared" si="146"/>
        <v>0.1111111111111111</v>
      </c>
      <c r="H1535" s="2">
        <f t="shared" si="147"/>
        <v>8.3333333333333329E-2</v>
      </c>
      <c r="O1535" s="3">
        <v>1</v>
      </c>
      <c r="W1535" s="1">
        <f t="shared" si="148"/>
        <v>1</v>
      </c>
      <c r="X1535" s="17">
        <f>IFERROR(Z1535/AB1535,0)</f>
        <v>1</v>
      </c>
      <c r="Y1535" s="3">
        <f>SUBTOTAL(109,I1535:V1535)</f>
        <v>1</v>
      </c>
      <c r="Z1535" s="3">
        <f>Y1535-N1535</f>
        <v>1</v>
      </c>
      <c r="AA1535" s="3">
        <f t="shared" si="143"/>
        <v>1</v>
      </c>
      <c r="AB1535" s="3">
        <f>COUNTA(I1535:V1535)-COUNTA(N1535)</f>
        <v>1</v>
      </c>
      <c r="AC1535" s="74">
        <f t="array" ref="AC1535">AVERAGE(IF((COLUMN(I1535:V1535)&lt;&gt;COLUMN(N1535)), I1535:V1535))</f>
        <v>7.6923076923076927E-2</v>
      </c>
    </row>
    <row r="1536" spans="1:29" x14ac:dyDescent="0.35">
      <c r="A1536" t="s">
        <v>2349</v>
      </c>
      <c r="B1536" t="s">
        <v>518</v>
      </c>
      <c r="C1536" t="s">
        <v>2197</v>
      </c>
      <c r="D1536" s="1">
        <v>1</v>
      </c>
      <c r="E1536" s="2">
        <f t="shared" si="144"/>
        <v>0</v>
      </c>
      <c r="F1536" s="2">
        <f t="shared" si="145"/>
        <v>0.33333333333333331</v>
      </c>
      <c r="G1536" s="2">
        <f t="shared" si="146"/>
        <v>0.22222222222222221</v>
      </c>
      <c r="H1536" s="2">
        <f t="shared" si="147"/>
        <v>0.16666666666666666</v>
      </c>
      <c r="Q1536" s="3">
        <v>1</v>
      </c>
      <c r="R1536" s="3">
        <v>1</v>
      </c>
      <c r="W1536" s="1">
        <f t="shared" si="148"/>
        <v>1</v>
      </c>
      <c r="X1536" s="17">
        <f>IFERROR(Z1536/AB1536,0)</f>
        <v>1</v>
      </c>
      <c r="Y1536" s="3">
        <f>SUBTOTAL(109,I1536:V1536)</f>
        <v>2</v>
      </c>
      <c r="Z1536" s="3">
        <f>Y1536-N1536</f>
        <v>2</v>
      </c>
      <c r="AA1536" s="3">
        <f t="shared" si="143"/>
        <v>2</v>
      </c>
      <c r="AB1536" s="3">
        <f>COUNTA(I1536:V1536)-COUNTA(N1536)</f>
        <v>2</v>
      </c>
      <c r="AC1536" s="74">
        <f t="array" ref="AC1536">AVERAGE(IF((COLUMN(I1536:V1536)&lt;&gt;COLUMN(N1536)), I1536:V1536))</f>
        <v>0.15384615384615385</v>
      </c>
    </row>
    <row r="1537" spans="1:29" x14ac:dyDescent="0.35">
      <c r="A1537" t="s">
        <v>2350</v>
      </c>
      <c r="B1537" t="s">
        <v>520</v>
      </c>
      <c r="C1537" t="s">
        <v>2197</v>
      </c>
      <c r="D1537" s="1">
        <v>1</v>
      </c>
      <c r="E1537" s="2">
        <f t="shared" si="144"/>
        <v>0.33333333333333331</v>
      </c>
      <c r="F1537" s="2">
        <f t="shared" si="145"/>
        <v>0.33333333333333331</v>
      </c>
      <c r="G1537" s="2">
        <f t="shared" si="146"/>
        <v>0.22222222222222221</v>
      </c>
      <c r="H1537" s="2">
        <f t="shared" si="147"/>
        <v>0.16666666666666666</v>
      </c>
      <c r="Q1537" s="3">
        <v>1</v>
      </c>
      <c r="T1537" s="3">
        <v>1</v>
      </c>
      <c r="V1537" s="3">
        <v>1</v>
      </c>
      <c r="W1537" s="1">
        <f t="shared" si="148"/>
        <v>1</v>
      </c>
      <c r="X1537" s="17">
        <f>IFERROR(Z1537/AB1537,0)</f>
        <v>1</v>
      </c>
      <c r="Y1537" s="3">
        <f>SUBTOTAL(109,I1537:V1537)</f>
        <v>3</v>
      </c>
      <c r="Z1537" s="3">
        <f>Y1537-N1537</f>
        <v>3</v>
      </c>
      <c r="AA1537" s="3">
        <f t="shared" si="143"/>
        <v>3</v>
      </c>
      <c r="AB1537" s="3">
        <f>COUNTA(I1537:V1537)-COUNTA(N1537)</f>
        <v>3</v>
      </c>
      <c r="AC1537" s="74">
        <f t="array" ref="AC1537">AVERAGE(IF((COLUMN(I1537:V1537)&lt;&gt;COLUMN(N1537)), I1537:V1537))</f>
        <v>0.23076923076923078</v>
      </c>
    </row>
    <row r="1538" spans="1:29" x14ac:dyDescent="0.35">
      <c r="A1538" t="s">
        <v>2351</v>
      </c>
      <c r="B1538" t="s">
        <v>247</v>
      </c>
      <c r="C1538" t="s">
        <v>2197</v>
      </c>
      <c r="D1538" s="1">
        <v>2.5</v>
      </c>
      <c r="E1538" s="2">
        <f t="shared" si="144"/>
        <v>1.3333333333333333</v>
      </c>
      <c r="F1538" s="2">
        <f t="shared" si="145"/>
        <v>0.83333333333333337</v>
      </c>
      <c r="G1538" s="2">
        <f t="shared" si="146"/>
        <v>0.55555555555555558</v>
      </c>
      <c r="H1538" s="2">
        <f t="shared" si="147"/>
        <v>0.41666666666666669</v>
      </c>
      <c r="R1538" s="3">
        <v>1</v>
      </c>
      <c r="S1538" s="3">
        <v>4</v>
      </c>
      <c r="W1538" s="1">
        <f t="shared" si="148"/>
        <v>2.5</v>
      </c>
      <c r="X1538" s="17">
        <f>IFERROR(Z1538/AB1538,0)</f>
        <v>2.5</v>
      </c>
      <c r="Y1538" s="3">
        <f>SUBTOTAL(109,I1538:V1538)</f>
        <v>5</v>
      </c>
      <c r="Z1538" s="3">
        <f>Y1538-N1538</f>
        <v>5</v>
      </c>
      <c r="AA1538" s="3">
        <f t="shared" si="143"/>
        <v>2</v>
      </c>
      <c r="AB1538" s="3">
        <f>COUNTA(I1538:V1538)-COUNTA(N1538)</f>
        <v>2</v>
      </c>
      <c r="AC1538" s="74">
        <f t="array" ref="AC1538">AVERAGE(IF((COLUMN(I1538:V1538)&lt;&gt;COLUMN(N1538)), I1538:V1538))</f>
        <v>0.38461538461538464</v>
      </c>
    </row>
    <row r="1539" spans="1:29" x14ac:dyDescent="0.35">
      <c r="A1539" t="s">
        <v>2352</v>
      </c>
      <c r="B1539" t="s">
        <v>25</v>
      </c>
      <c r="C1539" t="s">
        <v>2197</v>
      </c>
      <c r="D1539" s="1">
        <v>2.8571428571428572</v>
      </c>
      <c r="E1539" s="2">
        <f t="shared" si="144"/>
        <v>1.3333333333333333</v>
      </c>
      <c r="F1539" s="2">
        <f t="shared" si="145"/>
        <v>2.5</v>
      </c>
      <c r="G1539" s="2">
        <f t="shared" si="146"/>
        <v>2.3333333333333335</v>
      </c>
      <c r="H1539" s="2">
        <f t="shared" si="147"/>
        <v>1.75</v>
      </c>
      <c r="N1539" s="3">
        <v>3</v>
      </c>
      <c r="O1539" s="3">
        <v>3</v>
      </c>
      <c r="P1539" s="3">
        <v>2</v>
      </c>
      <c r="Q1539" s="3">
        <v>6</v>
      </c>
      <c r="R1539" s="3">
        <v>3</v>
      </c>
      <c r="S1539" s="3">
        <v>3</v>
      </c>
      <c r="U1539" s="3">
        <v>1</v>
      </c>
      <c r="V1539" s="3">
        <v>2</v>
      </c>
      <c r="W1539" s="1">
        <f t="shared" si="148"/>
        <v>2.8571428571428572</v>
      </c>
      <c r="X1539" s="17">
        <f>IFERROR(Z1539/AB1539,0)</f>
        <v>2.8571428571428572</v>
      </c>
      <c r="Y1539" s="3">
        <f>SUBTOTAL(109,I1539:V1539)</f>
        <v>23</v>
      </c>
      <c r="Z1539" s="3">
        <f>Y1539-N1539</f>
        <v>20</v>
      </c>
      <c r="AA1539" s="3">
        <f t="shared" si="143"/>
        <v>8</v>
      </c>
      <c r="AB1539" s="3">
        <f>COUNTA(I1539:V1539)-COUNTA(N1539)</f>
        <v>7</v>
      </c>
      <c r="AC1539" s="74">
        <f t="array" ref="AC1539">AVERAGE(IF((COLUMN(I1539:V1539)&lt;&gt;COLUMN(N1539)), I1539:V1539))</f>
        <v>1.5384615384615385</v>
      </c>
    </row>
    <row r="1540" spans="1:29" x14ac:dyDescent="0.35">
      <c r="A1540" t="s">
        <v>2353</v>
      </c>
      <c r="B1540" t="s">
        <v>27</v>
      </c>
      <c r="C1540" t="s">
        <v>2197</v>
      </c>
      <c r="D1540" s="1">
        <v>1.2</v>
      </c>
      <c r="E1540" s="2">
        <f t="shared" si="144"/>
        <v>0.66666666666666663</v>
      </c>
      <c r="F1540" s="2">
        <f t="shared" si="145"/>
        <v>0.83333333333333337</v>
      </c>
      <c r="G1540" s="2">
        <f t="shared" si="146"/>
        <v>0.55555555555555558</v>
      </c>
      <c r="H1540" s="2">
        <f t="shared" si="147"/>
        <v>0.41666666666666669</v>
      </c>
      <c r="P1540" s="3">
        <v>1</v>
      </c>
      <c r="Q1540" s="3">
        <v>1</v>
      </c>
      <c r="R1540" s="3">
        <v>1</v>
      </c>
      <c r="U1540" s="3">
        <v>2</v>
      </c>
      <c r="V1540" s="3">
        <v>1</v>
      </c>
      <c r="W1540" s="1">
        <f t="shared" si="148"/>
        <v>1.2</v>
      </c>
      <c r="X1540" s="17">
        <f>IFERROR(Z1540/AB1540,0)</f>
        <v>1.2</v>
      </c>
      <c r="Y1540" s="3">
        <f>SUBTOTAL(109,I1540:V1540)</f>
        <v>6</v>
      </c>
      <c r="Z1540" s="3">
        <f>Y1540-N1540</f>
        <v>6</v>
      </c>
      <c r="AA1540" s="3">
        <f t="shared" si="143"/>
        <v>5</v>
      </c>
      <c r="AB1540" s="3">
        <f>COUNTA(I1540:V1540)-COUNTA(N1540)</f>
        <v>5</v>
      </c>
      <c r="AC1540" s="74">
        <f t="array" ref="AC1540">AVERAGE(IF((COLUMN(I1540:V1540)&lt;&gt;COLUMN(N1540)), I1540:V1540))</f>
        <v>0.46153846153846156</v>
      </c>
    </row>
    <row r="1541" spans="1:29" x14ac:dyDescent="0.35">
      <c r="A1541" t="s">
        <v>2354</v>
      </c>
      <c r="B1541" t="s">
        <v>253</v>
      </c>
      <c r="C1541" t="s">
        <v>2197</v>
      </c>
      <c r="D1541" s="1">
        <v>2</v>
      </c>
      <c r="E1541" s="2">
        <f t="shared" si="144"/>
        <v>1.3333333333333333</v>
      </c>
      <c r="F1541" s="2">
        <f t="shared" si="145"/>
        <v>0.66666666666666663</v>
      </c>
      <c r="G1541" s="2">
        <f t="shared" si="146"/>
        <v>0.44444444444444442</v>
      </c>
      <c r="H1541" s="2">
        <f t="shared" si="147"/>
        <v>0.33333333333333331</v>
      </c>
      <c r="T1541" s="3">
        <v>2</v>
      </c>
      <c r="U1541" s="3">
        <v>2</v>
      </c>
      <c r="W1541" s="1">
        <f t="shared" si="148"/>
        <v>2</v>
      </c>
      <c r="X1541" s="17">
        <f>IFERROR(Z1541/AB1541,0)</f>
        <v>2</v>
      </c>
      <c r="Y1541" s="3">
        <f>SUBTOTAL(109,I1541:V1541)</f>
        <v>4</v>
      </c>
      <c r="Z1541" s="3">
        <f>Y1541-N1541</f>
        <v>4</v>
      </c>
      <c r="AA1541" s="3">
        <f t="shared" si="143"/>
        <v>2</v>
      </c>
      <c r="AB1541" s="3">
        <f>COUNTA(I1541:V1541)-COUNTA(N1541)</f>
        <v>2</v>
      </c>
      <c r="AC1541" s="74">
        <f t="array" ref="AC1541">AVERAGE(IF((COLUMN(I1541:V1541)&lt;&gt;COLUMN(N1541)), I1541:V1541))</f>
        <v>0.30769230769230771</v>
      </c>
    </row>
    <row r="1542" spans="1:29" x14ac:dyDescent="0.35">
      <c r="A1542" t="s">
        <v>2355</v>
      </c>
      <c r="B1542" t="s">
        <v>1335</v>
      </c>
      <c r="C1542" t="s">
        <v>2197</v>
      </c>
      <c r="D1542" s="1">
        <v>2</v>
      </c>
      <c r="E1542" s="2">
        <f t="shared" si="144"/>
        <v>0.66666666666666663</v>
      </c>
      <c r="F1542" s="2">
        <f t="shared" si="145"/>
        <v>0.33333333333333331</v>
      </c>
      <c r="G1542" s="2">
        <f t="shared" si="146"/>
        <v>0.22222222222222221</v>
      </c>
      <c r="H1542" s="2">
        <f t="shared" si="147"/>
        <v>0.16666666666666666</v>
      </c>
      <c r="T1542" s="3">
        <v>2</v>
      </c>
      <c r="W1542" s="1">
        <f t="shared" si="148"/>
        <v>2</v>
      </c>
      <c r="X1542" s="17">
        <f>IFERROR(Z1542/AB1542,0)</f>
        <v>2</v>
      </c>
      <c r="Y1542" s="3">
        <f>SUBTOTAL(109,I1542:V1542)</f>
        <v>2</v>
      </c>
      <c r="Z1542" s="3">
        <f>Y1542-N1542</f>
        <v>2</v>
      </c>
      <c r="AA1542" s="3">
        <f t="shared" si="143"/>
        <v>1</v>
      </c>
      <c r="AB1542" s="3">
        <f>COUNTA(I1542:V1542)-COUNTA(N1542)</f>
        <v>1</v>
      </c>
      <c r="AC1542" s="74">
        <f t="array" ref="AC1542">AVERAGE(IF((COLUMN(I1542:V1542)&lt;&gt;COLUMN(N1542)), I1542:V1542))</f>
        <v>0.15384615384615385</v>
      </c>
    </row>
    <row r="1543" spans="1:29" x14ac:dyDescent="0.35">
      <c r="A1543" t="s">
        <v>2356</v>
      </c>
      <c r="B1543" t="s">
        <v>255</v>
      </c>
      <c r="C1543" t="s">
        <v>2197</v>
      </c>
      <c r="D1543" s="1">
        <v>1</v>
      </c>
      <c r="E1543" s="2">
        <f t="shared" si="144"/>
        <v>0.33333333333333331</v>
      </c>
      <c r="F1543" s="2">
        <f t="shared" si="145"/>
        <v>0.16666666666666666</v>
      </c>
      <c r="G1543" s="2">
        <f t="shared" si="146"/>
        <v>0.1111111111111111</v>
      </c>
      <c r="H1543" s="2">
        <f t="shared" si="147"/>
        <v>8.3333333333333329E-2</v>
      </c>
      <c r="T1543" s="3">
        <v>1</v>
      </c>
      <c r="W1543" s="1">
        <f t="shared" si="148"/>
        <v>1</v>
      </c>
      <c r="X1543" s="17">
        <f>IFERROR(Z1543/AB1543,0)</f>
        <v>1</v>
      </c>
      <c r="Y1543" s="3">
        <f>SUBTOTAL(109,I1543:V1543)</f>
        <v>1</v>
      </c>
      <c r="Z1543" s="3">
        <f>Y1543-N1543</f>
        <v>1</v>
      </c>
      <c r="AA1543" s="3">
        <f t="shared" ref="AA1543:AA1606" si="149">COUNTA(I1543:V1543)</f>
        <v>1</v>
      </c>
      <c r="AB1543" s="3">
        <f>COUNTA(I1543:V1543)-COUNTA(N1543)</f>
        <v>1</v>
      </c>
      <c r="AC1543" s="74">
        <f t="array" ref="AC1543">AVERAGE(IF((COLUMN(I1543:V1543)&lt;&gt;COLUMN(N1543)), I1543:V1543))</f>
        <v>7.6923076923076927E-2</v>
      </c>
    </row>
    <row r="1544" spans="1:29" x14ac:dyDescent="0.35">
      <c r="A1544" t="s">
        <v>2357</v>
      </c>
      <c r="B1544" t="s">
        <v>532</v>
      </c>
      <c r="C1544" t="s">
        <v>2197</v>
      </c>
      <c r="D1544" s="1">
        <v>1.5</v>
      </c>
      <c r="E1544" s="2">
        <f t="shared" si="144"/>
        <v>0</v>
      </c>
      <c r="F1544" s="2">
        <f t="shared" si="145"/>
        <v>0.5</v>
      </c>
      <c r="G1544" s="2">
        <f t="shared" si="146"/>
        <v>0.33333333333333331</v>
      </c>
      <c r="H1544" s="2">
        <f t="shared" si="147"/>
        <v>0.25</v>
      </c>
      <c r="P1544" s="3">
        <v>2</v>
      </c>
      <c r="Q1544" s="3">
        <v>1</v>
      </c>
      <c r="W1544" s="1">
        <f t="shared" si="148"/>
        <v>1.5</v>
      </c>
      <c r="X1544" s="17">
        <f>IFERROR(Z1544/AB1544,0)</f>
        <v>1.5</v>
      </c>
      <c r="Y1544" s="3">
        <f>SUBTOTAL(109,I1544:V1544)</f>
        <v>3</v>
      </c>
      <c r="Z1544" s="3">
        <f>Y1544-N1544</f>
        <v>3</v>
      </c>
      <c r="AA1544" s="3">
        <f t="shared" si="149"/>
        <v>2</v>
      </c>
      <c r="AB1544" s="3">
        <f>COUNTA(I1544:V1544)-COUNTA(N1544)</f>
        <v>2</v>
      </c>
      <c r="AC1544" s="74">
        <f t="array" ref="AC1544">AVERAGE(IF((COLUMN(I1544:V1544)&lt;&gt;COLUMN(N1544)), I1544:V1544))</f>
        <v>0.23076923076923078</v>
      </c>
    </row>
    <row r="1545" spans="1:29" x14ac:dyDescent="0.35">
      <c r="A1545" t="s">
        <v>2358</v>
      </c>
      <c r="B1545" t="s">
        <v>534</v>
      </c>
      <c r="C1545" t="s">
        <v>2197</v>
      </c>
      <c r="D1545" s="1">
        <v>1</v>
      </c>
      <c r="E1545" s="2">
        <f t="shared" si="144"/>
        <v>0.33333333333333331</v>
      </c>
      <c r="F1545" s="2">
        <f t="shared" si="145"/>
        <v>0.16666666666666666</v>
      </c>
      <c r="G1545" s="2">
        <f t="shared" si="146"/>
        <v>0.1111111111111111</v>
      </c>
      <c r="H1545" s="2">
        <f t="shared" si="147"/>
        <v>8.3333333333333329E-2</v>
      </c>
      <c r="S1545" s="3">
        <v>1</v>
      </c>
      <c r="W1545" s="1">
        <f t="shared" si="148"/>
        <v>1</v>
      </c>
      <c r="X1545" s="17">
        <f>IFERROR(Z1545/AB1545,0)</f>
        <v>1</v>
      </c>
      <c r="Y1545" s="3">
        <f>SUBTOTAL(109,I1545:V1545)</f>
        <v>1</v>
      </c>
      <c r="Z1545" s="3">
        <f>Y1545-N1545</f>
        <v>1</v>
      </c>
      <c r="AA1545" s="3">
        <f t="shared" si="149"/>
        <v>1</v>
      </c>
      <c r="AB1545" s="3">
        <f>COUNTA(I1545:V1545)-COUNTA(N1545)</f>
        <v>1</v>
      </c>
      <c r="AC1545" s="74">
        <f t="array" ref="AC1545">AVERAGE(IF((COLUMN(I1545:V1545)&lt;&gt;COLUMN(N1545)), I1545:V1545))</f>
        <v>7.6923076923076927E-2</v>
      </c>
    </row>
    <row r="1546" spans="1:29" x14ac:dyDescent="0.35">
      <c r="A1546" t="s">
        <v>2359</v>
      </c>
      <c r="B1546" t="s">
        <v>257</v>
      </c>
      <c r="C1546" t="s">
        <v>2197</v>
      </c>
      <c r="D1546" s="1">
        <v>5.125</v>
      </c>
      <c r="E1546" s="2">
        <f t="shared" si="144"/>
        <v>4.333333333333333</v>
      </c>
      <c r="F1546" s="2">
        <f t="shared" si="145"/>
        <v>5.166666666666667</v>
      </c>
      <c r="G1546" s="2">
        <f t="shared" si="146"/>
        <v>5.2222222222222223</v>
      </c>
      <c r="H1546" s="2">
        <f t="shared" si="147"/>
        <v>3.9166666666666665</v>
      </c>
      <c r="N1546" s="3">
        <v>9</v>
      </c>
      <c r="O1546" s="3">
        <v>7</v>
      </c>
      <c r="P1546" s="3">
        <v>6</v>
      </c>
      <c r="Q1546" s="3">
        <v>4</v>
      </c>
      <c r="R1546" s="3">
        <v>8</v>
      </c>
      <c r="S1546" s="3">
        <v>5</v>
      </c>
      <c r="T1546" s="3">
        <v>5</v>
      </c>
      <c r="U1546" s="3">
        <v>3</v>
      </c>
      <c r="V1546" s="3">
        <v>3</v>
      </c>
      <c r="W1546" s="1">
        <f t="shared" si="148"/>
        <v>5.125</v>
      </c>
      <c r="X1546" s="17">
        <f>IFERROR(Z1546/AB1546,0)</f>
        <v>5.125</v>
      </c>
      <c r="Y1546" s="3">
        <f>SUBTOTAL(109,I1546:V1546)</f>
        <v>50</v>
      </c>
      <c r="Z1546" s="3">
        <f>Y1546-N1546</f>
        <v>41</v>
      </c>
      <c r="AA1546" s="3">
        <f t="shared" si="149"/>
        <v>9</v>
      </c>
      <c r="AB1546" s="3">
        <f>COUNTA(I1546:V1546)-COUNTA(N1546)</f>
        <v>8</v>
      </c>
      <c r="AC1546" s="74">
        <f t="array" ref="AC1546">AVERAGE(IF((COLUMN(I1546:V1546)&lt;&gt;COLUMN(N1546)), I1546:V1546))</f>
        <v>3.1538461538461537</v>
      </c>
    </row>
    <row r="1547" spans="1:29" x14ac:dyDescent="0.35">
      <c r="A1547" t="s">
        <v>2360</v>
      </c>
      <c r="B1547" t="s">
        <v>537</v>
      </c>
      <c r="C1547" t="s">
        <v>2197</v>
      </c>
      <c r="D1547" s="1">
        <v>1.4</v>
      </c>
      <c r="E1547" s="2">
        <f t="shared" si="144"/>
        <v>1.3333333333333333</v>
      </c>
      <c r="F1547" s="2">
        <f t="shared" si="145"/>
        <v>1</v>
      </c>
      <c r="G1547" s="2">
        <f t="shared" si="146"/>
        <v>0.88888888888888884</v>
      </c>
      <c r="H1547" s="2">
        <f t="shared" si="147"/>
        <v>0.66666666666666663</v>
      </c>
      <c r="N1547" s="3">
        <v>1</v>
      </c>
      <c r="O1547" s="3">
        <v>1</v>
      </c>
      <c r="P1547" s="3">
        <v>1</v>
      </c>
      <c r="Q1547" s="3">
        <v>1</v>
      </c>
      <c r="T1547" s="3">
        <v>2</v>
      </c>
      <c r="U1547" s="3">
        <v>2</v>
      </c>
      <c r="W1547" s="1">
        <f t="shared" si="148"/>
        <v>1.4</v>
      </c>
      <c r="X1547" s="17">
        <f>IFERROR(Z1547/AB1547,0)</f>
        <v>1.4</v>
      </c>
      <c r="Y1547" s="3">
        <f>SUBTOTAL(109,I1547:V1547)</f>
        <v>8</v>
      </c>
      <c r="Z1547" s="3">
        <f>Y1547-N1547</f>
        <v>7</v>
      </c>
      <c r="AA1547" s="3">
        <f t="shared" si="149"/>
        <v>6</v>
      </c>
      <c r="AB1547" s="3">
        <f>COUNTA(I1547:V1547)-COUNTA(N1547)</f>
        <v>5</v>
      </c>
      <c r="AC1547" s="74">
        <f t="array" ref="AC1547">AVERAGE(IF((COLUMN(I1547:V1547)&lt;&gt;COLUMN(N1547)), I1547:V1547))</f>
        <v>0.53846153846153844</v>
      </c>
    </row>
    <row r="1548" spans="1:29" x14ac:dyDescent="0.35">
      <c r="A1548" t="s">
        <v>2361</v>
      </c>
      <c r="B1548" t="s">
        <v>539</v>
      </c>
      <c r="C1548" t="s">
        <v>2197</v>
      </c>
      <c r="D1548" s="1">
        <v>1.25</v>
      </c>
      <c r="E1548" s="2">
        <f t="shared" si="144"/>
        <v>0.33333333333333331</v>
      </c>
      <c r="F1548" s="2">
        <f t="shared" si="145"/>
        <v>0.5</v>
      </c>
      <c r="G1548" s="2">
        <f t="shared" si="146"/>
        <v>0.55555555555555558</v>
      </c>
      <c r="H1548" s="2">
        <f t="shared" si="147"/>
        <v>0.41666666666666669</v>
      </c>
      <c r="O1548" s="3">
        <v>2</v>
      </c>
      <c r="Q1548" s="3">
        <v>1</v>
      </c>
      <c r="R1548" s="3">
        <v>1</v>
      </c>
      <c r="S1548" s="3">
        <v>1</v>
      </c>
      <c r="W1548" s="1">
        <f t="shared" si="148"/>
        <v>1.25</v>
      </c>
      <c r="X1548" s="17">
        <f>IFERROR(Z1548/AB1548,0)</f>
        <v>1.25</v>
      </c>
      <c r="Y1548" s="3">
        <f>SUBTOTAL(109,I1548:V1548)</f>
        <v>5</v>
      </c>
      <c r="Z1548" s="3">
        <f>Y1548-N1548</f>
        <v>5</v>
      </c>
      <c r="AA1548" s="3">
        <f t="shared" si="149"/>
        <v>4</v>
      </c>
      <c r="AB1548" s="3">
        <f>COUNTA(I1548:V1548)-COUNTA(N1548)</f>
        <v>4</v>
      </c>
      <c r="AC1548" s="74">
        <f t="array" ref="AC1548">AVERAGE(IF((COLUMN(I1548:V1548)&lt;&gt;COLUMN(N1548)), I1548:V1548))</f>
        <v>0.38461538461538464</v>
      </c>
    </row>
    <row r="1549" spans="1:29" x14ac:dyDescent="0.35">
      <c r="A1549" t="s">
        <v>2362</v>
      </c>
      <c r="B1549" t="s">
        <v>541</v>
      </c>
      <c r="C1549" t="s">
        <v>2197</v>
      </c>
      <c r="D1549" s="1">
        <v>1.75</v>
      </c>
      <c r="E1549" s="2">
        <f t="shared" si="144"/>
        <v>0.33333333333333331</v>
      </c>
      <c r="F1549" s="2">
        <f t="shared" si="145"/>
        <v>0.5</v>
      </c>
      <c r="G1549" s="2">
        <f t="shared" si="146"/>
        <v>0.88888888888888884</v>
      </c>
      <c r="H1549" s="2">
        <f t="shared" si="147"/>
        <v>0.66666666666666663</v>
      </c>
      <c r="N1549" s="3">
        <v>1</v>
      </c>
      <c r="O1549" s="3">
        <v>4</v>
      </c>
      <c r="P1549" s="3">
        <v>1</v>
      </c>
      <c r="Q1549" s="3">
        <v>1</v>
      </c>
      <c r="S1549" s="3">
        <v>1</v>
      </c>
      <c r="W1549" s="1">
        <f t="shared" si="148"/>
        <v>1.75</v>
      </c>
      <c r="X1549" s="17">
        <f>IFERROR(Z1549/AB1549,0)</f>
        <v>1.75</v>
      </c>
      <c r="Y1549" s="3">
        <f>SUBTOTAL(109,I1549:V1549)</f>
        <v>8</v>
      </c>
      <c r="Z1549" s="3">
        <f>Y1549-N1549</f>
        <v>7</v>
      </c>
      <c r="AA1549" s="3">
        <f t="shared" si="149"/>
        <v>5</v>
      </c>
      <c r="AB1549" s="3">
        <f>COUNTA(I1549:V1549)-COUNTA(N1549)</f>
        <v>4</v>
      </c>
      <c r="AC1549" s="74">
        <f t="array" ref="AC1549">AVERAGE(IF((COLUMN(I1549:V1549)&lt;&gt;COLUMN(N1549)), I1549:V1549))</f>
        <v>0.53846153846153844</v>
      </c>
    </row>
    <row r="1550" spans="1:29" x14ac:dyDescent="0.35">
      <c r="A1550" t="s">
        <v>2363</v>
      </c>
      <c r="B1550" t="s">
        <v>259</v>
      </c>
      <c r="C1550" t="s">
        <v>2197</v>
      </c>
      <c r="D1550" s="1">
        <v>1.5714285714285714</v>
      </c>
      <c r="E1550" s="2">
        <f t="shared" si="144"/>
        <v>1.6666666666666667</v>
      </c>
      <c r="F1550" s="2">
        <f t="shared" si="145"/>
        <v>1.3333333333333333</v>
      </c>
      <c r="G1550" s="2">
        <f t="shared" si="146"/>
        <v>1.3333333333333333</v>
      </c>
      <c r="H1550" s="2">
        <f t="shared" si="147"/>
        <v>1</v>
      </c>
      <c r="N1550" s="3">
        <v>3</v>
      </c>
      <c r="O1550" s="3">
        <v>1</v>
      </c>
      <c r="Q1550" s="3">
        <v>1</v>
      </c>
      <c r="R1550" s="3">
        <v>2</v>
      </c>
      <c r="S1550" s="3">
        <v>2</v>
      </c>
      <c r="T1550" s="3">
        <v>1</v>
      </c>
      <c r="U1550" s="3">
        <v>2</v>
      </c>
      <c r="V1550" s="3">
        <v>2</v>
      </c>
      <c r="W1550" s="1">
        <f t="shared" si="148"/>
        <v>1.5714285714285714</v>
      </c>
      <c r="X1550" s="17">
        <f>IFERROR(Z1550/AB1550,0)</f>
        <v>1.5714285714285714</v>
      </c>
      <c r="Y1550" s="3">
        <f>SUBTOTAL(109,I1550:V1550)</f>
        <v>14</v>
      </c>
      <c r="Z1550" s="3">
        <f>Y1550-N1550</f>
        <v>11</v>
      </c>
      <c r="AA1550" s="3">
        <f t="shared" si="149"/>
        <v>8</v>
      </c>
      <c r="AB1550" s="3">
        <f>COUNTA(I1550:V1550)-COUNTA(N1550)</f>
        <v>7</v>
      </c>
      <c r="AC1550" s="74">
        <f t="array" ref="AC1550">AVERAGE(IF((COLUMN(I1550:V1550)&lt;&gt;COLUMN(N1550)), I1550:V1550))</f>
        <v>0.84615384615384615</v>
      </c>
    </row>
    <row r="1551" spans="1:29" x14ac:dyDescent="0.35">
      <c r="A1551" t="s">
        <v>2364</v>
      </c>
      <c r="B1551" t="s">
        <v>550</v>
      </c>
      <c r="C1551" t="s">
        <v>2197</v>
      </c>
      <c r="D1551" s="1">
        <v>1</v>
      </c>
      <c r="E1551" s="2">
        <f t="shared" si="144"/>
        <v>0</v>
      </c>
      <c r="F1551" s="2">
        <f t="shared" si="145"/>
        <v>0.16666666666666666</v>
      </c>
      <c r="G1551" s="2">
        <f t="shared" si="146"/>
        <v>0.1111111111111111</v>
      </c>
      <c r="H1551" s="2">
        <f t="shared" si="147"/>
        <v>8.3333333333333329E-2</v>
      </c>
      <c r="P1551" s="3">
        <v>1</v>
      </c>
      <c r="W1551" s="1">
        <f t="shared" si="148"/>
        <v>1</v>
      </c>
      <c r="X1551" s="17">
        <f>IFERROR(Z1551/AB1551,0)</f>
        <v>1</v>
      </c>
      <c r="Y1551" s="3">
        <f>SUBTOTAL(109,I1551:V1551)</f>
        <v>1</v>
      </c>
      <c r="Z1551" s="3">
        <f>Y1551-N1551</f>
        <v>1</v>
      </c>
      <c r="AA1551" s="3">
        <f t="shared" si="149"/>
        <v>1</v>
      </c>
      <c r="AB1551" s="3">
        <f>COUNTA(I1551:V1551)-COUNTA(N1551)</f>
        <v>1</v>
      </c>
      <c r="AC1551" s="74">
        <f t="array" ref="AC1551">AVERAGE(IF((COLUMN(I1551:V1551)&lt;&gt;COLUMN(N1551)), I1551:V1551))</f>
        <v>7.6923076923076927E-2</v>
      </c>
    </row>
    <row r="1552" spans="1:29" x14ac:dyDescent="0.35">
      <c r="A1552" t="s">
        <v>2365</v>
      </c>
      <c r="B1552" t="s">
        <v>29</v>
      </c>
      <c r="C1552" t="s">
        <v>2197</v>
      </c>
      <c r="D1552" s="1">
        <v>2.8333333333333335</v>
      </c>
      <c r="E1552" s="2">
        <f t="shared" si="144"/>
        <v>1</v>
      </c>
      <c r="F1552" s="2">
        <f t="shared" si="145"/>
        <v>1.8333333333333333</v>
      </c>
      <c r="G1552" s="2">
        <f t="shared" si="146"/>
        <v>2</v>
      </c>
      <c r="H1552" s="2">
        <f t="shared" si="147"/>
        <v>1.5</v>
      </c>
      <c r="N1552" s="3">
        <v>2</v>
      </c>
      <c r="O1552" s="3">
        <v>5</v>
      </c>
      <c r="P1552" s="3">
        <v>2</v>
      </c>
      <c r="R1552" s="3">
        <v>6</v>
      </c>
      <c r="S1552" s="3">
        <v>2</v>
      </c>
      <c r="T1552" s="3">
        <v>1</v>
      </c>
      <c r="V1552" s="3">
        <v>1</v>
      </c>
      <c r="W1552" s="1">
        <f t="shared" si="148"/>
        <v>2.8333333333333335</v>
      </c>
      <c r="X1552" s="17">
        <f>IFERROR(Z1552/AB1552,0)</f>
        <v>2.8333333333333335</v>
      </c>
      <c r="Y1552" s="3">
        <f>SUBTOTAL(109,I1552:V1552)</f>
        <v>19</v>
      </c>
      <c r="Z1552" s="3">
        <f>Y1552-N1552</f>
        <v>17</v>
      </c>
      <c r="AA1552" s="3">
        <f t="shared" si="149"/>
        <v>7</v>
      </c>
      <c r="AB1552" s="3">
        <f>COUNTA(I1552:V1552)-COUNTA(N1552)</f>
        <v>6</v>
      </c>
      <c r="AC1552" s="74">
        <f t="array" ref="AC1552">AVERAGE(IF((COLUMN(I1552:V1552)&lt;&gt;COLUMN(N1552)), I1552:V1552))</f>
        <v>1.3076923076923077</v>
      </c>
    </row>
    <row r="1553" spans="1:29" x14ac:dyDescent="0.35">
      <c r="A1553" t="s">
        <v>2366</v>
      </c>
      <c r="B1553" t="s">
        <v>31</v>
      </c>
      <c r="C1553" t="s">
        <v>2197</v>
      </c>
      <c r="D1553" s="1">
        <v>3.4285714285714284</v>
      </c>
      <c r="E1553" s="2">
        <f t="shared" si="144"/>
        <v>2</v>
      </c>
      <c r="F1553" s="2">
        <f t="shared" si="145"/>
        <v>2.8333333333333335</v>
      </c>
      <c r="G1553" s="2">
        <f t="shared" si="146"/>
        <v>3</v>
      </c>
      <c r="H1553" s="2">
        <f t="shared" si="147"/>
        <v>2.25</v>
      </c>
      <c r="N1553" s="3">
        <v>3</v>
      </c>
      <c r="O1553" s="3">
        <v>7</v>
      </c>
      <c r="P1553" s="3">
        <v>5</v>
      </c>
      <c r="Q1553" s="3">
        <v>4</v>
      </c>
      <c r="R1553" s="3">
        <v>2</v>
      </c>
      <c r="S1553" s="3">
        <v>3</v>
      </c>
      <c r="T1553" s="3">
        <v>1</v>
      </c>
      <c r="U1553" s="3">
        <v>2</v>
      </c>
      <c r="W1553" s="1">
        <f t="shared" si="148"/>
        <v>3.4285714285714284</v>
      </c>
      <c r="X1553" s="17">
        <f>IFERROR(Z1553/AB1553,0)</f>
        <v>3.4285714285714284</v>
      </c>
      <c r="Y1553" s="3">
        <f>SUBTOTAL(109,I1553:V1553)</f>
        <v>27</v>
      </c>
      <c r="Z1553" s="3">
        <f>Y1553-N1553</f>
        <v>24</v>
      </c>
      <c r="AA1553" s="3">
        <f t="shared" si="149"/>
        <v>8</v>
      </c>
      <c r="AB1553" s="3">
        <f>COUNTA(I1553:V1553)-COUNTA(N1553)</f>
        <v>7</v>
      </c>
      <c r="AC1553" s="74">
        <f t="array" ref="AC1553">AVERAGE(IF((COLUMN(I1553:V1553)&lt;&gt;COLUMN(N1553)), I1553:V1553))</f>
        <v>1.8461538461538463</v>
      </c>
    </row>
    <row r="1554" spans="1:29" x14ac:dyDescent="0.35">
      <c r="A1554" t="s">
        <v>2367</v>
      </c>
      <c r="B1554" t="s">
        <v>264</v>
      </c>
      <c r="C1554" t="s">
        <v>2197</v>
      </c>
      <c r="D1554" s="1">
        <v>3.625</v>
      </c>
      <c r="E1554" s="2">
        <f t="shared" si="144"/>
        <v>1.6666666666666667</v>
      </c>
      <c r="F1554" s="2">
        <f t="shared" si="145"/>
        <v>3.6666666666666665</v>
      </c>
      <c r="G1554" s="2">
        <f t="shared" si="146"/>
        <v>3.4444444444444446</v>
      </c>
      <c r="H1554" s="2">
        <f t="shared" si="147"/>
        <v>2.5833333333333335</v>
      </c>
      <c r="N1554" s="3">
        <v>5</v>
      </c>
      <c r="O1554" s="3">
        <v>4</v>
      </c>
      <c r="P1554" s="3">
        <v>2</v>
      </c>
      <c r="Q1554" s="3">
        <v>8</v>
      </c>
      <c r="R1554" s="3">
        <v>7</v>
      </c>
      <c r="S1554" s="3">
        <v>3</v>
      </c>
      <c r="T1554" s="3">
        <v>1</v>
      </c>
      <c r="U1554" s="3">
        <v>1</v>
      </c>
      <c r="V1554" s="3">
        <v>3</v>
      </c>
      <c r="W1554" s="1">
        <f t="shared" si="148"/>
        <v>3.625</v>
      </c>
      <c r="X1554" s="17">
        <f>IFERROR(Z1554/AB1554,0)</f>
        <v>3.625</v>
      </c>
      <c r="Y1554" s="3">
        <f>SUBTOTAL(109,I1554:V1554)</f>
        <v>34</v>
      </c>
      <c r="Z1554" s="3">
        <f>Y1554-N1554</f>
        <v>29</v>
      </c>
      <c r="AA1554" s="3">
        <f t="shared" si="149"/>
        <v>9</v>
      </c>
      <c r="AB1554" s="3">
        <f>COUNTA(I1554:V1554)-COUNTA(N1554)</f>
        <v>8</v>
      </c>
      <c r="AC1554" s="74">
        <f t="array" ref="AC1554">AVERAGE(IF((COLUMN(I1554:V1554)&lt;&gt;COLUMN(N1554)), I1554:V1554))</f>
        <v>2.2307692307692308</v>
      </c>
    </row>
    <row r="1555" spans="1:29" x14ac:dyDescent="0.35">
      <c r="A1555" t="s">
        <v>2368</v>
      </c>
      <c r="B1555" t="s">
        <v>559</v>
      </c>
      <c r="C1555" t="s">
        <v>2197</v>
      </c>
      <c r="D1555" s="1">
        <v>1.4285714285714286</v>
      </c>
      <c r="E1555" s="2">
        <f t="shared" si="144"/>
        <v>0.66666666666666663</v>
      </c>
      <c r="F1555" s="2">
        <f t="shared" si="145"/>
        <v>1.1666666666666667</v>
      </c>
      <c r="G1555" s="2">
        <f t="shared" si="146"/>
        <v>1</v>
      </c>
      <c r="H1555" s="2">
        <f t="shared" si="147"/>
        <v>0.75</v>
      </c>
      <c r="O1555" s="3">
        <v>2</v>
      </c>
      <c r="P1555" s="3">
        <v>1</v>
      </c>
      <c r="Q1555" s="3">
        <v>2</v>
      </c>
      <c r="R1555" s="3">
        <v>2</v>
      </c>
      <c r="S1555" s="3">
        <v>1</v>
      </c>
      <c r="T1555" s="3">
        <v>1</v>
      </c>
      <c r="V1555" s="3">
        <v>1</v>
      </c>
      <c r="W1555" s="1">
        <f t="shared" si="148"/>
        <v>1.4285714285714286</v>
      </c>
      <c r="X1555" s="17">
        <f>IFERROR(Z1555/AB1555,0)</f>
        <v>1.4285714285714286</v>
      </c>
      <c r="Y1555" s="3">
        <f>SUBTOTAL(109,I1555:V1555)</f>
        <v>10</v>
      </c>
      <c r="Z1555" s="3">
        <f>Y1555-N1555</f>
        <v>10</v>
      </c>
      <c r="AA1555" s="3">
        <f t="shared" si="149"/>
        <v>7</v>
      </c>
      <c r="AB1555" s="3">
        <f>COUNTA(I1555:V1555)-COUNTA(N1555)</f>
        <v>7</v>
      </c>
      <c r="AC1555" s="74">
        <f t="array" ref="AC1555">AVERAGE(IF((COLUMN(I1555:V1555)&lt;&gt;COLUMN(N1555)), I1555:V1555))</f>
        <v>0.76923076923076927</v>
      </c>
    </row>
    <row r="1556" spans="1:29" x14ac:dyDescent="0.35">
      <c r="A1556" t="s">
        <v>2369</v>
      </c>
      <c r="B1556" t="s">
        <v>268</v>
      </c>
      <c r="C1556" t="s">
        <v>2197</v>
      </c>
      <c r="D1556" s="1">
        <v>3.4285714285714284</v>
      </c>
      <c r="E1556" s="2">
        <f t="shared" si="144"/>
        <v>1</v>
      </c>
      <c r="F1556" s="2">
        <f t="shared" si="145"/>
        <v>2.5</v>
      </c>
      <c r="G1556" s="2">
        <f t="shared" si="146"/>
        <v>2.6666666666666665</v>
      </c>
      <c r="H1556" s="2">
        <f t="shared" si="147"/>
        <v>2</v>
      </c>
      <c r="N1556" s="3">
        <v>4</v>
      </c>
      <c r="O1556" s="3">
        <v>5</v>
      </c>
      <c r="P1556" s="3">
        <v>3</v>
      </c>
      <c r="Q1556" s="3">
        <v>5</v>
      </c>
      <c r="R1556" s="3">
        <v>4</v>
      </c>
      <c r="S1556" s="3">
        <v>2</v>
      </c>
      <c r="U1556" s="3">
        <v>1</v>
      </c>
      <c r="V1556" s="3">
        <v>4</v>
      </c>
      <c r="W1556" s="1">
        <f t="shared" si="148"/>
        <v>3.4285714285714284</v>
      </c>
      <c r="X1556" s="17">
        <f>IFERROR(Z1556/AB1556,0)</f>
        <v>3.4285714285714284</v>
      </c>
      <c r="Y1556" s="3">
        <f>SUBTOTAL(109,I1556:V1556)</f>
        <v>28</v>
      </c>
      <c r="Z1556" s="3">
        <f>Y1556-N1556</f>
        <v>24</v>
      </c>
      <c r="AA1556" s="3">
        <f t="shared" si="149"/>
        <v>8</v>
      </c>
      <c r="AB1556" s="3">
        <f>COUNTA(I1556:V1556)-COUNTA(N1556)</f>
        <v>7</v>
      </c>
      <c r="AC1556" s="74">
        <f t="array" ref="AC1556">AVERAGE(IF((COLUMN(I1556:V1556)&lt;&gt;COLUMN(N1556)), I1556:V1556))</f>
        <v>1.8461538461538463</v>
      </c>
    </row>
    <row r="1557" spans="1:29" x14ac:dyDescent="0.35">
      <c r="A1557" t="s">
        <v>2370</v>
      </c>
      <c r="B1557" t="s">
        <v>1375</v>
      </c>
      <c r="C1557" t="s">
        <v>2197</v>
      </c>
      <c r="D1557" s="1">
        <v>3</v>
      </c>
      <c r="E1557" s="2">
        <f t="shared" si="144"/>
        <v>1</v>
      </c>
      <c r="F1557" s="2">
        <f t="shared" si="145"/>
        <v>0.5</v>
      </c>
      <c r="G1557" s="2">
        <f t="shared" si="146"/>
        <v>0.33333333333333331</v>
      </c>
      <c r="H1557" s="2">
        <f t="shared" si="147"/>
        <v>0.25</v>
      </c>
      <c r="S1557" s="3">
        <v>3</v>
      </c>
      <c r="W1557" s="1">
        <f t="shared" si="148"/>
        <v>3</v>
      </c>
      <c r="X1557" s="17">
        <f>IFERROR(Z1557/AB1557,0)</f>
        <v>3</v>
      </c>
      <c r="Y1557" s="3">
        <f>SUBTOTAL(109,I1557:V1557)</f>
        <v>3</v>
      </c>
      <c r="Z1557" s="3">
        <f>Y1557-N1557</f>
        <v>3</v>
      </c>
      <c r="AA1557" s="3">
        <f t="shared" si="149"/>
        <v>1</v>
      </c>
      <c r="AB1557" s="3">
        <f>COUNTA(I1557:V1557)-COUNTA(N1557)</f>
        <v>1</v>
      </c>
      <c r="AC1557" s="74">
        <f t="array" ref="AC1557">AVERAGE(IF((COLUMN(I1557:V1557)&lt;&gt;COLUMN(N1557)), I1557:V1557))</f>
        <v>0.23076923076923078</v>
      </c>
    </row>
    <row r="1558" spans="1:29" x14ac:dyDescent="0.35">
      <c r="A1558" t="s">
        <v>2371</v>
      </c>
      <c r="B1558" t="s">
        <v>2372</v>
      </c>
      <c r="C1558" t="s">
        <v>2197</v>
      </c>
      <c r="D1558" s="1">
        <v>3.5</v>
      </c>
      <c r="E1558" s="2">
        <f t="shared" si="144"/>
        <v>1.6666666666666667</v>
      </c>
      <c r="F1558" s="2">
        <f t="shared" si="145"/>
        <v>3</v>
      </c>
      <c r="G1558" s="2">
        <f t="shared" si="146"/>
        <v>2.6666666666666665</v>
      </c>
      <c r="H1558" s="2">
        <f t="shared" si="147"/>
        <v>2</v>
      </c>
      <c r="N1558" s="3">
        <v>2</v>
      </c>
      <c r="O1558" s="3">
        <v>4</v>
      </c>
      <c r="P1558" s="3">
        <v>1</v>
      </c>
      <c r="Q1558" s="3">
        <v>6</v>
      </c>
      <c r="R1558" s="3">
        <v>6</v>
      </c>
      <c r="S1558" s="3">
        <v>2</v>
      </c>
      <c r="T1558" s="3">
        <v>1</v>
      </c>
      <c r="U1558" s="3">
        <v>2</v>
      </c>
      <c r="V1558" s="3">
        <v>6</v>
      </c>
      <c r="W1558" s="1">
        <f t="shared" si="148"/>
        <v>3.5</v>
      </c>
      <c r="X1558" s="17">
        <f>IFERROR(Z1558/AB1558,0)</f>
        <v>3.5</v>
      </c>
      <c r="Y1558" s="3">
        <f>SUBTOTAL(109,I1558:V1558)</f>
        <v>30</v>
      </c>
      <c r="Z1558" s="3">
        <f>Y1558-N1558</f>
        <v>28</v>
      </c>
      <c r="AA1558" s="3">
        <f t="shared" si="149"/>
        <v>9</v>
      </c>
      <c r="AB1558" s="3">
        <f>COUNTA(I1558:V1558)-COUNTA(N1558)</f>
        <v>8</v>
      </c>
      <c r="AC1558" s="74">
        <f t="array" ref="AC1558">AVERAGE(IF((COLUMN(I1558:V1558)&lt;&gt;COLUMN(N1558)), I1558:V1558))</f>
        <v>2.1538461538461537</v>
      </c>
    </row>
    <row r="1559" spans="1:29" x14ac:dyDescent="0.35">
      <c r="A1559" t="s">
        <v>2373</v>
      </c>
      <c r="B1559" t="s">
        <v>274</v>
      </c>
      <c r="C1559" t="s">
        <v>2197</v>
      </c>
      <c r="D1559" s="1">
        <v>4</v>
      </c>
      <c r="E1559" s="2">
        <f t="shared" si="144"/>
        <v>3</v>
      </c>
      <c r="F1559" s="2">
        <f t="shared" si="145"/>
        <v>3.5</v>
      </c>
      <c r="G1559" s="2">
        <f t="shared" si="146"/>
        <v>3</v>
      </c>
      <c r="H1559" s="2">
        <f t="shared" si="147"/>
        <v>2.25</v>
      </c>
      <c r="N1559" s="3">
        <v>2</v>
      </c>
      <c r="O1559" s="3">
        <v>4</v>
      </c>
      <c r="P1559" s="3">
        <v>1</v>
      </c>
      <c r="Q1559" s="3">
        <v>6</v>
      </c>
      <c r="R1559" s="3">
        <v>5</v>
      </c>
      <c r="S1559" s="3">
        <v>6</v>
      </c>
      <c r="T1559" s="3">
        <v>1</v>
      </c>
      <c r="U1559" s="3">
        <v>2</v>
      </c>
      <c r="V1559" s="3">
        <v>7</v>
      </c>
      <c r="W1559" s="1">
        <f t="shared" si="148"/>
        <v>4</v>
      </c>
      <c r="X1559" s="17">
        <f>IFERROR(Z1559/AB1559,0)</f>
        <v>4</v>
      </c>
      <c r="Y1559" s="3">
        <f>SUBTOTAL(109,I1559:V1559)</f>
        <v>34</v>
      </c>
      <c r="Z1559" s="3">
        <f>Y1559-N1559</f>
        <v>32</v>
      </c>
      <c r="AA1559" s="3">
        <f t="shared" si="149"/>
        <v>9</v>
      </c>
      <c r="AB1559" s="3">
        <f>COUNTA(I1559:V1559)-COUNTA(N1559)</f>
        <v>8</v>
      </c>
      <c r="AC1559" s="74">
        <f t="array" ref="AC1559">AVERAGE(IF((COLUMN(I1559:V1559)&lt;&gt;COLUMN(N1559)), I1559:V1559))</f>
        <v>2.4615384615384617</v>
      </c>
    </row>
    <row r="1560" spans="1:29" x14ac:dyDescent="0.35">
      <c r="A1560" t="s">
        <v>2374</v>
      </c>
      <c r="B1560" t="s">
        <v>276</v>
      </c>
      <c r="C1560" t="s">
        <v>2197</v>
      </c>
      <c r="D1560" s="1">
        <v>3.875</v>
      </c>
      <c r="E1560" s="2">
        <f t="shared" si="144"/>
        <v>2.6666666666666665</v>
      </c>
      <c r="F1560" s="2">
        <f t="shared" si="145"/>
        <v>3.5</v>
      </c>
      <c r="G1560" s="2">
        <f t="shared" si="146"/>
        <v>3</v>
      </c>
      <c r="H1560" s="2">
        <f t="shared" si="147"/>
        <v>2.25</v>
      </c>
      <c r="N1560" s="3">
        <v>2</v>
      </c>
      <c r="O1560" s="3">
        <v>4</v>
      </c>
      <c r="P1560" s="3">
        <v>1</v>
      </c>
      <c r="Q1560" s="3">
        <v>6</v>
      </c>
      <c r="R1560" s="3">
        <v>6</v>
      </c>
      <c r="S1560" s="3">
        <v>5</v>
      </c>
      <c r="T1560" s="3">
        <v>1</v>
      </c>
      <c r="U1560" s="3">
        <v>2</v>
      </c>
      <c r="V1560" s="3">
        <v>6</v>
      </c>
      <c r="W1560" s="1">
        <f t="shared" si="148"/>
        <v>3.875</v>
      </c>
      <c r="X1560" s="17">
        <f>IFERROR(Z1560/AB1560,0)</f>
        <v>3.875</v>
      </c>
      <c r="Y1560" s="3">
        <f>SUBTOTAL(109,I1560:V1560)</f>
        <v>33</v>
      </c>
      <c r="Z1560" s="3">
        <f>Y1560-N1560</f>
        <v>31</v>
      </c>
      <c r="AA1560" s="3">
        <f t="shared" si="149"/>
        <v>9</v>
      </c>
      <c r="AB1560" s="3">
        <f>COUNTA(I1560:V1560)-COUNTA(N1560)</f>
        <v>8</v>
      </c>
      <c r="AC1560" s="74">
        <f t="array" ref="AC1560">AVERAGE(IF((COLUMN(I1560:V1560)&lt;&gt;COLUMN(N1560)), I1560:V1560))</f>
        <v>2.3846153846153846</v>
      </c>
    </row>
    <row r="1561" spans="1:29" x14ac:dyDescent="0.35">
      <c r="A1561" t="s">
        <v>2375</v>
      </c>
      <c r="B1561" t="s">
        <v>278</v>
      </c>
      <c r="C1561" t="s">
        <v>2197</v>
      </c>
      <c r="D1561" s="1">
        <v>3.875</v>
      </c>
      <c r="E1561" s="2">
        <f t="shared" si="144"/>
        <v>2.6666666666666665</v>
      </c>
      <c r="F1561" s="2">
        <f t="shared" si="145"/>
        <v>3.5</v>
      </c>
      <c r="G1561" s="2">
        <f t="shared" si="146"/>
        <v>3</v>
      </c>
      <c r="H1561" s="2">
        <f t="shared" si="147"/>
        <v>2.25</v>
      </c>
      <c r="N1561" s="3">
        <v>2</v>
      </c>
      <c r="O1561" s="3">
        <v>4</v>
      </c>
      <c r="P1561" s="3">
        <v>1</v>
      </c>
      <c r="Q1561" s="3">
        <v>6</v>
      </c>
      <c r="R1561" s="3">
        <v>6</v>
      </c>
      <c r="S1561" s="3">
        <v>5</v>
      </c>
      <c r="T1561" s="3">
        <v>1</v>
      </c>
      <c r="U1561" s="3">
        <v>2</v>
      </c>
      <c r="V1561" s="3">
        <v>6</v>
      </c>
      <c r="W1561" s="1">
        <f t="shared" si="148"/>
        <v>3.875</v>
      </c>
      <c r="X1561" s="17">
        <f>IFERROR(Z1561/AB1561,0)</f>
        <v>3.875</v>
      </c>
      <c r="Y1561" s="3">
        <f>SUBTOTAL(109,I1561:V1561)</f>
        <v>33</v>
      </c>
      <c r="Z1561" s="3">
        <f>Y1561-N1561</f>
        <v>31</v>
      </c>
      <c r="AA1561" s="3">
        <f t="shared" si="149"/>
        <v>9</v>
      </c>
      <c r="AB1561" s="3">
        <f>COUNTA(I1561:V1561)-COUNTA(N1561)</f>
        <v>8</v>
      </c>
      <c r="AC1561" s="74">
        <f t="array" ref="AC1561">AVERAGE(IF((COLUMN(I1561:V1561)&lt;&gt;COLUMN(N1561)), I1561:V1561))</f>
        <v>2.3846153846153846</v>
      </c>
    </row>
    <row r="1562" spans="1:29" x14ac:dyDescent="0.35">
      <c r="A1562" t="s">
        <v>2376</v>
      </c>
      <c r="B1562" t="s">
        <v>1382</v>
      </c>
      <c r="C1562" t="s">
        <v>2197</v>
      </c>
      <c r="D1562" s="1">
        <v>2.5</v>
      </c>
      <c r="E1562" s="2">
        <f t="shared" si="144"/>
        <v>1.3333333333333333</v>
      </c>
      <c r="F1562" s="2">
        <f t="shared" si="145"/>
        <v>0.66666666666666663</v>
      </c>
      <c r="G1562" s="2">
        <f t="shared" si="146"/>
        <v>0.55555555555555558</v>
      </c>
      <c r="H1562" s="2">
        <f t="shared" si="147"/>
        <v>0.5</v>
      </c>
      <c r="J1562" s="3">
        <v>1</v>
      </c>
      <c r="N1562" s="3">
        <v>1</v>
      </c>
      <c r="S1562" s="3">
        <v>4</v>
      </c>
      <c r="W1562" s="1">
        <f t="shared" si="148"/>
        <v>2.5</v>
      </c>
      <c r="X1562" s="17">
        <f>IFERROR(Z1562/AB1562,0)</f>
        <v>2.5</v>
      </c>
      <c r="Y1562" s="3">
        <f>SUBTOTAL(109,I1562:V1562)</f>
        <v>6</v>
      </c>
      <c r="Z1562" s="3">
        <f>Y1562-N1562</f>
        <v>5</v>
      </c>
      <c r="AA1562" s="3">
        <f t="shared" si="149"/>
        <v>3</v>
      </c>
      <c r="AB1562" s="3">
        <f>COUNTA(I1562:V1562)-COUNTA(N1562)</f>
        <v>2</v>
      </c>
      <c r="AC1562" s="74">
        <f t="array" ref="AC1562">AVERAGE(IF((COLUMN(I1562:V1562)&lt;&gt;COLUMN(N1562)), I1562:V1562))</f>
        <v>0.38461538461538464</v>
      </c>
    </row>
    <row r="1563" spans="1:29" x14ac:dyDescent="0.35">
      <c r="A1563" t="s">
        <v>2377</v>
      </c>
      <c r="B1563" t="s">
        <v>2378</v>
      </c>
      <c r="C1563" t="s">
        <v>2197</v>
      </c>
      <c r="D1563" s="1">
        <v>2.4285714285714284</v>
      </c>
      <c r="E1563" s="2">
        <f t="shared" si="144"/>
        <v>1.3333333333333333</v>
      </c>
      <c r="F1563" s="2">
        <f t="shared" si="145"/>
        <v>2.1666666666666665</v>
      </c>
      <c r="G1563" s="2">
        <f t="shared" si="146"/>
        <v>2</v>
      </c>
      <c r="H1563" s="2">
        <f t="shared" si="147"/>
        <v>1.5</v>
      </c>
      <c r="N1563" s="3">
        <v>4</v>
      </c>
      <c r="O1563" s="3">
        <v>1</v>
      </c>
      <c r="P1563" s="3">
        <v>2</v>
      </c>
      <c r="Q1563" s="3">
        <v>3</v>
      </c>
      <c r="R1563" s="3">
        <v>4</v>
      </c>
      <c r="S1563" s="3">
        <v>3</v>
      </c>
      <c r="U1563" s="3">
        <v>1</v>
      </c>
      <c r="V1563" s="3">
        <v>3</v>
      </c>
      <c r="W1563" s="1">
        <f t="shared" si="148"/>
        <v>2.4285714285714284</v>
      </c>
      <c r="X1563" s="17">
        <f>IFERROR(Z1563/AB1563,0)</f>
        <v>2.4285714285714284</v>
      </c>
      <c r="Y1563" s="3">
        <f>SUBTOTAL(109,I1563:V1563)</f>
        <v>21</v>
      </c>
      <c r="Z1563" s="3">
        <f>Y1563-N1563</f>
        <v>17</v>
      </c>
      <c r="AA1563" s="3">
        <f t="shared" si="149"/>
        <v>8</v>
      </c>
      <c r="AB1563" s="3">
        <f>COUNTA(I1563:V1563)-COUNTA(N1563)</f>
        <v>7</v>
      </c>
      <c r="AC1563" s="74">
        <f t="array" ref="AC1563">AVERAGE(IF((COLUMN(I1563:V1563)&lt;&gt;COLUMN(N1563)), I1563:V1563))</f>
        <v>1.3076923076923077</v>
      </c>
    </row>
    <row r="1564" spans="1:29" x14ac:dyDescent="0.35">
      <c r="A1564" t="s">
        <v>2379</v>
      </c>
      <c r="B1564" t="s">
        <v>570</v>
      </c>
      <c r="C1564" t="s">
        <v>2197</v>
      </c>
      <c r="D1564" s="1">
        <v>2.75</v>
      </c>
      <c r="E1564" s="2">
        <f t="shared" si="144"/>
        <v>2.6666666666666665</v>
      </c>
      <c r="F1564" s="2">
        <f t="shared" si="145"/>
        <v>2.8333333333333335</v>
      </c>
      <c r="G1564" s="2">
        <f t="shared" si="146"/>
        <v>2.5555555555555554</v>
      </c>
      <c r="H1564" s="2">
        <f t="shared" si="147"/>
        <v>2</v>
      </c>
      <c r="J1564" s="3">
        <v>1</v>
      </c>
      <c r="N1564" s="3">
        <v>5</v>
      </c>
      <c r="O1564" s="3">
        <v>1</v>
      </c>
      <c r="P1564" s="3">
        <v>2</v>
      </c>
      <c r="Q1564" s="3">
        <v>3</v>
      </c>
      <c r="R1564" s="3">
        <v>4</v>
      </c>
      <c r="S1564" s="3">
        <v>7</v>
      </c>
      <c r="U1564" s="3">
        <v>1</v>
      </c>
      <c r="V1564" s="3">
        <v>3</v>
      </c>
      <c r="W1564" s="1">
        <f t="shared" si="148"/>
        <v>2.75</v>
      </c>
      <c r="X1564" s="17">
        <f>IFERROR(Z1564/AB1564,0)</f>
        <v>2.75</v>
      </c>
      <c r="Y1564" s="3">
        <f>SUBTOTAL(109,I1564:V1564)</f>
        <v>27</v>
      </c>
      <c r="Z1564" s="3">
        <f>Y1564-N1564</f>
        <v>22</v>
      </c>
      <c r="AA1564" s="3">
        <f t="shared" si="149"/>
        <v>9</v>
      </c>
      <c r="AB1564" s="3">
        <f>COUNTA(I1564:V1564)-COUNTA(N1564)</f>
        <v>8</v>
      </c>
      <c r="AC1564" s="74">
        <f t="array" ref="AC1564">AVERAGE(IF((COLUMN(I1564:V1564)&lt;&gt;COLUMN(N1564)), I1564:V1564))</f>
        <v>1.6923076923076923</v>
      </c>
    </row>
    <row r="1565" spans="1:29" x14ac:dyDescent="0.35">
      <c r="A1565" t="s">
        <v>2380</v>
      </c>
      <c r="B1565" t="s">
        <v>572</v>
      </c>
      <c r="C1565" t="s">
        <v>2197</v>
      </c>
      <c r="D1565" s="1">
        <v>2.75</v>
      </c>
      <c r="E1565" s="2">
        <f t="shared" si="144"/>
        <v>2.6666666666666665</v>
      </c>
      <c r="F1565" s="2">
        <f t="shared" si="145"/>
        <v>2.8333333333333335</v>
      </c>
      <c r="G1565" s="2">
        <f t="shared" si="146"/>
        <v>2.5555555555555554</v>
      </c>
      <c r="H1565" s="2">
        <f t="shared" si="147"/>
        <v>2</v>
      </c>
      <c r="J1565" s="3">
        <v>1</v>
      </c>
      <c r="N1565" s="3">
        <v>5</v>
      </c>
      <c r="O1565" s="3">
        <v>1</v>
      </c>
      <c r="P1565" s="3">
        <v>2</v>
      </c>
      <c r="Q1565" s="3">
        <v>3</v>
      </c>
      <c r="R1565" s="3">
        <v>4</v>
      </c>
      <c r="S1565" s="3">
        <v>7</v>
      </c>
      <c r="U1565" s="3">
        <v>1</v>
      </c>
      <c r="V1565" s="3">
        <v>3</v>
      </c>
      <c r="W1565" s="1">
        <f t="shared" si="148"/>
        <v>2.75</v>
      </c>
      <c r="X1565" s="17">
        <f>IFERROR(Z1565/AB1565,0)</f>
        <v>2.75</v>
      </c>
      <c r="Y1565" s="3">
        <f>SUBTOTAL(109,I1565:V1565)</f>
        <v>27</v>
      </c>
      <c r="Z1565" s="3">
        <f>Y1565-N1565</f>
        <v>22</v>
      </c>
      <c r="AA1565" s="3">
        <f t="shared" si="149"/>
        <v>9</v>
      </c>
      <c r="AB1565" s="3">
        <f>COUNTA(I1565:V1565)-COUNTA(N1565)</f>
        <v>8</v>
      </c>
      <c r="AC1565" s="74">
        <f t="array" ref="AC1565">AVERAGE(IF((COLUMN(I1565:V1565)&lt;&gt;COLUMN(N1565)), I1565:V1565))</f>
        <v>1.6923076923076923</v>
      </c>
    </row>
    <row r="1566" spans="1:29" x14ac:dyDescent="0.35">
      <c r="A1566" t="s">
        <v>2381</v>
      </c>
      <c r="B1566" t="s">
        <v>574</v>
      </c>
      <c r="C1566" t="s">
        <v>2197</v>
      </c>
      <c r="D1566" s="1">
        <v>2.75</v>
      </c>
      <c r="E1566" s="2">
        <f t="shared" si="144"/>
        <v>2.6666666666666665</v>
      </c>
      <c r="F1566" s="2">
        <f t="shared" si="145"/>
        <v>2.8333333333333335</v>
      </c>
      <c r="G1566" s="2">
        <f t="shared" si="146"/>
        <v>2.5555555555555554</v>
      </c>
      <c r="H1566" s="2">
        <f t="shared" si="147"/>
        <v>2</v>
      </c>
      <c r="J1566" s="3">
        <v>1</v>
      </c>
      <c r="N1566" s="3">
        <v>5</v>
      </c>
      <c r="O1566" s="3">
        <v>1</v>
      </c>
      <c r="P1566" s="3">
        <v>2</v>
      </c>
      <c r="Q1566" s="3">
        <v>3</v>
      </c>
      <c r="R1566" s="3">
        <v>4</v>
      </c>
      <c r="S1566" s="3">
        <v>7</v>
      </c>
      <c r="U1566" s="3">
        <v>1</v>
      </c>
      <c r="V1566" s="3">
        <v>3</v>
      </c>
      <c r="W1566" s="1">
        <f t="shared" si="148"/>
        <v>2.75</v>
      </c>
      <c r="X1566" s="17">
        <f>IFERROR(Z1566/AB1566,0)</f>
        <v>2.75</v>
      </c>
      <c r="Y1566" s="3">
        <f>SUBTOTAL(109,I1566:V1566)</f>
        <v>27</v>
      </c>
      <c r="Z1566" s="3">
        <f>Y1566-N1566</f>
        <v>22</v>
      </c>
      <c r="AA1566" s="3">
        <f t="shared" si="149"/>
        <v>9</v>
      </c>
      <c r="AB1566" s="3">
        <f>COUNTA(I1566:V1566)-COUNTA(N1566)</f>
        <v>8</v>
      </c>
      <c r="AC1566" s="74">
        <f t="array" ref="AC1566">AVERAGE(IF((COLUMN(I1566:V1566)&lt;&gt;COLUMN(N1566)), I1566:V1566))</f>
        <v>1.6923076923076923</v>
      </c>
    </row>
    <row r="1567" spans="1:29" x14ac:dyDescent="0.35">
      <c r="A1567" t="s">
        <v>2382</v>
      </c>
      <c r="B1567" t="s">
        <v>582</v>
      </c>
      <c r="C1567" t="s">
        <v>2197</v>
      </c>
      <c r="D1567" s="1">
        <v>1</v>
      </c>
      <c r="E1567" s="2">
        <f t="shared" si="144"/>
        <v>0</v>
      </c>
      <c r="F1567" s="2">
        <f t="shared" si="145"/>
        <v>0.16666666666666666</v>
      </c>
      <c r="G1567" s="2">
        <f t="shared" si="146"/>
        <v>0.1111111111111111</v>
      </c>
      <c r="H1567" s="2">
        <f t="shared" si="147"/>
        <v>8.3333333333333329E-2</v>
      </c>
      <c r="R1567" s="3">
        <v>1</v>
      </c>
      <c r="W1567" s="1">
        <f t="shared" si="148"/>
        <v>1</v>
      </c>
      <c r="X1567" s="17">
        <f>IFERROR(Z1567/AB1567,0)</f>
        <v>1</v>
      </c>
      <c r="Y1567" s="3">
        <f>SUBTOTAL(109,I1567:V1567)</f>
        <v>1</v>
      </c>
      <c r="Z1567" s="3">
        <f>Y1567-N1567</f>
        <v>1</v>
      </c>
      <c r="AA1567" s="3">
        <f t="shared" si="149"/>
        <v>1</v>
      </c>
      <c r="AB1567" s="3">
        <f>COUNTA(I1567:V1567)-COUNTA(N1567)</f>
        <v>1</v>
      </c>
      <c r="AC1567" s="74">
        <f t="array" ref="AC1567">AVERAGE(IF((COLUMN(I1567:V1567)&lt;&gt;COLUMN(N1567)), I1567:V1567))</f>
        <v>7.6923076923076927E-2</v>
      </c>
    </row>
    <row r="1568" spans="1:29" x14ac:dyDescent="0.35">
      <c r="A1568" t="s">
        <v>2383</v>
      </c>
      <c r="B1568" t="s">
        <v>288</v>
      </c>
      <c r="C1568" t="s">
        <v>2197</v>
      </c>
      <c r="D1568" s="1">
        <v>3.1428571428571428</v>
      </c>
      <c r="E1568" s="2">
        <f t="shared" si="144"/>
        <v>2.6666666666666665</v>
      </c>
      <c r="F1568" s="2">
        <f t="shared" si="145"/>
        <v>2.6666666666666665</v>
      </c>
      <c r="G1568" s="2">
        <f t="shared" si="146"/>
        <v>2.4444444444444446</v>
      </c>
      <c r="H1568" s="2">
        <f t="shared" si="147"/>
        <v>1.8333333333333333</v>
      </c>
      <c r="N1568" s="3">
        <v>4</v>
      </c>
      <c r="O1568" s="3">
        <v>2</v>
      </c>
      <c r="P1568" s="3">
        <v>2</v>
      </c>
      <c r="Q1568" s="3">
        <v>4</v>
      </c>
      <c r="R1568" s="3">
        <v>2</v>
      </c>
      <c r="S1568" s="3">
        <v>3</v>
      </c>
      <c r="T1568" s="3">
        <v>5</v>
      </c>
      <c r="V1568" s="3">
        <v>4</v>
      </c>
      <c r="W1568" s="1">
        <f t="shared" si="148"/>
        <v>3.1428571428571428</v>
      </c>
      <c r="X1568" s="17">
        <f>IFERROR(Z1568/AB1568,0)</f>
        <v>3.1428571428571428</v>
      </c>
      <c r="Y1568" s="3">
        <f>SUBTOTAL(109,I1568:V1568)</f>
        <v>26</v>
      </c>
      <c r="Z1568" s="3">
        <f>Y1568-N1568</f>
        <v>22</v>
      </c>
      <c r="AA1568" s="3">
        <f t="shared" si="149"/>
        <v>8</v>
      </c>
      <c r="AB1568" s="3">
        <f>COUNTA(I1568:V1568)-COUNTA(N1568)</f>
        <v>7</v>
      </c>
      <c r="AC1568" s="74">
        <f t="array" ref="AC1568">AVERAGE(IF((COLUMN(I1568:V1568)&lt;&gt;COLUMN(N1568)), I1568:V1568))</f>
        <v>1.6923076923076923</v>
      </c>
    </row>
    <row r="1569" spans="1:29" x14ac:dyDescent="0.35">
      <c r="A1569" t="s">
        <v>2384</v>
      </c>
      <c r="B1569" t="s">
        <v>292</v>
      </c>
      <c r="C1569" t="s">
        <v>2197</v>
      </c>
      <c r="D1569" s="1">
        <v>3.625</v>
      </c>
      <c r="E1569" s="2">
        <f t="shared" si="144"/>
        <v>2.3333333333333335</v>
      </c>
      <c r="F1569" s="2">
        <f t="shared" si="145"/>
        <v>3.3333333333333335</v>
      </c>
      <c r="G1569" s="2">
        <f t="shared" si="146"/>
        <v>3.2222222222222223</v>
      </c>
      <c r="H1569" s="2">
        <f t="shared" si="147"/>
        <v>2.4166666666666665</v>
      </c>
      <c r="N1569" s="3">
        <v>3</v>
      </c>
      <c r="O1569" s="3">
        <v>6</v>
      </c>
      <c r="P1569" s="3">
        <v>1</v>
      </c>
      <c r="Q1569" s="3">
        <v>6</v>
      </c>
      <c r="R1569" s="3">
        <v>6</v>
      </c>
      <c r="S1569" s="3">
        <v>1</v>
      </c>
      <c r="T1569" s="3">
        <v>5</v>
      </c>
      <c r="U1569" s="3">
        <v>1</v>
      </c>
      <c r="V1569" s="3">
        <v>3</v>
      </c>
      <c r="W1569" s="1">
        <f t="shared" si="148"/>
        <v>3.625</v>
      </c>
      <c r="X1569" s="17">
        <f>IFERROR(Z1569/AB1569,0)</f>
        <v>3.625</v>
      </c>
      <c r="Y1569" s="3">
        <f>SUBTOTAL(109,I1569:V1569)</f>
        <v>32</v>
      </c>
      <c r="Z1569" s="3">
        <f>Y1569-N1569</f>
        <v>29</v>
      </c>
      <c r="AA1569" s="3">
        <f t="shared" si="149"/>
        <v>9</v>
      </c>
      <c r="AB1569" s="3">
        <f>COUNTA(I1569:V1569)-COUNTA(N1569)</f>
        <v>8</v>
      </c>
      <c r="AC1569" s="74">
        <f t="array" ref="AC1569">AVERAGE(IF((COLUMN(I1569:V1569)&lt;&gt;COLUMN(N1569)), I1569:V1569))</f>
        <v>2.2307692307692308</v>
      </c>
    </row>
    <row r="1570" spans="1:29" x14ac:dyDescent="0.35">
      <c r="A1570" t="s">
        <v>2385</v>
      </c>
      <c r="B1570" t="s">
        <v>294</v>
      </c>
      <c r="C1570" t="s">
        <v>2197</v>
      </c>
      <c r="D1570" s="1">
        <v>1.5</v>
      </c>
      <c r="E1570" s="2">
        <f t="shared" si="144"/>
        <v>0</v>
      </c>
      <c r="F1570" s="2">
        <f t="shared" si="145"/>
        <v>0.16666666666666666</v>
      </c>
      <c r="G1570" s="2">
        <f t="shared" si="146"/>
        <v>0.33333333333333331</v>
      </c>
      <c r="H1570" s="2">
        <f t="shared" si="147"/>
        <v>0.25</v>
      </c>
      <c r="O1570" s="3">
        <v>2</v>
      </c>
      <c r="Q1570" s="3">
        <v>1</v>
      </c>
      <c r="W1570" s="1">
        <f t="shared" si="148"/>
        <v>1.5</v>
      </c>
      <c r="X1570" s="17">
        <f>IFERROR(Z1570/AB1570,0)</f>
        <v>1.5</v>
      </c>
      <c r="Y1570" s="3">
        <f>SUBTOTAL(109,I1570:V1570)</f>
        <v>3</v>
      </c>
      <c r="Z1570" s="3">
        <f>Y1570-N1570</f>
        <v>3</v>
      </c>
      <c r="AA1570" s="3">
        <f t="shared" si="149"/>
        <v>2</v>
      </c>
      <c r="AB1570" s="3">
        <f>COUNTA(I1570:V1570)-COUNTA(N1570)</f>
        <v>2</v>
      </c>
      <c r="AC1570" s="74">
        <f t="array" ref="AC1570">AVERAGE(IF((COLUMN(I1570:V1570)&lt;&gt;COLUMN(N1570)), I1570:V1570))</f>
        <v>0.23076923076923078</v>
      </c>
    </row>
    <row r="1571" spans="1:29" x14ac:dyDescent="0.35">
      <c r="A1571" t="s">
        <v>2386</v>
      </c>
      <c r="B1571" t="s">
        <v>296</v>
      </c>
      <c r="C1571" t="s">
        <v>2197</v>
      </c>
      <c r="D1571" s="1">
        <v>5.7142857142857144</v>
      </c>
      <c r="E1571" s="2">
        <f t="shared" si="144"/>
        <v>3.6666666666666665</v>
      </c>
      <c r="F1571" s="2">
        <f t="shared" si="145"/>
        <v>6</v>
      </c>
      <c r="G1571" s="2">
        <f t="shared" si="146"/>
        <v>4.333333333333333</v>
      </c>
      <c r="H1571" s="2">
        <f t="shared" si="147"/>
        <v>3.25</v>
      </c>
      <c r="N1571" s="3">
        <v>3</v>
      </c>
      <c r="P1571" s="3">
        <v>8</v>
      </c>
      <c r="Q1571" s="3">
        <v>7</v>
      </c>
      <c r="R1571" s="3">
        <v>10</v>
      </c>
      <c r="S1571" s="3">
        <v>4</v>
      </c>
      <c r="T1571" s="3">
        <v>4</v>
      </c>
      <c r="U1571" s="3">
        <v>3</v>
      </c>
      <c r="V1571" s="3">
        <v>4</v>
      </c>
      <c r="W1571" s="1">
        <f t="shared" si="148"/>
        <v>5.7142857142857144</v>
      </c>
      <c r="X1571" s="17">
        <f>IFERROR(Z1571/AB1571,0)</f>
        <v>5.7142857142857144</v>
      </c>
      <c r="Y1571" s="3">
        <f>SUBTOTAL(109,I1571:V1571)</f>
        <v>43</v>
      </c>
      <c r="Z1571" s="3">
        <f>Y1571-N1571</f>
        <v>40</v>
      </c>
      <c r="AA1571" s="3">
        <f t="shared" si="149"/>
        <v>8</v>
      </c>
      <c r="AB1571" s="3">
        <f>COUNTA(I1571:V1571)-COUNTA(N1571)</f>
        <v>7</v>
      </c>
      <c r="AC1571" s="74">
        <f t="array" ref="AC1571">AVERAGE(IF((COLUMN(I1571:V1571)&lt;&gt;COLUMN(N1571)), I1571:V1571))</f>
        <v>3.0769230769230771</v>
      </c>
    </row>
    <row r="1572" spans="1:29" x14ac:dyDescent="0.35">
      <c r="A1572" t="s">
        <v>2387</v>
      </c>
      <c r="B1572" t="s">
        <v>1392</v>
      </c>
      <c r="C1572" t="s">
        <v>2197</v>
      </c>
      <c r="D1572" s="1">
        <v>1.8</v>
      </c>
      <c r="E1572" s="2">
        <f t="shared" si="144"/>
        <v>0.66666666666666663</v>
      </c>
      <c r="F1572" s="2">
        <f t="shared" si="145"/>
        <v>1.3333333333333333</v>
      </c>
      <c r="G1572" s="2">
        <f t="shared" si="146"/>
        <v>0.88888888888888884</v>
      </c>
      <c r="H1572" s="2">
        <f t="shared" si="147"/>
        <v>0.66666666666666663</v>
      </c>
      <c r="P1572" s="3">
        <v>2</v>
      </c>
      <c r="Q1572" s="3">
        <v>1</v>
      </c>
      <c r="R1572" s="3">
        <v>3</v>
      </c>
      <c r="U1572" s="3">
        <v>2</v>
      </c>
      <c r="V1572" s="3">
        <v>1</v>
      </c>
      <c r="W1572" s="1">
        <f t="shared" si="148"/>
        <v>1.8</v>
      </c>
      <c r="X1572" s="17">
        <f>IFERROR(Z1572/AB1572,0)</f>
        <v>1.8</v>
      </c>
      <c r="Y1572" s="3">
        <f>SUBTOTAL(109,I1572:V1572)</f>
        <v>9</v>
      </c>
      <c r="Z1572" s="3">
        <f>Y1572-N1572</f>
        <v>9</v>
      </c>
      <c r="AA1572" s="3">
        <f t="shared" si="149"/>
        <v>5</v>
      </c>
      <c r="AB1572" s="3">
        <f>COUNTA(I1572:V1572)-COUNTA(N1572)</f>
        <v>5</v>
      </c>
      <c r="AC1572" s="74">
        <f t="array" ref="AC1572">AVERAGE(IF((COLUMN(I1572:V1572)&lt;&gt;COLUMN(N1572)), I1572:V1572))</f>
        <v>0.69230769230769229</v>
      </c>
    </row>
    <row r="1573" spans="1:29" x14ac:dyDescent="0.35">
      <c r="A1573" t="s">
        <v>2388</v>
      </c>
      <c r="B1573" t="s">
        <v>298</v>
      </c>
      <c r="C1573" t="s">
        <v>2197</v>
      </c>
      <c r="D1573" s="1">
        <v>2.5</v>
      </c>
      <c r="E1573" s="2">
        <f t="shared" si="144"/>
        <v>2</v>
      </c>
      <c r="F1573" s="2">
        <f t="shared" si="145"/>
        <v>2.5</v>
      </c>
      <c r="G1573" s="2">
        <f t="shared" si="146"/>
        <v>2.4444444444444446</v>
      </c>
      <c r="H1573" s="2">
        <f t="shared" si="147"/>
        <v>1.8333333333333333</v>
      </c>
      <c r="N1573" s="3">
        <v>5</v>
      </c>
      <c r="O1573" s="3">
        <v>2</v>
      </c>
      <c r="P1573" s="3">
        <v>1</v>
      </c>
      <c r="Q1573" s="3">
        <v>4</v>
      </c>
      <c r="R1573" s="3">
        <v>4</v>
      </c>
      <c r="S1573" s="3">
        <v>3</v>
      </c>
      <c r="T1573" s="3">
        <v>2</v>
      </c>
      <c r="U1573" s="3">
        <v>1</v>
      </c>
      <c r="V1573" s="3">
        <v>3</v>
      </c>
      <c r="W1573" s="1">
        <f t="shared" si="148"/>
        <v>2.5</v>
      </c>
      <c r="X1573" s="17">
        <f>IFERROR(Z1573/AB1573,0)</f>
        <v>2.5</v>
      </c>
      <c r="Y1573" s="3">
        <f>SUBTOTAL(109,I1573:V1573)</f>
        <v>25</v>
      </c>
      <c r="Z1573" s="3">
        <f>Y1573-N1573</f>
        <v>20</v>
      </c>
      <c r="AA1573" s="3">
        <f t="shared" si="149"/>
        <v>9</v>
      </c>
      <c r="AB1573" s="3">
        <f>COUNTA(I1573:V1573)-COUNTA(N1573)</f>
        <v>8</v>
      </c>
      <c r="AC1573" s="74">
        <f t="array" ref="AC1573">AVERAGE(IF((COLUMN(I1573:V1573)&lt;&gt;COLUMN(N1573)), I1573:V1573))</f>
        <v>1.5384615384615385</v>
      </c>
    </row>
    <row r="1574" spans="1:29" x14ac:dyDescent="0.35">
      <c r="A1574" t="s">
        <v>2389</v>
      </c>
      <c r="B1574" t="s">
        <v>589</v>
      </c>
      <c r="C1574" t="s">
        <v>2197</v>
      </c>
      <c r="D1574" s="1">
        <v>2.4285714285714284</v>
      </c>
      <c r="E1574" s="2">
        <f t="shared" si="144"/>
        <v>1.6666666666666667</v>
      </c>
      <c r="F1574" s="2">
        <f t="shared" si="145"/>
        <v>1.8333333333333333</v>
      </c>
      <c r="G1574" s="2">
        <f t="shared" si="146"/>
        <v>2</v>
      </c>
      <c r="H1574" s="2">
        <f t="shared" si="147"/>
        <v>1.5</v>
      </c>
      <c r="N1574" s="3">
        <v>3</v>
      </c>
      <c r="O1574" s="3">
        <v>4</v>
      </c>
      <c r="P1574" s="3">
        <v>1</v>
      </c>
      <c r="Q1574" s="3">
        <v>2</v>
      </c>
      <c r="R1574" s="3">
        <v>3</v>
      </c>
      <c r="S1574" s="3">
        <v>4</v>
      </c>
      <c r="U1574" s="3">
        <v>1</v>
      </c>
      <c r="V1574" s="3">
        <v>2</v>
      </c>
      <c r="W1574" s="1">
        <f t="shared" si="148"/>
        <v>2.4285714285714284</v>
      </c>
      <c r="X1574" s="17">
        <f>IFERROR(Z1574/AB1574,0)</f>
        <v>2.4285714285714284</v>
      </c>
      <c r="Y1574" s="3">
        <f>SUBTOTAL(109,I1574:V1574)</f>
        <v>20</v>
      </c>
      <c r="Z1574" s="3">
        <f>Y1574-N1574</f>
        <v>17</v>
      </c>
      <c r="AA1574" s="3">
        <f t="shared" si="149"/>
        <v>8</v>
      </c>
      <c r="AB1574" s="3">
        <f>COUNTA(I1574:V1574)-COUNTA(N1574)</f>
        <v>7</v>
      </c>
      <c r="AC1574" s="74">
        <f t="array" ref="AC1574">AVERAGE(IF((COLUMN(I1574:V1574)&lt;&gt;COLUMN(N1574)), I1574:V1574))</f>
        <v>1.3076923076923077</v>
      </c>
    </row>
    <row r="1575" spans="1:29" x14ac:dyDescent="0.35">
      <c r="A1575" t="s">
        <v>2202</v>
      </c>
      <c r="B1575" t="s">
        <v>745</v>
      </c>
      <c r="C1575" t="s">
        <v>2197</v>
      </c>
      <c r="D1575" s="1">
        <v>1.6666666666666667</v>
      </c>
      <c r="E1575" s="2">
        <f t="shared" si="144"/>
        <v>0</v>
      </c>
      <c r="F1575" s="2">
        <f t="shared" si="145"/>
        <v>0.5</v>
      </c>
      <c r="G1575" s="2">
        <f t="shared" si="146"/>
        <v>0.55555555555555558</v>
      </c>
      <c r="H1575" s="2">
        <f t="shared" si="147"/>
        <v>0.41666666666666669</v>
      </c>
      <c r="O1575" s="3">
        <v>2</v>
      </c>
      <c r="P1575" s="3">
        <v>2</v>
      </c>
      <c r="R1575" s="3">
        <v>1</v>
      </c>
      <c r="W1575" s="1">
        <f t="shared" si="148"/>
        <v>1.6666666666666667</v>
      </c>
      <c r="X1575" s="17">
        <f>IFERROR(Z1575/AB1575,0)</f>
        <v>1.6666666666666667</v>
      </c>
      <c r="Y1575" s="3">
        <f>SUBTOTAL(109,I1575:V1575)</f>
        <v>5</v>
      </c>
      <c r="Z1575" s="3">
        <f>Y1575-N1575</f>
        <v>5</v>
      </c>
      <c r="AA1575" s="3">
        <f t="shared" si="149"/>
        <v>3</v>
      </c>
      <c r="AB1575" s="3">
        <f>COUNTA(I1575:V1575)-COUNTA(N1575)</f>
        <v>3</v>
      </c>
      <c r="AC1575" s="74">
        <f t="array" ref="AC1575">AVERAGE(IF((COLUMN(I1575:V1575)&lt;&gt;COLUMN(N1575)), I1575:V1575))</f>
        <v>0.38461538461538464</v>
      </c>
    </row>
    <row r="1576" spans="1:29" x14ac:dyDescent="0.35">
      <c r="A1576" t="s">
        <v>2392</v>
      </c>
      <c r="B1576" t="s">
        <v>2393</v>
      </c>
      <c r="C1576" t="s">
        <v>2391</v>
      </c>
      <c r="D1576" s="1">
        <v>1</v>
      </c>
      <c r="E1576" s="2">
        <f t="shared" si="144"/>
        <v>0.33333333333333331</v>
      </c>
      <c r="F1576" s="2">
        <f t="shared" si="145"/>
        <v>0.16666666666666666</v>
      </c>
      <c r="G1576" s="2">
        <f t="shared" si="146"/>
        <v>0.1111111111111111</v>
      </c>
      <c r="H1576" s="2">
        <f t="shared" si="147"/>
        <v>8.3333333333333329E-2</v>
      </c>
      <c r="S1576" s="3">
        <v>1</v>
      </c>
      <c r="W1576" s="1">
        <f t="shared" si="148"/>
        <v>1</v>
      </c>
      <c r="X1576" s="17">
        <f>IFERROR(Z1576/AB1576,0)</f>
        <v>1</v>
      </c>
      <c r="Y1576" s="3">
        <f>SUBTOTAL(109,I1576:V1576)</f>
        <v>1</v>
      </c>
      <c r="Z1576" s="3">
        <f>Y1576-N1576</f>
        <v>1</v>
      </c>
      <c r="AA1576" s="3">
        <f t="shared" si="149"/>
        <v>1</v>
      </c>
      <c r="AB1576" s="3">
        <f>COUNTA(I1576:V1576)-COUNTA(N1576)</f>
        <v>1</v>
      </c>
      <c r="AC1576" s="74">
        <f t="array" ref="AC1576">AVERAGE(IF((COLUMN(I1576:V1576)&lt;&gt;COLUMN(N1576)), I1576:V1576))</f>
        <v>7.6923076923076927E-2</v>
      </c>
    </row>
    <row r="1577" spans="1:29" x14ac:dyDescent="0.35">
      <c r="A1577" t="s">
        <v>2394</v>
      </c>
      <c r="B1577" t="s">
        <v>2395</v>
      </c>
      <c r="C1577" t="s">
        <v>2391</v>
      </c>
      <c r="D1577" s="1" t="s">
        <v>71</v>
      </c>
      <c r="E1577" s="2">
        <f t="shared" si="144"/>
        <v>0</v>
      </c>
      <c r="F1577" s="2">
        <f t="shared" si="145"/>
        <v>0</v>
      </c>
      <c r="G1577" s="2">
        <f t="shared" si="146"/>
        <v>0.22222222222222221</v>
      </c>
      <c r="H1577" s="2">
        <f t="shared" si="147"/>
        <v>0.16666666666666666</v>
      </c>
      <c r="N1577" s="3">
        <v>2</v>
      </c>
      <c r="W1577" s="1" t="str">
        <f t="shared" si="148"/>
        <v>0</v>
      </c>
      <c r="X1577" s="17">
        <f>IFERROR(Z1577/AB1577,0)</f>
        <v>0</v>
      </c>
      <c r="Y1577" s="3">
        <f>SUBTOTAL(109,I1577:V1577)</f>
        <v>2</v>
      </c>
      <c r="Z1577" s="3">
        <f>Y1577-N1577</f>
        <v>0</v>
      </c>
      <c r="AA1577" s="3">
        <f t="shared" si="149"/>
        <v>1</v>
      </c>
      <c r="AB1577" s="3">
        <f>COUNTA(I1577:V1577)-COUNTA(N1577)</f>
        <v>0</v>
      </c>
      <c r="AC1577" s="74">
        <f t="array" ref="AC1577">AVERAGE(IF((COLUMN(I1577:V1577)&lt;&gt;COLUMN(N1577)), I1577:V1577))</f>
        <v>0</v>
      </c>
    </row>
    <row r="1578" spans="1:29" x14ac:dyDescent="0.35">
      <c r="A1578" t="s">
        <v>2396</v>
      </c>
      <c r="B1578" t="s">
        <v>64</v>
      </c>
      <c r="C1578" t="s">
        <v>2391</v>
      </c>
      <c r="D1578" s="1" t="s">
        <v>71</v>
      </c>
      <c r="E1578" s="2">
        <f t="shared" si="144"/>
        <v>0</v>
      </c>
      <c r="F1578" s="2">
        <f t="shared" si="145"/>
        <v>0</v>
      </c>
      <c r="G1578" s="2">
        <f t="shared" si="146"/>
        <v>0.44444444444444442</v>
      </c>
      <c r="H1578" s="2">
        <f t="shared" si="147"/>
        <v>0.33333333333333331</v>
      </c>
      <c r="N1578" s="3">
        <v>4</v>
      </c>
      <c r="W1578" s="1" t="str">
        <f t="shared" si="148"/>
        <v>0</v>
      </c>
      <c r="X1578" s="17">
        <f>IFERROR(Z1578/AB1578,0)</f>
        <v>0</v>
      </c>
      <c r="Y1578" s="3">
        <f>SUBTOTAL(109,I1578:V1578)</f>
        <v>4</v>
      </c>
      <c r="Z1578" s="3">
        <f>Y1578-N1578</f>
        <v>0</v>
      </c>
      <c r="AA1578" s="3">
        <f t="shared" si="149"/>
        <v>1</v>
      </c>
      <c r="AB1578" s="3">
        <f>COUNTA(I1578:V1578)-COUNTA(N1578)</f>
        <v>0</v>
      </c>
      <c r="AC1578" s="74">
        <f t="array" ref="AC1578">AVERAGE(IF((COLUMN(I1578:V1578)&lt;&gt;COLUMN(N1578)), I1578:V1578))</f>
        <v>0</v>
      </c>
    </row>
    <row r="1579" spans="1:29" x14ac:dyDescent="0.35">
      <c r="A1579" t="s">
        <v>2397</v>
      </c>
      <c r="B1579" t="s">
        <v>2398</v>
      </c>
      <c r="C1579" t="s">
        <v>2391</v>
      </c>
      <c r="D1579" s="1">
        <v>1.5</v>
      </c>
      <c r="E1579" s="2">
        <f t="shared" si="144"/>
        <v>0</v>
      </c>
      <c r="F1579" s="2">
        <f t="shared" si="145"/>
        <v>0.16666666666666666</v>
      </c>
      <c r="G1579" s="2">
        <f t="shared" si="146"/>
        <v>1</v>
      </c>
      <c r="H1579" s="2">
        <f t="shared" si="147"/>
        <v>0.75</v>
      </c>
      <c r="N1579" s="3">
        <v>6</v>
      </c>
      <c r="O1579" s="3">
        <v>2</v>
      </c>
      <c r="P1579" s="3">
        <v>1</v>
      </c>
      <c r="W1579" s="1">
        <f t="shared" si="148"/>
        <v>1.5</v>
      </c>
      <c r="X1579" s="17">
        <f>IFERROR(Z1579/AB1579,0)</f>
        <v>1.5</v>
      </c>
      <c r="Y1579" s="3">
        <f>SUBTOTAL(109,I1579:V1579)</f>
        <v>9</v>
      </c>
      <c r="Z1579" s="3">
        <f>Y1579-N1579</f>
        <v>3</v>
      </c>
      <c r="AA1579" s="3">
        <f t="shared" si="149"/>
        <v>3</v>
      </c>
      <c r="AB1579" s="3">
        <f>COUNTA(I1579:V1579)-COUNTA(N1579)</f>
        <v>2</v>
      </c>
      <c r="AC1579" s="74">
        <f t="array" ref="AC1579">AVERAGE(IF((COLUMN(I1579:V1579)&lt;&gt;COLUMN(N1579)), I1579:V1579))</f>
        <v>0.23076923076923078</v>
      </c>
    </row>
    <row r="1580" spans="1:29" x14ac:dyDescent="0.35">
      <c r="A1580" t="s">
        <v>2399</v>
      </c>
      <c r="B1580" t="s">
        <v>66</v>
      </c>
      <c r="C1580" t="s">
        <v>2391</v>
      </c>
      <c r="D1580" s="1">
        <v>3</v>
      </c>
      <c r="E1580" s="2">
        <f t="shared" si="144"/>
        <v>0</v>
      </c>
      <c r="F1580" s="2">
        <f t="shared" si="145"/>
        <v>0</v>
      </c>
      <c r="G1580" s="2">
        <f t="shared" si="146"/>
        <v>0.55555555555555558</v>
      </c>
      <c r="H1580" s="2">
        <f t="shared" si="147"/>
        <v>0.41666666666666669</v>
      </c>
      <c r="N1580" s="3">
        <v>2</v>
      </c>
      <c r="O1580" s="3">
        <v>3</v>
      </c>
      <c r="W1580" s="1">
        <f t="shared" si="148"/>
        <v>3</v>
      </c>
      <c r="X1580" s="17">
        <f>IFERROR(Z1580/AB1580,0)</f>
        <v>3</v>
      </c>
      <c r="Y1580" s="3">
        <f>SUBTOTAL(109,I1580:V1580)</f>
        <v>5</v>
      </c>
      <c r="Z1580" s="3">
        <f>Y1580-N1580</f>
        <v>3</v>
      </c>
      <c r="AA1580" s="3">
        <f t="shared" si="149"/>
        <v>2</v>
      </c>
      <c r="AB1580" s="3">
        <f>COUNTA(I1580:V1580)-COUNTA(N1580)</f>
        <v>1</v>
      </c>
      <c r="AC1580" s="74">
        <f t="array" ref="AC1580">AVERAGE(IF((COLUMN(I1580:V1580)&lt;&gt;COLUMN(N1580)), I1580:V1580))</f>
        <v>0.23076923076923078</v>
      </c>
    </row>
    <row r="1581" spans="1:29" x14ac:dyDescent="0.35">
      <c r="A1581" t="s">
        <v>2400</v>
      </c>
      <c r="B1581" t="s">
        <v>68</v>
      </c>
      <c r="C1581" t="s">
        <v>2391</v>
      </c>
      <c r="D1581" s="1" t="s">
        <v>71</v>
      </c>
      <c r="E1581" s="2">
        <f t="shared" si="144"/>
        <v>0</v>
      </c>
      <c r="F1581" s="2">
        <f t="shared" si="145"/>
        <v>0</v>
      </c>
      <c r="G1581" s="2">
        <f t="shared" si="146"/>
        <v>0.22222222222222221</v>
      </c>
      <c r="H1581" s="2">
        <f t="shared" si="147"/>
        <v>0.16666666666666666</v>
      </c>
      <c r="N1581" s="3">
        <v>2</v>
      </c>
      <c r="W1581" s="1" t="str">
        <f t="shared" si="148"/>
        <v>0</v>
      </c>
      <c r="X1581" s="17">
        <f>IFERROR(Z1581/AB1581,0)</f>
        <v>0</v>
      </c>
      <c r="Y1581" s="3">
        <f>SUBTOTAL(109,I1581:V1581)</f>
        <v>2</v>
      </c>
      <c r="Z1581" s="3">
        <f>Y1581-N1581</f>
        <v>0</v>
      </c>
      <c r="AA1581" s="3">
        <f t="shared" si="149"/>
        <v>1</v>
      </c>
      <c r="AB1581" s="3">
        <f>COUNTA(I1581:V1581)-COUNTA(N1581)</f>
        <v>0</v>
      </c>
      <c r="AC1581" s="74">
        <f t="array" ref="AC1581">AVERAGE(IF((COLUMN(I1581:V1581)&lt;&gt;COLUMN(N1581)), I1581:V1581))</f>
        <v>0</v>
      </c>
    </row>
    <row r="1582" spans="1:29" x14ac:dyDescent="0.35">
      <c r="A1582" t="s">
        <v>2401</v>
      </c>
      <c r="B1582" t="s">
        <v>2402</v>
      </c>
      <c r="C1582" t="s">
        <v>2391</v>
      </c>
      <c r="D1582" s="1" t="s">
        <v>71</v>
      </c>
      <c r="E1582" s="2">
        <f t="shared" si="144"/>
        <v>0</v>
      </c>
      <c r="F1582" s="2">
        <f t="shared" si="145"/>
        <v>0</v>
      </c>
      <c r="G1582" s="2">
        <f t="shared" si="146"/>
        <v>0.1111111111111111</v>
      </c>
      <c r="H1582" s="2">
        <f t="shared" si="147"/>
        <v>8.3333333333333329E-2</v>
      </c>
      <c r="N1582" s="3">
        <v>1</v>
      </c>
      <c r="W1582" s="1" t="str">
        <f t="shared" si="148"/>
        <v>0</v>
      </c>
      <c r="X1582" s="17">
        <f>IFERROR(Z1582/AB1582,0)</f>
        <v>0</v>
      </c>
      <c r="Y1582" s="3">
        <f>SUBTOTAL(109,I1582:V1582)</f>
        <v>1</v>
      </c>
      <c r="Z1582" s="3">
        <f>Y1582-N1582</f>
        <v>0</v>
      </c>
      <c r="AA1582" s="3">
        <f t="shared" si="149"/>
        <v>1</v>
      </c>
      <c r="AB1582" s="3">
        <f>COUNTA(I1582:V1582)-COUNTA(N1582)</f>
        <v>0</v>
      </c>
      <c r="AC1582" s="74">
        <f t="array" ref="AC1582">AVERAGE(IF((COLUMN(I1582:V1582)&lt;&gt;COLUMN(N1582)), I1582:V1582))</f>
        <v>0</v>
      </c>
    </row>
    <row r="1583" spans="1:29" x14ac:dyDescent="0.35">
      <c r="A1583" t="s">
        <v>2403</v>
      </c>
      <c r="B1583" t="s">
        <v>2404</v>
      </c>
      <c r="C1583" t="s">
        <v>2391</v>
      </c>
      <c r="D1583" s="1" t="s">
        <v>71</v>
      </c>
      <c r="E1583" s="2">
        <f t="shared" si="144"/>
        <v>0</v>
      </c>
      <c r="F1583" s="2">
        <f t="shared" si="145"/>
        <v>0</v>
      </c>
      <c r="G1583" s="2">
        <f t="shared" si="146"/>
        <v>0.1111111111111111</v>
      </c>
      <c r="H1583" s="2">
        <f t="shared" si="147"/>
        <v>8.3333333333333329E-2</v>
      </c>
      <c r="N1583" s="3">
        <v>1</v>
      </c>
      <c r="W1583" s="1" t="str">
        <f t="shared" si="148"/>
        <v>0</v>
      </c>
      <c r="X1583" s="17">
        <f>IFERROR(Z1583/AB1583,0)</f>
        <v>0</v>
      </c>
      <c r="Y1583" s="3">
        <f>SUBTOTAL(109,I1583:V1583)</f>
        <v>1</v>
      </c>
      <c r="Z1583" s="3">
        <f>Y1583-N1583</f>
        <v>0</v>
      </c>
      <c r="AA1583" s="3">
        <f t="shared" si="149"/>
        <v>1</v>
      </c>
      <c r="AB1583" s="3">
        <f>COUNTA(I1583:V1583)-COUNTA(N1583)</f>
        <v>0</v>
      </c>
      <c r="AC1583" s="74">
        <f t="array" ref="AC1583">AVERAGE(IF((COLUMN(I1583:V1583)&lt;&gt;COLUMN(N1583)), I1583:V1583))</f>
        <v>0</v>
      </c>
    </row>
    <row r="1584" spans="1:29" x14ac:dyDescent="0.35">
      <c r="A1584" t="s">
        <v>2405</v>
      </c>
      <c r="B1584" t="s">
        <v>2406</v>
      </c>
      <c r="C1584" t="s">
        <v>2391</v>
      </c>
      <c r="D1584" s="1">
        <v>1</v>
      </c>
      <c r="E1584" s="2">
        <f t="shared" si="144"/>
        <v>0</v>
      </c>
      <c r="F1584" s="2">
        <f t="shared" si="145"/>
        <v>0.16666666666666666</v>
      </c>
      <c r="G1584" s="2">
        <f t="shared" si="146"/>
        <v>0.22222222222222221</v>
      </c>
      <c r="H1584" s="2">
        <f t="shared" si="147"/>
        <v>0.16666666666666666</v>
      </c>
      <c r="N1584" s="3">
        <v>1</v>
      </c>
      <c r="P1584" s="3">
        <v>1</v>
      </c>
      <c r="W1584" s="1">
        <f t="shared" si="148"/>
        <v>1</v>
      </c>
      <c r="X1584" s="17">
        <f>IFERROR(Z1584/AB1584,0)</f>
        <v>1</v>
      </c>
      <c r="Y1584" s="3">
        <f>SUBTOTAL(109,I1584:V1584)</f>
        <v>2</v>
      </c>
      <c r="Z1584" s="3">
        <f>Y1584-N1584</f>
        <v>1</v>
      </c>
      <c r="AA1584" s="3">
        <f t="shared" si="149"/>
        <v>2</v>
      </c>
      <c r="AB1584" s="3">
        <f>COUNTA(I1584:V1584)-COUNTA(N1584)</f>
        <v>1</v>
      </c>
      <c r="AC1584" s="74">
        <f t="array" ref="AC1584">AVERAGE(IF((COLUMN(I1584:V1584)&lt;&gt;COLUMN(N1584)), I1584:V1584))</f>
        <v>7.6923076923076927E-2</v>
      </c>
    </row>
    <row r="1585" spans="1:29" x14ac:dyDescent="0.35">
      <c r="A1585" t="s">
        <v>2407</v>
      </c>
      <c r="B1585" t="s">
        <v>73</v>
      </c>
      <c r="C1585" t="s">
        <v>2391</v>
      </c>
      <c r="D1585" s="1">
        <v>5</v>
      </c>
      <c r="E1585" s="2">
        <f t="shared" si="144"/>
        <v>0</v>
      </c>
      <c r="F1585" s="2">
        <f t="shared" si="145"/>
        <v>0</v>
      </c>
      <c r="G1585" s="2">
        <f t="shared" si="146"/>
        <v>1</v>
      </c>
      <c r="H1585" s="2">
        <f t="shared" si="147"/>
        <v>0.75</v>
      </c>
      <c r="N1585" s="3">
        <v>4</v>
      </c>
      <c r="O1585" s="3">
        <v>5</v>
      </c>
      <c r="W1585" s="1">
        <f t="shared" si="148"/>
        <v>5</v>
      </c>
      <c r="X1585" s="17">
        <f>IFERROR(Z1585/AB1585,0)</f>
        <v>5</v>
      </c>
      <c r="Y1585" s="3">
        <f>SUBTOTAL(109,I1585:V1585)</f>
        <v>9</v>
      </c>
      <c r="Z1585" s="3">
        <f>Y1585-N1585</f>
        <v>5</v>
      </c>
      <c r="AA1585" s="3">
        <f t="shared" si="149"/>
        <v>2</v>
      </c>
      <c r="AB1585" s="3">
        <f>COUNTA(I1585:V1585)-COUNTA(N1585)</f>
        <v>1</v>
      </c>
      <c r="AC1585" s="74">
        <f t="array" ref="AC1585">AVERAGE(IF((COLUMN(I1585:V1585)&lt;&gt;COLUMN(N1585)), I1585:V1585))</f>
        <v>0.38461538461538464</v>
      </c>
    </row>
    <row r="1586" spans="1:29" x14ac:dyDescent="0.35">
      <c r="A1586" t="s">
        <v>2408</v>
      </c>
      <c r="B1586" t="s">
        <v>2409</v>
      </c>
      <c r="C1586" t="s">
        <v>2391</v>
      </c>
      <c r="D1586" s="1">
        <v>2.5</v>
      </c>
      <c r="E1586" s="2">
        <f t="shared" si="144"/>
        <v>0</v>
      </c>
      <c r="F1586" s="2">
        <f t="shared" si="145"/>
        <v>0</v>
      </c>
      <c r="G1586" s="2">
        <f t="shared" si="146"/>
        <v>0</v>
      </c>
      <c r="H1586" s="2">
        <f t="shared" si="147"/>
        <v>0.41666666666666669</v>
      </c>
      <c r="I1586" s="3">
        <v>1</v>
      </c>
      <c r="J1586" s="3">
        <v>2</v>
      </c>
      <c r="K1586" s="3">
        <v>3</v>
      </c>
      <c r="W1586" s="1">
        <f t="shared" si="148"/>
        <v>2.5</v>
      </c>
      <c r="X1586" s="17">
        <f>IFERROR(Z1586/AB1586,0)</f>
        <v>2</v>
      </c>
      <c r="Y1586" s="3">
        <f>SUBTOTAL(109,I1586:V1586)</f>
        <v>6</v>
      </c>
      <c r="Z1586" s="3">
        <f>Y1586-N1586</f>
        <v>6</v>
      </c>
      <c r="AA1586" s="3">
        <f t="shared" si="149"/>
        <v>3</v>
      </c>
      <c r="AB1586" s="3">
        <f>COUNTA(I1586:V1586)-COUNTA(N1586)</f>
        <v>3</v>
      </c>
      <c r="AC1586" s="74">
        <f t="array" ref="AC1586">AVERAGE(IF((COLUMN(I1586:V1586)&lt;&gt;COLUMN(N1586)), I1586:V1586))</f>
        <v>0.46153846153846156</v>
      </c>
    </row>
    <row r="1587" spans="1:29" x14ac:dyDescent="0.35">
      <c r="A1587" t="s">
        <v>2410</v>
      </c>
      <c r="B1587" t="s">
        <v>2411</v>
      </c>
      <c r="C1587" t="s">
        <v>2391</v>
      </c>
      <c r="D1587" s="1">
        <v>2</v>
      </c>
      <c r="E1587" s="2">
        <f t="shared" si="144"/>
        <v>1</v>
      </c>
      <c r="F1587" s="2">
        <f t="shared" si="145"/>
        <v>0.5</v>
      </c>
      <c r="G1587" s="2">
        <f t="shared" si="146"/>
        <v>0.33333333333333331</v>
      </c>
      <c r="H1587" s="2">
        <f t="shared" si="147"/>
        <v>0.5</v>
      </c>
      <c r="L1587" s="3">
        <v>3</v>
      </c>
      <c r="S1587" s="3">
        <v>1</v>
      </c>
      <c r="U1587" s="3">
        <v>2</v>
      </c>
      <c r="W1587" s="1">
        <f t="shared" si="148"/>
        <v>2</v>
      </c>
      <c r="X1587" s="17">
        <f>IFERROR(Z1587/AB1587,0)</f>
        <v>2</v>
      </c>
      <c r="Y1587" s="3">
        <f>SUBTOTAL(109,I1587:V1587)</f>
        <v>6</v>
      </c>
      <c r="Z1587" s="3">
        <f>Y1587-N1587</f>
        <v>6</v>
      </c>
      <c r="AA1587" s="3">
        <f t="shared" si="149"/>
        <v>3</v>
      </c>
      <c r="AB1587" s="3">
        <f>COUNTA(I1587:V1587)-COUNTA(N1587)</f>
        <v>3</v>
      </c>
      <c r="AC1587" s="74">
        <f t="array" ref="AC1587">AVERAGE(IF((COLUMN(I1587:V1587)&lt;&gt;COLUMN(N1587)), I1587:V1587))</f>
        <v>0.46153846153846156</v>
      </c>
    </row>
    <row r="1588" spans="1:29" x14ac:dyDescent="0.35">
      <c r="A1588" t="s">
        <v>2412</v>
      </c>
      <c r="B1588" t="s">
        <v>2413</v>
      </c>
      <c r="C1588" t="s">
        <v>2391</v>
      </c>
      <c r="D1588" s="1">
        <v>1</v>
      </c>
      <c r="E1588" s="2">
        <f t="shared" si="144"/>
        <v>0.33333333333333331</v>
      </c>
      <c r="F1588" s="2">
        <f t="shared" si="145"/>
        <v>0.16666666666666666</v>
      </c>
      <c r="G1588" s="2">
        <f t="shared" si="146"/>
        <v>0.1111111111111111</v>
      </c>
      <c r="H1588" s="2">
        <f t="shared" si="147"/>
        <v>8.3333333333333329E-2</v>
      </c>
      <c r="T1588" s="3">
        <v>1</v>
      </c>
      <c r="W1588" s="1">
        <f t="shared" si="148"/>
        <v>1</v>
      </c>
      <c r="X1588" s="17">
        <f>IFERROR(Z1588/AB1588,0)</f>
        <v>1</v>
      </c>
      <c r="Y1588" s="3">
        <f>SUBTOTAL(109,I1588:V1588)</f>
        <v>1</v>
      </c>
      <c r="Z1588" s="3">
        <f>Y1588-N1588</f>
        <v>1</v>
      </c>
      <c r="AA1588" s="3">
        <f t="shared" si="149"/>
        <v>1</v>
      </c>
      <c r="AB1588" s="3">
        <f>COUNTA(I1588:V1588)-COUNTA(N1588)</f>
        <v>1</v>
      </c>
      <c r="AC1588" s="74">
        <f t="array" ref="AC1588">AVERAGE(IF((COLUMN(I1588:V1588)&lt;&gt;COLUMN(N1588)), I1588:V1588))</f>
        <v>7.6923076923076927E-2</v>
      </c>
    </row>
    <row r="1589" spans="1:29" x14ac:dyDescent="0.35">
      <c r="A1589" t="s">
        <v>2414</v>
      </c>
      <c r="B1589" t="s">
        <v>85</v>
      </c>
      <c r="C1589" t="s">
        <v>2391</v>
      </c>
      <c r="D1589" s="1">
        <v>1</v>
      </c>
      <c r="E1589" s="2">
        <f t="shared" si="144"/>
        <v>0</v>
      </c>
      <c r="F1589" s="2">
        <f t="shared" si="145"/>
        <v>0</v>
      </c>
      <c r="G1589" s="2">
        <f t="shared" si="146"/>
        <v>1.1111111111111112</v>
      </c>
      <c r="H1589" s="2">
        <f t="shared" si="147"/>
        <v>0.83333333333333337</v>
      </c>
      <c r="N1589" s="3">
        <v>9</v>
      </c>
      <c r="O1589" s="3">
        <v>1</v>
      </c>
      <c r="W1589" s="1">
        <f t="shared" si="148"/>
        <v>1</v>
      </c>
      <c r="X1589" s="17">
        <f>IFERROR(Z1589/AB1589,0)</f>
        <v>1</v>
      </c>
      <c r="Y1589" s="3">
        <f>SUBTOTAL(109,I1589:V1589)</f>
        <v>10</v>
      </c>
      <c r="Z1589" s="3">
        <f>Y1589-N1589</f>
        <v>1</v>
      </c>
      <c r="AA1589" s="3">
        <f t="shared" si="149"/>
        <v>2</v>
      </c>
      <c r="AB1589" s="3">
        <f>COUNTA(I1589:V1589)-COUNTA(N1589)</f>
        <v>1</v>
      </c>
      <c r="AC1589" s="74">
        <f t="array" ref="AC1589">AVERAGE(IF((COLUMN(I1589:V1589)&lt;&gt;COLUMN(N1589)), I1589:V1589))</f>
        <v>7.6923076923076927E-2</v>
      </c>
    </row>
    <row r="1590" spans="1:29" x14ac:dyDescent="0.35">
      <c r="A1590" t="s">
        <v>2415</v>
      </c>
      <c r="B1590" t="s">
        <v>87</v>
      </c>
      <c r="C1590" t="s">
        <v>2391</v>
      </c>
      <c r="D1590" s="1">
        <v>1</v>
      </c>
      <c r="E1590" s="2">
        <f t="shared" si="144"/>
        <v>0</v>
      </c>
      <c r="F1590" s="2">
        <f t="shared" si="145"/>
        <v>0</v>
      </c>
      <c r="G1590" s="2">
        <f t="shared" si="146"/>
        <v>1.1111111111111112</v>
      </c>
      <c r="H1590" s="2">
        <f t="shared" si="147"/>
        <v>0.83333333333333337</v>
      </c>
      <c r="N1590" s="3">
        <v>9</v>
      </c>
      <c r="O1590" s="3">
        <v>1</v>
      </c>
      <c r="W1590" s="1">
        <f t="shared" si="148"/>
        <v>1</v>
      </c>
      <c r="X1590" s="17">
        <f>IFERROR(Z1590/AB1590,0)</f>
        <v>1</v>
      </c>
      <c r="Y1590" s="3">
        <f>SUBTOTAL(109,I1590:V1590)</f>
        <v>10</v>
      </c>
      <c r="Z1590" s="3">
        <f>Y1590-N1590</f>
        <v>1</v>
      </c>
      <c r="AA1590" s="3">
        <f t="shared" si="149"/>
        <v>2</v>
      </c>
      <c r="AB1590" s="3">
        <f>COUNTA(I1590:V1590)-COUNTA(N1590)</f>
        <v>1</v>
      </c>
      <c r="AC1590" s="74">
        <f t="array" ref="AC1590">AVERAGE(IF((COLUMN(I1590:V1590)&lt;&gt;COLUMN(N1590)), I1590:V1590))</f>
        <v>7.6923076923076927E-2</v>
      </c>
    </row>
    <row r="1591" spans="1:29" x14ac:dyDescent="0.35">
      <c r="A1591" t="s">
        <v>2416</v>
      </c>
      <c r="B1591" t="s">
        <v>93</v>
      </c>
      <c r="C1591" t="s">
        <v>2391</v>
      </c>
      <c r="D1591" s="1">
        <v>2</v>
      </c>
      <c r="E1591" s="2">
        <f t="shared" si="144"/>
        <v>0</v>
      </c>
      <c r="F1591" s="2">
        <f t="shared" si="145"/>
        <v>0.83333333333333337</v>
      </c>
      <c r="G1591" s="2">
        <f t="shared" si="146"/>
        <v>1.6666666666666667</v>
      </c>
      <c r="H1591" s="2">
        <f t="shared" si="147"/>
        <v>1.25</v>
      </c>
      <c r="N1591" s="3">
        <v>9</v>
      </c>
      <c r="O1591" s="3">
        <v>1</v>
      </c>
      <c r="P1591" s="3">
        <v>1</v>
      </c>
      <c r="Q1591" s="3">
        <v>4</v>
      </c>
      <c r="W1591" s="1">
        <f t="shared" si="148"/>
        <v>2</v>
      </c>
      <c r="X1591" s="17">
        <f>IFERROR(Z1591/AB1591,0)</f>
        <v>2</v>
      </c>
      <c r="Y1591" s="3">
        <f>SUBTOTAL(109,I1591:V1591)</f>
        <v>15</v>
      </c>
      <c r="Z1591" s="3">
        <f>Y1591-N1591</f>
        <v>6</v>
      </c>
      <c r="AA1591" s="3">
        <f t="shared" si="149"/>
        <v>4</v>
      </c>
      <c r="AB1591" s="3">
        <f>COUNTA(I1591:V1591)-COUNTA(N1591)</f>
        <v>3</v>
      </c>
      <c r="AC1591" s="74">
        <f t="array" ref="AC1591">AVERAGE(IF((COLUMN(I1591:V1591)&lt;&gt;COLUMN(N1591)), I1591:V1591))</f>
        <v>0.46153846153846156</v>
      </c>
    </row>
    <row r="1592" spans="1:29" x14ac:dyDescent="0.35">
      <c r="A1592" t="s">
        <v>2417</v>
      </c>
      <c r="B1592" t="s">
        <v>95</v>
      </c>
      <c r="C1592" t="s">
        <v>2391</v>
      </c>
      <c r="D1592" s="1">
        <v>2</v>
      </c>
      <c r="E1592" s="2">
        <f t="shared" si="144"/>
        <v>0</v>
      </c>
      <c r="F1592" s="2">
        <f t="shared" si="145"/>
        <v>0.83333333333333337</v>
      </c>
      <c r="G1592" s="2">
        <f t="shared" si="146"/>
        <v>1.6666666666666667</v>
      </c>
      <c r="H1592" s="2">
        <f t="shared" si="147"/>
        <v>1.25</v>
      </c>
      <c r="N1592" s="3">
        <v>9</v>
      </c>
      <c r="O1592" s="3">
        <v>1</v>
      </c>
      <c r="P1592" s="3">
        <v>1</v>
      </c>
      <c r="Q1592" s="3">
        <v>4</v>
      </c>
      <c r="W1592" s="1">
        <f t="shared" si="148"/>
        <v>2</v>
      </c>
      <c r="X1592" s="17">
        <f>IFERROR(Z1592/AB1592,0)</f>
        <v>2</v>
      </c>
      <c r="Y1592" s="3">
        <f>SUBTOTAL(109,I1592:V1592)</f>
        <v>15</v>
      </c>
      <c r="Z1592" s="3">
        <f>Y1592-N1592</f>
        <v>6</v>
      </c>
      <c r="AA1592" s="3">
        <f t="shared" si="149"/>
        <v>4</v>
      </c>
      <c r="AB1592" s="3">
        <f>COUNTA(I1592:V1592)-COUNTA(N1592)</f>
        <v>3</v>
      </c>
      <c r="AC1592" s="74">
        <f t="array" ref="AC1592">AVERAGE(IF((COLUMN(I1592:V1592)&lt;&gt;COLUMN(N1592)), I1592:V1592))</f>
        <v>0.46153846153846156</v>
      </c>
    </row>
    <row r="1593" spans="1:29" x14ac:dyDescent="0.35">
      <c r="A1593" t="s">
        <v>2418</v>
      </c>
      <c r="B1593" t="s">
        <v>10</v>
      </c>
      <c r="C1593" t="s">
        <v>2391</v>
      </c>
      <c r="D1593" s="1">
        <v>1</v>
      </c>
      <c r="E1593" s="2">
        <f t="shared" si="144"/>
        <v>0</v>
      </c>
      <c r="F1593" s="2">
        <f t="shared" si="145"/>
        <v>0.16666666666666666</v>
      </c>
      <c r="G1593" s="2">
        <f t="shared" si="146"/>
        <v>1.1111111111111112</v>
      </c>
      <c r="H1593" s="2">
        <f t="shared" si="147"/>
        <v>0.83333333333333337</v>
      </c>
      <c r="N1593" s="3">
        <v>8</v>
      </c>
      <c r="O1593" s="3">
        <v>1</v>
      </c>
      <c r="P1593" s="3">
        <v>1</v>
      </c>
      <c r="W1593" s="1">
        <f t="shared" si="148"/>
        <v>1</v>
      </c>
      <c r="X1593" s="17">
        <f>IFERROR(Z1593/AB1593,0)</f>
        <v>1</v>
      </c>
      <c r="Y1593" s="3">
        <f>SUBTOTAL(109,I1593:V1593)</f>
        <v>10</v>
      </c>
      <c r="Z1593" s="3">
        <f>Y1593-N1593</f>
        <v>2</v>
      </c>
      <c r="AA1593" s="3">
        <f t="shared" si="149"/>
        <v>3</v>
      </c>
      <c r="AB1593" s="3">
        <f>COUNTA(I1593:V1593)-COUNTA(N1593)</f>
        <v>2</v>
      </c>
      <c r="AC1593" s="74">
        <f t="array" ref="AC1593">AVERAGE(IF((COLUMN(I1593:V1593)&lt;&gt;COLUMN(N1593)), I1593:V1593))</f>
        <v>0.15384615384615385</v>
      </c>
    </row>
    <row r="1594" spans="1:29" x14ac:dyDescent="0.35">
      <c r="A1594" t="s">
        <v>2419</v>
      </c>
      <c r="B1594" t="s">
        <v>622</v>
      </c>
      <c r="C1594" t="s">
        <v>2391</v>
      </c>
      <c r="D1594" s="1">
        <v>1</v>
      </c>
      <c r="E1594" s="2">
        <f t="shared" si="144"/>
        <v>0</v>
      </c>
      <c r="F1594" s="2">
        <f t="shared" si="145"/>
        <v>0</v>
      </c>
      <c r="G1594" s="2">
        <f t="shared" si="146"/>
        <v>0.1111111111111111</v>
      </c>
      <c r="H1594" s="2">
        <f t="shared" si="147"/>
        <v>8.3333333333333329E-2</v>
      </c>
      <c r="O1594" s="3">
        <v>1</v>
      </c>
      <c r="W1594" s="1">
        <f t="shared" si="148"/>
        <v>1</v>
      </c>
      <c r="X1594" s="17">
        <f>IFERROR(Z1594/AB1594,0)</f>
        <v>1</v>
      </c>
      <c r="Y1594" s="3">
        <f>SUBTOTAL(109,I1594:V1594)</f>
        <v>1</v>
      </c>
      <c r="Z1594" s="3">
        <f>Y1594-N1594</f>
        <v>1</v>
      </c>
      <c r="AA1594" s="3">
        <f t="shared" si="149"/>
        <v>1</v>
      </c>
      <c r="AB1594" s="3">
        <f>COUNTA(I1594:V1594)-COUNTA(N1594)</f>
        <v>1</v>
      </c>
      <c r="AC1594" s="74">
        <f t="array" ref="AC1594">AVERAGE(IF((COLUMN(I1594:V1594)&lt;&gt;COLUMN(N1594)), I1594:V1594))</f>
        <v>7.6923076923076927E-2</v>
      </c>
    </row>
    <row r="1595" spans="1:29" x14ac:dyDescent="0.35">
      <c r="A1595" t="s">
        <v>2420</v>
      </c>
      <c r="B1595" t="s">
        <v>2421</v>
      </c>
      <c r="C1595" t="s">
        <v>2391</v>
      </c>
      <c r="D1595" s="1" t="s">
        <v>71</v>
      </c>
      <c r="E1595" s="2">
        <f t="shared" si="144"/>
        <v>0</v>
      </c>
      <c r="F1595" s="2">
        <f t="shared" si="145"/>
        <v>0</v>
      </c>
      <c r="G1595" s="2">
        <f t="shared" si="146"/>
        <v>0.55555555555555558</v>
      </c>
      <c r="H1595" s="2">
        <f t="shared" si="147"/>
        <v>0.41666666666666669</v>
      </c>
      <c r="N1595" s="3">
        <v>5</v>
      </c>
      <c r="W1595" s="1" t="str">
        <f t="shared" si="148"/>
        <v>0</v>
      </c>
      <c r="X1595" s="17">
        <f>IFERROR(Z1595/AB1595,0)</f>
        <v>0</v>
      </c>
      <c r="Y1595" s="3">
        <f>SUBTOTAL(109,I1595:V1595)</f>
        <v>5</v>
      </c>
      <c r="Z1595" s="3">
        <f>Y1595-N1595</f>
        <v>0</v>
      </c>
      <c r="AA1595" s="3">
        <f t="shared" si="149"/>
        <v>1</v>
      </c>
      <c r="AB1595" s="3">
        <f>COUNTA(I1595:V1595)-COUNTA(N1595)</f>
        <v>0</v>
      </c>
      <c r="AC1595" s="74">
        <f t="array" ref="AC1595">AVERAGE(IF((COLUMN(I1595:V1595)&lt;&gt;COLUMN(N1595)), I1595:V1595))</f>
        <v>0</v>
      </c>
    </row>
    <row r="1596" spans="1:29" x14ac:dyDescent="0.35">
      <c r="A1596" t="s">
        <v>2422</v>
      </c>
      <c r="B1596" t="s">
        <v>13</v>
      </c>
      <c r="C1596" t="s">
        <v>2391</v>
      </c>
      <c r="D1596" s="1">
        <v>2.8571428571428572</v>
      </c>
      <c r="E1596" s="2">
        <f t="shared" si="144"/>
        <v>1.6666666666666667</v>
      </c>
      <c r="F1596" s="2">
        <f t="shared" si="145"/>
        <v>2</v>
      </c>
      <c r="G1596" s="2">
        <f t="shared" si="146"/>
        <v>2.5555555555555554</v>
      </c>
      <c r="H1596" s="2">
        <f t="shared" si="147"/>
        <v>1.9166666666666667</v>
      </c>
      <c r="N1596" s="3">
        <v>5</v>
      </c>
      <c r="O1596" s="3">
        <v>6</v>
      </c>
      <c r="P1596" s="3">
        <v>1</v>
      </c>
      <c r="Q1596" s="3">
        <v>3</v>
      </c>
      <c r="R1596" s="3">
        <v>3</v>
      </c>
      <c r="S1596" s="3">
        <v>2</v>
      </c>
      <c r="U1596" s="3">
        <v>3</v>
      </c>
      <c r="V1596" s="3">
        <v>2</v>
      </c>
      <c r="W1596" s="1">
        <f t="shared" si="148"/>
        <v>2.8571428571428572</v>
      </c>
      <c r="X1596" s="17">
        <f>IFERROR(Z1596/AB1596,0)</f>
        <v>2.8571428571428572</v>
      </c>
      <c r="Y1596" s="3">
        <f>SUBTOTAL(109,I1596:V1596)</f>
        <v>25</v>
      </c>
      <c r="Z1596" s="3">
        <f>Y1596-N1596</f>
        <v>20</v>
      </c>
      <c r="AA1596" s="3">
        <f t="shared" si="149"/>
        <v>8</v>
      </c>
      <c r="AB1596" s="3">
        <f>COUNTA(I1596:V1596)-COUNTA(N1596)</f>
        <v>7</v>
      </c>
      <c r="AC1596" s="74">
        <f t="array" ref="AC1596">AVERAGE(IF((COLUMN(I1596:V1596)&lt;&gt;COLUMN(N1596)), I1596:V1596))</f>
        <v>1.5384615384615385</v>
      </c>
    </row>
    <row r="1597" spans="1:29" x14ac:dyDescent="0.35">
      <c r="A1597" t="s">
        <v>2423</v>
      </c>
      <c r="B1597" t="s">
        <v>99</v>
      </c>
      <c r="C1597" t="s">
        <v>2391</v>
      </c>
      <c r="D1597" s="1">
        <v>1.6</v>
      </c>
      <c r="E1597" s="2">
        <f t="shared" si="144"/>
        <v>1.3333333333333333</v>
      </c>
      <c r="F1597" s="2">
        <f t="shared" si="145"/>
        <v>0.83333333333333337</v>
      </c>
      <c r="G1597" s="2">
        <f t="shared" si="146"/>
        <v>0.77777777777777779</v>
      </c>
      <c r="H1597" s="2">
        <f t="shared" si="147"/>
        <v>0.58333333333333337</v>
      </c>
      <c r="N1597" s="3">
        <v>1</v>
      </c>
      <c r="O1597" s="3">
        <v>1</v>
      </c>
      <c r="R1597" s="3">
        <v>1</v>
      </c>
      <c r="S1597" s="3">
        <v>2</v>
      </c>
      <c r="U1597" s="3">
        <v>2</v>
      </c>
      <c r="V1597" s="3">
        <v>2</v>
      </c>
      <c r="W1597" s="1">
        <f t="shared" si="148"/>
        <v>1.6</v>
      </c>
      <c r="X1597" s="17">
        <f>IFERROR(Z1597/AB1597,0)</f>
        <v>1.6</v>
      </c>
      <c r="Y1597" s="3">
        <f>SUBTOTAL(109,I1597:V1597)</f>
        <v>9</v>
      </c>
      <c r="Z1597" s="3">
        <f>Y1597-N1597</f>
        <v>8</v>
      </c>
      <c r="AA1597" s="3">
        <f t="shared" si="149"/>
        <v>6</v>
      </c>
      <c r="AB1597" s="3">
        <f>COUNTA(I1597:V1597)-COUNTA(N1597)</f>
        <v>5</v>
      </c>
      <c r="AC1597" s="74">
        <f t="array" ref="AC1597">AVERAGE(IF((COLUMN(I1597:V1597)&lt;&gt;COLUMN(N1597)), I1597:V1597))</f>
        <v>0.61538461538461542</v>
      </c>
    </row>
    <row r="1598" spans="1:29" x14ac:dyDescent="0.35">
      <c r="A1598" t="s">
        <v>2424</v>
      </c>
      <c r="B1598" t="s">
        <v>2425</v>
      </c>
      <c r="C1598" t="s">
        <v>2391</v>
      </c>
      <c r="D1598" s="1">
        <v>3</v>
      </c>
      <c r="E1598" s="2">
        <f t="shared" ref="E1598:E1661" si="150">IFERROR(SUM(S1598:U1598)/3,"")</f>
        <v>0</v>
      </c>
      <c r="F1598" s="2">
        <f t="shared" ref="F1598:F1661" si="151">IFERROR(SUM(P1598:U1598)/6,"")</f>
        <v>0</v>
      </c>
      <c r="G1598" s="2">
        <f t="shared" ref="G1598:G1661" si="152">IFERROR(SUM(M1598:U1598)/9,"")</f>
        <v>0.55555555555555558</v>
      </c>
      <c r="H1598" s="2">
        <f t="shared" ref="H1598:H1661" si="153">IFERROR(SUM(J1598:U1598)/12,"")</f>
        <v>0.41666666666666669</v>
      </c>
      <c r="N1598" s="3">
        <v>2</v>
      </c>
      <c r="O1598" s="3">
        <v>3</v>
      </c>
      <c r="W1598" s="1">
        <f t="shared" ref="W1598:W1661" si="154">IFERROR(AVERAGE((O1598:V1598),(J1598:M1598)),"0")</f>
        <v>3</v>
      </c>
      <c r="X1598" s="17">
        <f>IFERROR(Z1598/AB1598,0)</f>
        <v>3</v>
      </c>
      <c r="Y1598" s="3">
        <f>SUBTOTAL(109,I1598:V1598)</f>
        <v>5</v>
      </c>
      <c r="Z1598" s="3">
        <f>Y1598-N1598</f>
        <v>3</v>
      </c>
      <c r="AA1598" s="3">
        <f t="shared" si="149"/>
        <v>2</v>
      </c>
      <c r="AB1598" s="3">
        <f>COUNTA(I1598:V1598)-COUNTA(N1598)</f>
        <v>1</v>
      </c>
      <c r="AC1598" s="74">
        <f t="array" ref="AC1598">AVERAGE(IF((COLUMN(I1598:V1598)&lt;&gt;COLUMN(N1598)), I1598:V1598))</f>
        <v>0.23076923076923078</v>
      </c>
    </row>
    <row r="1599" spans="1:29" x14ac:dyDescent="0.35">
      <c r="A1599" t="s">
        <v>2242</v>
      </c>
      <c r="B1599" t="s">
        <v>123</v>
      </c>
      <c r="C1599" t="s">
        <v>2197</v>
      </c>
      <c r="D1599" s="1">
        <v>1.5</v>
      </c>
      <c r="E1599" s="2">
        <f t="shared" si="150"/>
        <v>0.33333333333333331</v>
      </c>
      <c r="F1599" s="2">
        <f t="shared" si="151"/>
        <v>0.83333333333333337</v>
      </c>
      <c r="G1599" s="2">
        <f t="shared" si="152"/>
        <v>0.66666666666666663</v>
      </c>
      <c r="H1599" s="2">
        <f t="shared" si="153"/>
        <v>0.5</v>
      </c>
      <c r="O1599" s="3">
        <v>1</v>
      </c>
      <c r="P1599" s="3">
        <v>1</v>
      </c>
      <c r="Q1599" s="3">
        <v>2</v>
      </c>
      <c r="R1599" s="3">
        <v>1</v>
      </c>
      <c r="S1599" s="3">
        <v>1</v>
      </c>
      <c r="V1599" s="3">
        <v>3</v>
      </c>
      <c r="W1599" s="1">
        <f t="shared" si="154"/>
        <v>1.5</v>
      </c>
      <c r="X1599" s="17">
        <f>IFERROR(Z1599/AB1599,0)</f>
        <v>1.5</v>
      </c>
      <c r="Y1599" s="3">
        <f>SUBTOTAL(109,I1599:V1599)</f>
        <v>9</v>
      </c>
      <c r="Z1599" s="3">
        <f>Y1599-N1599</f>
        <v>9</v>
      </c>
      <c r="AA1599" s="3">
        <f t="shared" si="149"/>
        <v>6</v>
      </c>
      <c r="AB1599" s="3">
        <f>COUNTA(I1599:V1599)-COUNTA(N1599)</f>
        <v>6</v>
      </c>
      <c r="AC1599" s="74">
        <f t="array" ref="AC1599">AVERAGE(IF((COLUMN(I1599:V1599)&lt;&gt;COLUMN(N1599)), I1599:V1599))</f>
        <v>0.69230769230769229</v>
      </c>
    </row>
    <row r="1600" spans="1:29" x14ac:dyDescent="0.35">
      <c r="A1600" t="s">
        <v>2427</v>
      </c>
      <c r="B1600" t="s">
        <v>2428</v>
      </c>
      <c r="C1600" t="s">
        <v>2391</v>
      </c>
      <c r="D1600" s="1">
        <v>1.25</v>
      </c>
      <c r="E1600" s="2">
        <f t="shared" si="150"/>
        <v>1</v>
      </c>
      <c r="F1600" s="2">
        <f t="shared" si="151"/>
        <v>0.5</v>
      </c>
      <c r="G1600" s="2">
        <f t="shared" si="152"/>
        <v>0.33333333333333331</v>
      </c>
      <c r="H1600" s="2">
        <f t="shared" si="153"/>
        <v>0.33333333333333331</v>
      </c>
      <c r="K1600" s="3">
        <v>1</v>
      </c>
      <c r="T1600" s="3">
        <v>1</v>
      </c>
      <c r="U1600" s="3">
        <v>2</v>
      </c>
      <c r="V1600" s="3">
        <v>1</v>
      </c>
      <c r="W1600" s="1">
        <f t="shared" si="154"/>
        <v>1.25</v>
      </c>
      <c r="X1600" s="17">
        <f>IFERROR(Z1600/AB1600,0)</f>
        <v>1.25</v>
      </c>
      <c r="Y1600" s="3">
        <f>SUBTOTAL(109,I1600:V1600)</f>
        <v>5</v>
      </c>
      <c r="Z1600" s="3">
        <f>Y1600-N1600</f>
        <v>5</v>
      </c>
      <c r="AA1600" s="3">
        <f t="shared" si="149"/>
        <v>4</v>
      </c>
      <c r="AB1600" s="3">
        <f>COUNTA(I1600:V1600)-COUNTA(N1600)</f>
        <v>4</v>
      </c>
      <c r="AC1600" s="74">
        <f t="array" ref="AC1600">AVERAGE(IF((COLUMN(I1600:V1600)&lt;&gt;COLUMN(N1600)), I1600:V1600))</f>
        <v>0.38461538461538464</v>
      </c>
    </row>
    <row r="1601" spans="1:29" x14ac:dyDescent="0.35">
      <c r="A1601" t="s">
        <v>1736</v>
      </c>
      <c r="B1601" t="s">
        <v>358</v>
      </c>
      <c r="C1601" t="s">
        <v>1421</v>
      </c>
      <c r="D1601" s="1">
        <v>4.0909090909090908</v>
      </c>
      <c r="E1601" s="2">
        <f t="shared" si="150"/>
        <v>4.666666666666667</v>
      </c>
      <c r="F1601" s="2">
        <f t="shared" si="151"/>
        <v>4.166666666666667</v>
      </c>
      <c r="G1601" s="2">
        <f t="shared" si="152"/>
        <v>4.4444444444444446</v>
      </c>
      <c r="H1601" s="2">
        <f t="shared" si="153"/>
        <v>3.8333333333333335</v>
      </c>
      <c r="I1601" s="3">
        <v>1</v>
      </c>
      <c r="J1601" s="3">
        <v>3</v>
      </c>
      <c r="K1601" s="3">
        <v>2</v>
      </c>
      <c r="L1601" s="3">
        <v>1</v>
      </c>
      <c r="M1601" s="3">
        <v>7</v>
      </c>
      <c r="N1601" s="3">
        <v>5</v>
      </c>
      <c r="O1601" s="3">
        <v>3</v>
      </c>
      <c r="P1601" s="3">
        <v>5</v>
      </c>
      <c r="Q1601" s="3">
        <v>1</v>
      </c>
      <c r="R1601" s="3">
        <v>5</v>
      </c>
      <c r="T1601" s="3">
        <v>8</v>
      </c>
      <c r="U1601" s="3">
        <v>6</v>
      </c>
      <c r="V1601" s="3">
        <v>4</v>
      </c>
      <c r="W1601" s="1">
        <f t="shared" si="154"/>
        <v>4.0909090909090908</v>
      </c>
      <c r="X1601" s="17">
        <f>IFERROR(Z1601/AB1601,0)</f>
        <v>3.8333333333333335</v>
      </c>
      <c r="Y1601" s="3">
        <f>SUBTOTAL(109,I1601:V1601)</f>
        <v>51</v>
      </c>
      <c r="Z1601" s="3">
        <f>Y1601-N1601</f>
        <v>46</v>
      </c>
      <c r="AA1601" s="3">
        <f t="shared" si="149"/>
        <v>13</v>
      </c>
      <c r="AB1601" s="3">
        <f>COUNTA(I1601:V1601)-COUNTA(N1601)</f>
        <v>12</v>
      </c>
      <c r="AC1601" s="74">
        <f t="array" ref="AC1601">AVERAGE(IF((COLUMN(I1601:V1601)&lt;&gt;COLUMN(N1601)), I1601:V1601))</f>
        <v>3.5384615384615383</v>
      </c>
    </row>
    <row r="1602" spans="1:29" x14ac:dyDescent="0.35">
      <c r="A1602" t="s">
        <v>2430</v>
      </c>
      <c r="B1602" t="s">
        <v>2431</v>
      </c>
      <c r="C1602" t="s">
        <v>2391</v>
      </c>
      <c r="D1602" s="1">
        <v>1.25</v>
      </c>
      <c r="E1602" s="2">
        <f t="shared" si="150"/>
        <v>0</v>
      </c>
      <c r="F1602" s="2">
        <f t="shared" si="151"/>
        <v>0</v>
      </c>
      <c r="G1602" s="2">
        <f t="shared" si="152"/>
        <v>0.55555555555555558</v>
      </c>
      <c r="H1602" s="2">
        <f t="shared" si="153"/>
        <v>0.66666666666666663</v>
      </c>
      <c r="I1602" s="3">
        <v>1</v>
      </c>
      <c r="K1602" s="3">
        <v>1</v>
      </c>
      <c r="L1602" s="3">
        <v>2</v>
      </c>
      <c r="M1602" s="3">
        <v>1</v>
      </c>
      <c r="N1602" s="3">
        <v>3</v>
      </c>
      <c r="O1602" s="3">
        <v>1</v>
      </c>
      <c r="W1602" s="1">
        <f t="shared" si="154"/>
        <v>1.25</v>
      </c>
      <c r="X1602" s="17">
        <f>IFERROR(Z1602/AB1602,0)</f>
        <v>1.2</v>
      </c>
      <c r="Y1602" s="3">
        <f>SUBTOTAL(109,I1602:V1602)</f>
        <v>9</v>
      </c>
      <c r="Z1602" s="3">
        <f>Y1602-N1602</f>
        <v>6</v>
      </c>
      <c r="AA1602" s="3">
        <f t="shared" si="149"/>
        <v>6</v>
      </c>
      <c r="AB1602" s="3">
        <f>COUNTA(I1602:V1602)-COUNTA(N1602)</f>
        <v>5</v>
      </c>
      <c r="AC1602" s="74">
        <f t="array" ref="AC1602">AVERAGE(IF((COLUMN(I1602:V1602)&lt;&gt;COLUMN(N1602)), I1602:V1602))</f>
        <v>0.46153846153846156</v>
      </c>
    </row>
    <row r="1603" spans="1:29" x14ac:dyDescent="0.35">
      <c r="A1603" t="s">
        <v>2432</v>
      </c>
      <c r="B1603" t="s">
        <v>125</v>
      </c>
      <c r="C1603" t="s">
        <v>2391</v>
      </c>
      <c r="D1603" s="1">
        <v>1.75</v>
      </c>
      <c r="E1603" s="2">
        <f t="shared" si="150"/>
        <v>0.33333333333333331</v>
      </c>
      <c r="F1603" s="2">
        <f t="shared" si="151"/>
        <v>1</v>
      </c>
      <c r="G1603" s="2">
        <f t="shared" si="152"/>
        <v>0.77777777777777779</v>
      </c>
      <c r="H1603" s="2">
        <f t="shared" si="153"/>
        <v>0.58333333333333337</v>
      </c>
      <c r="O1603" s="3">
        <v>1</v>
      </c>
      <c r="P1603" s="3">
        <v>3</v>
      </c>
      <c r="R1603" s="3">
        <v>2</v>
      </c>
      <c r="S1603" s="3">
        <v>1</v>
      </c>
      <c r="W1603" s="1">
        <f t="shared" si="154"/>
        <v>1.75</v>
      </c>
      <c r="X1603" s="17">
        <f>IFERROR(Z1603/AB1603,0)</f>
        <v>1.75</v>
      </c>
      <c r="Y1603" s="3">
        <f>SUBTOTAL(109,I1603:V1603)</f>
        <v>7</v>
      </c>
      <c r="Z1603" s="3">
        <f>Y1603-N1603</f>
        <v>7</v>
      </c>
      <c r="AA1603" s="3">
        <f t="shared" si="149"/>
        <v>4</v>
      </c>
      <c r="AB1603" s="3">
        <f>COUNTA(I1603:V1603)-COUNTA(N1603)</f>
        <v>4</v>
      </c>
      <c r="AC1603" s="74">
        <f t="array" ref="AC1603">AVERAGE(IF((COLUMN(I1603:V1603)&lt;&gt;COLUMN(N1603)), I1603:V1603))</f>
        <v>0.53846153846153844</v>
      </c>
    </row>
    <row r="1604" spans="1:29" x14ac:dyDescent="0.35">
      <c r="A1604" t="s">
        <v>2243</v>
      </c>
      <c r="B1604" t="s">
        <v>358</v>
      </c>
      <c r="C1604" t="s">
        <v>2197</v>
      </c>
      <c r="D1604" s="1">
        <v>2.3333333333333335</v>
      </c>
      <c r="E1604" s="2">
        <f t="shared" si="150"/>
        <v>0</v>
      </c>
      <c r="F1604" s="2">
        <f t="shared" si="151"/>
        <v>0.83333333333333337</v>
      </c>
      <c r="G1604" s="2">
        <f t="shared" si="152"/>
        <v>0.88888888888888884</v>
      </c>
      <c r="H1604" s="2">
        <f t="shared" si="153"/>
        <v>0.66666666666666663</v>
      </c>
      <c r="N1604" s="3">
        <v>1</v>
      </c>
      <c r="O1604" s="3">
        <v>2</v>
      </c>
      <c r="P1604" s="3">
        <v>3</v>
      </c>
      <c r="Q1604" s="3">
        <v>2</v>
      </c>
      <c r="W1604" s="1">
        <f t="shared" si="154"/>
        <v>2.3333333333333335</v>
      </c>
      <c r="X1604" s="17">
        <f>IFERROR(Z1604/AB1604,0)</f>
        <v>2.3333333333333335</v>
      </c>
      <c r="Y1604" s="3">
        <f>SUBTOTAL(109,I1604:V1604)</f>
        <v>8</v>
      </c>
      <c r="Z1604" s="3">
        <f>Y1604-N1604</f>
        <v>7</v>
      </c>
      <c r="AA1604" s="3">
        <f t="shared" si="149"/>
        <v>4</v>
      </c>
      <c r="AB1604" s="3">
        <f>COUNTA(I1604:V1604)-COUNTA(N1604)</f>
        <v>3</v>
      </c>
      <c r="AC1604" s="74">
        <f t="array" ref="AC1604">AVERAGE(IF((COLUMN(I1604:V1604)&lt;&gt;COLUMN(N1604)), I1604:V1604))</f>
        <v>0.53846153846153844</v>
      </c>
    </row>
    <row r="1605" spans="1:29" x14ac:dyDescent="0.35">
      <c r="A1605" t="s">
        <v>2434</v>
      </c>
      <c r="B1605" t="s">
        <v>127</v>
      </c>
      <c r="C1605" t="s">
        <v>2391</v>
      </c>
      <c r="D1605" s="1">
        <v>1.3333333333333333</v>
      </c>
      <c r="E1605" s="2">
        <f t="shared" si="150"/>
        <v>0.33333333333333331</v>
      </c>
      <c r="F1605" s="2">
        <f t="shared" si="151"/>
        <v>0.66666666666666663</v>
      </c>
      <c r="G1605" s="2">
        <f t="shared" si="152"/>
        <v>0.44444444444444442</v>
      </c>
      <c r="H1605" s="2">
        <f t="shared" si="153"/>
        <v>0.33333333333333331</v>
      </c>
      <c r="P1605" s="3">
        <v>1</v>
      </c>
      <c r="Q1605" s="3">
        <v>2</v>
      </c>
      <c r="S1605" s="3">
        <v>1</v>
      </c>
      <c r="W1605" s="1">
        <f t="shared" si="154"/>
        <v>1.3333333333333333</v>
      </c>
      <c r="X1605" s="17">
        <f>IFERROR(Z1605/AB1605,0)</f>
        <v>1.3333333333333333</v>
      </c>
      <c r="Y1605" s="3">
        <f>SUBTOTAL(109,I1605:V1605)</f>
        <v>4</v>
      </c>
      <c r="Z1605" s="3">
        <f>Y1605-N1605</f>
        <v>4</v>
      </c>
      <c r="AA1605" s="3">
        <f t="shared" si="149"/>
        <v>3</v>
      </c>
      <c r="AB1605" s="3">
        <f>COUNTA(I1605:V1605)-COUNTA(N1605)</f>
        <v>3</v>
      </c>
      <c r="AC1605" s="74">
        <f t="array" ref="AC1605">AVERAGE(IF((COLUMN(I1605:V1605)&lt;&gt;COLUMN(N1605)), I1605:V1605))</f>
        <v>0.30769230769230771</v>
      </c>
    </row>
    <row r="1606" spans="1:29" x14ac:dyDescent="0.35">
      <c r="A1606" t="s">
        <v>2435</v>
      </c>
      <c r="B1606" t="s">
        <v>2436</v>
      </c>
      <c r="C1606" t="s">
        <v>2391</v>
      </c>
      <c r="D1606" s="1" t="s">
        <v>71</v>
      </c>
      <c r="E1606" s="2">
        <f t="shared" si="150"/>
        <v>0</v>
      </c>
      <c r="F1606" s="2">
        <f t="shared" si="151"/>
        <v>0</v>
      </c>
      <c r="G1606" s="2">
        <f t="shared" si="152"/>
        <v>0.1111111111111111</v>
      </c>
      <c r="H1606" s="2">
        <f t="shared" si="153"/>
        <v>8.3333333333333329E-2</v>
      </c>
      <c r="N1606" s="3">
        <v>1</v>
      </c>
      <c r="W1606" s="1" t="str">
        <f t="shared" si="154"/>
        <v>0</v>
      </c>
      <c r="X1606" s="17">
        <f>IFERROR(Z1606/AB1606,0)</f>
        <v>0</v>
      </c>
      <c r="Y1606" s="3">
        <f>SUBTOTAL(109,I1606:V1606)</f>
        <v>1</v>
      </c>
      <c r="Z1606" s="3">
        <f>Y1606-N1606</f>
        <v>0</v>
      </c>
      <c r="AA1606" s="3">
        <f t="shared" si="149"/>
        <v>1</v>
      </c>
      <c r="AB1606" s="3">
        <f>COUNTA(I1606:V1606)-COUNTA(N1606)</f>
        <v>0</v>
      </c>
      <c r="AC1606" s="74">
        <f t="array" ref="AC1606">AVERAGE(IF((COLUMN(I1606:V1606)&lt;&gt;COLUMN(N1606)), I1606:V1606))</f>
        <v>0</v>
      </c>
    </row>
    <row r="1607" spans="1:29" x14ac:dyDescent="0.35">
      <c r="A1607" t="s">
        <v>2437</v>
      </c>
      <c r="B1607" t="s">
        <v>2438</v>
      </c>
      <c r="C1607" t="s">
        <v>2391</v>
      </c>
      <c r="D1607" s="1" t="s">
        <v>71</v>
      </c>
      <c r="E1607" s="2">
        <f t="shared" si="150"/>
        <v>0</v>
      </c>
      <c r="F1607" s="2">
        <f t="shared" si="151"/>
        <v>0</v>
      </c>
      <c r="G1607" s="2">
        <f t="shared" si="152"/>
        <v>0.33333333333333331</v>
      </c>
      <c r="H1607" s="2">
        <f t="shared" si="153"/>
        <v>0.25</v>
      </c>
      <c r="N1607" s="3">
        <v>3</v>
      </c>
      <c r="W1607" s="1" t="str">
        <f t="shared" si="154"/>
        <v>0</v>
      </c>
      <c r="X1607" s="17">
        <f>IFERROR(Z1607/AB1607,0)</f>
        <v>0</v>
      </c>
      <c r="Y1607" s="3">
        <f>SUBTOTAL(109,I1607:V1607)</f>
        <v>3</v>
      </c>
      <c r="Z1607" s="3">
        <f>Y1607-N1607</f>
        <v>0</v>
      </c>
      <c r="AA1607" s="3">
        <f t="shared" ref="AA1607:AA1670" si="155">COUNTA(I1607:V1607)</f>
        <v>1</v>
      </c>
      <c r="AB1607" s="3">
        <f>COUNTA(I1607:V1607)-COUNTA(N1607)</f>
        <v>0</v>
      </c>
      <c r="AC1607" s="74">
        <f t="array" ref="AC1607">AVERAGE(IF((COLUMN(I1607:V1607)&lt;&gt;COLUMN(N1607)), I1607:V1607))</f>
        <v>0</v>
      </c>
    </row>
    <row r="1608" spans="1:29" x14ac:dyDescent="0.35">
      <c r="A1608" t="s">
        <v>2439</v>
      </c>
      <c r="B1608" t="s">
        <v>2440</v>
      </c>
      <c r="C1608" t="s">
        <v>2391</v>
      </c>
      <c r="D1608" s="1">
        <v>1</v>
      </c>
      <c r="E1608" s="2">
        <f t="shared" si="150"/>
        <v>0</v>
      </c>
      <c r="F1608" s="2">
        <f t="shared" si="151"/>
        <v>0</v>
      </c>
      <c r="G1608" s="2">
        <f t="shared" si="152"/>
        <v>0.1111111111111111</v>
      </c>
      <c r="H1608" s="2">
        <f t="shared" si="153"/>
        <v>8.3333333333333329E-2</v>
      </c>
      <c r="O1608" s="3">
        <v>1</v>
      </c>
      <c r="W1608" s="1">
        <f t="shared" si="154"/>
        <v>1</v>
      </c>
      <c r="X1608" s="17">
        <f>IFERROR(Z1608/AB1608,0)</f>
        <v>1</v>
      </c>
      <c r="Y1608" s="3">
        <f>SUBTOTAL(109,I1608:V1608)</f>
        <v>1</v>
      </c>
      <c r="Z1608" s="3">
        <f>Y1608-N1608</f>
        <v>1</v>
      </c>
      <c r="AA1608" s="3">
        <f t="shared" si="155"/>
        <v>1</v>
      </c>
      <c r="AB1608" s="3">
        <f>COUNTA(I1608:V1608)-COUNTA(N1608)</f>
        <v>1</v>
      </c>
      <c r="AC1608" s="74">
        <f t="array" ref="AC1608">AVERAGE(IF((COLUMN(I1608:V1608)&lt;&gt;COLUMN(N1608)), I1608:V1608))</f>
        <v>7.6923076923076927E-2</v>
      </c>
    </row>
    <row r="1609" spans="1:29" x14ac:dyDescent="0.35">
      <c r="A1609" t="s">
        <v>2441</v>
      </c>
      <c r="B1609" t="s">
        <v>2442</v>
      </c>
      <c r="C1609" t="s">
        <v>2391</v>
      </c>
      <c r="D1609" s="1" t="s">
        <v>71</v>
      </c>
      <c r="E1609" s="2">
        <f t="shared" si="150"/>
        <v>0</v>
      </c>
      <c r="F1609" s="2">
        <f t="shared" si="151"/>
        <v>0</v>
      </c>
      <c r="G1609" s="2">
        <f t="shared" si="152"/>
        <v>0.1111111111111111</v>
      </c>
      <c r="H1609" s="2">
        <f t="shared" si="153"/>
        <v>8.3333333333333329E-2</v>
      </c>
      <c r="N1609" s="3">
        <v>1</v>
      </c>
      <c r="W1609" s="1" t="str">
        <f t="shared" si="154"/>
        <v>0</v>
      </c>
      <c r="X1609" s="17">
        <f>IFERROR(Z1609/AB1609,0)</f>
        <v>0</v>
      </c>
      <c r="Y1609" s="3">
        <f>SUBTOTAL(109,I1609:V1609)</f>
        <v>1</v>
      </c>
      <c r="Z1609" s="3">
        <f>Y1609-N1609</f>
        <v>0</v>
      </c>
      <c r="AA1609" s="3">
        <f t="shared" si="155"/>
        <v>1</v>
      </c>
      <c r="AB1609" s="3">
        <f>COUNTA(I1609:V1609)-COUNTA(N1609)</f>
        <v>0</v>
      </c>
      <c r="AC1609" s="74">
        <f t="array" ref="AC1609">AVERAGE(IF((COLUMN(I1609:V1609)&lt;&gt;COLUMN(N1609)), I1609:V1609))</f>
        <v>0</v>
      </c>
    </row>
    <row r="1610" spans="1:29" x14ac:dyDescent="0.35">
      <c r="A1610" t="s">
        <v>2443</v>
      </c>
      <c r="B1610" t="s">
        <v>2444</v>
      </c>
      <c r="C1610" t="s">
        <v>2391</v>
      </c>
      <c r="D1610" s="1" t="s">
        <v>71</v>
      </c>
      <c r="E1610" s="2">
        <f t="shared" si="150"/>
        <v>0</v>
      </c>
      <c r="F1610" s="2">
        <f t="shared" si="151"/>
        <v>0</v>
      </c>
      <c r="G1610" s="2">
        <f t="shared" si="152"/>
        <v>0.22222222222222221</v>
      </c>
      <c r="H1610" s="2">
        <f t="shared" si="153"/>
        <v>0.16666666666666666</v>
      </c>
      <c r="N1610" s="3">
        <v>2</v>
      </c>
      <c r="W1610" s="1" t="str">
        <f t="shared" si="154"/>
        <v>0</v>
      </c>
      <c r="X1610" s="17">
        <f>IFERROR(Z1610/AB1610,0)</f>
        <v>0</v>
      </c>
      <c r="Y1610" s="3">
        <f>SUBTOTAL(109,I1610:V1610)</f>
        <v>2</v>
      </c>
      <c r="Z1610" s="3">
        <f>Y1610-N1610</f>
        <v>0</v>
      </c>
      <c r="AA1610" s="3">
        <f t="shared" si="155"/>
        <v>1</v>
      </c>
      <c r="AB1610" s="3">
        <f>COUNTA(I1610:V1610)-COUNTA(N1610)</f>
        <v>0</v>
      </c>
      <c r="AC1610" s="74">
        <f t="array" ref="AC1610">AVERAGE(IF((COLUMN(I1610:V1610)&lt;&gt;COLUMN(N1610)), I1610:V1610))</f>
        <v>0</v>
      </c>
    </row>
    <row r="1611" spans="1:29" x14ac:dyDescent="0.35">
      <c r="A1611" t="s">
        <v>2445</v>
      </c>
      <c r="B1611" t="s">
        <v>2446</v>
      </c>
      <c r="C1611" t="s">
        <v>2391</v>
      </c>
      <c r="D1611" s="1" t="s">
        <v>71</v>
      </c>
      <c r="E1611" s="2">
        <f t="shared" si="150"/>
        <v>0</v>
      </c>
      <c r="F1611" s="2">
        <f t="shared" si="151"/>
        <v>0</v>
      </c>
      <c r="G1611" s="2">
        <f t="shared" si="152"/>
        <v>0.22222222222222221</v>
      </c>
      <c r="H1611" s="2">
        <f t="shared" si="153"/>
        <v>0.16666666666666666</v>
      </c>
      <c r="N1611" s="3">
        <v>2</v>
      </c>
      <c r="W1611" s="1" t="str">
        <f t="shared" si="154"/>
        <v>0</v>
      </c>
      <c r="X1611" s="17">
        <f>IFERROR(Z1611/AB1611,0)</f>
        <v>0</v>
      </c>
      <c r="Y1611" s="3">
        <f>SUBTOTAL(109,I1611:V1611)</f>
        <v>2</v>
      </c>
      <c r="Z1611" s="3">
        <f>Y1611-N1611</f>
        <v>0</v>
      </c>
      <c r="AA1611" s="3">
        <f t="shared" si="155"/>
        <v>1</v>
      </c>
      <c r="AB1611" s="3">
        <f>COUNTA(I1611:V1611)-COUNTA(N1611)</f>
        <v>0</v>
      </c>
      <c r="AC1611" s="74">
        <f t="array" ref="AC1611">AVERAGE(IF((COLUMN(I1611:V1611)&lt;&gt;COLUMN(N1611)), I1611:V1611))</f>
        <v>0</v>
      </c>
    </row>
    <row r="1612" spans="1:29" x14ac:dyDescent="0.35">
      <c r="A1612" t="s">
        <v>2447</v>
      </c>
      <c r="B1612" t="s">
        <v>2448</v>
      </c>
      <c r="C1612" t="s">
        <v>2391</v>
      </c>
      <c r="D1612" s="1" t="s">
        <v>71</v>
      </c>
      <c r="E1612" s="2">
        <f t="shared" si="150"/>
        <v>0</v>
      </c>
      <c r="F1612" s="2">
        <f t="shared" si="151"/>
        <v>0</v>
      </c>
      <c r="G1612" s="2">
        <f t="shared" si="152"/>
        <v>0.22222222222222221</v>
      </c>
      <c r="H1612" s="2">
        <f t="shared" si="153"/>
        <v>0.16666666666666666</v>
      </c>
      <c r="N1612" s="3">
        <v>2</v>
      </c>
      <c r="W1612" s="1" t="str">
        <f t="shared" si="154"/>
        <v>0</v>
      </c>
      <c r="X1612" s="17">
        <f>IFERROR(Z1612/AB1612,0)</f>
        <v>0</v>
      </c>
      <c r="Y1612" s="3">
        <f>SUBTOTAL(109,I1612:V1612)</f>
        <v>2</v>
      </c>
      <c r="Z1612" s="3">
        <f>Y1612-N1612</f>
        <v>0</v>
      </c>
      <c r="AA1612" s="3">
        <f t="shared" si="155"/>
        <v>1</v>
      </c>
      <c r="AB1612" s="3">
        <f>COUNTA(I1612:V1612)-COUNTA(N1612)</f>
        <v>0</v>
      </c>
      <c r="AC1612" s="74">
        <f t="array" ref="AC1612">AVERAGE(IF((COLUMN(I1612:V1612)&lt;&gt;COLUMN(N1612)), I1612:V1612))</f>
        <v>0</v>
      </c>
    </row>
    <row r="1613" spans="1:29" x14ac:dyDescent="0.35">
      <c r="A1613" t="s">
        <v>2449</v>
      </c>
      <c r="B1613" t="s">
        <v>2450</v>
      </c>
      <c r="C1613" t="s">
        <v>2391</v>
      </c>
      <c r="D1613" s="1" t="s">
        <v>71</v>
      </c>
      <c r="E1613" s="2">
        <f t="shared" si="150"/>
        <v>0</v>
      </c>
      <c r="F1613" s="2">
        <f t="shared" si="151"/>
        <v>0</v>
      </c>
      <c r="G1613" s="2">
        <f t="shared" si="152"/>
        <v>0.22222222222222221</v>
      </c>
      <c r="H1613" s="2">
        <f t="shared" si="153"/>
        <v>0.16666666666666666</v>
      </c>
      <c r="N1613" s="3">
        <v>2</v>
      </c>
      <c r="W1613" s="1" t="str">
        <f t="shared" si="154"/>
        <v>0</v>
      </c>
      <c r="X1613" s="17">
        <f>IFERROR(Z1613/AB1613,0)</f>
        <v>0</v>
      </c>
      <c r="Y1613" s="3">
        <f>SUBTOTAL(109,I1613:V1613)</f>
        <v>2</v>
      </c>
      <c r="Z1613" s="3">
        <f>Y1613-N1613</f>
        <v>0</v>
      </c>
      <c r="AA1613" s="3">
        <f t="shared" si="155"/>
        <v>1</v>
      </c>
      <c r="AB1613" s="3">
        <f>COUNTA(I1613:V1613)-COUNTA(N1613)</f>
        <v>0</v>
      </c>
      <c r="AC1613" s="74">
        <f t="array" ref="AC1613">AVERAGE(IF((COLUMN(I1613:V1613)&lt;&gt;COLUMN(N1613)), I1613:V1613))</f>
        <v>0</v>
      </c>
    </row>
    <row r="1614" spans="1:29" x14ac:dyDescent="0.35">
      <c r="A1614" t="s">
        <v>2451</v>
      </c>
      <c r="B1614" t="s">
        <v>131</v>
      </c>
      <c r="C1614" t="s">
        <v>2391</v>
      </c>
      <c r="D1614" s="1">
        <v>1</v>
      </c>
      <c r="E1614" s="2">
        <f t="shared" si="150"/>
        <v>0</v>
      </c>
      <c r="F1614" s="2">
        <f t="shared" si="151"/>
        <v>0</v>
      </c>
      <c r="G1614" s="2">
        <f t="shared" si="152"/>
        <v>2.1111111111111112</v>
      </c>
      <c r="H1614" s="2">
        <f t="shared" si="153"/>
        <v>1.5833333333333333</v>
      </c>
      <c r="N1614" s="3">
        <v>18</v>
      </c>
      <c r="O1614" s="3">
        <v>1</v>
      </c>
      <c r="W1614" s="1">
        <f t="shared" si="154"/>
        <v>1</v>
      </c>
      <c r="X1614" s="17">
        <f>IFERROR(Z1614/AB1614,0)</f>
        <v>1</v>
      </c>
      <c r="Y1614" s="3">
        <f>SUBTOTAL(109,I1614:V1614)</f>
        <v>19</v>
      </c>
      <c r="Z1614" s="3">
        <f>Y1614-N1614</f>
        <v>1</v>
      </c>
      <c r="AA1614" s="3">
        <f t="shared" si="155"/>
        <v>2</v>
      </c>
      <c r="AB1614" s="3">
        <f>COUNTA(I1614:V1614)-COUNTA(N1614)</f>
        <v>1</v>
      </c>
      <c r="AC1614" s="74">
        <f t="array" ref="AC1614">AVERAGE(IF((COLUMN(I1614:V1614)&lt;&gt;COLUMN(N1614)), I1614:V1614))</f>
        <v>7.6923076923076927E-2</v>
      </c>
    </row>
    <row r="1615" spans="1:29" x14ac:dyDescent="0.35">
      <c r="A1615" t="s">
        <v>2452</v>
      </c>
      <c r="B1615" t="s">
        <v>133</v>
      </c>
      <c r="C1615" t="s">
        <v>2391</v>
      </c>
      <c r="D1615" s="1">
        <v>2</v>
      </c>
      <c r="E1615" s="2">
        <f t="shared" si="150"/>
        <v>0</v>
      </c>
      <c r="F1615" s="2">
        <f t="shared" si="151"/>
        <v>0</v>
      </c>
      <c r="G1615" s="2">
        <f t="shared" si="152"/>
        <v>2.2222222222222223</v>
      </c>
      <c r="H1615" s="2">
        <f t="shared" si="153"/>
        <v>1.6666666666666667</v>
      </c>
      <c r="N1615" s="3">
        <v>18</v>
      </c>
      <c r="O1615" s="3">
        <v>2</v>
      </c>
      <c r="W1615" s="1">
        <f t="shared" si="154"/>
        <v>2</v>
      </c>
      <c r="X1615" s="17">
        <f>IFERROR(Z1615/AB1615,0)</f>
        <v>2</v>
      </c>
      <c r="Y1615" s="3">
        <f>SUBTOTAL(109,I1615:V1615)</f>
        <v>20</v>
      </c>
      <c r="Z1615" s="3">
        <f>Y1615-N1615</f>
        <v>2</v>
      </c>
      <c r="AA1615" s="3">
        <f t="shared" si="155"/>
        <v>2</v>
      </c>
      <c r="AB1615" s="3">
        <f>COUNTA(I1615:V1615)-COUNTA(N1615)</f>
        <v>1</v>
      </c>
      <c r="AC1615" s="74">
        <f t="array" ref="AC1615">AVERAGE(IF((COLUMN(I1615:V1615)&lt;&gt;COLUMN(N1615)), I1615:V1615))</f>
        <v>0.15384615384615385</v>
      </c>
    </row>
    <row r="1616" spans="1:29" x14ac:dyDescent="0.35">
      <c r="A1616" t="s">
        <v>2453</v>
      </c>
      <c r="B1616" t="s">
        <v>2454</v>
      </c>
      <c r="C1616" t="s">
        <v>2391</v>
      </c>
      <c r="D1616" s="1" t="s">
        <v>71</v>
      </c>
      <c r="E1616" s="2">
        <f t="shared" si="150"/>
        <v>0</v>
      </c>
      <c r="F1616" s="2">
        <f t="shared" si="151"/>
        <v>0</v>
      </c>
      <c r="G1616" s="2">
        <f t="shared" si="152"/>
        <v>0.22222222222222221</v>
      </c>
      <c r="H1616" s="2">
        <f t="shared" si="153"/>
        <v>0.16666666666666666</v>
      </c>
      <c r="N1616" s="3">
        <v>2</v>
      </c>
      <c r="W1616" s="1" t="str">
        <f t="shared" si="154"/>
        <v>0</v>
      </c>
      <c r="X1616" s="17">
        <f>IFERROR(Z1616/AB1616,0)</f>
        <v>0</v>
      </c>
      <c r="Y1616" s="3">
        <f>SUBTOTAL(109,I1616:V1616)</f>
        <v>2</v>
      </c>
      <c r="Z1616" s="3">
        <f>Y1616-N1616</f>
        <v>0</v>
      </c>
      <c r="AA1616" s="3">
        <f t="shared" si="155"/>
        <v>1</v>
      </c>
      <c r="AB1616" s="3">
        <f>COUNTA(I1616:V1616)-COUNTA(N1616)</f>
        <v>0</v>
      </c>
      <c r="AC1616" s="74">
        <f t="array" ref="AC1616">AVERAGE(IF((COLUMN(I1616:V1616)&lt;&gt;COLUMN(N1616)), I1616:V1616))</f>
        <v>0</v>
      </c>
    </row>
    <row r="1617" spans="1:29" x14ac:dyDescent="0.35">
      <c r="A1617" t="s">
        <v>2455</v>
      </c>
      <c r="B1617" t="s">
        <v>2456</v>
      </c>
      <c r="C1617" t="s">
        <v>2391</v>
      </c>
      <c r="D1617" s="1" t="s">
        <v>71</v>
      </c>
      <c r="E1617" s="2">
        <f t="shared" si="150"/>
        <v>0</v>
      </c>
      <c r="F1617" s="2">
        <f t="shared" si="151"/>
        <v>0</v>
      </c>
      <c r="G1617" s="2">
        <f t="shared" si="152"/>
        <v>0.1111111111111111</v>
      </c>
      <c r="H1617" s="2">
        <f t="shared" si="153"/>
        <v>8.3333333333333329E-2</v>
      </c>
      <c r="N1617" s="3">
        <v>1</v>
      </c>
      <c r="W1617" s="1" t="str">
        <f t="shared" si="154"/>
        <v>0</v>
      </c>
      <c r="X1617" s="17">
        <f>IFERROR(Z1617/AB1617,0)</f>
        <v>0</v>
      </c>
      <c r="Y1617" s="3">
        <f>SUBTOTAL(109,I1617:V1617)</f>
        <v>1</v>
      </c>
      <c r="Z1617" s="3">
        <f>Y1617-N1617</f>
        <v>0</v>
      </c>
      <c r="AA1617" s="3">
        <f t="shared" si="155"/>
        <v>1</v>
      </c>
      <c r="AB1617" s="3">
        <f>COUNTA(I1617:V1617)-COUNTA(N1617)</f>
        <v>0</v>
      </c>
      <c r="AC1617" s="74">
        <f t="array" ref="AC1617">AVERAGE(IF((COLUMN(I1617:V1617)&lt;&gt;COLUMN(N1617)), I1617:V1617))</f>
        <v>0</v>
      </c>
    </row>
    <row r="1618" spans="1:29" x14ac:dyDescent="0.35">
      <c r="A1618" t="s">
        <v>2457</v>
      </c>
      <c r="B1618" t="s">
        <v>135</v>
      </c>
      <c r="C1618" t="s">
        <v>2391</v>
      </c>
      <c r="D1618" s="1" t="s">
        <v>71</v>
      </c>
      <c r="E1618" s="2">
        <f t="shared" si="150"/>
        <v>0</v>
      </c>
      <c r="F1618" s="2">
        <f t="shared" si="151"/>
        <v>0</v>
      </c>
      <c r="G1618" s="2">
        <f t="shared" si="152"/>
        <v>0.1111111111111111</v>
      </c>
      <c r="H1618" s="2">
        <f t="shared" si="153"/>
        <v>8.3333333333333329E-2</v>
      </c>
      <c r="N1618" s="3">
        <v>1</v>
      </c>
      <c r="W1618" s="1" t="str">
        <f t="shared" si="154"/>
        <v>0</v>
      </c>
      <c r="X1618" s="17">
        <f>IFERROR(Z1618/AB1618,0)</f>
        <v>0</v>
      </c>
      <c r="Y1618" s="3">
        <f>SUBTOTAL(109,I1618:V1618)</f>
        <v>1</v>
      </c>
      <c r="Z1618" s="3">
        <f>Y1618-N1618</f>
        <v>0</v>
      </c>
      <c r="AA1618" s="3">
        <f t="shared" si="155"/>
        <v>1</v>
      </c>
      <c r="AB1618" s="3">
        <f>COUNTA(I1618:V1618)-COUNTA(N1618)</f>
        <v>0</v>
      </c>
      <c r="AC1618" s="74">
        <f t="array" ref="AC1618">AVERAGE(IF((COLUMN(I1618:V1618)&lt;&gt;COLUMN(N1618)), I1618:V1618))</f>
        <v>0</v>
      </c>
    </row>
    <row r="1619" spans="1:29" x14ac:dyDescent="0.35">
      <c r="A1619" t="s">
        <v>2458</v>
      </c>
      <c r="B1619" t="s">
        <v>139</v>
      </c>
      <c r="C1619" t="s">
        <v>2391</v>
      </c>
      <c r="D1619" s="1">
        <v>2</v>
      </c>
      <c r="E1619" s="2">
        <f t="shared" si="150"/>
        <v>0</v>
      </c>
      <c r="F1619" s="2">
        <f t="shared" si="151"/>
        <v>0.16666666666666666</v>
      </c>
      <c r="G1619" s="2">
        <f t="shared" si="152"/>
        <v>1.1111111111111112</v>
      </c>
      <c r="H1619" s="2">
        <f t="shared" si="153"/>
        <v>0.83333333333333337</v>
      </c>
      <c r="N1619" s="3">
        <v>6</v>
      </c>
      <c r="O1619" s="3">
        <v>3</v>
      </c>
      <c r="R1619" s="3">
        <v>1</v>
      </c>
      <c r="W1619" s="1">
        <f t="shared" si="154"/>
        <v>2</v>
      </c>
      <c r="X1619" s="17">
        <f>IFERROR(Z1619/AB1619,0)</f>
        <v>2</v>
      </c>
      <c r="Y1619" s="3">
        <f>SUBTOTAL(109,I1619:V1619)</f>
        <v>10</v>
      </c>
      <c r="Z1619" s="3">
        <f>Y1619-N1619</f>
        <v>4</v>
      </c>
      <c r="AA1619" s="3">
        <f t="shared" si="155"/>
        <v>3</v>
      </c>
      <c r="AB1619" s="3">
        <f>COUNTA(I1619:V1619)-COUNTA(N1619)</f>
        <v>2</v>
      </c>
      <c r="AC1619" s="74">
        <f t="array" ref="AC1619">AVERAGE(IF((COLUMN(I1619:V1619)&lt;&gt;COLUMN(N1619)), I1619:V1619))</f>
        <v>0.30769230769230771</v>
      </c>
    </row>
    <row r="1620" spans="1:29" x14ac:dyDescent="0.35">
      <c r="A1620" t="s">
        <v>2459</v>
      </c>
      <c r="B1620" t="s">
        <v>141</v>
      </c>
      <c r="C1620" t="s">
        <v>2391</v>
      </c>
      <c r="D1620" s="1" t="s">
        <v>71</v>
      </c>
      <c r="E1620" s="2">
        <f t="shared" si="150"/>
        <v>0</v>
      </c>
      <c r="F1620" s="2">
        <f t="shared" si="151"/>
        <v>0</v>
      </c>
      <c r="G1620" s="2">
        <f t="shared" si="152"/>
        <v>0.1111111111111111</v>
      </c>
      <c r="H1620" s="2">
        <f t="shared" si="153"/>
        <v>8.3333333333333329E-2</v>
      </c>
      <c r="N1620" s="3">
        <v>1</v>
      </c>
      <c r="W1620" s="1" t="str">
        <f t="shared" si="154"/>
        <v>0</v>
      </c>
      <c r="X1620" s="17">
        <f>IFERROR(Z1620/AB1620,0)</f>
        <v>0</v>
      </c>
      <c r="Y1620" s="3">
        <f>SUBTOTAL(109,I1620:V1620)</f>
        <v>1</v>
      </c>
      <c r="Z1620" s="3">
        <f>Y1620-N1620</f>
        <v>0</v>
      </c>
      <c r="AA1620" s="3">
        <f t="shared" si="155"/>
        <v>1</v>
      </c>
      <c r="AB1620" s="3">
        <f>COUNTA(I1620:V1620)-COUNTA(N1620)</f>
        <v>0</v>
      </c>
      <c r="AC1620" s="74">
        <f t="array" ref="AC1620">AVERAGE(IF((COLUMN(I1620:V1620)&lt;&gt;COLUMN(N1620)), I1620:V1620))</f>
        <v>0</v>
      </c>
    </row>
    <row r="1621" spans="1:29" x14ac:dyDescent="0.35">
      <c r="A1621" t="s">
        <v>2460</v>
      </c>
      <c r="B1621" t="s">
        <v>143</v>
      </c>
      <c r="C1621" t="s">
        <v>2391</v>
      </c>
      <c r="D1621" s="1">
        <v>5</v>
      </c>
      <c r="E1621" s="2">
        <f t="shared" si="150"/>
        <v>0</v>
      </c>
      <c r="F1621" s="2">
        <f t="shared" si="151"/>
        <v>0</v>
      </c>
      <c r="G1621" s="2">
        <f t="shared" si="152"/>
        <v>2.7777777777777777</v>
      </c>
      <c r="H1621" s="2">
        <f t="shared" si="153"/>
        <v>2.0833333333333335</v>
      </c>
      <c r="N1621" s="3">
        <v>20</v>
      </c>
      <c r="O1621" s="3">
        <v>5</v>
      </c>
      <c r="W1621" s="1">
        <f t="shared" si="154"/>
        <v>5</v>
      </c>
      <c r="X1621" s="17">
        <f>IFERROR(Z1621/AB1621,0)</f>
        <v>5</v>
      </c>
      <c r="Y1621" s="3">
        <f>SUBTOTAL(109,I1621:V1621)</f>
        <v>25</v>
      </c>
      <c r="Z1621" s="3">
        <f>Y1621-N1621</f>
        <v>5</v>
      </c>
      <c r="AA1621" s="3">
        <f t="shared" si="155"/>
        <v>2</v>
      </c>
      <c r="AB1621" s="3">
        <f>COUNTA(I1621:V1621)-COUNTA(N1621)</f>
        <v>1</v>
      </c>
      <c r="AC1621" s="74">
        <f t="array" ref="AC1621">AVERAGE(IF((COLUMN(I1621:V1621)&lt;&gt;COLUMN(N1621)), I1621:V1621))</f>
        <v>0.38461538461538464</v>
      </c>
    </row>
    <row r="1622" spans="1:29" x14ac:dyDescent="0.35">
      <c r="A1622" t="s">
        <v>2461</v>
      </c>
      <c r="B1622" t="s">
        <v>145</v>
      </c>
      <c r="C1622" t="s">
        <v>2391</v>
      </c>
      <c r="D1622" s="1">
        <v>5</v>
      </c>
      <c r="E1622" s="2">
        <f t="shared" si="150"/>
        <v>0</v>
      </c>
      <c r="F1622" s="2">
        <f t="shared" si="151"/>
        <v>0</v>
      </c>
      <c r="G1622" s="2">
        <f t="shared" si="152"/>
        <v>2.7777777777777777</v>
      </c>
      <c r="H1622" s="2">
        <f t="shared" si="153"/>
        <v>2.0833333333333335</v>
      </c>
      <c r="N1622" s="3">
        <v>20</v>
      </c>
      <c r="O1622" s="3">
        <v>5</v>
      </c>
      <c r="W1622" s="1">
        <f t="shared" si="154"/>
        <v>5</v>
      </c>
      <c r="X1622" s="17">
        <f>IFERROR(Z1622/AB1622,0)</f>
        <v>5</v>
      </c>
      <c r="Y1622" s="3">
        <f>SUBTOTAL(109,I1622:V1622)</f>
        <v>25</v>
      </c>
      <c r="Z1622" s="3">
        <f>Y1622-N1622</f>
        <v>5</v>
      </c>
      <c r="AA1622" s="3">
        <f t="shared" si="155"/>
        <v>2</v>
      </c>
      <c r="AB1622" s="3">
        <f>COUNTA(I1622:V1622)-COUNTA(N1622)</f>
        <v>1</v>
      </c>
      <c r="AC1622" s="74">
        <f t="array" ref="AC1622">AVERAGE(IF((COLUMN(I1622:V1622)&lt;&gt;COLUMN(N1622)), I1622:V1622))</f>
        <v>0.38461538461538464</v>
      </c>
    </row>
    <row r="1623" spans="1:29" x14ac:dyDescent="0.35">
      <c r="A1623" t="s">
        <v>2462</v>
      </c>
      <c r="B1623" t="s">
        <v>147</v>
      </c>
      <c r="C1623" t="s">
        <v>2391</v>
      </c>
      <c r="D1623" s="1">
        <v>5</v>
      </c>
      <c r="E1623" s="2">
        <f t="shared" si="150"/>
        <v>0</v>
      </c>
      <c r="F1623" s="2">
        <f t="shared" si="151"/>
        <v>0</v>
      </c>
      <c r="G1623" s="2">
        <f t="shared" si="152"/>
        <v>2.7777777777777777</v>
      </c>
      <c r="H1623" s="2">
        <f t="shared" si="153"/>
        <v>2.0833333333333335</v>
      </c>
      <c r="N1623" s="3">
        <v>20</v>
      </c>
      <c r="O1623" s="3">
        <v>5</v>
      </c>
      <c r="W1623" s="1">
        <f t="shared" si="154"/>
        <v>5</v>
      </c>
      <c r="X1623" s="17">
        <f>IFERROR(Z1623/AB1623,0)</f>
        <v>5</v>
      </c>
      <c r="Y1623" s="3">
        <f>SUBTOTAL(109,I1623:V1623)</f>
        <v>25</v>
      </c>
      <c r="Z1623" s="3">
        <f>Y1623-N1623</f>
        <v>5</v>
      </c>
      <c r="AA1623" s="3">
        <f t="shared" si="155"/>
        <v>2</v>
      </c>
      <c r="AB1623" s="3">
        <f>COUNTA(I1623:V1623)-COUNTA(N1623)</f>
        <v>1</v>
      </c>
      <c r="AC1623" s="74">
        <f t="array" ref="AC1623">AVERAGE(IF((COLUMN(I1623:V1623)&lt;&gt;COLUMN(N1623)), I1623:V1623))</f>
        <v>0.38461538461538464</v>
      </c>
    </row>
    <row r="1624" spans="1:29" x14ac:dyDescent="0.35">
      <c r="A1624" t="s">
        <v>2463</v>
      </c>
      <c r="B1624" t="s">
        <v>2464</v>
      </c>
      <c r="C1624" t="s">
        <v>2391</v>
      </c>
      <c r="D1624" s="1" t="s">
        <v>71</v>
      </c>
      <c r="E1624" s="2">
        <f t="shared" si="150"/>
        <v>0</v>
      </c>
      <c r="F1624" s="2">
        <f t="shared" si="151"/>
        <v>0</v>
      </c>
      <c r="G1624" s="2">
        <f t="shared" si="152"/>
        <v>0.1111111111111111</v>
      </c>
      <c r="H1624" s="2">
        <f t="shared" si="153"/>
        <v>8.3333333333333329E-2</v>
      </c>
      <c r="N1624" s="3">
        <v>1</v>
      </c>
      <c r="W1624" s="1" t="str">
        <f t="shared" si="154"/>
        <v>0</v>
      </c>
      <c r="X1624" s="17">
        <f>IFERROR(Z1624/AB1624,0)</f>
        <v>0</v>
      </c>
      <c r="Y1624" s="3">
        <f>SUBTOTAL(109,I1624:V1624)</f>
        <v>1</v>
      </c>
      <c r="Z1624" s="3">
        <f>Y1624-N1624</f>
        <v>0</v>
      </c>
      <c r="AA1624" s="3">
        <f t="shared" si="155"/>
        <v>1</v>
      </c>
      <c r="AB1624" s="3">
        <f>COUNTA(I1624:V1624)-COUNTA(N1624)</f>
        <v>0</v>
      </c>
      <c r="AC1624" s="74">
        <f t="array" ref="AC1624">AVERAGE(IF((COLUMN(I1624:V1624)&lt;&gt;COLUMN(N1624)), I1624:V1624))</f>
        <v>0</v>
      </c>
    </row>
    <row r="1625" spans="1:29" x14ac:dyDescent="0.35">
      <c r="A1625" t="s">
        <v>2465</v>
      </c>
      <c r="B1625" t="s">
        <v>2466</v>
      </c>
      <c r="C1625" t="s">
        <v>2391</v>
      </c>
      <c r="D1625" s="1">
        <v>1</v>
      </c>
      <c r="E1625" s="2">
        <f t="shared" si="150"/>
        <v>0</v>
      </c>
      <c r="F1625" s="2">
        <f t="shared" si="151"/>
        <v>0</v>
      </c>
      <c r="G1625" s="2">
        <f t="shared" si="152"/>
        <v>0.22222222222222221</v>
      </c>
      <c r="H1625" s="2">
        <f t="shared" si="153"/>
        <v>0.16666666666666666</v>
      </c>
      <c r="N1625" s="3">
        <v>1</v>
      </c>
      <c r="O1625" s="3">
        <v>1</v>
      </c>
      <c r="W1625" s="1">
        <f t="shared" si="154"/>
        <v>1</v>
      </c>
      <c r="X1625" s="17">
        <f>IFERROR(Z1625/AB1625,0)</f>
        <v>1</v>
      </c>
      <c r="Y1625" s="3">
        <f>SUBTOTAL(109,I1625:V1625)</f>
        <v>2</v>
      </c>
      <c r="Z1625" s="3">
        <f>Y1625-N1625</f>
        <v>1</v>
      </c>
      <c r="AA1625" s="3">
        <f t="shared" si="155"/>
        <v>2</v>
      </c>
      <c r="AB1625" s="3">
        <f>COUNTA(I1625:V1625)-COUNTA(N1625)</f>
        <v>1</v>
      </c>
      <c r="AC1625" s="74">
        <f t="array" ref="AC1625">AVERAGE(IF((COLUMN(I1625:V1625)&lt;&gt;COLUMN(N1625)), I1625:V1625))</f>
        <v>7.6923076923076927E-2</v>
      </c>
    </row>
    <row r="1626" spans="1:29" x14ac:dyDescent="0.35">
      <c r="A1626" t="s">
        <v>2467</v>
      </c>
      <c r="B1626" t="s">
        <v>2468</v>
      </c>
      <c r="C1626" t="s">
        <v>2391</v>
      </c>
      <c r="D1626" s="1" t="s">
        <v>71</v>
      </c>
      <c r="E1626" s="2">
        <f t="shared" si="150"/>
        <v>0</v>
      </c>
      <c r="F1626" s="2">
        <f t="shared" si="151"/>
        <v>0</v>
      </c>
      <c r="G1626" s="2">
        <f t="shared" si="152"/>
        <v>0.44444444444444442</v>
      </c>
      <c r="H1626" s="2">
        <f t="shared" si="153"/>
        <v>0.33333333333333331</v>
      </c>
      <c r="N1626" s="3">
        <v>4</v>
      </c>
      <c r="W1626" s="1" t="str">
        <f t="shared" si="154"/>
        <v>0</v>
      </c>
      <c r="X1626" s="17">
        <f>IFERROR(Z1626/AB1626,0)</f>
        <v>0</v>
      </c>
      <c r="Y1626" s="3">
        <f>SUBTOTAL(109,I1626:V1626)</f>
        <v>4</v>
      </c>
      <c r="Z1626" s="3">
        <f>Y1626-N1626</f>
        <v>0</v>
      </c>
      <c r="AA1626" s="3">
        <f t="shared" si="155"/>
        <v>1</v>
      </c>
      <c r="AB1626" s="3">
        <f>COUNTA(I1626:V1626)-COUNTA(N1626)</f>
        <v>0</v>
      </c>
      <c r="AC1626" s="74">
        <f t="array" ref="AC1626">AVERAGE(IF((COLUMN(I1626:V1626)&lt;&gt;COLUMN(N1626)), I1626:V1626))</f>
        <v>0</v>
      </c>
    </row>
    <row r="1627" spans="1:29" x14ac:dyDescent="0.35">
      <c r="A1627" t="s">
        <v>2469</v>
      </c>
      <c r="B1627" t="s">
        <v>2470</v>
      </c>
      <c r="C1627" t="s">
        <v>2391</v>
      </c>
      <c r="D1627" s="1" t="s">
        <v>71</v>
      </c>
      <c r="E1627" s="2">
        <f t="shared" si="150"/>
        <v>0</v>
      </c>
      <c r="F1627" s="2">
        <f t="shared" si="151"/>
        <v>0</v>
      </c>
      <c r="G1627" s="2">
        <f t="shared" si="152"/>
        <v>0.1111111111111111</v>
      </c>
      <c r="H1627" s="2">
        <f t="shared" si="153"/>
        <v>8.3333333333333329E-2</v>
      </c>
      <c r="N1627" s="3">
        <v>1</v>
      </c>
      <c r="W1627" s="1" t="str">
        <f t="shared" si="154"/>
        <v>0</v>
      </c>
      <c r="X1627" s="17">
        <f>IFERROR(Z1627/AB1627,0)</f>
        <v>0</v>
      </c>
      <c r="Y1627" s="3">
        <f>SUBTOTAL(109,I1627:V1627)</f>
        <v>1</v>
      </c>
      <c r="Z1627" s="3">
        <f>Y1627-N1627</f>
        <v>0</v>
      </c>
      <c r="AA1627" s="3">
        <f t="shared" si="155"/>
        <v>1</v>
      </c>
      <c r="AB1627" s="3">
        <f>COUNTA(I1627:V1627)-COUNTA(N1627)</f>
        <v>0</v>
      </c>
      <c r="AC1627" s="74">
        <f t="array" ref="AC1627">AVERAGE(IF((COLUMN(I1627:V1627)&lt;&gt;COLUMN(N1627)), I1627:V1627))</f>
        <v>0</v>
      </c>
    </row>
    <row r="1628" spans="1:29" x14ac:dyDescent="0.35">
      <c r="A1628" t="s">
        <v>2471</v>
      </c>
      <c r="B1628" t="s">
        <v>2472</v>
      </c>
      <c r="C1628" t="s">
        <v>2391</v>
      </c>
      <c r="D1628" s="1" t="s">
        <v>71</v>
      </c>
      <c r="E1628" s="2">
        <f t="shared" si="150"/>
        <v>0</v>
      </c>
      <c r="F1628" s="2">
        <f t="shared" si="151"/>
        <v>0</v>
      </c>
      <c r="G1628" s="2">
        <f t="shared" si="152"/>
        <v>0.1111111111111111</v>
      </c>
      <c r="H1628" s="2">
        <f t="shared" si="153"/>
        <v>8.3333333333333329E-2</v>
      </c>
      <c r="N1628" s="3">
        <v>1</v>
      </c>
      <c r="W1628" s="1" t="str">
        <f t="shared" si="154"/>
        <v>0</v>
      </c>
      <c r="X1628" s="17">
        <f>IFERROR(Z1628/AB1628,0)</f>
        <v>0</v>
      </c>
      <c r="Y1628" s="3">
        <f>SUBTOTAL(109,I1628:V1628)</f>
        <v>1</v>
      </c>
      <c r="Z1628" s="3">
        <f>Y1628-N1628</f>
        <v>0</v>
      </c>
      <c r="AA1628" s="3">
        <f t="shared" si="155"/>
        <v>1</v>
      </c>
      <c r="AB1628" s="3">
        <f>COUNTA(I1628:V1628)-COUNTA(N1628)</f>
        <v>0</v>
      </c>
      <c r="AC1628" s="74">
        <f t="array" ref="AC1628">AVERAGE(IF((COLUMN(I1628:V1628)&lt;&gt;COLUMN(N1628)), I1628:V1628))</f>
        <v>0</v>
      </c>
    </row>
    <row r="1629" spans="1:29" x14ac:dyDescent="0.35">
      <c r="A1629" t="s">
        <v>2473</v>
      </c>
      <c r="B1629" t="s">
        <v>149</v>
      </c>
      <c r="C1629" t="s">
        <v>2391</v>
      </c>
      <c r="D1629" s="1">
        <v>1</v>
      </c>
      <c r="E1629" s="2">
        <f t="shared" si="150"/>
        <v>0</v>
      </c>
      <c r="F1629" s="2">
        <f t="shared" si="151"/>
        <v>0</v>
      </c>
      <c r="G1629" s="2">
        <f t="shared" si="152"/>
        <v>0.44444444444444442</v>
      </c>
      <c r="H1629" s="2">
        <f t="shared" si="153"/>
        <v>0.33333333333333331</v>
      </c>
      <c r="N1629" s="3">
        <v>3</v>
      </c>
      <c r="O1629" s="3">
        <v>1</v>
      </c>
      <c r="W1629" s="1">
        <f t="shared" si="154"/>
        <v>1</v>
      </c>
      <c r="X1629" s="17">
        <f>IFERROR(Z1629/AB1629,0)</f>
        <v>1</v>
      </c>
      <c r="Y1629" s="3">
        <f>SUBTOTAL(109,I1629:V1629)</f>
        <v>4</v>
      </c>
      <c r="Z1629" s="3">
        <f>Y1629-N1629</f>
        <v>1</v>
      </c>
      <c r="AA1629" s="3">
        <f t="shared" si="155"/>
        <v>2</v>
      </c>
      <c r="AB1629" s="3">
        <f>COUNTA(I1629:V1629)-COUNTA(N1629)</f>
        <v>1</v>
      </c>
      <c r="AC1629" s="74">
        <f t="array" ref="AC1629">AVERAGE(IF((COLUMN(I1629:V1629)&lt;&gt;COLUMN(N1629)), I1629:V1629))</f>
        <v>7.6923076923076927E-2</v>
      </c>
    </row>
    <row r="1630" spans="1:29" x14ac:dyDescent="0.35">
      <c r="A1630" t="s">
        <v>2474</v>
      </c>
      <c r="B1630" t="s">
        <v>2475</v>
      </c>
      <c r="C1630" t="s">
        <v>2391</v>
      </c>
      <c r="D1630" s="1" t="s">
        <v>71</v>
      </c>
      <c r="E1630" s="2">
        <f t="shared" si="150"/>
        <v>0</v>
      </c>
      <c r="F1630" s="2">
        <f t="shared" si="151"/>
        <v>0</v>
      </c>
      <c r="G1630" s="2">
        <f t="shared" si="152"/>
        <v>0.22222222222222221</v>
      </c>
      <c r="H1630" s="2">
        <f t="shared" si="153"/>
        <v>0.16666666666666666</v>
      </c>
      <c r="N1630" s="3">
        <v>2</v>
      </c>
      <c r="W1630" s="1" t="str">
        <f t="shared" si="154"/>
        <v>0</v>
      </c>
      <c r="X1630" s="17">
        <f>IFERROR(Z1630/AB1630,0)</f>
        <v>0</v>
      </c>
      <c r="Y1630" s="3">
        <f>SUBTOTAL(109,I1630:V1630)</f>
        <v>2</v>
      </c>
      <c r="Z1630" s="3">
        <f>Y1630-N1630</f>
        <v>0</v>
      </c>
      <c r="AA1630" s="3">
        <f t="shared" si="155"/>
        <v>1</v>
      </c>
      <c r="AB1630" s="3">
        <f>COUNTA(I1630:V1630)-COUNTA(N1630)</f>
        <v>0</v>
      </c>
      <c r="AC1630" s="74">
        <f t="array" ref="AC1630">AVERAGE(IF((COLUMN(I1630:V1630)&lt;&gt;COLUMN(N1630)), I1630:V1630))</f>
        <v>0</v>
      </c>
    </row>
    <row r="1631" spans="1:29" x14ac:dyDescent="0.35">
      <c r="A1631" t="s">
        <v>2476</v>
      </c>
      <c r="B1631" t="s">
        <v>2477</v>
      </c>
      <c r="C1631" t="s">
        <v>2391</v>
      </c>
      <c r="D1631" s="1" t="s">
        <v>71</v>
      </c>
      <c r="E1631" s="2">
        <f t="shared" si="150"/>
        <v>0</v>
      </c>
      <c r="F1631" s="2">
        <f t="shared" si="151"/>
        <v>0</v>
      </c>
      <c r="G1631" s="2">
        <f t="shared" si="152"/>
        <v>0.44444444444444442</v>
      </c>
      <c r="H1631" s="2">
        <f t="shared" si="153"/>
        <v>0.33333333333333331</v>
      </c>
      <c r="N1631" s="3">
        <v>4</v>
      </c>
      <c r="W1631" s="1" t="str">
        <f t="shared" si="154"/>
        <v>0</v>
      </c>
      <c r="X1631" s="17">
        <f>IFERROR(Z1631/AB1631,0)</f>
        <v>0</v>
      </c>
      <c r="Y1631" s="3">
        <f>SUBTOTAL(109,I1631:V1631)</f>
        <v>4</v>
      </c>
      <c r="Z1631" s="3">
        <f>Y1631-N1631</f>
        <v>0</v>
      </c>
      <c r="AA1631" s="3">
        <f t="shared" si="155"/>
        <v>1</v>
      </c>
      <c r="AB1631" s="3">
        <f>COUNTA(I1631:V1631)-COUNTA(N1631)</f>
        <v>0</v>
      </c>
      <c r="AC1631" s="74">
        <f t="array" ref="AC1631">AVERAGE(IF((COLUMN(I1631:V1631)&lt;&gt;COLUMN(N1631)), I1631:V1631))</f>
        <v>0</v>
      </c>
    </row>
    <row r="1632" spans="1:29" x14ac:dyDescent="0.35">
      <c r="A1632" t="s">
        <v>2478</v>
      </c>
      <c r="B1632" t="s">
        <v>1118</v>
      </c>
      <c r="C1632" t="s">
        <v>2391</v>
      </c>
      <c r="D1632" s="1" t="s">
        <v>71</v>
      </c>
      <c r="E1632" s="2">
        <f t="shared" si="150"/>
        <v>0</v>
      </c>
      <c r="F1632" s="2">
        <f t="shared" si="151"/>
        <v>0</v>
      </c>
      <c r="G1632" s="2">
        <f t="shared" si="152"/>
        <v>0.1111111111111111</v>
      </c>
      <c r="H1632" s="2">
        <f t="shared" si="153"/>
        <v>8.3333333333333329E-2</v>
      </c>
      <c r="N1632" s="3">
        <v>1</v>
      </c>
      <c r="W1632" s="1" t="str">
        <f t="shared" si="154"/>
        <v>0</v>
      </c>
      <c r="X1632" s="17">
        <f>IFERROR(Z1632/AB1632,0)</f>
        <v>0</v>
      </c>
      <c r="Y1632" s="3">
        <f>SUBTOTAL(109,I1632:V1632)</f>
        <v>1</v>
      </c>
      <c r="Z1632" s="3">
        <f>Y1632-N1632</f>
        <v>0</v>
      </c>
      <c r="AA1632" s="3">
        <f t="shared" si="155"/>
        <v>1</v>
      </c>
      <c r="AB1632" s="3">
        <f>COUNTA(I1632:V1632)-COUNTA(N1632)</f>
        <v>0</v>
      </c>
      <c r="AC1632" s="74">
        <f t="array" ref="AC1632">AVERAGE(IF((COLUMN(I1632:V1632)&lt;&gt;COLUMN(N1632)), I1632:V1632))</f>
        <v>0</v>
      </c>
    </row>
    <row r="1633" spans="1:29" x14ac:dyDescent="0.35">
      <c r="A1633" t="s">
        <v>2479</v>
      </c>
      <c r="B1633" t="s">
        <v>379</v>
      </c>
      <c r="C1633" t="s">
        <v>2391</v>
      </c>
      <c r="D1633" s="1">
        <v>1.5</v>
      </c>
      <c r="E1633" s="2">
        <f t="shared" si="150"/>
        <v>0</v>
      </c>
      <c r="F1633" s="2">
        <f t="shared" si="151"/>
        <v>0.16666666666666666</v>
      </c>
      <c r="G1633" s="2">
        <f t="shared" si="152"/>
        <v>0.77777777777777779</v>
      </c>
      <c r="H1633" s="2">
        <f t="shared" si="153"/>
        <v>0.58333333333333337</v>
      </c>
      <c r="N1633" s="3">
        <v>4</v>
      </c>
      <c r="O1633" s="3">
        <v>2</v>
      </c>
      <c r="P1633" s="3">
        <v>1</v>
      </c>
      <c r="W1633" s="1">
        <f t="shared" si="154"/>
        <v>1.5</v>
      </c>
      <c r="X1633" s="17">
        <f>IFERROR(Z1633/AB1633,0)</f>
        <v>1.5</v>
      </c>
      <c r="Y1633" s="3">
        <f>SUBTOTAL(109,I1633:V1633)</f>
        <v>7</v>
      </c>
      <c r="Z1633" s="3">
        <f>Y1633-N1633</f>
        <v>3</v>
      </c>
      <c r="AA1633" s="3">
        <f t="shared" si="155"/>
        <v>3</v>
      </c>
      <c r="AB1633" s="3">
        <f>COUNTA(I1633:V1633)-COUNTA(N1633)</f>
        <v>2</v>
      </c>
      <c r="AC1633" s="74">
        <f t="array" ref="AC1633">AVERAGE(IF((COLUMN(I1633:V1633)&lt;&gt;COLUMN(N1633)), I1633:V1633))</f>
        <v>0.23076923076923078</v>
      </c>
    </row>
    <row r="1634" spans="1:29" x14ac:dyDescent="0.35">
      <c r="A1634" t="s">
        <v>2480</v>
      </c>
      <c r="B1634" t="s">
        <v>2481</v>
      </c>
      <c r="C1634" t="s">
        <v>2391</v>
      </c>
      <c r="D1634" s="1">
        <v>1</v>
      </c>
      <c r="E1634" s="2">
        <f t="shared" si="150"/>
        <v>0</v>
      </c>
      <c r="F1634" s="2">
        <f t="shared" si="151"/>
        <v>0</v>
      </c>
      <c r="G1634" s="2">
        <f t="shared" si="152"/>
        <v>0.1111111111111111</v>
      </c>
      <c r="H1634" s="2">
        <f t="shared" si="153"/>
        <v>8.3333333333333329E-2</v>
      </c>
      <c r="O1634" s="3">
        <v>1</v>
      </c>
      <c r="W1634" s="1">
        <f t="shared" si="154"/>
        <v>1</v>
      </c>
      <c r="X1634" s="17">
        <f>IFERROR(Z1634/AB1634,0)</f>
        <v>1</v>
      </c>
      <c r="Y1634" s="3">
        <f>SUBTOTAL(109,I1634:V1634)</f>
        <v>1</v>
      </c>
      <c r="Z1634" s="3">
        <f>Y1634-N1634</f>
        <v>1</v>
      </c>
      <c r="AA1634" s="3">
        <f t="shared" si="155"/>
        <v>1</v>
      </c>
      <c r="AB1634" s="3">
        <f>COUNTA(I1634:V1634)-COUNTA(N1634)</f>
        <v>1</v>
      </c>
      <c r="AC1634" s="74">
        <f t="array" ref="AC1634">AVERAGE(IF((COLUMN(I1634:V1634)&lt;&gt;COLUMN(N1634)), I1634:V1634))</f>
        <v>7.6923076923076927E-2</v>
      </c>
    </row>
    <row r="1635" spans="1:29" x14ac:dyDescent="0.35">
      <c r="A1635" t="s">
        <v>2482</v>
      </c>
      <c r="B1635" t="s">
        <v>153</v>
      </c>
      <c r="C1635" t="s">
        <v>2391</v>
      </c>
      <c r="D1635" s="1">
        <v>2</v>
      </c>
      <c r="E1635" s="2">
        <f t="shared" si="150"/>
        <v>0</v>
      </c>
      <c r="F1635" s="2">
        <f t="shared" si="151"/>
        <v>0</v>
      </c>
      <c r="G1635" s="2">
        <f t="shared" si="152"/>
        <v>0.44444444444444442</v>
      </c>
      <c r="H1635" s="2">
        <f t="shared" si="153"/>
        <v>0.33333333333333331</v>
      </c>
      <c r="N1635" s="3">
        <v>2</v>
      </c>
      <c r="O1635" s="3">
        <v>2</v>
      </c>
      <c r="W1635" s="1">
        <f t="shared" si="154"/>
        <v>2</v>
      </c>
      <c r="X1635" s="17">
        <f>IFERROR(Z1635/AB1635,0)</f>
        <v>2</v>
      </c>
      <c r="Y1635" s="3">
        <f>SUBTOTAL(109,I1635:V1635)</f>
        <v>4</v>
      </c>
      <c r="Z1635" s="3">
        <f>Y1635-N1635</f>
        <v>2</v>
      </c>
      <c r="AA1635" s="3">
        <f t="shared" si="155"/>
        <v>2</v>
      </c>
      <c r="AB1635" s="3">
        <f>COUNTA(I1635:V1635)-COUNTA(N1635)</f>
        <v>1</v>
      </c>
      <c r="AC1635" s="74">
        <f t="array" ref="AC1635">AVERAGE(IF((COLUMN(I1635:V1635)&lt;&gt;COLUMN(N1635)), I1635:V1635))</f>
        <v>0.15384615384615385</v>
      </c>
    </row>
    <row r="1636" spans="1:29" x14ac:dyDescent="0.35">
      <c r="A1636" t="s">
        <v>2483</v>
      </c>
      <c r="B1636" t="s">
        <v>2484</v>
      </c>
      <c r="C1636" t="s">
        <v>2391</v>
      </c>
      <c r="D1636" s="1" t="s">
        <v>71</v>
      </c>
      <c r="E1636" s="2">
        <f t="shared" si="150"/>
        <v>0</v>
      </c>
      <c r="F1636" s="2">
        <f t="shared" si="151"/>
        <v>0</v>
      </c>
      <c r="G1636" s="2">
        <f t="shared" si="152"/>
        <v>0.22222222222222221</v>
      </c>
      <c r="H1636" s="2">
        <f t="shared" si="153"/>
        <v>0.16666666666666666</v>
      </c>
      <c r="N1636" s="3">
        <v>2</v>
      </c>
      <c r="W1636" s="1" t="str">
        <f t="shared" si="154"/>
        <v>0</v>
      </c>
      <c r="X1636" s="17">
        <f>IFERROR(Z1636/AB1636,0)</f>
        <v>0</v>
      </c>
      <c r="Y1636" s="3">
        <f>SUBTOTAL(109,I1636:V1636)</f>
        <v>2</v>
      </c>
      <c r="Z1636" s="3">
        <f>Y1636-N1636</f>
        <v>0</v>
      </c>
      <c r="AA1636" s="3">
        <f t="shared" si="155"/>
        <v>1</v>
      </c>
      <c r="AB1636" s="3">
        <f>COUNTA(I1636:V1636)-COUNTA(N1636)</f>
        <v>0</v>
      </c>
      <c r="AC1636" s="74">
        <f t="array" ref="AC1636">AVERAGE(IF((COLUMN(I1636:V1636)&lt;&gt;COLUMN(N1636)), I1636:V1636))</f>
        <v>0</v>
      </c>
    </row>
    <row r="1637" spans="1:29" x14ac:dyDescent="0.35">
      <c r="A1637" t="s">
        <v>2485</v>
      </c>
      <c r="B1637" t="s">
        <v>2486</v>
      </c>
      <c r="C1637" t="s">
        <v>2391</v>
      </c>
      <c r="D1637" s="1">
        <v>1</v>
      </c>
      <c r="E1637" s="2">
        <f t="shared" si="150"/>
        <v>0</v>
      </c>
      <c r="F1637" s="2">
        <f t="shared" si="151"/>
        <v>0</v>
      </c>
      <c r="G1637" s="2">
        <f t="shared" si="152"/>
        <v>0.55555555555555558</v>
      </c>
      <c r="H1637" s="2">
        <f t="shared" si="153"/>
        <v>0.41666666666666669</v>
      </c>
      <c r="N1637" s="3">
        <v>5</v>
      </c>
      <c r="V1637" s="3">
        <v>1</v>
      </c>
      <c r="W1637" s="1">
        <f t="shared" si="154"/>
        <v>1</v>
      </c>
      <c r="X1637" s="17">
        <f>IFERROR(Z1637/AB1637,0)</f>
        <v>1</v>
      </c>
      <c r="Y1637" s="3">
        <f>SUBTOTAL(109,I1637:V1637)</f>
        <v>6</v>
      </c>
      <c r="Z1637" s="3">
        <f>Y1637-N1637</f>
        <v>1</v>
      </c>
      <c r="AA1637" s="3">
        <f t="shared" si="155"/>
        <v>2</v>
      </c>
      <c r="AB1637" s="3">
        <f>COUNTA(I1637:V1637)-COUNTA(N1637)</f>
        <v>1</v>
      </c>
      <c r="AC1637" s="74">
        <f t="array" ref="AC1637">AVERAGE(IF((COLUMN(I1637:V1637)&lt;&gt;COLUMN(N1637)), I1637:V1637))</f>
        <v>7.6923076923076927E-2</v>
      </c>
    </row>
    <row r="1638" spans="1:29" x14ac:dyDescent="0.35">
      <c r="A1638" t="s">
        <v>2487</v>
      </c>
      <c r="B1638" t="s">
        <v>649</v>
      </c>
      <c r="C1638" t="s">
        <v>2391</v>
      </c>
      <c r="D1638" s="1">
        <v>1</v>
      </c>
      <c r="E1638" s="2">
        <f t="shared" si="150"/>
        <v>0.33333333333333331</v>
      </c>
      <c r="F1638" s="2">
        <f t="shared" si="151"/>
        <v>0.16666666666666666</v>
      </c>
      <c r="G1638" s="2">
        <f t="shared" si="152"/>
        <v>0.1111111111111111</v>
      </c>
      <c r="H1638" s="2">
        <f t="shared" si="153"/>
        <v>8.3333333333333329E-2</v>
      </c>
      <c r="T1638" s="3">
        <v>1</v>
      </c>
      <c r="W1638" s="1">
        <f t="shared" si="154"/>
        <v>1</v>
      </c>
      <c r="X1638" s="17">
        <f>IFERROR(Z1638/AB1638,0)</f>
        <v>1</v>
      </c>
      <c r="Y1638" s="3">
        <f>SUBTOTAL(109,I1638:V1638)</f>
        <v>1</v>
      </c>
      <c r="Z1638" s="3">
        <f>Y1638-N1638</f>
        <v>1</v>
      </c>
      <c r="AA1638" s="3">
        <f t="shared" si="155"/>
        <v>1</v>
      </c>
      <c r="AB1638" s="3">
        <f>COUNTA(I1638:V1638)-COUNTA(N1638)</f>
        <v>1</v>
      </c>
      <c r="AC1638" s="74">
        <f t="array" ref="AC1638">AVERAGE(IF((COLUMN(I1638:V1638)&lt;&gt;COLUMN(N1638)), I1638:V1638))</f>
        <v>7.6923076923076927E-2</v>
      </c>
    </row>
    <row r="1639" spans="1:29" x14ac:dyDescent="0.35">
      <c r="A1639" t="s">
        <v>2488</v>
      </c>
      <c r="B1639" t="s">
        <v>157</v>
      </c>
      <c r="C1639" t="s">
        <v>2391</v>
      </c>
      <c r="D1639" s="1" t="s">
        <v>71</v>
      </c>
      <c r="E1639" s="2">
        <f t="shared" si="150"/>
        <v>0</v>
      </c>
      <c r="F1639" s="2">
        <f t="shared" si="151"/>
        <v>0</v>
      </c>
      <c r="G1639" s="2">
        <f t="shared" si="152"/>
        <v>1.7777777777777777</v>
      </c>
      <c r="H1639" s="2">
        <f t="shared" si="153"/>
        <v>1.3333333333333333</v>
      </c>
      <c r="N1639" s="3">
        <v>16</v>
      </c>
      <c r="W1639" s="1" t="str">
        <f t="shared" si="154"/>
        <v>0</v>
      </c>
      <c r="X1639" s="17">
        <f>IFERROR(Z1639/AB1639,0)</f>
        <v>0</v>
      </c>
      <c r="Y1639" s="3">
        <f>SUBTOTAL(109,I1639:V1639)</f>
        <v>16</v>
      </c>
      <c r="Z1639" s="3">
        <f>Y1639-N1639</f>
        <v>0</v>
      </c>
      <c r="AA1639" s="3">
        <f t="shared" si="155"/>
        <v>1</v>
      </c>
      <c r="AB1639" s="3">
        <f>COUNTA(I1639:V1639)-COUNTA(N1639)</f>
        <v>0</v>
      </c>
      <c r="AC1639" s="74">
        <f t="array" ref="AC1639">AVERAGE(IF((COLUMN(I1639:V1639)&lt;&gt;COLUMN(N1639)), I1639:V1639))</f>
        <v>0</v>
      </c>
    </row>
    <row r="1640" spans="1:29" x14ac:dyDescent="0.35">
      <c r="A1640" t="s">
        <v>2489</v>
      </c>
      <c r="B1640" t="s">
        <v>159</v>
      </c>
      <c r="C1640" t="s">
        <v>2391</v>
      </c>
      <c r="D1640" s="1">
        <v>1.3333333333333333</v>
      </c>
      <c r="E1640" s="2">
        <f t="shared" si="150"/>
        <v>0.33333333333333331</v>
      </c>
      <c r="F1640" s="2">
        <f t="shared" si="151"/>
        <v>0.16666666666666666</v>
      </c>
      <c r="G1640" s="2">
        <f t="shared" si="152"/>
        <v>2</v>
      </c>
      <c r="H1640" s="2">
        <f t="shared" si="153"/>
        <v>1.5</v>
      </c>
      <c r="N1640" s="3">
        <v>15</v>
      </c>
      <c r="O1640" s="3">
        <v>2</v>
      </c>
      <c r="S1640" s="3">
        <v>1</v>
      </c>
      <c r="V1640" s="3">
        <v>1</v>
      </c>
      <c r="W1640" s="1">
        <f t="shared" si="154"/>
        <v>1.3333333333333333</v>
      </c>
      <c r="X1640" s="17">
        <f>IFERROR(Z1640/AB1640,0)</f>
        <v>1.3333333333333333</v>
      </c>
      <c r="Y1640" s="3">
        <f>SUBTOTAL(109,I1640:V1640)</f>
        <v>19</v>
      </c>
      <c r="Z1640" s="3">
        <f>Y1640-N1640</f>
        <v>4</v>
      </c>
      <c r="AA1640" s="3">
        <f t="shared" si="155"/>
        <v>4</v>
      </c>
      <c r="AB1640" s="3">
        <f>COUNTA(I1640:V1640)-COUNTA(N1640)</f>
        <v>3</v>
      </c>
      <c r="AC1640" s="74">
        <f t="array" ref="AC1640">AVERAGE(IF((COLUMN(I1640:V1640)&lt;&gt;COLUMN(N1640)), I1640:V1640))</f>
        <v>0.30769230769230771</v>
      </c>
    </row>
    <row r="1641" spans="1:29" x14ac:dyDescent="0.35">
      <c r="A1641" t="s">
        <v>2490</v>
      </c>
      <c r="B1641" t="s">
        <v>161</v>
      </c>
      <c r="C1641" t="s">
        <v>2391</v>
      </c>
      <c r="D1641" s="1">
        <v>1.5</v>
      </c>
      <c r="E1641" s="2">
        <f t="shared" si="150"/>
        <v>0</v>
      </c>
      <c r="F1641" s="2">
        <f t="shared" si="151"/>
        <v>0</v>
      </c>
      <c r="G1641" s="2">
        <f t="shared" si="152"/>
        <v>1.8888888888888888</v>
      </c>
      <c r="H1641" s="2">
        <f t="shared" si="153"/>
        <v>1.4166666666666667</v>
      </c>
      <c r="N1641" s="3">
        <v>15</v>
      </c>
      <c r="O1641" s="3">
        <v>2</v>
      </c>
      <c r="V1641" s="3">
        <v>1</v>
      </c>
      <c r="W1641" s="1">
        <f t="shared" si="154"/>
        <v>1.5</v>
      </c>
      <c r="X1641" s="17">
        <f>IFERROR(Z1641/AB1641,0)</f>
        <v>1.5</v>
      </c>
      <c r="Y1641" s="3">
        <f>SUBTOTAL(109,I1641:V1641)</f>
        <v>18</v>
      </c>
      <c r="Z1641" s="3">
        <f>Y1641-N1641</f>
        <v>3</v>
      </c>
      <c r="AA1641" s="3">
        <f t="shared" si="155"/>
        <v>3</v>
      </c>
      <c r="AB1641" s="3">
        <f>COUNTA(I1641:V1641)-COUNTA(N1641)</f>
        <v>2</v>
      </c>
      <c r="AC1641" s="74">
        <f t="array" ref="AC1641">AVERAGE(IF((COLUMN(I1641:V1641)&lt;&gt;COLUMN(N1641)), I1641:V1641))</f>
        <v>0.23076923076923078</v>
      </c>
    </row>
    <row r="1642" spans="1:29" x14ac:dyDescent="0.35">
      <c r="A1642" t="s">
        <v>2491</v>
      </c>
      <c r="B1642" t="s">
        <v>163</v>
      </c>
      <c r="C1642" t="s">
        <v>2391</v>
      </c>
      <c r="D1642" s="1">
        <v>2</v>
      </c>
      <c r="E1642" s="2">
        <f t="shared" si="150"/>
        <v>0</v>
      </c>
      <c r="F1642" s="2">
        <f t="shared" si="151"/>
        <v>0</v>
      </c>
      <c r="G1642" s="2">
        <f t="shared" si="152"/>
        <v>2</v>
      </c>
      <c r="H1642" s="2">
        <f t="shared" si="153"/>
        <v>1.5</v>
      </c>
      <c r="N1642" s="3">
        <v>15</v>
      </c>
      <c r="O1642" s="3">
        <v>3</v>
      </c>
      <c r="V1642" s="3">
        <v>1</v>
      </c>
      <c r="W1642" s="1">
        <f t="shared" si="154"/>
        <v>2</v>
      </c>
      <c r="X1642" s="17">
        <f>IFERROR(Z1642/AB1642,0)</f>
        <v>2</v>
      </c>
      <c r="Y1642" s="3">
        <f>SUBTOTAL(109,I1642:V1642)</f>
        <v>19</v>
      </c>
      <c r="Z1642" s="3">
        <f>Y1642-N1642</f>
        <v>4</v>
      </c>
      <c r="AA1642" s="3">
        <f t="shared" si="155"/>
        <v>3</v>
      </c>
      <c r="AB1642" s="3">
        <f>COUNTA(I1642:V1642)-COUNTA(N1642)</f>
        <v>2</v>
      </c>
      <c r="AC1642" s="74">
        <f t="array" ref="AC1642">AVERAGE(IF((COLUMN(I1642:V1642)&lt;&gt;COLUMN(N1642)), I1642:V1642))</f>
        <v>0.30769230769230771</v>
      </c>
    </row>
    <row r="1643" spans="1:29" x14ac:dyDescent="0.35">
      <c r="A1643" t="s">
        <v>2492</v>
      </c>
      <c r="B1643" t="s">
        <v>15</v>
      </c>
      <c r="C1643" t="s">
        <v>2391</v>
      </c>
      <c r="D1643" s="1">
        <v>3.8</v>
      </c>
      <c r="E1643" s="2">
        <f t="shared" si="150"/>
        <v>0.33333333333333331</v>
      </c>
      <c r="F1643" s="2">
        <f t="shared" si="151"/>
        <v>2.6666666666666665</v>
      </c>
      <c r="G1643" s="2">
        <f t="shared" si="152"/>
        <v>3.3333333333333335</v>
      </c>
      <c r="H1643" s="2">
        <f t="shared" si="153"/>
        <v>2.5</v>
      </c>
      <c r="N1643" s="3">
        <v>11</v>
      </c>
      <c r="O1643" s="3">
        <v>3</v>
      </c>
      <c r="P1643" s="3">
        <v>1</v>
      </c>
      <c r="Q1643" s="3">
        <v>10</v>
      </c>
      <c r="R1643" s="3">
        <v>4</v>
      </c>
      <c r="S1643" s="3">
        <v>1</v>
      </c>
      <c r="W1643" s="1">
        <f t="shared" si="154"/>
        <v>3.8</v>
      </c>
      <c r="X1643" s="17">
        <f>IFERROR(Z1643/AB1643,0)</f>
        <v>3.8</v>
      </c>
      <c r="Y1643" s="3">
        <f>SUBTOTAL(109,I1643:V1643)</f>
        <v>30</v>
      </c>
      <c r="Z1643" s="3">
        <f>Y1643-N1643</f>
        <v>19</v>
      </c>
      <c r="AA1643" s="3">
        <f t="shared" si="155"/>
        <v>6</v>
      </c>
      <c r="AB1643" s="3">
        <f>COUNTA(I1643:V1643)-COUNTA(N1643)</f>
        <v>5</v>
      </c>
      <c r="AC1643" s="74">
        <f t="array" ref="AC1643">AVERAGE(IF((COLUMN(I1643:V1643)&lt;&gt;COLUMN(N1643)), I1643:V1643))</f>
        <v>1.4615384615384615</v>
      </c>
    </row>
    <row r="1644" spans="1:29" x14ac:dyDescent="0.35">
      <c r="A1644" t="s">
        <v>2493</v>
      </c>
      <c r="B1644" t="s">
        <v>17</v>
      </c>
      <c r="C1644" t="s">
        <v>2391</v>
      </c>
      <c r="D1644" s="1">
        <v>4.75</v>
      </c>
      <c r="E1644" s="2">
        <f t="shared" si="150"/>
        <v>0</v>
      </c>
      <c r="F1644" s="2">
        <f t="shared" si="151"/>
        <v>2.6666666666666665</v>
      </c>
      <c r="G1644" s="2">
        <f t="shared" si="152"/>
        <v>3.3333333333333335</v>
      </c>
      <c r="H1644" s="2">
        <f t="shared" si="153"/>
        <v>2.5</v>
      </c>
      <c r="N1644" s="3">
        <v>11</v>
      </c>
      <c r="O1644" s="3">
        <v>3</v>
      </c>
      <c r="P1644" s="3">
        <v>1</v>
      </c>
      <c r="Q1644" s="3">
        <v>10</v>
      </c>
      <c r="R1644" s="3">
        <v>5</v>
      </c>
      <c r="W1644" s="1">
        <f t="shared" si="154"/>
        <v>4.75</v>
      </c>
      <c r="X1644" s="17">
        <f>IFERROR(Z1644/AB1644,0)</f>
        <v>4.75</v>
      </c>
      <c r="Y1644" s="3">
        <f>SUBTOTAL(109,I1644:V1644)</f>
        <v>30</v>
      </c>
      <c r="Z1644" s="3">
        <f>Y1644-N1644</f>
        <v>19</v>
      </c>
      <c r="AA1644" s="3">
        <f t="shared" si="155"/>
        <v>5</v>
      </c>
      <c r="AB1644" s="3">
        <f>COUNTA(I1644:V1644)-COUNTA(N1644)</f>
        <v>4</v>
      </c>
      <c r="AC1644" s="74">
        <f t="array" ref="AC1644">AVERAGE(IF((COLUMN(I1644:V1644)&lt;&gt;COLUMN(N1644)), I1644:V1644))</f>
        <v>1.4615384615384615</v>
      </c>
    </row>
    <row r="1645" spans="1:29" x14ac:dyDescent="0.35">
      <c r="A1645" t="s">
        <v>2494</v>
      </c>
      <c r="B1645" t="s">
        <v>167</v>
      </c>
      <c r="C1645" t="s">
        <v>2391</v>
      </c>
      <c r="D1645" s="1">
        <v>1</v>
      </c>
      <c r="E1645" s="2">
        <f t="shared" si="150"/>
        <v>0</v>
      </c>
      <c r="F1645" s="2">
        <f t="shared" si="151"/>
        <v>0</v>
      </c>
      <c r="G1645" s="2">
        <f t="shared" si="152"/>
        <v>0.88888888888888884</v>
      </c>
      <c r="H1645" s="2">
        <f t="shared" si="153"/>
        <v>0.66666666666666663</v>
      </c>
      <c r="N1645" s="3">
        <v>7</v>
      </c>
      <c r="O1645" s="3">
        <v>1</v>
      </c>
      <c r="W1645" s="1">
        <f t="shared" si="154"/>
        <v>1</v>
      </c>
      <c r="X1645" s="17">
        <f>IFERROR(Z1645/AB1645,0)</f>
        <v>1</v>
      </c>
      <c r="Y1645" s="3">
        <f>SUBTOTAL(109,I1645:V1645)</f>
        <v>8</v>
      </c>
      <c r="Z1645" s="3">
        <f>Y1645-N1645</f>
        <v>1</v>
      </c>
      <c r="AA1645" s="3">
        <f t="shared" si="155"/>
        <v>2</v>
      </c>
      <c r="AB1645" s="3">
        <f>COUNTA(I1645:V1645)-COUNTA(N1645)</f>
        <v>1</v>
      </c>
      <c r="AC1645" s="74">
        <f t="array" ref="AC1645">AVERAGE(IF((COLUMN(I1645:V1645)&lt;&gt;COLUMN(N1645)), I1645:V1645))</f>
        <v>7.6923076923076927E-2</v>
      </c>
    </row>
    <row r="1646" spans="1:29" x14ac:dyDescent="0.35">
      <c r="A1646" t="s">
        <v>2495</v>
      </c>
      <c r="B1646" t="s">
        <v>169</v>
      </c>
      <c r="C1646" t="s">
        <v>2391</v>
      </c>
      <c r="D1646" s="1">
        <v>2.25</v>
      </c>
      <c r="E1646" s="2">
        <f t="shared" si="150"/>
        <v>0.66666666666666663</v>
      </c>
      <c r="F1646" s="2">
        <f t="shared" si="151"/>
        <v>1.5</v>
      </c>
      <c r="G1646" s="2">
        <f t="shared" si="152"/>
        <v>1.8888888888888888</v>
      </c>
      <c r="H1646" s="2">
        <f t="shared" si="153"/>
        <v>1.5833333333333333</v>
      </c>
      <c r="K1646" s="3">
        <v>2</v>
      </c>
      <c r="M1646" s="3">
        <v>4</v>
      </c>
      <c r="N1646" s="3">
        <v>2</v>
      </c>
      <c r="O1646" s="3">
        <v>2</v>
      </c>
      <c r="P1646" s="3">
        <v>2</v>
      </c>
      <c r="Q1646" s="3">
        <v>4</v>
      </c>
      <c r="R1646" s="3">
        <v>1</v>
      </c>
      <c r="T1646" s="3">
        <v>2</v>
      </c>
      <c r="V1646" s="3">
        <v>1</v>
      </c>
      <c r="W1646" s="1">
        <f t="shared" si="154"/>
        <v>2.25</v>
      </c>
      <c r="X1646" s="17">
        <f>IFERROR(Z1646/AB1646,0)</f>
        <v>2.25</v>
      </c>
      <c r="Y1646" s="3">
        <f>SUBTOTAL(109,I1646:V1646)</f>
        <v>20</v>
      </c>
      <c r="Z1646" s="3">
        <f>Y1646-N1646</f>
        <v>18</v>
      </c>
      <c r="AA1646" s="3">
        <f t="shared" si="155"/>
        <v>9</v>
      </c>
      <c r="AB1646" s="3">
        <f>COUNTA(I1646:V1646)-COUNTA(N1646)</f>
        <v>8</v>
      </c>
      <c r="AC1646" s="74">
        <f t="array" ref="AC1646">AVERAGE(IF((COLUMN(I1646:V1646)&lt;&gt;COLUMN(N1646)), I1646:V1646))</f>
        <v>1.3846153846153846</v>
      </c>
    </row>
    <row r="1647" spans="1:29" x14ac:dyDescent="0.35">
      <c r="A1647" t="s">
        <v>2496</v>
      </c>
      <c r="B1647" t="s">
        <v>413</v>
      </c>
      <c r="C1647" t="s">
        <v>2391</v>
      </c>
      <c r="D1647" s="1">
        <v>1</v>
      </c>
      <c r="E1647" s="2">
        <f t="shared" si="150"/>
        <v>0</v>
      </c>
      <c r="F1647" s="2">
        <f t="shared" si="151"/>
        <v>0.16666666666666666</v>
      </c>
      <c r="G1647" s="2">
        <f t="shared" si="152"/>
        <v>0.1111111111111111</v>
      </c>
      <c r="H1647" s="2">
        <f t="shared" si="153"/>
        <v>8.3333333333333329E-2</v>
      </c>
      <c r="P1647" s="3">
        <v>1</v>
      </c>
      <c r="W1647" s="1">
        <f t="shared" si="154"/>
        <v>1</v>
      </c>
      <c r="X1647" s="17">
        <f>IFERROR(Z1647/AB1647,0)</f>
        <v>1</v>
      </c>
      <c r="Y1647" s="3">
        <f>SUBTOTAL(109,I1647:V1647)</f>
        <v>1</v>
      </c>
      <c r="Z1647" s="3">
        <f>Y1647-N1647</f>
        <v>1</v>
      </c>
      <c r="AA1647" s="3">
        <f t="shared" si="155"/>
        <v>1</v>
      </c>
      <c r="AB1647" s="3">
        <f>COUNTA(I1647:V1647)-COUNTA(N1647)</f>
        <v>1</v>
      </c>
      <c r="AC1647" s="74">
        <f t="array" ref="AC1647">AVERAGE(IF((COLUMN(I1647:V1647)&lt;&gt;COLUMN(N1647)), I1647:V1647))</f>
        <v>7.6923076923076927E-2</v>
      </c>
    </row>
    <row r="1648" spans="1:29" x14ac:dyDescent="0.35">
      <c r="A1648" t="s">
        <v>2497</v>
      </c>
      <c r="B1648" t="s">
        <v>662</v>
      </c>
      <c r="C1648" t="s">
        <v>2391</v>
      </c>
      <c r="D1648" s="1">
        <v>2.3333333333333335</v>
      </c>
      <c r="E1648" s="2">
        <f t="shared" si="150"/>
        <v>1.6666666666666667</v>
      </c>
      <c r="F1648" s="2">
        <f t="shared" si="151"/>
        <v>0.83333333333333337</v>
      </c>
      <c r="G1648" s="2">
        <f t="shared" si="152"/>
        <v>0.55555555555555558</v>
      </c>
      <c r="H1648" s="2">
        <f t="shared" si="153"/>
        <v>0.41666666666666669</v>
      </c>
      <c r="T1648" s="3">
        <v>4</v>
      </c>
      <c r="U1648" s="3">
        <v>1</v>
      </c>
      <c r="V1648" s="3">
        <v>2</v>
      </c>
      <c r="W1648" s="1">
        <f t="shared" si="154"/>
        <v>2.3333333333333335</v>
      </c>
      <c r="X1648" s="17">
        <f>IFERROR(Z1648/AB1648,0)</f>
        <v>2.3333333333333335</v>
      </c>
      <c r="Y1648" s="3">
        <f>SUBTOTAL(109,I1648:V1648)</f>
        <v>7</v>
      </c>
      <c r="Z1648" s="3">
        <f>Y1648-N1648</f>
        <v>7</v>
      </c>
      <c r="AA1648" s="3">
        <f t="shared" si="155"/>
        <v>3</v>
      </c>
      <c r="AB1648" s="3">
        <f>COUNTA(I1648:V1648)-COUNTA(N1648)</f>
        <v>3</v>
      </c>
      <c r="AC1648" s="74">
        <f t="array" ref="AC1648">AVERAGE(IF((COLUMN(I1648:V1648)&lt;&gt;COLUMN(N1648)), I1648:V1648))</f>
        <v>0.53846153846153844</v>
      </c>
    </row>
    <row r="1649" spans="1:29" x14ac:dyDescent="0.35">
      <c r="A1649" t="s">
        <v>2498</v>
      </c>
      <c r="B1649" t="s">
        <v>171</v>
      </c>
      <c r="C1649" t="s">
        <v>2391</v>
      </c>
      <c r="D1649" s="1">
        <v>2.875</v>
      </c>
      <c r="E1649" s="2">
        <f t="shared" si="150"/>
        <v>2.6666666666666665</v>
      </c>
      <c r="F1649" s="2">
        <f t="shared" si="151"/>
        <v>2.1666666666666665</v>
      </c>
      <c r="G1649" s="2">
        <f t="shared" si="152"/>
        <v>3.8888888888888888</v>
      </c>
      <c r="H1649" s="2">
        <f t="shared" si="153"/>
        <v>2.9166666666666665</v>
      </c>
      <c r="N1649" s="3">
        <v>14</v>
      </c>
      <c r="O1649" s="3">
        <v>8</v>
      </c>
      <c r="P1649" s="3">
        <v>2</v>
      </c>
      <c r="Q1649" s="3">
        <v>1</v>
      </c>
      <c r="R1649" s="3">
        <v>2</v>
      </c>
      <c r="S1649" s="3">
        <v>3</v>
      </c>
      <c r="T1649" s="3">
        <v>2</v>
      </c>
      <c r="U1649" s="3">
        <v>3</v>
      </c>
      <c r="V1649" s="3">
        <v>2</v>
      </c>
      <c r="W1649" s="1">
        <f t="shared" si="154"/>
        <v>2.875</v>
      </c>
      <c r="X1649" s="17">
        <f>IFERROR(Z1649/AB1649,0)</f>
        <v>2.875</v>
      </c>
      <c r="Y1649" s="3">
        <f>SUBTOTAL(109,I1649:V1649)</f>
        <v>37</v>
      </c>
      <c r="Z1649" s="3">
        <f>Y1649-N1649</f>
        <v>23</v>
      </c>
      <c r="AA1649" s="3">
        <f t="shared" si="155"/>
        <v>9</v>
      </c>
      <c r="AB1649" s="3">
        <f>COUNTA(I1649:V1649)-COUNTA(N1649)</f>
        <v>8</v>
      </c>
      <c r="AC1649" s="74">
        <f t="array" ref="AC1649">AVERAGE(IF((COLUMN(I1649:V1649)&lt;&gt;COLUMN(N1649)), I1649:V1649))</f>
        <v>1.7692307692307692</v>
      </c>
    </row>
    <row r="1650" spans="1:29" x14ac:dyDescent="0.35">
      <c r="A1650" t="s">
        <v>2499</v>
      </c>
      <c r="B1650" t="s">
        <v>416</v>
      </c>
      <c r="C1650" t="s">
        <v>2391</v>
      </c>
      <c r="D1650" s="1">
        <v>1.5</v>
      </c>
      <c r="E1650" s="2">
        <f t="shared" si="150"/>
        <v>0.33333333333333331</v>
      </c>
      <c r="F1650" s="2">
        <f t="shared" si="151"/>
        <v>0.83333333333333337</v>
      </c>
      <c r="G1650" s="2">
        <f t="shared" si="152"/>
        <v>1.1111111111111112</v>
      </c>
      <c r="H1650" s="2">
        <f t="shared" si="153"/>
        <v>0.83333333333333337</v>
      </c>
      <c r="N1650" s="3">
        <v>4</v>
      </c>
      <c r="O1650" s="3">
        <v>1</v>
      </c>
      <c r="P1650" s="3">
        <v>3</v>
      </c>
      <c r="Q1650" s="3">
        <v>1</v>
      </c>
      <c r="S1650" s="3">
        <v>1</v>
      </c>
      <c r="W1650" s="1">
        <f t="shared" si="154"/>
        <v>1.5</v>
      </c>
      <c r="X1650" s="17">
        <f>IFERROR(Z1650/AB1650,0)</f>
        <v>1.5</v>
      </c>
      <c r="Y1650" s="3">
        <f>SUBTOTAL(109,I1650:V1650)</f>
        <v>10</v>
      </c>
      <c r="Z1650" s="3">
        <f>Y1650-N1650</f>
        <v>6</v>
      </c>
      <c r="AA1650" s="3">
        <f t="shared" si="155"/>
        <v>5</v>
      </c>
      <c r="AB1650" s="3">
        <f>COUNTA(I1650:V1650)-COUNTA(N1650)</f>
        <v>4</v>
      </c>
      <c r="AC1650" s="74">
        <f t="array" ref="AC1650">AVERAGE(IF((COLUMN(I1650:V1650)&lt;&gt;COLUMN(N1650)), I1650:V1650))</f>
        <v>0.46153846153846156</v>
      </c>
    </row>
    <row r="1651" spans="1:29" x14ac:dyDescent="0.35">
      <c r="A1651" t="s">
        <v>2500</v>
      </c>
      <c r="B1651" t="s">
        <v>418</v>
      </c>
      <c r="C1651" t="s">
        <v>2391</v>
      </c>
      <c r="D1651" s="1">
        <v>4.666666666666667</v>
      </c>
      <c r="E1651" s="2">
        <f t="shared" si="150"/>
        <v>1.3333333333333333</v>
      </c>
      <c r="F1651" s="2">
        <f t="shared" si="151"/>
        <v>3.5</v>
      </c>
      <c r="G1651" s="2">
        <f t="shared" si="152"/>
        <v>8.4444444444444446</v>
      </c>
      <c r="H1651" s="2">
        <f t="shared" si="153"/>
        <v>6.333333333333333</v>
      </c>
      <c r="N1651" s="3">
        <v>48</v>
      </c>
      <c r="O1651" s="3">
        <v>7</v>
      </c>
      <c r="P1651" s="3">
        <v>4</v>
      </c>
      <c r="Q1651" s="3">
        <v>12</v>
      </c>
      <c r="R1651" s="3">
        <v>1</v>
      </c>
      <c r="S1651" s="3">
        <v>3</v>
      </c>
      <c r="T1651" s="3">
        <v>1</v>
      </c>
      <c r="W1651" s="1">
        <f t="shared" si="154"/>
        <v>4.666666666666667</v>
      </c>
      <c r="X1651" s="17">
        <f>IFERROR(Z1651/AB1651,0)</f>
        <v>4.666666666666667</v>
      </c>
      <c r="Y1651" s="3">
        <f>SUBTOTAL(109,I1651:V1651)</f>
        <v>76</v>
      </c>
      <c r="Z1651" s="3">
        <f>Y1651-N1651</f>
        <v>28</v>
      </c>
      <c r="AA1651" s="3">
        <f t="shared" si="155"/>
        <v>7</v>
      </c>
      <c r="AB1651" s="3">
        <f>COUNTA(I1651:V1651)-COUNTA(N1651)</f>
        <v>6</v>
      </c>
      <c r="AC1651" s="74">
        <f t="array" ref="AC1651">AVERAGE(IF((COLUMN(I1651:V1651)&lt;&gt;COLUMN(N1651)), I1651:V1651))</f>
        <v>2.1538461538461537</v>
      </c>
    </row>
    <row r="1652" spans="1:29" x14ac:dyDescent="0.35">
      <c r="A1652" t="s">
        <v>2501</v>
      </c>
      <c r="B1652" t="s">
        <v>173</v>
      </c>
      <c r="C1652" t="s">
        <v>2391</v>
      </c>
      <c r="D1652" s="1">
        <v>2.3333333333333335</v>
      </c>
      <c r="E1652" s="2">
        <f t="shared" si="150"/>
        <v>1.6666666666666667</v>
      </c>
      <c r="F1652" s="2">
        <f t="shared" si="151"/>
        <v>1.5</v>
      </c>
      <c r="G1652" s="2">
        <f t="shared" si="152"/>
        <v>2.4444444444444446</v>
      </c>
      <c r="H1652" s="2">
        <f t="shared" si="153"/>
        <v>1.8333333333333333</v>
      </c>
      <c r="N1652" s="3">
        <v>8</v>
      </c>
      <c r="O1652" s="3">
        <v>5</v>
      </c>
      <c r="P1652" s="3">
        <v>2</v>
      </c>
      <c r="Q1652" s="3">
        <v>2</v>
      </c>
      <c r="S1652" s="3">
        <v>2</v>
      </c>
      <c r="T1652" s="3">
        <v>1</v>
      </c>
      <c r="U1652" s="3">
        <v>2</v>
      </c>
      <c r="W1652" s="1">
        <f t="shared" si="154"/>
        <v>2.3333333333333335</v>
      </c>
      <c r="X1652" s="17">
        <f>IFERROR(Z1652/AB1652,0)</f>
        <v>2.3333333333333335</v>
      </c>
      <c r="Y1652" s="3">
        <f>SUBTOTAL(109,I1652:V1652)</f>
        <v>22</v>
      </c>
      <c r="Z1652" s="3">
        <f>Y1652-N1652</f>
        <v>14</v>
      </c>
      <c r="AA1652" s="3">
        <f t="shared" si="155"/>
        <v>7</v>
      </c>
      <c r="AB1652" s="3">
        <f>COUNTA(I1652:V1652)-COUNTA(N1652)</f>
        <v>6</v>
      </c>
      <c r="AC1652" s="74">
        <f t="array" ref="AC1652">AVERAGE(IF((COLUMN(I1652:V1652)&lt;&gt;COLUMN(N1652)), I1652:V1652))</f>
        <v>1.0769230769230769</v>
      </c>
    </row>
    <row r="1653" spans="1:29" x14ac:dyDescent="0.35">
      <c r="A1653" t="s">
        <v>2502</v>
      </c>
      <c r="B1653" t="s">
        <v>2503</v>
      </c>
      <c r="C1653" t="s">
        <v>2391</v>
      </c>
      <c r="D1653" s="1" t="s">
        <v>71</v>
      </c>
      <c r="E1653" s="2">
        <f t="shared" si="150"/>
        <v>0</v>
      </c>
      <c r="F1653" s="2">
        <f t="shared" si="151"/>
        <v>0</v>
      </c>
      <c r="G1653" s="2">
        <f t="shared" si="152"/>
        <v>0.1111111111111111</v>
      </c>
      <c r="H1653" s="2">
        <f t="shared" si="153"/>
        <v>8.3333333333333329E-2</v>
      </c>
      <c r="N1653" s="3">
        <v>1</v>
      </c>
      <c r="W1653" s="1" t="str">
        <f t="shared" si="154"/>
        <v>0</v>
      </c>
      <c r="X1653" s="17">
        <f>IFERROR(Z1653/AB1653,0)</f>
        <v>0</v>
      </c>
      <c r="Y1653" s="3">
        <f>SUBTOTAL(109,I1653:V1653)</f>
        <v>1</v>
      </c>
      <c r="Z1653" s="3">
        <f>Y1653-N1653</f>
        <v>0</v>
      </c>
      <c r="AA1653" s="3">
        <f t="shared" si="155"/>
        <v>1</v>
      </c>
      <c r="AB1653" s="3">
        <f>COUNTA(I1653:V1653)-COUNTA(N1653)</f>
        <v>0</v>
      </c>
      <c r="AC1653" s="74">
        <f t="array" ref="AC1653">AVERAGE(IF((COLUMN(I1653:V1653)&lt;&gt;COLUMN(N1653)), I1653:V1653))</f>
        <v>0</v>
      </c>
    </row>
    <row r="1654" spans="1:29" x14ac:dyDescent="0.35">
      <c r="A1654" t="s">
        <v>2504</v>
      </c>
      <c r="B1654" t="s">
        <v>2505</v>
      </c>
      <c r="C1654" t="s">
        <v>2391</v>
      </c>
      <c r="D1654" s="1">
        <v>2</v>
      </c>
      <c r="E1654" s="2">
        <f t="shared" si="150"/>
        <v>0</v>
      </c>
      <c r="F1654" s="2">
        <f t="shared" si="151"/>
        <v>0</v>
      </c>
      <c r="G1654" s="2">
        <f t="shared" si="152"/>
        <v>0</v>
      </c>
      <c r="H1654" s="2">
        <f t="shared" si="153"/>
        <v>0.16666666666666666</v>
      </c>
      <c r="J1654" s="3">
        <v>2</v>
      </c>
      <c r="W1654" s="1">
        <f t="shared" si="154"/>
        <v>2</v>
      </c>
      <c r="X1654" s="17">
        <f>IFERROR(Z1654/AB1654,0)</f>
        <v>2</v>
      </c>
      <c r="Y1654" s="3">
        <f>SUBTOTAL(109,I1654:V1654)</f>
        <v>2</v>
      </c>
      <c r="Z1654" s="3">
        <f>Y1654-N1654</f>
        <v>2</v>
      </c>
      <c r="AA1654" s="3">
        <f t="shared" si="155"/>
        <v>1</v>
      </c>
      <c r="AB1654" s="3">
        <f>COUNTA(I1654:V1654)-COUNTA(N1654)</f>
        <v>1</v>
      </c>
      <c r="AC1654" s="74">
        <f t="array" ref="AC1654">AVERAGE(IF((COLUMN(I1654:V1654)&lt;&gt;COLUMN(N1654)), I1654:V1654))</f>
        <v>0.15384615384615385</v>
      </c>
    </row>
    <row r="1655" spans="1:29" x14ac:dyDescent="0.35">
      <c r="A1655" t="s">
        <v>2506</v>
      </c>
      <c r="B1655" t="s">
        <v>2507</v>
      </c>
      <c r="C1655" t="s">
        <v>2391</v>
      </c>
      <c r="D1655" s="1">
        <v>1</v>
      </c>
      <c r="E1655" s="2">
        <f t="shared" si="150"/>
        <v>0.33333333333333331</v>
      </c>
      <c r="F1655" s="2">
        <f t="shared" si="151"/>
        <v>0.16666666666666666</v>
      </c>
      <c r="G1655" s="2">
        <f t="shared" si="152"/>
        <v>0.1111111111111111</v>
      </c>
      <c r="H1655" s="2">
        <f t="shared" si="153"/>
        <v>8.3333333333333329E-2</v>
      </c>
      <c r="T1655" s="3">
        <v>1</v>
      </c>
      <c r="W1655" s="1">
        <f t="shared" si="154"/>
        <v>1</v>
      </c>
      <c r="X1655" s="17">
        <f>IFERROR(Z1655/AB1655,0)</f>
        <v>1</v>
      </c>
      <c r="Y1655" s="3">
        <f>SUBTOTAL(109,I1655:V1655)</f>
        <v>1</v>
      </c>
      <c r="Z1655" s="3">
        <f>Y1655-N1655</f>
        <v>1</v>
      </c>
      <c r="AA1655" s="3">
        <f t="shared" si="155"/>
        <v>1</v>
      </c>
      <c r="AB1655" s="3">
        <f>COUNTA(I1655:V1655)-COUNTA(N1655)</f>
        <v>1</v>
      </c>
      <c r="AC1655" s="74">
        <f t="array" ref="AC1655">AVERAGE(IF((COLUMN(I1655:V1655)&lt;&gt;COLUMN(N1655)), I1655:V1655))</f>
        <v>7.6923076923076927E-2</v>
      </c>
    </row>
    <row r="1656" spans="1:29" x14ac:dyDescent="0.35">
      <c r="A1656" t="s">
        <v>2508</v>
      </c>
      <c r="B1656" t="s">
        <v>175</v>
      </c>
      <c r="C1656" t="s">
        <v>2391</v>
      </c>
      <c r="D1656" s="1">
        <v>2.3333333333333335</v>
      </c>
      <c r="E1656" s="2">
        <f t="shared" si="150"/>
        <v>0</v>
      </c>
      <c r="F1656" s="2">
        <f t="shared" si="151"/>
        <v>0.33333333333333331</v>
      </c>
      <c r="G1656" s="2">
        <f t="shared" si="152"/>
        <v>1.6666666666666667</v>
      </c>
      <c r="H1656" s="2">
        <f t="shared" si="153"/>
        <v>1.25</v>
      </c>
      <c r="N1656" s="3">
        <v>8</v>
      </c>
      <c r="O1656" s="3">
        <v>5</v>
      </c>
      <c r="P1656" s="3">
        <v>1</v>
      </c>
      <c r="R1656" s="3">
        <v>1</v>
      </c>
      <c r="W1656" s="1">
        <f t="shared" si="154"/>
        <v>2.3333333333333335</v>
      </c>
      <c r="X1656" s="17">
        <f>IFERROR(Z1656/AB1656,0)</f>
        <v>2.3333333333333335</v>
      </c>
      <c r="Y1656" s="3">
        <f>SUBTOTAL(109,I1656:V1656)</f>
        <v>15</v>
      </c>
      <c r="Z1656" s="3">
        <f>Y1656-N1656</f>
        <v>7</v>
      </c>
      <c r="AA1656" s="3">
        <f t="shared" si="155"/>
        <v>4</v>
      </c>
      <c r="AB1656" s="3">
        <f>COUNTA(I1656:V1656)-COUNTA(N1656)</f>
        <v>3</v>
      </c>
      <c r="AC1656" s="74">
        <f t="array" ref="AC1656">AVERAGE(IF((COLUMN(I1656:V1656)&lt;&gt;COLUMN(N1656)), I1656:V1656))</f>
        <v>0.53846153846153844</v>
      </c>
    </row>
    <row r="1657" spans="1:29" x14ac:dyDescent="0.35">
      <c r="A1657" t="s">
        <v>2509</v>
      </c>
      <c r="B1657" t="s">
        <v>2510</v>
      </c>
      <c r="C1657" t="s">
        <v>2391</v>
      </c>
      <c r="D1657" s="1">
        <v>1</v>
      </c>
      <c r="E1657" s="2">
        <f t="shared" si="150"/>
        <v>0.33333333333333331</v>
      </c>
      <c r="F1657" s="2">
        <f t="shared" si="151"/>
        <v>0.16666666666666666</v>
      </c>
      <c r="G1657" s="2">
        <f t="shared" si="152"/>
        <v>0.22222222222222221</v>
      </c>
      <c r="H1657" s="2">
        <f t="shared" si="153"/>
        <v>0.16666666666666666</v>
      </c>
      <c r="O1657" s="3">
        <v>1</v>
      </c>
      <c r="T1657" s="3">
        <v>1</v>
      </c>
      <c r="V1657" s="3">
        <v>1</v>
      </c>
      <c r="W1657" s="1">
        <f t="shared" si="154"/>
        <v>1</v>
      </c>
      <c r="X1657" s="17">
        <f>IFERROR(Z1657/AB1657,0)</f>
        <v>1</v>
      </c>
      <c r="Y1657" s="3">
        <f>SUBTOTAL(109,I1657:V1657)</f>
        <v>3</v>
      </c>
      <c r="Z1657" s="3">
        <f>Y1657-N1657</f>
        <v>3</v>
      </c>
      <c r="AA1657" s="3">
        <f t="shared" si="155"/>
        <v>3</v>
      </c>
      <c r="AB1657" s="3">
        <f>COUNTA(I1657:V1657)-COUNTA(N1657)</f>
        <v>3</v>
      </c>
      <c r="AC1657" s="74">
        <f t="array" ref="AC1657">AVERAGE(IF((COLUMN(I1657:V1657)&lt;&gt;COLUMN(N1657)), I1657:V1657))</f>
        <v>0.23076923076923078</v>
      </c>
    </row>
    <row r="1658" spans="1:29" x14ac:dyDescent="0.35">
      <c r="A1658" t="s">
        <v>2511</v>
      </c>
      <c r="B1658" t="s">
        <v>426</v>
      </c>
      <c r="C1658" t="s">
        <v>2391</v>
      </c>
      <c r="D1658" s="1">
        <v>1.6666666666666667</v>
      </c>
      <c r="E1658" s="2">
        <f t="shared" si="150"/>
        <v>0</v>
      </c>
      <c r="F1658" s="2">
        <f t="shared" si="151"/>
        <v>0.5</v>
      </c>
      <c r="G1658" s="2">
        <f t="shared" si="152"/>
        <v>1</v>
      </c>
      <c r="H1658" s="2">
        <f t="shared" si="153"/>
        <v>0.75</v>
      </c>
      <c r="N1658" s="3">
        <v>4</v>
      </c>
      <c r="O1658" s="3">
        <v>2</v>
      </c>
      <c r="P1658" s="3">
        <v>1</v>
      </c>
      <c r="Q1658" s="3">
        <v>2</v>
      </c>
      <c r="W1658" s="1">
        <f t="shared" si="154"/>
        <v>1.6666666666666667</v>
      </c>
      <c r="X1658" s="17">
        <f>IFERROR(Z1658/AB1658,0)</f>
        <v>1.6666666666666667</v>
      </c>
      <c r="Y1658" s="3">
        <f>SUBTOTAL(109,I1658:V1658)</f>
        <v>9</v>
      </c>
      <c r="Z1658" s="3">
        <f>Y1658-N1658</f>
        <v>5</v>
      </c>
      <c r="AA1658" s="3">
        <f t="shared" si="155"/>
        <v>4</v>
      </c>
      <c r="AB1658" s="3">
        <f>COUNTA(I1658:V1658)-COUNTA(N1658)</f>
        <v>3</v>
      </c>
      <c r="AC1658" s="74">
        <f t="array" ref="AC1658">AVERAGE(IF((COLUMN(I1658:V1658)&lt;&gt;COLUMN(N1658)), I1658:V1658))</f>
        <v>0.38461538461538464</v>
      </c>
    </row>
    <row r="1659" spans="1:29" x14ac:dyDescent="0.35">
      <c r="A1659" t="s">
        <v>2512</v>
      </c>
      <c r="B1659" t="s">
        <v>2513</v>
      </c>
      <c r="C1659" t="s">
        <v>2391</v>
      </c>
      <c r="D1659" s="1">
        <v>2</v>
      </c>
      <c r="E1659" s="2">
        <f t="shared" si="150"/>
        <v>0</v>
      </c>
      <c r="F1659" s="2">
        <f t="shared" si="151"/>
        <v>0</v>
      </c>
      <c r="G1659" s="2">
        <f t="shared" si="152"/>
        <v>0.22222222222222221</v>
      </c>
      <c r="H1659" s="2">
        <f t="shared" si="153"/>
        <v>0.16666666666666666</v>
      </c>
      <c r="M1659" s="3">
        <v>2</v>
      </c>
      <c r="W1659" s="1">
        <f t="shared" si="154"/>
        <v>2</v>
      </c>
      <c r="X1659" s="17">
        <f>IFERROR(Z1659/AB1659,0)</f>
        <v>2</v>
      </c>
      <c r="Y1659" s="3">
        <f>SUBTOTAL(109,I1659:V1659)</f>
        <v>2</v>
      </c>
      <c r="Z1659" s="3">
        <f>Y1659-N1659</f>
        <v>2</v>
      </c>
      <c r="AA1659" s="3">
        <f t="shared" si="155"/>
        <v>1</v>
      </c>
      <c r="AB1659" s="3">
        <f>COUNTA(I1659:V1659)-COUNTA(N1659)</f>
        <v>1</v>
      </c>
      <c r="AC1659" s="74">
        <f t="array" ref="AC1659">AVERAGE(IF((COLUMN(I1659:V1659)&lt;&gt;COLUMN(N1659)), I1659:V1659))</f>
        <v>0.15384615384615385</v>
      </c>
    </row>
    <row r="1660" spans="1:29" x14ac:dyDescent="0.35">
      <c r="A1660" t="s">
        <v>2514</v>
      </c>
      <c r="B1660" t="s">
        <v>2515</v>
      </c>
      <c r="C1660" t="s">
        <v>2391</v>
      </c>
      <c r="D1660" s="1">
        <v>2</v>
      </c>
      <c r="E1660" s="2">
        <f t="shared" si="150"/>
        <v>0</v>
      </c>
      <c r="F1660" s="2">
        <f t="shared" si="151"/>
        <v>0.16666666666666666</v>
      </c>
      <c r="G1660" s="2">
        <f t="shared" si="152"/>
        <v>1</v>
      </c>
      <c r="H1660" s="2">
        <f t="shared" si="153"/>
        <v>0.75</v>
      </c>
      <c r="N1660" s="3">
        <v>5</v>
      </c>
      <c r="O1660" s="3">
        <v>3</v>
      </c>
      <c r="P1660" s="3">
        <v>1</v>
      </c>
      <c r="W1660" s="1">
        <f t="shared" si="154"/>
        <v>2</v>
      </c>
      <c r="X1660" s="17">
        <f>IFERROR(Z1660/AB1660,0)</f>
        <v>2</v>
      </c>
      <c r="Y1660" s="3">
        <f>SUBTOTAL(109,I1660:V1660)</f>
        <v>9</v>
      </c>
      <c r="Z1660" s="3">
        <f>Y1660-N1660</f>
        <v>4</v>
      </c>
      <c r="AA1660" s="3">
        <f t="shared" si="155"/>
        <v>3</v>
      </c>
      <c r="AB1660" s="3">
        <f>COUNTA(I1660:V1660)-COUNTA(N1660)</f>
        <v>2</v>
      </c>
      <c r="AC1660" s="74">
        <f t="array" ref="AC1660">AVERAGE(IF((COLUMN(I1660:V1660)&lt;&gt;COLUMN(N1660)), I1660:V1660))</f>
        <v>0.30769230769230771</v>
      </c>
    </row>
    <row r="1661" spans="1:29" x14ac:dyDescent="0.35">
      <c r="A1661" t="s">
        <v>2516</v>
      </c>
      <c r="B1661" t="s">
        <v>432</v>
      </c>
      <c r="C1661" t="s">
        <v>2391</v>
      </c>
      <c r="D1661" s="1">
        <v>2</v>
      </c>
      <c r="E1661" s="2">
        <f t="shared" si="150"/>
        <v>0.66666666666666663</v>
      </c>
      <c r="F1661" s="2">
        <f t="shared" si="151"/>
        <v>1.1666666666666667</v>
      </c>
      <c r="G1661" s="2">
        <f t="shared" si="152"/>
        <v>2.2222222222222223</v>
      </c>
      <c r="H1661" s="2">
        <f t="shared" si="153"/>
        <v>1.6666666666666667</v>
      </c>
      <c r="N1661" s="3">
        <v>10</v>
      </c>
      <c r="O1661" s="3">
        <v>3</v>
      </c>
      <c r="P1661" s="3">
        <v>1</v>
      </c>
      <c r="Q1661" s="3">
        <v>3</v>
      </c>
      <c r="R1661" s="3">
        <v>1</v>
      </c>
      <c r="U1661" s="3">
        <v>2</v>
      </c>
      <c r="W1661" s="1">
        <f t="shared" si="154"/>
        <v>2</v>
      </c>
      <c r="X1661" s="17">
        <f>IFERROR(Z1661/AB1661,0)</f>
        <v>2</v>
      </c>
      <c r="Y1661" s="3">
        <f>SUBTOTAL(109,I1661:V1661)</f>
        <v>20</v>
      </c>
      <c r="Z1661" s="3">
        <f>Y1661-N1661</f>
        <v>10</v>
      </c>
      <c r="AA1661" s="3">
        <f t="shared" si="155"/>
        <v>6</v>
      </c>
      <c r="AB1661" s="3">
        <f>COUNTA(I1661:V1661)-COUNTA(N1661)</f>
        <v>5</v>
      </c>
      <c r="AC1661" s="74">
        <f t="array" ref="AC1661">AVERAGE(IF((COLUMN(I1661:V1661)&lt;&gt;COLUMN(N1661)), I1661:V1661))</f>
        <v>0.76923076923076927</v>
      </c>
    </row>
    <row r="1662" spans="1:29" x14ac:dyDescent="0.35">
      <c r="A1662" t="s">
        <v>2517</v>
      </c>
      <c r="B1662" t="s">
        <v>1207</v>
      </c>
      <c r="C1662" t="s">
        <v>2391</v>
      </c>
      <c r="D1662" s="1" t="s">
        <v>71</v>
      </c>
      <c r="E1662" s="2">
        <f t="shared" ref="E1662:E1725" si="156">IFERROR(SUM(S1662:U1662)/3,"")</f>
        <v>0</v>
      </c>
      <c r="F1662" s="2">
        <f t="shared" ref="F1662:F1725" si="157">IFERROR(SUM(P1662:U1662)/6,"")</f>
        <v>0</v>
      </c>
      <c r="G1662" s="2">
        <f t="shared" ref="G1662:G1725" si="158">IFERROR(SUM(M1662:U1662)/9,"")</f>
        <v>0.55555555555555558</v>
      </c>
      <c r="H1662" s="2">
        <f t="shared" ref="H1662:H1725" si="159">IFERROR(SUM(J1662:U1662)/12,"")</f>
        <v>0.41666666666666669</v>
      </c>
      <c r="N1662" s="3">
        <v>5</v>
      </c>
      <c r="W1662" s="1" t="str">
        <f t="shared" ref="W1662:W1725" si="160">IFERROR(AVERAGE((O1662:V1662),(J1662:M1662)),"0")</f>
        <v>0</v>
      </c>
      <c r="X1662" s="17">
        <f>IFERROR(Z1662/AB1662,0)</f>
        <v>0</v>
      </c>
      <c r="Y1662" s="3">
        <f>SUBTOTAL(109,I1662:V1662)</f>
        <v>5</v>
      </c>
      <c r="Z1662" s="3">
        <f>Y1662-N1662</f>
        <v>0</v>
      </c>
      <c r="AA1662" s="3">
        <f t="shared" si="155"/>
        <v>1</v>
      </c>
      <c r="AB1662" s="3">
        <f>COUNTA(I1662:V1662)-COUNTA(N1662)</f>
        <v>0</v>
      </c>
      <c r="AC1662" s="74">
        <f t="array" ref="AC1662">AVERAGE(IF((COLUMN(I1662:V1662)&lt;&gt;COLUMN(N1662)), I1662:V1662))</f>
        <v>0</v>
      </c>
    </row>
    <row r="1663" spans="1:29" x14ac:dyDescent="0.35">
      <c r="A1663" t="s">
        <v>2518</v>
      </c>
      <c r="B1663" t="s">
        <v>2519</v>
      </c>
      <c r="C1663" t="s">
        <v>2391</v>
      </c>
      <c r="D1663" s="1">
        <v>3.5</v>
      </c>
      <c r="E1663" s="2">
        <f t="shared" si="156"/>
        <v>1.3333333333333333</v>
      </c>
      <c r="F1663" s="2">
        <f t="shared" si="157"/>
        <v>0.66666666666666663</v>
      </c>
      <c r="G1663" s="2">
        <f t="shared" si="158"/>
        <v>0.44444444444444442</v>
      </c>
      <c r="H1663" s="2">
        <f t="shared" si="159"/>
        <v>0.33333333333333331</v>
      </c>
      <c r="I1663" s="3">
        <v>1</v>
      </c>
      <c r="U1663" s="3">
        <v>4</v>
      </c>
      <c r="V1663" s="3">
        <v>3</v>
      </c>
      <c r="W1663" s="1">
        <f t="shared" si="160"/>
        <v>3.5</v>
      </c>
      <c r="X1663" s="17">
        <f>IFERROR(Z1663/AB1663,0)</f>
        <v>2.6666666666666665</v>
      </c>
      <c r="Y1663" s="3">
        <f>SUBTOTAL(109,I1663:V1663)</f>
        <v>8</v>
      </c>
      <c r="Z1663" s="3">
        <f>Y1663-N1663</f>
        <v>8</v>
      </c>
      <c r="AA1663" s="3">
        <f t="shared" si="155"/>
        <v>3</v>
      </c>
      <c r="AB1663" s="3">
        <f>COUNTA(I1663:V1663)-COUNTA(N1663)</f>
        <v>3</v>
      </c>
      <c r="AC1663" s="74">
        <f t="array" ref="AC1663">AVERAGE(IF((COLUMN(I1663:V1663)&lt;&gt;COLUMN(N1663)), I1663:V1663))</f>
        <v>0.61538461538461542</v>
      </c>
    </row>
    <row r="1664" spans="1:29" x14ac:dyDescent="0.35">
      <c r="A1664" t="s">
        <v>2520</v>
      </c>
      <c r="B1664" t="s">
        <v>181</v>
      </c>
      <c r="C1664" t="s">
        <v>2391</v>
      </c>
      <c r="D1664" s="1">
        <v>2.6666666666666665</v>
      </c>
      <c r="E1664" s="2">
        <f t="shared" si="156"/>
        <v>0.33333333333333331</v>
      </c>
      <c r="F1664" s="2">
        <f t="shared" si="157"/>
        <v>1</v>
      </c>
      <c r="G1664" s="2">
        <f t="shared" si="158"/>
        <v>2.4444444444444446</v>
      </c>
      <c r="H1664" s="2">
        <f t="shared" si="159"/>
        <v>2</v>
      </c>
      <c r="I1664" s="3">
        <v>6</v>
      </c>
      <c r="L1664" s="3">
        <v>2</v>
      </c>
      <c r="M1664" s="3">
        <v>1</v>
      </c>
      <c r="N1664" s="3">
        <v>8</v>
      </c>
      <c r="O1664" s="3">
        <v>7</v>
      </c>
      <c r="Q1664" s="3">
        <v>2</v>
      </c>
      <c r="R1664" s="3">
        <v>3</v>
      </c>
      <c r="S1664" s="3">
        <v>1</v>
      </c>
      <c r="W1664" s="1">
        <f t="shared" si="160"/>
        <v>2.6666666666666665</v>
      </c>
      <c r="X1664" s="17">
        <f>IFERROR(Z1664/AB1664,0)</f>
        <v>3.1428571428571428</v>
      </c>
      <c r="Y1664" s="3">
        <f>SUBTOTAL(109,I1664:V1664)</f>
        <v>30</v>
      </c>
      <c r="Z1664" s="3">
        <f>Y1664-N1664</f>
        <v>22</v>
      </c>
      <c r="AA1664" s="3">
        <f t="shared" si="155"/>
        <v>8</v>
      </c>
      <c r="AB1664" s="3">
        <f>COUNTA(I1664:V1664)-COUNTA(N1664)</f>
        <v>7</v>
      </c>
      <c r="AC1664" s="74">
        <f t="array" ref="AC1664">AVERAGE(IF((COLUMN(I1664:V1664)&lt;&gt;COLUMN(N1664)), I1664:V1664))</f>
        <v>1.6923076923076923</v>
      </c>
    </row>
    <row r="1665" spans="1:29" x14ac:dyDescent="0.35">
      <c r="A1665" t="s">
        <v>2521</v>
      </c>
      <c r="B1665" t="s">
        <v>669</v>
      </c>
      <c r="C1665" t="s">
        <v>2391</v>
      </c>
      <c r="D1665" s="1">
        <v>1.3333333333333333</v>
      </c>
      <c r="E1665" s="2">
        <f t="shared" si="156"/>
        <v>0.33333333333333331</v>
      </c>
      <c r="F1665" s="2">
        <f t="shared" si="157"/>
        <v>0.16666666666666666</v>
      </c>
      <c r="G1665" s="2">
        <f t="shared" si="158"/>
        <v>2</v>
      </c>
      <c r="H1665" s="2">
        <f t="shared" si="159"/>
        <v>1.5833333333333333</v>
      </c>
      <c r="L1665" s="3">
        <v>1</v>
      </c>
      <c r="M1665" s="3">
        <v>2</v>
      </c>
      <c r="N1665" s="3">
        <v>15</v>
      </c>
      <c r="U1665" s="3">
        <v>1</v>
      </c>
      <c r="W1665" s="1">
        <f t="shared" si="160"/>
        <v>1.3333333333333333</v>
      </c>
      <c r="X1665" s="17">
        <f>IFERROR(Z1665/AB1665,0)</f>
        <v>1.3333333333333333</v>
      </c>
      <c r="Y1665" s="3">
        <f>SUBTOTAL(109,I1665:V1665)</f>
        <v>19</v>
      </c>
      <c r="Z1665" s="3">
        <f>Y1665-N1665</f>
        <v>4</v>
      </c>
      <c r="AA1665" s="3">
        <f t="shared" si="155"/>
        <v>4</v>
      </c>
      <c r="AB1665" s="3">
        <f>COUNTA(I1665:V1665)-COUNTA(N1665)</f>
        <v>3</v>
      </c>
      <c r="AC1665" s="74">
        <f t="array" ref="AC1665">AVERAGE(IF((COLUMN(I1665:V1665)&lt;&gt;COLUMN(N1665)), I1665:V1665))</f>
        <v>0.30769230769230771</v>
      </c>
    </row>
    <row r="1666" spans="1:29" x14ac:dyDescent="0.35">
      <c r="A1666" t="s">
        <v>2522</v>
      </c>
      <c r="B1666" t="s">
        <v>2523</v>
      </c>
      <c r="C1666" t="s">
        <v>2391</v>
      </c>
      <c r="D1666" s="1">
        <v>1</v>
      </c>
      <c r="E1666" s="2">
        <f t="shared" si="156"/>
        <v>0</v>
      </c>
      <c r="F1666" s="2">
        <f t="shared" si="157"/>
        <v>0</v>
      </c>
      <c r="G1666" s="2">
        <f t="shared" si="158"/>
        <v>0.77777777777777779</v>
      </c>
      <c r="H1666" s="2">
        <f t="shared" si="159"/>
        <v>0.66666666666666663</v>
      </c>
      <c r="L1666" s="3">
        <v>1</v>
      </c>
      <c r="M1666" s="3">
        <v>1</v>
      </c>
      <c r="N1666" s="3">
        <v>6</v>
      </c>
      <c r="W1666" s="1">
        <f t="shared" si="160"/>
        <v>1</v>
      </c>
      <c r="X1666" s="17">
        <f>IFERROR(Z1666/AB1666,0)</f>
        <v>1</v>
      </c>
      <c r="Y1666" s="3">
        <f>SUBTOTAL(109,I1666:V1666)</f>
        <v>8</v>
      </c>
      <c r="Z1666" s="3">
        <f>Y1666-N1666</f>
        <v>2</v>
      </c>
      <c r="AA1666" s="3">
        <f t="shared" si="155"/>
        <v>3</v>
      </c>
      <c r="AB1666" s="3">
        <f>COUNTA(I1666:V1666)-COUNTA(N1666)</f>
        <v>2</v>
      </c>
      <c r="AC1666" s="74">
        <f t="array" ref="AC1666">AVERAGE(IF((COLUMN(I1666:V1666)&lt;&gt;COLUMN(N1666)), I1666:V1666))</f>
        <v>0.15384615384615385</v>
      </c>
    </row>
    <row r="1667" spans="1:29" x14ac:dyDescent="0.35">
      <c r="A1667" t="s">
        <v>2524</v>
      </c>
      <c r="B1667" t="s">
        <v>193</v>
      </c>
      <c r="C1667" t="s">
        <v>2391</v>
      </c>
      <c r="D1667" s="1">
        <v>1.5</v>
      </c>
      <c r="E1667" s="2">
        <f t="shared" si="156"/>
        <v>0.33333333333333331</v>
      </c>
      <c r="F1667" s="2">
        <f t="shared" si="157"/>
        <v>0.33333333333333331</v>
      </c>
      <c r="G1667" s="2">
        <f t="shared" si="158"/>
        <v>2.2222222222222223</v>
      </c>
      <c r="H1667" s="2">
        <f t="shared" si="159"/>
        <v>1.6666666666666667</v>
      </c>
      <c r="N1667" s="3">
        <v>15</v>
      </c>
      <c r="O1667" s="3">
        <v>3</v>
      </c>
      <c r="Q1667" s="3">
        <v>1</v>
      </c>
      <c r="S1667" s="3">
        <v>1</v>
      </c>
      <c r="V1667" s="3">
        <v>1</v>
      </c>
      <c r="W1667" s="1">
        <f t="shared" si="160"/>
        <v>1.5</v>
      </c>
      <c r="X1667" s="17">
        <f>IFERROR(Z1667/AB1667,0)</f>
        <v>1.5</v>
      </c>
      <c r="Y1667" s="3">
        <f>SUBTOTAL(109,I1667:V1667)</f>
        <v>21</v>
      </c>
      <c r="Z1667" s="3">
        <f>Y1667-N1667</f>
        <v>6</v>
      </c>
      <c r="AA1667" s="3">
        <f t="shared" si="155"/>
        <v>5</v>
      </c>
      <c r="AB1667" s="3">
        <f>COUNTA(I1667:V1667)-COUNTA(N1667)</f>
        <v>4</v>
      </c>
      <c r="AC1667" s="74">
        <f t="array" ref="AC1667">AVERAGE(IF((COLUMN(I1667:V1667)&lt;&gt;COLUMN(N1667)), I1667:V1667))</f>
        <v>0.46153846153846156</v>
      </c>
    </row>
    <row r="1668" spans="1:29" x14ac:dyDescent="0.35">
      <c r="A1668" t="s">
        <v>2525</v>
      </c>
      <c r="B1668" t="s">
        <v>195</v>
      </c>
      <c r="C1668" t="s">
        <v>2391</v>
      </c>
      <c r="D1668" s="1">
        <v>2.3333333333333335</v>
      </c>
      <c r="E1668" s="2">
        <f t="shared" si="156"/>
        <v>1.3333333333333333</v>
      </c>
      <c r="F1668" s="2">
        <f t="shared" si="157"/>
        <v>1</v>
      </c>
      <c r="G1668" s="2">
        <f t="shared" si="158"/>
        <v>4.8888888888888893</v>
      </c>
      <c r="H1668" s="2">
        <f t="shared" si="159"/>
        <v>3.6666666666666665</v>
      </c>
      <c r="N1668" s="3">
        <v>32</v>
      </c>
      <c r="O1668" s="3">
        <v>6</v>
      </c>
      <c r="P1668" s="3">
        <v>1</v>
      </c>
      <c r="Q1668" s="3">
        <v>1</v>
      </c>
      <c r="S1668" s="3">
        <v>2</v>
      </c>
      <c r="T1668" s="3">
        <v>2</v>
      </c>
      <c r="V1668" s="3">
        <v>2</v>
      </c>
      <c r="W1668" s="1">
        <f t="shared" si="160"/>
        <v>2.3333333333333335</v>
      </c>
      <c r="X1668" s="17">
        <f>IFERROR(Z1668/AB1668,0)</f>
        <v>2.3333333333333335</v>
      </c>
      <c r="Y1668" s="3">
        <f>SUBTOTAL(109,I1668:V1668)</f>
        <v>46</v>
      </c>
      <c r="Z1668" s="3">
        <f>Y1668-N1668</f>
        <v>14</v>
      </c>
      <c r="AA1668" s="3">
        <f t="shared" si="155"/>
        <v>7</v>
      </c>
      <c r="AB1668" s="3">
        <f>COUNTA(I1668:V1668)-COUNTA(N1668)</f>
        <v>6</v>
      </c>
      <c r="AC1668" s="74">
        <f t="array" ref="AC1668">AVERAGE(IF((COLUMN(I1668:V1668)&lt;&gt;COLUMN(N1668)), I1668:V1668))</f>
        <v>1.0769230769230769</v>
      </c>
    </row>
    <row r="1669" spans="1:29" x14ac:dyDescent="0.35">
      <c r="A1669" t="s">
        <v>2526</v>
      </c>
      <c r="B1669" t="s">
        <v>19</v>
      </c>
      <c r="C1669" t="s">
        <v>2391</v>
      </c>
      <c r="D1669" s="1">
        <v>1.6</v>
      </c>
      <c r="E1669" s="2">
        <f t="shared" si="156"/>
        <v>0.66666666666666663</v>
      </c>
      <c r="F1669" s="2">
        <f t="shared" si="157"/>
        <v>0.5</v>
      </c>
      <c r="G1669" s="2">
        <f t="shared" si="158"/>
        <v>3.2222222222222223</v>
      </c>
      <c r="H1669" s="2">
        <f t="shared" si="159"/>
        <v>2.4166666666666665</v>
      </c>
      <c r="N1669" s="3">
        <v>22</v>
      </c>
      <c r="O1669" s="3">
        <v>4</v>
      </c>
      <c r="P1669" s="3">
        <v>1</v>
      </c>
      <c r="T1669" s="3">
        <v>1</v>
      </c>
      <c r="U1669" s="3">
        <v>1</v>
      </c>
      <c r="V1669" s="3">
        <v>1</v>
      </c>
      <c r="W1669" s="1">
        <f t="shared" si="160"/>
        <v>1.6</v>
      </c>
      <c r="X1669" s="17">
        <f>IFERROR(Z1669/AB1669,0)</f>
        <v>1.6</v>
      </c>
      <c r="Y1669" s="3">
        <f>SUBTOTAL(109,I1669:V1669)</f>
        <v>30</v>
      </c>
      <c r="Z1669" s="3">
        <f>Y1669-N1669</f>
        <v>8</v>
      </c>
      <c r="AA1669" s="3">
        <f t="shared" si="155"/>
        <v>6</v>
      </c>
      <c r="AB1669" s="3">
        <f>COUNTA(I1669:V1669)-COUNTA(N1669)</f>
        <v>5</v>
      </c>
      <c r="AC1669" s="74">
        <f t="array" ref="AC1669">AVERAGE(IF((COLUMN(I1669:V1669)&lt;&gt;COLUMN(N1669)), I1669:V1669))</f>
        <v>0.61538461538461542</v>
      </c>
    </row>
    <row r="1670" spans="1:29" x14ac:dyDescent="0.35">
      <c r="A1670" t="s">
        <v>2527</v>
      </c>
      <c r="B1670" t="s">
        <v>198</v>
      </c>
      <c r="C1670" t="s">
        <v>2391</v>
      </c>
      <c r="D1670" s="1">
        <v>1.6</v>
      </c>
      <c r="E1670" s="2">
        <f t="shared" si="156"/>
        <v>0.33333333333333331</v>
      </c>
      <c r="F1670" s="2">
        <f t="shared" si="157"/>
        <v>0.83333333333333337</v>
      </c>
      <c r="G1670" s="2">
        <f t="shared" si="158"/>
        <v>2.6666666666666665</v>
      </c>
      <c r="H1670" s="2">
        <f t="shared" si="159"/>
        <v>2</v>
      </c>
      <c r="N1670" s="3">
        <v>17</v>
      </c>
      <c r="O1670" s="3">
        <v>2</v>
      </c>
      <c r="Q1670" s="3">
        <v>3</v>
      </c>
      <c r="R1670" s="3">
        <v>1</v>
      </c>
      <c r="S1670" s="3">
        <v>1</v>
      </c>
      <c r="V1670" s="3">
        <v>1</v>
      </c>
      <c r="W1670" s="1">
        <f t="shared" si="160"/>
        <v>1.6</v>
      </c>
      <c r="X1670" s="17">
        <f>IFERROR(Z1670/AB1670,0)</f>
        <v>1.6</v>
      </c>
      <c r="Y1670" s="3">
        <f>SUBTOTAL(109,I1670:V1670)</f>
        <v>25</v>
      </c>
      <c r="Z1670" s="3">
        <f>Y1670-N1670</f>
        <v>8</v>
      </c>
      <c r="AA1670" s="3">
        <f t="shared" si="155"/>
        <v>6</v>
      </c>
      <c r="AB1670" s="3">
        <f>COUNTA(I1670:V1670)-COUNTA(N1670)</f>
        <v>5</v>
      </c>
      <c r="AC1670" s="74">
        <f t="array" ref="AC1670">AVERAGE(IF((COLUMN(I1670:V1670)&lt;&gt;COLUMN(N1670)), I1670:V1670))</f>
        <v>0.61538461538461542</v>
      </c>
    </row>
    <row r="1671" spans="1:29" x14ac:dyDescent="0.35">
      <c r="A1671" t="s">
        <v>2528</v>
      </c>
      <c r="B1671" t="s">
        <v>204</v>
      </c>
      <c r="C1671" t="s">
        <v>2391</v>
      </c>
      <c r="D1671" s="1">
        <v>2</v>
      </c>
      <c r="E1671" s="2">
        <f t="shared" si="156"/>
        <v>0</v>
      </c>
      <c r="F1671" s="2">
        <f t="shared" si="157"/>
        <v>0.5</v>
      </c>
      <c r="G1671" s="2">
        <f t="shared" si="158"/>
        <v>6.666666666666667</v>
      </c>
      <c r="H1671" s="2">
        <f t="shared" si="159"/>
        <v>5</v>
      </c>
      <c r="N1671" s="3">
        <v>53</v>
      </c>
      <c r="O1671" s="3">
        <v>4</v>
      </c>
      <c r="P1671" s="3">
        <v>2</v>
      </c>
      <c r="Q1671" s="3">
        <v>1</v>
      </c>
      <c r="V1671" s="3">
        <v>1</v>
      </c>
      <c r="W1671" s="1">
        <f t="shared" si="160"/>
        <v>2</v>
      </c>
      <c r="X1671" s="17">
        <f>IFERROR(Z1671/AB1671,0)</f>
        <v>2</v>
      </c>
      <c r="Y1671" s="3">
        <f>SUBTOTAL(109,I1671:V1671)</f>
        <v>61</v>
      </c>
      <c r="Z1671" s="3">
        <f>Y1671-N1671</f>
        <v>8</v>
      </c>
      <c r="AA1671" s="3">
        <f t="shared" ref="AA1671:AA1734" si="161">COUNTA(I1671:V1671)</f>
        <v>5</v>
      </c>
      <c r="AB1671" s="3">
        <f>COUNTA(I1671:V1671)-COUNTA(N1671)</f>
        <v>4</v>
      </c>
      <c r="AC1671" s="74">
        <f t="array" ref="AC1671">AVERAGE(IF((COLUMN(I1671:V1671)&lt;&gt;COLUMN(N1671)), I1671:V1671))</f>
        <v>0.61538461538461542</v>
      </c>
    </row>
    <row r="1672" spans="1:29" x14ac:dyDescent="0.35">
      <c r="A1672" t="s">
        <v>2529</v>
      </c>
      <c r="B1672" t="s">
        <v>2530</v>
      </c>
      <c r="C1672" t="s">
        <v>2391</v>
      </c>
      <c r="D1672" s="1">
        <v>1</v>
      </c>
      <c r="E1672" s="2">
        <f t="shared" si="156"/>
        <v>0</v>
      </c>
      <c r="F1672" s="2">
        <f t="shared" si="157"/>
        <v>0.16666666666666666</v>
      </c>
      <c r="G1672" s="2">
        <f t="shared" si="158"/>
        <v>0.66666666666666663</v>
      </c>
      <c r="H1672" s="2">
        <f t="shared" si="159"/>
        <v>0.5</v>
      </c>
      <c r="N1672" s="3">
        <v>5</v>
      </c>
      <c r="P1672" s="3">
        <v>1</v>
      </c>
      <c r="W1672" s="1">
        <f t="shared" si="160"/>
        <v>1</v>
      </c>
      <c r="X1672" s="17">
        <f>IFERROR(Z1672/AB1672,0)</f>
        <v>1</v>
      </c>
      <c r="Y1672" s="3">
        <f>SUBTOTAL(109,I1672:V1672)</f>
        <v>6</v>
      </c>
      <c r="Z1672" s="3">
        <f>Y1672-N1672</f>
        <v>1</v>
      </c>
      <c r="AA1672" s="3">
        <f t="shared" si="161"/>
        <v>2</v>
      </c>
      <c r="AB1672" s="3">
        <f>COUNTA(I1672:V1672)-COUNTA(N1672)</f>
        <v>1</v>
      </c>
      <c r="AC1672" s="74">
        <f t="array" ref="AC1672">AVERAGE(IF((COLUMN(I1672:V1672)&lt;&gt;COLUMN(N1672)), I1672:V1672))</f>
        <v>7.6923076923076927E-2</v>
      </c>
    </row>
    <row r="1673" spans="1:29" x14ac:dyDescent="0.35">
      <c r="A1673" t="s">
        <v>2531</v>
      </c>
      <c r="B1673" t="s">
        <v>2532</v>
      </c>
      <c r="C1673" t="s">
        <v>2391</v>
      </c>
      <c r="D1673" s="1">
        <v>1</v>
      </c>
      <c r="E1673" s="2">
        <f t="shared" si="156"/>
        <v>0</v>
      </c>
      <c r="F1673" s="2">
        <f t="shared" si="157"/>
        <v>0.16666666666666666</v>
      </c>
      <c r="G1673" s="2">
        <f t="shared" si="158"/>
        <v>0.22222222222222221</v>
      </c>
      <c r="H1673" s="2">
        <f t="shared" si="159"/>
        <v>0.16666666666666666</v>
      </c>
      <c r="N1673" s="3">
        <v>1</v>
      </c>
      <c r="Q1673" s="3">
        <v>1</v>
      </c>
      <c r="W1673" s="1">
        <f t="shared" si="160"/>
        <v>1</v>
      </c>
      <c r="X1673" s="17">
        <f>IFERROR(Z1673/AB1673,0)</f>
        <v>1</v>
      </c>
      <c r="Y1673" s="3">
        <f>SUBTOTAL(109,I1673:V1673)</f>
        <v>2</v>
      </c>
      <c r="Z1673" s="3">
        <f>Y1673-N1673</f>
        <v>1</v>
      </c>
      <c r="AA1673" s="3">
        <f t="shared" si="161"/>
        <v>2</v>
      </c>
      <c r="AB1673" s="3">
        <f>COUNTA(I1673:V1673)-COUNTA(N1673)</f>
        <v>1</v>
      </c>
      <c r="AC1673" s="74">
        <f t="array" ref="AC1673">AVERAGE(IF((COLUMN(I1673:V1673)&lt;&gt;COLUMN(N1673)), I1673:V1673))</f>
        <v>7.6923076923076927E-2</v>
      </c>
    </row>
    <row r="1674" spans="1:29" x14ac:dyDescent="0.35">
      <c r="A1674" t="s">
        <v>2533</v>
      </c>
      <c r="B1674" t="s">
        <v>206</v>
      </c>
      <c r="C1674" t="s">
        <v>2391</v>
      </c>
      <c r="D1674" s="1">
        <v>2</v>
      </c>
      <c r="E1674" s="2">
        <f t="shared" si="156"/>
        <v>1.6666666666666667</v>
      </c>
      <c r="F1674" s="2">
        <f t="shared" si="157"/>
        <v>1.3333333333333333</v>
      </c>
      <c r="G1674" s="2">
        <f t="shared" si="158"/>
        <v>4.1111111111111107</v>
      </c>
      <c r="H1674" s="2">
        <f t="shared" si="159"/>
        <v>3.0833333333333335</v>
      </c>
      <c r="N1674" s="3">
        <v>25</v>
      </c>
      <c r="O1674" s="3">
        <v>4</v>
      </c>
      <c r="P1674" s="3">
        <v>2</v>
      </c>
      <c r="Q1674" s="3">
        <v>1</v>
      </c>
      <c r="S1674" s="3">
        <v>2</v>
      </c>
      <c r="T1674" s="3">
        <v>1</v>
      </c>
      <c r="U1674" s="3">
        <v>2</v>
      </c>
      <c r="W1674" s="1">
        <f t="shared" si="160"/>
        <v>2</v>
      </c>
      <c r="X1674" s="17">
        <f>IFERROR(Z1674/AB1674,0)</f>
        <v>2</v>
      </c>
      <c r="Y1674" s="3">
        <f>SUBTOTAL(109,I1674:V1674)</f>
        <v>37</v>
      </c>
      <c r="Z1674" s="3">
        <f>Y1674-N1674</f>
        <v>12</v>
      </c>
      <c r="AA1674" s="3">
        <f t="shared" si="161"/>
        <v>7</v>
      </c>
      <c r="AB1674" s="3">
        <f>COUNTA(I1674:V1674)-COUNTA(N1674)</f>
        <v>6</v>
      </c>
      <c r="AC1674" s="74">
        <f t="array" ref="AC1674">AVERAGE(IF((COLUMN(I1674:V1674)&lt;&gt;COLUMN(N1674)), I1674:V1674))</f>
        <v>0.92307692307692313</v>
      </c>
    </row>
    <row r="1675" spans="1:29" x14ac:dyDescent="0.35">
      <c r="A1675" t="s">
        <v>2534</v>
      </c>
      <c r="B1675" t="s">
        <v>1237</v>
      </c>
      <c r="C1675" t="s">
        <v>2391</v>
      </c>
      <c r="D1675" s="1">
        <v>1</v>
      </c>
      <c r="E1675" s="2">
        <f t="shared" si="156"/>
        <v>0.33333333333333331</v>
      </c>
      <c r="F1675" s="2">
        <f t="shared" si="157"/>
        <v>0.16666666666666666</v>
      </c>
      <c r="G1675" s="2">
        <f t="shared" si="158"/>
        <v>0.1111111111111111</v>
      </c>
      <c r="H1675" s="2">
        <f t="shared" si="159"/>
        <v>8.3333333333333329E-2</v>
      </c>
      <c r="S1675" s="3">
        <v>1</v>
      </c>
      <c r="W1675" s="1">
        <f t="shared" si="160"/>
        <v>1</v>
      </c>
      <c r="X1675" s="17">
        <f>IFERROR(Z1675/AB1675,0)</f>
        <v>1</v>
      </c>
      <c r="Y1675" s="3">
        <f>SUBTOTAL(109,I1675:V1675)</f>
        <v>1</v>
      </c>
      <c r="Z1675" s="3">
        <f>Y1675-N1675</f>
        <v>1</v>
      </c>
      <c r="AA1675" s="3">
        <f t="shared" si="161"/>
        <v>1</v>
      </c>
      <c r="AB1675" s="3">
        <f>COUNTA(I1675:V1675)-COUNTA(N1675)</f>
        <v>1</v>
      </c>
      <c r="AC1675" s="74">
        <f t="array" ref="AC1675">AVERAGE(IF((COLUMN(I1675:V1675)&lt;&gt;COLUMN(N1675)), I1675:V1675))</f>
        <v>7.6923076923076927E-2</v>
      </c>
    </row>
    <row r="1676" spans="1:29" x14ac:dyDescent="0.35">
      <c r="A1676" t="s">
        <v>2535</v>
      </c>
      <c r="B1676" t="s">
        <v>2536</v>
      </c>
      <c r="C1676" t="s">
        <v>2391</v>
      </c>
      <c r="D1676" s="1">
        <v>1</v>
      </c>
      <c r="E1676" s="2">
        <f t="shared" si="156"/>
        <v>0.33333333333333331</v>
      </c>
      <c r="F1676" s="2">
        <f t="shared" si="157"/>
        <v>0.33333333333333331</v>
      </c>
      <c r="G1676" s="2">
        <f t="shared" si="158"/>
        <v>0.22222222222222221</v>
      </c>
      <c r="H1676" s="2">
        <f t="shared" si="159"/>
        <v>0.16666666666666666</v>
      </c>
      <c r="P1676" s="3">
        <v>1</v>
      </c>
      <c r="T1676" s="3">
        <v>1</v>
      </c>
      <c r="V1676" s="3">
        <v>1</v>
      </c>
      <c r="W1676" s="1">
        <f t="shared" si="160"/>
        <v>1</v>
      </c>
      <c r="X1676" s="17">
        <f>IFERROR(Z1676/AB1676,0)</f>
        <v>1</v>
      </c>
      <c r="Y1676" s="3">
        <f>SUBTOTAL(109,I1676:V1676)</f>
        <v>3</v>
      </c>
      <c r="Z1676" s="3">
        <f>Y1676-N1676</f>
        <v>3</v>
      </c>
      <c r="AA1676" s="3">
        <f t="shared" si="161"/>
        <v>3</v>
      </c>
      <c r="AB1676" s="3">
        <f>COUNTA(I1676:V1676)-COUNTA(N1676)</f>
        <v>3</v>
      </c>
      <c r="AC1676" s="74">
        <f t="array" ref="AC1676">AVERAGE(IF((COLUMN(I1676:V1676)&lt;&gt;COLUMN(N1676)), I1676:V1676))</f>
        <v>0.23076923076923078</v>
      </c>
    </row>
    <row r="1677" spans="1:29" x14ac:dyDescent="0.35">
      <c r="A1677" t="s">
        <v>2537</v>
      </c>
      <c r="B1677" t="s">
        <v>2538</v>
      </c>
      <c r="C1677" t="s">
        <v>2391</v>
      </c>
      <c r="D1677" s="1">
        <v>1.5714285714285714</v>
      </c>
      <c r="E1677" s="2">
        <f t="shared" si="156"/>
        <v>0.33333333333333331</v>
      </c>
      <c r="F1677" s="2">
        <f t="shared" si="157"/>
        <v>0.5</v>
      </c>
      <c r="G1677" s="2">
        <f t="shared" si="158"/>
        <v>1</v>
      </c>
      <c r="H1677" s="2">
        <f t="shared" si="159"/>
        <v>1.0833333333333333</v>
      </c>
      <c r="I1677" s="3">
        <v>1</v>
      </c>
      <c r="J1677" s="3">
        <v>2</v>
      </c>
      <c r="K1677" s="3">
        <v>1</v>
      </c>
      <c r="L1677" s="3">
        <v>1</v>
      </c>
      <c r="N1677" s="3">
        <v>2</v>
      </c>
      <c r="O1677" s="3">
        <v>4</v>
      </c>
      <c r="P1677" s="3">
        <v>1</v>
      </c>
      <c r="R1677" s="3">
        <v>1</v>
      </c>
      <c r="T1677" s="3">
        <v>1</v>
      </c>
      <c r="W1677" s="1">
        <f t="shared" si="160"/>
        <v>1.5714285714285714</v>
      </c>
      <c r="X1677" s="17">
        <f>IFERROR(Z1677/AB1677,0)</f>
        <v>1.5</v>
      </c>
      <c r="Y1677" s="3">
        <f>SUBTOTAL(109,I1677:V1677)</f>
        <v>14</v>
      </c>
      <c r="Z1677" s="3">
        <f>Y1677-N1677</f>
        <v>12</v>
      </c>
      <c r="AA1677" s="3">
        <f t="shared" si="161"/>
        <v>9</v>
      </c>
      <c r="AB1677" s="3">
        <f>COUNTA(I1677:V1677)-COUNTA(N1677)</f>
        <v>8</v>
      </c>
      <c r="AC1677" s="74">
        <f t="array" ref="AC1677">AVERAGE(IF((COLUMN(I1677:V1677)&lt;&gt;COLUMN(N1677)), I1677:V1677))</f>
        <v>0.92307692307692313</v>
      </c>
    </row>
    <row r="1678" spans="1:29" x14ac:dyDescent="0.35">
      <c r="A1678" t="s">
        <v>2539</v>
      </c>
      <c r="B1678" t="s">
        <v>678</v>
      </c>
      <c r="C1678" t="s">
        <v>2391</v>
      </c>
      <c r="D1678" s="1">
        <v>1</v>
      </c>
      <c r="E1678" s="2">
        <f t="shared" si="156"/>
        <v>0.33333333333333331</v>
      </c>
      <c r="F1678" s="2">
        <f t="shared" si="157"/>
        <v>0.16666666666666666</v>
      </c>
      <c r="G1678" s="2">
        <f t="shared" si="158"/>
        <v>0.1111111111111111</v>
      </c>
      <c r="H1678" s="2">
        <f t="shared" si="159"/>
        <v>8.3333333333333329E-2</v>
      </c>
      <c r="T1678" s="3">
        <v>1</v>
      </c>
      <c r="W1678" s="1">
        <f t="shared" si="160"/>
        <v>1</v>
      </c>
      <c r="X1678" s="17">
        <f>IFERROR(Z1678/AB1678,0)</f>
        <v>1</v>
      </c>
      <c r="Y1678" s="3">
        <f>SUBTOTAL(109,I1678:V1678)</f>
        <v>1</v>
      </c>
      <c r="Z1678" s="3">
        <f>Y1678-N1678</f>
        <v>1</v>
      </c>
      <c r="AA1678" s="3">
        <f t="shared" si="161"/>
        <v>1</v>
      </c>
      <c r="AB1678" s="3">
        <f>COUNTA(I1678:V1678)-COUNTA(N1678)</f>
        <v>1</v>
      </c>
      <c r="AC1678" s="74">
        <f t="array" ref="AC1678">AVERAGE(IF((COLUMN(I1678:V1678)&lt;&gt;COLUMN(N1678)), I1678:V1678))</f>
        <v>7.6923076923076927E-2</v>
      </c>
    </row>
    <row r="1679" spans="1:29" x14ac:dyDescent="0.35">
      <c r="A1679" t="s">
        <v>2540</v>
      </c>
      <c r="B1679" t="s">
        <v>21</v>
      </c>
      <c r="C1679" t="s">
        <v>2391</v>
      </c>
      <c r="D1679" s="1">
        <v>1</v>
      </c>
      <c r="E1679" s="2">
        <f t="shared" si="156"/>
        <v>0</v>
      </c>
      <c r="F1679" s="2">
        <f t="shared" si="157"/>
        <v>0</v>
      </c>
      <c r="G1679" s="2">
        <f t="shared" si="158"/>
        <v>1.4444444444444444</v>
      </c>
      <c r="H1679" s="2">
        <f t="shared" si="159"/>
        <v>1.0833333333333333</v>
      </c>
      <c r="I1679" s="3">
        <v>1</v>
      </c>
      <c r="N1679" s="3">
        <v>12</v>
      </c>
      <c r="O1679" s="3">
        <v>1</v>
      </c>
      <c r="W1679" s="1">
        <f t="shared" si="160"/>
        <v>1</v>
      </c>
      <c r="X1679" s="17">
        <f>IFERROR(Z1679/AB1679,0)</f>
        <v>1</v>
      </c>
      <c r="Y1679" s="3">
        <f>SUBTOTAL(109,I1679:V1679)</f>
        <v>14</v>
      </c>
      <c r="Z1679" s="3">
        <f>Y1679-N1679</f>
        <v>2</v>
      </c>
      <c r="AA1679" s="3">
        <f t="shared" si="161"/>
        <v>3</v>
      </c>
      <c r="AB1679" s="3">
        <f>COUNTA(I1679:V1679)-COUNTA(N1679)</f>
        <v>2</v>
      </c>
      <c r="AC1679" s="74">
        <f t="array" ref="AC1679">AVERAGE(IF((COLUMN(I1679:V1679)&lt;&gt;COLUMN(N1679)), I1679:V1679))</f>
        <v>0.15384615384615385</v>
      </c>
    </row>
    <row r="1680" spans="1:29" x14ac:dyDescent="0.35">
      <c r="A1680" t="s">
        <v>2541</v>
      </c>
      <c r="B1680" t="s">
        <v>209</v>
      </c>
      <c r="C1680" t="s">
        <v>2391</v>
      </c>
      <c r="D1680" s="1">
        <v>3.2222222222222223</v>
      </c>
      <c r="E1680" s="2">
        <f t="shared" si="156"/>
        <v>3.6666666666666665</v>
      </c>
      <c r="F1680" s="2">
        <f t="shared" si="157"/>
        <v>2.6666666666666665</v>
      </c>
      <c r="G1680" s="2">
        <f t="shared" si="158"/>
        <v>3.6666666666666665</v>
      </c>
      <c r="H1680" s="2">
        <f t="shared" si="159"/>
        <v>2.75</v>
      </c>
      <c r="M1680" s="3">
        <v>3</v>
      </c>
      <c r="N1680" s="3">
        <v>8</v>
      </c>
      <c r="O1680" s="3">
        <v>6</v>
      </c>
      <c r="P1680" s="3">
        <v>1</v>
      </c>
      <c r="Q1680" s="3">
        <v>2</v>
      </c>
      <c r="R1680" s="3">
        <v>2</v>
      </c>
      <c r="S1680" s="3">
        <v>3</v>
      </c>
      <c r="T1680" s="3">
        <v>4</v>
      </c>
      <c r="U1680" s="3">
        <v>4</v>
      </c>
      <c r="V1680" s="3">
        <v>4</v>
      </c>
      <c r="W1680" s="1">
        <f t="shared" si="160"/>
        <v>3.2222222222222223</v>
      </c>
      <c r="X1680" s="17">
        <f>IFERROR(Z1680/AB1680,0)</f>
        <v>3.2222222222222223</v>
      </c>
      <c r="Y1680" s="3">
        <f>SUBTOTAL(109,I1680:V1680)</f>
        <v>37</v>
      </c>
      <c r="Z1680" s="3">
        <f>Y1680-N1680</f>
        <v>29</v>
      </c>
      <c r="AA1680" s="3">
        <f t="shared" si="161"/>
        <v>10</v>
      </c>
      <c r="AB1680" s="3">
        <f>COUNTA(I1680:V1680)-COUNTA(N1680)</f>
        <v>9</v>
      </c>
      <c r="AC1680" s="74">
        <f t="array" ref="AC1680">AVERAGE(IF((COLUMN(I1680:V1680)&lt;&gt;COLUMN(N1680)), I1680:V1680))</f>
        <v>2.2307692307692308</v>
      </c>
    </row>
    <row r="1681" spans="1:29" x14ac:dyDescent="0.35">
      <c r="A1681" t="s">
        <v>2542</v>
      </c>
      <c r="B1681" t="s">
        <v>1249</v>
      </c>
      <c r="C1681" t="s">
        <v>2391</v>
      </c>
      <c r="D1681" s="1">
        <v>2.5</v>
      </c>
      <c r="E1681" s="2">
        <f t="shared" si="156"/>
        <v>3</v>
      </c>
      <c r="F1681" s="2">
        <f t="shared" si="157"/>
        <v>2.3333333333333335</v>
      </c>
      <c r="G1681" s="2">
        <f t="shared" si="158"/>
        <v>1.8888888888888888</v>
      </c>
      <c r="H1681" s="2">
        <f t="shared" si="159"/>
        <v>1.4166666666666667</v>
      </c>
      <c r="N1681" s="3">
        <v>2</v>
      </c>
      <c r="O1681" s="3">
        <v>1</v>
      </c>
      <c r="P1681" s="3">
        <v>2</v>
      </c>
      <c r="Q1681" s="3">
        <v>1</v>
      </c>
      <c r="R1681" s="3">
        <v>2</v>
      </c>
      <c r="S1681" s="3">
        <v>4</v>
      </c>
      <c r="T1681" s="3">
        <v>5</v>
      </c>
      <c r="W1681" s="1">
        <f t="shared" si="160"/>
        <v>2.5</v>
      </c>
      <c r="X1681" s="17">
        <f>IFERROR(Z1681/AB1681,0)</f>
        <v>2.5</v>
      </c>
      <c r="Y1681" s="3">
        <f>SUBTOTAL(109,I1681:V1681)</f>
        <v>17</v>
      </c>
      <c r="Z1681" s="3">
        <f>Y1681-N1681</f>
        <v>15</v>
      </c>
      <c r="AA1681" s="3">
        <f t="shared" si="161"/>
        <v>7</v>
      </c>
      <c r="AB1681" s="3">
        <f>COUNTA(I1681:V1681)-COUNTA(N1681)</f>
        <v>6</v>
      </c>
      <c r="AC1681" s="74">
        <f t="array" ref="AC1681">AVERAGE(IF((COLUMN(I1681:V1681)&lt;&gt;COLUMN(N1681)), I1681:V1681))</f>
        <v>1.1538461538461537</v>
      </c>
    </row>
    <row r="1682" spans="1:29" x14ac:dyDescent="0.35">
      <c r="A1682" t="s">
        <v>2543</v>
      </c>
      <c r="B1682" t="s">
        <v>2544</v>
      </c>
      <c r="C1682" t="s">
        <v>2391</v>
      </c>
      <c r="D1682" s="1">
        <v>4</v>
      </c>
      <c r="E1682" s="2">
        <f t="shared" si="156"/>
        <v>0</v>
      </c>
      <c r="F1682" s="2">
        <f t="shared" si="157"/>
        <v>1.1666666666666667</v>
      </c>
      <c r="G1682" s="2">
        <f t="shared" si="158"/>
        <v>1.3333333333333333</v>
      </c>
      <c r="H1682" s="2">
        <f t="shared" si="159"/>
        <v>1</v>
      </c>
      <c r="O1682" s="3">
        <v>5</v>
      </c>
      <c r="P1682" s="3">
        <v>6</v>
      </c>
      <c r="Q1682" s="3">
        <v>1</v>
      </c>
      <c r="W1682" s="1">
        <f t="shared" si="160"/>
        <v>4</v>
      </c>
      <c r="X1682" s="17">
        <f>IFERROR(Z1682/AB1682,0)</f>
        <v>4</v>
      </c>
      <c r="Y1682" s="3">
        <f>SUBTOTAL(109,I1682:V1682)</f>
        <v>12</v>
      </c>
      <c r="Z1682" s="3">
        <f>Y1682-N1682</f>
        <v>12</v>
      </c>
      <c r="AA1682" s="3">
        <f t="shared" si="161"/>
        <v>3</v>
      </c>
      <c r="AB1682" s="3">
        <f>COUNTA(I1682:V1682)-COUNTA(N1682)</f>
        <v>3</v>
      </c>
      <c r="AC1682" s="74">
        <f t="array" ref="AC1682">AVERAGE(IF((COLUMN(I1682:V1682)&lt;&gt;COLUMN(N1682)), I1682:V1682))</f>
        <v>0.92307692307692313</v>
      </c>
    </row>
    <row r="1683" spans="1:29" x14ac:dyDescent="0.35">
      <c r="A1683" t="s">
        <v>2545</v>
      </c>
      <c r="B1683" t="s">
        <v>211</v>
      </c>
      <c r="C1683" t="s">
        <v>2391</v>
      </c>
      <c r="D1683" s="1">
        <v>4</v>
      </c>
      <c r="E1683" s="2">
        <f t="shared" si="156"/>
        <v>0</v>
      </c>
      <c r="F1683" s="2">
        <f t="shared" si="157"/>
        <v>0</v>
      </c>
      <c r="G1683" s="2">
        <f t="shared" si="158"/>
        <v>1.8888888888888888</v>
      </c>
      <c r="H1683" s="2">
        <f t="shared" si="159"/>
        <v>1.4166666666666667</v>
      </c>
      <c r="N1683" s="3">
        <v>13</v>
      </c>
      <c r="O1683" s="3">
        <v>4</v>
      </c>
      <c r="W1683" s="1">
        <f t="shared" si="160"/>
        <v>4</v>
      </c>
      <c r="X1683" s="17">
        <f>IFERROR(Z1683/AB1683,0)</f>
        <v>4</v>
      </c>
      <c r="Y1683" s="3">
        <f>SUBTOTAL(109,I1683:V1683)</f>
        <v>17</v>
      </c>
      <c r="Z1683" s="3">
        <f>Y1683-N1683</f>
        <v>4</v>
      </c>
      <c r="AA1683" s="3">
        <f t="shared" si="161"/>
        <v>2</v>
      </c>
      <c r="AB1683" s="3">
        <f>COUNTA(I1683:V1683)-COUNTA(N1683)</f>
        <v>1</v>
      </c>
      <c r="AC1683" s="74">
        <f t="array" ref="AC1683">AVERAGE(IF((COLUMN(I1683:V1683)&lt;&gt;COLUMN(N1683)), I1683:V1683))</f>
        <v>0.30769230769230771</v>
      </c>
    </row>
    <row r="1684" spans="1:29" x14ac:dyDescent="0.35">
      <c r="A1684" t="s">
        <v>2546</v>
      </c>
      <c r="B1684" t="s">
        <v>2006</v>
      </c>
      <c r="C1684" t="s">
        <v>2391</v>
      </c>
      <c r="D1684" s="1">
        <v>1.5</v>
      </c>
      <c r="E1684" s="2">
        <f t="shared" si="156"/>
        <v>0</v>
      </c>
      <c r="F1684" s="2">
        <f t="shared" si="157"/>
        <v>0.33333333333333331</v>
      </c>
      <c r="G1684" s="2">
        <f t="shared" si="158"/>
        <v>0.33333333333333331</v>
      </c>
      <c r="H1684" s="2">
        <f t="shared" si="159"/>
        <v>0.25</v>
      </c>
      <c r="M1684" s="3">
        <v>1</v>
      </c>
      <c r="Q1684" s="3">
        <v>2</v>
      </c>
      <c r="W1684" s="1">
        <f t="shared" si="160"/>
        <v>1.5</v>
      </c>
      <c r="X1684" s="17">
        <f>IFERROR(Z1684/AB1684,0)</f>
        <v>1.5</v>
      </c>
      <c r="Y1684" s="3">
        <f>SUBTOTAL(109,I1684:V1684)</f>
        <v>3</v>
      </c>
      <c r="Z1684" s="3">
        <f>Y1684-N1684</f>
        <v>3</v>
      </c>
      <c r="AA1684" s="3">
        <f t="shared" si="161"/>
        <v>2</v>
      </c>
      <c r="AB1684" s="3">
        <f>COUNTA(I1684:V1684)-COUNTA(N1684)</f>
        <v>2</v>
      </c>
      <c r="AC1684" s="74">
        <f t="array" ref="AC1684">AVERAGE(IF((COLUMN(I1684:V1684)&lt;&gt;COLUMN(N1684)), I1684:V1684))</f>
        <v>0.23076923076923078</v>
      </c>
    </row>
    <row r="1685" spans="1:29" x14ac:dyDescent="0.35">
      <c r="A1685" t="s">
        <v>2547</v>
      </c>
      <c r="B1685" t="s">
        <v>213</v>
      </c>
      <c r="C1685" t="s">
        <v>2391</v>
      </c>
      <c r="D1685" s="1">
        <v>1.5</v>
      </c>
      <c r="E1685" s="2">
        <f t="shared" si="156"/>
        <v>0.66666666666666663</v>
      </c>
      <c r="F1685" s="2">
        <f t="shared" si="157"/>
        <v>0.33333333333333331</v>
      </c>
      <c r="G1685" s="2">
        <f t="shared" si="158"/>
        <v>0.44444444444444442</v>
      </c>
      <c r="H1685" s="2">
        <f t="shared" si="159"/>
        <v>0.33333333333333331</v>
      </c>
      <c r="N1685" s="3">
        <v>2</v>
      </c>
      <c r="S1685" s="3">
        <v>2</v>
      </c>
      <c r="V1685" s="3">
        <v>1</v>
      </c>
      <c r="W1685" s="1">
        <f t="shared" si="160"/>
        <v>1.5</v>
      </c>
      <c r="X1685" s="17">
        <f>IFERROR(Z1685/AB1685,0)</f>
        <v>1.5</v>
      </c>
      <c r="Y1685" s="3">
        <f>SUBTOTAL(109,I1685:V1685)</f>
        <v>5</v>
      </c>
      <c r="Z1685" s="3">
        <f>Y1685-N1685</f>
        <v>3</v>
      </c>
      <c r="AA1685" s="3">
        <f t="shared" si="161"/>
        <v>3</v>
      </c>
      <c r="AB1685" s="3">
        <f>COUNTA(I1685:V1685)-COUNTA(N1685)</f>
        <v>2</v>
      </c>
      <c r="AC1685" s="74">
        <f t="array" ref="AC1685">AVERAGE(IF((COLUMN(I1685:V1685)&lt;&gt;COLUMN(N1685)), I1685:V1685))</f>
        <v>0.23076923076923078</v>
      </c>
    </row>
    <row r="1686" spans="1:29" x14ac:dyDescent="0.35">
      <c r="A1686" t="s">
        <v>2548</v>
      </c>
      <c r="B1686" t="s">
        <v>481</v>
      </c>
      <c r="C1686" t="s">
        <v>2391</v>
      </c>
      <c r="D1686" s="1" t="s">
        <v>71</v>
      </c>
      <c r="E1686" s="2">
        <f t="shared" si="156"/>
        <v>0</v>
      </c>
      <c r="F1686" s="2">
        <f t="shared" si="157"/>
        <v>0</v>
      </c>
      <c r="G1686" s="2">
        <f t="shared" si="158"/>
        <v>0.55555555555555558</v>
      </c>
      <c r="H1686" s="2">
        <f t="shared" si="159"/>
        <v>0.41666666666666669</v>
      </c>
      <c r="N1686" s="3">
        <v>5</v>
      </c>
      <c r="W1686" s="1" t="str">
        <f t="shared" si="160"/>
        <v>0</v>
      </c>
      <c r="X1686" s="17">
        <f>IFERROR(Z1686/AB1686,0)</f>
        <v>0</v>
      </c>
      <c r="Y1686" s="3">
        <f>SUBTOTAL(109,I1686:V1686)</f>
        <v>5</v>
      </c>
      <c r="Z1686" s="3">
        <f>Y1686-N1686</f>
        <v>0</v>
      </c>
      <c r="AA1686" s="3">
        <f t="shared" si="161"/>
        <v>1</v>
      </c>
      <c r="AB1686" s="3">
        <f>COUNTA(I1686:V1686)-COUNTA(N1686)</f>
        <v>0</v>
      </c>
      <c r="AC1686" s="74">
        <f t="array" ref="AC1686">AVERAGE(IF((COLUMN(I1686:V1686)&lt;&gt;COLUMN(N1686)), I1686:V1686))</f>
        <v>0</v>
      </c>
    </row>
    <row r="1687" spans="1:29" x14ac:dyDescent="0.35">
      <c r="A1687" t="s">
        <v>2549</v>
      </c>
      <c r="B1687" t="s">
        <v>2550</v>
      </c>
      <c r="C1687" t="s">
        <v>2391</v>
      </c>
      <c r="D1687" s="1">
        <v>1</v>
      </c>
      <c r="E1687" s="2">
        <f t="shared" si="156"/>
        <v>0</v>
      </c>
      <c r="F1687" s="2">
        <f t="shared" si="157"/>
        <v>0</v>
      </c>
      <c r="G1687" s="2">
        <f t="shared" si="158"/>
        <v>0.1111111111111111</v>
      </c>
      <c r="H1687" s="2">
        <f t="shared" si="159"/>
        <v>8.3333333333333329E-2</v>
      </c>
      <c r="O1687" s="3">
        <v>1</v>
      </c>
      <c r="W1687" s="1">
        <f t="shared" si="160"/>
        <v>1</v>
      </c>
      <c r="X1687" s="17">
        <f>IFERROR(Z1687/AB1687,0)</f>
        <v>1</v>
      </c>
      <c r="Y1687" s="3">
        <f>SUBTOTAL(109,I1687:V1687)</f>
        <v>1</v>
      </c>
      <c r="Z1687" s="3">
        <f>Y1687-N1687</f>
        <v>1</v>
      </c>
      <c r="AA1687" s="3">
        <f t="shared" si="161"/>
        <v>1</v>
      </c>
      <c r="AB1687" s="3">
        <f>COUNTA(I1687:V1687)-COUNTA(N1687)</f>
        <v>1</v>
      </c>
      <c r="AC1687" s="74">
        <f t="array" ref="AC1687">AVERAGE(IF((COLUMN(I1687:V1687)&lt;&gt;COLUMN(N1687)), I1687:V1687))</f>
        <v>7.6923076923076927E-2</v>
      </c>
    </row>
    <row r="1688" spans="1:29" x14ac:dyDescent="0.35">
      <c r="A1688" t="s">
        <v>2551</v>
      </c>
      <c r="B1688" t="s">
        <v>215</v>
      </c>
      <c r="C1688" t="s">
        <v>2391</v>
      </c>
      <c r="D1688" s="1">
        <v>8</v>
      </c>
      <c r="E1688" s="2">
        <f t="shared" si="156"/>
        <v>0</v>
      </c>
      <c r="F1688" s="2">
        <f t="shared" si="157"/>
        <v>0</v>
      </c>
      <c r="G1688" s="2">
        <f t="shared" si="158"/>
        <v>2.2222222222222223</v>
      </c>
      <c r="H1688" s="2">
        <f t="shared" si="159"/>
        <v>1.6666666666666667</v>
      </c>
      <c r="N1688" s="3">
        <v>12</v>
      </c>
      <c r="O1688" s="3">
        <v>8</v>
      </c>
      <c r="W1688" s="1">
        <f t="shared" si="160"/>
        <v>8</v>
      </c>
      <c r="X1688" s="17">
        <f>IFERROR(Z1688/AB1688,0)</f>
        <v>8</v>
      </c>
      <c r="Y1688" s="3">
        <f>SUBTOTAL(109,I1688:V1688)</f>
        <v>20</v>
      </c>
      <c r="Z1688" s="3">
        <f>Y1688-N1688</f>
        <v>8</v>
      </c>
      <c r="AA1688" s="3">
        <f t="shared" si="161"/>
        <v>2</v>
      </c>
      <c r="AB1688" s="3">
        <f>COUNTA(I1688:V1688)-COUNTA(N1688)</f>
        <v>1</v>
      </c>
      <c r="AC1688" s="74">
        <f t="array" ref="AC1688">AVERAGE(IF((COLUMN(I1688:V1688)&lt;&gt;COLUMN(N1688)), I1688:V1688))</f>
        <v>0.61538461538461542</v>
      </c>
    </row>
    <row r="1689" spans="1:29" x14ac:dyDescent="0.35">
      <c r="A1689" t="s">
        <v>2552</v>
      </c>
      <c r="B1689" t="s">
        <v>2553</v>
      </c>
      <c r="C1689" t="s">
        <v>2391</v>
      </c>
      <c r="D1689" s="1">
        <v>1.6666666666666667</v>
      </c>
      <c r="E1689" s="2">
        <f t="shared" si="156"/>
        <v>1.3333333333333333</v>
      </c>
      <c r="F1689" s="2">
        <f t="shared" si="157"/>
        <v>0.66666666666666663</v>
      </c>
      <c r="G1689" s="2">
        <f t="shared" si="158"/>
        <v>0.44444444444444442</v>
      </c>
      <c r="H1689" s="2">
        <f t="shared" si="159"/>
        <v>0.33333333333333331</v>
      </c>
      <c r="T1689" s="3">
        <v>1</v>
      </c>
      <c r="U1689" s="3">
        <v>3</v>
      </c>
      <c r="V1689" s="3">
        <v>1</v>
      </c>
      <c r="W1689" s="1">
        <f t="shared" si="160"/>
        <v>1.6666666666666667</v>
      </c>
      <c r="X1689" s="17">
        <f>IFERROR(Z1689/AB1689,0)</f>
        <v>1.6666666666666667</v>
      </c>
      <c r="Y1689" s="3">
        <f>SUBTOTAL(109,I1689:V1689)</f>
        <v>5</v>
      </c>
      <c r="Z1689" s="3">
        <f>Y1689-N1689</f>
        <v>5</v>
      </c>
      <c r="AA1689" s="3">
        <f t="shared" si="161"/>
        <v>3</v>
      </c>
      <c r="AB1689" s="3">
        <f>COUNTA(I1689:V1689)-COUNTA(N1689)</f>
        <v>3</v>
      </c>
      <c r="AC1689" s="74">
        <f t="array" ref="AC1689">AVERAGE(IF((COLUMN(I1689:V1689)&lt;&gt;COLUMN(N1689)), I1689:V1689))</f>
        <v>0.38461538461538464</v>
      </c>
    </row>
    <row r="1690" spans="1:29" x14ac:dyDescent="0.35">
      <c r="A1690" t="s">
        <v>2554</v>
      </c>
      <c r="B1690" t="s">
        <v>217</v>
      </c>
      <c r="C1690" t="s">
        <v>2391</v>
      </c>
      <c r="D1690" s="1">
        <v>4</v>
      </c>
      <c r="E1690" s="2">
        <f t="shared" si="156"/>
        <v>0.33333333333333331</v>
      </c>
      <c r="F1690" s="2">
        <f t="shared" si="157"/>
        <v>0.5</v>
      </c>
      <c r="G1690" s="2">
        <f t="shared" si="158"/>
        <v>3.4444444444444446</v>
      </c>
      <c r="H1690" s="2">
        <f t="shared" si="159"/>
        <v>2.5833333333333335</v>
      </c>
      <c r="N1690" s="3">
        <v>19</v>
      </c>
      <c r="O1690" s="3">
        <v>9</v>
      </c>
      <c r="P1690" s="3">
        <v>2</v>
      </c>
      <c r="U1690" s="3">
        <v>1</v>
      </c>
      <c r="W1690" s="1">
        <f t="shared" si="160"/>
        <v>4</v>
      </c>
      <c r="X1690" s="17">
        <f>IFERROR(Z1690/AB1690,0)</f>
        <v>4</v>
      </c>
      <c r="Y1690" s="3">
        <f>SUBTOTAL(109,I1690:V1690)</f>
        <v>31</v>
      </c>
      <c r="Z1690" s="3">
        <f>Y1690-N1690</f>
        <v>12</v>
      </c>
      <c r="AA1690" s="3">
        <f t="shared" si="161"/>
        <v>4</v>
      </c>
      <c r="AB1690" s="3">
        <f>COUNTA(I1690:V1690)-COUNTA(N1690)</f>
        <v>3</v>
      </c>
      <c r="AC1690" s="74">
        <f t="array" ref="AC1690">AVERAGE(IF((COLUMN(I1690:V1690)&lt;&gt;COLUMN(N1690)), I1690:V1690))</f>
        <v>0.92307692307692313</v>
      </c>
    </row>
    <row r="1691" spans="1:29" x14ac:dyDescent="0.35">
      <c r="A1691" t="s">
        <v>2555</v>
      </c>
      <c r="B1691" t="s">
        <v>684</v>
      </c>
      <c r="C1691" t="s">
        <v>2391</v>
      </c>
      <c r="D1691" s="1">
        <v>1.2857142857142858</v>
      </c>
      <c r="E1691" s="2">
        <f t="shared" si="156"/>
        <v>0.33333333333333331</v>
      </c>
      <c r="F1691" s="2">
        <f t="shared" si="157"/>
        <v>0.66666666666666663</v>
      </c>
      <c r="G1691" s="2">
        <f t="shared" si="158"/>
        <v>1</v>
      </c>
      <c r="H1691" s="2">
        <f t="shared" si="159"/>
        <v>0.91666666666666663</v>
      </c>
      <c r="K1691" s="3">
        <v>1</v>
      </c>
      <c r="L1691" s="3">
        <v>1</v>
      </c>
      <c r="N1691" s="3">
        <v>3</v>
      </c>
      <c r="O1691" s="3">
        <v>2</v>
      </c>
      <c r="Q1691" s="3">
        <v>2</v>
      </c>
      <c r="R1691" s="3">
        <v>1</v>
      </c>
      <c r="T1691" s="3">
        <v>1</v>
      </c>
      <c r="V1691" s="3">
        <v>1</v>
      </c>
      <c r="W1691" s="1">
        <f t="shared" si="160"/>
        <v>1.2857142857142858</v>
      </c>
      <c r="X1691" s="17">
        <f>IFERROR(Z1691/AB1691,0)</f>
        <v>1.2857142857142858</v>
      </c>
      <c r="Y1691" s="3">
        <f>SUBTOTAL(109,I1691:V1691)</f>
        <v>12</v>
      </c>
      <c r="Z1691" s="3">
        <f>Y1691-N1691</f>
        <v>9</v>
      </c>
      <c r="AA1691" s="3">
        <f t="shared" si="161"/>
        <v>8</v>
      </c>
      <c r="AB1691" s="3">
        <f>COUNTA(I1691:V1691)-COUNTA(N1691)</f>
        <v>7</v>
      </c>
      <c r="AC1691" s="74">
        <f t="array" ref="AC1691">AVERAGE(IF((COLUMN(I1691:V1691)&lt;&gt;COLUMN(N1691)), I1691:V1691))</f>
        <v>0.69230769230769229</v>
      </c>
    </row>
    <row r="1692" spans="1:29" x14ac:dyDescent="0.35">
      <c r="A1692" t="s">
        <v>2556</v>
      </c>
      <c r="B1692" t="s">
        <v>219</v>
      </c>
      <c r="C1692" t="s">
        <v>2391</v>
      </c>
      <c r="D1692" s="1">
        <v>6.5</v>
      </c>
      <c r="E1692" s="2">
        <f t="shared" si="156"/>
        <v>0</v>
      </c>
      <c r="F1692" s="2">
        <f t="shared" si="157"/>
        <v>0.33333333333333331</v>
      </c>
      <c r="G1692" s="2">
        <f t="shared" si="158"/>
        <v>3.7777777777777777</v>
      </c>
      <c r="H1692" s="2">
        <f t="shared" si="159"/>
        <v>2.8333333333333335</v>
      </c>
      <c r="N1692" s="3">
        <v>21</v>
      </c>
      <c r="O1692" s="3">
        <v>11</v>
      </c>
      <c r="P1692" s="3">
        <v>2</v>
      </c>
      <c r="W1692" s="1">
        <f t="shared" si="160"/>
        <v>6.5</v>
      </c>
      <c r="X1692" s="17">
        <f>IFERROR(Z1692/AB1692,0)</f>
        <v>6.5</v>
      </c>
      <c r="Y1692" s="3">
        <f>SUBTOTAL(109,I1692:V1692)</f>
        <v>34</v>
      </c>
      <c r="Z1692" s="3">
        <f>Y1692-N1692</f>
        <v>13</v>
      </c>
      <c r="AA1692" s="3">
        <f t="shared" si="161"/>
        <v>3</v>
      </c>
      <c r="AB1692" s="3">
        <f>COUNTA(I1692:V1692)-COUNTA(N1692)</f>
        <v>2</v>
      </c>
      <c r="AC1692" s="74">
        <f t="array" ref="AC1692">AVERAGE(IF((COLUMN(I1692:V1692)&lt;&gt;COLUMN(N1692)), I1692:V1692))</f>
        <v>1</v>
      </c>
    </row>
    <row r="1693" spans="1:29" x14ac:dyDescent="0.35">
      <c r="A1693" t="s">
        <v>2557</v>
      </c>
      <c r="B1693" t="s">
        <v>2558</v>
      </c>
      <c r="C1693" t="s">
        <v>2391</v>
      </c>
      <c r="D1693" s="1">
        <v>2</v>
      </c>
      <c r="E1693" s="2">
        <f t="shared" si="156"/>
        <v>0.66666666666666663</v>
      </c>
      <c r="F1693" s="2">
        <f t="shared" si="157"/>
        <v>0.33333333333333331</v>
      </c>
      <c r="G1693" s="2">
        <f t="shared" si="158"/>
        <v>0.33333333333333331</v>
      </c>
      <c r="H1693" s="2">
        <f t="shared" si="159"/>
        <v>0.25</v>
      </c>
      <c r="N1693" s="3">
        <v>1</v>
      </c>
      <c r="U1693" s="3">
        <v>2</v>
      </c>
      <c r="W1693" s="1">
        <f t="shared" si="160"/>
        <v>2</v>
      </c>
      <c r="X1693" s="17">
        <f>IFERROR(Z1693/AB1693,0)</f>
        <v>2</v>
      </c>
      <c r="Y1693" s="3">
        <f>SUBTOTAL(109,I1693:V1693)</f>
        <v>3</v>
      </c>
      <c r="Z1693" s="3">
        <f>Y1693-N1693</f>
        <v>2</v>
      </c>
      <c r="AA1693" s="3">
        <f t="shared" si="161"/>
        <v>2</v>
      </c>
      <c r="AB1693" s="3">
        <f>COUNTA(I1693:V1693)-COUNTA(N1693)</f>
        <v>1</v>
      </c>
      <c r="AC1693" s="74">
        <f t="array" ref="AC1693">AVERAGE(IF((COLUMN(I1693:V1693)&lt;&gt;COLUMN(N1693)), I1693:V1693))</f>
        <v>0.15384615384615385</v>
      </c>
    </row>
    <row r="1694" spans="1:29" x14ac:dyDescent="0.35">
      <c r="A1694" t="s">
        <v>2559</v>
      </c>
      <c r="B1694" t="s">
        <v>223</v>
      </c>
      <c r="C1694" t="s">
        <v>2391</v>
      </c>
      <c r="D1694" s="1">
        <v>4</v>
      </c>
      <c r="E1694" s="2">
        <f t="shared" si="156"/>
        <v>0</v>
      </c>
      <c r="F1694" s="2">
        <f t="shared" si="157"/>
        <v>0.16666666666666666</v>
      </c>
      <c r="G1694" s="2">
        <f t="shared" si="158"/>
        <v>1.6666666666666667</v>
      </c>
      <c r="H1694" s="2">
        <f t="shared" si="159"/>
        <v>1.25</v>
      </c>
      <c r="N1694" s="3">
        <v>7</v>
      </c>
      <c r="O1694" s="3">
        <v>7</v>
      </c>
      <c r="P1694" s="3">
        <v>1</v>
      </c>
      <c r="W1694" s="1">
        <f t="shared" si="160"/>
        <v>4</v>
      </c>
      <c r="X1694" s="17">
        <f>IFERROR(Z1694/AB1694,0)</f>
        <v>4</v>
      </c>
      <c r="Y1694" s="3">
        <f>SUBTOTAL(109,I1694:V1694)</f>
        <v>15</v>
      </c>
      <c r="Z1694" s="3">
        <f>Y1694-N1694</f>
        <v>8</v>
      </c>
      <c r="AA1694" s="3">
        <f t="shared" si="161"/>
        <v>3</v>
      </c>
      <c r="AB1694" s="3">
        <f>COUNTA(I1694:V1694)-COUNTA(N1694)</f>
        <v>2</v>
      </c>
      <c r="AC1694" s="74">
        <f t="array" ref="AC1694">AVERAGE(IF((COLUMN(I1694:V1694)&lt;&gt;COLUMN(N1694)), I1694:V1694))</f>
        <v>0.61538461538461542</v>
      </c>
    </row>
    <row r="1695" spans="1:29" x14ac:dyDescent="0.35">
      <c r="A1695" t="s">
        <v>2560</v>
      </c>
      <c r="B1695" t="s">
        <v>488</v>
      </c>
      <c r="C1695" t="s">
        <v>2391</v>
      </c>
      <c r="D1695" s="1">
        <v>1</v>
      </c>
      <c r="E1695" s="2">
        <f t="shared" si="156"/>
        <v>0</v>
      </c>
      <c r="F1695" s="2">
        <f t="shared" si="157"/>
        <v>0</v>
      </c>
      <c r="G1695" s="2">
        <f t="shared" si="158"/>
        <v>0.22222222222222221</v>
      </c>
      <c r="H1695" s="2">
        <f t="shared" si="159"/>
        <v>0.16666666666666666</v>
      </c>
      <c r="N1695" s="3">
        <v>1</v>
      </c>
      <c r="O1695" s="3">
        <v>1</v>
      </c>
      <c r="W1695" s="1">
        <f t="shared" si="160"/>
        <v>1</v>
      </c>
      <c r="X1695" s="17">
        <f>IFERROR(Z1695/AB1695,0)</f>
        <v>1</v>
      </c>
      <c r="Y1695" s="3">
        <f>SUBTOTAL(109,I1695:V1695)</f>
        <v>2</v>
      </c>
      <c r="Z1695" s="3">
        <f>Y1695-N1695</f>
        <v>1</v>
      </c>
      <c r="AA1695" s="3">
        <f t="shared" si="161"/>
        <v>2</v>
      </c>
      <c r="AB1695" s="3">
        <f>COUNTA(I1695:V1695)-COUNTA(N1695)</f>
        <v>1</v>
      </c>
      <c r="AC1695" s="74">
        <f t="array" ref="AC1695">AVERAGE(IF((COLUMN(I1695:V1695)&lt;&gt;COLUMN(N1695)), I1695:V1695))</f>
        <v>7.6923076923076927E-2</v>
      </c>
    </row>
    <row r="1696" spans="1:29" x14ac:dyDescent="0.35">
      <c r="A1696" t="s">
        <v>2561</v>
      </c>
      <c r="B1696" t="s">
        <v>225</v>
      </c>
      <c r="C1696" t="s">
        <v>2391</v>
      </c>
      <c r="D1696" s="1">
        <v>1.5</v>
      </c>
      <c r="E1696" s="2">
        <f t="shared" si="156"/>
        <v>0</v>
      </c>
      <c r="F1696" s="2">
        <f t="shared" si="157"/>
        <v>0.16666666666666666</v>
      </c>
      <c r="G1696" s="2">
        <f t="shared" si="158"/>
        <v>0.44444444444444442</v>
      </c>
      <c r="H1696" s="2">
        <f t="shared" si="159"/>
        <v>0.33333333333333331</v>
      </c>
      <c r="N1696" s="3">
        <v>1</v>
      </c>
      <c r="O1696" s="3">
        <v>2</v>
      </c>
      <c r="P1696" s="3">
        <v>1</v>
      </c>
      <c r="W1696" s="1">
        <f t="shared" si="160"/>
        <v>1.5</v>
      </c>
      <c r="X1696" s="17">
        <f>IFERROR(Z1696/AB1696,0)</f>
        <v>1.5</v>
      </c>
      <c r="Y1696" s="3">
        <f>SUBTOTAL(109,I1696:V1696)</f>
        <v>4</v>
      </c>
      <c r="Z1696" s="3">
        <f>Y1696-N1696</f>
        <v>3</v>
      </c>
      <c r="AA1696" s="3">
        <f t="shared" si="161"/>
        <v>3</v>
      </c>
      <c r="AB1696" s="3">
        <f>COUNTA(I1696:V1696)-COUNTA(N1696)</f>
        <v>2</v>
      </c>
      <c r="AC1696" s="74">
        <f t="array" ref="AC1696">AVERAGE(IF((COLUMN(I1696:V1696)&lt;&gt;COLUMN(N1696)), I1696:V1696))</f>
        <v>0.23076923076923078</v>
      </c>
    </row>
    <row r="1697" spans="1:29" x14ac:dyDescent="0.35">
      <c r="A1697" t="s">
        <v>2562</v>
      </c>
      <c r="B1697" t="s">
        <v>690</v>
      </c>
      <c r="C1697" t="s">
        <v>2391</v>
      </c>
      <c r="D1697" s="1">
        <v>1</v>
      </c>
      <c r="E1697" s="2">
        <f t="shared" si="156"/>
        <v>0</v>
      </c>
      <c r="F1697" s="2">
        <f t="shared" si="157"/>
        <v>0</v>
      </c>
      <c r="G1697" s="2">
        <f t="shared" si="158"/>
        <v>0</v>
      </c>
      <c r="H1697" s="2">
        <f t="shared" si="159"/>
        <v>8.3333333333333329E-2</v>
      </c>
      <c r="I1697" s="3">
        <v>1</v>
      </c>
      <c r="L1697" s="3">
        <v>1</v>
      </c>
      <c r="W1697" s="1">
        <f t="shared" si="160"/>
        <v>1</v>
      </c>
      <c r="X1697" s="17">
        <f>IFERROR(Z1697/AB1697,0)</f>
        <v>1</v>
      </c>
      <c r="Y1697" s="3">
        <f>SUBTOTAL(109,I1697:V1697)</f>
        <v>2</v>
      </c>
      <c r="Z1697" s="3">
        <f>Y1697-N1697</f>
        <v>2</v>
      </c>
      <c r="AA1697" s="3">
        <f t="shared" si="161"/>
        <v>2</v>
      </c>
      <c r="AB1697" s="3">
        <f>COUNTA(I1697:V1697)-COUNTA(N1697)</f>
        <v>2</v>
      </c>
      <c r="AC1697" s="74">
        <f t="array" ref="AC1697">AVERAGE(IF((COLUMN(I1697:V1697)&lt;&gt;COLUMN(N1697)), I1697:V1697))</f>
        <v>0.15384615384615385</v>
      </c>
    </row>
    <row r="1698" spans="1:29" x14ac:dyDescent="0.35">
      <c r="A1698" t="s">
        <v>2563</v>
      </c>
      <c r="B1698" t="s">
        <v>227</v>
      </c>
      <c r="C1698" t="s">
        <v>2391</v>
      </c>
      <c r="D1698" s="1">
        <v>2</v>
      </c>
      <c r="E1698" s="2">
        <f t="shared" si="156"/>
        <v>0</v>
      </c>
      <c r="F1698" s="2">
        <f t="shared" si="157"/>
        <v>0</v>
      </c>
      <c r="G1698" s="2">
        <f t="shared" si="158"/>
        <v>1.6666666666666667</v>
      </c>
      <c r="H1698" s="2">
        <f t="shared" si="159"/>
        <v>1.25</v>
      </c>
      <c r="N1698" s="3">
        <v>13</v>
      </c>
      <c r="O1698" s="3">
        <v>2</v>
      </c>
      <c r="W1698" s="1">
        <f t="shared" si="160"/>
        <v>2</v>
      </c>
      <c r="X1698" s="17">
        <f>IFERROR(Z1698/AB1698,0)</f>
        <v>2</v>
      </c>
      <c r="Y1698" s="3">
        <f>SUBTOTAL(109,I1698:V1698)</f>
        <v>15</v>
      </c>
      <c r="Z1698" s="3">
        <f>Y1698-N1698</f>
        <v>2</v>
      </c>
      <c r="AA1698" s="3">
        <f t="shared" si="161"/>
        <v>2</v>
      </c>
      <c r="AB1698" s="3">
        <f>COUNTA(I1698:V1698)-COUNTA(N1698)</f>
        <v>1</v>
      </c>
      <c r="AC1698" s="74">
        <f t="array" ref="AC1698">AVERAGE(IF((COLUMN(I1698:V1698)&lt;&gt;COLUMN(N1698)), I1698:V1698))</f>
        <v>0.15384615384615385</v>
      </c>
    </row>
    <row r="1699" spans="1:29" x14ac:dyDescent="0.35">
      <c r="A1699" t="s">
        <v>2564</v>
      </c>
      <c r="B1699" t="s">
        <v>2565</v>
      </c>
      <c r="C1699" t="s">
        <v>2391</v>
      </c>
      <c r="D1699" s="1">
        <v>1</v>
      </c>
      <c r="E1699" s="2">
        <f t="shared" si="156"/>
        <v>0</v>
      </c>
      <c r="F1699" s="2">
        <f t="shared" si="157"/>
        <v>0</v>
      </c>
      <c r="G1699" s="2">
        <f t="shared" si="158"/>
        <v>0.33333333333333331</v>
      </c>
      <c r="H1699" s="2">
        <f t="shared" si="159"/>
        <v>0.25</v>
      </c>
      <c r="N1699" s="3">
        <v>2</v>
      </c>
      <c r="O1699" s="3">
        <v>1</v>
      </c>
      <c r="W1699" s="1">
        <f t="shared" si="160"/>
        <v>1</v>
      </c>
      <c r="X1699" s="17">
        <f>IFERROR(Z1699/AB1699,0)</f>
        <v>1</v>
      </c>
      <c r="Y1699" s="3">
        <f>SUBTOTAL(109,I1699:V1699)</f>
        <v>3</v>
      </c>
      <c r="Z1699" s="3">
        <f>Y1699-N1699</f>
        <v>1</v>
      </c>
      <c r="AA1699" s="3">
        <f t="shared" si="161"/>
        <v>2</v>
      </c>
      <c r="AB1699" s="3">
        <f>COUNTA(I1699:V1699)-COUNTA(N1699)</f>
        <v>1</v>
      </c>
      <c r="AC1699" s="74">
        <f t="array" ref="AC1699">AVERAGE(IF((COLUMN(I1699:V1699)&lt;&gt;COLUMN(N1699)), I1699:V1699))</f>
        <v>7.6923076923076927E-2</v>
      </c>
    </row>
    <row r="1700" spans="1:29" x14ac:dyDescent="0.35">
      <c r="A1700" t="s">
        <v>2566</v>
      </c>
      <c r="B1700" t="s">
        <v>229</v>
      </c>
      <c r="C1700" t="s">
        <v>2391</v>
      </c>
      <c r="D1700" s="1">
        <v>2.4</v>
      </c>
      <c r="E1700" s="2">
        <f t="shared" si="156"/>
        <v>1</v>
      </c>
      <c r="F1700" s="2">
        <f t="shared" si="157"/>
        <v>1.1666666666666667</v>
      </c>
      <c r="G1700" s="2">
        <f t="shared" si="158"/>
        <v>1.8888888888888888</v>
      </c>
      <c r="H1700" s="2">
        <f t="shared" si="159"/>
        <v>1.4166666666666667</v>
      </c>
      <c r="N1700" s="3">
        <v>5</v>
      </c>
      <c r="O1700" s="3">
        <v>5</v>
      </c>
      <c r="P1700" s="3">
        <v>2</v>
      </c>
      <c r="Q1700" s="3">
        <v>2</v>
      </c>
      <c r="T1700" s="3">
        <v>1</v>
      </c>
      <c r="U1700" s="3">
        <v>2</v>
      </c>
      <c r="W1700" s="1">
        <f t="shared" si="160"/>
        <v>2.4</v>
      </c>
      <c r="X1700" s="17">
        <f>IFERROR(Z1700/AB1700,0)</f>
        <v>2.4</v>
      </c>
      <c r="Y1700" s="3">
        <f>SUBTOTAL(109,I1700:V1700)</f>
        <v>17</v>
      </c>
      <c r="Z1700" s="3">
        <f>Y1700-N1700</f>
        <v>12</v>
      </c>
      <c r="AA1700" s="3">
        <f t="shared" si="161"/>
        <v>6</v>
      </c>
      <c r="AB1700" s="3">
        <f>COUNTA(I1700:V1700)-COUNTA(N1700)</f>
        <v>5</v>
      </c>
      <c r="AC1700" s="74">
        <f t="array" ref="AC1700">AVERAGE(IF((COLUMN(I1700:V1700)&lt;&gt;COLUMN(N1700)), I1700:V1700))</f>
        <v>0.92307692307692313</v>
      </c>
    </row>
    <row r="1701" spans="1:29" x14ac:dyDescent="0.35">
      <c r="A1701" t="s">
        <v>2567</v>
      </c>
      <c r="B1701" t="s">
        <v>231</v>
      </c>
      <c r="C1701" t="s">
        <v>2391</v>
      </c>
      <c r="D1701" s="1">
        <v>5</v>
      </c>
      <c r="E1701" s="2">
        <f t="shared" si="156"/>
        <v>0</v>
      </c>
      <c r="F1701" s="2">
        <f t="shared" si="157"/>
        <v>1.6666666666666667</v>
      </c>
      <c r="G1701" s="2">
        <f t="shared" si="158"/>
        <v>1.1111111111111112</v>
      </c>
      <c r="H1701" s="2">
        <f t="shared" si="159"/>
        <v>0.83333333333333337</v>
      </c>
      <c r="Q1701" s="3">
        <v>6</v>
      </c>
      <c r="R1701" s="3">
        <v>4</v>
      </c>
      <c r="W1701" s="1">
        <f t="shared" si="160"/>
        <v>5</v>
      </c>
      <c r="X1701" s="17">
        <f>IFERROR(Z1701/AB1701,0)</f>
        <v>5</v>
      </c>
      <c r="Y1701" s="3">
        <f>SUBTOTAL(109,I1701:V1701)</f>
        <v>10</v>
      </c>
      <c r="Z1701" s="3">
        <f>Y1701-N1701</f>
        <v>10</v>
      </c>
      <c r="AA1701" s="3">
        <f t="shared" si="161"/>
        <v>2</v>
      </c>
      <c r="AB1701" s="3">
        <f>COUNTA(I1701:V1701)-COUNTA(N1701)</f>
        <v>2</v>
      </c>
      <c r="AC1701" s="74">
        <f t="array" ref="AC1701">AVERAGE(IF((COLUMN(I1701:V1701)&lt;&gt;COLUMN(N1701)), I1701:V1701))</f>
        <v>0.76923076923076927</v>
      </c>
    </row>
    <row r="1702" spans="1:29" x14ac:dyDescent="0.35">
      <c r="A1702" t="s">
        <v>2568</v>
      </c>
      <c r="B1702" t="s">
        <v>235</v>
      </c>
      <c r="C1702" t="s">
        <v>2391</v>
      </c>
      <c r="D1702" s="1">
        <v>4.5</v>
      </c>
      <c r="E1702" s="2">
        <f t="shared" si="156"/>
        <v>0</v>
      </c>
      <c r="F1702" s="2">
        <f t="shared" si="157"/>
        <v>2.5</v>
      </c>
      <c r="G1702" s="2">
        <f t="shared" si="158"/>
        <v>3.2222222222222223</v>
      </c>
      <c r="H1702" s="2">
        <f t="shared" si="159"/>
        <v>2.4166666666666665</v>
      </c>
      <c r="N1702" s="3">
        <v>11</v>
      </c>
      <c r="O1702" s="3">
        <v>3</v>
      </c>
      <c r="P1702" s="3">
        <v>1</v>
      </c>
      <c r="Q1702" s="3">
        <v>10</v>
      </c>
      <c r="R1702" s="3">
        <v>4</v>
      </c>
      <c r="W1702" s="1">
        <f t="shared" si="160"/>
        <v>4.5</v>
      </c>
      <c r="X1702" s="17">
        <f>IFERROR(Z1702/AB1702,0)</f>
        <v>4.5</v>
      </c>
      <c r="Y1702" s="3">
        <f>SUBTOTAL(109,I1702:V1702)</f>
        <v>29</v>
      </c>
      <c r="Z1702" s="3">
        <f>Y1702-N1702</f>
        <v>18</v>
      </c>
      <c r="AA1702" s="3">
        <f t="shared" si="161"/>
        <v>5</v>
      </c>
      <c r="AB1702" s="3">
        <f>COUNTA(I1702:V1702)-COUNTA(N1702)</f>
        <v>4</v>
      </c>
      <c r="AC1702" s="74">
        <f t="array" ref="AC1702">AVERAGE(IF((COLUMN(I1702:V1702)&lt;&gt;COLUMN(N1702)), I1702:V1702))</f>
        <v>1.3846153846153846</v>
      </c>
    </row>
    <row r="1703" spans="1:29" x14ac:dyDescent="0.35">
      <c r="A1703" t="s">
        <v>2569</v>
      </c>
      <c r="B1703" t="s">
        <v>237</v>
      </c>
      <c r="C1703" t="s">
        <v>2391</v>
      </c>
      <c r="D1703" s="1">
        <v>3</v>
      </c>
      <c r="E1703" s="2">
        <f t="shared" si="156"/>
        <v>0</v>
      </c>
      <c r="F1703" s="2">
        <f t="shared" si="157"/>
        <v>0</v>
      </c>
      <c r="G1703" s="2">
        <f t="shared" si="158"/>
        <v>1.6666666666666667</v>
      </c>
      <c r="H1703" s="2">
        <f t="shared" si="159"/>
        <v>1.25</v>
      </c>
      <c r="N1703" s="3">
        <v>12</v>
      </c>
      <c r="O1703" s="3">
        <v>3</v>
      </c>
      <c r="W1703" s="1">
        <f t="shared" si="160"/>
        <v>3</v>
      </c>
      <c r="X1703" s="17">
        <f>IFERROR(Z1703/AB1703,0)</f>
        <v>3</v>
      </c>
      <c r="Y1703" s="3">
        <f>SUBTOTAL(109,I1703:V1703)</f>
        <v>15</v>
      </c>
      <c r="Z1703" s="3">
        <f>Y1703-N1703</f>
        <v>3</v>
      </c>
      <c r="AA1703" s="3">
        <f t="shared" si="161"/>
        <v>2</v>
      </c>
      <c r="AB1703" s="3">
        <f>COUNTA(I1703:V1703)-COUNTA(N1703)</f>
        <v>1</v>
      </c>
      <c r="AC1703" s="74">
        <f t="array" ref="AC1703">AVERAGE(IF((COLUMN(I1703:V1703)&lt;&gt;COLUMN(N1703)), I1703:V1703))</f>
        <v>0.23076923076923078</v>
      </c>
    </row>
    <row r="1704" spans="1:29" x14ac:dyDescent="0.35">
      <c r="A1704" t="s">
        <v>2570</v>
      </c>
      <c r="B1704" t="s">
        <v>239</v>
      </c>
      <c r="C1704" t="s">
        <v>2391</v>
      </c>
      <c r="D1704" s="1">
        <v>1</v>
      </c>
      <c r="E1704" s="2">
        <f t="shared" si="156"/>
        <v>0</v>
      </c>
      <c r="F1704" s="2">
        <f t="shared" si="157"/>
        <v>0</v>
      </c>
      <c r="G1704" s="2">
        <f t="shared" si="158"/>
        <v>0.77777777777777779</v>
      </c>
      <c r="H1704" s="2">
        <f t="shared" si="159"/>
        <v>0.58333333333333337</v>
      </c>
      <c r="N1704" s="3">
        <v>6</v>
      </c>
      <c r="O1704" s="3">
        <v>1</v>
      </c>
      <c r="W1704" s="1">
        <f t="shared" si="160"/>
        <v>1</v>
      </c>
      <c r="X1704" s="17">
        <f>IFERROR(Z1704/AB1704,0)</f>
        <v>1</v>
      </c>
      <c r="Y1704" s="3">
        <f>SUBTOTAL(109,I1704:V1704)</f>
        <v>7</v>
      </c>
      <c r="Z1704" s="3">
        <f>Y1704-N1704</f>
        <v>1</v>
      </c>
      <c r="AA1704" s="3">
        <f t="shared" si="161"/>
        <v>2</v>
      </c>
      <c r="AB1704" s="3">
        <f>COUNTA(I1704:V1704)-COUNTA(N1704)</f>
        <v>1</v>
      </c>
      <c r="AC1704" s="74">
        <f t="array" ref="AC1704">AVERAGE(IF((COLUMN(I1704:V1704)&lt;&gt;COLUMN(N1704)), I1704:V1704))</f>
        <v>7.6923076923076927E-2</v>
      </c>
    </row>
    <row r="1705" spans="1:29" x14ac:dyDescent="0.35">
      <c r="A1705" t="s">
        <v>2571</v>
      </c>
      <c r="B1705" t="s">
        <v>2572</v>
      </c>
      <c r="C1705" t="s">
        <v>2391</v>
      </c>
      <c r="D1705" s="1">
        <v>1</v>
      </c>
      <c r="E1705" s="2">
        <f t="shared" si="156"/>
        <v>0</v>
      </c>
      <c r="F1705" s="2">
        <f t="shared" si="157"/>
        <v>0</v>
      </c>
      <c r="G1705" s="2">
        <f t="shared" si="158"/>
        <v>0.1111111111111111</v>
      </c>
      <c r="H1705" s="2">
        <f t="shared" si="159"/>
        <v>0.25</v>
      </c>
      <c r="K1705" s="3">
        <v>1</v>
      </c>
      <c r="L1705" s="3">
        <v>1</v>
      </c>
      <c r="N1705" s="3">
        <v>1</v>
      </c>
      <c r="W1705" s="1">
        <f t="shared" si="160"/>
        <v>1</v>
      </c>
      <c r="X1705" s="17">
        <f>IFERROR(Z1705/AB1705,0)</f>
        <v>1</v>
      </c>
      <c r="Y1705" s="3">
        <f>SUBTOTAL(109,I1705:V1705)</f>
        <v>3</v>
      </c>
      <c r="Z1705" s="3">
        <f>Y1705-N1705</f>
        <v>2</v>
      </c>
      <c r="AA1705" s="3">
        <f t="shared" si="161"/>
        <v>3</v>
      </c>
      <c r="AB1705" s="3">
        <f>COUNTA(I1705:V1705)-COUNTA(N1705)</f>
        <v>2</v>
      </c>
      <c r="AC1705" s="74">
        <f t="array" ref="AC1705">AVERAGE(IF((COLUMN(I1705:V1705)&lt;&gt;COLUMN(N1705)), I1705:V1705))</f>
        <v>0.15384615384615385</v>
      </c>
    </row>
    <row r="1706" spans="1:29" x14ac:dyDescent="0.35">
      <c r="A1706" t="s">
        <v>2573</v>
      </c>
      <c r="B1706" t="s">
        <v>505</v>
      </c>
      <c r="C1706" t="s">
        <v>2391</v>
      </c>
      <c r="D1706" s="1">
        <v>1.3333333333333333</v>
      </c>
      <c r="E1706" s="2">
        <f t="shared" si="156"/>
        <v>0.33333333333333331</v>
      </c>
      <c r="F1706" s="2">
        <f t="shared" si="157"/>
        <v>0.66666666666666663</v>
      </c>
      <c r="G1706" s="2">
        <f t="shared" si="158"/>
        <v>0.44444444444444442</v>
      </c>
      <c r="H1706" s="2">
        <f t="shared" si="159"/>
        <v>0.33333333333333331</v>
      </c>
      <c r="P1706" s="3">
        <v>1</v>
      </c>
      <c r="Q1706" s="3">
        <v>2</v>
      </c>
      <c r="U1706" s="3">
        <v>1</v>
      </c>
      <c r="W1706" s="1">
        <f t="shared" si="160"/>
        <v>1.3333333333333333</v>
      </c>
      <c r="X1706" s="17">
        <f>IFERROR(Z1706/AB1706,0)</f>
        <v>1.3333333333333333</v>
      </c>
      <c r="Y1706" s="3">
        <f>SUBTOTAL(109,I1706:V1706)</f>
        <v>4</v>
      </c>
      <c r="Z1706" s="3">
        <f>Y1706-N1706</f>
        <v>4</v>
      </c>
      <c r="AA1706" s="3">
        <f t="shared" si="161"/>
        <v>3</v>
      </c>
      <c r="AB1706" s="3">
        <f>COUNTA(I1706:V1706)-COUNTA(N1706)</f>
        <v>3</v>
      </c>
      <c r="AC1706" s="74">
        <f t="array" ref="AC1706">AVERAGE(IF((COLUMN(I1706:V1706)&lt;&gt;COLUMN(N1706)), I1706:V1706))</f>
        <v>0.30769230769230771</v>
      </c>
    </row>
    <row r="1707" spans="1:29" x14ac:dyDescent="0.35">
      <c r="A1707" t="s">
        <v>2574</v>
      </c>
      <c r="B1707" t="s">
        <v>518</v>
      </c>
      <c r="C1707" t="s">
        <v>2391</v>
      </c>
      <c r="D1707" s="1">
        <v>2</v>
      </c>
      <c r="E1707" s="2">
        <f t="shared" si="156"/>
        <v>0.66666666666666663</v>
      </c>
      <c r="F1707" s="2">
        <f t="shared" si="157"/>
        <v>0.33333333333333331</v>
      </c>
      <c r="G1707" s="2">
        <f t="shared" si="158"/>
        <v>0.22222222222222221</v>
      </c>
      <c r="H1707" s="2">
        <f t="shared" si="159"/>
        <v>0.16666666666666666</v>
      </c>
      <c r="T1707" s="3">
        <v>2</v>
      </c>
      <c r="W1707" s="1">
        <f t="shared" si="160"/>
        <v>2</v>
      </c>
      <c r="X1707" s="17">
        <f>IFERROR(Z1707/AB1707,0)</f>
        <v>2</v>
      </c>
      <c r="Y1707" s="3">
        <f>SUBTOTAL(109,I1707:V1707)</f>
        <v>2</v>
      </c>
      <c r="Z1707" s="3">
        <f>Y1707-N1707</f>
        <v>2</v>
      </c>
      <c r="AA1707" s="3">
        <f t="shared" si="161"/>
        <v>1</v>
      </c>
      <c r="AB1707" s="3">
        <f>COUNTA(I1707:V1707)-COUNTA(N1707)</f>
        <v>1</v>
      </c>
      <c r="AC1707" s="74">
        <f t="array" ref="AC1707">AVERAGE(IF((COLUMN(I1707:V1707)&lt;&gt;COLUMN(N1707)), I1707:V1707))</f>
        <v>0.15384615384615385</v>
      </c>
    </row>
    <row r="1708" spans="1:29" x14ac:dyDescent="0.35">
      <c r="A1708" t="s">
        <v>2575</v>
      </c>
      <c r="B1708" t="s">
        <v>522</v>
      </c>
      <c r="C1708" t="s">
        <v>2391</v>
      </c>
      <c r="D1708" s="1">
        <v>1.1666666666666667</v>
      </c>
      <c r="E1708" s="2">
        <f t="shared" si="156"/>
        <v>0.66666666666666663</v>
      </c>
      <c r="F1708" s="2">
        <f t="shared" si="157"/>
        <v>0.5</v>
      </c>
      <c r="G1708" s="2">
        <f t="shared" si="158"/>
        <v>0.44444444444444442</v>
      </c>
      <c r="H1708" s="2">
        <f t="shared" si="159"/>
        <v>0.5</v>
      </c>
      <c r="J1708" s="3">
        <v>2</v>
      </c>
      <c r="O1708" s="3">
        <v>1</v>
      </c>
      <c r="P1708" s="3">
        <v>1</v>
      </c>
      <c r="S1708" s="3">
        <v>1</v>
      </c>
      <c r="T1708" s="3">
        <v>1</v>
      </c>
      <c r="V1708" s="3">
        <v>1</v>
      </c>
      <c r="W1708" s="1">
        <f t="shared" si="160"/>
        <v>1.1666666666666667</v>
      </c>
      <c r="X1708" s="17">
        <f>IFERROR(Z1708/AB1708,0)</f>
        <v>1.1666666666666667</v>
      </c>
      <c r="Y1708" s="3">
        <f>SUBTOTAL(109,I1708:V1708)</f>
        <v>7</v>
      </c>
      <c r="Z1708" s="3">
        <f>Y1708-N1708</f>
        <v>7</v>
      </c>
      <c r="AA1708" s="3">
        <f t="shared" si="161"/>
        <v>6</v>
      </c>
      <c r="AB1708" s="3">
        <f>COUNTA(I1708:V1708)-COUNTA(N1708)</f>
        <v>6</v>
      </c>
      <c r="AC1708" s="74">
        <f t="array" ref="AC1708">AVERAGE(IF((COLUMN(I1708:V1708)&lt;&gt;COLUMN(N1708)), I1708:V1708))</f>
        <v>0.53846153846153844</v>
      </c>
    </row>
    <row r="1709" spans="1:29" x14ac:dyDescent="0.35">
      <c r="A1709" t="s">
        <v>2576</v>
      </c>
      <c r="B1709" t="s">
        <v>25</v>
      </c>
      <c r="C1709" t="s">
        <v>2391</v>
      </c>
      <c r="D1709" s="1">
        <v>1</v>
      </c>
      <c r="E1709" s="2">
        <f t="shared" si="156"/>
        <v>0.33333333333333331</v>
      </c>
      <c r="F1709" s="2">
        <f t="shared" si="157"/>
        <v>0.5</v>
      </c>
      <c r="G1709" s="2">
        <f t="shared" si="158"/>
        <v>0.66666666666666663</v>
      </c>
      <c r="H1709" s="2">
        <f t="shared" si="159"/>
        <v>0.5</v>
      </c>
      <c r="N1709" s="3">
        <v>2</v>
      </c>
      <c r="O1709" s="3">
        <v>1</v>
      </c>
      <c r="P1709" s="3">
        <v>1</v>
      </c>
      <c r="R1709" s="3">
        <v>1</v>
      </c>
      <c r="T1709" s="3">
        <v>1</v>
      </c>
      <c r="V1709" s="3">
        <v>1</v>
      </c>
      <c r="W1709" s="1">
        <f t="shared" si="160"/>
        <v>1</v>
      </c>
      <c r="X1709" s="17">
        <f>IFERROR(Z1709/AB1709,0)</f>
        <v>1</v>
      </c>
      <c r="Y1709" s="3">
        <f>SUBTOTAL(109,I1709:V1709)</f>
        <v>7</v>
      </c>
      <c r="Z1709" s="3">
        <f>Y1709-N1709</f>
        <v>5</v>
      </c>
      <c r="AA1709" s="3">
        <f t="shared" si="161"/>
        <v>6</v>
      </c>
      <c r="AB1709" s="3">
        <f>COUNTA(I1709:V1709)-COUNTA(N1709)</f>
        <v>5</v>
      </c>
      <c r="AC1709" s="74">
        <f t="array" ref="AC1709">AVERAGE(IF((COLUMN(I1709:V1709)&lt;&gt;COLUMN(N1709)), I1709:V1709))</f>
        <v>0.38461538461538464</v>
      </c>
    </row>
    <row r="1710" spans="1:29" x14ac:dyDescent="0.35">
      <c r="A1710" t="s">
        <v>2577</v>
      </c>
      <c r="B1710" t="s">
        <v>257</v>
      </c>
      <c r="C1710" t="s">
        <v>2391</v>
      </c>
      <c r="D1710" s="1">
        <v>3.3333333333333335</v>
      </c>
      <c r="E1710" s="2">
        <f t="shared" si="156"/>
        <v>0.33333333333333331</v>
      </c>
      <c r="F1710" s="2">
        <f t="shared" si="157"/>
        <v>2.6666666666666665</v>
      </c>
      <c r="G1710" s="2">
        <f t="shared" si="158"/>
        <v>4.4444444444444446</v>
      </c>
      <c r="H1710" s="2">
        <f t="shared" si="159"/>
        <v>3.3333333333333335</v>
      </c>
      <c r="N1710" s="3">
        <v>22</v>
      </c>
      <c r="O1710" s="3">
        <v>2</v>
      </c>
      <c r="P1710" s="3">
        <v>6</v>
      </c>
      <c r="Q1710" s="3">
        <v>6</v>
      </c>
      <c r="R1710" s="3">
        <v>3</v>
      </c>
      <c r="S1710" s="3">
        <v>1</v>
      </c>
      <c r="V1710" s="3">
        <v>2</v>
      </c>
      <c r="W1710" s="1">
        <f t="shared" si="160"/>
        <v>3.3333333333333335</v>
      </c>
      <c r="X1710" s="17">
        <f>IFERROR(Z1710/AB1710,0)</f>
        <v>3.3333333333333335</v>
      </c>
      <c r="Y1710" s="3">
        <f>SUBTOTAL(109,I1710:V1710)</f>
        <v>42</v>
      </c>
      <c r="Z1710" s="3">
        <f>Y1710-N1710</f>
        <v>20</v>
      </c>
      <c r="AA1710" s="3">
        <f t="shared" si="161"/>
        <v>7</v>
      </c>
      <c r="AB1710" s="3">
        <f>COUNTA(I1710:V1710)-COUNTA(N1710)</f>
        <v>6</v>
      </c>
      <c r="AC1710" s="74">
        <f t="array" ref="AC1710">AVERAGE(IF((COLUMN(I1710:V1710)&lt;&gt;COLUMN(N1710)), I1710:V1710))</f>
        <v>1.5384615384615385</v>
      </c>
    </row>
    <row r="1711" spans="1:29" x14ac:dyDescent="0.35">
      <c r="A1711" t="s">
        <v>2578</v>
      </c>
      <c r="B1711" t="s">
        <v>537</v>
      </c>
      <c r="C1711" t="s">
        <v>2391</v>
      </c>
      <c r="D1711" s="1">
        <v>1</v>
      </c>
      <c r="E1711" s="2">
        <f t="shared" si="156"/>
        <v>0</v>
      </c>
      <c r="F1711" s="2">
        <f t="shared" si="157"/>
        <v>0</v>
      </c>
      <c r="G1711" s="2">
        <f t="shared" si="158"/>
        <v>0.55555555555555558</v>
      </c>
      <c r="H1711" s="2">
        <f t="shared" si="159"/>
        <v>0.41666666666666669</v>
      </c>
      <c r="N1711" s="3">
        <v>5</v>
      </c>
      <c r="V1711" s="3">
        <v>1</v>
      </c>
      <c r="W1711" s="1">
        <f t="shared" si="160"/>
        <v>1</v>
      </c>
      <c r="X1711" s="17">
        <f>IFERROR(Z1711/AB1711,0)</f>
        <v>1</v>
      </c>
      <c r="Y1711" s="3">
        <f>SUBTOTAL(109,I1711:V1711)</f>
        <v>6</v>
      </c>
      <c r="Z1711" s="3">
        <f>Y1711-N1711</f>
        <v>1</v>
      </c>
      <c r="AA1711" s="3">
        <f t="shared" si="161"/>
        <v>2</v>
      </c>
      <c r="AB1711" s="3">
        <f>COUNTA(I1711:V1711)-COUNTA(N1711)</f>
        <v>1</v>
      </c>
      <c r="AC1711" s="74">
        <f t="array" ref="AC1711">AVERAGE(IF((COLUMN(I1711:V1711)&lt;&gt;COLUMN(N1711)), I1711:V1711))</f>
        <v>7.6923076923076927E-2</v>
      </c>
    </row>
    <row r="1712" spans="1:29" x14ac:dyDescent="0.35">
      <c r="A1712" t="s">
        <v>2579</v>
      </c>
      <c r="B1712" t="s">
        <v>539</v>
      </c>
      <c r="C1712" t="s">
        <v>2391</v>
      </c>
      <c r="D1712" s="1">
        <v>1.25</v>
      </c>
      <c r="E1712" s="2">
        <f t="shared" si="156"/>
        <v>1</v>
      </c>
      <c r="F1712" s="2">
        <f t="shared" si="157"/>
        <v>0.5</v>
      </c>
      <c r="G1712" s="2">
        <f t="shared" si="158"/>
        <v>0.55555555555555558</v>
      </c>
      <c r="H1712" s="2">
        <f t="shared" si="159"/>
        <v>0.41666666666666669</v>
      </c>
      <c r="N1712" s="3">
        <v>1</v>
      </c>
      <c r="O1712" s="3">
        <v>1</v>
      </c>
      <c r="S1712" s="3">
        <v>1</v>
      </c>
      <c r="U1712" s="3">
        <v>2</v>
      </c>
      <c r="V1712" s="3">
        <v>1</v>
      </c>
      <c r="W1712" s="1">
        <f t="shared" si="160"/>
        <v>1.25</v>
      </c>
      <c r="X1712" s="17">
        <f>IFERROR(Z1712/AB1712,0)</f>
        <v>1.25</v>
      </c>
      <c r="Y1712" s="3">
        <f>SUBTOTAL(109,I1712:V1712)</f>
        <v>6</v>
      </c>
      <c r="Z1712" s="3">
        <f>Y1712-N1712</f>
        <v>5</v>
      </c>
      <c r="AA1712" s="3">
        <f t="shared" si="161"/>
        <v>5</v>
      </c>
      <c r="AB1712" s="3">
        <f>COUNTA(I1712:V1712)-COUNTA(N1712)</f>
        <v>4</v>
      </c>
      <c r="AC1712" s="74">
        <f t="array" ref="AC1712">AVERAGE(IF((COLUMN(I1712:V1712)&lt;&gt;COLUMN(N1712)), I1712:V1712))</f>
        <v>0.38461538461538464</v>
      </c>
    </row>
    <row r="1713" spans="1:29" x14ac:dyDescent="0.35">
      <c r="A1713" t="s">
        <v>2580</v>
      </c>
      <c r="B1713" t="s">
        <v>541</v>
      </c>
      <c r="C1713" t="s">
        <v>2391</v>
      </c>
      <c r="D1713" s="1">
        <v>2.5</v>
      </c>
      <c r="E1713" s="2">
        <f t="shared" si="156"/>
        <v>0.33333333333333331</v>
      </c>
      <c r="F1713" s="2">
        <f t="shared" si="157"/>
        <v>0.16666666666666666</v>
      </c>
      <c r="G1713" s="2">
        <f t="shared" si="158"/>
        <v>0.1111111111111111</v>
      </c>
      <c r="H1713" s="2">
        <f t="shared" si="159"/>
        <v>8.3333333333333329E-2</v>
      </c>
      <c r="T1713" s="3">
        <v>1</v>
      </c>
      <c r="V1713" s="3">
        <v>4</v>
      </c>
      <c r="W1713" s="1">
        <f t="shared" si="160"/>
        <v>2.5</v>
      </c>
      <c r="X1713" s="17">
        <f>IFERROR(Z1713/AB1713,0)</f>
        <v>2.5</v>
      </c>
      <c r="Y1713" s="3">
        <f>SUBTOTAL(109,I1713:V1713)</f>
        <v>5</v>
      </c>
      <c r="Z1713" s="3">
        <f>Y1713-N1713</f>
        <v>5</v>
      </c>
      <c r="AA1713" s="3">
        <f t="shared" si="161"/>
        <v>2</v>
      </c>
      <c r="AB1713" s="3">
        <f>COUNTA(I1713:V1713)-COUNTA(N1713)</f>
        <v>2</v>
      </c>
      <c r="AC1713" s="74">
        <f t="array" ref="AC1713">AVERAGE(IF((COLUMN(I1713:V1713)&lt;&gt;COLUMN(N1713)), I1713:V1713))</f>
        <v>0.38461538461538464</v>
      </c>
    </row>
    <row r="1714" spans="1:29" x14ac:dyDescent="0.35">
      <c r="A1714" t="s">
        <v>2581</v>
      </c>
      <c r="B1714" t="s">
        <v>259</v>
      </c>
      <c r="C1714" t="s">
        <v>2391</v>
      </c>
      <c r="D1714" s="1">
        <v>3</v>
      </c>
      <c r="E1714" s="2">
        <f t="shared" si="156"/>
        <v>0</v>
      </c>
      <c r="F1714" s="2">
        <f t="shared" si="157"/>
        <v>0.33333333333333331</v>
      </c>
      <c r="G1714" s="2">
        <f t="shared" si="158"/>
        <v>1.1111111111111112</v>
      </c>
      <c r="H1714" s="2">
        <f t="shared" si="159"/>
        <v>0.83333333333333337</v>
      </c>
      <c r="N1714" s="3">
        <v>4</v>
      </c>
      <c r="O1714" s="3">
        <v>4</v>
      </c>
      <c r="P1714" s="3">
        <v>2</v>
      </c>
      <c r="W1714" s="1">
        <f t="shared" si="160"/>
        <v>3</v>
      </c>
      <c r="X1714" s="17">
        <f>IFERROR(Z1714/AB1714,0)</f>
        <v>3</v>
      </c>
      <c r="Y1714" s="3">
        <f>SUBTOTAL(109,I1714:V1714)</f>
        <v>10</v>
      </c>
      <c r="Z1714" s="3">
        <f>Y1714-N1714</f>
        <v>6</v>
      </c>
      <c r="AA1714" s="3">
        <f t="shared" si="161"/>
        <v>3</v>
      </c>
      <c r="AB1714" s="3">
        <f>COUNTA(I1714:V1714)-COUNTA(N1714)</f>
        <v>2</v>
      </c>
      <c r="AC1714" s="74">
        <f t="array" ref="AC1714">AVERAGE(IF((COLUMN(I1714:V1714)&lt;&gt;COLUMN(N1714)), I1714:V1714))</f>
        <v>0.46153846153846156</v>
      </c>
    </row>
    <row r="1715" spans="1:29" x14ac:dyDescent="0.35">
      <c r="A1715" t="s">
        <v>2582</v>
      </c>
      <c r="B1715" t="s">
        <v>710</v>
      </c>
      <c r="C1715" t="s">
        <v>2391</v>
      </c>
      <c r="D1715" s="1">
        <v>1</v>
      </c>
      <c r="E1715" s="2">
        <f t="shared" si="156"/>
        <v>0</v>
      </c>
      <c r="F1715" s="2">
        <f t="shared" si="157"/>
        <v>0.33333333333333331</v>
      </c>
      <c r="G1715" s="2">
        <f t="shared" si="158"/>
        <v>0.44444444444444442</v>
      </c>
      <c r="H1715" s="2">
        <f t="shared" si="159"/>
        <v>0.33333333333333331</v>
      </c>
      <c r="N1715" s="3">
        <v>2</v>
      </c>
      <c r="Q1715" s="3">
        <v>1</v>
      </c>
      <c r="R1715" s="3">
        <v>1</v>
      </c>
      <c r="W1715" s="1">
        <f t="shared" si="160"/>
        <v>1</v>
      </c>
      <c r="X1715" s="17">
        <f>IFERROR(Z1715/AB1715,0)</f>
        <v>1</v>
      </c>
      <c r="Y1715" s="3">
        <f>SUBTOTAL(109,I1715:V1715)</f>
        <v>4</v>
      </c>
      <c r="Z1715" s="3">
        <f>Y1715-N1715</f>
        <v>2</v>
      </c>
      <c r="AA1715" s="3">
        <f t="shared" si="161"/>
        <v>3</v>
      </c>
      <c r="AB1715" s="3">
        <f>COUNTA(I1715:V1715)-COUNTA(N1715)</f>
        <v>2</v>
      </c>
      <c r="AC1715" s="74">
        <f t="array" ref="AC1715">AVERAGE(IF((COLUMN(I1715:V1715)&lt;&gt;COLUMN(N1715)), I1715:V1715))</f>
        <v>0.15384615384615385</v>
      </c>
    </row>
    <row r="1716" spans="1:29" x14ac:dyDescent="0.35">
      <c r="A1716" t="s">
        <v>2583</v>
      </c>
      <c r="B1716" t="s">
        <v>31</v>
      </c>
      <c r="C1716" t="s">
        <v>2391</v>
      </c>
      <c r="D1716" s="1">
        <v>5</v>
      </c>
      <c r="E1716" s="2">
        <f t="shared" si="156"/>
        <v>0</v>
      </c>
      <c r="F1716" s="2">
        <f t="shared" si="157"/>
        <v>3.1666666666666665</v>
      </c>
      <c r="G1716" s="2">
        <f t="shared" si="158"/>
        <v>3.3333333333333335</v>
      </c>
      <c r="H1716" s="2">
        <f t="shared" si="159"/>
        <v>2.5</v>
      </c>
      <c r="N1716" s="3">
        <v>10</v>
      </c>
      <c r="O1716" s="3">
        <v>1</v>
      </c>
      <c r="P1716" s="3">
        <v>1</v>
      </c>
      <c r="Q1716" s="3">
        <v>11</v>
      </c>
      <c r="R1716" s="3">
        <v>7</v>
      </c>
      <c r="W1716" s="1">
        <f t="shared" si="160"/>
        <v>5</v>
      </c>
      <c r="X1716" s="17">
        <f>IFERROR(Z1716/AB1716,0)</f>
        <v>5</v>
      </c>
      <c r="Y1716" s="3">
        <f>SUBTOTAL(109,I1716:V1716)</f>
        <v>30</v>
      </c>
      <c r="Z1716" s="3">
        <f>Y1716-N1716</f>
        <v>20</v>
      </c>
      <c r="AA1716" s="3">
        <f t="shared" si="161"/>
        <v>5</v>
      </c>
      <c r="AB1716" s="3">
        <f>COUNTA(I1716:V1716)-COUNTA(N1716)</f>
        <v>4</v>
      </c>
      <c r="AC1716" s="74">
        <f t="array" ref="AC1716">AVERAGE(IF((COLUMN(I1716:V1716)&lt;&gt;COLUMN(N1716)), I1716:V1716))</f>
        <v>1.5384615384615385</v>
      </c>
    </row>
    <row r="1717" spans="1:29" x14ac:dyDescent="0.35">
      <c r="A1717" t="s">
        <v>2584</v>
      </c>
      <c r="B1717" t="s">
        <v>264</v>
      </c>
      <c r="C1717" t="s">
        <v>2391</v>
      </c>
      <c r="D1717" s="1" t="s">
        <v>71</v>
      </c>
      <c r="E1717" s="2">
        <f t="shared" si="156"/>
        <v>0</v>
      </c>
      <c r="F1717" s="2">
        <f t="shared" si="157"/>
        <v>0</v>
      </c>
      <c r="G1717" s="2">
        <f t="shared" si="158"/>
        <v>0.33333333333333331</v>
      </c>
      <c r="H1717" s="2">
        <f t="shared" si="159"/>
        <v>0.25</v>
      </c>
      <c r="N1717" s="3">
        <v>3</v>
      </c>
      <c r="W1717" s="1" t="str">
        <f t="shared" si="160"/>
        <v>0</v>
      </c>
      <c r="X1717" s="17">
        <f>IFERROR(Z1717/AB1717,0)</f>
        <v>0</v>
      </c>
      <c r="Y1717" s="3">
        <f>SUBTOTAL(109,I1717:V1717)</f>
        <v>3</v>
      </c>
      <c r="Z1717" s="3">
        <f>Y1717-N1717</f>
        <v>0</v>
      </c>
      <c r="AA1717" s="3">
        <f t="shared" si="161"/>
        <v>1</v>
      </c>
      <c r="AB1717" s="3">
        <f>COUNTA(I1717:V1717)-COUNTA(N1717)</f>
        <v>0</v>
      </c>
      <c r="AC1717" s="74">
        <f t="array" ref="AC1717">AVERAGE(IF((COLUMN(I1717:V1717)&lt;&gt;COLUMN(N1717)), I1717:V1717))</f>
        <v>0</v>
      </c>
    </row>
    <row r="1718" spans="1:29" x14ac:dyDescent="0.35">
      <c r="A1718" t="s">
        <v>2585</v>
      </c>
      <c r="B1718" t="s">
        <v>557</v>
      </c>
      <c r="C1718" t="s">
        <v>2391</v>
      </c>
      <c r="D1718" s="1">
        <v>1</v>
      </c>
      <c r="E1718" s="2">
        <f t="shared" si="156"/>
        <v>0.33333333333333331</v>
      </c>
      <c r="F1718" s="2">
        <f t="shared" si="157"/>
        <v>0.16666666666666666</v>
      </c>
      <c r="G1718" s="2">
        <f t="shared" si="158"/>
        <v>0.22222222222222221</v>
      </c>
      <c r="H1718" s="2">
        <f t="shared" si="159"/>
        <v>0.16666666666666666</v>
      </c>
      <c r="O1718" s="3">
        <v>1</v>
      </c>
      <c r="S1718" s="3">
        <v>1</v>
      </c>
      <c r="W1718" s="1">
        <f t="shared" si="160"/>
        <v>1</v>
      </c>
      <c r="X1718" s="17">
        <f>IFERROR(Z1718/AB1718,0)</f>
        <v>1</v>
      </c>
      <c r="Y1718" s="3">
        <f>SUBTOTAL(109,I1718:V1718)</f>
        <v>2</v>
      </c>
      <c r="Z1718" s="3">
        <f>Y1718-N1718</f>
        <v>2</v>
      </c>
      <c r="AA1718" s="3">
        <f t="shared" si="161"/>
        <v>2</v>
      </c>
      <c r="AB1718" s="3">
        <f>COUNTA(I1718:V1718)-COUNTA(N1718)</f>
        <v>2</v>
      </c>
      <c r="AC1718" s="74">
        <f t="array" ref="AC1718">AVERAGE(IF((COLUMN(I1718:V1718)&lt;&gt;COLUMN(N1718)), I1718:V1718))</f>
        <v>0.15384615384615385</v>
      </c>
    </row>
    <row r="1719" spans="1:29" x14ac:dyDescent="0.35">
      <c r="A1719" t="s">
        <v>2586</v>
      </c>
      <c r="B1719" t="s">
        <v>559</v>
      </c>
      <c r="C1719" t="s">
        <v>2391</v>
      </c>
      <c r="D1719" s="1" t="s">
        <v>71</v>
      </c>
      <c r="E1719" s="2">
        <f t="shared" si="156"/>
        <v>0</v>
      </c>
      <c r="F1719" s="2">
        <f t="shared" si="157"/>
        <v>0</v>
      </c>
      <c r="G1719" s="2">
        <f t="shared" si="158"/>
        <v>0.22222222222222221</v>
      </c>
      <c r="H1719" s="2">
        <f t="shared" si="159"/>
        <v>0.16666666666666666</v>
      </c>
      <c r="N1719" s="3">
        <v>2</v>
      </c>
      <c r="W1719" s="1" t="str">
        <f t="shared" si="160"/>
        <v>0</v>
      </c>
      <c r="X1719" s="17">
        <f>IFERROR(Z1719/AB1719,0)</f>
        <v>0</v>
      </c>
      <c r="Y1719" s="3">
        <f>SUBTOTAL(109,I1719:V1719)</f>
        <v>2</v>
      </c>
      <c r="Z1719" s="3">
        <f>Y1719-N1719</f>
        <v>0</v>
      </c>
      <c r="AA1719" s="3">
        <f t="shared" si="161"/>
        <v>1</v>
      </c>
      <c r="AB1719" s="3">
        <f>COUNTA(I1719:V1719)-COUNTA(N1719)</f>
        <v>0</v>
      </c>
      <c r="AC1719" s="74">
        <f t="array" ref="AC1719">AVERAGE(IF((COLUMN(I1719:V1719)&lt;&gt;COLUMN(N1719)), I1719:V1719))</f>
        <v>0</v>
      </c>
    </row>
    <row r="1720" spans="1:29" x14ac:dyDescent="0.35">
      <c r="A1720" t="s">
        <v>2587</v>
      </c>
      <c r="B1720" t="s">
        <v>2588</v>
      </c>
      <c r="C1720" t="s">
        <v>2391</v>
      </c>
      <c r="D1720" s="1">
        <v>1</v>
      </c>
      <c r="E1720" s="2">
        <f t="shared" si="156"/>
        <v>0</v>
      </c>
      <c r="F1720" s="2">
        <f t="shared" si="157"/>
        <v>0</v>
      </c>
      <c r="G1720" s="2">
        <f t="shared" si="158"/>
        <v>0</v>
      </c>
      <c r="H1720" s="2">
        <f t="shared" si="159"/>
        <v>8.3333333333333329E-2</v>
      </c>
      <c r="J1720" s="3">
        <v>1</v>
      </c>
      <c r="W1720" s="1">
        <f t="shared" si="160"/>
        <v>1</v>
      </c>
      <c r="X1720" s="17">
        <f>IFERROR(Z1720/AB1720,0)</f>
        <v>1</v>
      </c>
      <c r="Y1720" s="3">
        <f>SUBTOTAL(109,I1720:V1720)</f>
        <v>1</v>
      </c>
      <c r="Z1720" s="3">
        <f>Y1720-N1720</f>
        <v>1</v>
      </c>
      <c r="AA1720" s="3">
        <f t="shared" si="161"/>
        <v>1</v>
      </c>
      <c r="AB1720" s="3">
        <f>COUNTA(I1720:V1720)-COUNTA(N1720)</f>
        <v>1</v>
      </c>
      <c r="AC1720" s="74">
        <f t="array" ref="AC1720">AVERAGE(IF((COLUMN(I1720:V1720)&lt;&gt;COLUMN(N1720)), I1720:V1720))</f>
        <v>7.6923076923076927E-2</v>
      </c>
    </row>
    <row r="1721" spans="1:29" x14ac:dyDescent="0.35">
      <c r="A1721" t="s">
        <v>2589</v>
      </c>
      <c r="B1721" t="s">
        <v>268</v>
      </c>
      <c r="C1721" t="s">
        <v>2391</v>
      </c>
      <c r="D1721" s="1">
        <v>1.5</v>
      </c>
      <c r="E1721" s="2">
        <f t="shared" si="156"/>
        <v>0</v>
      </c>
      <c r="F1721" s="2">
        <f t="shared" si="157"/>
        <v>0.16666666666666666</v>
      </c>
      <c r="G1721" s="2">
        <f t="shared" si="158"/>
        <v>1.1111111111111112</v>
      </c>
      <c r="H1721" s="2">
        <f t="shared" si="159"/>
        <v>0.83333333333333337</v>
      </c>
      <c r="N1721" s="3">
        <v>7</v>
      </c>
      <c r="O1721" s="3">
        <v>2</v>
      </c>
      <c r="P1721" s="3">
        <v>1</v>
      </c>
      <c r="W1721" s="1">
        <f t="shared" si="160"/>
        <v>1.5</v>
      </c>
      <c r="X1721" s="17">
        <f>IFERROR(Z1721/AB1721,0)</f>
        <v>1.5</v>
      </c>
      <c r="Y1721" s="3">
        <f>SUBTOTAL(109,I1721:V1721)</f>
        <v>10</v>
      </c>
      <c r="Z1721" s="3">
        <f>Y1721-N1721</f>
        <v>3</v>
      </c>
      <c r="AA1721" s="3">
        <f t="shared" si="161"/>
        <v>3</v>
      </c>
      <c r="AB1721" s="3">
        <f>COUNTA(I1721:V1721)-COUNTA(N1721)</f>
        <v>2</v>
      </c>
      <c r="AC1721" s="74">
        <f t="array" ref="AC1721">AVERAGE(IF((COLUMN(I1721:V1721)&lt;&gt;COLUMN(N1721)), I1721:V1721))</f>
        <v>0.23076923076923078</v>
      </c>
    </row>
    <row r="1722" spans="1:29" x14ac:dyDescent="0.35">
      <c r="A1722" t="s">
        <v>2590</v>
      </c>
      <c r="B1722" t="s">
        <v>270</v>
      </c>
      <c r="C1722" t="s">
        <v>2391</v>
      </c>
      <c r="D1722" s="1">
        <v>1</v>
      </c>
      <c r="E1722" s="2">
        <f t="shared" si="156"/>
        <v>0</v>
      </c>
      <c r="F1722" s="2">
        <f t="shared" si="157"/>
        <v>0.16666666666666666</v>
      </c>
      <c r="G1722" s="2">
        <f t="shared" si="158"/>
        <v>0.22222222222222221</v>
      </c>
      <c r="H1722" s="2">
        <f t="shared" si="159"/>
        <v>0.16666666666666666</v>
      </c>
      <c r="N1722" s="3">
        <v>1</v>
      </c>
      <c r="Q1722" s="3">
        <v>1</v>
      </c>
      <c r="W1722" s="1">
        <f t="shared" si="160"/>
        <v>1</v>
      </c>
      <c r="X1722" s="17">
        <f>IFERROR(Z1722/AB1722,0)</f>
        <v>1</v>
      </c>
      <c r="Y1722" s="3">
        <f>SUBTOTAL(109,I1722:V1722)</f>
        <v>2</v>
      </c>
      <c r="Z1722" s="3">
        <f>Y1722-N1722</f>
        <v>1</v>
      </c>
      <c r="AA1722" s="3">
        <f t="shared" si="161"/>
        <v>2</v>
      </c>
      <c r="AB1722" s="3">
        <f>COUNTA(I1722:V1722)-COUNTA(N1722)</f>
        <v>1</v>
      </c>
      <c r="AC1722" s="74">
        <f t="array" ref="AC1722">AVERAGE(IF((COLUMN(I1722:V1722)&lt;&gt;COLUMN(N1722)), I1722:V1722))</f>
        <v>7.6923076923076927E-2</v>
      </c>
    </row>
    <row r="1723" spans="1:29" x14ac:dyDescent="0.35">
      <c r="A1723" t="s">
        <v>2591</v>
      </c>
      <c r="B1723" t="s">
        <v>274</v>
      </c>
      <c r="C1723" t="s">
        <v>2391</v>
      </c>
      <c r="D1723" s="1">
        <v>1</v>
      </c>
      <c r="E1723" s="2">
        <f t="shared" si="156"/>
        <v>0</v>
      </c>
      <c r="F1723" s="2">
        <f t="shared" si="157"/>
        <v>0.16666666666666666</v>
      </c>
      <c r="G1723" s="2">
        <f t="shared" si="158"/>
        <v>0.22222222222222221</v>
      </c>
      <c r="H1723" s="2">
        <f t="shared" si="159"/>
        <v>0.16666666666666666</v>
      </c>
      <c r="N1723" s="3">
        <v>1</v>
      </c>
      <c r="Q1723" s="3">
        <v>1</v>
      </c>
      <c r="W1723" s="1">
        <f t="shared" si="160"/>
        <v>1</v>
      </c>
      <c r="X1723" s="17">
        <f>IFERROR(Z1723/AB1723,0)</f>
        <v>1</v>
      </c>
      <c r="Y1723" s="3">
        <f>SUBTOTAL(109,I1723:V1723)</f>
        <v>2</v>
      </c>
      <c r="Z1723" s="3">
        <f>Y1723-N1723</f>
        <v>1</v>
      </c>
      <c r="AA1723" s="3">
        <f t="shared" si="161"/>
        <v>2</v>
      </c>
      <c r="AB1723" s="3">
        <f>COUNTA(I1723:V1723)-COUNTA(N1723)</f>
        <v>1</v>
      </c>
      <c r="AC1723" s="74">
        <f t="array" ref="AC1723">AVERAGE(IF((COLUMN(I1723:V1723)&lt;&gt;COLUMN(N1723)), I1723:V1723))</f>
        <v>7.6923076923076927E-2</v>
      </c>
    </row>
    <row r="1724" spans="1:29" x14ac:dyDescent="0.35">
      <c r="A1724" t="s">
        <v>2592</v>
      </c>
      <c r="B1724" t="s">
        <v>276</v>
      </c>
      <c r="C1724" t="s">
        <v>2391</v>
      </c>
      <c r="D1724" s="1">
        <v>1</v>
      </c>
      <c r="E1724" s="2">
        <f t="shared" si="156"/>
        <v>0</v>
      </c>
      <c r="F1724" s="2">
        <f t="shared" si="157"/>
        <v>0.16666666666666666</v>
      </c>
      <c r="G1724" s="2">
        <f t="shared" si="158"/>
        <v>0.22222222222222221</v>
      </c>
      <c r="H1724" s="2">
        <f t="shared" si="159"/>
        <v>0.16666666666666666</v>
      </c>
      <c r="N1724" s="3">
        <v>1</v>
      </c>
      <c r="Q1724" s="3">
        <v>1</v>
      </c>
      <c r="W1724" s="1">
        <f t="shared" si="160"/>
        <v>1</v>
      </c>
      <c r="X1724" s="17">
        <f>IFERROR(Z1724/AB1724,0)</f>
        <v>1</v>
      </c>
      <c r="Y1724" s="3">
        <f>SUBTOTAL(109,I1724:V1724)</f>
        <v>2</v>
      </c>
      <c r="Z1724" s="3">
        <f>Y1724-N1724</f>
        <v>1</v>
      </c>
      <c r="AA1724" s="3">
        <f t="shared" si="161"/>
        <v>2</v>
      </c>
      <c r="AB1724" s="3">
        <f>COUNTA(I1724:V1724)-COUNTA(N1724)</f>
        <v>1</v>
      </c>
      <c r="AC1724" s="74">
        <f t="array" ref="AC1724">AVERAGE(IF((COLUMN(I1724:V1724)&lt;&gt;COLUMN(N1724)), I1724:V1724))</f>
        <v>7.6923076923076927E-2</v>
      </c>
    </row>
    <row r="1725" spans="1:29" x14ac:dyDescent="0.35">
      <c r="A1725" t="s">
        <v>2593</v>
      </c>
      <c r="B1725" t="s">
        <v>278</v>
      </c>
      <c r="C1725" t="s">
        <v>2391</v>
      </c>
      <c r="D1725" s="1">
        <v>1</v>
      </c>
      <c r="E1725" s="2">
        <f t="shared" si="156"/>
        <v>0</v>
      </c>
      <c r="F1725" s="2">
        <f t="shared" si="157"/>
        <v>0.16666666666666666</v>
      </c>
      <c r="G1725" s="2">
        <f t="shared" si="158"/>
        <v>0.22222222222222221</v>
      </c>
      <c r="H1725" s="2">
        <f t="shared" si="159"/>
        <v>0.16666666666666666</v>
      </c>
      <c r="N1725" s="3">
        <v>1</v>
      </c>
      <c r="Q1725" s="3">
        <v>1</v>
      </c>
      <c r="W1725" s="1">
        <f t="shared" si="160"/>
        <v>1</v>
      </c>
      <c r="X1725" s="17">
        <f>IFERROR(Z1725/AB1725,0)</f>
        <v>1</v>
      </c>
      <c r="Y1725" s="3">
        <f>SUBTOTAL(109,I1725:V1725)</f>
        <v>2</v>
      </c>
      <c r="Z1725" s="3">
        <f>Y1725-N1725</f>
        <v>1</v>
      </c>
      <c r="AA1725" s="3">
        <f t="shared" si="161"/>
        <v>2</v>
      </c>
      <c r="AB1725" s="3">
        <f>COUNTA(I1725:V1725)-COUNTA(N1725)</f>
        <v>1</v>
      </c>
      <c r="AC1725" s="74">
        <f t="array" ref="AC1725">AVERAGE(IF((COLUMN(I1725:V1725)&lt;&gt;COLUMN(N1725)), I1725:V1725))</f>
        <v>7.6923076923076927E-2</v>
      </c>
    </row>
    <row r="1726" spans="1:29" x14ac:dyDescent="0.35">
      <c r="A1726" t="s">
        <v>2594</v>
      </c>
      <c r="B1726" t="s">
        <v>2595</v>
      </c>
      <c r="C1726" t="s">
        <v>2391</v>
      </c>
      <c r="D1726" s="1">
        <v>2</v>
      </c>
      <c r="E1726" s="2">
        <f t="shared" ref="E1726:E1789" si="162">IFERROR(SUM(S1726:U1726)/3,"")</f>
        <v>0</v>
      </c>
      <c r="F1726" s="2">
        <f t="shared" ref="F1726:F1789" si="163">IFERROR(SUM(P1726:U1726)/6,"")</f>
        <v>0.33333333333333331</v>
      </c>
      <c r="G1726" s="2">
        <f t="shared" ref="G1726:G1789" si="164">IFERROR(SUM(M1726:U1726)/9,"")</f>
        <v>0.22222222222222221</v>
      </c>
      <c r="H1726" s="2">
        <f t="shared" ref="H1726:H1789" si="165">IFERROR(SUM(J1726:U1726)/12,"")</f>
        <v>0.16666666666666666</v>
      </c>
      <c r="R1726" s="3">
        <v>2</v>
      </c>
      <c r="W1726" s="1">
        <f t="shared" ref="W1726:W1789" si="166">IFERROR(AVERAGE((O1726:V1726),(J1726:M1726)),"0")</f>
        <v>2</v>
      </c>
      <c r="X1726" s="17">
        <f>IFERROR(Z1726/AB1726,0)</f>
        <v>2</v>
      </c>
      <c r="Y1726" s="3">
        <f>SUBTOTAL(109,I1726:V1726)</f>
        <v>2</v>
      </c>
      <c r="Z1726" s="3">
        <f>Y1726-N1726</f>
        <v>2</v>
      </c>
      <c r="AA1726" s="3">
        <f t="shared" si="161"/>
        <v>1</v>
      </c>
      <c r="AB1726" s="3">
        <f>COUNTA(I1726:V1726)-COUNTA(N1726)</f>
        <v>1</v>
      </c>
      <c r="AC1726" s="74">
        <f t="array" ref="AC1726">AVERAGE(IF((COLUMN(I1726:V1726)&lt;&gt;COLUMN(N1726)), I1726:V1726))</f>
        <v>0.15384615384615385</v>
      </c>
    </row>
    <row r="1727" spans="1:29" x14ac:dyDescent="0.35">
      <c r="A1727" t="s">
        <v>2596</v>
      </c>
      <c r="B1727" t="s">
        <v>570</v>
      </c>
      <c r="C1727" t="s">
        <v>2391</v>
      </c>
      <c r="D1727" s="1">
        <v>2</v>
      </c>
      <c r="E1727" s="2">
        <f t="shared" si="162"/>
        <v>0</v>
      </c>
      <c r="F1727" s="2">
        <f t="shared" si="163"/>
        <v>0.33333333333333331</v>
      </c>
      <c r="G1727" s="2">
        <f t="shared" si="164"/>
        <v>0.22222222222222221</v>
      </c>
      <c r="H1727" s="2">
        <f t="shared" si="165"/>
        <v>0.16666666666666666</v>
      </c>
      <c r="R1727" s="3">
        <v>2</v>
      </c>
      <c r="W1727" s="1">
        <f t="shared" si="166"/>
        <v>2</v>
      </c>
      <c r="X1727" s="17">
        <f>IFERROR(Z1727/AB1727,0)</f>
        <v>2</v>
      </c>
      <c r="Y1727" s="3">
        <f>SUBTOTAL(109,I1727:V1727)</f>
        <v>2</v>
      </c>
      <c r="Z1727" s="3">
        <f>Y1727-N1727</f>
        <v>2</v>
      </c>
      <c r="AA1727" s="3">
        <f t="shared" si="161"/>
        <v>1</v>
      </c>
      <c r="AB1727" s="3">
        <f>COUNTA(I1727:V1727)-COUNTA(N1727)</f>
        <v>1</v>
      </c>
      <c r="AC1727" s="74">
        <f t="array" ref="AC1727">AVERAGE(IF((COLUMN(I1727:V1727)&lt;&gt;COLUMN(N1727)), I1727:V1727))</f>
        <v>0.15384615384615385</v>
      </c>
    </row>
    <row r="1728" spans="1:29" x14ac:dyDescent="0.35">
      <c r="A1728" t="s">
        <v>2597</v>
      </c>
      <c r="B1728" t="s">
        <v>572</v>
      </c>
      <c r="C1728" t="s">
        <v>2391</v>
      </c>
      <c r="D1728" s="1">
        <v>2</v>
      </c>
      <c r="E1728" s="2">
        <f t="shared" si="162"/>
        <v>0</v>
      </c>
      <c r="F1728" s="2">
        <f t="shared" si="163"/>
        <v>0.33333333333333331</v>
      </c>
      <c r="G1728" s="2">
        <f t="shared" si="164"/>
        <v>0.22222222222222221</v>
      </c>
      <c r="H1728" s="2">
        <f t="shared" si="165"/>
        <v>0.16666666666666666</v>
      </c>
      <c r="R1728" s="3">
        <v>2</v>
      </c>
      <c r="W1728" s="1">
        <f t="shared" si="166"/>
        <v>2</v>
      </c>
      <c r="X1728" s="17">
        <f>IFERROR(Z1728/AB1728,0)</f>
        <v>2</v>
      </c>
      <c r="Y1728" s="3">
        <f>SUBTOTAL(109,I1728:V1728)</f>
        <v>2</v>
      </c>
      <c r="Z1728" s="3">
        <f>Y1728-N1728</f>
        <v>2</v>
      </c>
      <c r="AA1728" s="3">
        <f t="shared" si="161"/>
        <v>1</v>
      </c>
      <c r="AB1728" s="3">
        <f>COUNTA(I1728:V1728)-COUNTA(N1728)</f>
        <v>1</v>
      </c>
      <c r="AC1728" s="74">
        <f t="array" ref="AC1728">AVERAGE(IF((COLUMN(I1728:V1728)&lt;&gt;COLUMN(N1728)), I1728:V1728))</f>
        <v>0.15384615384615385</v>
      </c>
    </row>
    <row r="1729" spans="1:29" x14ac:dyDescent="0.35">
      <c r="A1729" t="s">
        <v>2598</v>
      </c>
      <c r="B1729" t="s">
        <v>574</v>
      </c>
      <c r="C1729" t="s">
        <v>2391</v>
      </c>
      <c r="D1729" s="1">
        <v>2</v>
      </c>
      <c r="E1729" s="2">
        <f t="shared" si="162"/>
        <v>0</v>
      </c>
      <c r="F1729" s="2">
        <f t="shared" si="163"/>
        <v>0.33333333333333331</v>
      </c>
      <c r="G1729" s="2">
        <f t="shared" si="164"/>
        <v>0.22222222222222221</v>
      </c>
      <c r="H1729" s="2">
        <f t="shared" si="165"/>
        <v>0.16666666666666666</v>
      </c>
      <c r="R1729" s="3">
        <v>2</v>
      </c>
      <c r="W1729" s="1">
        <f t="shared" si="166"/>
        <v>2</v>
      </c>
      <c r="X1729" s="17">
        <f>IFERROR(Z1729/AB1729,0)</f>
        <v>2</v>
      </c>
      <c r="Y1729" s="3">
        <f>SUBTOTAL(109,I1729:V1729)</f>
        <v>2</v>
      </c>
      <c r="Z1729" s="3">
        <f>Y1729-N1729</f>
        <v>2</v>
      </c>
      <c r="AA1729" s="3">
        <f t="shared" si="161"/>
        <v>1</v>
      </c>
      <c r="AB1729" s="3">
        <f>COUNTA(I1729:V1729)-COUNTA(N1729)</f>
        <v>1</v>
      </c>
      <c r="AC1729" s="74">
        <f t="array" ref="AC1729">AVERAGE(IF((COLUMN(I1729:V1729)&lt;&gt;COLUMN(N1729)), I1729:V1729))</f>
        <v>0.15384615384615385</v>
      </c>
    </row>
    <row r="1730" spans="1:29" x14ac:dyDescent="0.35">
      <c r="A1730" t="s">
        <v>2599</v>
      </c>
      <c r="B1730" t="s">
        <v>288</v>
      </c>
      <c r="C1730" t="s">
        <v>2391</v>
      </c>
      <c r="D1730" s="1" t="s">
        <v>71</v>
      </c>
      <c r="E1730" s="2">
        <f t="shared" si="162"/>
        <v>0</v>
      </c>
      <c r="F1730" s="2">
        <f t="shared" si="163"/>
        <v>0</v>
      </c>
      <c r="G1730" s="2">
        <f t="shared" si="164"/>
        <v>0.44444444444444442</v>
      </c>
      <c r="H1730" s="2">
        <f t="shared" si="165"/>
        <v>0.33333333333333331</v>
      </c>
      <c r="N1730" s="3">
        <v>4</v>
      </c>
      <c r="W1730" s="1" t="str">
        <f t="shared" si="166"/>
        <v>0</v>
      </c>
      <c r="X1730" s="17">
        <f>IFERROR(Z1730/AB1730,0)</f>
        <v>0</v>
      </c>
      <c r="Y1730" s="3">
        <f>SUBTOTAL(109,I1730:V1730)</f>
        <v>4</v>
      </c>
      <c r="Z1730" s="3">
        <f>Y1730-N1730</f>
        <v>0</v>
      </c>
      <c r="AA1730" s="3">
        <f t="shared" si="161"/>
        <v>1</v>
      </c>
      <c r="AB1730" s="3">
        <f>COUNTA(I1730:V1730)-COUNTA(N1730)</f>
        <v>0</v>
      </c>
      <c r="AC1730" s="74">
        <f t="array" ref="AC1730">AVERAGE(IF((COLUMN(I1730:V1730)&lt;&gt;COLUMN(N1730)), I1730:V1730))</f>
        <v>0</v>
      </c>
    </row>
    <row r="1731" spans="1:29" x14ac:dyDescent="0.35">
      <c r="A1731" t="s">
        <v>2600</v>
      </c>
      <c r="B1731" t="s">
        <v>292</v>
      </c>
      <c r="C1731" t="s">
        <v>2391</v>
      </c>
      <c r="D1731" s="1">
        <v>2</v>
      </c>
      <c r="E1731" s="2">
        <f t="shared" si="162"/>
        <v>0</v>
      </c>
      <c r="F1731" s="2">
        <f t="shared" si="163"/>
        <v>0.66666666666666663</v>
      </c>
      <c r="G1731" s="2">
        <f t="shared" si="164"/>
        <v>0.44444444444444442</v>
      </c>
      <c r="H1731" s="2">
        <f t="shared" si="165"/>
        <v>0.33333333333333331</v>
      </c>
      <c r="P1731" s="3">
        <v>2</v>
      </c>
      <c r="Q1731" s="3">
        <v>2</v>
      </c>
      <c r="W1731" s="1">
        <f t="shared" si="166"/>
        <v>2</v>
      </c>
      <c r="X1731" s="17">
        <f>IFERROR(Z1731/AB1731,0)</f>
        <v>2</v>
      </c>
      <c r="Y1731" s="3">
        <f>SUBTOTAL(109,I1731:V1731)</f>
        <v>4</v>
      </c>
      <c r="Z1731" s="3">
        <f>Y1731-N1731</f>
        <v>4</v>
      </c>
      <c r="AA1731" s="3">
        <f t="shared" si="161"/>
        <v>2</v>
      </c>
      <c r="AB1731" s="3">
        <f>COUNTA(I1731:V1731)-COUNTA(N1731)</f>
        <v>2</v>
      </c>
      <c r="AC1731" s="74">
        <f t="array" ref="AC1731">AVERAGE(IF((COLUMN(I1731:V1731)&lt;&gt;COLUMN(N1731)), I1731:V1731))</f>
        <v>0.30769230769230771</v>
      </c>
    </row>
    <row r="1732" spans="1:29" x14ac:dyDescent="0.35">
      <c r="A1732" t="s">
        <v>2601</v>
      </c>
      <c r="B1732" t="s">
        <v>294</v>
      </c>
      <c r="C1732" t="s">
        <v>2391</v>
      </c>
      <c r="D1732" s="1">
        <v>2</v>
      </c>
      <c r="E1732" s="2">
        <f t="shared" si="162"/>
        <v>0</v>
      </c>
      <c r="F1732" s="2">
        <f t="shared" si="163"/>
        <v>0.33333333333333331</v>
      </c>
      <c r="G1732" s="2">
        <f t="shared" si="164"/>
        <v>0.22222222222222221</v>
      </c>
      <c r="H1732" s="2">
        <f t="shared" si="165"/>
        <v>0.16666666666666666</v>
      </c>
      <c r="P1732" s="3">
        <v>2</v>
      </c>
      <c r="W1732" s="1">
        <f t="shared" si="166"/>
        <v>2</v>
      </c>
      <c r="X1732" s="17">
        <f>IFERROR(Z1732/AB1732,0)</f>
        <v>2</v>
      </c>
      <c r="Y1732" s="3">
        <f>SUBTOTAL(109,I1732:V1732)</f>
        <v>2</v>
      </c>
      <c r="Z1732" s="3">
        <f>Y1732-N1732</f>
        <v>2</v>
      </c>
      <c r="AA1732" s="3">
        <f t="shared" si="161"/>
        <v>1</v>
      </c>
      <c r="AB1732" s="3">
        <f>COUNTA(I1732:V1732)-COUNTA(N1732)</f>
        <v>1</v>
      </c>
      <c r="AC1732" s="74">
        <f t="array" ref="AC1732">AVERAGE(IF((COLUMN(I1732:V1732)&lt;&gt;COLUMN(N1732)), I1732:V1732))</f>
        <v>0.15384615384615385</v>
      </c>
    </row>
    <row r="1733" spans="1:29" x14ac:dyDescent="0.35">
      <c r="A1733" t="s">
        <v>2602</v>
      </c>
      <c r="B1733" t="s">
        <v>296</v>
      </c>
      <c r="C1733" t="s">
        <v>2391</v>
      </c>
      <c r="D1733" s="1">
        <v>1.3333333333333333</v>
      </c>
      <c r="E1733" s="2">
        <f t="shared" si="162"/>
        <v>0</v>
      </c>
      <c r="F1733" s="2">
        <f t="shared" si="163"/>
        <v>0.5</v>
      </c>
      <c r="G1733" s="2">
        <f t="shared" si="164"/>
        <v>0.44444444444444442</v>
      </c>
      <c r="H1733" s="2">
        <f t="shared" si="165"/>
        <v>0.33333333333333331</v>
      </c>
      <c r="O1733" s="3">
        <v>1</v>
      </c>
      <c r="Q1733" s="3">
        <v>1</v>
      </c>
      <c r="R1733" s="3">
        <v>2</v>
      </c>
      <c r="W1733" s="1">
        <f t="shared" si="166"/>
        <v>1.3333333333333333</v>
      </c>
      <c r="X1733" s="17">
        <f>IFERROR(Z1733/AB1733,0)</f>
        <v>1.3333333333333333</v>
      </c>
      <c r="Y1733" s="3">
        <f>SUBTOTAL(109,I1733:V1733)</f>
        <v>4</v>
      </c>
      <c r="Z1733" s="3">
        <f>Y1733-N1733</f>
        <v>4</v>
      </c>
      <c r="AA1733" s="3">
        <f t="shared" si="161"/>
        <v>3</v>
      </c>
      <c r="AB1733" s="3">
        <f>COUNTA(I1733:V1733)-COUNTA(N1733)</f>
        <v>3</v>
      </c>
      <c r="AC1733" s="74">
        <f t="array" ref="AC1733">AVERAGE(IF((COLUMN(I1733:V1733)&lt;&gt;COLUMN(N1733)), I1733:V1733))</f>
        <v>0.30769230769230771</v>
      </c>
    </row>
    <row r="1734" spans="1:29" x14ac:dyDescent="0.35">
      <c r="A1734" t="s">
        <v>2603</v>
      </c>
      <c r="B1734" t="s">
        <v>589</v>
      </c>
      <c r="C1734" t="s">
        <v>2391</v>
      </c>
      <c r="D1734" s="1">
        <v>1</v>
      </c>
      <c r="E1734" s="2">
        <f t="shared" si="162"/>
        <v>0</v>
      </c>
      <c r="F1734" s="2">
        <f t="shared" si="163"/>
        <v>0.16666666666666666</v>
      </c>
      <c r="G1734" s="2">
        <f t="shared" si="164"/>
        <v>0.1111111111111111</v>
      </c>
      <c r="H1734" s="2">
        <f t="shared" si="165"/>
        <v>8.3333333333333329E-2</v>
      </c>
      <c r="R1734" s="3">
        <v>1</v>
      </c>
      <c r="W1734" s="1">
        <f t="shared" si="166"/>
        <v>1</v>
      </c>
      <c r="X1734" s="17">
        <f>IFERROR(Z1734/AB1734,0)</f>
        <v>1</v>
      </c>
      <c r="Y1734" s="3">
        <f>SUBTOTAL(109,I1734:V1734)</f>
        <v>1</v>
      </c>
      <c r="Z1734" s="3">
        <f>Y1734-N1734</f>
        <v>1</v>
      </c>
      <c r="AA1734" s="3">
        <f t="shared" si="161"/>
        <v>1</v>
      </c>
      <c r="AB1734" s="3">
        <f>COUNTA(I1734:V1734)-COUNTA(N1734)</f>
        <v>1</v>
      </c>
      <c r="AC1734" s="74">
        <f t="array" ref="AC1734">AVERAGE(IF((COLUMN(I1734:V1734)&lt;&gt;COLUMN(N1734)), I1734:V1734))</f>
        <v>7.6923076923076927E-2</v>
      </c>
    </row>
    <row r="1735" spans="1:29" x14ac:dyDescent="0.35">
      <c r="A1735" t="s">
        <v>2604</v>
      </c>
      <c r="B1735" t="s">
        <v>33</v>
      </c>
      <c r="C1735" t="s">
        <v>2605</v>
      </c>
      <c r="D1735" s="1">
        <v>2.8333333333333335</v>
      </c>
      <c r="E1735" s="2">
        <f t="shared" si="162"/>
        <v>0.66666666666666663</v>
      </c>
      <c r="F1735" s="2">
        <f t="shared" si="163"/>
        <v>0.33333333333333331</v>
      </c>
      <c r="G1735" s="2">
        <f t="shared" si="164"/>
        <v>0.66666666666666663</v>
      </c>
      <c r="H1735" s="2">
        <f t="shared" si="165"/>
        <v>1.25</v>
      </c>
      <c r="J1735" s="3">
        <v>2</v>
      </c>
      <c r="K1735" s="3">
        <v>3</v>
      </c>
      <c r="L1735" s="3">
        <v>4</v>
      </c>
      <c r="M1735" s="3">
        <v>4</v>
      </c>
      <c r="U1735" s="3">
        <v>2</v>
      </c>
      <c r="V1735" s="3">
        <v>2</v>
      </c>
      <c r="W1735" s="1">
        <f t="shared" si="166"/>
        <v>2.8333333333333335</v>
      </c>
      <c r="X1735" s="17">
        <f>IFERROR(Z1735/AB1735,0)</f>
        <v>2.8333333333333335</v>
      </c>
      <c r="Y1735" s="3">
        <f>SUBTOTAL(109,I1735:V1735)</f>
        <v>17</v>
      </c>
      <c r="Z1735" s="3">
        <f>Y1735-N1735</f>
        <v>17</v>
      </c>
      <c r="AA1735" s="3">
        <f t="shared" ref="AA1735:AA1798" si="167">COUNTA(I1735:V1735)</f>
        <v>6</v>
      </c>
      <c r="AB1735" s="3">
        <f>COUNTA(I1735:V1735)-COUNTA(N1735)</f>
        <v>6</v>
      </c>
      <c r="AC1735" s="74">
        <f t="array" ref="AC1735">AVERAGE(IF((COLUMN(I1735:V1735)&lt;&gt;COLUMN(N1735)), I1735:V1735))</f>
        <v>1.3076923076923077</v>
      </c>
    </row>
    <row r="1736" spans="1:29" x14ac:dyDescent="0.35">
      <c r="A1736" t="s">
        <v>2606</v>
      </c>
      <c r="B1736" t="s">
        <v>2607</v>
      </c>
      <c r="C1736" t="s">
        <v>2605</v>
      </c>
      <c r="D1736" s="1" t="s">
        <v>71</v>
      </c>
      <c r="E1736" s="2">
        <f t="shared" si="162"/>
        <v>0</v>
      </c>
      <c r="F1736" s="2">
        <f t="shared" si="163"/>
        <v>0</v>
      </c>
      <c r="G1736" s="2">
        <f t="shared" si="164"/>
        <v>0</v>
      </c>
      <c r="H1736" s="2">
        <f t="shared" si="165"/>
        <v>0</v>
      </c>
      <c r="I1736" s="3">
        <v>9</v>
      </c>
      <c r="W1736" s="1" t="str">
        <f t="shared" si="166"/>
        <v>0</v>
      </c>
      <c r="X1736" s="17">
        <f>IFERROR(Z1736/AB1736,0)</f>
        <v>9</v>
      </c>
      <c r="Y1736" s="3">
        <f>SUBTOTAL(109,I1736:V1736)</f>
        <v>9</v>
      </c>
      <c r="Z1736" s="3">
        <f>Y1736-N1736</f>
        <v>9</v>
      </c>
      <c r="AA1736" s="3">
        <f t="shared" si="167"/>
        <v>1</v>
      </c>
      <c r="AB1736" s="3">
        <f>COUNTA(I1736:V1736)-COUNTA(N1736)</f>
        <v>1</v>
      </c>
      <c r="AC1736" s="74">
        <f t="array" ref="AC1736">AVERAGE(IF((COLUMN(I1736:V1736)&lt;&gt;COLUMN(N1736)), I1736:V1736))</f>
        <v>0.69230769230769229</v>
      </c>
    </row>
    <row r="1737" spans="1:29" x14ac:dyDescent="0.35">
      <c r="A1737" t="s">
        <v>2608</v>
      </c>
      <c r="B1737" t="s">
        <v>36</v>
      </c>
      <c r="C1737" t="s">
        <v>2605</v>
      </c>
      <c r="D1737" s="1">
        <v>2</v>
      </c>
      <c r="E1737" s="2">
        <f t="shared" si="162"/>
        <v>1.6666666666666667</v>
      </c>
      <c r="F1737" s="2">
        <f t="shared" si="163"/>
        <v>1</v>
      </c>
      <c r="G1737" s="2">
        <f t="shared" si="164"/>
        <v>1.1111111111111112</v>
      </c>
      <c r="H1737" s="2">
        <f t="shared" si="165"/>
        <v>1.4166666666666667</v>
      </c>
      <c r="I1737" s="3">
        <v>1</v>
      </c>
      <c r="J1737" s="3">
        <v>4</v>
      </c>
      <c r="L1737" s="3">
        <v>3</v>
      </c>
      <c r="M1737" s="3">
        <v>1</v>
      </c>
      <c r="N1737" s="3">
        <v>3</v>
      </c>
      <c r="R1737" s="3">
        <v>1</v>
      </c>
      <c r="S1737" s="3">
        <v>1</v>
      </c>
      <c r="T1737" s="3">
        <v>2</v>
      </c>
      <c r="U1737" s="3">
        <v>2</v>
      </c>
      <c r="V1737" s="3">
        <v>2</v>
      </c>
      <c r="W1737" s="1">
        <f t="shared" si="166"/>
        <v>2</v>
      </c>
      <c r="X1737" s="17">
        <f>IFERROR(Z1737/AB1737,0)</f>
        <v>1.8888888888888888</v>
      </c>
      <c r="Y1737" s="3">
        <f>SUBTOTAL(109,I1737:V1737)</f>
        <v>20</v>
      </c>
      <c r="Z1737" s="3">
        <f>Y1737-N1737</f>
        <v>17</v>
      </c>
      <c r="AA1737" s="3">
        <f t="shared" si="167"/>
        <v>10</v>
      </c>
      <c r="AB1737" s="3">
        <f>COUNTA(I1737:V1737)-COUNTA(N1737)</f>
        <v>9</v>
      </c>
      <c r="AC1737" s="74">
        <f t="array" ref="AC1737">AVERAGE(IF((COLUMN(I1737:V1737)&lt;&gt;COLUMN(N1737)), I1737:V1737))</f>
        <v>1.3076923076923077</v>
      </c>
    </row>
    <row r="1738" spans="1:29" x14ac:dyDescent="0.35">
      <c r="A1738" t="s">
        <v>2609</v>
      </c>
      <c r="B1738" t="s">
        <v>2610</v>
      </c>
      <c r="C1738" t="s">
        <v>2605</v>
      </c>
      <c r="D1738" s="1">
        <v>2.8</v>
      </c>
      <c r="E1738" s="2">
        <f t="shared" si="162"/>
        <v>2.6666666666666665</v>
      </c>
      <c r="F1738" s="2">
        <f t="shared" si="163"/>
        <v>3.5</v>
      </c>
      <c r="G1738" s="2">
        <f t="shared" si="164"/>
        <v>3.7777777777777777</v>
      </c>
      <c r="H1738" s="2">
        <f t="shared" si="165"/>
        <v>2.9166666666666665</v>
      </c>
      <c r="I1738" s="3">
        <v>3</v>
      </c>
      <c r="J1738" s="3">
        <v>1</v>
      </c>
      <c r="M1738" s="3">
        <v>2</v>
      </c>
      <c r="N1738" s="3">
        <v>9</v>
      </c>
      <c r="O1738" s="3">
        <v>2</v>
      </c>
      <c r="P1738" s="3">
        <v>2</v>
      </c>
      <c r="Q1738" s="3">
        <v>8</v>
      </c>
      <c r="R1738" s="3">
        <v>3</v>
      </c>
      <c r="S1738" s="3">
        <v>1</v>
      </c>
      <c r="T1738" s="3">
        <v>2</v>
      </c>
      <c r="U1738" s="3">
        <v>5</v>
      </c>
      <c r="V1738" s="3">
        <v>2</v>
      </c>
      <c r="W1738" s="1">
        <f t="shared" si="166"/>
        <v>2.8</v>
      </c>
      <c r="X1738" s="17">
        <f>IFERROR(Z1738/AB1738,0)</f>
        <v>2.8181818181818183</v>
      </c>
      <c r="Y1738" s="3">
        <f>SUBTOTAL(109,I1738:V1738)</f>
        <v>40</v>
      </c>
      <c r="Z1738" s="3">
        <f>Y1738-N1738</f>
        <v>31</v>
      </c>
      <c r="AA1738" s="3">
        <f t="shared" si="167"/>
        <v>12</v>
      </c>
      <c r="AB1738" s="3">
        <f>COUNTA(I1738:V1738)-COUNTA(N1738)</f>
        <v>11</v>
      </c>
      <c r="AC1738" s="74">
        <f t="array" ref="AC1738">AVERAGE(IF((COLUMN(I1738:V1738)&lt;&gt;COLUMN(N1738)), I1738:V1738))</f>
        <v>2.3846153846153846</v>
      </c>
    </row>
    <row r="1739" spans="1:29" x14ac:dyDescent="0.35">
      <c r="A1739" t="s">
        <v>2611</v>
      </c>
      <c r="B1739" t="s">
        <v>2612</v>
      </c>
      <c r="C1739" t="s">
        <v>2605</v>
      </c>
      <c r="D1739" s="1">
        <v>3</v>
      </c>
      <c r="E1739" s="2">
        <f t="shared" si="162"/>
        <v>0</v>
      </c>
      <c r="F1739" s="2">
        <f t="shared" si="163"/>
        <v>0.66666666666666663</v>
      </c>
      <c r="G1739" s="2">
        <f t="shared" si="164"/>
        <v>1.6666666666666667</v>
      </c>
      <c r="H1739" s="2">
        <f t="shared" si="165"/>
        <v>2</v>
      </c>
      <c r="I1739" s="3">
        <v>2</v>
      </c>
      <c r="J1739" s="3">
        <v>7</v>
      </c>
      <c r="L1739" s="3">
        <v>2</v>
      </c>
      <c r="M1739" s="3">
        <v>2</v>
      </c>
      <c r="N1739" s="3">
        <v>9</v>
      </c>
      <c r="P1739" s="3">
        <v>1</v>
      </c>
      <c r="Q1739" s="3">
        <v>3</v>
      </c>
      <c r="W1739" s="1">
        <f t="shared" si="166"/>
        <v>3</v>
      </c>
      <c r="X1739" s="17">
        <f>IFERROR(Z1739/AB1739,0)</f>
        <v>2.8333333333333335</v>
      </c>
      <c r="Y1739" s="3">
        <f>SUBTOTAL(109,I1739:V1739)</f>
        <v>26</v>
      </c>
      <c r="Z1739" s="3">
        <f>Y1739-N1739</f>
        <v>17</v>
      </c>
      <c r="AA1739" s="3">
        <f t="shared" si="167"/>
        <v>7</v>
      </c>
      <c r="AB1739" s="3">
        <f>COUNTA(I1739:V1739)-COUNTA(N1739)</f>
        <v>6</v>
      </c>
      <c r="AC1739" s="74">
        <f t="array" ref="AC1739">AVERAGE(IF((COLUMN(I1739:V1739)&lt;&gt;COLUMN(N1739)), I1739:V1739))</f>
        <v>1.3076923076923077</v>
      </c>
    </row>
    <row r="1740" spans="1:29" x14ac:dyDescent="0.35">
      <c r="A1740" t="s">
        <v>2613</v>
      </c>
      <c r="B1740" t="s">
        <v>2614</v>
      </c>
      <c r="C1740" t="s">
        <v>2605</v>
      </c>
      <c r="D1740" s="1">
        <v>2</v>
      </c>
      <c r="E1740" s="2">
        <f t="shared" si="162"/>
        <v>0.66666666666666663</v>
      </c>
      <c r="F1740" s="2">
        <f t="shared" si="163"/>
        <v>0.33333333333333331</v>
      </c>
      <c r="G1740" s="2">
        <f t="shared" si="164"/>
        <v>0.22222222222222221</v>
      </c>
      <c r="H1740" s="2">
        <f t="shared" si="165"/>
        <v>0.5</v>
      </c>
      <c r="I1740" s="3">
        <v>1</v>
      </c>
      <c r="J1740" s="3">
        <v>3</v>
      </c>
      <c r="K1740" s="3">
        <v>1</v>
      </c>
      <c r="U1740" s="3">
        <v>2</v>
      </c>
      <c r="V1740" s="3">
        <v>2</v>
      </c>
      <c r="W1740" s="1">
        <f t="shared" si="166"/>
        <v>2</v>
      </c>
      <c r="X1740" s="17">
        <f>IFERROR(Z1740/AB1740,0)</f>
        <v>1.8</v>
      </c>
      <c r="Y1740" s="3">
        <f>SUBTOTAL(109,I1740:V1740)</f>
        <v>9</v>
      </c>
      <c r="Z1740" s="3">
        <f>Y1740-N1740</f>
        <v>9</v>
      </c>
      <c r="AA1740" s="3">
        <f t="shared" si="167"/>
        <v>5</v>
      </c>
      <c r="AB1740" s="3">
        <f>COUNTA(I1740:V1740)-COUNTA(N1740)</f>
        <v>5</v>
      </c>
      <c r="AC1740" s="74">
        <f t="array" ref="AC1740">AVERAGE(IF((COLUMN(I1740:V1740)&lt;&gt;COLUMN(N1740)), I1740:V1740))</f>
        <v>0.69230769230769229</v>
      </c>
    </row>
    <row r="1741" spans="1:29" x14ac:dyDescent="0.35">
      <c r="A1741" t="s">
        <v>2615</v>
      </c>
      <c r="B1741" t="s">
        <v>2616</v>
      </c>
      <c r="C1741" t="s">
        <v>2605</v>
      </c>
      <c r="D1741" s="1">
        <v>1</v>
      </c>
      <c r="E1741" s="2">
        <f t="shared" si="162"/>
        <v>0</v>
      </c>
      <c r="F1741" s="2">
        <f t="shared" si="163"/>
        <v>0</v>
      </c>
      <c r="G1741" s="2">
        <f t="shared" si="164"/>
        <v>0.22222222222222221</v>
      </c>
      <c r="H1741" s="2">
        <f t="shared" si="165"/>
        <v>0.25</v>
      </c>
      <c r="J1741" s="3">
        <v>1</v>
      </c>
      <c r="N1741" s="3">
        <v>1</v>
      </c>
      <c r="O1741" s="3">
        <v>1</v>
      </c>
      <c r="V1741" s="3">
        <v>1</v>
      </c>
      <c r="W1741" s="1">
        <f t="shared" si="166"/>
        <v>1</v>
      </c>
      <c r="X1741" s="17">
        <f>IFERROR(Z1741/AB1741,0)</f>
        <v>1</v>
      </c>
      <c r="Y1741" s="3">
        <f>SUBTOTAL(109,I1741:V1741)</f>
        <v>4</v>
      </c>
      <c r="Z1741" s="3">
        <f>Y1741-N1741</f>
        <v>3</v>
      </c>
      <c r="AA1741" s="3">
        <f t="shared" si="167"/>
        <v>4</v>
      </c>
      <c r="AB1741" s="3">
        <f>COUNTA(I1741:V1741)-COUNTA(N1741)</f>
        <v>3</v>
      </c>
      <c r="AC1741" s="74">
        <f t="array" ref="AC1741">AVERAGE(IF((COLUMN(I1741:V1741)&lt;&gt;COLUMN(N1741)), I1741:V1741))</f>
        <v>0.23076923076923078</v>
      </c>
    </row>
    <row r="1742" spans="1:29" x14ac:dyDescent="0.35">
      <c r="A1742" t="s">
        <v>2617</v>
      </c>
      <c r="B1742" t="s">
        <v>2618</v>
      </c>
      <c r="C1742" t="s">
        <v>2605</v>
      </c>
      <c r="D1742" s="1">
        <v>2</v>
      </c>
      <c r="E1742" s="2">
        <f t="shared" si="162"/>
        <v>2</v>
      </c>
      <c r="F1742" s="2">
        <f t="shared" si="163"/>
        <v>1.1666666666666667</v>
      </c>
      <c r="G1742" s="2">
        <f t="shared" si="164"/>
        <v>0.77777777777777779</v>
      </c>
      <c r="H1742" s="2">
        <f t="shared" si="165"/>
        <v>1.0833333333333333</v>
      </c>
      <c r="J1742" s="3">
        <v>1</v>
      </c>
      <c r="K1742" s="3">
        <v>3</v>
      </c>
      <c r="L1742" s="3">
        <v>2</v>
      </c>
      <c r="R1742" s="3">
        <v>1</v>
      </c>
      <c r="T1742" s="3">
        <v>1</v>
      </c>
      <c r="U1742" s="3">
        <v>5</v>
      </c>
      <c r="V1742" s="3">
        <v>1</v>
      </c>
      <c r="W1742" s="1">
        <f t="shared" si="166"/>
        <v>2</v>
      </c>
      <c r="X1742" s="17">
        <f>IFERROR(Z1742/AB1742,0)</f>
        <v>2</v>
      </c>
      <c r="Y1742" s="3">
        <f>SUBTOTAL(109,I1742:V1742)</f>
        <v>14</v>
      </c>
      <c r="Z1742" s="3">
        <f>Y1742-N1742</f>
        <v>14</v>
      </c>
      <c r="AA1742" s="3">
        <f t="shared" si="167"/>
        <v>7</v>
      </c>
      <c r="AB1742" s="3">
        <f>COUNTA(I1742:V1742)-COUNTA(N1742)</f>
        <v>7</v>
      </c>
      <c r="AC1742" s="74">
        <f t="array" ref="AC1742">AVERAGE(IF((COLUMN(I1742:V1742)&lt;&gt;COLUMN(N1742)), I1742:V1742))</f>
        <v>1.0769230769230769</v>
      </c>
    </row>
    <row r="1743" spans="1:29" x14ac:dyDescent="0.35">
      <c r="A1743" t="s">
        <v>2619</v>
      </c>
      <c r="B1743" t="s">
        <v>2620</v>
      </c>
      <c r="C1743" t="s">
        <v>2605</v>
      </c>
      <c r="D1743" s="1">
        <v>2.2727272727272729</v>
      </c>
      <c r="E1743" s="2">
        <f t="shared" si="162"/>
        <v>3</v>
      </c>
      <c r="F1743" s="2">
        <f t="shared" si="163"/>
        <v>2.8333333333333335</v>
      </c>
      <c r="G1743" s="2">
        <f t="shared" si="164"/>
        <v>3.5555555555555554</v>
      </c>
      <c r="H1743" s="2">
        <f t="shared" si="165"/>
        <v>2.8333333333333335</v>
      </c>
      <c r="I1743" s="3">
        <v>2</v>
      </c>
      <c r="K1743" s="3">
        <v>1</v>
      </c>
      <c r="L1743" s="3">
        <v>1</v>
      </c>
      <c r="M1743" s="3">
        <v>1</v>
      </c>
      <c r="N1743" s="3">
        <v>12</v>
      </c>
      <c r="O1743" s="3">
        <v>2</v>
      </c>
      <c r="P1743" s="3">
        <v>1</v>
      </c>
      <c r="Q1743" s="3">
        <v>2</v>
      </c>
      <c r="R1743" s="3">
        <v>5</v>
      </c>
      <c r="S1743" s="3">
        <v>1</v>
      </c>
      <c r="T1743" s="3">
        <v>3</v>
      </c>
      <c r="U1743" s="3">
        <v>5</v>
      </c>
      <c r="V1743" s="3">
        <v>3</v>
      </c>
      <c r="W1743" s="1">
        <f t="shared" si="166"/>
        <v>2.2727272727272729</v>
      </c>
      <c r="X1743" s="17">
        <f>IFERROR(Z1743/AB1743,0)</f>
        <v>2.25</v>
      </c>
      <c r="Y1743" s="3">
        <f>SUBTOTAL(109,I1743:V1743)</f>
        <v>39</v>
      </c>
      <c r="Z1743" s="3">
        <f>Y1743-N1743</f>
        <v>27</v>
      </c>
      <c r="AA1743" s="3">
        <f t="shared" si="167"/>
        <v>13</v>
      </c>
      <c r="AB1743" s="3">
        <f>COUNTA(I1743:V1743)-COUNTA(N1743)</f>
        <v>12</v>
      </c>
      <c r="AC1743" s="74">
        <f t="array" ref="AC1743">AVERAGE(IF((COLUMN(I1743:V1743)&lt;&gt;COLUMN(N1743)), I1743:V1743))</f>
        <v>2.0769230769230771</v>
      </c>
    </row>
    <row r="1744" spans="1:29" x14ac:dyDescent="0.35">
      <c r="A1744" t="s">
        <v>2621</v>
      </c>
      <c r="B1744" t="s">
        <v>40</v>
      </c>
      <c r="C1744" t="s">
        <v>2605</v>
      </c>
      <c r="D1744" s="1">
        <v>1</v>
      </c>
      <c r="E1744" s="2">
        <f t="shared" si="162"/>
        <v>0.33333333333333331</v>
      </c>
      <c r="F1744" s="2">
        <f t="shared" si="163"/>
        <v>0.16666666666666666</v>
      </c>
      <c r="G1744" s="2">
        <f t="shared" si="164"/>
        <v>0.33333333333333331</v>
      </c>
      <c r="H1744" s="2">
        <f t="shared" si="165"/>
        <v>0.25</v>
      </c>
      <c r="N1744" s="3">
        <v>2</v>
      </c>
      <c r="S1744" s="3">
        <v>1</v>
      </c>
      <c r="W1744" s="1">
        <f t="shared" si="166"/>
        <v>1</v>
      </c>
      <c r="X1744" s="17">
        <f>IFERROR(Z1744/AB1744,0)</f>
        <v>1</v>
      </c>
      <c r="Y1744" s="3">
        <f>SUBTOTAL(109,I1744:V1744)</f>
        <v>3</v>
      </c>
      <c r="Z1744" s="3">
        <f>Y1744-N1744</f>
        <v>1</v>
      </c>
      <c r="AA1744" s="3">
        <f t="shared" si="167"/>
        <v>2</v>
      </c>
      <c r="AB1744" s="3">
        <f>COUNTA(I1744:V1744)-COUNTA(N1744)</f>
        <v>1</v>
      </c>
      <c r="AC1744" s="74">
        <f t="array" ref="AC1744">AVERAGE(IF((COLUMN(I1744:V1744)&lt;&gt;COLUMN(N1744)), I1744:V1744))</f>
        <v>7.6923076923076927E-2</v>
      </c>
    </row>
    <row r="1745" spans="1:29" x14ac:dyDescent="0.35">
      <c r="A1745" t="s">
        <v>2622</v>
      </c>
      <c r="B1745" t="s">
        <v>42</v>
      </c>
      <c r="C1745" t="s">
        <v>2605</v>
      </c>
      <c r="D1745" s="1">
        <v>12.363636363636363</v>
      </c>
      <c r="E1745" s="2">
        <f t="shared" si="162"/>
        <v>12.666666666666666</v>
      </c>
      <c r="F1745" s="2">
        <f t="shared" si="163"/>
        <v>17.5</v>
      </c>
      <c r="G1745" s="2">
        <f t="shared" si="164"/>
        <v>18.666666666666668</v>
      </c>
      <c r="H1745" s="2">
        <f t="shared" si="165"/>
        <v>14.583333333333334</v>
      </c>
      <c r="I1745" s="3">
        <v>8</v>
      </c>
      <c r="K1745" s="3">
        <v>3</v>
      </c>
      <c r="L1745" s="3">
        <v>4</v>
      </c>
      <c r="M1745" s="3">
        <v>4</v>
      </c>
      <c r="N1745" s="3">
        <v>51</v>
      </c>
      <c r="O1745" s="3">
        <v>8</v>
      </c>
      <c r="P1745" s="3">
        <v>44</v>
      </c>
      <c r="Q1745" s="3">
        <v>4</v>
      </c>
      <c r="R1745" s="3">
        <v>19</v>
      </c>
      <c r="S1745" s="3">
        <v>6</v>
      </c>
      <c r="T1745" s="3">
        <v>12</v>
      </c>
      <c r="U1745" s="3">
        <v>20</v>
      </c>
      <c r="V1745" s="3">
        <v>12</v>
      </c>
      <c r="W1745" s="1">
        <f t="shared" si="166"/>
        <v>12.363636363636363</v>
      </c>
      <c r="X1745" s="17">
        <f>IFERROR(Z1745/AB1745,0)</f>
        <v>12</v>
      </c>
      <c r="Y1745" s="3">
        <f>SUBTOTAL(109,I1745:V1745)</f>
        <v>195</v>
      </c>
      <c r="Z1745" s="3">
        <f>Y1745-N1745</f>
        <v>144</v>
      </c>
      <c r="AA1745" s="3">
        <f t="shared" si="167"/>
        <v>13</v>
      </c>
      <c r="AB1745" s="3">
        <f>COUNTA(I1745:V1745)-COUNTA(N1745)</f>
        <v>12</v>
      </c>
      <c r="AC1745" s="74">
        <f t="array" ref="AC1745">AVERAGE(IF((COLUMN(I1745:V1745)&lt;&gt;COLUMN(N1745)), I1745:V1745))</f>
        <v>11.076923076923077</v>
      </c>
    </row>
    <row r="1746" spans="1:29" x14ac:dyDescent="0.35">
      <c r="A1746" t="s">
        <v>2623</v>
      </c>
      <c r="B1746" t="s">
        <v>44</v>
      </c>
      <c r="C1746" t="s">
        <v>2605</v>
      </c>
      <c r="D1746" s="1">
        <v>3.2727272727272729</v>
      </c>
      <c r="E1746" s="2">
        <f t="shared" si="162"/>
        <v>3.3333333333333335</v>
      </c>
      <c r="F1746" s="2">
        <f t="shared" si="163"/>
        <v>4.666666666666667</v>
      </c>
      <c r="G1746" s="2">
        <f t="shared" si="164"/>
        <v>5</v>
      </c>
      <c r="H1746" s="2">
        <f t="shared" si="165"/>
        <v>3.9166666666666665</v>
      </c>
      <c r="I1746" s="3">
        <v>2</v>
      </c>
      <c r="K1746" s="3">
        <v>1</v>
      </c>
      <c r="L1746" s="3">
        <v>1</v>
      </c>
      <c r="M1746" s="3">
        <v>1</v>
      </c>
      <c r="N1746" s="3">
        <v>14</v>
      </c>
      <c r="O1746" s="3">
        <v>2</v>
      </c>
      <c r="P1746" s="3">
        <v>11</v>
      </c>
      <c r="Q1746" s="3">
        <v>2</v>
      </c>
      <c r="R1746" s="3">
        <v>5</v>
      </c>
      <c r="S1746" s="3">
        <v>2</v>
      </c>
      <c r="T1746" s="3">
        <v>3</v>
      </c>
      <c r="U1746" s="3">
        <v>5</v>
      </c>
      <c r="V1746" s="3">
        <v>3</v>
      </c>
      <c r="W1746" s="1">
        <f t="shared" si="166"/>
        <v>3.2727272727272729</v>
      </c>
      <c r="X1746" s="17">
        <f>IFERROR(Z1746/AB1746,0)</f>
        <v>3.1666666666666665</v>
      </c>
      <c r="Y1746" s="3">
        <f>SUBTOTAL(109,I1746:V1746)</f>
        <v>52</v>
      </c>
      <c r="Z1746" s="3">
        <f>Y1746-N1746</f>
        <v>38</v>
      </c>
      <c r="AA1746" s="3">
        <f t="shared" si="167"/>
        <v>13</v>
      </c>
      <c r="AB1746" s="3">
        <f>COUNTA(I1746:V1746)-COUNTA(N1746)</f>
        <v>12</v>
      </c>
      <c r="AC1746" s="74">
        <f t="array" ref="AC1746">AVERAGE(IF((COLUMN(I1746:V1746)&lt;&gt;COLUMN(N1746)), I1746:V1746))</f>
        <v>2.9230769230769229</v>
      </c>
    </row>
    <row r="1747" spans="1:29" x14ac:dyDescent="0.35">
      <c r="A1747" t="s">
        <v>2624</v>
      </c>
      <c r="B1747" t="s">
        <v>2625</v>
      </c>
      <c r="C1747" t="s">
        <v>2605</v>
      </c>
      <c r="D1747" s="1">
        <v>5</v>
      </c>
      <c r="E1747" s="2">
        <f t="shared" si="162"/>
        <v>3.3333333333333335</v>
      </c>
      <c r="F1747" s="2">
        <f t="shared" si="163"/>
        <v>1.6666666666666667</v>
      </c>
      <c r="G1747" s="2">
        <f t="shared" si="164"/>
        <v>1.1111111111111112</v>
      </c>
      <c r="H1747" s="2">
        <f t="shared" si="165"/>
        <v>0.83333333333333337</v>
      </c>
      <c r="S1747" s="3">
        <v>2</v>
      </c>
      <c r="T1747" s="3">
        <v>8</v>
      </c>
      <c r="W1747" s="1">
        <f t="shared" si="166"/>
        <v>5</v>
      </c>
      <c r="X1747" s="17">
        <f>IFERROR(Z1747/AB1747,0)</f>
        <v>5</v>
      </c>
      <c r="Y1747" s="3">
        <f>SUBTOTAL(109,I1747:V1747)</f>
        <v>10</v>
      </c>
      <c r="Z1747" s="3">
        <f>Y1747-N1747</f>
        <v>10</v>
      </c>
      <c r="AA1747" s="3">
        <f t="shared" si="167"/>
        <v>2</v>
      </c>
      <c r="AB1747" s="3">
        <f>COUNTA(I1747:V1747)-COUNTA(N1747)</f>
        <v>2</v>
      </c>
      <c r="AC1747" s="74">
        <f t="array" ref="AC1747">AVERAGE(IF((COLUMN(I1747:V1747)&lt;&gt;COLUMN(N1747)), I1747:V1747))</f>
        <v>0.76923076923076927</v>
      </c>
    </row>
    <row r="1748" spans="1:29" x14ac:dyDescent="0.35">
      <c r="A1748" t="s">
        <v>2626</v>
      </c>
      <c r="B1748" t="s">
        <v>2627</v>
      </c>
      <c r="C1748" t="s">
        <v>2605</v>
      </c>
      <c r="D1748" s="1">
        <v>4.5</v>
      </c>
      <c r="E1748" s="2">
        <f t="shared" si="162"/>
        <v>2</v>
      </c>
      <c r="F1748" s="2">
        <f t="shared" si="163"/>
        <v>1.5</v>
      </c>
      <c r="G1748" s="2">
        <f t="shared" si="164"/>
        <v>1</v>
      </c>
      <c r="H1748" s="2">
        <f t="shared" si="165"/>
        <v>0.75</v>
      </c>
      <c r="R1748" s="3">
        <v>3</v>
      </c>
      <c r="S1748" s="3">
        <v>6</v>
      </c>
      <c r="W1748" s="1">
        <f t="shared" si="166"/>
        <v>4.5</v>
      </c>
      <c r="X1748" s="17">
        <f>IFERROR(Z1748/AB1748,0)</f>
        <v>4.5</v>
      </c>
      <c r="Y1748" s="3">
        <f>SUBTOTAL(109,I1748:V1748)</f>
        <v>9</v>
      </c>
      <c r="Z1748" s="3">
        <f>Y1748-N1748</f>
        <v>9</v>
      </c>
      <c r="AA1748" s="3">
        <f t="shared" si="167"/>
        <v>2</v>
      </c>
      <c r="AB1748" s="3">
        <f>COUNTA(I1748:V1748)-COUNTA(N1748)</f>
        <v>2</v>
      </c>
      <c r="AC1748" s="74">
        <f t="array" ref="AC1748">AVERAGE(IF((COLUMN(I1748:V1748)&lt;&gt;COLUMN(N1748)), I1748:V1748))</f>
        <v>0.69230769230769229</v>
      </c>
    </row>
    <row r="1749" spans="1:29" x14ac:dyDescent="0.35">
      <c r="A1749" t="s">
        <v>2628</v>
      </c>
      <c r="B1749" t="s">
        <v>2629</v>
      </c>
      <c r="C1749" t="s">
        <v>2605</v>
      </c>
      <c r="D1749" s="1">
        <v>1</v>
      </c>
      <c r="E1749" s="2">
        <f t="shared" si="162"/>
        <v>0.33333333333333331</v>
      </c>
      <c r="F1749" s="2">
        <f t="shared" si="163"/>
        <v>0.16666666666666666</v>
      </c>
      <c r="G1749" s="2">
        <f t="shared" si="164"/>
        <v>0.1111111111111111</v>
      </c>
      <c r="H1749" s="2">
        <f t="shared" si="165"/>
        <v>8.3333333333333329E-2</v>
      </c>
      <c r="T1749" s="3">
        <v>1</v>
      </c>
      <c r="W1749" s="1">
        <f t="shared" si="166"/>
        <v>1</v>
      </c>
      <c r="X1749" s="17">
        <f>IFERROR(Z1749/AB1749,0)</f>
        <v>1</v>
      </c>
      <c r="Y1749" s="3">
        <f>SUBTOTAL(109,I1749:V1749)</f>
        <v>1</v>
      </c>
      <c r="Z1749" s="3">
        <f>Y1749-N1749</f>
        <v>1</v>
      </c>
      <c r="AA1749" s="3">
        <f t="shared" si="167"/>
        <v>1</v>
      </c>
      <c r="AB1749" s="3">
        <f>COUNTA(I1749:V1749)-COUNTA(N1749)</f>
        <v>1</v>
      </c>
      <c r="AC1749" s="74">
        <f t="array" ref="AC1749">AVERAGE(IF((COLUMN(I1749:V1749)&lt;&gt;COLUMN(N1749)), I1749:V1749))</f>
        <v>7.6923076923076927E-2</v>
      </c>
    </row>
    <row r="1750" spans="1:29" x14ac:dyDescent="0.35">
      <c r="A1750" t="s">
        <v>2630</v>
      </c>
      <c r="B1750" t="s">
        <v>2631</v>
      </c>
      <c r="C1750" t="s">
        <v>2605</v>
      </c>
      <c r="D1750" s="1">
        <v>1</v>
      </c>
      <c r="E1750" s="2">
        <f t="shared" si="162"/>
        <v>0.33333333333333331</v>
      </c>
      <c r="F1750" s="2">
        <f t="shared" si="163"/>
        <v>0.16666666666666666</v>
      </c>
      <c r="G1750" s="2">
        <f t="shared" si="164"/>
        <v>0.1111111111111111</v>
      </c>
      <c r="H1750" s="2">
        <f t="shared" si="165"/>
        <v>8.3333333333333329E-2</v>
      </c>
      <c r="T1750" s="3">
        <v>1</v>
      </c>
      <c r="W1750" s="1">
        <f t="shared" si="166"/>
        <v>1</v>
      </c>
      <c r="X1750" s="17">
        <f>IFERROR(Z1750/AB1750,0)</f>
        <v>1</v>
      </c>
      <c r="Y1750" s="3">
        <f>SUBTOTAL(109,I1750:V1750)</f>
        <v>1</v>
      </c>
      <c r="Z1750" s="3">
        <f>Y1750-N1750</f>
        <v>1</v>
      </c>
      <c r="AA1750" s="3">
        <f t="shared" si="167"/>
        <v>1</v>
      </c>
      <c r="AB1750" s="3">
        <f>COUNTA(I1750:V1750)-COUNTA(N1750)</f>
        <v>1</v>
      </c>
      <c r="AC1750" s="74">
        <f t="array" ref="AC1750">AVERAGE(IF((COLUMN(I1750:V1750)&lt;&gt;COLUMN(N1750)), I1750:V1750))</f>
        <v>7.6923076923076927E-2</v>
      </c>
    </row>
    <row r="1751" spans="1:29" x14ac:dyDescent="0.35">
      <c r="A1751" t="s">
        <v>2632</v>
      </c>
      <c r="B1751" t="s">
        <v>50</v>
      </c>
      <c r="C1751" t="s">
        <v>2605</v>
      </c>
      <c r="D1751" s="1" t="s">
        <v>71</v>
      </c>
      <c r="E1751" s="2">
        <f t="shared" si="162"/>
        <v>0</v>
      </c>
      <c r="F1751" s="2">
        <f t="shared" si="163"/>
        <v>0</v>
      </c>
      <c r="G1751" s="2">
        <f t="shared" si="164"/>
        <v>0.1111111111111111</v>
      </c>
      <c r="H1751" s="2">
        <f t="shared" si="165"/>
        <v>8.3333333333333329E-2</v>
      </c>
      <c r="N1751" s="3">
        <v>1</v>
      </c>
      <c r="W1751" s="1" t="str">
        <f t="shared" si="166"/>
        <v>0</v>
      </c>
      <c r="X1751" s="17">
        <f>IFERROR(Z1751/AB1751,0)</f>
        <v>0</v>
      </c>
      <c r="Y1751" s="3">
        <f>SUBTOTAL(109,I1751:V1751)</f>
        <v>1</v>
      </c>
      <c r="Z1751" s="3">
        <f>Y1751-N1751</f>
        <v>0</v>
      </c>
      <c r="AA1751" s="3">
        <f t="shared" si="167"/>
        <v>1</v>
      </c>
      <c r="AB1751" s="3">
        <f>COUNTA(I1751:V1751)-COUNTA(N1751)</f>
        <v>0</v>
      </c>
      <c r="AC1751" s="74">
        <f t="array" ref="AC1751">AVERAGE(IF((COLUMN(I1751:V1751)&lt;&gt;COLUMN(N1751)), I1751:V1751))</f>
        <v>0</v>
      </c>
    </row>
    <row r="1752" spans="1:29" x14ac:dyDescent="0.35">
      <c r="A1752" t="s">
        <v>2633</v>
      </c>
      <c r="B1752" t="s">
        <v>52</v>
      </c>
      <c r="C1752" t="s">
        <v>2605</v>
      </c>
      <c r="D1752" s="1">
        <v>2.5</v>
      </c>
      <c r="E1752" s="2">
        <f t="shared" si="162"/>
        <v>0</v>
      </c>
      <c r="F1752" s="2">
        <f t="shared" si="163"/>
        <v>0.83333333333333337</v>
      </c>
      <c r="G1752" s="2">
        <f t="shared" si="164"/>
        <v>1</v>
      </c>
      <c r="H1752" s="2">
        <f t="shared" si="165"/>
        <v>0.75</v>
      </c>
      <c r="N1752" s="3">
        <v>4</v>
      </c>
      <c r="Q1752" s="3">
        <v>4</v>
      </c>
      <c r="R1752" s="3">
        <v>1</v>
      </c>
      <c r="W1752" s="1">
        <f t="shared" si="166"/>
        <v>2.5</v>
      </c>
      <c r="X1752" s="17">
        <f>IFERROR(Z1752/AB1752,0)</f>
        <v>2.5</v>
      </c>
      <c r="Y1752" s="3">
        <f>SUBTOTAL(109,I1752:V1752)</f>
        <v>9</v>
      </c>
      <c r="Z1752" s="3">
        <f>Y1752-N1752</f>
        <v>5</v>
      </c>
      <c r="AA1752" s="3">
        <f t="shared" si="167"/>
        <v>3</v>
      </c>
      <c r="AB1752" s="3">
        <f>COUNTA(I1752:V1752)-COUNTA(N1752)</f>
        <v>2</v>
      </c>
      <c r="AC1752" s="74">
        <f t="array" ref="AC1752">AVERAGE(IF((COLUMN(I1752:V1752)&lt;&gt;COLUMN(N1752)), I1752:V1752))</f>
        <v>0.38461538461538464</v>
      </c>
    </row>
    <row r="1753" spans="1:29" x14ac:dyDescent="0.35">
      <c r="A1753" t="s">
        <v>2634</v>
      </c>
      <c r="B1753" t="s">
        <v>54</v>
      </c>
      <c r="C1753" t="s">
        <v>2605</v>
      </c>
      <c r="D1753" s="1">
        <v>1</v>
      </c>
      <c r="E1753" s="2">
        <f t="shared" si="162"/>
        <v>0</v>
      </c>
      <c r="F1753" s="2">
        <f t="shared" si="163"/>
        <v>0.16666666666666666</v>
      </c>
      <c r="G1753" s="2">
        <f t="shared" si="164"/>
        <v>0.44444444444444442</v>
      </c>
      <c r="H1753" s="2">
        <f t="shared" si="165"/>
        <v>0.5</v>
      </c>
      <c r="J1753" s="3">
        <v>1</v>
      </c>
      <c r="K1753" s="3">
        <v>1</v>
      </c>
      <c r="N1753" s="3">
        <v>2</v>
      </c>
      <c r="O1753" s="3">
        <v>1</v>
      </c>
      <c r="R1753" s="3">
        <v>1</v>
      </c>
      <c r="W1753" s="1">
        <f t="shared" si="166"/>
        <v>1</v>
      </c>
      <c r="X1753" s="17">
        <f>IFERROR(Z1753/AB1753,0)</f>
        <v>1</v>
      </c>
      <c r="Y1753" s="3">
        <f>SUBTOTAL(109,I1753:V1753)</f>
        <v>6</v>
      </c>
      <c r="Z1753" s="3">
        <f>Y1753-N1753</f>
        <v>4</v>
      </c>
      <c r="AA1753" s="3">
        <f t="shared" si="167"/>
        <v>5</v>
      </c>
      <c r="AB1753" s="3">
        <f>COUNTA(I1753:V1753)-COUNTA(N1753)</f>
        <v>4</v>
      </c>
      <c r="AC1753" s="74">
        <f t="array" ref="AC1753">AVERAGE(IF((COLUMN(I1753:V1753)&lt;&gt;COLUMN(N1753)), I1753:V1753))</f>
        <v>0.30769230769230771</v>
      </c>
    </row>
    <row r="1754" spans="1:29" x14ac:dyDescent="0.35">
      <c r="A1754" t="s">
        <v>2635</v>
      </c>
      <c r="B1754" t="s">
        <v>2636</v>
      </c>
      <c r="C1754" t="s">
        <v>2605</v>
      </c>
      <c r="D1754" s="1">
        <v>1</v>
      </c>
      <c r="E1754" s="2">
        <f t="shared" si="162"/>
        <v>0</v>
      </c>
      <c r="F1754" s="2">
        <f t="shared" si="163"/>
        <v>0</v>
      </c>
      <c r="G1754" s="2">
        <f t="shared" si="164"/>
        <v>0</v>
      </c>
      <c r="H1754" s="2">
        <f t="shared" si="165"/>
        <v>0.16666666666666666</v>
      </c>
      <c r="K1754" s="3">
        <v>1</v>
      </c>
      <c r="L1754" s="3">
        <v>1</v>
      </c>
      <c r="W1754" s="1">
        <f t="shared" si="166"/>
        <v>1</v>
      </c>
      <c r="X1754" s="17">
        <f>IFERROR(Z1754/AB1754,0)</f>
        <v>1</v>
      </c>
      <c r="Y1754" s="3">
        <f>SUBTOTAL(109,I1754:V1754)</f>
        <v>2</v>
      </c>
      <c r="Z1754" s="3">
        <f>Y1754-N1754</f>
        <v>2</v>
      </c>
      <c r="AA1754" s="3">
        <f t="shared" si="167"/>
        <v>2</v>
      </c>
      <c r="AB1754" s="3">
        <f>COUNTA(I1754:V1754)-COUNTA(N1754)</f>
        <v>2</v>
      </c>
      <c r="AC1754" s="74">
        <f t="array" ref="AC1754">AVERAGE(IF((COLUMN(I1754:V1754)&lt;&gt;COLUMN(N1754)), I1754:V1754))</f>
        <v>0.15384615384615385</v>
      </c>
    </row>
    <row r="1755" spans="1:29" x14ac:dyDescent="0.35">
      <c r="A1755" t="s">
        <v>2637</v>
      </c>
      <c r="B1755" t="s">
        <v>2638</v>
      </c>
      <c r="C1755" t="s">
        <v>2605</v>
      </c>
      <c r="D1755" s="1">
        <v>1</v>
      </c>
      <c r="E1755" s="2">
        <f t="shared" si="162"/>
        <v>0.33333333333333331</v>
      </c>
      <c r="F1755" s="2">
        <f t="shared" si="163"/>
        <v>0.16666666666666666</v>
      </c>
      <c r="G1755" s="2">
        <f t="shared" si="164"/>
        <v>0.1111111111111111</v>
      </c>
      <c r="H1755" s="2">
        <f t="shared" si="165"/>
        <v>0.16666666666666666</v>
      </c>
      <c r="L1755" s="3">
        <v>1</v>
      </c>
      <c r="U1755" s="3">
        <v>1</v>
      </c>
      <c r="W1755" s="1">
        <f t="shared" si="166"/>
        <v>1</v>
      </c>
      <c r="X1755" s="17">
        <f>IFERROR(Z1755/AB1755,0)</f>
        <v>1</v>
      </c>
      <c r="Y1755" s="3">
        <f>SUBTOTAL(109,I1755:V1755)</f>
        <v>2</v>
      </c>
      <c r="Z1755" s="3">
        <f>Y1755-N1755</f>
        <v>2</v>
      </c>
      <c r="AA1755" s="3">
        <f t="shared" si="167"/>
        <v>2</v>
      </c>
      <c r="AB1755" s="3">
        <f>COUNTA(I1755:V1755)-COUNTA(N1755)</f>
        <v>2</v>
      </c>
      <c r="AC1755" s="74">
        <f t="array" ref="AC1755">AVERAGE(IF((COLUMN(I1755:V1755)&lt;&gt;COLUMN(N1755)), I1755:V1755))</f>
        <v>0.15384615384615385</v>
      </c>
    </row>
    <row r="1756" spans="1:29" x14ac:dyDescent="0.35">
      <c r="A1756" t="s">
        <v>2639</v>
      </c>
      <c r="B1756" t="s">
        <v>730</v>
      </c>
      <c r="C1756" t="s">
        <v>2605</v>
      </c>
      <c r="D1756" s="1">
        <v>3</v>
      </c>
      <c r="E1756" s="2">
        <f t="shared" si="162"/>
        <v>0.33333333333333331</v>
      </c>
      <c r="F1756" s="2">
        <f t="shared" si="163"/>
        <v>0.66666666666666663</v>
      </c>
      <c r="G1756" s="2">
        <f t="shared" si="164"/>
        <v>0.88888888888888884</v>
      </c>
      <c r="H1756" s="2">
        <f t="shared" si="165"/>
        <v>1.5</v>
      </c>
      <c r="J1756" s="3">
        <v>10</v>
      </c>
      <c r="N1756" s="3">
        <v>3</v>
      </c>
      <c r="O1756" s="3">
        <v>1</v>
      </c>
      <c r="P1756" s="3">
        <v>1</v>
      </c>
      <c r="Q1756" s="3">
        <v>2</v>
      </c>
      <c r="S1756" s="3">
        <v>1</v>
      </c>
      <c r="W1756" s="1">
        <f t="shared" si="166"/>
        <v>3</v>
      </c>
      <c r="X1756" s="17">
        <f>IFERROR(Z1756/AB1756,0)</f>
        <v>3</v>
      </c>
      <c r="Y1756" s="3">
        <f>SUBTOTAL(109,I1756:V1756)</f>
        <v>18</v>
      </c>
      <c r="Z1756" s="3">
        <f>Y1756-N1756</f>
        <v>15</v>
      </c>
      <c r="AA1756" s="3">
        <f t="shared" si="167"/>
        <v>6</v>
      </c>
      <c r="AB1756" s="3">
        <f>COUNTA(I1756:V1756)-COUNTA(N1756)</f>
        <v>5</v>
      </c>
      <c r="AC1756" s="74">
        <f t="array" ref="AC1756">AVERAGE(IF((COLUMN(I1756:V1756)&lt;&gt;COLUMN(N1756)), I1756:V1756))</f>
        <v>1.1538461538461537</v>
      </c>
    </row>
    <row r="1757" spans="1:29" x14ac:dyDescent="0.35">
      <c r="A1757" t="s">
        <v>2640</v>
      </c>
      <c r="B1757" t="s">
        <v>732</v>
      </c>
      <c r="C1757" t="s">
        <v>2605</v>
      </c>
      <c r="D1757" s="1">
        <v>1</v>
      </c>
      <c r="E1757" s="2">
        <f t="shared" si="162"/>
        <v>0</v>
      </c>
      <c r="F1757" s="2">
        <f t="shared" si="163"/>
        <v>0.16666666666666666</v>
      </c>
      <c r="G1757" s="2">
        <f t="shared" si="164"/>
        <v>0.1111111111111111</v>
      </c>
      <c r="H1757" s="2">
        <f t="shared" si="165"/>
        <v>8.3333333333333329E-2</v>
      </c>
      <c r="P1757" s="3">
        <v>1</v>
      </c>
      <c r="W1757" s="1">
        <f t="shared" si="166"/>
        <v>1</v>
      </c>
      <c r="X1757" s="17">
        <f>IFERROR(Z1757/AB1757,0)</f>
        <v>1</v>
      </c>
      <c r="Y1757" s="3">
        <f>SUBTOTAL(109,I1757:V1757)</f>
        <v>1</v>
      </c>
      <c r="Z1757" s="3">
        <f>Y1757-N1757</f>
        <v>1</v>
      </c>
      <c r="AA1757" s="3">
        <f t="shared" si="167"/>
        <v>1</v>
      </c>
      <c r="AB1757" s="3">
        <f>COUNTA(I1757:V1757)-COUNTA(N1757)</f>
        <v>1</v>
      </c>
      <c r="AC1757" s="74">
        <f t="array" ref="AC1757">AVERAGE(IF((COLUMN(I1757:V1757)&lt;&gt;COLUMN(N1757)), I1757:V1757))</f>
        <v>7.6923076923076927E-2</v>
      </c>
    </row>
    <row r="1758" spans="1:29" x14ac:dyDescent="0.35">
      <c r="A1758" t="s">
        <v>2641</v>
      </c>
      <c r="B1758" t="s">
        <v>734</v>
      </c>
      <c r="C1758" t="s">
        <v>2605</v>
      </c>
      <c r="D1758" s="1">
        <v>1.25</v>
      </c>
      <c r="E1758" s="2">
        <f t="shared" si="162"/>
        <v>0.33333333333333331</v>
      </c>
      <c r="F1758" s="2">
        <f t="shared" si="163"/>
        <v>0.66666666666666663</v>
      </c>
      <c r="G1758" s="2">
        <f t="shared" si="164"/>
        <v>0.66666666666666663</v>
      </c>
      <c r="H1758" s="2">
        <f t="shared" si="165"/>
        <v>0.58333333333333337</v>
      </c>
      <c r="L1758" s="3">
        <v>1</v>
      </c>
      <c r="N1758" s="3">
        <v>2</v>
      </c>
      <c r="P1758" s="3">
        <v>1</v>
      </c>
      <c r="Q1758" s="3">
        <v>2</v>
      </c>
      <c r="U1758" s="3">
        <v>1</v>
      </c>
      <c r="W1758" s="1">
        <f t="shared" si="166"/>
        <v>1.25</v>
      </c>
      <c r="X1758" s="17">
        <f>IFERROR(Z1758/AB1758,0)</f>
        <v>1.25</v>
      </c>
      <c r="Y1758" s="3">
        <f>SUBTOTAL(109,I1758:V1758)</f>
        <v>7</v>
      </c>
      <c r="Z1758" s="3">
        <f>Y1758-N1758</f>
        <v>5</v>
      </c>
      <c r="AA1758" s="3">
        <f t="shared" si="167"/>
        <v>5</v>
      </c>
      <c r="AB1758" s="3">
        <f>COUNTA(I1758:V1758)-COUNTA(N1758)</f>
        <v>4</v>
      </c>
      <c r="AC1758" s="74">
        <f t="array" ref="AC1758">AVERAGE(IF((COLUMN(I1758:V1758)&lt;&gt;COLUMN(N1758)), I1758:V1758))</f>
        <v>0.38461538461538464</v>
      </c>
    </row>
    <row r="1759" spans="1:29" x14ac:dyDescent="0.35">
      <c r="A1759" t="s">
        <v>2642</v>
      </c>
      <c r="B1759" t="s">
        <v>2643</v>
      </c>
      <c r="C1759" t="s">
        <v>2605</v>
      </c>
      <c r="D1759" s="1">
        <v>1</v>
      </c>
      <c r="E1759" s="2">
        <f t="shared" si="162"/>
        <v>0.33333333333333331</v>
      </c>
      <c r="F1759" s="2">
        <f t="shared" si="163"/>
        <v>0.16666666666666666</v>
      </c>
      <c r="G1759" s="2">
        <f t="shared" si="164"/>
        <v>0.22222222222222221</v>
      </c>
      <c r="H1759" s="2">
        <f t="shared" si="165"/>
        <v>0.16666666666666666</v>
      </c>
      <c r="N1759" s="3">
        <v>1</v>
      </c>
      <c r="S1759" s="3">
        <v>1</v>
      </c>
      <c r="W1759" s="1">
        <f t="shared" si="166"/>
        <v>1</v>
      </c>
      <c r="X1759" s="17">
        <f>IFERROR(Z1759/AB1759,0)</f>
        <v>1</v>
      </c>
      <c r="Y1759" s="3">
        <f>SUBTOTAL(109,I1759:V1759)</f>
        <v>2</v>
      </c>
      <c r="Z1759" s="3">
        <f>Y1759-N1759</f>
        <v>1</v>
      </c>
      <c r="AA1759" s="3">
        <f t="shared" si="167"/>
        <v>2</v>
      </c>
      <c r="AB1759" s="3">
        <f>COUNTA(I1759:V1759)-COUNTA(N1759)</f>
        <v>1</v>
      </c>
      <c r="AC1759" s="74">
        <f t="array" ref="AC1759">AVERAGE(IF((COLUMN(I1759:V1759)&lt;&gt;COLUMN(N1759)), I1759:V1759))</f>
        <v>7.6923076923076927E-2</v>
      </c>
    </row>
    <row r="1760" spans="1:29" x14ac:dyDescent="0.35">
      <c r="A1760" t="s">
        <v>2644</v>
      </c>
      <c r="B1760" t="s">
        <v>56</v>
      </c>
      <c r="C1760" t="s">
        <v>2605</v>
      </c>
      <c r="D1760" s="1" t="s">
        <v>71</v>
      </c>
      <c r="E1760" s="2">
        <f t="shared" si="162"/>
        <v>0</v>
      </c>
      <c r="F1760" s="2">
        <f t="shared" si="163"/>
        <v>0</v>
      </c>
      <c r="G1760" s="2">
        <f t="shared" si="164"/>
        <v>0.1111111111111111</v>
      </c>
      <c r="H1760" s="2">
        <f t="shared" si="165"/>
        <v>8.3333333333333329E-2</v>
      </c>
      <c r="N1760" s="3">
        <v>1</v>
      </c>
      <c r="W1760" s="1" t="str">
        <f t="shared" si="166"/>
        <v>0</v>
      </c>
      <c r="X1760" s="17">
        <f>IFERROR(Z1760/AB1760,0)</f>
        <v>0</v>
      </c>
      <c r="Y1760" s="3">
        <f>SUBTOTAL(109,I1760:V1760)</f>
        <v>1</v>
      </c>
      <c r="Z1760" s="3">
        <f>Y1760-N1760</f>
        <v>0</v>
      </c>
      <c r="AA1760" s="3">
        <f t="shared" si="167"/>
        <v>1</v>
      </c>
      <c r="AB1760" s="3">
        <f>COUNTA(I1760:V1760)-COUNTA(N1760)</f>
        <v>0</v>
      </c>
      <c r="AC1760" s="74">
        <f t="array" ref="AC1760">AVERAGE(IF((COLUMN(I1760:V1760)&lt;&gt;COLUMN(N1760)), I1760:V1760))</f>
        <v>0</v>
      </c>
    </row>
    <row r="1761" spans="1:29" x14ac:dyDescent="0.35">
      <c r="A1761" t="s">
        <v>2645</v>
      </c>
      <c r="B1761" t="s">
        <v>2646</v>
      </c>
      <c r="C1761" t="s">
        <v>2605</v>
      </c>
      <c r="D1761" s="1">
        <v>1</v>
      </c>
      <c r="E1761" s="2">
        <f t="shared" si="162"/>
        <v>0</v>
      </c>
      <c r="F1761" s="2">
        <f t="shared" si="163"/>
        <v>0.16666666666666666</v>
      </c>
      <c r="G1761" s="2">
        <f t="shared" si="164"/>
        <v>0.22222222222222221</v>
      </c>
      <c r="H1761" s="2">
        <f t="shared" si="165"/>
        <v>0.16666666666666666</v>
      </c>
      <c r="N1761" s="3">
        <v>1</v>
      </c>
      <c r="R1761" s="3">
        <v>1</v>
      </c>
      <c r="W1761" s="1">
        <f t="shared" si="166"/>
        <v>1</v>
      </c>
      <c r="X1761" s="17">
        <f>IFERROR(Z1761/AB1761,0)</f>
        <v>1</v>
      </c>
      <c r="Y1761" s="3">
        <f>SUBTOTAL(109,I1761:V1761)</f>
        <v>2</v>
      </c>
      <c r="Z1761" s="3">
        <f>Y1761-N1761</f>
        <v>1</v>
      </c>
      <c r="AA1761" s="3">
        <f t="shared" si="167"/>
        <v>2</v>
      </c>
      <c r="AB1761" s="3">
        <f>COUNTA(I1761:V1761)-COUNTA(N1761)</f>
        <v>1</v>
      </c>
      <c r="AC1761" s="74">
        <f t="array" ref="AC1761">AVERAGE(IF((COLUMN(I1761:V1761)&lt;&gt;COLUMN(N1761)), I1761:V1761))</f>
        <v>7.6923076923076927E-2</v>
      </c>
    </row>
    <row r="1762" spans="1:29" x14ac:dyDescent="0.35">
      <c r="A1762" t="s">
        <v>2647</v>
      </c>
      <c r="B1762" t="s">
        <v>2648</v>
      </c>
      <c r="C1762" t="s">
        <v>2605</v>
      </c>
      <c r="D1762" s="1">
        <v>1</v>
      </c>
      <c r="E1762" s="2">
        <f t="shared" si="162"/>
        <v>0</v>
      </c>
      <c r="F1762" s="2">
        <f t="shared" si="163"/>
        <v>0</v>
      </c>
      <c r="G1762" s="2">
        <f t="shared" si="164"/>
        <v>0</v>
      </c>
      <c r="H1762" s="2">
        <f t="shared" si="165"/>
        <v>8.3333333333333329E-2</v>
      </c>
      <c r="K1762" s="3">
        <v>1</v>
      </c>
      <c r="W1762" s="1">
        <f t="shared" si="166"/>
        <v>1</v>
      </c>
      <c r="X1762" s="17">
        <f>IFERROR(Z1762/AB1762,0)</f>
        <v>1</v>
      </c>
      <c r="Y1762" s="3">
        <f>SUBTOTAL(109,I1762:V1762)</f>
        <v>1</v>
      </c>
      <c r="Z1762" s="3">
        <f>Y1762-N1762</f>
        <v>1</v>
      </c>
      <c r="AA1762" s="3">
        <f t="shared" si="167"/>
        <v>1</v>
      </c>
      <c r="AB1762" s="3">
        <f>COUNTA(I1762:V1762)-COUNTA(N1762)</f>
        <v>1</v>
      </c>
      <c r="AC1762" s="74">
        <f t="array" ref="AC1762">AVERAGE(IF((COLUMN(I1762:V1762)&lt;&gt;COLUMN(N1762)), I1762:V1762))</f>
        <v>7.6923076923076927E-2</v>
      </c>
    </row>
    <row r="1763" spans="1:29" x14ac:dyDescent="0.35">
      <c r="A1763" t="s">
        <v>2649</v>
      </c>
      <c r="B1763" t="s">
        <v>2650</v>
      </c>
      <c r="C1763" t="s">
        <v>2605</v>
      </c>
      <c r="D1763" s="1">
        <v>2</v>
      </c>
      <c r="E1763" s="2">
        <f t="shared" si="162"/>
        <v>2.6666666666666665</v>
      </c>
      <c r="F1763" s="2">
        <f t="shared" si="163"/>
        <v>2.1666666666666665</v>
      </c>
      <c r="G1763" s="2">
        <f t="shared" si="164"/>
        <v>2.1111111111111112</v>
      </c>
      <c r="H1763" s="2">
        <f t="shared" si="165"/>
        <v>1.6666666666666667</v>
      </c>
      <c r="I1763" s="3">
        <v>1</v>
      </c>
      <c r="L1763" s="3">
        <v>1</v>
      </c>
      <c r="N1763" s="3">
        <v>4</v>
      </c>
      <c r="O1763" s="3">
        <v>2</v>
      </c>
      <c r="P1763" s="3">
        <v>1</v>
      </c>
      <c r="Q1763" s="3">
        <v>1</v>
      </c>
      <c r="R1763" s="3">
        <v>3</v>
      </c>
      <c r="S1763" s="3">
        <v>1</v>
      </c>
      <c r="T1763" s="3">
        <v>3</v>
      </c>
      <c r="U1763" s="3">
        <v>4</v>
      </c>
      <c r="V1763" s="3">
        <v>2</v>
      </c>
      <c r="W1763" s="1">
        <f t="shared" si="166"/>
        <v>2</v>
      </c>
      <c r="X1763" s="17">
        <f>IFERROR(Z1763/AB1763,0)</f>
        <v>1.9</v>
      </c>
      <c r="Y1763" s="3">
        <f>SUBTOTAL(109,I1763:V1763)</f>
        <v>23</v>
      </c>
      <c r="Z1763" s="3">
        <f>Y1763-N1763</f>
        <v>19</v>
      </c>
      <c r="AA1763" s="3">
        <f t="shared" si="167"/>
        <v>11</v>
      </c>
      <c r="AB1763" s="3">
        <f>COUNTA(I1763:V1763)-COUNTA(N1763)</f>
        <v>10</v>
      </c>
      <c r="AC1763" s="74">
        <f t="array" ref="AC1763">AVERAGE(IF((COLUMN(I1763:V1763)&lt;&gt;COLUMN(N1763)), I1763:V1763))</f>
        <v>1.4615384615384615</v>
      </c>
    </row>
    <row r="1764" spans="1:29" x14ac:dyDescent="0.35">
      <c r="A1764" t="s">
        <v>2651</v>
      </c>
      <c r="B1764" t="s">
        <v>2652</v>
      </c>
      <c r="C1764" t="s">
        <v>2605</v>
      </c>
      <c r="D1764" s="1">
        <v>1.6666666666666667</v>
      </c>
      <c r="E1764" s="2">
        <f t="shared" si="162"/>
        <v>0.33333333333333331</v>
      </c>
      <c r="F1764" s="2">
        <f t="shared" si="163"/>
        <v>1.3333333333333333</v>
      </c>
      <c r="G1764" s="2">
        <f t="shared" si="164"/>
        <v>1.7777777777777777</v>
      </c>
      <c r="H1764" s="2">
        <f t="shared" si="165"/>
        <v>1.3333333333333333</v>
      </c>
      <c r="I1764" s="3">
        <v>1</v>
      </c>
      <c r="M1764" s="3">
        <v>1</v>
      </c>
      <c r="N1764" s="3">
        <v>7</v>
      </c>
      <c r="P1764" s="3">
        <v>5</v>
      </c>
      <c r="Q1764" s="3">
        <v>1</v>
      </c>
      <c r="R1764" s="3">
        <v>1</v>
      </c>
      <c r="U1764" s="3">
        <v>1</v>
      </c>
      <c r="V1764" s="3">
        <v>1</v>
      </c>
      <c r="W1764" s="1">
        <f t="shared" si="166"/>
        <v>1.6666666666666667</v>
      </c>
      <c r="X1764" s="17">
        <f>IFERROR(Z1764/AB1764,0)</f>
        <v>1.5714285714285714</v>
      </c>
      <c r="Y1764" s="3">
        <f>SUBTOTAL(109,I1764:V1764)</f>
        <v>18</v>
      </c>
      <c r="Z1764" s="3">
        <f>Y1764-N1764</f>
        <v>11</v>
      </c>
      <c r="AA1764" s="3">
        <f t="shared" si="167"/>
        <v>8</v>
      </c>
      <c r="AB1764" s="3">
        <f>COUNTA(I1764:V1764)-COUNTA(N1764)</f>
        <v>7</v>
      </c>
      <c r="AC1764" s="74">
        <f t="array" ref="AC1764">AVERAGE(IF((COLUMN(I1764:V1764)&lt;&gt;COLUMN(N1764)), I1764:V1764))</f>
        <v>0.84615384615384615</v>
      </c>
    </row>
    <row r="1765" spans="1:29" x14ac:dyDescent="0.35">
      <c r="A1765" t="s">
        <v>2653</v>
      </c>
      <c r="B1765" t="s">
        <v>2654</v>
      </c>
      <c r="C1765" t="s">
        <v>2605</v>
      </c>
      <c r="D1765" s="1">
        <v>5</v>
      </c>
      <c r="E1765" s="2">
        <f t="shared" si="162"/>
        <v>0</v>
      </c>
      <c r="F1765" s="2">
        <f t="shared" si="163"/>
        <v>0.83333333333333337</v>
      </c>
      <c r="G1765" s="2">
        <f t="shared" si="164"/>
        <v>0.55555555555555558</v>
      </c>
      <c r="H1765" s="2">
        <f t="shared" si="165"/>
        <v>0.41666666666666669</v>
      </c>
      <c r="P1765" s="3">
        <v>5</v>
      </c>
      <c r="W1765" s="1">
        <f t="shared" si="166"/>
        <v>5</v>
      </c>
      <c r="X1765" s="17">
        <f>IFERROR(Z1765/AB1765,0)</f>
        <v>5</v>
      </c>
      <c r="Y1765" s="3">
        <f>SUBTOTAL(109,I1765:V1765)</f>
        <v>5</v>
      </c>
      <c r="Z1765" s="3">
        <f>Y1765-N1765</f>
        <v>5</v>
      </c>
      <c r="AA1765" s="3">
        <f t="shared" si="167"/>
        <v>1</v>
      </c>
      <c r="AB1765" s="3">
        <f>COUNTA(I1765:V1765)-COUNTA(N1765)</f>
        <v>1</v>
      </c>
      <c r="AC1765" s="74">
        <f t="array" ref="AC1765">AVERAGE(IF((COLUMN(I1765:V1765)&lt;&gt;COLUMN(N1765)), I1765:V1765))</f>
        <v>0.38461538461538464</v>
      </c>
    </row>
    <row r="1766" spans="1:29" x14ac:dyDescent="0.35">
      <c r="A1766" t="s">
        <v>2655</v>
      </c>
      <c r="B1766" t="s">
        <v>739</v>
      </c>
      <c r="C1766" t="s">
        <v>2605</v>
      </c>
      <c r="D1766" s="1">
        <v>1</v>
      </c>
      <c r="E1766" s="2">
        <f t="shared" si="162"/>
        <v>0.66666666666666663</v>
      </c>
      <c r="F1766" s="2">
        <f t="shared" si="163"/>
        <v>0.5</v>
      </c>
      <c r="G1766" s="2">
        <f t="shared" si="164"/>
        <v>0.33333333333333331</v>
      </c>
      <c r="H1766" s="2">
        <f t="shared" si="165"/>
        <v>0.25</v>
      </c>
      <c r="Q1766" s="3">
        <v>1</v>
      </c>
      <c r="T1766" s="3">
        <v>1</v>
      </c>
      <c r="U1766" s="3">
        <v>1</v>
      </c>
      <c r="W1766" s="1">
        <f t="shared" si="166"/>
        <v>1</v>
      </c>
      <c r="X1766" s="17">
        <f>IFERROR(Z1766/AB1766,0)</f>
        <v>1</v>
      </c>
      <c r="Y1766" s="3">
        <f>SUBTOTAL(109,I1766:V1766)</f>
        <v>3</v>
      </c>
      <c r="Z1766" s="3">
        <f>Y1766-N1766</f>
        <v>3</v>
      </c>
      <c r="AA1766" s="3">
        <f t="shared" si="167"/>
        <v>3</v>
      </c>
      <c r="AB1766" s="3">
        <f>COUNTA(I1766:V1766)-COUNTA(N1766)</f>
        <v>3</v>
      </c>
      <c r="AC1766" s="74">
        <f t="array" ref="AC1766">AVERAGE(IF((COLUMN(I1766:V1766)&lt;&gt;COLUMN(N1766)), I1766:V1766))</f>
        <v>0.23076923076923078</v>
      </c>
    </row>
    <row r="1767" spans="1:29" x14ac:dyDescent="0.35">
      <c r="A1767" t="s">
        <v>2656</v>
      </c>
      <c r="B1767" t="s">
        <v>1502</v>
      </c>
      <c r="C1767" t="s">
        <v>2605</v>
      </c>
      <c r="D1767" s="1">
        <v>1.2</v>
      </c>
      <c r="E1767" s="2">
        <f t="shared" si="162"/>
        <v>0.66666666666666663</v>
      </c>
      <c r="F1767" s="2">
        <f t="shared" si="163"/>
        <v>0.83333333333333337</v>
      </c>
      <c r="G1767" s="2">
        <f t="shared" si="164"/>
        <v>0.88888888888888884</v>
      </c>
      <c r="H1767" s="2">
        <f t="shared" si="165"/>
        <v>0.66666666666666663</v>
      </c>
      <c r="N1767" s="3">
        <v>2</v>
      </c>
      <c r="O1767" s="3">
        <v>1</v>
      </c>
      <c r="P1767" s="3">
        <v>1</v>
      </c>
      <c r="Q1767" s="3">
        <v>2</v>
      </c>
      <c r="S1767" s="3">
        <v>1</v>
      </c>
      <c r="U1767" s="3">
        <v>1</v>
      </c>
      <c r="W1767" s="1">
        <f t="shared" si="166"/>
        <v>1.2</v>
      </c>
      <c r="X1767" s="17">
        <f>IFERROR(Z1767/AB1767,0)</f>
        <v>1.2</v>
      </c>
      <c r="Y1767" s="3">
        <f>SUBTOTAL(109,I1767:V1767)</f>
        <v>8</v>
      </c>
      <c r="Z1767" s="3">
        <f>Y1767-N1767</f>
        <v>6</v>
      </c>
      <c r="AA1767" s="3">
        <f t="shared" si="167"/>
        <v>6</v>
      </c>
      <c r="AB1767" s="3">
        <f>COUNTA(I1767:V1767)-COUNTA(N1767)</f>
        <v>5</v>
      </c>
      <c r="AC1767" s="74">
        <f t="array" ref="AC1767">AVERAGE(IF((COLUMN(I1767:V1767)&lt;&gt;COLUMN(N1767)), I1767:V1767))</f>
        <v>0.46153846153846156</v>
      </c>
    </row>
    <row r="1768" spans="1:29" x14ac:dyDescent="0.35">
      <c r="A1768" t="s">
        <v>2657</v>
      </c>
      <c r="B1768" t="s">
        <v>1510</v>
      </c>
      <c r="C1768" t="s">
        <v>2605</v>
      </c>
      <c r="D1768" s="1">
        <v>3</v>
      </c>
      <c r="E1768" s="2">
        <f t="shared" si="162"/>
        <v>2</v>
      </c>
      <c r="F1768" s="2">
        <f t="shared" si="163"/>
        <v>2</v>
      </c>
      <c r="G1768" s="2">
        <f t="shared" si="164"/>
        <v>2.2222222222222223</v>
      </c>
      <c r="H1768" s="2">
        <f t="shared" si="165"/>
        <v>2.6666666666666665</v>
      </c>
      <c r="J1768" s="3">
        <v>11</v>
      </c>
      <c r="L1768" s="3">
        <v>1</v>
      </c>
      <c r="M1768" s="3">
        <v>1</v>
      </c>
      <c r="N1768" s="3">
        <v>5</v>
      </c>
      <c r="O1768" s="3">
        <v>2</v>
      </c>
      <c r="P1768" s="3">
        <v>3</v>
      </c>
      <c r="Q1768" s="3">
        <v>3</v>
      </c>
      <c r="S1768" s="3">
        <v>1</v>
      </c>
      <c r="T1768" s="3">
        <v>3</v>
      </c>
      <c r="U1768" s="3">
        <v>2</v>
      </c>
      <c r="W1768" s="1">
        <f t="shared" si="166"/>
        <v>3</v>
      </c>
      <c r="X1768" s="17">
        <f>IFERROR(Z1768/AB1768,0)</f>
        <v>3</v>
      </c>
      <c r="Y1768" s="3">
        <f>SUBTOTAL(109,I1768:V1768)</f>
        <v>32</v>
      </c>
      <c r="Z1768" s="3">
        <f>Y1768-N1768</f>
        <v>27</v>
      </c>
      <c r="AA1768" s="3">
        <f t="shared" si="167"/>
        <v>10</v>
      </c>
      <c r="AB1768" s="3">
        <f>COUNTA(I1768:V1768)-COUNTA(N1768)</f>
        <v>9</v>
      </c>
      <c r="AC1768" s="74">
        <f t="array" ref="AC1768">AVERAGE(IF((COLUMN(I1768:V1768)&lt;&gt;COLUMN(N1768)), I1768:V1768))</f>
        <v>2.0769230769230771</v>
      </c>
    </row>
    <row r="1769" spans="1:29" x14ac:dyDescent="0.35">
      <c r="A1769" t="s">
        <v>2658</v>
      </c>
      <c r="B1769" t="s">
        <v>1513</v>
      </c>
      <c r="C1769" t="s">
        <v>2605</v>
      </c>
      <c r="D1769" s="1">
        <v>1</v>
      </c>
      <c r="E1769" s="2">
        <f t="shared" si="162"/>
        <v>0.33333333333333331</v>
      </c>
      <c r="F1769" s="2">
        <f t="shared" si="163"/>
        <v>0.33333333333333331</v>
      </c>
      <c r="G1769" s="2">
        <f t="shared" si="164"/>
        <v>0.33333333333333331</v>
      </c>
      <c r="H1769" s="2">
        <f t="shared" si="165"/>
        <v>0.33333333333333331</v>
      </c>
      <c r="L1769" s="3">
        <v>1</v>
      </c>
      <c r="N1769" s="3">
        <v>1</v>
      </c>
      <c r="Q1769" s="3">
        <v>1</v>
      </c>
      <c r="T1769" s="3">
        <v>1</v>
      </c>
      <c r="W1769" s="1">
        <f t="shared" si="166"/>
        <v>1</v>
      </c>
      <c r="X1769" s="17">
        <f>IFERROR(Z1769/AB1769,0)</f>
        <v>1</v>
      </c>
      <c r="Y1769" s="3">
        <f>SUBTOTAL(109,I1769:V1769)</f>
        <v>4</v>
      </c>
      <c r="Z1769" s="3">
        <f>Y1769-N1769</f>
        <v>3</v>
      </c>
      <c r="AA1769" s="3">
        <f t="shared" si="167"/>
        <v>4</v>
      </c>
      <c r="AB1769" s="3">
        <f>COUNTA(I1769:V1769)-COUNTA(N1769)</f>
        <v>3</v>
      </c>
      <c r="AC1769" s="74">
        <f t="array" ref="AC1769">AVERAGE(IF((COLUMN(I1769:V1769)&lt;&gt;COLUMN(N1769)), I1769:V1769))</f>
        <v>0.23076923076923078</v>
      </c>
    </row>
    <row r="1770" spans="1:29" x14ac:dyDescent="0.35">
      <c r="A1770" t="s">
        <v>2659</v>
      </c>
      <c r="B1770" t="s">
        <v>743</v>
      </c>
      <c r="C1770" t="s">
        <v>2605</v>
      </c>
      <c r="D1770" s="1">
        <v>1.25</v>
      </c>
      <c r="E1770" s="2">
        <f t="shared" si="162"/>
        <v>0.33333333333333331</v>
      </c>
      <c r="F1770" s="2">
        <f t="shared" si="163"/>
        <v>0.16666666666666666</v>
      </c>
      <c r="G1770" s="2">
        <f t="shared" si="164"/>
        <v>0.33333333333333331</v>
      </c>
      <c r="H1770" s="2">
        <f t="shared" si="165"/>
        <v>0.33333333333333331</v>
      </c>
      <c r="K1770" s="3">
        <v>1</v>
      </c>
      <c r="N1770" s="3">
        <v>1</v>
      </c>
      <c r="O1770" s="3">
        <v>1</v>
      </c>
      <c r="U1770" s="3">
        <v>1</v>
      </c>
      <c r="V1770" s="3">
        <v>2</v>
      </c>
      <c r="W1770" s="1">
        <f t="shared" si="166"/>
        <v>1.25</v>
      </c>
      <c r="X1770" s="17">
        <f>IFERROR(Z1770/AB1770,0)</f>
        <v>1.25</v>
      </c>
      <c r="Y1770" s="3">
        <f>SUBTOTAL(109,I1770:V1770)</f>
        <v>6</v>
      </c>
      <c r="Z1770" s="3">
        <f>Y1770-N1770</f>
        <v>5</v>
      </c>
      <c r="AA1770" s="3">
        <f t="shared" si="167"/>
        <v>5</v>
      </c>
      <c r="AB1770" s="3">
        <f>COUNTA(I1770:V1770)-COUNTA(N1770)</f>
        <v>4</v>
      </c>
      <c r="AC1770" s="74">
        <f t="array" ref="AC1770">AVERAGE(IF((COLUMN(I1770:V1770)&lt;&gt;COLUMN(N1770)), I1770:V1770))</f>
        <v>0.38461538461538464</v>
      </c>
    </row>
    <row r="1771" spans="1:29" x14ac:dyDescent="0.35">
      <c r="A1771" t="s">
        <v>2390</v>
      </c>
      <c r="B1771" t="s">
        <v>745</v>
      </c>
      <c r="C1771" t="s">
        <v>2391</v>
      </c>
      <c r="D1771" s="1">
        <v>2</v>
      </c>
      <c r="E1771" s="2">
        <f t="shared" si="162"/>
        <v>0.33333333333333331</v>
      </c>
      <c r="F1771" s="2">
        <f t="shared" si="163"/>
        <v>1</v>
      </c>
      <c r="G1771" s="2">
        <f t="shared" si="164"/>
        <v>0.66666666666666663</v>
      </c>
      <c r="H1771" s="2">
        <f t="shared" si="165"/>
        <v>0.5</v>
      </c>
      <c r="P1771" s="3">
        <v>4</v>
      </c>
      <c r="Q1771" s="3">
        <v>1</v>
      </c>
      <c r="S1771" s="3">
        <v>1</v>
      </c>
      <c r="W1771" s="1">
        <f t="shared" si="166"/>
        <v>2</v>
      </c>
      <c r="X1771" s="17">
        <f>IFERROR(Z1771/AB1771,0)</f>
        <v>2</v>
      </c>
      <c r="Y1771" s="3">
        <f>SUBTOTAL(109,I1771:V1771)</f>
        <v>6</v>
      </c>
      <c r="Z1771" s="3">
        <f>Y1771-N1771</f>
        <v>6</v>
      </c>
      <c r="AA1771" s="3">
        <f t="shared" si="167"/>
        <v>3</v>
      </c>
      <c r="AB1771" s="3">
        <f>COUNTA(I1771:V1771)-COUNTA(N1771)</f>
        <v>3</v>
      </c>
      <c r="AC1771" s="74">
        <f t="array" ref="AC1771">AVERAGE(IF((COLUMN(I1771:V1771)&lt;&gt;COLUMN(N1771)), I1771:V1771))</f>
        <v>0.46153846153846156</v>
      </c>
    </row>
    <row r="1772" spans="1:29" x14ac:dyDescent="0.35">
      <c r="A1772" t="s">
        <v>2660</v>
      </c>
      <c r="B1772" t="s">
        <v>315</v>
      </c>
      <c r="C1772" t="s">
        <v>2605</v>
      </c>
      <c r="D1772" s="1">
        <v>7.25</v>
      </c>
      <c r="E1772" s="2">
        <f t="shared" si="162"/>
        <v>4</v>
      </c>
      <c r="F1772" s="2">
        <f t="shared" si="163"/>
        <v>2.1666666666666665</v>
      </c>
      <c r="G1772" s="2">
        <f t="shared" si="164"/>
        <v>5.5555555555555554</v>
      </c>
      <c r="H1772" s="2">
        <f t="shared" si="165"/>
        <v>6.916666666666667</v>
      </c>
      <c r="I1772" s="3">
        <v>21</v>
      </c>
      <c r="J1772" s="3">
        <v>22</v>
      </c>
      <c r="K1772" s="3">
        <v>8</v>
      </c>
      <c r="L1772" s="3">
        <v>3</v>
      </c>
      <c r="M1772" s="3">
        <v>9</v>
      </c>
      <c r="N1772" s="3">
        <v>25</v>
      </c>
      <c r="O1772" s="3">
        <v>3</v>
      </c>
      <c r="Q1772" s="3">
        <v>1</v>
      </c>
      <c r="T1772" s="3">
        <v>9</v>
      </c>
      <c r="U1772" s="3">
        <v>3</v>
      </c>
      <c r="W1772" s="1">
        <f t="shared" si="166"/>
        <v>7.25</v>
      </c>
      <c r="X1772" s="17">
        <f>IFERROR(Z1772/AB1772,0)</f>
        <v>8.7777777777777786</v>
      </c>
      <c r="Y1772" s="3">
        <f>SUBTOTAL(109,I1772:V1772)</f>
        <v>104</v>
      </c>
      <c r="Z1772" s="3">
        <f>Y1772-N1772</f>
        <v>79</v>
      </c>
      <c r="AA1772" s="3">
        <f t="shared" si="167"/>
        <v>10</v>
      </c>
      <c r="AB1772" s="3">
        <f>COUNTA(I1772:V1772)-COUNTA(N1772)</f>
        <v>9</v>
      </c>
      <c r="AC1772" s="74">
        <f t="array" ref="AC1772">AVERAGE(IF((COLUMN(I1772:V1772)&lt;&gt;COLUMN(N1772)), I1772:V1772))</f>
        <v>6.0769230769230766</v>
      </c>
    </row>
    <row r="1773" spans="1:29" x14ac:dyDescent="0.35">
      <c r="A1773" t="s">
        <v>2662</v>
      </c>
      <c r="B1773" t="s">
        <v>747</v>
      </c>
      <c r="C1773" t="s">
        <v>2605</v>
      </c>
      <c r="D1773" s="1">
        <v>1.1666666666666667</v>
      </c>
      <c r="E1773" s="2">
        <f t="shared" si="162"/>
        <v>0.66666666666666663</v>
      </c>
      <c r="F1773" s="2">
        <f t="shared" si="163"/>
        <v>0.5</v>
      </c>
      <c r="G1773" s="2">
        <f t="shared" si="164"/>
        <v>0.66666666666666663</v>
      </c>
      <c r="H1773" s="2">
        <f t="shared" si="165"/>
        <v>0.75</v>
      </c>
      <c r="I1773" s="3">
        <v>2</v>
      </c>
      <c r="J1773" s="3">
        <v>2</v>
      </c>
      <c r="K1773" s="3">
        <v>1</v>
      </c>
      <c r="M1773" s="3">
        <v>1</v>
      </c>
      <c r="N1773" s="3">
        <v>2</v>
      </c>
      <c r="P1773" s="3">
        <v>1</v>
      </c>
      <c r="T1773" s="3">
        <v>1</v>
      </c>
      <c r="U1773" s="3">
        <v>1</v>
      </c>
      <c r="W1773" s="1">
        <f t="shared" si="166"/>
        <v>1.1666666666666667</v>
      </c>
      <c r="X1773" s="17">
        <f>IFERROR(Z1773/AB1773,0)</f>
        <v>1.2857142857142858</v>
      </c>
      <c r="Y1773" s="3">
        <f>SUBTOTAL(109,I1773:V1773)</f>
        <v>11</v>
      </c>
      <c r="Z1773" s="3">
        <f>Y1773-N1773</f>
        <v>9</v>
      </c>
      <c r="AA1773" s="3">
        <f t="shared" si="167"/>
        <v>8</v>
      </c>
      <c r="AB1773" s="3">
        <f>COUNTA(I1773:V1773)-COUNTA(N1773)</f>
        <v>7</v>
      </c>
      <c r="AC1773" s="74">
        <f t="array" ref="AC1773">AVERAGE(IF((COLUMN(I1773:V1773)&lt;&gt;COLUMN(N1773)), I1773:V1773))</f>
        <v>0.69230769230769229</v>
      </c>
    </row>
    <row r="1774" spans="1:29" x14ac:dyDescent="0.35">
      <c r="A1774" t="s">
        <v>2663</v>
      </c>
      <c r="B1774" t="s">
        <v>749</v>
      </c>
      <c r="C1774" t="s">
        <v>2605</v>
      </c>
      <c r="D1774" s="1">
        <v>1</v>
      </c>
      <c r="E1774" s="2">
        <f t="shared" si="162"/>
        <v>0.33333333333333331</v>
      </c>
      <c r="F1774" s="2">
        <f t="shared" si="163"/>
        <v>0.33333333333333331</v>
      </c>
      <c r="G1774" s="2">
        <f t="shared" si="164"/>
        <v>0.22222222222222221</v>
      </c>
      <c r="H1774" s="2">
        <f t="shared" si="165"/>
        <v>0.16666666666666666</v>
      </c>
      <c r="R1774" s="3">
        <v>1</v>
      </c>
      <c r="U1774" s="3">
        <v>1</v>
      </c>
      <c r="W1774" s="1">
        <f t="shared" si="166"/>
        <v>1</v>
      </c>
      <c r="X1774" s="17">
        <f>IFERROR(Z1774/AB1774,0)</f>
        <v>1</v>
      </c>
      <c r="Y1774" s="3">
        <f>SUBTOTAL(109,I1774:V1774)</f>
        <v>2</v>
      </c>
      <c r="Z1774" s="3">
        <f>Y1774-N1774</f>
        <v>2</v>
      </c>
      <c r="AA1774" s="3">
        <f t="shared" si="167"/>
        <v>2</v>
      </c>
      <c r="AB1774" s="3">
        <f>COUNTA(I1774:V1774)-COUNTA(N1774)</f>
        <v>2</v>
      </c>
      <c r="AC1774" s="74">
        <f t="array" ref="AC1774">AVERAGE(IF((COLUMN(I1774:V1774)&lt;&gt;COLUMN(N1774)), I1774:V1774))</f>
        <v>0.15384615384615385</v>
      </c>
    </row>
    <row r="1775" spans="1:29" x14ac:dyDescent="0.35">
      <c r="A1775" t="s">
        <v>2664</v>
      </c>
      <c r="B1775" t="s">
        <v>2665</v>
      </c>
      <c r="C1775" t="s">
        <v>2605</v>
      </c>
      <c r="D1775" s="1">
        <v>1</v>
      </c>
      <c r="E1775" s="2">
        <f t="shared" si="162"/>
        <v>0.33333333333333331</v>
      </c>
      <c r="F1775" s="2">
        <f t="shared" si="163"/>
        <v>0.33333333333333331</v>
      </c>
      <c r="G1775" s="2">
        <f t="shared" si="164"/>
        <v>0.22222222222222221</v>
      </c>
      <c r="H1775" s="2">
        <f t="shared" si="165"/>
        <v>0.25</v>
      </c>
      <c r="K1775" s="3">
        <v>1</v>
      </c>
      <c r="R1775" s="3">
        <v>1</v>
      </c>
      <c r="S1775" s="3">
        <v>1</v>
      </c>
      <c r="V1775" s="3">
        <v>1</v>
      </c>
      <c r="W1775" s="1">
        <f t="shared" si="166"/>
        <v>1</v>
      </c>
      <c r="X1775" s="17">
        <f>IFERROR(Z1775/AB1775,0)</f>
        <v>1</v>
      </c>
      <c r="Y1775" s="3">
        <f>SUBTOTAL(109,I1775:V1775)</f>
        <v>4</v>
      </c>
      <c r="Z1775" s="3">
        <f>Y1775-N1775</f>
        <v>4</v>
      </c>
      <c r="AA1775" s="3">
        <f t="shared" si="167"/>
        <v>4</v>
      </c>
      <c r="AB1775" s="3">
        <f>COUNTA(I1775:V1775)-COUNTA(N1775)</f>
        <v>4</v>
      </c>
      <c r="AC1775" s="74">
        <f t="array" ref="AC1775">AVERAGE(IF((COLUMN(I1775:V1775)&lt;&gt;COLUMN(N1775)), I1775:V1775))</f>
        <v>0.30769230769230771</v>
      </c>
    </row>
    <row r="1776" spans="1:29" x14ac:dyDescent="0.35">
      <c r="A1776" t="s">
        <v>2666</v>
      </c>
      <c r="B1776" t="s">
        <v>751</v>
      </c>
      <c r="C1776" t="s">
        <v>2605</v>
      </c>
      <c r="D1776" s="1">
        <v>1.2</v>
      </c>
      <c r="E1776" s="2">
        <f t="shared" si="162"/>
        <v>0.33333333333333331</v>
      </c>
      <c r="F1776" s="2">
        <f t="shared" si="163"/>
        <v>0.66666666666666663</v>
      </c>
      <c r="G1776" s="2">
        <f t="shared" si="164"/>
        <v>0.55555555555555558</v>
      </c>
      <c r="H1776" s="2">
        <f t="shared" si="165"/>
        <v>0.58333333333333337</v>
      </c>
      <c r="J1776" s="3">
        <v>1</v>
      </c>
      <c r="K1776" s="3">
        <v>1</v>
      </c>
      <c r="N1776" s="3">
        <v>1</v>
      </c>
      <c r="P1776" s="3">
        <v>2</v>
      </c>
      <c r="R1776" s="3">
        <v>1</v>
      </c>
      <c r="T1776" s="3">
        <v>1</v>
      </c>
      <c r="W1776" s="1">
        <f t="shared" si="166"/>
        <v>1.2</v>
      </c>
      <c r="X1776" s="17">
        <f>IFERROR(Z1776/AB1776,0)</f>
        <v>1.2</v>
      </c>
      <c r="Y1776" s="3">
        <f>SUBTOTAL(109,I1776:V1776)</f>
        <v>7</v>
      </c>
      <c r="Z1776" s="3">
        <f>Y1776-N1776</f>
        <v>6</v>
      </c>
      <c r="AA1776" s="3">
        <f t="shared" si="167"/>
        <v>6</v>
      </c>
      <c r="AB1776" s="3">
        <f>COUNTA(I1776:V1776)-COUNTA(N1776)</f>
        <v>5</v>
      </c>
      <c r="AC1776" s="74">
        <f t="array" ref="AC1776">AVERAGE(IF((COLUMN(I1776:V1776)&lt;&gt;COLUMN(N1776)), I1776:V1776))</f>
        <v>0.46153846153846156</v>
      </c>
    </row>
    <row r="1777" spans="1:29" x14ac:dyDescent="0.35">
      <c r="A1777" t="s">
        <v>2667</v>
      </c>
      <c r="B1777" t="s">
        <v>2668</v>
      </c>
      <c r="C1777" t="s">
        <v>2605</v>
      </c>
      <c r="D1777" s="1">
        <v>1</v>
      </c>
      <c r="E1777" s="2">
        <f t="shared" si="162"/>
        <v>0</v>
      </c>
      <c r="F1777" s="2">
        <f t="shared" si="163"/>
        <v>0</v>
      </c>
      <c r="G1777" s="2">
        <f t="shared" si="164"/>
        <v>0.1111111111111111</v>
      </c>
      <c r="H1777" s="2">
        <f t="shared" si="165"/>
        <v>8.3333333333333329E-2</v>
      </c>
      <c r="O1777" s="3">
        <v>1</v>
      </c>
      <c r="W1777" s="1">
        <f t="shared" si="166"/>
        <v>1</v>
      </c>
      <c r="X1777" s="17">
        <f>IFERROR(Z1777/AB1777,0)</f>
        <v>1</v>
      </c>
      <c r="Y1777" s="3">
        <f>SUBTOTAL(109,I1777:V1777)</f>
        <v>1</v>
      </c>
      <c r="Z1777" s="3">
        <f>Y1777-N1777</f>
        <v>1</v>
      </c>
      <c r="AA1777" s="3">
        <f t="shared" si="167"/>
        <v>1</v>
      </c>
      <c r="AB1777" s="3">
        <f>COUNTA(I1777:V1777)-COUNTA(N1777)</f>
        <v>1</v>
      </c>
      <c r="AC1777" s="74">
        <f t="array" ref="AC1777">AVERAGE(IF((COLUMN(I1777:V1777)&lt;&gt;COLUMN(N1777)), I1777:V1777))</f>
        <v>7.6923076923076927E-2</v>
      </c>
    </row>
    <row r="1778" spans="1:29" x14ac:dyDescent="0.35">
      <c r="A1778" t="s">
        <v>2669</v>
      </c>
      <c r="B1778" t="s">
        <v>2670</v>
      </c>
      <c r="C1778" t="s">
        <v>2605</v>
      </c>
      <c r="D1778" s="1" t="s">
        <v>71</v>
      </c>
      <c r="E1778" s="2">
        <f t="shared" si="162"/>
        <v>0</v>
      </c>
      <c r="F1778" s="2">
        <f t="shared" si="163"/>
        <v>0</v>
      </c>
      <c r="G1778" s="2">
        <f t="shared" si="164"/>
        <v>0.1111111111111111</v>
      </c>
      <c r="H1778" s="2">
        <f t="shared" si="165"/>
        <v>8.3333333333333329E-2</v>
      </c>
      <c r="N1778" s="3">
        <v>1</v>
      </c>
      <c r="W1778" s="1" t="str">
        <f t="shared" si="166"/>
        <v>0</v>
      </c>
      <c r="X1778" s="17">
        <f>IFERROR(Z1778/AB1778,0)</f>
        <v>0</v>
      </c>
      <c r="Y1778" s="3">
        <f>SUBTOTAL(109,I1778:V1778)</f>
        <v>1</v>
      </c>
      <c r="Z1778" s="3">
        <f>Y1778-N1778</f>
        <v>0</v>
      </c>
      <c r="AA1778" s="3">
        <f t="shared" si="167"/>
        <v>1</v>
      </c>
      <c r="AB1778" s="3">
        <f>COUNTA(I1778:V1778)-COUNTA(N1778)</f>
        <v>0</v>
      </c>
      <c r="AC1778" s="74">
        <f t="array" ref="AC1778">AVERAGE(IF((COLUMN(I1778:V1778)&lt;&gt;COLUMN(N1778)), I1778:V1778))</f>
        <v>0</v>
      </c>
    </row>
    <row r="1779" spans="1:29" x14ac:dyDescent="0.35">
      <c r="A1779" t="s">
        <v>2671</v>
      </c>
      <c r="B1779" t="s">
        <v>2672</v>
      </c>
      <c r="C1779" t="s">
        <v>2605</v>
      </c>
      <c r="D1779" s="1">
        <v>4.2</v>
      </c>
      <c r="E1779" s="2">
        <f t="shared" si="162"/>
        <v>0</v>
      </c>
      <c r="F1779" s="2">
        <f t="shared" si="163"/>
        <v>2.3333333333333335</v>
      </c>
      <c r="G1779" s="2">
        <f t="shared" si="164"/>
        <v>1.8888888888888888</v>
      </c>
      <c r="H1779" s="2">
        <f t="shared" si="165"/>
        <v>1.9166666666666667</v>
      </c>
      <c r="I1779" s="3">
        <v>5</v>
      </c>
      <c r="J1779" s="3">
        <v>6</v>
      </c>
      <c r="N1779" s="3">
        <v>2</v>
      </c>
      <c r="O1779" s="3">
        <v>1</v>
      </c>
      <c r="P1779" s="3">
        <v>2</v>
      </c>
      <c r="Q1779" s="3">
        <v>9</v>
      </c>
      <c r="R1779" s="3">
        <v>3</v>
      </c>
      <c r="W1779" s="1">
        <f t="shared" si="166"/>
        <v>4.2</v>
      </c>
      <c r="X1779" s="17">
        <f>IFERROR(Z1779/AB1779,0)</f>
        <v>4.333333333333333</v>
      </c>
      <c r="Y1779" s="3">
        <f>SUBTOTAL(109,I1779:V1779)</f>
        <v>28</v>
      </c>
      <c r="Z1779" s="3">
        <f>Y1779-N1779</f>
        <v>26</v>
      </c>
      <c r="AA1779" s="3">
        <f t="shared" si="167"/>
        <v>7</v>
      </c>
      <c r="AB1779" s="3">
        <f>COUNTA(I1779:V1779)-COUNTA(N1779)</f>
        <v>6</v>
      </c>
      <c r="AC1779" s="74">
        <f t="array" ref="AC1779">AVERAGE(IF((COLUMN(I1779:V1779)&lt;&gt;COLUMN(N1779)), I1779:V1779))</f>
        <v>2</v>
      </c>
    </row>
    <row r="1780" spans="1:29" x14ac:dyDescent="0.35">
      <c r="A1780" t="s">
        <v>2673</v>
      </c>
      <c r="B1780" t="s">
        <v>2674</v>
      </c>
      <c r="C1780" t="s">
        <v>2605</v>
      </c>
      <c r="D1780" s="1">
        <v>1.75</v>
      </c>
      <c r="E1780" s="2">
        <f t="shared" si="162"/>
        <v>2</v>
      </c>
      <c r="F1780" s="2">
        <f t="shared" si="163"/>
        <v>1.6666666666666667</v>
      </c>
      <c r="G1780" s="2">
        <f t="shared" si="164"/>
        <v>1.2222222222222223</v>
      </c>
      <c r="H1780" s="2">
        <f t="shared" si="165"/>
        <v>1.1666666666666667</v>
      </c>
      <c r="J1780" s="3">
        <v>3</v>
      </c>
      <c r="N1780" s="3">
        <v>1</v>
      </c>
      <c r="P1780" s="3">
        <v>1</v>
      </c>
      <c r="Q1780" s="3">
        <v>1</v>
      </c>
      <c r="R1780" s="3">
        <v>2</v>
      </c>
      <c r="S1780" s="3">
        <v>1</v>
      </c>
      <c r="T1780" s="3">
        <v>4</v>
      </c>
      <c r="U1780" s="3">
        <v>1</v>
      </c>
      <c r="V1780" s="3">
        <v>1</v>
      </c>
      <c r="W1780" s="1">
        <f t="shared" si="166"/>
        <v>1.75</v>
      </c>
      <c r="X1780" s="17">
        <f>IFERROR(Z1780/AB1780,0)</f>
        <v>1.75</v>
      </c>
      <c r="Y1780" s="3">
        <f>SUBTOTAL(109,I1780:V1780)</f>
        <v>15</v>
      </c>
      <c r="Z1780" s="3">
        <f>Y1780-N1780</f>
        <v>14</v>
      </c>
      <c r="AA1780" s="3">
        <f t="shared" si="167"/>
        <v>9</v>
      </c>
      <c r="AB1780" s="3">
        <f>COUNTA(I1780:V1780)-COUNTA(N1780)</f>
        <v>8</v>
      </c>
      <c r="AC1780" s="74">
        <f t="array" ref="AC1780">AVERAGE(IF((COLUMN(I1780:V1780)&lt;&gt;COLUMN(N1780)), I1780:V1780))</f>
        <v>1.0769230769230769</v>
      </c>
    </row>
    <row r="1781" spans="1:29" x14ac:dyDescent="0.35">
      <c r="A1781" t="s">
        <v>2675</v>
      </c>
      <c r="B1781" t="s">
        <v>2676</v>
      </c>
      <c r="C1781" t="s">
        <v>2605</v>
      </c>
      <c r="D1781" s="1">
        <v>1.8181818181818181</v>
      </c>
      <c r="E1781" s="2">
        <f t="shared" si="162"/>
        <v>1</v>
      </c>
      <c r="F1781" s="2">
        <f t="shared" si="163"/>
        <v>1.6666666666666667</v>
      </c>
      <c r="G1781" s="2">
        <f t="shared" si="164"/>
        <v>1.7777777777777777</v>
      </c>
      <c r="H1781" s="2">
        <f t="shared" si="165"/>
        <v>1.75</v>
      </c>
      <c r="J1781" s="3">
        <v>2</v>
      </c>
      <c r="K1781" s="3">
        <v>2</v>
      </c>
      <c r="L1781" s="3">
        <v>1</v>
      </c>
      <c r="M1781" s="3">
        <v>1</v>
      </c>
      <c r="N1781" s="3">
        <v>2</v>
      </c>
      <c r="O1781" s="3">
        <v>3</v>
      </c>
      <c r="P1781" s="3">
        <v>1</v>
      </c>
      <c r="Q1781" s="3">
        <v>1</v>
      </c>
      <c r="R1781" s="3">
        <v>5</v>
      </c>
      <c r="S1781" s="3">
        <v>2</v>
      </c>
      <c r="U1781" s="3">
        <v>1</v>
      </c>
      <c r="V1781" s="3">
        <v>1</v>
      </c>
      <c r="W1781" s="1">
        <f t="shared" si="166"/>
        <v>1.8181818181818181</v>
      </c>
      <c r="X1781" s="17">
        <f>IFERROR(Z1781/AB1781,0)</f>
        <v>1.8181818181818181</v>
      </c>
      <c r="Y1781" s="3">
        <f>SUBTOTAL(109,I1781:V1781)</f>
        <v>22</v>
      </c>
      <c r="Z1781" s="3">
        <f>Y1781-N1781</f>
        <v>20</v>
      </c>
      <c r="AA1781" s="3">
        <f t="shared" si="167"/>
        <v>12</v>
      </c>
      <c r="AB1781" s="3">
        <f>COUNTA(I1781:V1781)-COUNTA(N1781)</f>
        <v>11</v>
      </c>
      <c r="AC1781" s="74">
        <f t="array" ref="AC1781">AVERAGE(IF((COLUMN(I1781:V1781)&lt;&gt;COLUMN(N1781)), I1781:V1781))</f>
        <v>1.5384615384615385</v>
      </c>
    </row>
    <row r="1782" spans="1:29" x14ac:dyDescent="0.35">
      <c r="A1782" t="s">
        <v>2677</v>
      </c>
      <c r="B1782" t="s">
        <v>2678</v>
      </c>
      <c r="C1782" t="s">
        <v>2605</v>
      </c>
      <c r="D1782" s="1">
        <v>8.5</v>
      </c>
      <c r="E1782" s="2">
        <f t="shared" si="162"/>
        <v>0</v>
      </c>
      <c r="F1782" s="2">
        <f t="shared" si="163"/>
        <v>0</v>
      </c>
      <c r="G1782" s="2">
        <f t="shared" si="164"/>
        <v>0.55555555555555558</v>
      </c>
      <c r="H1782" s="2">
        <f t="shared" si="165"/>
        <v>1.75</v>
      </c>
      <c r="I1782" s="3">
        <v>3</v>
      </c>
      <c r="J1782" s="3">
        <v>16</v>
      </c>
      <c r="M1782" s="3">
        <v>1</v>
      </c>
      <c r="N1782" s="3">
        <v>4</v>
      </c>
      <c r="W1782" s="1">
        <f t="shared" si="166"/>
        <v>8.5</v>
      </c>
      <c r="X1782" s="17">
        <f>IFERROR(Z1782/AB1782,0)</f>
        <v>6.666666666666667</v>
      </c>
      <c r="Y1782" s="3">
        <f>SUBTOTAL(109,I1782:V1782)</f>
        <v>24</v>
      </c>
      <c r="Z1782" s="3">
        <f>Y1782-N1782</f>
        <v>20</v>
      </c>
      <c r="AA1782" s="3">
        <f t="shared" si="167"/>
        <v>4</v>
      </c>
      <c r="AB1782" s="3">
        <f>COUNTA(I1782:V1782)-COUNTA(N1782)</f>
        <v>3</v>
      </c>
      <c r="AC1782" s="74">
        <f t="array" ref="AC1782">AVERAGE(IF((COLUMN(I1782:V1782)&lt;&gt;COLUMN(N1782)), I1782:V1782))</f>
        <v>1.5384615384615385</v>
      </c>
    </row>
    <row r="1783" spans="1:29" x14ac:dyDescent="0.35">
      <c r="A1783" t="s">
        <v>2679</v>
      </c>
      <c r="B1783" t="s">
        <v>1533</v>
      </c>
      <c r="C1783" t="s">
        <v>2605</v>
      </c>
      <c r="D1783" s="1">
        <v>2</v>
      </c>
      <c r="E1783" s="2">
        <f t="shared" si="162"/>
        <v>0</v>
      </c>
      <c r="F1783" s="2">
        <f t="shared" si="163"/>
        <v>0.33333333333333331</v>
      </c>
      <c r="G1783" s="2">
        <f t="shared" si="164"/>
        <v>0.22222222222222221</v>
      </c>
      <c r="H1783" s="2">
        <f t="shared" si="165"/>
        <v>0.16666666666666666</v>
      </c>
      <c r="Q1783" s="3">
        <v>2</v>
      </c>
      <c r="W1783" s="1">
        <f t="shared" si="166"/>
        <v>2</v>
      </c>
      <c r="X1783" s="17">
        <f>IFERROR(Z1783/AB1783,0)</f>
        <v>2</v>
      </c>
      <c r="Y1783" s="3">
        <f>SUBTOTAL(109,I1783:V1783)</f>
        <v>2</v>
      </c>
      <c r="Z1783" s="3">
        <f>Y1783-N1783</f>
        <v>2</v>
      </c>
      <c r="AA1783" s="3">
        <f t="shared" si="167"/>
        <v>1</v>
      </c>
      <c r="AB1783" s="3">
        <f>COUNTA(I1783:V1783)-COUNTA(N1783)</f>
        <v>1</v>
      </c>
      <c r="AC1783" s="74">
        <f t="array" ref="AC1783">AVERAGE(IF((COLUMN(I1783:V1783)&lt;&gt;COLUMN(N1783)), I1783:V1783))</f>
        <v>0.15384615384615385</v>
      </c>
    </row>
    <row r="1784" spans="1:29" x14ac:dyDescent="0.35">
      <c r="A1784" t="s">
        <v>2680</v>
      </c>
      <c r="B1784" t="s">
        <v>317</v>
      </c>
      <c r="C1784" t="s">
        <v>2605</v>
      </c>
      <c r="D1784" s="1">
        <v>1</v>
      </c>
      <c r="E1784" s="2">
        <f t="shared" si="162"/>
        <v>0</v>
      </c>
      <c r="F1784" s="2">
        <f t="shared" si="163"/>
        <v>0.33333333333333331</v>
      </c>
      <c r="G1784" s="2">
        <f t="shared" si="164"/>
        <v>0.44444444444444442</v>
      </c>
      <c r="H1784" s="2">
        <f t="shared" si="165"/>
        <v>0.33333333333333331</v>
      </c>
      <c r="N1784" s="3">
        <v>1</v>
      </c>
      <c r="O1784" s="3">
        <v>1</v>
      </c>
      <c r="P1784" s="3">
        <v>1</v>
      </c>
      <c r="Q1784" s="3">
        <v>1</v>
      </c>
      <c r="W1784" s="1">
        <f t="shared" si="166"/>
        <v>1</v>
      </c>
      <c r="X1784" s="17">
        <f>IFERROR(Z1784/AB1784,0)</f>
        <v>1</v>
      </c>
      <c r="Y1784" s="3">
        <f>SUBTOTAL(109,I1784:V1784)</f>
        <v>4</v>
      </c>
      <c r="Z1784" s="3">
        <f>Y1784-N1784</f>
        <v>3</v>
      </c>
      <c r="AA1784" s="3">
        <f t="shared" si="167"/>
        <v>4</v>
      </c>
      <c r="AB1784" s="3">
        <f>COUNTA(I1784:V1784)-COUNTA(N1784)</f>
        <v>3</v>
      </c>
      <c r="AC1784" s="74">
        <f t="array" ref="AC1784">AVERAGE(IF((COLUMN(I1784:V1784)&lt;&gt;COLUMN(N1784)), I1784:V1784))</f>
        <v>0.23076923076923078</v>
      </c>
    </row>
    <row r="1785" spans="1:29" x14ac:dyDescent="0.35">
      <c r="A1785" t="s">
        <v>2681</v>
      </c>
      <c r="B1785" t="s">
        <v>1536</v>
      </c>
      <c r="C1785" t="s">
        <v>2605</v>
      </c>
      <c r="D1785" s="1">
        <v>2</v>
      </c>
      <c r="E1785" s="2">
        <f t="shared" si="162"/>
        <v>0.66666666666666663</v>
      </c>
      <c r="F1785" s="2">
        <f t="shared" si="163"/>
        <v>0.33333333333333331</v>
      </c>
      <c r="G1785" s="2">
        <f t="shared" si="164"/>
        <v>0.22222222222222221</v>
      </c>
      <c r="H1785" s="2">
        <f t="shared" si="165"/>
        <v>0.16666666666666666</v>
      </c>
      <c r="T1785" s="3">
        <v>2</v>
      </c>
      <c r="W1785" s="1">
        <f t="shared" si="166"/>
        <v>2</v>
      </c>
      <c r="X1785" s="17">
        <f>IFERROR(Z1785/AB1785,0)</f>
        <v>2</v>
      </c>
      <c r="Y1785" s="3">
        <f>SUBTOTAL(109,I1785:V1785)</f>
        <v>2</v>
      </c>
      <c r="Z1785" s="3">
        <f>Y1785-N1785</f>
        <v>2</v>
      </c>
      <c r="AA1785" s="3">
        <f t="shared" si="167"/>
        <v>1</v>
      </c>
      <c r="AB1785" s="3">
        <f>COUNTA(I1785:V1785)-COUNTA(N1785)</f>
        <v>1</v>
      </c>
      <c r="AC1785" s="74">
        <f t="array" ref="AC1785">AVERAGE(IF((COLUMN(I1785:V1785)&lt;&gt;COLUMN(N1785)), I1785:V1785))</f>
        <v>0.15384615384615385</v>
      </c>
    </row>
    <row r="1786" spans="1:29" x14ac:dyDescent="0.35">
      <c r="A1786" t="s">
        <v>2682</v>
      </c>
      <c r="B1786" t="s">
        <v>753</v>
      </c>
      <c r="C1786" t="s">
        <v>2605</v>
      </c>
      <c r="D1786" s="1">
        <v>2</v>
      </c>
      <c r="E1786" s="2">
        <f t="shared" si="162"/>
        <v>2.6666666666666665</v>
      </c>
      <c r="F1786" s="2">
        <f t="shared" si="163"/>
        <v>1.8333333333333333</v>
      </c>
      <c r="G1786" s="2">
        <f t="shared" si="164"/>
        <v>1.7777777777777777</v>
      </c>
      <c r="H1786" s="2">
        <f t="shared" si="165"/>
        <v>1.4166666666666667</v>
      </c>
      <c r="L1786" s="3">
        <v>1</v>
      </c>
      <c r="M1786" s="3">
        <v>3</v>
      </c>
      <c r="N1786" s="3">
        <v>1</v>
      </c>
      <c r="O1786" s="3">
        <v>1</v>
      </c>
      <c r="P1786" s="3">
        <v>2</v>
      </c>
      <c r="Q1786" s="3">
        <v>1</v>
      </c>
      <c r="S1786" s="3">
        <v>2</v>
      </c>
      <c r="T1786" s="3">
        <v>4</v>
      </c>
      <c r="U1786" s="3">
        <v>2</v>
      </c>
      <c r="V1786" s="3">
        <v>2</v>
      </c>
      <c r="W1786" s="1">
        <f t="shared" si="166"/>
        <v>2</v>
      </c>
      <c r="X1786" s="17">
        <f>IFERROR(Z1786/AB1786,0)</f>
        <v>2</v>
      </c>
      <c r="Y1786" s="3">
        <f>SUBTOTAL(109,I1786:V1786)</f>
        <v>19</v>
      </c>
      <c r="Z1786" s="3">
        <f>Y1786-N1786</f>
        <v>18</v>
      </c>
      <c r="AA1786" s="3">
        <f t="shared" si="167"/>
        <v>10</v>
      </c>
      <c r="AB1786" s="3">
        <f>COUNTA(I1786:V1786)-COUNTA(N1786)</f>
        <v>9</v>
      </c>
      <c r="AC1786" s="74">
        <f t="array" ref="AC1786">AVERAGE(IF((COLUMN(I1786:V1786)&lt;&gt;COLUMN(N1786)), I1786:V1786))</f>
        <v>1.3846153846153846</v>
      </c>
    </row>
    <row r="1787" spans="1:29" x14ac:dyDescent="0.35">
      <c r="A1787" t="s">
        <v>2683</v>
      </c>
      <c r="B1787" t="s">
        <v>755</v>
      </c>
      <c r="C1787" t="s">
        <v>2605</v>
      </c>
      <c r="D1787" s="1">
        <v>1.1666666666666667</v>
      </c>
      <c r="E1787" s="2">
        <f t="shared" si="162"/>
        <v>1.3333333333333333</v>
      </c>
      <c r="F1787" s="2">
        <f t="shared" si="163"/>
        <v>1</v>
      </c>
      <c r="G1787" s="2">
        <f t="shared" si="164"/>
        <v>1</v>
      </c>
      <c r="H1787" s="2">
        <f t="shared" si="165"/>
        <v>0.75</v>
      </c>
      <c r="M1787" s="3">
        <v>1</v>
      </c>
      <c r="N1787" s="3">
        <v>2</v>
      </c>
      <c r="P1787" s="3">
        <v>1</v>
      </c>
      <c r="R1787" s="3">
        <v>1</v>
      </c>
      <c r="S1787" s="3">
        <v>1</v>
      </c>
      <c r="T1787" s="3">
        <v>1</v>
      </c>
      <c r="U1787" s="3">
        <v>2</v>
      </c>
      <c r="W1787" s="1">
        <f t="shared" si="166"/>
        <v>1.1666666666666667</v>
      </c>
      <c r="X1787" s="17">
        <f>IFERROR(Z1787/AB1787,0)</f>
        <v>1.1666666666666667</v>
      </c>
      <c r="Y1787" s="3">
        <f>SUBTOTAL(109,I1787:V1787)</f>
        <v>9</v>
      </c>
      <c r="Z1787" s="3">
        <f>Y1787-N1787</f>
        <v>7</v>
      </c>
      <c r="AA1787" s="3">
        <f t="shared" si="167"/>
        <v>7</v>
      </c>
      <c r="AB1787" s="3">
        <f>COUNTA(I1787:V1787)-COUNTA(N1787)</f>
        <v>6</v>
      </c>
      <c r="AC1787" s="74">
        <f t="array" ref="AC1787">AVERAGE(IF((COLUMN(I1787:V1787)&lt;&gt;COLUMN(N1787)), I1787:V1787))</f>
        <v>0.53846153846153844</v>
      </c>
    </row>
    <row r="1788" spans="1:29" x14ac:dyDescent="0.35">
      <c r="A1788" t="s">
        <v>2684</v>
      </c>
      <c r="B1788" t="s">
        <v>1542</v>
      </c>
      <c r="C1788" t="s">
        <v>2605</v>
      </c>
      <c r="D1788" s="1">
        <v>3</v>
      </c>
      <c r="E1788" s="2">
        <f t="shared" si="162"/>
        <v>0</v>
      </c>
      <c r="F1788" s="2">
        <f t="shared" si="163"/>
        <v>0</v>
      </c>
      <c r="G1788" s="2">
        <f t="shared" si="164"/>
        <v>0.77777777777777779</v>
      </c>
      <c r="H1788" s="2">
        <f t="shared" si="165"/>
        <v>0.58333333333333337</v>
      </c>
      <c r="M1788" s="3">
        <v>4</v>
      </c>
      <c r="N1788" s="3">
        <v>1</v>
      </c>
      <c r="O1788" s="3">
        <v>2</v>
      </c>
      <c r="W1788" s="1">
        <f t="shared" si="166"/>
        <v>3</v>
      </c>
      <c r="X1788" s="17">
        <f>IFERROR(Z1788/AB1788,0)</f>
        <v>3</v>
      </c>
      <c r="Y1788" s="3">
        <f>SUBTOTAL(109,I1788:V1788)</f>
        <v>7</v>
      </c>
      <c r="Z1788" s="3">
        <f>Y1788-N1788</f>
        <v>6</v>
      </c>
      <c r="AA1788" s="3">
        <f t="shared" si="167"/>
        <v>3</v>
      </c>
      <c r="AB1788" s="3">
        <f>COUNTA(I1788:V1788)-COUNTA(N1788)</f>
        <v>2</v>
      </c>
      <c r="AC1788" s="74">
        <f t="array" ref="AC1788">AVERAGE(IF((COLUMN(I1788:V1788)&lt;&gt;COLUMN(N1788)), I1788:V1788))</f>
        <v>0.46153846153846156</v>
      </c>
    </row>
    <row r="1789" spans="1:29" x14ac:dyDescent="0.35">
      <c r="A1789" t="s">
        <v>2685</v>
      </c>
      <c r="B1789" t="s">
        <v>757</v>
      </c>
      <c r="C1789" t="s">
        <v>2605</v>
      </c>
      <c r="D1789" s="1">
        <v>1.6666666666666667</v>
      </c>
      <c r="E1789" s="2">
        <f t="shared" si="162"/>
        <v>0.66666666666666663</v>
      </c>
      <c r="F1789" s="2">
        <f t="shared" si="163"/>
        <v>0.5</v>
      </c>
      <c r="G1789" s="2">
        <f t="shared" si="164"/>
        <v>0.33333333333333331</v>
      </c>
      <c r="H1789" s="2">
        <f t="shared" si="165"/>
        <v>0.25</v>
      </c>
      <c r="Q1789" s="3">
        <v>1</v>
      </c>
      <c r="T1789" s="3">
        <v>2</v>
      </c>
      <c r="V1789" s="3">
        <v>2</v>
      </c>
      <c r="W1789" s="1">
        <f t="shared" si="166"/>
        <v>1.6666666666666667</v>
      </c>
      <c r="X1789" s="17">
        <f>IFERROR(Z1789/AB1789,0)</f>
        <v>1.6666666666666667</v>
      </c>
      <c r="Y1789" s="3">
        <f>SUBTOTAL(109,I1789:V1789)</f>
        <v>5</v>
      </c>
      <c r="Z1789" s="3">
        <f>Y1789-N1789</f>
        <v>5</v>
      </c>
      <c r="AA1789" s="3">
        <f t="shared" si="167"/>
        <v>3</v>
      </c>
      <c r="AB1789" s="3">
        <f>COUNTA(I1789:V1789)-COUNTA(N1789)</f>
        <v>3</v>
      </c>
      <c r="AC1789" s="74">
        <f t="array" ref="AC1789">AVERAGE(IF((COLUMN(I1789:V1789)&lt;&gt;COLUMN(N1789)), I1789:V1789))</f>
        <v>0.38461538461538464</v>
      </c>
    </row>
    <row r="1790" spans="1:29" x14ac:dyDescent="0.35">
      <c r="A1790" t="s">
        <v>2686</v>
      </c>
      <c r="B1790" t="s">
        <v>759</v>
      </c>
      <c r="C1790" t="s">
        <v>2605</v>
      </c>
      <c r="D1790" s="1">
        <v>1.75</v>
      </c>
      <c r="E1790" s="2">
        <f t="shared" ref="E1790:E1853" si="168">IFERROR(SUM(S1790:U1790)/3,"")</f>
        <v>0.66666666666666663</v>
      </c>
      <c r="F1790" s="2">
        <f t="shared" ref="F1790:F1853" si="169">IFERROR(SUM(P1790:U1790)/6,"")</f>
        <v>0.66666666666666663</v>
      </c>
      <c r="G1790" s="2">
        <f t="shared" ref="G1790:G1853" si="170">IFERROR(SUM(M1790:U1790)/9,"")</f>
        <v>0.77777777777777779</v>
      </c>
      <c r="H1790" s="2">
        <f t="shared" ref="H1790:H1853" si="171">IFERROR(SUM(J1790:U1790)/12,"")</f>
        <v>1.1666666666666667</v>
      </c>
      <c r="J1790" s="3">
        <v>5</v>
      </c>
      <c r="K1790" s="3">
        <v>1</v>
      </c>
      <c r="L1790" s="3">
        <v>1</v>
      </c>
      <c r="N1790" s="3">
        <v>2</v>
      </c>
      <c r="O1790" s="3">
        <v>1</v>
      </c>
      <c r="P1790" s="3">
        <v>1</v>
      </c>
      <c r="Q1790" s="3">
        <v>1</v>
      </c>
      <c r="U1790" s="3">
        <v>2</v>
      </c>
      <c r="V1790" s="3">
        <v>2</v>
      </c>
      <c r="W1790" s="1">
        <f t="shared" ref="W1790:W1853" si="172">IFERROR(AVERAGE((O1790:V1790),(J1790:M1790)),"0")</f>
        <v>1.75</v>
      </c>
      <c r="X1790" s="17">
        <f>IFERROR(Z1790/AB1790,0)</f>
        <v>1.75</v>
      </c>
      <c r="Y1790" s="3">
        <f>SUBTOTAL(109,I1790:V1790)</f>
        <v>16</v>
      </c>
      <c r="Z1790" s="3">
        <f>Y1790-N1790</f>
        <v>14</v>
      </c>
      <c r="AA1790" s="3">
        <f t="shared" si="167"/>
        <v>9</v>
      </c>
      <c r="AB1790" s="3">
        <f>COUNTA(I1790:V1790)-COUNTA(N1790)</f>
        <v>8</v>
      </c>
      <c r="AC1790" s="74">
        <f t="array" ref="AC1790">AVERAGE(IF((COLUMN(I1790:V1790)&lt;&gt;COLUMN(N1790)), I1790:V1790))</f>
        <v>1.0769230769230769</v>
      </c>
    </row>
    <row r="1791" spans="1:29" x14ac:dyDescent="0.35">
      <c r="A1791" t="s">
        <v>2687</v>
      </c>
      <c r="B1791" t="s">
        <v>1546</v>
      </c>
      <c r="C1791" t="s">
        <v>2605</v>
      </c>
      <c r="D1791" s="1">
        <v>2.7</v>
      </c>
      <c r="E1791" s="2">
        <f t="shared" si="168"/>
        <v>0.66666666666666663</v>
      </c>
      <c r="F1791" s="2">
        <f t="shared" si="169"/>
        <v>1.3333333333333333</v>
      </c>
      <c r="G1791" s="2">
        <f t="shared" si="170"/>
        <v>1.3333333333333333</v>
      </c>
      <c r="H1791" s="2">
        <f t="shared" si="171"/>
        <v>2.1666666666666665</v>
      </c>
      <c r="J1791" s="3">
        <v>13</v>
      </c>
      <c r="K1791" s="3">
        <v>1</v>
      </c>
      <c r="M1791" s="3">
        <v>1</v>
      </c>
      <c r="N1791" s="3">
        <v>1</v>
      </c>
      <c r="O1791" s="3">
        <v>2</v>
      </c>
      <c r="P1791" s="3">
        <v>3</v>
      </c>
      <c r="Q1791" s="3">
        <v>2</v>
      </c>
      <c r="R1791" s="3">
        <v>1</v>
      </c>
      <c r="S1791" s="3">
        <v>1</v>
      </c>
      <c r="U1791" s="3">
        <v>1</v>
      </c>
      <c r="V1791" s="3">
        <v>2</v>
      </c>
      <c r="W1791" s="1">
        <f t="shared" si="172"/>
        <v>2.7</v>
      </c>
      <c r="X1791" s="17">
        <f>IFERROR(Z1791/AB1791,0)</f>
        <v>2.7</v>
      </c>
      <c r="Y1791" s="3">
        <f>SUBTOTAL(109,I1791:V1791)</f>
        <v>28</v>
      </c>
      <c r="Z1791" s="3">
        <f>Y1791-N1791</f>
        <v>27</v>
      </c>
      <c r="AA1791" s="3">
        <f t="shared" si="167"/>
        <v>11</v>
      </c>
      <c r="AB1791" s="3">
        <f>COUNTA(I1791:V1791)-COUNTA(N1791)</f>
        <v>10</v>
      </c>
      <c r="AC1791" s="74">
        <f t="array" ref="AC1791">AVERAGE(IF((COLUMN(I1791:V1791)&lt;&gt;COLUMN(N1791)), I1791:V1791))</f>
        <v>2.0769230769230771</v>
      </c>
    </row>
    <row r="1792" spans="1:29" x14ac:dyDescent="0.35">
      <c r="A1792" t="s">
        <v>2688</v>
      </c>
      <c r="B1792" t="s">
        <v>761</v>
      </c>
      <c r="C1792" t="s">
        <v>2605</v>
      </c>
      <c r="D1792" s="1">
        <v>1.3333333333333333</v>
      </c>
      <c r="E1792" s="2">
        <f t="shared" si="168"/>
        <v>0.66666666666666663</v>
      </c>
      <c r="F1792" s="2">
        <f t="shared" si="169"/>
        <v>0.33333333333333331</v>
      </c>
      <c r="G1792" s="2">
        <f t="shared" si="170"/>
        <v>0.22222222222222221</v>
      </c>
      <c r="H1792" s="2">
        <f t="shared" si="171"/>
        <v>0.16666666666666666</v>
      </c>
      <c r="T1792" s="3">
        <v>1</v>
      </c>
      <c r="U1792" s="3">
        <v>1</v>
      </c>
      <c r="V1792" s="3">
        <v>2</v>
      </c>
      <c r="W1792" s="1">
        <f t="shared" si="172"/>
        <v>1.3333333333333333</v>
      </c>
      <c r="X1792" s="17">
        <f>IFERROR(Z1792/AB1792,0)</f>
        <v>1.3333333333333333</v>
      </c>
      <c r="Y1792" s="3">
        <f>SUBTOTAL(109,I1792:V1792)</f>
        <v>4</v>
      </c>
      <c r="Z1792" s="3">
        <f>Y1792-N1792</f>
        <v>4</v>
      </c>
      <c r="AA1792" s="3">
        <f t="shared" si="167"/>
        <v>3</v>
      </c>
      <c r="AB1792" s="3">
        <f>COUNTA(I1792:V1792)-COUNTA(N1792)</f>
        <v>3</v>
      </c>
      <c r="AC1792" s="74">
        <f t="array" ref="AC1792">AVERAGE(IF((COLUMN(I1792:V1792)&lt;&gt;COLUMN(N1792)), I1792:V1792))</f>
        <v>0.30769230769230771</v>
      </c>
    </row>
    <row r="1793" spans="1:29" x14ac:dyDescent="0.35">
      <c r="A1793" t="s">
        <v>2689</v>
      </c>
      <c r="B1793" t="s">
        <v>763</v>
      </c>
      <c r="C1793" t="s">
        <v>2605</v>
      </c>
      <c r="D1793" s="1">
        <v>2.625</v>
      </c>
      <c r="E1793" s="2">
        <f t="shared" si="168"/>
        <v>1.3333333333333333</v>
      </c>
      <c r="F1793" s="2">
        <f t="shared" si="169"/>
        <v>1.1666666666666667</v>
      </c>
      <c r="G1793" s="2">
        <f t="shared" si="170"/>
        <v>1.1111111111111112</v>
      </c>
      <c r="H1793" s="2">
        <f t="shared" si="171"/>
        <v>1.5</v>
      </c>
      <c r="J1793" s="3">
        <v>5</v>
      </c>
      <c r="L1793" s="3">
        <v>3</v>
      </c>
      <c r="O1793" s="3">
        <v>3</v>
      </c>
      <c r="P1793" s="3">
        <v>3</v>
      </c>
      <c r="S1793" s="3">
        <v>1</v>
      </c>
      <c r="T1793" s="3">
        <v>1</v>
      </c>
      <c r="U1793" s="3">
        <v>2</v>
      </c>
      <c r="V1793" s="3">
        <v>3</v>
      </c>
      <c r="W1793" s="1">
        <f t="shared" si="172"/>
        <v>2.625</v>
      </c>
      <c r="X1793" s="17">
        <f>IFERROR(Z1793/AB1793,0)</f>
        <v>2.625</v>
      </c>
      <c r="Y1793" s="3">
        <f>SUBTOTAL(109,I1793:V1793)</f>
        <v>21</v>
      </c>
      <c r="Z1793" s="3">
        <f>Y1793-N1793</f>
        <v>21</v>
      </c>
      <c r="AA1793" s="3">
        <f t="shared" si="167"/>
        <v>8</v>
      </c>
      <c r="AB1793" s="3">
        <f>COUNTA(I1793:V1793)-COUNTA(N1793)</f>
        <v>8</v>
      </c>
      <c r="AC1793" s="74">
        <f t="array" ref="AC1793">AVERAGE(IF((COLUMN(I1793:V1793)&lt;&gt;COLUMN(N1793)), I1793:V1793))</f>
        <v>1.6153846153846154</v>
      </c>
    </row>
    <row r="1794" spans="1:29" x14ac:dyDescent="0.35">
      <c r="A1794" t="s">
        <v>2690</v>
      </c>
      <c r="B1794" t="s">
        <v>765</v>
      </c>
      <c r="C1794" t="s">
        <v>2605</v>
      </c>
      <c r="D1794" s="1">
        <v>3</v>
      </c>
      <c r="E1794" s="2">
        <f t="shared" si="168"/>
        <v>0</v>
      </c>
      <c r="F1794" s="2">
        <f t="shared" si="169"/>
        <v>0</v>
      </c>
      <c r="G1794" s="2">
        <f t="shared" si="170"/>
        <v>0.66666666666666663</v>
      </c>
      <c r="H1794" s="2">
        <f t="shared" si="171"/>
        <v>0.5</v>
      </c>
      <c r="M1794" s="3">
        <v>5</v>
      </c>
      <c r="O1794" s="3">
        <v>1</v>
      </c>
      <c r="W1794" s="1">
        <f t="shared" si="172"/>
        <v>3</v>
      </c>
      <c r="X1794" s="17">
        <f>IFERROR(Z1794/AB1794,0)</f>
        <v>3</v>
      </c>
      <c r="Y1794" s="3">
        <f>SUBTOTAL(109,I1794:V1794)</f>
        <v>6</v>
      </c>
      <c r="Z1794" s="3">
        <f>Y1794-N1794</f>
        <v>6</v>
      </c>
      <c r="AA1794" s="3">
        <f t="shared" si="167"/>
        <v>2</v>
      </c>
      <c r="AB1794" s="3">
        <f>COUNTA(I1794:V1794)-COUNTA(N1794)</f>
        <v>2</v>
      </c>
      <c r="AC1794" s="74">
        <f t="array" ref="AC1794">AVERAGE(IF((COLUMN(I1794:V1794)&lt;&gt;COLUMN(N1794)), I1794:V1794))</f>
        <v>0.46153846153846156</v>
      </c>
    </row>
    <row r="1795" spans="1:29" x14ac:dyDescent="0.35">
      <c r="A1795" t="s">
        <v>2691</v>
      </c>
      <c r="B1795" t="s">
        <v>58</v>
      </c>
      <c r="C1795" t="s">
        <v>2605</v>
      </c>
      <c r="D1795" s="1">
        <v>1.8</v>
      </c>
      <c r="E1795" s="2">
        <f t="shared" si="168"/>
        <v>0</v>
      </c>
      <c r="F1795" s="2">
        <f t="shared" si="169"/>
        <v>0.5</v>
      </c>
      <c r="G1795" s="2">
        <f t="shared" si="170"/>
        <v>0.88888888888888884</v>
      </c>
      <c r="H1795" s="2">
        <f t="shared" si="171"/>
        <v>0.75</v>
      </c>
      <c r="L1795" s="3">
        <v>1</v>
      </c>
      <c r="M1795" s="3">
        <v>4</v>
      </c>
      <c r="O1795" s="3">
        <v>1</v>
      </c>
      <c r="P1795" s="3">
        <v>2</v>
      </c>
      <c r="R1795" s="3">
        <v>1</v>
      </c>
      <c r="W1795" s="1">
        <f t="shared" si="172"/>
        <v>1.8</v>
      </c>
      <c r="X1795" s="17">
        <f>IFERROR(Z1795/AB1795,0)</f>
        <v>1.8</v>
      </c>
      <c r="Y1795" s="3">
        <f>SUBTOTAL(109,I1795:V1795)</f>
        <v>9</v>
      </c>
      <c r="Z1795" s="3">
        <f>Y1795-N1795</f>
        <v>9</v>
      </c>
      <c r="AA1795" s="3">
        <f t="shared" si="167"/>
        <v>5</v>
      </c>
      <c r="AB1795" s="3">
        <f>COUNTA(I1795:V1795)-COUNTA(N1795)</f>
        <v>5</v>
      </c>
      <c r="AC1795" s="74">
        <f t="array" ref="AC1795">AVERAGE(IF((COLUMN(I1795:V1795)&lt;&gt;COLUMN(N1795)), I1795:V1795))</f>
        <v>0.69230769230769229</v>
      </c>
    </row>
    <row r="1796" spans="1:29" x14ac:dyDescent="0.35">
      <c r="A1796" t="s">
        <v>2692</v>
      </c>
      <c r="B1796" t="s">
        <v>768</v>
      </c>
      <c r="C1796" t="s">
        <v>2605</v>
      </c>
      <c r="D1796" s="1">
        <v>1.3333333333333333</v>
      </c>
      <c r="E1796" s="2">
        <f t="shared" si="168"/>
        <v>1</v>
      </c>
      <c r="F1796" s="2">
        <f t="shared" si="169"/>
        <v>0.5</v>
      </c>
      <c r="G1796" s="2">
        <f t="shared" si="170"/>
        <v>0.33333333333333331</v>
      </c>
      <c r="H1796" s="2">
        <f t="shared" si="171"/>
        <v>0.25</v>
      </c>
      <c r="S1796" s="3">
        <v>1</v>
      </c>
      <c r="T1796" s="3">
        <v>2</v>
      </c>
      <c r="V1796" s="3">
        <v>1</v>
      </c>
      <c r="W1796" s="1">
        <f t="shared" si="172"/>
        <v>1.3333333333333333</v>
      </c>
      <c r="X1796" s="17">
        <f>IFERROR(Z1796/AB1796,0)</f>
        <v>1.3333333333333333</v>
      </c>
      <c r="Y1796" s="3">
        <f>SUBTOTAL(109,I1796:V1796)</f>
        <v>4</v>
      </c>
      <c r="Z1796" s="3">
        <f>Y1796-N1796</f>
        <v>4</v>
      </c>
      <c r="AA1796" s="3">
        <f t="shared" si="167"/>
        <v>3</v>
      </c>
      <c r="AB1796" s="3">
        <f>COUNTA(I1796:V1796)-COUNTA(N1796)</f>
        <v>3</v>
      </c>
      <c r="AC1796" s="74">
        <f t="array" ref="AC1796">AVERAGE(IF((COLUMN(I1796:V1796)&lt;&gt;COLUMN(N1796)), I1796:V1796))</f>
        <v>0.30769230769230771</v>
      </c>
    </row>
    <row r="1797" spans="1:29" x14ac:dyDescent="0.35">
      <c r="A1797" t="s">
        <v>2693</v>
      </c>
      <c r="B1797" t="s">
        <v>770</v>
      </c>
      <c r="C1797" t="s">
        <v>2605</v>
      </c>
      <c r="D1797" s="1">
        <v>1</v>
      </c>
      <c r="E1797" s="2">
        <f t="shared" si="168"/>
        <v>0.33333333333333331</v>
      </c>
      <c r="F1797" s="2">
        <f t="shared" si="169"/>
        <v>0.5</v>
      </c>
      <c r="G1797" s="2">
        <f t="shared" si="170"/>
        <v>0.44444444444444442</v>
      </c>
      <c r="H1797" s="2">
        <f t="shared" si="171"/>
        <v>0.33333333333333331</v>
      </c>
      <c r="M1797" s="3">
        <v>1</v>
      </c>
      <c r="P1797" s="3">
        <v>1</v>
      </c>
      <c r="Q1797" s="3">
        <v>1</v>
      </c>
      <c r="U1797" s="3">
        <v>1</v>
      </c>
      <c r="W1797" s="1">
        <f t="shared" si="172"/>
        <v>1</v>
      </c>
      <c r="X1797" s="17">
        <f>IFERROR(Z1797/AB1797,0)</f>
        <v>1</v>
      </c>
      <c r="Y1797" s="3">
        <f>SUBTOTAL(109,I1797:V1797)</f>
        <v>4</v>
      </c>
      <c r="Z1797" s="3">
        <f>Y1797-N1797</f>
        <v>4</v>
      </c>
      <c r="AA1797" s="3">
        <f t="shared" si="167"/>
        <v>4</v>
      </c>
      <c r="AB1797" s="3">
        <f>COUNTA(I1797:V1797)-COUNTA(N1797)</f>
        <v>4</v>
      </c>
      <c r="AC1797" s="74">
        <f t="array" ref="AC1797">AVERAGE(IF((COLUMN(I1797:V1797)&lt;&gt;COLUMN(N1797)), I1797:V1797))</f>
        <v>0.30769230769230771</v>
      </c>
    </row>
    <row r="1798" spans="1:29" x14ac:dyDescent="0.35">
      <c r="A1798" t="s">
        <v>2694</v>
      </c>
      <c r="B1798" t="s">
        <v>772</v>
      </c>
      <c r="C1798" t="s">
        <v>2605</v>
      </c>
      <c r="D1798" s="1">
        <v>1.3333333333333333</v>
      </c>
      <c r="E1798" s="2">
        <f t="shared" si="168"/>
        <v>1</v>
      </c>
      <c r="F1798" s="2">
        <f t="shared" si="169"/>
        <v>0.5</v>
      </c>
      <c r="G1798" s="2">
        <f t="shared" si="170"/>
        <v>0.33333333333333331</v>
      </c>
      <c r="H1798" s="2">
        <f t="shared" si="171"/>
        <v>0.25</v>
      </c>
      <c r="S1798" s="3">
        <v>1</v>
      </c>
      <c r="U1798" s="3">
        <v>2</v>
      </c>
      <c r="V1798" s="3">
        <v>1</v>
      </c>
      <c r="W1798" s="1">
        <f t="shared" si="172"/>
        <v>1.3333333333333333</v>
      </c>
      <c r="X1798" s="17">
        <f>IFERROR(Z1798/AB1798,0)</f>
        <v>1.3333333333333333</v>
      </c>
      <c r="Y1798" s="3">
        <f>SUBTOTAL(109,I1798:V1798)</f>
        <v>4</v>
      </c>
      <c r="Z1798" s="3">
        <f>Y1798-N1798</f>
        <v>4</v>
      </c>
      <c r="AA1798" s="3">
        <f t="shared" si="167"/>
        <v>3</v>
      </c>
      <c r="AB1798" s="3">
        <f>COUNTA(I1798:V1798)-COUNTA(N1798)</f>
        <v>3</v>
      </c>
      <c r="AC1798" s="74">
        <f t="array" ref="AC1798">AVERAGE(IF((COLUMN(I1798:V1798)&lt;&gt;COLUMN(N1798)), I1798:V1798))</f>
        <v>0.30769230769230771</v>
      </c>
    </row>
    <row r="1799" spans="1:29" x14ac:dyDescent="0.35">
      <c r="A1799" t="s">
        <v>2695</v>
      </c>
      <c r="B1799" t="s">
        <v>774</v>
      </c>
      <c r="C1799" t="s">
        <v>2605</v>
      </c>
      <c r="D1799" s="1">
        <v>2</v>
      </c>
      <c r="E1799" s="2">
        <f t="shared" si="168"/>
        <v>2.3333333333333335</v>
      </c>
      <c r="F1799" s="2">
        <f t="shared" si="169"/>
        <v>1.8333333333333333</v>
      </c>
      <c r="G1799" s="2">
        <f t="shared" si="170"/>
        <v>1.7777777777777777</v>
      </c>
      <c r="H1799" s="2">
        <f t="shared" si="171"/>
        <v>1.3333333333333333</v>
      </c>
      <c r="M1799" s="3">
        <v>2</v>
      </c>
      <c r="N1799" s="3">
        <v>3</v>
      </c>
      <c r="P1799" s="3">
        <v>3</v>
      </c>
      <c r="R1799" s="3">
        <v>1</v>
      </c>
      <c r="S1799" s="3">
        <v>2</v>
      </c>
      <c r="T1799" s="3">
        <v>4</v>
      </c>
      <c r="U1799" s="3">
        <v>1</v>
      </c>
      <c r="V1799" s="3">
        <v>1</v>
      </c>
      <c r="W1799" s="1">
        <f t="shared" si="172"/>
        <v>2</v>
      </c>
      <c r="X1799" s="17">
        <f>IFERROR(Z1799/AB1799,0)</f>
        <v>2</v>
      </c>
      <c r="Y1799" s="3">
        <f>SUBTOTAL(109,I1799:V1799)</f>
        <v>17</v>
      </c>
      <c r="Z1799" s="3">
        <f>Y1799-N1799</f>
        <v>14</v>
      </c>
      <c r="AA1799" s="3">
        <f t="shared" ref="AA1799:AA1862" si="173">COUNTA(I1799:V1799)</f>
        <v>8</v>
      </c>
      <c r="AB1799" s="3">
        <f>COUNTA(I1799:V1799)-COUNTA(N1799)</f>
        <v>7</v>
      </c>
      <c r="AC1799" s="74">
        <f t="array" ref="AC1799">AVERAGE(IF((COLUMN(I1799:V1799)&lt;&gt;COLUMN(N1799)), I1799:V1799))</f>
        <v>1.0769230769230769</v>
      </c>
    </row>
    <row r="1800" spans="1:29" x14ac:dyDescent="0.35">
      <c r="A1800" t="s">
        <v>2696</v>
      </c>
      <c r="B1800" t="s">
        <v>776</v>
      </c>
      <c r="C1800" t="s">
        <v>2605</v>
      </c>
      <c r="D1800" s="1">
        <v>2.3333333333333335</v>
      </c>
      <c r="E1800" s="2">
        <f t="shared" si="168"/>
        <v>2</v>
      </c>
      <c r="F1800" s="2">
        <f t="shared" si="169"/>
        <v>1.1666666666666667</v>
      </c>
      <c r="G1800" s="2">
        <f t="shared" si="170"/>
        <v>1.2222222222222223</v>
      </c>
      <c r="H1800" s="2">
        <f t="shared" si="171"/>
        <v>0.91666666666666663</v>
      </c>
      <c r="M1800" s="3">
        <v>2</v>
      </c>
      <c r="N1800" s="3">
        <v>2</v>
      </c>
      <c r="P1800" s="3">
        <v>1</v>
      </c>
      <c r="S1800" s="3">
        <v>1</v>
      </c>
      <c r="T1800" s="3">
        <v>4</v>
      </c>
      <c r="U1800" s="3">
        <v>1</v>
      </c>
      <c r="V1800" s="3">
        <v>5</v>
      </c>
      <c r="W1800" s="1">
        <f t="shared" si="172"/>
        <v>2.3333333333333335</v>
      </c>
      <c r="X1800" s="17">
        <f>IFERROR(Z1800/AB1800,0)</f>
        <v>2.3333333333333335</v>
      </c>
      <c r="Y1800" s="3">
        <f>SUBTOTAL(109,I1800:V1800)</f>
        <v>16</v>
      </c>
      <c r="Z1800" s="3">
        <f>Y1800-N1800</f>
        <v>14</v>
      </c>
      <c r="AA1800" s="3">
        <f t="shared" si="173"/>
        <v>7</v>
      </c>
      <c r="AB1800" s="3">
        <f>COUNTA(I1800:V1800)-COUNTA(N1800)</f>
        <v>6</v>
      </c>
      <c r="AC1800" s="74">
        <f t="array" ref="AC1800">AVERAGE(IF((COLUMN(I1800:V1800)&lt;&gt;COLUMN(N1800)), I1800:V1800))</f>
        <v>1.0769230769230769</v>
      </c>
    </row>
    <row r="1801" spans="1:29" x14ac:dyDescent="0.35">
      <c r="A1801" t="s">
        <v>2697</v>
      </c>
      <c r="B1801" t="s">
        <v>2698</v>
      </c>
      <c r="C1801" t="s">
        <v>2605</v>
      </c>
      <c r="D1801" s="1">
        <v>1</v>
      </c>
      <c r="E1801" s="2">
        <f t="shared" si="168"/>
        <v>0</v>
      </c>
      <c r="F1801" s="2">
        <f t="shared" si="169"/>
        <v>0</v>
      </c>
      <c r="G1801" s="2">
        <f t="shared" si="170"/>
        <v>0.1111111111111111</v>
      </c>
      <c r="H1801" s="2">
        <f t="shared" si="171"/>
        <v>8.3333333333333329E-2</v>
      </c>
      <c r="O1801" s="3">
        <v>1</v>
      </c>
      <c r="W1801" s="1">
        <f t="shared" si="172"/>
        <v>1</v>
      </c>
      <c r="X1801" s="17">
        <f>IFERROR(Z1801/AB1801,0)</f>
        <v>1</v>
      </c>
      <c r="Y1801" s="3">
        <f>SUBTOTAL(109,I1801:V1801)</f>
        <v>1</v>
      </c>
      <c r="Z1801" s="3">
        <f>Y1801-N1801</f>
        <v>1</v>
      </c>
      <c r="AA1801" s="3">
        <f t="shared" si="173"/>
        <v>1</v>
      </c>
      <c r="AB1801" s="3">
        <f>COUNTA(I1801:V1801)-COUNTA(N1801)</f>
        <v>1</v>
      </c>
      <c r="AC1801" s="74">
        <f t="array" ref="AC1801">AVERAGE(IF((COLUMN(I1801:V1801)&lt;&gt;COLUMN(N1801)), I1801:V1801))</f>
        <v>7.6923076923076927E-2</v>
      </c>
    </row>
    <row r="1802" spans="1:29" x14ac:dyDescent="0.35">
      <c r="A1802" t="s">
        <v>2699</v>
      </c>
      <c r="B1802" t="s">
        <v>2700</v>
      </c>
      <c r="C1802" t="s">
        <v>2605</v>
      </c>
      <c r="D1802" s="1" t="s">
        <v>71</v>
      </c>
      <c r="E1802" s="2">
        <f t="shared" si="168"/>
        <v>0</v>
      </c>
      <c r="F1802" s="2">
        <f t="shared" si="169"/>
        <v>0</v>
      </c>
      <c r="G1802" s="2">
        <f t="shared" si="170"/>
        <v>1.3333333333333333</v>
      </c>
      <c r="H1802" s="2">
        <f t="shared" si="171"/>
        <v>1</v>
      </c>
      <c r="N1802" s="3">
        <v>12</v>
      </c>
      <c r="W1802" s="1" t="str">
        <f t="shared" si="172"/>
        <v>0</v>
      </c>
      <c r="X1802" s="17">
        <f>IFERROR(Z1802/AB1802,0)</f>
        <v>0</v>
      </c>
      <c r="Y1802" s="3">
        <f>SUBTOTAL(109,I1802:V1802)</f>
        <v>12</v>
      </c>
      <c r="Z1802" s="3">
        <f>Y1802-N1802</f>
        <v>0</v>
      </c>
      <c r="AA1802" s="3">
        <f t="shared" si="173"/>
        <v>1</v>
      </c>
      <c r="AB1802" s="3">
        <f>COUNTA(I1802:V1802)-COUNTA(N1802)</f>
        <v>0</v>
      </c>
      <c r="AC1802" s="74">
        <f t="array" ref="AC1802">AVERAGE(IF((COLUMN(I1802:V1802)&lt;&gt;COLUMN(N1802)), I1802:V1802))</f>
        <v>0</v>
      </c>
    </row>
    <row r="1803" spans="1:29" x14ac:dyDescent="0.35">
      <c r="A1803" t="s">
        <v>2701</v>
      </c>
      <c r="B1803" t="s">
        <v>60</v>
      </c>
      <c r="C1803" t="s">
        <v>2605</v>
      </c>
      <c r="D1803" s="1" t="s">
        <v>71</v>
      </c>
      <c r="E1803" s="2">
        <f t="shared" si="168"/>
        <v>0</v>
      </c>
      <c r="F1803" s="2">
        <f t="shared" si="169"/>
        <v>0</v>
      </c>
      <c r="G1803" s="2">
        <f t="shared" si="170"/>
        <v>0.1111111111111111</v>
      </c>
      <c r="H1803" s="2">
        <f t="shared" si="171"/>
        <v>8.3333333333333329E-2</v>
      </c>
      <c r="N1803" s="3">
        <v>1</v>
      </c>
      <c r="W1803" s="1" t="str">
        <f t="shared" si="172"/>
        <v>0</v>
      </c>
      <c r="X1803" s="17">
        <f>IFERROR(Z1803/AB1803,0)</f>
        <v>0</v>
      </c>
      <c r="Y1803" s="3">
        <f>SUBTOTAL(109,I1803:V1803)</f>
        <v>1</v>
      </c>
      <c r="Z1803" s="3">
        <f>Y1803-N1803</f>
        <v>0</v>
      </c>
      <c r="AA1803" s="3">
        <f t="shared" si="173"/>
        <v>1</v>
      </c>
      <c r="AB1803" s="3">
        <f>COUNTA(I1803:V1803)-COUNTA(N1803)</f>
        <v>0</v>
      </c>
      <c r="AC1803" s="74">
        <f t="array" ref="AC1803">AVERAGE(IF((COLUMN(I1803:V1803)&lt;&gt;COLUMN(N1803)), I1803:V1803))</f>
        <v>0</v>
      </c>
    </row>
    <row r="1804" spans="1:29" x14ac:dyDescent="0.35">
      <c r="A1804" t="s">
        <v>2702</v>
      </c>
      <c r="B1804" t="s">
        <v>2393</v>
      </c>
      <c r="C1804" t="s">
        <v>2605</v>
      </c>
      <c r="D1804" s="1">
        <v>2.5</v>
      </c>
      <c r="E1804" s="2">
        <f t="shared" si="168"/>
        <v>2.6666666666666665</v>
      </c>
      <c r="F1804" s="2">
        <f t="shared" si="169"/>
        <v>1.6666666666666667</v>
      </c>
      <c r="G1804" s="2">
        <f t="shared" si="170"/>
        <v>2.3333333333333335</v>
      </c>
      <c r="H1804" s="2">
        <f t="shared" si="171"/>
        <v>2.1666666666666665</v>
      </c>
      <c r="I1804" s="3">
        <v>1</v>
      </c>
      <c r="J1804" s="3">
        <v>3</v>
      </c>
      <c r="K1804" s="3">
        <v>1</v>
      </c>
      <c r="L1804" s="3">
        <v>1</v>
      </c>
      <c r="N1804" s="3">
        <v>6</v>
      </c>
      <c r="O1804" s="3">
        <v>5</v>
      </c>
      <c r="P1804" s="3">
        <v>2</v>
      </c>
      <c r="S1804" s="3">
        <v>1</v>
      </c>
      <c r="T1804" s="3">
        <v>4</v>
      </c>
      <c r="U1804" s="3">
        <v>3</v>
      </c>
      <c r="W1804" s="1">
        <f t="shared" si="172"/>
        <v>2.5</v>
      </c>
      <c r="X1804" s="17">
        <f>IFERROR(Z1804/AB1804,0)</f>
        <v>2.3333333333333335</v>
      </c>
      <c r="Y1804" s="3">
        <f>SUBTOTAL(109,I1804:V1804)</f>
        <v>27</v>
      </c>
      <c r="Z1804" s="3">
        <f>Y1804-N1804</f>
        <v>21</v>
      </c>
      <c r="AA1804" s="3">
        <f t="shared" si="173"/>
        <v>10</v>
      </c>
      <c r="AB1804" s="3">
        <f>COUNTA(I1804:V1804)-COUNTA(N1804)</f>
        <v>9</v>
      </c>
      <c r="AC1804" s="74">
        <f t="array" ref="AC1804">AVERAGE(IF((COLUMN(I1804:V1804)&lt;&gt;COLUMN(N1804)), I1804:V1804))</f>
        <v>1.6153846153846154</v>
      </c>
    </row>
    <row r="1805" spans="1:29" x14ac:dyDescent="0.35">
      <c r="A1805" t="s">
        <v>2703</v>
      </c>
      <c r="B1805" t="s">
        <v>2704</v>
      </c>
      <c r="C1805" t="s">
        <v>2605</v>
      </c>
      <c r="D1805" s="1">
        <v>5.4444444444444446</v>
      </c>
      <c r="E1805" s="2">
        <f t="shared" si="168"/>
        <v>4.333333333333333</v>
      </c>
      <c r="F1805" s="2">
        <f t="shared" si="169"/>
        <v>6.333333333333333</v>
      </c>
      <c r="G1805" s="2">
        <f t="shared" si="170"/>
        <v>5.8888888888888893</v>
      </c>
      <c r="H1805" s="2">
        <f t="shared" si="171"/>
        <v>4.666666666666667</v>
      </c>
      <c r="I1805" s="3">
        <v>1</v>
      </c>
      <c r="L1805" s="3">
        <v>3</v>
      </c>
      <c r="M1805" s="3">
        <v>2</v>
      </c>
      <c r="N1805" s="3">
        <v>7</v>
      </c>
      <c r="O1805" s="3">
        <v>6</v>
      </c>
      <c r="P1805" s="3">
        <v>8</v>
      </c>
      <c r="Q1805" s="3">
        <v>5</v>
      </c>
      <c r="R1805" s="3">
        <v>12</v>
      </c>
      <c r="S1805" s="3">
        <v>1</v>
      </c>
      <c r="T1805" s="3">
        <v>4</v>
      </c>
      <c r="U1805" s="3">
        <v>8</v>
      </c>
      <c r="W1805" s="1">
        <f t="shared" si="172"/>
        <v>5.4444444444444446</v>
      </c>
      <c r="X1805" s="17">
        <f>IFERROR(Z1805/AB1805,0)</f>
        <v>5</v>
      </c>
      <c r="Y1805" s="3">
        <f>SUBTOTAL(109,I1805:V1805)</f>
        <v>57</v>
      </c>
      <c r="Z1805" s="3">
        <f>Y1805-N1805</f>
        <v>50</v>
      </c>
      <c r="AA1805" s="3">
        <f t="shared" si="173"/>
        <v>11</v>
      </c>
      <c r="AB1805" s="3">
        <f>COUNTA(I1805:V1805)-COUNTA(N1805)</f>
        <v>10</v>
      </c>
      <c r="AC1805" s="74">
        <f t="array" ref="AC1805">AVERAGE(IF((COLUMN(I1805:V1805)&lt;&gt;COLUMN(N1805)), I1805:V1805))</f>
        <v>3.8461538461538463</v>
      </c>
    </row>
    <row r="1806" spans="1:29" x14ac:dyDescent="0.35">
      <c r="A1806" t="s">
        <v>2705</v>
      </c>
      <c r="B1806" t="s">
        <v>2706</v>
      </c>
      <c r="C1806" t="s">
        <v>2605</v>
      </c>
      <c r="D1806" s="1">
        <v>1.5</v>
      </c>
      <c r="E1806" s="2">
        <f t="shared" si="168"/>
        <v>0</v>
      </c>
      <c r="F1806" s="2">
        <f t="shared" si="169"/>
        <v>0.33333333333333331</v>
      </c>
      <c r="G1806" s="2">
        <f t="shared" si="170"/>
        <v>1.2222222222222223</v>
      </c>
      <c r="H1806" s="2">
        <f t="shared" si="171"/>
        <v>1</v>
      </c>
      <c r="I1806" s="3">
        <v>1</v>
      </c>
      <c r="J1806" s="3">
        <v>1</v>
      </c>
      <c r="M1806" s="3">
        <v>1</v>
      </c>
      <c r="N1806" s="3">
        <v>5</v>
      </c>
      <c r="O1806" s="3">
        <v>3</v>
      </c>
      <c r="P1806" s="3">
        <v>1</v>
      </c>
      <c r="R1806" s="3">
        <v>1</v>
      </c>
      <c r="V1806" s="3">
        <v>2</v>
      </c>
      <c r="W1806" s="1">
        <f t="shared" si="172"/>
        <v>1.5</v>
      </c>
      <c r="X1806" s="17">
        <f>IFERROR(Z1806/AB1806,0)</f>
        <v>1.4285714285714286</v>
      </c>
      <c r="Y1806" s="3">
        <f>SUBTOTAL(109,I1806:V1806)</f>
        <v>15</v>
      </c>
      <c r="Z1806" s="3">
        <f>Y1806-N1806</f>
        <v>10</v>
      </c>
      <c r="AA1806" s="3">
        <f t="shared" si="173"/>
        <v>8</v>
      </c>
      <c r="AB1806" s="3">
        <f>COUNTA(I1806:V1806)-COUNTA(N1806)</f>
        <v>7</v>
      </c>
      <c r="AC1806" s="74">
        <f t="array" ref="AC1806">AVERAGE(IF((COLUMN(I1806:V1806)&lt;&gt;COLUMN(N1806)), I1806:V1806))</f>
        <v>0.76923076923076927</v>
      </c>
    </row>
    <row r="1807" spans="1:29" x14ac:dyDescent="0.35">
      <c r="A1807" t="s">
        <v>2707</v>
      </c>
      <c r="B1807" t="s">
        <v>62</v>
      </c>
      <c r="C1807" t="s">
        <v>2605</v>
      </c>
      <c r="D1807" s="1">
        <v>1.3333333333333333</v>
      </c>
      <c r="E1807" s="2">
        <f t="shared" si="168"/>
        <v>1.3333333333333333</v>
      </c>
      <c r="F1807" s="2">
        <f t="shared" si="169"/>
        <v>0.66666666666666663</v>
      </c>
      <c r="G1807" s="2">
        <f t="shared" si="170"/>
        <v>0.66666666666666663</v>
      </c>
      <c r="H1807" s="2">
        <f t="shared" si="171"/>
        <v>0.5</v>
      </c>
      <c r="I1807" s="3">
        <v>1</v>
      </c>
      <c r="N1807" s="3">
        <v>2</v>
      </c>
      <c r="S1807" s="3">
        <v>1</v>
      </c>
      <c r="T1807" s="3">
        <v>2</v>
      </c>
      <c r="U1807" s="3">
        <v>1</v>
      </c>
      <c r="W1807" s="1">
        <f t="shared" si="172"/>
        <v>1.3333333333333333</v>
      </c>
      <c r="X1807" s="17">
        <f>IFERROR(Z1807/AB1807,0)</f>
        <v>1.25</v>
      </c>
      <c r="Y1807" s="3">
        <f>SUBTOTAL(109,I1807:V1807)</f>
        <v>7</v>
      </c>
      <c r="Z1807" s="3">
        <f>Y1807-N1807</f>
        <v>5</v>
      </c>
      <c r="AA1807" s="3">
        <f t="shared" si="173"/>
        <v>5</v>
      </c>
      <c r="AB1807" s="3">
        <f>COUNTA(I1807:V1807)-COUNTA(N1807)</f>
        <v>4</v>
      </c>
      <c r="AC1807" s="74">
        <f t="array" ref="AC1807">AVERAGE(IF((COLUMN(I1807:V1807)&lt;&gt;COLUMN(N1807)), I1807:V1807))</f>
        <v>0.38461538461538464</v>
      </c>
    </row>
    <row r="1808" spans="1:29" x14ac:dyDescent="0.35">
      <c r="A1808" t="s">
        <v>2708</v>
      </c>
      <c r="B1808" t="s">
        <v>2395</v>
      </c>
      <c r="C1808" t="s">
        <v>2605</v>
      </c>
      <c r="D1808" s="1">
        <v>4.666666666666667</v>
      </c>
      <c r="E1808" s="2">
        <f t="shared" si="168"/>
        <v>6.333333333333333</v>
      </c>
      <c r="F1808" s="2">
        <f t="shared" si="169"/>
        <v>5.666666666666667</v>
      </c>
      <c r="G1808" s="2">
        <f t="shared" si="170"/>
        <v>6.2222222222222223</v>
      </c>
      <c r="H1808" s="2">
        <f t="shared" si="171"/>
        <v>5.5</v>
      </c>
      <c r="I1808" s="3">
        <v>3</v>
      </c>
      <c r="J1808" s="3">
        <v>3</v>
      </c>
      <c r="K1808" s="3">
        <v>4</v>
      </c>
      <c r="L1808" s="3">
        <v>3</v>
      </c>
      <c r="M1808" s="3">
        <v>2</v>
      </c>
      <c r="N1808" s="3">
        <v>13</v>
      </c>
      <c r="O1808" s="3">
        <v>7</v>
      </c>
      <c r="P1808" s="3">
        <v>6</v>
      </c>
      <c r="Q1808" s="3">
        <v>4</v>
      </c>
      <c r="R1808" s="3">
        <v>5</v>
      </c>
      <c r="S1808" s="3">
        <v>6</v>
      </c>
      <c r="T1808" s="3">
        <v>5</v>
      </c>
      <c r="U1808" s="3">
        <v>8</v>
      </c>
      <c r="V1808" s="3">
        <v>3</v>
      </c>
      <c r="W1808" s="1">
        <f t="shared" si="172"/>
        <v>4.666666666666667</v>
      </c>
      <c r="X1808" s="17">
        <f>IFERROR(Z1808/AB1808,0)</f>
        <v>4.5384615384615383</v>
      </c>
      <c r="Y1808" s="3">
        <f>SUBTOTAL(109,I1808:V1808)</f>
        <v>72</v>
      </c>
      <c r="Z1808" s="3">
        <f>Y1808-N1808</f>
        <v>59</v>
      </c>
      <c r="AA1808" s="3">
        <f t="shared" si="173"/>
        <v>14</v>
      </c>
      <c r="AB1808" s="3">
        <f>COUNTA(I1808:V1808)-COUNTA(N1808)</f>
        <v>13</v>
      </c>
      <c r="AC1808" s="74">
        <f t="array" ref="AC1808">AVERAGE(IF((COLUMN(I1808:V1808)&lt;&gt;COLUMN(N1808)), I1808:V1808))</f>
        <v>4.5384615384615383</v>
      </c>
    </row>
    <row r="1809" spans="1:29" x14ac:dyDescent="0.35">
      <c r="A1809" t="s">
        <v>2709</v>
      </c>
      <c r="B1809" t="s">
        <v>64</v>
      </c>
      <c r="C1809" t="s">
        <v>2605</v>
      </c>
      <c r="D1809" s="1">
        <v>4</v>
      </c>
      <c r="E1809" s="2">
        <f t="shared" si="168"/>
        <v>3.3333333333333335</v>
      </c>
      <c r="F1809" s="2">
        <f t="shared" si="169"/>
        <v>4.166666666666667</v>
      </c>
      <c r="G1809" s="2">
        <f t="shared" si="170"/>
        <v>5.2222222222222223</v>
      </c>
      <c r="H1809" s="2">
        <f t="shared" si="171"/>
        <v>5.083333333333333</v>
      </c>
      <c r="I1809" s="3">
        <v>1</v>
      </c>
      <c r="J1809" s="3">
        <v>2</v>
      </c>
      <c r="K1809" s="3">
        <v>7</v>
      </c>
      <c r="L1809" s="3">
        <v>5</v>
      </c>
      <c r="M1809" s="3">
        <v>3</v>
      </c>
      <c r="N1809" s="3">
        <v>15</v>
      </c>
      <c r="O1809" s="3">
        <v>4</v>
      </c>
      <c r="P1809" s="3">
        <v>4</v>
      </c>
      <c r="Q1809" s="3">
        <v>3</v>
      </c>
      <c r="R1809" s="3">
        <v>8</v>
      </c>
      <c r="S1809" s="3">
        <v>2</v>
      </c>
      <c r="T1809" s="3">
        <v>4</v>
      </c>
      <c r="U1809" s="3">
        <v>4</v>
      </c>
      <c r="V1809" s="3">
        <v>2</v>
      </c>
      <c r="W1809" s="1">
        <f t="shared" si="172"/>
        <v>4</v>
      </c>
      <c r="X1809" s="17">
        <f>IFERROR(Z1809/AB1809,0)</f>
        <v>3.7692307692307692</v>
      </c>
      <c r="Y1809" s="3">
        <f>SUBTOTAL(109,I1809:V1809)</f>
        <v>64</v>
      </c>
      <c r="Z1809" s="3">
        <f>Y1809-N1809</f>
        <v>49</v>
      </c>
      <c r="AA1809" s="3">
        <f t="shared" si="173"/>
        <v>14</v>
      </c>
      <c r="AB1809" s="3">
        <f>COUNTA(I1809:V1809)-COUNTA(N1809)</f>
        <v>13</v>
      </c>
      <c r="AC1809" s="74">
        <f t="array" ref="AC1809">AVERAGE(IF((COLUMN(I1809:V1809)&lt;&gt;COLUMN(N1809)), I1809:V1809))</f>
        <v>3.7692307692307692</v>
      </c>
    </row>
    <row r="1810" spans="1:29" x14ac:dyDescent="0.35">
      <c r="A1810" t="s">
        <v>2710</v>
      </c>
      <c r="B1810" t="s">
        <v>2398</v>
      </c>
      <c r="C1810" t="s">
        <v>2605</v>
      </c>
      <c r="D1810" s="1">
        <v>13.75</v>
      </c>
      <c r="E1810" s="2">
        <f t="shared" si="168"/>
        <v>12.333333333333334</v>
      </c>
      <c r="F1810" s="2">
        <f t="shared" si="169"/>
        <v>16</v>
      </c>
      <c r="G1810" s="2">
        <f t="shared" si="170"/>
        <v>22</v>
      </c>
      <c r="H1810" s="2">
        <f t="shared" si="171"/>
        <v>18.416666666666668</v>
      </c>
      <c r="I1810" s="3">
        <v>10</v>
      </c>
      <c r="J1810" s="3">
        <v>9</v>
      </c>
      <c r="K1810" s="3">
        <v>5</v>
      </c>
      <c r="L1810" s="3">
        <v>9</v>
      </c>
      <c r="M1810" s="3">
        <v>28</v>
      </c>
      <c r="N1810" s="3">
        <v>63</v>
      </c>
      <c r="O1810" s="3">
        <v>11</v>
      </c>
      <c r="P1810" s="3">
        <v>25</v>
      </c>
      <c r="Q1810" s="3">
        <v>16</v>
      </c>
      <c r="R1810" s="3">
        <v>18</v>
      </c>
      <c r="S1810" s="3">
        <v>16</v>
      </c>
      <c r="T1810" s="3">
        <v>3</v>
      </c>
      <c r="U1810" s="3">
        <v>18</v>
      </c>
      <c r="V1810" s="3">
        <v>7</v>
      </c>
      <c r="W1810" s="1">
        <f t="shared" si="172"/>
        <v>13.75</v>
      </c>
      <c r="X1810" s="17">
        <f>IFERROR(Z1810/AB1810,0)</f>
        <v>13.461538461538462</v>
      </c>
      <c r="Y1810" s="3">
        <f>SUBTOTAL(109,I1810:V1810)</f>
        <v>238</v>
      </c>
      <c r="Z1810" s="3">
        <f>Y1810-N1810</f>
        <v>175</v>
      </c>
      <c r="AA1810" s="3">
        <f t="shared" si="173"/>
        <v>14</v>
      </c>
      <c r="AB1810" s="3">
        <f>COUNTA(I1810:V1810)-COUNTA(N1810)</f>
        <v>13</v>
      </c>
      <c r="AC1810" s="74">
        <f t="array" ref="AC1810">AVERAGE(IF((COLUMN(I1810:V1810)&lt;&gt;COLUMN(N1810)), I1810:V1810))</f>
        <v>13.461538461538462</v>
      </c>
    </row>
    <row r="1811" spans="1:29" x14ac:dyDescent="0.35">
      <c r="A1811" t="s">
        <v>2711</v>
      </c>
      <c r="B1811" t="s">
        <v>66</v>
      </c>
      <c r="C1811" t="s">
        <v>2605</v>
      </c>
      <c r="D1811" s="1">
        <v>15.666666666666666</v>
      </c>
      <c r="E1811" s="2">
        <f t="shared" si="168"/>
        <v>12.333333333333334</v>
      </c>
      <c r="F1811" s="2">
        <f t="shared" si="169"/>
        <v>16.333333333333332</v>
      </c>
      <c r="G1811" s="2">
        <f t="shared" si="170"/>
        <v>21.666666666666668</v>
      </c>
      <c r="H1811" s="2">
        <f t="shared" si="171"/>
        <v>20.166666666666668</v>
      </c>
      <c r="I1811" s="3">
        <v>7</v>
      </c>
      <c r="J1811" s="3">
        <v>15</v>
      </c>
      <c r="K1811" s="3">
        <v>19</v>
      </c>
      <c r="L1811" s="3">
        <v>13</v>
      </c>
      <c r="M1811" s="3">
        <v>16</v>
      </c>
      <c r="N1811" s="3">
        <v>64</v>
      </c>
      <c r="O1811" s="3">
        <v>17</v>
      </c>
      <c r="P1811" s="3">
        <v>26</v>
      </c>
      <c r="Q1811" s="3">
        <v>15</v>
      </c>
      <c r="R1811" s="3">
        <v>20</v>
      </c>
      <c r="S1811" s="3">
        <v>16</v>
      </c>
      <c r="T1811" s="3">
        <v>9</v>
      </c>
      <c r="U1811" s="3">
        <v>12</v>
      </c>
      <c r="V1811" s="3">
        <v>10</v>
      </c>
      <c r="W1811" s="1">
        <f t="shared" si="172"/>
        <v>15.666666666666666</v>
      </c>
      <c r="X1811" s="17">
        <f>IFERROR(Z1811/AB1811,0)</f>
        <v>15</v>
      </c>
      <c r="Y1811" s="3">
        <f>SUBTOTAL(109,I1811:V1811)</f>
        <v>259</v>
      </c>
      <c r="Z1811" s="3">
        <f>Y1811-N1811</f>
        <v>195</v>
      </c>
      <c r="AA1811" s="3">
        <f t="shared" si="173"/>
        <v>14</v>
      </c>
      <c r="AB1811" s="3">
        <f>COUNTA(I1811:V1811)-COUNTA(N1811)</f>
        <v>13</v>
      </c>
      <c r="AC1811" s="74">
        <f t="array" ref="AC1811">AVERAGE(IF((COLUMN(I1811:V1811)&lt;&gt;COLUMN(N1811)), I1811:V1811))</f>
        <v>15</v>
      </c>
    </row>
    <row r="1812" spans="1:29" x14ac:dyDescent="0.35">
      <c r="A1812" t="s">
        <v>2712</v>
      </c>
      <c r="B1812" t="s">
        <v>919</v>
      </c>
      <c r="C1812" t="s">
        <v>2605</v>
      </c>
      <c r="D1812" s="1">
        <v>10.666666666666666</v>
      </c>
      <c r="E1812" s="2">
        <f t="shared" si="168"/>
        <v>14.666666666666666</v>
      </c>
      <c r="F1812" s="2">
        <f t="shared" si="169"/>
        <v>9</v>
      </c>
      <c r="G1812" s="2">
        <f t="shared" si="170"/>
        <v>6</v>
      </c>
      <c r="H1812" s="2">
        <f t="shared" si="171"/>
        <v>4.5</v>
      </c>
      <c r="Q1812" s="3">
        <v>2</v>
      </c>
      <c r="R1812" s="3">
        <v>8</v>
      </c>
      <c r="S1812" s="3">
        <v>16</v>
      </c>
      <c r="T1812" s="3">
        <v>14</v>
      </c>
      <c r="U1812" s="3">
        <v>14</v>
      </c>
      <c r="V1812" s="3">
        <v>10</v>
      </c>
      <c r="W1812" s="1">
        <f t="shared" si="172"/>
        <v>10.666666666666666</v>
      </c>
      <c r="X1812" s="17">
        <f>IFERROR(Z1812/AB1812,0)</f>
        <v>10.666666666666666</v>
      </c>
      <c r="Y1812" s="3">
        <f>SUBTOTAL(109,I1812:V1812)</f>
        <v>64</v>
      </c>
      <c r="Z1812" s="3">
        <f>Y1812-N1812</f>
        <v>64</v>
      </c>
      <c r="AA1812" s="3">
        <f t="shared" si="173"/>
        <v>6</v>
      </c>
      <c r="AB1812" s="3">
        <f>COUNTA(I1812:V1812)-COUNTA(N1812)</f>
        <v>6</v>
      </c>
      <c r="AC1812" s="74">
        <f t="array" ref="AC1812">AVERAGE(IF((COLUMN(I1812:V1812)&lt;&gt;COLUMN(N1812)), I1812:V1812))</f>
        <v>4.9230769230769234</v>
      </c>
    </row>
    <row r="1813" spans="1:29" x14ac:dyDescent="0.35">
      <c r="A1813" t="s">
        <v>2713</v>
      </c>
      <c r="B1813" t="s">
        <v>68</v>
      </c>
      <c r="C1813" t="s">
        <v>2605</v>
      </c>
      <c r="D1813" s="1">
        <v>54</v>
      </c>
      <c r="E1813" s="2">
        <f t="shared" si="168"/>
        <v>60.666666666666664</v>
      </c>
      <c r="F1813" s="2">
        <f t="shared" si="169"/>
        <v>50</v>
      </c>
      <c r="G1813" s="2">
        <f t="shared" si="170"/>
        <v>67.777777777777771</v>
      </c>
      <c r="H1813" s="2">
        <f t="shared" si="171"/>
        <v>64.666666666666671</v>
      </c>
      <c r="I1813" s="3">
        <v>64</v>
      </c>
      <c r="J1813" s="3">
        <v>52</v>
      </c>
      <c r="K1813" s="3">
        <v>57</v>
      </c>
      <c r="L1813" s="3">
        <v>57</v>
      </c>
      <c r="M1813" s="3">
        <v>52</v>
      </c>
      <c r="N1813" s="3">
        <v>185</v>
      </c>
      <c r="O1813" s="3">
        <v>73</v>
      </c>
      <c r="P1813" s="3">
        <v>50</v>
      </c>
      <c r="Q1813" s="3">
        <v>33</v>
      </c>
      <c r="R1813" s="3">
        <v>35</v>
      </c>
      <c r="S1813" s="3">
        <v>58</v>
      </c>
      <c r="T1813" s="3">
        <v>42</v>
      </c>
      <c r="U1813" s="3">
        <v>82</v>
      </c>
      <c r="V1813" s="3">
        <v>57</v>
      </c>
      <c r="W1813" s="1">
        <f t="shared" si="172"/>
        <v>54</v>
      </c>
      <c r="X1813" s="17">
        <f>IFERROR(Z1813/AB1813,0)</f>
        <v>54.769230769230766</v>
      </c>
      <c r="Y1813" s="3">
        <f>SUBTOTAL(109,I1813:V1813)</f>
        <v>897</v>
      </c>
      <c r="Z1813" s="3">
        <f>Y1813-N1813</f>
        <v>712</v>
      </c>
      <c r="AA1813" s="3">
        <f t="shared" si="173"/>
        <v>14</v>
      </c>
      <c r="AB1813" s="3">
        <f>COUNTA(I1813:V1813)-COUNTA(N1813)</f>
        <v>13</v>
      </c>
      <c r="AC1813" s="74">
        <f t="array" ref="AC1813">AVERAGE(IF((COLUMN(I1813:V1813)&lt;&gt;COLUMN(N1813)), I1813:V1813))</f>
        <v>54.769230769230766</v>
      </c>
    </row>
    <row r="1814" spans="1:29" x14ac:dyDescent="0.35">
      <c r="A1814" t="s">
        <v>2714</v>
      </c>
      <c r="B1814" t="s">
        <v>921</v>
      </c>
      <c r="C1814" t="s">
        <v>2605</v>
      </c>
      <c r="D1814" s="1">
        <v>1</v>
      </c>
      <c r="E1814" s="2">
        <f t="shared" si="168"/>
        <v>0.33333333333333331</v>
      </c>
      <c r="F1814" s="2">
        <f t="shared" si="169"/>
        <v>0.16666666666666666</v>
      </c>
      <c r="G1814" s="2">
        <f t="shared" si="170"/>
        <v>0.1111111111111111</v>
      </c>
      <c r="H1814" s="2">
        <f t="shared" si="171"/>
        <v>8.3333333333333329E-2</v>
      </c>
      <c r="S1814" s="3">
        <v>1</v>
      </c>
      <c r="W1814" s="1">
        <f t="shared" si="172"/>
        <v>1</v>
      </c>
      <c r="X1814" s="17">
        <f>IFERROR(Z1814/AB1814,0)</f>
        <v>1</v>
      </c>
      <c r="Y1814" s="3">
        <f>SUBTOTAL(109,I1814:V1814)</f>
        <v>1</v>
      </c>
      <c r="Z1814" s="3">
        <f>Y1814-N1814</f>
        <v>1</v>
      </c>
      <c r="AA1814" s="3">
        <f t="shared" si="173"/>
        <v>1</v>
      </c>
      <c r="AB1814" s="3">
        <f>COUNTA(I1814:V1814)-COUNTA(N1814)</f>
        <v>1</v>
      </c>
      <c r="AC1814" s="74">
        <f t="array" ref="AC1814">AVERAGE(IF((COLUMN(I1814:V1814)&lt;&gt;COLUMN(N1814)), I1814:V1814))</f>
        <v>7.6923076923076927E-2</v>
      </c>
    </row>
    <row r="1815" spans="1:29" x14ac:dyDescent="0.35">
      <c r="A1815" t="s">
        <v>2715</v>
      </c>
      <c r="B1815" t="s">
        <v>2716</v>
      </c>
      <c r="C1815" t="s">
        <v>2605</v>
      </c>
      <c r="D1815" s="1">
        <v>5.0909090909090908</v>
      </c>
      <c r="E1815" s="2">
        <f t="shared" si="168"/>
        <v>3.6666666666666665</v>
      </c>
      <c r="F1815" s="2">
        <f t="shared" si="169"/>
        <v>4.666666666666667</v>
      </c>
      <c r="G1815" s="2">
        <f t="shared" si="170"/>
        <v>5.2222222222222223</v>
      </c>
      <c r="H1815" s="2">
        <f t="shared" si="171"/>
        <v>5.416666666666667</v>
      </c>
      <c r="I1815" s="3">
        <v>4</v>
      </c>
      <c r="J1815" s="3">
        <v>7</v>
      </c>
      <c r="K1815" s="3">
        <v>6</v>
      </c>
      <c r="L1815" s="3">
        <v>5</v>
      </c>
      <c r="M1815" s="3">
        <v>3</v>
      </c>
      <c r="N1815" s="3">
        <v>9</v>
      </c>
      <c r="O1815" s="3">
        <v>7</v>
      </c>
      <c r="P1815" s="3">
        <v>7</v>
      </c>
      <c r="Q1815" s="3">
        <v>5</v>
      </c>
      <c r="R1815" s="3">
        <v>5</v>
      </c>
      <c r="S1815" s="3">
        <v>2</v>
      </c>
      <c r="T1815" s="3">
        <v>4</v>
      </c>
      <c r="U1815" s="3">
        <v>5</v>
      </c>
      <c r="W1815" s="1">
        <f t="shared" si="172"/>
        <v>5.0909090909090908</v>
      </c>
      <c r="X1815" s="17">
        <f>IFERROR(Z1815/AB1815,0)</f>
        <v>5</v>
      </c>
      <c r="Y1815" s="3">
        <f>SUBTOTAL(109,I1815:V1815)</f>
        <v>69</v>
      </c>
      <c r="Z1815" s="3">
        <f>Y1815-N1815</f>
        <v>60</v>
      </c>
      <c r="AA1815" s="3">
        <f t="shared" si="173"/>
        <v>13</v>
      </c>
      <c r="AB1815" s="3">
        <f>COUNTA(I1815:V1815)-COUNTA(N1815)</f>
        <v>12</v>
      </c>
      <c r="AC1815" s="74">
        <f t="array" ref="AC1815">AVERAGE(IF((COLUMN(I1815:V1815)&lt;&gt;COLUMN(N1815)), I1815:V1815))</f>
        <v>4.615384615384615</v>
      </c>
    </row>
    <row r="1816" spans="1:29" x14ac:dyDescent="0.35">
      <c r="A1816" t="s">
        <v>2717</v>
      </c>
      <c r="B1816" t="s">
        <v>2402</v>
      </c>
      <c r="C1816" t="s">
        <v>2605</v>
      </c>
      <c r="D1816" s="1">
        <v>2.6363636363636362</v>
      </c>
      <c r="E1816" s="2">
        <f t="shared" si="168"/>
        <v>2.3333333333333335</v>
      </c>
      <c r="F1816" s="2">
        <f t="shared" si="169"/>
        <v>2.3333333333333335</v>
      </c>
      <c r="G1816" s="2">
        <f t="shared" si="170"/>
        <v>3.1111111111111112</v>
      </c>
      <c r="H1816" s="2">
        <f t="shared" si="171"/>
        <v>2.9166666666666665</v>
      </c>
      <c r="I1816" s="3">
        <v>2</v>
      </c>
      <c r="J1816" s="3">
        <v>2</v>
      </c>
      <c r="K1816" s="3">
        <v>2</v>
      </c>
      <c r="L1816" s="3">
        <v>3</v>
      </c>
      <c r="M1816" s="3">
        <v>2</v>
      </c>
      <c r="N1816" s="3">
        <v>12</v>
      </c>
      <c r="P1816" s="3">
        <v>1</v>
      </c>
      <c r="Q1816" s="3">
        <v>4</v>
      </c>
      <c r="R1816" s="3">
        <v>2</v>
      </c>
      <c r="S1816" s="3">
        <v>2</v>
      </c>
      <c r="T1816" s="3">
        <v>3</v>
      </c>
      <c r="U1816" s="3">
        <v>2</v>
      </c>
      <c r="V1816" s="3">
        <v>6</v>
      </c>
      <c r="W1816" s="1">
        <f t="shared" si="172"/>
        <v>2.6363636363636362</v>
      </c>
      <c r="X1816" s="17">
        <f>IFERROR(Z1816/AB1816,0)</f>
        <v>2.5833333333333335</v>
      </c>
      <c r="Y1816" s="3">
        <f>SUBTOTAL(109,I1816:V1816)</f>
        <v>43</v>
      </c>
      <c r="Z1816" s="3">
        <f>Y1816-N1816</f>
        <v>31</v>
      </c>
      <c r="AA1816" s="3">
        <f t="shared" si="173"/>
        <v>13</v>
      </c>
      <c r="AB1816" s="3">
        <f>COUNTA(I1816:V1816)-COUNTA(N1816)</f>
        <v>12</v>
      </c>
      <c r="AC1816" s="74">
        <f t="array" ref="AC1816">AVERAGE(IF((COLUMN(I1816:V1816)&lt;&gt;COLUMN(N1816)), I1816:V1816))</f>
        <v>2.3846153846153846</v>
      </c>
    </row>
    <row r="1817" spans="1:29" x14ac:dyDescent="0.35">
      <c r="A1817" t="s">
        <v>2718</v>
      </c>
      <c r="B1817" t="s">
        <v>2404</v>
      </c>
      <c r="C1817" t="s">
        <v>2605</v>
      </c>
      <c r="D1817" s="1">
        <v>6.416666666666667</v>
      </c>
      <c r="E1817" s="2">
        <f t="shared" si="168"/>
        <v>7</v>
      </c>
      <c r="F1817" s="2">
        <f t="shared" si="169"/>
        <v>7.666666666666667</v>
      </c>
      <c r="G1817" s="2">
        <f t="shared" si="170"/>
        <v>8.1111111111111107</v>
      </c>
      <c r="H1817" s="2">
        <f t="shared" si="171"/>
        <v>7.833333333333333</v>
      </c>
      <c r="I1817" s="3">
        <v>4</v>
      </c>
      <c r="J1817" s="3">
        <v>8</v>
      </c>
      <c r="K1817" s="3">
        <v>7</v>
      </c>
      <c r="L1817" s="3">
        <v>6</v>
      </c>
      <c r="M1817" s="3">
        <v>4</v>
      </c>
      <c r="N1817" s="3">
        <v>21</v>
      </c>
      <c r="O1817" s="3">
        <v>2</v>
      </c>
      <c r="P1817" s="3">
        <v>7</v>
      </c>
      <c r="Q1817" s="3">
        <v>7</v>
      </c>
      <c r="R1817" s="3">
        <v>11</v>
      </c>
      <c r="S1817" s="3">
        <v>5</v>
      </c>
      <c r="T1817" s="3">
        <v>4</v>
      </c>
      <c r="U1817" s="3">
        <v>12</v>
      </c>
      <c r="V1817" s="3">
        <v>4</v>
      </c>
      <c r="W1817" s="1">
        <f t="shared" si="172"/>
        <v>6.416666666666667</v>
      </c>
      <c r="X1817" s="17">
        <f>IFERROR(Z1817/AB1817,0)</f>
        <v>6.2307692307692308</v>
      </c>
      <c r="Y1817" s="3">
        <f>SUBTOTAL(109,I1817:V1817)</f>
        <v>102</v>
      </c>
      <c r="Z1817" s="3">
        <f>Y1817-N1817</f>
        <v>81</v>
      </c>
      <c r="AA1817" s="3">
        <f t="shared" si="173"/>
        <v>14</v>
      </c>
      <c r="AB1817" s="3">
        <f>COUNTA(I1817:V1817)-COUNTA(N1817)</f>
        <v>13</v>
      </c>
      <c r="AC1817" s="74">
        <f t="array" ref="AC1817">AVERAGE(IF((COLUMN(I1817:V1817)&lt;&gt;COLUMN(N1817)), I1817:V1817))</f>
        <v>6.2307692307692308</v>
      </c>
    </row>
    <row r="1818" spans="1:29" x14ac:dyDescent="0.35">
      <c r="A1818" t="s">
        <v>2719</v>
      </c>
      <c r="B1818" t="s">
        <v>2406</v>
      </c>
      <c r="C1818" t="s">
        <v>2605</v>
      </c>
      <c r="D1818" s="1">
        <v>13.333333333333334</v>
      </c>
      <c r="E1818" s="2">
        <f t="shared" si="168"/>
        <v>16.333333333333332</v>
      </c>
      <c r="F1818" s="2">
        <f t="shared" si="169"/>
        <v>15</v>
      </c>
      <c r="G1818" s="2">
        <f t="shared" si="170"/>
        <v>16.555555555555557</v>
      </c>
      <c r="H1818" s="2">
        <f t="shared" si="171"/>
        <v>14.75</v>
      </c>
      <c r="I1818" s="3">
        <v>3</v>
      </c>
      <c r="J1818" s="3">
        <v>11</v>
      </c>
      <c r="K1818" s="3">
        <v>9</v>
      </c>
      <c r="L1818" s="3">
        <v>8</v>
      </c>
      <c r="M1818" s="3">
        <v>15</v>
      </c>
      <c r="N1818" s="3">
        <v>33</v>
      </c>
      <c r="O1818" s="3">
        <v>11</v>
      </c>
      <c r="P1818" s="3">
        <v>18</v>
      </c>
      <c r="Q1818" s="3">
        <v>17</v>
      </c>
      <c r="R1818" s="3">
        <v>6</v>
      </c>
      <c r="S1818" s="3">
        <v>25</v>
      </c>
      <c r="T1818" s="3">
        <v>11</v>
      </c>
      <c r="U1818" s="3">
        <v>13</v>
      </c>
      <c r="V1818" s="3">
        <v>16</v>
      </c>
      <c r="W1818" s="1">
        <f t="shared" si="172"/>
        <v>13.333333333333334</v>
      </c>
      <c r="X1818" s="17">
        <f>IFERROR(Z1818/AB1818,0)</f>
        <v>12.538461538461538</v>
      </c>
      <c r="Y1818" s="3">
        <f>SUBTOTAL(109,I1818:V1818)</f>
        <v>196</v>
      </c>
      <c r="Z1818" s="3">
        <f>Y1818-N1818</f>
        <v>163</v>
      </c>
      <c r="AA1818" s="3">
        <f t="shared" si="173"/>
        <v>14</v>
      </c>
      <c r="AB1818" s="3">
        <f>COUNTA(I1818:V1818)-COUNTA(N1818)</f>
        <v>13</v>
      </c>
      <c r="AC1818" s="74">
        <f t="array" ref="AC1818">AVERAGE(IF((COLUMN(I1818:V1818)&lt;&gt;COLUMN(N1818)), I1818:V1818))</f>
        <v>12.538461538461538</v>
      </c>
    </row>
    <row r="1819" spans="1:29" x14ac:dyDescent="0.35">
      <c r="A1819" t="s">
        <v>2720</v>
      </c>
      <c r="B1819" t="s">
        <v>73</v>
      </c>
      <c r="C1819" t="s">
        <v>2605</v>
      </c>
      <c r="D1819" s="1">
        <v>15</v>
      </c>
      <c r="E1819" s="2">
        <f t="shared" si="168"/>
        <v>16.666666666666668</v>
      </c>
      <c r="F1819" s="2">
        <f t="shared" si="169"/>
        <v>17.5</v>
      </c>
      <c r="G1819" s="2">
        <f t="shared" si="170"/>
        <v>20.777777777777779</v>
      </c>
      <c r="H1819" s="2">
        <f t="shared" si="171"/>
        <v>18.25</v>
      </c>
      <c r="I1819" s="3">
        <v>11</v>
      </c>
      <c r="J1819" s="3">
        <v>9</v>
      </c>
      <c r="K1819" s="3">
        <v>15</v>
      </c>
      <c r="L1819" s="3">
        <v>8</v>
      </c>
      <c r="M1819" s="3">
        <v>14</v>
      </c>
      <c r="N1819" s="3">
        <v>45</v>
      </c>
      <c r="O1819" s="3">
        <v>23</v>
      </c>
      <c r="P1819" s="3">
        <v>21</v>
      </c>
      <c r="Q1819" s="3">
        <v>14</v>
      </c>
      <c r="R1819" s="3">
        <v>20</v>
      </c>
      <c r="S1819" s="3">
        <v>7</v>
      </c>
      <c r="T1819" s="3">
        <v>21</v>
      </c>
      <c r="U1819" s="3">
        <v>22</v>
      </c>
      <c r="V1819" s="3">
        <v>6</v>
      </c>
      <c r="W1819" s="1">
        <f t="shared" si="172"/>
        <v>15</v>
      </c>
      <c r="X1819" s="17">
        <f>IFERROR(Z1819/AB1819,0)</f>
        <v>14.692307692307692</v>
      </c>
      <c r="Y1819" s="3">
        <f>SUBTOTAL(109,I1819:V1819)</f>
        <v>236</v>
      </c>
      <c r="Z1819" s="3">
        <f>Y1819-N1819</f>
        <v>191</v>
      </c>
      <c r="AA1819" s="3">
        <f t="shared" si="173"/>
        <v>14</v>
      </c>
      <c r="AB1819" s="3">
        <f>COUNTA(I1819:V1819)-COUNTA(N1819)</f>
        <v>13</v>
      </c>
      <c r="AC1819" s="74">
        <f t="array" ref="AC1819">AVERAGE(IF((COLUMN(I1819:V1819)&lt;&gt;COLUMN(N1819)), I1819:V1819))</f>
        <v>14.692307692307692</v>
      </c>
    </row>
    <row r="1820" spans="1:29" x14ac:dyDescent="0.35">
      <c r="A1820" t="s">
        <v>2721</v>
      </c>
      <c r="B1820" t="s">
        <v>2722</v>
      </c>
      <c r="C1820" t="s">
        <v>2605</v>
      </c>
      <c r="D1820" s="1">
        <v>4.2727272727272725</v>
      </c>
      <c r="E1820" s="2">
        <f t="shared" si="168"/>
        <v>5.333333333333333</v>
      </c>
      <c r="F1820" s="2">
        <f t="shared" si="169"/>
        <v>3.8333333333333335</v>
      </c>
      <c r="G1820" s="2">
        <f t="shared" si="170"/>
        <v>4.5555555555555554</v>
      </c>
      <c r="H1820" s="2">
        <f t="shared" si="171"/>
        <v>4.75</v>
      </c>
      <c r="J1820" s="3">
        <v>7</v>
      </c>
      <c r="K1820" s="3">
        <v>4</v>
      </c>
      <c r="L1820" s="3">
        <v>5</v>
      </c>
      <c r="M1820" s="3">
        <v>3</v>
      </c>
      <c r="N1820" s="3">
        <v>12</v>
      </c>
      <c r="O1820" s="3">
        <v>3</v>
      </c>
      <c r="P1820" s="3">
        <v>5</v>
      </c>
      <c r="Q1820" s="3">
        <v>2</v>
      </c>
      <c r="S1820" s="3">
        <v>3</v>
      </c>
      <c r="T1820" s="3">
        <v>4</v>
      </c>
      <c r="U1820" s="3">
        <v>9</v>
      </c>
      <c r="V1820" s="3">
        <v>2</v>
      </c>
      <c r="W1820" s="1">
        <f t="shared" si="172"/>
        <v>4.2727272727272725</v>
      </c>
      <c r="X1820" s="17">
        <f>IFERROR(Z1820/AB1820,0)</f>
        <v>4.2727272727272725</v>
      </c>
      <c r="Y1820" s="3">
        <f>SUBTOTAL(109,I1820:V1820)</f>
        <v>59</v>
      </c>
      <c r="Z1820" s="3">
        <f>Y1820-N1820</f>
        <v>47</v>
      </c>
      <c r="AA1820" s="3">
        <f t="shared" si="173"/>
        <v>12</v>
      </c>
      <c r="AB1820" s="3">
        <f>COUNTA(I1820:V1820)-COUNTA(N1820)</f>
        <v>11</v>
      </c>
      <c r="AC1820" s="74">
        <f t="array" ref="AC1820">AVERAGE(IF((COLUMN(I1820:V1820)&lt;&gt;COLUMN(N1820)), I1820:V1820))</f>
        <v>3.6153846153846154</v>
      </c>
    </row>
    <row r="1821" spans="1:29" x14ac:dyDescent="0.35">
      <c r="A1821" t="s">
        <v>2723</v>
      </c>
      <c r="B1821" t="s">
        <v>2724</v>
      </c>
      <c r="C1821" t="s">
        <v>2605</v>
      </c>
      <c r="D1821" s="1">
        <v>7.666666666666667</v>
      </c>
      <c r="E1821" s="2">
        <f t="shared" si="168"/>
        <v>4</v>
      </c>
      <c r="F1821" s="2">
        <f t="shared" si="169"/>
        <v>4.5</v>
      </c>
      <c r="G1821" s="2">
        <f t="shared" si="170"/>
        <v>6.7777777777777777</v>
      </c>
      <c r="H1821" s="2">
        <f t="shared" si="171"/>
        <v>8.5</v>
      </c>
      <c r="I1821" s="3">
        <v>6</v>
      </c>
      <c r="J1821" s="3">
        <v>15</v>
      </c>
      <c r="K1821" s="3">
        <v>21</v>
      </c>
      <c r="L1821" s="3">
        <v>5</v>
      </c>
      <c r="M1821" s="3">
        <v>12</v>
      </c>
      <c r="N1821" s="3">
        <v>16</v>
      </c>
      <c r="O1821" s="3">
        <v>6</v>
      </c>
      <c r="P1821" s="3">
        <v>8</v>
      </c>
      <c r="Q1821" s="3">
        <v>1</v>
      </c>
      <c r="R1821" s="3">
        <v>6</v>
      </c>
      <c r="S1821" s="3">
        <v>2</v>
      </c>
      <c r="T1821" s="3">
        <v>4</v>
      </c>
      <c r="U1821" s="3">
        <v>6</v>
      </c>
      <c r="V1821" s="3">
        <v>6</v>
      </c>
      <c r="W1821" s="1">
        <f t="shared" si="172"/>
        <v>7.666666666666667</v>
      </c>
      <c r="X1821" s="17">
        <f>IFERROR(Z1821/AB1821,0)</f>
        <v>7.5384615384615383</v>
      </c>
      <c r="Y1821" s="3">
        <f>SUBTOTAL(109,I1821:V1821)</f>
        <v>114</v>
      </c>
      <c r="Z1821" s="3">
        <f>Y1821-N1821</f>
        <v>98</v>
      </c>
      <c r="AA1821" s="3">
        <f t="shared" si="173"/>
        <v>14</v>
      </c>
      <c r="AB1821" s="3">
        <f>COUNTA(I1821:V1821)-COUNTA(N1821)</f>
        <v>13</v>
      </c>
      <c r="AC1821" s="74">
        <f t="array" ref="AC1821">AVERAGE(IF((COLUMN(I1821:V1821)&lt;&gt;COLUMN(N1821)), I1821:V1821))</f>
        <v>7.5384615384615383</v>
      </c>
    </row>
    <row r="1822" spans="1:29" x14ac:dyDescent="0.35">
      <c r="A1822" t="s">
        <v>2725</v>
      </c>
      <c r="B1822" t="s">
        <v>77</v>
      </c>
      <c r="C1822" t="s">
        <v>2605</v>
      </c>
      <c r="D1822" s="1" t="s">
        <v>71</v>
      </c>
      <c r="E1822" s="2">
        <f t="shared" si="168"/>
        <v>0</v>
      </c>
      <c r="F1822" s="2">
        <f t="shared" si="169"/>
        <v>0</v>
      </c>
      <c r="G1822" s="2">
        <f t="shared" si="170"/>
        <v>0.1111111111111111</v>
      </c>
      <c r="H1822" s="2">
        <f t="shared" si="171"/>
        <v>8.3333333333333329E-2</v>
      </c>
      <c r="N1822" s="3">
        <v>1</v>
      </c>
      <c r="W1822" s="1" t="str">
        <f t="shared" si="172"/>
        <v>0</v>
      </c>
      <c r="X1822" s="17">
        <f>IFERROR(Z1822/AB1822,0)</f>
        <v>0</v>
      </c>
      <c r="Y1822" s="3">
        <f>SUBTOTAL(109,I1822:V1822)</f>
        <v>1</v>
      </c>
      <c r="Z1822" s="3">
        <f>Y1822-N1822</f>
        <v>0</v>
      </c>
      <c r="AA1822" s="3">
        <f t="shared" si="173"/>
        <v>1</v>
      </c>
      <c r="AB1822" s="3">
        <f>COUNTA(I1822:V1822)-COUNTA(N1822)</f>
        <v>0</v>
      </c>
      <c r="AC1822" s="74">
        <f t="array" ref="AC1822">AVERAGE(IF((COLUMN(I1822:V1822)&lt;&gt;COLUMN(N1822)), I1822:V1822))</f>
        <v>0</v>
      </c>
    </row>
    <row r="1823" spans="1:29" x14ac:dyDescent="0.35">
      <c r="A1823" t="s">
        <v>2726</v>
      </c>
      <c r="B1823" t="s">
        <v>2727</v>
      </c>
      <c r="C1823" t="s">
        <v>2605</v>
      </c>
      <c r="D1823" s="1">
        <v>2.6666666666666665</v>
      </c>
      <c r="E1823" s="2">
        <f t="shared" si="168"/>
        <v>2.6666666666666665</v>
      </c>
      <c r="F1823" s="2">
        <f t="shared" si="169"/>
        <v>1.8333333333333333</v>
      </c>
      <c r="G1823" s="2">
        <f t="shared" si="170"/>
        <v>1.4444444444444444</v>
      </c>
      <c r="H1823" s="2">
        <f t="shared" si="171"/>
        <v>1.5</v>
      </c>
      <c r="I1823" s="3">
        <v>2</v>
      </c>
      <c r="J1823" s="3">
        <v>5</v>
      </c>
      <c r="N1823" s="3">
        <v>2</v>
      </c>
      <c r="Q1823" s="3">
        <v>2</v>
      </c>
      <c r="R1823" s="3">
        <v>1</v>
      </c>
      <c r="S1823" s="3">
        <v>4</v>
      </c>
      <c r="T1823" s="3">
        <v>2</v>
      </c>
      <c r="U1823" s="3">
        <v>2</v>
      </c>
      <c r="W1823" s="1">
        <f t="shared" si="172"/>
        <v>2.6666666666666665</v>
      </c>
      <c r="X1823" s="17">
        <f>IFERROR(Z1823/AB1823,0)</f>
        <v>2.5714285714285716</v>
      </c>
      <c r="Y1823" s="3">
        <f>SUBTOTAL(109,I1823:V1823)</f>
        <v>20</v>
      </c>
      <c r="Z1823" s="3">
        <f>Y1823-N1823</f>
        <v>18</v>
      </c>
      <c r="AA1823" s="3">
        <f t="shared" si="173"/>
        <v>8</v>
      </c>
      <c r="AB1823" s="3">
        <f>COUNTA(I1823:V1823)-COUNTA(N1823)</f>
        <v>7</v>
      </c>
      <c r="AC1823" s="74">
        <f t="array" ref="AC1823">AVERAGE(IF((COLUMN(I1823:V1823)&lt;&gt;COLUMN(N1823)), I1823:V1823))</f>
        <v>1.3846153846153846</v>
      </c>
    </row>
    <row r="1824" spans="1:29" x14ac:dyDescent="0.35">
      <c r="A1824" t="s">
        <v>2728</v>
      </c>
      <c r="B1824" t="s">
        <v>937</v>
      </c>
      <c r="C1824" t="s">
        <v>2605</v>
      </c>
      <c r="D1824" s="1">
        <v>10</v>
      </c>
      <c r="E1824" s="2">
        <f t="shared" si="168"/>
        <v>0</v>
      </c>
      <c r="F1824" s="2">
        <f t="shared" si="169"/>
        <v>0</v>
      </c>
      <c r="G1824" s="2">
        <f t="shared" si="170"/>
        <v>0</v>
      </c>
      <c r="H1824" s="2">
        <f t="shared" si="171"/>
        <v>0.83333333333333337</v>
      </c>
      <c r="J1824" s="3">
        <v>10</v>
      </c>
      <c r="W1824" s="1">
        <f t="shared" si="172"/>
        <v>10</v>
      </c>
      <c r="X1824" s="17">
        <f>IFERROR(Z1824/AB1824,0)</f>
        <v>10</v>
      </c>
      <c r="Y1824" s="3">
        <f>SUBTOTAL(109,I1824:V1824)</f>
        <v>10</v>
      </c>
      <c r="Z1824" s="3">
        <f>Y1824-N1824</f>
        <v>10</v>
      </c>
      <c r="AA1824" s="3">
        <f t="shared" si="173"/>
        <v>1</v>
      </c>
      <c r="AB1824" s="3">
        <f>COUNTA(I1824:V1824)-COUNTA(N1824)</f>
        <v>1</v>
      </c>
      <c r="AC1824" s="74">
        <f t="array" ref="AC1824">AVERAGE(IF((COLUMN(I1824:V1824)&lt;&gt;COLUMN(N1824)), I1824:V1824))</f>
        <v>0.76923076923076927</v>
      </c>
    </row>
    <row r="1825" spans="1:29" x14ac:dyDescent="0.35">
      <c r="A1825" t="s">
        <v>2729</v>
      </c>
      <c r="B1825" t="s">
        <v>79</v>
      </c>
      <c r="C1825" t="s">
        <v>2605</v>
      </c>
      <c r="D1825" s="1">
        <v>7.916666666666667</v>
      </c>
      <c r="E1825" s="2">
        <f t="shared" si="168"/>
        <v>6</v>
      </c>
      <c r="F1825" s="2">
        <f t="shared" si="169"/>
        <v>6.666666666666667</v>
      </c>
      <c r="G1825" s="2">
        <f t="shared" si="170"/>
        <v>12.222222222222221</v>
      </c>
      <c r="H1825" s="2">
        <f t="shared" si="171"/>
        <v>10.75</v>
      </c>
      <c r="I1825" s="3">
        <v>6</v>
      </c>
      <c r="J1825" s="3">
        <v>5</v>
      </c>
      <c r="K1825" s="3">
        <v>3</v>
      </c>
      <c r="L1825" s="3">
        <v>11</v>
      </c>
      <c r="M1825" s="3">
        <v>13</v>
      </c>
      <c r="N1825" s="3">
        <v>42</v>
      </c>
      <c r="O1825" s="3">
        <v>15</v>
      </c>
      <c r="P1825" s="3">
        <v>15</v>
      </c>
      <c r="Q1825" s="3">
        <v>3</v>
      </c>
      <c r="R1825" s="3">
        <v>4</v>
      </c>
      <c r="S1825" s="3">
        <v>2</v>
      </c>
      <c r="T1825" s="3">
        <v>11</v>
      </c>
      <c r="U1825" s="3">
        <v>5</v>
      </c>
      <c r="V1825" s="3">
        <v>8</v>
      </c>
      <c r="W1825" s="1">
        <f t="shared" si="172"/>
        <v>7.916666666666667</v>
      </c>
      <c r="X1825" s="17">
        <f>IFERROR(Z1825/AB1825,0)</f>
        <v>7.7692307692307692</v>
      </c>
      <c r="Y1825" s="3">
        <f>SUBTOTAL(109,I1825:V1825)</f>
        <v>143</v>
      </c>
      <c r="Z1825" s="3">
        <f>Y1825-N1825</f>
        <v>101</v>
      </c>
      <c r="AA1825" s="3">
        <f t="shared" si="173"/>
        <v>14</v>
      </c>
      <c r="AB1825" s="3">
        <f>COUNTA(I1825:V1825)-COUNTA(N1825)</f>
        <v>13</v>
      </c>
      <c r="AC1825" s="74">
        <f t="array" ref="AC1825">AVERAGE(IF((COLUMN(I1825:V1825)&lt;&gt;COLUMN(N1825)), I1825:V1825))</f>
        <v>7.7692307692307692</v>
      </c>
    </row>
    <row r="1826" spans="1:29" x14ac:dyDescent="0.35">
      <c r="A1826" t="s">
        <v>2730</v>
      </c>
      <c r="B1826" t="s">
        <v>81</v>
      </c>
      <c r="C1826" t="s">
        <v>2605</v>
      </c>
      <c r="D1826" s="1">
        <v>7.583333333333333</v>
      </c>
      <c r="E1826" s="2">
        <f t="shared" si="168"/>
        <v>6</v>
      </c>
      <c r="F1826" s="2">
        <f t="shared" si="169"/>
        <v>6.666666666666667</v>
      </c>
      <c r="G1826" s="2">
        <f t="shared" si="170"/>
        <v>12.111111111111111</v>
      </c>
      <c r="H1826" s="2">
        <f t="shared" si="171"/>
        <v>10.583333333333334</v>
      </c>
      <c r="I1826" s="3">
        <v>6</v>
      </c>
      <c r="J1826" s="3">
        <v>5</v>
      </c>
      <c r="K1826" s="3">
        <v>3</v>
      </c>
      <c r="L1826" s="3">
        <v>10</v>
      </c>
      <c r="M1826" s="3">
        <v>12</v>
      </c>
      <c r="N1826" s="3">
        <v>42</v>
      </c>
      <c r="O1826" s="3">
        <v>15</v>
      </c>
      <c r="P1826" s="3">
        <v>15</v>
      </c>
      <c r="Q1826" s="3">
        <v>3</v>
      </c>
      <c r="R1826" s="3">
        <v>4</v>
      </c>
      <c r="S1826" s="3">
        <v>2</v>
      </c>
      <c r="T1826" s="3">
        <v>11</v>
      </c>
      <c r="U1826" s="3">
        <v>5</v>
      </c>
      <c r="V1826" s="3">
        <v>6</v>
      </c>
      <c r="W1826" s="1">
        <f t="shared" si="172"/>
        <v>7.583333333333333</v>
      </c>
      <c r="X1826" s="17">
        <f>IFERROR(Z1826/AB1826,0)</f>
        <v>7.4615384615384617</v>
      </c>
      <c r="Y1826" s="3">
        <f>SUBTOTAL(109,I1826:V1826)</f>
        <v>139</v>
      </c>
      <c r="Z1826" s="3">
        <f>Y1826-N1826</f>
        <v>97</v>
      </c>
      <c r="AA1826" s="3">
        <f t="shared" si="173"/>
        <v>14</v>
      </c>
      <c r="AB1826" s="3">
        <f>COUNTA(I1826:V1826)-COUNTA(N1826)</f>
        <v>13</v>
      </c>
      <c r="AC1826" s="74">
        <f t="array" ref="AC1826">AVERAGE(IF((COLUMN(I1826:V1826)&lt;&gt;COLUMN(N1826)), I1826:V1826))</f>
        <v>7.4615384615384617</v>
      </c>
    </row>
    <row r="1827" spans="1:29" x14ac:dyDescent="0.35">
      <c r="A1827" t="s">
        <v>2731</v>
      </c>
      <c r="B1827" t="s">
        <v>83</v>
      </c>
      <c r="C1827" t="s">
        <v>2605</v>
      </c>
      <c r="D1827" s="1">
        <v>7.25</v>
      </c>
      <c r="E1827" s="2">
        <f t="shared" si="168"/>
        <v>6</v>
      </c>
      <c r="F1827" s="2">
        <f t="shared" si="169"/>
        <v>6.5</v>
      </c>
      <c r="G1827" s="2">
        <f t="shared" si="170"/>
        <v>11.111111111111111</v>
      </c>
      <c r="H1827" s="2">
        <f t="shared" si="171"/>
        <v>9.75</v>
      </c>
      <c r="I1827" s="3">
        <v>5</v>
      </c>
      <c r="J1827" s="3">
        <v>5</v>
      </c>
      <c r="K1827" s="3">
        <v>3</v>
      </c>
      <c r="L1827" s="3">
        <v>9</v>
      </c>
      <c r="M1827" s="3">
        <v>11</v>
      </c>
      <c r="N1827" s="3">
        <v>37</v>
      </c>
      <c r="O1827" s="3">
        <v>13</v>
      </c>
      <c r="P1827" s="3">
        <v>14</v>
      </c>
      <c r="Q1827" s="3">
        <v>3</v>
      </c>
      <c r="R1827" s="3">
        <v>4</v>
      </c>
      <c r="S1827" s="3">
        <v>2</v>
      </c>
      <c r="T1827" s="3">
        <v>11</v>
      </c>
      <c r="U1827" s="3">
        <v>5</v>
      </c>
      <c r="V1827" s="3">
        <v>7</v>
      </c>
      <c r="W1827" s="1">
        <f t="shared" si="172"/>
        <v>7.25</v>
      </c>
      <c r="X1827" s="17">
        <f>IFERROR(Z1827/AB1827,0)</f>
        <v>7.0769230769230766</v>
      </c>
      <c r="Y1827" s="3">
        <f>SUBTOTAL(109,I1827:V1827)</f>
        <v>129</v>
      </c>
      <c r="Z1827" s="3">
        <f>Y1827-N1827</f>
        <v>92</v>
      </c>
      <c r="AA1827" s="3">
        <f t="shared" si="173"/>
        <v>14</v>
      </c>
      <c r="AB1827" s="3">
        <f>COUNTA(I1827:V1827)-COUNTA(N1827)</f>
        <v>13</v>
      </c>
      <c r="AC1827" s="74">
        <f t="array" ref="AC1827">AVERAGE(IF((COLUMN(I1827:V1827)&lt;&gt;COLUMN(N1827)), I1827:V1827))</f>
        <v>7.0769230769230766</v>
      </c>
    </row>
    <row r="1828" spans="1:29" x14ac:dyDescent="0.35">
      <c r="A1828" t="s">
        <v>2732</v>
      </c>
      <c r="B1828" t="s">
        <v>2733</v>
      </c>
      <c r="C1828" t="s">
        <v>2605</v>
      </c>
      <c r="D1828" s="1">
        <v>1</v>
      </c>
      <c r="E1828" s="2">
        <f t="shared" si="168"/>
        <v>0</v>
      </c>
      <c r="F1828" s="2">
        <f t="shared" si="169"/>
        <v>0.16666666666666666</v>
      </c>
      <c r="G1828" s="2">
        <f t="shared" si="170"/>
        <v>0.1111111111111111</v>
      </c>
      <c r="H1828" s="2">
        <f t="shared" si="171"/>
        <v>8.3333333333333329E-2</v>
      </c>
      <c r="P1828" s="3">
        <v>1</v>
      </c>
      <c r="V1828" s="3">
        <v>1</v>
      </c>
      <c r="W1828" s="1">
        <f t="shared" si="172"/>
        <v>1</v>
      </c>
      <c r="X1828" s="17">
        <f>IFERROR(Z1828/AB1828,0)</f>
        <v>1</v>
      </c>
      <c r="Y1828" s="3">
        <f>SUBTOTAL(109,I1828:V1828)</f>
        <v>2</v>
      </c>
      <c r="Z1828" s="3">
        <f>Y1828-N1828</f>
        <v>2</v>
      </c>
      <c r="AA1828" s="3">
        <f t="shared" si="173"/>
        <v>2</v>
      </c>
      <c r="AB1828" s="3">
        <f>COUNTA(I1828:V1828)-COUNTA(N1828)</f>
        <v>2</v>
      </c>
      <c r="AC1828" s="74">
        <f t="array" ref="AC1828">AVERAGE(IF((COLUMN(I1828:V1828)&lt;&gt;COLUMN(N1828)), I1828:V1828))</f>
        <v>0.15384615384615385</v>
      </c>
    </row>
    <row r="1829" spans="1:29" x14ac:dyDescent="0.35">
      <c r="A1829" t="s">
        <v>2734</v>
      </c>
      <c r="B1829" t="s">
        <v>2735</v>
      </c>
      <c r="C1829" t="s">
        <v>2605</v>
      </c>
      <c r="D1829" s="1">
        <v>1</v>
      </c>
      <c r="E1829" s="2">
        <f t="shared" si="168"/>
        <v>0</v>
      </c>
      <c r="F1829" s="2">
        <f t="shared" si="169"/>
        <v>0</v>
      </c>
      <c r="G1829" s="2">
        <f t="shared" si="170"/>
        <v>0.22222222222222221</v>
      </c>
      <c r="H1829" s="2">
        <f t="shared" si="171"/>
        <v>0.16666666666666666</v>
      </c>
      <c r="I1829" s="3">
        <v>1</v>
      </c>
      <c r="N1829" s="3">
        <v>1</v>
      </c>
      <c r="O1829" s="3">
        <v>1</v>
      </c>
      <c r="W1829" s="1">
        <f t="shared" si="172"/>
        <v>1</v>
      </c>
      <c r="X1829" s="17">
        <f>IFERROR(Z1829/AB1829,0)</f>
        <v>1</v>
      </c>
      <c r="Y1829" s="3">
        <f>SUBTOTAL(109,I1829:V1829)</f>
        <v>3</v>
      </c>
      <c r="Z1829" s="3">
        <f>Y1829-N1829</f>
        <v>2</v>
      </c>
      <c r="AA1829" s="3">
        <f t="shared" si="173"/>
        <v>3</v>
      </c>
      <c r="AB1829" s="3">
        <f>COUNTA(I1829:V1829)-COUNTA(N1829)</f>
        <v>2</v>
      </c>
      <c r="AC1829" s="74">
        <f t="array" ref="AC1829">AVERAGE(IF((COLUMN(I1829:V1829)&lt;&gt;COLUMN(N1829)), I1829:V1829))</f>
        <v>0.15384615384615385</v>
      </c>
    </row>
    <row r="1830" spans="1:29" x14ac:dyDescent="0.35">
      <c r="A1830" t="s">
        <v>2736</v>
      </c>
      <c r="B1830" t="s">
        <v>2737</v>
      </c>
      <c r="C1830" t="s">
        <v>2605</v>
      </c>
      <c r="D1830" s="1" t="s">
        <v>71</v>
      </c>
      <c r="E1830" s="2">
        <f t="shared" si="168"/>
        <v>0</v>
      </c>
      <c r="F1830" s="2">
        <f t="shared" si="169"/>
        <v>0</v>
      </c>
      <c r="G1830" s="2">
        <f t="shared" si="170"/>
        <v>0.1111111111111111</v>
      </c>
      <c r="H1830" s="2">
        <f t="shared" si="171"/>
        <v>8.3333333333333329E-2</v>
      </c>
      <c r="N1830" s="3">
        <v>1</v>
      </c>
      <c r="W1830" s="1" t="str">
        <f t="shared" si="172"/>
        <v>0</v>
      </c>
      <c r="X1830" s="17">
        <f>IFERROR(Z1830/AB1830,0)</f>
        <v>0</v>
      </c>
      <c r="Y1830" s="3">
        <f>SUBTOTAL(109,I1830:V1830)</f>
        <v>1</v>
      </c>
      <c r="Z1830" s="3">
        <f>Y1830-N1830</f>
        <v>0</v>
      </c>
      <c r="AA1830" s="3">
        <f t="shared" si="173"/>
        <v>1</v>
      </c>
      <c r="AB1830" s="3">
        <f>COUNTA(I1830:V1830)-COUNTA(N1830)</f>
        <v>0</v>
      </c>
      <c r="AC1830" s="74">
        <f t="array" ref="AC1830">AVERAGE(IF((COLUMN(I1830:V1830)&lt;&gt;COLUMN(N1830)), I1830:V1830))</f>
        <v>0</v>
      </c>
    </row>
    <row r="1831" spans="1:29" x14ac:dyDescent="0.35">
      <c r="A1831" t="s">
        <v>2738</v>
      </c>
      <c r="B1831" t="s">
        <v>2739</v>
      </c>
      <c r="C1831" t="s">
        <v>2605</v>
      </c>
      <c r="D1831" s="1">
        <v>1</v>
      </c>
      <c r="E1831" s="2">
        <f t="shared" si="168"/>
        <v>0</v>
      </c>
      <c r="F1831" s="2">
        <f t="shared" si="169"/>
        <v>0</v>
      </c>
      <c r="G1831" s="2">
        <f t="shared" si="170"/>
        <v>0.33333333333333331</v>
      </c>
      <c r="H1831" s="2">
        <f t="shared" si="171"/>
        <v>0.25</v>
      </c>
      <c r="N1831" s="3">
        <v>2</v>
      </c>
      <c r="O1831" s="3">
        <v>1</v>
      </c>
      <c r="W1831" s="1">
        <f t="shared" si="172"/>
        <v>1</v>
      </c>
      <c r="X1831" s="17">
        <f>IFERROR(Z1831/AB1831,0)</f>
        <v>1</v>
      </c>
      <c r="Y1831" s="3">
        <f>SUBTOTAL(109,I1831:V1831)</f>
        <v>3</v>
      </c>
      <c r="Z1831" s="3">
        <f>Y1831-N1831</f>
        <v>1</v>
      </c>
      <c r="AA1831" s="3">
        <f t="shared" si="173"/>
        <v>2</v>
      </c>
      <c r="AB1831" s="3">
        <f>COUNTA(I1831:V1831)-COUNTA(N1831)</f>
        <v>1</v>
      </c>
      <c r="AC1831" s="74">
        <f t="array" ref="AC1831">AVERAGE(IF((COLUMN(I1831:V1831)&lt;&gt;COLUMN(N1831)), I1831:V1831))</f>
        <v>7.6923076923076927E-2</v>
      </c>
    </row>
    <row r="1832" spans="1:29" x14ac:dyDescent="0.35">
      <c r="A1832" t="s">
        <v>2740</v>
      </c>
      <c r="B1832" t="s">
        <v>2741</v>
      </c>
      <c r="C1832" t="s">
        <v>2605</v>
      </c>
      <c r="D1832" s="1" t="s">
        <v>71</v>
      </c>
      <c r="E1832" s="2">
        <f t="shared" si="168"/>
        <v>0</v>
      </c>
      <c r="F1832" s="2">
        <f t="shared" si="169"/>
        <v>0</v>
      </c>
      <c r="G1832" s="2">
        <f t="shared" si="170"/>
        <v>0.1111111111111111</v>
      </c>
      <c r="H1832" s="2">
        <f t="shared" si="171"/>
        <v>8.3333333333333329E-2</v>
      </c>
      <c r="N1832" s="3">
        <v>1</v>
      </c>
      <c r="W1832" s="1" t="str">
        <f t="shared" si="172"/>
        <v>0</v>
      </c>
      <c r="X1832" s="17">
        <f>IFERROR(Z1832/AB1832,0)</f>
        <v>0</v>
      </c>
      <c r="Y1832" s="3">
        <f>SUBTOTAL(109,I1832:V1832)</f>
        <v>1</v>
      </c>
      <c r="Z1832" s="3">
        <f>Y1832-N1832</f>
        <v>0</v>
      </c>
      <c r="AA1832" s="3">
        <f t="shared" si="173"/>
        <v>1</v>
      </c>
      <c r="AB1832" s="3">
        <f>COUNTA(I1832:V1832)-COUNTA(N1832)</f>
        <v>0</v>
      </c>
      <c r="AC1832" s="74">
        <f t="array" ref="AC1832">AVERAGE(IF((COLUMN(I1832:V1832)&lt;&gt;COLUMN(N1832)), I1832:V1832))</f>
        <v>0</v>
      </c>
    </row>
    <row r="1833" spans="1:29" x14ac:dyDescent="0.35">
      <c r="A1833" t="s">
        <v>2742</v>
      </c>
      <c r="B1833" t="s">
        <v>2743</v>
      </c>
      <c r="C1833" t="s">
        <v>2605</v>
      </c>
      <c r="D1833" s="1">
        <v>1</v>
      </c>
      <c r="E1833" s="2">
        <f t="shared" si="168"/>
        <v>0</v>
      </c>
      <c r="F1833" s="2">
        <f t="shared" si="169"/>
        <v>0</v>
      </c>
      <c r="G1833" s="2">
        <f t="shared" si="170"/>
        <v>0.1111111111111111</v>
      </c>
      <c r="H1833" s="2">
        <f t="shared" si="171"/>
        <v>0.16666666666666666</v>
      </c>
      <c r="L1833" s="3">
        <v>1</v>
      </c>
      <c r="M1833" s="3">
        <v>1</v>
      </c>
      <c r="W1833" s="1">
        <f t="shared" si="172"/>
        <v>1</v>
      </c>
      <c r="X1833" s="17">
        <f>IFERROR(Z1833/AB1833,0)</f>
        <v>1</v>
      </c>
      <c r="Y1833" s="3">
        <f>SUBTOTAL(109,I1833:V1833)</f>
        <v>2</v>
      </c>
      <c r="Z1833" s="3">
        <f>Y1833-N1833</f>
        <v>2</v>
      </c>
      <c r="AA1833" s="3">
        <f t="shared" si="173"/>
        <v>2</v>
      </c>
      <c r="AB1833" s="3">
        <f>COUNTA(I1833:V1833)-COUNTA(N1833)</f>
        <v>2</v>
      </c>
      <c r="AC1833" s="74">
        <f t="array" ref="AC1833">AVERAGE(IF((COLUMN(I1833:V1833)&lt;&gt;COLUMN(N1833)), I1833:V1833))</f>
        <v>0.15384615384615385</v>
      </c>
    </row>
    <row r="1834" spans="1:29" x14ac:dyDescent="0.35">
      <c r="A1834" t="s">
        <v>2744</v>
      </c>
      <c r="B1834" t="s">
        <v>2745</v>
      </c>
      <c r="C1834" t="s">
        <v>2605</v>
      </c>
      <c r="D1834" s="1">
        <v>1</v>
      </c>
      <c r="E1834" s="2">
        <f t="shared" si="168"/>
        <v>0</v>
      </c>
      <c r="F1834" s="2">
        <f t="shared" si="169"/>
        <v>0.16666666666666666</v>
      </c>
      <c r="G1834" s="2">
        <f t="shared" si="170"/>
        <v>0.1111111111111111</v>
      </c>
      <c r="H1834" s="2">
        <f t="shared" si="171"/>
        <v>8.3333333333333329E-2</v>
      </c>
      <c r="R1834" s="3">
        <v>1</v>
      </c>
      <c r="W1834" s="1">
        <f t="shared" si="172"/>
        <v>1</v>
      </c>
      <c r="X1834" s="17">
        <f>IFERROR(Z1834/AB1834,0)</f>
        <v>1</v>
      </c>
      <c r="Y1834" s="3">
        <f>SUBTOTAL(109,I1834:V1834)</f>
        <v>1</v>
      </c>
      <c r="Z1834" s="3">
        <f>Y1834-N1834</f>
        <v>1</v>
      </c>
      <c r="AA1834" s="3">
        <f t="shared" si="173"/>
        <v>1</v>
      </c>
      <c r="AB1834" s="3">
        <f>COUNTA(I1834:V1834)-COUNTA(N1834)</f>
        <v>1</v>
      </c>
      <c r="AC1834" s="74">
        <f t="array" ref="AC1834">AVERAGE(IF((COLUMN(I1834:V1834)&lt;&gt;COLUMN(N1834)), I1834:V1834))</f>
        <v>7.6923076923076927E-2</v>
      </c>
    </row>
    <row r="1835" spans="1:29" x14ac:dyDescent="0.35">
      <c r="A1835" t="s">
        <v>2746</v>
      </c>
      <c r="B1835" t="s">
        <v>85</v>
      </c>
      <c r="C1835" t="s">
        <v>2605</v>
      </c>
      <c r="D1835" s="1">
        <v>27.166666666666668</v>
      </c>
      <c r="E1835" s="2">
        <f t="shared" si="168"/>
        <v>23</v>
      </c>
      <c r="F1835" s="2">
        <f t="shared" si="169"/>
        <v>25.666666666666668</v>
      </c>
      <c r="G1835" s="2">
        <f t="shared" si="170"/>
        <v>41.333333333333336</v>
      </c>
      <c r="H1835" s="2">
        <f t="shared" si="171"/>
        <v>37.666666666666664</v>
      </c>
      <c r="I1835" s="3">
        <v>23</v>
      </c>
      <c r="J1835" s="3">
        <v>31</v>
      </c>
      <c r="K1835" s="3">
        <v>24</v>
      </c>
      <c r="L1835" s="3">
        <v>25</v>
      </c>
      <c r="M1835" s="3">
        <v>36</v>
      </c>
      <c r="N1835" s="3">
        <v>144</v>
      </c>
      <c r="O1835" s="3">
        <v>38</v>
      </c>
      <c r="P1835" s="3">
        <v>28</v>
      </c>
      <c r="Q1835" s="3">
        <v>20</v>
      </c>
      <c r="R1835" s="3">
        <v>37</v>
      </c>
      <c r="S1835" s="3">
        <v>15</v>
      </c>
      <c r="T1835" s="3">
        <v>20</v>
      </c>
      <c r="U1835" s="3">
        <v>34</v>
      </c>
      <c r="V1835" s="3">
        <v>18</v>
      </c>
      <c r="W1835" s="1">
        <f t="shared" si="172"/>
        <v>27.166666666666668</v>
      </c>
      <c r="X1835" s="17">
        <f>IFERROR(Z1835/AB1835,0)</f>
        <v>26.846153846153847</v>
      </c>
      <c r="Y1835" s="3">
        <f>SUBTOTAL(109,I1835:V1835)</f>
        <v>493</v>
      </c>
      <c r="Z1835" s="3">
        <f>Y1835-N1835</f>
        <v>349</v>
      </c>
      <c r="AA1835" s="3">
        <f t="shared" si="173"/>
        <v>14</v>
      </c>
      <c r="AB1835" s="3">
        <f>COUNTA(I1835:V1835)-COUNTA(N1835)</f>
        <v>13</v>
      </c>
      <c r="AC1835" s="74">
        <f t="array" ref="AC1835">AVERAGE(IF((COLUMN(I1835:V1835)&lt;&gt;COLUMN(N1835)), I1835:V1835))</f>
        <v>26.846153846153847</v>
      </c>
    </row>
    <row r="1836" spans="1:29" x14ac:dyDescent="0.35">
      <c r="A1836" t="s">
        <v>2747</v>
      </c>
      <c r="B1836" t="s">
        <v>87</v>
      </c>
      <c r="C1836" t="s">
        <v>2605</v>
      </c>
      <c r="D1836" s="1">
        <v>24.666666666666668</v>
      </c>
      <c r="E1836" s="2">
        <f t="shared" si="168"/>
        <v>20.333333333333332</v>
      </c>
      <c r="F1836" s="2">
        <f t="shared" si="169"/>
        <v>23.5</v>
      </c>
      <c r="G1836" s="2">
        <f t="shared" si="170"/>
        <v>36.444444444444443</v>
      </c>
      <c r="H1836" s="2">
        <f t="shared" si="171"/>
        <v>33.75</v>
      </c>
      <c r="I1836" s="3">
        <v>18</v>
      </c>
      <c r="J1836" s="3">
        <v>28</v>
      </c>
      <c r="K1836" s="3">
        <v>24</v>
      </c>
      <c r="L1836" s="3">
        <v>25</v>
      </c>
      <c r="M1836" s="3">
        <v>29</v>
      </c>
      <c r="N1836" s="3">
        <v>126</v>
      </c>
      <c r="O1836" s="3">
        <v>32</v>
      </c>
      <c r="P1836" s="3">
        <v>29</v>
      </c>
      <c r="Q1836" s="3">
        <v>17</v>
      </c>
      <c r="R1836" s="3">
        <v>34</v>
      </c>
      <c r="S1836" s="3">
        <v>13</v>
      </c>
      <c r="T1836" s="3">
        <v>17</v>
      </c>
      <c r="U1836" s="3">
        <v>31</v>
      </c>
      <c r="V1836" s="3">
        <v>17</v>
      </c>
      <c r="W1836" s="1">
        <f t="shared" si="172"/>
        <v>24.666666666666668</v>
      </c>
      <c r="X1836" s="17">
        <f>IFERROR(Z1836/AB1836,0)</f>
        <v>24.153846153846153</v>
      </c>
      <c r="Y1836" s="3">
        <f>SUBTOTAL(109,I1836:V1836)</f>
        <v>440</v>
      </c>
      <c r="Z1836" s="3">
        <f>Y1836-N1836</f>
        <v>314</v>
      </c>
      <c r="AA1836" s="3">
        <f t="shared" si="173"/>
        <v>14</v>
      </c>
      <c r="AB1836" s="3">
        <f>COUNTA(I1836:V1836)-COUNTA(N1836)</f>
        <v>13</v>
      </c>
      <c r="AC1836" s="74">
        <f t="array" ref="AC1836">AVERAGE(IF((COLUMN(I1836:V1836)&lt;&gt;COLUMN(N1836)), I1836:V1836))</f>
        <v>24.153846153846153</v>
      </c>
    </row>
    <row r="1837" spans="1:29" x14ac:dyDescent="0.35">
      <c r="A1837" t="s">
        <v>2748</v>
      </c>
      <c r="B1837" t="s">
        <v>89</v>
      </c>
      <c r="C1837" t="s">
        <v>2605</v>
      </c>
      <c r="D1837" s="1">
        <v>5.6363636363636367</v>
      </c>
      <c r="E1837" s="2">
        <f t="shared" si="168"/>
        <v>4.333333333333333</v>
      </c>
      <c r="F1837" s="2">
        <f t="shared" si="169"/>
        <v>3.8333333333333335</v>
      </c>
      <c r="G1837" s="2">
        <f t="shared" si="170"/>
        <v>8</v>
      </c>
      <c r="H1837" s="2">
        <f t="shared" si="171"/>
        <v>7.25</v>
      </c>
      <c r="I1837" s="3">
        <v>2</v>
      </c>
      <c r="J1837" s="3">
        <v>2</v>
      </c>
      <c r="K1837" s="3">
        <v>5</v>
      </c>
      <c r="L1837" s="3">
        <v>8</v>
      </c>
      <c r="M1837" s="3">
        <v>5</v>
      </c>
      <c r="N1837" s="3">
        <v>31</v>
      </c>
      <c r="O1837" s="3">
        <v>13</v>
      </c>
      <c r="P1837" s="3">
        <v>8</v>
      </c>
      <c r="Q1837" s="3">
        <v>2</v>
      </c>
      <c r="S1837" s="3">
        <v>6</v>
      </c>
      <c r="T1837" s="3">
        <v>4</v>
      </c>
      <c r="U1837" s="3">
        <v>3</v>
      </c>
      <c r="V1837" s="3">
        <v>6</v>
      </c>
      <c r="W1837" s="1">
        <f t="shared" si="172"/>
        <v>5.6363636363636367</v>
      </c>
      <c r="X1837" s="17">
        <f>IFERROR(Z1837/AB1837,0)</f>
        <v>5.333333333333333</v>
      </c>
      <c r="Y1837" s="3">
        <f>SUBTOTAL(109,I1837:V1837)</f>
        <v>95</v>
      </c>
      <c r="Z1837" s="3">
        <f>Y1837-N1837</f>
        <v>64</v>
      </c>
      <c r="AA1837" s="3">
        <f t="shared" si="173"/>
        <v>13</v>
      </c>
      <c r="AB1837" s="3">
        <f>COUNTA(I1837:V1837)-COUNTA(N1837)</f>
        <v>12</v>
      </c>
      <c r="AC1837" s="74">
        <f t="array" ref="AC1837">AVERAGE(IF((COLUMN(I1837:V1837)&lt;&gt;COLUMN(N1837)), I1837:V1837))</f>
        <v>4.9230769230769234</v>
      </c>
    </row>
    <row r="1838" spans="1:29" x14ac:dyDescent="0.35">
      <c r="A1838" t="s">
        <v>2749</v>
      </c>
      <c r="B1838" t="s">
        <v>91</v>
      </c>
      <c r="C1838" t="s">
        <v>2605</v>
      </c>
      <c r="D1838" s="1">
        <v>4.333333333333333</v>
      </c>
      <c r="E1838" s="2">
        <f t="shared" si="168"/>
        <v>3.6666666666666665</v>
      </c>
      <c r="F1838" s="2">
        <f t="shared" si="169"/>
        <v>3.5</v>
      </c>
      <c r="G1838" s="2">
        <f t="shared" si="170"/>
        <v>6.4444444444444446</v>
      </c>
      <c r="H1838" s="2">
        <f t="shared" si="171"/>
        <v>6</v>
      </c>
      <c r="I1838" s="3">
        <v>2</v>
      </c>
      <c r="J1838" s="3">
        <v>2</v>
      </c>
      <c r="K1838" s="3">
        <v>4</v>
      </c>
      <c r="L1838" s="3">
        <v>8</v>
      </c>
      <c r="M1838" s="3">
        <v>4</v>
      </c>
      <c r="N1838" s="3">
        <v>26</v>
      </c>
      <c r="O1838" s="3">
        <v>7</v>
      </c>
      <c r="P1838" s="3">
        <v>7</v>
      </c>
      <c r="Q1838" s="3">
        <v>2</v>
      </c>
      <c r="R1838" s="3">
        <v>1</v>
      </c>
      <c r="S1838" s="3">
        <v>5</v>
      </c>
      <c r="T1838" s="3">
        <v>2</v>
      </c>
      <c r="U1838" s="3">
        <v>4</v>
      </c>
      <c r="V1838" s="3">
        <v>6</v>
      </c>
      <c r="W1838" s="1">
        <f t="shared" si="172"/>
        <v>4.333333333333333</v>
      </c>
      <c r="X1838" s="17">
        <f>IFERROR(Z1838/AB1838,0)</f>
        <v>4.1538461538461542</v>
      </c>
      <c r="Y1838" s="3">
        <f>SUBTOTAL(109,I1838:V1838)</f>
        <v>80</v>
      </c>
      <c r="Z1838" s="3">
        <f>Y1838-N1838</f>
        <v>54</v>
      </c>
      <c r="AA1838" s="3">
        <f t="shared" si="173"/>
        <v>14</v>
      </c>
      <c r="AB1838" s="3">
        <f>COUNTA(I1838:V1838)-COUNTA(N1838)</f>
        <v>13</v>
      </c>
      <c r="AC1838" s="74">
        <f t="array" ref="AC1838">AVERAGE(IF((COLUMN(I1838:V1838)&lt;&gt;COLUMN(N1838)), I1838:V1838))</f>
        <v>4.1538461538461542</v>
      </c>
    </row>
    <row r="1839" spans="1:29" x14ac:dyDescent="0.35">
      <c r="A1839" t="s">
        <v>2750</v>
      </c>
      <c r="B1839" t="s">
        <v>93</v>
      </c>
      <c r="C1839" t="s">
        <v>2605</v>
      </c>
      <c r="D1839" s="1">
        <v>22.083333333333332</v>
      </c>
      <c r="E1839" s="2">
        <f t="shared" si="168"/>
        <v>20</v>
      </c>
      <c r="F1839" s="2">
        <f t="shared" si="169"/>
        <v>18.666666666666668</v>
      </c>
      <c r="G1839" s="2">
        <f t="shared" si="170"/>
        <v>28.666666666666668</v>
      </c>
      <c r="H1839" s="2">
        <f t="shared" si="171"/>
        <v>29.416666666666668</v>
      </c>
      <c r="I1839" s="3">
        <v>14</v>
      </c>
      <c r="J1839" s="3">
        <v>35</v>
      </c>
      <c r="K1839" s="3">
        <v>33</v>
      </c>
      <c r="L1839" s="3">
        <v>27</v>
      </c>
      <c r="M1839" s="3">
        <v>17</v>
      </c>
      <c r="N1839" s="3">
        <v>103</v>
      </c>
      <c r="O1839" s="3">
        <v>26</v>
      </c>
      <c r="P1839" s="3">
        <v>25</v>
      </c>
      <c r="Q1839" s="3">
        <v>16</v>
      </c>
      <c r="R1839" s="3">
        <v>11</v>
      </c>
      <c r="S1839" s="3">
        <v>27</v>
      </c>
      <c r="T1839" s="3">
        <v>12</v>
      </c>
      <c r="U1839" s="3">
        <v>21</v>
      </c>
      <c r="V1839" s="3">
        <v>15</v>
      </c>
      <c r="W1839" s="1">
        <f t="shared" si="172"/>
        <v>22.083333333333332</v>
      </c>
      <c r="X1839" s="17">
        <f>IFERROR(Z1839/AB1839,0)</f>
        <v>21.46153846153846</v>
      </c>
      <c r="Y1839" s="3">
        <f>SUBTOTAL(109,I1839:V1839)</f>
        <v>382</v>
      </c>
      <c r="Z1839" s="3">
        <f>Y1839-N1839</f>
        <v>279</v>
      </c>
      <c r="AA1839" s="3">
        <f t="shared" si="173"/>
        <v>14</v>
      </c>
      <c r="AB1839" s="3">
        <f>COUNTA(I1839:V1839)-COUNTA(N1839)</f>
        <v>13</v>
      </c>
      <c r="AC1839" s="74">
        <f t="array" ref="AC1839">AVERAGE(IF((COLUMN(I1839:V1839)&lt;&gt;COLUMN(N1839)), I1839:V1839))</f>
        <v>21.46153846153846</v>
      </c>
    </row>
    <row r="1840" spans="1:29" x14ac:dyDescent="0.35">
      <c r="A1840" t="s">
        <v>2751</v>
      </c>
      <c r="B1840" t="s">
        <v>95</v>
      </c>
      <c r="C1840" t="s">
        <v>2605</v>
      </c>
      <c r="D1840" s="1">
        <v>19.916666666666668</v>
      </c>
      <c r="E1840" s="2">
        <f t="shared" si="168"/>
        <v>17.666666666666668</v>
      </c>
      <c r="F1840" s="2">
        <f t="shared" si="169"/>
        <v>16.5</v>
      </c>
      <c r="G1840" s="2">
        <f t="shared" si="170"/>
        <v>25.555555555555557</v>
      </c>
      <c r="H1840" s="2">
        <f t="shared" si="171"/>
        <v>26.583333333333332</v>
      </c>
      <c r="I1840" s="3">
        <v>12</v>
      </c>
      <c r="J1840" s="3">
        <v>32</v>
      </c>
      <c r="K1840" s="3">
        <v>32</v>
      </c>
      <c r="L1840" s="3">
        <v>25</v>
      </c>
      <c r="M1840" s="3">
        <v>15</v>
      </c>
      <c r="N1840" s="3">
        <v>93</v>
      </c>
      <c r="O1840" s="3">
        <v>23</v>
      </c>
      <c r="P1840" s="3">
        <v>23</v>
      </c>
      <c r="Q1840" s="3">
        <v>13</v>
      </c>
      <c r="R1840" s="3">
        <v>10</v>
      </c>
      <c r="S1840" s="3">
        <v>25</v>
      </c>
      <c r="T1840" s="3">
        <v>11</v>
      </c>
      <c r="U1840" s="3">
        <v>17</v>
      </c>
      <c r="V1840" s="3">
        <v>13</v>
      </c>
      <c r="W1840" s="1">
        <f t="shared" si="172"/>
        <v>19.916666666666668</v>
      </c>
      <c r="X1840" s="17">
        <f>IFERROR(Z1840/AB1840,0)</f>
        <v>19.307692307692307</v>
      </c>
      <c r="Y1840" s="3">
        <f>SUBTOTAL(109,I1840:V1840)</f>
        <v>344</v>
      </c>
      <c r="Z1840" s="3">
        <f>Y1840-N1840</f>
        <v>251</v>
      </c>
      <c r="AA1840" s="3">
        <f t="shared" si="173"/>
        <v>14</v>
      </c>
      <c r="AB1840" s="3">
        <f>COUNTA(I1840:V1840)-COUNTA(N1840)</f>
        <v>13</v>
      </c>
      <c r="AC1840" s="74">
        <f t="array" ref="AC1840">AVERAGE(IF((COLUMN(I1840:V1840)&lt;&gt;COLUMN(N1840)), I1840:V1840))</f>
        <v>19.307692307692307</v>
      </c>
    </row>
    <row r="1841" spans="1:29" x14ac:dyDescent="0.35">
      <c r="A1841" t="s">
        <v>2752</v>
      </c>
      <c r="B1841" t="s">
        <v>2753</v>
      </c>
      <c r="C1841" t="s">
        <v>2605</v>
      </c>
      <c r="D1841" s="1">
        <v>1</v>
      </c>
      <c r="E1841" s="2">
        <f t="shared" si="168"/>
        <v>0</v>
      </c>
      <c r="F1841" s="2">
        <f t="shared" si="169"/>
        <v>0</v>
      </c>
      <c r="G1841" s="2">
        <f t="shared" si="170"/>
        <v>0</v>
      </c>
      <c r="H1841" s="2">
        <f t="shared" si="171"/>
        <v>8.3333333333333329E-2</v>
      </c>
      <c r="J1841" s="3">
        <v>1</v>
      </c>
      <c r="W1841" s="1">
        <f t="shared" si="172"/>
        <v>1</v>
      </c>
      <c r="X1841" s="17">
        <f>IFERROR(Z1841/AB1841,0)</f>
        <v>1</v>
      </c>
      <c r="Y1841" s="3">
        <f>SUBTOTAL(109,I1841:V1841)</f>
        <v>1</v>
      </c>
      <c r="Z1841" s="3">
        <f>Y1841-N1841</f>
        <v>1</v>
      </c>
      <c r="AA1841" s="3">
        <f t="shared" si="173"/>
        <v>1</v>
      </c>
      <c r="AB1841" s="3">
        <f>COUNTA(I1841:V1841)-COUNTA(N1841)</f>
        <v>1</v>
      </c>
      <c r="AC1841" s="74">
        <f t="array" ref="AC1841">AVERAGE(IF((COLUMN(I1841:V1841)&lt;&gt;COLUMN(N1841)), I1841:V1841))</f>
        <v>7.6923076923076927E-2</v>
      </c>
    </row>
    <row r="1842" spans="1:29" x14ac:dyDescent="0.35">
      <c r="A1842" t="s">
        <v>2754</v>
      </c>
      <c r="B1842" t="s">
        <v>10</v>
      </c>
      <c r="C1842" t="s">
        <v>2605</v>
      </c>
      <c r="D1842" s="1">
        <v>29.333333333333332</v>
      </c>
      <c r="E1842" s="2">
        <f t="shared" si="168"/>
        <v>30</v>
      </c>
      <c r="F1842" s="2">
        <f t="shared" si="169"/>
        <v>27.333333333333332</v>
      </c>
      <c r="G1842" s="2">
        <f t="shared" si="170"/>
        <v>41.222222222222221</v>
      </c>
      <c r="H1842" s="2">
        <f t="shared" si="171"/>
        <v>39.583333333333336</v>
      </c>
      <c r="I1842" s="3">
        <v>26</v>
      </c>
      <c r="J1842" s="3">
        <v>31</v>
      </c>
      <c r="K1842" s="3">
        <v>42</v>
      </c>
      <c r="L1842" s="3">
        <v>31</v>
      </c>
      <c r="M1842" s="3">
        <v>35</v>
      </c>
      <c r="N1842" s="3">
        <v>137</v>
      </c>
      <c r="O1842" s="3">
        <v>35</v>
      </c>
      <c r="P1842" s="3">
        <v>14</v>
      </c>
      <c r="Q1842" s="3">
        <v>13</v>
      </c>
      <c r="R1842" s="3">
        <v>47</v>
      </c>
      <c r="S1842" s="3">
        <v>33</v>
      </c>
      <c r="T1842" s="3">
        <v>22</v>
      </c>
      <c r="U1842" s="3">
        <v>35</v>
      </c>
      <c r="V1842" s="3">
        <v>14</v>
      </c>
      <c r="W1842" s="1">
        <f t="shared" si="172"/>
        <v>29.333333333333332</v>
      </c>
      <c r="X1842" s="17">
        <f>IFERROR(Z1842/AB1842,0)</f>
        <v>29.076923076923077</v>
      </c>
      <c r="Y1842" s="3">
        <f>SUBTOTAL(109,I1842:V1842)</f>
        <v>515</v>
      </c>
      <c r="Z1842" s="3">
        <f>Y1842-N1842</f>
        <v>378</v>
      </c>
      <c r="AA1842" s="3">
        <f t="shared" si="173"/>
        <v>14</v>
      </c>
      <c r="AB1842" s="3">
        <f>COUNTA(I1842:V1842)-COUNTA(N1842)</f>
        <v>13</v>
      </c>
      <c r="AC1842" s="74">
        <f t="array" ref="AC1842">AVERAGE(IF((COLUMN(I1842:V1842)&lt;&gt;COLUMN(N1842)), I1842:V1842))</f>
        <v>29.076923076923077</v>
      </c>
    </row>
    <row r="1843" spans="1:29" x14ac:dyDescent="0.35">
      <c r="A1843" t="s">
        <v>2755</v>
      </c>
      <c r="B1843" t="s">
        <v>622</v>
      </c>
      <c r="C1843" t="s">
        <v>2605</v>
      </c>
      <c r="D1843" s="1">
        <v>12.125</v>
      </c>
      <c r="E1843" s="2">
        <f t="shared" si="168"/>
        <v>13.333333333333334</v>
      </c>
      <c r="F1843" s="2">
        <f t="shared" si="169"/>
        <v>13.833333333333334</v>
      </c>
      <c r="G1843" s="2">
        <f t="shared" si="170"/>
        <v>10</v>
      </c>
      <c r="H1843" s="2">
        <f t="shared" si="171"/>
        <v>7.5</v>
      </c>
      <c r="O1843" s="3">
        <v>7</v>
      </c>
      <c r="P1843" s="3">
        <v>11</v>
      </c>
      <c r="Q1843" s="3">
        <v>8</v>
      </c>
      <c r="R1843" s="3">
        <v>24</v>
      </c>
      <c r="S1843" s="3">
        <v>16</v>
      </c>
      <c r="T1843" s="3">
        <v>9</v>
      </c>
      <c r="U1843" s="3">
        <v>15</v>
      </c>
      <c r="V1843" s="3">
        <v>7</v>
      </c>
      <c r="W1843" s="1">
        <f t="shared" si="172"/>
        <v>12.125</v>
      </c>
      <c r="X1843" s="17">
        <f>IFERROR(Z1843/AB1843,0)</f>
        <v>12.125</v>
      </c>
      <c r="Y1843" s="3">
        <f>SUBTOTAL(109,I1843:V1843)</f>
        <v>97</v>
      </c>
      <c r="Z1843" s="3">
        <f>Y1843-N1843</f>
        <v>97</v>
      </c>
      <c r="AA1843" s="3">
        <f t="shared" si="173"/>
        <v>8</v>
      </c>
      <c r="AB1843" s="3">
        <f>COUNTA(I1843:V1843)-COUNTA(N1843)</f>
        <v>8</v>
      </c>
      <c r="AC1843" s="74">
        <f t="array" ref="AC1843">AVERAGE(IF((COLUMN(I1843:V1843)&lt;&gt;COLUMN(N1843)), I1843:V1843))</f>
        <v>7.4615384615384617</v>
      </c>
    </row>
    <row r="1844" spans="1:29" x14ac:dyDescent="0.35">
      <c r="A1844" t="s">
        <v>2756</v>
      </c>
      <c r="B1844" t="s">
        <v>2421</v>
      </c>
      <c r="C1844" t="s">
        <v>2605</v>
      </c>
      <c r="D1844" s="1">
        <v>20</v>
      </c>
      <c r="E1844" s="2">
        <f t="shared" si="168"/>
        <v>0</v>
      </c>
      <c r="F1844" s="2">
        <f t="shared" si="169"/>
        <v>0</v>
      </c>
      <c r="G1844" s="2">
        <f t="shared" si="170"/>
        <v>11</v>
      </c>
      <c r="H1844" s="2">
        <f t="shared" si="171"/>
        <v>14.25</v>
      </c>
      <c r="I1844" s="3">
        <v>13</v>
      </c>
      <c r="J1844" s="3">
        <v>22</v>
      </c>
      <c r="K1844" s="3">
        <v>26</v>
      </c>
      <c r="L1844" s="3">
        <v>24</v>
      </c>
      <c r="M1844" s="3">
        <v>23</v>
      </c>
      <c r="N1844" s="3">
        <v>71</v>
      </c>
      <c r="O1844" s="3">
        <v>5</v>
      </c>
      <c r="W1844" s="1">
        <f t="shared" si="172"/>
        <v>20</v>
      </c>
      <c r="X1844" s="17">
        <f>IFERROR(Z1844/AB1844,0)</f>
        <v>18.833333333333332</v>
      </c>
      <c r="Y1844" s="3">
        <f>SUBTOTAL(109,I1844:V1844)</f>
        <v>184</v>
      </c>
      <c r="Z1844" s="3">
        <f>Y1844-N1844</f>
        <v>113</v>
      </c>
      <c r="AA1844" s="3">
        <f t="shared" si="173"/>
        <v>7</v>
      </c>
      <c r="AB1844" s="3">
        <f>COUNTA(I1844:V1844)-COUNTA(N1844)</f>
        <v>6</v>
      </c>
      <c r="AC1844" s="74">
        <f t="array" ref="AC1844">AVERAGE(IF((COLUMN(I1844:V1844)&lt;&gt;COLUMN(N1844)), I1844:V1844))</f>
        <v>8.6923076923076916</v>
      </c>
    </row>
    <row r="1845" spans="1:29" x14ac:dyDescent="0.35">
      <c r="A1845" t="s">
        <v>2757</v>
      </c>
      <c r="B1845" t="s">
        <v>13</v>
      </c>
      <c r="C1845" t="s">
        <v>2605</v>
      </c>
      <c r="D1845" s="1">
        <v>86.583333333333329</v>
      </c>
      <c r="E1845" s="2">
        <f t="shared" si="168"/>
        <v>102.33333333333333</v>
      </c>
      <c r="F1845" s="2">
        <f t="shared" si="169"/>
        <v>89.666666666666671</v>
      </c>
      <c r="G1845" s="2">
        <f t="shared" si="170"/>
        <v>106.22222222222223</v>
      </c>
      <c r="H1845" s="2">
        <f t="shared" si="171"/>
        <v>102.33333333333333</v>
      </c>
      <c r="I1845" s="3">
        <v>66</v>
      </c>
      <c r="J1845" s="3">
        <v>96</v>
      </c>
      <c r="K1845" s="3">
        <v>101</v>
      </c>
      <c r="L1845" s="3">
        <v>75</v>
      </c>
      <c r="M1845" s="3">
        <v>53</v>
      </c>
      <c r="N1845" s="3">
        <v>282</v>
      </c>
      <c r="O1845" s="3">
        <v>83</v>
      </c>
      <c r="P1845" s="3">
        <v>82</v>
      </c>
      <c r="Q1845" s="3">
        <v>94</v>
      </c>
      <c r="R1845" s="3">
        <v>55</v>
      </c>
      <c r="S1845" s="3">
        <v>107</v>
      </c>
      <c r="T1845" s="3">
        <v>75</v>
      </c>
      <c r="U1845" s="3">
        <v>125</v>
      </c>
      <c r="V1845" s="3">
        <v>93</v>
      </c>
      <c r="W1845" s="1">
        <f t="shared" si="172"/>
        <v>86.583333333333329</v>
      </c>
      <c r="X1845" s="17">
        <f>IFERROR(Z1845/AB1845,0)</f>
        <v>85</v>
      </c>
      <c r="Y1845" s="3">
        <f>SUBTOTAL(109,I1845:V1845)</f>
        <v>1387</v>
      </c>
      <c r="Z1845" s="3">
        <f>Y1845-N1845</f>
        <v>1105</v>
      </c>
      <c r="AA1845" s="3">
        <f t="shared" si="173"/>
        <v>14</v>
      </c>
      <c r="AB1845" s="3">
        <f>COUNTA(I1845:V1845)-COUNTA(N1845)</f>
        <v>13</v>
      </c>
      <c r="AC1845" s="74">
        <f t="array" ref="AC1845">AVERAGE(IF((COLUMN(I1845:V1845)&lt;&gt;COLUMN(N1845)), I1845:V1845))</f>
        <v>85</v>
      </c>
    </row>
    <row r="1846" spans="1:29" x14ac:dyDescent="0.35">
      <c r="A1846" t="s">
        <v>2758</v>
      </c>
      <c r="B1846" t="s">
        <v>99</v>
      </c>
      <c r="C1846" t="s">
        <v>2605</v>
      </c>
      <c r="D1846" s="1">
        <v>50.375</v>
      </c>
      <c r="E1846" s="2">
        <f t="shared" si="168"/>
        <v>67.333333333333329</v>
      </c>
      <c r="F1846" s="2">
        <f t="shared" si="169"/>
        <v>52.833333333333336</v>
      </c>
      <c r="G1846" s="2">
        <f t="shared" si="170"/>
        <v>36.888888888888886</v>
      </c>
      <c r="H1846" s="2">
        <f t="shared" si="171"/>
        <v>27.666666666666668</v>
      </c>
      <c r="N1846" s="3">
        <v>1</v>
      </c>
      <c r="O1846" s="3">
        <v>14</v>
      </c>
      <c r="P1846" s="3">
        <v>45</v>
      </c>
      <c r="Q1846" s="3">
        <v>34</v>
      </c>
      <c r="R1846" s="3">
        <v>36</v>
      </c>
      <c r="S1846" s="3">
        <v>61</v>
      </c>
      <c r="T1846" s="3">
        <v>47</v>
      </c>
      <c r="U1846" s="3">
        <v>94</v>
      </c>
      <c r="V1846" s="3">
        <v>72</v>
      </c>
      <c r="W1846" s="1">
        <f t="shared" si="172"/>
        <v>50.375</v>
      </c>
      <c r="X1846" s="17">
        <f>IFERROR(Z1846/AB1846,0)</f>
        <v>50.375</v>
      </c>
      <c r="Y1846" s="3">
        <f>SUBTOTAL(109,I1846:V1846)</f>
        <v>404</v>
      </c>
      <c r="Z1846" s="3">
        <f>Y1846-N1846</f>
        <v>403</v>
      </c>
      <c r="AA1846" s="3">
        <f t="shared" si="173"/>
        <v>9</v>
      </c>
      <c r="AB1846" s="3">
        <f>COUNTA(I1846:V1846)-COUNTA(N1846)</f>
        <v>8</v>
      </c>
      <c r="AC1846" s="74">
        <f t="array" ref="AC1846">AVERAGE(IF((COLUMN(I1846:V1846)&lt;&gt;COLUMN(N1846)), I1846:V1846))</f>
        <v>31</v>
      </c>
    </row>
    <row r="1847" spans="1:29" x14ac:dyDescent="0.35">
      <c r="A1847" t="s">
        <v>2759</v>
      </c>
      <c r="B1847" t="s">
        <v>2760</v>
      </c>
      <c r="C1847" t="s">
        <v>2605</v>
      </c>
      <c r="D1847" s="1">
        <v>1</v>
      </c>
      <c r="E1847" s="2">
        <f t="shared" si="168"/>
        <v>0.33333333333333331</v>
      </c>
      <c r="F1847" s="2">
        <f t="shared" si="169"/>
        <v>0.16666666666666666</v>
      </c>
      <c r="G1847" s="2">
        <f t="shared" si="170"/>
        <v>0.1111111111111111</v>
      </c>
      <c r="H1847" s="2">
        <f t="shared" si="171"/>
        <v>8.3333333333333329E-2</v>
      </c>
      <c r="S1847" s="3">
        <v>1</v>
      </c>
      <c r="W1847" s="1">
        <f t="shared" si="172"/>
        <v>1</v>
      </c>
      <c r="X1847" s="17">
        <f>IFERROR(Z1847/AB1847,0)</f>
        <v>1</v>
      </c>
      <c r="Y1847" s="3">
        <f>SUBTOTAL(109,I1847:V1847)</f>
        <v>1</v>
      </c>
      <c r="Z1847" s="3">
        <f>Y1847-N1847</f>
        <v>1</v>
      </c>
      <c r="AA1847" s="3">
        <f t="shared" si="173"/>
        <v>1</v>
      </c>
      <c r="AB1847" s="3">
        <f>COUNTA(I1847:V1847)-COUNTA(N1847)</f>
        <v>1</v>
      </c>
      <c r="AC1847" s="74">
        <f t="array" ref="AC1847">AVERAGE(IF((COLUMN(I1847:V1847)&lt;&gt;COLUMN(N1847)), I1847:V1847))</f>
        <v>7.6923076923076927E-2</v>
      </c>
    </row>
    <row r="1848" spans="1:29" x14ac:dyDescent="0.35">
      <c r="A1848" t="s">
        <v>2761</v>
      </c>
      <c r="B1848" t="s">
        <v>2762</v>
      </c>
      <c r="C1848" t="s">
        <v>2605</v>
      </c>
      <c r="D1848" s="1">
        <v>1</v>
      </c>
      <c r="E1848" s="2">
        <f t="shared" si="168"/>
        <v>0</v>
      </c>
      <c r="F1848" s="2">
        <f t="shared" si="169"/>
        <v>0</v>
      </c>
      <c r="G1848" s="2">
        <f t="shared" si="170"/>
        <v>0.1111111111111111</v>
      </c>
      <c r="H1848" s="2">
        <f t="shared" si="171"/>
        <v>0.16666666666666666</v>
      </c>
      <c r="I1848" s="3">
        <v>1</v>
      </c>
      <c r="K1848" s="3">
        <v>1</v>
      </c>
      <c r="N1848" s="3">
        <v>1</v>
      </c>
      <c r="W1848" s="1">
        <f t="shared" si="172"/>
        <v>1</v>
      </c>
      <c r="X1848" s="17">
        <f>IFERROR(Z1848/AB1848,0)</f>
        <v>1</v>
      </c>
      <c r="Y1848" s="3">
        <f>SUBTOTAL(109,I1848:V1848)</f>
        <v>3</v>
      </c>
      <c r="Z1848" s="3">
        <f>Y1848-N1848</f>
        <v>2</v>
      </c>
      <c r="AA1848" s="3">
        <f t="shared" si="173"/>
        <v>3</v>
      </c>
      <c r="AB1848" s="3">
        <f>COUNTA(I1848:V1848)-COUNTA(N1848)</f>
        <v>2</v>
      </c>
      <c r="AC1848" s="74">
        <f t="array" ref="AC1848">AVERAGE(IF((COLUMN(I1848:V1848)&lt;&gt;COLUMN(N1848)), I1848:V1848))</f>
        <v>0.15384615384615385</v>
      </c>
    </row>
    <row r="1849" spans="1:29" x14ac:dyDescent="0.35">
      <c r="A1849" t="s">
        <v>2763</v>
      </c>
      <c r="B1849" t="s">
        <v>2425</v>
      </c>
      <c r="C1849" t="s">
        <v>2605</v>
      </c>
      <c r="D1849" s="1">
        <v>36.833333333333336</v>
      </c>
      <c r="E1849" s="2">
        <f t="shared" si="168"/>
        <v>0</v>
      </c>
      <c r="F1849" s="2">
        <f t="shared" si="169"/>
        <v>0.33333333333333331</v>
      </c>
      <c r="G1849" s="2">
        <f t="shared" si="170"/>
        <v>22.333333333333332</v>
      </c>
      <c r="H1849" s="2">
        <f t="shared" si="171"/>
        <v>31</v>
      </c>
      <c r="I1849" s="3">
        <v>36</v>
      </c>
      <c r="J1849" s="3">
        <v>59</v>
      </c>
      <c r="K1849" s="3">
        <v>67</v>
      </c>
      <c r="L1849" s="3">
        <v>45</v>
      </c>
      <c r="M1849" s="3">
        <v>31</v>
      </c>
      <c r="N1849" s="3">
        <v>151</v>
      </c>
      <c r="O1849" s="3">
        <v>17</v>
      </c>
      <c r="Q1849" s="3">
        <v>2</v>
      </c>
      <c r="W1849" s="1">
        <f t="shared" si="172"/>
        <v>36.833333333333336</v>
      </c>
      <c r="X1849" s="17">
        <f>IFERROR(Z1849/AB1849,0)</f>
        <v>36.714285714285715</v>
      </c>
      <c r="Y1849" s="3">
        <f>SUBTOTAL(109,I1849:V1849)</f>
        <v>408</v>
      </c>
      <c r="Z1849" s="3">
        <f>Y1849-N1849</f>
        <v>257</v>
      </c>
      <c r="AA1849" s="3">
        <f t="shared" si="173"/>
        <v>8</v>
      </c>
      <c r="AB1849" s="3">
        <f>COUNTA(I1849:V1849)-COUNTA(N1849)</f>
        <v>7</v>
      </c>
      <c r="AC1849" s="74">
        <f t="array" ref="AC1849">AVERAGE(IF((COLUMN(I1849:V1849)&lt;&gt;COLUMN(N1849)), I1849:V1849))</f>
        <v>19.76923076923077</v>
      </c>
    </row>
    <row r="1850" spans="1:29" x14ac:dyDescent="0.35">
      <c r="A1850" t="s">
        <v>2764</v>
      </c>
      <c r="B1850" t="s">
        <v>101</v>
      </c>
      <c r="C1850" t="s">
        <v>2605</v>
      </c>
      <c r="D1850" s="1">
        <v>7</v>
      </c>
      <c r="E1850" s="2">
        <f t="shared" si="168"/>
        <v>5</v>
      </c>
      <c r="F1850" s="2">
        <f t="shared" si="169"/>
        <v>7.5</v>
      </c>
      <c r="G1850" s="2">
        <f t="shared" si="170"/>
        <v>6.666666666666667</v>
      </c>
      <c r="H1850" s="2">
        <f t="shared" si="171"/>
        <v>7.333333333333333</v>
      </c>
      <c r="I1850" s="3">
        <v>19</v>
      </c>
      <c r="J1850" s="3">
        <v>14</v>
      </c>
      <c r="K1850" s="3">
        <v>8</v>
      </c>
      <c r="L1850" s="3">
        <v>6</v>
      </c>
      <c r="M1850" s="3">
        <v>2</v>
      </c>
      <c r="N1850" s="3">
        <v>6</v>
      </c>
      <c r="O1850" s="3">
        <v>7</v>
      </c>
      <c r="P1850" s="3">
        <v>14</v>
      </c>
      <c r="Q1850" s="3">
        <v>3</v>
      </c>
      <c r="R1850" s="3">
        <v>13</v>
      </c>
      <c r="S1850" s="3">
        <v>7</v>
      </c>
      <c r="T1850" s="3">
        <v>4</v>
      </c>
      <c r="U1850" s="3">
        <v>4</v>
      </c>
      <c r="V1850" s="3">
        <v>2</v>
      </c>
      <c r="W1850" s="1">
        <f t="shared" si="172"/>
        <v>7</v>
      </c>
      <c r="X1850" s="17">
        <f>IFERROR(Z1850/AB1850,0)</f>
        <v>7.9230769230769234</v>
      </c>
      <c r="Y1850" s="3">
        <f>SUBTOTAL(109,I1850:V1850)</f>
        <v>109</v>
      </c>
      <c r="Z1850" s="3">
        <f>Y1850-N1850</f>
        <v>103</v>
      </c>
      <c r="AA1850" s="3">
        <f t="shared" si="173"/>
        <v>14</v>
      </c>
      <c r="AB1850" s="3">
        <f>COUNTA(I1850:V1850)-COUNTA(N1850)</f>
        <v>13</v>
      </c>
      <c r="AC1850" s="74">
        <f t="array" ref="AC1850">AVERAGE(IF((COLUMN(I1850:V1850)&lt;&gt;COLUMN(N1850)), I1850:V1850))</f>
        <v>7.9230769230769234</v>
      </c>
    </row>
    <row r="1851" spans="1:29" x14ac:dyDescent="0.35">
      <c r="A1851" t="s">
        <v>2765</v>
      </c>
      <c r="B1851" t="s">
        <v>103</v>
      </c>
      <c r="C1851" t="s">
        <v>2605</v>
      </c>
      <c r="D1851" s="1">
        <v>2.875</v>
      </c>
      <c r="E1851" s="2">
        <f t="shared" si="168"/>
        <v>0.66666666666666663</v>
      </c>
      <c r="F1851" s="2">
        <f t="shared" si="169"/>
        <v>0.5</v>
      </c>
      <c r="G1851" s="2">
        <f t="shared" si="170"/>
        <v>2</v>
      </c>
      <c r="H1851" s="2">
        <f t="shared" si="171"/>
        <v>2.1666666666666665</v>
      </c>
      <c r="I1851" s="3">
        <v>3</v>
      </c>
      <c r="J1851" s="3">
        <v>6</v>
      </c>
      <c r="K1851" s="3">
        <v>1</v>
      </c>
      <c r="L1851" s="3">
        <v>1</v>
      </c>
      <c r="M1851" s="3">
        <v>7</v>
      </c>
      <c r="N1851" s="3">
        <v>3</v>
      </c>
      <c r="O1851" s="3">
        <v>5</v>
      </c>
      <c r="P1851" s="3">
        <v>1</v>
      </c>
      <c r="T1851" s="3">
        <v>1</v>
      </c>
      <c r="U1851" s="3">
        <v>1</v>
      </c>
      <c r="W1851" s="1">
        <f t="shared" si="172"/>
        <v>2.875</v>
      </c>
      <c r="X1851" s="17">
        <f>IFERROR(Z1851/AB1851,0)</f>
        <v>2.8888888888888888</v>
      </c>
      <c r="Y1851" s="3">
        <f>SUBTOTAL(109,I1851:V1851)</f>
        <v>29</v>
      </c>
      <c r="Z1851" s="3">
        <f>Y1851-N1851</f>
        <v>26</v>
      </c>
      <c r="AA1851" s="3">
        <f t="shared" si="173"/>
        <v>10</v>
      </c>
      <c r="AB1851" s="3">
        <f>COUNTA(I1851:V1851)-COUNTA(N1851)</f>
        <v>9</v>
      </c>
      <c r="AC1851" s="74">
        <f t="array" ref="AC1851">AVERAGE(IF((COLUMN(I1851:V1851)&lt;&gt;COLUMN(N1851)), I1851:V1851))</f>
        <v>2</v>
      </c>
    </row>
    <row r="1852" spans="1:29" x14ac:dyDescent="0.35">
      <c r="A1852" t="s">
        <v>2766</v>
      </c>
      <c r="B1852" t="s">
        <v>1669</v>
      </c>
      <c r="C1852" t="s">
        <v>2605</v>
      </c>
      <c r="D1852" s="1">
        <v>1.5</v>
      </c>
      <c r="E1852" s="2">
        <f t="shared" si="168"/>
        <v>0.66666666666666663</v>
      </c>
      <c r="F1852" s="2">
        <f t="shared" si="169"/>
        <v>0.5</v>
      </c>
      <c r="G1852" s="2">
        <f t="shared" si="170"/>
        <v>0.33333333333333331</v>
      </c>
      <c r="H1852" s="2">
        <f t="shared" si="171"/>
        <v>0.5</v>
      </c>
      <c r="I1852" s="3">
        <v>3</v>
      </c>
      <c r="J1852" s="3">
        <v>2</v>
      </c>
      <c r="K1852" s="3">
        <v>1</v>
      </c>
      <c r="R1852" s="3">
        <v>1</v>
      </c>
      <c r="U1852" s="3">
        <v>2</v>
      </c>
      <c r="W1852" s="1">
        <f t="shared" si="172"/>
        <v>1.5</v>
      </c>
      <c r="X1852" s="17">
        <f>IFERROR(Z1852/AB1852,0)</f>
        <v>1.8</v>
      </c>
      <c r="Y1852" s="3">
        <f>SUBTOTAL(109,I1852:V1852)</f>
        <v>9</v>
      </c>
      <c r="Z1852" s="3">
        <f>Y1852-N1852</f>
        <v>9</v>
      </c>
      <c r="AA1852" s="3">
        <f t="shared" si="173"/>
        <v>5</v>
      </c>
      <c r="AB1852" s="3">
        <f>COUNTA(I1852:V1852)-COUNTA(N1852)</f>
        <v>5</v>
      </c>
      <c r="AC1852" s="74">
        <f t="array" ref="AC1852">AVERAGE(IF((COLUMN(I1852:V1852)&lt;&gt;COLUMN(N1852)), I1852:V1852))</f>
        <v>0.69230769230769229</v>
      </c>
    </row>
    <row r="1853" spans="1:29" x14ac:dyDescent="0.35">
      <c r="A1853" t="s">
        <v>2767</v>
      </c>
      <c r="B1853" t="s">
        <v>2768</v>
      </c>
      <c r="C1853" t="s">
        <v>2605</v>
      </c>
      <c r="D1853" s="1" t="s">
        <v>71</v>
      </c>
      <c r="E1853" s="2">
        <f t="shared" si="168"/>
        <v>0</v>
      </c>
      <c r="F1853" s="2">
        <f t="shared" si="169"/>
        <v>0</v>
      </c>
      <c r="G1853" s="2">
        <f t="shared" si="170"/>
        <v>0</v>
      </c>
      <c r="H1853" s="2">
        <f t="shared" si="171"/>
        <v>0</v>
      </c>
      <c r="I1853" s="3">
        <v>1</v>
      </c>
      <c r="W1853" s="1" t="str">
        <f t="shared" si="172"/>
        <v>0</v>
      </c>
      <c r="X1853" s="17">
        <f>IFERROR(Z1853/AB1853,0)</f>
        <v>1</v>
      </c>
      <c r="Y1853" s="3">
        <f>SUBTOTAL(109,I1853:V1853)</f>
        <v>1</v>
      </c>
      <c r="Z1853" s="3">
        <f>Y1853-N1853</f>
        <v>1</v>
      </c>
      <c r="AA1853" s="3">
        <f t="shared" si="173"/>
        <v>1</v>
      </c>
      <c r="AB1853" s="3">
        <f>COUNTA(I1853:V1853)-COUNTA(N1853)</f>
        <v>1</v>
      </c>
      <c r="AC1853" s="74">
        <f t="array" ref="AC1853">AVERAGE(IF((COLUMN(I1853:V1853)&lt;&gt;COLUMN(N1853)), I1853:V1853))</f>
        <v>7.6923076923076927E-2</v>
      </c>
    </row>
    <row r="1854" spans="1:29" x14ac:dyDescent="0.35">
      <c r="A1854" t="s">
        <v>2769</v>
      </c>
      <c r="B1854" t="s">
        <v>960</v>
      </c>
      <c r="C1854" t="s">
        <v>2605</v>
      </c>
      <c r="D1854" s="1">
        <v>2.4</v>
      </c>
      <c r="E1854" s="2">
        <f t="shared" ref="E1854:E1917" si="174">IFERROR(SUM(S1854:U1854)/3,"")</f>
        <v>0.33333333333333331</v>
      </c>
      <c r="F1854" s="2">
        <f t="shared" ref="F1854:F1917" si="175">IFERROR(SUM(P1854:U1854)/6,"")</f>
        <v>0.66666666666666663</v>
      </c>
      <c r="G1854" s="2">
        <f t="shared" ref="G1854:G1917" si="176">IFERROR(SUM(M1854:U1854)/9,"")</f>
        <v>0.44444444444444442</v>
      </c>
      <c r="H1854" s="2">
        <f t="shared" ref="H1854:H1917" si="177">IFERROR(SUM(J1854:U1854)/12,"")</f>
        <v>0.83333333333333337</v>
      </c>
      <c r="J1854" s="3">
        <v>1</v>
      </c>
      <c r="K1854" s="3">
        <v>5</v>
      </c>
      <c r="R1854" s="3">
        <v>3</v>
      </c>
      <c r="U1854" s="3">
        <v>1</v>
      </c>
      <c r="V1854" s="3">
        <v>2</v>
      </c>
      <c r="W1854" s="1">
        <f t="shared" ref="W1854:W1917" si="178">IFERROR(AVERAGE((O1854:V1854),(J1854:M1854)),"0")</f>
        <v>2.4</v>
      </c>
      <c r="X1854" s="17">
        <f>IFERROR(Z1854/AB1854,0)</f>
        <v>2.4</v>
      </c>
      <c r="Y1854" s="3">
        <f>SUBTOTAL(109,I1854:V1854)</f>
        <v>12</v>
      </c>
      <c r="Z1854" s="3">
        <f>Y1854-N1854</f>
        <v>12</v>
      </c>
      <c r="AA1854" s="3">
        <f t="shared" si="173"/>
        <v>5</v>
      </c>
      <c r="AB1854" s="3">
        <f>COUNTA(I1854:V1854)-COUNTA(N1854)</f>
        <v>5</v>
      </c>
      <c r="AC1854" s="74">
        <f t="array" ref="AC1854">AVERAGE(IF((COLUMN(I1854:V1854)&lt;&gt;COLUMN(N1854)), I1854:V1854))</f>
        <v>0.92307692307692313</v>
      </c>
    </row>
    <row r="1855" spans="1:29" x14ac:dyDescent="0.35">
      <c r="A1855" t="s">
        <v>2770</v>
      </c>
      <c r="B1855" t="s">
        <v>2771</v>
      </c>
      <c r="C1855" t="s">
        <v>2605</v>
      </c>
      <c r="D1855" s="1">
        <v>6.166666666666667</v>
      </c>
      <c r="E1855" s="2">
        <f t="shared" si="174"/>
        <v>3.3333333333333335</v>
      </c>
      <c r="F1855" s="2">
        <f t="shared" si="175"/>
        <v>2.1666666666666665</v>
      </c>
      <c r="G1855" s="2">
        <f t="shared" si="176"/>
        <v>1.4444444444444444</v>
      </c>
      <c r="H1855" s="2">
        <f t="shared" si="177"/>
        <v>3</v>
      </c>
      <c r="J1855" s="3">
        <v>6</v>
      </c>
      <c r="K1855" s="3">
        <v>17</v>
      </c>
      <c r="R1855" s="3">
        <v>3</v>
      </c>
      <c r="S1855" s="3">
        <v>1</v>
      </c>
      <c r="U1855" s="3">
        <v>9</v>
      </c>
      <c r="V1855" s="3">
        <v>1</v>
      </c>
      <c r="W1855" s="1">
        <f t="shared" si="178"/>
        <v>6.166666666666667</v>
      </c>
      <c r="X1855" s="17">
        <f>IFERROR(Z1855/AB1855,0)</f>
        <v>6.166666666666667</v>
      </c>
      <c r="Y1855" s="3">
        <f>SUBTOTAL(109,I1855:V1855)</f>
        <v>37</v>
      </c>
      <c r="Z1855" s="3">
        <f>Y1855-N1855</f>
        <v>37</v>
      </c>
      <c r="AA1855" s="3">
        <f t="shared" si="173"/>
        <v>6</v>
      </c>
      <c r="AB1855" s="3">
        <f>COUNTA(I1855:V1855)-COUNTA(N1855)</f>
        <v>6</v>
      </c>
      <c r="AC1855" s="74">
        <f t="array" ref="AC1855">AVERAGE(IF((COLUMN(I1855:V1855)&lt;&gt;COLUMN(N1855)), I1855:V1855))</f>
        <v>2.8461538461538463</v>
      </c>
    </row>
    <row r="1856" spans="1:29" x14ac:dyDescent="0.35">
      <c r="A1856" t="s">
        <v>2772</v>
      </c>
      <c r="B1856" t="s">
        <v>342</v>
      </c>
      <c r="C1856" t="s">
        <v>2605</v>
      </c>
      <c r="D1856" s="1">
        <v>3</v>
      </c>
      <c r="E1856" s="2">
        <f t="shared" si="174"/>
        <v>0</v>
      </c>
      <c r="F1856" s="2">
        <f t="shared" si="175"/>
        <v>0.83333333333333337</v>
      </c>
      <c r="G1856" s="2">
        <f t="shared" si="176"/>
        <v>0.55555555555555558</v>
      </c>
      <c r="H1856" s="2">
        <f t="shared" si="177"/>
        <v>0.41666666666666669</v>
      </c>
      <c r="Q1856" s="3">
        <v>5</v>
      </c>
      <c r="V1856" s="3">
        <v>1</v>
      </c>
      <c r="W1856" s="1">
        <f t="shared" si="178"/>
        <v>3</v>
      </c>
      <c r="X1856" s="17">
        <f>IFERROR(Z1856/AB1856,0)</f>
        <v>3</v>
      </c>
      <c r="Y1856" s="3">
        <f>SUBTOTAL(109,I1856:V1856)</f>
        <v>6</v>
      </c>
      <c r="Z1856" s="3">
        <f>Y1856-N1856</f>
        <v>6</v>
      </c>
      <c r="AA1856" s="3">
        <f t="shared" si="173"/>
        <v>2</v>
      </c>
      <c r="AB1856" s="3">
        <f>COUNTA(I1856:V1856)-COUNTA(N1856)</f>
        <v>2</v>
      </c>
      <c r="AC1856" s="74">
        <f t="array" ref="AC1856">AVERAGE(IF((COLUMN(I1856:V1856)&lt;&gt;COLUMN(N1856)), I1856:V1856))</f>
        <v>0.46153846153846156</v>
      </c>
    </row>
    <row r="1857" spans="1:29" x14ac:dyDescent="0.35">
      <c r="A1857" t="s">
        <v>2773</v>
      </c>
      <c r="B1857" t="s">
        <v>2774</v>
      </c>
      <c r="C1857" t="s">
        <v>2605</v>
      </c>
      <c r="D1857" s="1">
        <v>8</v>
      </c>
      <c r="E1857" s="2">
        <f t="shared" si="174"/>
        <v>2.6666666666666665</v>
      </c>
      <c r="F1857" s="2">
        <f t="shared" si="175"/>
        <v>1.3333333333333333</v>
      </c>
      <c r="G1857" s="2">
        <f t="shared" si="176"/>
        <v>0.88888888888888884</v>
      </c>
      <c r="H1857" s="2">
        <f t="shared" si="177"/>
        <v>0.66666666666666663</v>
      </c>
      <c r="T1857" s="3">
        <v>8</v>
      </c>
      <c r="W1857" s="1">
        <f t="shared" si="178"/>
        <v>8</v>
      </c>
      <c r="X1857" s="17">
        <f>IFERROR(Z1857/AB1857,0)</f>
        <v>8</v>
      </c>
      <c r="Y1857" s="3">
        <f>SUBTOTAL(109,I1857:V1857)</f>
        <v>8</v>
      </c>
      <c r="Z1857" s="3">
        <f>Y1857-N1857</f>
        <v>8</v>
      </c>
      <c r="AA1857" s="3">
        <f t="shared" si="173"/>
        <v>1</v>
      </c>
      <c r="AB1857" s="3">
        <f>COUNTA(I1857:V1857)-COUNTA(N1857)</f>
        <v>1</v>
      </c>
      <c r="AC1857" s="74">
        <f t="array" ref="AC1857">AVERAGE(IF((COLUMN(I1857:V1857)&lt;&gt;COLUMN(N1857)), I1857:V1857))</f>
        <v>0.61538461538461542</v>
      </c>
    </row>
    <row r="1858" spans="1:29" x14ac:dyDescent="0.35">
      <c r="A1858" t="s">
        <v>2775</v>
      </c>
      <c r="B1858" t="s">
        <v>2776</v>
      </c>
      <c r="C1858" t="s">
        <v>2605</v>
      </c>
      <c r="D1858" s="1">
        <v>19</v>
      </c>
      <c r="E1858" s="2">
        <f t="shared" si="174"/>
        <v>6.333333333333333</v>
      </c>
      <c r="F1858" s="2">
        <f t="shared" si="175"/>
        <v>3.1666666666666665</v>
      </c>
      <c r="G1858" s="2">
        <f t="shared" si="176"/>
        <v>2.1111111111111112</v>
      </c>
      <c r="H1858" s="2">
        <f t="shared" si="177"/>
        <v>1.5833333333333333</v>
      </c>
      <c r="T1858" s="3">
        <v>19</v>
      </c>
      <c r="W1858" s="1">
        <f t="shared" si="178"/>
        <v>19</v>
      </c>
      <c r="X1858" s="17">
        <f>IFERROR(Z1858/AB1858,0)</f>
        <v>19</v>
      </c>
      <c r="Y1858" s="3">
        <f>SUBTOTAL(109,I1858:V1858)</f>
        <v>19</v>
      </c>
      <c r="Z1858" s="3">
        <f>Y1858-N1858</f>
        <v>19</v>
      </c>
      <c r="AA1858" s="3">
        <f t="shared" si="173"/>
        <v>1</v>
      </c>
      <c r="AB1858" s="3">
        <f>COUNTA(I1858:V1858)-COUNTA(N1858)</f>
        <v>1</v>
      </c>
      <c r="AC1858" s="74">
        <f t="array" ref="AC1858">AVERAGE(IF((COLUMN(I1858:V1858)&lt;&gt;COLUMN(N1858)), I1858:V1858))</f>
        <v>1.4615384615384615</v>
      </c>
    </row>
    <row r="1859" spans="1:29" x14ac:dyDescent="0.35">
      <c r="A1859" t="s">
        <v>2777</v>
      </c>
      <c r="B1859" t="s">
        <v>2778</v>
      </c>
      <c r="C1859" t="s">
        <v>2605</v>
      </c>
      <c r="D1859" s="1">
        <v>2</v>
      </c>
      <c r="E1859" s="2">
        <f t="shared" si="174"/>
        <v>0</v>
      </c>
      <c r="F1859" s="2">
        <f t="shared" si="175"/>
        <v>0</v>
      </c>
      <c r="G1859" s="2">
        <f t="shared" si="176"/>
        <v>0</v>
      </c>
      <c r="H1859" s="2">
        <f t="shared" si="177"/>
        <v>0.5</v>
      </c>
      <c r="I1859" s="3">
        <v>1</v>
      </c>
      <c r="J1859" s="3">
        <v>3</v>
      </c>
      <c r="K1859" s="3">
        <v>2</v>
      </c>
      <c r="L1859" s="3">
        <v>1</v>
      </c>
      <c r="W1859" s="1">
        <f t="shared" si="178"/>
        <v>2</v>
      </c>
      <c r="X1859" s="17">
        <f>IFERROR(Z1859/AB1859,0)</f>
        <v>1.75</v>
      </c>
      <c r="Y1859" s="3">
        <f>SUBTOTAL(109,I1859:V1859)</f>
        <v>7</v>
      </c>
      <c r="Z1859" s="3">
        <f>Y1859-N1859</f>
        <v>7</v>
      </c>
      <c r="AA1859" s="3">
        <f t="shared" si="173"/>
        <v>4</v>
      </c>
      <c r="AB1859" s="3">
        <f>COUNTA(I1859:V1859)-COUNTA(N1859)</f>
        <v>4</v>
      </c>
      <c r="AC1859" s="74">
        <f t="array" ref="AC1859">AVERAGE(IF((COLUMN(I1859:V1859)&lt;&gt;COLUMN(N1859)), I1859:V1859))</f>
        <v>0.53846153846153844</v>
      </c>
    </row>
    <row r="1860" spans="1:29" x14ac:dyDescent="0.35">
      <c r="A1860" t="s">
        <v>2779</v>
      </c>
      <c r="B1860" t="s">
        <v>105</v>
      </c>
      <c r="C1860" t="s">
        <v>2605</v>
      </c>
      <c r="D1860" s="1" t="s">
        <v>71</v>
      </c>
      <c r="E1860" s="2">
        <f t="shared" si="174"/>
        <v>0</v>
      </c>
      <c r="F1860" s="2">
        <f t="shared" si="175"/>
        <v>0</v>
      </c>
      <c r="G1860" s="2">
        <f t="shared" si="176"/>
        <v>0.1111111111111111</v>
      </c>
      <c r="H1860" s="2">
        <f t="shared" si="177"/>
        <v>8.3333333333333329E-2</v>
      </c>
      <c r="N1860" s="3">
        <v>1</v>
      </c>
      <c r="W1860" s="1" t="str">
        <f t="shared" si="178"/>
        <v>0</v>
      </c>
      <c r="X1860" s="17">
        <f>IFERROR(Z1860/AB1860,0)</f>
        <v>0</v>
      </c>
      <c r="Y1860" s="3">
        <f>SUBTOTAL(109,I1860:V1860)</f>
        <v>1</v>
      </c>
      <c r="Z1860" s="3">
        <f>Y1860-N1860</f>
        <v>0</v>
      </c>
      <c r="AA1860" s="3">
        <f t="shared" si="173"/>
        <v>1</v>
      </c>
      <c r="AB1860" s="3">
        <f>COUNTA(I1860:V1860)-COUNTA(N1860)</f>
        <v>0</v>
      </c>
      <c r="AC1860" s="74">
        <f t="array" ref="AC1860">AVERAGE(IF((COLUMN(I1860:V1860)&lt;&gt;COLUMN(N1860)), I1860:V1860))</f>
        <v>0</v>
      </c>
    </row>
    <row r="1861" spans="1:29" x14ac:dyDescent="0.35">
      <c r="A1861" t="s">
        <v>2780</v>
      </c>
      <c r="B1861" t="s">
        <v>1684</v>
      </c>
      <c r="C1861" t="s">
        <v>2605</v>
      </c>
      <c r="D1861" s="1">
        <v>12</v>
      </c>
      <c r="E1861" s="2">
        <f t="shared" si="174"/>
        <v>4</v>
      </c>
      <c r="F1861" s="2">
        <f t="shared" si="175"/>
        <v>2</v>
      </c>
      <c r="G1861" s="2">
        <f t="shared" si="176"/>
        <v>1.3333333333333333</v>
      </c>
      <c r="H1861" s="2">
        <f t="shared" si="177"/>
        <v>1</v>
      </c>
      <c r="T1861" s="3">
        <v>12</v>
      </c>
      <c r="W1861" s="1">
        <f t="shared" si="178"/>
        <v>12</v>
      </c>
      <c r="X1861" s="17">
        <f>IFERROR(Z1861/AB1861,0)</f>
        <v>12</v>
      </c>
      <c r="Y1861" s="3">
        <f>SUBTOTAL(109,I1861:V1861)</f>
        <v>12</v>
      </c>
      <c r="Z1861" s="3">
        <f>Y1861-N1861</f>
        <v>12</v>
      </c>
      <c r="AA1861" s="3">
        <f t="shared" si="173"/>
        <v>1</v>
      </c>
      <c r="AB1861" s="3">
        <f>COUNTA(I1861:V1861)-COUNTA(N1861)</f>
        <v>1</v>
      </c>
      <c r="AC1861" s="74">
        <f t="array" ref="AC1861">AVERAGE(IF((COLUMN(I1861:V1861)&lt;&gt;COLUMN(N1861)), I1861:V1861))</f>
        <v>0.92307692307692313</v>
      </c>
    </row>
    <row r="1862" spans="1:29" x14ac:dyDescent="0.35">
      <c r="A1862" t="s">
        <v>2781</v>
      </c>
      <c r="B1862" t="s">
        <v>1686</v>
      </c>
      <c r="C1862" t="s">
        <v>2605</v>
      </c>
      <c r="D1862" s="1">
        <v>12</v>
      </c>
      <c r="E1862" s="2">
        <f t="shared" si="174"/>
        <v>4</v>
      </c>
      <c r="F1862" s="2">
        <f t="shared" si="175"/>
        <v>2</v>
      </c>
      <c r="G1862" s="2">
        <f t="shared" si="176"/>
        <v>1.3333333333333333</v>
      </c>
      <c r="H1862" s="2">
        <f t="shared" si="177"/>
        <v>1</v>
      </c>
      <c r="T1862" s="3">
        <v>12</v>
      </c>
      <c r="W1862" s="1">
        <f t="shared" si="178"/>
        <v>12</v>
      </c>
      <c r="X1862" s="17">
        <f>IFERROR(Z1862/AB1862,0)</f>
        <v>12</v>
      </c>
      <c r="Y1862" s="3">
        <f>SUBTOTAL(109,I1862:V1862)</f>
        <v>12</v>
      </c>
      <c r="Z1862" s="3">
        <f>Y1862-N1862</f>
        <v>12</v>
      </c>
      <c r="AA1862" s="3">
        <f t="shared" si="173"/>
        <v>1</v>
      </c>
      <c r="AB1862" s="3">
        <f>COUNTA(I1862:V1862)-COUNTA(N1862)</f>
        <v>1</v>
      </c>
      <c r="AC1862" s="74">
        <f t="array" ref="AC1862">AVERAGE(IF((COLUMN(I1862:V1862)&lt;&gt;COLUMN(N1862)), I1862:V1862))</f>
        <v>0.92307692307692313</v>
      </c>
    </row>
    <row r="1863" spans="1:29" x14ac:dyDescent="0.35">
      <c r="A1863" t="s">
        <v>2782</v>
      </c>
      <c r="B1863" t="s">
        <v>2783</v>
      </c>
      <c r="C1863" t="s">
        <v>2605</v>
      </c>
      <c r="D1863" s="1">
        <v>5.5</v>
      </c>
      <c r="E1863" s="2">
        <f t="shared" si="174"/>
        <v>3.3333333333333335</v>
      </c>
      <c r="F1863" s="2">
        <f t="shared" si="175"/>
        <v>1.8333333333333333</v>
      </c>
      <c r="G1863" s="2">
        <f t="shared" si="176"/>
        <v>1.2222222222222223</v>
      </c>
      <c r="H1863" s="2">
        <f t="shared" si="177"/>
        <v>0.91666666666666663</v>
      </c>
      <c r="Q1863" s="3">
        <v>1</v>
      </c>
      <c r="T1863" s="3">
        <v>10</v>
      </c>
      <c r="W1863" s="1">
        <f t="shared" si="178"/>
        <v>5.5</v>
      </c>
      <c r="X1863" s="17">
        <f>IFERROR(Z1863/AB1863,0)</f>
        <v>5.5</v>
      </c>
      <c r="Y1863" s="3">
        <f>SUBTOTAL(109,I1863:V1863)</f>
        <v>11</v>
      </c>
      <c r="Z1863" s="3">
        <f>Y1863-N1863</f>
        <v>11</v>
      </c>
      <c r="AA1863" s="3">
        <f t="shared" ref="AA1863:AA1926" si="179">COUNTA(I1863:V1863)</f>
        <v>2</v>
      </c>
      <c r="AB1863" s="3">
        <f>COUNTA(I1863:V1863)-COUNTA(N1863)</f>
        <v>2</v>
      </c>
      <c r="AC1863" s="74">
        <f t="array" ref="AC1863">AVERAGE(IF((COLUMN(I1863:V1863)&lt;&gt;COLUMN(N1863)), I1863:V1863))</f>
        <v>0.84615384615384615</v>
      </c>
    </row>
    <row r="1864" spans="1:29" x14ac:dyDescent="0.35">
      <c r="A1864" t="s">
        <v>2784</v>
      </c>
      <c r="B1864" t="s">
        <v>2785</v>
      </c>
      <c r="C1864" t="s">
        <v>2605</v>
      </c>
      <c r="D1864" s="1">
        <v>6</v>
      </c>
      <c r="E1864" s="2">
        <f t="shared" si="174"/>
        <v>3.6666666666666665</v>
      </c>
      <c r="F1864" s="2">
        <f t="shared" si="175"/>
        <v>2</v>
      </c>
      <c r="G1864" s="2">
        <f t="shared" si="176"/>
        <v>1.3333333333333333</v>
      </c>
      <c r="H1864" s="2">
        <f t="shared" si="177"/>
        <v>1</v>
      </c>
      <c r="Q1864" s="3">
        <v>1</v>
      </c>
      <c r="T1864" s="3">
        <v>11</v>
      </c>
      <c r="W1864" s="1">
        <f t="shared" si="178"/>
        <v>6</v>
      </c>
      <c r="X1864" s="17">
        <f>IFERROR(Z1864/AB1864,0)</f>
        <v>6</v>
      </c>
      <c r="Y1864" s="3">
        <f>SUBTOTAL(109,I1864:V1864)</f>
        <v>12</v>
      </c>
      <c r="Z1864" s="3">
        <f>Y1864-N1864</f>
        <v>12</v>
      </c>
      <c r="AA1864" s="3">
        <f t="shared" si="179"/>
        <v>2</v>
      </c>
      <c r="AB1864" s="3">
        <f>COUNTA(I1864:V1864)-COUNTA(N1864)</f>
        <v>2</v>
      </c>
      <c r="AC1864" s="74">
        <f t="array" ref="AC1864">AVERAGE(IF((COLUMN(I1864:V1864)&lt;&gt;COLUMN(N1864)), I1864:V1864))</f>
        <v>0.92307692307692313</v>
      </c>
    </row>
    <row r="1865" spans="1:29" x14ac:dyDescent="0.35">
      <c r="A1865" t="s">
        <v>2786</v>
      </c>
      <c r="B1865" t="s">
        <v>2787</v>
      </c>
      <c r="C1865" t="s">
        <v>2605</v>
      </c>
      <c r="D1865" s="1">
        <v>3</v>
      </c>
      <c r="E1865" s="2">
        <f t="shared" si="174"/>
        <v>1</v>
      </c>
      <c r="F1865" s="2">
        <f t="shared" si="175"/>
        <v>0.5</v>
      </c>
      <c r="G1865" s="2">
        <f t="shared" si="176"/>
        <v>0.33333333333333331</v>
      </c>
      <c r="H1865" s="2">
        <f t="shared" si="177"/>
        <v>0.25</v>
      </c>
      <c r="T1865" s="3">
        <v>3</v>
      </c>
      <c r="W1865" s="1">
        <f t="shared" si="178"/>
        <v>3</v>
      </c>
      <c r="X1865" s="17">
        <f>IFERROR(Z1865/AB1865,0)</f>
        <v>3</v>
      </c>
      <c r="Y1865" s="3">
        <f>SUBTOTAL(109,I1865:V1865)</f>
        <v>3</v>
      </c>
      <c r="Z1865" s="3">
        <f>Y1865-N1865</f>
        <v>3</v>
      </c>
      <c r="AA1865" s="3">
        <f t="shared" si="179"/>
        <v>1</v>
      </c>
      <c r="AB1865" s="3">
        <f>COUNTA(I1865:V1865)-COUNTA(N1865)</f>
        <v>1</v>
      </c>
      <c r="AC1865" s="74">
        <f t="array" ref="AC1865">AVERAGE(IF((COLUMN(I1865:V1865)&lt;&gt;COLUMN(N1865)), I1865:V1865))</f>
        <v>0.23076923076923078</v>
      </c>
    </row>
    <row r="1866" spans="1:29" x14ac:dyDescent="0.35">
      <c r="A1866" t="s">
        <v>2788</v>
      </c>
      <c r="B1866" t="s">
        <v>2789</v>
      </c>
      <c r="C1866" t="s">
        <v>2605</v>
      </c>
      <c r="D1866" s="1">
        <v>2</v>
      </c>
      <c r="E1866" s="2">
        <f t="shared" si="174"/>
        <v>0.66666666666666663</v>
      </c>
      <c r="F1866" s="2">
        <f t="shared" si="175"/>
        <v>0.33333333333333331</v>
      </c>
      <c r="G1866" s="2">
        <f t="shared" si="176"/>
        <v>0.22222222222222221</v>
      </c>
      <c r="H1866" s="2">
        <f t="shared" si="177"/>
        <v>0.16666666666666666</v>
      </c>
      <c r="T1866" s="3">
        <v>2</v>
      </c>
      <c r="W1866" s="1">
        <f t="shared" si="178"/>
        <v>2</v>
      </c>
      <c r="X1866" s="17">
        <f>IFERROR(Z1866/AB1866,0)</f>
        <v>2</v>
      </c>
      <c r="Y1866" s="3">
        <f>SUBTOTAL(109,I1866:V1866)</f>
        <v>2</v>
      </c>
      <c r="Z1866" s="3">
        <f>Y1866-N1866</f>
        <v>2</v>
      </c>
      <c r="AA1866" s="3">
        <f t="shared" si="179"/>
        <v>1</v>
      </c>
      <c r="AB1866" s="3">
        <f>COUNTA(I1866:V1866)-COUNTA(N1866)</f>
        <v>1</v>
      </c>
      <c r="AC1866" s="74">
        <f t="array" ref="AC1866">AVERAGE(IF((COLUMN(I1866:V1866)&lt;&gt;COLUMN(N1866)), I1866:V1866))</f>
        <v>0.15384615384615385</v>
      </c>
    </row>
    <row r="1867" spans="1:29" x14ac:dyDescent="0.35">
      <c r="A1867" t="s">
        <v>2790</v>
      </c>
      <c r="B1867" t="s">
        <v>2791</v>
      </c>
      <c r="C1867" t="s">
        <v>2605</v>
      </c>
      <c r="D1867" s="1">
        <v>7</v>
      </c>
      <c r="E1867" s="2">
        <f t="shared" si="174"/>
        <v>2.3333333333333335</v>
      </c>
      <c r="F1867" s="2">
        <f t="shared" si="175"/>
        <v>1.1666666666666667</v>
      </c>
      <c r="G1867" s="2">
        <f t="shared" si="176"/>
        <v>0.77777777777777779</v>
      </c>
      <c r="H1867" s="2">
        <f t="shared" si="177"/>
        <v>0.58333333333333337</v>
      </c>
      <c r="T1867" s="3">
        <v>7</v>
      </c>
      <c r="W1867" s="1">
        <f t="shared" si="178"/>
        <v>7</v>
      </c>
      <c r="X1867" s="17">
        <f>IFERROR(Z1867/AB1867,0)</f>
        <v>7</v>
      </c>
      <c r="Y1867" s="3">
        <f>SUBTOTAL(109,I1867:V1867)</f>
        <v>7</v>
      </c>
      <c r="Z1867" s="3">
        <f>Y1867-N1867</f>
        <v>7</v>
      </c>
      <c r="AA1867" s="3">
        <f t="shared" si="179"/>
        <v>1</v>
      </c>
      <c r="AB1867" s="3">
        <f>COUNTA(I1867:V1867)-COUNTA(N1867)</f>
        <v>1</v>
      </c>
      <c r="AC1867" s="74">
        <f t="array" ref="AC1867">AVERAGE(IF((COLUMN(I1867:V1867)&lt;&gt;COLUMN(N1867)), I1867:V1867))</f>
        <v>0.53846153846153844</v>
      </c>
    </row>
    <row r="1868" spans="1:29" x14ac:dyDescent="0.35">
      <c r="A1868" t="s">
        <v>2792</v>
      </c>
      <c r="B1868" t="s">
        <v>344</v>
      </c>
      <c r="C1868" t="s">
        <v>2605</v>
      </c>
      <c r="D1868" s="1">
        <v>4.7</v>
      </c>
      <c r="E1868" s="2">
        <f t="shared" si="174"/>
        <v>6</v>
      </c>
      <c r="F1868" s="2">
        <f t="shared" si="175"/>
        <v>4.333333333333333</v>
      </c>
      <c r="G1868" s="2">
        <f t="shared" si="176"/>
        <v>3.6666666666666665</v>
      </c>
      <c r="H1868" s="2">
        <f t="shared" si="177"/>
        <v>3.8333333333333335</v>
      </c>
      <c r="I1868" s="3">
        <v>1</v>
      </c>
      <c r="J1868" s="3">
        <v>13</v>
      </c>
      <c r="M1868" s="3">
        <v>1</v>
      </c>
      <c r="N1868" s="3">
        <v>3</v>
      </c>
      <c r="O1868" s="3">
        <v>3</v>
      </c>
      <c r="P1868" s="3">
        <v>1</v>
      </c>
      <c r="Q1868" s="3">
        <v>1</v>
      </c>
      <c r="R1868" s="3">
        <v>6</v>
      </c>
      <c r="S1868" s="3">
        <v>6</v>
      </c>
      <c r="T1868" s="3">
        <v>9</v>
      </c>
      <c r="U1868" s="3">
        <v>3</v>
      </c>
      <c r="V1868" s="3">
        <v>4</v>
      </c>
      <c r="W1868" s="1">
        <f t="shared" si="178"/>
        <v>4.7</v>
      </c>
      <c r="X1868" s="17">
        <f>IFERROR(Z1868/AB1868,0)</f>
        <v>4.3636363636363633</v>
      </c>
      <c r="Y1868" s="3">
        <f>SUBTOTAL(109,I1868:V1868)</f>
        <v>51</v>
      </c>
      <c r="Z1868" s="3">
        <f>Y1868-N1868</f>
        <v>48</v>
      </c>
      <c r="AA1868" s="3">
        <f t="shared" si="179"/>
        <v>12</v>
      </c>
      <c r="AB1868" s="3">
        <f>COUNTA(I1868:V1868)-COUNTA(N1868)</f>
        <v>11</v>
      </c>
      <c r="AC1868" s="74">
        <f t="array" ref="AC1868">AVERAGE(IF((COLUMN(I1868:V1868)&lt;&gt;COLUMN(N1868)), I1868:V1868))</f>
        <v>3.6923076923076925</v>
      </c>
    </row>
    <row r="1869" spans="1:29" x14ac:dyDescent="0.35">
      <c r="A1869" t="s">
        <v>2793</v>
      </c>
      <c r="B1869" t="s">
        <v>969</v>
      </c>
      <c r="C1869" t="s">
        <v>2605</v>
      </c>
      <c r="D1869" s="1">
        <v>6.166666666666667</v>
      </c>
      <c r="E1869" s="2">
        <f t="shared" si="174"/>
        <v>10.666666666666666</v>
      </c>
      <c r="F1869" s="2">
        <f t="shared" si="175"/>
        <v>8.5</v>
      </c>
      <c r="G1869" s="2">
        <f t="shared" si="176"/>
        <v>8.7777777777777786</v>
      </c>
      <c r="H1869" s="2">
        <f t="shared" si="177"/>
        <v>7.333333333333333</v>
      </c>
      <c r="J1869" s="3">
        <v>3</v>
      </c>
      <c r="K1869" s="3">
        <v>2</v>
      </c>
      <c r="L1869" s="3">
        <v>4</v>
      </c>
      <c r="M1869" s="3">
        <v>2</v>
      </c>
      <c r="N1869" s="3">
        <v>16</v>
      </c>
      <c r="O1869" s="3">
        <v>10</v>
      </c>
      <c r="P1869" s="3">
        <v>1</v>
      </c>
      <c r="Q1869" s="3">
        <v>6</v>
      </c>
      <c r="R1869" s="3">
        <v>12</v>
      </c>
      <c r="S1869" s="3">
        <v>3</v>
      </c>
      <c r="T1869" s="3">
        <v>13</v>
      </c>
      <c r="U1869" s="3">
        <v>16</v>
      </c>
      <c r="V1869" s="3">
        <v>2</v>
      </c>
      <c r="W1869" s="1">
        <f t="shared" si="178"/>
        <v>6.166666666666667</v>
      </c>
      <c r="X1869" s="17">
        <f>IFERROR(Z1869/AB1869,0)</f>
        <v>6.166666666666667</v>
      </c>
      <c r="Y1869" s="3">
        <f>SUBTOTAL(109,I1869:V1869)</f>
        <v>90</v>
      </c>
      <c r="Z1869" s="3">
        <f>Y1869-N1869</f>
        <v>74</v>
      </c>
      <c r="AA1869" s="3">
        <f t="shared" si="179"/>
        <v>13</v>
      </c>
      <c r="AB1869" s="3">
        <f>COUNTA(I1869:V1869)-COUNTA(N1869)</f>
        <v>12</v>
      </c>
      <c r="AC1869" s="74">
        <f t="array" ref="AC1869">AVERAGE(IF((COLUMN(I1869:V1869)&lt;&gt;COLUMN(N1869)), I1869:V1869))</f>
        <v>5.6923076923076925</v>
      </c>
    </row>
    <row r="1870" spans="1:29" x14ac:dyDescent="0.35">
      <c r="A1870" t="s">
        <v>2794</v>
      </c>
      <c r="B1870" t="s">
        <v>107</v>
      </c>
      <c r="C1870" t="s">
        <v>2605</v>
      </c>
      <c r="D1870" s="1">
        <v>13.666666666666666</v>
      </c>
      <c r="E1870" s="2">
        <f t="shared" si="174"/>
        <v>21.666666666666668</v>
      </c>
      <c r="F1870" s="2">
        <f t="shared" si="175"/>
        <v>15.833333333333334</v>
      </c>
      <c r="G1870" s="2">
        <f t="shared" si="176"/>
        <v>16.333333333333332</v>
      </c>
      <c r="H1870" s="2">
        <f t="shared" si="177"/>
        <v>16</v>
      </c>
      <c r="I1870" s="3">
        <v>16</v>
      </c>
      <c r="J1870" s="3">
        <v>26</v>
      </c>
      <c r="K1870" s="3">
        <v>12</v>
      </c>
      <c r="L1870" s="3">
        <v>7</v>
      </c>
      <c r="M1870" s="3">
        <v>3</v>
      </c>
      <c r="N1870" s="3">
        <v>33</v>
      </c>
      <c r="O1870" s="3">
        <v>16</v>
      </c>
      <c r="P1870" s="3">
        <v>11</v>
      </c>
      <c r="Q1870" s="3">
        <v>13</v>
      </c>
      <c r="R1870" s="3">
        <v>6</v>
      </c>
      <c r="S1870" s="3">
        <v>31</v>
      </c>
      <c r="T1870" s="3">
        <v>11</v>
      </c>
      <c r="U1870" s="3">
        <v>23</v>
      </c>
      <c r="V1870" s="3">
        <v>5</v>
      </c>
      <c r="W1870" s="1">
        <f t="shared" si="178"/>
        <v>13.666666666666666</v>
      </c>
      <c r="X1870" s="17">
        <f>IFERROR(Z1870/AB1870,0)</f>
        <v>13.846153846153847</v>
      </c>
      <c r="Y1870" s="3">
        <f>SUBTOTAL(109,I1870:V1870)</f>
        <v>213</v>
      </c>
      <c r="Z1870" s="3">
        <f>Y1870-N1870</f>
        <v>180</v>
      </c>
      <c r="AA1870" s="3">
        <f t="shared" si="179"/>
        <v>14</v>
      </c>
      <c r="AB1870" s="3">
        <f>COUNTA(I1870:V1870)-COUNTA(N1870)</f>
        <v>13</v>
      </c>
      <c r="AC1870" s="74">
        <f t="array" ref="AC1870">AVERAGE(IF((COLUMN(I1870:V1870)&lt;&gt;COLUMN(N1870)), I1870:V1870))</f>
        <v>13.846153846153847</v>
      </c>
    </row>
    <row r="1871" spans="1:29" x14ac:dyDescent="0.35">
      <c r="A1871" t="s">
        <v>2795</v>
      </c>
      <c r="B1871" t="s">
        <v>109</v>
      </c>
      <c r="C1871" t="s">
        <v>2605</v>
      </c>
      <c r="D1871" s="1">
        <v>4.875</v>
      </c>
      <c r="E1871" s="2">
        <f t="shared" si="174"/>
        <v>4.666666666666667</v>
      </c>
      <c r="F1871" s="2">
        <f t="shared" si="175"/>
        <v>3.3333333333333335</v>
      </c>
      <c r="G1871" s="2">
        <f t="shared" si="176"/>
        <v>5.2222222222222223</v>
      </c>
      <c r="H1871" s="2">
        <f t="shared" si="177"/>
        <v>4.083333333333333</v>
      </c>
      <c r="I1871" s="3">
        <v>6</v>
      </c>
      <c r="J1871" s="3">
        <v>2</v>
      </c>
      <c r="M1871" s="3">
        <v>11</v>
      </c>
      <c r="N1871" s="3">
        <v>13</v>
      </c>
      <c r="O1871" s="3">
        <v>3</v>
      </c>
      <c r="R1871" s="3">
        <v>6</v>
      </c>
      <c r="S1871" s="3">
        <v>2</v>
      </c>
      <c r="T1871" s="3">
        <v>5</v>
      </c>
      <c r="U1871" s="3">
        <v>7</v>
      </c>
      <c r="V1871" s="3">
        <v>3</v>
      </c>
      <c r="W1871" s="1">
        <f t="shared" si="178"/>
        <v>4.875</v>
      </c>
      <c r="X1871" s="17">
        <f>IFERROR(Z1871/AB1871,0)</f>
        <v>5</v>
      </c>
      <c r="Y1871" s="3">
        <f>SUBTOTAL(109,I1871:V1871)</f>
        <v>58</v>
      </c>
      <c r="Z1871" s="3">
        <f>Y1871-N1871</f>
        <v>45</v>
      </c>
      <c r="AA1871" s="3">
        <f t="shared" si="179"/>
        <v>10</v>
      </c>
      <c r="AB1871" s="3">
        <f>COUNTA(I1871:V1871)-COUNTA(N1871)</f>
        <v>9</v>
      </c>
      <c r="AC1871" s="74">
        <f t="array" ref="AC1871">AVERAGE(IF((COLUMN(I1871:V1871)&lt;&gt;COLUMN(N1871)), I1871:V1871))</f>
        <v>3.4615384615384617</v>
      </c>
    </row>
    <row r="1872" spans="1:29" x14ac:dyDescent="0.35">
      <c r="A1872" t="s">
        <v>2796</v>
      </c>
      <c r="B1872" t="s">
        <v>111</v>
      </c>
      <c r="C1872" t="s">
        <v>2605</v>
      </c>
      <c r="D1872" s="1">
        <v>8.3636363636363633</v>
      </c>
      <c r="E1872" s="2">
        <f t="shared" si="174"/>
        <v>13.333333333333334</v>
      </c>
      <c r="F1872" s="2">
        <f t="shared" si="175"/>
        <v>9</v>
      </c>
      <c r="G1872" s="2">
        <f t="shared" si="176"/>
        <v>9.1111111111111107</v>
      </c>
      <c r="H1872" s="2">
        <f t="shared" si="177"/>
        <v>8.3333333333333339</v>
      </c>
      <c r="I1872" s="3">
        <v>2</v>
      </c>
      <c r="K1872" s="3">
        <v>7</v>
      </c>
      <c r="L1872" s="3">
        <v>11</v>
      </c>
      <c r="M1872" s="3">
        <v>5</v>
      </c>
      <c r="N1872" s="3">
        <v>19</v>
      </c>
      <c r="O1872" s="3">
        <v>4</v>
      </c>
      <c r="P1872" s="3">
        <v>5</v>
      </c>
      <c r="Q1872" s="3">
        <v>4</v>
      </c>
      <c r="R1872" s="3">
        <v>5</v>
      </c>
      <c r="S1872" s="3">
        <v>24</v>
      </c>
      <c r="T1872" s="3">
        <v>14</v>
      </c>
      <c r="U1872" s="3">
        <v>2</v>
      </c>
      <c r="V1872" s="3">
        <v>11</v>
      </c>
      <c r="W1872" s="1">
        <f t="shared" si="178"/>
        <v>8.3636363636363633</v>
      </c>
      <c r="X1872" s="17">
        <f>IFERROR(Z1872/AB1872,0)</f>
        <v>7.833333333333333</v>
      </c>
      <c r="Y1872" s="3">
        <f>SUBTOTAL(109,I1872:V1872)</f>
        <v>113</v>
      </c>
      <c r="Z1872" s="3">
        <f>Y1872-N1872</f>
        <v>94</v>
      </c>
      <c r="AA1872" s="3">
        <f t="shared" si="179"/>
        <v>13</v>
      </c>
      <c r="AB1872" s="3">
        <f>COUNTA(I1872:V1872)-COUNTA(N1872)</f>
        <v>12</v>
      </c>
      <c r="AC1872" s="74">
        <f t="array" ref="AC1872">AVERAGE(IF((COLUMN(I1872:V1872)&lt;&gt;COLUMN(N1872)), I1872:V1872))</f>
        <v>7.2307692307692308</v>
      </c>
    </row>
    <row r="1873" spans="1:29" x14ac:dyDescent="0.35">
      <c r="A1873" t="s">
        <v>2797</v>
      </c>
      <c r="B1873" t="s">
        <v>978</v>
      </c>
      <c r="C1873" t="s">
        <v>2605</v>
      </c>
      <c r="D1873" s="1">
        <v>4.2857142857142856</v>
      </c>
      <c r="E1873" s="2">
        <f t="shared" si="174"/>
        <v>2</v>
      </c>
      <c r="F1873" s="2">
        <f t="shared" si="175"/>
        <v>2</v>
      </c>
      <c r="G1873" s="2">
        <f t="shared" si="176"/>
        <v>6.5555555555555554</v>
      </c>
      <c r="H1873" s="2">
        <f t="shared" si="177"/>
        <v>5.25</v>
      </c>
      <c r="I1873" s="3">
        <v>3</v>
      </c>
      <c r="J1873" s="3">
        <v>4</v>
      </c>
      <c r="N1873" s="3">
        <v>34</v>
      </c>
      <c r="O1873" s="3">
        <v>13</v>
      </c>
      <c r="Q1873" s="3">
        <v>1</v>
      </c>
      <c r="R1873" s="3">
        <v>5</v>
      </c>
      <c r="S1873" s="3">
        <v>3</v>
      </c>
      <c r="U1873" s="3">
        <v>3</v>
      </c>
      <c r="V1873" s="3">
        <v>1</v>
      </c>
      <c r="W1873" s="1">
        <f t="shared" si="178"/>
        <v>4.2857142857142856</v>
      </c>
      <c r="X1873" s="17">
        <f>IFERROR(Z1873/AB1873,0)</f>
        <v>4.125</v>
      </c>
      <c r="Y1873" s="3">
        <f>SUBTOTAL(109,I1873:V1873)</f>
        <v>67</v>
      </c>
      <c r="Z1873" s="3">
        <f>Y1873-N1873</f>
        <v>33</v>
      </c>
      <c r="AA1873" s="3">
        <f t="shared" si="179"/>
        <v>9</v>
      </c>
      <c r="AB1873" s="3">
        <f>COUNTA(I1873:V1873)-COUNTA(N1873)</f>
        <v>8</v>
      </c>
      <c r="AC1873" s="74">
        <f t="array" ref="AC1873">AVERAGE(IF((COLUMN(I1873:V1873)&lt;&gt;COLUMN(N1873)), I1873:V1873))</f>
        <v>2.5384615384615383</v>
      </c>
    </row>
    <row r="1874" spans="1:29" x14ac:dyDescent="0.35">
      <c r="A1874" t="s">
        <v>2798</v>
      </c>
      <c r="B1874" t="s">
        <v>113</v>
      </c>
      <c r="C1874" t="s">
        <v>2605</v>
      </c>
      <c r="D1874" s="1">
        <v>4.1818181818181817</v>
      </c>
      <c r="E1874" s="2">
        <f t="shared" si="174"/>
        <v>2.6666666666666665</v>
      </c>
      <c r="F1874" s="2">
        <f t="shared" si="175"/>
        <v>3.1666666666666665</v>
      </c>
      <c r="G1874" s="2">
        <f t="shared" si="176"/>
        <v>5</v>
      </c>
      <c r="H1874" s="2">
        <f t="shared" si="177"/>
        <v>5.166666666666667</v>
      </c>
      <c r="I1874" s="3">
        <v>4</v>
      </c>
      <c r="J1874" s="3">
        <v>11</v>
      </c>
      <c r="K1874" s="3">
        <v>3</v>
      </c>
      <c r="L1874" s="3">
        <v>3</v>
      </c>
      <c r="M1874" s="3">
        <v>2</v>
      </c>
      <c r="N1874" s="3">
        <v>20</v>
      </c>
      <c r="O1874" s="3">
        <v>4</v>
      </c>
      <c r="P1874" s="3">
        <v>4</v>
      </c>
      <c r="R1874" s="3">
        <v>7</v>
      </c>
      <c r="S1874" s="3">
        <v>2</v>
      </c>
      <c r="T1874" s="3">
        <v>3</v>
      </c>
      <c r="U1874" s="3">
        <v>3</v>
      </c>
      <c r="V1874" s="3">
        <v>4</v>
      </c>
      <c r="W1874" s="1">
        <f t="shared" si="178"/>
        <v>4.1818181818181817</v>
      </c>
      <c r="X1874" s="17">
        <f>IFERROR(Z1874/AB1874,0)</f>
        <v>4.166666666666667</v>
      </c>
      <c r="Y1874" s="3">
        <f>SUBTOTAL(109,I1874:V1874)</f>
        <v>70</v>
      </c>
      <c r="Z1874" s="3">
        <f>Y1874-N1874</f>
        <v>50</v>
      </c>
      <c r="AA1874" s="3">
        <f t="shared" si="179"/>
        <v>13</v>
      </c>
      <c r="AB1874" s="3">
        <f>COUNTA(I1874:V1874)-COUNTA(N1874)</f>
        <v>12</v>
      </c>
      <c r="AC1874" s="74">
        <f t="array" ref="AC1874">AVERAGE(IF((COLUMN(I1874:V1874)&lt;&gt;COLUMN(N1874)), I1874:V1874))</f>
        <v>3.8461538461538463</v>
      </c>
    </row>
    <row r="1875" spans="1:29" x14ac:dyDescent="0.35">
      <c r="A1875" t="s">
        <v>2799</v>
      </c>
      <c r="B1875" t="s">
        <v>981</v>
      </c>
      <c r="C1875" t="s">
        <v>2605</v>
      </c>
      <c r="D1875" s="1">
        <v>3.4285714285714284</v>
      </c>
      <c r="E1875" s="2">
        <f t="shared" si="174"/>
        <v>2</v>
      </c>
      <c r="F1875" s="2">
        <f t="shared" si="175"/>
        <v>1.8333333333333333</v>
      </c>
      <c r="G1875" s="2">
        <f t="shared" si="176"/>
        <v>2.5555555555555554</v>
      </c>
      <c r="H1875" s="2">
        <f t="shared" si="177"/>
        <v>2.25</v>
      </c>
      <c r="I1875" s="3">
        <v>1</v>
      </c>
      <c r="J1875" s="3">
        <v>2</v>
      </c>
      <c r="L1875" s="3">
        <v>2</v>
      </c>
      <c r="M1875" s="3">
        <v>7</v>
      </c>
      <c r="N1875" s="3">
        <v>5</v>
      </c>
      <c r="R1875" s="3">
        <v>5</v>
      </c>
      <c r="T1875" s="3">
        <v>3</v>
      </c>
      <c r="U1875" s="3">
        <v>3</v>
      </c>
      <c r="V1875" s="3">
        <v>2</v>
      </c>
      <c r="W1875" s="1">
        <f t="shared" si="178"/>
        <v>3.4285714285714284</v>
      </c>
      <c r="X1875" s="17">
        <f>IFERROR(Z1875/AB1875,0)</f>
        <v>3.125</v>
      </c>
      <c r="Y1875" s="3">
        <f>SUBTOTAL(109,I1875:V1875)</f>
        <v>30</v>
      </c>
      <c r="Z1875" s="3">
        <f>Y1875-N1875</f>
        <v>25</v>
      </c>
      <c r="AA1875" s="3">
        <f t="shared" si="179"/>
        <v>9</v>
      </c>
      <c r="AB1875" s="3">
        <f>COUNTA(I1875:V1875)-COUNTA(N1875)</f>
        <v>8</v>
      </c>
      <c r="AC1875" s="74">
        <f t="array" ref="AC1875">AVERAGE(IF((COLUMN(I1875:V1875)&lt;&gt;COLUMN(N1875)), I1875:V1875))</f>
        <v>1.9230769230769231</v>
      </c>
    </row>
    <row r="1876" spans="1:29" x14ac:dyDescent="0.35">
      <c r="A1876" t="s">
        <v>2800</v>
      </c>
      <c r="B1876" t="s">
        <v>1696</v>
      </c>
      <c r="C1876" t="s">
        <v>2605</v>
      </c>
      <c r="D1876" s="1">
        <v>3.9166666666666665</v>
      </c>
      <c r="E1876" s="2">
        <f t="shared" si="174"/>
        <v>5</v>
      </c>
      <c r="F1876" s="2">
        <f t="shared" si="175"/>
        <v>4.666666666666667</v>
      </c>
      <c r="G1876" s="2">
        <f t="shared" si="176"/>
        <v>5.2222222222222223</v>
      </c>
      <c r="H1876" s="2">
        <f t="shared" si="177"/>
        <v>4.666666666666667</v>
      </c>
      <c r="I1876" s="3">
        <v>6</v>
      </c>
      <c r="J1876" s="3">
        <v>4</v>
      </c>
      <c r="K1876" s="3">
        <v>4</v>
      </c>
      <c r="L1876" s="3">
        <v>1</v>
      </c>
      <c r="M1876" s="3">
        <v>3</v>
      </c>
      <c r="N1876" s="3">
        <v>14</v>
      </c>
      <c r="O1876" s="3">
        <v>2</v>
      </c>
      <c r="P1876" s="3">
        <v>5</v>
      </c>
      <c r="Q1876" s="3">
        <v>2</v>
      </c>
      <c r="R1876" s="3">
        <v>6</v>
      </c>
      <c r="S1876" s="3">
        <v>1</v>
      </c>
      <c r="T1876" s="3">
        <v>3</v>
      </c>
      <c r="U1876" s="3">
        <v>11</v>
      </c>
      <c r="V1876" s="3">
        <v>5</v>
      </c>
      <c r="W1876" s="1">
        <f t="shared" si="178"/>
        <v>3.9166666666666665</v>
      </c>
      <c r="X1876" s="17">
        <f>IFERROR(Z1876/AB1876,0)</f>
        <v>4.0769230769230766</v>
      </c>
      <c r="Y1876" s="3">
        <f>SUBTOTAL(109,I1876:V1876)</f>
        <v>67</v>
      </c>
      <c r="Z1876" s="3">
        <f>Y1876-N1876</f>
        <v>53</v>
      </c>
      <c r="AA1876" s="3">
        <f t="shared" si="179"/>
        <v>14</v>
      </c>
      <c r="AB1876" s="3">
        <f>COUNTA(I1876:V1876)-COUNTA(N1876)</f>
        <v>13</v>
      </c>
      <c r="AC1876" s="74">
        <f t="array" ref="AC1876">AVERAGE(IF((COLUMN(I1876:V1876)&lt;&gt;COLUMN(N1876)), I1876:V1876))</f>
        <v>4.0769230769230766</v>
      </c>
    </row>
    <row r="1877" spans="1:29" x14ac:dyDescent="0.35">
      <c r="A1877" t="s">
        <v>2801</v>
      </c>
      <c r="B1877" t="s">
        <v>347</v>
      </c>
      <c r="C1877" t="s">
        <v>2605</v>
      </c>
      <c r="D1877" s="1">
        <v>3.3636363636363638</v>
      </c>
      <c r="E1877" s="2">
        <f t="shared" si="174"/>
        <v>4</v>
      </c>
      <c r="F1877" s="2">
        <f t="shared" si="175"/>
        <v>3.6666666666666665</v>
      </c>
      <c r="G1877" s="2">
        <f t="shared" si="176"/>
        <v>4.8888888888888893</v>
      </c>
      <c r="H1877" s="2">
        <f t="shared" si="177"/>
        <v>4.166666666666667</v>
      </c>
      <c r="I1877" s="3">
        <v>4</v>
      </c>
      <c r="J1877" s="3">
        <v>1</v>
      </c>
      <c r="K1877" s="3">
        <v>3</v>
      </c>
      <c r="L1877" s="3">
        <v>2</v>
      </c>
      <c r="M1877" s="3">
        <v>4</v>
      </c>
      <c r="N1877" s="3">
        <v>16</v>
      </c>
      <c r="O1877" s="3">
        <v>2</v>
      </c>
      <c r="Q1877" s="3">
        <v>2</v>
      </c>
      <c r="R1877" s="3">
        <v>8</v>
      </c>
      <c r="S1877" s="3">
        <v>4</v>
      </c>
      <c r="T1877" s="3">
        <v>2</v>
      </c>
      <c r="U1877" s="3">
        <v>6</v>
      </c>
      <c r="V1877" s="3">
        <v>3</v>
      </c>
      <c r="W1877" s="1">
        <f t="shared" si="178"/>
        <v>3.3636363636363638</v>
      </c>
      <c r="X1877" s="17">
        <f>IFERROR(Z1877/AB1877,0)</f>
        <v>3.4166666666666665</v>
      </c>
      <c r="Y1877" s="3">
        <f>SUBTOTAL(109,I1877:V1877)</f>
        <v>57</v>
      </c>
      <c r="Z1877" s="3">
        <f>Y1877-N1877</f>
        <v>41</v>
      </c>
      <c r="AA1877" s="3">
        <f t="shared" si="179"/>
        <v>13</v>
      </c>
      <c r="AB1877" s="3">
        <f>COUNTA(I1877:V1877)-COUNTA(N1877)</f>
        <v>12</v>
      </c>
      <c r="AC1877" s="74">
        <f t="array" ref="AC1877">AVERAGE(IF((COLUMN(I1877:V1877)&lt;&gt;COLUMN(N1877)), I1877:V1877))</f>
        <v>3.1538461538461537</v>
      </c>
    </row>
    <row r="1878" spans="1:29" x14ac:dyDescent="0.35">
      <c r="A1878" t="s">
        <v>2802</v>
      </c>
      <c r="B1878" t="s">
        <v>984</v>
      </c>
      <c r="C1878" t="s">
        <v>2605</v>
      </c>
      <c r="D1878" s="1">
        <v>2.6666666666666665</v>
      </c>
      <c r="E1878" s="2">
        <f t="shared" si="174"/>
        <v>0</v>
      </c>
      <c r="F1878" s="2">
        <f t="shared" si="175"/>
        <v>0.16666666666666666</v>
      </c>
      <c r="G1878" s="2">
        <f t="shared" si="176"/>
        <v>3.1111111111111112</v>
      </c>
      <c r="H1878" s="2">
        <f t="shared" si="177"/>
        <v>3.1666666666666665</v>
      </c>
      <c r="I1878" s="3">
        <v>5</v>
      </c>
      <c r="J1878" s="3">
        <v>2</v>
      </c>
      <c r="K1878" s="3">
        <v>2</v>
      </c>
      <c r="L1878" s="3">
        <v>6</v>
      </c>
      <c r="N1878" s="3">
        <v>26</v>
      </c>
      <c r="O1878" s="3">
        <v>1</v>
      </c>
      <c r="R1878" s="3">
        <v>1</v>
      </c>
      <c r="V1878" s="3">
        <v>4</v>
      </c>
      <c r="W1878" s="1">
        <f t="shared" si="178"/>
        <v>2.6666666666666665</v>
      </c>
      <c r="X1878" s="17">
        <f>IFERROR(Z1878/AB1878,0)</f>
        <v>3</v>
      </c>
      <c r="Y1878" s="3">
        <f>SUBTOTAL(109,I1878:V1878)</f>
        <v>47</v>
      </c>
      <c r="Z1878" s="3">
        <f>Y1878-N1878</f>
        <v>21</v>
      </c>
      <c r="AA1878" s="3">
        <f t="shared" si="179"/>
        <v>8</v>
      </c>
      <c r="AB1878" s="3">
        <f>COUNTA(I1878:V1878)-COUNTA(N1878)</f>
        <v>7</v>
      </c>
      <c r="AC1878" s="74">
        <f t="array" ref="AC1878">AVERAGE(IF((COLUMN(I1878:V1878)&lt;&gt;COLUMN(N1878)), I1878:V1878))</f>
        <v>1.6153846153846154</v>
      </c>
    </row>
    <row r="1879" spans="1:29" x14ac:dyDescent="0.35">
      <c r="A1879" t="s">
        <v>2803</v>
      </c>
      <c r="B1879" t="s">
        <v>986</v>
      </c>
      <c r="C1879" t="s">
        <v>2605</v>
      </c>
      <c r="D1879" s="1">
        <v>3.125</v>
      </c>
      <c r="E1879" s="2">
        <f t="shared" si="174"/>
        <v>0.33333333333333331</v>
      </c>
      <c r="F1879" s="2">
        <f t="shared" si="175"/>
        <v>1.8333333333333333</v>
      </c>
      <c r="G1879" s="2">
        <f t="shared" si="176"/>
        <v>4.333333333333333</v>
      </c>
      <c r="H1879" s="2">
        <f t="shared" si="177"/>
        <v>3.9166666666666665</v>
      </c>
      <c r="I1879" s="3">
        <v>2</v>
      </c>
      <c r="K1879" s="3">
        <v>4</v>
      </c>
      <c r="L1879" s="3">
        <v>4</v>
      </c>
      <c r="N1879" s="3">
        <v>24</v>
      </c>
      <c r="O1879" s="3">
        <v>4</v>
      </c>
      <c r="P1879" s="3">
        <v>5</v>
      </c>
      <c r="Q1879" s="3">
        <v>2</v>
      </c>
      <c r="R1879" s="3">
        <v>3</v>
      </c>
      <c r="U1879" s="3">
        <v>1</v>
      </c>
      <c r="V1879" s="3">
        <v>2</v>
      </c>
      <c r="W1879" s="1">
        <f t="shared" si="178"/>
        <v>3.125</v>
      </c>
      <c r="X1879" s="17">
        <f>IFERROR(Z1879/AB1879,0)</f>
        <v>3</v>
      </c>
      <c r="Y1879" s="3">
        <f>SUBTOTAL(109,I1879:V1879)</f>
        <v>51</v>
      </c>
      <c r="Z1879" s="3">
        <f>Y1879-N1879</f>
        <v>27</v>
      </c>
      <c r="AA1879" s="3">
        <f t="shared" si="179"/>
        <v>10</v>
      </c>
      <c r="AB1879" s="3">
        <f>COUNTA(I1879:V1879)-COUNTA(N1879)</f>
        <v>9</v>
      </c>
      <c r="AC1879" s="74">
        <f t="array" ref="AC1879">AVERAGE(IF((COLUMN(I1879:V1879)&lt;&gt;COLUMN(N1879)), I1879:V1879))</f>
        <v>2.0769230769230771</v>
      </c>
    </row>
    <row r="1880" spans="1:29" x14ac:dyDescent="0.35">
      <c r="A1880" t="s">
        <v>2804</v>
      </c>
      <c r="B1880" t="s">
        <v>988</v>
      </c>
      <c r="C1880" t="s">
        <v>2605</v>
      </c>
      <c r="D1880" s="1">
        <v>5.083333333333333</v>
      </c>
      <c r="E1880" s="2">
        <f t="shared" si="174"/>
        <v>4</v>
      </c>
      <c r="F1880" s="2">
        <f t="shared" si="175"/>
        <v>5.166666666666667</v>
      </c>
      <c r="G1880" s="2">
        <f t="shared" si="176"/>
        <v>7.5555555555555554</v>
      </c>
      <c r="H1880" s="2">
        <f t="shared" si="177"/>
        <v>6.833333333333333</v>
      </c>
      <c r="I1880" s="3">
        <v>2</v>
      </c>
      <c r="J1880" s="3">
        <v>11</v>
      </c>
      <c r="K1880" s="3">
        <v>1</v>
      </c>
      <c r="L1880" s="3">
        <v>2</v>
      </c>
      <c r="M1880" s="3">
        <v>6</v>
      </c>
      <c r="N1880" s="3">
        <v>25</v>
      </c>
      <c r="O1880" s="3">
        <v>6</v>
      </c>
      <c r="P1880" s="3">
        <v>13</v>
      </c>
      <c r="Q1880" s="3">
        <v>1</v>
      </c>
      <c r="R1880" s="3">
        <v>5</v>
      </c>
      <c r="S1880" s="3">
        <v>3</v>
      </c>
      <c r="T1880" s="3">
        <v>2</v>
      </c>
      <c r="U1880" s="3">
        <v>7</v>
      </c>
      <c r="V1880" s="3">
        <v>4</v>
      </c>
      <c r="W1880" s="1">
        <f t="shared" si="178"/>
        <v>5.083333333333333</v>
      </c>
      <c r="X1880" s="17">
        <f>IFERROR(Z1880/AB1880,0)</f>
        <v>4.8461538461538458</v>
      </c>
      <c r="Y1880" s="3">
        <f>SUBTOTAL(109,I1880:V1880)</f>
        <v>88</v>
      </c>
      <c r="Z1880" s="3">
        <f>Y1880-N1880</f>
        <v>63</v>
      </c>
      <c r="AA1880" s="3">
        <f t="shared" si="179"/>
        <v>14</v>
      </c>
      <c r="AB1880" s="3">
        <f>COUNTA(I1880:V1880)-COUNTA(N1880)</f>
        <v>13</v>
      </c>
      <c r="AC1880" s="74">
        <f t="array" ref="AC1880">AVERAGE(IF((COLUMN(I1880:V1880)&lt;&gt;COLUMN(N1880)), I1880:V1880))</f>
        <v>4.8461538461538458</v>
      </c>
    </row>
    <row r="1881" spans="1:29" x14ac:dyDescent="0.35">
      <c r="A1881" t="s">
        <v>2805</v>
      </c>
      <c r="B1881" t="s">
        <v>990</v>
      </c>
      <c r="C1881" t="s">
        <v>2605</v>
      </c>
      <c r="D1881" s="1">
        <v>4.5</v>
      </c>
      <c r="E1881" s="2">
        <f t="shared" si="174"/>
        <v>5</v>
      </c>
      <c r="F1881" s="2">
        <f t="shared" si="175"/>
        <v>4.666666666666667</v>
      </c>
      <c r="G1881" s="2">
        <f t="shared" si="176"/>
        <v>4.1111111111111107</v>
      </c>
      <c r="H1881" s="2">
        <f t="shared" si="177"/>
        <v>3.5833333333333335</v>
      </c>
      <c r="I1881" s="3">
        <v>3</v>
      </c>
      <c r="J1881" s="3">
        <v>4</v>
      </c>
      <c r="L1881" s="3">
        <v>2</v>
      </c>
      <c r="M1881" s="3">
        <v>1</v>
      </c>
      <c r="N1881" s="3">
        <v>7</v>
      </c>
      <c r="O1881" s="3">
        <v>1</v>
      </c>
      <c r="P1881" s="3">
        <v>13</v>
      </c>
      <c r="S1881" s="3">
        <v>3</v>
      </c>
      <c r="T1881" s="3">
        <v>2</v>
      </c>
      <c r="U1881" s="3">
        <v>10</v>
      </c>
      <c r="W1881" s="1">
        <f t="shared" si="178"/>
        <v>4.5</v>
      </c>
      <c r="X1881" s="17">
        <f>IFERROR(Z1881/AB1881,0)</f>
        <v>4.333333333333333</v>
      </c>
      <c r="Y1881" s="3">
        <f>SUBTOTAL(109,I1881:V1881)</f>
        <v>46</v>
      </c>
      <c r="Z1881" s="3">
        <f>Y1881-N1881</f>
        <v>39</v>
      </c>
      <c r="AA1881" s="3">
        <f t="shared" si="179"/>
        <v>10</v>
      </c>
      <c r="AB1881" s="3">
        <f>COUNTA(I1881:V1881)-COUNTA(N1881)</f>
        <v>9</v>
      </c>
      <c r="AC1881" s="74">
        <f t="array" ref="AC1881">AVERAGE(IF((COLUMN(I1881:V1881)&lt;&gt;COLUMN(N1881)), I1881:V1881))</f>
        <v>3</v>
      </c>
    </row>
    <row r="1882" spans="1:29" x14ac:dyDescent="0.35">
      <c r="A1882" t="s">
        <v>2806</v>
      </c>
      <c r="B1882" t="s">
        <v>115</v>
      </c>
      <c r="C1882" t="s">
        <v>2605</v>
      </c>
      <c r="D1882" s="1">
        <v>7.583333333333333</v>
      </c>
      <c r="E1882" s="2">
        <f t="shared" si="174"/>
        <v>5</v>
      </c>
      <c r="F1882" s="2">
        <f t="shared" si="175"/>
        <v>7.333333333333333</v>
      </c>
      <c r="G1882" s="2">
        <f t="shared" si="176"/>
        <v>11.222222222222221</v>
      </c>
      <c r="H1882" s="2">
        <f t="shared" si="177"/>
        <v>9.6666666666666661</v>
      </c>
      <c r="I1882" s="3">
        <v>5</v>
      </c>
      <c r="J1882" s="3">
        <v>5</v>
      </c>
      <c r="K1882" s="3">
        <v>6</v>
      </c>
      <c r="L1882" s="3">
        <v>4</v>
      </c>
      <c r="M1882" s="3">
        <v>9</v>
      </c>
      <c r="N1882" s="3">
        <v>27</v>
      </c>
      <c r="O1882" s="3">
        <v>21</v>
      </c>
      <c r="P1882" s="3">
        <v>16</v>
      </c>
      <c r="Q1882" s="3">
        <v>9</v>
      </c>
      <c r="R1882" s="3">
        <v>4</v>
      </c>
      <c r="S1882" s="3">
        <v>3</v>
      </c>
      <c r="T1882" s="3">
        <v>2</v>
      </c>
      <c r="U1882" s="3">
        <v>10</v>
      </c>
      <c r="V1882" s="3">
        <v>2</v>
      </c>
      <c r="W1882" s="1">
        <f t="shared" si="178"/>
        <v>7.583333333333333</v>
      </c>
      <c r="X1882" s="17">
        <f>IFERROR(Z1882/AB1882,0)</f>
        <v>7.384615384615385</v>
      </c>
      <c r="Y1882" s="3">
        <f>SUBTOTAL(109,I1882:V1882)</f>
        <v>123</v>
      </c>
      <c r="Z1882" s="3">
        <f>Y1882-N1882</f>
        <v>96</v>
      </c>
      <c r="AA1882" s="3">
        <f t="shared" si="179"/>
        <v>14</v>
      </c>
      <c r="AB1882" s="3">
        <f>COUNTA(I1882:V1882)-COUNTA(N1882)</f>
        <v>13</v>
      </c>
      <c r="AC1882" s="74">
        <f t="array" ref="AC1882">AVERAGE(IF((COLUMN(I1882:V1882)&lt;&gt;COLUMN(N1882)), I1882:V1882))</f>
        <v>7.384615384615385</v>
      </c>
    </row>
    <row r="1883" spans="1:29" x14ac:dyDescent="0.35">
      <c r="A1883" t="s">
        <v>2807</v>
      </c>
      <c r="B1883" t="s">
        <v>993</v>
      </c>
      <c r="C1883" t="s">
        <v>2605</v>
      </c>
      <c r="D1883" s="1">
        <v>7.833333333333333</v>
      </c>
      <c r="E1883" s="2">
        <f t="shared" si="174"/>
        <v>7.333333333333333</v>
      </c>
      <c r="F1883" s="2">
        <f t="shared" si="175"/>
        <v>6.833333333333333</v>
      </c>
      <c r="G1883" s="2">
        <f t="shared" si="176"/>
        <v>7.666666666666667</v>
      </c>
      <c r="H1883" s="2">
        <f t="shared" si="177"/>
        <v>7.25</v>
      </c>
      <c r="I1883" s="3">
        <v>8</v>
      </c>
      <c r="J1883" s="3">
        <v>6</v>
      </c>
      <c r="K1883" s="3">
        <v>2</v>
      </c>
      <c r="L1883" s="3">
        <v>10</v>
      </c>
      <c r="M1883" s="3">
        <v>3</v>
      </c>
      <c r="N1883" s="3">
        <v>10</v>
      </c>
      <c r="O1883" s="3">
        <v>15</v>
      </c>
      <c r="P1883" s="3">
        <v>2</v>
      </c>
      <c r="Q1883" s="3">
        <v>1</v>
      </c>
      <c r="R1883" s="3">
        <v>16</v>
      </c>
      <c r="S1883" s="3">
        <v>6</v>
      </c>
      <c r="T1883" s="3">
        <v>10</v>
      </c>
      <c r="U1883" s="3">
        <v>6</v>
      </c>
      <c r="V1883" s="3">
        <v>17</v>
      </c>
      <c r="W1883" s="1">
        <f t="shared" si="178"/>
        <v>7.833333333333333</v>
      </c>
      <c r="X1883" s="17">
        <f>IFERROR(Z1883/AB1883,0)</f>
        <v>7.8461538461538458</v>
      </c>
      <c r="Y1883" s="3">
        <f>SUBTOTAL(109,I1883:V1883)</f>
        <v>112</v>
      </c>
      <c r="Z1883" s="3">
        <f>Y1883-N1883</f>
        <v>102</v>
      </c>
      <c r="AA1883" s="3">
        <f t="shared" si="179"/>
        <v>14</v>
      </c>
      <c r="AB1883" s="3">
        <f>COUNTA(I1883:V1883)-COUNTA(N1883)</f>
        <v>13</v>
      </c>
      <c r="AC1883" s="74">
        <f t="array" ref="AC1883">AVERAGE(IF((COLUMN(I1883:V1883)&lt;&gt;COLUMN(N1883)), I1883:V1883))</f>
        <v>7.8461538461538458</v>
      </c>
    </row>
    <row r="1884" spans="1:29" x14ac:dyDescent="0.35">
      <c r="A1884" t="s">
        <v>2808</v>
      </c>
      <c r="B1884" t="s">
        <v>995</v>
      </c>
      <c r="C1884" t="s">
        <v>2605</v>
      </c>
      <c r="D1884" s="1">
        <v>2.5</v>
      </c>
      <c r="E1884" s="2">
        <f t="shared" si="174"/>
        <v>1.3333333333333333</v>
      </c>
      <c r="F1884" s="2">
        <f t="shared" si="175"/>
        <v>0.66666666666666663</v>
      </c>
      <c r="G1884" s="2">
        <f t="shared" si="176"/>
        <v>2.1111111111111112</v>
      </c>
      <c r="H1884" s="2">
        <f t="shared" si="177"/>
        <v>2.0833333333333335</v>
      </c>
      <c r="J1884" s="3">
        <v>4</v>
      </c>
      <c r="L1884" s="3">
        <v>2</v>
      </c>
      <c r="N1884" s="3">
        <v>12</v>
      </c>
      <c r="O1884" s="3">
        <v>3</v>
      </c>
      <c r="T1884" s="3">
        <v>1</v>
      </c>
      <c r="U1884" s="3">
        <v>3</v>
      </c>
      <c r="V1884" s="3">
        <v>2</v>
      </c>
      <c r="W1884" s="1">
        <f t="shared" si="178"/>
        <v>2.5</v>
      </c>
      <c r="X1884" s="17">
        <f>IFERROR(Z1884/AB1884,0)</f>
        <v>2.5</v>
      </c>
      <c r="Y1884" s="3">
        <f>SUBTOTAL(109,I1884:V1884)</f>
        <v>27</v>
      </c>
      <c r="Z1884" s="3">
        <f>Y1884-N1884</f>
        <v>15</v>
      </c>
      <c r="AA1884" s="3">
        <f t="shared" si="179"/>
        <v>7</v>
      </c>
      <c r="AB1884" s="3">
        <f>COUNTA(I1884:V1884)-COUNTA(N1884)</f>
        <v>6</v>
      </c>
      <c r="AC1884" s="74">
        <f t="array" ref="AC1884">AVERAGE(IF((COLUMN(I1884:V1884)&lt;&gt;COLUMN(N1884)), I1884:V1884))</f>
        <v>1.1538461538461537</v>
      </c>
    </row>
    <row r="1885" spans="1:29" x14ac:dyDescent="0.35">
      <c r="A1885" t="s">
        <v>2809</v>
      </c>
      <c r="B1885" t="s">
        <v>997</v>
      </c>
      <c r="C1885" t="s">
        <v>2605</v>
      </c>
      <c r="D1885" s="1">
        <v>9.5</v>
      </c>
      <c r="E1885" s="2">
        <f t="shared" si="174"/>
        <v>6</v>
      </c>
      <c r="F1885" s="2">
        <f t="shared" si="175"/>
        <v>3</v>
      </c>
      <c r="G1885" s="2">
        <f t="shared" si="176"/>
        <v>2.1111111111111112</v>
      </c>
      <c r="H1885" s="2">
        <f t="shared" si="177"/>
        <v>1.5833333333333333</v>
      </c>
      <c r="O1885" s="3">
        <v>1</v>
      </c>
      <c r="T1885" s="3">
        <v>18</v>
      </c>
      <c r="W1885" s="1">
        <f t="shared" si="178"/>
        <v>9.5</v>
      </c>
      <c r="X1885" s="17">
        <f>IFERROR(Z1885/AB1885,0)</f>
        <v>9.5</v>
      </c>
      <c r="Y1885" s="3">
        <f>SUBTOTAL(109,I1885:V1885)</f>
        <v>19</v>
      </c>
      <c r="Z1885" s="3">
        <f>Y1885-N1885</f>
        <v>19</v>
      </c>
      <c r="AA1885" s="3">
        <f t="shared" si="179"/>
        <v>2</v>
      </c>
      <c r="AB1885" s="3">
        <f>COUNTA(I1885:V1885)-COUNTA(N1885)</f>
        <v>2</v>
      </c>
      <c r="AC1885" s="74">
        <f t="array" ref="AC1885">AVERAGE(IF((COLUMN(I1885:V1885)&lt;&gt;COLUMN(N1885)), I1885:V1885))</f>
        <v>1.4615384615384615</v>
      </c>
    </row>
    <row r="1886" spans="1:29" x14ac:dyDescent="0.35">
      <c r="A1886" t="s">
        <v>2810</v>
      </c>
      <c r="B1886" t="s">
        <v>1707</v>
      </c>
      <c r="C1886" t="s">
        <v>2605</v>
      </c>
      <c r="D1886" s="1">
        <v>8.5</v>
      </c>
      <c r="E1886" s="2">
        <f t="shared" si="174"/>
        <v>5.333333333333333</v>
      </c>
      <c r="F1886" s="2">
        <f t="shared" si="175"/>
        <v>2.8333333333333335</v>
      </c>
      <c r="G1886" s="2">
        <f t="shared" si="176"/>
        <v>1.8888888888888888</v>
      </c>
      <c r="H1886" s="2">
        <f t="shared" si="177"/>
        <v>1.4166666666666667</v>
      </c>
      <c r="R1886" s="3">
        <v>1</v>
      </c>
      <c r="T1886" s="3">
        <v>16</v>
      </c>
      <c r="W1886" s="1">
        <f t="shared" si="178"/>
        <v>8.5</v>
      </c>
      <c r="X1886" s="17">
        <f>IFERROR(Z1886/AB1886,0)</f>
        <v>8.5</v>
      </c>
      <c r="Y1886" s="3">
        <f>SUBTOTAL(109,I1886:V1886)</f>
        <v>17</v>
      </c>
      <c r="Z1886" s="3">
        <f>Y1886-N1886</f>
        <v>17</v>
      </c>
      <c r="AA1886" s="3">
        <f t="shared" si="179"/>
        <v>2</v>
      </c>
      <c r="AB1886" s="3">
        <f>COUNTA(I1886:V1886)-COUNTA(N1886)</f>
        <v>2</v>
      </c>
      <c r="AC1886" s="74">
        <f t="array" ref="AC1886">AVERAGE(IF((COLUMN(I1886:V1886)&lt;&gt;COLUMN(N1886)), I1886:V1886))</f>
        <v>1.3076923076923077</v>
      </c>
    </row>
    <row r="1887" spans="1:29" x14ac:dyDescent="0.35">
      <c r="A1887" t="s">
        <v>2811</v>
      </c>
      <c r="B1887" t="s">
        <v>1709</v>
      </c>
      <c r="C1887" t="s">
        <v>2605</v>
      </c>
      <c r="D1887" s="1">
        <v>4</v>
      </c>
      <c r="E1887" s="2">
        <f t="shared" si="174"/>
        <v>0</v>
      </c>
      <c r="F1887" s="2">
        <f t="shared" si="175"/>
        <v>0</v>
      </c>
      <c r="G1887" s="2">
        <f t="shared" si="176"/>
        <v>0.44444444444444442</v>
      </c>
      <c r="H1887" s="2">
        <f t="shared" si="177"/>
        <v>0.33333333333333331</v>
      </c>
      <c r="O1887" s="3">
        <v>4</v>
      </c>
      <c r="W1887" s="1">
        <f t="shared" si="178"/>
        <v>4</v>
      </c>
      <c r="X1887" s="17">
        <f>IFERROR(Z1887/AB1887,0)</f>
        <v>4</v>
      </c>
      <c r="Y1887" s="3">
        <f>SUBTOTAL(109,I1887:V1887)</f>
        <v>4</v>
      </c>
      <c r="Z1887" s="3">
        <f>Y1887-N1887</f>
        <v>4</v>
      </c>
      <c r="AA1887" s="3">
        <f t="shared" si="179"/>
        <v>1</v>
      </c>
      <c r="AB1887" s="3">
        <f>COUNTA(I1887:V1887)-COUNTA(N1887)</f>
        <v>1</v>
      </c>
      <c r="AC1887" s="74">
        <f t="array" ref="AC1887">AVERAGE(IF((COLUMN(I1887:V1887)&lt;&gt;COLUMN(N1887)), I1887:V1887))</f>
        <v>0.30769230769230771</v>
      </c>
    </row>
    <row r="1888" spans="1:29" x14ac:dyDescent="0.35">
      <c r="A1888" t="s">
        <v>2812</v>
      </c>
      <c r="B1888" t="s">
        <v>1711</v>
      </c>
      <c r="C1888" t="s">
        <v>2605</v>
      </c>
      <c r="D1888" s="1">
        <v>12</v>
      </c>
      <c r="E1888" s="2">
        <f t="shared" si="174"/>
        <v>6.666666666666667</v>
      </c>
      <c r="F1888" s="2">
        <f t="shared" si="175"/>
        <v>3.3333333333333335</v>
      </c>
      <c r="G1888" s="2">
        <f t="shared" si="176"/>
        <v>2.2222222222222223</v>
      </c>
      <c r="H1888" s="2">
        <f t="shared" si="177"/>
        <v>2</v>
      </c>
      <c r="J1888" s="3">
        <v>4</v>
      </c>
      <c r="T1888" s="3">
        <v>20</v>
      </c>
      <c r="W1888" s="1">
        <f t="shared" si="178"/>
        <v>12</v>
      </c>
      <c r="X1888" s="17">
        <f>IFERROR(Z1888/AB1888,0)</f>
        <v>12</v>
      </c>
      <c r="Y1888" s="3">
        <f>SUBTOTAL(109,I1888:V1888)</f>
        <v>24</v>
      </c>
      <c r="Z1888" s="3">
        <f>Y1888-N1888</f>
        <v>24</v>
      </c>
      <c r="AA1888" s="3">
        <f t="shared" si="179"/>
        <v>2</v>
      </c>
      <c r="AB1888" s="3">
        <f>COUNTA(I1888:V1888)-COUNTA(N1888)</f>
        <v>2</v>
      </c>
      <c r="AC1888" s="74">
        <f t="array" ref="AC1888">AVERAGE(IF((COLUMN(I1888:V1888)&lt;&gt;COLUMN(N1888)), I1888:V1888))</f>
        <v>1.8461538461538463</v>
      </c>
    </row>
    <row r="1889" spans="1:29" x14ac:dyDescent="0.35">
      <c r="A1889" t="s">
        <v>2813</v>
      </c>
      <c r="B1889" t="s">
        <v>2814</v>
      </c>
      <c r="C1889" t="s">
        <v>2605</v>
      </c>
      <c r="D1889" s="1">
        <v>6</v>
      </c>
      <c r="E1889" s="2">
        <f t="shared" si="174"/>
        <v>2</v>
      </c>
      <c r="F1889" s="2">
        <f t="shared" si="175"/>
        <v>1</v>
      </c>
      <c r="G1889" s="2">
        <f t="shared" si="176"/>
        <v>0.66666666666666663</v>
      </c>
      <c r="H1889" s="2">
        <f t="shared" si="177"/>
        <v>0.5</v>
      </c>
      <c r="T1889" s="3">
        <v>6</v>
      </c>
      <c r="W1889" s="1">
        <f t="shared" si="178"/>
        <v>6</v>
      </c>
      <c r="X1889" s="17">
        <f>IFERROR(Z1889/AB1889,0)</f>
        <v>6</v>
      </c>
      <c r="Y1889" s="3">
        <f>SUBTOTAL(109,I1889:V1889)</f>
        <v>6</v>
      </c>
      <c r="Z1889" s="3">
        <f>Y1889-N1889</f>
        <v>6</v>
      </c>
      <c r="AA1889" s="3">
        <f t="shared" si="179"/>
        <v>1</v>
      </c>
      <c r="AB1889" s="3">
        <f>COUNTA(I1889:V1889)-COUNTA(N1889)</f>
        <v>1</v>
      </c>
      <c r="AC1889" s="74">
        <f t="array" ref="AC1889">AVERAGE(IF((COLUMN(I1889:V1889)&lt;&gt;COLUMN(N1889)), I1889:V1889))</f>
        <v>0.46153846153846156</v>
      </c>
    </row>
    <row r="1890" spans="1:29" x14ac:dyDescent="0.35">
      <c r="A1890" t="s">
        <v>2815</v>
      </c>
      <c r="B1890" t="s">
        <v>2816</v>
      </c>
      <c r="C1890" t="s">
        <v>2605</v>
      </c>
      <c r="D1890" s="1">
        <v>2</v>
      </c>
      <c r="E1890" s="2">
        <f t="shared" si="174"/>
        <v>0.66666666666666663</v>
      </c>
      <c r="F1890" s="2">
        <f t="shared" si="175"/>
        <v>0.33333333333333331</v>
      </c>
      <c r="G1890" s="2">
        <f t="shared" si="176"/>
        <v>0.22222222222222221</v>
      </c>
      <c r="H1890" s="2">
        <f t="shared" si="177"/>
        <v>0.16666666666666666</v>
      </c>
      <c r="T1890" s="3">
        <v>2</v>
      </c>
      <c r="W1890" s="1">
        <f t="shared" si="178"/>
        <v>2</v>
      </c>
      <c r="X1890" s="17">
        <f>IFERROR(Z1890/AB1890,0)</f>
        <v>2</v>
      </c>
      <c r="Y1890" s="3">
        <f>SUBTOTAL(109,I1890:V1890)</f>
        <v>2</v>
      </c>
      <c r="Z1890" s="3">
        <f>Y1890-N1890</f>
        <v>2</v>
      </c>
      <c r="AA1890" s="3">
        <f t="shared" si="179"/>
        <v>1</v>
      </c>
      <c r="AB1890" s="3">
        <f>COUNTA(I1890:V1890)-COUNTA(N1890)</f>
        <v>1</v>
      </c>
      <c r="AC1890" s="74">
        <f t="array" ref="AC1890">AVERAGE(IF((COLUMN(I1890:V1890)&lt;&gt;COLUMN(N1890)), I1890:V1890))</f>
        <v>0.15384615384615385</v>
      </c>
    </row>
    <row r="1891" spans="1:29" x14ac:dyDescent="0.35">
      <c r="A1891" t="s">
        <v>2817</v>
      </c>
      <c r="B1891" t="s">
        <v>349</v>
      </c>
      <c r="C1891" t="s">
        <v>2605</v>
      </c>
      <c r="D1891" s="1">
        <v>8.8181818181818183</v>
      </c>
      <c r="E1891" s="2">
        <f t="shared" si="174"/>
        <v>9.3333333333333339</v>
      </c>
      <c r="F1891" s="2">
        <f t="shared" si="175"/>
        <v>11.833333333333334</v>
      </c>
      <c r="G1891" s="2">
        <f t="shared" si="176"/>
        <v>11.777777777777779</v>
      </c>
      <c r="H1891" s="2">
        <f t="shared" si="177"/>
        <v>10.166666666666666</v>
      </c>
      <c r="I1891" s="3">
        <v>4</v>
      </c>
      <c r="J1891" s="3">
        <v>12</v>
      </c>
      <c r="K1891" s="3">
        <v>2</v>
      </c>
      <c r="L1891" s="3">
        <v>2</v>
      </c>
      <c r="N1891" s="3">
        <v>28</v>
      </c>
      <c r="O1891" s="3">
        <v>7</v>
      </c>
      <c r="P1891" s="3">
        <v>10</v>
      </c>
      <c r="Q1891" s="3">
        <v>7</v>
      </c>
      <c r="R1891" s="3">
        <v>26</v>
      </c>
      <c r="S1891" s="3">
        <v>4</v>
      </c>
      <c r="T1891" s="3">
        <v>13</v>
      </c>
      <c r="U1891" s="3">
        <v>11</v>
      </c>
      <c r="V1891" s="3">
        <v>3</v>
      </c>
      <c r="W1891" s="1">
        <f t="shared" si="178"/>
        <v>8.8181818181818183</v>
      </c>
      <c r="X1891" s="17">
        <f>IFERROR(Z1891/AB1891,0)</f>
        <v>8.4166666666666661</v>
      </c>
      <c r="Y1891" s="3">
        <f>SUBTOTAL(109,I1891:V1891)</f>
        <v>129</v>
      </c>
      <c r="Z1891" s="3">
        <f>Y1891-N1891</f>
        <v>101</v>
      </c>
      <c r="AA1891" s="3">
        <f t="shared" si="179"/>
        <v>13</v>
      </c>
      <c r="AB1891" s="3">
        <f>COUNTA(I1891:V1891)-COUNTA(N1891)</f>
        <v>12</v>
      </c>
      <c r="AC1891" s="74">
        <f t="array" ref="AC1891">AVERAGE(IF((COLUMN(I1891:V1891)&lt;&gt;COLUMN(N1891)), I1891:V1891))</f>
        <v>7.7692307692307692</v>
      </c>
    </row>
    <row r="1892" spans="1:29" x14ac:dyDescent="0.35">
      <c r="A1892" t="s">
        <v>2818</v>
      </c>
      <c r="B1892" t="s">
        <v>351</v>
      </c>
      <c r="C1892" t="s">
        <v>2605</v>
      </c>
      <c r="D1892" s="1">
        <v>11</v>
      </c>
      <c r="E1892" s="2">
        <f t="shared" si="174"/>
        <v>7</v>
      </c>
      <c r="F1892" s="2">
        <f t="shared" si="175"/>
        <v>13.5</v>
      </c>
      <c r="G1892" s="2">
        <f t="shared" si="176"/>
        <v>12.222222222222221</v>
      </c>
      <c r="H1892" s="2">
        <f t="shared" si="177"/>
        <v>11.666666666666666</v>
      </c>
      <c r="I1892" s="3">
        <v>6</v>
      </c>
      <c r="J1892" s="3">
        <v>21</v>
      </c>
      <c r="K1892" s="3">
        <v>7</v>
      </c>
      <c r="L1892" s="3">
        <v>2</v>
      </c>
      <c r="M1892" s="3">
        <v>2</v>
      </c>
      <c r="N1892" s="3">
        <v>15</v>
      </c>
      <c r="O1892" s="3">
        <v>12</v>
      </c>
      <c r="P1892" s="3">
        <v>26</v>
      </c>
      <c r="Q1892" s="3">
        <v>1</v>
      </c>
      <c r="R1892" s="3">
        <v>33</v>
      </c>
      <c r="S1892" s="3">
        <v>9</v>
      </c>
      <c r="T1892" s="3">
        <v>6</v>
      </c>
      <c r="U1892" s="3">
        <v>6</v>
      </c>
      <c r="V1892" s="3">
        <v>7</v>
      </c>
      <c r="W1892" s="1">
        <f t="shared" si="178"/>
        <v>11</v>
      </c>
      <c r="X1892" s="17">
        <f>IFERROR(Z1892/AB1892,0)</f>
        <v>10.615384615384615</v>
      </c>
      <c r="Y1892" s="3">
        <f>SUBTOTAL(109,I1892:V1892)</f>
        <v>153</v>
      </c>
      <c r="Z1892" s="3">
        <f>Y1892-N1892</f>
        <v>138</v>
      </c>
      <c r="AA1892" s="3">
        <f t="shared" si="179"/>
        <v>14</v>
      </c>
      <c r="AB1892" s="3">
        <f>COUNTA(I1892:V1892)-COUNTA(N1892)</f>
        <v>13</v>
      </c>
      <c r="AC1892" s="74">
        <f t="array" ref="AC1892">AVERAGE(IF((COLUMN(I1892:V1892)&lt;&gt;COLUMN(N1892)), I1892:V1892))</f>
        <v>10.615384615384615</v>
      </c>
    </row>
    <row r="1893" spans="1:29" x14ac:dyDescent="0.35">
      <c r="A1893" t="s">
        <v>2819</v>
      </c>
      <c r="B1893" t="s">
        <v>353</v>
      </c>
      <c r="C1893" t="s">
        <v>2605</v>
      </c>
      <c r="D1893" s="1">
        <v>5.8571428571428568</v>
      </c>
      <c r="E1893" s="2">
        <f t="shared" si="174"/>
        <v>5.333333333333333</v>
      </c>
      <c r="F1893" s="2">
        <f t="shared" si="175"/>
        <v>4.166666666666667</v>
      </c>
      <c r="G1893" s="2">
        <f t="shared" si="176"/>
        <v>3.5555555555555554</v>
      </c>
      <c r="H1893" s="2">
        <f t="shared" si="177"/>
        <v>3.9166666666666665</v>
      </c>
      <c r="I1893" s="3">
        <v>3</v>
      </c>
      <c r="J1893" s="3">
        <v>15</v>
      </c>
      <c r="N1893" s="3">
        <v>6</v>
      </c>
      <c r="O1893" s="3">
        <v>1</v>
      </c>
      <c r="Q1893" s="3">
        <v>3</v>
      </c>
      <c r="R1893" s="3">
        <v>6</v>
      </c>
      <c r="S1893" s="3">
        <v>6</v>
      </c>
      <c r="T1893" s="3">
        <v>8</v>
      </c>
      <c r="U1893" s="3">
        <v>2</v>
      </c>
      <c r="W1893" s="1">
        <f t="shared" si="178"/>
        <v>5.8571428571428568</v>
      </c>
      <c r="X1893" s="17">
        <f>IFERROR(Z1893/AB1893,0)</f>
        <v>5.5</v>
      </c>
      <c r="Y1893" s="3">
        <f>SUBTOTAL(109,I1893:V1893)</f>
        <v>50</v>
      </c>
      <c r="Z1893" s="3">
        <f>Y1893-N1893</f>
        <v>44</v>
      </c>
      <c r="AA1893" s="3">
        <f t="shared" si="179"/>
        <v>9</v>
      </c>
      <c r="AB1893" s="3">
        <f>COUNTA(I1893:V1893)-COUNTA(N1893)</f>
        <v>8</v>
      </c>
      <c r="AC1893" s="74">
        <f t="array" ref="AC1893">AVERAGE(IF((COLUMN(I1893:V1893)&lt;&gt;COLUMN(N1893)), I1893:V1893))</f>
        <v>3.3846153846153846</v>
      </c>
    </row>
    <row r="1894" spans="1:29" x14ac:dyDescent="0.35">
      <c r="A1894" t="s">
        <v>2820</v>
      </c>
      <c r="B1894" t="s">
        <v>2821</v>
      </c>
      <c r="C1894" t="s">
        <v>2605</v>
      </c>
      <c r="D1894" s="1">
        <v>125</v>
      </c>
      <c r="E1894" s="2">
        <f t="shared" si="174"/>
        <v>41.666666666666664</v>
      </c>
      <c r="F1894" s="2">
        <f t="shared" si="175"/>
        <v>20.833333333333332</v>
      </c>
      <c r="G1894" s="2">
        <f t="shared" si="176"/>
        <v>13.888888888888889</v>
      </c>
      <c r="H1894" s="2">
        <f t="shared" si="177"/>
        <v>10.416666666666666</v>
      </c>
      <c r="T1894" s="3">
        <v>125</v>
      </c>
      <c r="W1894" s="1">
        <f t="shared" si="178"/>
        <v>125</v>
      </c>
      <c r="X1894" s="17">
        <f>IFERROR(Z1894/AB1894,0)</f>
        <v>125</v>
      </c>
      <c r="Y1894" s="3">
        <f>SUBTOTAL(109,I1894:V1894)</f>
        <v>125</v>
      </c>
      <c r="Z1894" s="3">
        <f>Y1894-N1894</f>
        <v>125</v>
      </c>
      <c r="AA1894" s="3">
        <f t="shared" si="179"/>
        <v>1</v>
      </c>
      <c r="AB1894" s="3">
        <f>COUNTA(I1894:V1894)-COUNTA(N1894)</f>
        <v>1</v>
      </c>
      <c r="AC1894" s="74">
        <f t="array" ref="AC1894">AVERAGE(IF((COLUMN(I1894:V1894)&lt;&gt;COLUMN(N1894)), I1894:V1894))</f>
        <v>9.615384615384615</v>
      </c>
    </row>
    <row r="1895" spans="1:29" x14ac:dyDescent="0.35">
      <c r="A1895" t="s">
        <v>2822</v>
      </c>
      <c r="B1895" t="s">
        <v>2823</v>
      </c>
      <c r="C1895" t="s">
        <v>2605</v>
      </c>
      <c r="D1895" s="1">
        <v>41</v>
      </c>
      <c r="E1895" s="2">
        <f t="shared" si="174"/>
        <v>13.666666666666666</v>
      </c>
      <c r="F1895" s="2">
        <f t="shared" si="175"/>
        <v>6.833333333333333</v>
      </c>
      <c r="G1895" s="2">
        <f t="shared" si="176"/>
        <v>4.5555555555555554</v>
      </c>
      <c r="H1895" s="2">
        <f t="shared" si="177"/>
        <v>3.4166666666666665</v>
      </c>
      <c r="T1895" s="3">
        <v>41</v>
      </c>
      <c r="W1895" s="1">
        <f t="shared" si="178"/>
        <v>41</v>
      </c>
      <c r="X1895" s="17">
        <f>IFERROR(Z1895/AB1895,0)</f>
        <v>41</v>
      </c>
      <c r="Y1895" s="3">
        <f>SUBTOTAL(109,I1895:V1895)</f>
        <v>41</v>
      </c>
      <c r="Z1895" s="3">
        <f>Y1895-N1895</f>
        <v>41</v>
      </c>
      <c r="AA1895" s="3">
        <f t="shared" si="179"/>
        <v>1</v>
      </c>
      <c r="AB1895" s="3">
        <f>COUNTA(I1895:V1895)-COUNTA(N1895)</f>
        <v>1</v>
      </c>
      <c r="AC1895" s="74">
        <f t="array" ref="AC1895">AVERAGE(IF((COLUMN(I1895:V1895)&lt;&gt;COLUMN(N1895)), I1895:V1895))</f>
        <v>3.1538461538461537</v>
      </c>
    </row>
    <row r="1896" spans="1:29" x14ac:dyDescent="0.35">
      <c r="A1896" t="s">
        <v>2824</v>
      </c>
      <c r="B1896" t="s">
        <v>2825</v>
      </c>
      <c r="C1896" t="s">
        <v>2605</v>
      </c>
      <c r="D1896" s="1">
        <v>1</v>
      </c>
      <c r="E1896" s="2">
        <f t="shared" si="174"/>
        <v>0.33333333333333331</v>
      </c>
      <c r="F1896" s="2">
        <f t="shared" si="175"/>
        <v>0.16666666666666666</v>
      </c>
      <c r="G1896" s="2">
        <f t="shared" si="176"/>
        <v>0.1111111111111111</v>
      </c>
      <c r="H1896" s="2">
        <f t="shared" si="177"/>
        <v>8.3333333333333329E-2</v>
      </c>
      <c r="T1896" s="3">
        <v>1</v>
      </c>
      <c r="W1896" s="1">
        <f t="shared" si="178"/>
        <v>1</v>
      </c>
      <c r="X1896" s="17">
        <f>IFERROR(Z1896/AB1896,0)</f>
        <v>1</v>
      </c>
      <c r="Y1896" s="3">
        <f>SUBTOTAL(109,I1896:V1896)</f>
        <v>1</v>
      </c>
      <c r="Z1896" s="3">
        <f>Y1896-N1896</f>
        <v>1</v>
      </c>
      <c r="AA1896" s="3">
        <f t="shared" si="179"/>
        <v>1</v>
      </c>
      <c r="AB1896" s="3">
        <f>COUNTA(I1896:V1896)-COUNTA(N1896)</f>
        <v>1</v>
      </c>
      <c r="AC1896" s="74">
        <f t="array" ref="AC1896">AVERAGE(IF((COLUMN(I1896:V1896)&lt;&gt;COLUMN(N1896)), I1896:V1896))</f>
        <v>7.6923076923076927E-2</v>
      </c>
    </row>
    <row r="1897" spans="1:29" x14ac:dyDescent="0.35">
      <c r="A1897" t="s">
        <v>2826</v>
      </c>
      <c r="B1897" t="s">
        <v>1002</v>
      </c>
      <c r="C1897" t="s">
        <v>2605</v>
      </c>
      <c r="D1897" s="1">
        <v>3.2</v>
      </c>
      <c r="E1897" s="2">
        <f t="shared" si="174"/>
        <v>3.3333333333333335</v>
      </c>
      <c r="F1897" s="2">
        <f t="shared" si="175"/>
        <v>2.3333333333333335</v>
      </c>
      <c r="G1897" s="2">
        <f t="shared" si="176"/>
        <v>1.5555555555555556</v>
      </c>
      <c r="H1897" s="2">
        <f t="shared" si="177"/>
        <v>1.1666666666666667</v>
      </c>
      <c r="P1897" s="3">
        <v>1</v>
      </c>
      <c r="R1897" s="3">
        <v>3</v>
      </c>
      <c r="S1897" s="3">
        <v>7</v>
      </c>
      <c r="U1897" s="3">
        <v>3</v>
      </c>
      <c r="V1897" s="3">
        <v>2</v>
      </c>
      <c r="W1897" s="1">
        <f t="shared" si="178"/>
        <v>3.2</v>
      </c>
      <c r="X1897" s="17">
        <f>IFERROR(Z1897/AB1897,0)</f>
        <v>3.2</v>
      </c>
      <c r="Y1897" s="3">
        <f>SUBTOTAL(109,I1897:V1897)</f>
        <v>16</v>
      </c>
      <c r="Z1897" s="3">
        <f>Y1897-N1897</f>
        <v>16</v>
      </c>
      <c r="AA1897" s="3">
        <f t="shared" si="179"/>
        <v>5</v>
      </c>
      <c r="AB1897" s="3">
        <f>COUNTA(I1897:V1897)-COUNTA(N1897)</f>
        <v>5</v>
      </c>
      <c r="AC1897" s="74">
        <f t="array" ref="AC1897">AVERAGE(IF((COLUMN(I1897:V1897)&lt;&gt;COLUMN(N1897)), I1897:V1897))</f>
        <v>1.2307692307692308</v>
      </c>
    </row>
    <row r="1898" spans="1:29" x14ac:dyDescent="0.35">
      <c r="A1898" t="s">
        <v>2827</v>
      </c>
      <c r="B1898" t="s">
        <v>2828</v>
      </c>
      <c r="C1898" t="s">
        <v>2605</v>
      </c>
      <c r="D1898" s="1">
        <v>1</v>
      </c>
      <c r="E1898" s="2">
        <f t="shared" si="174"/>
        <v>0</v>
      </c>
      <c r="F1898" s="2">
        <f t="shared" si="175"/>
        <v>0.16666666666666666</v>
      </c>
      <c r="G1898" s="2">
        <f t="shared" si="176"/>
        <v>0.1111111111111111</v>
      </c>
      <c r="H1898" s="2">
        <f t="shared" si="177"/>
        <v>8.3333333333333329E-2</v>
      </c>
      <c r="P1898" s="3">
        <v>1</v>
      </c>
      <c r="W1898" s="1">
        <f t="shared" si="178"/>
        <v>1</v>
      </c>
      <c r="X1898" s="17">
        <f>IFERROR(Z1898/AB1898,0)</f>
        <v>1</v>
      </c>
      <c r="Y1898" s="3">
        <f>SUBTOTAL(109,I1898:V1898)</f>
        <v>1</v>
      </c>
      <c r="Z1898" s="3">
        <f>Y1898-N1898</f>
        <v>1</v>
      </c>
      <c r="AA1898" s="3">
        <f t="shared" si="179"/>
        <v>1</v>
      </c>
      <c r="AB1898" s="3">
        <f>COUNTA(I1898:V1898)-COUNTA(N1898)</f>
        <v>1</v>
      </c>
      <c r="AC1898" s="74">
        <f t="array" ref="AC1898">AVERAGE(IF((COLUMN(I1898:V1898)&lt;&gt;COLUMN(N1898)), I1898:V1898))</f>
        <v>7.6923076923076927E-2</v>
      </c>
    </row>
    <row r="1899" spans="1:29" x14ac:dyDescent="0.35">
      <c r="A1899" t="s">
        <v>2829</v>
      </c>
      <c r="B1899" t="s">
        <v>1004</v>
      </c>
      <c r="C1899" t="s">
        <v>2605</v>
      </c>
      <c r="D1899" s="1">
        <v>1</v>
      </c>
      <c r="E1899" s="2">
        <f t="shared" si="174"/>
        <v>0.33333333333333331</v>
      </c>
      <c r="F1899" s="2">
        <f t="shared" si="175"/>
        <v>0.16666666666666666</v>
      </c>
      <c r="G1899" s="2">
        <f t="shared" si="176"/>
        <v>0.1111111111111111</v>
      </c>
      <c r="H1899" s="2">
        <f t="shared" si="177"/>
        <v>8.3333333333333329E-2</v>
      </c>
      <c r="T1899" s="3">
        <v>1</v>
      </c>
      <c r="W1899" s="1">
        <f t="shared" si="178"/>
        <v>1</v>
      </c>
      <c r="X1899" s="17">
        <f>IFERROR(Z1899/AB1899,0)</f>
        <v>1</v>
      </c>
      <c r="Y1899" s="3">
        <f>SUBTOTAL(109,I1899:V1899)</f>
        <v>1</v>
      </c>
      <c r="Z1899" s="3">
        <f>Y1899-N1899</f>
        <v>1</v>
      </c>
      <c r="AA1899" s="3">
        <f t="shared" si="179"/>
        <v>1</v>
      </c>
      <c r="AB1899" s="3">
        <f>COUNTA(I1899:V1899)-COUNTA(N1899)</f>
        <v>1</v>
      </c>
      <c r="AC1899" s="74">
        <f t="array" ref="AC1899">AVERAGE(IF((COLUMN(I1899:V1899)&lt;&gt;COLUMN(N1899)), I1899:V1899))</f>
        <v>7.6923076923076927E-2</v>
      </c>
    </row>
    <row r="1900" spans="1:29" x14ac:dyDescent="0.35">
      <c r="A1900" t="s">
        <v>2830</v>
      </c>
      <c r="B1900" t="s">
        <v>2831</v>
      </c>
      <c r="C1900" t="s">
        <v>2605</v>
      </c>
      <c r="D1900" s="1">
        <v>3</v>
      </c>
      <c r="E1900" s="2">
        <f t="shared" si="174"/>
        <v>3</v>
      </c>
      <c r="F1900" s="2">
        <f t="shared" si="175"/>
        <v>2</v>
      </c>
      <c r="G1900" s="2">
        <f t="shared" si="176"/>
        <v>2.3333333333333335</v>
      </c>
      <c r="H1900" s="2">
        <f t="shared" si="177"/>
        <v>2.4166666666666665</v>
      </c>
      <c r="I1900" s="3">
        <v>4</v>
      </c>
      <c r="J1900" s="3">
        <v>6</v>
      </c>
      <c r="K1900" s="3">
        <v>1</v>
      </c>
      <c r="L1900" s="3">
        <v>1</v>
      </c>
      <c r="M1900" s="3">
        <v>7</v>
      </c>
      <c r="N1900" s="3">
        <v>2</v>
      </c>
      <c r="Q1900" s="3">
        <v>2</v>
      </c>
      <c r="R1900" s="3">
        <v>1</v>
      </c>
      <c r="S1900" s="3">
        <v>4</v>
      </c>
      <c r="T1900" s="3">
        <v>3</v>
      </c>
      <c r="U1900" s="3">
        <v>2</v>
      </c>
      <c r="W1900" s="1">
        <f t="shared" si="178"/>
        <v>3</v>
      </c>
      <c r="X1900" s="17">
        <f>IFERROR(Z1900/AB1900,0)</f>
        <v>3.1</v>
      </c>
      <c r="Y1900" s="3">
        <f>SUBTOTAL(109,I1900:V1900)</f>
        <v>33</v>
      </c>
      <c r="Z1900" s="3">
        <f>Y1900-N1900</f>
        <v>31</v>
      </c>
      <c r="AA1900" s="3">
        <f t="shared" si="179"/>
        <v>11</v>
      </c>
      <c r="AB1900" s="3">
        <f>COUNTA(I1900:V1900)-COUNTA(N1900)</f>
        <v>10</v>
      </c>
      <c r="AC1900" s="74">
        <f t="array" ref="AC1900">AVERAGE(IF((COLUMN(I1900:V1900)&lt;&gt;COLUMN(N1900)), I1900:V1900))</f>
        <v>2.3846153846153846</v>
      </c>
    </row>
    <row r="1901" spans="1:29" x14ac:dyDescent="0.35">
      <c r="A1901" t="s">
        <v>2832</v>
      </c>
      <c r="B1901" t="s">
        <v>1006</v>
      </c>
      <c r="C1901" t="s">
        <v>2605</v>
      </c>
      <c r="D1901" s="1">
        <v>4.75</v>
      </c>
      <c r="E1901" s="2">
        <f t="shared" si="174"/>
        <v>0</v>
      </c>
      <c r="F1901" s="2">
        <f t="shared" si="175"/>
        <v>0.16666666666666666</v>
      </c>
      <c r="G1901" s="2">
        <f t="shared" si="176"/>
        <v>0.33333333333333331</v>
      </c>
      <c r="H1901" s="2">
        <f t="shared" si="177"/>
        <v>1.5833333333333333</v>
      </c>
      <c r="K1901" s="3">
        <v>9</v>
      </c>
      <c r="L1901" s="3">
        <v>7</v>
      </c>
      <c r="O1901" s="3">
        <v>2</v>
      </c>
      <c r="P1901" s="3">
        <v>1</v>
      </c>
      <c r="W1901" s="1">
        <f t="shared" si="178"/>
        <v>4.75</v>
      </c>
      <c r="X1901" s="17">
        <f>IFERROR(Z1901/AB1901,0)</f>
        <v>4.75</v>
      </c>
      <c r="Y1901" s="3">
        <f>SUBTOTAL(109,I1901:V1901)</f>
        <v>19</v>
      </c>
      <c r="Z1901" s="3">
        <f>Y1901-N1901</f>
        <v>19</v>
      </c>
      <c r="AA1901" s="3">
        <f t="shared" si="179"/>
        <v>4</v>
      </c>
      <c r="AB1901" s="3">
        <f>COUNTA(I1901:V1901)-COUNTA(N1901)</f>
        <v>4</v>
      </c>
      <c r="AC1901" s="74">
        <f t="array" ref="AC1901">AVERAGE(IF((COLUMN(I1901:V1901)&lt;&gt;COLUMN(N1901)), I1901:V1901))</f>
        <v>1.4615384615384615</v>
      </c>
    </row>
    <row r="1902" spans="1:29" x14ac:dyDescent="0.35">
      <c r="A1902" t="s">
        <v>2833</v>
      </c>
      <c r="B1902" t="s">
        <v>1008</v>
      </c>
      <c r="C1902" t="s">
        <v>2605</v>
      </c>
      <c r="D1902" s="1">
        <v>1.25</v>
      </c>
      <c r="E1902" s="2">
        <f t="shared" si="174"/>
        <v>1.6666666666666667</v>
      </c>
      <c r="F1902" s="2">
        <f t="shared" si="175"/>
        <v>1.3333333333333333</v>
      </c>
      <c r="G1902" s="2">
        <f t="shared" si="176"/>
        <v>0.88888888888888884</v>
      </c>
      <c r="H1902" s="2">
        <f t="shared" si="177"/>
        <v>0.83333333333333337</v>
      </c>
      <c r="J1902" s="3">
        <v>1</v>
      </c>
      <c r="K1902" s="3">
        <v>1</v>
      </c>
      <c r="P1902" s="3">
        <v>1</v>
      </c>
      <c r="Q1902" s="3">
        <v>1</v>
      </c>
      <c r="R1902" s="3">
        <v>1</v>
      </c>
      <c r="S1902" s="3">
        <v>3</v>
      </c>
      <c r="T1902" s="3">
        <v>1</v>
      </c>
      <c r="U1902" s="3">
        <v>1</v>
      </c>
      <c r="W1902" s="1">
        <f t="shared" si="178"/>
        <v>1.25</v>
      </c>
      <c r="X1902" s="17">
        <f>IFERROR(Z1902/AB1902,0)</f>
        <v>1.25</v>
      </c>
      <c r="Y1902" s="3">
        <f>SUBTOTAL(109,I1902:V1902)</f>
        <v>10</v>
      </c>
      <c r="Z1902" s="3">
        <f>Y1902-N1902</f>
        <v>10</v>
      </c>
      <c r="AA1902" s="3">
        <f t="shared" si="179"/>
        <v>8</v>
      </c>
      <c r="AB1902" s="3">
        <f>COUNTA(I1902:V1902)-COUNTA(N1902)</f>
        <v>8</v>
      </c>
      <c r="AC1902" s="74">
        <f t="array" ref="AC1902">AVERAGE(IF((COLUMN(I1902:V1902)&lt;&gt;COLUMN(N1902)), I1902:V1902))</f>
        <v>0.76923076923076927</v>
      </c>
    </row>
    <row r="1903" spans="1:29" x14ac:dyDescent="0.35">
      <c r="A1903" t="s">
        <v>2834</v>
      </c>
      <c r="B1903" t="s">
        <v>1721</v>
      </c>
      <c r="C1903" t="s">
        <v>2605</v>
      </c>
      <c r="D1903" s="1">
        <v>1</v>
      </c>
      <c r="E1903" s="2">
        <f t="shared" si="174"/>
        <v>0.33333333333333331</v>
      </c>
      <c r="F1903" s="2">
        <f t="shared" si="175"/>
        <v>0.33333333333333331</v>
      </c>
      <c r="G1903" s="2">
        <f t="shared" si="176"/>
        <v>0.22222222222222221</v>
      </c>
      <c r="H1903" s="2">
        <f t="shared" si="177"/>
        <v>0.33333333333333331</v>
      </c>
      <c r="J1903" s="3">
        <v>1</v>
      </c>
      <c r="K1903" s="3">
        <v>1</v>
      </c>
      <c r="Q1903" s="3">
        <v>1</v>
      </c>
      <c r="S1903" s="3">
        <v>1</v>
      </c>
      <c r="V1903" s="3">
        <v>1</v>
      </c>
      <c r="W1903" s="1">
        <f t="shared" si="178"/>
        <v>1</v>
      </c>
      <c r="X1903" s="17">
        <f>IFERROR(Z1903/AB1903,0)</f>
        <v>1</v>
      </c>
      <c r="Y1903" s="3">
        <f>SUBTOTAL(109,I1903:V1903)</f>
        <v>5</v>
      </c>
      <c r="Z1903" s="3">
        <f>Y1903-N1903</f>
        <v>5</v>
      </c>
      <c r="AA1903" s="3">
        <f t="shared" si="179"/>
        <v>5</v>
      </c>
      <c r="AB1903" s="3">
        <f>COUNTA(I1903:V1903)-COUNTA(N1903)</f>
        <v>5</v>
      </c>
      <c r="AC1903" s="74">
        <f t="array" ref="AC1903">AVERAGE(IF((COLUMN(I1903:V1903)&lt;&gt;COLUMN(N1903)), I1903:V1903))</f>
        <v>0.38461538461538464</v>
      </c>
    </row>
    <row r="1904" spans="1:29" x14ac:dyDescent="0.35">
      <c r="A1904" t="s">
        <v>2835</v>
      </c>
      <c r="B1904" t="s">
        <v>1723</v>
      </c>
      <c r="C1904" t="s">
        <v>2605</v>
      </c>
      <c r="D1904" s="1">
        <v>1</v>
      </c>
      <c r="E1904" s="2">
        <f t="shared" si="174"/>
        <v>0</v>
      </c>
      <c r="F1904" s="2">
        <f t="shared" si="175"/>
        <v>0</v>
      </c>
      <c r="G1904" s="2">
        <f t="shared" si="176"/>
        <v>0</v>
      </c>
      <c r="H1904" s="2">
        <f t="shared" si="177"/>
        <v>8.3333333333333329E-2</v>
      </c>
      <c r="I1904" s="3">
        <v>1</v>
      </c>
      <c r="J1904" s="3">
        <v>1</v>
      </c>
      <c r="W1904" s="1">
        <f t="shared" si="178"/>
        <v>1</v>
      </c>
      <c r="X1904" s="17">
        <f>IFERROR(Z1904/AB1904,0)</f>
        <v>1</v>
      </c>
      <c r="Y1904" s="3">
        <f>SUBTOTAL(109,I1904:V1904)</f>
        <v>2</v>
      </c>
      <c r="Z1904" s="3">
        <f>Y1904-N1904</f>
        <v>2</v>
      </c>
      <c r="AA1904" s="3">
        <f t="shared" si="179"/>
        <v>2</v>
      </c>
      <c r="AB1904" s="3">
        <f>COUNTA(I1904:V1904)-COUNTA(N1904)</f>
        <v>2</v>
      </c>
      <c r="AC1904" s="74">
        <f t="array" ref="AC1904">AVERAGE(IF((COLUMN(I1904:V1904)&lt;&gt;COLUMN(N1904)), I1904:V1904))</f>
        <v>0.15384615384615385</v>
      </c>
    </row>
    <row r="1905" spans="1:29" x14ac:dyDescent="0.35">
      <c r="A1905" t="s">
        <v>2836</v>
      </c>
      <c r="B1905" t="s">
        <v>1725</v>
      </c>
      <c r="C1905" t="s">
        <v>2605</v>
      </c>
      <c r="D1905" s="1">
        <v>1</v>
      </c>
      <c r="E1905" s="2">
        <f t="shared" si="174"/>
        <v>0</v>
      </c>
      <c r="F1905" s="2">
        <f t="shared" si="175"/>
        <v>0.16666666666666666</v>
      </c>
      <c r="G1905" s="2">
        <f t="shared" si="176"/>
        <v>0.1111111111111111</v>
      </c>
      <c r="H1905" s="2">
        <f t="shared" si="177"/>
        <v>8.3333333333333329E-2</v>
      </c>
      <c r="I1905" s="3">
        <v>1</v>
      </c>
      <c r="R1905" s="3">
        <v>1</v>
      </c>
      <c r="W1905" s="1">
        <f t="shared" si="178"/>
        <v>1</v>
      </c>
      <c r="X1905" s="17">
        <f>IFERROR(Z1905/AB1905,0)</f>
        <v>1</v>
      </c>
      <c r="Y1905" s="3">
        <f>SUBTOTAL(109,I1905:V1905)</f>
        <v>2</v>
      </c>
      <c r="Z1905" s="3">
        <f>Y1905-N1905</f>
        <v>2</v>
      </c>
      <c r="AA1905" s="3">
        <f t="shared" si="179"/>
        <v>2</v>
      </c>
      <c r="AB1905" s="3">
        <f>COUNTA(I1905:V1905)-COUNTA(N1905)</f>
        <v>2</v>
      </c>
      <c r="AC1905" s="74">
        <f t="array" ref="AC1905">AVERAGE(IF((COLUMN(I1905:V1905)&lt;&gt;COLUMN(N1905)), I1905:V1905))</f>
        <v>0.15384615384615385</v>
      </c>
    </row>
    <row r="1906" spans="1:29" x14ac:dyDescent="0.35">
      <c r="A1906" t="s">
        <v>2837</v>
      </c>
      <c r="B1906" t="s">
        <v>1727</v>
      </c>
      <c r="C1906" t="s">
        <v>2605</v>
      </c>
      <c r="D1906" s="1">
        <v>2.8333333333333335</v>
      </c>
      <c r="E1906" s="2">
        <f t="shared" si="174"/>
        <v>0.33333333333333331</v>
      </c>
      <c r="F1906" s="2">
        <f t="shared" si="175"/>
        <v>1</v>
      </c>
      <c r="G1906" s="2">
        <f t="shared" si="176"/>
        <v>0.77777777777777779</v>
      </c>
      <c r="H1906" s="2">
        <f t="shared" si="177"/>
        <v>1.4166666666666667</v>
      </c>
      <c r="I1906" s="3">
        <v>5</v>
      </c>
      <c r="J1906" s="3">
        <v>6</v>
      </c>
      <c r="K1906" s="3">
        <v>3</v>
      </c>
      <c r="L1906" s="3">
        <v>1</v>
      </c>
      <c r="M1906" s="3">
        <v>1</v>
      </c>
      <c r="P1906" s="3">
        <v>5</v>
      </c>
      <c r="U1906" s="3">
        <v>1</v>
      </c>
      <c r="W1906" s="1">
        <f t="shared" si="178"/>
        <v>2.8333333333333335</v>
      </c>
      <c r="X1906" s="17">
        <f>IFERROR(Z1906/AB1906,0)</f>
        <v>3.1428571428571428</v>
      </c>
      <c r="Y1906" s="3">
        <f>SUBTOTAL(109,I1906:V1906)</f>
        <v>22</v>
      </c>
      <c r="Z1906" s="3">
        <f>Y1906-N1906</f>
        <v>22</v>
      </c>
      <c r="AA1906" s="3">
        <f t="shared" si="179"/>
        <v>7</v>
      </c>
      <c r="AB1906" s="3">
        <f>COUNTA(I1906:V1906)-COUNTA(N1906)</f>
        <v>7</v>
      </c>
      <c r="AC1906" s="74">
        <f t="array" ref="AC1906">AVERAGE(IF((COLUMN(I1906:V1906)&lt;&gt;COLUMN(N1906)), I1906:V1906))</f>
        <v>1.6923076923076923</v>
      </c>
    </row>
    <row r="1907" spans="1:29" x14ac:dyDescent="0.35">
      <c r="A1907" t="s">
        <v>2838</v>
      </c>
      <c r="B1907" t="s">
        <v>117</v>
      </c>
      <c r="C1907" t="s">
        <v>2605</v>
      </c>
      <c r="D1907" s="1">
        <v>25.75</v>
      </c>
      <c r="E1907" s="2">
        <f t="shared" si="174"/>
        <v>22.333333333333332</v>
      </c>
      <c r="F1907" s="2">
        <f t="shared" si="175"/>
        <v>26.833333333333332</v>
      </c>
      <c r="G1907" s="2">
        <f t="shared" si="176"/>
        <v>28.222222222222221</v>
      </c>
      <c r="H1907" s="2">
        <f t="shared" si="177"/>
        <v>26</v>
      </c>
      <c r="I1907" s="3">
        <v>46</v>
      </c>
      <c r="J1907" s="3">
        <v>13</v>
      </c>
      <c r="K1907" s="3">
        <v>16</v>
      </c>
      <c r="L1907" s="3">
        <v>29</v>
      </c>
      <c r="M1907" s="3">
        <v>44</v>
      </c>
      <c r="N1907" s="3">
        <v>12</v>
      </c>
      <c r="O1907" s="3">
        <v>37</v>
      </c>
      <c r="P1907" s="3">
        <v>44</v>
      </c>
      <c r="Q1907" s="3">
        <v>2</v>
      </c>
      <c r="R1907" s="3">
        <v>48</v>
      </c>
      <c r="S1907" s="3">
        <v>43</v>
      </c>
      <c r="T1907" s="3">
        <v>4</v>
      </c>
      <c r="U1907" s="3">
        <v>20</v>
      </c>
      <c r="V1907" s="3">
        <v>9</v>
      </c>
      <c r="W1907" s="1">
        <f t="shared" si="178"/>
        <v>25.75</v>
      </c>
      <c r="X1907" s="17">
        <f>IFERROR(Z1907/AB1907,0)</f>
        <v>27.307692307692307</v>
      </c>
      <c r="Y1907" s="3">
        <f>SUBTOTAL(109,I1907:V1907)</f>
        <v>367</v>
      </c>
      <c r="Z1907" s="3">
        <f>Y1907-N1907</f>
        <v>355</v>
      </c>
      <c r="AA1907" s="3">
        <f t="shared" si="179"/>
        <v>14</v>
      </c>
      <c r="AB1907" s="3">
        <f>COUNTA(I1907:V1907)-COUNTA(N1907)</f>
        <v>13</v>
      </c>
      <c r="AC1907" s="74">
        <f t="array" ref="AC1907">AVERAGE(IF((COLUMN(I1907:V1907)&lt;&gt;COLUMN(N1907)), I1907:V1907))</f>
        <v>27.307692307692307</v>
      </c>
    </row>
    <row r="1908" spans="1:29" x14ac:dyDescent="0.35">
      <c r="A1908" t="s">
        <v>2839</v>
      </c>
      <c r="B1908" t="s">
        <v>119</v>
      </c>
      <c r="C1908" t="s">
        <v>2605</v>
      </c>
      <c r="D1908" s="1" t="s">
        <v>71</v>
      </c>
      <c r="E1908" s="2">
        <f t="shared" si="174"/>
        <v>0</v>
      </c>
      <c r="F1908" s="2">
        <f t="shared" si="175"/>
        <v>0</v>
      </c>
      <c r="G1908" s="2">
        <f t="shared" si="176"/>
        <v>0.1111111111111111</v>
      </c>
      <c r="H1908" s="2">
        <f t="shared" si="177"/>
        <v>8.3333333333333329E-2</v>
      </c>
      <c r="N1908" s="3">
        <v>1</v>
      </c>
      <c r="W1908" s="1" t="str">
        <f t="shared" si="178"/>
        <v>0</v>
      </c>
      <c r="X1908" s="17">
        <f>IFERROR(Z1908/AB1908,0)</f>
        <v>0</v>
      </c>
      <c r="Y1908" s="3">
        <f>SUBTOTAL(109,I1908:V1908)</f>
        <v>1</v>
      </c>
      <c r="Z1908" s="3">
        <f>Y1908-N1908</f>
        <v>0</v>
      </c>
      <c r="AA1908" s="3">
        <f t="shared" si="179"/>
        <v>1</v>
      </c>
      <c r="AB1908" s="3">
        <f>COUNTA(I1908:V1908)-COUNTA(N1908)</f>
        <v>0</v>
      </c>
      <c r="AC1908" s="74">
        <f t="array" ref="AC1908">AVERAGE(IF((COLUMN(I1908:V1908)&lt;&gt;COLUMN(N1908)), I1908:V1908))</f>
        <v>0</v>
      </c>
    </row>
    <row r="1909" spans="1:29" x14ac:dyDescent="0.35">
      <c r="A1909" t="s">
        <v>2840</v>
      </c>
      <c r="B1909" t="s">
        <v>2841</v>
      </c>
      <c r="C1909" t="s">
        <v>2605</v>
      </c>
      <c r="D1909" s="1">
        <v>2</v>
      </c>
      <c r="E1909" s="2">
        <f t="shared" si="174"/>
        <v>0.66666666666666663</v>
      </c>
      <c r="F1909" s="2">
        <f t="shared" si="175"/>
        <v>0.66666666666666663</v>
      </c>
      <c r="G1909" s="2">
        <f t="shared" si="176"/>
        <v>0.44444444444444442</v>
      </c>
      <c r="H1909" s="2">
        <f t="shared" si="177"/>
        <v>0.33333333333333331</v>
      </c>
      <c r="R1909" s="3">
        <v>2</v>
      </c>
      <c r="S1909" s="3">
        <v>2</v>
      </c>
      <c r="W1909" s="1">
        <f t="shared" si="178"/>
        <v>2</v>
      </c>
      <c r="X1909" s="17">
        <f>IFERROR(Z1909/AB1909,0)</f>
        <v>2</v>
      </c>
      <c r="Y1909" s="3">
        <f>SUBTOTAL(109,I1909:V1909)</f>
        <v>4</v>
      </c>
      <c r="Z1909" s="3">
        <f>Y1909-N1909</f>
        <v>4</v>
      </c>
      <c r="AA1909" s="3">
        <f t="shared" si="179"/>
        <v>2</v>
      </c>
      <c r="AB1909" s="3">
        <f>COUNTA(I1909:V1909)-COUNTA(N1909)</f>
        <v>2</v>
      </c>
      <c r="AC1909" s="74">
        <f t="array" ref="AC1909">AVERAGE(IF((COLUMN(I1909:V1909)&lt;&gt;COLUMN(N1909)), I1909:V1909))</f>
        <v>0.30769230769230771</v>
      </c>
    </row>
    <row r="1910" spans="1:29" x14ac:dyDescent="0.35">
      <c r="A1910" t="s">
        <v>2842</v>
      </c>
      <c r="B1910" t="s">
        <v>121</v>
      </c>
      <c r="C1910" t="s">
        <v>2605</v>
      </c>
      <c r="D1910" s="1">
        <v>1.4</v>
      </c>
      <c r="E1910" s="2">
        <f t="shared" si="174"/>
        <v>0.33333333333333331</v>
      </c>
      <c r="F1910" s="2">
        <f t="shared" si="175"/>
        <v>0.5</v>
      </c>
      <c r="G1910" s="2">
        <f t="shared" si="176"/>
        <v>0.77777777777777779</v>
      </c>
      <c r="H1910" s="2">
        <f t="shared" si="177"/>
        <v>0.66666666666666663</v>
      </c>
      <c r="K1910" s="3">
        <v>1</v>
      </c>
      <c r="M1910" s="3">
        <v>2</v>
      </c>
      <c r="N1910" s="3">
        <v>1</v>
      </c>
      <c r="O1910" s="3">
        <v>1</v>
      </c>
      <c r="P1910" s="3">
        <v>2</v>
      </c>
      <c r="T1910" s="3">
        <v>1</v>
      </c>
      <c r="W1910" s="1">
        <f t="shared" si="178"/>
        <v>1.4</v>
      </c>
      <c r="X1910" s="17">
        <f>IFERROR(Z1910/AB1910,0)</f>
        <v>1.4</v>
      </c>
      <c r="Y1910" s="3">
        <f>SUBTOTAL(109,I1910:V1910)</f>
        <v>8</v>
      </c>
      <c r="Z1910" s="3">
        <f>Y1910-N1910</f>
        <v>7</v>
      </c>
      <c r="AA1910" s="3">
        <f t="shared" si="179"/>
        <v>6</v>
      </c>
      <c r="AB1910" s="3">
        <f>COUNTA(I1910:V1910)-COUNTA(N1910)</f>
        <v>5</v>
      </c>
      <c r="AC1910" s="74">
        <f t="array" ref="AC1910">AVERAGE(IF((COLUMN(I1910:V1910)&lt;&gt;COLUMN(N1910)), I1910:V1910))</f>
        <v>0.53846153846153844</v>
      </c>
    </row>
    <row r="1911" spans="1:29" x14ac:dyDescent="0.35">
      <c r="A1911" t="s">
        <v>2843</v>
      </c>
      <c r="B1911" t="s">
        <v>1015</v>
      </c>
      <c r="C1911" t="s">
        <v>2605</v>
      </c>
      <c r="D1911" s="1">
        <v>2.5</v>
      </c>
      <c r="E1911" s="2">
        <f t="shared" si="174"/>
        <v>0</v>
      </c>
      <c r="F1911" s="2">
        <f t="shared" si="175"/>
        <v>0.66666666666666663</v>
      </c>
      <c r="G1911" s="2">
        <f t="shared" si="176"/>
        <v>0.88888888888888884</v>
      </c>
      <c r="H1911" s="2">
        <f t="shared" si="177"/>
        <v>1.25</v>
      </c>
      <c r="I1911" s="3">
        <v>1</v>
      </c>
      <c r="J1911" s="3">
        <v>5</v>
      </c>
      <c r="K1911" s="3">
        <v>2</v>
      </c>
      <c r="M1911" s="3">
        <v>3</v>
      </c>
      <c r="O1911" s="3">
        <v>1</v>
      </c>
      <c r="P1911" s="3">
        <v>1</v>
      </c>
      <c r="R1911" s="3">
        <v>3</v>
      </c>
      <c r="W1911" s="1">
        <f t="shared" si="178"/>
        <v>2.5</v>
      </c>
      <c r="X1911" s="17">
        <f>IFERROR(Z1911/AB1911,0)</f>
        <v>2.2857142857142856</v>
      </c>
      <c r="Y1911" s="3">
        <f>SUBTOTAL(109,I1911:V1911)</f>
        <v>16</v>
      </c>
      <c r="Z1911" s="3">
        <f>Y1911-N1911</f>
        <v>16</v>
      </c>
      <c r="AA1911" s="3">
        <f t="shared" si="179"/>
        <v>7</v>
      </c>
      <c r="AB1911" s="3">
        <f>COUNTA(I1911:V1911)-COUNTA(N1911)</f>
        <v>7</v>
      </c>
      <c r="AC1911" s="74">
        <f t="array" ref="AC1911">AVERAGE(IF((COLUMN(I1911:V1911)&lt;&gt;COLUMN(N1911)), I1911:V1911))</f>
        <v>1.2307692307692308</v>
      </c>
    </row>
    <row r="1912" spans="1:29" x14ac:dyDescent="0.35">
      <c r="A1912" t="s">
        <v>2844</v>
      </c>
      <c r="B1912" t="s">
        <v>2845</v>
      </c>
      <c r="C1912" t="s">
        <v>2605</v>
      </c>
      <c r="D1912" s="1">
        <v>1</v>
      </c>
      <c r="E1912" s="2">
        <f t="shared" si="174"/>
        <v>0.33333333333333331</v>
      </c>
      <c r="F1912" s="2">
        <f t="shared" si="175"/>
        <v>0.16666666666666666</v>
      </c>
      <c r="G1912" s="2">
        <f t="shared" si="176"/>
        <v>0.1111111111111111</v>
      </c>
      <c r="H1912" s="2">
        <f t="shared" si="177"/>
        <v>8.3333333333333329E-2</v>
      </c>
      <c r="T1912" s="3">
        <v>1</v>
      </c>
      <c r="W1912" s="1">
        <f t="shared" si="178"/>
        <v>1</v>
      </c>
      <c r="X1912" s="17">
        <f>IFERROR(Z1912/AB1912,0)</f>
        <v>1</v>
      </c>
      <c r="Y1912" s="3">
        <f>SUBTOTAL(109,I1912:V1912)</f>
        <v>1</v>
      </c>
      <c r="Z1912" s="3">
        <f>Y1912-N1912</f>
        <v>1</v>
      </c>
      <c r="AA1912" s="3">
        <f t="shared" si="179"/>
        <v>1</v>
      </c>
      <c r="AB1912" s="3">
        <f>COUNTA(I1912:V1912)-COUNTA(N1912)</f>
        <v>1</v>
      </c>
      <c r="AC1912" s="74">
        <f t="array" ref="AC1912">AVERAGE(IF((COLUMN(I1912:V1912)&lt;&gt;COLUMN(N1912)), I1912:V1912))</f>
        <v>7.6923076923076927E-2</v>
      </c>
    </row>
    <row r="1913" spans="1:29" x14ac:dyDescent="0.35">
      <c r="A1913" t="s">
        <v>2426</v>
      </c>
      <c r="B1913" t="s">
        <v>1019</v>
      </c>
      <c r="C1913" t="s">
        <v>2391</v>
      </c>
      <c r="D1913" s="1">
        <v>1</v>
      </c>
      <c r="E1913" s="2">
        <f t="shared" si="174"/>
        <v>0.66666666666666663</v>
      </c>
      <c r="F1913" s="2">
        <f t="shared" si="175"/>
        <v>0.33333333333333331</v>
      </c>
      <c r="G1913" s="2">
        <f t="shared" si="176"/>
        <v>0.22222222222222221</v>
      </c>
      <c r="H1913" s="2">
        <f t="shared" si="177"/>
        <v>0.16666666666666666</v>
      </c>
      <c r="T1913" s="3">
        <v>1</v>
      </c>
      <c r="U1913" s="3">
        <v>1</v>
      </c>
      <c r="W1913" s="1">
        <f t="shared" si="178"/>
        <v>1</v>
      </c>
      <c r="X1913" s="17">
        <f>IFERROR(Z1913/AB1913,0)</f>
        <v>1</v>
      </c>
      <c r="Y1913" s="3">
        <f>SUBTOTAL(109,I1913:V1913)</f>
        <v>2</v>
      </c>
      <c r="Z1913" s="3">
        <f>Y1913-N1913</f>
        <v>2</v>
      </c>
      <c r="AA1913" s="3">
        <f t="shared" si="179"/>
        <v>2</v>
      </c>
      <c r="AB1913" s="3">
        <f>COUNTA(I1913:V1913)-COUNTA(N1913)</f>
        <v>2</v>
      </c>
      <c r="AC1913" s="74">
        <f t="array" ref="AC1913">AVERAGE(IF((COLUMN(I1913:V1913)&lt;&gt;COLUMN(N1913)), I1913:V1913))</f>
        <v>0.15384615384615385</v>
      </c>
    </row>
    <row r="1914" spans="1:29" x14ac:dyDescent="0.35">
      <c r="A1914" t="s">
        <v>2846</v>
      </c>
      <c r="B1914" t="s">
        <v>1019</v>
      </c>
      <c r="C1914" t="s">
        <v>2605</v>
      </c>
      <c r="D1914" s="1">
        <v>2.4444444444444446</v>
      </c>
      <c r="E1914" s="2">
        <f t="shared" si="174"/>
        <v>0.33333333333333331</v>
      </c>
      <c r="F1914" s="2">
        <f t="shared" si="175"/>
        <v>1.1666666666666667</v>
      </c>
      <c r="G1914" s="2">
        <f t="shared" si="176"/>
        <v>2.5555555555555554</v>
      </c>
      <c r="H1914" s="2">
        <f t="shared" si="177"/>
        <v>2.75</v>
      </c>
      <c r="I1914" s="3">
        <v>4</v>
      </c>
      <c r="J1914" s="3">
        <v>8</v>
      </c>
      <c r="K1914" s="3">
        <v>1</v>
      </c>
      <c r="L1914" s="3">
        <v>1</v>
      </c>
      <c r="M1914" s="3">
        <v>2</v>
      </c>
      <c r="N1914" s="3">
        <v>11</v>
      </c>
      <c r="O1914" s="3">
        <v>3</v>
      </c>
      <c r="P1914" s="3">
        <v>1</v>
      </c>
      <c r="Q1914" s="3">
        <v>2</v>
      </c>
      <c r="R1914" s="3">
        <v>3</v>
      </c>
      <c r="S1914" s="3">
        <v>1</v>
      </c>
      <c r="W1914" s="1">
        <f t="shared" si="178"/>
        <v>2.4444444444444446</v>
      </c>
      <c r="X1914" s="17">
        <f>IFERROR(Z1914/AB1914,0)</f>
        <v>2.6</v>
      </c>
      <c r="Y1914" s="3">
        <f>SUBTOTAL(109,I1914:V1914)</f>
        <v>37</v>
      </c>
      <c r="Z1914" s="3">
        <f>Y1914-N1914</f>
        <v>26</v>
      </c>
      <c r="AA1914" s="3">
        <f t="shared" si="179"/>
        <v>11</v>
      </c>
      <c r="AB1914" s="3">
        <f>COUNTA(I1914:V1914)-COUNTA(N1914)</f>
        <v>10</v>
      </c>
      <c r="AC1914" s="74">
        <f t="array" ref="AC1914">AVERAGE(IF((COLUMN(I1914:V1914)&lt;&gt;COLUMN(N1914)), I1914:V1914))</f>
        <v>2</v>
      </c>
    </row>
    <row r="1915" spans="1:29" x14ac:dyDescent="0.35">
      <c r="A1915" t="s">
        <v>2429</v>
      </c>
      <c r="B1915" t="s">
        <v>626</v>
      </c>
      <c r="C1915" t="s">
        <v>2391</v>
      </c>
      <c r="D1915" s="1">
        <v>1.5</v>
      </c>
      <c r="E1915" s="2">
        <f t="shared" si="174"/>
        <v>0.33333333333333331</v>
      </c>
      <c r="F1915" s="2">
        <f t="shared" si="175"/>
        <v>0.5</v>
      </c>
      <c r="G1915" s="2">
        <f t="shared" si="176"/>
        <v>0.33333333333333331</v>
      </c>
      <c r="H1915" s="2">
        <f t="shared" si="177"/>
        <v>0.25</v>
      </c>
      <c r="R1915" s="3">
        <v>2</v>
      </c>
      <c r="S1915" s="3">
        <v>1</v>
      </c>
      <c r="W1915" s="1">
        <f t="shared" si="178"/>
        <v>1.5</v>
      </c>
      <c r="X1915" s="17">
        <f>IFERROR(Z1915/AB1915,0)</f>
        <v>1.5</v>
      </c>
      <c r="Y1915" s="3">
        <f>SUBTOTAL(109,I1915:V1915)</f>
        <v>3</v>
      </c>
      <c r="Z1915" s="3">
        <f>Y1915-N1915</f>
        <v>3</v>
      </c>
      <c r="AA1915" s="3">
        <f t="shared" si="179"/>
        <v>2</v>
      </c>
      <c r="AB1915" s="3">
        <f>COUNTA(I1915:V1915)-COUNTA(N1915)</f>
        <v>2</v>
      </c>
      <c r="AC1915" s="74">
        <f t="array" ref="AC1915">AVERAGE(IF((COLUMN(I1915:V1915)&lt;&gt;COLUMN(N1915)), I1915:V1915))</f>
        <v>0.23076923076923078</v>
      </c>
    </row>
    <row r="1916" spans="1:29" x14ac:dyDescent="0.35">
      <c r="A1916" t="s">
        <v>2849</v>
      </c>
      <c r="B1916" t="s">
        <v>125</v>
      </c>
      <c r="C1916" t="s">
        <v>2605</v>
      </c>
      <c r="D1916" s="1">
        <v>2.4285714285714284</v>
      </c>
      <c r="E1916" s="2">
        <f t="shared" si="174"/>
        <v>0.66666666666666663</v>
      </c>
      <c r="F1916" s="2">
        <f t="shared" si="175"/>
        <v>1.1666666666666667</v>
      </c>
      <c r="G1916" s="2">
        <f t="shared" si="176"/>
        <v>2</v>
      </c>
      <c r="H1916" s="2">
        <f t="shared" si="177"/>
        <v>2.0833333333333335</v>
      </c>
      <c r="I1916" s="3">
        <v>2</v>
      </c>
      <c r="J1916" s="3">
        <v>2</v>
      </c>
      <c r="K1916" s="3">
        <v>2</v>
      </c>
      <c r="L1916" s="3">
        <v>3</v>
      </c>
      <c r="M1916" s="3">
        <v>3</v>
      </c>
      <c r="N1916" s="3">
        <v>8</v>
      </c>
      <c r="P1916" s="3">
        <v>5</v>
      </c>
      <c r="T1916" s="3">
        <v>1</v>
      </c>
      <c r="U1916" s="3">
        <v>1</v>
      </c>
      <c r="W1916" s="1">
        <f t="shared" si="178"/>
        <v>2.4285714285714284</v>
      </c>
      <c r="X1916" s="17">
        <f>IFERROR(Z1916/AB1916,0)</f>
        <v>2.375</v>
      </c>
      <c r="Y1916" s="3">
        <f>SUBTOTAL(109,I1916:V1916)</f>
        <v>27</v>
      </c>
      <c r="Z1916" s="3">
        <f>Y1916-N1916</f>
        <v>19</v>
      </c>
      <c r="AA1916" s="3">
        <f t="shared" si="179"/>
        <v>9</v>
      </c>
      <c r="AB1916" s="3">
        <f>COUNTA(I1916:V1916)-COUNTA(N1916)</f>
        <v>8</v>
      </c>
      <c r="AC1916" s="74">
        <f t="array" ref="AC1916">AVERAGE(IF((COLUMN(I1916:V1916)&lt;&gt;COLUMN(N1916)), I1916:V1916))</f>
        <v>1.4615384615384615</v>
      </c>
    </row>
    <row r="1917" spans="1:29" x14ac:dyDescent="0.35">
      <c r="A1917" t="s">
        <v>2433</v>
      </c>
      <c r="B1917" t="s">
        <v>358</v>
      </c>
      <c r="C1917" t="s">
        <v>2391</v>
      </c>
      <c r="D1917" s="1">
        <v>1</v>
      </c>
      <c r="E1917" s="2">
        <f t="shared" si="174"/>
        <v>0.33333333333333331</v>
      </c>
      <c r="F1917" s="2">
        <f t="shared" si="175"/>
        <v>0.16666666666666666</v>
      </c>
      <c r="G1917" s="2">
        <f t="shared" si="176"/>
        <v>0.1111111111111111</v>
      </c>
      <c r="H1917" s="2">
        <f t="shared" si="177"/>
        <v>8.3333333333333329E-2</v>
      </c>
      <c r="S1917" s="3">
        <v>1</v>
      </c>
      <c r="W1917" s="1">
        <f t="shared" si="178"/>
        <v>1</v>
      </c>
      <c r="X1917" s="17">
        <f>IFERROR(Z1917/AB1917,0)</f>
        <v>1</v>
      </c>
      <c r="Y1917" s="3">
        <f>SUBTOTAL(109,I1917:V1917)</f>
        <v>1</v>
      </c>
      <c r="Z1917" s="3">
        <f>Y1917-N1917</f>
        <v>1</v>
      </c>
      <c r="AA1917" s="3">
        <f t="shared" si="179"/>
        <v>1</v>
      </c>
      <c r="AB1917" s="3">
        <f>COUNTA(I1917:V1917)-COUNTA(N1917)</f>
        <v>1</v>
      </c>
      <c r="AC1917" s="74">
        <f t="array" ref="AC1917">AVERAGE(IF((COLUMN(I1917:V1917)&lt;&gt;COLUMN(N1917)), I1917:V1917))</f>
        <v>7.6923076923076927E-2</v>
      </c>
    </row>
    <row r="1918" spans="1:29" x14ac:dyDescent="0.35">
      <c r="A1918" t="s">
        <v>2852</v>
      </c>
      <c r="B1918" t="s">
        <v>2853</v>
      </c>
      <c r="C1918" t="s">
        <v>2605</v>
      </c>
      <c r="D1918" s="1" t="s">
        <v>71</v>
      </c>
      <c r="E1918" s="2">
        <f t="shared" ref="E1918:E1981" si="180">IFERROR(SUM(S1918:U1918)/3,"")</f>
        <v>0</v>
      </c>
      <c r="F1918" s="2">
        <f t="shared" ref="F1918:F1981" si="181">IFERROR(SUM(P1918:U1918)/6,"")</f>
        <v>0</v>
      </c>
      <c r="G1918" s="2">
        <f t="shared" ref="G1918:G1981" si="182">IFERROR(SUM(M1918:U1918)/9,"")</f>
        <v>0</v>
      </c>
      <c r="H1918" s="2">
        <f t="shared" ref="H1918:H1981" si="183">IFERROR(SUM(J1918:U1918)/12,"")</f>
        <v>0</v>
      </c>
      <c r="I1918" s="3">
        <v>6</v>
      </c>
      <c r="W1918" s="1" t="str">
        <f t="shared" ref="W1918:W1981" si="184">IFERROR(AVERAGE((O1918:V1918),(J1918:M1918)),"0")</f>
        <v>0</v>
      </c>
      <c r="X1918" s="17">
        <f>IFERROR(Z1918/AB1918,0)</f>
        <v>6</v>
      </c>
      <c r="Y1918" s="3">
        <f>SUBTOTAL(109,I1918:V1918)</f>
        <v>6</v>
      </c>
      <c r="Z1918" s="3">
        <f>Y1918-N1918</f>
        <v>6</v>
      </c>
      <c r="AA1918" s="3">
        <f t="shared" si="179"/>
        <v>1</v>
      </c>
      <c r="AB1918" s="3">
        <f>COUNTA(I1918:V1918)-COUNTA(N1918)</f>
        <v>1</v>
      </c>
      <c r="AC1918" s="74">
        <f t="array" ref="AC1918">AVERAGE(IF((COLUMN(I1918:V1918)&lt;&gt;COLUMN(N1918)), I1918:V1918))</f>
        <v>0.46153846153846156</v>
      </c>
    </row>
    <row r="1919" spans="1:29" x14ac:dyDescent="0.35">
      <c r="A1919" t="s">
        <v>2854</v>
      </c>
      <c r="B1919" t="s">
        <v>2855</v>
      </c>
      <c r="C1919" t="s">
        <v>2605</v>
      </c>
      <c r="D1919" s="1">
        <v>6.875</v>
      </c>
      <c r="E1919" s="2">
        <f t="shared" si="180"/>
        <v>4</v>
      </c>
      <c r="F1919" s="2">
        <f t="shared" si="181"/>
        <v>6.833333333333333</v>
      </c>
      <c r="G1919" s="2">
        <f t="shared" si="182"/>
        <v>6.2222222222222223</v>
      </c>
      <c r="H1919" s="2">
        <f t="shared" si="183"/>
        <v>4.75</v>
      </c>
      <c r="K1919" s="3">
        <v>1</v>
      </c>
      <c r="N1919" s="3">
        <v>2</v>
      </c>
      <c r="O1919" s="3">
        <v>13</v>
      </c>
      <c r="P1919" s="3">
        <v>9</v>
      </c>
      <c r="Q1919" s="3">
        <v>5</v>
      </c>
      <c r="R1919" s="3">
        <v>15</v>
      </c>
      <c r="S1919" s="3">
        <v>1</v>
      </c>
      <c r="T1919" s="3">
        <v>4</v>
      </c>
      <c r="U1919" s="3">
        <v>7</v>
      </c>
      <c r="W1919" s="1">
        <f t="shared" si="184"/>
        <v>6.875</v>
      </c>
      <c r="X1919" s="17">
        <f>IFERROR(Z1919/AB1919,0)</f>
        <v>6.875</v>
      </c>
      <c r="Y1919" s="3">
        <f>SUBTOTAL(109,I1919:V1919)</f>
        <v>57</v>
      </c>
      <c r="Z1919" s="3">
        <f>Y1919-N1919</f>
        <v>55</v>
      </c>
      <c r="AA1919" s="3">
        <f t="shared" si="179"/>
        <v>9</v>
      </c>
      <c r="AB1919" s="3">
        <f>COUNTA(I1919:V1919)-COUNTA(N1919)</f>
        <v>8</v>
      </c>
      <c r="AC1919" s="74">
        <f t="array" ref="AC1919">AVERAGE(IF((COLUMN(I1919:V1919)&lt;&gt;COLUMN(N1919)), I1919:V1919))</f>
        <v>4.2307692307692308</v>
      </c>
    </row>
    <row r="1920" spans="1:29" x14ac:dyDescent="0.35">
      <c r="A1920" t="s">
        <v>2856</v>
      </c>
      <c r="B1920" t="s">
        <v>356</v>
      </c>
      <c r="C1920" t="s">
        <v>2605</v>
      </c>
      <c r="D1920" s="1">
        <v>3.5</v>
      </c>
      <c r="E1920" s="2">
        <f t="shared" si="180"/>
        <v>0</v>
      </c>
      <c r="F1920" s="2">
        <f t="shared" si="181"/>
        <v>1.8333333333333333</v>
      </c>
      <c r="G1920" s="2">
        <f t="shared" si="182"/>
        <v>3.2222222222222223</v>
      </c>
      <c r="H1920" s="2">
        <f t="shared" si="183"/>
        <v>3</v>
      </c>
      <c r="I1920" s="3">
        <v>2</v>
      </c>
      <c r="J1920" s="3">
        <v>3</v>
      </c>
      <c r="K1920" s="3">
        <v>1</v>
      </c>
      <c r="L1920" s="3">
        <v>3</v>
      </c>
      <c r="M1920" s="3">
        <v>3</v>
      </c>
      <c r="N1920" s="3">
        <v>8</v>
      </c>
      <c r="O1920" s="3">
        <v>7</v>
      </c>
      <c r="P1920" s="3">
        <v>6</v>
      </c>
      <c r="Q1920" s="3">
        <v>1</v>
      </c>
      <c r="R1920" s="3">
        <v>4</v>
      </c>
      <c r="W1920" s="1">
        <f t="shared" si="184"/>
        <v>3.5</v>
      </c>
      <c r="X1920" s="17">
        <f>IFERROR(Z1920/AB1920,0)</f>
        <v>3.3333333333333335</v>
      </c>
      <c r="Y1920" s="3">
        <f>SUBTOTAL(109,I1920:V1920)</f>
        <v>38</v>
      </c>
      <c r="Z1920" s="3">
        <f>Y1920-N1920</f>
        <v>30</v>
      </c>
      <c r="AA1920" s="3">
        <f t="shared" si="179"/>
        <v>10</v>
      </c>
      <c r="AB1920" s="3">
        <f>COUNTA(I1920:V1920)-COUNTA(N1920)</f>
        <v>9</v>
      </c>
      <c r="AC1920" s="74">
        <f t="array" ref="AC1920">AVERAGE(IF((COLUMN(I1920:V1920)&lt;&gt;COLUMN(N1920)), I1920:V1920))</f>
        <v>2.3076923076923075</v>
      </c>
    </row>
    <row r="1921" spans="1:29" x14ac:dyDescent="0.35">
      <c r="A1921" t="s">
        <v>2848</v>
      </c>
      <c r="B1921" t="s">
        <v>626</v>
      </c>
      <c r="C1921" t="s">
        <v>2605</v>
      </c>
      <c r="D1921" s="1">
        <v>1</v>
      </c>
      <c r="E1921" s="2">
        <f t="shared" si="180"/>
        <v>0</v>
      </c>
      <c r="F1921" s="2">
        <f t="shared" si="181"/>
        <v>0.16666666666666666</v>
      </c>
      <c r="G1921" s="2">
        <f t="shared" si="182"/>
        <v>0.22222222222222221</v>
      </c>
      <c r="H1921" s="2">
        <f t="shared" si="183"/>
        <v>0.16666666666666666</v>
      </c>
      <c r="M1921" s="3">
        <v>1</v>
      </c>
      <c r="P1921" s="3">
        <v>1</v>
      </c>
      <c r="W1921" s="1">
        <f t="shared" si="184"/>
        <v>1</v>
      </c>
      <c r="X1921" s="17">
        <f>IFERROR(Z1921/AB1921,0)</f>
        <v>1</v>
      </c>
      <c r="Y1921" s="3">
        <f>SUBTOTAL(109,I1921:V1921)</f>
        <v>2</v>
      </c>
      <c r="Z1921" s="3">
        <f>Y1921-N1921</f>
        <v>2</v>
      </c>
      <c r="AA1921" s="3">
        <f t="shared" si="179"/>
        <v>2</v>
      </c>
      <c r="AB1921" s="3">
        <f>COUNTA(I1921:V1921)-COUNTA(N1921)</f>
        <v>2</v>
      </c>
      <c r="AC1921" s="74">
        <f t="array" ref="AC1921">AVERAGE(IF((COLUMN(I1921:V1921)&lt;&gt;COLUMN(N1921)), I1921:V1921))</f>
        <v>0.15384615384615385</v>
      </c>
    </row>
    <row r="1922" spans="1:29" x14ac:dyDescent="0.35">
      <c r="A1922" t="s">
        <v>2858</v>
      </c>
      <c r="B1922" t="s">
        <v>127</v>
      </c>
      <c r="C1922" t="s">
        <v>2605</v>
      </c>
      <c r="D1922" s="1">
        <v>8.6666666666666661</v>
      </c>
      <c r="E1922" s="2">
        <f t="shared" si="180"/>
        <v>12</v>
      </c>
      <c r="F1922" s="2">
        <f t="shared" si="181"/>
        <v>12.166666666666666</v>
      </c>
      <c r="G1922" s="2">
        <f t="shared" si="182"/>
        <v>12.666666666666666</v>
      </c>
      <c r="H1922" s="2">
        <f t="shared" si="183"/>
        <v>9.9166666666666661</v>
      </c>
      <c r="I1922" s="3">
        <v>1</v>
      </c>
      <c r="J1922" s="3">
        <v>1</v>
      </c>
      <c r="K1922" s="3">
        <v>1</v>
      </c>
      <c r="L1922" s="3">
        <v>3</v>
      </c>
      <c r="M1922" s="3">
        <v>5</v>
      </c>
      <c r="N1922" s="3">
        <v>22</v>
      </c>
      <c r="O1922" s="3">
        <v>14</v>
      </c>
      <c r="P1922" s="3">
        <v>15</v>
      </c>
      <c r="Q1922" s="3">
        <v>8</v>
      </c>
      <c r="R1922" s="3">
        <v>14</v>
      </c>
      <c r="S1922" s="3">
        <v>6</v>
      </c>
      <c r="T1922" s="3">
        <v>12</v>
      </c>
      <c r="U1922" s="3">
        <v>18</v>
      </c>
      <c r="V1922" s="3">
        <v>7</v>
      </c>
      <c r="W1922" s="1">
        <f t="shared" si="184"/>
        <v>8.6666666666666661</v>
      </c>
      <c r="X1922" s="17">
        <f>IFERROR(Z1922/AB1922,0)</f>
        <v>8.0769230769230766</v>
      </c>
      <c r="Y1922" s="3">
        <f>SUBTOTAL(109,I1922:V1922)</f>
        <v>127</v>
      </c>
      <c r="Z1922" s="3">
        <f>Y1922-N1922</f>
        <v>105</v>
      </c>
      <c r="AA1922" s="3">
        <f t="shared" si="179"/>
        <v>14</v>
      </c>
      <c r="AB1922" s="3">
        <f>COUNTA(I1922:V1922)-COUNTA(N1922)</f>
        <v>13</v>
      </c>
      <c r="AC1922" s="74">
        <f t="array" ref="AC1922">AVERAGE(IF((COLUMN(I1922:V1922)&lt;&gt;COLUMN(N1922)), I1922:V1922))</f>
        <v>8.0769230769230766</v>
      </c>
    </row>
    <row r="1923" spans="1:29" x14ac:dyDescent="0.35">
      <c r="A1923" t="s">
        <v>2859</v>
      </c>
      <c r="B1923" t="s">
        <v>1741</v>
      </c>
      <c r="C1923" t="s">
        <v>2605</v>
      </c>
      <c r="D1923" s="1">
        <v>1</v>
      </c>
      <c r="E1923" s="2">
        <f t="shared" si="180"/>
        <v>0.33333333333333331</v>
      </c>
      <c r="F1923" s="2">
        <f t="shared" si="181"/>
        <v>0.33333333333333331</v>
      </c>
      <c r="G1923" s="2">
        <f t="shared" si="182"/>
        <v>0.22222222222222221</v>
      </c>
      <c r="H1923" s="2">
        <f t="shared" si="183"/>
        <v>0.25</v>
      </c>
      <c r="K1923" s="3">
        <v>1</v>
      </c>
      <c r="Q1923" s="3">
        <v>1</v>
      </c>
      <c r="T1923" s="3">
        <v>1</v>
      </c>
      <c r="V1923" s="3">
        <v>1</v>
      </c>
      <c r="W1923" s="1">
        <f t="shared" si="184"/>
        <v>1</v>
      </c>
      <c r="X1923" s="17">
        <f>IFERROR(Z1923/AB1923,0)</f>
        <v>1</v>
      </c>
      <c r="Y1923" s="3">
        <f>SUBTOTAL(109,I1923:V1923)</f>
        <v>4</v>
      </c>
      <c r="Z1923" s="3">
        <f>Y1923-N1923</f>
        <v>4</v>
      </c>
      <c r="AA1923" s="3">
        <f t="shared" si="179"/>
        <v>4</v>
      </c>
      <c r="AB1923" s="3">
        <f>COUNTA(I1923:V1923)-COUNTA(N1923)</f>
        <v>4</v>
      </c>
      <c r="AC1923" s="74">
        <f t="array" ref="AC1923">AVERAGE(IF((COLUMN(I1923:V1923)&lt;&gt;COLUMN(N1923)), I1923:V1923))</f>
        <v>0.30769230769230771</v>
      </c>
    </row>
    <row r="1924" spans="1:29" x14ac:dyDescent="0.35">
      <c r="A1924" t="s">
        <v>2860</v>
      </c>
      <c r="B1924" t="s">
        <v>1743</v>
      </c>
      <c r="C1924" t="s">
        <v>2605</v>
      </c>
      <c r="D1924" s="1">
        <v>1</v>
      </c>
      <c r="E1924" s="2">
        <f t="shared" si="180"/>
        <v>0</v>
      </c>
      <c r="F1924" s="2">
        <f t="shared" si="181"/>
        <v>0</v>
      </c>
      <c r="G1924" s="2">
        <f t="shared" si="182"/>
        <v>0.1111111111111111</v>
      </c>
      <c r="H1924" s="2">
        <f t="shared" si="183"/>
        <v>0.16666666666666666</v>
      </c>
      <c r="J1924" s="3">
        <v>1</v>
      </c>
      <c r="O1924" s="3">
        <v>1</v>
      </c>
      <c r="W1924" s="1">
        <f t="shared" si="184"/>
        <v>1</v>
      </c>
      <c r="X1924" s="17">
        <f>IFERROR(Z1924/AB1924,0)</f>
        <v>1</v>
      </c>
      <c r="Y1924" s="3">
        <f>SUBTOTAL(109,I1924:V1924)</f>
        <v>2</v>
      </c>
      <c r="Z1924" s="3">
        <f>Y1924-N1924</f>
        <v>2</v>
      </c>
      <c r="AA1924" s="3">
        <f t="shared" si="179"/>
        <v>2</v>
      </c>
      <c r="AB1924" s="3">
        <f>COUNTA(I1924:V1924)-COUNTA(N1924)</f>
        <v>2</v>
      </c>
      <c r="AC1924" s="74">
        <f t="array" ref="AC1924">AVERAGE(IF((COLUMN(I1924:V1924)&lt;&gt;COLUMN(N1924)), I1924:V1924))</f>
        <v>0.15384615384615385</v>
      </c>
    </row>
    <row r="1925" spans="1:29" x14ac:dyDescent="0.35">
      <c r="A1925" t="s">
        <v>2861</v>
      </c>
      <c r="B1925" t="s">
        <v>2862</v>
      </c>
      <c r="C1925" t="s">
        <v>2605</v>
      </c>
      <c r="D1925" s="1">
        <v>2</v>
      </c>
      <c r="E1925" s="2">
        <f t="shared" si="180"/>
        <v>0</v>
      </c>
      <c r="F1925" s="2">
        <f t="shared" si="181"/>
        <v>0</v>
      </c>
      <c r="G1925" s="2">
        <f t="shared" si="182"/>
        <v>0.1111111111111111</v>
      </c>
      <c r="H1925" s="2">
        <f t="shared" si="183"/>
        <v>0.25</v>
      </c>
      <c r="K1925" s="3">
        <v>2</v>
      </c>
      <c r="N1925" s="3">
        <v>1</v>
      </c>
      <c r="W1925" s="1">
        <f t="shared" si="184"/>
        <v>2</v>
      </c>
      <c r="X1925" s="17">
        <f>IFERROR(Z1925/AB1925,0)</f>
        <v>2</v>
      </c>
      <c r="Y1925" s="3">
        <f>SUBTOTAL(109,I1925:V1925)</f>
        <v>3</v>
      </c>
      <c r="Z1925" s="3">
        <f>Y1925-N1925</f>
        <v>2</v>
      </c>
      <c r="AA1925" s="3">
        <f t="shared" si="179"/>
        <v>2</v>
      </c>
      <c r="AB1925" s="3">
        <f>COUNTA(I1925:V1925)-COUNTA(N1925)</f>
        <v>1</v>
      </c>
      <c r="AC1925" s="74">
        <f t="array" ref="AC1925">AVERAGE(IF((COLUMN(I1925:V1925)&lt;&gt;COLUMN(N1925)), I1925:V1925))</f>
        <v>0.15384615384615385</v>
      </c>
    </row>
    <row r="1926" spans="1:29" x14ac:dyDescent="0.35">
      <c r="A1926" t="s">
        <v>2863</v>
      </c>
      <c r="B1926" t="s">
        <v>2864</v>
      </c>
      <c r="C1926" t="s">
        <v>2605</v>
      </c>
      <c r="D1926" s="1">
        <v>1</v>
      </c>
      <c r="E1926" s="2">
        <f t="shared" si="180"/>
        <v>0.33333333333333331</v>
      </c>
      <c r="F1926" s="2">
        <f t="shared" si="181"/>
        <v>0.66666666666666663</v>
      </c>
      <c r="G1926" s="2">
        <f t="shared" si="182"/>
        <v>0.44444444444444442</v>
      </c>
      <c r="H1926" s="2">
        <f t="shared" si="183"/>
        <v>0.33333333333333331</v>
      </c>
      <c r="P1926" s="3">
        <v>1</v>
      </c>
      <c r="Q1926" s="3">
        <v>1</v>
      </c>
      <c r="R1926" s="3">
        <v>1</v>
      </c>
      <c r="U1926" s="3">
        <v>1</v>
      </c>
      <c r="W1926" s="1">
        <f t="shared" si="184"/>
        <v>1</v>
      </c>
      <c r="X1926" s="17">
        <f>IFERROR(Z1926/AB1926,0)</f>
        <v>1</v>
      </c>
      <c r="Y1926" s="3">
        <f>SUBTOTAL(109,I1926:V1926)</f>
        <v>4</v>
      </c>
      <c r="Z1926" s="3">
        <f>Y1926-N1926</f>
        <v>4</v>
      </c>
      <c r="AA1926" s="3">
        <f t="shared" si="179"/>
        <v>4</v>
      </c>
      <c r="AB1926" s="3">
        <f>COUNTA(I1926:V1926)-COUNTA(N1926)</f>
        <v>4</v>
      </c>
      <c r="AC1926" s="74">
        <f t="array" ref="AC1926">AVERAGE(IF((COLUMN(I1926:V1926)&lt;&gt;COLUMN(N1926)), I1926:V1926))</f>
        <v>0.30769230769230771</v>
      </c>
    </row>
    <row r="1927" spans="1:29" x14ac:dyDescent="0.35">
      <c r="A1927" t="s">
        <v>2865</v>
      </c>
      <c r="B1927" t="s">
        <v>2436</v>
      </c>
      <c r="C1927" t="s">
        <v>2605</v>
      </c>
      <c r="D1927" s="1">
        <v>1.7142857142857142</v>
      </c>
      <c r="E1927" s="2">
        <f t="shared" si="180"/>
        <v>0</v>
      </c>
      <c r="F1927" s="2">
        <f t="shared" si="181"/>
        <v>0.33333333333333331</v>
      </c>
      <c r="G1927" s="2">
        <f t="shared" si="182"/>
        <v>0.66666666666666663</v>
      </c>
      <c r="H1927" s="2">
        <f t="shared" si="183"/>
        <v>0.91666666666666663</v>
      </c>
      <c r="J1927" s="3">
        <v>1</v>
      </c>
      <c r="K1927" s="3">
        <v>3</v>
      </c>
      <c r="L1927" s="3">
        <v>1</v>
      </c>
      <c r="N1927" s="3">
        <v>2</v>
      </c>
      <c r="O1927" s="3">
        <v>2</v>
      </c>
      <c r="P1927" s="3">
        <v>1</v>
      </c>
      <c r="Q1927" s="3">
        <v>1</v>
      </c>
      <c r="V1927" s="3">
        <v>3</v>
      </c>
      <c r="W1927" s="1">
        <f t="shared" si="184"/>
        <v>1.7142857142857142</v>
      </c>
      <c r="X1927" s="17">
        <f>IFERROR(Z1927/AB1927,0)</f>
        <v>1.7142857142857142</v>
      </c>
      <c r="Y1927" s="3">
        <f>SUBTOTAL(109,I1927:V1927)</f>
        <v>14</v>
      </c>
      <c r="Z1927" s="3">
        <f>Y1927-N1927</f>
        <v>12</v>
      </c>
      <c r="AA1927" s="3">
        <f t="shared" ref="AA1927:AA1990" si="185">COUNTA(I1927:V1927)</f>
        <v>8</v>
      </c>
      <c r="AB1927" s="3">
        <f>COUNTA(I1927:V1927)-COUNTA(N1927)</f>
        <v>7</v>
      </c>
      <c r="AC1927" s="74">
        <f t="array" ref="AC1927">AVERAGE(IF((COLUMN(I1927:V1927)&lt;&gt;COLUMN(N1927)), I1927:V1927))</f>
        <v>0.92307692307692313</v>
      </c>
    </row>
    <row r="1928" spans="1:29" x14ac:dyDescent="0.35">
      <c r="A1928" t="s">
        <v>2866</v>
      </c>
      <c r="B1928" t="s">
        <v>2867</v>
      </c>
      <c r="C1928" t="s">
        <v>2605</v>
      </c>
      <c r="D1928" s="1">
        <v>1</v>
      </c>
      <c r="E1928" s="2">
        <f t="shared" si="180"/>
        <v>0.33333333333333331</v>
      </c>
      <c r="F1928" s="2">
        <f t="shared" si="181"/>
        <v>0.16666666666666666</v>
      </c>
      <c r="G1928" s="2">
        <f t="shared" si="182"/>
        <v>0.44444444444444442</v>
      </c>
      <c r="H1928" s="2">
        <f t="shared" si="183"/>
        <v>0.5</v>
      </c>
      <c r="I1928" s="3">
        <v>1</v>
      </c>
      <c r="K1928" s="3">
        <v>1</v>
      </c>
      <c r="L1928" s="3">
        <v>1</v>
      </c>
      <c r="N1928" s="3">
        <v>3</v>
      </c>
      <c r="U1928" s="3">
        <v>1</v>
      </c>
      <c r="W1928" s="1">
        <f t="shared" si="184"/>
        <v>1</v>
      </c>
      <c r="X1928" s="17">
        <f>IFERROR(Z1928/AB1928,0)</f>
        <v>1</v>
      </c>
      <c r="Y1928" s="3">
        <f>SUBTOTAL(109,I1928:V1928)</f>
        <v>7</v>
      </c>
      <c r="Z1928" s="3">
        <f>Y1928-N1928</f>
        <v>4</v>
      </c>
      <c r="AA1928" s="3">
        <f t="shared" si="185"/>
        <v>5</v>
      </c>
      <c r="AB1928" s="3">
        <f>COUNTA(I1928:V1928)-COUNTA(N1928)</f>
        <v>4</v>
      </c>
      <c r="AC1928" s="74">
        <f t="array" ref="AC1928">AVERAGE(IF((COLUMN(I1928:V1928)&lt;&gt;COLUMN(N1928)), I1928:V1928))</f>
        <v>0.30769230769230771</v>
      </c>
    </row>
    <row r="1929" spans="1:29" x14ac:dyDescent="0.35">
      <c r="A1929" t="s">
        <v>2868</v>
      </c>
      <c r="B1929" t="s">
        <v>2869</v>
      </c>
      <c r="C1929" t="s">
        <v>2605</v>
      </c>
      <c r="D1929" s="1">
        <v>1</v>
      </c>
      <c r="E1929" s="2">
        <f t="shared" si="180"/>
        <v>0</v>
      </c>
      <c r="F1929" s="2">
        <f t="shared" si="181"/>
        <v>0</v>
      </c>
      <c r="G1929" s="2">
        <f t="shared" si="182"/>
        <v>0.1111111111111111</v>
      </c>
      <c r="H1929" s="2">
        <f t="shared" si="183"/>
        <v>8.3333333333333329E-2</v>
      </c>
      <c r="N1929" s="3">
        <v>1</v>
      </c>
      <c r="V1929" s="3">
        <v>1</v>
      </c>
      <c r="W1929" s="1">
        <f t="shared" si="184"/>
        <v>1</v>
      </c>
      <c r="X1929" s="17">
        <f>IFERROR(Z1929/AB1929,0)</f>
        <v>1</v>
      </c>
      <c r="Y1929" s="3">
        <f>SUBTOTAL(109,I1929:V1929)</f>
        <v>2</v>
      </c>
      <c r="Z1929" s="3">
        <f>Y1929-N1929</f>
        <v>1</v>
      </c>
      <c r="AA1929" s="3">
        <f t="shared" si="185"/>
        <v>2</v>
      </c>
      <c r="AB1929" s="3">
        <f>COUNTA(I1929:V1929)-COUNTA(N1929)</f>
        <v>1</v>
      </c>
      <c r="AC1929" s="74">
        <f t="array" ref="AC1929">AVERAGE(IF((COLUMN(I1929:V1929)&lt;&gt;COLUMN(N1929)), I1929:V1929))</f>
        <v>7.6923076923076927E-2</v>
      </c>
    </row>
    <row r="1930" spans="1:29" x14ac:dyDescent="0.35">
      <c r="A1930" t="s">
        <v>2870</v>
      </c>
      <c r="B1930" t="s">
        <v>2438</v>
      </c>
      <c r="C1930" t="s">
        <v>2605</v>
      </c>
      <c r="D1930" s="1">
        <v>1.6666666666666667</v>
      </c>
      <c r="E1930" s="2">
        <f t="shared" si="180"/>
        <v>2</v>
      </c>
      <c r="F1930" s="2">
        <f t="shared" si="181"/>
        <v>1.3333333333333333</v>
      </c>
      <c r="G1930" s="2">
        <f t="shared" si="182"/>
        <v>2.1111111111111112</v>
      </c>
      <c r="H1930" s="2">
        <f t="shared" si="183"/>
        <v>2</v>
      </c>
      <c r="I1930" s="3">
        <v>1</v>
      </c>
      <c r="J1930" s="3">
        <v>3</v>
      </c>
      <c r="K1930" s="3">
        <v>1</v>
      </c>
      <c r="L1930" s="3">
        <v>1</v>
      </c>
      <c r="N1930" s="3">
        <v>9</v>
      </c>
      <c r="O1930" s="3">
        <v>2</v>
      </c>
      <c r="Q1930" s="3">
        <v>1</v>
      </c>
      <c r="R1930" s="3">
        <v>1</v>
      </c>
      <c r="S1930" s="3">
        <v>1</v>
      </c>
      <c r="T1930" s="3">
        <v>2</v>
      </c>
      <c r="U1930" s="3">
        <v>3</v>
      </c>
      <c r="W1930" s="1">
        <f t="shared" si="184"/>
        <v>1.6666666666666667</v>
      </c>
      <c r="X1930" s="17">
        <f>IFERROR(Z1930/AB1930,0)</f>
        <v>1.6</v>
      </c>
      <c r="Y1930" s="3">
        <f>SUBTOTAL(109,I1930:V1930)</f>
        <v>25</v>
      </c>
      <c r="Z1930" s="3">
        <f>Y1930-N1930</f>
        <v>16</v>
      </c>
      <c r="AA1930" s="3">
        <f t="shared" si="185"/>
        <v>11</v>
      </c>
      <c r="AB1930" s="3">
        <f>COUNTA(I1930:V1930)-COUNTA(N1930)</f>
        <v>10</v>
      </c>
      <c r="AC1930" s="74">
        <f t="array" ref="AC1930">AVERAGE(IF((COLUMN(I1930:V1930)&lt;&gt;COLUMN(N1930)), I1930:V1930))</f>
        <v>1.2307692307692308</v>
      </c>
    </row>
    <row r="1931" spans="1:29" x14ac:dyDescent="0.35">
      <c r="A1931" t="s">
        <v>2871</v>
      </c>
      <c r="B1931" t="s">
        <v>2440</v>
      </c>
      <c r="C1931" t="s">
        <v>2605</v>
      </c>
      <c r="D1931" s="1">
        <v>2.5</v>
      </c>
      <c r="E1931" s="2">
        <f t="shared" si="180"/>
        <v>1.6666666666666667</v>
      </c>
      <c r="F1931" s="2">
        <f t="shared" si="181"/>
        <v>2.3333333333333335</v>
      </c>
      <c r="G1931" s="2">
        <f t="shared" si="182"/>
        <v>3.4444444444444446</v>
      </c>
      <c r="H1931" s="2">
        <f t="shared" si="183"/>
        <v>3.0833333333333335</v>
      </c>
      <c r="J1931" s="3">
        <v>4</v>
      </c>
      <c r="K1931" s="3">
        <v>2</v>
      </c>
      <c r="M1931" s="3">
        <v>2</v>
      </c>
      <c r="N1931" s="3">
        <v>12</v>
      </c>
      <c r="O1931" s="3">
        <v>3</v>
      </c>
      <c r="P1931" s="3">
        <v>4</v>
      </c>
      <c r="Q1931" s="3">
        <v>2</v>
      </c>
      <c r="R1931" s="3">
        <v>3</v>
      </c>
      <c r="S1931" s="3">
        <v>1</v>
      </c>
      <c r="T1931" s="3">
        <v>2</v>
      </c>
      <c r="U1931" s="3">
        <v>2</v>
      </c>
      <c r="W1931" s="1">
        <f t="shared" si="184"/>
        <v>2.5</v>
      </c>
      <c r="X1931" s="17">
        <f>IFERROR(Z1931/AB1931,0)</f>
        <v>2.5</v>
      </c>
      <c r="Y1931" s="3">
        <f>SUBTOTAL(109,I1931:V1931)</f>
        <v>37</v>
      </c>
      <c r="Z1931" s="3">
        <f>Y1931-N1931</f>
        <v>25</v>
      </c>
      <c r="AA1931" s="3">
        <f t="shared" si="185"/>
        <v>11</v>
      </c>
      <c r="AB1931" s="3">
        <f>COUNTA(I1931:V1931)-COUNTA(N1931)</f>
        <v>10</v>
      </c>
      <c r="AC1931" s="74">
        <f t="array" ref="AC1931">AVERAGE(IF((COLUMN(I1931:V1931)&lt;&gt;COLUMN(N1931)), I1931:V1931))</f>
        <v>1.9230769230769231</v>
      </c>
    </row>
    <row r="1932" spans="1:29" x14ac:dyDescent="0.35">
      <c r="A1932" t="s">
        <v>2872</v>
      </c>
      <c r="B1932" t="s">
        <v>2442</v>
      </c>
      <c r="C1932" t="s">
        <v>2605</v>
      </c>
      <c r="D1932" s="1">
        <v>3.0833333333333335</v>
      </c>
      <c r="E1932" s="2">
        <f t="shared" si="180"/>
        <v>4.666666666666667</v>
      </c>
      <c r="F1932" s="2">
        <f t="shared" si="181"/>
        <v>3.1666666666666665</v>
      </c>
      <c r="G1932" s="2">
        <f t="shared" si="182"/>
        <v>4.1111111111111107</v>
      </c>
      <c r="H1932" s="2">
        <f t="shared" si="183"/>
        <v>4</v>
      </c>
      <c r="I1932" s="3">
        <v>4</v>
      </c>
      <c r="J1932" s="3">
        <v>2</v>
      </c>
      <c r="K1932" s="3">
        <v>8</v>
      </c>
      <c r="L1932" s="3">
        <v>1</v>
      </c>
      <c r="M1932" s="3">
        <v>4</v>
      </c>
      <c r="N1932" s="3">
        <v>13</v>
      </c>
      <c r="O1932" s="3">
        <v>1</v>
      </c>
      <c r="P1932" s="3">
        <v>2</v>
      </c>
      <c r="Q1932" s="3">
        <v>2</v>
      </c>
      <c r="R1932" s="3">
        <v>1</v>
      </c>
      <c r="S1932" s="3">
        <v>2</v>
      </c>
      <c r="T1932" s="3">
        <v>5</v>
      </c>
      <c r="U1932" s="3">
        <v>7</v>
      </c>
      <c r="V1932" s="3">
        <v>2</v>
      </c>
      <c r="W1932" s="1">
        <f t="shared" si="184"/>
        <v>3.0833333333333335</v>
      </c>
      <c r="X1932" s="17">
        <f>IFERROR(Z1932/AB1932,0)</f>
        <v>3.1538461538461537</v>
      </c>
      <c r="Y1932" s="3">
        <f>SUBTOTAL(109,I1932:V1932)</f>
        <v>54</v>
      </c>
      <c r="Z1932" s="3">
        <f>Y1932-N1932</f>
        <v>41</v>
      </c>
      <c r="AA1932" s="3">
        <f t="shared" si="185"/>
        <v>14</v>
      </c>
      <c r="AB1932" s="3">
        <f>COUNTA(I1932:V1932)-COUNTA(N1932)</f>
        <v>13</v>
      </c>
      <c r="AC1932" s="74">
        <f t="array" ref="AC1932">AVERAGE(IF((COLUMN(I1932:V1932)&lt;&gt;COLUMN(N1932)), I1932:V1932))</f>
        <v>3.1538461538461537</v>
      </c>
    </row>
    <row r="1933" spans="1:29" x14ac:dyDescent="0.35">
      <c r="A1933" t="s">
        <v>2873</v>
      </c>
      <c r="B1933" t="s">
        <v>129</v>
      </c>
      <c r="C1933" t="s">
        <v>2605</v>
      </c>
      <c r="D1933" s="1">
        <v>2</v>
      </c>
      <c r="E1933" s="2">
        <f t="shared" si="180"/>
        <v>2.3333333333333335</v>
      </c>
      <c r="F1933" s="2">
        <f t="shared" si="181"/>
        <v>2.5</v>
      </c>
      <c r="G1933" s="2">
        <f t="shared" si="182"/>
        <v>4.333333333333333</v>
      </c>
      <c r="H1933" s="2">
        <f t="shared" si="183"/>
        <v>3.5</v>
      </c>
      <c r="I1933" s="3">
        <v>1</v>
      </c>
      <c r="J1933" s="3">
        <v>1</v>
      </c>
      <c r="K1933" s="3">
        <v>1</v>
      </c>
      <c r="L1933" s="3">
        <v>1</v>
      </c>
      <c r="M1933" s="3">
        <v>1</v>
      </c>
      <c r="N1933" s="3">
        <v>21</v>
      </c>
      <c r="O1933" s="3">
        <v>2</v>
      </c>
      <c r="P1933" s="3">
        <v>2</v>
      </c>
      <c r="Q1933" s="3">
        <v>3</v>
      </c>
      <c r="R1933" s="3">
        <v>3</v>
      </c>
      <c r="S1933" s="3">
        <v>1</v>
      </c>
      <c r="T1933" s="3">
        <v>3</v>
      </c>
      <c r="U1933" s="3">
        <v>3</v>
      </c>
      <c r="V1933" s="3">
        <v>3</v>
      </c>
      <c r="W1933" s="1">
        <f t="shared" si="184"/>
        <v>2</v>
      </c>
      <c r="X1933" s="17">
        <f>IFERROR(Z1933/AB1933,0)</f>
        <v>1.9230769230769231</v>
      </c>
      <c r="Y1933" s="3">
        <f>SUBTOTAL(109,I1933:V1933)</f>
        <v>46</v>
      </c>
      <c r="Z1933" s="3">
        <f>Y1933-N1933</f>
        <v>25</v>
      </c>
      <c r="AA1933" s="3">
        <f t="shared" si="185"/>
        <v>14</v>
      </c>
      <c r="AB1933" s="3">
        <f>COUNTA(I1933:V1933)-COUNTA(N1933)</f>
        <v>13</v>
      </c>
      <c r="AC1933" s="74">
        <f t="array" ref="AC1933">AVERAGE(IF((COLUMN(I1933:V1933)&lt;&gt;COLUMN(N1933)), I1933:V1933))</f>
        <v>1.9230769230769231</v>
      </c>
    </row>
    <row r="1934" spans="1:29" x14ac:dyDescent="0.35">
      <c r="A1934" t="s">
        <v>2874</v>
      </c>
      <c r="B1934" t="s">
        <v>2875</v>
      </c>
      <c r="C1934" t="s">
        <v>2605</v>
      </c>
      <c r="D1934" s="1" t="s">
        <v>71</v>
      </c>
      <c r="E1934" s="2">
        <f t="shared" si="180"/>
        <v>0</v>
      </c>
      <c r="F1934" s="2">
        <f t="shared" si="181"/>
        <v>0</v>
      </c>
      <c r="G1934" s="2">
        <f t="shared" si="182"/>
        <v>0</v>
      </c>
      <c r="H1934" s="2">
        <f t="shared" si="183"/>
        <v>0</v>
      </c>
      <c r="I1934" s="3">
        <v>1</v>
      </c>
      <c r="W1934" s="1" t="str">
        <f t="shared" si="184"/>
        <v>0</v>
      </c>
      <c r="X1934" s="17">
        <f>IFERROR(Z1934/AB1934,0)</f>
        <v>1</v>
      </c>
      <c r="Y1934" s="3">
        <f>SUBTOTAL(109,I1934:V1934)</f>
        <v>1</v>
      </c>
      <c r="Z1934" s="3">
        <f>Y1934-N1934</f>
        <v>1</v>
      </c>
      <c r="AA1934" s="3">
        <f t="shared" si="185"/>
        <v>1</v>
      </c>
      <c r="AB1934" s="3">
        <f>COUNTA(I1934:V1934)-COUNTA(N1934)</f>
        <v>1</v>
      </c>
      <c r="AC1934" s="74">
        <f t="array" ref="AC1934">AVERAGE(IF((COLUMN(I1934:V1934)&lt;&gt;COLUMN(N1934)), I1934:V1934))</f>
        <v>7.6923076923076927E-2</v>
      </c>
    </row>
    <row r="1935" spans="1:29" x14ac:dyDescent="0.35">
      <c r="A1935" t="s">
        <v>2876</v>
      </c>
      <c r="B1935" t="s">
        <v>2877</v>
      </c>
      <c r="C1935" t="s">
        <v>2605</v>
      </c>
      <c r="D1935" s="1">
        <v>2</v>
      </c>
      <c r="E1935" s="2">
        <f t="shared" si="180"/>
        <v>0.66666666666666663</v>
      </c>
      <c r="F1935" s="2">
        <f t="shared" si="181"/>
        <v>0.83333333333333337</v>
      </c>
      <c r="G1935" s="2">
        <f t="shared" si="182"/>
        <v>1.8888888888888888</v>
      </c>
      <c r="H1935" s="2">
        <f t="shared" si="183"/>
        <v>2.25</v>
      </c>
      <c r="I1935" s="3">
        <v>4</v>
      </c>
      <c r="J1935" s="3">
        <v>3</v>
      </c>
      <c r="K1935" s="3">
        <v>2</v>
      </c>
      <c r="L1935" s="3">
        <v>5</v>
      </c>
      <c r="M1935" s="3">
        <v>2</v>
      </c>
      <c r="N1935" s="3">
        <v>10</v>
      </c>
      <c r="P1935" s="3">
        <v>1</v>
      </c>
      <c r="Q1935" s="3">
        <v>2</v>
      </c>
      <c r="S1935" s="3">
        <v>1</v>
      </c>
      <c r="U1935" s="3">
        <v>1</v>
      </c>
      <c r="V1935" s="3">
        <v>1</v>
      </c>
      <c r="W1935" s="1">
        <f t="shared" si="184"/>
        <v>2</v>
      </c>
      <c r="X1935" s="17">
        <f>IFERROR(Z1935/AB1935,0)</f>
        <v>2.2000000000000002</v>
      </c>
      <c r="Y1935" s="3">
        <f>SUBTOTAL(109,I1935:V1935)</f>
        <v>32</v>
      </c>
      <c r="Z1935" s="3">
        <f>Y1935-N1935</f>
        <v>22</v>
      </c>
      <c r="AA1935" s="3">
        <f t="shared" si="185"/>
        <v>11</v>
      </c>
      <c r="AB1935" s="3">
        <f>COUNTA(I1935:V1935)-COUNTA(N1935)</f>
        <v>10</v>
      </c>
      <c r="AC1935" s="74">
        <f t="array" ref="AC1935">AVERAGE(IF((COLUMN(I1935:V1935)&lt;&gt;COLUMN(N1935)), I1935:V1935))</f>
        <v>1.6923076923076923</v>
      </c>
    </row>
    <row r="1936" spans="1:29" x14ac:dyDescent="0.35">
      <c r="A1936" t="s">
        <v>2878</v>
      </c>
      <c r="B1936" t="s">
        <v>2879</v>
      </c>
      <c r="C1936" t="s">
        <v>2605</v>
      </c>
      <c r="D1936" s="1">
        <v>1.3333333333333333</v>
      </c>
      <c r="E1936" s="2">
        <f t="shared" si="180"/>
        <v>0.33333333333333331</v>
      </c>
      <c r="F1936" s="2">
        <f t="shared" si="181"/>
        <v>0.33333333333333331</v>
      </c>
      <c r="G1936" s="2">
        <f t="shared" si="182"/>
        <v>1</v>
      </c>
      <c r="H1936" s="2">
        <f t="shared" si="183"/>
        <v>1.1666666666666667</v>
      </c>
      <c r="J1936" s="3">
        <v>2</v>
      </c>
      <c r="K1936" s="3">
        <v>1</v>
      </c>
      <c r="L1936" s="3">
        <v>2</v>
      </c>
      <c r="N1936" s="3">
        <v>6</v>
      </c>
      <c r="O1936" s="3">
        <v>1</v>
      </c>
      <c r="P1936" s="3">
        <v>1</v>
      </c>
      <c r="S1936" s="3">
        <v>1</v>
      </c>
      <c r="W1936" s="1">
        <f t="shared" si="184"/>
        <v>1.3333333333333333</v>
      </c>
      <c r="X1936" s="17">
        <f>IFERROR(Z1936/AB1936,0)</f>
        <v>1.3333333333333333</v>
      </c>
      <c r="Y1936" s="3">
        <f>SUBTOTAL(109,I1936:V1936)</f>
        <v>14</v>
      </c>
      <c r="Z1936" s="3">
        <f>Y1936-N1936</f>
        <v>8</v>
      </c>
      <c r="AA1936" s="3">
        <f t="shared" si="185"/>
        <v>7</v>
      </c>
      <c r="AB1936" s="3">
        <f>COUNTA(I1936:V1936)-COUNTA(N1936)</f>
        <v>6</v>
      </c>
      <c r="AC1936" s="74">
        <f t="array" ref="AC1936">AVERAGE(IF((COLUMN(I1936:V1936)&lt;&gt;COLUMN(N1936)), I1936:V1936))</f>
        <v>0.61538461538461542</v>
      </c>
    </row>
    <row r="1937" spans="1:29" x14ac:dyDescent="0.35">
      <c r="A1937" t="s">
        <v>2880</v>
      </c>
      <c r="B1937" t="s">
        <v>2444</v>
      </c>
      <c r="C1937" t="s">
        <v>2605</v>
      </c>
      <c r="D1937" s="1">
        <v>2.4545454545454546</v>
      </c>
      <c r="E1937" s="2">
        <f t="shared" si="180"/>
        <v>3</v>
      </c>
      <c r="F1937" s="2">
        <f t="shared" si="181"/>
        <v>2.5</v>
      </c>
      <c r="G1937" s="2">
        <f t="shared" si="182"/>
        <v>3.1111111111111112</v>
      </c>
      <c r="H1937" s="2">
        <f t="shared" si="183"/>
        <v>2.75</v>
      </c>
      <c r="I1937" s="3">
        <v>2</v>
      </c>
      <c r="J1937" s="3">
        <v>1</v>
      </c>
      <c r="K1937" s="3">
        <v>3</v>
      </c>
      <c r="L1937" s="3">
        <v>1</v>
      </c>
      <c r="M1937" s="3">
        <v>1</v>
      </c>
      <c r="N1937" s="3">
        <v>9</v>
      </c>
      <c r="O1937" s="3">
        <v>3</v>
      </c>
      <c r="P1937" s="3">
        <v>2</v>
      </c>
      <c r="R1937" s="3">
        <v>4</v>
      </c>
      <c r="S1937" s="3">
        <v>4</v>
      </c>
      <c r="T1937" s="3">
        <v>1</v>
      </c>
      <c r="U1937" s="3">
        <v>4</v>
      </c>
      <c r="V1937" s="3">
        <v>3</v>
      </c>
      <c r="W1937" s="1">
        <f t="shared" si="184"/>
        <v>2.4545454545454546</v>
      </c>
      <c r="X1937" s="17">
        <f>IFERROR(Z1937/AB1937,0)</f>
        <v>2.4166666666666665</v>
      </c>
      <c r="Y1937" s="3">
        <f>SUBTOTAL(109,I1937:V1937)</f>
        <v>38</v>
      </c>
      <c r="Z1937" s="3">
        <f>Y1937-N1937</f>
        <v>29</v>
      </c>
      <c r="AA1937" s="3">
        <f t="shared" si="185"/>
        <v>13</v>
      </c>
      <c r="AB1937" s="3">
        <f>COUNTA(I1937:V1937)-COUNTA(N1937)</f>
        <v>12</v>
      </c>
      <c r="AC1937" s="74">
        <f t="array" ref="AC1937">AVERAGE(IF((COLUMN(I1937:V1937)&lt;&gt;COLUMN(N1937)), I1937:V1937))</f>
        <v>2.2307692307692308</v>
      </c>
    </row>
    <row r="1938" spans="1:29" x14ac:dyDescent="0.35">
      <c r="A1938" t="s">
        <v>2881</v>
      </c>
      <c r="B1938" t="s">
        <v>2446</v>
      </c>
      <c r="C1938" t="s">
        <v>2605</v>
      </c>
      <c r="D1938" s="1">
        <v>2</v>
      </c>
      <c r="E1938" s="2">
        <f t="shared" si="180"/>
        <v>0.66666666666666663</v>
      </c>
      <c r="F1938" s="2">
        <f t="shared" si="181"/>
        <v>1.1666666666666667</v>
      </c>
      <c r="G1938" s="2">
        <f t="shared" si="182"/>
        <v>2.8888888888888888</v>
      </c>
      <c r="H1938" s="2">
        <f t="shared" si="183"/>
        <v>2.4166666666666665</v>
      </c>
      <c r="I1938" s="3">
        <v>1</v>
      </c>
      <c r="J1938" s="3">
        <v>2</v>
      </c>
      <c r="K1938" s="3">
        <v>1</v>
      </c>
      <c r="M1938" s="3">
        <v>4</v>
      </c>
      <c r="N1938" s="3">
        <v>13</v>
      </c>
      <c r="O1938" s="3">
        <v>2</v>
      </c>
      <c r="Q1938" s="3">
        <v>2</v>
      </c>
      <c r="R1938" s="3">
        <v>3</v>
      </c>
      <c r="T1938" s="3">
        <v>1</v>
      </c>
      <c r="U1938" s="3">
        <v>1</v>
      </c>
      <c r="W1938" s="1">
        <f t="shared" si="184"/>
        <v>2</v>
      </c>
      <c r="X1938" s="17">
        <f>IFERROR(Z1938/AB1938,0)</f>
        <v>1.8888888888888888</v>
      </c>
      <c r="Y1938" s="3">
        <f>SUBTOTAL(109,I1938:V1938)</f>
        <v>30</v>
      </c>
      <c r="Z1938" s="3">
        <f>Y1938-N1938</f>
        <v>17</v>
      </c>
      <c r="AA1938" s="3">
        <f t="shared" si="185"/>
        <v>10</v>
      </c>
      <c r="AB1938" s="3">
        <f>COUNTA(I1938:V1938)-COUNTA(N1938)</f>
        <v>9</v>
      </c>
      <c r="AC1938" s="74">
        <f t="array" ref="AC1938">AVERAGE(IF((COLUMN(I1938:V1938)&lt;&gt;COLUMN(N1938)), I1938:V1938))</f>
        <v>1.3076923076923077</v>
      </c>
    </row>
    <row r="1939" spans="1:29" x14ac:dyDescent="0.35">
      <c r="A1939" t="s">
        <v>2882</v>
      </c>
      <c r="B1939" t="s">
        <v>2883</v>
      </c>
      <c r="C1939" t="s">
        <v>2605</v>
      </c>
      <c r="D1939" s="1">
        <v>1</v>
      </c>
      <c r="E1939" s="2">
        <f t="shared" si="180"/>
        <v>0.33333333333333331</v>
      </c>
      <c r="F1939" s="2">
        <f t="shared" si="181"/>
        <v>0.16666666666666666</v>
      </c>
      <c r="G1939" s="2">
        <f t="shared" si="182"/>
        <v>0.1111111111111111</v>
      </c>
      <c r="H1939" s="2">
        <f t="shared" si="183"/>
        <v>8.3333333333333329E-2</v>
      </c>
      <c r="S1939" s="3">
        <v>1</v>
      </c>
      <c r="W1939" s="1">
        <f t="shared" si="184"/>
        <v>1</v>
      </c>
      <c r="X1939" s="17">
        <f>IFERROR(Z1939/AB1939,0)</f>
        <v>1</v>
      </c>
      <c r="Y1939" s="3">
        <f>SUBTOTAL(109,I1939:V1939)</f>
        <v>1</v>
      </c>
      <c r="Z1939" s="3">
        <f>Y1939-N1939</f>
        <v>1</v>
      </c>
      <c r="AA1939" s="3">
        <f t="shared" si="185"/>
        <v>1</v>
      </c>
      <c r="AB1939" s="3">
        <f>COUNTA(I1939:V1939)-COUNTA(N1939)</f>
        <v>1</v>
      </c>
      <c r="AC1939" s="74">
        <f t="array" ref="AC1939">AVERAGE(IF((COLUMN(I1939:V1939)&lt;&gt;COLUMN(N1939)), I1939:V1939))</f>
        <v>7.6923076923076927E-2</v>
      </c>
    </row>
    <row r="1940" spans="1:29" x14ac:dyDescent="0.35">
      <c r="A1940" t="s">
        <v>2884</v>
      </c>
      <c r="B1940" t="s">
        <v>2448</v>
      </c>
      <c r="C1940" t="s">
        <v>2605</v>
      </c>
      <c r="D1940" s="1">
        <v>6.2</v>
      </c>
      <c r="E1940" s="2">
        <f t="shared" si="180"/>
        <v>6.666666666666667</v>
      </c>
      <c r="F1940" s="2">
        <f t="shared" si="181"/>
        <v>5.166666666666667</v>
      </c>
      <c r="G1940" s="2">
        <f t="shared" si="182"/>
        <v>7.1111111111111107</v>
      </c>
      <c r="H1940" s="2">
        <f t="shared" si="183"/>
        <v>6.583333333333333</v>
      </c>
      <c r="I1940" s="3">
        <v>6</v>
      </c>
      <c r="J1940" s="3">
        <v>4</v>
      </c>
      <c r="K1940" s="3">
        <v>6</v>
      </c>
      <c r="L1940" s="3">
        <v>5</v>
      </c>
      <c r="M1940" s="3">
        <v>8</v>
      </c>
      <c r="N1940" s="3">
        <v>25</v>
      </c>
      <c r="P1940" s="3">
        <v>7</v>
      </c>
      <c r="R1940" s="3">
        <v>4</v>
      </c>
      <c r="S1940" s="3">
        <v>4</v>
      </c>
      <c r="T1940" s="3">
        <v>6</v>
      </c>
      <c r="U1940" s="3">
        <v>10</v>
      </c>
      <c r="V1940" s="3">
        <v>8</v>
      </c>
      <c r="W1940" s="1">
        <f t="shared" si="184"/>
        <v>6.2</v>
      </c>
      <c r="X1940" s="17">
        <f>IFERROR(Z1940/AB1940,0)</f>
        <v>6.1818181818181817</v>
      </c>
      <c r="Y1940" s="3">
        <f>SUBTOTAL(109,I1940:V1940)</f>
        <v>93</v>
      </c>
      <c r="Z1940" s="3">
        <f>Y1940-N1940</f>
        <v>68</v>
      </c>
      <c r="AA1940" s="3">
        <f t="shared" si="185"/>
        <v>12</v>
      </c>
      <c r="AB1940" s="3">
        <f>COUNTA(I1940:V1940)-COUNTA(N1940)</f>
        <v>11</v>
      </c>
      <c r="AC1940" s="74">
        <f t="array" ref="AC1940">AVERAGE(IF((COLUMN(I1940:V1940)&lt;&gt;COLUMN(N1940)), I1940:V1940))</f>
        <v>5.2307692307692308</v>
      </c>
    </row>
    <row r="1941" spans="1:29" x14ac:dyDescent="0.35">
      <c r="A1941" t="s">
        <v>2885</v>
      </c>
      <c r="B1941" t="s">
        <v>2450</v>
      </c>
      <c r="C1941" t="s">
        <v>2605</v>
      </c>
      <c r="D1941" s="1">
        <v>3.6666666666666665</v>
      </c>
      <c r="E1941" s="2">
        <f t="shared" si="180"/>
        <v>3</v>
      </c>
      <c r="F1941" s="2">
        <f t="shared" si="181"/>
        <v>3.5</v>
      </c>
      <c r="G1941" s="2">
        <f t="shared" si="182"/>
        <v>6</v>
      </c>
      <c r="H1941" s="2">
        <f t="shared" si="183"/>
        <v>5.333333333333333</v>
      </c>
      <c r="I1941" s="3">
        <v>4</v>
      </c>
      <c r="J1941" s="3">
        <v>1</v>
      </c>
      <c r="K1941" s="3">
        <v>6</v>
      </c>
      <c r="L1941" s="3">
        <v>3</v>
      </c>
      <c r="M1941" s="3">
        <v>3</v>
      </c>
      <c r="N1941" s="3">
        <v>24</v>
      </c>
      <c r="O1941" s="3">
        <v>6</v>
      </c>
      <c r="P1941" s="3">
        <v>4</v>
      </c>
      <c r="Q1941" s="3">
        <v>5</v>
      </c>
      <c r="R1941" s="3">
        <v>3</v>
      </c>
      <c r="S1941" s="3">
        <v>4</v>
      </c>
      <c r="T1941" s="3">
        <v>3</v>
      </c>
      <c r="U1941" s="3">
        <v>2</v>
      </c>
      <c r="V1941" s="3">
        <v>4</v>
      </c>
      <c r="W1941" s="1">
        <f t="shared" si="184"/>
        <v>3.6666666666666665</v>
      </c>
      <c r="X1941" s="17">
        <f>IFERROR(Z1941/AB1941,0)</f>
        <v>3.6923076923076925</v>
      </c>
      <c r="Y1941" s="3">
        <f>SUBTOTAL(109,I1941:V1941)</f>
        <v>72</v>
      </c>
      <c r="Z1941" s="3">
        <f>Y1941-N1941</f>
        <v>48</v>
      </c>
      <c r="AA1941" s="3">
        <f t="shared" si="185"/>
        <v>14</v>
      </c>
      <c r="AB1941" s="3">
        <f>COUNTA(I1941:V1941)-COUNTA(N1941)</f>
        <v>13</v>
      </c>
      <c r="AC1941" s="74">
        <f t="array" ref="AC1941">AVERAGE(IF((COLUMN(I1941:V1941)&lt;&gt;COLUMN(N1941)), I1941:V1941))</f>
        <v>3.6923076923076925</v>
      </c>
    </row>
    <row r="1942" spans="1:29" x14ac:dyDescent="0.35">
      <c r="A1942" t="s">
        <v>2886</v>
      </c>
      <c r="B1942" t="s">
        <v>131</v>
      </c>
      <c r="C1942" t="s">
        <v>2605</v>
      </c>
      <c r="D1942" s="1">
        <v>42.666666666666664</v>
      </c>
      <c r="E1942" s="2">
        <f t="shared" si="180"/>
        <v>44.333333333333336</v>
      </c>
      <c r="F1942" s="2">
        <f t="shared" si="181"/>
        <v>40.833333333333336</v>
      </c>
      <c r="G1942" s="2">
        <f t="shared" si="182"/>
        <v>61.777777777777779</v>
      </c>
      <c r="H1942" s="2">
        <f t="shared" si="183"/>
        <v>55.666666666666664</v>
      </c>
      <c r="I1942" s="3">
        <v>56</v>
      </c>
      <c r="J1942" s="3">
        <v>36</v>
      </c>
      <c r="K1942" s="3">
        <v>43</v>
      </c>
      <c r="L1942" s="3">
        <v>33</v>
      </c>
      <c r="M1942" s="3">
        <v>45</v>
      </c>
      <c r="N1942" s="3">
        <v>191</v>
      </c>
      <c r="O1942" s="3">
        <v>75</v>
      </c>
      <c r="P1942" s="3">
        <v>40</v>
      </c>
      <c r="Q1942" s="3">
        <v>36</v>
      </c>
      <c r="R1942" s="3">
        <v>36</v>
      </c>
      <c r="S1942" s="3">
        <v>35</v>
      </c>
      <c r="T1942" s="3">
        <v>39</v>
      </c>
      <c r="U1942" s="3">
        <v>59</v>
      </c>
      <c r="V1942" s="3">
        <v>35</v>
      </c>
      <c r="W1942" s="1">
        <f t="shared" si="184"/>
        <v>42.666666666666664</v>
      </c>
      <c r="X1942" s="17">
        <f>IFERROR(Z1942/AB1942,0)</f>
        <v>43.692307692307693</v>
      </c>
      <c r="Y1942" s="3">
        <f>SUBTOTAL(109,I1942:V1942)</f>
        <v>759</v>
      </c>
      <c r="Z1942" s="3">
        <f>Y1942-N1942</f>
        <v>568</v>
      </c>
      <c r="AA1942" s="3">
        <f t="shared" si="185"/>
        <v>14</v>
      </c>
      <c r="AB1942" s="3">
        <f>COUNTA(I1942:V1942)-COUNTA(N1942)</f>
        <v>13</v>
      </c>
      <c r="AC1942" s="74">
        <f t="array" ref="AC1942">AVERAGE(IF((COLUMN(I1942:V1942)&lt;&gt;COLUMN(N1942)), I1942:V1942))</f>
        <v>43.692307692307693</v>
      </c>
    </row>
    <row r="1943" spans="1:29" x14ac:dyDescent="0.35">
      <c r="A1943" t="s">
        <v>2887</v>
      </c>
      <c r="B1943" t="s">
        <v>133</v>
      </c>
      <c r="C1943" t="s">
        <v>2605</v>
      </c>
      <c r="D1943" s="1">
        <v>42.416666666666664</v>
      </c>
      <c r="E1943" s="2">
        <f t="shared" si="180"/>
        <v>44.333333333333336</v>
      </c>
      <c r="F1943" s="2">
        <f t="shared" si="181"/>
        <v>40</v>
      </c>
      <c r="G1943" s="2">
        <f t="shared" si="182"/>
        <v>61.444444444444443</v>
      </c>
      <c r="H1943" s="2">
        <f t="shared" si="183"/>
        <v>55.333333333333336</v>
      </c>
      <c r="I1943" s="3">
        <v>56</v>
      </c>
      <c r="J1943" s="3">
        <v>36</v>
      </c>
      <c r="K1943" s="3">
        <v>42</v>
      </c>
      <c r="L1943" s="3">
        <v>33</v>
      </c>
      <c r="M1943" s="3">
        <v>45</v>
      </c>
      <c r="N1943" s="3">
        <v>190</v>
      </c>
      <c r="O1943" s="3">
        <v>78</v>
      </c>
      <c r="P1943" s="3">
        <v>38</v>
      </c>
      <c r="Q1943" s="3">
        <v>34</v>
      </c>
      <c r="R1943" s="3">
        <v>35</v>
      </c>
      <c r="S1943" s="3">
        <v>35</v>
      </c>
      <c r="T1943" s="3">
        <v>39</v>
      </c>
      <c r="U1943" s="3">
        <v>59</v>
      </c>
      <c r="V1943" s="3">
        <v>35</v>
      </c>
      <c r="W1943" s="1">
        <f t="shared" si="184"/>
        <v>42.416666666666664</v>
      </c>
      <c r="X1943" s="17">
        <f>IFERROR(Z1943/AB1943,0)</f>
        <v>43.46153846153846</v>
      </c>
      <c r="Y1943" s="3">
        <f>SUBTOTAL(109,I1943:V1943)</f>
        <v>755</v>
      </c>
      <c r="Z1943" s="3">
        <f>Y1943-N1943</f>
        <v>565</v>
      </c>
      <c r="AA1943" s="3">
        <f t="shared" si="185"/>
        <v>14</v>
      </c>
      <c r="AB1943" s="3">
        <f>COUNTA(I1943:V1943)-COUNTA(N1943)</f>
        <v>13</v>
      </c>
      <c r="AC1943" s="74">
        <f t="array" ref="AC1943">AVERAGE(IF((COLUMN(I1943:V1943)&lt;&gt;COLUMN(N1943)), I1943:V1943))</f>
        <v>43.46153846153846</v>
      </c>
    </row>
    <row r="1944" spans="1:29" x14ac:dyDescent="0.35">
      <c r="A1944" t="s">
        <v>2888</v>
      </c>
      <c r="B1944" t="s">
        <v>2889</v>
      </c>
      <c r="C1944" t="s">
        <v>2605</v>
      </c>
      <c r="D1944" s="1">
        <v>1.4</v>
      </c>
      <c r="E1944" s="2">
        <f t="shared" si="180"/>
        <v>0.66666666666666663</v>
      </c>
      <c r="F1944" s="2">
        <f t="shared" si="181"/>
        <v>0.5</v>
      </c>
      <c r="G1944" s="2">
        <f t="shared" si="182"/>
        <v>0.88888888888888884</v>
      </c>
      <c r="H1944" s="2">
        <f t="shared" si="183"/>
        <v>0.83333333333333337</v>
      </c>
      <c r="J1944" s="3">
        <v>2</v>
      </c>
      <c r="N1944" s="3">
        <v>4</v>
      </c>
      <c r="O1944" s="3">
        <v>1</v>
      </c>
      <c r="R1944" s="3">
        <v>1</v>
      </c>
      <c r="U1944" s="3">
        <v>2</v>
      </c>
      <c r="V1944" s="3">
        <v>1</v>
      </c>
      <c r="W1944" s="1">
        <f t="shared" si="184"/>
        <v>1.4</v>
      </c>
      <c r="X1944" s="17">
        <f>IFERROR(Z1944/AB1944,0)</f>
        <v>1.4</v>
      </c>
      <c r="Y1944" s="3">
        <f>SUBTOTAL(109,I1944:V1944)</f>
        <v>11</v>
      </c>
      <c r="Z1944" s="3">
        <f>Y1944-N1944</f>
        <v>7</v>
      </c>
      <c r="AA1944" s="3">
        <f t="shared" si="185"/>
        <v>6</v>
      </c>
      <c r="AB1944" s="3">
        <f>COUNTA(I1944:V1944)-COUNTA(N1944)</f>
        <v>5</v>
      </c>
      <c r="AC1944" s="74">
        <f t="array" ref="AC1944">AVERAGE(IF((COLUMN(I1944:V1944)&lt;&gt;COLUMN(N1944)), I1944:V1944))</f>
        <v>0.53846153846153844</v>
      </c>
    </row>
    <row r="1945" spans="1:29" x14ac:dyDescent="0.35">
      <c r="A1945" t="s">
        <v>2890</v>
      </c>
      <c r="B1945" t="s">
        <v>2891</v>
      </c>
      <c r="C1945" t="s">
        <v>2605</v>
      </c>
      <c r="D1945" s="1">
        <v>1</v>
      </c>
      <c r="E1945" s="2">
        <f t="shared" si="180"/>
        <v>1</v>
      </c>
      <c r="F1945" s="2">
        <f t="shared" si="181"/>
        <v>0.83333333333333337</v>
      </c>
      <c r="G1945" s="2">
        <f t="shared" si="182"/>
        <v>0.55555555555555558</v>
      </c>
      <c r="H1945" s="2">
        <f t="shared" si="183"/>
        <v>0.41666666666666669</v>
      </c>
      <c r="P1945" s="3">
        <v>1</v>
      </c>
      <c r="R1945" s="3">
        <v>1</v>
      </c>
      <c r="S1945" s="3">
        <v>1</v>
      </c>
      <c r="T1945" s="3">
        <v>1</v>
      </c>
      <c r="U1945" s="3">
        <v>1</v>
      </c>
      <c r="W1945" s="1">
        <f t="shared" si="184"/>
        <v>1</v>
      </c>
      <c r="X1945" s="17">
        <f>IFERROR(Z1945/AB1945,0)</f>
        <v>1</v>
      </c>
      <c r="Y1945" s="3">
        <f>SUBTOTAL(109,I1945:V1945)</f>
        <v>5</v>
      </c>
      <c r="Z1945" s="3">
        <f>Y1945-N1945</f>
        <v>5</v>
      </c>
      <c r="AA1945" s="3">
        <f t="shared" si="185"/>
        <v>5</v>
      </c>
      <c r="AB1945" s="3">
        <f>COUNTA(I1945:V1945)-COUNTA(N1945)</f>
        <v>5</v>
      </c>
      <c r="AC1945" s="74">
        <f t="array" ref="AC1945">AVERAGE(IF((COLUMN(I1945:V1945)&lt;&gt;COLUMN(N1945)), I1945:V1945))</f>
        <v>0.38461538461538464</v>
      </c>
    </row>
    <row r="1946" spans="1:29" x14ac:dyDescent="0.35">
      <c r="A1946" t="s">
        <v>2892</v>
      </c>
      <c r="B1946" t="s">
        <v>2893</v>
      </c>
      <c r="C1946" t="s">
        <v>2605</v>
      </c>
      <c r="D1946" s="1">
        <v>1.875</v>
      </c>
      <c r="E1946" s="2">
        <f t="shared" si="180"/>
        <v>2.6666666666666665</v>
      </c>
      <c r="F1946" s="2">
        <f t="shared" si="181"/>
        <v>1.5</v>
      </c>
      <c r="G1946" s="2">
        <f t="shared" si="182"/>
        <v>2.1111111111111112</v>
      </c>
      <c r="H1946" s="2">
        <f t="shared" si="183"/>
        <v>1.75</v>
      </c>
      <c r="I1946" s="3">
        <v>4</v>
      </c>
      <c r="J1946" s="3">
        <v>1</v>
      </c>
      <c r="K1946" s="3">
        <v>1</v>
      </c>
      <c r="M1946" s="3">
        <v>2</v>
      </c>
      <c r="N1946" s="3">
        <v>6</v>
      </c>
      <c r="O1946" s="3">
        <v>2</v>
      </c>
      <c r="P1946" s="3">
        <v>1</v>
      </c>
      <c r="S1946" s="3">
        <v>1</v>
      </c>
      <c r="T1946" s="3">
        <v>3</v>
      </c>
      <c r="U1946" s="3">
        <v>4</v>
      </c>
      <c r="W1946" s="1">
        <f t="shared" si="184"/>
        <v>1.875</v>
      </c>
      <c r="X1946" s="17">
        <f>IFERROR(Z1946/AB1946,0)</f>
        <v>2.1111111111111112</v>
      </c>
      <c r="Y1946" s="3">
        <f>SUBTOTAL(109,I1946:V1946)</f>
        <v>25</v>
      </c>
      <c r="Z1946" s="3">
        <f>Y1946-N1946</f>
        <v>19</v>
      </c>
      <c r="AA1946" s="3">
        <f t="shared" si="185"/>
        <v>10</v>
      </c>
      <c r="AB1946" s="3">
        <f>COUNTA(I1946:V1946)-COUNTA(N1946)</f>
        <v>9</v>
      </c>
      <c r="AC1946" s="74">
        <f t="array" ref="AC1946">AVERAGE(IF((COLUMN(I1946:V1946)&lt;&gt;COLUMN(N1946)), I1946:V1946))</f>
        <v>1.4615384615384615</v>
      </c>
    </row>
    <row r="1947" spans="1:29" x14ac:dyDescent="0.35">
      <c r="A1947" t="s">
        <v>2894</v>
      </c>
      <c r="B1947" t="s">
        <v>2454</v>
      </c>
      <c r="C1947" t="s">
        <v>2605</v>
      </c>
      <c r="D1947" s="1">
        <v>2</v>
      </c>
      <c r="E1947" s="2">
        <f t="shared" si="180"/>
        <v>1.6666666666666667</v>
      </c>
      <c r="F1947" s="2">
        <f t="shared" si="181"/>
        <v>1.1666666666666667</v>
      </c>
      <c r="G1947" s="2">
        <f t="shared" si="182"/>
        <v>2.2222222222222223</v>
      </c>
      <c r="H1947" s="2">
        <f t="shared" si="183"/>
        <v>2.0833333333333335</v>
      </c>
      <c r="I1947" s="3">
        <v>1</v>
      </c>
      <c r="J1947" s="3">
        <v>1</v>
      </c>
      <c r="K1947" s="3">
        <v>1</v>
      </c>
      <c r="L1947" s="3">
        <v>3</v>
      </c>
      <c r="M1947" s="3">
        <v>1</v>
      </c>
      <c r="N1947" s="3">
        <v>7</v>
      </c>
      <c r="O1947" s="3">
        <v>5</v>
      </c>
      <c r="P1947" s="3">
        <v>1</v>
      </c>
      <c r="R1947" s="3">
        <v>1</v>
      </c>
      <c r="S1947" s="3">
        <v>2</v>
      </c>
      <c r="U1947" s="3">
        <v>3</v>
      </c>
      <c r="W1947" s="1">
        <f t="shared" si="184"/>
        <v>2</v>
      </c>
      <c r="X1947" s="17">
        <f>IFERROR(Z1947/AB1947,0)</f>
        <v>1.9</v>
      </c>
      <c r="Y1947" s="3">
        <f>SUBTOTAL(109,I1947:V1947)</f>
        <v>26</v>
      </c>
      <c r="Z1947" s="3">
        <f>Y1947-N1947</f>
        <v>19</v>
      </c>
      <c r="AA1947" s="3">
        <f t="shared" si="185"/>
        <v>11</v>
      </c>
      <c r="AB1947" s="3">
        <f>COUNTA(I1947:V1947)-COUNTA(N1947)</f>
        <v>10</v>
      </c>
      <c r="AC1947" s="74">
        <f t="array" ref="AC1947">AVERAGE(IF((COLUMN(I1947:V1947)&lt;&gt;COLUMN(N1947)), I1947:V1947))</f>
        <v>1.4615384615384615</v>
      </c>
    </row>
    <row r="1948" spans="1:29" x14ac:dyDescent="0.35">
      <c r="A1948" t="s">
        <v>2895</v>
      </c>
      <c r="B1948" t="s">
        <v>2896</v>
      </c>
      <c r="C1948" t="s">
        <v>2605</v>
      </c>
      <c r="D1948" s="1">
        <v>1</v>
      </c>
      <c r="E1948" s="2">
        <f t="shared" si="180"/>
        <v>0</v>
      </c>
      <c r="F1948" s="2">
        <f t="shared" si="181"/>
        <v>0</v>
      </c>
      <c r="G1948" s="2">
        <f t="shared" si="182"/>
        <v>0.1111111111111111</v>
      </c>
      <c r="H1948" s="2">
        <f t="shared" si="183"/>
        <v>8.3333333333333329E-2</v>
      </c>
      <c r="O1948" s="3">
        <v>1</v>
      </c>
      <c r="W1948" s="1">
        <f t="shared" si="184"/>
        <v>1</v>
      </c>
      <c r="X1948" s="17">
        <f>IFERROR(Z1948/AB1948,0)</f>
        <v>1</v>
      </c>
      <c r="Y1948" s="3">
        <f>SUBTOTAL(109,I1948:V1948)</f>
        <v>1</v>
      </c>
      <c r="Z1948" s="3">
        <f>Y1948-N1948</f>
        <v>1</v>
      </c>
      <c r="AA1948" s="3">
        <f t="shared" si="185"/>
        <v>1</v>
      </c>
      <c r="AB1948" s="3">
        <f>COUNTA(I1948:V1948)-COUNTA(N1948)</f>
        <v>1</v>
      </c>
      <c r="AC1948" s="74">
        <f t="array" ref="AC1948">AVERAGE(IF((COLUMN(I1948:V1948)&lt;&gt;COLUMN(N1948)), I1948:V1948))</f>
        <v>7.6923076923076927E-2</v>
      </c>
    </row>
    <row r="1949" spans="1:29" x14ac:dyDescent="0.35">
      <c r="A1949" t="s">
        <v>2897</v>
      </c>
      <c r="B1949" t="s">
        <v>2456</v>
      </c>
      <c r="C1949" t="s">
        <v>2605</v>
      </c>
      <c r="D1949" s="1">
        <v>2.3636363636363638</v>
      </c>
      <c r="E1949" s="2">
        <f t="shared" si="180"/>
        <v>2</v>
      </c>
      <c r="F1949" s="2">
        <f t="shared" si="181"/>
        <v>1.6666666666666667</v>
      </c>
      <c r="G1949" s="2">
        <f t="shared" si="182"/>
        <v>3.8888888888888888</v>
      </c>
      <c r="H1949" s="2">
        <f t="shared" si="183"/>
        <v>3.0833333333333335</v>
      </c>
      <c r="I1949" s="3">
        <v>2</v>
      </c>
      <c r="J1949" s="3">
        <v>1</v>
      </c>
      <c r="L1949" s="3">
        <v>1</v>
      </c>
      <c r="M1949" s="3">
        <v>4</v>
      </c>
      <c r="N1949" s="3">
        <v>14</v>
      </c>
      <c r="O1949" s="3">
        <v>7</v>
      </c>
      <c r="P1949" s="3">
        <v>1</v>
      </c>
      <c r="Q1949" s="3">
        <v>2</v>
      </c>
      <c r="R1949" s="3">
        <v>1</v>
      </c>
      <c r="S1949" s="3">
        <v>1</v>
      </c>
      <c r="T1949" s="3">
        <v>2</v>
      </c>
      <c r="U1949" s="3">
        <v>3</v>
      </c>
      <c r="V1949" s="3">
        <v>3</v>
      </c>
      <c r="W1949" s="1">
        <f t="shared" si="184"/>
        <v>2.3636363636363638</v>
      </c>
      <c r="X1949" s="17">
        <f>IFERROR(Z1949/AB1949,0)</f>
        <v>2.3333333333333335</v>
      </c>
      <c r="Y1949" s="3">
        <f>SUBTOTAL(109,I1949:V1949)</f>
        <v>42</v>
      </c>
      <c r="Z1949" s="3">
        <f>Y1949-N1949</f>
        <v>28</v>
      </c>
      <c r="AA1949" s="3">
        <f t="shared" si="185"/>
        <v>13</v>
      </c>
      <c r="AB1949" s="3">
        <f>COUNTA(I1949:V1949)-COUNTA(N1949)</f>
        <v>12</v>
      </c>
      <c r="AC1949" s="74">
        <f t="array" ref="AC1949">AVERAGE(IF((COLUMN(I1949:V1949)&lt;&gt;COLUMN(N1949)), I1949:V1949))</f>
        <v>2.1538461538461537</v>
      </c>
    </row>
    <row r="1950" spans="1:29" x14ac:dyDescent="0.35">
      <c r="A1950" t="s">
        <v>2898</v>
      </c>
      <c r="B1950" t="s">
        <v>2899</v>
      </c>
      <c r="C1950" t="s">
        <v>2605</v>
      </c>
      <c r="D1950" s="1">
        <v>1.4285714285714286</v>
      </c>
      <c r="E1950" s="2">
        <f t="shared" si="180"/>
        <v>0.33333333333333331</v>
      </c>
      <c r="F1950" s="2">
        <f t="shared" si="181"/>
        <v>0.66666666666666663</v>
      </c>
      <c r="G1950" s="2">
        <f t="shared" si="182"/>
        <v>1.3333333333333333</v>
      </c>
      <c r="H1950" s="2">
        <f t="shared" si="183"/>
        <v>1.1666666666666667</v>
      </c>
      <c r="J1950" s="3">
        <v>1</v>
      </c>
      <c r="K1950" s="3">
        <v>1</v>
      </c>
      <c r="N1950" s="3">
        <v>6</v>
      </c>
      <c r="O1950" s="3">
        <v>2</v>
      </c>
      <c r="P1950" s="3">
        <v>1</v>
      </c>
      <c r="R1950" s="3">
        <v>2</v>
      </c>
      <c r="U1950" s="3">
        <v>1</v>
      </c>
      <c r="V1950" s="3">
        <v>2</v>
      </c>
      <c r="W1950" s="1">
        <f t="shared" si="184"/>
        <v>1.4285714285714286</v>
      </c>
      <c r="X1950" s="17">
        <f>IFERROR(Z1950/AB1950,0)</f>
        <v>1.4285714285714286</v>
      </c>
      <c r="Y1950" s="3">
        <f>SUBTOTAL(109,I1950:V1950)</f>
        <v>16</v>
      </c>
      <c r="Z1950" s="3">
        <f>Y1950-N1950</f>
        <v>10</v>
      </c>
      <c r="AA1950" s="3">
        <f t="shared" si="185"/>
        <v>8</v>
      </c>
      <c r="AB1950" s="3">
        <f>COUNTA(I1950:V1950)-COUNTA(N1950)</f>
        <v>7</v>
      </c>
      <c r="AC1950" s="74">
        <f t="array" ref="AC1950">AVERAGE(IF((COLUMN(I1950:V1950)&lt;&gt;COLUMN(N1950)), I1950:V1950))</f>
        <v>0.76923076923076927</v>
      </c>
    </row>
    <row r="1951" spans="1:29" x14ac:dyDescent="0.35">
      <c r="A1951" t="s">
        <v>2900</v>
      </c>
      <c r="B1951" t="s">
        <v>2901</v>
      </c>
      <c r="C1951" t="s">
        <v>2605</v>
      </c>
      <c r="D1951" s="1">
        <v>1</v>
      </c>
      <c r="E1951" s="2">
        <f t="shared" si="180"/>
        <v>0</v>
      </c>
      <c r="F1951" s="2">
        <f t="shared" si="181"/>
        <v>0</v>
      </c>
      <c r="G1951" s="2">
        <f t="shared" si="182"/>
        <v>0.1111111111111111</v>
      </c>
      <c r="H1951" s="2">
        <f t="shared" si="183"/>
        <v>8.3333333333333329E-2</v>
      </c>
      <c r="M1951" s="3">
        <v>1</v>
      </c>
      <c r="W1951" s="1">
        <f t="shared" si="184"/>
        <v>1</v>
      </c>
      <c r="X1951" s="17">
        <f>IFERROR(Z1951/AB1951,0)</f>
        <v>1</v>
      </c>
      <c r="Y1951" s="3">
        <f>SUBTOTAL(109,I1951:V1951)</f>
        <v>1</v>
      </c>
      <c r="Z1951" s="3">
        <f>Y1951-N1951</f>
        <v>1</v>
      </c>
      <c r="AA1951" s="3">
        <f t="shared" si="185"/>
        <v>1</v>
      </c>
      <c r="AB1951" s="3">
        <f>COUNTA(I1951:V1951)-COUNTA(N1951)</f>
        <v>1</v>
      </c>
      <c r="AC1951" s="74">
        <f t="array" ref="AC1951">AVERAGE(IF((COLUMN(I1951:V1951)&lt;&gt;COLUMN(N1951)), I1951:V1951))</f>
        <v>7.6923076923076927E-2</v>
      </c>
    </row>
    <row r="1952" spans="1:29" x14ac:dyDescent="0.35">
      <c r="A1952" t="s">
        <v>2902</v>
      </c>
      <c r="B1952" t="s">
        <v>2903</v>
      </c>
      <c r="C1952" t="s">
        <v>2605</v>
      </c>
      <c r="D1952" s="1">
        <v>1.8333333333333333</v>
      </c>
      <c r="E1952" s="2">
        <f t="shared" si="180"/>
        <v>1.3333333333333333</v>
      </c>
      <c r="F1952" s="2">
        <f t="shared" si="181"/>
        <v>0.83333333333333337</v>
      </c>
      <c r="G1952" s="2">
        <f t="shared" si="182"/>
        <v>1.1111111111111112</v>
      </c>
      <c r="H1952" s="2">
        <f t="shared" si="183"/>
        <v>1.25</v>
      </c>
      <c r="I1952" s="3">
        <v>3</v>
      </c>
      <c r="J1952" s="3">
        <v>1</v>
      </c>
      <c r="L1952" s="3">
        <v>4</v>
      </c>
      <c r="N1952" s="3">
        <v>5</v>
      </c>
      <c r="Q1952" s="3">
        <v>1</v>
      </c>
      <c r="S1952" s="3">
        <v>2</v>
      </c>
      <c r="U1952" s="3">
        <v>2</v>
      </c>
      <c r="V1952" s="3">
        <v>1</v>
      </c>
      <c r="W1952" s="1">
        <f t="shared" si="184"/>
        <v>1.8333333333333333</v>
      </c>
      <c r="X1952" s="17">
        <f>IFERROR(Z1952/AB1952,0)</f>
        <v>2</v>
      </c>
      <c r="Y1952" s="3">
        <f>SUBTOTAL(109,I1952:V1952)</f>
        <v>19</v>
      </c>
      <c r="Z1952" s="3">
        <f>Y1952-N1952</f>
        <v>14</v>
      </c>
      <c r="AA1952" s="3">
        <f t="shared" si="185"/>
        <v>8</v>
      </c>
      <c r="AB1952" s="3">
        <f>COUNTA(I1952:V1952)-COUNTA(N1952)</f>
        <v>7</v>
      </c>
      <c r="AC1952" s="74">
        <f t="array" ref="AC1952">AVERAGE(IF((COLUMN(I1952:V1952)&lt;&gt;COLUMN(N1952)), I1952:V1952))</f>
        <v>1.0769230769230769</v>
      </c>
    </row>
    <row r="1953" spans="1:29" x14ac:dyDescent="0.35">
      <c r="A1953" t="s">
        <v>2904</v>
      </c>
      <c r="B1953" t="s">
        <v>135</v>
      </c>
      <c r="C1953" t="s">
        <v>2605</v>
      </c>
      <c r="D1953" s="1">
        <v>2.8</v>
      </c>
      <c r="E1953" s="2">
        <f t="shared" si="180"/>
        <v>2.6666666666666665</v>
      </c>
      <c r="F1953" s="2">
        <f t="shared" si="181"/>
        <v>3</v>
      </c>
      <c r="G1953" s="2">
        <f t="shared" si="182"/>
        <v>3.6666666666666665</v>
      </c>
      <c r="H1953" s="2">
        <f t="shared" si="183"/>
        <v>2.8333333333333335</v>
      </c>
      <c r="I1953" s="3">
        <v>3</v>
      </c>
      <c r="J1953" s="3">
        <v>1</v>
      </c>
      <c r="M1953" s="3">
        <v>4</v>
      </c>
      <c r="N1953" s="3">
        <v>9</v>
      </c>
      <c r="O1953" s="3">
        <v>2</v>
      </c>
      <c r="P1953" s="3">
        <v>6</v>
      </c>
      <c r="Q1953" s="3">
        <v>2</v>
      </c>
      <c r="R1953" s="3">
        <v>2</v>
      </c>
      <c r="S1953" s="3">
        <v>2</v>
      </c>
      <c r="T1953" s="3">
        <v>1</v>
      </c>
      <c r="U1953" s="3">
        <v>5</v>
      </c>
      <c r="V1953" s="3">
        <v>3</v>
      </c>
      <c r="W1953" s="1">
        <f t="shared" si="184"/>
        <v>2.8</v>
      </c>
      <c r="X1953" s="17">
        <f>IFERROR(Z1953/AB1953,0)</f>
        <v>2.8181818181818183</v>
      </c>
      <c r="Y1953" s="3">
        <f>SUBTOTAL(109,I1953:V1953)</f>
        <v>40</v>
      </c>
      <c r="Z1953" s="3">
        <f>Y1953-N1953</f>
        <v>31</v>
      </c>
      <c r="AA1953" s="3">
        <f t="shared" si="185"/>
        <v>12</v>
      </c>
      <c r="AB1953" s="3">
        <f>COUNTA(I1953:V1953)-COUNTA(N1953)</f>
        <v>11</v>
      </c>
      <c r="AC1953" s="74">
        <f t="array" ref="AC1953">AVERAGE(IF((COLUMN(I1953:V1953)&lt;&gt;COLUMN(N1953)), I1953:V1953))</f>
        <v>2.3846153846153846</v>
      </c>
    </row>
    <row r="1954" spans="1:29" x14ac:dyDescent="0.35">
      <c r="A1954" t="s">
        <v>2905</v>
      </c>
      <c r="B1954" t="s">
        <v>137</v>
      </c>
      <c r="C1954" t="s">
        <v>2605</v>
      </c>
      <c r="D1954" s="1">
        <v>4.5</v>
      </c>
      <c r="E1954" s="2">
        <f t="shared" si="180"/>
        <v>2</v>
      </c>
      <c r="F1954" s="2">
        <f t="shared" si="181"/>
        <v>3.3333333333333335</v>
      </c>
      <c r="G1954" s="2">
        <f t="shared" si="182"/>
        <v>4.7777777777777777</v>
      </c>
      <c r="H1954" s="2">
        <f t="shared" si="183"/>
        <v>4.083333333333333</v>
      </c>
      <c r="I1954" s="3">
        <v>4</v>
      </c>
      <c r="K1954" s="3">
        <v>2</v>
      </c>
      <c r="L1954" s="3">
        <v>4</v>
      </c>
      <c r="M1954" s="3">
        <v>9</v>
      </c>
      <c r="N1954" s="3">
        <v>12</v>
      </c>
      <c r="O1954" s="3">
        <v>2</v>
      </c>
      <c r="P1954" s="3">
        <v>2</v>
      </c>
      <c r="Q1954" s="3">
        <v>9</v>
      </c>
      <c r="R1954" s="3">
        <v>3</v>
      </c>
      <c r="S1954" s="3">
        <v>3</v>
      </c>
      <c r="U1954" s="3">
        <v>3</v>
      </c>
      <c r="V1954" s="3">
        <v>8</v>
      </c>
      <c r="W1954" s="1">
        <f t="shared" si="184"/>
        <v>4.5</v>
      </c>
      <c r="X1954" s="17">
        <f>IFERROR(Z1954/AB1954,0)</f>
        <v>4.4545454545454541</v>
      </c>
      <c r="Y1954" s="3">
        <f>SUBTOTAL(109,I1954:V1954)</f>
        <v>61</v>
      </c>
      <c r="Z1954" s="3">
        <f>Y1954-N1954</f>
        <v>49</v>
      </c>
      <c r="AA1954" s="3">
        <f t="shared" si="185"/>
        <v>12</v>
      </c>
      <c r="AB1954" s="3">
        <f>COUNTA(I1954:V1954)-COUNTA(N1954)</f>
        <v>11</v>
      </c>
      <c r="AC1954" s="74">
        <f t="array" ref="AC1954">AVERAGE(IF((COLUMN(I1954:V1954)&lt;&gt;COLUMN(N1954)), I1954:V1954))</f>
        <v>3.7692307692307692</v>
      </c>
    </row>
    <row r="1955" spans="1:29" x14ac:dyDescent="0.35">
      <c r="A1955" t="s">
        <v>2906</v>
      </c>
      <c r="B1955" t="s">
        <v>139</v>
      </c>
      <c r="C1955" t="s">
        <v>2605</v>
      </c>
      <c r="D1955" s="1">
        <v>27.583333333333332</v>
      </c>
      <c r="E1955" s="2">
        <f t="shared" si="180"/>
        <v>20</v>
      </c>
      <c r="F1955" s="2">
        <f t="shared" si="181"/>
        <v>30.333333333333332</v>
      </c>
      <c r="G1955" s="2">
        <f t="shared" si="182"/>
        <v>45.333333333333336</v>
      </c>
      <c r="H1955" s="2">
        <f t="shared" si="183"/>
        <v>40.666666666666664</v>
      </c>
      <c r="I1955" s="3">
        <v>30</v>
      </c>
      <c r="J1955" s="3">
        <v>26</v>
      </c>
      <c r="K1955" s="3">
        <v>28</v>
      </c>
      <c r="L1955" s="3">
        <v>26</v>
      </c>
      <c r="M1955" s="3">
        <v>26</v>
      </c>
      <c r="N1955" s="3">
        <v>160</v>
      </c>
      <c r="O1955" s="3">
        <v>40</v>
      </c>
      <c r="P1955" s="3">
        <v>47</v>
      </c>
      <c r="Q1955" s="3">
        <v>39</v>
      </c>
      <c r="R1955" s="3">
        <v>36</v>
      </c>
      <c r="S1955" s="3">
        <v>23</v>
      </c>
      <c r="T1955" s="3">
        <v>20</v>
      </c>
      <c r="U1955" s="3">
        <v>17</v>
      </c>
      <c r="V1955" s="3">
        <v>3</v>
      </c>
      <c r="W1955" s="1">
        <f t="shared" si="184"/>
        <v>27.583333333333332</v>
      </c>
      <c r="X1955" s="17">
        <f>IFERROR(Z1955/AB1955,0)</f>
        <v>27.76923076923077</v>
      </c>
      <c r="Y1955" s="3">
        <f>SUBTOTAL(109,I1955:V1955)</f>
        <v>521</v>
      </c>
      <c r="Z1955" s="3">
        <f>Y1955-N1955</f>
        <v>361</v>
      </c>
      <c r="AA1955" s="3">
        <f t="shared" si="185"/>
        <v>14</v>
      </c>
      <c r="AB1955" s="3">
        <f>COUNTA(I1955:V1955)-COUNTA(N1955)</f>
        <v>13</v>
      </c>
      <c r="AC1955" s="74">
        <f t="array" ref="AC1955">AVERAGE(IF((COLUMN(I1955:V1955)&lt;&gt;COLUMN(N1955)), I1955:V1955))</f>
        <v>27.76923076923077</v>
      </c>
    </row>
    <row r="1956" spans="1:29" x14ac:dyDescent="0.35">
      <c r="A1956" t="s">
        <v>2907</v>
      </c>
      <c r="B1956" t="s">
        <v>370</v>
      </c>
      <c r="C1956" t="s">
        <v>2605</v>
      </c>
      <c r="D1956" s="1">
        <v>15</v>
      </c>
      <c r="E1956" s="2">
        <f t="shared" si="180"/>
        <v>12</v>
      </c>
      <c r="F1956" s="2">
        <f t="shared" si="181"/>
        <v>10.5</v>
      </c>
      <c r="G1956" s="2">
        <f t="shared" si="182"/>
        <v>7.5555555555555554</v>
      </c>
      <c r="H1956" s="2">
        <f t="shared" si="183"/>
        <v>5.666666666666667</v>
      </c>
      <c r="N1956" s="3">
        <v>1</v>
      </c>
      <c r="O1956" s="3">
        <v>4</v>
      </c>
      <c r="P1956" s="3">
        <v>10</v>
      </c>
      <c r="Q1956" s="3">
        <v>17</v>
      </c>
      <c r="S1956" s="3">
        <v>1</v>
      </c>
      <c r="T1956" s="3">
        <v>6</v>
      </c>
      <c r="U1956" s="3">
        <v>29</v>
      </c>
      <c r="V1956" s="3">
        <v>38</v>
      </c>
      <c r="W1956" s="1">
        <f t="shared" si="184"/>
        <v>15</v>
      </c>
      <c r="X1956" s="17">
        <f>IFERROR(Z1956/AB1956,0)</f>
        <v>15</v>
      </c>
      <c r="Y1956" s="3">
        <f>SUBTOTAL(109,I1956:V1956)</f>
        <v>106</v>
      </c>
      <c r="Z1956" s="3">
        <f>Y1956-N1956</f>
        <v>105</v>
      </c>
      <c r="AA1956" s="3">
        <f t="shared" si="185"/>
        <v>8</v>
      </c>
      <c r="AB1956" s="3">
        <f>COUNTA(I1956:V1956)-COUNTA(N1956)</f>
        <v>7</v>
      </c>
      <c r="AC1956" s="74">
        <f t="array" ref="AC1956">AVERAGE(IF((COLUMN(I1956:V1956)&lt;&gt;COLUMN(N1956)), I1956:V1956))</f>
        <v>8.0769230769230766</v>
      </c>
    </row>
    <row r="1957" spans="1:29" x14ac:dyDescent="0.35">
      <c r="A1957" t="s">
        <v>2908</v>
      </c>
      <c r="B1957" t="s">
        <v>372</v>
      </c>
      <c r="C1957" t="s">
        <v>2605</v>
      </c>
      <c r="D1957" s="1">
        <v>6.375</v>
      </c>
      <c r="E1957" s="2">
        <f t="shared" si="180"/>
        <v>4</v>
      </c>
      <c r="F1957" s="2">
        <f t="shared" si="181"/>
        <v>6.833333333333333</v>
      </c>
      <c r="G1957" s="2">
        <f t="shared" si="182"/>
        <v>4.666666666666667</v>
      </c>
      <c r="H1957" s="2">
        <f t="shared" si="183"/>
        <v>3.5</v>
      </c>
      <c r="O1957" s="3">
        <v>1</v>
      </c>
      <c r="P1957" s="3">
        <v>7</v>
      </c>
      <c r="Q1957" s="3">
        <v>19</v>
      </c>
      <c r="R1957" s="3">
        <v>3</v>
      </c>
      <c r="S1957" s="3">
        <v>2</v>
      </c>
      <c r="T1957" s="3">
        <v>5</v>
      </c>
      <c r="U1957" s="3">
        <v>5</v>
      </c>
      <c r="V1957" s="3">
        <v>9</v>
      </c>
      <c r="W1957" s="1">
        <f t="shared" si="184"/>
        <v>6.375</v>
      </c>
      <c r="X1957" s="17">
        <f>IFERROR(Z1957/AB1957,0)</f>
        <v>6.375</v>
      </c>
      <c r="Y1957" s="3">
        <f>SUBTOTAL(109,I1957:V1957)</f>
        <v>51</v>
      </c>
      <c r="Z1957" s="3">
        <f>Y1957-N1957</f>
        <v>51</v>
      </c>
      <c r="AA1957" s="3">
        <f t="shared" si="185"/>
        <v>8</v>
      </c>
      <c r="AB1957" s="3">
        <f>COUNTA(I1957:V1957)-COUNTA(N1957)</f>
        <v>8</v>
      </c>
      <c r="AC1957" s="74">
        <f t="array" ref="AC1957">AVERAGE(IF((COLUMN(I1957:V1957)&lt;&gt;COLUMN(N1957)), I1957:V1957))</f>
        <v>3.9230769230769229</v>
      </c>
    </row>
    <row r="1958" spans="1:29" x14ac:dyDescent="0.35">
      <c r="A1958" t="s">
        <v>2909</v>
      </c>
      <c r="B1958" t="s">
        <v>2910</v>
      </c>
      <c r="C1958" t="s">
        <v>2605</v>
      </c>
      <c r="D1958" s="1">
        <v>1</v>
      </c>
      <c r="E1958" s="2">
        <f t="shared" si="180"/>
        <v>0.33333333333333331</v>
      </c>
      <c r="F1958" s="2">
        <f t="shared" si="181"/>
        <v>0.16666666666666666</v>
      </c>
      <c r="G1958" s="2">
        <f t="shared" si="182"/>
        <v>0.1111111111111111</v>
      </c>
      <c r="H1958" s="2">
        <f t="shared" si="183"/>
        <v>8.3333333333333329E-2</v>
      </c>
      <c r="I1958" s="3">
        <v>1</v>
      </c>
      <c r="T1958" s="3">
        <v>1</v>
      </c>
      <c r="W1958" s="1">
        <f t="shared" si="184"/>
        <v>1</v>
      </c>
      <c r="X1958" s="17">
        <f>IFERROR(Z1958/AB1958,0)</f>
        <v>1</v>
      </c>
      <c r="Y1958" s="3">
        <f>SUBTOTAL(109,I1958:V1958)</f>
        <v>2</v>
      </c>
      <c r="Z1958" s="3">
        <f>Y1958-N1958</f>
        <v>2</v>
      </c>
      <c r="AA1958" s="3">
        <f t="shared" si="185"/>
        <v>2</v>
      </c>
      <c r="AB1958" s="3">
        <f>COUNTA(I1958:V1958)-COUNTA(N1958)</f>
        <v>2</v>
      </c>
      <c r="AC1958" s="74">
        <f t="array" ref="AC1958">AVERAGE(IF((COLUMN(I1958:V1958)&lt;&gt;COLUMN(N1958)), I1958:V1958))</f>
        <v>0.15384615384615385</v>
      </c>
    </row>
    <row r="1959" spans="1:29" x14ac:dyDescent="0.35">
      <c r="A1959" t="s">
        <v>2911</v>
      </c>
      <c r="B1959" t="s">
        <v>2912</v>
      </c>
      <c r="C1959" t="s">
        <v>2605</v>
      </c>
      <c r="D1959" s="1">
        <v>1</v>
      </c>
      <c r="E1959" s="2">
        <f t="shared" si="180"/>
        <v>0</v>
      </c>
      <c r="F1959" s="2">
        <f t="shared" si="181"/>
        <v>0</v>
      </c>
      <c r="G1959" s="2">
        <f t="shared" si="182"/>
        <v>0.1111111111111111</v>
      </c>
      <c r="H1959" s="2">
        <f t="shared" si="183"/>
        <v>8.3333333333333329E-2</v>
      </c>
      <c r="O1959" s="3">
        <v>1</v>
      </c>
      <c r="W1959" s="1">
        <f t="shared" si="184"/>
        <v>1</v>
      </c>
      <c r="X1959" s="17">
        <f>IFERROR(Z1959/AB1959,0)</f>
        <v>1</v>
      </c>
      <c r="Y1959" s="3">
        <f>SUBTOTAL(109,I1959:V1959)</f>
        <v>1</v>
      </c>
      <c r="Z1959" s="3">
        <f>Y1959-N1959</f>
        <v>1</v>
      </c>
      <c r="AA1959" s="3">
        <f t="shared" si="185"/>
        <v>1</v>
      </c>
      <c r="AB1959" s="3">
        <f>COUNTA(I1959:V1959)-COUNTA(N1959)</f>
        <v>1</v>
      </c>
      <c r="AC1959" s="74">
        <f t="array" ref="AC1959">AVERAGE(IF((COLUMN(I1959:V1959)&lt;&gt;COLUMN(N1959)), I1959:V1959))</f>
        <v>7.6923076923076927E-2</v>
      </c>
    </row>
    <row r="1960" spans="1:29" x14ac:dyDescent="0.35">
      <c r="A1960" t="s">
        <v>2913</v>
      </c>
      <c r="B1960" t="s">
        <v>2914</v>
      </c>
      <c r="C1960" t="s">
        <v>2605</v>
      </c>
      <c r="D1960" s="1" t="s">
        <v>71</v>
      </c>
      <c r="E1960" s="2">
        <f t="shared" si="180"/>
        <v>0</v>
      </c>
      <c r="F1960" s="2">
        <f t="shared" si="181"/>
        <v>0</v>
      </c>
      <c r="G1960" s="2">
        <f t="shared" si="182"/>
        <v>0</v>
      </c>
      <c r="H1960" s="2">
        <f t="shared" si="183"/>
        <v>0</v>
      </c>
      <c r="I1960" s="3">
        <v>1</v>
      </c>
      <c r="W1960" s="1" t="str">
        <f t="shared" si="184"/>
        <v>0</v>
      </c>
      <c r="X1960" s="17">
        <f>IFERROR(Z1960/AB1960,0)</f>
        <v>1</v>
      </c>
      <c r="Y1960" s="3">
        <f>SUBTOTAL(109,I1960:V1960)</f>
        <v>1</v>
      </c>
      <c r="Z1960" s="3">
        <f>Y1960-N1960</f>
        <v>1</v>
      </c>
      <c r="AA1960" s="3">
        <f t="shared" si="185"/>
        <v>1</v>
      </c>
      <c r="AB1960" s="3">
        <f>COUNTA(I1960:V1960)-COUNTA(N1960)</f>
        <v>1</v>
      </c>
      <c r="AC1960" s="74">
        <f t="array" ref="AC1960">AVERAGE(IF((COLUMN(I1960:V1960)&lt;&gt;COLUMN(N1960)), I1960:V1960))</f>
        <v>7.6923076923076927E-2</v>
      </c>
    </row>
    <row r="1961" spans="1:29" x14ac:dyDescent="0.35">
      <c r="A1961" t="s">
        <v>2915</v>
      </c>
      <c r="B1961" t="s">
        <v>2916</v>
      </c>
      <c r="C1961" t="s">
        <v>2605</v>
      </c>
      <c r="D1961" s="1" t="s">
        <v>71</v>
      </c>
      <c r="E1961" s="2">
        <f t="shared" si="180"/>
        <v>0</v>
      </c>
      <c r="F1961" s="2">
        <f t="shared" si="181"/>
        <v>0</v>
      </c>
      <c r="G1961" s="2">
        <f t="shared" si="182"/>
        <v>0</v>
      </c>
      <c r="H1961" s="2">
        <f t="shared" si="183"/>
        <v>0</v>
      </c>
      <c r="I1961" s="3">
        <v>1</v>
      </c>
      <c r="W1961" s="1" t="str">
        <f t="shared" si="184"/>
        <v>0</v>
      </c>
      <c r="X1961" s="17">
        <f>IFERROR(Z1961/AB1961,0)</f>
        <v>1</v>
      </c>
      <c r="Y1961" s="3">
        <f>SUBTOTAL(109,I1961:V1961)</f>
        <v>1</v>
      </c>
      <c r="Z1961" s="3">
        <f>Y1961-N1961</f>
        <v>1</v>
      </c>
      <c r="AA1961" s="3">
        <f t="shared" si="185"/>
        <v>1</v>
      </c>
      <c r="AB1961" s="3">
        <f>COUNTA(I1961:V1961)-COUNTA(N1961)</f>
        <v>1</v>
      </c>
      <c r="AC1961" s="74">
        <f t="array" ref="AC1961">AVERAGE(IF((COLUMN(I1961:V1961)&lt;&gt;COLUMN(N1961)), I1961:V1961))</f>
        <v>7.6923076923076927E-2</v>
      </c>
    </row>
    <row r="1962" spans="1:29" x14ac:dyDescent="0.35">
      <c r="A1962" t="s">
        <v>2917</v>
      </c>
      <c r="B1962" t="s">
        <v>2918</v>
      </c>
      <c r="C1962" t="s">
        <v>2605</v>
      </c>
      <c r="D1962" s="1">
        <v>1</v>
      </c>
      <c r="E1962" s="2">
        <f t="shared" si="180"/>
        <v>0.33333333333333331</v>
      </c>
      <c r="F1962" s="2">
        <f t="shared" si="181"/>
        <v>0.33333333333333331</v>
      </c>
      <c r="G1962" s="2">
        <f t="shared" si="182"/>
        <v>0.33333333333333331</v>
      </c>
      <c r="H1962" s="2">
        <f t="shared" si="183"/>
        <v>0.33333333333333331</v>
      </c>
      <c r="L1962" s="3">
        <v>1</v>
      </c>
      <c r="N1962" s="3">
        <v>1</v>
      </c>
      <c r="P1962" s="3">
        <v>1</v>
      </c>
      <c r="S1962" s="3">
        <v>1</v>
      </c>
      <c r="W1962" s="1">
        <f t="shared" si="184"/>
        <v>1</v>
      </c>
      <c r="X1962" s="17">
        <f>IFERROR(Z1962/AB1962,0)</f>
        <v>1</v>
      </c>
      <c r="Y1962" s="3">
        <f>SUBTOTAL(109,I1962:V1962)</f>
        <v>4</v>
      </c>
      <c r="Z1962" s="3">
        <f>Y1962-N1962</f>
        <v>3</v>
      </c>
      <c r="AA1962" s="3">
        <f t="shared" si="185"/>
        <v>4</v>
      </c>
      <c r="AB1962" s="3">
        <f>COUNTA(I1962:V1962)-COUNTA(N1962)</f>
        <v>3</v>
      </c>
      <c r="AC1962" s="74">
        <f t="array" ref="AC1962">AVERAGE(IF((COLUMN(I1962:V1962)&lt;&gt;COLUMN(N1962)), I1962:V1962))</f>
        <v>0.23076923076923078</v>
      </c>
    </row>
    <row r="1963" spans="1:29" x14ac:dyDescent="0.35">
      <c r="A1963" t="s">
        <v>2919</v>
      </c>
      <c r="B1963" t="s">
        <v>2920</v>
      </c>
      <c r="C1963" t="s">
        <v>2605</v>
      </c>
      <c r="D1963" s="1">
        <v>1.3333333333333333</v>
      </c>
      <c r="E1963" s="2">
        <f t="shared" si="180"/>
        <v>0</v>
      </c>
      <c r="F1963" s="2">
        <f t="shared" si="181"/>
        <v>0.5</v>
      </c>
      <c r="G1963" s="2">
        <f t="shared" si="182"/>
        <v>1.1111111111111112</v>
      </c>
      <c r="H1963" s="2">
        <f t="shared" si="183"/>
        <v>0.83333333333333337</v>
      </c>
      <c r="N1963" s="3">
        <v>6</v>
      </c>
      <c r="O1963" s="3">
        <v>1</v>
      </c>
      <c r="P1963" s="3">
        <v>1</v>
      </c>
      <c r="Q1963" s="3">
        <v>2</v>
      </c>
      <c r="W1963" s="1">
        <f t="shared" si="184"/>
        <v>1.3333333333333333</v>
      </c>
      <c r="X1963" s="17">
        <f>IFERROR(Z1963/AB1963,0)</f>
        <v>1.3333333333333333</v>
      </c>
      <c r="Y1963" s="3">
        <f>SUBTOTAL(109,I1963:V1963)</f>
        <v>10</v>
      </c>
      <c r="Z1963" s="3">
        <f>Y1963-N1963</f>
        <v>4</v>
      </c>
      <c r="AA1963" s="3">
        <f t="shared" si="185"/>
        <v>4</v>
      </c>
      <c r="AB1963" s="3">
        <f>COUNTA(I1963:V1963)-COUNTA(N1963)</f>
        <v>3</v>
      </c>
      <c r="AC1963" s="74">
        <f t="array" ref="AC1963">AVERAGE(IF((COLUMN(I1963:V1963)&lt;&gt;COLUMN(N1963)), I1963:V1963))</f>
        <v>0.30769230769230771</v>
      </c>
    </row>
    <row r="1964" spans="1:29" x14ac:dyDescent="0.35">
      <c r="A1964" t="s">
        <v>2921</v>
      </c>
      <c r="B1964" t="s">
        <v>2922</v>
      </c>
      <c r="C1964" t="s">
        <v>2605</v>
      </c>
      <c r="D1964" s="1">
        <v>1.8333333333333333</v>
      </c>
      <c r="E1964" s="2">
        <f t="shared" si="180"/>
        <v>2</v>
      </c>
      <c r="F1964" s="2">
        <f t="shared" si="181"/>
        <v>1.3333333333333333</v>
      </c>
      <c r="G1964" s="2">
        <f t="shared" si="182"/>
        <v>1.4444444444444444</v>
      </c>
      <c r="H1964" s="2">
        <f t="shared" si="183"/>
        <v>1.0833333333333333</v>
      </c>
      <c r="I1964" s="3">
        <v>1</v>
      </c>
      <c r="N1964" s="3">
        <v>2</v>
      </c>
      <c r="O1964" s="3">
        <v>3</v>
      </c>
      <c r="Q1964" s="3">
        <v>1</v>
      </c>
      <c r="R1964" s="3">
        <v>1</v>
      </c>
      <c r="S1964" s="3">
        <v>1</v>
      </c>
      <c r="T1964" s="3">
        <v>3</v>
      </c>
      <c r="U1964" s="3">
        <v>2</v>
      </c>
      <c r="W1964" s="1">
        <f t="shared" si="184"/>
        <v>1.8333333333333333</v>
      </c>
      <c r="X1964" s="17">
        <f>IFERROR(Z1964/AB1964,0)</f>
        <v>1.7142857142857142</v>
      </c>
      <c r="Y1964" s="3">
        <f>SUBTOTAL(109,I1964:V1964)</f>
        <v>14</v>
      </c>
      <c r="Z1964" s="3">
        <f>Y1964-N1964</f>
        <v>12</v>
      </c>
      <c r="AA1964" s="3">
        <f t="shared" si="185"/>
        <v>8</v>
      </c>
      <c r="AB1964" s="3">
        <f>COUNTA(I1964:V1964)-COUNTA(N1964)</f>
        <v>7</v>
      </c>
      <c r="AC1964" s="74">
        <f t="array" ref="AC1964">AVERAGE(IF((COLUMN(I1964:V1964)&lt;&gt;COLUMN(N1964)), I1964:V1964))</f>
        <v>0.92307692307692313</v>
      </c>
    </row>
    <row r="1965" spans="1:29" x14ac:dyDescent="0.35">
      <c r="A1965" t="s">
        <v>2923</v>
      </c>
      <c r="B1965" t="s">
        <v>2924</v>
      </c>
      <c r="C1965" t="s">
        <v>2605</v>
      </c>
      <c r="D1965" s="1">
        <v>1</v>
      </c>
      <c r="E1965" s="2">
        <f t="shared" si="180"/>
        <v>0.66666666666666663</v>
      </c>
      <c r="F1965" s="2">
        <f t="shared" si="181"/>
        <v>0.5</v>
      </c>
      <c r="G1965" s="2">
        <f t="shared" si="182"/>
        <v>0.44444444444444442</v>
      </c>
      <c r="H1965" s="2">
        <f t="shared" si="183"/>
        <v>0.33333333333333331</v>
      </c>
      <c r="M1965" s="3">
        <v>1</v>
      </c>
      <c r="Q1965" s="3">
        <v>1</v>
      </c>
      <c r="S1965" s="3">
        <v>1</v>
      </c>
      <c r="T1965" s="3">
        <v>1</v>
      </c>
      <c r="W1965" s="1">
        <f t="shared" si="184"/>
        <v>1</v>
      </c>
      <c r="X1965" s="17">
        <f>IFERROR(Z1965/AB1965,0)</f>
        <v>1</v>
      </c>
      <c r="Y1965" s="3">
        <f>SUBTOTAL(109,I1965:V1965)</f>
        <v>4</v>
      </c>
      <c r="Z1965" s="3">
        <f>Y1965-N1965</f>
        <v>4</v>
      </c>
      <c r="AA1965" s="3">
        <f t="shared" si="185"/>
        <v>4</v>
      </c>
      <c r="AB1965" s="3">
        <f>COUNTA(I1965:V1965)-COUNTA(N1965)</f>
        <v>4</v>
      </c>
      <c r="AC1965" s="74">
        <f t="array" ref="AC1965">AVERAGE(IF((COLUMN(I1965:V1965)&lt;&gt;COLUMN(N1965)), I1965:V1965))</f>
        <v>0.30769230769230771</v>
      </c>
    </row>
    <row r="1966" spans="1:29" x14ac:dyDescent="0.35">
      <c r="A1966" t="s">
        <v>2925</v>
      </c>
      <c r="B1966" t="s">
        <v>141</v>
      </c>
      <c r="C1966" t="s">
        <v>2605</v>
      </c>
      <c r="D1966" s="1">
        <v>2.9166666666666665</v>
      </c>
      <c r="E1966" s="2">
        <f t="shared" si="180"/>
        <v>3</v>
      </c>
      <c r="F1966" s="2">
        <f t="shared" si="181"/>
        <v>2.1666666666666665</v>
      </c>
      <c r="G1966" s="2">
        <f t="shared" si="182"/>
        <v>4.1111111111111107</v>
      </c>
      <c r="H1966" s="2">
        <f t="shared" si="183"/>
        <v>3.8333333333333335</v>
      </c>
      <c r="I1966" s="3">
        <v>15</v>
      </c>
      <c r="J1966" s="3">
        <v>4</v>
      </c>
      <c r="K1966" s="3">
        <v>2</v>
      </c>
      <c r="L1966" s="3">
        <v>3</v>
      </c>
      <c r="M1966" s="3">
        <v>6</v>
      </c>
      <c r="N1966" s="3">
        <v>12</v>
      </c>
      <c r="O1966" s="3">
        <v>6</v>
      </c>
      <c r="P1966" s="3">
        <v>1</v>
      </c>
      <c r="Q1966" s="3">
        <v>2</v>
      </c>
      <c r="R1966" s="3">
        <v>1</v>
      </c>
      <c r="S1966" s="3">
        <v>5</v>
      </c>
      <c r="T1966" s="3">
        <v>1</v>
      </c>
      <c r="U1966" s="3">
        <v>3</v>
      </c>
      <c r="V1966" s="3">
        <v>1</v>
      </c>
      <c r="W1966" s="1">
        <f t="shared" si="184"/>
        <v>2.9166666666666665</v>
      </c>
      <c r="X1966" s="17">
        <f>IFERROR(Z1966/AB1966,0)</f>
        <v>3.8461538461538463</v>
      </c>
      <c r="Y1966" s="3">
        <f>SUBTOTAL(109,I1966:V1966)</f>
        <v>62</v>
      </c>
      <c r="Z1966" s="3">
        <f>Y1966-N1966</f>
        <v>50</v>
      </c>
      <c r="AA1966" s="3">
        <f t="shared" si="185"/>
        <v>14</v>
      </c>
      <c r="AB1966" s="3">
        <f>COUNTA(I1966:V1966)-COUNTA(N1966)</f>
        <v>13</v>
      </c>
      <c r="AC1966" s="74">
        <f t="array" ref="AC1966">AVERAGE(IF((COLUMN(I1966:V1966)&lt;&gt;COLUMN(N1966)), I1966:V1966))</f>
        <v>3.8461538461538463</v>
      </c>
    </row>
    <row r="1967" spans="1:29" x14ac:dyDescent="0.35">
      <c r="A1967" t="s">
        <v>2926</v>
      </c>
      <c r="B1967" t="s">
        <v>2927</v>
      </c>
      <c r="C1967" t="s">
        <v>2605</v>
      </c>
      <c r="D1967" s="1">
        <v>2.4545454545454546</v>
      </c>
      <c r="E1967" s="2">
        <f t="shared" si="180"/>
        <v>1.3333333333333333</v>
      </c>
      <c r="F1967" s="2">
        <f t="shared" si="181"/>
        <v>2.3333333333333335</v>
      </c>
      <c r="G1967" s="2">
        <f t="shared" si="182"/>
        <v>3.5555555555555554</v>
      </c>
      <c r="H1967" s="2">
        <f t="shared" si="183"/>
        <v>2.9166666666666665</v>
      </c>
      <c r="I1967" s="3">
        <v>3</v>
      </c>
      <c r="J1967" s="3">
        <v>1</v>
      </c>
      <c r="K1967" s="3">
        <v>2</v>
      </c>
      <c r="M1967" s="3">
        <v>5</v>
      </c>
      <c r="N1967" s="3">
        <v>10</v>
      </c>
      <c r="O1967" s="3">
        <v>3</v>
      </c>
      <c r="P1967" s="3">
        <v>2</v>
      </c>
      <c r="Q1967" s="3">
        <v>4</v>
      </c>
      <c r="R1967" s="3">
        <v>4</v>
      </c>
      <c r="S1967" s="3">
        <v>1</v>
      </c>
      <c r="T1967" s="3">
        <v>1</v>
      </c>
      <c r="U1967" s="3">
        <v>2</v>
      </c>
      <c r="V1967" s="3">
        <v>2</v>
      </c>
      <c r="W1967" s="1">
        <f t="shared" si="184"/>
        <v>2.4545454545454546</v>
      </c>
      <c r="X1967" s="17">
        <f>IFERROR(Z1967/AB1967,0)</f>
        <v>2.5</v>
      </c>
      <c r="Y1967" s="3">
        <f>SUBTOTAL(109,I1967:V1967)</f>
        <v>40</v>
      </c>
      <c r="Z1967" s="3">
        <f>Y1967-N1967</f>
        <v>30</v>
      </c>
      <c r="AA1967" s="3">
        <f t="shared" si="185"/>
        <v>13</v>
      </c>
      <c r="AB1967" s="3">
        <f>COUNTA(I1967:V1967)-COUNTA(N1967)</f>
        <v>12</v>
      </c>
      <c r="AC1967" s="74">
        <f t="array" ref="AC1967">AVERAGE(IF((COLUMN(I1967:V1967)&lt;&gt;COLUMN(N1967)), I1967:V1967))</f>
        <v>2.3076923076923075</v>
      </c>
    </row>
    <row r="1968" spans="1:29" x14ac:dyDescent="0.35">
      <c r="A1968" t="s">
        <v>2928</v>
      </c>
      <c r="B1968" t="s">
        <v>2929</v>
      </c>
      <c r="C1968" t="s">
        <v>2605</v>
      </c>
      <c r="D1968" s="1">
        <v>1</v>
      </c>
      <c r="E1968" s="2">
        <f t="shared" si="180"/>
        <v>0</v>
      </c>
      <c r="F1968" s="2">
        <f t="shared" si="181"/>
        <v>0.16666666666666666</v>
      </c>
      <c r="G1968" s="2">
        <f t="shared" si="182"/>
        <v>0.33333333333333331</v>
      </c>
      <c r="H1968" s="2">
        <f t="shared" si="183"/>
        <v>0.25</v>
      </c>
      <c r="N1968" s="3">
        <v>2</v>
      </c>
      <c r="Q1968" s="3">
        <v>1</v>
      </c>
      <c r="W1968" s="1">
        <f t="shared" si="184"/>
        <v>1</v>
      </c>
      <c r="X1968" s="17">
        <f>IFERROR(Z1968/AB1968,0)</f>
        <v>1</v>
      </c>
      <c r="Y1968" s="3">
        <f>SUBTOTAL(109,I1968:V1968)</f>
        <v>3</v>
      </c>
      <c r="Z1968" s="3">
        <f>Y1968-N1968</f>
        <v>1</v>
      </c>
      <c r="AA1968" s="3">
        <f t="shared" si="185"/>
        <v>2</v>
      </c>
      <c r="AB1968" s="3">
        <f>COUNTA(I1968:V1968)-COUNTA(N1968)</f>
        <v>1</v>
      </c>
      <c r="AC1968" s="74">
        <f t="array" ref="AC1968">AVERAGE(IF((COLUMN(I1968:V1968)&lt;&gt;COLUMN(N1968)), I1968:V1968))</f>
        <v>7.6923076923076927E-2</v>
      </c>
    </row>
    <row r="1969" spans="1:29" x14ac:dyDescent="0.35">
      <c r="A1969" t="s">
        <v>2930</v>
      </c>
      <c r="B1969" t="s">
        <v>143</v>
      </c>
      <c r="C1969" t="s">
        <v>2605</v>
      </c>
      <c r="D1969" s="1">
        <v>67.25</v>
      </c>
      <c r="E1969" s="2">
        <f t="shared" si="180"/>
        <v>78.333333333333329</v>
      </c>
      <c r="F1969" s="2">
        <f t="shared" si="181"/>
        <v>62.333333333333336</v>
      </c>
      <c r="G1969" s="2">
        <f t="shared" si="182"/>
        <v>92.666666666666671</v>
      </c>
      <c r="H1969" s="2">
        <f t="shared" si="183"/>
        <v>87.416666666666671</v>
      </c>
      <c r="I1969" s="3">
        <v>58</v>
      </c>
      <c r="J1969" s="3">
        <v>81</v>
      </c>
      <c r="K1969" s="3">
        <v>74</v>
      </c>
      <c r="L1969" s="3">
        <v>60</v>
      </c>
      <c r="M1969" s="3">
        <v>84</v>
      </c>
      <c r="N1969" s="3">
        <v>306</v>
      </c>
      <c r="O1969" s="3">
        <v>70</v>
      </c>
      <c r="P1969" s="3">
        <v>45</v>
      </c>
      <c r="Q1969" s="3">
        <v>29</v>
      </c>
      <c r="R1969" s="3">
        <v>65</v>
      </c>
      <c r="S1969" s="3">
        <v>94</v>
      </c>
      <c r="T1969" s="3">
        <v>51</v>
      </c>
      <c r="U1969" s="3">
        <v>90</v>
      </c>
      <c r="V1969" s="3">
        <v>64</v>
      </c>
      <c r="W1969" s="1">
        <f t="shared" si="184"/>
        <v>67.25</v>
      </c>
      <c r="X1969" s="17">
        <f>IFERROR(Z1969/AB1969,0)</f>
        <v>66.538461538461533</v>
      </c>
      <c r="Y1969" s="3">
        <f>SUBTOTAL(109,I1969:V1969)</f>
        <v>1171</v>
      </c>
      <c r="Z1969" s="3">
        <f>Y1969-N1969</f>
        <v>865</v>
      </c>
      <c r="AA1969" s="3">
        <f t="shared" si="185"/>
        <v>14</v>
      </c>
      <c r="AB1969" s="3">
        <f>COUNTA(I1969:V1969)-COUNTA(N1969)</f>
        <v>13</v>
      </c>
      <c r="AC1969" s="74">
        <f t="array" ref="AC1969">AVERAGE(IF((COLUMN(I1969:V1969)&lt;&gt;COLUMN(N1969)), I1969:V1969))</f>
        <v>66.538461538461533</v>
      </c>
    </row>
    <row r="1970" spans="1:29" x14ac:dyDescent="0.35">
      <c r="A1970" t="s">
        <v>2931</v>
      </c>
      <c r="B1970" t="s">
        <v>145</v>
      </c>
      <c r="C1970" t="s">
        <v>2605</v>
      </c>
      <c r="D1970" s="1">
        <v>67</v>
      </c>
      <c r="E1970" s="2">
        <f t="shared" si="180"/>
        <v>78.333333333333329</v>
      </c>
      <c r="F1970" s="2">
        <f t="shared" si="181"/>
        <v>62.666666666666664</v>
      </c>
      <c r="G1970" s="2">
        <f t="shared" si="182"/>
        <v>92.555555555555557</v>
      </c>
      <c r="H1970" s="2">
        <f t="shared" si="183"/>
        <v>87.25</v>
      </c>
      <c r="I1970" s="3">
        <v>58</v>
      </c>
      <c r="J1970" s="3">
        <v>81</v>
      </c>
      <c r="K1970" s="3">
        <v>73</v>
      </c>
      <c r="L1970" s="3">
        <v>60</v>
      </c>
      <c r="M1970" s="3">
        <v>83</v>
      </c>
      <c r="N1970" s="3">
        <v>305</v>
      </c>
      <c r="O1970" s="3">
        <v>69</v>
      </c>
      <c r="P1970" s="3">
        <v>46</v>
      </c>
      <c r="Q1970" s="3">
        <v>30</v>
      </c>
      <c r="R1970" s="3">
        <v>65</v>
      </c>
      <c r="S1970" s="3">
        <v>94</v>
      </c>
      <c r="T1970" s="3">
        <v>51</v>
      </c>
      <c r="U1970" s="3">
        <v>90</v>
      </c>
      <c r="V1970" s="3">
        <v>62</v>
      </c>
      <c r="W1970" s="1">
        <f t="shared" si="184"/>
        <v>67</v>
      </c>
      <c r="X1970" s="17">
        <f>IFERROR(Z1970/AB1970,0)</f>
        <v>66.307692307692307</v>
      </c>
      <c r="Y1970" s="3">
        <f>SUBTOTAL(109,I1970:V1970)</f>
        <v>1167</v>
      </c>
      <c r="Z1970" s="3">
        <f>Y1970-N1970</f>
        <v>862</v>
      </c>
      <c r="AA1970" s="3">
        <f t="shared" si="185"/>
        <v>14</v>
      </c>
      <c r="AB1970" s="3">
        <f>COUNTA(I1970:V1970)-COUNTA(N1970)</f>
        <v>13</v>
      </c>
      <c r="AC1970" s="74">
        <f t="array" ref="AC1970">AVERAGE(IF((COLUMN(I1970:V1970)&lt;&gt;COLUMN(N1970)), I1970:V1970))</f>
        <v>66.307692307692307</v>
      </c>
    </row>
    <row r="1971" spans="1:29" x14ac:dyDescent="0.35">
      <c r="A1971" t="s">
        <v>2932</v>
      </c>
      <c r="B1971" t="s">
        <v>147</v>
      </c>
      <c r="C1971" t="s">
        <v>2605</v>
      </c>
      <c r="D1971" s="1">
        <v>67.166666666666671</v>
      </c>
      <c r="E1971" s="2">
        <f t="shared" si="180"/>
        <v>78.333333333333329</v>
      </c>
      <c r="F1971" s="2">
        <f t="shared" si="181"/>
        <v>62.166666666666664</v>
      </c>
      <c r="G1971" s="2">
        <f t="shared" si="182"/>
        <v>93</v>
      </c>
      <c r="H1971" s="2">
        <f t="shared" si="183"/>
        <v>87.75</v>
      </c>
      <c r="I1971" s="3">
        <v>58</v>
      </c>
      <c r="J1971" s="3">
        <v>81</v>
      </c>
      <c r="K1971" s="3">
        <v>73</v>
      </c>
      <c r="L1971" s="3">
        <v>62</v>
      </c>
      <c r="M1971" s="3">
        <v>83</v>
      </c>
      <c r="N1971" s="3">
        <v>309</v>
      </c>
      <c r="O1971" s="3">
        <v>72</v>
      </c>
      <c r="P1971" s="3">
        <v>47</v>
      </c>
      <c r="Q1971" s="3">
        <v>27</v>
      </c>
      <c r="R1971" s="3">
        <v>64</v>
      </c>
      <c r="S1971" s="3">
        <v>94</v>
      </c>
      <c r="T1971" s="3">
        <v>51</v>
      </c>
      <c r="U1971" s="3">
        <v>90</v>
      </c>
      <c r="V1971" s="3">
        <v>62</v>
      </c>
      <c r="W1971" s="1">
        <f t="shared" si="184"/>
        <v>67.166666666666671</v>
      </c>
      <c r="X1971" s="17">
        <f>IFERROR(Z1971/AB1971,0)</f>
        <v>66.461538461538467</v>
      </c>
      <c r="Y1971" s="3">
        <f>SUBTOTAL(109,I1971:V1971)</f>
        <v>1173</v>
      </c>
      <c r="Z1971" s="3">
        <f>Y1971-N1971</f>
        <v>864</v>
      </c>
      <c r="AA1971" s="3">
        <f t="shared" si="185"/>
        <v>14</v>
      </c>
      <c r="AB1971" s="3">
        <f>COUNTA(I1971:V1971)-COUNTA(N1971)</f>
        <v>13</v>
      </c>
      <c r="AC1971" s="74">
        <f t="array" ref="AC1971">AVERAGE(IF((COLUMN(I1971:V1971)&lt;&gt;COLUMN(N1971)), I1971:V1971))</f>
        <v>66.461538461538467</v>
      </c>
    </row>
    <row r="1972" spans="1:29" x14ac:dyDescent="0.35">
      <c r="A1972" t="s">
        <v>2933</v>
      </c>
      <c r="B1972" t="s">
        <v>2464</v>
      </c>
      <c r="C1972" t="s">
        <v>2605</v>
      </c>
      <c r="D1972" s="1">
        <v>1.4444444444444444</v>
      </c>
      <c r="E1972" s="2">
        <f t="shared" si="180"/>
        <v>0.66666666666666663</v>
      </c>
      <c r="F1972" s="2">
        <f t="shared" si="181"/>
        <v>0.83333333333333337</v>
      </c>
      <c r="G1972" s="2">
        <f t="shared" si="182"/>
        <v>2</v>
      </c>
      <c r="H1972" s="2">
        <f t="shared" si="183"/>
        <v>1.9166666666666667</v>
      </c>
      <c r="J1972" s="3">
        <v>1</v>
      </c>
      <c r="K1972" s="3">
        <v>3</v>
      </c>
      <c r="L1972" s="3">
        <v>1</v>
      </c>
      <c r="M1972" s="3">
        <v>1</v>
      </c>
      <c r="N1972" s="3">
        <v>11</v>
      </c>
      <c r="O1972" s="3">
        <v>1</v>
      </c>
      <c r="P1972" s="3">
        <v>1</v>
      </c>
      <c r="R1972" s="3">
        <v>2</v>
      </c>
      <c r="S1972" s="3">
        <v>2</v>
      </c>
      <c r="V1972" s="3">
        <v>1</v>
      </c>
      <c r="W1972" s="1">
        <f t="shared" si="184"/>
        <v>1.4444444444444444</v>
      </c>
      <c r="X1972" s="17">
        <f>IFERROR(Z1972/AB1972,0)</f>
        <v>1.4444444444444444</v>
      </c>
      <c r="Y1972" s="3">
        <f>SUBTOTAL(109,I1972:V1972)</f>
        <v>24</v>
      </c>
      <c r="Z1972" s="3">
        <f>Y1972-N1972</f>
        <v>13</v>
      </c>
      <c r="AA1972" s="3">
        <f t="shared" si="185"/>
        <v>10</v>
      </c>
      <c r="AB1972" s="3">
        <f>COUNTA(I1972:V1972)-COUNTA(N1972)</f>
        <v>9</v>
      </c>
      <c r="AC1972" s="74">
        <f t="array" ref="AC1972">AVERAGE(IF((COLUMN(I1972:V1972)&lt;&gt;COLUMN(N1972)), I1972:V1972))</f>
        <v>1</v>
      </c>
    </row>
    <row r="1973" spans="1:29" x14ac:dyDescent="0.35">
      <c r="A1973" t="s">
        <v>2934</v>
      </c>
      <c r="B1973" t="s">
        <v>2466</v>
      </c>
      <c r="C1973" t="s">
        <v>2605</v>
      </c>
      <c r="D1973" s="1">
        <v>4.5454545454545459</v>
      </c>
      <c r="E1973" s="2">
        <f t="shared" si="180"/>
        <v>6.666666666666667</v>
      </c>
      <c r="F1973" s="2">
        <f t="shared" si="181"/>
        <v>4.5</v>
      </c>
      <c r="G1973" s="2">
        <f t="shared" si="182"/>
        <v>5.5555555555555554</v>
      </c>
      <c r="H1973" s="2">
        <f t="shared" si="183"/>
        <v>5.416666666666667</v>
      </c>
      <c r="J1973" s="3">
        <v>3</v>
      </c>
      <c r="K1973" s="3">
        <v>1</v>
      </c>
      <c r="L1973" s="3">
        <v>11</v>
      </c>
      <c r="M1973" s="3">
        <v>4</v>
      </c>
      <c r="N1973" s="3">
        <v>17</v>
      </c>
      <c r="O1973" s="3">
        <v>2</v>
      </c>
      <c r="Q1973" s="3">
        <v>2</v>
      </c>
      <c r="R1973" s="3">
        <v>5</v>
      </c>
      <c r="S1973" s="3">
        <v>10</v>
      </c>
      <c r="T1973" s="3">
        <v>3</v>
      </c>
      <c r="U1973" s="3">
        <v>7</v>
      </c>
      <c r="V1973" s="3">
        <v>2</v>
      </c>
      <c r="W1973" s="1">
        <f t="shared" si="184"/>
        <v>4.5454545454545459</v>
      </c>
      <c r="X1973" s="17">
        <f>IFERROR(Z1973/AB1973,0)</f>
        <v>4.5454545454545459</v>
      </c>
      <c r="Y1973" s="3">
        <f>SUBTOTAL(109,I1973:V1973)</f>
        <v>67</v>
      </c>
      <c r="Z1973" s="3">
        <f>Y1973-N1973</f>
        <v>50</v>
      </c>
      <c r="AA1973" s="3">
        <f t="shared" si="185"/>
        <v>12</v>
      </c>
      <c r="AB1973" s="3">
        <f>COUNTA(I1973:V1973)-COUNTA(N1973)</f>
        <v>11</v>
      </c>
      <c r="AC1973" s="74">
        <f t="array" ref="AC1973">AVERAGE(IF((COLUMN(I1973:V1973)&lt;&gt;COLUMN(N1973)), I1973:V1973))</f>
        <v>3.8461538461538463</v>
      </c>
    </row>
    <row r="1974" spans="1:29" x14ac:dyDescent="0.35">
      <c r="A1974" t="s">
        <v>2935</v>
      </c>
      <c r="B1974" t="s">
        <v>2936</v>
      </c>
      <c r="C1974" t="s">
        <v>2605</v>
      </c>
      <c r="D1974" s="1">
        <v>1</v>
      </c>
      <c r="E1974" s="2">
        <f t="shared" si="180"/>
        <v>0</v>
      </c>
      <c r="F1974" s="2">
        <f t="shared" si="181"/>
        <v>0.16666666666666666</v>
      </c>
      <c r="G1974" s="2">
        <f t="shared" si="182"/>
        <v>0.1111111111111111</v>
      </c>
      <c r="H1974" s="2">
        <f t="shared" si="183"/>
        <v>8.3333333333333329E-2</v>
      </c>
      <c r="P1974" s="3">
        <v>1</v>
      </c>
      <c r="W1974" s="1">
        <f t="shared" si="184"/>
        <v>1</v>
      </c>
      <c r="X1974" s="17">
        <f>IFERROR(Z1974/AB1974,0)</f>
        <v>1</v>
      </c>
      <c r="Y1974" s="3">
        <f>SUBTOTAL(109,I1974:V1974)</f>
        <v>1</v>
      </c>
      <c r="Z1974" s="3">
        <f>Y1974-N1974</f>
        <v>1</v>
      </c>
      <c r="AA1974" s="3">
        <f t="shared" si="185"/>
        <v>1</v>
      </c>
      <c r="AB1974" s="3">
        <f>COUNTA(I1974:V1974)-COUNTA(N1974)</f>
        <v>1</v>
      </c>
      <c r="AC1974" s="74">
        <f t="array" ref="AC1974">AVERAGE(IF((COLUMN(I1974:V1974)&lt;&gt;COLUMN(N1974)), I1974:V1974))</f>
        <v>7.6923076923076927E-2</v>
      </c>
    </row>
    <row r="1975" spans="1:29" x14ac:dyDescent="0.35">
      <c r="A1975" t="s">
        <v>2937</v>
      </c>
      <c r="B1975" t="s">
        <v>2468</v>
      </c>
      <c r="C1975" t="s">
        <v>2605</v>
      </c>
      <c r="D1975" s="1">
        <v>6.333333333333333</v>
      </c>
      <c r="E1975" s="2">
        <f t="shared" si="180"/>
        <v>7</v>
      </c>
      <c r="F1975" s="2">
        <f t="shared" si="181"/>
        <v>5.333333333333333</v>
      </c>
      <c r="G1975" s="2">
        <f t="shared" si="182"/>
        <v>10.111111111111111</v>
      </c>
      <c r="H1975" s="2">
        <f t="shared" si="183"/>
        <v>8.75</v>
      </c>
      <c r="I1975" s="3">
        <v>6</v>
      </c>
      <c r="J1975" s="3">
        <v>5</v>
      </c>
      <c r="K1975" s="3">
        <v>5</v>
      </c>
      <c r="L1975" s="3">
        <v>4</v>
      </c>
      <c r="M1975" s="3">
        <v>18</v>
      </c>
      <c r="N1975" s="3">
        <v>35</v>
      </c>
      <c r="O1975" s="3">
        <v>6</v>
      </c>
      <c r="P1975" s="3">
        <v>3</v>
      </c>
      <c r="Q1975" s="3">
        <v>3</v>
      </c>
      <c r="R1975" s="3">
        <v>5</v>
      </c>
      <c r="S1975" s="3">
        <v>8</v>
      </c>
      <c r="T1975" s="3">
        <v>9</v>
      </c>
      <c r="U1975" s="3">
        <v>4</v>
      </c>
      <c r="V1975" s="3">
        <v>6</v>
      </c>
      <c r="W1975" s="1">
        <f t="shared" si="184"/>
        <v>6.333333333333333</v>
      </c>
      <c r="X1975" s="17">
        <f>IFERROR(Z1975/AB1975,0)</f>
        <v>6.3076923076923075</v>
      </c>
      <c r="Y1975" s="3">
        <f>SUBTOTAL(109,I1975:V1975)</f>
        <v>117</v>
      </c>
      <c r="Z1975" s="3">
        <f>Y1975-N1975</f>
        <v>82</v>
      </c>
      <c r="AA1975" s="3">
        <f t="shared" si="185"/>
        <v>14</v>
      </c>
      <c r="AB1975" s="3">
        <f>COUNTA(I1975:V1975)-COUNTA(N1975)</f>
        <v>13</v>
      </c>
      <c r="AC1975" s="74">
        <f t="array" ref="AC1975">AVERAGE(IF((COLUMN(I1975:V1975)&lt;&gt;COLUMN(N1975)), I1975:V1975))</f>
        <v>6.3076923076923075</v>
      </c>
    </row>
    <row r="1976" spans="1:29" x14ac:dyDescent="0.35">
      <c r="A1976" t="s">
        <v>2938</v>
      </c>
      <c r="B1976" t="s">
        <v>2470</v>
      </c>
      <c r="C1976" t="s">
        <v>2605</v>
      </c>
      <c r="D1976" s="1">
        <v>3.8181818181818183</v>
      </c>
      <c r="E1976" s="2">
        <f t="shared" si="180"/>
        <v>2.6666666666666665</v>
      </c>
      <c r="F1976" s="2">
        <f t="shared" si="181"/>
        <v>2.1666666666666665</v>
      </c>
      <c r="G1976" s="2">
        <f t="shared" si="182"/>
        <v>5.5555555555555554</v>
      </c>
      <c r="H1976" s="2">
        <f t="shared" si="183"/>
        <v>5.333333333333333</v>
      </c>
      <c r="I1976" s="3">
        <v>2</v>
      </c>
      <c r="J1976" s="3">
        <v>7</v>
      </c>
      <c r="K1976" s="3">
        <v>5</v>
      </c>
      <c r="L1976" s="3">
        <v>2</v>
      </c>
      <c r="M1976" s="3">
        <v>8</v>
      </c>
      <c r="N1976" s="3">
        <v>26</v>
      </c>
      <c r="O1976" s="3">
        <v>3</v>
      </c>
      <c r="Q1976" s="3">
        <v>2</v>
      </c>
      <c r="R1976" s="3">
        <v>3</v>
      </c>
      <c r="S1976" s="3">
        <v>2</v>
      </c>
      <c r="T1976" s="3">
        <v>2</v>
      </c>
      <c r="U1976" s="3">
        <v>4</v>
      </c>
      <c r="V1976" s="3">
        <v>4</v>
      </c>
      <c r="W1976" s="1">
        <f t="shared" si="184"/>
        <v>3.8181818181818183</v>
      </c>
      <c r="X1976" s="17">
        <f>IFERROR(Z1976/AB1976,0)</f>
        <v>3.6666666666666665</v>
      </c>
      <c r="Y1976" s="3">
        <f>SUBTOTAL(109,I1976:V1976)</f>
        <v>70</v>
      </c>
      <c r="Z1976" s="3">
        <f>Y1976-N1976</f>
        <v>44</v>
      </c>
      <c r="AA1976" s="3">
        <f t="shared" si="185"/>
        <v>13</v>
      </c>
      <c r="AB1976" s="3">
        <f>COUNTA(I1976:V1976)-COUNTA(N1976)</f>
        <v>12</v>
      </c>
      <c r="AC1976" s="74">
        <f t="array" ref="AC1976">AVERAGE(IF((COLUMN(I1976:V1976)&lt;&gt;COLUMN(N1976)), I1976:V1976))</f>
        <v>3.3846153846153846</v>
      </c>
    </row>
    <row r="1977" spans="1:29" x14ac:dyDescent="0.35">
      <c r="A1977" t="s">
        <v>2939</v>
      </c>
      <c r="B1977" t="s">
        <v>2472</v>
      </c>
      <c r="C1977" t="s">
        <v>2605</v>
      </c>
      <c r="D1977" s="1">
        <v>6.333333333333333</v>
      </c>
      <c r="E1977" s="2">
        <f t="shared" si="180"/>
        <v>7</v>
      </c>
      <c r="F1977" s="2">
        <f t="shared" si="181"/>
        <v>6.166666666666667</v>
      </c>
      <c r="G1977" s="2">
        <f t="shared" si="182"/>
        <v>10.888888888888889</v>
      </c>
      <c r="H1977" s="2">
        <f t="shared" si="183"/>
        <v>9.75</v>
      </c>
      <c r="I1977" s="3">
        <v>4</v>
      </c>
      <c r="J1977" s="3">
        <v>6</v>
      </c>
      <c r="K1977" s="3">
        <v>8</v>
      </c>
      <c r="L1977" s="3">
        <v>5</v>
      </c>
      <c r="M1977" s="3">
        <v>8</v>
      </c>
      <c r="N1977" s="3">
        <v>47</v>
      </c>
      <c r="O1977" s="3">
        <v>6</v>
      </c>
      <c r="P1977" s="3">
        <v>7</v>
      </c>
      <c r="Q1977" s="3">
        <v>2</v>
      </c>
      <c r="R1977" s="3">
        <v>7</v>
      </c>
      <c r="S1977" s="3">
        <v>9</v>
      </c>
      <c r="T1977" s="3">
        <v>5</v>
      </c>
      <c r="U1977" s="3">
        <v>7</v>
      </c>
      <c r="V1977" s="3">
        <v>6</v>
      </c>
      <c r="W1977" s="1">
        <f t="shared" si="184"/>
        <v>6.333333333333333</v>
      </c>
      <c r="X1977" s="17">
        <f>IFERROR(Z1977/AB1977,0)</f>
        <v>6.1538461538461542</v>
      </c>
      <c r="Y1977" s="3">
        <f>SUBTOTAL(109,I1977:V1977)</f>
        <v>127</v>
      </c>
      <c r="Z1977" s="3">
        <f>Y1977-N1977</f>
        <v>80</v>
      </c>
      <c r="AA1977" s="3">
        <f t="shared" si="185"/>
        <v>14</v>
      </c>
      <c r="AB1977" s="3">
        <f>COUNTA(I1977:V1977)-COUNTA(N1977)</f>
        <v>13</v>
      </c>
      <c r="AC1977" s="74">
        <f t="array" ref="AC1977">AVERAGE(IF((COLUMN(I1977:V1977)&lt;&gt;COLUMN(N1977)), I1977:V1977))</f>
        <v>6.1538461538461542</v>
      </c>
    </row>
    <row r="1978" spans="1:29" x14ac:dyDescent="0.35">
      <c r="A1978" t="s">
        <v>2940</v>
      </c>
      <c r="B1978" t="s">
        <v>149</v>
      </c>
      <c r="C1978" t="s">
        <v>2605</v>
      </c>
      <c r="D1978" s="1">
        <v>13.833333333333334</v>
      </c>
      <c r="E1978" s="2">
        <f t="shared" si="180"/>
        <v>16.333333333333332</v>
      </c>
      <c r="F1978" s="2">
        <f t="shared" si="181"/>
        <v>14.333333333333334</v>
      </c>
      <c r="G1978" s="2">
        <f t="shared" si="182"/>
        <v>20.111111111111111</v>
      </c>
      <c r="H1978" s="2">
        <f t="shared" si="183"/>
        <v>18.333333333333332</v>
      </c>
      <c r="I1978" s="3">
        <v>16</v>
      </c>
      <c r="J1978" s="3">
        <v>12</v>
      </c>
      <c r="K1978" s="3">
        <v>14</v>
      </c>
      <c r="L1978" s="3">
        <v>13</v>
      </c>
      <c r="M1978" s="3">
        <v>13</v>
      </c>
      <c r="N1978" s="3">
        <v>67</v>
      </c>
      <c r="O1978" s="3">
        <v>15</v>
      </c>
      <c r="P1978" s="3">
        <v>12</v>
      </c>
      <c r="Q1978" s="3">
        <v>8</v>
      </c>
      <c r="R1978" s="3">
        <v>17</v>
      </c>
      <c r="S1978" s="3">
        <v>22</v>
      </c>
      <c r="T1978" s="3">
        <v>7</v>
      </c>
      <c r="U1978" s="3">
        <v>20</v>
      </c>
      <c r="V1978" s="3">
        <v>13</v>
      </c>
      <c r="W1978" s="1">
        <f t="shared" si="184"/>
        <v>13.833333333333334</v>
      </c>
      <c r="X1978" s="17">
        <f>IFERROR(Z1978/AB1978,0)</f>
        <v>14</v>
      </c>
      <c r="Y1978" s="3">
        <f>SUBTOTAL(109,I1978:V1978)</f>
        <v>249</v>
      </c>
      <c r="Z1978" s="3">
        <f>Y1978-N1978</f>
        <v>182</v>
      </c>
      <c r="AA1978" s="3">
        <f t="shared" si="185"/>
        <v>14</v>
      </c>
      <c r="AB1978" s="3">
        <f>COUNTA(I1978:V1978)-COUNTA(N1978)</f>
        <v>13</v>
      </c>
      <c r="AC1978" s="74">
        <f t="array" ref="AC1978">AVERAGE(IF((COLUMN(I1978:V1978)&lt;&gt;COLUMN(N1978)), I1978:V1978))</f>
        <v>14</v>
      </c>
    </row>
    <row r="1979" spans="1:29" x14ac:dyDescent="0.35">
      <c r="A1979" t="s">
        <v>2941</v>
      </c>
      <c r="B1979" t="s">
        <v>1841</v>
      </c>
      <c r="C1979" t="s">
        <v>2605</v>
      </c>
      <c r="D1979" s="1">
        <v>2</v>
      </c>
      <c r="E1979" s="2">
        <f t="shared" si="180"/>
        <v>0.66666666666666663</v>
      </c>
      <c r="F1979" s="2">
        <f t="shared" si="181"/>
        <v>1</v>
      </c>
      <c r="G1979" s="2">
        <f t="shared" si="182"/>
        <v>0.77777777777777779</v>
      </c>
      <c r="H1979" s="2">
        <f t="shared" si="183"/>
        <v>0.75</v>
      </c>
      <c r="I1979" s="3">
        <v>1</v>
      </c>
      <c r="J1979" s="3">
        <v>2</v>
      </c>
      <c r="N1979" s="3">
        <v>1</v>
      </c>
      <c r="P1979" s="3">
        <v>1</v>
      </c>
      <c r="R1979" s="3">
        <v>3</v>
      </c>
      <c r="S1979" s="3">
        <v>2</v>
      </c>
      <c r="W1979" s="1">
        <f t="shared" si="184"/>
        <v>2</v>
      </c>
      <c r="X1979" s="17">
        <f>IFERROR(Z1979/AB1979,0)</f>
        <v>1.8</v>
      </c>
      <c r="Y1979" s="3">
        <f>SUBTOTAL(109,I1979:V1979)</f>
        <v>10</v>
      </c>
      <c r="Z1979" s="3">
        <f>Y1979-N1979</f>
        <v>9</v>
      </c>
      <c r="AA1979" s="3">
        <f t="shared" si="185"/>
        <v>6</v>
      </c>
      <c r="AB1979" s="3">
        <f>COUNTA(I1979:V1979)-COUNTA(N1979)</f>
        <v>5</v>
      </c>
      <c r="AC1979" s="74">
        <f t="array" ref="AC1979">AVERAGE(IF((COLUMN(I1979:V1979)&lt;&gt;COLUMN(N1979)), I1979:V1979))</f>
        <v>0.69230769230769229</v>
      </c>
    </row>
    <row r="1980" spans="1:29" x14ac:dyDescent="0.35">
      <c r="A1980" t="s">
        <v>2942</v>
      </c>
      <c r="B1980" t="s">
        <v>2475</v>
      </c>
      <c r="C1980" t="s">
        <v>2605</v>
      </c>
      <c r="D1980" s="1">
        <v>2</v>
      </c>
      <c r="E1980" s="2">
        <f t="shared" si="180"/>
        <v>2</v>
      </c>
      <c r="F1980" s="2">
        <f t="shared" si="181"/>
        <v>1.3333333333333333</v>
      </c>
      <c r="G1980" s="2">
        <f t="shared" si="182"/>
        <v>2</v>
      </c>
      <c r="H1980" s="2">
        <f t="shared" si="183"/>
        <v>1.8333333333333333</v>
      </c>
      <c r="I1980" s="3">
        <v>3</v>
      </c>
      <c r="J1980" s="3">
        <v>2</v>
      </c>
      <c r="L1980" s="3">
        <v>2</v>
      </c>
      <c r="M1980" s="3">
        <v>1</v>
      </c>
      <c r="N1980" s="3">
        <v>5</v>
      </c>
      <c r="O1980" s="3">
        <v>4</v>
      </c>
      <c r="Q1980" s="3">
        <v>1</v>
      </c>
      <c r="R1980" s="3">
        <v>1</v>
      </c>
      <c r="S1980" s="3">
        <v>1</v>
      </c>
      <c r="U1980" s="3">
        <v>5</v>
      </c>
      <c r="V1980" s="3">
        <v>1</v>
      </c>
      <c r="W1980" s="1">
        <f t="shared" si="184"/>
        <v>2</v>
      </c>
      <c r="X1980" s="17">
        <f>IFERROR(Z1980/AB1980,0)</f>
        <v>2.1</v>
      </c>
      <c r="Y1980" s="3">
        <f>SUBTOTAL(109,I1980:V1980)</f>
        <v>26</v>
      </c>
      <c r="Z1980" s="3">
        <f>Y1980-N1980</f>
        <v>21</v>
      </c>
      <c r="AA1980" s="3">
        <f t="shared" si="185"/>
        <v>11</v>
      </c>
      <c r="AB1980" s="3">
        <f>COUNTA(I1980:V1980)-COUNTA(N1980)</f>
        <v>10</v>
      </c>
      <c r="AC1980" s="74">
        <f t="array" ref="AC1980">AVERAGE(IF((COLUMN(I1980:V1980)&lt;&gt;COLUMN(N1980)), I1980:V1980))</f>
        <v>1.6153846153846154</v>
      </c>
    </row>
    <row r="1981" spans="1:29" x14ac:dyDescent="0.35">
      <c r="A1981" t="s">
        <v>2943</v>
      </c>
      <c r="B1981" t="s">
        <v>2944</v>
      </c>
      <c r="C1981" t="s">
        <v>2605</v>
      </c>
      <c r="D1981" s="1">
        <v>1</v>
      </c>
      <c r="E1981" s="2">
        <f t="shared" si="180"/>
        <v>0</v>
      </c>
      <c r="F1981" s="2">
        <f t="shared" si="181"/>
        <v>0.16666666666666666</v>
      </c>
      <c r="G1981" s="2">
        <f t="shared" si="182"/>
        <v>0.1111111111111111</v>
      </c>
      <c r="H1981" s="2">
        <f t="shared" si="183"/>
        <v>8.3333333333333329E-2</v>
      </c>
      <c r="P1981" s="3">
        <v>1</v>
      </c>
      <c r="W1981" s="1">
        <f t="shared" si="184"/>
        <v>1</v>
      </c>
      <c r="X1981" s="17">
        <f>IFERROR(Z1981/AB1981,0)</f>
        <v>1</v>
      </c>
      <c r="Y1981" s="3">
        <f>SUBTOTAL(109,I1981:V1981)</f>
        <v>1</v>
      </c>
      <c r="Z1981" s="3">
        <f>Y1981-N1981</f>
        <v>1</v>
      </c>
      <c r="AA1981" s="3">
        <f t="shared" si="185"/>
        <v>1</v>
      </c>
      <c r="AB1981" s="3">
        <f>COUNTA(I1981:V1981)-COUNTA(N1981)</f>
        <v>1</v>
      </c>
      <c r="AC1981" s="74">
        <f t="array" ref="AC1981">AVERAGE(IF((COLUMN(I1981:V1981)&lt;&gt;COLUMN(N1981)), I1981:V1981))</f>
        <v>7.6923076923076927E-2</v>
      </c>
    </row>
    <row r="1982" spans="1:29" x14ac:dyDescent="0.35">
      <c r="A1982" t="s">
        <v>2945</v>
      </c>
      <c r="B1982" t="s">
        <v>2477</v>
      </c>
      <c r="C1982" t="s">
        <v>2605</v>
      </c>
      <c r="D1982" s="1">
        <v>8.0833333333333339</v>
      </c>
      <c r="E1982" s="2">
        <f t="shared" ref="E1982:E2045" si="186">IFERROR(SUM(S1982:U1982)/3,"")</f>
        <v>12.666666666666666</v>
      </c>
      <c r="F1982" s="2">
        <f t="shared" ref="F1982:F2045" si="187">IFERROR(SUM(P1982:U1982)/6,"")</f>
        <v>9.1666666666666661</v>
      </c>
      <c r="G1982" s="2">
        <f t="shared" ref="G1982:G2045" si="188">IFERROR(SUM(M1982:U1982)/9,"")</f>
        <v>9.7777777777777786</v>
      </c>
      <c r="H1982" s="2">
        <f t="shared" ref="H1982:H2045" si="189">IFERROR(SUM(J1982:U1982)/12,"")</f>
        <v>9.4166666666666661</v>
      </c>
      <c r="I1982" s="3">
        <v>3</v>
      </c>
      <c r="J1982" s="3">
        <v>9</v>
      </c>
      <c r="K1982" s="3">
        <v>8</v>
      </c>
      <c r="L1982" s="3">
        <v>8</v>
      </c>
      <c r="M1982" s="3">
        <v>3</v>
      </c>
      <c r="N1982" s="3">
        <v>18</v>
      </c>
      <c r="O1982" s="3">
        <v>12</v>
      </c>
      <c r="P1982" s="3">
        <v>4</v>
      </c>
      <c r="Q1982" s="3">
        <v>5</v>
      </c>
      <c r="R1982" s="3">
        <v>8</v>
      </c>
      <c r="S1982" s="3">
        <v>19</v>
      </c>
      <c r="T1982" s="3">
        <v>6</v>
      </c>
      <c r="U1982" s="3">
        <v>13</v>
      </c>
      <c r="V1982" s="3">
        <v>2</v>
      </c>
      <c r="W1982" s="1">
        <f t="shared" ref="W1982:W2045" si="190">IFERROR(AVERAGE((O1982:V1982),(J1982:M1982)),"0")</f>
        <v>8.0833333333333339</v>
      </c>
      <c r="X1982" s="17">
        <f>IFERROR(Z1982/AB1982,0)</f>
        <v>7.6923076923076925</v>
      </c>
      <c r="Y1982" s="3">
        <f>SUBTOTAL(109,I1982:V1982)</f>
        <v>118</v>
      </c>
      <c r="Z1982" s="3">
        <f>Y1982-N1982</f>
        <v>100</v>
      </c>
      <c r="AA1982" s="3">
        <f t="shared" si="185"/>
        <v>14</v>
      </c>
      <c r="AB1982" s="3">
        <f>COUNTA(I1982:V1982)-COUNTA(N1982)</f>
        <v>13</v>
      </c>
      <c r="AC1982" s="74">
        <f t="array" ref="AC1982">AVERAGE(IF((COLUMN(I1982:V1982)&lt;&gt;COLUMN(N1982)), I1982:V1982))</f>
        <v>7.6923076923076925</v>
      </c>
    </row>
    <row r="1983" spans="1:29" x14ac:dyDescent="0.35">
      <c r="A1983" t="s">
        <v>2946</v>
      </c>
      <c r="B1983" t="s">
        <v>1118</v>
      </c>
      <c r="C1983" t="s">
        <v>2605</v>
      </c>
      <c r="D1983" s="1">
        <v>8.1818181818181817</v>
      </c>
      <c r="E1983" s="2">
        <f t="shared" si="186"/>
        <v>9</v>
      </c>
      <c r="F1983" s="2">
        <f t="shared" si="187"/>
        <v>6</v>
      </c>
      <c r="G1983" s="2">
        <f t="shared" si="188"/>
        <v>7.4444444444444446</v>
      </c>
      <c r="H1983" s="2">
        <f t="shared" si="189"/>
        <v>7.333333333333333</v>
      </c>
      <c r="I1983" s="3">
        <v>13</v>
      </c>
      <c r="J1983" s="3">
        <v>3</v>
      </c>
      <c r="K1983" s="3">
        <v>13</v>
      </c>
      <c r="L1983" s="3">
        <v>5</v>
      </c>
      <c r="M1983" s="3">
        <v>11</v>
      </c>
      <c r="N1983" s="3">
        <v>12</v>
      </c>
      <c r="O1983" s="3">
        <v>8</v>
      </c>
      <c r="P1983" s="3">
        <v>5</v>
      </c>
      <c r="R1983" s="3">
        <v>4</v>
      </c>
      <c r="S1983" s="3">
        <v>9</v>
      </c>
      <c r="T1983" s="3">
        <v>5</v>
      </c>
      <c r="U1983" s="3">
        <v>13</v>
      </c>
      <c r="V1983" s="3">
        <v>14</v>
      </c>
      <c r="W1983" s="1">
        <f t="shared" si="190"/>
        <v>8.1818181818181817</v>
      </c>
      <c r="X1983" s="17">
        <f>IFERROR(Z1983/AB1983,0)</f>
        <v>8.5833333333333339</v>
      </c>
      <c r="Y1983" s="3">
        <f>SUBTOTAL(109,I1983:V1983)</f>
        <v>115</v>
      </c>
      <c r="Z1983" s="3">
        <f>Y1983-N1983</f>
        <v>103</v>
      </c>
      <c r="AA1983" s="3">
        <f t="shared" si="185"/>
        <v>13</v>
      </c>
      <c r="AB1983" s="3">
        <f>COUNTA(I1983:V1983)-COUNTA(N1983)</f>
        <v>12</v>
      </c>
      <c r="AC1983" s="74">
        <f t="array" ref="AC1983">AVERAGE(IF((COLUMN(I1983:V1983)&lt;&gt;COLUMN(N1983)), I1983:V1983))</f>
        <v>7.9230769230769234</v>
      </c>
    </row>
    <row r="1984" spans="1:29" x14ac:dyDescent="0.35">
      <c r="A1984" t="s">
        <v>2947</v>
      </c>
      <c r="B1984" t="s">
        <v>1120</v>
      </c>
      <c r="C1984" t="s">
        <v>2605</v>
      </c>
      <c r="D1984" s="1">
        <v>1.75</v>
      </c>
      <c r="E1984" s="2">
        <f t="shared" si="186"/>
        <v>1.6666666666666667</v>
      </c>
      <c r="F1984" s="2">
        <f t="shared" si="187"/>
        <v>0.83333333333333337</v>
      </c>
      <c r="G1984" s="2">
        <f t="shared" si="188"/>
        <v>1.3333333333333333</v>
      </c>
      <c r="H1984" s="2">
        <f t="shared" si="189"/>
        <v>1.0833333333333333</v>
      </c>
      <c r="I1984" s="3">
        <v>4</v>
      </c>
      <c r="K1984" s="3">
        <v>1</v>
      </c>
      <c r="N1984" s="3">
        <v>6</v>
      </c>
      <c r="O1984" s="3">
        <v>1</v>
      </c>
      <c r="S1984" s="3">
        <v>3</v>
      </c>
      <c r="U1984" s="3">
        <v>2</v>
      </c>
      <c r="W1984" s="1">
        <f t="shared" si="190"/>
        <v>1.75</v>
      </c>
      <c r="X1984" s="17">
        <f>IFERROR(Z1984/AB1984,0)</f>
        <v>2.2000000000000002</v>
      </c>
      <c r="Y1984" s="3">
        <f>SUBTOTAL(109,I1984:V1984)</f>
        <v>17</v>
      </c>
      <c r="Z1984" s="3">
        <f>Y1984-N1984</f>
        <v>11</v>
      </c>
      <c r="AA1984" s="3">
        <f t="shared" si="185"/>
        <v>6</v>
      </c>
      <c r="AB1984" s="3">
        <f>COUNTA(I1984:V1984)-COUNTA(N1984)</f>
        <v>5</v>
      </c>
      <c r="AC1984" s="74">
        <f t="array" ref="AC1984">AVERAGE(IF((COLUMN(I1984:V1984)&lt;&gt;COLUMN(N1984)), I1984:V1984))</f>
        <v>0.84615384615384615</v>
      </c>
    </row>
    <row r="1985" spans="1:29" x14ac:dyDescent="0.35">
      <c r="A1985" t="s">
        <v>2948</v>
      </c>
      <c r="B1985" t="s">
        <v>2949</v>
      </c>
      <c r="C1985" t="s">
        <v>2605</v>
      </c>
      <c r="D1985" s="1">
        <v>1.7777777777777777</v>
      </c>
      <c r="E1985" s="2">
        <f t="shared" si="186"/>
        <v>2</v>
      </c>
      <c r="F1985" s="2">
        <f t="shared" si="187"/>
        <v>1.5</v>
      </c>
      <c r="G1985" s="2">
        <f t="shared" si="188"/>
        <v>1.8888888888888888</v>
      </c>
      <c r="H1985" s="2">
        <f t="shared" si="189"/>
        <v>1.8333333333333333</v>
      </c>
      <c r="I1985" s="3">
        <v>1</v>
      </c>
      <c r="J1985" s="3">
        <v>1</v>
      </c>
      <c r="K1985" s="3">
        <v>3</v>
      </c>
      <c r="L1985" s="3">
        <v>1</v>
      </c>
      <c r="N1985" s="3">
        <v>8</v>
      </c>
      <c r="P1985" s="3">
        <v>2</v>
      </c>
      <c r="R1985" s="3">
        <v>1</v>
      </c>
      <c r="S1985" s="3">
        <v>2</v>
      </c>
      <c r="T1985" s="3">
        <v>3</v>
      </c>
      <c r="U1985" s="3">
        <v>1</v>
      </c>
      <c r="V1985" s="3">
        <v>2</v>
      </c>
      <c r="W1985" s="1">
        <f t="shared" si="190"/>
        <v>1.7777777777777777</v>
      </c>
      <c r="X1985" s="17">
        <f>IFERROR(Z1985/AB1985,0)</f>
        <v>1.7</v>
      </c>
      <c r="Y1985" s="3">
        <f>SUBTOTAL(109,I1985:V1985)</f>
        <v>25</v>
      </c>
      <c r="Z1985" s="3">
        <f>Y1985-N1985</f>
        <v>17</v>
      </c>
      <c r="AA1985" s="3">
        <f t="shared" si="185"/>
        <v>11</v>
      </c>
      <c r="AB1985" s="3">
        <f>COUNTA(I1985:V1985)-COUNTA(N1985)</f>
        <v>10</v>
      </c>
      <c r="AC1985" s="74">
        <f t="array" ref="AC1985">AVERAGE(IF((COLUMN(I1985:V1985)&lt;&gt;COLUMN(N1985)), I1985:V1985))</f>
        <v>1.3076923076923077</v>
      </c>
    </row>
    <row r="1986" spans="1:29" x14ac:dyDescent="0.35">
      <c r="A1986" t="s">
        <v>2950</v>
      </c>
      <c r="B1986" t="s">
        <v>379</v>
      </c>
      <c r="C1986" t="s">
        <v>2605</v>
      </c>
      <c r="D1986" s="1">
        <v>4.75</v>
      </c>
      <c r="E1986" s="2">
        <f t="shared" si="186"/>
        <v>4.666666666666667</v>
      </c>
      <c r="F1986" s="2">
        <f t="shared" si="187"/>
        <v>5.333333333333333</v>
      </c>
      <c r="G1986" s="2">
        <f t="shared" si="188"/>
        <v>7.5555555555555554</v>
      </c>
      <c r="H1986" s="2">
        <f t="shared" si="189"/>
        <v>6.5</v>
      </c>
      <c r="I1986" s="3">
        <v>3</v>
      </c>
      <c r="J1986" s="3">
        <v>4</v>
      </c>
      <c r="K1986" s="3">
        <v>4</v>
      </c>
      <c r="L1986" s="3">
        <v>2</v>
      </c>
      <c r="M1986" s="3">
        <v>3</v>
      </c>
      <c r="N1986" s="3">
        <v>27</v>
      </c>
      <c r="O1986" s="3">
        <v>6</v>
      </c>
      <c r="P1986" s="3">
        <v>6</v>
      </c>
      <c r="Q1986" s="3">
        <v>6</v>
      </c>
      <c r="R1986" s="3">
        <v>6</v>
      </c>
      <c r="S1986" s="3">
        <v>5</v>
      </c>
      <c r="T1986" s="3">
        <v>2</v>
      </c>
      <c r="U1986" s="3">
        <v>7</v>
      </c>
      <c r="V1986" s="3">
        <v>6</v>
      </c>
      <c r="W1986" s="1">
        <f t="shared" si="190"/>
        <v>4.75</v>
      </c>
      <c r="X1986" s="17">
        <f>IFERROR(Z1986/AB1986,0)</f>
        <v>4.615384615384615</v>
      </c>
      <c r="Y1986" s="3">
        <f>SUBTOTAL(109,I1986:V1986)</f>
        <v>87</v>
      </c>
      <c r="Z1986" s="3">
        <f>Y1986-N1986</f>
        <v>60</v>
      </c>
      <c r="AA1986" s="3">
        <f t="shared" si="185"/>
        <v>14</v>
      </c>
      <c r="AB1986" s="3">
        <f>COUNTA(I1986:V1986)-COUNTA(N1986)</f>
        <v>13</v>
      </c>
      <c r="AC1986" s="74">
        <f t="array" ref="AC1986">AVERAGE(IF((COLUMN(I1986:V1986)&lt;&gt;COLUMN(N1986)), I1986:V1986))</f>
        <v>4.615384615384615</v>
      </c>
    </row>
    <row r="1987" spans="1:29" x14ac:dyDescent="0.35">
      <c r="A1987" t="s">
        <v>2951</v>
      </c>
      <c r="B1987" t="s">
        <v>2952</v>
      </c>
      <c r="C1987" t="s">
        <v>2605</v>
      </c>
      <c r="D1987" s="1">
        <v>1</v>
      </c>
      <c r="E1987" s="2">
        <f t="shared" si="186"/>
        <v>0.33333333333333331</v>
      </c>
      <c r="F1987" s="2">
        <f t="shared" si="187"/>
        <v>0.16666666666666666</v>
      </c>
      <c r="G1987" s="2">
        <f t="shared" si="188"/>
        <v>0.1111111111111111</v>
      </c>
      <c r="H1987" s="2">
        <f t="shared" si="189"/>
        <v>8.3333333333333329E-2</v>
      </c>
      <c r="T1987" s="3">
        <v>1</v>
      </c>
      <c r="W1987" s="1">
        <f t="shared" si="190"/>
        <v>1</v>
      </c>
      <c r="X1987" s="17">
        <f>IFERROR(Z1987/AB1987,0)</f>
        <v>1</v>
      </c>
      <c r="Y1987" s="3">
        <f>SUBTOTAL(109,I1987:V1987)</f>
        <v>1</v>
      </c>
      <c r="Z1987" s="3">
        <f>Y1987-N1987</f>
        <v>1</v>
      </c>
      <c r="AA1987" s="3">
        <f t="shared" si="185"/>
        <v>1</v>
      </c>
      <c r="AB1987" s="3">
        <f>COUNTA(I1987:V1987)-COUNTA(N1987)</f>
        <v>1</v>
      </c>
      <c r="AC1987" s="74">
        <f t="array" ref="AC1987">AVERAGE(IF((COLUMN(I1987:V1987)&lt;&gt;COLUMN(N1987)), I1987:V1987))</f>
        <v>7.6923076923076927E-2</v>
      </c>
    </row>
    <row r="1988" spans="1:29" x14ac:dyDescent="0.35">
      <c r="A1988" t="s">
        <v>2953</v>
      </c>
      <c r="B1988" t="s">
        <v>381</v>
      </c>
      <c r="C1988" t="s">
        <v>2605</v>
      </c>
      <c r="D1988" s="1">
        <v>7.25</v>
      </c>
      <c r="E1988" s="2">
        <f t="shared" si="186"/>
        <v>7.333333333333333</v>
      </c>
      <c r="F1988" s="2">
        <f t="shared" si="187"/>
        <v>6.166666666666667</v>
      </c>
      <c r="G1988" s="2">
        <f t="shared" si="188"/>
        <v>5.5555555555555554</v>
      </c>
      <c r="H1988" s="2">
        <f t="shared" si="189"/>
        <v>6.916666666666667</v>
      </c>
      <c r="I1988" s="3">
        <v>5</v>
      </c>
      <c r="J1988" s="3">
        <v>7</v>
      </c>
      <c r="K1988" s="3">
        <v>7</v>
      </c>
      <c r="L1988" s="3">
        <v>19</v>
      </c>
      <c r="M1988" s="3">
        <v>3</v>
      </c>
      <c r="N1988" s="3">
        <v>8</v>
      </c>
      <c r="O1988" s="3">
        <v>2</v>
      </c>
      <c r="P1988" s="3">
        <v>2</v>
      </c>
      <c r="Q1988" s="3">
        <v>6</v>
      </c>
      <c r="R1988" s="3">
        <v>7</v>
      </c>
      <c r="S1988" s="3">
        <v>5</v>
      </c>
      <c r="T1988" s="3">
        <v>9</v>
      </c>
      <c r="U1988" s="3">
        <v>8</v>
      </c>
      <c r="V1988" s="3">
        <v>12</v>
      </c>
      <c r="W1988" s="1">
        <f t="shared" si="190"/>
        <v>7.25</v>
      </c>
      <c r="X1988" s="17">
        <f>IFERROR(Z1988/AB1988,0)</f>
        <v>7.0769230769230766</v>
      </c>
      <c r="Y1988" s="3">
        <f>SUBTOTAL(109,I1988:V1988)</f>
        <v>100</v>
      </c>
      <c r="Z1988" s="3">
        <f>Y1988-N1988</f>
        <v>92</v>
      </c>
      <c r="AA1988" s="3">
        <f t="shared" si="185"/>
        <v>14</v>
      </c>
      <c r="AB1988" s="3">
        <f>COUNTA(I1988:V1988)-COUNTA(N1988)</f>
        <v>13</v>
      </c>
      <c r="AC1988" s="74">
        <f t="array" ref="AC1988">AVERAGE(IF((COLUMN(I1988:V1988)&lt;&gt;COLUMN(N1988)), I1988:V1988))</f>
        <v>7.0769230769230766</v>
      </c>
    </row>
    <row r="1989" spans="1:29" x14ac:dyDescent="0.35">
      <c r="A1989" t="s">
        <v>2954</v>
      </c>
      <c r="B1989" t="s">
        <v>2955</v>
      </c>
      <c r="C1989" t="s">
        <v>2605</v>
      </c>
      <c r="D1989" s="1">
        <v>1</v>
      </c>
      <c r="E1989" s="2">
        <f t="shared" si="186"/>
        <v>0</v>
      </c>
      <c r="F1989" s="2">
        <f t="shared" si="187"/>
        <v>0</v>
      </c>
      <c r="G1989" s="2">
        <f t="shared" si="188"/>
        <v>0.1111111111111111</v>
      </c>
      <c r="H1989" s="2">
        <f t="shared" si="189"/>
        <v>8.3333333333333329E-2</v>
      </c>
      <c r="M1989" s="3">
        <v>1</v>
      </c>
      <c r="W1989" s="1">
        <f t="shared" si="190"/>
        <v>1</v>
      </c>
      <c r="X1989" s="17">
        <f>IFERROR(Z1989/AB1989,0)</f>
        <v>1</v>
      </c>
      <c r="Y1989" s="3">
        <f>SUBTOTAL(109,I1989:V1989)</f>
        <v>1</v>
      </c>
      <c r="Z1989" s="3">
        <f>Y1989-N1989</f>
        <v>1</v>
      </c>
      <c r="AA1989" s="3">
        <f t="shared" si="185"/>
        <v>1</v>
      </c>
      <c r="AB1989" s="3">
        <f>COUNTA(I1989:V1989)-COUNTA(N1989)</f>
        <v>1</v>
      </c>
      <c r="AC1989" s="74">
        <f t="array" ref="AC1989">AVERAGE(IF((COLUMN(I1989:V1989)&lt;&gt;COLUMN(N1989)), I1989:V1989))</f>
        <v>7.6923076923076927E-2</v>
      </c>
    </row>
    <row r="1990" spans="1:29" x14ac:dyDescent="0.35">
      <c r="A1990" t="s">
        <v>2956</v>
      </c>
      <c r="B1990" t="s">
        <v>2957</v>
      </c>
      <c r="C1990" t="s">
        <v>2605</v>
      </c>
      <c r="D1990" s="1">
        <v>1.5</v>
      </c>
      <c r="E1990" s="2">
        <f t="shared" si="186"/>
        <v>0.33333333333333331</v>
      </c>
      <c r="F1990" s="2">
        <f t="shared" si="187"/>
        <v>0.16666666666666666</v>
      </c>
      <c r="G1990" s="2">
        <f t="shared" si="188"/>
        <v>0.1111111111111111</v>
      </c>
      <c r="H1990" s="2">
        <f t="shared" si="189"/>
        <v>8.3333333333333329E-2</v>
      </c>
      <c r="T1990" s="3">
        <v>1</v>
      </c>
      <c r="V1990" s="3">
        <v>2</v>
      </c>
      <c r="W1990" s="1">
        <f t="shared" si="190"/>
        <v>1.5</v>
      </c>
      <c r="X1990" s="17">
        <f>IFERROR(Z1990/AB1990,0)</f>
        <v>1.5</v>
      </c>
      <c r="Y1990" s="3">
        <f>SUBTOTAL(109,I1990:V1990)</f>
        <v>3</v>
      </c>
      <c r="Z1990" s="3">
        <f>Y1990-N1990</f>
        <v>3</v>
      </c>
      <c r="AA1990" s="3">
        <f t="shared" si="185"/>
        <v>2</v>
      </c>
      <c r="AB1990" s="3">
        <f>COUNTA(I1990:V1990)-COUNTA(N1990)</f>
        <v>2</v>
      </c>
      <c r="AC1990" s="74">
        <f t="array" ref="AC1990">AVERAGE(IF((COLUMN(I1990:V1990)&lt;&gt;COLUMN(N1990)), I1990:V1990))</f>
        <v>0.23076923076923078</v>
      </c>
    </row>
    <row r="1991" spans="1:29" x14ac:dyDescent="0.35">
      <c r="A1991" t="s">
        <v>2958</v>
      </c>
      <c r="B1991" t="s">
        <v>2959</v>
      </c>
      <c r="C1991" t="s">
        <v>2605</v>
      </c>
      <c r="D1991" s="1">
        <v>1</v>
      </c>
      <c r="E1991" s="2">
        <f t="shared" si="186"/>
        <v>0.33333333333333331</v>
      </c>
      <c r="F1991" s="2">
        <f t="shared" si="187"/>
        <v>0.33333333333333331</v>
      </c>
      <c r="G1991" s="2">
        <f t="shared" si="188"/>
        <v>0.22222222222222221</v>
      </c>
      <c r="H1991" s="2">
        <f t="shared" si="189"/>
        <v>0.16666666666666666</v>
      </c>
      <c r="P1991" s="3">
        <v>1</v>
      </c>
      <c r="U1991" s="3">
        <v>1</v>
      </c>
      <c r="W1991" s="1">
        <f t="shared" si="190"/>
        <v>1</v>
      </c>
      <c r="X1991" s="17">
        <f>IFERROR(Z1991/AB1991,0)</f>
        <v>1</v>
      </c>
      <c r="Y1991" s="3">
        <f>SUBTOTAL(109,I1991:V1991)</f>
        <v>2</v>
      </c>
      <c r="Z1991" s="3">
        <f>Y1991-N1991</f>
        <v>2</v>
      </c>
      <c r="AA1991" s="3">
        <f t="shared" ref="AA1991:AA2054" si="191">COUNTA(I1991:V1991)</f>
        <v>2</v>
      </c>
      <c r="AB1991" s="3">
        <f>COUNTA(I1991:V1991)-COUNTA(N1991)</f>
        <v>2</v>
      </c>
      <c r="AC1991" s="74">
        <f t="array" ref="AC1991">AVERAGE(IF((COLUMN(I1991:V1991)&lt;&gt;COLUMN(N1991)), I1991:V1991))</f>
        <v>0.15384615384615385</v>
      </c>
    </row>
    <row r="1992" spans="1:29" x14ac:dyDescent="0.35">
      <c r="A1992" t="s">
        <v>2960</v>
      </c>
      <c r="B1992" t="s">
        <v>2961</v>
      </c>
      <c r="C1992" t="s">
        <v>2605</v>
      </c>
      <c r="D1992" s="1">
        <v>1.3333333333333333</v>
      </c>
      <c r="E1992" s="2">
        <f t="shared" si="186"/>
        <v>0.66666666666666663</v>
      </c>
      <c r="F1992" s="2">
        <f t="shared" si="187"/>
        <v>0.5</v>
      </c>
      <c r="G1992" s="2">
        <f t="shared" si="188"/>
        <v>0.44444444444444442</v>
      </c>
      <c r="H1992" s="2">
        <f t="shared" si="189"/>
        <v>0.33333333333333331</v>
      </c>
      <c r="O1992" s="3">
        <v>1</v>
      </c>
      <c r="P1992" s="3">
        <v>1</v>
      </c>
      <c r="U1992" s="3">
        <v>2</v>
      </c>
      <c r="W1992" s="1">
        <f t="shared" si="190"/>
        <v>1.3333333333333333</v>
      </c>
      <c r="X1992" s="17">
        <f>IFERROR(Z1992/AB1992,0)</f>
        <v>1.3333333333333333</v>
      </c>
      <c r="Y1992" s="3">
        <f>SUBTOTAL(109,I1992:V1992)</f>
        <v>4</v>
      </c>
      <c r="Z1992" s="3">
        <f>Y1992-N1992</f>
        <v>4</v>
      </c>
      <c r="AA1992" s="3">
        <f t="shared" si="191"/>
        <v>3</v>
      </c>
      <c r="AB1992" s="3">
        <f>COUNTA(I1992:V1992)-COUNTA(N1992)</f>
        <v>3</v>
      </c>
      <c r="AC1992" s="74">
        <f t="array" ref="AC1992">AVERAGE(IF((COLUMN(I1992:V1992)&lt;&gt;COLUMN(N1992)), I1992:V1992))</f>
        <v>0.30769230769230771</v>
      </c>
    </row>
    <row r="1993" spans="1:29" x14ac:dyDescent="0.35">
      <c r="A1993" t="s">
        <v>2962</v>
      </c>
      <c r="B1993" t="s">
        <v>2963</v>
      </c>
      <c r="C1993" t="s">
        <v>2605</v>
      </c>
      <c r="D1993" s="1">
        <v>1</v>
      </c>
      <c r="E1993" s="2">
        <f t="shared" si="186"/>
        <v>0</v>
      </c>
      <c r="F1993" s="2">
        <f t="shared" si="187"/>
        <v>0.33333333333333331</v>
      </c>
      <c r="G1993" s="2">
        <f t="shared" si="188"/>
        <v>0.22222222222222221</v>
      </c>
      <c r="H1993" s="2">
        <f t="shared" si="189"/>
        <v>0.16666666666666666</v>
      </c>
      <c r="P1993" s="3">
        <v>1</v>
      </c>
      <c r="R1993" s="3">
        <v>1</v>
      </c>
      <c r="W1993" s="1">
        <f t="shared" si="190"/>
        <v>1</v>
      </c>
      <c r="X1993" s="17">
        <f>IFERROR(Z1993/AB1993,0)</f>
        <v>1</v>
      </c>
      <c r="Y1993" s="3">
        <f>SUBTOTAL(109,I1993:V1993)</f>
        <v>2</v>
      </c>
      <c r="Z1993" s="3">
        <f>Y1993-N1993</f>
        <v>2</v>
      </c>
      <c r="AA1993" s="3">
        <f t="shared" si="191"/>
        <v>2</v>
      </c>
      <c r="AB1993" s="3">
        <f>COUNTA(I1993:V1993)-COUNTA(N1993)</f>
        <v>2</v>
      </c>
      <c r="AC1993" s="74">
        <f t="array" ref="AC1993">AVERAGE(IF((COLUMN(I1993:V1993)&lt;&gt;COLUMN(N1993)), I1993:V1993))</f>
        <v>0.15384615384615385</v>
      </c>
    </row>
    <row r="1994" spans="1:29" x14ac:dyDescent="0.35">
      <c r="A1994" t="s">
        <v>2964</v>
      </c>
      <c r="B1994" t="s">
        <v>2965</v>
      </c>
      <c r="C1994" t="s">
        <v>2605</v>
      </c>
      <c r="D1994" s="1">
        <v>2</v>
      </c>
      <c r="E1994" s="2">
        <f t="shared" si="186"/>
        <v>0</v>
      </c>
      <c r="F1994" s="2">
        <f t="shared" si="187"/>
        <v>0.33333333333333331</v>
      </c>
      <c r="G1994" s="2">
        <f t="shared" si="188"/>
        <v>0.22222222222222221</v>
      </c>
      <c r="H1994" s="2">
        <f t="shared" si="189"/>
        <v>0.16666666666666666</v>
      </c>
      <c r="P1994" s="3">
        <v>2</v>
      </c>
      <c r="W1994" s="1">
        <f t="shared" si="190"/>
        <v>2</v>
      </c>
      <c r="X1994" s="17">
        <f>IFERROR(Z1994/AB1994,0)</f>
        <v>2</v>
      </c>
      <c r="Y1994" s="3">
        <f>SUBTOTAL(109,I1994:V1994)</f>
        <v>2</v>
      </c>
      <c r="Z1994" s="3">
        <f>Y1994-N1994</f>
        <v>2</v>
      </c>
      <c r="AA1994" s="3">
        <f t="shared" si="191"/>
        <v>1</v>
      </c>
      <c r="AB1994" s="3">
        <f>COUNTA(I1994:V1994)-COUNTA(N1994)</f>
        <v>1</v>
      </c>
      <c r="AC1994" s="74">
        <f t="array" ref="AC1994">AVERAGE(IF((COLUMN(I1994:V1994)&lt;&gt;COLUMN(N1994)), I1994:V1994))</f>
        <v>0.15384615384615385</v>
      </c>
    </row>
    <row r="1995" spans="1:29" x14ac:dyDescent="0.35">
      <c r="A1995" t="s">
        <v>2966</v>
      </c>
      <c r="B1995" t="s">
        <v>2967</v>
      </c>
      <c r="C1995" t="s">
        <v>2605</v>
      </c>
      <c r="D1995" s="1">
        <v>2.1666666666666665</v>
      </c>
      <c r="E1995" s="2">
        <f t="shared" si="186"/>
        <v>1</v>
      </c>
      <c r="F1995" s="2">
        <f t="shared" si="187"/>
        <v>1.5</v>
      </c>
      <c r="G1995" s="2">
        <f t="shared" si="188"/>
        <v>1.2222222222222223</v>
      </c>
      <c r="H1995" s="2">
        <f t="shared" si="189"/>
        <v>0.91666666666666663</v>
      </c>
      <c r="N1995" s="3">
        <v>1</v>
      </c>
      <c r="O1995" s="3">
        <v>1</v>
      </c>
      <c r="P1995" s="3">
        <v>3</v>
      </c>
      <c r="Q1995" s="3">
        <v>3</v>
      </c>
      <c r="S1995" s="3">
        <v>1</v>
      </c>
      <c r="T1995" s="3">
        <v>2</v>
      </c>
      <c r="V1995" s="3">
        <v>3</v>
      </c>
      <c r="W1995" s="1">
        <f t="shared" si="190"/>
        <v>2.1666666666666665</v>
      </c>
      <c r="X1995" s="17">
        <f>IFERROR(Z1995/AB1995,0)</f>
        <v>2.1666666666666665</v>
      </c>
      <c r="Y1995" s="3">
        <f>SUBTOTAL(109,I1995:V1995)</f>
        <v>14</v>
      </c>
      <c r="Z1995" s="3">
        <f>Y1995-N1995</f>
        <v>13</v>
      </c>
      <c r="AA1995" s="3">
        <f t="shared" si="191"/>
        <v>7</v>
      </c>
      <c r="AB1995" s="3">
        <f>COUNTA(I1995:V1995)-COUNTA(N1995)</f>
        <v>6</v>
      </c>
      <c r="AC1995" s="74">
        <f t="array" ref="AC1995">AVERAGE(IF((COLUMN(I1995:V1995)&lt;&gt;COLUMN(N1995)), I1995:V1995))</f>
        <v>1</v>
      </c>
    </row>
    <row r="1996" spans="1:29" x14ac:dyDescent="0.35">
      <c r="A1996" t="s">
        <v>2968</v>
      </c>
      <c r="B1996" t="s">
        <v>2969</v>
      </c>
      <c r="C1996" t="s">
        <v>2605</v>
      </c>
      <c r="D1996" s="1">
        <v>1</v>
      </c>
      <c r="E1996" s="2">
        <f t="shared" si="186"/>
        <v>0</v>
      </c>
      <c r="F1996" s="2">
        <f t="shared" si="187"/>
        <v>0.16666666666666666</v>
      </c>
      <c r="G1996" s="2">
        <f t="shared" si="188"/>
        <v>0.1111111111111111</v>
      </c>
      <c r="H1996" s="2">
        <f t="shared" si="189"/>
        <v>8.3333333333333329E-2</v>
      </c>
      <c r="P1996" s="3">
        <v>1</v>
      </c>
      <c r="W1996" s="1">
        <f t="shared" si="190"/>
        <v>1</v>
      </c>
      <c r="X1996" s="17">
        <f>IFERROR(Z1996/AB1996,0)</f>
        <v>1</v>
      </c>
      <c r="Y1996" s="3">
        <f>SUBTOTAL(109,I1996:V1996)</f>
        <v>1</v>
      </c>
      <c r="Z1996" s="3">
        <f>Y1996-N1996</f>
        <v>1</v>
      </c>
      <c r="AA1996" s="3">
        <f t="shared" si="191"/>
        <v>1</v>
      </c>
      <c r="AB1996" s="3">
        <f>COUNTA(I1996:V1996)-COUNTA(N1996)</f>
        <v>1</v>
      </c>
      <c r="AC1996" s="74">
        <f t="array" ref="AC1996">AVERAGE(IF((COLUMN(I1996:V1996)&lt;&gt;COLUMN(N1996)), I1996:V1996))</f>
        <v>7.6923076923076927E-2</v>
      </c>
    </row>
    <row r="1997" spans="1:29" x14ac:dyDescent="0.35">
      <c r="A1997" t="s">
        <v>2970</v>
      </c>
      <c r="B1997" t="s">
        <v>383</v>
      </c>
      <c r="C1997" t="s">
        <v>2605</v>
      </c>
      <c r="D1997" s="1">
        <v>7.75</v>
      </c>
      <c r="E1997" s="2">
        <f t="shared" si="186"/>
        <v>2.6666666666666665</v>
      </c>
      <c r="F1997" s="2">
        <f t="shared" si="187"/>
        <v>7.833333333333333</v>
      </c>
      <c r="G1997" s="2">
        <f t="shared" si="188"/>
        <v>6.333333333333333</v>
      </c>
      <c r="H1997" s="2">
        <f t="shared" si="189"/>
        <v>4.75</v>
      </c>
      <c r="N1997" s="3">
        <v>2</v>
      </c>
      <c r="O1997" s="3">
        <v>8</v>
      </c>
      <c r="P1997" s="3">
        <v>24</v>
      </c>
      <c r="Q1997" s="3">
        <v>13</v>
      </c>
      <c r="R1997" s="3">
        <v>2</v>
      </c>
      <c r="S1997" s="3">
        <v>1</v>
      </c>
      <c r="T1997" s="3">
        <v>3</v>
      </c>
      <c r="U1997" s="3">
        <v>4</v>
      </c>
      <c r="V1997" s="3">
        <v>7</v>
      </c>
      <c r="W1997" s="1">
        <f t="shared" si="190"/>
        <v>7.75</v>
      </c>
      <c r="X1997" s="17">
        <f>IFERROR(Z1997/AB1997,0)</f>
        <v>7.75</v>
      </c>
      <c r="Y1997" s="3">
        <f>SUBTOTAL(109,I1997:V1997)</f>
        <v>64</v>
      </c>
      <c r="Z1997" s="3">
        <f>Y1997-N1997</f>
        <v>62</v>
      </c>
      <c r="AA1997" s="3">
        <f t="shared" si="191"/>
        <v>9</v>
      </c>
      <c r="AB1997" s="3">
        <f>COUNTA(I1997:V1997)-COUNTA(N1997)</f>
        <v>8</v>
      </c>
      <c r="AC1997" s="74">
        <f t="array" ref="AC1997">AVERAGE(IF((COLUMN(I1997:V1997)&lt;&gt;COLUMN(N1997)), I1997:V1997))</f>
        <v>4.7692307692307692</v>
      </c>
    </row>
    <row r="1998" spans="1:29" x14ac:dyDescent="0.35">
      <c r="A1998" t="s">
        <v>2971</v>
      </c>
      <c r="B1998" t="s">
        <v>385</v>
      </c>
      <c r="C1998" t="s">
        <v>2605</v>
      </c>
      <c r="D1998" s="1">
        <v>7.75</v>
      </c>
      <c r="E1998" s="2">
        <f t="shared" si="186"/>
        <v>2.6666666666666665</v>
      </c>
      <c r="F1998" s="2">
        <f t="shared" si="187"/>
        <v>7.833333333333333</v>
      </c>
      <c r="G1998" s="2">
        <f t="shared" si="188"/>
        <v>6.333333333333333</v>
      </c>
      <c r="H1998" s="2">
        <f t="shared" si="189"/>
        <v>4.75</v>
      </c>
      <c r="N1998" s="3">
        <v>2</v>
      </c>
      <c r="O1998" s="3">
        <v>8</v>
      </c>
      <c r="P1998" s="3">
        <v>24</v>
      </c>
      <c r="Q1998" s="3">
        <v>13</v>
      </c>
      <c r="R1998" s="3">
        <v>2</v>
      </c>
      <c r="S1998" s="3">
        <v>1</v>
      </c>
      <c r="T1998" s="3">
        <v>3</v>
      </c>
      <c r="U1998" s="3">
        <v>4</v>
      </c>
      <c r="V1998" s="3">
        <v>7</v>
      </c>
      <c r="W1998" s="1">
        <f t="shared" si="190"/>
        <v>7.75</v>
      </c>
      <c r="X1998" s="17">
        <f>IFERROR(Z1998/AB1998,0)</f>
        <v>7.75</v>
      </c>
      <c r="Y1998" s="3">
        <f>SUBTOTAL(109,I1998:V1998)</f>
        <v>64</v>
      </c>
      <c r="Z1998" s="3">
        <f>Y1998-N1998</f>
        <v>62</v>
      </c>
      <c r="AA1998" s="3">
        <f t="shared" si="191"/>
        <v>9</v>
      </c>
      <c r="AB1998" s="3">
        <f>COUNTA(I1998:V1998)-COUNTA(N1998)</f>
        <v>8</v>
      </c>
      <c r="AC1998" s="74">
        <f t="array" ref="AC1998">AVERAGE(IF((COLUMN(I1998:V1998)&lt;&gt;COLUMN(N1998)), I1998:V1998))</f>
        <v>4.7692307692307692</v>
      </c>
    </row>
    <row r="1999" spans="1:29" x14ac:dyDescent="0.35">
      <c r="A1999" t="s">
        <v>2972</v>
      </c>
      <c r="B1999" t="s">
        <v>2973</v>
      </c>
      <c r="C1999" t="s">
        <v>2605</v>
      </c>
      <c r="D1999" s="1">
        <v>1</v>
      </c>
      <c r="E1999" s="2">
        <f t="shared" si="186"/>
        <v>0</v>
      </c>
      <c r="F1999" s="2">
        <f t="shared" si="187"/>
        <v>0.16666666666666666</v>
      </c>
      <c r="G1999" s="2">
        <f t="shared" si="188"/>
        <v>0.22222222222222221</v>
      </c>
      <c r="H1999" s="2">
        <f t="shared" si="189"/>
        <v>0.16666666666666666</v>
      </c>
      <c r="O1999" s="3">
        <v>1</v>
      </c>
      <c r="P1999" s="3">
        <v>1</v>
      </c>
      <c r="W1999" s="1">
        <f t="shared" si="190"/>
        <v>1</v>
      </c>
      <c r="X1999" s="17">
        <f>IFERROR(Z1999/AB1999,0)</f>
        <v>1</v>
      </c>
      <c r="Y1999" s="3">
        <f>SUBTOTAL(109,I1999:V1999)</f>
        <v>2</v>
      </c>
      <c r="Z1999" s="3">
        <f>Y1999-N1999</f>
        <v>2</v>
      </c>
      <c r="AA1999" s="3">
        <f t="shared" si="191"/>
        <v>2</v>
      </c>
      <c r="AB1999" s="3">
        <f>COUNTA(I1999:V1999)-COUNTA(N1999)</f>
        <v>2</v>
      </c>
      <c r="AC1999" s="74">
        <f t="array" ref="AC1999">AVERAGE(IF((COLUMN(I1999:V1999)&lt;&gt;COLUMN(N1999)), I1999:V1999))</f>
        <v>0.15384615384615385</v>
      </c>
    </row>
    <row r="2000" spans="1:29" x14ac:dyDescent="0.35">
      <c r="A2000" t="s">
        <v>2974</v>
      </c>
      <c r="B2000" t="s">
        <v>2975</v>
      </c>
      <c r="C2000" t="s">
        <v>2605</v>
      </c>
      <c r="D2000" s="1">
        <v>4.5</v>
      </c>
      <c r="E2000" s="2">
        <f t="shared" si="186"/>
        <v>0</v>
      </c>
      <c r="F2000" s="2">
        <f t="shared" si="187"/>
        <v>1.5</v>
      </c>
      <c r="G2000" s="2">
        <f t="shared" si="188"/>
        <v>1</v>
      </c>
      <c r="H2000" s="2">
        <f t="shared" si="189"/>
        <v>0.75</v>
      </c>
      <c r="P2000" s="3">
        <v>2</v>
      </c>
      <c r="Q2000" s="3">
        <v>7</v>
      </c>
      <c r="W2000" s="1">
        <f t="shared" si="190"/>
        <v>4.5</v>
      </c>
      <c r="X2000" s="17">
        <f>IFERROR(Z2000/AB2000,0)</f>
        <v>4.5</v>
      </c>
      <c r="Y2000" s="3">
        <f>SUBTOTAL(109,I2000:V2000)</f>
        <v>9</v>
      </c>
      <c r="Z2000" s="3">
        <f>Y2000-N2000</f>
        <v>9</v>
      </c>
      <c r="AA2000" s="3">
        <f t="shared" si="191"/>
        <v>2</v>
      </c>
      <c r="AB2000" s="3">
        <f>COUNTA(I2000:V2000)-COUNTA(N2000)</f>
        <v>2</v>
      </c>
      <c r="AC2000" s="74">
        <f t="array" ref="AC2000">AVERAGE(IF((COLUMN(I2000:V2000)&lt;&gt;COLUMN(N2000)), I2000:V2000))</f>
        <v>0.69230769230769229</v>
      </c>
    </row>
    <row r="2001" spans="1:29" x14ac:dyDescent="0.35">
      <c r="A2001" t="s">
        <v>2976</v>
      </c>
      <c r="B2001" t="s">
        <v>2977</v>
      </c>
      <c r="C2001" t="s">
        <v>2605</v>
      </c>
      <c r="D2001" s="1">
        <v>1.6</v>
      </c>
      <c r="E2001" s="2">
        <f t="shared" si="186"/>
        <v>0.66666666666666663</v>
      </c>
      <c r="F2001" s="2">
        <f t="shared" si="187"/>
        <v>1</v>
      </c>
      <c r="G2001" s="2">
        <f t="shared" si="188"/>
        <v>0.66666666666666663</v>
      </c>
      <c r="H2001" s="2">
        <f t="shared" si="189"/>
        <v>0.5</v>
      </c>
      <c r="P2001" s="3">
        <v>3</v>
      </c>
      <c r="Q2001" s="3">
        <v>1</v>
      </c>
      <c r="S2001" s="3">
        <v>1</v>
      </c>
      <c r="U2001" s="3">
        <v>1</v>
      </c>
      <c r="V2001" s="3">
        <v>2</v>
      </c>
      <c r="W2001" s="1">
        <f t="shared" si="190"/>
        <v>1.6</v>
      </c>
      <c r="X2001" s="17">
        <f>IFERROR(Z2001/AB2001,0)</f>
        <v>1.6</v>
      </c>
      <c r="Y2001" s="3">
        <f>SUBTOTAL(109,I2001:V2001)</f>
        <v>8</v>
      </c>
      <c r="Z2001" s="3">
        <f>Y2001-N2001</f>
        <v>8</v>
      </c>
      <c r="AA2001" s="3">
        <f t="shared" si="191"/>
        <v>5</v>
      </c>
      <c r="AB2001" s="3">
        <f>COUNTA(I2001:V2001)-COUNTA(N2001)</f>
        <v>5</v>
      </c>
      <c r="AC2001" s="74">
        <f t="array" ref="AC2001">AVERAGE(IF((COLUMN(I2001:V2001)&lt;&gt;COLUMN(N2001)), I2001:V2001))</f>
        <v>0.61538461538461542</v>
      </c>
    </row>
    <row r="2002" spans="1:29" x14ac:dyDescent="0.35">
      <c r="A2002" t="s">
        <v>2978</v>
      </c>
      <c r="B2002" t="s">
        <v>2979</v>
      </c>
      <c r="C2002" t="s">
        <v>2605</v>
      </c>
      <c r="D2002" s="1">
        <v>1.6666666666666667</v>
      </c>
      <c r="E2002" s="2">
        <f t="shared" si="186"/>
        <v>0</v>
      </c>
      <c r="F2002" s="2">
        <f t="shared" si="187"/>
        <v>0.33333333333333331</v>
      </c>
      <c r="G2002" s="2">
        <f t="shared" si="188"/>
        <v>0.22222222222222221</v>
      </c>
      <c r="H2002" s="2">
        <f t="shared" si="189"/>
        <v>0.16666666666666666</v>
      </c>
      <c r="Q2002" s="3">
        <v>1</v>
      </c>
      <c r="R2002" s="3">
        <v>1</v>
      </c>
      <c r="V2002" s="3">
        <v>3</v>
      </c>
      <c r="W2002" s="1">
        <f t="shared" si="190"/>
        <v>1.6666666666666667</v>
      </c>
      <c r="X2002" s="17">
        <f>IFERROR(Z2002/AB2002,0)</f>
        <v>1.6666666666666667</v>
      </c>
      <c r="Y2002" s="3">
        <f>SUBTOTAL(109,I2002:V2002)</f>
        <v>5</v>
      </c>
      <c r="Z2002" s="3">
        <f>Y2002-N2002</f>
        <v>5</v>
      </c>
      <c r="AA2002" s="3">
        <f t="shared" si="191"/>
        <v>3</v>
      </c>
      <c r="AB2002" s="3">
        <f>COUNTA(I2002:V2002)-COUNTA(N2002)</f>
        <v>3</v>
      </c>
      <c r="AC2002" s="74">
        <f t="array" ref="AC2002">AVERAGE(IF((COLUMN(I2002:V2002)&lt;&gt;COLUMN(N2002)), I2002:V2002))</f>
        <v>0.38461538461538464</v>
      </c>
    </row>
    <row r="2003" spans="1:29" x14ac:dyDescent="0.35">
      <c r="A2003" t="s">
        <v>2980</v>
      </c>
      <c r="B2003" t="s">
        <v>2981</v>
      </c>
      <c r="C2003" t="s">
        <v>2605</v>
      </c>
      <c r="D2003" s="1">
        <v>1.2</v>
      </c>
      <c r="E2003" s="2">
        <f t="shared" si="186"/>
        <v>1</v>
      </c>
      <c r="F2003" s="2">
        <f t="shared" si="187"/>
        <v>1</v>
      </c>
      <c r="G2003" s="2">
        <f t="shared" si="188"/>
        <v>0.66666666666666663</v>
      </c>
      <c r="H2003" s="2">
        <f t="shared" si="189"/>
        <v>0.5</v>
      </c>
      <c r="P2003" s="3">
        <v>2</v>
      </c>
      <c r="Q2003" s="3">
        <v>1</v>
      </c>
      <c r="S2003" s="3">
        <v>1</v>
      </c>
      <c r="T2003" s="3">
        <v>1</v>
      </c>
      <c r="U2003" s="3">
        <v>1</v>
      </c>
      <c r="W2003" s="1">
        <f t="shared" si="190"/>
        <v>1.2</v>
      </c>
      <c r="X2003" s="17">
        <f>IFERROR(Z2003/AB2003,0)</f>
        <v>1.2</v>
      </c>
      <c r="Y2003" s="3">
        <f>SUBTOTAL(109,I2003:V2003)</f>
        <v>6</v>
      </c>
      <c r="Z2003" s="3">
        <f>Y2003-N2003</f>
        <v>6</v>
      </c>
      <c r="AA2003" s="3">
        <f t="shared" si="191"/>
        <v>5</v>
      </c>
      <c r="AB2003" s="3">
        <f>COUNTA(I2003:V2003)-COUNTA(N2003)</f>
        <v>5</v>
      </c>
      <c r="AC2003" s="74">
        <f t="array" ref="AC2003">AVERAGE(IF((COLUMN(I2003:V2003)&lt;&gt;COLUMN(N2003)), I2003:V2003))</f>
        <v>0.46153846153846156</v>
      </c>
    </row>
    <row r="2004" spans="1:29" x14ac:dyDescent="0.35">
      <c r="A2004" t="s">
        <v>2982</v>
      </c>
      <c r="B2004" t="s">
        <v>2983</v>
      </c>
      <c r="C2004" t="s">
        <v>2605</v>
      </c>
      <c r="D2004" s="1">
        <v>1.5</v>
      </c>
      <c r="E2004" s="2">
        <f t="shared" si="186"/>
        <v>1</v>
      </c>
      <c r="F2004" s="2">
        <f t="shared" si="187"/>
        <v>0.5</v>
      </c>
      <c r="G2004" s="2">
        <f t="shared" si="188"/>
        <v>0.33333333333333331</v>
      </c>
      <c r="H2004" s="2">
        <f t="shared" si="189"/>
        <v>0.25</v>
      </c>
      <c r="S2004" s="3">
        <v>2</v>
      </c>
      <c r="U2004" s="3">
        <v>1</v>
      </c>
      <c r="W2004" s="1">
        <f t="shared" si="190"/>
        <v>1.5</v>
      </c>
      <c r="X2004" s="17">
        <f>IFERROR(Z2004/AB2004,0)</f>
        <v>1.5</v>
      </c>
      <c r="Y2004" s="3">
        <f>SUBTOTAL(109,I2004:V2004)</f>
        <v>3</v>
      </c>
      <c r="Z2004" s="3">
        <f>Y2004-N2004</f>
        <v>3</v>
      </c>
      <c r="AA2004" s="3">
        <f t="shared" si="191"/>
        <v>2</v>
      </c>
      <c r="AB2004" s="3">
        <f>COUNTA(I2004:V2004)-COUNTA(N2004)</f>
        <v>2</v>
      </c>
      <c r="AC2004" s="74">
        <f t="array" ref="AC2004">AVERAGE(IF((COLUMN(I2004:V2004)&lt;&gt;COLUMN(N2004)), I2004:V2004))</f>
        <v>0.23076923076923078</v>
      </c>
    </row>
    <row r="2005" spans="1:29" x14ac:dyDescent="0.35">
      <c r="A2005" t="s">
        <v>2984</v>
      </c>
      <c r="B2005" t="s">
        <v>2985</v>
      </c>
      <c r="C2005" t="s">
        <v>2605</v>
      </c>
      <c r="D2005" s="1">
        <v>1.7142857142857142</v>
      </c>
      <c r="E2005" s="2">
        <f t="shared" si="186"/>
        <v>1.6666666666666667</v>
      </c>
      <c r="F2005" s="2">
        <f t="shared" si="187"/>
        <v>1.6666666666666667</v>
      </c>
      <c r="G2005" s="2">
        <f t="shared" si="188"/>
        <v>1.1111111111111112</v>
      </c>
      <c r="H2005" s="2">
        <f t="shared" si="189"/>
        <v>0.83333333333333337</v>
      </c>
      <c r="P2005" s="3">
        <v>3</v>
      </c>
      <c r="Q2005" s="3">
        <v>1</v>
      </c>
      <c r="R2005" s="3">
        <v>1</v>
      </c>
      <c r="S2005" s="3">
        <v>2</v>
      </c>
      <c r="T2005" s="3">
        <v>1</v>
      </c>
      <c r="U2005" s="3">
        <v>2</v>
      </c>
      <c r="V2005" s="3">
        <v>2</v>
      </c>
      <c r="W2005" s="1">
        <f t="shared" si="190"/>
        <v>1.7142857142857142</v>
      </c>
      <c r="X2005" s="17">
        <f>IFERROR(Z2005/AB2005,0)</f>
        <v>1.7142857142857142</v>
      </c>
      <c r="Y2005" s="3">
        <f>SUBTOTAL(109,I2005:V2005)</f>
        <v>12</v>
      </c>
      <c r="Z2005" s="3">
        <f>Y2005-N2005</f>
        <v>12</v>
      </c>
      <c r="AA2005" s="3">
        <f t="shared" si="191"/>
        <v>7</v>
      </c>
      <c r="AB2005" s="3">
        <f>COUNTA(I2005:V2005)-COUNTA(N2005)</f>
        <v>7</v>
      </c>
      <c r="AC2005" s="74">
        <f t="array" ref="AC2005">AVERAGE(IF((COLUMN(I2005:V2005)&lt;&gt;COLUMN(N2005)), I2005:V2005))</f>
        <v>0.92307692307692313</v>
      </c>
    </row>
    <row r="2006" spans="1:29" x14ac:dyDescent="0.35">
      <c r="A2006" t="s">
        <v>2986</v>
      </c>
      <c r="B2006" t="s">
        <v>1142</v>
      </c>
      <c r="C2006" t="s">
        <v>2605</v>
      </c>
      <c r="D2006" s="1">
        <v>1</v>
      </c>
      <c r="E2006" s="2">
        <f t="shared" si="186"/>
        <v>0.33333333333333331</v>
      </c>
      <c r="F2006" s="2">
        <f t="shared" si="187"/>
        <v>0.16666666666666666</v>
      </c>
      <c r="G2006" s="2">
        <f t="shared" si="188"/>
        <v>0.1111111111111111</v>
      </c>
      <c r="H2006" s="2">
        <f t="shared" si="189"/>
        <v>8.3333333333333329E-2</v>
      </c>
      <c r="S2006" s="3">
        <v>1</v>
      </c>
      <c r="W2006" s="1">
        <f t="shared" si="190"/>
        <v>1</v>
      </c>
      <c r="X2006" s="17">
        <f>IFERROR(Z2006/AB2006,0)</f>
        <v>1</v>
      </c>
      <c r="Y2006" s="3">
        <f>SUBTOTAL(109,I2006:V2006)</f>
        <v>1</v>
      </c>
      <c r="Z2006" s="3">
        <f>Y2006-N2006</f>
        <v>1</v>
      </c>
      <c r="AA2006" s="3">
        <f t="shared" si="191"/>
        <v>1</v>
      </c>
      <c r="AB2006" s="3">
        <f>COUNTA(I2006:V2006)-COUNTA(N2006)</f>
        <v>1</v>
      </c>
      <c r="AC2006" s="74">
        <f t="array" ref="AC2006">AVERAGE(IF((COLUMN(I2006:V2006)&lt;&gt;COLUMN(N2006)), I2006:V2006))</f>
        <v>7.6923076923076927E-2</v>
      </c>
    </row>
    <row r="2007" spans="1:29" x14ac:dyDescent="0.35">
      <c r="A2007" t="s">
        <v>2987</v>
      </c>
      <c r="B2007" t="s">
        <v>2988</v>
      </c>
      <c r="C2007" t="s">
        <v>2605</v>
      </c>
      <c r="D2007" s="1">
        <v>1.5</v>
      </c>
      <c r="E2007" s="2">
        <f t="shared" si="186"/>
        <v>0.66666666666666663</v>
      </c>
      <c r="F2007" s="2">
        <f t="shared" si="187"/>
        <v>1</v>
      </c>
      <c r="G2007" s="2">
        <f t="shared" si="188"/>
        <v>0.66666666666666663</v>
      </c>
      <c r="H2007" s="2">
        <f t="shared" si="189"/>
        <v>0.5</v>
      </c>
      <c r="P2007" s="3">
        <v>1</v>
      </c>
      <c r="Q2007" s="3">
        <v>3</v>
      </c>
      <c r="S2007" s="3">
        <v>1</v>
      </c>
      <c r="T2007" s="3">
        <v>1</v>
      </c>
      <c r="W2007" s="1">
        <f t="shared" si="190"/>
        <v>1.5</v>
      </c>
      <c r="X2007" s="17">
        <f>IFERROR(Z2007/AB2007,0)</f>
        <v>1.5</v>
      </c>
      <c r="Y2007" s="3">
        <f>SUBTOTAL(109,I2007:V2007)</f>
        <v>6</v>
      </c>
      <c r="Z2007" s="3">
        <f>Y2007-N2007</f>
        <v>6</v>
      </c>
      <c r="AA2007" s="3">
        <f t="shared" si="191"/>
        <v>4</v>
      </c>
      <c r="AB2007" s="3">
        <f>COUNTA(I2007:V2007)-COUNTA(N2007)</f>
        <v>4</v>
      </c>
      <c r="AC2007" s="74">
        <f t="array" ref="AC2007">AVERAGE(IF((COLUMN(I2007:V2007)&lt;&gt;COLUMN(N2007)), I2007:V2007))</f>
        <v>0.46153846153846156</v>
      </c>
    </row>
    <row r="2008" spans="1:29" x14ac:dyDescent="0.35">
      <c r="A2008" t="s">
        <v>2989</v>
      </c>
      <c r="B2008" t="s">
        <v>2990</v>
      </c>
      <c r="C2008" t="s">
        <v>2605</v>
      </c>
      <c r="D2008" s="1">
        <v>1.5</v>
      </c>
      <c r="E2008" s="2">
        <f t="shared" si="186"/>
        <v>0.33333333333333331</v>
      </c>
      <c r="F2008" s="2">
        <f t="shared" si="187"/>
        <v>0.5</v>
      </c>
      <c r="G2008" s="2">
        <f t="shared" si="188"/>
        <v>0.33333333333333331</v>
      </c>
      <c r="H2008" s="2">
        <f t="shared" si="189"/>
        <v>0.25</v>
      </c>
      <c r="Q2008" s="3">
        <v>1</v>
      </c>
      <c r="R2008" s="3">
        <v>1</v>
      </c>
      <c r="T2008" s="3">
        <v>1</v>
      </c>
      <c r="V2008" s="3">
        <v>3</v>
      </c>
      <c r="W2008" s="1">
        <f t="shared" si="190"/>
        <v>1.5</v>
      </c>
      <c r="X2008" s="17">
        <f>IFERROR(Z2008/AB2008,0)</f>
        <v>1.5</v>
      </c>
      <c r="Y2008" s="3">
        <f>SUBTOTAL(109,I2008:V2008)</f>
        <v>6</v>
      </c>
      <c r="Z2008" s="3">
        <f>Y2008-N2008</f>
        <v>6</v>
      </c>
      <c r="AA2008" s="3">
        <f t="shared" si="191"/>
        <v>4</v>
      </c>
      <c r="AB2008" s="3">
        <f>COUNTA(I2008:V2008)-COUNTA(N2008)</f>
        <v>4</v>
      </c>
      <c r="AC2008" s="74">
        <f t="array" ref="AC2008">AVERAGE(IF((COLUMN(I2008:V2008)&lt;&gt;COLUMN(N2008)), I2008:V2008))</f>
        <v>0.46153846153846156</v>
      </c>
    </row>
    <row r="2009" spans="1:29" x14ac:dyDescent="0.35">
      <c r="A2009" t="s">
        <v>2991</v>
      </c>
      <c r="B2009" t="s">
        <v>387</v>
      </c>
      <c r="C2009" t="s">
        <v>2605</v>
      </c>
      <c r="D2009" s="1">
        <v>6.625</v>
      </c>
      <c r="E2009" s="2">
        <f t="shared" si="186"/>
        <v>6</v>
      </c>
      <c r="F2009" s="2">
        <f t="shared" si="187"/>
        <v>6</v>
      </c>
      <c r="G2009" s="2">
        <f t="shared" si="188"/>
        <v>4.1111111111111107</v>
      </c>
      <c r="H2009" s="2">
        <f t="shared" si="189"/>
        <v>3.0833333333333335</v>
      </c>
      <c r="O2009" s="3">
        <v>1</v>
      </c>
      <c r="P2009" s="3">
        <v>7</v>
      </c>
      <c r="Q2009" s="3">
        <v>8</v>
      </c>
      <c r="R2009" s="3">
        <v>3</v>
      </c>
      <c r="S2009" s="3">
        <v>8</v>
      </c>
      <c r="T2009" s="3">
        <v>6</v>
      </c>
      <c r="U2009" s="3">
        <v>4</v>
      </c>
      <c r="V2009" s="3">
        <v>16</v>
      </c>
      <c r="W2009" s="1">
        <f t="shared" si="190"/>
        <v>6.625</v>
      </c>
      <c r="X2009" s="17">
        <f>IFERROR(Z2009/AB2009,0)</f>
        <v>6.625</v>
      </c>
      <c r="Y2009" s="3">
        <f>SUBTOTAL(109,I2009:V2009)</f>
        <v>53</v>
      </c>
      <c r="Z2009" s="3">
        <f>Y2009-N2009</f>
        <v>53</v>
      </c>
      <c r="AA2009" s="3">
        <f t="shared" si="191"/>
        <v>8</v>
      </c>
      <c r="AB2009" s="3">
        <f>COUNTA(I2009:V2009)-COUNTA(N2009)</f>
        <v>8</v>
      </c>
      <c r="AC2009" s="74">
        <f t="array" ref="AC2009">AVERAGE(IF((COLUMN(I2009:V2009)&lt;&gt;COLUMN(N2009)), I2009:V2009))</f>
        <v>4.0769230769230766</v>
      </c>
    </row>
    <row r="2010" spans="1:29" x14ac:dyDescent="0.35">
      <c r="A2010" t="s">
        <v>2992</v>
      </c>
      <c r="B2010" t="s">
        <v>389</v>
      </c>
      <c r="C2010" t="s">
        <v>2605</v>
      </c>
      <c r="D2010" s="1">
        <v>6.5</v>
      </c>
      <c r="E2010" s="2">
        <f t="shared" si="186"/>
        <v>5.666666666666667</v>
      </c>
      <c r="F2010" s="2">
        <f t="shared" si="187"/>
        <v>5.833333333333333</v>
      </c>
      <c r="G2010" s="2">
        <f t="shared" si="188"/>
        <v>4</v>
      </c>
      <c r="H2010" s="2">
        <f t="shared" si="189"/>
        <v>3</v>
      </c>
      <c r="O2010" s="3">
        <v>1</v>
      </c>
      <c r="P2010" s="3">
        <v>7</v>
      </c>
      <c r="Q2010" s="3">
        <v>8</v>
      </c>
      <c r="R2010" s="3">
        <v>3</v>
      </c>
      <c r="S2010" s="3">
        <v>8</v>
      </c>
      <c r="T2010" s="3">
        <v>5</v>
      </c>
      <c r="U2010" s="3">
        <v>4</v>
      </c>
      <c r="V2010" s="3">
        <v>16</v>
      </c>
      <c r="W2010" s="1">
        <f t="shared" si="190"/>
        <v>6.5</v>
      </c>
      <c r="X2010" s="17">
        <f>IFERROR(Z2010/AB2010,0)</f>
        <v>6.5</v>
      </c>
      <c r="Y2010" s="3">
        <f>SUBTOTAL(109,I2010:V2010)</f>
        <v>52</v>
      </c>
      <c r="Z2010" s="3">
        <f>Y2010-N2010</f>
        <v>52</v>
      </c>
      <c r="AA2010" s="3">
        <f t="shared" si="191"/>
        <v>8</v>
      </c>
      <c r="AB2010" s="3">
        <f>COUNTA(I2010:V2010)-COUNTA(N2010)</f>
        <v>8</v>
      </c>
      <c r="AC2010" s="74">
        <f t="array" ref="AC2010">AVERAGE(IF((COLUMN(I2010:V2010)&lt;&gt;COLUMN(N2010)), I2010:V2010))</f>
        <v>4</v>
      </c>
    </row>
    <row r="2011" spans="1:29" x14ac:dyDescent="0.35">
      <c r="A2011" t="s">
        <v>2993</v>
      </c>
      <c r="B2011" t="s">
        <v>2994</v>
      </c>
      <c r="C2011" t="s">
        <v>2605</v>
      </c>
      <c r="D2011" s="1">
        <v>1</v>
      </c>
      <c r="E2011" s="2">
        <f t="shared" si="186"/>
        <v>0</v>
      </c>
      <c r="F2011" s="2">
        <f t="shared" si="187"/>
        <v>0.16666666666666666</v>
      </c>
      <c r="G2011" s="2">
        <f t="shared" si="188"/>
        <v>0.1111111111111111</v>
      </c>
      <c r="H2011" s="2">
        <f t="shared" si="189"/>
        <v>8.3333333333333329E-2</v>
      </c>
      <c r="Q2011" s="3">
        <v>1</v>
      </c>
      <c r="W2011" s="1">
        <f t="shared" si="190"/>
        <v>1</v>
      </c>
      <c r="X2011" s="17">
        <f>IFERROR(Z2011/AB2011,0)</f>
        <v>1</v>
      </c>
      <c r="Y2011" s="3">
        <f>SUBTOTAL(109,I2011:V2011)</f>
        <v>1</v>
      </c>
      <c r="Z2011" s="3">
        <f>Y2011-N2011</f>
        <v>1</v>
      </c>
      <c r="AA2011" s="3">
        <f t="shared" si="191"/>
        <v>1</v>
      </c>
      <c r="AB2011" s="3">
        <f>COUNTA(I2011:V2011)-COUNTA(N2011)</f>
        <v>1</v>
      </c>
      <c r="AC2011" s="74">
        <f t="array" ref="AC2011">AVERAGE(IF((COLUMN(I2011:V2011)&lt;&gt;COLUMN(N2011)), I2011:V2011))</f>
        <v>7.6923076923076927E-2</v>
      </c>
    </row>
    <row r="2012" spans="1:29" x14ac:dyDescent="0.35">
      <c r="A2012" t="s">
        <v>2995</v>
      </c>
      <c r="B2012" t="s">
        <v>2996</v>
      </c>
      <c r="C2012" t="s">
        <v>2605</v>
      </c>
      <c r="D2012" s="1">
        <v>2.6666666666666665</v>
      </c>
      <c r="E2012" s="2">
        <f t="shared" si="186"/>
        <v>0.33333333333333331</v>
      </c>
      <c r="F2012" s="2">
        <f t="shared" si="187"/>
        <v>0.33333333333333331</v>
      </c>
      <c r="G2012" s="2">
        <f t="shared" si="188"/>
        <v>0.22222222222222221</v>
      </c>
      <c r="H2012" s="2">
        <f t="shared" si="189"/>
        <v>0.16666666666666666</v>
      </c>
      <c r="P2012" s="3">
        <v>1</v>
      </c>
      <c r="T2012" s="3">
        <v>1</v>
      </c>
      <c r="V2012" s="3">
        <v>6</v>
      </c>
      <c r="W2012" s="1">
        <f t="shared" si="190"/>
        <v>2.6666666666666665</v>
      </c>
      <c r="X2012" s="17">
        <f>IFERROR(Z2012/AB2012,0)</f>
        <v>2.6666666666666665</v>
      </c>
      <c r="Y2012" s="3">
        <f>SUBTOTAL(109,I2012:V2012)</f>
        <v>8</v>
      </c>
      <c r="Z2012" s="3">
        <f>Y2012-N2012</f>
        <v>8</v>
      </c>
      <c r="AA2012" s="3">
        <f t="shared" si="191"/>
        <v>3</v>
      </c>
      <c r="AB2012" s="3">
        <f>COUNTA(I2012:V2012)-COUNTA(N2012)</f>
        <v>3</v>
      </c>
      <c r="AC2012" s="74">
        <f t="array" ref="AC2012">AVERAGE(IF((COLUMN(I2012:V2012)&lt;&gt;COLUMN(N2012)), I2012:V2012))</f>
        <v>0.61538461538461542</v>
      </c>
    </row>
    <row r="2013" spans="1:29" x14ac:dyDescent="0.35">
      <c r="A2013" t="s">
        <v>2997</v>
      </c>
      <c r="B2013" t="s">
        <v>2998</v>
      </c>
      <c r="C2013" t="s">
        <v>2605</v>
      </c>
      <c r="D2013" s="1" t="s">
        <v>71</v>
      </c>
      <c r="E2013" s="2">
        <f t="shared" si="186"/>
        <v>0</v>
      </c>
      <c r="F2013" s="2">
        <f t="shared" si="187"/>
        <v>0</v>
      </c>
      <c r="G2013" s="2">
        <f t="shared" si="188"/>
        <v>0</v>
      </c>
      <c r="H2013" s="2">
        <f t="shared" si="189"/>
        <v>0</v>
      </c>
      <c r="I2013" s="3">
        <v>1</v>
      </c>
      <c r="W2013" s="1" t="str">
        <f t="shared" si="190"/>
        <v>0</v>
      </c>
      <c r="X2013" s="17">
        <f>IFERROR(Z2013/AB2013,0)</f>
        <v>1</v>
      </c>
      <c r="Y2013" s="3">
        <f>SUBTOTAL(109,I2013:V2013)</f>
        <v>1</v>
      </c>
      <c r="Z2013" s="3">
        <f>Y2013-N2013</f>
        <v>1</v>
      </c>
      <c r="AA2013" s="3">
        <f t="shared" si="191"/>
        <v>1</v>
      </c>
      <c r="AB2013" s="3">
        <f>COUNTA(I2013:V2013)-COUNTA(N2013)</f>
        <v>1</v>
      </c>
      <c r="AC2013" s="74">
        <f t="array" ref="AC2013">AVERAGE(IF((COLUMN(I2013:V2013)&lt;&gt;COLUMN(N2013)), I2013:V2013))</f>
        <v>7.6923076923076927E-2</v>
      </c>
    </row>
    <row r="2014" spans="1:29" x14ac:dyDescent="0.35">
      <c r="A2014" t="s">
        <v>2999</v>
      </c>
      <c r="B2014" t="s">
        <v>3000</v>
      </c>
      <c r="C2014" t="s">
        <v>2605</v>
      </c>
      <c r="D2014" s="1" t="s">
        <v>71</v>
      </c>
      <c r="E2014" s="2">
        <f t="shared" si="186"/>
        <v>0</v>
      </c>
      <c r="F2014" s="2">
        <f t="shared" si="187"/>
        <v>0</v>
      </c>
      <c r="G2014" s="2">
        <f t="shared" si="188"/>
        <v>0</v>
      </c>
      <c r="H2014" s="2">
        <f t="shared" si="189"/>
        <v>0</v>
      </c>
      <c r="I2014" s="3">
        <v>1</v>
      </c>
      <c r="W2014" s="1" t="str">
        <f t="shared" si="190"/>
        <v>0</v>
      </c>
      <c r="X2014" s="17">
        <f>IFERROR(Z2014/AB2014,0)</f>
        <v>1</v>
      </c>
      <c r="Y2014" s="3">
        <f>SUBTOTAL(109,I2014:V2014)</f>
        <v>1</v>
      </c>
      <c r="Z2014" s="3">
        <f>Y2014-N2014</f>
        <v>1</v>
      </c>
      <c r="AA2014" s="3">
        <f t="shared" si="191"/>
        <v>1</v>
      </c>
      <c r="AB2014" s="3">
        <f>COUNTA(I2014:V2014)-COUNTA(N2014)</f>
        <v>1</v>
      </c>
      <c r="AC2014" s="74">
        <f t="array" ref="AC2014">AVERAGE(IF((COLUMN(I2014:V2014)&lt;&gt;COLUMN(N2014)), I2014:V2014))</f>
        <v>7.6923076923076927E-2</v>
      </c>
    </row>
    <row r="2015" spans="1:29" x14ac:dyDescent="0.35">
      <c r="A2015" t="s">
        <v>3001</v>
      </c>
      <c r="B2015" t="s">
        <v>3002</v>
      </c>
      <c r="C2015" t="s">
        <v>2605</v>
      </c>
      <c r="D2015" s="1">
        <v>2</v>
      </c>
      <c r="E2015" s="2">
        <f t="shared" si="186"/>
        <v>0</v>
      </c>
      <c r="F2015" s="2">
        <f t="shared" si="187"/>
        <v>0</v>
      </c>
      <c r="G2015" s="2">
        <f t="shared" si="188"/>
        <v>0</v>
      </c>
      <c r="H2015" s="2">
        <f t="shared" si="189"/>
        <v>0.16666666666666666</v>
      </c>
      <c r="L2015" s="3">
        <v>2</v>
      </c>
      <c r="W2015" s="1">
        <f t="shared" si="190"/>
        <v>2</v>
      </c>
      <c r="X2015" s="17">
        <f>IFERROR(Z2015/AB2015,0)</f>
        <v>2</v>
      </c>
      <c r="Y2015" s="3">
        <f>SUBTOTAL(109,I2015:V2015)</f>
        <v>2</v>
      </c>
      <c r="Z2015" s="3">
        <f>Y2015-N2015</f>
        <v>2</v>
      </c>
      <c r="AA2015" s="3">
        <f t="shared" si="191"/>
        <v>1</v>
      </c>
      <c r="AB2015" s="3">
        <f>COUNTA(I2015:V2015)-COUNTA(N2015)</f>
        <v>1</v>
      </c>
      <c r="AC2015" s="74">
        <f t="array" ref="AC2015">AVERAGE(IF((COLUMN(I2015:V2015)&lt;&gt;COLUMN(N2015)), I2015:V2015))</f>
        <v>0.15384615384615385</v>
      </c>
    </row>
    <row r="2016" spans="1:29" x14ac:dyDescent="0.35">
      <c r="A2016" t="s">
        <v>3003</v>
      </c>
      <c r="B2016" t="s">
        <v>3004</v>
      </c>
      <c r="C2016" t="s">
        <v>2605</v>
      </c>
      <c r="D2016" s="1">
        <v>1</v>
      </c>
      <c r="E2016" s="2">
        <f t="shared" si="186"/>
        <v>0</v>
      </c>
      <c r="F2016" s="2">
        <f t="shared" si="187"/>
        <v>0.33333333333333331</v>
      </c>
      <c r="G2016" s="2">
        <f t="shared" si="188"/>
        <v>0.22222222222222221</v>
      </c>
      <c r="H2016" s="2">
        <f t="shared" si="189"/>
        <v>0.16666666666666666</v>
      </c>
      <c r="P2016" s="3">
        <v>1</v>
      </c>
      <c r="Q2016" s="3">
        <v>1</v>
      </c>
      <c r="W2016" s="1">
        <f t="shared" si="190"/>
        <v>1</v>
      </c>
      <c r="X2016" s="17">
        <f>IFERROR(Z2016/AB2016,0)</f>
        <v>1</v>
      </c>
      <c r="Y2016" s="3">
        <f>SUBTOTAL(109,I2016:V2016)</f>
        <v>2</v>
      </c>
      <c r="Z2016" s="3">
        <f>Y2016-N2016</f>
        <v>2</v>
      </c>
      <c r="AA2016" s="3">
        <f t="shared" si="191"/>
        <v>2</v>
      </c>
      <c r="AB2016" s="3">
        <f>COUNTA(I2016:V2016)-COUNTA(N2016)</f>
        <v>2</v>
      </c>
      <c r="AC2016" s="74">
        <f t="array" ref="AC2016">AVERAGE(IF((COLUMN(I2016:V2016)&lt;&gt;COLUMN(N2016)), I2016:V2016))</f>
        <v>0.15384615384615385</v>
      </c>
    </row>
    <row r="2017" spans="1:29" x14ac:dyDescent="0.35">
      <c r="A2017" t="s">
        <v>3005</v>
      </c>
      <c r="B2017" t="s">
        <v>3006</v>
      </c>
      <c r="C2017" t="s">
        <v>2605</v>
      </c>
      <c r="D2017" s="1">
        <v>2.6666666666666665</v>
      </c>
      <c r="E2017" s="2">
        <f t="shared" si="186"/>
        <v>0</v>
      </c>
      <c r="F2017" s="2">
        <f t="shared" si="187"/>
        <v>1.1666666666666667</v>
      </c>
      <c r="G2017" s="2">
        <f t="shared" si="188"/>
        <v>0.88888888888888884</v>
      </c>
      <c r="H2017" s="2">
        <f t="shared" si="189"/>
        <v>0.66666666666666663</v>
      </c>
      <c r="O2017" s="3">
        <v>1</v>
      </c>
      <c r="P2017" s="3">
        <v>5</v>
      </c>
      <c r="Q2017" s="3">
        <v>2</v>
      </c>
      <c r="W2017" s="1">
        <f t="shared" si="190"/>
        <v>2.6666666666666665</v>
      </c>
      <c r="X2017" s="17">
        <f>IFERROR(Z2017/AB2017,0)</f>
        <v>2.6666666666666665</v>
      </c>
      <c r="Y2017" s="3">
        <f>SUBTOTAL(109,I2017:V2017)</f>
        <v>8</v>
      </c>
      <c r="Z2017" s="3">
        <f>Y2017-N2017</f>
        <v>8</v>
      </c>
      <c r="AA2017" s="3">
        <f t="shared" si="191"/>
        <v>3</v>
      </c>
      <c r="AB2017" s="3">
        <f>COUNTA(I2017:V2017)-COUNTA(N2017)</f>
        <v>3</v>
      </c>
      <c r="AC2017" s="74">
        <f t="array" ref="AC2017">AVERAGE(IF((COLUMN(I2017:V2017)&lt;&gt;COLUMN(N2017)), I2017:V2017))</f>
        <v>0.61538461538461542</v>
      </c>
    </row>
    <row r="2018" spans="1:29" x14ac:dyDescent="0.35">
      <c r="A2018" t="s">
        <v>3007</v>
      </c>
      <c r="B2018" t="s">
        <v>3008</v>
      </c>
      <c r="C2018" t="s">
        <v>2605</v>
      </c>
      <c r="D2018" s="1">
        <v>1</v>
      </c>
      <c r="E2018" s="2">
        <f t="shared" si="186"/>
        <v>0.33333333333333331</v>
      </c>
      <c r="F2018" s="2">
        <f t="shared" si="187"/>
        <v>0.16666666666666666</v>
      </c>
      <c r="G2018" s="2">
        <f t="shared" si="188"/>
        <v>0.1111111111111111</v>
      </c>
      <c r="H2018" s="2">
        <f t="shared" si="189"/>
        <v>8.3333333333333329E-2</v>
      </c>
      <c r="I2018" s="3">
        <v>6</v>
      </c>
      <c r="T2018" s="3">
        <v>1</v>
      </c>
      <c r="W2018" s="1">
        <f t="shared" si="190"/>
        <v>1</v>
      </c>
      <c r="X2018" s="17">
        <f>IFERROR(Z2018/AB2018,0)</f>
        <v>3.5</v>
      </c>
      <c r="Y2018" s="3">
        <f>SUBTOTAL(109,I2018:V2018)</f>
        <v>7</v>
      </c>
      <c r="Z2018" s="3">
        <f>Y2018-N2018</f>
        <v>7</v>
      </c>
      <c r="AA2018" s="3">
        <f t="shared" si="191"/>
        <v>2</v>
      </c>
      <c r="AB2018" s="3">
        <f>COUNTA(I2018:V2018)-COUNTA(N2018)</f>
        <v>2</v>
      </c>
      <c r="AC2018" s="74">
        <f t="array" ref="AC2018">AVERAGE(IF((COLUMN(I2018:V2018)&lt;&gt;COLUMN(N2018)), I2018:V2018))</f>
        <v>0.53846153846153844</v>
      </c>
    </row>
    <row r="2019" spans="1:29" x14ac:dyDescent="0.35">
      <c r="A2019" t="s">
        <v>3009</v>
      </c>
      <c r="B2019" t="s">
        <v>3010</v>
      </c>
      <c r="C2019" t="s">
        <v>2605</v>
      </c>
      <c r="D2019" s="1">
        <v>1.3333333333333333</v>
      </c>
      <c r="E2019" s="2">
        <f t="shared" si="186"/>
        <v>1.6666666666666667</v>
      </c>
      <c r="F2019" s="2">
        <f t="shared" si="187"/>
        <v>1</v>
      </c>
      <c r="G2019" s="2">
        <f t="shared" si="188"/>
        <v>2.3333333333333335</v>
      </c>
      <c r="H2019" s="2">
        <f t="shared" si="189"/>
        <v>1.9166666666666667</v>
      </c>
      <c r="J2019" s="3">
        <v>1</v>
      </c>
      <c r="K2019" s="3">
        <v>1</v>
      </c>
      <c r="M2019" s="3">
        <v>2</v>
      </c>
      <c r="N2019" s="3">
        <v>12</v>
      </c>
      <c r="O2019" s="3">
        <v>1</v>
      </c>
      <c r="R2019" s="3">
        <v>1</v>
      </c>
      <c r="S2019" s="3">
        <v>1</v>
      </c>
      <c r="T2019" s="3">
        <v>1</v>
      </c>
      <c r="U2019" s="3">
        <v>3</v>
      </c>
      <c r="V2019" s="3">
        <v>1</v>
      </c>
      <c r="W2019" s="1">
        <f t="shared" si="190"/>
        <v>1.3333333333333333</v>
      </c>
      <c r="X2019" s="17">
        <f>IFERROR(Z2019/AB2019,0)</f>
        <v>1.3333333333333333</v>
      </c>
      <c r="Y2019" s="3">
        <f>SUBTOTAL(109,I2019:V2019)</f>
        <v>24</v>
      </c>
      <c r="Z2019" s="3">
        <f>Y2019-N2019</f>
        <v>12</v>
      </c>
      <c r="AA2019" s="3">
        <f t="shared" si="191"/>
        <v>10</v>
      </c>
      <c r="AB2019" s="3">
        <f>COUNTA(I2019:V2019)-COUNTA(N2019)</f>
        <v>9</v>
      </c>
      <c r="AC2019" s="74">
        <f t="array" ref="AC2019">AVERAGE(IF((COLUMN(I2019:V2019)&lt;&gt;COLUMN(N2019)), I2019:V2019))</f>
        <v>0.92307692307692313</v>
      </c>
    </row>
    <row r="2020" spans="1:29" x14ac:dyDescent="0.35">
      <c r="A2020" t="s">
        <v>3011</v>
      </c>
      <c r="B2020" t="s">
        <v>2481</v>
      </c>
      <c r="C2020" t="s">
        <v>2605</v>
      </c>
      <c r="D2020" s="1">
        <v>2.2999999999999998</v>
      </c>
      <c r="E2020" s="2">
        <f t="shared" si="186"/>
        <v>2.3333333333333335</v>
      </c>
      <c r="F2020" s="2">
        <f t="shared" si="187"/>
        <v>2.1666666666666665</v>
      </c>
      <c r="G2020" s="2">
        <f t="shared" si="188"/>
        <v>4.333333333333333</v>
      </c>
      <c r="H2020" s="2">
        <f t="shared" si="189"/>
        <v>3.5833333333333335</v>
      </c>
      <c r="I2020" s="3">
        <v>1</v>
      </c>
      <c r="J2020" s="3">
        <v>2</v>
      </c>
      <c r="K2020" s="3">
        <v>2</v>
      </c>
      <c r="M2020" s="3">
        <v>2</v>
      </c>
      <c r="N2020" s="3">
        <v>23</v>
      </c>
      <c r="O2020" s="3">
        <v>1</v>
      </c>
      <c r="P2020" s="3">
        <v>2</v>
      </c>
      <c r="R2020" s="3">
        <v>4</v>
      </c>
      <c r="S2020" s="3">
        <v>4</v>
      </c>
      <c r="T2020" s="3">
        <v>2</v>
      </c>
      <c r="U2020" s="3">
        <v>1</v>
      </c>
      <c r="V2020" s="3">
        <v>3</v>
      </c>
      <c r="W2020" s="1">
        <f t="shared" si="190"/>
        <v>2.2999999999999998</v>
      </c>
      <c r="X2020" s="17">
        <f>IFERROR(Z2020/AB2020,0)</f>
        <v>2.1818181818181817</v>
      </c>
      <c r="Y2020" s="3">
        <f>SUBTOTAL(109,I2020:V2020)</f>
        <v>47</v>
      </c>
      <c r="Z2020" s="3">
        <f>Y2020-N2020</f>
        <v>24</v>
      </c>
      <c r="AA2020" s="3">
        <f t="shared" si="191"/>
        <v>12</v>
      </c>
      <c r="AB2020" s="3">
        <f>COUNTA(I2020:V2020)-COUNTA(N2020)</f>
        <v>11</v>
      </c>
      <c r="AC2020" s="74">
        <f t="array" ref="AC2020">AVERAGE(IF((COLUMN(I2020:V2020)&lt;&gt;COLUMN(N2020)), I2020:V2020))</f>
        <v>1.8461538461538463</v>
      </c>
    </row>
    <row r="2021" spans="1:29" x14ac:dyDescent="0.35">
      <c r="A2021" t="s">
        <v>3012</v>
      </c>
      <c r="B2021" t="s">
        <v>3013</v>
      </c>
      <c r="C2021" t="s">
        <v>2605</v>
      </c>
      <c r="D2021" s="1">
        <v>1</v>
      </c>
      <c r="E2021" s="2">
        <f t="shared" si="186"/>
        <v>0.33333333333333331</v>
      </c>
      <c r="F2021" s="2">
        <f t="shared" si="187"/>
        <v>0.16666666666666666</v>
      </c>
      <c r="G2021" s="2">
        <f t="shared" si="188"/>
        <v>0.22222222222222221</v>
      </c>
      <c r="H2021" s="2">
        <f t="shared" si="189"/>
        <v>0.16666666666666666</v>
      </c>
      <c r="N2021" s="3">
        <v>1</v>
      </c>
      <c r="S2021" s="3">
        <v>1</v>
      </c>
      <c r="W2021" s="1">
        <f t="shared" si="190"/>
        <v>1</v>
      </c>
      <c r="X2021" s="17">
        <f>IFERROR(Z2021/AB2021,0)</f>
        <v>1</v>
      </c>
      <c r="Y2021" s="3">
        <f>SUBTOTAL(109,I2021:V2021)</f>
        <v>2</v>
      </c>
      <c r="Z2021" s="3">
        <f>Y2021-N2021</f>
        <v>1</v>
      </c>
      <c r="AA2021" s="3">
        <f t="shared" si="191"/>
        <v>2</v>
      </c>
      <c r="AB2021" s="3">
        <f>COUNTA(I2021:V2021)-COUNTA(N2021)</f>
        <v>1</v>
      </c>
      <c r="AC2021" s="74">
        <f t="array" ref="AC2021">AVERAGE(IF((COLUMN(I2021:V2021)&lt;&gt;COLUMN(N2021)), I2021:V2021))</f>
        <v>7.6923076923076927E-2</v>
      </c>
    </row>
    <row r="2022" spans="1:29" x14ac:dyDescent="0.35">
      <c r="A2022" t="s">
        <v>3014</v>
      </c>
      <c r="B2022" t="s">
        <v>153</v>
      </c>
      <c r="C2022" t="s">
        <v>2605</v>
      </c>
      <c r="D2022" s="1">
        <v>9.4166666666666661</v>
      </c>
      <c r="E2022" s="2">
        <f t="shared" si="186"/>
        <v>8</v>
      </c>
      <c r="F2022" s="2">
        <f t="shared" si="187"/>
        <v>6.833333333333333</v>
      </c>
      <c r="G2022" s="2">
        <f t="shared" si="188"/>
        <v>10.888888888888889</v>
      </c>
      <c r="H2022" s="2">
        <f t="shared" si="189"/>
        <v>11.916666666666666</v>
      </c>
      <c r="I2022" s="3">
        <v>7</v>
      </c>
      <c r="J2022" s="3">
        <v>29</v>
      </c>
      <c r="K2022" s="3">
        <v>10</v>
      </c>
      <c r="L2022" s="3">
        <v>6</v>
      </c>
      <c r="M2022" s="3">
        <v>11</v>
      </c>
      <c r="N2022" s="3">
        <v>37</v>
      </c>
      <c r="O2022" s="3">
        <v>9</v>
      </c>
      <c r="P2022" s="3">
        <v>8</v>
      </c>
      <c r="Q2022" s="3">
        <v>4</v>
      </c>
      <c r="R2022" s="3">
        <v>5</v>
      </c>
      <c r="S2022" s="3">
        <v>4</v>
      </c>
      <c r="T2022" s="3">
        <v>8</v>
      </c>
      <c r="U2022" s="3">
        <v>12</v>
      </c>
      <c r="V2022" s="3">
        <v>7</v>
      </c>
      <c r="W2022" s="1">
        <f t="shared" si="190"/>
        <v>9.4166666666666661</v>
      </c>
      <c r="X2022" s="17">
        <f>IFERROR(Z2022/AB2022,0)</f>
        <v>9.2307692307692299</v>
      </c>
      <c r="Y2022" s="3">
        <f>SUBTOTAL(109,I2022:V2022)</f>
        <v>157</v>
      </c>
      <c r="Z2022" s="3">
        <f>Y2022-N2022</f>
        <v>120</v>
      </c>
      <c r="AA2022" s="3">
        <f t="shared" si="191"/>
        <v>14</v>
      </c>
      <c r="AB2022" s="3">
        <f>COUNTA(I2022:V2022)-COUNTA(N2022)</f>
        <v>13</v>
      </c>
      <c r="AC2022" s="74">
        <f t="array" ref="AC2022">AVERAGE(IF((COLUMN(I2022:V2022)&lt;&gt;COLUMN(N2022)), I2022:V2022))</f>
        <v>9.2307692307692299</v>
      </c>
    </row>
    <row r="2023" spans="1:29" x14ac:dyDescent="0.35">
      <c r="A2023" t="s">
        <v>3015</v>
      </c>
      <c r="B2023" t="s">
        <v>155</v>
      </c>
      <c r="C2023" t="s">
        <v>2605</v>
      </c>
      <c r="D2023" s="1">
        <v>21.2</v>
      </c>
      <c r="E2023" s="2">
        <f t="shared" si="186"/>
        <v>6.333333333333333</v>
      </c>
      <c r="F2023" s="2">
        <f t="shared" si="187"/>
        <v>20.333333333333332</v>
      </c>
      <c r="G2023" s="2">
        <f t="shared" si="188"/>
        <v>19.333333333333332</v>
      </c>
      <c r="H2023" s="2">
        <f t="shared" si="189"/>
        <v>19.166666666666668</v>
      </c>
      <c r="K2023" s="3">
        <v>37</v>
      </c>
      <c r="L2023" s="3">
        <v>19</v>
      </c>
      <c r="M2023" s="3">
        <v>19</v>
      </c>
      <c r="N2023" s="3">
        <v>19</v>
      </c>
      <c r="O2023" s="3">
        <v>14</v>
      </c>
      <c r="P2023" s="3">
        <v>74</v>
      </c>
      <c r="Q2023" s="3">
        <v>22</v>
      </c>
      <c r="R2023" s="3">
        <v>7</v>
      </c>
      <c r="S2023" s="3">
        <v>2</v>
      </c>
      <c r="U2023" s="3">
        <v>17</v>
      </c>
      <c r="V2023" s="3">
        <v>1</v>
      </c>
      <c r="W2023" s="1">
        <f t="shared" si="190"/>
        <v>21.2</v>
      </c>
      <c r="X2023" s="17">
        <f>IFERROR(Z2023/AB2023,0)</f>
        <v>21.2</v>
      </c>
      <c r="Y2023" s="3">
        <f>SUBTOTAL(109,I2023:V2023)</f>
        <v>231</v>
      </c>
      <c r="Z2023" s="3">
        <f>Y2023-N2023</f>
        <v>212</v>
      </c>
      <c r="AA2023" s="3">
        <f t="shared" si="191"/>
        <v>11</v>
      </c>
      <c r="AB2023" s="3">
        <f>COUNTA(I2023:V2023)-COUNTA(N2023)</f>
        <v>10</v>
      </c>
      <c r="AC2023" s="74">
        <f t="array" ref="AC2023">AVERAGE(IF((COLUMN(I2023:V2023)&lt;&gt;COLUMN(N2023)), I2023:V2023))</f>
        <v>16.307692307692307</v>
      </c>
    </row>
    <row r="2024" spans="1:29" x14ac:dyDescent="0.35">
      <c r="A2024" t="s">
        <v>3016</v>
      </c>
      <c r="B2024" t="s">
        <v>3017</v>
      </c>
      <c r="C2024" t="s">
        <v>2605</v>
      </c>
      <c r="D2024" s="1">
        <v>4</v>
      </c>
      <c r="E2024" s="2">
        <f t="shared" si="186"/>
        <v>0</v>
      </c>
      <c r="F2024" s="2">
        <f t="shared" si="187"/>
        <v>0</v>
      </c>
      <c r="G2024" s="2">
        <f t="shared" si="188"/>
        <v>0</v>
      </c>
      <c r="H2024" s="2">
        <f t="shared" si="189"/>
        <v>0.66666666666666663</v>
      </c>
      <c r="J2024" s="3">
        <v>4</v>
      </c>
      <c r="K2024" s="3">
        <v>4</v>
      </c>
      <c r="W2024" s="1">
        <f t="shared" si="190"/>
        <v>4</v>
      </c>
      <c r="X2024" s="17">
        <f>IFERROR(Z2024/AB2024,0)</f>
        <v>4</v>
      </c>
      <c r="Y2024" s="3">
        <f>SUBTOTAL(109,I2024:V2024)</f>
        <v>8</v>
      </c>
      <c r="Z2024" s="3">
        <f>Y2024-N2024</f>
        <v>8</v>
      </c>
      <c r="AA2024" s="3">
        <f t="shared" si="191"/>
        <v>2</v>
      </c>
      <c r="AB2024" s="3">
        <f>COUNTA(I2024:V2024)-COUNTA(N2024)</f>
        <v>2</v>
      </c>
      <c r="AC2024" s="74">
        <f t="array" ref="AC2024">AVERAGE(IF((COLUMN(I2024:V2024)&lt;&gt;COLUMN(N2024)), I2024:V2024))</f>
        <v>0.61538461538461542</v>
      </c>
    </row>
    <row r="2025" spans="1:29" x14ac:dyDescent="0.35">
      <c r="A2025" t="s">
        <v>3018</v>
      </c>
      <c r="B2025" t="s">
        <v>1892</v>
      </c>
      <c r="C2025" t="s">
        <v>2605</v>
      </c>
      <c r="D2025" s="1">
        <v>6.333333333333333</v>
      </c>
      <c r="E2025" s="2">
        <f t="shared" si="186"/>
        <v>2</v>
      </c>
      <c r="F2025" s="2">
        <f t="shared" si="187"/>
        <v>4.666666666666667</v>
      </c>
      <c r="G2025" s="2">
        <f t="shared" si="188"/>
        <v>4.2222222222222223</v>
      </c>
      <c r="H2025" s="2">
        <f t="shared" si="189"/>
        <v>4</v>
      </c>
      <c r="J2025" s="3">
        <v>6</v>
      </c>
      <c r="K2025" s="3">
        <v>4</v>
      </c>
      <c r="N2025" s="3">
        <v>10</v>
      </c>
      <c r="P2025" s="3">
        <v>4</v>
      </c>
      <c r="R2025" s="3">
        <v>18</v>
      </c>
      <c r="S2025" s="3">
        <v>4</v>
      </c>
      <c r="U2025" s="3">
        <v>2</v>
      </c>
      <c r="W2025" s="1">
        <f t="shared" si="190"/>
        <v>6.333333333333333</v>
      </c>
      <c r="X2025" s="17">
        <f>IFERROR(Z2025/AB2025,0)</f>
        <v>6.333333333333333</v>
      </c>
      <c r="Y2025" s="3">
        <f>SUBTOTAL(109,I2025:V2025)</f>
        <v>48</v>
      </c>
      <c r="Z2025" s="3">
        <f>Y2025-N2025</f>
        <v>38</v>
      </c>
      <c r="AA2025" s="3">
        <f t="shared" si="191"/>
        <v>7</v>
      </c>
      <c r="AB2025" s="3">
        <f>COUNTA(I2025:V2025)-COUNTA(N2025)</f>
        <v>6</v>
      </c>
      <c r="AC2025" s="74">
        <f t="array" ref="AC2025">AVERAGE(IF((COLUMN(I2025:V2025)&lt;&gt;COLUMN(N2025)), I2025:V2025))</f>
        <v>2.9230769230769229</v>
      </c>
    </row>
    <row r="2026" spans="1:29" x14ac:dyDescent="0.35">
      <c r="A2026" t="s">
        <v>3019</v>
      </c>
      <c r="B2026" t="s">
        <v>645</v>
      </c>
      <c r="C2026" t="s">
        <v>2605</v>
      </c>
      <c r="D2026" s="1">
        <v>8.5714285714285712</v>
      </c>
      <c r="E2026" s="2">
        <f t="shared" si="186"/>
        <v>4</v>
      </c>
      <c r="F2026" s="2">
        <f t="shared" si="187"/>
        <v>5.666666666666667</v>
      </c>
      <c r="G2026" s="2">
        <f t="shared" si="188"/>
        <v>4.2222222222222223</v>
      </c>
      <c r="H2026" s="2">
        <f t="shared" si="189"/>
        <v>4.833333333333333</v>
      </c>
      <c r="J2026" s="3">
        <v>20</v>
      </c>
      <c r="N2026" s="3">
        <v>4</v>
      </c>
      <c r="P2026" s="3">
        <v>2</v>
      </c>
      <c r="Q2026" s="3">
        <v>8</v>
      </c>
      <c r="R2026" s="3">
        <v>12</v>
      </c>
      <c r="S2026" s="3">
        <v>10</v>
      </c>
      <c r="T2026" s="3">
        <v>2</v>
      </c>
      <c r="V2026" s="3">
        <v>6</v>
      </c>
      <c r="W2026" s="1">
        <f t="shared" si="190"/>
        <v>8.5714285714285712</v>
      </c>
      <c r="X2026" s="17">
        <f>IFERROR(Z2026/AB2026,0)</f>
        <v>8.5714285714285712</v>
      </c>
      <c r="Y2026" s="3">
        <f>SUBTOTAL(109,I2026:V2026)</f>
        <v>64</v>
      </c>
      <c r="Z2026" s="3">
        <f>Y2026-N2026</f>
        <v>60</v>
      </c>
      <c r="AA2026" s="3">
        <f t="shared" si="191"/>
        <v>8</v>
      </c>
      <c r="AB2026" s="3">
        <f>COUNTA(I2026:V2026)-COUNTA(N2026)</f>
        <v>7</v>
      </c>
      <c r="AC2026" s="74">
        <f t="array" ref="AC2026">AVERAGE(IF((COLUMN(I2026:V2026)&lt;&gt;COLUMN(N2026)), I2026:V2026))</f>
        <v>4.615384615384615</v>
      </c>
    </row>
    <row r="2027" spans="1:29" x14ac:dyDescent="0.35">
      <c r="A2027" t="s">
        <v>3020</v>
      </c>
      <c r="B2027" t="s">
        <v>1161</v>
      </c>
      <c r="C2027" t="s">
        <v>2605</v>
      </c>
      <c r="D2027" s="1">
        <v>4.333333333333333</v>
      </c>
      <c r="E2027" s="2">
        <f t="shared" si="186"/>
        <v>3</v>
      </c>
      <c r="F2027" s="2">
        <f t="shared" si="187"/>
        <v>2.1666666666666665</v>
      </c>
      <c r="G2027" s="2">
        <f t="shared" si="188"/>
        <v>1.4444444444444444</v>
      </c>
      <c r="H2027" s="2">
        <f t="shared" si="189"/>
        <v>1.0833333333333333</v>
      </c>
      <c r="Q2027" s="3">
        <v>1</v>
      </c>
      <c r="R2027" s="3">
        <v>3</v>
      </c>
      <c r="S2027" s="3">
        <v>9</v>
      </c>
      <c r="W2027" s="1">
        <f t="shared" si="190"/>
        <v>4.333333333333333</v>
      </c>
      <c r="X2027" s="17">
        <f>IFERROR(Z2027/AB2027,0)</f>
        <v>4.333333333333333</v>
      </c>
      <c r="Y2027" s="3">
        <f>SUBTOTAL(109,I2027:V2027)</f>
        <v>13</v>
      </c>
      <c r="Z2027" s="3">
        <f>Y2027-N2027</f>
        <v>13</v>
      </c>
      <c r="AA2027" s="3">
        <f t="shared" si="191"/>
        <v>3</v>
      </c>
      <c r="AB2027" s="3">
        <f>COUNTA(I2027:V2027)-COUNTA(N2027)</f>
        <v>3</v>
      </c>
      <c r="AC2027" s="74">
        <f t="array" ref="AC2027">AVERAGE(IF((COLUMN(I2027:V2027)&lt;&gt;COLUMN(N2027)), I2027:V2027))</f>
        <v>1</v>
      </c>
    </row>
    <row r="2028" spans="1:29" x14ac:dyDescent="0.35">
      <c r="A2028" t="s">
        <v>3021</v>
      </c>
      <c r="B2028" t="s">
        <v>2484</v>
      </c>
      <c r="C2028" t="s">
        <v>2605</v>
      </c>
      <c r="D2028" s="1">
        <v>2.7272727272727271</v>
      </c>
      <c r="E2028" s="2">
        <f t="shared" si="186"/>
        <v>2.3333333333333335</v>
      </c>
      <c r="F2028" s="2">
        <f t="shared" si="187"/>
        <v>2</v>
      </c>
      <c r="G2028" s="2">
        <f t="shared" si="188"/>
        <v>2.7777777777777777</v>
      </c>
      <c r="H2028" s="2">
        <f t="shared" si="189"/>
        <v>2.6666666666666665</v>
      </c>
      <c r="I2028" s="3">
        <v>5</v>
      </c>
      <c r="J2028" s="3">
        <v>5</v>
      </c>
      <c r="L2028" s="3">
        <v>2</v>
      </c>
      <c r="M2028" s="3">
        <v>3</v>
      </c>
      <c r="N2028" s="3">
        <v>8</v>
      </c>
      <c r="O2028" s="3">
        <v>2</v>
      </c>
      <c r="P2028" s="3">
        <v>2</v>
      </c>
      <c r="Q2028" s="3">
        <v>1</v>
      </c>
      <c r="R2028" s="3">
        <v>2</v>
      </c>
      <c r="S2028" s="3">
        <v>1</v>
      </c>
      <c r="T2028" s="3">
        <v>2</v>
      </c>
      <c r="U2028" s="3">
        <v>4</v>
      </c>
      <c r="V2028" s="3">
        <v>6</v>
      </c>
      <c r="W2028" s="1">
        <f t="shared" si="190"/>
        <v>2.7272727272727271</v>
      </c>
      <c r="X2028" s="17">
        <f>IFERROR(Z2028/AB2028,0)</f>
        <v>2.9166666666666665</v>
      </c>
      <c r="Y2028" s="3">
        <f>SUBTOTAL(109,I2028:V2028)</f>
        <v>43</v>
      </c>
      <c r="Z2028" s="3">
        <f>Y2028-N2028</f>
        <v>35</v>
      </c>
      <c r="AA2028" s="3">
        <f t="shared" si="191"/>
        <v>13</v>
      </c>
      <c r="AB2028" s="3">
        <f>COUNTA(I2028:V2028)-COUNTA(N2028)</f>
        <v>12</v>
      </c>
      <c r="AC2028" s="74">
        <f t="array" ref="AC2028">AVERAGE(IF((COLUMN(I2028:V2028)&lt;&gt;COLUMN(N2028)), I2028:V2028))</f>
        <v>2.6923076923076925</v>
      </c>
    </row>
    <row r="2029" spans="1:29" x14ac:dyDescent="0.35">
      <c r="A2029" t="s">
        <v>3022</v>
      </c>
      <c r="B2029" t="s">
        <v>647</v>
      </c>
      <c r="C2029" t="s">
        <v>2605</v>
      </c>
      <c r="D2029" s="1">
        <v>6.333333333333333</v>
      </c>
      <c r="E2029" s="2">
        <f t="shared" si="186"/>
        <v>0</v>
      </c>
      <c r="F2029" s="2">
        <f t="shared" si="187"/>
        <v>2.3333333333333335</v>
      </c>
      <c r="G2029" s="2">
        <f t="shared" si="188"/>
        <v>2.7777777777777777</v>
      </c>
      <c r="H2029" s="2">
        <f t="shared" si="189"/>
        <v>2.0833333333333335</v>
      </c>
      <c r="I2029" s="3">
        <v>4</v>
      </c>
      <c r="N2029" s="3">
        <v>6</v>
      </c>
      <c r="O2029" s="3">
        <v>5</v>
      </c>
      <c r="P2029" s="3">
        <v>12</v>
      </c>
      <c r="Q2029" s="3">
        <v>2</v>
      </c>
      <c r="W2029" s="1">
        <f t="shared" si="190"/>
        <v>6.333333333333333</v>
      </c>
      <c r="X2029" s="17">
        <f>IFERROR(Z2029/AB2029,0)</f>
        <v>5.75</v>
      </c>
      <c r="Y2029" s="3">
        <f>SUBTOTAL(109,I2029:V2029)</f>
        <v>29</v>
      </c>
      <c r="Z2029" s="3">
        <f>Y2029-N2029</f>
        <v>23</v>
      </c>
      <c r="AA2029" s="3">
        <f t="shared" si="191"/>
        <v>5</v>
      </c>
      <c r="AB2029" s="3">
        <f>COUNTA(I2029:V2029)-COUNTA(N2029)</f>
        <v>4</v>
      </c>
      <c r="AC2029" s="74">
        <f t="array" ref="AC2029">AVERAGE(IF((COLUMN(I2029:V2029)&lt;&gt;COLUMN(N2029)), I2029:V2029))</f>
        <v>1.7692307692307692</v>
      </c>
    </row>
    <row r="2030" spans="1:29" x14ac:dyDescent="0.35">
      <c r="A2030" t="s">
        <v>3023</v>
      </c>
      <c r="B2030" t="s">
        <v>2486</v>
      </c>
      <c r="C2030" t="s">
        <v>2605</v>
      </c>
      <c r="D2030" s="1">
        <v>14.333333333333334</v>
      </c>
      <c r="E2030" s="2">
        <f t="shared" si="186"/>
        <v>19.666666666666668</v>
      </c>
      <c r="F2030" s="2">
        <f t="shared" si="187"/>
        <v>17.333333333333332</v>
      </c>
      <c r="G2030" s="2">
        <f t="shared" si="188"/>
        <v>18.888888888888889</v>
      </c>
      <c r="H2030" s="2">
        <f t="shared" si="189"/>
        <v>16.583333333333332</v>
      </c>
      <c r="I2030" s="3">
        <v>9</v>
      </c>
      <c r="J2030" s="3">
        <v>7</v>
      </c>
      <c r="K2030" s="3">
        <v>14</v>
      </c>
      <c r="L2030" s="3">
        <v>8</v>
      </c>
      <c r="M2030" s="3">
        <v>16</v>
      </c>
      <c r="N2030" s="3">
        <v>40</v>
      </c>
      <c r="O2030" s="3">
        <v>10</v>
      </c>
      <c r="P2030" s="3">
        <v>20</v>
      </c>
      <c r="Q2030" s="3">
        <v>16</v>
      </c>
      <c r="R2030" s="3">
        <v>9</v>
      </c>
      <c r="S2030" s="3">
        <v>10</v>
      </c>
      <c r="T2030" s="3">
        <v>13</v>
      </c>
      <c r="U2030" s="3">
        <v>36</v>
      </c>
      <c r="V2030" s="3">
        <v>13</v>
      </c>
      <c r="W2030" s="1">
        <f t="shared" si="190"/>
        <v>14.333333333333334</v>
      </c>
      <c r="X2030" s="17">
        <f>IFERROR(Z2030/AB2030,0)</f>
        <v>13.923076923076923</v>
      </c>
      <c r="Y2030" s="3">
        <f>SUBTOTAL(109,I2030:V2030)</f>
        <v>221</v>
      </c>
      <c r="Z2030" s="3">
        <f>Y2030-N2030</f>
        <v>181</v>
      </c>
      <c r="AA2030" s="3">
        <f t="shared" si="191"/>
        <v>14</v>
      </c>
      <c r="AB2030" s="3">
        <f>COUNTA(I2030:V2030)-COUNTA(N2030)</f>
        <v>13</v>
      </c>
      <c r="AC2030" s="74">
        <f t="array" ref="AC2030">AVERAGE(IF((COLUMN(I2030:V2030)&lt;&gt;COLUMN(N2030)), I2030:V2030))</f>
        <v>13.923076923076923</v>
      </c>
    </row>
    <row r="2031" spans="1:29" x14ac:dyDescent="0.35">
      <c r="A2031" t="s">
        <v>3024</v>
      </c>
      <c r="B2031" t="s">
        <v>157</v>
      </c>
      <c r="C2031" t="s">
        <v>2605</v>
      </c>
      <c r="D2031" s="1">
        <v>31.5</v>
      </c>
      <c r="E2031" s="2">
        <f t="shared" si="186"/>
        <v>33.666666666666664</v>
      </c>
      <c r="F2031" s="2">
        <f t="shared" si="187"/>
        <v>33.833333333333336</v>
      </c>
      <c r="G2031" s="2">
        <f t="shared" si="188"/>
        <v>38</v>
      </c>
      <c r="H2031" s="2">
        <f t="shared" si="189"/>
        <v>35.833333333333336</v>
      </c>
      <c r="I2031" s="3">
        <v>21</v>
      </c>
      <c r="J2031" s="3">
        <v>31</v>
      </c>
      <c r="K2031" s="3">
        <v>34</v>
      </c>
      <c r="L2031" s="3">
        <v>23</v>
      </c>
      <c r="M2031" s="3">
        <v>21</v>
      </c>
      <c r="N2031" s="3">
        <v>72</v>
      </c>
      <c r="O2031" s="3">
        <v>46</v>
      </c>
      <c r="P2031" s="3">
        <v>33</v>
      </c>
      <c r="Q2031" s="3">
        <v>27</v>
      </c>
      <c r="R2031" s="3">
        <v>42</v>
      </c>
      <c r="S2031" s="3">
        <v>27</v>
      </c>
      <c r="T2031" s="3">
        <v>32</v>
      </c>
      <c r="U2031" s="3">
        <v>42</v>
      </c>
      <c r="V2031" s="3">
        <v>20</v>
      </c>
      <c r="W2031" s="1">
        <f t="shared" si="190"/>
        <v>31.5</v>
      </c>
      <c r="X2031" s="17">
        <f>IFERROR(Z2031/AB2031,0)</f>
        <v>30.692307692307693</v>
      </c>
      <c r="Y2031" s="3">
        <f>SUBTOTAL(109,I2031:V2031)</f>
        <v>471</v>
      </c>
      <c r="Z2031" s="3">
        <f>Y2031-N2031</f>
        <v>399</v>
      </c>
      <c r="AA2031" s="3">
        <f t="shared" si="191"/>
        <v>14</v>
      </c>
      <c r="AB2031" s="3">
        <f>COUNTA(I2031:V2031)-COUNTA(N2031)</f>
        <v>13</v>
      </c>
      <c r="AC2031" s="74">
        <f t="array" ref="AC2031">AVERAGE(IF((COLUMN(I2031:V2031)&lt;&gt;COLUMN(N2031)), I2031:V2031))</f>
        <v>30.692307692307693</v>
      </c>
    </row>
    <row r="2032" spans="1:29" x14ac:dyDescent="0.35">
      <c r="A2032" t="s">
        <v>3025</v>
      </c>
      <c r="B2032" t="s">
        <v>159</v>
      </c>
      <c r="C2032" t="s">
        <v>2605</v>
      </c>
      <c r="D2032" s="1">
        <v>61.583333333333336</v>
      </c>
      <c r="E2032" s="2">
        <f t="shared" si="186"/>
        <v>52.333333333333336</v>
      </c>
      <c r="F2032" s="2">
        <f t="shared" si="187"/>
        <v>66.833333333333329</v>
      </c>
      <c r="G2032" s="2">
        <f t="shared" si="188"/>
        <v>91.444444444444443</v>
      </c>
      <c r="H2032" s="2">
        <f t="shared" si="189"/>
        <v>80.416666666666671</v>
      </c>
      <c r="I2032" s="3">
        <v>36</v>
      </c>
      <c r="J2032" s="3">
        <v>35</v>
      </c>
      <c r="K2032" s="3">
        <v>61</v>
      </c>
      <c r="L2032" s="3">
        <v>46</v>
      </c>
      <c r="M2032" s="3">
        <v>58</v>
      </c>
      <c r="N2032" s="3">
        <v>268</v>
      </c>
      <c r="O2032" s="3">
        <v>96</v>
      </c>
      <c r="P2032" s="3">
        <v>92</v>
      </c>
      <c r="Q2032" s="3">
        <v>70</v>
      </c>
      <c r="R2032" s="3">
        <v>82</v>
      </c>
      <c r="S2032" s="3">
        <v>34</v>
      </c>
      <c r="T2032" s="3">
        <v>41</v>
      </c>
      <c r="U2032" s="3">
        <v>82</v>
      </c>
      <c r="V2032" s="3">
        <v>42</v>
      </c>
      <c r="W2032" s="1">
        <f t="shared" si="190"/>
        <v>61.583333333333336</v>
      </c>
      <c r="X2032" s="17">
        <f>IFERROR(Z2032/AB2032,0)</f>
        <v>59.615384615384613</v>
      </c>
      <c r="Y2032" s="3">
        <f>SUBTOTAL(109,I2032:V2032)</f>
        <v>1043</v>
      </c>
      <c r="Z2032" s="3">
        <f>Y2032-N2032</f>
        <v>775</v>
      </c>
      <c r="AA2032" s="3">
        <f t="shared" si="191"/>
        <v>14</v>
      </c>
      <c r="AB2032" s="3">
        <f>COUNTA(I2032:V2032)-COUNTA(N2032)</f>
        <v>13</v>
      </c>
      <c r="AC2032" s="74">
        <f t="array" ref="AC2032">AVERAGE(IF((COLUMN(I2032:V2032)&lt;&gt;COLUMN(N2032)), I2032:V2032))</f>
        <v>59.615384615384613</v>
      </c>
    </row>
    <row r="2033" spans="1:29" x14ac:dyDescent="0.35">
      <c r="A2033" t="s">
        <v>3026</v>
      </c>
      <c r="B2033" t="s">
        <v>161</v>
      </c>
      <c r="C2033" t="s">
        <v>2605</v>
      </c>
      <c r="D2033" s="1">
        <v>61.833333333333336</v>
      </c>
      <c r="E2033" s="2">
        <f t="shared" si="186"/>
        <v>52</v>
      </c>
      <c r="F2033" s="2">
        <f t="shared" si="187"/>
        <v>67.166666666666671</v>
      </c>
      <c r="G2033" s="2">
        <f t="shared" si="188"/>
        <v>91.777777777777771</v>
      </c>
      <c r="H2033" s="2">
        <f t="shared" si="189"/>
        <v>80.666666666666671</v>
      </c>
      <c r="I2033" s="3">
        <v>36</v>
      </c>
      <c r="J2033" s="3">
        <v>35</v>
      </c>
      <c r="K2033" s="3">
        <v>61</v>
      </c>
      <c r="L2033" s="3">
        <v>46</v>
      </c>
      <c r="M2033" s="3">
        <v>59</v>
      </c>
      <c r="N2033" s="3">
        <v>268</v>
      </c>
      <c r="O2033" s="3">
        <v>96</v>
      </c>
      <c r="P2033" s="3">
        <v>93</v>
      </c>
      <c r="Q2033" s="3">
        <v>70</v>
      </c>
      <c r="R2033" s="3">
        <v>84</v>
      </c>
      <c r="S2033" s="3">
        <v>34</v>
      </c>
      <c r="T2033" s="3">
        <v>41</v>
      </c>
      <c r="U2033" s="3">
        <v>81</v>
      </c>
      <c r="V2033" s="3">
        <v>42</v>
      </c>
      <c r="W2033" s="1">
        <f t="shared" si="190"/>
        <v>61.833333333333336</v>
      </c>
      <c r="X2033" s="17">
        <f>IFERROR(Z2033/AB2033,0)</f>
        <v>59.846153846153847</v>
      </c>
      <c r="Y2033" s="3">
        <f>SUBTOTAL(109,I2033:V2033)</f>
        <v>1046</v>
      </c>
      <c r="Z2033" s="3">
        <f>Y2033-N2033</f>
        <v>778</v>
      </c>
      <c r="AA2033" s="3">
        <f t="shared" si="191"/>
        <v>14</v>
      </c>
      <c r="AB2033" s="3">
        <f>COUNTA(I2033:V2033)-COUNTA(N2033)</f>
        <v>13</v>
      </c>
      <c r="AC2033" s="74">
        <f t="array" ref="AC2033">AVERAGE(IF((COLUMN(I2033:V2033)&lt;&gt;COLUMN(N2033)), I2033:V2033))</f>
        <v>59.846153846153847</v>
      </c>
    </row>
    <row r="2034" spans="1:29" x14ac:dyDescent="0.35">
      <c r="A2034" t="s">
        <v>3027</v>
      </c>
      <c r="B2034" t="s">
        <v>163</v>
      </c>
      <c r="C2034" t="s">
        <v>2605</v>
      </c>
      <c r="D2034" s="1">
        <v>61.833333333333336</v>
      </c>
      <c r="E2034" s="2">
        <f t="shared" si="186"/>
        <v>51.666666666666664</v>
      </c>
      <c r="F2034" s="2">
        <f t="shared" si="187"/>
        <v>66.833333333333329</v>
      </c>
      <c r="G2034" s="2">
        <f t="shared" si="188"/>
        <v>91.777777777777771</v>
      </c>
      <c r="H2034" s="2">
        <f t="shared" si="189"/>
        <v>80.75</v>
      </c>
      <c r="I2034" s="3">
        <v>36</v>
      </c>
      <c r="J2034" s="3">
        <v>34</v>
      </c>
      <c r="K2034" s="3">
        <v>61</v>
      </c>
      <c r="L2034" s="3">
        <v>48</v>
      </c>
      <c r="M2034" s="3">
        <v>58</v>
      </c>
      <c r="N2034" s="3">
        <v>270</v>
      </c>
      <c r="O2034" s="3">
        <v>97</v>
      </c>
      <c r="P2034" s="3">
        <v>92</v>
      </c>
      <c r="Q2034" s="3">
        <v>70</v>
      </c>
      <c r="R2034" s="3">
        <v>84</v>
      </c>
      <c r="S2034" s="3">
        <v>33</v>
      </c>
      <c r="T2034" s="3">
        <v>41</v>
      </c>
      <c r="U2034" s="3">
        <v>81</v>
      </c>
      <c r="V2034" s="3">
        <v>43</v>
      </c>
      <c r="W2034" s="1">
        <f t="shared" si="190"/>
        <v>61.833333333333336</v>
      </c>
      <c r="X2034" s="17">
        <f>IFERROR(Z2034/AB2034,0)</f>
        <v>59.846153846153847</v>
      </c>
      <c r="Y2034" s="3">
        <f>SUBTOTAL(109,I2034:V2034)</f>
        <v>1048</v>
      </c>
      <c r="Z2034" s="3">
        <f>Y2034-N2034</f>
        <v>778</v>
      </c>
      <c r="AA2034" s="3">
        <f t="shared" si="191"/>
        <v>14</v>
      </c>
      <c r="AB2034" s="3">
        <f>COUNTA(I2034:V2034)-COUNTA(N2034)</f>
        <v>13</v>
      </c>
      <c r="AC2034" s="74">
        <f t="array" ref="AC2034">AVERAGE(IF((COLUMN(I2034:V2034)&lt;&gt;COLUMN(N2034)), I2034:V2034))</f>
        <v>59.846153846153847</v>
      </c>
    </row>
    <row r="2035" spans="1:29" x14ac:dyDescent="0.35">
      <c r="A2035" t="s">
        <v>3028</v>
      </c>
      <c r="B2035" t="s">
        <v>398</v>
      </c>
      <c r="C2035" t="s">
        <v>2605</v>
      </c>
      <c r="D2035" s="1">
        <v>3</v>
      </c>
      <c r="E2035" s="2">
        <f t="shared" si="186"/>
        <v>1.3333333333333333</v>
      </c>
      <c r="F2035" s="2">
        <f t="shared" si="187"/>
        <v>0.66666666666666663</v>
      </c>
      <c r="G2035" s="2">
        <f t="shared" si="188"/>
        <v>0.44444444444444442</v>
      </c>
      <c r="H2035" s="2">
        <f t="shared" si="189"/>
        <v>0.33333333333333331</v>
      </c>
      <c r="I2035" s="3">
        <v>1</v>
      </c>
      <c r="U2035" s="3">
        <v>4</v>
      </c>
      <c r="V2035" s="3">
        <v>2</v>
      </c>
      <c r="W2035" s="1">
        <f t="shared" si="190"/>
        <v>3</v>
      </c>
      <c r="X2035" s="17">
        <f>IFERROR(Z2035/AB2035,0)</f>
        <v>2.3333333333333335</v>
      </c>
      <c r="Y2035" s="3">
        <f>SUBTOTAL(109,I2035:V2035)</f>
        <v>7</v>
      </c>
      <c r="Z2035" s="3">
        <f>Y2035-N2035</f>
        <v>7</v>
      </c>
      <c r="AA2035" s="3">
        <f t="shared" si="191"/>
        <v>3</v>
      </c>
      <c r="AB2035" s="3">
        <f>COUNTA(I2035:V2035)-COUNTA(N2035)</f>
        <v>3</v>
      </c>
      <c r="AC2035" s="74">
        <f t="array" ref="AC2035">AVERAGE(IF((COLUMN(I2035:V2035)&lt;&gt;COLUMN(N2035)), I2035:V2035))</f>
        <v>0.53846153846153844</v>
      </c>
    </row>
    <row r="2036" spans="1:29" x14ac:dyDescent="0.35">
      <c r="A2036" t="s">
        <v>3029</v>
      </c>
      <c r="B2036" t="s">
        <v>400</v>
      </c>
      <c r="C2036" t="s">
        <v>2605</v>
      </c>
      <c r="D2036" s="1">
        <v>2.5</v>
      </c>
      <c r="E2036" s="2">
        <f t="shared" si="186"/>
        <v>1.3333333333333333</v>
      </c>
      <c r="F2036" s="2">
        <f t="shared" si="187"/>
        <v>0.66666666666666663</v>
      </c>
      <c r="G2036" s="2">
        <f t="shared" si="188"/>
        <v>0.44444444444444442</v>
      </c>
      <c r="H2036" s="2">
        <f t="shared" si="189"/>
        <v>0.33333333333333331</v>
      </c>
      <c r="I2036" s="3">
        <v>1</v>
      </c>
      <c r="U2036" s="3">
        <v>4</v>
      </c>
      <c r="V2036" s="3">
        <v>1</v>
      </c>
      <c r="W2036" s="1">
        <f t="shared" si="190"/>
        <v>2.5</v>
      </c>
      <c r="X2036" s="17">
        <f>IFERROR(Z2036/AB2036,0)</f>
        <v>2</v>
      </c>
      <c r="Y2036" s="3">
        <f>SUBTOTAL(109,I2036:V2036)</f>
        <v>6</v>
      </c>
      <c r="Z2036" s="3">
        <f>Y2036-N2036</f>
        <v>6</v>
      </c>
      <c r="AA2036" s="3">
        <f t="shared" si="191"/>
        <v>3</v>
      </c>
      <c r="AB2036" s="3">
        <f>COUNTA(I2036:V2036)-COUNTA(N2036)</f>
        <v>3</v>
      </c>
      <c r="AC2036" s="74">
        <f t="array" ref="AC2036">AVERAGE(IF((COLUMN(I2036:V2036)&lt;&gt;COLUMN(N2036)), I2036:V2036))</f>
        <v>0.46153846153846156</v>
      </c>
    </row>
    <row r="2037" spans="1:29" x14ac:dyDescent="0.35">
      <c r="A2037" t="s">
        <v>3030</v>
      </c>
      <c r="B2037" t="s">
        <v>3031</v>
      </c>
      <c r="C2037" t="s">
        <v>2605</v>
      </c>
      <c r="D2037" s="1">
        <v>5</v>
      </c>
      <c r="E2037" s="2">
        <f t="shared" si="186"/>
        <v>0</v>
      </c>
      <c r="F2037" s="2">
        <f t="shared" si="187"/>
        <v>0.83333333333333337</v>
      </c>
      <c r="G2037" s="2">
        <f t="shared" si="188"/>
        <v>0.55555555555555558</v>
      </c>
      <c r="H2037" s="2">
        <f t="shared" si="189"/>
        <v>0.41666666666666669</v>
      </c>
      <c r="Q2037" s="3">
        <v>5</v>
      </c>
      <c r="W2037" s="1">
        <f t="shared" si="190"/>
        <v>5</v>
      </c>
      <c r="X2037" s="17">
        <f>IFERROR(Z2037/AB2037,0)</f>
        <v>5</v>
      </c>
      <c r="Y2037" s="3">
        <f>SUBTOTAL(109,I2037:V2037)</f>
        <v>5</v>
      </c>
      <c r="Z2037" s="3">
        <f>Y2037-N2037</f>
        <v>5</v>
      </c>
      <c r="AA2037" s="3">
        <f t="shared" si="191"/>
        <v>1</v>
      </c>
      <c r="AB2037" s="3">
        <f>COUNTA(I2037:V2037)-COUNTA(N2037)</f>
        <v>1</v>
      </c>
      <c r="AC2037" s="74">
        <f t="array" ref="AC2037">AVERAGE(IF((COLUMN(I2037:V2037)&lt;&gt;COLUMN(N2037)), I2037:V2037))</f>
        <v>0.38461538461538464</v>
      </c>
    </row>
    <row r="2038" spans="1:29" x14ac:dyDescent="0.35">
      <c r="A2038" t="s">
        <v>3032</v>
      </c>
      <c r="B2038" t="s">
        <v>3033</v>
      </c>
      <c r="C2038" t="s">
        <v>2605</v>
      </c>
      <c r="D2038" s="1">
        <v>5</v>
      </c>
      <c r="E2038" s="2">
        <f t="shared" si="186"/>
        <v>0</v>
      </c>
      <c r="F2038" s="2">
        <f t="shared" si="187"/>
        <v>0.83333333333333337</v>
      </c>
      <c r="G2038" s="2">
        <f t="shared" si="188"/>
        <v>0.55555555555555558</v>
      </c>
      <c r="H2038" s="2">
        <f t="shared" si="189"/>
        <v>0.41666666666666669</v>
      </c>
      <c r="Q2038" s="3">
        <v>5</v>
      </c>
      <c r="W2038" s="1">
        <f t="shared" si="190"/>
        <v>5</v>
      </c>
      <c r="X2038" s="17">
        <f>IFERROR(Z2038/AB2038,0)</f>
        <v>5</v>
      </c>
      <c r="Y2038" s="3">
        <f>SUBTOTAL(109,I2038:V2038)</f>
        <v>5</v>
      </c>
      <c r="Z2038" s="3">
        <f>Y2038-N2038</f>
        <v>5</v>
      </c>
      <c r="AA2038" s="3">
        <f t="shared" si="191"/>
        <v>1</v>
      </c>
      <c r="AB2038" s="3">
        <f>COUNTA(I2038:V2038)-COUNTA(N2038)</f>
        <v>1</v>
      </c>
      <c r="AC2038" s="74">
        <f t="array" ref="AC2038">AVERAGE(IF((COLUMN(I2038:V2038)&lt;&gt;COLUMN(N2038)), I2038:V2038))</f>
        <v>0.38461538461538464</v>
      </c>
    </row>
    <row r="2039" spans="1:29" x14ac:dyDescent="0.35">
      <c r="A2039" t="s">
        <v>3034</v>
      </c>
      <c r="B2039" t="s">
        <v>3035</v>
      </c>
      <c r="C2039" t="s">
        <v>2605</v>
      </c>
      <c r="D2039" s="1">
        <v>5</v>
      </c>
      <c r="E2039" s="2">
        <f t="shared" si="186"/>
        <v>0</v>
      </c>
      <c r="F2039" s="2">
        <f t="shared" si="187"/>
        <v>0.83333333333333337</v>
      </c>
      <c r="G2039" s="2">
        <f t="shared" si="188"/>
        <v>0.55555555555555558</v>
      </c>
      <c r="H2039" s="2">
        <f t="shared" si="189"/>
        <v>0.41666666666666669</v>
      </c>
      <c r="Q2039" s="3">
        <v>5</v>
      </c>
      <c r="W2039" s="1">
        <f t="shared" si="190"/>
        <v>5</v>
      </c>
      <c r="X2039" s="17">
        <f>IFERROR(Z2039/AB2039,0)</f>
        <v>5</v>
      </c>
      <c r="Y2039" s="3">
        <f>SUBTOTAL(109,I2039:V2039)</f>
        <v>5</v>
      </c>
      <c r="Z2039" s="3">
        <f>Y2039-N2039</f>
        <v>5</v>
      </c>
      <c r="AA2039" s="3">
        <f t="shared" si="191"/>
        <v>1</v>
      </c>
      <c r="AB2039" s="3">
        <f>COUNTA(I2039:V2039)-COUNTA(N2039)</f>
        <v>1</v>
      </c>
      <c r="AC2039" s="74">
        <f t="array" ref="AC2039">AVERAGE(IF((COLUMN(I2039:V2039)&lt;&gt;COLUMN(N2039)), I2039:V2039))</f>
        <v>0.38461538461538464</v>
      </c>
    </row>
    <row r="2040" spans="1:29" x14ac:dyDescent="0.35">
      <c r="A2040" t="s">
        <v>3036</v>
      </c>
      <c r="B2040" t="s">
        <v>15</v>
      </c>
      <c r="C2040" t="s">
        <v>2605</v>
      </c>
      <c r="D2040" s="1">
        <v>44.5</v>
      </c>
      <c r="E2040" s="2">
        <f t="shared" si="186"/>
        <v>13.666666666666666</v>
      </c>
      <c r="F2040" s="2">
        <f t="shared" si="187"/>
        <v>26.666666666666668</v>
      </c>
      <c r="G2040" s="2">
        <f t="shared" si="188"/>
        <v>50.333333333333336</v>
      </c>
      <c r="H2040" s="2">
        <f t="shared" si="189"/>
        <v>51.583333333333336</v>
      </c>
      <c r="I2040" s="3">
        <v>33</v>
      </c>
      <c r="J2040" s="3">
        <v>60</v>
      </c>
      <c r="K2040" s="3">
        <v>64</v>
      </c>
      <c r="L2040" s="3">
        <v>42</v>
      </c>
      <c r="M2040" s="3">
        <v>53</v>
      </c>
      <c r="N2040" s="3">
        <v>175</v>
      </c>
      <c r="O2040" s="3">
        <v>65</v>
      </c>
      <c r="P2040" s="3">
        <v>46</v>
      </c>
      <c r="Q2040" s="3">
        <v>35</v>
      </c>
      <c r="R2040" s="3">
        <v>38</v>
      </c>
      <c r="S2040" s="3">
        <v>41</v>
      </c>
      <c r="V2040" s="3">
        <v>1</v>
      </c>
      <c r="W2040" s="1">
        <f t="shared" si="190"/>
        <v>44.5</v>
      </c>
      <c r="X2040" s="17">
        <f>IFERROR(Z2040/AB2040,0)</f>
        <v>43.454545454545453</v>
      </c>
      <c r="Y2040" s="3">
        <f>SUBTOTAL(109,I2040:V2040)</f>
        <v>653</v>
      </c>
      <c r="Z2040" s="3">
        <f>Y2040-N2040</f>
        <v>478</v>
      </c>
      <c r="AA2040" s="3">
        <f t="shared" si="191"/>
        <v>12</v>
      </c>
      <c r="AB2040" s="3">
        <f>COUNTA(I2040:V2040)-COUNTA(N2040)</f>
        <v>11</v>
      </c>
      <c r="AC2040" s="74">
        <f t="array" ref="AC2040">AVERAGE(IF((COLUMN(I2040:V2040)&lt;&gt;COLUMN(N2040)), I2040:V2040))</f>
        <v>36.769230769230766</v>
      </c>
    </row>
    <row r="2041" spans="1:29" x14ac:dyDescent="0.35">
      <c r="A2041" t="s">
        <v>3037</v>
      </c>
      <c r="B2041" t="s">
        <v>17</v>
      </c>
      <c r="C2041" t="s">
        <v>2605</v>
      </c>
      <c r="D2041" s="1">
        <v>44.7</v>
      </c>
      <c r="E2041" s="2">
        <f t="shared" si="186"/>
        <v>14</v>
      </c>
      <c r="F2041" s="2">
        <f t="shared" si="187"/>
        <v>26.833333333333332</v>
      </c>
      <c r="G2041" s="2">
        <f t="shared" si="188"/>
        <v>50.333333333333336</v>
      </c>
      <c r="H2041" s="2">
        <f t="shared" si="189"/>
        <v>51.666666666666664</v>
      </c>
      <c r="I2041" s="3">
        <v>32</v>
      </c>
      <c r="J2041" s="3">
        <v>60</v>
      </c>
      <c r="K2041" s="3">
        <v>64</v>
      </c>
      <c r="L2041" s="3">
        <v>43</v>
      </c>
      <c r="M2041" s="3">
        <v>53</v>
      </c>
      <c r="N2041" s="3">
        <v>175</v>
      </c>
      <c r="O2041" s="3">
        <v>64</v>
      </c>
      <c r="P2041" s="3">
        <v>46</v>
      </c>
      <c r="Q2041" s="3">
        <v>35</v>
      </c>
      <c r="R2041" s="3">
        <v>38</v>
      </c>
      <c r="S2041" s="3">
        <v>42</v>
      </c>
      <c r="V2041" s="3">
        <v>2</v>
      </c>
      <c r="W2041" s="1">
        <f t="shared" si="190"/>
        <v>44.7</v>
      </c>
      <c r="X2041" s="17">
        <f>IFERROR(Z2041/AB2041,0)</f>
        <v>43.545454545454547</v>
      </c>
      <c r="Y2041" s="3">
        <f>SUBTOTAL(109,I2041:V2041)</f>
        <v>654</v>
      </c>
      <c r="Z2041" s="3">
        <f>Y2041-N2041</f>
        <v>479</v>
      </c>
      <c r="AA2041" s="3">
        <f t="shared" si="191"/>
        <v>12</v>
      </c>
      <c r="AB2041" s="3">
        <f>COUNTA(I2041:V2041)-COUNTA(N2041)</f>
        <v>11</v>
      </c>
      <c r="AC2041" s="74">
        <f t="array" ref="AC2041">AVERAGE(IF((COLUMN(I2041:V2041)&lt;&gt;COLUMN(N2041)), I2041:V2041))</f>
        <v>36.846153846153847</v>
      </c>
    </row>
    <row r="2042" spans="1:29" x14ac:dyDescent="0.35">
      <c r="A2042" t="s">
        <v>3038</v>
      </c>
      <c r="B2042" t="s">
        <v>657</v>
      </c>
      <c r="C2042" t="s">
        <v>2605</v>
      </c>
      <c r="D2042" s="1">
        <v>7.125</v>
      </c>
      <c r="E2042" s="2">
        <f t="shared" si="186"/>
        <v>1.6666666666666667</v>
      </c>
      <c r="F2042" s="2">
        <f t="shared" si="187"/>
        <v>1.5</v>
      </c>
      <c r="G2042" s="2">
        <f t="shared" si="188"/>
        <v>5.1111111111111107</v>
      </c>
      <c r="H2042" s="2">
        <f t="shared" si="189"/>
        <v>4.666666666666667</v>
      </c>
      <c r="J2042" s="3">
        <v>4</v>
      </c>
      <c r="L2042" s="3">
        <v>6</v>
      </c>
      <c r="M2042" s="3">
        <v>12</v>
      </c>
      <c r="N2042" s="3">
        <v>5</v>
      </c>
      <c r="O2042" s="3">
        <v>20</v>
      </c>
      <c r="Q2042" s="3">
        <v>2</v>
      </c>
      <c r="R2042" s="3">
        <v>2</v>
      </c>
      <c r="S2042" s="3">
        <v>5</v>
      </c>
      <c r="V2042" s="3">
        <v>6</v>
      </c>
      <c r="W2042" s="1">
        <f t="shared" si="190"/>
        <v>7.125</v>
      </c>
      <c r="X2042" s="17">
        <f>IFERROR(Z2042/AB2042,0)</f>
        <v>7.125</v>
      </c>
      <c r="Y2042" s="3">
        <f>SUBTOTAL(109,I2042:V2042)</f>
        <v>62</v>
      </c>
      <c r="Z2042" s="3">
        <f>Y2042-N2042</f>
        <v>57</v>
      </c>
      <c r="AA2042" s="3">
        <f t="shared" si="191"/>
        <v>9</v>
      </c>
      <c r="AB2042" s="3">
        <f>COUNTA(I2042:V2042)-COUNTA(N2042)</f>
        <v>8</v>
      </c>
      <c r="AC2042" s="74">
        <f t="array" ref="AC2042">AVERAGE(IF((COLUMN(I2042:V2042)&lt;&gt;COLUMN(N2042)), I2042:V2042))</f>
        <v>4.384615384615385</v>
      </c>
    </row>
    <row r="2043" spans="1:29" x14ac:dyDescent="0.35">
      <c r="A2043" t="s">
        <v>3039</v>
      </c>
      <c r="B2043" t="s">
        <v>404</v>
      </c>
      <c r="C2043" t="s">
        <v>2605</v>
      </c>
      <c r="D2043" s="1">
        <v>34</v>
      </c>
      <c r="E2043" s="2">
        <f t="shared" si="186"/>
        <v>36</v>
      </c>
      <c r="F2043" s="2">
        <f t="shared" si="187"/>
        <v>18</v>
      </c>
      <c r="G2043" s="2">
        <f t="shared" si="188"/>
        <v>12</v>
      </c>
      <c r="H2043" s="2">
        <f t="shared" si="189"/>
        <v>9</v>
      </c>
      <c r="S2043" s="3">
        <v>5</v>
      </c>
      <c r="T2043" s="3">
        <v>41</v>
      </c>
      <c r="U2043" s="3">
        <v>62</v>
      </c>
      <c r="V2043" s="3">
        <v>28</v>
      </c>
      <c r="W2043" s="1">
        <f t="shared" si="190"/>
        <v>34</v>
      </c>
      <c r="X2043" s="17">
        <f>IFERROR(Z2043/AB2043,0)</f>
        <v>34</v>
      </c>
      <c r="Y2043" s="3">
        <f>SUBTOTAL(109,I2043:V2043)</f>
        <v>136</v>
      </c>
      <c r="Z2043" s="3">
        <f>Y2043-N2043</f>
        <v>136</v>
      </c>
      <c r="AA2043" s="3">
        <f t="shared" si="191"/>
        <v>4</v>
      </c>
      <c r="AB2043" s="3">
        <f>COUNTA(I2043:V2043)-COUNTA(N2043)</f>
        <v>4</v>
      </c>
      <c r="AC2043" s="74">
        <f t="array" ref="AC2043">AVERAGE(IF((COLUMN(I2043:V2043)&lt;&gt;COLUMN(N2043)), I2043:V2043))</f>
        <v>10.461538461538462</v>
      </c>
    </row>
    <row r="2044" spans="1:29" x14ac:dyDescent="0.35">
      <c r="A2044" t="s">
        <v>3040</v>
      </c>
      <c r="B2044" t="s">
        <v>406</v>
      </c>
      <c r="C2044" t="s">
        <v>2605</v>
      </c>
      <c r="D2044" s="1">
        <v>33.75</v>
      </c>
      <c r="E2044" s="2">
        <f t="shared" si="186"/>
        <v>35.666666666666664</v>
      </c>
      <c r="F2044" s="2">
        <f t="shared" si="187"/>
        <v>17.833333333333332</v>
      </c>
      <c r="G2044" s="2">
        <f t="shared" si="188"/>
        <v>11.888888888888889</v>
      </c>
      <c r="H2044" s="2">
        <f t="shared" si="189"/>
        <v>8.9166666666666661</v>
      </c>
      <c r="S2044" s="3">
        <v>5</v>
      </c>
      <c r="T2044" s="3">
        <v>40</v>
      </c>
      <c r="U2044" s="3">
        <v>62</v>
      </c>
      <c r="V2044" s="3">
        <v>28</v>
      </c>
      <c r="W2044" s="1">
        <f t="shared" si="190"/>
        <v>33.75</v>
      </c>
      <c r="X2044" s="17">
        <f>IFERROR(Z2044/AB2044,0)</f>
        <v>33.75</v>
      </c>
      <c r="Y2044" s="3">
        <f>SUBTOTAL(109,I2044:V2044)</f>
        <v>135</v>
      </c>
      <c r="Z2044" s="3">
        <f>Y2044-N2044</f>
        <v>135</v>
      </c>
      <c r="AA2044" s="3">
        <f t="shared" si="191"/>
        <v>4</v>
      </c>
      <c r="AB2044" s="3">
        <f>COUNTA(I2044:V2044)-COUNTA(N2044)</f>
        <v>4</v>
      </c>
      <c r="AC2044" s="74">
        <f t="array" ref="AC2044">AVERAGE(IF((COLUMN(I2044:V2044)&lt;&gt;COLUMN(N2044)), I2044:V2044))</f>
        <v>10.384615384615385</v>
      </c>
    </row>
    <row r="2045" spans="1:29" x14ac:dyDescent="0.35">
      <c r="A2045" t="s">
        <v>3041</v>
      </c>
      <c r="B2045" t="s">
        <v>167</v>
      </c>
      <c r="C2045" t="s">
        <v>2605</v>
      </c>
      <c r="D2045" s="1">
        <v>23.583333333333332</v>
      </c>
      <c r="E2045" s="2">
        <f t="shared" si="186"/>
        <v>18</v>
      </c>
      <c r="F2045" s="2">
        <f t="shared" si="187"/>
        <v>21.166666666666668</v>
      </c>
      <c r="G2045" s="2">
        <f t="shared" si="188"/>
        <v>32.888888888888886</v>
      </c>
      <c r="H2045" s="2">
        <f t="shared" si="189"/>
        <v>30.583333333333332</v>
      </c>
      <c r="I2045" s="3">
        <v>11</v>
      </c>
      <c r="J2045" s="3">
        <v>16</v>
      </c>
      <c r="K2045" s="3">
        <v>27</v>
      </c>
      <c r="L2045" s="3">
        <v>28</v>
      </c>
      <c r="M2045" s="3">
        <v>26</v>
      </c>
      <c r="N2045" s="3">
        <v>99</v>
      </c>
      <c r="O2045" s="3">
        <v>44</v>
      </c>
      <c r="P2045" s="3">
        <v>21</v>
      </c>
      <c r="Q2045" s="3">
        <v>24</v>
      </c>
      <c r="R2045" s="3">
        <v>28</v>
      </c>
      <c r="S2045" s="3">
        <v>10</v>
      </c>
      <c r="T2045" s="3">
        <v>17</v>
      </c>
      <c r="U2045" s="3">
        <v>27</v>
      </c>
      <c r="V2045" s="3">
        <v>15</v>
      </c>
      <c r="W2045" s="1">
        <f t="shared" si="190"/>
        <v>23.583333333333332</v>
      </c>
      <c r="X2045" s="17">
        <f>IFERROR(Z2045/AB2045,0)</f>
        <v>22.615384615384617</v>
      </c>
      <c r="Y2045" s="3">
        <f>SUBTOTAL(109,I2045:V2045)</f>
        <v>393</v>
      </c>
      <c r="Z2045" s="3">
        <f>Y2045-N2045</f>
        <v>294</v>
      </c>
      <c r="AA2045" s="3">
        <f t="shared" si="191"/>
        <v>14</v>
      </c>
      <c r="AB2045" s="3">
        <f>COUNTA(I2045:V2045)-COUNTA(N2045)</f>
        <v>13</v>
      </c>
      <c r="AC2045" s="74">
        <f t="array" ref="AC2045">AVERAGE(IF((COLUMN(I2045:V2045)&lt;&gt;COLUMN(N2045)), I2045:V2045))</f>
        <v>22.615384615384617</v>
      </c>
    </row>
    <row r="2046" spans="1:29" x14ac:dyDescent="0.35">
      <c r="A2046" t="s">
        <v>3042</v>
      </c>
      <c r="B2046" t="s">
        <v>408</v>
      </c>
      <c r="C2046" t="s">
        <v>2605</v>
      </c>
      <c r="D2046" s="1">
        <v>2.6666666666666665</v>
      </c>
      <c r="E2046" s="2">
        <f t="shared" ref="E2046:E2109" si="192">IFERROR(SUM(S2046:U2046)/3,"")</f>
        <v>2.3333333333333335</v>
      </c>
      <c r="F2046" s="2">
        <f t="shared" ref="F2046:F2109" si="193">IFERROR(SUM(P2046:U2046)/6,"")</f>
        <v>3</v>
      </c>
      <c r="G2046" s="2">
        <f t="shared" ref="G2046:G2109" si="194">IFERROR(SUM(M2046:U2046)/9,"")</f>
        <v>2.2222222222222223</v>
      </c>
      <c r="H2046" s="2">
        <f t="shared" ref="H2046:H2109" si="195">IFERROR(SUM(J2046:U2046)/12,"")</f>
        <v>2.0833333333333335</v>
      </c>
      <c r="I2046" s="3">
        <v>1</v>
      </c>
      <c r="J2046" s="3">
        <v>3</v>
      </c>
      <c r="K2046" s="3">
        <v>2</v>
      </c>
      <c r="N2046" s="3">
        <v>1</v>
      </c>
      <c r="O2046" s="3">
        <v>1</v>
      </c>
      <c r="P2046" s="3">
        <v>3</v>
      </c>
      <c r="Q2046" s="3">
        <v>3</v>
      </c>
      <c r="R2046" s="3">
        <v>5</v>
      </c>
      <c r="S2046" s="3">
        <v>3</v>
      </c>
      <c r="T2046" s="3">
        <v>3</v>
      </c>
      <c r="U2046" s="3">
        <v>1</v>
      </c>
      <c r="W2046" s="1">
        <f t="shared" ref="W2046:W2109" si="196">IFERROR(AVERAGE((O2046:V2046),(J2046:M2046)),"0")</f>
        <v>2.6666666666666665</v>
      </c>
      <c r="X2046" s="17">
        <f>IFERROR(Z2046/AB2046,0)</f>
        <v>2.5</v>
      </c>
      <c r="Y2046" s="3">
        <f>SUBTOTAL(109,I2046:V2046)</f>
        <v>26</v>
      </c>
      <c r="Z2046" s="3">
        <f>Y2046-N2046</f>
        <v>25</v>
      </c>
      <c r="AA2046" s="3">
        <f t="shared" si="191"/>
        <v>11</v>
      </c>
      <c r="AB2046" s="3">
        <f>COUNTA(I2046:V2046)-COUNTA(N2046)</f>
        <v>10</v>
      </c>
      <c r="AC2046" s="74">
        <f t="array" ref="AC2046">AVERAGE(IF((COLUMN(I2046:V2046)&lt;&gt;COLUMN(N2046)), I2046:V2046))</f>
        <v>1.9230769230769231</v>
      </c>
    </row>
    <row r="2047" spans="1:29" x14ac:dyDescent="0.35">
      <c r="A2047" t="s">
        <v>3043</v>
      </c>
      <c r="B2047" t="s">
        <v>169</v>
      </c>
      <c r="C2047" t="s">
        <v>2605</v>
      </c>
      <c r="D2047" s="1">
        <v>24.833333333333332</v>
      </c>
      <c r="E2047" s="2">
        <f t="shared" si="192"/>
        <v>24.333333333333332</v>
      </c>
      <c r="F2047" s="2">
        <f t="shared" si="193"/>
        <v>24.5</v>
      </c>
      <c r="G2047" s="2">
        <f t="shared" si="194"/>
        <v>32.222222222222221</v>
      </c>
      <c r="H2047" s="2">
        <f t="shared" si="195"/>
        <v>28.583333333333332</v>
      </c>
      <c r="I2047" s="3">
        <v>19</v>
      </c>
      <c r="J2047" s="3">
        <v>23</v>
      </c>
      <c r="K2047" s="3">
        <v>11</v>
      </c>
      <c r="L2047" s="3">
        <v>19</v>
      </c>
      <c r="M2047" s="3">
        <v>15</v>
      </c>
      <c r="N2047" s="3">
        <v>81</v>
      </c>
      <c r="O2047" s="3">
        <v>47</v>
      </c>
      <c r="P2047" s="3">
        <v>25</v>
      </c>
      <c r="Q2047" s="3">
        <v>36</v>
      </c>
      <c r="R2047" s="3">
        <v>13</v>
      </c>
      <c r="S2047" s="3">
        <v>18</v>
      </c>
      <c r="T2047" s="3">
        <v>31</v>
      </c>
      <c r="U2047" s="3">
        <v>24</v>
      </c>
      <c r="V2047" s="3">
        <v>36</v>
      </c>
      <c r="W2047" s="1">
        <f t="shared" si="196"/>
        <v>24.833333333333332</v>
      </c>
      <c r="X2047" s="17">
        <f>IFERROR(Z2047/AB2047,0)</f>
        <v>24.384615384615383</v>
      </c>
      <c r="Y2047" s="3">
        <f>SUBTOTAL(109,I2047:V2047)</f>
        <v>398</v>
      </c>
      <c r="Z2047" s="3">
        <f>Y2047-N2047</f>
        <v>317</v>
      </c>
      <c r="AA2047" s="3">
        <f t="shared" si="191"/>
        <v>14</v>
      </c>
      <c r="AB2047" s="3">
        <f>COUNTA(I2047:V2047)-COUNTA(N2047)</f>
        <v>13</v>
      </c>
      <c r="AC2047" s="74">
        <f t="array" ref="AC2047">AVERAGE(IF((COLUMN(I2047:V2047)&lt;&gt;COLUMN(N2047)), I2047:V2047))</f>
        <v>24.384615384615383</v>
      </c>
    </row>
    <row r="2048" spans="1:29" x14ac:dyDescent="0.35">
      <c r="A2048" t="s">
        <v>3044</v>
      </c>
      <c r="B2048" t="s">
        <v>413</v>
      </c>
      <c r="C2048" t="s">
        <v>2605</v>
      </c>
      <c r="D2048" s="1">
        <v>4.25</v>
      </c>
      <c r="E2048" s="2">
        <f t="shared" si="192"/>
        <v>4.333333333333333</v>
      </c>
      <c r="F2048" s="2">
        <f t="shared" si="193"/>
        <v>5.333333333333333</v>
      </c>
      <c r="G2048" s="2">
        <f t="shared" si="194"/>
        <v>4.5555555555555554</v>
      </c>
      <c r="H2048" s="2">
        <f t="shared" si="195"/>
        <v>4.083333333333333</v>
      </c>
      <c r="I2048" s="3">
        <v>2</v>
      </c>
      <c r="J2048" s="3">
        <v>3</v>
      </c>
      <c r="K2048" s="3">
        <v>4</v>
      </c>
      <c r="L2048" s="3">
        <v>1</v>
      </c>
      <c r="M2048" s="3">
        <v>5</v>
      </c>
      <c r="O2048" s="3">
        <v>4</v>
      </c>
      <c r="P2048" s="3">
        <v>7</v>
      </c>
      <c r="Q2048" s="3">
        <v>10</v>
      </c>
      <c r="R2048" s="3">
        <v>2</v>
      </c>
      <c r="S2048" s="3">
        <v>2</v>
      </c>
      <c r="T2048" s="3">
        <v>5</v>
      </c>
      <c r="U2048" s="3">
        <v>6</v>
      </c>
      <c r="V2048" s="3">
        <v>2</v>
      </c>
      <c r="W2048" s="1">
        <f t="shared" si="196"/>
        <v>4.25</v>
      </c>
      <c r="X2048" s="17">
        <f>IFERROR(Z2048/AB2048,0)</f>
        <v>4.0769230769230766</v>
      </c>
      <c r="Y2048" s="3">
        <f>SUBTOTAL(109,I2048:V2048)</f>
        <v>53</v>
      </c>
      <c r="Z2048" s="3">
        <f>Y2048-N2048</f>
        <v>53</v>
      </c>
      <c r="AA2048" s="3">
        <f t="shared" si="191"/>
        <v>13</v>
      </c>
      <c r="AB2048" s="3">
        <f>COUNTA(I2048:V2048)-COUNTA(N2048)</f>
        <v>13</v>
      </c>
      <c r="AC2048" s="74">
        <f t="array" ref="AC2048">AVERAGE(IF((COLUMN(I2048:V2048)&lt;&gt;COLUMN(N2048)), I2048:V2048))</f>
        <v>4.0769230769230766</v>
      </c>
    </row>
    <row r="2049" spans="1:29" x14ac:dyDescent="0.35">
      <c r="A2049" t="s">
        <v>3045</v>
      </c>
      <c r="B2049" t="s">
        <v>662</v>
      </c>
      <c r="C2049" t="s">
        <v>2605</v>
      </c>
      <c r="D2049" s="1">
        <v>1</v>
      </c>
      <c r="E2049" s="2">
        <f t="shared" si="192"/>
        <v>0.33333333333333331</v>
      </c>
      <c r="F2049" s="2">
        <f t="shared" si="193"/>
        <v>0.16666666666666666</v>
      </c>
      <c r="G2049" s="2">
        <f t="shared" si="194"/>
        <v>0.22222222222222221</v>
      </c>
      <c r="H2049" s="2">
        <f t="shared" si="195"/>
        <v>0.16666666666666666</v>
      </c>
      <c r="O2049" s="3">
        <v>1</v>
      </c>
      <c r="U2049" s="3">
        <v>1</v>
      </c>
      <c r="W2049" s="1">
        <f t="shared" si="196"/>
        <v>1</v>
      </c>
      <c r="X2049" s="17">
        <f>IFERROR(Z2049/AB2049,0)</f>
        <v>1</v>
      </c>
      <c r="Y2049" s="3">
        <f>SUBTOTAL(109,I2049:V2049)</f>
        <v>2</v>
      </c>
      <c r="Z2049" s="3">
        <f>Y2049-N2049</f>
        <v>2</v>
      </c>
      <c r="AA2049" s="3">
        <f t="shared" si="191"/>
        <v>2</v>
      </c>
      <c r="AB2049" s="3">
        <f>COUNTA(I2049:V2049)-COUNTA(N2049)</f>
        <v>2</v>
      </c>
      <c r="AC2049" s="74">
        <f t="array" ref="AC2049">AVERAGE(IF((COLUMN(I2049:V2049)&lt;&gt;COLUMN(N2049)), I2049:V2049))</f>
        <v>0.15384615384615385</v>
      </c>
    </row>
    <row r="2050" spans="1:29" x14ac:dyDescent="0.35">
      <c r="A2050" t="s">
        <v>3046</v>
      </c>
      <c r="B2050" t="s">
        <v>171</v>
      </c>
      <c r="C2050" t="s">
        <v>2605</v>
      </c>
      <c r="D2050" s="1">
        <v>144.33333333333334</v>
      </c>
      <c r="E2050" s="2">
        <f t="shared" si="192"/>
        <v>167</v>
      </c>
      <c r="F2050" s="2">
        <f t="shared" si="193"/>
        <v>149.66666666666666</v>
      </c>
      <c r="G2050" s="2">
        <f t="shared" si="194"/>
        <v>181.88888888888889</v>
      </c>
      <c r="H2050" s="2">
        <f t="shared" si="195"/>
        <v>169.25</v>
      </c>
      <c r="I2050" s="3">
        <v>152</v>
      </c>
      <c r="J2050" s="3">
        <v>140</v>
      </c>
      <c r="K2050" s="3">
        <v>145</v>
      </c>
      <c r="L2050" s="3">
        <v>109</v>
      </c>
      <c r="M2050" s="3">
        <v>126</v>
      </c>
      <c r="N2050" s="3">
        <v>480</v>
      </c>
      <c r="O2050" s="3">
        <v>133</v>
      </c>
      <c r="P2050" s="3">
        <v>163</v>
      </c>
      <c r="Q2050" s="3">
        <v>108</v>
      </c>
      <c r="R2050" s="3">
        <v>126</v>
      </c>
      <c r="S2050" s="3">
        <v>175</v>
      </c>
      <c r="T2050" s="3">
        <v>116</v>
      </c>
      <c r="U2050" s="3">
        <v>210</v>
      </c>
      <c r="V2050" s="3">
        <v>181</v>
      </c>
      <c r="W2050" s="1">
        <f t="shared" si="196"/>
        <v>144.33333333333334</v>
      </c>
      <c r="X2050" s="17">
        <f>IFERROR(Z2050/AB2050,0)</f>
        <v>144.92307692307693</v>
      </c>
      <c r="Y2050" s="3">
        <f>SUBTOTAL(109,I2050:V2050)</f>
        <v>2364</v>
      </c>
      <c r="Z2050" s="3">
        <f>Y2050-N2050</f>
        <v>1884</v>
      </c>
      <c r="AA2050" s="3">
        <f t="shared" si="191"/>
        <v>14</v>
      </c>
      <c r="AB2050" s="3">
        <f>COUNTA(I2050:V2050)-COUNTA(N2050)</f>
        <v>13</v>
      </c>
      <c r="AC2050" s="74">
        <f t="array" ref="AC2050">AVERAGE(IF((COLUMN(I2050:V2050)&lt;&gt;COLUMN(N2050)), I2050:V2050))</f>
        <v>144.92307692307693</v>
      </c>
    </row>
    <row r="2051" spans="1:29" x14ac:dyDescent="0.35">
      <c r="A2051" t="s">
        <v>3047</v>
      </c>
      <c r="B2051" t="s">
        <v>1922</v>
      </c>
      <c r="C2051" t="s">
        <v>2605</v>
      </c>
      <c r="D2051" s="1">
        <v>1.5</v>
      </c>
      <c r="E2051" s="2">
        <f t="shared" si="192"/>
        <v>0.33333333333333331</v>
      </c>
      <c r="F2051" s="2">
        <f t="shared" si="193"/>
        <v>1</v>
      </c>
      <c r="G2051" s="2">
        <f t="shared" si="194"/>
        <v>0.66666666666666663</v>
      </c>
      <c r="H2051" s="2">
        <f t="shared" si="195"/>
        <v>0.5</v>
      </c>
      <c r="P2051" s="3">
        <v>2</v>
      </c>
      <c r="Q2051" s="3">
        <v>2</v>
      </c>
      <c r="R2051" s="3">
        <v>1</v>
      </c>
      <c r="T2051" s="3">
        <v>1</v>
      </c>
      <c r="W2051" s="1">
        <f t="shared" si="196"/>
        <v>1.5</v>
      </c>
      <c r="X2051" s="17">
        <f>IFERROR(Z2051/AB2051,0)</f>
        <v>1.5</v>
      </c>
      <c r="Y2051" s="3">
        <f>SUBTOTAL(109,I2051:V2051)</f>
        <v>6</v>
      </c>
      <c r="Z2051" s="3">
        <f>Y2051-N2051</f>
        <v>6</v>
      </c>
      <c r="AA2051" s="3">
        <f t="shared" si="191"/>
        <v>4</v>
      </c>
      <c r="AB2051" s="3">
        <f>COUNTA(I2051:V2051)-COUNTA(N2051)</f>
        <v>4</v>
      </c>
      <c r="AC2051" s="74">
        <f t="array" ref="AC2051">AVERAGE(IF((COLUMN(I2051:V2051)&lt;&gt;COLUMN(N2051)), I2051:V2051))</f>
        <v>0.46153846153846156</v>
      </c>
    </row>
    <row r="2052" spans="1:29" x14ac:dyDescent="0.35">
      <c r="A2052" t="s">
        <v>3048</v>
      </c>
      <c r="B2052" t="s">
        <v>416</v>
      </c>
      <c r="C2052" t="s">
        <v>2605</v>
      </c>
      <c r="D2052" s="1">
        <v>22.833333333333332</v>
      </c>
      <c r="E2052" s="2">
        <f t="shared" si="192"/>
        <v>22.666666666666668</v>
      </c>
      <c r="F2052" s="2">
        <f t="shared" si="193"/>
        <v>21.833333333333332</v>
      </c>
      <c r="G2052" s="2">
        <f t="shared" si="194"/>
        <v>26</v>
      </c>
      <c r="H2052" s="2">
        <f t="shared" si="195"/>
        <v>26.25</v>
      </c>
      <c r="I2052" s="3">
        <v>19</v>
      </c>
      <c r="J2052" s="3">
        <v>23</v>
      </c>
      <c r="K2052" s="3">
        <v>22</v>
      </c>
      <c r="L2052" s="3">
        <v>36</v>
      </c>
      <c r="M2052" s="3">
        <v>18</v>
      </c>
      <c r="N2052" s="3">
        <v>59</v>
      </c>
      <c r="O2052" s="3">
        <v>26</v>
      </c>
      <c r="P2052" s="3">
        <v>12</v>
      </c>
      <c r="Q2052" s="3">
        <v>32</v>
      </c>
      <c r="R2052" s="3">
        <v>19</v>
      </c>
      <c r="S2052" s="3">
        <v>22</v>
      </c>
      <c r="T2052" s="3">
        <v>18</v>
      </c>
      <c r="U2052" s="3">
        <v>28</v>
      </c>
      <c r="V2052" s="3">
        <v>18</v>
      </c>
      <c r="W2052" s="1">
        <f t="shared" si="196"/>
        <v>22.833333333333332</v>
      </c>
      <c r="X2052" s="17">
        <f>IFERROR(Z2052/AB2052,0)</f>
        <v>22.53846153846154</v>
      </c>
      <c r="Y2052" s="3">
        <f>SUBTOTAL(109,I2052:V2052)</f>
        <v>352</v>
      </c>
      <c r="Z2052" s="3">
        <f>Y2052-N2052</f>
        <v>293</v>
      </c>
      <c r="AA2052" s="3">
        <f t="shared" si="191"/>
        <v>14</v>
      </c>
      <c r="AB2052" s="3">
        <f>COUNTA(I2052:V2052)-COUNTA(N2052)</f>
        <v>13</v>
      </c>
      <c r="AC2052" s="74">
        <f t="array" ref="AC2052">AVERAGE(IF((COLUMN(I2052:V2052)&lt;&gt;COLUMN(N2052)), I2052:V2052))</f>
        <v>22.53846153846154</v>
      </c>
    </row>
    <row r="2053" spans="1:29" x14ac:dyDescent="0.35">
      <c r="A2053" t="s">
        <v>3049</v>
      </c>
      <c r="B2053" t="s">
        <v>418</v>
      </c>
      <c r="C2053" t="s">
        <v>2605</v>
      </c>
      <c r="D2053" s="1">
        <v>76.5</v>
      </c>
      <c r="E2053" s="2">
        <f t="shared" si="192"/>
        <v>79.666666666666671</v>
      </c>
      <c r="F2053" s="2">
        <f t="shared" si="193"/>
        <v>80.666666666666671</v>
      </c>
      <c r="G2053" s="2">
        <f t="shared" si="194"/>
        <v>109.55555555555556</v>
      </c>
      <c r="H2053" s="2">
        <f t="shared" si="195"/>
        <v>98.416666666666671</v>
      </c>
      <c r="I2053" s="3">
        <v>48</v>
      </c>
      <c r="J2053" s="3">
        <v>74</v>
      </c>
      <c r="K2053" s="3">
        <v>57</v>
      </c>
      <c r="L2053" s="3">
        <v>64</v>
      </c>
      <c r="M2053" s="3">
        <v>49</v>
      </c>
      <c r="N2053" s="3">
        <v>346</v>
      </c>
      <c r="O2053" s="3">
        <v>107</v>
      </c>
      <c r="P2053" s="3">
        <v>81</v>
      </c>
      <c r="Q2053" s="3">
        <v>81</v>
      </c>
      <c r="R2053" s="3">
        <v>83</v>
      </c>
      <c r="S2053" s="3">
        <v>75</v>
      </c>
      <c r="T2053" s="3">
        <v>85</v>
      </c>
      <c r="U2053" s="3">
        <v>79</v>
      </c>
      <c r="V2053" s="3">
        <v>83</v>
      </c>
      <c r="W2053" s="1">
        <f t="shared" si="196"/>
        <v>76.5</v>
      </c>
      <c r="X2053" s="17">
        <f>IFERROR(Z2053/AB2053,0)</f>
        <v>74.307692307692307</v>
      </c>
      <c r="Y2053" s="3">
        <f>SUBTOTAL(109,I2053:V2053)</f>
        <v>1312</v>
      </c>
      <c r="Z2053" s="3">
        <f>Y2053-N2053</f>
        <v>966</v>
      </c>
      <c r="AA2053" s="3">
        <f t="shared" si="191"/>
        <v>14</v>
      </c>
      <c r="AB2053" s="3">
        <f>COUNTA(I2053:V2053)-COUNTA(N2053)</f>
        <v>13</v>
      </c>
      <c r="AC2053" s="74">
        <f t="array" ref="AC2053">AVERAGE(IF((COLUMN(I2053:V2053)&lt;&gt;COLUMN(N2053)), I2053:V2053))</f>
        <v>74.307692307692307</v>
      </c>
    </row>
    <row r="2054" spans="1:29" x14ac:dyDescent="0.35">
      <c r="A2054" t="s">
        <v>3050</v>
      </c>
      <c r="B2054" t="s">
        <v>173</v>
      </c>
      <c r="C2054" t="s">
        <v>2605</v>
      </c>
      <c r="D2054" s="1">
        <v>21.583333333333332</v>
      </c>
      <c r="E2054" s="2">
        <f t="shared" si="192"/>
        <v>22.666666666666668</v>
      </c>
      <c r="F2054" s="2">
        <f t="shared" si="193"/>
        <v>19.666666666666668</v>
      </c>
      <c r="G2054" s="2">
        <f t="shared" si="194"/>
        <v>27.333333333333332</v>
      </c>
      <c r="H2054" s="2">
        <f t="shared" si="195"/>
        <v>27.416666666666668</v>
      </c>
      <c r="I2054" s="3">
        <v>15</v>
      </c>
      <c r="J2054" s="3">
        <v>35</v>
      </c>
      <c r="K2054" s="3">
        <v>23</v>
      </c>
      <c r="L2054" s="3">
        <v>25</v>
      </c>
      <c r="M2054" s="3">
        <v>17</v>
      </c>
      <c r="N2054" s="3">
        <v>85</v>
      </c>
      <c r="O2054" s="3">
        <v>26</v>
      </c>
      <c r="P2054" s="3">
        <v>25</v>
      </c>
      <c r="Q2054" s="3">
        <v>15</v>
      </c>
      <c r="R2054" s="3">
        <v>10</v>
      </c>
      <c r="S2054" s="3">
        <v>20</v>
      </c>
      <c r="T2054" s="3">
        <v>22</v>
      </c>
      <c r="U2054" s="3">
        <v>26</v>
      </c>
      <c r="V2054" s="3">
        <v>15</v>
      </c>
      <c r="W2054" s="1">
        <f t="shared" si="196"/>
        <v>21.583333333333332</v>
      </c>
      <c r="X2054" s="17">
        <f>IFERROR(Z2054/AB2054,0)</f>
        <v>21.076923076923077</v>
      </c>
      <c r="Y2054" s="3">
        <f>SUBTOTAL(109,I2054:V2054)</f>
        <v>359</v>
      </c>
      <c r="Z2054" s="3">
        <f>Y2054-N2054</f>
        <v>274</v>
      </c>
      <c r="AA2054" s="3">
        <f t="shared" si="191"/>
        <v>14</v>
      </c>
      <c r="AB2054" s="3">
        <f>COUNTA(I2054:V2054)-COUNTA(N2054)</f>
        <v>13</v>
      </c>
      <c r="AC2054" s="74">
        <f t="array" ref="AC2054">AVERAGE(IF((COLUMN(I2054:V2054)&lt;&gt;COLUMN(N2054)), I2054:V2054))</f>
        <v>21.076923076923077</v>
      </c>
    </row>
    <row r="2055" spans="1:29" x14ac:dyDescent="0.35">
      <c r="A2055" t="s">
        <v>3051</v>
      </c>
      <c r="B2055" t="s">
        <v>2503</v>
      </c>
      <c r="C2055" t="s">
        <v>2605</v>
      </c>
      <c r="D2055" s="1">
        <v>7</v>
      </c>
      <c r="E2055" s="2">
        <f t="shared" si="192"/>
        <v>6.666666666666667</v>
      </c>
      <c r="F2055" s="2">
        <f t="shared" si="193"/>
        <v>9.1666666666666661</v>
      </c>
      <c r="G2055" s="2">
        <f t="shared" si="194"/>
        <v>9.3333333333333339</v>
      </c>
      <c r="H2055" s="2">
        <f t="shared" si="195"/>
        <v>8.4166666666666661</v>
      </c>
      <c r="I2055" s="3">
        <v>6</v>
      </c>
      <c r="J2055" s="3">
        <v>2</v>
      </c>
      <c r="K2055" s="3">
        <v>12</v>
      </c>
      <c r="L2055" s="3">
        <v>3</v>
      </c>
      <c r="M2055" s="3">
        <v>1</v>
      </c>
      <c r="N2055" s="3">
        <v>20</v>
      </c>
      <c r="O2055" s="3">
        <v>8</v>
      </c>
      <c r="P2055" s="3">
        <v>9</v>
      </c>
      <c r="Q2055" s="3">
        <v>14</v>
      </c>
      <c r="R2055" s="3">
        <v>12</v>
      </c>
      <c r="S2055" s="3">
        <v>3</v>
      </c>
      <c r="T2055" s="3">
        <v>9</v>
      </c>
      <c r="U2055" s="3">
        <v>8</v>
      </c>
      <c r="V2055" s="3">
        <v>3</v>
      </c>
      <c r="W2055" s="1">
        <f t="shared" si="196"/>
        <v>7</v>
      </c>
      <c r="X2055" s="17">
        <f>IFERROR(Z2055/AB2055,0)</f>
        <v>6.9230769230769234</v>
      </c>
      <c r="Y2055" s="3">
        <f>SUBTOTAL(109,I2055:V2055)</f>
        <v>110</v>
      </c>
      <c r="Z2055" s="3">
        <f>Y2055-N2055</f>
        <v>90</v>
      </c>
      <c r="AA2055" s="3">
        <f t="shared" ref="AA2055:AA2118" si="197">COUNTA(I2055:V2055)</f>
        <v>14</v>
      </c>
      <c r="AB2055" s="3">
        <f>COUNTA(I2055:V2055)-COUNTA(N2055)</f>
        <v>13</v>
      </c>
      <c r="AC2055" s="74">
        <f t="array" ref="AC2055">AVERAGE(IF((COLUMN(I2055:V2055)&lt;&gt;COLUMN(N2055)), I2055:V2055))</f>
        <v>6.9230769230769234</v>
      </c>
    </row>
    <row r="2056" spans="1:29" x14ac:dyDescent="0.35">
      <c r="A2056" t="s">
        <v>3052</v>
      </c>
      <c r="B2056" t="s">
        <v>175</v>
      </c>
      <c r="C2056" t="s">
        <v>2605</v>
      </c>
      <c r="D2056" s="1">
        <v>54.25</v>
      </c>
      <c r="E2056" s="2">
        <f t="shared" si="192"/>
        <v>58.666666666666664</v>
      </c>
      <c r="F2056" s="2">
        <f t="shared" si="193"/>
        <v>56.833333333333336</v>
      </c>
      <c r="G2056" s="2">
        <f t="shared" si="194"/>
        <v>66.111111111111114</v>
      </c>
      <c r="H2056" s="2">
        <f t="shared" si="195"/>
        <v>63</v>
      </c>
      <c r="I2056" s="3">
        <v>35</v>
      </c>
      <c r="J2056" s="3">
        <v>58</v>
      </c>
      <c r="K2056" s="3">
        <v>63</v>
      </c>
      <c r="L2056" s="3">
        <v>40</v>
      </c>
      <c r="M2056" s="3">
        <v>55</v>
      </c>
      <c r="N2056" s="3">
        <v>152</v>
      </c>
      <c r="O2056" s="3">
        <v>47</v>
      </c>
      <c r="P2056" s="3">
        <v>69</v>
      </c>
      <c r="Q2056" s="3">
        <v>49</v>
      </c>
      <c r="R2056" s="3">
        <v>47</v>
      </c>
      <c r="S2056" s="3">
        <v>53</v>
      </c>
      <c r="T2056" s="3">
        <v>56</v>
      </c>
      <c r="U2056" s="3">
        <v>67</v>
      </c>
      <c r="V2056" s="3">
        <v>47</v>
      </c>
      <c r="W2056" s="1">
        <f t="shared" si="196"/>
        <v>54.25</v>
      </c>
      <c r="X2056" s="17">
        <f>IFERROR(Z2056/AB2056,0)</f>
        <v>52.769230769230766</v>
      </c>
      <c r="Y2056" s="3">
        <f>SUBTOTAL(109,I2056:V2056)</f>
        <v>838</v>
      </c>
      <c r="Z2056" s="3">
        <f>Y2056-N2056</f>
        <v>686</v>
      </c>
      <c r="AA2056" s="3">
        <f t="shared" si="197"/>
        <v>14</v>
      </c>
      <c r="AB2056" s="3">
        <f>COUNTA(I2056:V2056)-COUNTA(N2056)</f>
        <v>13</v>
      </c>
      <c r="AC2056" s="74">
        <f t="array" ref="AC2056">AVERAGE(IF((COLUMN(I2056:V2056)&lt;&gt;COLUMN(N2056)), I2056:V2056))</f>
        <v>52.769230769230766</v>
      </c>
    </row>
    <row r="2057" spans="1:29" x14ac:dyDescent="0.35">
      <c r="A2057" t="s">
        <v>3053</v>
      </c>
      <c r="B2057" t="s">
        <v>1932</v>
      </c>
      <c r="C2057" t="s">
        <v>2605</v>
      </c>
      <c r="D2057" s="1">
        <v>4</v>
      </c>
      <c r="E2057" s="2">
        <f t="shared" si="192"/>
        <v>0.66666666666666663</v>
      </c>
      <c r="F2057" s="2">
        <f t="shared" si="193"/>
        <v>0.33333333333333331</v>
      </c>
      <c r="G2057" s="2">
        <f t="shared" si="194"/>
        <v>0.22222222222222221</v>
      </c>
      <c r="H2057" s="2">
        <f t="shared" si="195"/>
        <v>0.66666666666666663</v>
      </c>
      <c r="I2057" s="3">
        <v>1</v>
      </c>
      <c r="J2057" s="3">
        <v>6</v>
      </c>
      <c r="T2057" s="3">
        <v>2</v>
      </c>
      <c r="W2057" s="1">
        <f t="shared" si="196"/>
        <v>4</v>
      </c>
      <c r="X2057" s="17">
        <f>IFERROR(Z2057/AB2057,0)</f>
        <v>3</v>
      </c>
      <c r="Y2057" s="3">
        <f>SUBTOTAL(109,I2057:V2057)</f>
        <v>9</v>
      </c>
      <c r="Z2057" s="3">
        <f>Y2057-N2057</f>
        <v>9</v>
      </c>
      <c r="AA2057" s="3">
        <f t="shared" si="197"/>
        <v>3</v>
      </c>
      <c r="AB2057" s="3">
        <f>COUNTA(I2057:V2057)-COUNTA(N2057)</f>
        <v>3</v>
      </c>
      <c r="AC2057" s="74">
        <f t="array" ref="AC2057">AVERAGE(IF((COLUMN(I2057:V2057)&lt;&gt;COLUMN(N2057)), I2057:V2057))</f>
        <v>0.69230769230769229</v>
      </c>
    </row>
    <row r="2058" spans="1:29" x14ac:dyDescent="0.35">
      <c r="A2058" t="s">
        <v>3054</v>
      </c>
      <c r="B2058" t="s">
        <v>422</v>
      </c>
      <c r="C2058" t="s">
        <v>2605</v>
      </c>
      <c r="D2058" s="1">
        <v>4.9090909090909092</v>
      </c>
      <c r="E2058" s="2">
        <f t="shared" si="192"/>
        <v>6.666666666666667</v>
      </c>
      <c r="F2058" s="2">
        <f t="shared" si="193"/>
        <v>5.833333333333333</v>
      </c>
      <c r="G2058" s="2">
        <f t="shared" si="194"/>
        <v>5.8888888888888893</v>
      </c>
      <c r="H2058" s="2">
        <f t="shared" si="195"/>
        <v>5.083333333333333</v>
      </c>
      <c r="K2058" s="3">
        <v>4</v>
      </c>
      <c r="L2058" s="3">
        <v>4</v>
      </c>
      <c r="M2058" s="3">
        <v>1</v>
      </c>
      <c r="N2058" s="3">
        <v>12</v>
      </c>
      <c r="O2058" s="3">
        <v>5</v>
      </c>
      <c r="P2058" s="3">
        <v>1</v>
      </c>
      <c r="Q2058" s="3">
        <v>5</v>
      </c>
      <c r="R2058" s="3">
        <v>9</v>
      </c>
      <c r="S2058" s="3">
        <v>9</v>
      </c>
      <c r="T2058" s="3">
        <v>5</v>
      </c>
      <c r="U2058" s="3">
        <v>6</v>
      </c>
      <c r="V2058" s="3">
        <v>5</v>
      </c>
      <c r="W2058" s="1">
        <f t="shared" si="196"/>
        <v>4.9090909090909092</v>
      </c>
      <c r="X2058" s="17">
        <f>IFERROR(Z2058/AB2058,0)</f>
        <v>4.9090909090909092</v>
      </c>
      <c r="Y2058" s="3">
        <f>SUBTOTAL(109,I2058:V2058)</f>
        <v>66</v>
      </c>
      <c r="Z2058" s="3">
        <f>Y2058-N2058</f>
        <v>54</v>
      </c>
      <c r="AA2058" s="3">
        <f t="shared" si="197"/>
        <v>12</v>
      </c>
      <c r="AB2058" s="3">
        <f>COUNTA(I2058:V2058)-COUNTA(N2058)</f>
        <v>11</v>
      </c>
      <c r="AC2058" s="74">
        <f t="array" ref="AC2058">AVERAGE(IF((COLUMN(I2058:V2058)&lt;&gt;COLUMN(N2058)), I2058:V2058))</f>
        <v>4.1538461538461542</v>
      </c>
    </row>
    <row r="2059" spans="1:29" x14ac:dyDescent="0.35">
      <c r="A2059" t="s">
        <v>3055</v>
      </c>
      <c r="B2059" t="s">
        <v>424</v>
      </c>
      <c r="C2059" t="s">
        <v>2605</v>
      </c>
      <c r="D2059" s="1">
        <v>1</v>
      </c>
      <c r="E2059" s="2">
        <f t="shared" si="192"/>
        <v>0</v>
      </c>
      <c r="F2059" s="2">
        <f t="shared" si="193"/>
        <v>0</v>
      </c>
      <c r="G2059" s="2">
        <f t="shared" si="194"/>
        <v>0</v>
      </c>
      <c r="H2059" s="2">
        <f t="shared" si="195"/>
        <v>8.3333333333333329E-2</v>
      </c>
      <c r="K2059" s="3">
        <v>1</v>
      </c>
      <c r="W2059" s="1">
        <f t="shared" si="196"/>
        <v>1</v>
      </c>
      <c r="X2059" s="17">
        <f>IFERROR(Z2059/AB2059,0)</f>
        <v>1</v>
      </c>
      <c r="Y2059" s="3">
        <f>SUBTOTAL(109,I2059:V2059)</f>
        <v>1</v>
      </c>
      <c r="Z2059" s="3">
        <f>Y2059-N2059</f>
        <v>1</v>
      </c>
      <c r="AA2059" s="3">
        <f t="shared" si="197"/>
        <v>1</v>
      </c>
      <c r="AB2059" s="3">
        <f>COUNTA(I2059:V2059)-COUNTA(N2059)</f>
        <v>1</v>
      </c>
      <c r="AC2059" s="74">
        <f t="array" ref="AC2059">AVERAGE(IF((COLUMN(I2059:V2059)&lt;&gt;COLUMN(N2059)), I2059:V2059))</f>
        <v>7.6923076923076927E-2</v>
      </c>
    </row>
    <row r="2060" spans="1:29" x14ac:dyDescent="0.35">
      <c r="A2060" t="s">
        <v>3056</v>
      </c>
      <c r="B2060" t="s">
        <v>426</v>
      </c>
      <c r="C2060" t="s">
        <v>2605</v>
      </c>
      <c r="D2060" s="1">
        <v>18.166666666666668</v>
      </c>
      <c r="E2060" s="2">
        <f t="shared" si="192"/>
        <v>18.333333333333332</v>
      </c>
      <c r="F2060" s="2">
        <f t="shared" si="193"/>
        <v>18.833333333333332</v>
      </c>
      <c r="G2060" s="2">
        <f t="shared" si="194"/>
        <v>21.555555555555557</v>
      </c>
      <c r="H2060" s="2">
        <f t="shared" si="195"/>
        <v>19.916666666666668</v>
      </c>
      <c r="I2060" s="3">
        <v>17</v>
      </c>
      <c r="J2060" s="3">
        <v>14</v>
      </c>
      <c r="K2060" s="3">
        <v>10</v>
      </c>
      <c r="L2060" s="3">
        <v>21</v>
      </c>
      <c r="M2060" s="3">
        <v>23</v>
      </c>
      <c r="N2060" s="3">
        <v>46</v>
      </c>
      <c r="O2060" s="3">
        <v>12</v>
      </c>
      <c r="P2060" s="3">
        <v>18</v>
      </c>
      <c r="Q2060" s="3">
        <v>21</v>
      </c>
      <c r="R2060" s="3">
        <v>19</v>
      </c>
      <c r="S2060" s="3">
        <v>15</v>
      </c>
      <c r="T2060" s="3">
        <v>15</v>
      </c>
      <c r="U2060" s="3">
        <v>25</v>
      </c>
      <c r="V2060" s="3">
        <v>25</v>
      </c>
      <c r="W2060" s="1">
        <f t="shared" si="196"/>
        <v>18.166666666666668</v>
      </c>
      <c r="X2060" s="17">
        <f>IFERROR(Z2060/AB2060,0)</f>
        <v>18.076923076923077</v>
      </c>
      <c r="Y2060" s="3">
        <f>SUBTOTAL(109,I2060:V2060)</f>
        <v>281</v>
      </c>
      <c r="Z2060" s="3">
        <f>Y2060-N2060</f>
        <v>235</v>
      </c>
      <c r="AA2060" s="3">
        <f t="shared" si="197"/>
        <v>14</v>
      </c>
      <c r="AB2060" s="3">
        <f>COUNTA(I2060:V2060)-COUNTA(N2060)</f>
        <v>13</v>
      </c>
      <c r="AC2060" s="74">
        <f t="array" ref="AC2060">AVERAGE(IF((COLUMN(I2060:V2060)&lt;&gt;COLUMN(N2060)), I2060:V2060))</f>
        <v>18.076923076923077</v>
      </c>
    </row>
    <row r="2061" spans="1:29" x14ac:dyDescent="0.35">
      <c r="A2061" t="s">
        <v>3057</v>
      </c>
      <c r="B2061" t="s">
        <v>177</v>
      </c>
      <c r="C2061" t="s">
        <v>2605</v>
      </c>
      <c r="D2061" s="1">
        <v>23.25</v>
      </c>
      <c r="E2061" s="2">
        <f t="shared" si="192"/>
        <v>31</v>
      </c>
      <c r="F2061" s="2">
        <f t="shared" si="193"/>
        <v>23.666666666666668</v>
      </c>
      <c r="G2061" s="2">
        <f t="shared" si="194"/>
        <v>32.888888888888886</v>
      </c>
      <c r="H2061" s="2">
        <f t="shared" si="195"/>
        <v>29.833333333333332</v>
      </c>
      <c r="I2061" s="3">
        <v>11</v>
      </c>
      <c r="J2061" s="3">
        <v>30</v>
      </c>
      <c r="K2061" s="3">
        <v>14</v>
      </c>
      <c r="L2061" s="3">
        <v>18</v>
      </c>
      <c r="M2061" s="3">
        <v>31</v>
      </c>
      <c r="N2061" s="3">
        <v>103</v>
      </c>
      <c r="O2061" s="3">
        <v>20</v>
      </c>
      <c r="P2061" s="3">
        <v>25</v>
      </c>
      <c r="Q2061" s="3">
        <v>21</v>
      </c>
      <c r="R2061" s="3">
        <v>3</v>
      </c>
      <c r="S2061" s="3">
        <v>14</v>
      </c>
      <c r="T2061" s="3">
        <v>18</v>
      </c>
      <c r="U2061" s="3">
        <v>61</v>
      </c>
      <c r="V2061" s="3">
        <v>24</v>
      </c>
      <c r="W2061" s="1">
        <f t="shared" si="196"/>
        <v>23.25</v>
      </c>
      <c r="X2061" s="17">
        <f>IFERROR(Z2061/AB2061,0)</f>
        <v>22.307692307692307</v>
      </c>
      <c r="Y2061" s="3">
        <f>SUBTOTAL(109,I2061:V2061)</f>
        <v>393</v>
      </c>
      <c r="Z2061" s="3">
        <f>Y2061-N2061</f>
        <v>290</v>
      </c>
      <c r="AA2061" s="3">
        <f t="shared" si="197"/>
        <v>14</v>
      </c>
      <c r="AB2061" s="3">
        <f>COUNTA(I2061:V2061)-COUNTA(N2061)</f>
        <v>13</v>
      </c>
      <c r="AC2061" s="74">
        <f t="array" ref="AC2061">AVERAGE(IF((COLUMN(I2061:V2061)&lt;&gt;COLUMN(N2061)), I2061:V2061))</f>
        <v>22.307692307692307</v>
      </c>
    </row>
    <row r="2062" spans="1:29" x14ac:dyDescent="0.35">
      <c r="A2062" t="s">
        <v>3058</v>
      </c>
      <c r="B2062" t="s">
        <v>179</v>
      </c>
      <c r="C2062" t="s">
        <v>2605</v>
      </c>
      <c r="D2062" s="1">
        <v>34</v>
      </c>
      <c r="E2062" s="2">
        <f t="shared" si="192"/>
        <v>0</v>
      </c>
      <c r="F2062" s="2">
        <f t="shared" si="193"/>
        <v>0</v>
      </c>
      <c r="G2062" s="2">
        <f t="shared" si="194"/>
        <v>2.4444444444444446</v>
      </c>
      <c r="H2062" s="2">
        <f t="shared" si="195"/>
        <v>13.083333333333334</v>
      </c>
      <c r="I2062" s="3">
        <v>55</v>
      </c>
      <c r="J2062" s="3">
        <v>55</v>
      </c>
      <c r="K2062" s="3">
        <v>27</v>
      </c>
      <c r="L2062" s="3">
        <v>53</v>
      </c>
      <c r="N2062" s="3">
        <v>21</v>
      </c>
      <c r="O2062" s="3">
        <v>1</v>
      </c>
      <c r="W2062" s="1">
        <f t="shared" si="196"/>
        <v>34</v>
      </c>
      <c r="X2062" s="17">
        <f>IFERROR(Z2062/AB2062,0)</f>
        <v>38.200000000000003</v>
      </c>
      <c r="Y2062" s="3">
        <f>SUBTOTAL(109,I2062:V2062)</f>
        <v>212</v>
      </c>
      <c r="Z2062" s="3">
        <f>Y2062-N2062</f>
        <v>191</v>
      </c>
      <c r="AA2062" s="3">
        <f t="shared" si="197"/>
        <v>6</v>
      </c>
      <c r="AB2062" s="3">
        <f>COUNTA(I2062:V2062)-COUNTA(N2062)</f>
        <v>5</v>
      </c>
      <c r="AC2062" s="74">
        <f t="array" ref="AC2062">AVERAGE(IF((COLUMN(I2062:V2062)&lt;&gt;COLUMN(N2062)), I2062:V2062))</f>
        <v>14.692307692307692</v>
      </c>
    </row>
    <row r="2063" spans="1:29" x14ac:dyDescent="0.35">
      <c r="A2063" t="s">
        <v>3059</v>
      </c>
      <c r="B2063" t="s">
        <v>430</v>
      </c>
      <c r="C2063" t="s">
        <v>2605</v>
      </c>
      <c r="D2063" s="1">
        <v>42.1</v>
      </c>
      <c r="E2063" s="2">
        <f t="shared" si="192"/>
        <v>38.333333333333336</v>
      </c>
      <c r="F2063" s="2">
        <f t="shared" si="193"/>
        <v>48.666666666666664</v>
      </c>
      <c r="G2063" s="2">
        <f t="shared" si="194"/>
        <v>55.666666666666664</v>
      </c>
      <c r="H2063" s="2">
        <f t="shared" si="195"/>
        <v>41.833333333333336</v>
      </c>
      <c r="L2063" s="3">
        <v>1</v>
      </c>
      <c r="M2063" s="3">
        <v>22</v>
      </c>
      <c r="N2063" s="3">
        <v>105</v>
      </c>
      <c r="O2063" s="3">
        <v>82</v>
      </c>
      <c r="P2063" s="3">
        <v>54</v>
      </c>
      <c r="Q2063" s="3">
        <v>44</v>
      </c>
      <c r="R2063" s="3">
        <v>79</v>
      </c>
      <c r="S2063" s="3">
        <v>57</v>
      </c>
      <c r="T2063" s="3">
        <v>30</v>
      </c>
      <c r="U2063" s="3">
        <v>28</v>
      </c>
      <c r="V2063" s="3">
        <v>24</v>
      </c>
      <c r="W2063" s="1">
        <f t="shared" si="196"/>
        <v>42.1</v>
      </c>
      <c r="X2063" s="17">
        <f>IFERROR(Z2063/AB2063,0)</f>
        <v>42.1</v>
      </c>
      <c r="Y2063" s="3">
        <f>SUBTOTAL(109,I2063:V2063)</f>
        <v>526</v>
      </c>
      <c r="Z2063" s="3">
        <f>Y2063-N2063</f>
        <v>421</v>
      </c>
      <c r="AA2063" s="3">
        <f t="shared" si="197"/>
        <v>11</v>
      </c>
      <c r="AB2063" s="3">
        <f>COUNTA(I2063:V2063)-COUNTA(N2063)</f>
        <v>10</v>
      </c>
      <c r="AC2063" s="74">
        <f t="array" ref="AC2063">AVERAGE(IF((COLUMN(I2063:V2063)&lt;&gt;COLUMN(N2063)), I2063:V2063))</f>
        <v>32.384615384615387</v>
      </c>
    </row>
    <row r="2064" spans="1:29" x14ac:dyDescent="0.35">
      <c r="A2064" t="s">
        <v>3060</v>
      </c>
      <c r="B2064" t="s">
        <v>432</v>
      </c>
      <c r="C2064" t="s">
        <v>2605</v>
      </c>
      <c r="D2064" s="1">
        <v>37.833333333333336</v>
      </c>
      <c r="E2064" s="2">
        <f t="shared" si="192"/>
        <v>39</v>
      </c>
      <c r="F2064" s="2">
        <f t="shared" si="193"/>
        <v>41.5</v>
      </c>
      <c r="G2064" s="2">
        <f t="shared" si="194"/>
        <v>50.333333333333336</v>
      </c>
      <c r="H2064" s="2">
        <f t="shared" si="195"/>
        <v>45.75</v>
      </c>
      <c r="I2064" s="3">
        <v>17</v>
      </c>
      <c r="J2064" s="3">
        <v>48</v>
      </c>
      <c r="K2064" s="3">
        <v>22</v>
      </c>
      <c r="L2064" s="3">
        <v>26</v>
      </c>
      <c r="M2064" s="3">
        <v>31</v>
      </c>
      <c r="N2064" s="3">
        <v>136</v>
      </c>
      <c r="O2064" s="3">
        <v>37</v>
      </c>
      <c r="P2064" s="3">
        <v>37</v>
      </c>
      <c r="Q2064" s="3">
        <v>47</v>
      </c>
      <c r="R2064" s="3">
        <v>48</v>
      </c>
      <c r="S2064" s="3">
        <v>50</v>
      </c>
      <c r="T2064" s="3">
        <v>39</v>
      </c>
      <c r="U2064" s="3">
        <v>28</v>
      </c>
      <c r="V2064" s="3">
        <v>41</v>
      </c>
      <c r="W2064" s="1">
        <f t="shared" si="196"/>
        <v>37.833333333333336</v>
      </c>
      <c r="X2064" s="17">
        <f>IFERROR(Z2064/AB2064,0)</f>
        <v>36.230769230769234</v>
      </c>
      <c r="Y2064" s="3">
        <f>SUBTOTAL(109,I2064:V2064)</f>
        <v>607</v>
      </c>
      <c r="Z2064" s="3">
        <f>Y2064-N2064</f>
        <v>471</v>
      </c>
      <c r="AA2064" s="3">
        <f t="shared" si="197"/>
        <v>14</v>
      </c>
      <c r="AB2064" s="3">
        <f>COUNTA(I2064:V2064)-COUNTA(N2064)</f>
        <v>13</v>
      </c>
      <c r="AC2064" s="74">
        <f t="array" ref="AC2064">AVERAGE(IF((COLUMN(I2064:V2064)&lt;&gt;COLUMN(N2064)), I2064:V2064))</f>
        <v>36.230769230769234</v>
      </c>
    </row>
    <row r="2065" spans="1:29" x14ac:dyDescent="0.35">
      <c r="A2065" t="s">
        <v>3061</v>
      </c>
      <c r="B2065" t="s">
        <v>1205</v>
      </c>
      <c r="C2065" t="s">
        <v>2605</v>
      </c>
      <c r="D2065" s="1">
        <v>2.25</v>
      </c>
      <c r="E2065" s="2">
        <f t="shared" si="192"/>
        <v>0.66666666666666663</v>
      </c>
      <c r="F2065" s="2">
        <f t="shared" si="193"/>
        <v>1.5</v>
      </c>
      <c r="G2065" s="2">
        <f t="shared" si="194"/>
        <v>1</v>
      </c>
      <c r="H2065" s="2">
        <f t="shared" si="195"/>
        <v>0.75</v>
      </c>
      <c r="Q2065" s="3">
        <v>4</v>
      </c>
      <c r="R2065" s="3">
        <v>3</v>
      </c>
      <c r="S2065" s="3">
        <v>1</v>
      </c>
      <c r="U2065" s="3">
        <v>1</v>
      </c>
      <c r="W2065" s="1">
        <f t="shared" si="196"/>
        <v>2.25</v>
      </c>
      <c r="X2065" s="17">
        <f>IFERROR(Z2065/AB2065,0)</f>
        <v>2.25</v>
      </c>
      <c r="Y2065" s="3">
        <f>SUBTOTAL(109,I2065:V2065)</f>
        <v>9</v>
      </c>
      <c r="Z2065" s="3">
        <f>Y2065-N2065</f>
        <v>9</v>
      </c>
      <c r="AA2065" s="3">
        <f t="shared" si="197"/>
        <v>4</v>
      </c>
      <c r="AB2065" s="3">
        <f>COUNTA(I2065:V2065)-COUNTA(N2065)</f>
        <v>4</v>
      </c>
      <c r="AC2065" s="74">
        <f t="array" ref="AC2065">AVERAGE(IF((COLUMN(I2065:V2065)&lt;&gt;COLUMN(N2065)), I2065:V2065))</f>
        <v>0.69230769230769229</v>
      </c>
    </row>
    <row r="2066" spans="1:29" x14ac:dyDescent="0.35">
      <c r="A2066" t="s">
        <v>3062</v>
      </c>
      <c r="B2066" t="s">
        <v>3063</v>
      </c>
      <c r="C2066" t="s">
        <v>2605</v>
      </c>
      <c r="D2066" s="1">
        <v>2.4545454545454546</v>
      </c>
      <c r="E2066" s="2">
        <f t="shared" si="192"/>
        <v>1.6666666666666667</v>
      </c>
      <c r="F2066" s="2">
        <f t="shared" si="193"/>
        <v>2.8333333333333335</v>
      </c>
      <c r="G2066" s="2">
        <f t="shared" si="194"/>
        <v>2.8888888888888888</v>
      </c>
      <c r="H2066" s="2">
        <f t="shared" si="195"/>
        <v>2.5</v>
      </c>
      <c r="I2066" s="3">
        <v>3</v>
      </c>
      <c r="J2066" s="3">
        <v>1</v>
      </c>
      <c r="K2066" s="3">
        <v>1</v>
      </c>
      <c r="L2066" s="3">
        <v>2</v>
      </c>
      <c r="M2066" s="3">
        <v>3</v>
      </c>
      <c r="N2066" s="3">
        <v>4</v>
      </c>
      <c r="O2066" s="3">
        <v>2</v>
      </c>
      <c r="P2066" s="3">
        <v>9</v>
      </c>
      <c r="Q2066" s="3">
        <v>3</v>
      </c>
      <c r="S2066" s="3">
        <v>3</v>
      </c>
      <c r="T2066" s="3">
        <v>1</v>
      </c>
      <c r="U2066" s="3">
        <v>1</v>
      </c>
      <c r="V2066" s="3">
        <v>1</v>
      </c>
      <c r="W2066" s="1">
        <f t="shared" si="196"/>
        <v>2.4545454545454546</v>
      </c>
      <c r="X2066" s="17">
        <f>IFERROR(Z2066/AB2066,0)</f>
        <v>2.5</v>
      </c>
      <c r="Y2066" s="3">
        <f>SUBTOTAL(109,I2066:V2066)</f>
        <v>34</v>
      </c>
      <c r="Z2066" s="3">
        <f>Y2066-N2066</f>
        <v>30</v>
      </c>
      <c r="AA2066" s="3">
        <f t="shared" si="197"/>
        <v>13</v>
      </c>
      <c r="AB2066" s="3">
        <f>COUNTA(I2066:V2066)-COUNTA(N2066)</f>
        <v>12</v>
      </c>
      <c r="AC2066" s="74">
        <f t="array" ref="AC2066">AVERAGE(IF((COLUMN(I2066:V2066)&lt;&gt;COLUMN(N2066)), I2066:V2066))</f>
        <v>2.3076923076923075</v>
      </c>
    </row>
    <row r="2067" spans="1:29" x14ac:dyDescent="0.35">
      <c r="A2067" t="s">
        <v>3064</v>
      </c>
      <c r="B2067" t="s">
        <v>1207</v>
      </c>
      <c r="C2067" t="s">
        <v>2605</v>
      </c>
      <c r="D2067" s="1">
        <v>17.833333333333332</v>
      </c>
      <c r="E2067" s="2">
        <f t="shared" si="192"/>
        <v>18</v>
      </c>
      <c r="F2067" s="2">
        <f t="shared" si="193"/>
        <v>15.833333333333334</v>
      </c>
      <c r="G2067" s="2">
        <f t="shared" si="194"/>
        <v>25</v>
      </c>
      <c r="H2067" s="2">
        <f t="shared" si="195"/>
        <v>23.666666666666668</v>
      </c>
      <c r="I2067" s="3">
        <v>18</v>
      </c>
      <c r="J2067" s="3">
        <v>21</v>
      </c>
      <c r="K2067" s="3">
        <v>19</v>
      </c>
      <c r="L2067" s="3">
        <v>19</v>
      </c>
      <c r="M2067" s="3">
        <v>18</v>
      </c>
      <c r="N2067" s="3">
        <v>91</v>
      </c>
      <c r="O2067" s="3">
        <v>21</v>
      </c>
      <c r="P2067" s="3">
        <v>18</v>
      </c>
      <c r="Q2067" s="3">
        <v>11</v>
      </c>
      <c r="R2067" s="3">
        <v>12</v>
      </c>
      <c r="S2067" s="3">
        <v>15</v>
      </c>
      <c r="T2067" s="3">
        <v>14</v>
      </c>
      <c r="U2067" s="3">
        <v>25</v>
      </c>
      <c r="V2067" s="3">
        <v>21</v>
      </c>
      <c r="W2067" s="1">
        <f t="shared" si="196"/>
        <v>17.833333333333332</v>
      </c>
      <c r="X2067" s="17">
        <f>IFERROR(Z2067/AB2067,0)</f>
        <v>17.846153846153847</v>
      </c>
      <c r="Y2067" s="3">
        <f>SUBTOTAL(109,I2067:V2067)</f>
        <v>323</v>
      </c>
      <c r="Z2067" s="3">
        <f>Y2067-N2067</f>
        <v>232</v>
      </c>
      <c r="AA2067" s="3">
        <f t="shared" si="197"/>
        <v>14</v>
      </c>
      <c r="AB2067" s="3">
        <f>COUNTA(I2067:V2067)-COUNTA(N2067)</f>
        <v>13</v>
      </c>
      <c r="AC2067" s="74">
        <f t="array" ref="AC2067">AVERAGE(IF((COLUMN(I2067:V2067)&lt;&gt;COLUMN(N2067)), I2067:V2067))</f>
        <v>17.846153846153847</v>
      </c>
    </row>
    <row r="2068" spans="1:29" x14ac:dyDescent="0.35">
      <c r="A2068" t="s">
        <v>3065</v>
      </c>
      <c r="B2068" t="s">
        <v>436</v>
      </c>
      <c r="C2068" t="s">
        <v>2605</v>
      </c>
      <c r="D2068" s="1">
        <v>12.333333333333334</v>
      </c>
      <c r="E2068" s="2">
        <f t="shared" si="192"/>
        <v>7.333333333333333</v>
      </c>
      <c r="F2068" s="2">
        <f t="shared" si="193"/>
        <v>14</v>
      </c>
      <c r="G2068" s="2">
        <f t="shared" si="194"/>
        <v>16.888888888888889</v>
      </c>
      <c r="H2068" s="2">
        <f t="shared" si="195"/>
        <v>15.583333333333334</v>
      </c>
      <c r="I2068" s="3">
        <v>11</v>
      </c>
      <c r="J2068" s="3">
        <v>23</v>
      </c>
      <c r="K2068" s="3">
        <v>6</v>
      </c>
      <c r="L2068" s="3">
        <v>6</v>
      </c>
      <c r="M2068" s="3">
        <v>13</v>
      </c>
      <c r="N2068" s="3">
        <v>51</v>
      </c>
      <c r="O2068" s="3">
        <v>4</v>
      </c>
      <c r="P2068" s="3">
        <v>23</v>
      </c>
      <c r="Q2068" s="3">
        <v>20</v>
      </c>
      <c r="R2068" s="3">
        <v>19</v>
      </c>
      <c r="S2068" s="3">
        <v>4</v>
      </c>
      <c r="T2068" s="3">
        <v>3</v>
      </c>
      <c r="U2068" s="3">
        <v>15</v>
      </c>
      <c r="V2068" s="3">
        <v>12</v>
      </c>
      <c r="W2068" s="1">
        <f t="shared" si="196"/>
        <v>12.333333333333334</v>
      </c>
      <c r="X2068" s="17">
        <f>IFERROR(Z2068/AB2068,0)</f>
        <v>12.23076923076923</v>
      </c>
      <c r="Y2068" s="3">
        <f>SUBTOTAL(109,I2068:V2068)</f>
        <v>210</v>
      </c>
      <c r="Z2068" s="3">
        <f>Y2068-N2068</f>
        <v>159</v>
      </c>
      <c r="AA2068" s="3">
        <f t="shared" si="197"/>
        <v>14</v>
      </c>
      <c r="AB2068" s="3">
        <f>COUNTA(I2068:V2068)-COUNTA(N2068)</f>
        <v>13</v>
      </c>
      <c r="AC2068" s="74">
        <f t="array" ref="AC2068">AVERAGE(IF((COLUMN(I2068:V2068)&lt;&gt;COLUMN(N2068)), I2068:V2068))</f>
        <v>12.23076923076923</v>
      </c>
    </row>
    <row r="2069" spans="1:29" x14ac:dyDescent="0.35">
      <c r="A2069" t="s">
        <v>3066</v>
      </c>
      <c r="B2069" t="s">
        <v>2519</v>
      </c>
      <c r="C2069" t="s">
        <v>2605</v>
      </c>
      <c r="D2069" s="1">
        <v>2</v>
      </c>
      <c r="E2069" s="2">
        <f t="shared" si="192"/>
        <v>1.6666666666666667</v>
      </c>
      <c r="F2069" s="2">
        <f t="shared" si="193"/>
        <v>0.83333333333333337</v>
      </c>
      <c r="G2069" s="2">
        <f t="shared" si="194"/>
        <v>0.55555555555555558</v>
      </c>
      <c r="H2069" s="2">
        <f t="shared" si="195"/>
        <v>0.41666666666666669</v>
      </c>
      <c r="I2069" s="3">
        <v>1</v>
      </c>
      <c r="T2069" s="3">
        <v>1</v>
      </c>
      <c r="U2069" s="3">
        <v>4</v>
      </c>
      <c r="V2069" s="3">
        <v>1</v>
      </c>
      <c r="W2069" s="1">
        <f t="shared" si="196"/>
        <v>2</v>
      </c>
      <c r="X2069" s="17">
        <f>IFERROR(Z2069/AB2069,0)</f>
        <v>1.75</v>
      </c>
      <c r="Y2069" s="3">
        <f>SUBTOTAL(109,I2069:V2069)</f>
        <v>7</v>
      </c>
      <c r="Z2069" s="3">
        <f>Y2069-N2069</f>
        <v>7</v>
      </c>
      <c r="AA2069" s="3">
        <f t="shared" si="197"/>
        <v>4</v>
      </c>
      <c r="AB2069" s="3">
        <f>COUNTA(I2069:V2069)-COUNTA(N2069)</f>
        <v>4</v>
      </c>
      <c r="AC2069" s="74">
        <f t="array" ref="AC2069">AVERAGE(IF((COLUMN(I2069:V2069)&lt;&gt;COLUMN(N2069)), I2069:V2069))</f>
        <v>0.53846153846153844</v>
      </c>
    </row>
    <row r="2070" spans="1:29" x14ac:dyDescent="0.35">
      <c r="A2070" t="s">
        <v>3067</v>
      </c>
      <c r="B2070" t="s">
        <v>181</v>
      </c>
      <c r="C2070" t="s">
        <v>2605</v>
      </c>
      <c r="D2070" s="1">
        <v>55.916666666666664</v>
      </c>
      <c r="E2070" s="2">
        <f t="shared" si="192"/>
        <v>53.666666666666664</v>
      </c>
      <c r="F2070" s="2">
        <f t="shared" si="193"/>
        <v>56.166666666666664</v>
      </c>
      <c r="G2070" s="2">
        <f t="shared" si="194"/>
        <v>66.444444444444443</v>
      </c>
      <c r="H2070" s="2">
        <f t="shared" si="195"/>
        <v>64.333333333333329</v>
      </c>
      <c r="I2070" s="3">
        <v>45</v>
      </c>
      <c r="J2070" s="3">
        <v>76</v>
      </c>
      <c r="K2070" s="3">
        <v>56</v>
      </c>
      <c r="L2070" s="3">
        <v>42</v>
      </c>
      <c r="M2070" s="3">
        <v>45</v>
      </c>
      <c r="N2070" s="3">
        <v>152</v>
      </c>
      <c r="O2070" s="3">
        <v>64</v>
      </c>
      <c r="P2070" s="3">
        <v>67</v>
      </c>
      <c r="Q2070" s="3">
        <v>56</v>
      </c>
      <c r="R2070" s="3">
        <v>53</v>
      </c>
      <c r="S2070" s="3">
        <v>60</v>
      </c>
      <c r="T2070" s="3">
        <v>45</v>
      </c>
      <c r="U2070" s="3">
        <v>56</v>
      </c>
      <c r="V2070" s="3">
        <v>51</v>
      </c>
      <c r="W2070" s="1">
        <f t="shared" si="196"/>
        <v>55.916666666666664</v>
      </c>
      <c r="X2070" s="17">
        <f>IFERROR(Z2070/AB2070,0)</f>
        <v>55.07692307692308</v>
      </c>
      <c r="Y2070" s="3">
        <f>SUBTOTAL(109,I2070:V2070)</f>
        <v>868</v>
      </c>
      <c r="Z2070" s="3">
        <f>Y2070-N2070</f>
        <v>716</v>
      </c>
      <c r="AA2070" s="3">
        <f t="shared" si="197"/>
        <v>14</v>
      </c>
      <c r="AB2070" s="3">
        <f>COUNTA(I2070:V2070)-COUNTA(N2070)</f>
        <v>13</v>
      </c>
      <c r="AC2070" s="74">
        <f t="array" ref="AC2070">AVERAGE(IF((COLUMN(I2070:V2070)&lt;&gt;COLUMN(N2070)), I2070:V2070))</f>
        <v>55.07692307692308</v>
      </c>
    </row>
    <row r="2071" spans="1:29" x14ac:dyDescent="0.35">
      <c r="A2071" t="s">
        <v>3068</v>
      </c>
      <c r="B2071" t="s">
        <v>185</v>
      </c>
      <c r="C2071" t="s">
        <v>2605</v>
      </c>
      <c r="D2071" s="1">
        <v>30.833333333333332</v>
      </c>
      <c r="E2071" s="2">
        <f t="shared" si="192"/>
        <v>20</v>
      </c>
      <c r="F2071" s="2">
        <f t="shared" si="193"/>
        <v>15</v>
      </c>
      <c r="G2071" s="2">
        <f t="shared" si="194"/>
        <v>38.111111111111114</v>
      </c>
      <c r="H2071" s="2">
        <f t="shared" si="195"/>
        <v>41.166666666666664</v>
      </c>
      <c r="I2071" s="3">
        <v>32</v>
      </c>
      <c r="J2071" s="3">
        <v>75</v>
      </c>
      <c r="K2071" s="3">
        <v>39</v>
      </c>
      <c r="L2071" s="3">
        <v>37</v>
      </c>
      <c r="M2071" s="3">
        <v>39</v>
      </c>
      <c r="N2071" s="3">
        <v>145</v>
      </c>
      <c r="O2071" s="3">
        <v>69</v>
      </c>
      <c r="P2071" s="3">
        <v>13</v>
      </c>
      <c r="Q2071" s="3">
        <v>3</v>
      </c>
      <c r="R2071" s="3">
        <v>14</v>
      </c>
      <c r="S2071" s="3">
        <v>20</v>
      </c>
      <c r="T2071" s="3">
        <v>13</v>
      </c>
      <c r="U2071" s="3">
        <v>27</v>
      </c>
      <c r="V2071" s="3">
        <v>21</v>
      </c>
      <c r="W2071" s="1">
        <f t="shared" si="196"/>
        <v>30.833333333333332</v>
      </c>
      <c r="X2071" s="17">
        <f>IFERROR(Z2071/AB2071,0)</f>
        <v>30.923076923076923</v>
      </c>
      <c r="Y2071" s="3">
        <f>SUBTOTAL(109,I2071:V2071)</f>
        <v>547</v>
      </c>
      <c r="Z2071" s="3">
        <f>Y2071-N2071</f>
        <v>402</v>
      </c>
      <c r="AA2071" s="3">
        <f t="shared" si="197"/>
        <v>14</v>
      </c>
      <c r="AB2071" s="3">
        <f>COUNTA(I2071:V2071)-COUNTA(N2071)</f>
        <v>13</v>
      </c>
      <c r="AC2071" s="74">
        <f t="array" ref="AC2071">AVERAGE(IF((COLUMN(I2071:V2071)&lt;&gt;COLUMN(N2071)), I2071:V2071))</f>
        <v>30.923076923076923</v>
      </c>
    </row>
    <row r="2072" spans="1:29" x14ac:dyDescent="0.35">
      <c r="A2072" t="s">
        <v>3069</v>
      </c>
      <c r="B2072" t="s">
        <v>187</v>
      </c>
      <c r="C2072" t="s">
        <v>2605</v>
      </c>
      <c r="D2072" s="1">
        <v>31.083333333333332</v>
      </c>
      <c r="E2072" s="2">
        <f t="shared" si="192"/>
        <v>20</v>
      </c>
      <c r="F2072" s="2">
        <f t="shared" si="193"/>
        <v>15</v>
      </c>
      <c r="G2072" s="2">
        <f t="shared" si="194"/>
        <v>38.222222222222221</v>
      </c>
      <c r="H2072" s="2">
        <f t="shared" si="195"/>
        <v>41.25</v>
      </c>
      <c r="I2072" s="3">
        <v>32</v>
      </c>
      <c r="J2072" s="3">
        <v>75</v>
      </c>
      <c r="K2072" s="3">
        <v>39</v>
      </c>
      <c r="L2072" s="3">
        <v>37</v>
      </c>
      <c r="M2072" s="3">
        <v>40</v>
      </c>
      <c r="N2072" s="3">
        <v>143</v>
      </c>
      <c r="O2072" s="3">
        <v>71</v>
      </c>
      <c r="P2072" s="3">
        <v>13</v>
      </c>
      <c r="Q2072" s="3">
        <v>3</v>
      </c>
      <c r="R2072" s="3">
        <v>14</v>
      </c>
      <c r="S2072" s="3">
        <v>20</v>
      </c>
      <c r="T2072" s="3">
        <v>13</v>
      </c>
      <c r="U2072" s="3">
        <v>27</v>
      </c>
      <c r="V2072" s="3">
        <v>21</v>
      </c>
      <c r="W2072" s="1">
        <f t="shared" si="196"/>
        <v>31.083333333333332</v>
      </c>
      <c r="X2072" s="17">
        <f>IFERROR(Z2072/AB2072,0)</f>
        <v>31.153846153846153</v>
      </c>
      <c r="Y2072" s="3">
        <f>SUBTOTAL(109,I2072:V2072)</f>
        <v>548</v>
      </c>
      <c r="Z2072" s="3">
        <f>Y2072-N2072</f>
        <v>405</v>
      </c>
      <c r="AA2072" s="3">
        <f t="shared" si="197"/>
        <v>14</v>
      </c>
      <c r="AB2072" s="3">
        <f>COUNTA(I2072:V2072)-COUNTA(N2072)</f>
        <v>13</v>
      </c>
      <c r="AC2072" s="74">
        <f t="array" ref="AC2072">AVERAGE(IF((COLUMN(I2072:V2072)&lt;&gt;COLUMN(N2072)), I2072:V2072))</f>
        <v>31.153846153846153</v>
      </c>
    </row>
    <row r="2073" spans="1:29" x14ac:dyDescent="0.35">
      <c r="A2073" t="s">
        <v>3070</v>
      </c>
      <c r="B2073" t="s">
        <v>189</v>
      </c>
      <c r="C2073" t="s">
        <v>2605</v>
      </c>
      <c r="D2073" s="1">
        <v>24.916666666666668</v>
      </c>
      <c r="E2073" s="2">
        <f t="shared" si="192"/>
        <v>4.666666666666667</v>
      </c>
      <c r="F2073" s="2">
        <f t="shared" si="193"/>
        <v>10</v>
      </c>
      <c r="G2073" s="2">
        <f t="shared" si="194"/>
        <v>34.666666666666664</v>
      </c>
      <c r="H2073" s="2">
        <f t="shared" si="195"/>
        <v>38.083333333333336</v>
      </c>
      <c r="I2073" s="3">
        <v>32</v>
      </c>
      <c r="J2073" s="3">
        <v>74</v>
      </c>
      <c r="K2073" s="3">
        <v>37</v>
      </c>
      <c r="L2073" s="3">
        <v>34</v>
      </c>
      <c r="M2073" s="3">
        <v>38</v>
      </c>
      <c r="N2073" s="3">
        <v>161</v>
      </c>
      <c r="O2073" s="3">
        <v>53</v>
      </c>
      <c r="P2073" s="3">
        <v>21</v>
      </c>
      <c r="Q2073" s="3">
        <v>14</v>
      </c>
      <c r="R2073" s="3">
        <v>11</v>
      </c>
      <c r="S2073" s="3">
        <v>4</v>
      </c>
      <c r="T2073" s="3">
        <v>2</v>
      </c>
      <c r="U2073" s="3">
        <v>8</v>
      </c>
      <c r="V2073" s="3">
        <v>3</v>
      </c>
      <c r="W2073" s="1">
        <f t="shared" si="196"/>
        <v>24.916666666666668</v>
      </c>
      <c r="X2073" s="17">
        <f>IFERROR(Z2073/AB2073,0)</f>
        <v>25.46153846153846</v>
      </c>
      <c r="Y2073" s="3">
        <f>SUBTOTAL(109,I2073:V2073)</f>
        <v>492</v>
      </c>
      <c r="Z2073" s="3">
        <f>Y2073-N2073</f>
        <v>331</v>
      </c>
      <c r="AA2073" s="3">
        <f t="shared" si="197"/>
        <v>14</v>
      </c>
      <c r="AB2073" s="3">
        <f>COUNTA(I2073:V2073)-COUNTA(N2073)</f>
        <v>13</v>
      </c>
      <c r="AC2073" s="74">
        <f t="array" ref="AC2073">AVERAGE(IF((COLUMN(I2073:V2073)&lt;&gt;COLUMN(N2073)), I2073:V2073))</f>
        <v>25.46153846153846</v>
      </c>
    </row>
    <row r="2074" spans="1:29" x14ac:dyDescent="0.35">
      <c r="A2074" t="s">
        <v>3071</v>
      </c>
      <c r="B2074" t="s">
        <v>3072</v>
      </c>
      <c r="C2074" t="s">
        <v>2605</v>
      </c>
      <c r="D2074" s="1">
        <v>1.5714285714285714</v>
      </c>
      <c r="E2074" s="2">
        <f t="shared" si="192"/>
        <v>2</v>
      </c>
      <c r="F2074" s="2">
        <f t="shared" si="193"/>
        <v>1.1666666666666667</v>
      </c>
      <c r="G2074" s="2">
        <f t="shared" si="194"/>
        <v>0.77777777777777779</v>
      </c>
      <c r="H2074" s="2">
        <f t="shared" si="195"/>
        <v>0.91666666666666663</v>
      </c>
      <c r="J2074" s="3">
        <v>1</v>
      </c>
      <c r="K2074" s="3">
        <v>2</v>
      </c>
      <c r="L2074" s="3">
        <v>1</v>
      </c>
      <c r="R2074" s="3">
        <v>1</v>
      </c>
      <c r="S2074" s="3">
        <v>3</v>
      </c>
      <c r="T2074" s="3">
        <v>2</v>
      </c>
      <c r="U2074" s="3">
        <v>1</v>
      </c>
      <c r="W2074" s="1">
        <f t="shared" si="196"/>
        <v>1.5714285714285714</v>
      </c>
      <c r="X2074" s="17">
        <f>IFERROR(Z2074/AB2074,0)</f>
        <v>1.5714285714285714</v>
      </c>
      <c r="Y2074" s="3">
        <f>SUBTOTAL(109,I2074:V2074)</f>
        <v>11</v>
      </c>
      <c r="Z2074" s="3">
        <f>Y2074-N2074</f>
        <v>11</v>
      </c>
      <c r="AA2074" s="3">
        <f t="shared" si="197"/>
        <v>7</v>
      </c>
      <c r="AB2074" s="3">
        <f>COUNTA(I2074:V2074)-COUNTA(N2074)</f>
        <v>7</v>
      </c>
      <c r="AC2074" s="74">
        <f t="array" ref="AC2074">AVERAGE(IF((COLUMN(I2074:V2074)&lt;&gt;COLUMN(N2074)), I2074:V2074))</f>
        <v>0.84615384615384615</v>
      </c>
    </row>
    <row r="2075" spans="1:29" x14ac:dyDescent="0.35">
      <c r="A2075" t="s">
        <v>3073</v>
      </c>
      <c r="B2075" t="s">
        <v>3074</v>
      </c>
      <c r="C2075" t="s">
        <v>2605</v>
      </c>
      <c r="D2075" s="1">
        <v>2</v>
      </c>
      <c r="E2075" s="2">
        <f t="shared" si="192"/>
        <v>1.3333333333333333</v>
      </c>
      <c r="F2075" s="2">
        <f t="shared" si="193"/>
        <v>0.66666666666666663</v>
      </c>
      <c r="G2075" s="2">
        <f t="shared" si="194"/>
        <v>0.44444444444444442</v>
      </c>
      <c r="H2075" s="2">
        <f t="shared" si="195"/>
        <v>0.33333333333333331</v>
      </c>
      <c r="S2075" s="3">
        <v>2</v>
      </c>
      <c r="U2075" s="3">
        <v>2</v>
      </c>
      <c r="V2075" s="3">
        <v>2</v>
      </c>
      <c r="W2075" s="1">
        <f t="shared" si="196"/>
        <v>2</v>
      </c>
      <c r="X2075" s="17">
        <f>IFERROR(Z2075/AB2075,0)</f>
        <v>2</v>
      </c>
      <c r="Y2075" s="3">
        <f>SUBTOTAL(109,I2075:V2075)</f>
        <v>6</v>
      </c>
      <c r="Z2075" s="3">
        <f>Y2075-N2075</f>
        <v>6</v>
      </c>
      <c r="AA2075" s="3">
        <f t="shared" si="197"/>
        <v>3</v>
      </c>
      <c r="AB2075" s="3">
        <f>COUNTA(I2075:V2075)-COUNTA(N2075)</f>
        <v>3</v>
      </c>
      <c r="AC2075" s="74">
        <f t="array" ref="AC2075">AVERAGE(IF((COLUMN(I2075:V2075)&lt;&gt;COLUMN(N2075)), I2075:V2075))</f>
        <v>0.46153846153846156</v>
      </c>
    </row>
    <row r="2076" spans="1:29" x14ac:dyDescent="0.35">
      <c r="A2076" t="s">
        <v>3075</v>
      </c>
      <c r="B2076" t="s">
        <v>3076</v>
      </c>
      <c r="C2076" t="s">
        <v>2605</v>
      </c>
      <c r="D2076" s="1">
        <v>5.5714285714285712</v>
      </c>
      <c r="E2076" s="2">
        <f t="shared" si="192"/>
        <v>8.3333333333333339</v>
      </c>
      <c r="F2076" s="2">
        <f t="shared" si="193"/>
        <v>4.5</v>
      </c>
      <c r="G2076" s="2">
        <f t="shared" si="194"/>
        <v>3.7777777777777777</v>
      </c>
      <c r="H2076" s="2">
        <f t="shared" si="195"/>
        <v>2.9166666666666665</v>
      </c>
      <c r="L2076" s="3">
        <v>1</v>
      </c>
      <c r="M2076" s="3">
        <v>1</v>
      </c>
      <c r="N2076" s="3">
        <v>6</v>
      </c>
      <c r="R2076" s="3">
        <v>2</v>
      </c>
      <c r="S2076" s="3">
        <v>7</v>
      </c>
      <c r="T2076" s="3">
        <v>4</v>
      </c>
      <c r="U2076" s="3">
        <v>14</v>
      </c>
      <c r="V2076" s="3">
        <v>10</v>
      </c>
      <c r="W2076" s="1">
        <f t="shared" si="196"/>
        <v>5.5714285714285712</v>
      </c>
      <c r="X2076" s="17">
        <f>IFERROR(Z2076/AB2076,0)</f>
        <v>5.5714285714285712</v>
      </c>
      <c r="Y2076" s="3">
        <f>SUBTOTAL(109,I2076:V2076)</f>
        <v>45</v>
      </c>
      <c r="Z2076" s="3">
        <f>Y2076-N2076</f>
        <v>39</v>
      </c>
      <c r="AA2076" s="3">
        <f t="shared" si="197"/>
        <v>8</v>
      </c>
      <c r="AB2076" s="3">
        <f>COUNTA(I2076:V2076)-COUNTA(N2076)</f>
        <v>7</v>
      </c>
      <c r="AC2076" s="74">
        <f t="array" ref="AC2076">AVERAGE(IF((COLUMN(I2076:V2076)&lt;&gt;COLUMN(N2076)), I2076:V2076))</f>
        <v>3</v>
      </c>
    </row>
    <row r="2077" spans="1:29" x14ac:dyDescent="0.35">
      <c r="A2077" t="s">
        <v>3077</v>
      </c>
      <c r="B2077" t="s">
        <v>3078</v>
      </c>
      <c r="C2077" t="s">
        <v>2605</v>
      </c>
      <c r="D2077" s="1">
        <v>1.4</v>
      </c>
      <c r="E2077" s="2">
        <f t="shared" si="192"/>
        <v>1</v>
      </c>
      <c r="F2077" s="2">
        <f t="shared" si="193"/>
        <v>0.66666666666666663</v>
      </c>
      <c r="G2077" s="2">
        <f t="shared" si="194"/>
        <v>0.66666666666666663</v>
      </c>
      <c r="H2077" s="2">
        <f t="shared" si="195"/>
        <v>0.58333333333333337</v>
      </c>
      <c r="L2077" s="3">
        <v>1</v>
      </c>
      <c r="N2077" s="3">
        <v>2</v>
      </c>
      <c r="R2077" s="3">
        <v>1</v>
      </c>
      <c r="T2077" s="3">
        <v>1</v>
      </c>
      <c r="U2077" s="3">
        <v>2</v>
      </c>
      <c r="V2077" s="3">
        <v>2</v>
      </c>
      <c r="W2077" s="1">
        <f t="shared" si="196"/>
        <v>1.4</v>
      </c>
      <c r="X2077" s="17">
        <f>IFERROR(Z2077/AB2077,0)</f>
        <v>1.4</v>
      </c>
      <c r="Y2077" s="3">
        <f>SUBTOTAL(109,I2077:V2077)</f>
        <v>9</v>
      </c>
      <c r="Z2077" s="3">
        <f>Y2077-N2077</f>
        <v>7</v>
      </c>
      <c r="AA2077" s="3">
        <f t="shared" si="197"/>
        <v>6</v>
      </c>
      <c r="AB2077" s="3">
        <f>COUNTA(I2077:V2077)-COUNTA(N2077)</f>
        <v>5</v>
      </c>
      <c r="AC2077" s="74">
        <f t="array" ref="AC2077">AVERAGE(IF((COLUMN(I2077:V2077)&lt;&gt;COLUMN(N2077)), I2077:V2077))</f>
        <v>0.53846153846153844</v>
      </c>
    </row>
    <row r="2078" spans="1:29" x14ac:dyDescent="0.35">
      <c r="A2078" t="s">
        <v>3079</v>
      </c>
      <c r="B2078" t="s">
        <v>3080</v>
      </c>
      <c r="C2078" t="s">
        <v>2605</v>
      </c>
      <c r="D2078" s="1">
        <v>2.5</v>
      </c>
      <c r="E2078" s="2">
        <f t="shared" si="192"/>
        <v>1.6666666666666667</v>
      </c>
      <c r="F2078" s="2">
        <f t="shared" si="193"/>
        <v>1</v>
      </c>
      <c r="G2078" s="2">
        <f t="shared" si="194"/>
        <v>0.77777777777777779</v>
      </c>
      <c r="H2078" s="2">
        <f t="shared" si="195"/>
        <v>0.58333333333333337</v>
      </c>
      <c r="N2078" s="3">
        <v>1</v>
      </c>
      <c r="R2078" s="3">
        <v>1</v>
      </c>
      <c r="S2078" s="3">
        <v>3</v>
      </c>
      <c r="T2078" s="3">
        <v>2</v>
      </c>
      <c r="V2078" s="3">
        <v>4</v>
      </c>
      <c r="W2078" s="1">
        <f t="shared" si="196"/>
        <v>2.5</v>
      </c>
      <c r="X2078" s="17">
        <f>IFERROR(Z2078/AB2078,0)</f>
        <v>2.5</v>
      </c>
      <c r="Y2078" s="3">
        <f>SUBTOTAL(109,I2078:V2078)</f>
        <v>11</v>
      </c>
      <c r="Z2078" s="3">
        <f>Y2078-N2078</f>
        <v>10</v>
      </c>
      <c r="AA2078" s="3">
        <f t="shared" si="197"/>
        <v>5</v>
      </c>
      <c r="AB2078" s="3">
        <f>COUNTA(I2078:V2078)-COUNTA(N2078)</f>
        <v>4</v>
      </c>
      <c r="AC2078" s="74">
        <f t="array" ref="AC2078">AVERAGE(IF((COLUMN(I2078:V2078)&lt;&gt;COLUMN(N2078)), I2078:V2078))</f>
        <v>0.76923076923076927</v>
      </c>
    </row>
    <row r="2079" spans="1:29" x14ac:dyDescent="0.35">
      <c r="A2079" t="s">
        <v>3081</v>
      </c>
      <c r="B2079" t="s">
        <v>669</v>
      </c>
      <c r="C2079" t="s">
        <v>2605</v>
      </c>
      <c r="D2079" s="1">
        <v>8</v>
      </c>
      <c r="E2079" s="2">
        <f t="shared" si="192"/>
        <v>8</v>
      </c>
      <c r="F2079" s="2">
        <f t="shared" si="193"/>
        <v>4</v>
      </c>
      <c r="G2079" s="2">
        <f t="shared" si="194"/>
        <v>2.8888888888888888</v>
      </c>
      <c r="H2079" s="2">
        <f t="shared" si="195"/>
        <v>2.1666666666666665</v>
      </c>
      <c r="N2079" s="3">
        <v>2</v>
      </c>
      <c r="S2079" s="3">
        <v>1</v>
      </c>
      <c r="T2079" s="3">
        <v>5</v>
      </c>
      <c r="U2079" s="3">
        <v>18</v>
      </c>
      <c r="W2079" s="1">
        <f t="shared" si="196"/>
        <v>8</v>
      </c>
      <c r="X2079" s="17">
        <f>IFERROR(Z2079/AB2079,0)</f>
        <v>8</v>
      </c>
      <c r="Y2079" s="3">
        <f>SUBTOTAL(109,I2079:V2079)</f>
        <v>26</v>
      </c>
      <c r="Z2079" s="3">
        <f>Y2079-N2079</f>
        <v>24</v>
      </c>
      <c r="AA2079" s="3">
        <f t="shared" si="197"/>
        <v>4</v>
      </c>
      <c r="AB2079" s="3">
        <f>COUNTA(I2079:V2079)-COUNTA(N2079)</f>
        <v>3</v>
      </c>
      <c r="AC2079" s="74">
        <f t="array" ref="AC2079">AVERAGE(IF((COLUMN(I2079:V2079)&lt;&gt;COLUMN(N2079)), I2079:V2079))</f>
        <v>1.8461538461538463</v>
      </c>
    </row>
    <row r="2080" spans="1:29" x14ac:dyDescent="0.35">
      <c r="A2080" t="s">
        <v>3082</v>
      </c>
      <c r="B2080" t="s">
        <v>191</v>
      </c>
      <c r="C2080" t="s">
        <v>2605</v>
      </c>
      <c r="D2080" s="1">
        <v>40.833333333333336</v>
      </c>
      <c r="E2080" s="2">
        <f t="shared" si="192"/>
        <v>42.333333333333336</v>
      </c>
      <c r="F2080" s="2">
        <f t="shared" si="193"/>
        <v>44.166666666666664</v>
      </c>
      <c r="G2080" s="2">
        <f t="shared" si="194"/>
        <v>48</v>
      </c>
      <c r="H2080" s="2">
        <f t="shared" si="195"/>
        <v>45</v>
      </c>
      <c r="I2080" s="3">
        <v>27</v>
      </c>
      <c r="J2080" s="3">
        <v>38</v>
      </c>
      <c r="K2080" s="3">
        <v>36</v>
      </c>
      <c r="L2080" s="3">
        <v>34</v>
      </c>
      <c r="M2080" s="3">
        <v>31</v>
      </c>
      <c r="N2080" s="3">
        <v>81</v>
      </c>
      <c r="O2080" s="3">
        <v>55</v>
      </c>
      <c r="P2080" s="3">
        <v>41</v>
      </c>
      <c r="Q2080" s="3">
        <v>47</v>
      </c>
      <c r="R2080" s="3">
        <v>50</v>
      </c>
      <c r="S2080" s="3">
        <v>47</v>
      </c>
      <c r="T2080" s="3">
        <v>33</v>
      </c>
      <c r="U2080" s="3">
        <v>47</v>
      </c>
      <c r="V2080" s="3">
        <v>31</v>
      </c>
      <c r="W2080" s="1">
        <f t="shared" si="196"/>
        <v>40.833333333333336</v>
      </c>
      <c r="X2080" s="17">
        <f>IFERROR(Z2080/AB2080,0)</f>
        <v>39.769230769230766</v>
      </c>
      <c r="Y2080" s="3">
        <f>SUBTOTAL(109,I2080:V2080)</f>
        <v>598</v>
      </c>
      <c r="Z2080" s="3">
        <f>Y2080-N2080</f>
        <v>517</v>
      </c>
      <c r="AA2080" s="3">
        <f t="shared" si="197"/>
        <v>14</v>
      </c>
      <c r="AB2080" s="3">
        <f>COUNTA(I2080:V2080)-COUNTA(N2080)</f>
        <v>13</v>
      </c>
      <c r="AC2080" s="74">
        <f t="array" ref="AC2080">AVERAGE(IF((COLUMN(I2080:V2080)&lt;&gt;COLUMN(N2080)), I2080:V2080))</f>
        <v>39.769230769230766</v>
      </c>
    </row>
    <row r="2081" spans="1:29" x14ac:dyDescent="0.35">
      <c r="A2081" t="s">
        <v>3083</v>
      </c>
      <c r="B2081" t="s">
        <v>193</v>
      </c>
      <c r="C2081" t="s">
        <v>2605</v>
      </c>
      <c r="D2081" s="1">
        <v>37.75</v>
      </c>
      <c r="E2081" s="2">
        <f t="shared" si="192"/>
        <v>38.666666666666664</v>
      </c>
      <c r="F2081" s="2">
        <f t="shared" si="193"/>
        <v>41.833333333333336</v>
      </c>
      <c r="G2081" s="2">
        <f t="shared" si="194"/>
        <v>59.111111111111114</v>
      </c>
      <c r="H2081" s="2">
        <f t="shared" si="195"/>
        <v>52.916666666666664</v>
      </c>
      <c r="I2081" s="3">
        <v>30</v>
      </c>
      <c r="J2081" s="3">
        <v>39</v>
      </c>
      <c r="K2081" s="3">
        <v>34</v>
      </c>
      <c r="L2081" s="3">
        <v>30</v>
      </c>
      <c r="M2081" s="3">
        <v>38</v>
      </c>
      <c r="N2081" s="3">
        <v>191</v>
      </c>
      <c r="O2081" s="3">
        <v>52</v>
      </c>
      <c r="P2081" s="3">
        <v>42</v>
      </c>
      <c r="Q2081" s="3">
        <v>50</v>
      </c>
      <c r="R2081" s="3">
        <v>43</v>
      </c>
      <c r="S2081" s="3">
        <v>59</v>
      </c>
      <c r="T2081" s="3">
        <v>22</v>
      </c>
      <c r="U2081" s="3">
        <v>35</v>
      </c>
      <c r="V2081" s="3">
        <v>9</v>
      </c>
      <c r="W2081" s="1">
        <f t="shared" si="196"/>
        <v>37.75</v>
      </c>
      <c r="X2081" s="17">
        <f>IFERROR(Z2081/AB2081,0)</f>
        <v>37.153846153846153</v>
      </c>
      <c r="Y2081" s="3">
        <f>SUBTOTAL(109,I2081:V2081)</f>
        <v>674</v>
      </c>
      <c r="Z2081" s="3">
        <f>Y2081-N2081</f>
        <v>483</v>
      </c>
      <c r="AA2081" s="3">
        <f t="shared" si="197"/>
        <v>14</v>
      </c>
      <c r="AB2081" s="3">
        <f>COUNTA(I2081:V2081)-COUNTA(N2081)</f>
        <v>13</v>
      </c>
      <c r="AC2081" s="74">
        <f t="array" ref="AC2081">AVERAGE(IF((COLUMN(I2081:V2081)&lt;&gt;COLUMN(N2081)), I2081:V2081))</f>
        <v>37.153846153846153</v>
      </c>
    </row>
    <row r="2082" spans="1:29" x14ac:dyDescent="0.35">
      <c r="A2082" t="s">
        <v>3084</v>
      </c>
      <c r="B2082" t="s">
        <v>195</v>
      </c>
      <c r="C2082" t="s">
        <v>2605</v>
      </c>
      <c r="D2082" s="1">
        <v>102.41666666666667</v>
      </c>
      <c r="E2082" s="2">
        <f t="shared" si="192"/>
        <v>91</v>
      </c>
      <c r="F2082" s="2">
        <f t="shared" si="193"/>
        <v>97.166666666666671</v>
      </c>
      <c r="G2082" s="2">
        <f t="shared" si="194"/>
        <v>146.33333333333334</v>
      </c>
      <c r="H2082" s="2">
        <f t="shared" si="195"/>
        <v>135.33333333333334</v>
      </c>
      <c r="I2082" s="3">
        <v>120</v>
      </c>
      <c r="J2082" s="3">
        <v>109</v>
      </c>
      <c r="K2082" s="3">
        <v>109</v>
      </c>
      <c r="L2082" s="3">
        <v>89</v>
      </c>
      <c r="M2082" s="3">
        <v>121</v>
      </c>
      <c r="N2082" s="3">
        <v>492</v>
      </c>
      <c r="O2082" s="3">
        <v>121</v>
      </c>
      <c r="P2082" s="3">
        <v>109</v>
      </c>
      <c r="Q2082" s="3">
        <v>92</v>
      </c>
      <c r="R2082" s="3">
        <v>109</v>
      </c>
      <c r="S2082" s="3">
        <v>136</v>
      </c>
      <c r="T2082" s="3">
        <v>41</v>
      </c>
      <c r="U2082" s="3">
        <v>96</v>
      </c>
      <c r="V2082" s="3">
        <v>97</v>
      </c>
      <c r="W2082" s="1">
        <f t="shared" si="196"/>
        <v>102.41666666666667</v>
      </c>
      <c r="X2082" s="17">
        <f>IFERROR(Z2082/AB2082,0)</f>
        <v>103.76923076923077</v>
      </c>
      <c r="Y2082" s="3">
        <f>SUBTOTAL(109,I2082:V2082)</f>
        <v>1841</v>
      </c>
      <c r="Z2082" s="3">
        <f>Y2082-N2082</f>
        <v>1349</v>
      </c>
      <c r="AA2082" s="3">
        <f t="shared" si="197"/>
        <v>14</v>
      </c>
      <c r="AB2082" s="3">
        <f>COUNTA(I2082:V2082)-COUNTA(N2082)</f>
        <v>13</v>
      </c>
      <c r="AC2082" s="74">
        <f t="array" ref="AC2082">AVERAGE(IF((COLUMN(I2082:V2082)&lt;&gt;COLUMN(N2082)), I2082:V2082))</f>
        <v>103.76923076923077</v>
      </c>
    </row>
    <row r="2083" spans="1:29" x14ac:dyDescent="0.35">
      <c r="A2083" t="s">
        <v>3085</v>
      </c>
      <c r="B2083" t="s">
        <v>19</v>
      </c>
      <c r="C2083" t="s">
        <v>2605</v>
      </c>
      <c r="D2083" s="1">
        <v>87.083333333333329</v>
      </c>
      <c r="E2083" s="2">
        <f t="shared" si="192"/>
        <v>72.333333333333329</v>
      </c>
      <c r="F2083" s="2">
        <f t="shared" si="193"/>
        <v>75.5</v>
      </c>
      <c r="G2083" s="2">
        <f t="shared" si="194"/>
        <v>117.66666666666667</v>
      </c>
      <c r="H2083" s="2">
        <f t="shared" si="195"/>
        <v>111.41666666666667</v>
      </c>
      <c r="I2083" s="3">
        <v>99</v>
      </c>
      <c r="J2083" s="3">
        <v>110</v>
      </c>
      <c r="K2083" s="3">
        <v>95</v>
      </c>
      <c r="L2083" s="3">
        <v>73</v>
      </c>
      <c r="M2083" s="3">
        <v>110</v>
      </c>
      <c r="N2083" s="3">
        <v>395</v>
      </c>
      <c r="O2083" s="3">
        <v>101</v>
      </c>
      <c r="P2083" s="3">
        <v>92</v>
      </c>
      <c r="Q2083" s="3">
        <v>71</v>
      </c>
      <c r="R2083" s="3">
        <v>73</v>
      </c>
      <c r="S2083" s="3">
        <v>88</v>
      </c>
      <c r="T2083" s="3">
        <v>42</v>
      </c>
      <c r="U2083" s="3">
        <v>87</v>
      </c>
      <c r="V2083" s="3">
        <v>103</v>
      </c>
      <c r="W2083" s="1">
        <f t="shared" si="196"/>
        <v>87.083333333333329</v>
      </c>
      <c r="X2083" s="17">
        <f>IFERROR(Z2083/AB2083,0)</f>
        <v>88</v>
      </c>
      <c r="Y2083" s="3">
        <f>SUBTOTAL(109,I2083:V2083)</f>
        <v>1539</v>
      </c>
      <c r="Z2083" s="3">
        <f>Y2083-N2083</f>
        <v>1144</v>
      </c>
      <c r="AA2083" s="3">
        <f t="shared" si="197"/>
        <v>14</v>
      </c>
      <c r="AB2083" s="3">
        <f>COUNTA(I2083:V2083)-COUNTA(N2083)</f>
        <v>13</v>
      </c>
      <c r="AC2083" s="74">
        <f t="array" ref="AC2083">AVERAGE(IF((COLUMN(I2083:V2083)&lt;&gt;COLUMN(N2083)), I2083:V2083))</f>
        <v>88</v>
      </c>
    </row>
    <row r="2084" spans="1:29" x14ac:dyDescent="0.35">
      <c r="A2084" t="s">
        <v>3086</v>
      </c>
      <c r="B2084" t="s">
        <v>1219</v>
      </c>
      <c r="C2084" t="s">
        <v>2605</v>
      </c>
      <c r="D2084" s="1">
        <v>30.5</v>
      </c>
      <c r="E2084" s="2">
        <f t="shared" si="192"/>
        <v>1</v>
      </c>
      <c r="F2084" s="2">
        <f t="shared" si="193"/>
        <v>0.5</v>
      </c>
      <c r="G2084" s="2">
        <f t="shared" si="194"/>
        <v>6.1111111111111107</v>
      </c>
      <c r="H2084" s="2">
        <f t="shared" si="195"/>
        <v>15.833333333333334</v>
      </c>
      <c r="I2084" s="3">
        <v>29</v>
      </c>
      <c r="J2084" s="3">
        <v>42</v>
      </c>
      <c r="K2084" s="3">
        <v>48</v>
      </c>
      <c r="L2084" s="3">
        <v>45</v>
      </c>
      <c r="M2084" s="3">
        <v>42</v>
      </c>
      <c r="N2084" s="3">
        <v>7</v>
      </c>
      <c r="O2084" s="3">
        <v>3</v>
      </c>
      <c r="T2084" s="3">
        <v>3</v>
      </c>
      <c r="W2084" s="1">
        <f t="shared" si="196"/>
        <v>30.5</v>
      </c>
      <c r="X2084" s="17">
        <f>IFERROR(Z2084/AB2084,0)</f>
        <v>30.285714285714285</v>
      </c>
      <c r="Y2084" s="3">
        <f>SUBTOTAL(109,I2084:V2084)</f>
        <v>219</v>
      </c>
      <c r="Z2084" s="3">
        <f>Y2084-N2084</f>
        <v>212</v>
      </c>
      <c r="AA2084" s="3">
        <f t="shared" si="197"/>
        <v>8</v>
      </c>
      <c r="AB2084" s="3">
        <f>COUNTA(I2084:V2084)-COUNTA(N2084)</f>
        <v>7</v>
      </c>
      <c r="AC2084" s="74">
        <f t="array" ref="AC2084">AVERAGE(IF((COLUMN(I2084:V2084)&lt;&gt;COLUMN(N2084)), I2084:V2084))</f>
        <v>16.307692307692307</v>
      </c>
    </row>
    <row r="2085" spans="1:29" x14ac:dyDescent="0.35">
      <c r="A2085" t="s">
        <v>3087</v>
      </c>
      <c r="B2085" t="s">
        <v>198</v>
      </c>
      <c r="C2085" t="s">
        <v>2605</v>
      </c>
      <c r="D2085" s="1">
        <v>52.111111111111114</v>
      </c>
      <c r="E2085" s="2">
        <f t="shared" si="192"/>
        <v>61.333333333333336</v>
      </c>
      <c r="F2085" s="2">
        <f t="shared" si="193"/>
        <v>58.5</v>
      </c>
      <c r="G2085" s="2">
        <f t="shared" si="194"/>
        <v>65.444444444444443</v>
      </c>
      <c r="H2085" s="2">
        <f t="shared" si="195"/>
        <v>49.083333333333336</v>
      </c>
      <c r="M2085" s="3">
        <v>22</v>
      </c>
      <c r="N2085" s="3">
        <v>174</v>
      </c>
      <c r="O2085" s="3">
        <v>42</v>
      </c>
      <c r="P2085" s="3">
        <v>50</v>
      </c>
      <c r="Q2085" s="3">
        <v>71</v>
      </c>
      <c r="R2085" s="3">
        <v>46</v>
      </c>
      <c r="S2085" s="3">
        <v>48</v>
      </c>
      <c r="T2085" s="3">
        <v>56</v>
      </c>
      <c r="U2085" s="3">
        <v>80</v>
      </c>
      <c r="V2085" s="3">
        <v>54</v>
      </c>
      <c r="W2085" s="1">
        <f t="shared" si="196"/>
        <v>52.111111111111114</v>
      </c>
      <c r="X2085" s="17">
        <f>IFERROR(Z2085/AB2085,0)</f>
        <v>52.111111111111114</v>
      </c>
      <c r="Y2085" s="3">
        <f>SUBTOTAL(109,I2085:V2085)</f>
        <v>643</v>
      </c>
      <c r="Z2085" s="3">
        <f>Y2085-N2085</f>
        <v>469</v>
      </c>
      <c r="AA2085" s="3">
        <f t="shared" si="197"/>
        <v>10</v>
      </c>
      <c r="AB2085" s="3">
        <f>COUNTA(I2085:V2085)-COUNTA(N2085)</f>
        <v>9</v>
      </c>
      <c r="AC2085" s="74">
        <f t="array" ref="AC2085">AVERAGE(IF((COLUMN(I2085:V2085)&lt;&gt;COLUMN(N2085)), I2085:V2085))</f>
        <v>36.07692307692308</v>
      </c>
    </row>
    <row r="2086" spans="1:29" x14ac:dyDescent="0.35">
      <c r="A2086" t="s">
        <v>3088</v>
      </c>
      <c r="B2086" t="s">
        <v>200</v>
      </c>
      <c r="C2086" t="s">
        <v>2605</v>
      </c>
      <c r="D2086" s="1">
        <v>1</v>
      </c>
      <c r="E2086" s="2">
        <f t="shared" si="192"/>
        <v>0.33333333333333331</v>
      </c>
      <c r="F2086" s="2">
        <f t="shared" si="193"/>
        <v>0.16666666666666666</v>
      </c>
      <c r="G2086" s="2">
        <f t="shared" si="194"/>
        <v>0.22222222222222221</v>
      </c>
      <c r="H2086" s="2">
        <f t="shared" si="195"/>
        <v>0.25</v>
      </c>
      <c r="J2086" s="3">
        <v>1</v>
      </c>
      <c r="N2086" s="3">
        <v>1</v>
      </c>
      <c r="T2086" s="3">
        <v>1</v>
      </c>
      <c r="W2086" s="1">
        <f t="shared" si="196"/>
        <v>1</v>
      </c>
      <c r="X2086" s="17">
        <f>IFERROR(Z2086/AB2086,0)</f>
        <v>1</v>
      </c>
      <c r="Y2086" s="3">
        <f>SUBTOTAL(109,I2086:V2086)</f>
        <v>3</v>
      </c>
      <c r="Z2086" s="3">
        <f>Y2086-N2086</f>
        <v>2</v>
      </c>
      <c r="AA2086" s="3">
        <f t="shared" si="197"/>
        <v>3</v>
      </c>
      <c r="AB2086" s="3">
        <f>COUNTA(I2086:V2086)-COUNTA(N2086)</f>
        <v>2</v>
      </c>
      <c r="AC2086" s="74">
        <f t="array" ref="AC2086">AVERAGE(IF((COLUMN(I2086:V2086)&lt;&gt;COLUMN(N2086)), I2086:V2086))</f>
        <v>0.15384615384615385</v>
      </c>
    </row>
    <row r="2087" spans="1:29" x14ac:dyDescent="0.35">
      <c r="A2087" t="s">
        <v>3089</v>
      </c>
      <c r="B2087" t="s">
        <v>202</v>
      </c>
      <c r="C2087" t="s">
        <v>2605</v>
      </c>
      <c r="D2087" s="1">
        <v>83.142857142857139</v>
      </c>
      <c r="E2087" s="2">
        <f t="shared" si="192"/>
        <v>0.33333333333333331</v>
      </c>
      <c r="F2087" s="2">
        <f t="shared" si="193"/>
        <v>0.33333333333333331</v>
      </c>
      <c r="G2087" s="2">
        <f t="shared" si="194"/>
        <v>40.666666666666664</v>
      </c>
      <c r="H2087" s="2">
        <f t="shared" si="195"/>
        <v>63.666666666666664</v>
      </c>
      <c r="I2087" s="3">
        <v>113</v>
      </c>
      <c r="J2087" s="3">
        <v>116</v>
      </c>
      <c r="K2087" s="3">
        <v>157</v>
      </c>
      <c r="L2087" s="3">
        <v>125</v>
      </c>
      <c r="M2087" s="3">
        <v>157</v>
      </c>
      <c r="N2087" s="3">
        <v>207</v>
      </c>
      <c r="R2087" s="3">
        <v>1</v>
      </c>
      <c r="S2087" s="3">
        <v>1</v>
      </c>
      <c r="V2087" s="3">
        <v>25</v>
      </c>
      <c r="W2087" s="1">
        <f t="shared" si="196"/>
        <v>83.142857142857139</v>
      </c>
      <c r="X2087" s="17">
        <f>IFERROR(Z2087/AB2087,0)</f>
        <v>86.875</v>
      </c>
      <c r="Y2087" s="3">
        <f>SUBTOTAL(109,I2087:V2087)</f>
        <v>902</v>
      </c>
      <c r="Z2087" s="3">
        <f>Y2087-N2087</f>
        <v>695</v>
      </c>
      <c r="AA2087" s="3">
        <f t="shared" si="197"/>
        <v>9</v>
      </c>
      <c r="AB2087" s="3">
        <f>COUNTA(I2087:V2087)-COUNTA(N2087)</f>
        <v>8</v>
      </c>
      <c r="AC2087" s="74">
        <f t="array" ref="AC2087">AVERAGE(IF((COLUMN(I2087:V2087)&lt;&gt;COLUMN(N2087)), I2087:V2087))</f>
        <v>53.46153846153846</v>
      </c>
    </row>
    <row r="2088" spans="1:29" x14ac:dyDescent="0.35">
      <c r="A2088" t="s">
        <v>3090</v>
      </c>
      <c r="B2088" t="s">
        <v>204</v>
      </c>
      <c r="C2088" t="s">
        <v>2605</v>
      </c>
      <c r="D2088" s="1">
        <v>158</v>
      </c>
      <c r="E2088" s="2">
        <f t="shared" si="192"/>
        <v>167.66666666666666</v>
      </c>
      <c r="F2088" s="2">
        <f t="shared" si="193"/>
        <v>158.83333333333334</v>
      </c>
      <c r="G2088" s="2">
        <f t="shared" si="194"/>
        <v>168.66666666666666</v>
      </c>
      <c r="H2088" s="2">
        <f t="shared" si="195"/>
        <v>126.5</v>
      </c>
      <c r="N2088" s="3">
        <v>362</v>
      </c>
      <c r="O2088" s="3">
        <v>203</v>
      </c>
      <c r="P2088" s="3">
        <v>157</v>
      </c>
      <c r="Q2088" s="3">
        <v>143</v>
      </c>
      <c r="R2088" s="3">
        <v>150</v>
      </c>
      <c r="S2088" s="3">
        <v>154</v>
      </c>
      <c r="T2088" s="3">
        <v>134</v>
      </c>
      <c r="U2088" s="3">
        <v>215</v>
      </c>
      <c r="V2088" s="3">
        <v>108</v>
      </c>
      <c r="W2088" s="1">
        <f t="shared" si="196"/>
        <v>158</v>
      </c>
      <c r="X2088" s="17">
        <f>IFERROR(Z2088/AB2088,0)</f>
        <v>158</v>
      </c>
      <c r="Y2088" s="3">
        <f>SUBTOTAL(109,I2088:V2088)</f>
        <v>1626</v>
      </c>
      <c r="Z2088" s="3">
        <f>Y2088-N2088</f>
        <v>1264</v>
      </c>
      <c r="AA2088" s="3">
        <f t="shared" si="197"/>
        <v>9</v>
      </c>
      <c r="AB2088" s="3">
        <f>COUNTA(I2088:V2088)-COUNTA(N2088)</f>
        <v>8</v>
      </c>
      <c r="AC2088" s="74">
        <f t="array" ref="AC2088">AVERAGE(IF((COLUMN(I2088:V2088)&lt;&gt;COLUMN(N2088)), I2088:V2088))</f>
        <v>97.230769230769226</v>
      </c>
    </row>
    <row r="2089" spans="1:29" x14ac:dyDescent="0.35">
      <c r="A2089" t="s">
        <v>3091</v>
      </c>
      <c r="B2089" t="s">
        <v>448</v>
      </c>
      <c r="C2089" t="s">
        <v>2605</v>
      </c>
      <c r="D2089" s="1">
        <v>12.7</v>
      </c>
      <c r="E2089" s="2">
        <f t="shared" si="192"/>
        <v>3.6666666666666665</v>
      </c>
      <c r="F2089" s="2">
        <f t="shared" si="193"/>
        <v>7.166666666666667</v>
      </c>
      <c r="G2089" s="2">
        <f t="shared" si="194"/>
        <v>14.444444444444445</v>
      </c>
      <c r="H2089" s="2">
        <f t="shared" si="195"/>
        <v>13.583333333333334</v>
      </c>
      <c r="I2089" s="3">
        <v>10</v>
      </c>
      <c r="J2089" s="3">
        <v>17</v>
      </c>
      <c r="K2089" s="3">
        <v>7</v>
      </c>
      <c r="L2089" s="3">
        <v>9</v>
      </c>
      <c r="M2089" s="3">
        <v>11</v>
      </c>
      <c r="N2089" s="3">
        <v>51</v>
      </c>
      <c r="O2089" s="3">
        <v>25</v>
      </c>
      <c r="P2089" s="3">
        <v>23</v>
      </c>
      <c r="Q2089" s="3">
        <v>9</v>
      </c>
      <c r="T2089" s="3">
        <v>1</v>
      </c>
      <c r="U2089" s="3">
        <v>10</v>
      </c>
      <c r="V2089" s="3">
        <v>15</v>
      </c>
      <c r="W2089" s="1">
        <f t="shared" si="196"/>
        <v>12.7</v>
      </c>
      <c r="X2089" s="17">
        <f>IFERROR(Z2089/AB2089,0)</f>
        <v>12.454545454545455</v>
      </c>
      <c r="Y2089" s="3">
        <f>SUBTOTAL(109,I2089:V2089)</f>
        <v>188</v>
      </c>
      <c r="Z2089" s="3">
        <f>Y2089-N2089</f>
        <v>137</v>
      </c>
      <c r="AA2089" s="3">
        <f t="shared" si="197"/>
        <v>12</v>
      </c>
      <c r="AB2089" s="3">
        <f>COUNTA(I2089:V2089)-COUNTA(N2089)</f>
        <v>11</v>
      </c>
      <c r="AC2089" s="74">
        <f t="array" ref="AC2089">AVERAGE(IF((COLUMN(I2089:V2089)&lt;&gt;COLUMN(N2089)), I2089:V2089))</f>
        <v>10.538461538461538</v>
      </c>
    </row>
    <row r="2090" spans="1:29" x14ac:dyDescent="0.35">
      <c r="A2090" t="s">
        <v>3092</v>
      </c>
      <c r="B2090" t="s">
        <v>450</v>
      </c>
      <c r="C2090" t="s">
        <v>2605</v>
      </c>
      <c r="D2090" s="1">
        <v>8.25</v>
      </c>
      <c r="E2090" s="2">
        <f t="shared" si="192"/>
        <v>12.333333333333334</v>
      </c>
      <c r="F2090" s="2">
        <f t="shared" si="193"/>
        <v>10.666666666666666</v>
      </c>
      <c r="G2090" s="2">
        <f t="shared" si="194"/>
        <v>7.2222222222222223</v>
      </c>
      <c r="H2090" s="2">
        <f t="shared" si="195"/>
        <v>5.416666666666667</v>
      </c>
      <c r="O2090" s="3">
        <v>1</v>
      </c>
      <c r="P2090" s="3">
        <v>1</v>
      </c>
      <c r="Q2090" s="3">
        <v>8</v>
      </c>
      <c r="R2090" s="3">
        <v>18</v>
      </c>
      <c r="S2090" s="3">
        <v>9</v>
      </c>
      <c r="T2090" s="3">
        <v>14</v>
      </c>
      <c r="U2090" s="3">
        <v>14</v>
      </c>
      <c r="V2090" s="3">
        <v>1</v>
      </c>
      <c r="W2090" s="1">
        <f t="shared" si="196"/>
        <v>8.25</v>
      </c>
      <c r="X2090" s="17">
        <f>IFERROR(Z2090/AB2090,0)</f>
        <v>8.25</v>
      </c>
      <c r="Y2090" s="3">
        <f>SUBTOTAL(109,I2090:V2090)</f>
        <v>66</v>
      </c>
      <c r="Z2090" s="3">
        <f>Y2090-N2090</f>
        <v>66</v>
      </c>
      <c r="AA2090" s="3">
        <f t="shared" si="197"/>
        <v>8</v>
      </c>
      <c r="AB2090" s="3">
        <f>COUNTA(I2090:V2090)-COUNTA(N2090)</f>
        <v>8</v>
      </c>
      <c r="AC2090" s="74">
        <f t="array" ref="AC2090">AVERAGE(IF((COLUMN(I2090:V2090)&lt;&gt;COLUMN(N2090)), I2090:V2090))</f>
        <v>5.0769230769230766</v>
      </c>
    </row>
    <row r="2091" spans="1:29" x14ac:dyDescent="0.35">
      <c r="A2091" t="s">
        <v>3093</v>
      </c>
      <c r="B2091" t="s">
        <v>1226</v>
      </c>
      <c r="C2091" t="s">
        <v>2605</v>
      </c>
      <c r="D2091" s="1">
        <v>5</v>
      </c>
      <c r="E2091" s="2">
        <f t="shared" si="192"/>
        <v>5.333333333333333</v>
      </c>
      <c r="F2091" s="2">
        <f t="shared" si="193"/>
        <v>5.5</v>
      </c>
      <c r="G2091" s="2">
        <f t="shared" si="194"/>
        <v>7.333333333333333</v>
      </c>
      <c r="H2091" s="2">
        <f t="shared" si="195"/>
        <v>6.5</v>
      </c>
      <c r="I2091" s="3">
        <v>6</v>
      </c>
      <c r="J2091" s="3">
        <v>4</v>
      </c>
      <c r="K2091" s="3">
        <v>4</v>
      </c>
      <c r="L2091" s="3">
        <v>4</v>
      </c>
      <c r="M2091" s="3">
        <v>4</v>
      </c>
      <c r="N2091" s="3">
        <v>24</v>
      </c>
      <c r="O2091" s="3">
        <v>5</v>
      </c>
      <c r="P2091" s="3">
        <v>10</v>
      </c>
      <c r="Q2091" s="3">
        <v>6</v>
      </c>
      <c r="R2091" s="3">
        <v>1</v>
      </c>
      <c r="S2091" s="3">
        <v>2</v>
      </c>
      <c r="T2091" s="3">
        <v>4</v>
      </c>
      <c r="U2091" s="3">
        <v>10</v>
      </c>
      <c r="V2091" s="3">
        <v>6</v>
      </c>
      <c r="W2091" s="1">
        <f t="shared" si="196"/>
        <v>5</v>
      </c>
      <c r="X2091" s="17">
        <f>IFERROR(Z2091/AB2091,0)</f>
        <v>5.0769230769230766</v>
      </c>
      <c r="Y2091" s="3">
        <f>SUBTOTAL(109,I2091:V2091)</f>
        <v>90</v>
      </c>
      <c r="Z2091" s="3">
        <f>Y2091-N2091</f>
        <v>66</v>
      </c>
      <c r="AA2091" s="3">
        <f t="shared" si="197"/>
        <v>14</v>
      </c>
      <c r="AB2091" s="3">
        <f>COUNTA(I2091:V2091)-COUNTA(N2091)</f>
        <v>13</v>
      </c>
      <c r="AC2091" s="74">
        <f t="array" ref="AC2091">AVERAGE(IF((COLUMN(I2091:V2091)&lt;&gt;COLUMN(N2091)), I2091:V2091))</f>
        <v>5.0769230769230766</v>
      </c>
    </row>
    <row r="2092" spans="1:29" x14ac:dyDescent="0.35">
      <c r="A2092" t="s">
        <v>3094</v>
      </c>
      <c r="B2092" t="s">
        <v>1228</v>
      </c>
      <c r="C2092" t="s">
        <v>2605</v>
      </c>
      <c r="D2092" s="1">
        <v>2</v>
      </c>
      <c r="E2092" s="2">
        <f t="shared" si="192"/>
        <v>0</v>
      </c>
      <c r="F2092" s="2">
        <f t="shared" si="193"/>
        <v>0.33333333333333331</v>
      </c>
      <c r="G2092" s="2">
        <f t="shared" si="194"/>
        <v>0.88888888888888884</v>
      </c>
      <c r="H2092" s="2">
        <f t="shared" si="195"/>
        <v>0.66666666666666663</v>
      </c>
      <c r="M2092" s="3">
        <v>2</v>
      </c>
      <c r="N2092" s="3">
        <v>2</v>
      </c>
      <c r="O2092" s="3">
        <v>2</v>
      </c>
      <c r="P2092" s="3">
        <v>2</v>
      </c>
      <c r="W2092" s="1">
        <f t="shared" si="196"/>
        <v>2</v>
      </c>
      <c r="X2092" s="17">
        <f>IFERROR(Z2092/AB2092,0)</f>
        <v>2</v>
      </c>
      <c r="Y2092" s="3">
        <f>SUBTOTAL(109,I2092:V2092)</f>
        <v>8</v>
      </c>
      <c r="Z2092" s="3">
        <f>Y2092-N2092</f>
        <v>6</v>
      </c>
      <c r="AA2092" s="3">
        <f t="shared" si="197"/>
        <v>4</v>
      </c>
      <c r="AB2092" s="3">
        <f>COUNTA(I2092:V2092)-COUNTA(N2092)</f>
        <v>3</v>
      </c>
      <c r="AC2092" s="74">
        <f t="array" ref="AC2092">AVERAGE(IF((COLUMN(I2092:V2092)&lt;&gt;COLUMN(N2092)), I2092:V2092))</f>
        <v>0.46153846153846156</v>
      </c>
    </row>
    <row r="2093" spans="1:29" x14ac:dyDescent="0.35">
      <c r="A2093" t="s">
        <v>3095</v>
      </c>
      <c r="B2093" t="s">
        <v>3096</v>
      </c>
      <c r="C2093" t="s">
        <v>2605</v>
      </c>
      <c r="D2093" s="1">
        <v>2.6</v>
      </c>
      <c r="E2093" s="2">
        <f t="shared" si="192"/>
        <v>2.6666666666666665</v>
      </c>
      <c r="F2093" s="2">
        <f t="shared" si="193"/>
        <v>2</v>
      </c>
      <c r="G2093" s="2">
        <f t="shared" si="194"/>
        <v>1.3333333333333333</v>
      </c>
      <c r="H2093" s="2">
        <f t="shared" si="195"/>
        <v>1</v>
      </c>
      <c r="R2093" s="3">
        <v>4</v>
      </c>
      <c r="S2093" s="3">
        <v>3</v>
      </c>
      <c r="T2093" s="3">
        <v>4</v>
      </c>
      <c r="U2093" s="3">
        <v>1</v>
      </c>
      <c r="V2093" s="3">
        <v>1</v>
      </c>
      <c r="W2093" s="1">
        <f t="shared" si="196"/>
        <v>2.6</v>
      </c>
      <c r="X2093" s="17">
        <f>IFERROR(Z2093/AB2093,0)</f>
        <v>2.6</v>
      </c>
      <c r="Y2093" s="3">
        <f>SUBTOTAL(109,I2093:V2093)</f>
        <v>13</v>
      </c>
      <c r="Z2093" s="3">
        <f>Y2093-N2093</f>
        <v>13</v>
      </c>
      <c r="AA2093" s="3">
        <f t="shared" si="197"/>
        <v>5</v>
      </c>
      <c r="AB2093" s="3">
        <f>COUNTA(I2093:V2093)-COUNTA(N2093)</f>
        <v>5</v>
      </c>
      <c r="AC2093" s="74">
        <f t="array" ref="AC2093">AVERAGE(IF((COLUMN(I2093:V2093)&lt;&gt;COLUMN(N2093)), I2093:V2093))</f>
        <v>1</v>
      </c>
    </row>
    <row r="2094" spans="1:29" x14ac:dyDescent="0.35">
      <c r="A2094" t="s">
        <v>3097</v>
      </c>
      <c r="B2094" t="s">
        <v>2530</v>
      </c>
      <c r="C2094" t="s">
        <v>2605</v>
      </c>
      <c r="D2094" s="1">
        <v>5</v>
      </c>
      <c r="E2094" s="2">
        <f t="shared" si="192"/>
        <v>7.666666666666667</v>
      </c>
      <c r="F2094" s="2">
        <f t="shared" si="193"/>
        <v>6.833333333333333</v>
      </c>
      <c r="G2094" s="2">
        <f t="shared" si="194"/>
        <v>6.2222222222222223</v>
      </c>
      <c r="H2094" s="2">
        <f t="shared" si="195"/>
        <v>5.5</v>
      </c>
      <c r="I2094" s="3">
        <v>3</v>
      </c>
      <c r="J2094" s="3">
        <v>2</v>
      </c>
      <c r="K2094" s="3">
        <v>4</v>
      </c>
      <c r="L2094" s="3">
        <v>4</v>
      </c>
      <c r="M2094" s="3">
        <v>3</v>
      </c>
      <c r="N2094" s="3">
        <v>8</v>
      </c>
      <c r="O2094" s="3">
        <v>4</v>
      </c>
      <c r="P2094" s="3">
        <v>8</v>
      </c>
      <c r="Q2094" s="3">
        <v>3</v>
      </c>
      <c r="R2094" s="3">
        <v>7</v>
      </c>
      <c r="S2094" s="3">
        <v>6</v>
      </c>
      <c r="T2094" s="3">
        <v>11</v>
      </c>
      <c r="U2094" s="3">
        <v>6</v>
      </c>
      <c r="V2094" s="3">
        <v>2</v>
      </c>
      <c r="W2094" s="1">
        <f t="shared" si="196"/>
        <v>5</v>
      </c>
      <c r="X2094" s="17">
        <f>IFERROR(Z2094/AB2094,0)</f>
        <v>4.8461538461538458</v>
      </c>
      <c r="Y2094" s="3">
        <f>SUBTOTAL(109,I2094:V2094)</f>
        <v>71</v>
      </c>
      <c r="Z2094" s="3">
        <f>Y2094-N2094</f>
        <v>63</v>
      </c>
      <c r="AA2094" s="3">
        <f t="shared" si="197"/>
        <v>14</v>
      </c>
      <c r="AB2094" s="3">
        <f>COUNTA(I2094:V2094)-COUNTA(N2094)</f>
        <v>13</v>
      </c>
      <c r="AC2094" s="74">
        <f t="array" ref="AC2094">AVERAGE(IF((COLUMN(I2094:V2094)&lt;&gt;COLUMN(N2094)), I2094:V2094))</f>
        <v>4.8461538461538458</v>
      </c>
    </row>
    <row r="2095" spans="1:29" x14ac:dyDescent="0.35">
      <c r="A2095" t="s">
        <v>3098</v>
      </c>
      <c r="B2095" t="s">
        <v>3099</v>
      </c>
      <c r="C2095" t="s">
        <v>2605</v>
      </c>
      <c r="D2095" s="1">
        <v>1</v>
      </c>
      <c r="E2095" s="2">
        <f t="shared" si="192"/>
        <v>0.33333333333333331</v>
      </c>
      <c r="F2095" s="2">
        <f t="shared" si="193"/>
        <v>0.16666666666666666</v>
      </c>
      <c r="G2095" s="2">
        <f t="shared" si="194"/>
        <v>0.1111111111111111</v>
      </c>
      <c r="H2095" s="2">
        <f t="shared" si="195"/>
        <v>8.3333333333333329E-2</v>
      </c>
      <c r="T2095" s="3">
        <v>1</v>
      </c>
      <c r="W2095" s="1">
        <f t="shared" si="196"/>
        <v>1</v>
      </c>
      <c r="X2095" s="17">
        <f>IFERROR(Z2095/AB2095,0)</f>
        <v>1</v>
      </c>
      <c r="Y2095" s="3">
        <f>SUBTOTAL(109,I2095:V2095)</f>
        <v>1</v>
      </c>
      <c r="Z2095" s="3">
        <f>Y2095-N2095</f>
        <v>1</v>
      </c>
      <c r="AA2095" s="3">
        <f t="shared" si="197"/>
        <v>1</v>
      </c>
      <c r="AB2095" s="3">
        <f>COUNTA(I2095:V2095)-COUNTA(N2095)</f>
        <v>1</v>
      </c>
      <c r="AC2095" s="74">
        <f t="array" ref="AC2095">AVERAGE(IF((COLUMN(I2095:V2095)&lt;&gt;COLUMN(N2095)), I2095:V2095))</f>
        <v>7.6923076923076927E-2</v>
      </c>
    </row>
    <row r="2096" spans="1:29" x14ac:dyDescent="0.35">
      <c r="A2096" t="s">
        <v>3100</v>
      </c>
      <c r="B2096" t="s">
        <v>2532</v>
      </c>
      <c r="C2096" t="s">
        <v>2605</v>
      </c>
      <c r="D2096" s="1">
        <v>3.5833333333333335</v>
      </c>
      <c r="E2096" s="2">
        <f t="shared" si="192"/>
        <v>3.3333333333333335</v>
      </c>
      <c r="F2096" s="2">
        <f t="shared" si="193"/>
        <v>3.5</v>
      </c>
      <c r="G2096" s="2">
        <f t="shared" si="194"/>
        <v>3.7777777777777777</v>
      </c>
      <c r="H2096" s="2">
        <f t="shared" si="195"/>
        <v>3.6666666666666665</v>
      </c>
      <c r="J2096" s="3">
        <v>4</v>
      </c>
      <c r="K2096" s="3">
        <v>2</v>
      </c>
      <c r="L2096" s="3">
        <v>4</v>
      </c>
      <c r="M2096" s="3">
        <v>7</v>
      </c>
      <c r="N2096" s="3">
        <v>4</v>
      </c>
      <c r="O2096" s="3">
        <v>2</v>
      </c>
      <c r="P2096" s="3">
        <v>2</v>
      </c>
      <c r="Q2096" s="3">
        <v>6</v>
      </c>
      <c r="R2096" s="3">
        <v>3</v>
      </c>
      <c r="S2096" s="3">
        <v>2</v>
      </c>
      <c r="T2096" s="3">
        <v>4</v>
      </c>
      <c r="U2096" s="3">
        <v>4</v>
      </c>
      <c r="V2096" s="3">
        <v>3</v>
      </c>
      <c r="W2096" s="1">
        <f t="shared" si="196"/>
        <v>3.5833333333333335</v>
      </c>
      <c r="X2096" s="17">
        <f>IFERROR(Z2096/AB2096,0)</f>
        <v>3.5833333333333335</v>
      </c>
      <c r="Y2096" s="3">
        <f>SUBTOTAL(109,I2096:V2096)</f>
        <v>47</v>
      </c>
      <c r="Z2096" s="3">
        <f>Y2096-N2096</f>
        <v>43</v>
      </c>
      <c r="AA2096" s="3">
        <f t="shared" si="197"/>
        <v>13</v>
      </c>
      <c r="AB2096" s="3">
        <f>COUNTA(I2096:V2096)-COUNTA(N2096)</f>
        <v>12</v>
      </c>
      <c r="AC2096" s="74">
        <f t="array" ref="AC2096">AVERAGE(IF((COLUMN(I2096:V2096)&lt;&gt;COLUMN(N2096)), I2096:V2096))</f>
        <v>3.3076923076923075</v>
      </c>
    </row>
    <row r="2097" spans="1:29" x14ac:dyDescent="0.35">
      <c r="A2097" t="s">
        <v>3101</v>
      </c>
      <c r="B2097" t="s">
        <v>206</v>
      </c>
      <c r="C2097" t="s">
        <v>2605</v>
      </c>
      <c r="D2097" s="1">
        <v>84.833333333333329</v>
      </c>
      <c r="E2097" s="2">
        <f t="shared" si="192"/>
        <v>101</v>
      </c>
      <c r="F2097" s="2">
        <f t="shared" si="193"/>
        <v>96.833333333333329</v>
      </c>
      <c r="G2097" s="2">
        <f t="shared" si="194"/>
        <v>103.11111111111111</v>
      </c>
      <c r="H2097" s="2">
        <f t="shared" si="195"/>
        <v>94.75</v>
      </c>
      <c r="I2097" s="3">
        <v>58</v>
      </c>
      <c r="J2097" s="3">
        <v>78</v>
      </c>
      <c r="K2097" s="3">
        <v>77</v>
      </c>
      <c r="L2097" s="3">
        <v>54</v>
      </c>
      <c r="M2097" s="3">
        <v>60</v>
      </c>
      <c r="N2097" s="3">
        <v>187</v>
      </c>
      <c r="O2097" s="3">
        <v>100</v>
      </c>
      <c r="P2097" s="3">
        <v>89</v>
      </c>
      <c r="Q2097" s="3">
        <v>86</v>
      </c>
      <c r="R2097" s="3">
        <v>103</v>
      </c>
      <c r="S2097" s="3">
        <v>98</v>
      </c>
      <c r="T2097" s="3">
        <v>87</v>
      </c>
      <c r="U2097" s="3">
        <v>118</v>
      </c>
      <c r="V2097" s="3">
        <v>68</v>
      </c>
      <c r="W2097" s="1">
        <f t="shared" si="196"/>
        <v>84.833333333333329</v>
      </c>
      <c r="X2097" s="17">
        <f>IFERROR(Z2097/AB2097,0)</f>
        <v>82.769230769230774</v>
      </c>
      <c r="Y2097" s="3">
        <f>SUBTOTAL(109,I2097:V2097)</f>
        <v>1263</v>
      </c>
      <c r="Z2097" s="3">
        <f>Y2097-N2097</f>
        <v>1076</v>
      </c>
      <c r="AA2097" s="3">
        <f t="shared" si="197"/>
        <v>14</v>
      </c>
      <c r="AB2097" s="3">
        <f>COUNTA(I2097:V2097)-COUNTA(N2097)</f>
        <v>13</v>
      </c>
      <c r="AC2097" s="74">
        <f t="array" ref="AC2097">AVERAGE(IF((COLUMN(I2097:V2097)&lt;&gt;COLUMN(N2097)), I2097:V2097))</f>
        <v>82.769230769230774</v>
      </c>
    </row>
    <row r="2098" spans="1:29" x14ac:dyDescent="0.35">
      <c r="A2098" t="s">
        <v>3102</v>
      </c>
      <c r="B2098" t="s">
        <v>453</v>
      </c>
      <c r="C2098" t="s">
        <v>2605</v>
      </c>
      <c r="D2098" s="1">
        <v>2.1428571428571428</v>
      </c>
      <c r="E2098" s="2">
        <f t="shared" si="192"/>
        <v>1</v>
      </c>
      <c r="F2098" s="2">
        <f t="shared" si="193"/>
        <v>0.66666666666666663</v>
      </c>
      <c r="G2098" s="2">
        <f t="shared" si="194"/>
        <v>1.1111111111111112</v>
      </c>
      <c r="H2098" s="2">
        <f t="shared" si="195"/>
        <v>1.3333333333333333</v>
      </c>
      <c r="I2098" s="3">
        <v>5</v>
      </c>
      <c r="J2098" s="3">
        <v>3</v>
      </c>
      <c r="L2098" s="3">
        <v>3</v>
      </c>
      <c r="M2098" s="3">
        <v>3</v>
      </c>
      <c r="N2098" s="3">
        <v>1</v>
      </c>
      <c r="O2098" s="3">
        <v>2</v>
      </c>
      <c r="R2098" s="3">
        <v>1</v>
      </c>
      <c r="S2098" s="3">
        <v>1</v>
      </c>
      <c r="T2098" s="3">
        <v>2</v>
      </c>
      <c r="W2098" s="1">
        <f t="shared" si="196"/>
        <v>2.1428571428571428</v>
      </c>
      <c r="X2098" s="17">
        <f>IFERROR(Z2098/AB2098,0)</f>
        <v>2.5</v>
      </c>
      <c r="Y2098" s="3">
        <f>SUBTOTAL(109,I2098:V2098)</f>
        <v>21</v>
      </c>
      <c r="Z2098" s="3">
        <f>Y2098-N2098</f>
        <v>20</v>
      </c>
      <c r="AA2098" s="3">
        <f t="shared" si="197"/>
        <v>9</v>
      </c>
      <c r="AB2098" s="3">
        <f>COUNTA(I2098:V2098)-COUNTA(N2098)</f>
        <v>8</v>
      </c>
      <c r="AC2098" s="74">
        <f t="array" ref="AC2098">AVERAGE(IF((COLUMN(I2098:V2098)&lt;&gt;COLUMN(N2098)), I2098:V2098))</f>
        <v>1.5384615384615385</v>
      </c>
    </row>
    <row r="2099" spans="1:29" x14ac:dyDescent="0.35">
      <c r="A2099" t="s">
        <v>3103</v>
      </c>
      <c r="B2099" t="s">
        <v>455</v>
      </c>
      <c r="C2099" t="s">
        <v>2605</v>
      </c>
      <c r="D2099" s="1">
        <v>9.2857142857142865</v>
      </c>
      <c r="E2099" s="2">
        <f t="shared" si="192"/>
        <v>2.6666666666666665</v>
      </c>
      <c r="F2099" s="2">
        <f t="shared" si="193"/>
        <v>2.5</v>
      </c>
      <c r="G2099" s="2">
        <f t="shared" si="194"/>
        <v>4.2222222222222223</v>
      </c>
      <c r="H2099" s="2">
        <f t="shared" si="195"/>
        <v>4.25</v>
      </c>
      <c r="I2099" s="3">
        <v>5</v>
      </c>
      <c r="K2099" s="3">
        <v>8</v>
      </c>
      <c r="L2099" s="3">
        <v>5</v>
      </c>
      <c r="M2099" s="3">
        <v>1</v>
      </c>
      <c r="N2099" s="3">
        <v>18</v>
      </c>
      <c r="O2099" s="3">
        <v>4</v>
      </c>
      <c r="P2099" s="3">
        <v>7</v>
      </c>
      <c r="U2099" s="3">
        <v>8</v>
      </c>
      <c r="V2099" s="3">
        <v>32</v>
      </c>
      <c r="W2099" s="1">
        <f t="shared" si="196"/>
        <v>9.2857142857142865</v>
      </c>
      <c r="X2099" s="17">
        <f>IFERROR(Z2099/AB2099,0)</f>
        <v>8.75</v>
      </c>
      <c r="Y2099" s="3">
        <f>SUBTOTAL(109,I2099:V2099)</f>
        <v>88</v>
      </c>
      <c r="Z2099" s="3">
        <f>Y2099-N2099</f>
        <v>70</v>
      </c>
      <c r="AA2099" s="3">
        <f t="shared" si="197"/>
        <v>9</v>
      </c>
      <c r="AB2099" s="3">
        <f>COUNTA(I2099:V2099)-COUNTA(N2099)</f>
        <v>8</v>
      </c>
      <c r="AC2099" s="74">
        <f t="array" ref="AC2099">AVERAGE(IF((COLUMN(I2099:V2099)&lt;&gt;COLUMN(N2099)), I2099:V2099))</f>
        <v>5.384615384615385</v>
      </c>
    </row>
    <row r="2100" spans="1:29" x14ac:dyDescent="0.35">
      <c r="A2100" t="s">
        <v>3104</v>
      </c>
      <c r="B2100" t="s">
        <v>1984</v>
      </c>
      <c r="C2100" t="s">
        <v>2605</v>
      </c>
      <c r="D2100" s="1">
        <v>1</v>
      </c>
      <c r="E2100" s="2">
        <f t="shared" si="192"/>
        <v>0.33333333333333331</v>
      </c>
      <c r="F2100" s="2">
        <f t="shared" si="193"/>
        <v>0.16666666666666666</v>
      </c>
      <c r="G2100" s="2">
        <f t="shared" si="194"/>
        <v>0.1111111111111111</v>
      </c>
      <c r="H2100" s="2">
        <f t="shared" si="195"/>
        <v>8.3333333333333329E-2</v>
      </c>
      <c r="S2100" s="3">
        <v>1</v>
      </c>
      <c r="W2100" s="1">
        <f t="shared" si="196"/>
        <v>1</v>
      </c>
      <c r="X2100" s="17">
        <f>IFERROR(Z2100/AB2100,0)</f>
        <v>1</v>
      </c>
      <c r="Y2100" s="3">
        <f>SUBTOTAL(109,I2100:V2100)</f>
        <v>1</v>
      </c>
      <c r="Z2100" s="3">
        <f>Y2100-N2100</f>
        <v>1</v>
      </c>
      <c r="AA2100" s="3">
        <f t="shared" si="197"/>
        <v>1</v>
      </c>
      <c r="AB2100" s="3">
        <f>COUNTA(I2100:V2100)-COUNTA(N2100)</f>
        <v>1</v>
      </c>
      <c r="AC2100" s="74">
        <f t="array" ref="AC2100">AVERAGE(IF((COLUMN(I2100:V2100)&lt;&gt;COLUMN(N2100)), I2100:V2100))</f>
        <v>7.6923076923076927E-2</v>
      </c>
    </row>
    <row r="2101" spans="1:29" x14ac:dyDescent="0.35">
      <c r="A2101" t="s">
        <v>3105</v>
      </c>
      <c r="B2101" t="s">
        <v>1237</v>
      </c>
      <c r="C2101" t="s">
        <v>2605</v>
      </c>
      <c r="D2101" s="1">
        <v>4.4000000000000004</v>
      </c>
      <c r="E2101" s="2">
        <f t="shared" si="192"/>
        <v>3</v>
      </c>
      <c r="F2101" s="2">
        <f t="shared" si="193"/>
        <v>4.666666666666667</v>
      </c>
      <c r="G2101" s="2">
        <f t="shared" si="194"/>
        <v>5.333333333333333</v>
      </c>
      <c r="H2101" s="2">
        <f t="shared" si="195"/>
        <v>4.666666666666667</v>
      </c>
      <c r="I2101" s="3">
        <v>8</v>
      </c>
      <c r="J2101" s="3">
        <v>4</v>
      </c>
      <c r="K2101" s="3">
        <v>4</v>
      </c>
      <c r="M2101" s="3">
        <v>3</v>
      </c>
      <c r="N2101" s="3">
        <v>12</v>
      </c>
      <c r="O2101" s="3">
        <v>5</v>
      </c>
      <c r="P2101" s="3">
        <v>7</v>
      </c>
      <c r="Q2101" s="3">
        <v>6</v>
      </c>
      <c r="R2101" s="3">
        <v>6</v>
      </c>
      <c r="S2101" s="3">
        <v>2</v>
      </c>
      <c r="T2101" s="3">
        <v>2</v>
      </c>
      <c r="U2101" s="3">
        <v>5</v>
      </c>
      <c r="W2101" s="1">
        <f t="shared" si="196"/>
        <v>4.4000000000000004</v>
      </c>
      <c r="X2101" s="17">
        <f>IFERROR(Z2101/AB2101,0)</f>
        <v>4.7272727272727275</v>
      </c>
      <c r="Y2101" s="3">
        <f>SUBTOTAL(109,I2101:V2101)</f>
        <v>64</v>
      </c>
      <c r="Z2101" s="3">
        <f>Y2101-N2101</f>
        <v>52</v>
      </c>
      <c r="AA2101" s="3">
        <f t="shared" si="197"/>
        <v>12</v>
      </c>
      <c r="AB2101" s="3">
        <f>COUNTA(I2101:V2101)-COUNTA(N2101)</f>
        <v>11</v>
      </c>
      <c r="AC2101" s="74">
        <f t="array" ref="AC2101">AVERAGE(IF((COLUMN(I2101:V2101)&lt;&gt;COLUMN(N2101)), I2101:V2101))</f>
        <v>4</v>
      </c>
    </row>
    <row r="2102" spans="1:29" x14ac:dyDescent="0.35">
      <c r="A2102" t="s">
        <v>3106</v>
      </c>
      <c r="B2102" t="s">
        <v>3107</v>
      </c>
      <c r="C2102" t="s">
        <v>2605</v>
      </c>
      <c r="D2102" s="1">
        <v>11.5</v>
      </c>
      <c r="E2102" s="2">
        <f t="shared" si="192"/>
        <v>12.333333333333334</v>
      </c>
      <c r="F2102" s="2">
        <f t="shared" si="193"/>
        <v>6.166666666666667</v>
      </c>
      <c r="G2102" s="2">
        <f t="shared" si="194"/>
        <v>4.1111111111111107</v>
      </c>
      <c r="H2102" s="2">
        <f t="shared" si="195"/>
        <v>3.0833333333333335</v>
      </c>
      <c r="S2102" s="3">
        <v>2</v>
      </c>
      <c r="T2102" s="3">
        <v>15</v>
      </c>
      <c r="U2102" s="3">
        <v>20</v>
      </c>
      <c r="V2102" s="3">
        <v>9</v>
      </c>
      <c r="W2102" s="1">
        <f t="shared" si="196"/>
        <v>11.5</v>
      </c>
      <c r="X2102" s="17">
        <f>IFERROR(Z2102/AB2102,0)</f>
        <v>11.5</v>
      </c>
      <c r="Y2102" s="3">
        <f>SUBTOTAL(109,I2102:V2102)</f>
        <v>46</v>
      </c>
      <c r="Z2102" s="3">
        <f>Y2102-N2102</f>
        <v>46</v>
      </c>
      <c r="AA2102" s="3">
        <f t="shared" si="197"/>
        <v>4</v>
      </c>
      <c r="AB2102" s="3">
        <f>COUNTA(I2102:V2102)-COUNTA(N2102)</f>
        <v>4</v>
      </c>
      <c r="AC2102" s="74">
        <f t="array" ref="AC2102">AVERAGE(IF((COLUMN(I2102:V2102)&lt;&gt;COLUMN(N2102)), I2102:V2102))</f>
        <v>3.5384615384615383</v>
      </c>
    </row>
    <row r="2103" spans="1:29" x14ac:dyDescent="0.35">
      <c r="A2103" t="s">
        <v>3108</v>
      </c>
      <c r="B2103" t="s">
        <v>3109</v>
      </c>
      <c r="C2103" t="s">
        <v>2605</v>
      </c>
      <c r="D2103" s="1">
        <v>20</v>
      </c>
      <c r="E2103" s="2">
        <f t="shared" si="192"/>
        <v>29</v>
      </c>
      <c r="F2103" s="2">
        <f t="shared" si="193"/>
        <v>14.666666666666666</v>
      </c>
      <c r="G2103" s="2">
        <f t="shared" si="194"/>
        <v>9.7777777777777786</v>
      </c>
      <c r="H2103" s="2">
        <f t="shared" si="195"/>
        <v>7.333333333333333</v>
      </c>
      <c r="P2103" s="3">
        <v>1</v>
      </c>
      <c r="S2103" s="3">
        <v>7</v>
      </c>
      <c r="T2103" s="3">
        <v>40</v>
      </c>
      <c r="U2103" s="3">
        <v>40</v>
      </c>
      <c r="V2103" s="3">
        <v>12</v>
      </c>
      <c r="W2103" s="1">
        <f t="shared" si="196"/>
        <v>20</v>
      </c>
      <c r="X2103" s="17">
        <f>IFERROR(Z2103/AB2103,0)</f>
        <v>20</v>
      </c>
      <c r="Y2103" s="3">
        <f>SUBTOTAL(109,I2103:V2103)</f>
        <v>100</v>
      </c>
      <c r="Z2103" s="3">
        <f>Y2103-N2103</f>
        <v>100</v>
      </c>
      <c r="AA2103" s="3">
        <f t="shared" si="197"/>
        <v>5</v>
      </c>
      <c r="AB2103" s="3">
        <f>COUNTA(I2103:V2103)-COUNTA(N2103)</f>
        <v>5</v>
      </c>
      <c r="AC2103" s="74">
        <f t="array" ref="AC2103">AVERAGE(IF((COLUMN(I2103:V2103)&lt;&gt;COLUMN(N2103)), I2103:V2103))</f>
        <v>7.6923076923076925</v>
      </c>
    </row>
    <row r="2104" spans="1:29" x14ac:dyDescent="0.35">
      <c r="A2104" t="s">
        <v>3110</v>
      </c>
      <c r="B2104" t="s">
        <v>2536</v>
      </c>
      <c r="C2104" t="s">
        <v>2605</v>
      </c>
      <c r="D2104" s="1">
        <v>3.6363636363636362</v>
      </c>
      <c r="E2104" s="2">
        <f t="shared" si="192"/>
        <v>3</v>
      </c>
      <c r="F2104" s="2">
        <f t="shared" si="193"/>
        <v>4.333333333333333</v>
      </c>
      <c r="G2104" s="2">
        <f t="shared" si="194"/>
        <v>4</v>
      </c>
      <c r="H2104" s="2">
        <f t="shared" si="195"/>
        <v>3.5833333333333335</v>
      </c>
      <c r="I2104" s="3">
        <v>1</v>
      </c>
      <c r="J2104" s="3">
        <v>1</v>
      </c>
      <c r="K2104" s="3">
        <v>2</v>
      </c>
      <c r="L2104" s="3">
        <v>4</v>
      </c>
      <c r="N2104" s="3">
        <v>8</v>
      </c>
      <c r="O2104" s="3">
        <v>2</v>
      </c>
      <c r="P2104" s="3">
        <v>6</v>
      </c>
      <c r="Q2104" s="3">
        <v>6</v>
      </c>
      <c r="R2104" s="3">
        <v>5</v>
      </c>
      <c r="S2104" s="3">
        <v>4</v>
      </c>
      <c r="T2104" s="3">
        <v>3</v>
      </c>
      <c r="U2104" s="3">
        <v>2</v>
      </c>
      <c r="V2104" s="3">
        <v>5</v>
      </c>
      <c r="W2104" s="1">
        <f t="shared" si="196"/>
        <v>3.6363636363636362</v>
      </c>
      <c r="X2104" s="17">
        <f>IFERROR(Z2104/AB2104,0)</f>
        <v>3.4166666666666665</v>
      </c>
      <c r="Y2104" s="3">
        <f>SUBTOTAL(109,I2104:V2104)</f>
        <v>49</v>
      </c>
      <c r="Z2104" s="3">
        <f>Y2104-N2104</f>
        <v>41</v>
      </c>
      <c r="AA2104" s="3">
        <f t="shared" si="197"/>
        <v>13</v>
      </c>
      <c r="AB2104" s="3">
        <f>COUNTA(I2104:V2104)-COUNTA(N2104)</f>
        <v>12</v>
      </c>
      <c r="AC2104" s="74">
        <f t="array" ref="AC2104">AVERAGE(IF((COLUMN(I2104:V2104)&lt;&gt;COLUMN(N2104)), I2104:V2104))</f>
        <v>3.1538461538461537</v>
      </c>
    </row>
    <row r="2105" spans="1:29" x14ac:dyDescent="0.35">
      <c r="A2105" t="s">
        <v>3111</v>
      </c>
      <c r="B2105" t="s">
        <v>21</v>
      </c>
      <c r="C2105" t="s">
        <v>2605</v>
      </c>
      <c r="D2105" s="1">
        <v>31</v>
      </c>
      <c r="E2105" s="2">
        <f t="shared" si="192"/>
        <v>31.666666666666668</v>
      </c>
      <c r="F2105" s="2">
        <f t="shared" si="193"/>
        <v>34.666666666666664</v>
      </c>
      <c r="G2105" s="2">
        <f t="shared" si="194"/>
        <v>34.333333333333336</v>
      </c>
      <c r="H2105" s="2">
        <f t="shared" si="195"/>
        <v>31.5</v>
      </c>
      <c r="I2105" s="3">
        <v>21</v>
      </c>
      <c r="J2105" s="3">
        <v>16</v>
      </c>
      <c r="K2105" s="3">
        <v>6</v>
      </c>
      <c r="L2105" s="3">
        <v>47</v>
      </c>
      <c r="M2105" s="3">
        <v>23</v>
      </c>
      <c r="N2105" s="3">
        <v>49</v>
      </c>
      <c r="O2105" s="3">
        <v>29</v>
      </c>
      <c r="P2105" s="3">
        <v>36</v>
      </c>
      <c r="Q2105" s="3">
        <v>36</v>
      </c>
      <c r="R2105" s="3">
        <v>41</v>
      </c>
      <c r="S2105" s="3">
        <v>39</v>
      </c>
      <c r="T2105" s="3">
        <v>12</v>
      </c>
      <c r="U2105" s="3">
        <v>44</v>
      </c>
      <c r="V2105" s="3">
        <v>43</v>
      </c>
      <c r="W2105" s="1">
        <f t="shared" si="196"/>
        <v>31</v>
      </c>
      <c r="X2105" s="17">
        <f>IFERROR(Z2105/AB2105,0)</f>
        <v>30.23076923076923</v>
      </c>
      <c r="Y2105" s="3">
        <f>SUBTOTAL(109,I2105:V2105)</f>
        <v>442</v>
      </c>
      <c r="Z2105" s="3">
        <f>Y2105-N2105</f>
        <v>393</v>
      </c>
      <c r="AA2105" s="3">
        <f t="shared" si="197"/>
        <v>14</v>
      </c>
      <c r="AB2105" s="3">
        <f>COUNTA(I2105:V2105)-COUNTA(N2105)</f>
        <v>13</v>
      </c>
      <c r="AC2105" s="74">
        <f t="array" ref="AC2105">AVERAGE(IF((COLUMN(I2105:V2105)&lt;&gt;COLUMN(N2105)), I2105:V2105))</f>
        <v>30.23076923076923</v>
      </c>
    </row>
    <row r="2106" spans="1:29" x14ac:dyDescent="0.35">
      <c r="A2106" t="s">
        <v>3112</v>
      </c>
      <c r="B2106" t="s">
        <v>1992</v>
      </c>
      <c r="C2106" t="s">
        <v>2605</v>
      </c>
      <c r="D2106" s="1">
        <v>5</v>
      </c>
      <c r="E2106" s="2">
        <f t="shared" si="192"/>
        <v>0</v>
      </c>
      <c r="F2106" s="2">
        <f t="shared" si="193"/>
        <v>0</v>
      </c>
      <c r="G2106" s="2">
        <f t="shared" si="194"/>
        <v>0.1111111111111111</v>
      </c>
      <c r="H2106" s="2">
        <f t="shared" si="195"/>
        <v>8.3333333333333329E-2</v>
      </c>
      <c r="I2106" s="3">
        <v>1</v>
      </c>
      <c r="N2106" s="3">
        <v>1</v>
      </c>
      <c r="V2106" s="3">
        <v>5</v>
      </c>
      <c r="W2106" s="1">
        <f t="shared" si="196"/>
        <v>5</v>
      </c>
      <c r="X2106" s="17">
        <f>IFERROR(Z2106/AB2106,0)</f>
        <v>3</v>
      </c>
      <c r="Y2106" s="3">
        <f>SUBTOTAL(109,I2106:V2106)</f>
        <v>7</v>
      </c>
      <c r="Z2106" s="3">
        <f>Y2106-N2106</f>
        <v>6</v>
      </c>
      <c r="AA2106" s="3">
        <f t="shared" si="197"/>
        <v>3</v>
      </c>
      <c r="AB2106" s="3">
        <f>COUNTA(I2106:V2106)-COUNTA(N2106)</f>
        <v>2</v>
      </c>
      <c r="AC2106" s="74">
        <f t="array" ref="AC2106">AVERAGE(IF((COLUMN(I2106:V2106)&lt;&gt;COLUMN(N2106)), I2106:V2106))</f>
        <v>0.46153846153846156</v>
      </c>
    </row>
    <row r="2107" spans="1:29" x14ac:dyDescent="0.35">
      <c r="A2107" t="s">
        <v>3113</v>
      </c>
      <c r="B2107" t="s">
        <v>1242</v>
      </c>
      <c r="C2107" t="s">
        <v>2605</v>
      </c>
      <c r="D2107" s="1">
        <v>2.5</v>
      </c>
      <c r="E2107" s="2">
        <f t="shared" si="192"/>
        <v>1.3333333333333333</v>
      </c>
      <c r="F2107" s="2">
        <f t="shared" si="193"/>
        <v>0.83333333333333337</v>
      </c>
      <c r="G2107" s="2">
        <f t="shared" si="194"/>
        <v>1.4444444444444444</v>
      </c>
      <c r="H2107" s="2">
        <f t="shared" si="195"/>
        <v>1.1666666666666667</v>
      </c>
      <c r="L2107" s="3">
        <v>1</v>
      </c>
      <c r="M2107" s="3">
        <v>2</v>
      </c>
      <c r="O2107" s="3">
        <v>6</v>
      </c>
      <c r="P2107" s="3">
        <v>1</v>
      </c>
      <c r="T2107" s="3">
        <v>4</v>
      </c>
      <c r="V2107" s="3">
        <v>1</v>
      </c>
      <c r="W2107" s="1">
        <f t="shared" si="196"/>
        <v>2.5</v>
      </c>
      <c r="X2107" s="17">
        <f>IFERROR(Z2107/AB2107,0)</f>
        <v>2.5</v>
      </c>
      <c r="Y2107" s="3">
        <f>SUBTOTAL(109,I2107:V2107)</f>
        <v>15</v>
      </c>
      <c r="Z2107" s="3">
        <f>Y2107-N2107</f>
        <v>15</v>
      </c>
      <c r="AA2107" s="3">
        <f t="shared" si="197"/>
        <v>6</v>
      </c>
      <c r="AB2107" s="3">
        <f>COUNTA(I2107:V2107)-COUNTA(N2107)</f>
        <v>6</v>
      </c>
      <c r="AC2107" s="74">
        <f t="array" ref="AC2107">AVERAGE(IF((COLUMN(I2107:V2107)&lt;&gt;COLUMN(N2107)), I2107:V2107))</f>
        <v>1.1538461538461537</v>
      </c>
    </row>
    <row r="2108" spans="1:29" x14ac:dyDescent="0.35">
      <c r="A2108" t="s">
        <v>3114</v>
      </c>
      <c r="B2108" t="s">
        <v>458</v>
      </c>
      <c r="C2108" t="s">
        <v>2605</v>
      </c>
      <c r="D2108" s="1">
        <v>6.333333333333333</v>
      </c>
      <c r="E2108" s="2">
        <f t="shared" si="192"/>
        <v>2.6666666666666665</v>
      </c>
      <c r="F2108" s="2">
        <f t="shared" si="193"/>
        <v>1.3333333333333333</v>
      </c>
      <c r="G2108" s="2">
        <f t="shared" si="194"/>
        <v>0.88888888888888884</v>
      </c>
      <c r="H2108" s="2">
        <f t="shared" si="195"/>
        <v>0.66666666666666663</v>
      </c>
      <c r="T2108" s="3">
        <v>2</v>
      </c>
      <c r="U2108" s="3">
        <v>6</v>
      </c>
      <c r="V2108" s="3">
        <v>11</v>
      </c>
      <c r="W2108" s="1">
        <f t="shared" si="196"/>
        <v>6.333333333333333</v>
      </c>
      <c r="X2108" s="17">
        <f>IFERROR(Z2108/AB2108,0)</f>
        <v>6.333333333333333</v>
      </c>
      <c r="Y2108" s="3">
        <f>SUBTOTAL(109,I2108:V2108)</f>
        <v>19</v>
      </c>
      <c r="Z2108" s="3">
        <f>Y2108-N2108</f>
        <v>19</v>
      </c>
      <c r="AA2108" s="3">
        <f t="shared" si="197"/>
        <v>3</v>
      </c>
      <c r="AB2108" s="3">
        <f>COUNTA(I2108:V2108)-COUNTA(N2108)</f>
        <v>3</v>
      </c>
      <c r="AC2108" s="74">
        <f t="array" ref="AC2108">AVERAGE(IF((COLUMN(I2108:V2108)&lt;&gt;COLUMN(N2108)), I2108:V2108))</f>
        <v>1.4615384615384615</v>
      </c>
    </row>
    <row r="2109" spans="1:29" x14ac:dyDescent="0.35">
      <c r="A2109" t="s">
        <v>3115</v>
      </c>
      <c r="B2109" t="s">
        <v>460</v>
      </c>
      <c r="C2109" t="s">
        <v>2605</v>
      </c>
      <c r="D2109" s="1">
        <v>15.181818181818182</v>
      </c>
      <c r="E2109" s="2">
        <f t="shared" si="192"/>
        <v>16.333333333333332</v>
      </c>
      <c r="F2109" s="2">
        <f t="shared" si="193"/>
        <v>13.333333333333334</v>
      </c>
      <c r="G2109" s="2">
        <f t="shared" si="194"/>
        <v>18</v>
      </c>
      <c r="H2109" s="2">
        <f t="shared" si="195"/>
        <v>16.5</v>
      </c>
      <c r="I2109" s="3">
        <v>12</v>
      </c>
      <c r="J2109" s="3">
        <v>29</v>
      </c>
      <c r="K2109" s="3">
        <v>4</v>
      </c>
      <c r="L2109" s="3">
        <v>3</v>
      </c>
      <c r="M2109" s="3">
        <v>14</v>
      </c>
      <c r="N2109" s="3">
        <v>46</v>
      </c>
      <c r="O2109" s="3">
        <v>22</v>
      </c>
      <c r="P2109" s="3">
        <v>7</v>
      </c>
      <c r="Q2109" s="3">
        <v>24</v>
      </c>
      <c r="S2109" s="3">
        <v>15</v>
      </c>
      <c r="T2109" s="3">
        <v>8</v>
      </c>
      <c r="U2109" s="3">
        <v>26</v>
      </c>
      <c r="V2109" s="3">
        <v>15</v>
      </c>
      <c r="W2109" s="1">
        <f t="shared" si="196"/>
        <v>15.181818181818182</v>
      </c>
      <c r="X2109" s="17">
        <f>IFERROR(Z2109/AB2109,0)</f>
        <v>14.916666666666666</v>
      </c>
      <c r="Y2109" s="3">
        <f>SUBTOTAL(109,I2109:V2109)</f>
        <v>225</v>
      </c>
      <c r="Z2109" s="3">
        <f>Y2109-N2109</f>
        <v>179</v>
      </c>
      <c r="AA2109" s="3">
        <f t="shared" si="197"/>
        <v>13</v>
      </c>
      <c r="AB2109" s="3">
        <f>COUNTA(I2109:V2109)-COUNTA(N2109)</f>
        <v>12</v>
      </c>
      <c r="AC2109" s="74">
        <f t="array" ref="AC2109">AVERAGE(IF((COLUMN(I2109:V2109)&lt;&gt;COLUMN(N2109)), I2109:V2109))</f>
        <v>13.76923076923077</v>
      </c>
    </row>
    <row r="2110" spans="1:29" x14ac:dyDescent="0.35">
      <c r="A2110" t="s">
        <v>3116</v>
      </c>
      <c r="B2110" t="s">
        <v>462</v>
      </c>
      <c r="C2110" t="s">
        <v>2605</v>
      </c>
      <c r="D2110" s="1">
        <v>9.6666666666666661</v>
      </c>
      <c r="E2110" s="2">
        <f t="shared" ref="E2110:E2173" si="198">IFERROR(SUM(S2110:U2110)/3,"")</f>
        <v>8</v>
      </c>
      <c r="F2110" s="2">
        <f t="shared" ref="F2110:F2173" si="199">IFERROR(SUM(P2110:U2110)/6,"")</f>
        <v>11</v>
      </c>
      <c r="G2110" s="2">
        <f t="shared" ref="G2110:G2173" si="200">IFERROR(SUM(M2110:U2110)/9,"")</f>
        <v>12.222222222222221</v>
      </c>
      <c r="H2110" s="2">
        <f t="shared" ref="H2110:H2173" si="201">IFERROR(SUM(J2110:U2110)/12,"")</f>
        <v>11.416666666666666</v>
      </c>
      <c r="I2110" s="3">
        <v>6</v>
      </c>
      <c r="J2110" s="3">
        <v>22</v>
      </c>
      <c r="K2110" s="3">
        <v>3</v>
      </c>
      <c r="L2110" s="3">
        <v>2</v>
      </c>
      <c r="M2110" s="3">
        <v>6</v>
      </c>
      <c r="N2110" s="3">
        <v>26</v>
      </c>
      <c r="O2110" s="3">
        <v>12</v>
      </c>
      <c r="P2110" s="3">
        <v>22</v>
      </c>
      <c r="Q2110" s="3">
        <v>5</v>
      </c>
      <c r="R2110" s="3">
        <v>15</v>
      </c>
      <c r="S2110" s="3">
        <v>1</v>
      </c>
      <c r="T2110" s="3">
        <v>7</v>
      </c>
      <c r="U2110" s="3">
        <v>16</v>
      </c>
      <c r="V2110" s="3">
        <v>5</v>
      </c>
      <c r="W2110" s="1">
        <f t="shared" ref="W2110:W2173" si="202">IFERROR(AVERAGE((O2110:V2110),(J2110:M2110)),"0")</f>
        <v>9.6666666666666661</v>
      </c>
      <c r="X2110" s="17">
        <f>IFERROR(Z2110/AB2110,0)</f>
        <v>9.384615384615385</v>
      </c>
      <c r="Y2110" s="3">
        <f>SUBTOTAL(109,I2110:V2110)</f>
        <v>148</v>
      </c>
      <c r="Z2110" s="3">
        <f>Y2110-N2110</f>
        <v>122</v>
      </c>
      <c r="AA2110" s="3">
        <f t="shared" si="197"/>
        <v>14</v>
      </c>
      <c r="AB2110" s="3">
        <f>COUNTA(I2110:V2110)-COUNTA(N2110)</f>
        <v>13</v>
      </c>
      <c r="AC2110" s="74">
        <f t="array" ref="AC2110">AVERAGE(IF((COLUMN(I2110:V2110)&lt;&gt;COLUMN(N2110)), I2110:V2110))</f>
        <v>9.384615384615385</v>
      </c>
    </row>
    <row r="2111" spans="1:29" x14ac:dyDescent="0.35">
      <c r="A2111" t="s">
        <v>3117</v>
      </c>
      <c r="B2111" t="s">
        <v>464</v>
      </c>
      <c r="C2111" t="s">
        <v>2605</v>
      </c>
      <c r="D2111" s="1">
        <v>29.916666666666668</v>
      </c>
      <c r="E2111" s="2">
        <f t="shared" si="198"/>
        <v>32.666666666666664</v>
      </c>
      <c r="F2111" s="2">
        <f t="shared" si="199"/>
        <v>29.166666666666668</v>
      </c>
      <c r="G2111" s="2">
        <f t="shared" si="200"/>
        <v>34.888888888888886</v>
      </c>
      <c r="H2111" s="2">
        <f t="shared" si="201"/>
        <v>35</v>
      </c>
      <c r="I2111" s="3">
        <v>6</v>
      </c>
      <c r="J2111" s="3">
        <v>72</v>
      </c>
      <c r="K2111" s="3">
        <v>14</v>
      </c>
      <c r="L2111" s="3">
        <v>20</v>
      </c>
      <c r="M2111" s="3">
        <v>22</v>
      </c>
      <c r="N2111" s="3">
        <v>87</v>
      </c>
      <c r="O2111" s="3">
        <v>30</v>
      </c>
      <c r="P2111" s="3">
        <v>29</v>
      </c>
      <c r="Q2111" s="3">
        <v>24</v>
      </c>
      <c r="R2111" s="3">
        <v>24</v>
      </c>
      <c r="S2111" s="3">
        <v>22</v>
      </c>
      <c r="T2111" s="3">
        <v>16</v>
      </c>
      <c r="U2111" s="3">
        <v>60</v>
      </c>
      <c r="V2111" s="3">
        <v>26</v>
      </c>
      <c r="W2111" s="1">
        <f t="shared" si="202"/>
        <v>29.916666666666668</v>
      </c>
      <c r="X2111" s="17">
        <f>IFERROR(Z2111/AB2111,0)</f>
        <v>28.076923076923077</v>
      </c>
      <c r="Y2111" s="3">
        <f>SUBTOTAL(109,I2111:V2111)</f>
        <v>452</v>
      </c>
      <c r="Z2111" s="3">
        <f>Y2111-N2111</f>
        <v>365</v>
      </c>
      <c r="AA2111" s="3">
        <f t="shared" si="197"/>
        <v>14</v>
      </c>
      <c r="AB2111" s="3">
        <f>COUNTA(I2111:V2111)-COUNTA(N2111)</f>
        <v>13</v>
      </c>
      <c r="AC2111" s="74">
        <f t="array" ref="AC2111">AVERAGE(IF((COLUMN(I2111:V2111)&lt;&gt;COLUMN(N2111)), I2111:V2111))</f>
        <v>28.076923076923077</v>
      </c>
    </row>
    <row r="2112" spans="1:29" x14ac:dyDescent="0.35">
      <c r="A2112" t="s">
        <v>3118</v>
      </c>
      <c r="B2112" t="s">
        <v>209</v>
      </c>
      <c r="C2112" t="s">
        <v>2605</v>
      </c>
      <c r="D2112" s="1">
        <v>2</v>
      </c>
      <c r="E2112" s="2">
        <f t="shared" si="198"/>
        <v>0</v>
      </c>
      <c r="F2112" s="2">
        <f t="shared" si="199"/>
        <v>0</v>
      </c>
      <c r="G2112" s="2">
        <f t="shared" si="200"/>
        <v>0</v>
      </c>
      <c r="H2112" s="2">
        <f t="shared" si="201"/>
        <v>0.16666666666666666</v>
      </c>
      <c r="J2112" s="3">
        <v>2</v>
      </c>
      <c r="V2112" s="3">
        <v>2</v>
      </c>
      <c r="W2112" s="1">
        <f t="shared" si="202"/>
        <v>2</v>
      </c>
      <c r="X2112" s="17">
        <f>IFERROR(Z2112/AB2112,0)</f>
        <v>2</v>
      </c>
      <c r="Y2112" s="3">
        <f>SUBTOTAL(109,I2112:V2112)</f>
        <v>4</v>
      </c>
      <c r="Z2112" s="3">
        <f>Y2112-N2112</f>
        <v>4</v>
      </c>
      <c r="AA2112" s="3">
        <f t="shared" si="197"/>
        <v>2</v>
      </c>
      <c r="AB2112" s="3">
        <f>COUNTA(I2112:V2112)-COUNTA(N2112)</f>
        <v>2</v>
      </c>
      <c r="AC2112" s="74">
        <f t="array" ref="AC2112">AVERAGE(IF((COLUMN(I2112:V2112)&lt;&gt;COLUMN(N2112)), I2112:V2112))</f>
        <v>0.30769230769230771</v>
      </c>
    </row>
    <row r="2113" spans="1:29" x14ac:dyDescent="0.35">
      <c r="A2113" t="s">
        <v>3119</v>
      </c>
      <c r="B2113" t="s">
        <v>1249</v>
      </c>
      <c r="C2113" t="s">
        <v>2605</v>
      </c>
      <c r="D2113" s="1">
        <v>26.583333333333332</v>
      </c>
      <c r="E2113" s="2">
        <f t="shared" si="198"/>
        <v>18</v>
      </c>
      <c r="F2113" s="2">
        <f t="shared" si="199"/>
        <v>26.833333333333332</v>
      </c>
      <c r="G2113" s="2">
        <f t="shared" si="200"/>
        <v>33.111111111111114</v>
      </c>
      <c r="H2113" s="2">
        <f t="shared" si="201"/>
        <v>31</v>
      </c>
      <c r="I2113" s="3">
        <v>29</v>
      </c>
      <c r="J2113" s="3">
        <v>31</v>
      </c>
      <c r="K2113" s="3">
        <v>21</v>
      </c>
      <c r="L2113" s="3">
        <v>22</v>
      </c>
      <c r="M2113" s="3">
        <v>34</v>
      </c>
      <c r="N2113" s="3">
        <v>82</v>
      </c>
      <c r="O2113" s="3">
        <v>21</v>
      </c>
      <c r="P2113" s="3">
        <v>37</v>
      </c>
      <c r="Q2113" s="3">
        <v>44</v>
      </c>
      <c r="R2113" s="3">
        <v>26</v>
      </c>
      <c r="S2113" s="3">
        <v>12</v>
      </c>
      <c r="T2113" s="3">
        <v>16</v>
      </c>
      <c r="U2113" s="3">
        <v>26</v>
      </c>
      <c r="V2113" s="3">
        <v>29</v>
      </c>
      <c r="W2113" s="1">
        <f t="shared" si="202"/>
        <v>26.583333333333332</v>
      </c>
      <c r="X2113" s="17">
        <f>IFERROR(Z2113/AB2113,0)</f>
        <v>26.76923076923077</v>
      </c>
      <c r="Y2113" s="3">
        <f>SUBTOTAL(109,I2113:V2113)</f>
        <v>430</v>
      </c>
      <c r="Z2113" s="3">
        <f>Y2113-N2113</f>
        <v>348</v>
      </c>
      <c r="AA2113" s="3">
        <f t="shared" si="197"/>
        <v>14</v>
      </c>
      <c r="AB2113" s="3">
        <f>COUNTA(I2113:V2113)-COUNTA(N2113)</f>
        <v>13</v>
      </c>
      <c r="AC2113" s="74">
        <f t="array" ref="AC2113">AVERAGE(IF((COLUMN(I2113:V2113)&lt;&gt;COLUMN(N2113)), I2113:V2113))</f>
        <v>26.76923076923077</v>
      </c>
    </row>
    <row r="2114" spans="1:29" x14ac:dyDescent="0.35">
      <c r="A2114" t="s">
        <v>3120</v>
      </c>
      <c r="B2114" t="s">
        <v>467</v>
      </c>
      <c r="C2114" t="s">
        <v>2605</v>
      </c>
      <c r="D2114" s="1">
        <v>8.2727272727272734</v>
      </c>
      <c r="E2114" s="2">
        <f t="shared" si="198"/>
        <v>5.333333333333333</v>
      </c>
      <c r="F2114" s="2">
        <f t="shared" si="199"/>
        <v>7.5</v>
      </c>
      <c r="G2114" s="2">
        <f t="shared" si="200"/>
        <v>7.2222222222222223</v>
      </c>
      <c r="H2114" s="2">
        <f t="shared" si="201"/>
        <v>8.1666666666666661</v>
      </c>
      <c r="I2114" s="3">
        <v>12</v>
      </c>
      <c r="J2114" s="3">
        <v>27</v>
      </c>
      <c r="L2114" s="3">
        <v>6</v>
      </c>
      <c r="M2114" s="3">
        <v>1</v>
      </c>
      <c r="N2114" s="3">
        <v>13</v>
      </c>
      <c r="O2114" s="3">
        <v>6</v>
      </c>
      <c r="P2114" s="3">
        <v>7</v>
      </c>
      <c r="Q2114" s="3">
        <v>11</v>
      </c>
      <c r="R2114" s="3">
        <v>11</v>
      </c>
      <c r="S2114" s="3">
        <v>2</v>
      </c>
      <c r="T2114" s="3">
        <v>6</v>
      </c>
      <c r="U2114" s="3">
        <v>8</v>
      </c>
      <c r="V2114" s="3">
        <v>6</v>
      </c>
      <c r="W2114" s="1">
        <f t="shared" si="202"/>
        <v>8.2727272727272734</v>
      </c>
      <c r="X2114" s="17">
        <f>IFERROR(Z2114/AB2114,0)</f>
        <v>8.5833333333333339</v>
      </c>
      <c r="Y2114" s="3">
        <f>SUBTOTAL(109,I2114:V2114)</f>
        <v>116</v>
      </c>
      <c r="Z2114" s="3">
        <f>Y2114-N2114</f>
        <v>103</v>
      </c>
      <c r="AA2114" s="3">
        <f t="shared" si="197"/>
        <v>13</v>
      </c>
      <c r="AB2114" s="3">
        <f>COUNTA(I2114:V2114)-COUNTA(N2114)</f>
        <v>12</v>
      </c>
      <c r="AC2114" s="74">
        <f t="array" ref="AC2114">AVERAGE(IF((COLUMN(I2114:V2114)&lt;&gt;COLUMN(N2114)), I2114:V2114))</f>
        <v>7.9230769230769234</v>
      </c>
    </row>
    <row r="2115" spans="1:29" x14ac:dyDescent="0.35">
      <c r="A2115" t="s">
        <v>3121</v>
      </c>
      <c r="B2115" t="s">
        <v>3122</v>
      </c>
      <c r="C2115" t="s">
        <v>2605</v>
      </c>
      <c r="D2115" s="1">
        <v>1</v>
      </c>
      <c r="E2115" s="2">
        <f t="shared" si="198"/>
        <v>0</v>
      </c>
      <c r="F2115" s="2">
        <f t="shared" si="199"/>
        <v>0.33333333333333331</v>
      </c>
      <c r="G2115" s="2">
        <f t="shared" si="200"/>
        <v>0.22222222222222221</v>
      </c>
      <c r="H2115" s="2">
        <f t="shared" si="201"/>
        <v>0.16666666666666666</v>
      </c>
      <c r="P2115" s="3">
        <v>1</v>
      </c>
      <c r="Q2115" s="3">
        <v>1</v>
      </c>
      <c r="W2115" s="1">
        <f t="shared" si="202"/>
        <v>1</v>
      </c>
      <c r="X2115" s="17">
        <f>IFERROR(Z2115/AB2115,0)</f>
        <v>1</v>
      </c>
      <c r="Y2115" s="3">
        <f>SUBTOTAL(109,I2115:V2115)</f>
        <v>2</v>
      </c>
      <c r="Z2115" s="3">
        <f>Y2115-N2115</f>
        <v>2</v>
      </c>
      <c r="AA2115" s="3">
        <f t="shared" si="197"/>
        <v>2</v>
      </c>
      <c r="AB2115" s="3">
        <f>COUNTA(I2115:V2115)-COUNTA(N2115)</f>
        <v>2</v>
      </c>
      <c r="AC2115" s="74">
        <f t="array" ref="AC2115">AVERAGE(IF((COLUMN(I2115:V2115)&lt;&gt;COLUMN(N2115)), I2115:V2115))</f>
        <v>0.15384615384615385</v>
      </c>
    </row>
    <row r="2116" spans="1:29" x14ac:dyDescent="0.35">
      <c r="A2116" t="s">
        <v>3123</v>
      </c>
      <c r="B2116" t="s">
        <v>211</v>
      </c>
      <c r="C2116" t="s">
        <v>2605</v>
      </c>
      <c r="D2116" s="1">
        <v>46.333333333333336</v>
      </c>
      <c r="E2116" s="2">
        <f t="shared" si="198"/>
        <v>56.666666666666664</v>
      </c>
      <c r="F2116" s="2">
        <f t="shared" si="199"/>
        <v>48.5</v>
      </c>
      <c r="G2116" s="2">
        <f t="shared" si="200"/>
        <v>60.777777777777779</v>
      </c>
      <c r="H2116" s="2">
        <f t="shared" si="201"/>
        <v>56.25</v>
      </c>
      <c r="I2116" s="3">
        <v>25</v>
      </c>
      <c r="J2116" s="3">
        <v>43</v>
      </c>
      <c r="K2116" s="3">
        <v>29</v>
      </c>
      <c r="L2116" s="3">
        <v>56</v>
      </c>
      <c r="M2116" s="3">
        <v>39</v>
      </c>
      <c r="N2116" s="3">
        <v>167</v>
      </c>
      <c r="O2116" s="3">
        <v>50</v>
      </c>
      <c r="P2116" s="3">
        <v>46</v>
      </c>
      <c r="Q2116" s="3">
        <v>38</v>
      </c>
      <c r="R2116" s="3">
        <v>37</v>
      </c>
      <c r="S2116" s="3">
        <v>60</v>
      </c>
      <c r="T2116" s="3">
        <v>37</v>
      </c>
      <c r="U2116" s="3">
        <v>73</v>
      </c>
      <c r="V2116" s="3">
        <v>48</v>
      </c>
      <c r="W2116" s="1">
        <f t="shared" si="202"/>
        <v>46.333333333333336</v>
      </c>
      <c r="X2116" s="17">
        <f>IFERROR(Z2116/AB2116,0)</f>
        <v>44.692307692307693</v>
      </c>
      <c r="Y2116" s="3">
        <f>SUBTOTAL(109,I2116:V2116)</f>
        <v>748</v>
      </c>
      <c r="Z2116" s="3">
        <f>Y2116-N2116</f>
        <v>581</v>
      </c>
      <c r="AA2116" s="3">
        <f t="shared" si="197"/>
        <v>14</v>
      </c>
      <c r="AB2116" s="3">
        <f>COUNTA(I2116:V2116)-COUNTA(N2116)</f>
        <v>13</v>
      </c>
      <c r="AC2116" s="74">
        <f t="array" ref="AC2116">AVERAGE(IF((COLUMN(I2116:V2116)&lt;&gt;COLUMN(N2116)), I2116:V2116))</f>
        <v>44.692307692307693</v>
      </c>
    </row>
    <row r="2117" spans="1:29" x14ac:dyDescent="0.35">
      <c r="A2117" t="s">
        <v>3124</v>
      </c>
      <c r="B2117" t="s">
        <v>470</v>
      </c>
      <c r="C2117" t="s">
        <v>2605</v>
      </c>
      <c r="D2117" s="1">
        <v>11.4</v>
      </c>
      <c r="E2117" s="2">
        <f t="shared" si="198"/>
        <v>0</v>
      </c>
      <c r="F2117" s="2">
        <f t="shared" si="199"/>
        <v>0.5</v>
      </c>
      <c r="G2117" s="2">
        <f t="shared" si="200"/>
        <v>0.77777777777777779</v>
      </c>
      <c r="H2117" s="2">
        <f t="shared" si="201"/>
        <v>4.916666666666667</v>
      </c>
      <c r="I2117" s="3">
        <v>27</v>
      </c>
      <c r="J2117" s="3">
        <v>22</v>
      </c>
      <c r="K2117" s="3">
        <v>16</v>
      </c>
      <c r="L2117" s="3">
        <v>14</v>
      </c>
      <c r="M2117" s="3">
        <v>2</v>
      </c>
      <c r="N2117" s="3">
        <v>2</v>
      </c>
      <c r="Q2117" s="3">
        <v>3</v>
      </c>
      <c r="W2117" s="1">
        <f t="shared" si="202"/>
        <v>11.4</v>
      </c>
      <c r="X2117" s="17">
        <f>IFERROR(Z2117/AB2117,0)</f>
        <v>14</v>
      </c>
      <c r="Y2117" s="3">
        <f>SUBTOTAL(109,I2117:V2117)</f>
        <v>86</v>
      </c>
      <c r="Z2117" s="3">
        <f>Y2117-N2117</f>
        <v>84</v>
      </c>
      <c r="AA2117" s="3">
        <f t="shared" si="197"/>
        <v>7</v>
      </c>
      <c r="AB2117" s="3">
        <f>COUNTA(I2117:V2117)-COUNTA(N2117)</f>
        <v>6</v>
      </c>
      <c r="AC2117" s="74">
        <f t="array" ref="AC2117">AVERAGE(IF((COLUMN(I2117:V2117)&lt;&gt;COLUMN(N2117)), I2117:V2117))</f>
        <v>6.4615384615384617</v>
      </c>
    </row>
    <row r="2118" spans="1:29" x14ac:dyDescent="0.35">
      <c r="A2118" t="s">
        <v>3125</v>
      </c>
      <c r="B2118" t="s">
        <v>472</v>
      </c>
      <c r="C2118" t="s">
        <v>2605</v>
      </c>
      <c r="D2118" s="1">
        <v>21.777777777777779</v>
      </c>
      <c r="E2118" s="2">
        <f t="shared" si="198"/>
        <v>21.666666666666668</v>
      </c>
      <c r="F2118" s="2">
        <f t="shared" si="199"/>
        <v>22.833333333333332</v>
      </c>
      <c r="G2118" s="2">
        <f t="shared" si="200"/>
        <v>25.555555555555557</v>
      </c>
      <c r="H2118" s="2">
        <f t="shared" si="201"/>
        <v>19.166666666666668</v>
      </c>
      <c r="M2118" s="3">
        <v>16</v>
      </c>
      <c r="N2118" s="3">
        <v>49</v>
      </c>
      <c r="O2118" s="3">
        <v>28</v>
      </c>
      <c r="P2118" s="3">
        <v>19</v>
      </c>
      <c r="Q2118" s="3">
        <v>21</v>
      </c>
      <c r="R2118" s="3">
        <v>32</v>
      </c>
      <c r="S2118" s="3">
        <v>25</v>
      </c>
      <c r="T2118" s="3">
        <v>24</v>
      </c>
      <c r="U2118" s="3">
        <v>16</v>
      </c>
      <c r="V2118" s="3">
        <v>15</v>
      </c>
      <c r="W2118" s="1">
        <f t="shared" si="202"/>
        <v>21.777777777777779</v>
      </c>
      <c r="X2118" s="17">
        <f>IFERROR(Z2118/AB2118,0)</f>
        <v>21.777777777777779</v>
      </c>
      <c r="Y2118" s="3">
        <f>SUBTOTAL(109,I2118:V2118)</f>
        <v>245</v>
      </c>
      <c r="Z2118" s="3">
        <f>Y2118-N2118</f>
        <v>196</v>
      </c>
      <c r="AA2118" s="3">
        <f t="shared" si="197"/>
        <v>10</v>
      </c>
      <c r="AB2118" s="3">
        <f>COUNTA(I2118:V2118)-COUNTA(N2118)</f>
        <v>9</v>
      </c>
      <c r="AC2118" s="74">
        <f t="array" ref="AC2118">AVERAGE(IF((COLUMN(I2118:V2118)&lt;&gt;COLUMN(N2118)), I2118:V2118))</f>
        <v>15.076923076923077</v>
      </c>
    </row>
    <row r="2119" spans="1:29" x14ac:dyDescent="0.35">
      <c r="A2119" t="s">
        <v>3126</v>
      </c>
      <c r="B2119" t="s">
        <v>1254</v>
      </c>
      <c r="C2119" t="s">
        <v>2605</v>
      </c>
      <c r="D2119" s="1">
        <v>4</v>
      </c>
      <c r="E2119" s="2">
        <f t="shared" si="198"/>
        <v>0</v>
      </c>
      <c r="F2119" s="2">
        <f t="shared" si="199"/>
        <v>0</v>
      </c>
      <c r="G2119" s="2">
        <f t="shared" si="200"/>
        <v>0</v>
      </c>
      <c r="H2119" s="2">
        <f t="shared" si="201"/>
        <v>0.33333333333333331</v>
      </c>
      <c r="I2119" s="3">
        <v>1</v>
      </c>
      <c r="L2119" s="3">
        <v>4</v>
      </c>
      <c r="W2119" s="1">
        <f t="shared" si="202"/>
        <v>4</v>
      </c>
      <c r="X2119" s="17">
        <f>IFERROR(Z2119/AB2119,0)</f>
        <v>2.5</v>
      </c>
      <c r="Y2119" s="3">
        <f>SUBTOTAL(109,I2119:V2119)</f>
        <v>5</v>
      </c>
      <c r="Z2119" s="3">
        <f>Y2119-N2119</f>
        <v>5</v>
      </c>
      <c r="AA2119" s="3">
        <f t="shared" ref="AA2119:AA2182" si="203">COUNTA(I2119:V2119)</f>
        <v>2</v>
      </c>
      <c r="AB2119" s="3">
        <f>COUNTA(I2119:V2119)-COUNTA(N2119)</f>
        <v>2</v>
      </c>
      <c r="AC2119" s="74">
        <f t="array" ref="AC2119">AVERAGE(IF((COLUMN(I2119:V2119)&lt;&gt;COLUMN(N2119)), I2119:V2119))</f>
        <v>0.38461538461538464</v>
      </c>
    </row>
    <row r="2120" spans="1:29" x14ac:dyDescent="0.35">
      <c r="A2120" t="s">
        <v>3127</v>
      </c>
      <c r="B2120" t="s">
        <v>3128</v>
      </c>
      <c r="C2120" t="s">
        <v>2605</v>
      </c>
      <c r="D2120" s="1">
        <v>3.1428571428571428</v>
      </c>
      <c r="E2120" s="2">
        <f t="shared" si="198"/>
        <v>1</v>
      </c>
      <c r="F2120" s="2">
        <f t="shared" si="199"/>
        <v>2.6666666666666665</v>
      </c>
      <c r="G2120" s="2">
        <f t="shared" si="200"/>
        <v>3.1111111111111112</v>
      </c>
      <c r="H2120" s="2">
        <f t="shared" si="201"/>
        <v>2.3333333333333335</v>
      </c>
      <c r="M2120" s="3">
        <v>4</v>
      </c>
      <c r="N2120" s="3">
        <v>7</v>
      </c>
      <c r="O2120" s="3">
        <v>1</v>
      </c>
      <c r="P2120" s="3">
        <v>1</v>
      </c>
      <c r="Q2120" s="3">
        <v>5</v>
      </c>
      <c r="R2120" s="3">
        <v>7</v>
      </c>
      <c r="S2120" s="3">
        <v>3</v>
      </c>
      <c r="V2120" s="3">
        <v>1</v>
      </c>
      <c r="W2120" s="1">
        <f t="shared" si="202"/>
        <v>3.1428571428571428</v>
      </c>
      <c r="X2120" s="17">
        <f>IFERROR(Z2120/AB2120,0)</f>
        <v>3.1428571428571428</v>
      </c>
      <c r="Y2120" s="3">
        <f>SUBTOTAL(109,I2120:V2120)</f>
        <v>29</v>
      </c>
      <c r="Z2120" s="3">
        <f>Y2120-N2120</f>
        <v>22</v>
      </c>
      <c r="AA2120" s="3">
        <f t="shared" si="203"/>
        <v>8</v>
      </c>
      <c r="AB2120" s="3">
        <f>COUNTA(I2120:V2120)-COUNTA(N2120)</f>
        <v>7</v>
      </c>
      <c r="AC2120" s="74">
        <f t="array" ref="AC2120">AVERAGE(IF((COLUMN(I2120:V2120)&lt;&gt;COLUMN(N2120)), I2120:V2120))</f>
        <v>1.6923076923076923</v>
      </c>
    </row>
    <row r="2121" spans="1:29" x14ac:dyDescent="0.35">
      <c r="A2121" t="s">
        <v>3129</v>
      </c>
      <c r="B2121" t="s">
        <v>2006</v>
      </c>
      <c r="C2121" t="s">
        <v>2605</v>
      </c>
      <c r="D2121" s="1">
        <v>2</v>
      </c>
      <c r="E2121" s="2">
        <f t="shared" si="198"/>
        <v>0</v>
      </c>
      <c r="F2121" s="2">
        <f t="shared" si="199"/>
        <v>0.33333333333333331</v>
      </c>
      <c r="G2121" s="2">
        <f t="shared" si="200"/>
        <v>0.22222222222222221</v>
      </c>
      <c r="H2121" s="2">
        <f t="shared" si="201"/>
        <v>0.16666666666666666</v>
      </c>
      <c r="Q2121" s="3">
        <v>2</v>
      </c>
      <c r="W2121" s="1">
        <f t="shared" si="202"/>
        <v>2</v>
      </c>
      <c r="X2121" s="17">
        <f>IFERROR(Z2121/AB2121,0)</f>
        <v>2</v>
      </c>
      <c r="Y2121" s="3">
        <f>SUBTOTAL(109,I2121:V2121)</f>
        <v>2</v>
      </c>
      <c r="Z2121" s="3">
        <f>Y2121-N2121</f>
        <v>2</v>
      </c>
      <c r="AA2121" s="3">
        <f t="shared" si="203"/>
        <v>1</v>
      </c>
      <c r="AB2121" s="3">
        <f>COUNTA(I2121:V2121)-COUNTA(N2121)</f>
        <v>1</v>
      </c>
      <c r="AC2121" s="74">
        <f t="array" ref="AC2121">AVERAGE(IF((COLUMN(I2121:V2121)&lt;&gt;COLUMN(N2121)), I2121:V2121))</f>
        <v>0.15384615384615385</v>
      </c>
    </row>
    <row r="2122" spans="1:29" x14ac:dyDescent="0.35">
      <c r="A2122" t="s">
        <v>3130</v>
      </c>
      <c r="B2122" t="s">
        <v>213</v>
      </c>
      <c r="C2122" t="s">
        <v>2605</v>
      </c>
      <c r="D2122" s="1">
        <v>36.666666666666664</v>
      </c>
      <c r="E2122" s="2">
        <f t="shared" si="198"/>
        <v>30</v>
      </c>
      <c r="F2122" s="2">
        <f t="shared" si="199"/>
        <v>31.333333333333332</v>
      </c>
      <c r="G2122" s="2">
        <f t="shared" si="200"/>
        <v>47</v>
      </c>
      <c r="H2122" s="2">
        <f t="shared" si="201"/>
        <v>45.916666666666664</v>
      </c>
      <c r="I2122" s="3">
        <v>37</v>
      </c>
      <c r="J2122" s="3">
        <v>62</v>
      </c>
      <c r="K2122" s="3">
        <v>32</v>
      </c>
      <c r="L2122" s="3">
        <v>34</v>
      </c>
      <c r="M2122" s="3">
        <v>45</v>
      </c>
      <c r="N2122" s="3">
        <v>137</v>
      </c>
      <c r="O2122" s="3">
        <v>53</v>
      </c>
      <c r="P2122" s="3">
        <v>47</v>
      </c>
      <c r="Q2122" s="3">
        <v>30</v>
      </c>
      <c r="R2122" s="3">
        <v>21</v>
      </c>
      <c r="S2122" s="3">
        <v>41</v>
      </c>
      <c r="T2122" s="3">
        <v>14</v>
      </c>
      <c r="U2122" s="3">
        <v>35</v>
      </c>
      <c r="V2122" s="3">
        <v>26</v>
      </c>
      <c r="W2122" s="1">
        <f t="shared" si="202"/>
        <v>36.666666666666664</v>
      </c>
      <c r="X2122" s="17">
        <f>IFERROR(Z2122/AB2122,0)</f>
        <v>36.692307692307693</v>
      </c>
      <c r="Y2122" s="3">
        <f>SUBTOTAL(109,I2122:V2122)</f>
        <v>614</v>
      </c>
      <c r="Z2122" s="3">
        <f>Y2122-N2122</f>
        <v>477</v>
      </c>
      <c r="AA2122" s="3">
        <f t="shared" si="203"/>
        <v>14</v>
      </c>
      <c r="AB2122" s="3">
        <f>COUNTA(I2122:V2122)-COUNTA(N2122)</f>
        <v>13</v>
      </c>
      <c r="AC2122" s="74">
        <f t="array" ref="AC2122">AVERAGE(IF((COLUMN(I2122:V2122)&lt;&gt;COLUMN(N2122)), I2122:V2122))</f>
        <v>36.692307692307693</v>
      </c>
    </row>
    <row r="2123" spans="1:29" x14ac:dyDescent="0.35">
      <c r="A2123" t="s">
        <v>3131</v>
      </c>
      <c r="B2123" t="s">
        <v>3132</v>
      </c>
      <c r="C2123" t="s">
        <v>2605</v>
      </c>
      <c r="D2123" s="1">
        <v>1</v>
      </c>
      <c r="E2123" s="2">
        <f t="shared" si="198"/>
        <v>0</v>
      </c>
      <c r="F2123" s="2">
        <f t="shared" si="199"/>
        <v>0</v>
      </c>
      <c r="G2123" s="2">
        <f t="shared" si="200"/>
        <v>0</v>
      </c>
      <c r="H2123" s="2">
        <f t="shared" si="201"/>
        <v>8.3333333333333329E-2</v>
      </c>
      <c r="J2123" s="3">
        <v>1</v>
      </c>
      <c r="W2123" s="1">
        <f t="shared" si="202"/>
        <v>1</v>
      </c>
      <c r="X2123" s="17">
        <f>IFERROR(Z2123/AB2123,0)</f>
        <v>1</v>
      </c>
      <c r="Y2123" s="3">
        <f>SUBTOTAL(109,I2123:V2123)</f>
        <v>1</v>
      </c>
      <c r="Z2123" s="3">
        <f>Y2123-N2123</f>
        <v>1</v>
      </c>
      <c r="AA2123" s="3">
        <f t="shared" si="203"/>
        <v>1</v>
      </c>
      <c r="AB2123" s="3">
        <f>COUNTA(I2123:V2123)-COUNTA(N2123)</f>
        <v>1</v>
      </c>
      <c r="AC2123" s="74">
        <f t="array" ref="AC2123">AVERAGE(IF((COLUMN(I2123:V2123)&lt;&gt;COLUMN(N2123)), I2123:V2123))</f>
        <v>7.6923076923076927E-2</v>
      </c>
    </row>
    <row r="2124" spans="1:29" x14ac:dyDescent="0.35">
      <c r="A2124" t="s">
        <v>3133</v>
      </c>
      <c r="B2124" t="s">
        <v>481</v>
      </c>
      <c r="C2124" t="s">
        <v>2605</v>
      </c>
      <c r="D2124" s="1">
        <v>20</v>
      </c>
      <c r="E2124" s="2">
        <f t="shared" si="198"/>
        <v>19</v>
      </c>
      <c r="F2124" s="2">
        <f t="shared" si="199"/>
        <v>19</v>
      </c>
      <c r="G2124" s="2">
        <f t="shared" si="200"/>
        <v>24.777777777777779</v>
      </c>
      <c r="H2124" s="2">
        <f t="shared" si="201"/>
        <v>22.333333333333332</v>
      </c>
      <c r="I2124" s="3">
        <v>22</v>
      </c>
      <c r="J2124" s="3">
        <v>20</v>
      </c>
      <c r="K2124" s="3">
        <v>7</v>
      </c>
      <c r="L2124" s="3">
        <v>18</v>
      </c>
      <c r="M2124" s="3">
        <v>24</v>
      </c>
      <c r="N2124" s="3">
        <v>60</v>
      </c>
      <c r="O2124" s="3">
        <v>25</v>
      </c>
      <c r="P2124" s="3">
        <v>25</v>
      </c>
      <c r="Q2124" s="3">
        <v>17</v>
      </c>
      <c r="R2124" s="3">
        <v>15</v>
      </c>
      <c r="S2124" s="3">
        <v>10</v>
      </c>
      <c r="T2124" s="3">
        <v>20</v>
      </c>
      <c r="U2124" s="3">
        <v>27</v>
      </c>
      <c r="V2124" s="3">
        <v>32</v>
      </c>
      <c r="W2124" s="1">
        <f t="shared" si="202"/>
        <v>20</v>
      </c>
      <c r="X2124" s="17">
        <f>IFERROR(Z2124/AB2124,0)</f>
        <v>20.153846153846153</v>
      </c>
      <c r="Y2124" s="3">
        <f>SUBTOTAL(109,I2124:V2124)</f>
        <v>322</v>
      </c>
      <c r="Z2124" s="3">
        <f>Y2124-N2124</f>
        <v>262</v>
      </c>
      <c r="AA2124" s="3">
        <f t="shared" si="203"/>
        <v>14</v>
      </c>
      <c r="AB2124" s="3">
        <f>COUNTA(I2124:V2124)-COUNTA(N2124)</f>
        <v>13</v>
      </c>
      <c r="AC2124" s="74">
        <f t="array" ref="AC2124">AVERAGE(IF((COLUMN(I2124:V2124)&lt;&gt;COLUMN(N2124)), I2124:V2124))</f>
        <v>20.153846153846153</v>
      </c>
    </row>
    <row r="2125" spans="1:29" x14ac:dyDescent="0.35">
      <c r="A2125" t="s">
        <v>3134</v>
      </c>
      <c r="B2125" t="s">
        <v>2550</v>
      </c>
      <c r="C2125" t="s">
        <v>2605</v>
      </c>
      <c r="D2125" s="1">
        <v>8.9166666666666661</v>
      </c>
      <c r="E2125" s="2">
        <f t="shared" si="198"/>
        <v>10</v>
      </c>
      <c r="F2125" s="2">
        <f t="shared" si="199"/>
        <v>8.1666666666666661</v>
      </c>
      <c r="G2125" s="2">
        <f t="shared" si="200"/>
        <v>11.444444444444445</v>
      </c>
      <c r="H2125" s="2">
        <f t="shared" si="201"/>
        <v>10.416666666666666</v>
      </c>
      <c r="I2125" s="3">
        <v>4</v>
      </c>
      <c r="J2125" s="3">
        <v>6</v>
      </c>
      <c r="K2125" s="3">
        <v>5</v>
      </c>
      <c r="L2125" s="3">
        <v>11</v>
      </c>
      <c r="M2125" s="3">
        <v>11</v>
      </c>
      <c r="N2125" s="3">
        <v>31</v>
      </c>
      <c r="O2125" s="3">
        <v>12</v>
      </c>
      <c r="P2125" s="3">
        <v>10</v>
      </c>
      <c r="Q2125" s="3">
        <v>3</v>
      </c>
      <c r="R2125" s="3">
        <v>6</v>
      </c>
      <c r="S2125" s="3">
        <v>8</v>
      </c>
      <c r="T2125" s="3">
        <v>9</v>
      </c>
      <c r="U2125" s="3">
        <v>13</v>
      </c>
      <c r="V2125" s="3">
        <v>13</v>
      </c>
      <c r="W2125" s="1">
        <f t="shared" si="202"/>
        <v>8.9166666666666661</v>
      </c>
      <c r="X2125" s="17">
        <f>IFERROR(Z2125/AB2125,0)</f>
        <v>8.5384615384615383</v>
      </c>
      <c r="Y2125" s="3">
        <f>SUBTOTAL(109,I2125:V2125)</f>
        <v>142</v>
      </c>
      <c r="Z2125" s="3">
        <f>Y2125-N2125</f>
        <v>111</v>
      </c>
      <c r="AA2125" s="3">
        <f t="shared" si="203"/>
        <v>14</v>
      </c>
      <c r="AB2125" s="3">
        <f>COUNTA(I2125:V2125)-COUNTA(N2125)</f>
        <v>13</v>
      </c>
      <c r="AC2125" s="74">
        <f t="array" ref="AC2125">AVERAGE(IF((COLUMN(I2125:V2125)&lt;&gt;COLUMN(N2125)), I2125:V2125))</f>
        <v>8.5384615384615383</v>
      </c>
    </row>
    <row r="2126" spans="1:29" x14ac:dyDescent="0.35">
      <c r="A2126" t="s">
        <v>3135</v>
      </c>
      <c r="B2126" t="s">
        <v>215</v>
      </c>
      <c r="C2126" t="s">
        <v>2605</v>
      </c>
      <c r="D2126" s="1">
        <v>67.583333333333329</v>
      </c>
      <c r="E2126" s="2">
        <f t="shared" si="198"/>
        <v>63.666666666666664</v>
      </c>
      <c r="F2126" s="2">
        <f t="shared" si="199"/>
        <v>71.166666666666671</v>
      </c>
      <c r="G2126" s="2">
        <f t="shared" si="200"/>
        <v>85.888888888888886</v>
      </c>
      <c r="H2126" s="2">
        <f t="shared" si="201"/>
        <v>82.25</v>
      </c>
      <c r="I2126" s="3">
        <v>51</v>
      </c>
      <c r="J2126" s="3">
        <v>70</v>
      </c>
      <c r="K2126" s="3">
        <v>88</v>
      </c>
      <c r="L2126" s="3">
        <v>56</v>
      </c>
      <c r="M2126" s="3">
        <v>65</v>
      </c>
      <c r="N2126" s="3">
        <v>208</v>
      </c>
      <c r="O2126" s="3">
        <v>73</v>
      </c>
      <c r="P2126" s="3">
        <v>88</v>
      </c>
      <c r="Q2126" s="3">
        <v>57</v>
      </c>
      <c r="R2126" s="3">
        <v>91</v>
      </c>
      <c r="S2126" s="3">
        <v>63</v>
      </c>
      <c r="T2126" s="3">
        <v>57</v>
      </c>
      <c r="U2126" s="3">
        <v>71</v>
      </c>
      <c r="V2126" s="3">
        <v>32</v>
      </c>
      <c r="W2126" s="1">
        <f t="shared" si="202"/>
        <v>67.583333333333329</v>
      </c>
      <c r="X2126" s="17">
        <f>IFERROR(Z2126/AB2126,0)</f>
        <v>66.307692307692307</v>
      </c>
      <c r="Y2126" s="3">
        <f>SUBTOTAL(109,I2126:V2126)</f>
        <v>1070</v>
      </c>
      <c r="Z2126" s="3">
        <f>Y2126-N2126</f>
        <v>862</v>
      </c>
      <c r="AA2126" s="3">
        <f t="shared" si="203"/>
        <v>14</v>
      </c>
      <c r="AB2126" s="3">
        <f>COUNTA(I2126:V2126)-COUNTA(N2126)</f>
        <v>13</v>
      </c>
      <c r="AC2126" s="74">
        <f t="array" ref="AC2126">AVERAGE(IF((COLUMN(I2126:V2126)&lt;&gt;COLUMN(N2126)), I2126:V2126))</f>
        <v>66.307692307692307</v>
      </c>
    </row>
    <row r="2127" spans="1:29" x14ac:dyDescent="0.35">
      <c r="A2127" t="s">
        <v>3136</v>
      </c>
      <c r="B2127" t="s">
        <v>217</v>
      </c>
      <c r="C2127" t="s">
        <v>2605</v>
      </c>
      <c r="D2127" s="1">
        <v>105</v>
      </c>
      <c r="E2127" s="2">
        <f t="shared" si="198"/>
        <v>111.33333333333333</v>
      </c>
      <c r="F2127" s="2">
        <f t="shared" si="199"/>
        <v>107.66666666666667</v>
      </c>
      <c r="G2127" s="2">
        <f t="shared" si="200"/>
        <v>139.22222222222223</v>
      </c>
      <c r="H2127" s="2">
        <f t="shared" si="201"/>
        <v>129</v>
      </c>
      <c r="I2127" s="3">
        <v>93</v>
      </c>
      <c r="J2127" s="3">
        <v>95</v>
      </c>
      <c r="K2127" s="3">
        <v>104</v>
      </c>
      <c r="L2127" s="3">
        <v>96</v>
      </c>
      <c r="M2127" s="3">
        <v>113</v>
      </c>
      <c r="N2127" s="3">
        <v>369</v>
      </c>
      <c r="O2127" s="3">
        <v>125</v>
      </c>
      <c r="P2127" s="3">
        <v>127</v>
      </c>
      <c r="Q2127" s="3">
        <v>83</v>
      </c>
      <c r="R2127" s="3">
        <v>102</v>
      </c>
      <c r="S2127" s="3">
        <v>125</v>
      </c>
      <c r="T2127" s="3">
        <v>75</v>
      </c>
      <c r="U2127" s="3">
        <v>134</v>
      </c>
      <c r="V2127" s="3">
        <v>81</v>
      </c>
      <c r="W2127" s="1">
        <f t="shared" si="202"/>
        <v>105</v>
      </c>
      <c r="X2127" s="17">
        <f>IFERROR(Z2127/AB2127,0)</f>
        <v>104.07692307692308</v>
      </c>
      <c r="Y2127" s="3">
        <f>SUBTOTAL(109,I2127:V2127)</f>
        <v>1722</v>
      </c>
      <c r="Z2127" s="3">
        <f>Y2127-N2127</f>
        <v>1353</v>
      </c>
      <c r="AA2127" s="3">
        <f t="shared" si="203"/>
        <v>14</v>
      </c>
      <c r="AB2127" s="3">
        <f>COUNTA(I2127:V2127)-COUNTA(N2127)</f>
        <v>13</v>
      </c>
      <c r="AC2127" s="74">
        <f t="array" ref="AC2127">AVERAGE(IF((COLUMN(I2127:V2127)&lt;&gt;COLUMN(N2127)), I2127:V2127))</f>
        <v>104.07692307692308</v>
      </c>
    </row>
    <row r="2128" spans="1:29" x14ac:dyDescent="0.35">
      <c r="A2128" t="s">
        <v>3137</v>
      </c>
      <c r="B2128" t="s">
        <v>219</v>
      </c>
      <c r="C2128" t="s">
        <v>2605</v>
      </c>
      <c r="D2128" s="1">
        <v>87.75</v>
      </c>
      <c r="E2128" s="2">
        <f t="shared" si="198"/>
        <v>92.333333333333329</v>
      </c>
      <c r="F2128" s="2">
        <f t="shared" si="199"/>
        <v>102.5</v>
      </c>
      <c r="G2128" s="2">
        <f t="shared" si="200"/>
        <v>119.33333333333333</v>
      </c>
      <c r="H2128" s="2">
        <f t="shared" si="201"/>
        <v>106.08333333333333</v>
      </c>
      <c r="I2128" s="3">
        <v>55</v>
      </c>
      <c r="J2128" s="3">
        <v>62</v>
      </c>
      <c r="K2128" s="3">
        <v>73</v>
      </c>
      <c r="L2128" s="3">
        <v>64</v>
      </c>
      <c r="M2128" s="3">
        <v>99</v>
      </c>
      <c r="N2128" s="3">
        <v>277</v>
      </c>
      <c r="O2128" s="3">
        <v>83</v>
      </c>
      <c r="P2128" s="3">
        <v>122</v>
      </c>
      <c r="Q2128" s="3">
        <v>93</v>
      </c>
      <c r="R2128" s="3">
        <v>123</v>
      </c>
      <c r="S2128" s="3">
        <v>116</v>
      </c>
      <c r="T2128" s="3">
        <v>64</v>
      </c>
      <c r="U2128" s="3">
        <v>97</v>
      </c>
      <c r="V2128" s="3">
        <v>57</v>
      </c>
      <c r="W2128" s="1">
        <f t="shared" si="202"/>
        <v>87.75</v>
      </c>
      <c r="X2128" s="17">
        <f>IFERROR(Z2128/AB2128,0)</f>
        <v>85.230769230769226</v>
      </c>
      <c r="Y2128" s="3">
        <f>SUBTOTAL(109,I2128:V2128)</f>
        <v>1385</v>
      </c>
      <c r="Z2128" s="3">
        <f>Y2128-N2128</f>
        <v>1108</v>
      </c>
      <c r="AA2128" s="3">
        <f t="shared" si="203"/>
        <v>14</v>
      </c>
      <c r="AB2128" s="3">
        <f>COUNTA(I2128:V2128)-COUNTA(N2128)</f>
        <v>13</v>
      </c>
      <c r="AC2128" s="74">
        <f t="array" ref="AC2128">AVERAGE(IF((COLUMN(I2128:V2128)&lt;&gt;COLUMN(N2128)), I2128:V2128))</f>
        <v>85.230769230769226</v>
      </c>
    </row>
    <row r="2129" spans="1:29" x14ac:dyDescent="0.35">
      <c r="A2129" t="s">
        <v>3138</v>
      </c>
      <c r="B2129" t="s">
        <v>221</v>
      </c>
      <c r="C2129" t="s">
        <v>2605</v>
      </c>
      <c r="D2129" s="1">
        <v>71.25</v>
      </c>
      <c r="E2129" s="2">
        <f t="shared" si="198"/>
        <v>70.333333333333329</v>
      </c>
      <c r="F2129" s="2">
        <f t="shared" si="199"/>
        <v>58.166666666666664</v>
      </c>
      <c r="G2129" s="2">
        <f t="shared" si="200"/>
        <v>80</v>
      </c>
      <c r="H2129" s="2">
        <f t="shared" si="201"/>
        <v>81</v>
      </c>
      <c r="I2129" s="3">
        <v>75</v>
      </c>
      <c r="J2129" s="3">
        <v>87</v>
      </c>
      <c r="K2129" s="3">
        <v>93</v>
      </c>
      <c r="L2129" s="3">
        <v>72</v>
      </c>
      <c r="M2129" s="3">
        <v>68</v>
      </c>
      <c r="N2129" s="3">
        <v>184</v>
      </c>
      <c r="O2129" s="3">
        <v>119</v>
      </c>
      <c r="P2129" s="3">
        <v>58</v>
      </c>
      <c r="Q2129" s="3">
        <v>58</v>
      </c>
      <c r="R2129" s="3">
        <v>22</v>
      </c>
      <c r="S2129" s="3">
        <v>48</v>
      </c>
      <c r="T2129" s="3">
        <v>59</v>
      </c>
      <c r="U2129" s="3">
        <v>104</v>
      </c>
      <c r="V2129" s="3">
        <v>67</v>
      </c>
      <c r="W2129" s="1">
        <f t="shared" si="202"/>
        <v>71.25</v>
      </c>
      <c r="X2129" s="17">
        <f>IFERROR(Z2129/AB2129,0)</f>
        <v>71.538461538461533</v>
      </c>
      <c r="Y2129" s="3">
        <f>SUBTOTAL(109,I2129:V2129)</f>
        <v>1114</v>
      </c>
      <c r="Z2129" s="3">
        <f>Y2129-N2129</f>
        <v>930</v>
      </c>
      <c r="AA2129" s="3">
        <f t="shared" si="203"/>
        <v>14</v>
      </c>
      <c r="AB2129" s="3">
        <f>COUNTA(I2129:V2129)-COUNTA(N2129)</f>
        <v>13</v>
      </c>
      <c r="AC2129" s="74">
        <f t="array" ref="AC2129">AVERAGE(IF((COLUMN(I2129:V2129)&lt;&gt;COLUMN(N2129)), I2129:V2129))</f>
        <v>71.538461538461533</v>
      </c>
    </row>
    <row r="2130" spans="1:29" x14ac:dyDescent="0.35">
      <c r="A2130" t="s">
        <v>3139</v>
      </c>
      <c r="B2130" t="s">
        <v>2558</v>
      </c>
      <c r="C2130" t="s">
        <v>2605</v>
      </c>
      <c r="D2130" s="1" t="s">
        <v>71</v>
      </c>
      <c r="E2130" s="2">
        <f t="shared" si="198"/>
        <v>0</v>
      </c>
      <c r="F2130" s="2">
        <f t="shared" si="199"/>
        <v>0</v>
      </c>
      <c r="G2130" s="2">
        <f t="shared" si="200"/>
        <v>0.55555555555555558</v>
      </c>
      <c r="H2130" s="2">
        <f t="shared" si="201"/>
        <v>0.41666666666666669</v>
      </c>
      <c r="N2130" s="3">
        <v>5</v>
      </c>
      <c r="W2130" s="1" t="str">
        <f t="shared" si="202"/>
        <v>0</v>
      </c>
      <c r="X2130" s="17">
        <f>IFERROR(Z2130/AB2130,0)</f>
        <v>0</v>
      </c>
      <c r="Y2130" s="3">
        <f>SUBTOTAL(109,I2130:V2130)</f>
        <v>5</v>
      </c>
      <c r="Z2130" s="3">
        <f>Y2130-N2130</f>
        <v>0</v>
      </c>
      <c r="AA2130" s="3">
        <f t="shared" si="203"/>
        <v>1</v>
      </c>
      <c r="AB2130" s="3">
        <f>COUNTA(I2130:V2130)-COUNTA(N2130)</f>
        <v>0</v>
      </c>
      <c r="AC2130" s="74">
        <f t="array" ref="AC2130">AVERAGE(IF((COLUMN(I2130:V2130)&lt;&gt;COLUMN(N2130)), I2130:V2130))</f>
        <v>0</v>
      </c>
    </row>
    <row r="2131" spans="1:29" x14ac:dyDescent="0.35">
      <c r="A2131" t="s">
        <v>3140</v>
      </c>
      <c r="B2131" t="s">
        <v>223</v>
      </c>
      <c r="C2131" t="s">
        <v>2605</v>
      </c>
      <c r="D2131" s="1">
        <v>31.333333333333332</v>
      </c>
      <c r="E2131" s="2">
        <f t="shared" si="198"/>
        <v>26</v>
      </c>
      <c r="F2131" s="2">
        <f t="shared" si="199"/>
        <v>27.166666666666668</v>
      </c>
      <c r="G2131" s="2">
        <f t="shared" si="200"/>
        <v>38.333333333333336</v>
      </c>
      <c r="H2131" s="2">
        <f t="shared" si="201"/>
        <v>38.25</v>
      </c>
      <c r="I2131" s="3">
        <v>16</v>
      </c>
      <c r="J2131" s="3">
        <v>50</v>
      </c>
      <c r="K2131" s="3">
        <v>37</v>
      </c>
      <c r="L2131" s="3">
        <v>27</v>
      </c>
      <c r="M2131" s="3">
        <v>29</v>
      </c>
      <c r="N2131" s="3">
        <v>115</v>
      </c>
      <c r="O2131" s="3">
        <v>38</v>
      </c>
      <c r="P2131" s="3">
        <v>23</v>
      </c>
      <c r="Q2131" s="3">
        <v>33</v>
      </c>
      <c r="R2131" s="3">
        <v>29</v>
      </c>
      <c r="S2131" s="3">
        <v>19</v>
      </c>
      <c r="T2131" s="3">
        <v>19</v>
      </c>
      <c r="U2131" s="3">
        <v>40</v>
      </c>
      <c r="V2131" s="3">
        <v>32</v>
      </c>
      <c r="W2131" s="1">
        <f t="shared" si="202"/>
        <v>31.333333333333332</v>
      </c>
      <c r="X2131" s="17">
        <f>IFERROR(Z2131/AB2131,0)</f>
        <v>30.153846153846153</v>
      </c>
      <c r="Y2131" s="3">
        <f>SUBTOTAL(109,I2131:V2131)</f>
        <v>507</v>
      </c>
      <c r="Z2131" s="3">
        <f>Y2131-N2131</f>
        <v>392</v>
      </c>
      <c r="AA2131" s="3">
        <f t="shared" si="203"/>
        <v>14</v>
      </c>
      <c r="AB2131" s="3">
        <f>COUNTA(I2131:V2131)-COUNTA(N2131)</f>
        <v>13</v>
      </c>
      <c r="AC2131" s="74">
        <f t="array" ref="AC2131">AVERAGE(IF((COLUMN(I2131:V2131)&lt;&gt;COLUMN(N2131)), I2131:V2131))</f>
        <v>30.153846153846153</v>
      </c>
    </row>
    <row r="2132" spans="1:29" x14ac:dyDescent="0.35">
      <c r="A2132" t="s">
        <v>3141</v>
      </c>
      <c r="B2132" t="s">
        <v>488</v>
      </c>
      <c r="C2132" t="s">
        <v>2605</v>
      </c>
      <c r="D2132" s="1">
        <v>6.083333333333333</v>
      </c>
      <c r="E2132" s="2">
        <f t="shared" si="198"/>
        <v>8.3333333333333339</v>
      </c>
      <c r="F2132" s="2">
        <f t="shared" si="199"/>
        <v>7.5</v>
      </c>
      <c r="G2132" s="2">
        <f t="shared" si="200"/>
        <v>8.6666666666666661</v>
      </c>
      <c r="H2132" s="2">
        <f t="shared" si="201"/>
        <v>7.5</v>
      </c>
      <c r="I2132" s="3">
        <v>7</v>
      </c>
      <c r="J2132" s="3">
        <v>3</v>
      </c>
      <c r="K2132" s="3">
        <v>7</v>
      </c>
      <c r="L2132" s="3">
        <v>2</v>
      </c>
      <c r="M2132" s="3">
        <v>6</v>
      </c>
      <c r="N2132" s="3">
        <v>21</v>
      </c>
      <c r="O2132" s="3">
        <v>6</v>
      </c>
      <c r="P2132" s="3">
        <v>7</v>
      </c>
      <c r="Q2132" s="3">
        <v>10</v>
      </c>
      <c r="R2132" s="3">
        <v>3</v>
      </c>
      <c r="S2132" s="3">
        <v>6</v>
      </c>
      <c r="T2132" s="3">
        <v>10</v>
      </c>
      <c r="U2132" s="3">
        <v>9</v>
      </c>
      <c r="V2132" s="3">
        <v>4</v>
      </c>
      <c r="W2132" s="1">
        <f t="shared" si="202"/>
        <v>6.083333333333333</v>
      </c>
      <c r="X2132" s="17">
        <f>IFERROR(Z2132/AB2132,0)</f>
        <v>6.1538461538461542</v>
      </c>
      <c r="Y2132" s="3">
        <f>SUBTOTAL(109,I2132:V2132)</f>
        <v>101</v>
      </c>
      <c r="Z2132" s="3">
        <f>Y2132-N2132</f>
        <v>80</v>
      </c>
      <c r="AA2132" s="3">
        <f t="shared" si="203"/>
        <v>14</v>
      </c>
      <c r="AB2132" s="3">
        <f>COUNTA(I2132:V2132)-COUNTA(N2132)</f>
        <v>13</v>
      </c>
      <c r="AC2132" s="74">
        <f t="array" ref="AC2132">AVERAGE(IF((COLUMN(I2132:V2132)&lt;&gt;COLUMN(N2132)), I2132:V2132))</f>
        <v>6.1538461538461542</v>
      </c>
    </row>
    <row r="2133" spans="1:29" x14ac:dyDescent="0.35">
      <c r="A2133" t="s">
        <v>3142</v>
      </c>
      <c r="B2133" t="s">
        <v>225</v>
      </c>
      <c r="C2133" t="s">
        <v>2605</v>
      </c>
      <c r="D2133" s="1">
        <v>12.083333333333334</v>
      </c>
      <c r="E2133" s="2">
        <f t="shared" si="198"/>
        <v>8.3333333333333339</v>
      </c>
      <c r="F2133" s="2">
        <f t="shared" si="199"/>
        <v>11</v>
      </c>
      <c r="G2133" s="2">
        <f t="shared" si="200"/>
        <v>16.222222222222221</v>
      </c>
      <c r="H2133" s="2">
        <f t="shared" si="201"/>
        <v>14.833333333333334</v>
      </c>
      <c r="I2133" s="3">
        <v>14</v>
      </c>
      <c r="J2133" s="3">
        <v>15</v>
      </c>
      <c r="K2133" s="3">
        <v>3</v>
      </c>
      <c r="L2133" s="3">
        <v>14</v>
      </c>
      <c r="M2133" s="3">
        <v>23</v>
      </c>
      <c r="N2133" s="3">
        <v>41</v>
      </c>
      <c r="O2133" s="3">
        <v>16</v>
      </c>
      <c r="P2133" s="3">
        <v>11</v>
      </c>
      <c r="Q2133" s="3">
        <v>21</v>
      </c>
      <c r="R2133" s="3">
        <v>9</v>
      </c>
      <c r="S2133" s="3">
        <v>8</v>
      </c>
      <c r="T2133" s="3">
        <v>10</v>
      </c>
      <c r="U2133" s="3">
        <v>7</v>
      </c>
      <c r="V2133" s="3">
        <v>8</v>
      </c>
      <c r="W2133" s="1">
        <f t="shared" si="202"/>
        <v>12.083333333333334</v>
      </c>
      <c r="X2133" s="17">
        <f>IFERROR(Z2133/AB2133,0)</f>
        <v>12.23076923076923</v>
      </c>
      <c r="Y2133" s="3">
        <f>SUBTOTAL(109,I2133:V2133)</f>
        <v>200</v>
      </c>
      <c r="Z2133" s="3">
        <f>Y2133-N2133</f>
        <v>159</v>
      </c>
      <c r="AA2133" s="3">
        <f t="shared" si="203"/>
        <v>14</v>
      </c>
      <c r="AB2133" s="3">
        <f>COUNTA(I2133:V2133)-COUNTA(N2133)</f>
        <v>13</v>
      </c>
      <c r="AC2133" s="74">
        <f t="array" ref="AC2133">AVERAGE(IF((COLUMN(I2133:V2133)&lt;&gt;COLUMN(N2133)), I2133:V2133))</f>
        <v>12.23076923076923</v>
      </c>
    </row>
    <row r="2134" spans="1:29" x14ac:dyDescent="0.35">
      <c r="A2134" t="s">
        <v>3143</v>
      </c>
      <c r="B2134" t="s">
        <v>491</v>
      </c>
      <c r="C2134" t="s">
        <v>2605</v>
      </c>
      <c r="D2134" s="1">
        <v>4.916666666666667</v>
      </c>
      <c r="E2134" s="2">
        <f t="shared" si="198"/>
        <v>3.6666666666666665</v>
      </c>
      <c r="F2134" s="2">
        <f t="shared" si="199"/>
        <v>6.5</v>
      </c>
      <c r="G2134" s="2">
        <f t="shared" si="200"/>
        <v>6.333333333333333</v>
      </c>
      <c r="H2134" s="2">
        <f t="shared" si="201"/>
        <v>5.333333333333333</v>
      </c>
      <c r="I2134" s="3">
        <v>5</v>
      </c>
      <c r="J2134" s="3">
        <v>2</v>
      </c>
      <c r="K2134" s="3">
        <v>4</v>
      </c>
      <c r="L2134" s="3">
        <v>1</v>
      </c>
      <c r="M2134" s="3">
        <v>5</v>
      </c>
      <c r="N2134" s="3">
        <v>10</v>
      </c>
      <c r="O2134" s="3">
        <v>3</v>
      </c>
      <c r="P2134" s="3">
        <v>6</v>
      </c>
      <c r="Q2134" s="3">
        <v>15</v>
      </c>
      <c r="R2134" s="3">
        <v>7</v>
      </c>
      <c r="S2134" s="3">
        <v>3</v>
      </c>
      <c r="T2134" s="3">
        <v>6</v>
      </c>
      <c r="U2134" s="3">
        <v>2</v>
      </c>
      <c r="V2134" s="3">
        <v>5</v>
      </c>
      <c r="W2134" s="1">
        <f t="shared" si="202"/>
        <v>4.916666666666667</v>
      </c>
      <c r="X2134" s="17">
        <f>IFERROR(Z2134/AB2134,0)</f>
        <v>4.9230769230769234</v>
      </c>
      <c r="Y2134" s="3">
        <f>SUBTOTAL(109,I2134:V2134)</f>
        <v>74</v>
      </c>
      <c r="Z2134" s="3">
        <f>Y2134-N2134</f>
        <v>64</v>
      </c>
      <c r="AA2134" s="3">
        <f t="shared" si="203"/>
        <v>14</v>
      </c>
      <c r="AB2134" s="3">
        <f>COUNTA(I2134:V2134)-COUNTA(N2134)</f>
        <v>13</v>
      </c>
      <c r="AC2134" s="74">
        <f t="array" ref="AC2134">AVERAGE(IF((COLUMN(I2134:V2134)&lt;&gt;COLUMN(N2134)), I2134:V2134))</f>
        <v>4.9230769230769234</v>
      </c>
    </row>
    <row r="2135" spans="1:29" x14ac:dyDescent="0.35">
      <c r="A2135" t="s">
        <v>3144</v>
      </c>
      <c r="B2135" t="s">
        <v>227</v>
      </c>
      <c r="C2135" t="s">
        <v>2605</v>
      </c>
      <c r="D2135" s="1">
        <v>72.666666666666671</v>
      </c>
      <c r="E2135" s="2">
        <f t="shared" si="198"/>
        <v>71.333333333333329</v>
      </c>
      <c r="F2135" s="2">
        <f t="shared" si="199"/>
        <v>77.5</v>
      </c>
      <c r="G2135" s="2">
        <f t="shared" si="200"/>
        <v>83.333333333333329</v>
      </c>
      <c r="H2135" s="2">
        <f t="shared" si="201"/>
        <v>79.333333333333329</v>
      </c>
      <c r="I2135" s="3">
        <v>59</v>
      </c>
      <c r="J2135" s="3">
        <v>70</v>
      </c>
      <c r="K2135" s="3">
        <v>63</v>
      </c>
      <c r="L2135" s="3">
        <v>69</v>
      </c>
      <c r="M2135" s="3">
        <v>56</v>
      </c>
      <c r="N2135" s="3">
        <v>149</v>
      </c>
      <c r="O2135" s="3">
        <v>80</v>
      </c>
      <c r="P2135" s="3">
        <v>114</v>
      </c>
      <c r="Q2135" s="3">
        <v>84</v>
      </c>
      <c r="R2135" s="3">
        <v>53</v>
      </c>
      <c r="S2135" s="3">
        <v>57</v>
      </c>
      <c r="T2135" s="3">
        <v>53</v>
      </c>
      <c r="U2135" s="3">
        <v>104</v>
      </c>
      <c r="V2135" s="3">
        <v>69</v>
      </c>
      <c r="W2135" s="1">
        <f t="shared" si="202"/>
        <v>72.666666666666671</v>
      </c>
      <c r="X2135" s="17">
        <f>IFERROR(Z2135/AB2135,0)</f>
        <v>71.615384615384613</v>
      </c>
      <c r="Y2135" s="3">
        <f>SUBTOTAL(109,I2135:V2135)</f>
        <v>1080</v>
      </c>
      <c r="Z2135" s="3">
        <f>Y2135-N2135</f>
        <v>931</v>
      </c>
      <c r="AA2135" s="3">
        <f t="shared" si="203"/>
        <v>14</v>
      </c>
      <c r="AB2135" s="3">
        <f>COUNTA(I2135:V2135)-COUNTA(N2135)</f>
        <v>13</v>
      </c>
      <c r="AC2135" s="74">
        <f t="array" ref="AC2135">AVERAGE(IF((COLUMN(I2135:V2135)&lt;&gt;COLUMN(N2135)), I2135:V2135))</f>
        <v>71.615384615384613</v>
      </c>
    </row>
    <row r="2136" spans="1:29" x14ac:dyDescent="0.35">
      <c r="A2136" t="s">
        <v>3145</v>
      </c>
      <c r="B2136" t="s">
        <v>1272</v>
      </c>
      <c r="C2136" t="s">
        <v>2605</v>
      </c>
      <c r="D2136" s="1">
        <v>1</v>
      </c>
      <c r="E2136" s="2">
        <f t="shared" si="198"/>
        <v>0</v>
      </c>
      <c r="F2136" s="2">
        <f t="shared" si="199"/>
        <v>0.16666666666666666</v>
      </c>
      <c r="G2136" s="2">
        <f t="shared" si="200"/>
        <v>0.22222222222222221</v>
      </c>
      <c r="H2136" s="2">
        <f t="shared" si="201"/>
        <v>0.16666666666666666</v>
      </c>
      <c r="N2136" s="3">
        <v>1</v>
      </c>
      <c r="P2136" s="3">
        <v>1</v>
      </c>
      <c r="W2136" s="1">
        <f t="shared" si="202"/>
        <v>1</v>
      </c>
      <c r="X2136" s="17">
        <f>IFERROR(Z2136/AB2136,0)</f>
        <v>1</v>
      </c>
      <c r="Y2136" s="3">
        <f>SUBTOTAL(109,I2136:V2136)</f>
        <v>2</v>
      </c>
      <c r="Z2136" s="3">
        <f>Y2136-N2136</f>
        <v>1</v>
      </c>
      <c r="AA2136" s="3">
        <f t="shared" si="203"/>
        <v>2</v>
      </c>
      <c r="AB2136" s="3">
        <f>COUNTA(I2136:V2136)-COUNTA(N2136)</f>
        <v>1</v>
      </c>
      <c r="AC2136" s="74">
        <f t="array" ref="AC2136">AVERAGE(IF((COLUMN(I2136:V2136)&lt;&gt;COLUMN(N2136)), I2136:V2136))</f>
        <v>7.6923076923076927E-2</v>
      </c>
    </row>
    <row r="2137" spans="1:29" x14ac:dyDescent="0.35">
      <c r="A2137" t="s">
        <v>3146</v>
      </c>
      <c r="B2137" t="s">
        <v>2565</v>
      </c>
      <c r="C2137" t="s">
        <v>2605</v>
      </c>
      <c r="D2137" s="1">
        <v>16.083333333333332</v>
      </c>
      <c r="E2137" s="2">
        <f t="shared" si="198"/>
        <v>7.333333333333333</v>
      </c>
      <c r="F2137" s="2">
        <f t="shared" si="199"/>
        <v>18.333333333333332</v>
      </c>
      <c r="G2137" s="2">
        <f t="shared" si="200"/>
        <v>29.555555555555557</v>
      </c>
      <c r="H2137" s="2">
        <f t="shared" si="201"/>
        <v>24.083333333333332</v>
      </c>
      <c r="I2137" s="3">
        <v>10</v>
      </c>
      <c r="J2137" s="3">
        <v>8</v>
      </c>
      <c r="K2137" s="3">
        <v>8</v>
      </c>
      <c r="L2137" s="3">
        <v>7</v>
      </c>
      <c r="M2137" s="3">
        <v>15</v>
      </c>
      <c r="N2137" s="3">
        <v>107</v>
      </c>
      <c r="O2137" s="3">
        <v>34</v>
      </c>
      <c r="P2137" s="3">
        <v>41</v>
      </c>
      <c r="Q2137" s="3">
        <v>16</v>
      </c>
      <c r="R2137" s="3">
        <v>31</v>
      </c>
      <c r="S2137" s="3">
        <v>10</v>
      </c>
      <c r="T2137" s="3">
        <v>2</v>
      </c>
      <c r="U2137" s="3">
        <v>10</v>
      </c>
      <c r="V2137" s="3">
        <v>11</v>
      </c>
      <c r="W2137" s="1">
        <f t="shared" si="202"/>
        <v>16.083333333333332</v>
      </c>
      <c r="X2137" s="17">
        <f>IFERROR(Z2137/AB2137,0)</f>
        <v>15.615384615384615</v>
      </c>
      <c r="Y2137" s="3">
        <f>SUBTOTAL(109,I2137:V2137)</f>
        <v>310</v>
      </c>
      <c r="Z2137" s="3">
        <f>Y2137-N2137</f>
        <v>203</v>
      </c>
      <c r="AA2137" s="3">
        <f t="shared" si="203"/>
        <v>14</v>
      </c>
      <c r="AB2137" s="3">
        <f>COUNTA(I2137:V2137)-COUNTA(N2137)</f>
        <v>13</v>
      </c>
      <c r="AC2137" s="74">
        <f t="array" ref="AC2137">AVERAGE(IF((COLUMN(I2137:V2137)&lt;&gt;COLUMN(N2137)), I2137:V2137))</f>
        <v>15.615384615384615</v>
      </c>
    </row>
    <row r="2138" spans="1:29" x14ac:dyDescent="0.35">
      <c r="A2138" t="s">
        <v>3147</v>
      </c>
      <c r="B2138" t="s">
        <v>2027</v>
      </c>
      <c r="C2138" t="s">
        <v>2605</v>
      </c>
      <c r="D2138" s="1" t="s">
        <v>71</v>
      </c>
      <c r="E2138" s="2">
        <f t="shared" si="198"/>
        <v>0</v>
      </c>
      <c r="F2138" s="2">
        <f t="shared" si="199"/>
        <v>0</v>
      </c>
      <c r="G2138" s="2">
        <f t="shared" si="200"/>
        <v>0</v>
      </c>
      <c r="H2138" s="2">
        <f t="shared" si="201"/>
        <v>0</v>
      </c>
      <c r="I2138" s="3">
        <v>2</v>
      </c>
      <c r="W2138" s="1" t="str">
        <f t="shared" si="202"/>
        <v>0</v>
      </c>
      <c r="X2138" s="17">
        <f>IFERROR(Z2138/AB2138,0)</f>
        <v>2</v>
      </c>
      <c r="Y2138" s="3">
        <f>SUBTOTAL(109,I2138:V2138)</f>
        <v>2</v>
      </c>
      <c r="Z2138" s="3">
        <f>Y2138-N2138</f>
        <v>2</v>
      </c>
      <c r="AA2138" s="3">
        <f t="shared" si="203"/>
        <v>1</v>
      </c>
      <c r="AB2138" s="3">
        <f>COUNTA(I2138:V2138)-COUNTA(N2138)</f>
        <v>1</v>
      </c>
      <c r="AC2138" s="74">
        <f t="array" ref="AC2138">AVERAGE(IF((COLUMN(I2138:V2138)&lt;&gt;COLUMN(N2138)), I2138:V2138))</f>
        <v>0.15384615384615385</v>
      </c>
    </row>
    <row r="2139" spans="1:29" x14ac:dyDescent="0.35">
      <c r="A2139" t="s">
        <v>3148</v>
      </c>
      <c r="B2139" t="s">
        <v>229</v>
      </c>
      <c r="C2139" t="s">
        <v>2605</v>
      </c>
      <c r="D2139" s="1">
        <v>76.25</v>
      </c>
      <c r="E2139" s="2">
        <f t="shared" si="198"/>
        <v>52.666666666666664</v>
      </c>
      <c r="F2139" s="2">
        <f t="shared" si="199"/>
        <v>63.333333333333336</v>
      </c>
      <c r="G2139" s="2">
        <f t="shared" si="200"/>
        <v>111.11111111111111</v>
      </c>
      <c r="H2139" s="2">
        <f t="shared" si="201"/>
        <v>105.41666666666667</v>
      </c>
      <c r="I2139" s="3">
        <v>75</v>
      </c>
      <c r="J2139" s="3">
        <v>130</v>
      </c>
      <c r="K2139" s="3">
        <v>72</v>
      </c>
      <c r="L2139" s="3">
        <v>63</v>
      </c>
      <c r="M2139" s="3">
        <v>94</v>
      </c>
      <c r="N2139" s="3">
        <v>407</v>
      </c>
      <c r="O2139" s="3">
        <v>119</v>
      </c>
      <c r="P2139" s="3">
        <v>92</v>
      </c>
      <c r="Q2139" s="3">
        <v>78</v>
      </c>
      <c r="R2139" s="3">
        <v>52</v>
      </c>
      <c r="S2139" s="3">
        <v>53</v>
      </c>
      <c r="T2139" s="3">
        <v>36</v>
      </c>
      <c r="U2139" s="3">
        <v>69</v>
      </c>
      <c r="V2139" s="3">
        <v>57</v>
      </c>
      <c r="W2139" s="1">
        <f t="shared" si="202"/>
        <v>76.25</v>
      </c>
      <c r="X2139" s="17">
        <f>IFERROR(Z2139/AB2139,0)</f>
        <v>76.15384615384616</v>
      </c>
      <c r="Y2139" s="3">
        <f>SUBTOTAL(109,I2139:V2139)</f>
        <v>1397</v>
      </c>
      <c r="Z2139" s="3">
        <f>Y2139-N2139</f>
        <v>990</v>
      </c>
      <c r="AA2139" s="3">
        <f t="shared" si="203"/>
        <v>14</v>
      </c>
      <c r="AB2139" s="3">
        <f>COUNTA(I2139:V2139)-COUNTA(N2139)</f>
        <v>13</v>
      </c>
      <c r="AC2139" s="74">
        <f t="array" ref="AC2139">AVERAGE(IF((COLUMN(I2139:V2139)&lt;&gt;COLUMN(N2139)), I2139:V2139))</f>
        <v>76.15384615384616</v>
      </c>
    </row>
    <row r="2140" spans="1:29" x14ac:dyDescent="0.35">
      <c r="A2140" t="s">
        <v>3149</v>
      </c>
      <c r="B2140" t="s">
        <v>231</v>
      </c>
      <c r="C2140" t="s">
        <v>2605</v>
      </c>
      <c r="D2140" s="1">
        <v>8.5</v>
      </c>
      <c r="E2140" s="2">
        <f t="shared" si="198"/>
        <v>7.333333333333333</v>
      </c>
      <c r="F2140" s="2">
        <f t="shared" si="199"/>
        <v>6.666666666666667</v>
      </c>
      <c r="G2140" s="2">
        <f t="shared" si="200"/>
        <v>9.6666666666666661</v>
      </c>
      <c r="H2140" s="2">
        <f t="shared" si="201"/>
        <v>9.4166666666666661</v>
      </c>
      <c r="I2140" s="3">
        <v>8</v>
      </c>
      <c r="J2140" s="3">
        <v>8</v>
      </c>
      <c r="K2140" s="3">
        <v>7</v>
      </c>
      <c r="L2140" s="3">
        <v>11</v>
      </c>
      <c r="M2140" s="3">
        <v>8</v>
      </c>
      <c r="N2140" s="3">
        <v>19</v>
      </c>
      <c r="O2140" s="3">
        <v>20</v>
      </c>
      <c r="P2140" s="3">
        <v>5</v>
      </c>
      <c r="Q2140" s="3">
        <v>9</v>
      </c>
      <c r="R2140" s="3">
        <v>4</v>
      </c>
      <c r="S2140" s="3">
        <v>5</v>
      </c>
      <c r="T2140" s="3">
        <v>6</v>
      </c>
      <c r="U2140" s="3">
        <v>11</v>
      </c>
      <c r="V2140" s="3">
        <v>8</v>
      </c>
      <c r="W2140" s="1">
        <f t="shared" si="202"/>
        <v>8.5</v>
      </c>
      <c r="X2140" s="17">
        <f>IFERROR(Z2140/AB2140,0)</f>
        <v>8.4615384615384617</v>
      </c>
      <c r="Y2140" s="3">
        <f>SUBTOTAL(109,I2140:V2140)</f>
        <v>129</v>
      </c>
      <c r="Z2140" s="3">
        <f>Y2140-N2140</f>
        <v>110</v>
      </c>
      <c r="AA2140" s="3">
        <f t="shared" si="203"/>
        <v>14</v>
      </c>
      <c r="AB2140" s="3">
        <f>COUNTA(I2140:V2140)-COUNTA(N2140)</f>
        <v>13</v>
      </c>
      <c r="AC2140" s="74">
        <f t="array" ref="AC2140">AVERAGE(IF((COLUMN(I2140:V2140)&lt;&gt;COLUMN(N2140)), I2140:V2140))</f>
        <v>8.4615384615384617</v>
      </c>
    </row>
    <row r="2141" spans="1:29" x14ac:dyDescent="0.35">
      <c r="A2141" t="s">
        <v>3150</v>
      </c>
      <c r="B2141" t="s">
        <v>3151</v>
      </c>
      <c r="C2141" t="s">
        <v>2605</v>
      </c>
      <c r="D2141" s="1" t="s">
        <v>71</v>
      </c>
      <c r="E2141" s="2">
        <f t="shared" si="198"/>
        <v>0</v>
      </c>
      <c r="F2141" s="2">
        <f t="shared" si="199"/>
        <v>0</v>
      </c>
      <c r="G2141" s="2">
        <f t="shared" si="200"/>
        <v>0.22222222222222221</v>
      </c>
      <c r="H2141" s="2">
        <f t="shared" si="201"/>
        <v>0.16666666666666666</v>
      </c>
      <c r="N2141" s="3">
        <v>2</v>
      </c>
      <c r="W2141" s="1" t="str">
        <f t="shared" si="202"/>
        <v>0</v>
      </c>
      <c r="X2141" s="17">
        <f>IFERROR(Z2141/AB2141,0)</f>
        <v>0</v>
      </c>
      <c r="Y2141" s="3">
        <f>SUBTOTAL(109,I2141:V2141)</f>
        <v>2</v>
      </c>
      <c r="Z2141" s="3">
        <f>Y2141-N2141</f>
        <v>0</v>
      </c>
      <c r="AA2141" s="3">
        <f t="shared" si="203"/>
        <v>1</v>
      </c>
      <c r="AB2141" s="3">
        <f>COUNTA(I2141:V2141)-COUNTA(N2141)</f>
        <v>0</v>
      </c>
      <c r="AC2141" s="74">
        <f t="array" ref="AC2141">AVERAGE(IF((COLUMN(I2141:V2141)&lt;&gt;COLUMN(N2141)), I2141:V2141))</f>
        <v>0</v>
      </c>
    </row>
    <row r="2142" spans="1:29" x14ac:dyDescent="0.35">
      <c r="A2142" t="s">
        <v>3152</v>
      </c>
      <c r="B2142" t="s">
        <v>3153</v>
      </c>
      <c r="C2142" t="s">
        <v>2605</v>
      </c>
      <c r="D2142" s="1" t="s">
        <v>71</v>
      </c>
      <c r="E2142" s="2">
        <f t="shared" si="198"/>
        <v>0</v>
      </c>
      <c r="F2142" s="2">
        <f t="shared" si="199"/>
        <v>0</v>
      </c>
      <c r="G2142" s="2">
        <f t="shared" si="200"/>
        <v>0.1111111111111111</v>
      </c>
      <c r="H2142" s="2">
        <f t="shared" si="201"/>
        <v>8.3333333333333329E-2</v>
      </c>
      <c r="N2142" s="3">
        <v>1</v>
      </c>
      <c r="W2142" s="1" t="str">
        <f t="shared" si="202"/>
        <v>0</v>
      </c>
      <c r="X2142" s="17">
        <f>IFERROR(Z2142/AB2142,0)</f>
        <v>0</v>
      </c>
      <c r="Y2142" s="3">
        <f>SUBTOTAL(109,I2142:V2142)</f>
        <v>1</v>
      </c>
      <c r="Z2142" s="3">
        <f>Y2142-N2142</f>
        <v>0</v>
      </c>
      <c r="AA2142" s="3">
        <f t="shared" si="203"/>
        <v>1</v>
      </c>
      <c r="AB2142" s="3">
        <f>COUNTA(I2142:V2142)-COUNTA(N2142)</f>
        <v>0</v>
      </c>
      <c r="AC2142" s="74">
        <f t="array" ref="AC2142">AVERAGE(IF((COLUMN(I2142:V2142)&lt;&gt;COLUMN(N2142)), I2142:V2142))</f>
        <v>0</v>
      </c>
    </row>
    <row r="2143" spans="1:29" x14ac:dyDescent="0.35">
      <c r="A2143" t="s">
        <v>3154</v>
      </c>
      <c r="B2143" t="s">
        <v>235</v>
      </c>
      <c r="C2143" t="s">
        <v>2605</v>
      </c>
      <c r="D2143" s="1">
        <v>46.583333333333336</v>
      </c>
      <c r="E2143" s="2">
        <f t="shared" si="198"/>
        <v>46.333333333333336</v>
      </c>
      <c r="F2143" s="2">
        <f t="shared" si="199"/>
        <v>43</v>
      </c>
      <c r="G2143" s="2">
        <f t="shared" si="200"/>
        <v>58.444444444444443</v>
      </c>
      <c r="H2143" s="2">
        <f t="shared" si="201"/>
        <v>57.333333333333336</v>
      </c>
      <c r="I2143" s="3">
        <v>31</v>
      </c>
      <c r="J2143" s="3">
        <v>59</v>
      </c>
      <c r="K2143" s="3">
        <v>63</v>
      </c>
      <c r="L2143" s="3">
        <v>40</v>
      </c>
      <c r="M2143" s="3">
        <v>50</v>
      </c>
      <c r="N2143" s="3">
        <v>158</v>
      </c>
      <c r="O2143" s="3">
        <v>60</v>
      </c>
      <c r="P2143" s="3">
        <v>46</v>
      </c>
      <c r="Q2143" s="3">
        <v>35</v>
      </c>
      <c r="R2143" s="3">
        <v>38</v>
      </c>
      <c r="S2143" s="3">
        <v>42</v>
      </c>
      <c r="T2143" s="3">
        <v>32</v>
      </c>
      <c r="U2143" s="3">
        <v>65</v>
      </c>
      <c r="V2143" s="3">
        <v>29</v>
      </c>
      <c r="W2143" s="1">
        <f t="shared" si="202"/>
        <v>46.583333333333336</v>
      </c>
      <c r="X2143" s="17">
        <f>IFERROR(Z2143/AB2143,0)</f>
        <v>45.384615384615387</v>
      </c>
      <c r="Y2143" s="3">
        <f>SUBTOTAL(109,I2143:V2143)</f>
        <v>748</v>
      </c>
      <c r="Z2143" s="3">
        <f>Y2143-N2143</f>
        <v>590</v>
      </c>
      <c r="AA2143" s="3">
        <f t="shared" si="203"/>
        <v>14</v>
      </c>
      <c r="AB2143" s="3">
        <f>COUNTA(I2143:V2143)-COUNTA(N2143)</f>
        <v>13</v>
      </c>
      <c r="AC2143" s="74">
        <f t="array" ref="AC2143">AVERAGE(IF((COLUMN(I2143:V2143)&lt;&gt;COLUMN(N2143)), I2143:V2143))</f>
        <v>45.384615384615387</v>
      </c>
    </row>
    <row r="2144" spans="1:29" x14ac:dyDescent="0.35">
      <c r="A2144" t="s">
        <v>3155</v>
      </c>
      <c r="B2144" t="s">
        <v>1278</v>
      </c>
      <c r="C2144" t="s">
        <v>2605</v>
      </c>
      <c r="D2144" s="1">
        <v>1</v>
      </c>
      <c r="E2144" s="2">
        <f t="shared" si="198"/>
        <v>0.66666666666666663</v>
      </c>
      <c r="F2144" s="2">
        <f t="shared" si="199"/>
        <v>0.33333333333333331</v>
      </c>
      <c r="G2144" s="2">
        <f t="shared" si="200"/>
        <v>0.22222222222222221</v>
      </c>
      <c r="H2144" s="2">
        <f t="shared" si="201"/>
        <v>0.16666666666666666</v>
      </c>
      <c r="I2144" s="3">
        <v>1</v>
      </c>
      <c r="T2144" s="3">
        <v>1</v>
      </c>
      <c r="U2144" s="3">
        <v>1</v>
      </c>
      <c r="W2144" s="1">
        <f t="shared" si="202"/>
        <v>1</v>
      </c>
      <c r="X2144" s="17">
        <f>IFERROR(Z2144/AB2144,0)</f>
        <v>1</v>
      </c>
      <c r="Y2144" s="3">
        <f>SUBTOTAL(109,I2144:V2144)</f>
        <v>3</v>
      </c>
      <c r="Z2144" s="3">
        <f>Y2144-N2144</f>
        <v>3</v>
      </c>
      <c r="AA2144" s="3">
        <f t="shared" si="203"/>
        <v>3</v>
      </c>
      <c r="AB2144" s="3">
        <f>COUNTA(I2144:V2144)-COUNTA(N2144)</f>
        <v>3</v>
      </c>
      <c r="AC2144" s="74">
        <f t="array" ref="AC2144">AVERAGE(IF((COLUMN(I2144:V2144)&lt;&gt;COLUMN(N2144)), I2144:V2144))</f>
        <v>0.23076923076923078</v>
      </c>
    </row>
    <row r="2145" spans="1:29" x14ac:dyDescent="0.35">
      <c r="A2145" t="s">
        <v>3156</v>
      </c>
      <c r="B2145" t="s">
        <v>3157</v>
      </c>
      <c r="C2145" t="s">
        <v>2605</v>
      </c>
      <c r="D2145" s="1">
        <v>1.75</v>
      </c>
      <c r="E2145" s="2">
        <f t="shared" si="198"/>
        <v>0</v>
      </c>
      <c r="F2145" s="2">
        <f t="shared" si="199"/>
        <v>0</v>
      </c>
      <c r="G2145" s="2">
        <f t="shared" si="200"/>
        <v>1.7777777777777777</v>
      </c>
      <c r="H2145" s="2">
        <f t="shared" si="201"/>
        <v>1.5</v>
      </c>
      <c r="K2145" s="3">
        <v>1</v>
      </c>
      <c r="L2145" s="3">
        <v>1</v>
      </c>
      <c r="N2145" s="3">
        <v>12</v>
      </c>
      <c r="O2145" s="3">
        <v>4</v>
      </c>
      <c r="V2145" s="3">
        <v>1</v>
      </c>
      <c r="W2145" s="1">
        <f t="shared" si="202"/>
        <v>1.75</v>
      </c>
      <c r="X2145" s="17">
        <f>IFERROR(Z2145/AB2145,0)</f>
        <v>1.75</v>
      </c>
      <c r="Y2145" s="3">
        <f>SUBTOTAL(109,I2145:V2145)</f>
        <v>19</v>
      </c>
      <c r="Z2145" s="3">
        <f>Y2145-N2145</f>
        <v>7</v>
      </c>
      <c r="AA2145" s="3">
        <f t="shared" si="203"/>
        <v>5</v>
      </c>
      <c r="AB2145" s="3">
        <f>COUNTA(I2145:V2145)-COUNTA(N2145)</f>
        <v>4</v>
      </c>
      <c r="AC2145" s="74">
        <f t="array" ref="AC2145">AVERAGE(IF((COLUMN(I2145:V2145)&lt;&gt;COLUMN(N2145)), I2145:V2145))</f>
        <v>0.53846153846153844</v>
      </c>
    </row>
    <row r="2146" spans="1:29" x14ac:dyDescent="0.35">
      <c r="A2146" t="s">
        <v>3158</v>
      </c>
      <c r="B2146" t="s">
        <v>3159</v>
      </c>
      <c r="C2146" t="s">
        <v>2605</v>
      </c>
      <c r="D2146" s="1">
        <v>1</v>
      </c>
      <c r="E2146" s="2">
        <f t="shared" si="198"/>
        <v>0</v>
      </c>
      <c r="F2146" s="2">
        <f t="shared" si="199"/>
        <v>0</v>
      </c>
      <c r="G2146" s="2">
        <f t="shared" si="200"/>
        <v>0.1111111111111111</v>
      </c>
      <c r="H2146" s="2">
        <f t="shared" si="201"/>
        <v>0.16666666666666666</v>
      </c>
      <c r="I2146" s="3">
        <v>1</v>
      </c>
      <c r="J2146" s="3">
        <v>1</v>
      </c>
      <c r="N2146" s="3">
        <v>1</v>
      </c>
      <c r="W2146" s="1">
        <f t="shared" si="202"/>
        <v>1</v>
      </c>
      <c r="X2146" s="17">
        <f>IFERROR(Z2146/AB2146,0)</f>
        <v>1</v>
      </c>
      <c r="Y2146" s="3">
        <f>SUBTOTAL(109,I2146:V2146)</f>
        <v>3</v>
      </c>
      <c r="Z2146" s="3">
        <f>Y2146-N2146</f>
        <v>2</v>
      </c>
      <c r="AA2146" s="3">
        <f t="shared" si="203"/>
        <v>3</v>
      </c>
      <c r="AB2146" s="3">
        <f>COUNTA(I2146:V2146)-COUNTA(N2146)</f>
        <v>2</v>
      </c>
      <c r="AC2146" s="74">
        <f t="array" ref="AC2146">AVERAGE(IF((COLUMN(I2146:V2146)&lt;&gt;COLUMN(N2146)), I2146:V2146))</f>
        <v>0.15384615384615385</v>
      </c>
    </row>
    <row r="2147" spans="1:29" x14ac:dyDescent="0.35">
      <c r="A2147" t="s">
        <v>3160</v>
      </c>
      <c r="B2147" t="s">
        <v>3161</v>
      </c>
      <c r="C2147" t="s">
        <v>2605</v>
      </c>
      <c r="D2147" s="1">
        <v>1</v>
      </c>
      <c r="E2147" s="2">
        <f t="shared" si="198"/>
        <v>0</v>
      </c>
      <c r="F2147" s="2">
        <f t="shared" si="199"/>
        <v>0</v>
      </c>
      <c r="G2147" s="2">
        <f t="shared" si="200"/>
        <v>0.1111111111111111</v>
      </c>
      <c r="H2147" s="2">
        <f t="shared" si="201"/>
        <v>8.3333333333333329E-2</v>
      </c>
      <c r="M2147" s="3">
        <v>1</v>
      </c>
      <c r="W2147" s="1">
        <f t="shared" si="202"/>
        <v>1</v>
      </c>
      <c r="X2147" s="17">
        <f>IFERROR(Z2147/AB2147,0)</f>
        <v>1</v>
      </c>
      <c r="Y2147" s="3">
        <f>SUBTOTAL(109,I2147:V2147)</f>
        <v>1</v>
      </c>
      <c r="Z2147" s="3">
        <f>Y2147-N2147</f>
        <v>1</v>
      </c>
      <c r="AA2147" s="3">
        <f t="shared" si="203"/>
        <v>1</v>
      </c>
      <c r="AB2147" s="3">
        <f>COUNTA(I2147:V2147)-COUNTA(N2147)</f>
        <v>1</v>
      </c>
      <c r="AC2147" s="74">
        <f t="array" ref="AC2147">AVERAGE(IF((COLUMN(I2147:V2147)&lt;&gt;COLUMN(N2147)), I2147:V2147))</f>
        <v>7.6923076923076927E-2</v>
      </c>
    </row>
    <row r="2148" spans="1:29" x14ac:dyDescent="0.35">
      <c r="A2148" t="s">
        <v>3162</v>
      </c>
      <c r="B2148" t="s">
        <v>3163</v>
      </c>
      <c r="C2148" t="s">
        <v>2605</v>
      </c>
      <c r="D2148" s="1" t="s">
        <v>71</v>
      </c>
      <c r="E2148" s="2">
        <f t="shared" si="198"/>
        <v>0</v>
      </c>
      <c r="F2148" s="2">
        <f t="shared" si="199"/>
        <v>0</v>
      </c>
      <c r="G2148" s="2">
        <f t="shared" si="200"/>
        <v>0.1111111111111111</v>
      </c>
      <c r="H2148" s="2">
        <f t="shared" si="201"/>
        <v>8.3333333333333329E-2</v>
      </c>
      <c r="N2148" s="3">
        <v>1</v>
      </c>
      <c r="W2148" s="1" t="str">
        <f t="shared" si="202"/>
        <v>0</v>
      </c>
      <c r="X2148" s="17">
        <f>IFERROR(Z2148/AB2148,0)</f>
        <v>0</v>
      </c>
      <c r="Y2148" s="3">
        <f>SUBTOTAL(109,I2148:V2148)</f>
        <v>1</v>
      </c>
      <c r="Z2148" s="3">
        <f>Y2148-N2148</f>
        <v>0</v>
      </c>
      <c r="AA2148" s="3">
        <f t="shared" si="203"/>
        <v>1</v>
      </c>
      <c r="AB2148" s="3">
        <f>COUNTA(I2148:V2148)-COUNTA(N2148)</f>
        <v>0</v>
      </c>
      <c r="AC2148" s="74">
        <f t="array" ref="AC2148">AVERAGE(IF((COLUMN(I2148:V2148)&lt;&gt;COLUMN(N2148)), I2148:V2148))</f>
        <v>0</v>
      </c>
    </row>
    <row r="2149" spans="1:29" x14ac:dyDescent="0.35">
      <c r="A2149" t="s">
        <v>3164</v>
      </c>
      <c r="B2149" t="s">
        <v>3165</v>
      </c>
      <c r="C2149" t="s">
        <v>2605</v>
      </c>
      <c r="D2149" s="1">
        <v>1</v>
      </c>
      <c r="E2149" s="2">
        <f t="shared" si="198"/>
        <v>0</v>
      </c>
      <c r="F2149" s="2">
        <f t="shared" si="199"/>
        <v>0</v>
      </c>
      <c r="G2149" s="2">
        <f t="shared" si="200"/>
        <v>0.1111111111111111</v>
      </c>
      <c r="H2149" s="2">
        <f t="shared" si="201"/>
        <v>0.16666666666666666</v>
      </c>
      <c r="L2149" s="3">
        <v>1</v>
      </c>
      <c r="M2149" s="3">
        <v>1</v>
      </c>
      <c r="W2149" s="1">
        <f t="shared" si="202"/>
        <v>1</v>
      </c>
      <c r="X2149" s="17">
        <f>IFERROR(Z2149/AB2149,0)</f>
        <v>1</v>
      </c>
      <c r="Y2149" s="3">
        <f>SUBTOTAL(109,I2149:V2149)</f>
        <v>2</v>
      </c>
      <c r="Z2149" s="3">
        <f>Y2149-N2149</f>
        <v>2</v>
      </c>
      <c r="AA2149" s="3">
        <f t="shared" si="203"/>
        <v>2</v>
      </c>
      <c r="AB2149" s="3">
        <f>COUNTA(I2149:V2149)-COUNTA(N2149)</f>
        <v>2</v>
      </c>
      <c r="AC2149" s="74">
        <f t="array" ref="AC2149">AVERAGE(IF((COLUMN(I2149:V2149)&lt;&gt;COLUMN(N2149)), I2149:V2149))</f>
        <v>0.15384615384615385</v>
      </c>
    </row>
    <row r="2150" spans="1:29" x14ac:dyDescent="0.35">
      <c r="A2150" t="s">
        <v>3166</v>
      </c>
      <c r="B2150" t="s">
        <v>496</v>
      </c>
      <c r="C2150" t="s">
        <v>2605</v>
      </c>
      <c r="D2150" s="1">
        <v>3.8333333333333335</v>
      </c>
      <c r="E2150" s="2">
        <f t="shared" si="198"/>
        <v>2.6666666666666665</v>
      </c>
      <c r="F2150" s="2">
        <f t="shared" si="199"/>
        <v>3.3333333333333335</v>
      </c>
      <c r="G2150" s="2">
        <f t="shared" si="200"/>
        <v>2.6666666666666665</v>
      </c>
      <c r="H2150" s="2">
        <f t="shared" si="201"/>
        <v>2</v>
      </c>
      <c r="N2150" s="3">
        <v>1</v>
      </c>
      <c r="O2150" s="3">
        <v>3</v>
      </c>
      <c r="Q2150" s="3">
        <v>1</v>
      </c>
      <c r="R2150" s="3">
        <v>11</v>
      </c>
      <c r="S2150" s="3">
        <v>2</v>
      </c>
      <c r="T2150" s="3">
        <v>3</v>
      </c>
      <c r="U2150" s="3">
        <v>3</v>
      </c>
      <c r="W2150" s="1">
        <f t="shared" si="202"/>
        <v>3.8333333333333335</v>
      </c>
      <c r="X2150" s="17">
        <f>IFERROR(Z2150/AB2150,0)</f>
        <v>3.8333333333333335</v>
      </c>
      <c r="Y2150" s="3">
        <f>SUBTOTAL(109,I2150:V2150)</f>
        <v>24</v>
      </c>
      <c r="Z2150" s="3">
        <f>Y2150-N2150</f>
        <v>23</v>
      </c>
      <c r="AA2150" s="3">
        <f t="shared" si="203"/>
        <v>7</v>
      </c>
      <c r="AB2150" s="3">
        <f>COUNTA(I2150:V2150)-COUNTA(N2150)</f>
        <v>6</v>
      </c>
      <c r="AC2150" s="74">
        <f t="array" ref="AC2150">AVERAGE(IF((COLUMN(I2150:V2150)&lt;&gt;COLUMN(N2150)), I2150:V2150))</f>
        <v>1.7692307692307692</v>
      </c>
    </row>
    <row r="2151" spans="1:29" x14ac:dyDescent="0.35">
      <c r="A2151" t="s">
        <v>3167</v>
      </c>
      <c r="B2151" t="s">
        <v>498</v>
      </c>
      <c r="C2151" t="s">
        <v>2605</v>
      </c>
      <c r="D2151" s="1">
        <v>6.5</v>
      </c>
      <c r="E2151" s="2">
        <f t="shared" si="198"/>
        <v>2</v>
      </c>
      <c r="F2151" s="2">
        <f t="shared" si="199"/>
        <v>3.5</v>
      </c>
      <c r="G2151" s="2">
        <f t="shared" si="200"/>
        <v>6.333333333333333</v>
      </c>
      <c r="H2151" s="2">
        <f t="shared" si="201"/>
        <v>8.1666666666666661</v>
      </c>
      <c r="J2151" s="3">
        <v>26</v>
      </c>
      <c r="K2151" s="3">
        <v>8</v>
      </c>
      <c r="L2151" s="3">
        <v>7</v>
      </c>
      <c r="M2151" s="3">
        <v>7</v>
      </c>
      <c r="N2151" s="3">
        <v>22</v>
      </c>
      <c r="O2151" s="3">
        <v>7</v>
      </c>
      <c r="P2151" s="3">
        <v>12</v>
      </c>
      <c r="Q2151" s="3">
        <v>1</v>
      </c>
      <c r="R2151" s="3">
        <v>2</v>
      </c>
      <c r="S2151" s="3">
        <v>1</v>
      </c>
      <c r="T2151" s="3">
        <v>3</v>
      </c>
      <c r="U2151" s="3">
        <v>2</v>
      </c>
      <c r="V2151" s="3">
        <v>2</v>
      </c>
      <c r="W2151" s="1">
        <f t="shared" si="202"/>
        <v>6.5</v>
      </c>
      <c r="X2151" s="17">
        <f>IFERROR(Z2151/AB2151,0)</f>
        <v>6.5</v>
      </c>
      <c r="Y2151" s="3">
        <f>SUBTOTAL(109,I2151:V2151)</f>
        <v>100</v>
      </c>
      <c r="Z2151" s="3">
        <f>Y2151-N2151</f>
        <v>78</v>
      </c>
      <c r="AA2151" s="3">
        <f t="shared" si="203"/>
        <v>13</v>
      </c>
      <c r="AB2151" s="3">
        <f>COUNTA(I2151:V2151)-COUNTA(N2151)</f>
        <v>12</v>
      </c>
      <c r="AC2151" s="74">
        <f t="array" ref="AC2151">AVERAGE(IF((COLUMN(I2151:V2151)&lt;&gt;COLUMN(N2151)), I2151:V2151))</f>
        <v>6</v>
      </c>
    </row>
    <row r="2152" spans="1:29" x14ac:dyDescent="0.35">
      <c r="A2152" t="s">
        <v>3168</v>
      </c>
      <c r="B2152" t="s">
        <v>1282</v>
      </c>
      <c r="C2152" t="s">
        <v>2605</v>
      </c>
      <c r="D2152" s="1">
        <v>2</v>
      </c>
      <c r="E2152" s="2">
        <f t="shared" si="198"/>
        <v>0.33333333333333331</v>
      </c>
      <c r="F2152" s="2">
        <f t="shared" si="199"/>
        <v>0.66666666666666663</v>
      </c>
      <c r="G2152" s="2">
        <f t="shared" si="200"/>
        <v>0.66666666666666663</v>
      </c>
      <c r="H2152" s="2">
        <f t="shared" si="201"/>
        <v>0.75</v>
      </c>
      <c r="J2152" s="3">
        <v>3</v>
      </c>
      <c r="N2152" s="3">
        <v>1</v>
      </c>
      <c r="O2152" s="3">
        <v>1</v>
      </c>
      <c r="P2152" s="3">
        <v>3</v>
      </c>
      <c r="S2152" s="3">
        <v>1</v>
      </c>
      <c r="W2152" s="1">
        <f t="shared" si="202"/>
        <v>2</v>
      </c>
      <c r="X2152" s="17">
        <f>IFERROR(Z2152/AB2152,0)</f>
        <v>2</v>
      </c>
      <c r="Y2152" s="3">
        <f>SUBTOTAL(109,I2152:V2152)</f>
        <v>9</v>
      </c>
      <c r="Z2152" s="3">
        <f>Y2152-N2152</f>
        <v>8</v>
      </c>
      <c r="AA2152" s="3">
        <f t="shared" si="203"/>
        <v>5</v>
      </c>
      <c r="AB2152" s="3">
        <f>COUNTA(I2152:V2152)-COUNTA(N2152)</f>
        <v>4</v>
      </c>
      <c r="AC2152" s="74">
        <f t="array" ref="AC2152">AVERAGE(IF((COLUMN(I2152:V2152)&lt;&gt;COLUMN(N2152)), I2152:V2152))</f>
        <v>0.61538461538461542</v>
      </c>
    </row>
    <row r="2153" spans="1:29" x14ac:dyDescent="0.35">
      <c r="A2153" t="s">
        <v>3169</v>
      </c>
      <c r="B2153" t="s">
        <v>237</v>
      </c>
      <c r="C2153" t="s">
        <v>2605</v>
      </c>
      <c r="D2153" s="1">
        <v>24.083333333333332</v>
      </c>
      <c r="E2153" s="2">
        <f t="shared" si="198"/>
        <v>21</v>
      </c>
      <c r="F2153" s="2">
        <f t="shared" si="199"/>
        <v>22.666666666666668</v>
      </c>
      <c r="G2153" s="2">
        <f t="shared" si="200"/>
        <v>30.777777777777779</v>
      </c>
      <c r="H2153" s="2">
        <f t="shared" si="201"/>
        <v>30.083333333333332</v>
      </c>
      <c r="I2153" s="3">
        <v>10</v>
      </c>
      <c r="J2153" s="3">
        <v>37</v>
      </c>
      <c r="K2153" s="3">
        <v>23</v>
      </c>
      <c r="L2153" s="3">
        <v>24</v>
      </c>
      <c r="M2153" s="3">
        <v>24</v>
      </c>
      <c r="N2153" s="3">
        <v>88</v>
      </c>
      <c r="O2153" s="3">
        <v>29</v>
      </c>
      <c r="P2153" s="3">
        <v>35</v>
      </c>
      <c r="Q2153" s="3">
        <v>20</v>
      </c>
      <c r="R2153" s="3">
        <v>18</v>
      </c>
      <c r="S2153" s="3">
        <v>31</v>
      </c>
      <c r="T2153" s="3">
        <v>15</v>
      </c>
      <c r="U2153" s="3">
        <v>17</v>
      </c>
      <c r="V2153" s="3">
        <v>16</v>
      </c>
      <c r="W2153" s="1">
        <f t="shared" si="202"/>
        <v>24.083333333333332</v>
      </c>
      <c r="X2153" s="17">
        <f>IFERROR(Z2153/AB2153,0)</f>
        <v>23</v>
      </c>
      <c r="Y2153" s="3">
        <f>SUBTOTAL(109,I2153:V2153)</f>
        <v>387</v>
      </c>
      <c r="Z2153" s="3">
        <f>Y2153-N2153</f>
        <v>299</v>
      </c>
      <c r="AA2153" s="3">
        <f t="shared" si="203"/>
        <v>14</v>
      </c>
      <c r="AB2153" s="3">
        <f>COUNTA(I2153:V2153)-COUNTA(N2153)</f>
        <v>13</v>
      </c>
      <c r="AC2153" s="74">
        <f t="array" ref="AC2153">AVERAGE(IF((COLUMN(I2153:V2153)&lt;&gt;COLUMN(N2153)), I2153:V2153))</f>
        <v>23</v>
      </c>
    </row>
    <row r="2154" spans="1:29" x14ac:dyDescent="0.35">
      <c r="A2154" t="s">
        <v>3170</v>
      </c>
      <c r="B2154" t="s">
        <v>1288</v>
      </c>
      <c r="C2154" t="s">
        <v>2605</v>
      </c>
      <c r="D2154" s="1">
        <v>1.5</v>
      </c>
      <c r="E2154" s="2">
        <f t="shared" si="198"/>
        <v>0.66666666666666663</v>
      </c>
      <c r="F2154" s="2">
        <f t="shared" si="199"/>
        <v>0.5</v>
      </c>
      <c r="G2154" s="2">
        <f t="shared" si="200"/>
        <v>0.33333333333333331</v>
      </c>
      <c r="H2154" s="2">
        <f t="shared" si="201"/>
        <v>0.25</v>
      </c>
      <c r="R2154" s="3">
        <v>1</v>
      </c>
      <c r="T2154" s="3">
        <v>2</v>
      </c>
      <c r="W2154" s="1">
        <f t="shared" si="202"/>
        <v>1.5</v>
      </c>
      <c r="X2154" s="17">
        <f>IFERROR(Z2154/AB2154,0)</f>
        <v>1.5</v>
      </c>
      <c r="Y2154" s="3">
        <f>SUBTOTAL(109,I2154:V2154)</f>
        <v>3</v>
      </c>
      <c r="Z2154" s="3">
        <f>Y2154-N2154</f>
        <v>3</v>
      </c>
      <c r="AA2154" s="3">
        <f t="shared" si="203"/>
        <v>2</v>
      </c>
      <c r="AB2154" s="3">
        <f>COUNTA(I2154:V2154)-COUNTA(N2154)</f>
        <v>2</v>
      </c>
      <c r="AC2154" s="74">
        <f t="array" ref="AC2154">AVERAGE(IF((COLUMN(I2154:V2154)&lt;&gt;COLUMN(N2154)), I2154:V2154))</f>
        <v>0.23076923076923078</v>
      </c>
    </row>
    <row r="2155" spans="1:29" x14ac:dyDescent="0.35">
      <c r="A2155" t="s">
        <v>3171</v>
      </c>
      <c r="B2155" t="s">
        <v>239</v>
      </c>
      <c r="C2155" t="s">
        <v>2605</v>
      </c>
      <c r="D2155" s="1">
        <v>12.666666666666666</v>
      </c>
      <c r="E2155" s="2">
        <f t="shared" si="198"/>
        <v>13.333333333333334</v>
      </c>
      <c r="F2155" s="2">
        <f t="shared" si="199"/>
        <v>10.333333333333334</v>
      </c>
      <c r="G2155" s="2">
        <f t="shared" si="200"/>
        <v>11.666666666666666</v>
      </c>
      <c r="H2155" s="2">
        <f t="shared" si="201"/>
        <v>13.416666666666666</v>
      </c>
      <c r="I2155" s="3">
        <v>4</v>
      </c>
      <c r="J2155" s="3">
        <v>29</v>
      </c>
      <c r="K2155" s="3">
        <v>18</v>
      </c>
      <c r="L2155" s="3">
        <v>9</v>
      </c>
      <c r="M2155" s="3">
        <v>11</v>
      </c>
      <c r="N2155" s="3">
        <v>19</v>
      </c>
      <c r="O2155" s="3">
        <v>13</v>
      </c>
      <c r="P2155" s="3">
        <v>5</v>
      </c>
      <c r="Q2155" s="3">
        <v>5</v>
      </c>
      <c r="R2155" s="3">
        <v>12</v>
      </c>
      <c r="S2155" s="3">
        <v>18</v>
      </c>
      <c r="T2155" s="3">
        <v>8</v>
      </c>
      <c r="U2155" s="3">
        <v>14</v>
      </c>
      <c r="V2155" s="3">
        <v>10</v>
      </c>
      <c r="W2155" s="1">
        <f t="shared" si="202"/>
        <v>12.666666666666666</v>
      </c>
      <c r="X2155" s="17">
        <f>IFERROR(Z2155/AB2155,0)</f>
        <v>12</v>
      </c>
      <c r="Y2155" s="3">
        <f>SUBTOTAL(109,I2155:V2155)</f>
        <v>175</v>
      </c>
      <c r="Z2155" s="3">
        <f>Y2155-N2155</f>
        <v>156</v>
      </c>
      <c r="AA2155" s="3">
        <f t="shared" si="203"/>
        <v>14</v>
      </c>
      <c r="AB2155" s="3">
        <f>COUNTA(I2155:V2155)-COUNTA(N2155)</f>
        <v>13</v>
      </c>
      <c r="AC2155" s="74">
        <f t="array" ref="AC2155">AVERAGE(IF((COLUMN(I2155:V2155)&lt;&gt;COLUMN(N2155)), I2155:V2155))</f>
        <v>12</v>
      </c>
    </row>
    <row r="2156" spans="1:29" x14ac:dyDescent="0.35">
      <c r="A2156" t="s">
        <v>3172</v>
      </c>
      <c r="B2156" t="s">
        <v>503</v>
      </c>
      <c r="C2156" t="s">
        <v>2605</v>
      </c>
      <c r="D2156" s="1">
        <v>11.166666666666666</v>
      </c>
      <c r="E2156" s="2">
        <f t="shared" si="198"/>
        <v>7.666666666666667</v>
      </c>
      <c r="F2156" s="2">
        <f t="shared" si="199"/>
        <v>9.5</v>
      </c>
      <c r="G2156" s="2">
        <f t="shared" si="200"/>
        <v>12.222222222222221</v>
      </c>
      <c r="H2156" s="2">
        <f t="shared" si="201"/>
        <v>13</v>
      </c>
      <c r="I2156" s="3">
        <v>17</v>
      </c>
      <c r="J2156" s="3">
        <v>24</v>
      </c>
      <c r="K2156" s="3">
        <v>16</v>
      </c>
      <c r="L2156" s="3">
        <v>6</v>
      </c>
      <c r="M2156" s="3">
        <v>13</v>
      </c>
      <c r="N2156" s="3">
        <v>27</v>
      </c>
      <c r="O2156" s="3">
        <v>13</v>
      </c>
      <c r="P2156" s="3">
        <v>12</v>
      </c>
      <c r="Q2156" s="3">
        <v>7</v>
      </c>
      <c r="R2156" s="3">
        <v>15</v>
      </c>
      <c r="S2156" s="3">
        <v>5</v>
      </c>
      <c r="T2156" s="3">
        <v>7</v>
      </c>
      <c r="U2156" s="3">
        <v>11</v>
      </c>
      <c r="V2156" s="3">
        <v>5</v>
      </c>
      <c r="W2156" s="1">
        <f t="shared" si="202"/>
        <v>11.166666666666666</v>
      </c>
      <c r="X2156" s="17">
        <f>IFERROR(Z2156/AB2156,0)</f>
        <v>11.615384615384615</v>
      </c>
      <c r="Y2156" s="3">
        <f>SUBTOTAL(109,I2156:V2156)</f>
        <v>178</v>
      </c>
      <c r="Z2156" s="3">
        <f>Y2156-N2156</f>
        <v>151</v>
      </c>
      <c r="AA2156" s="3">
        <f t="shared" si="203"/>
        <v>14</v>
      </c>
      <c r="AB2156" s="3">
        <f>COUNTA(I2156:V2156)-COUNTA(N2156)</f>
        <v>13</v>
      </c>
      <c r="AC2156" s="74">
        <f t="array" ref="AC2156">AVERAGE(IF((COLUMN(I2156:V2156)&lt;&gt;COLUMN(N2156)), I2156:V2156))</f>
        <v>11.615384615384615</v>
      </c>
    </row>
    <row r="2157" spans="1:29" x14ac:dyDescent="0.35">
      <c r="A2157" t="s">
        <v>3173</v>
      </c>
      <c r="B2157" t="s">
        <v>505</v>
      </c>
      <c r="C2157" t="s">
        <v>2605</v>
      </c>
      <c r="D2157" s="1">
        <v>5.666666666666667</v>
      </c>
      <c r="E2157" s="2">
        <f t="shared" si="198"/>
        <v>4.333333333333333</v>
      </c>
      <c r="F2157" s="2">
        <f t="shared" si="199"/>
        <v>5</v>
      </c>
      <c r="G2157" s="2">
        <f t="shared" si="200"/>
        <v>7.2222222222222223</v>
      </c>
      <c r="H2157" s="2">
        <f t="shared" si="201"/>
        <v>6.833333333333333</v>
      </c>
      <c r="I2157" s="3">
        <v>6</v>
      </c>
      <c r="J2157" s="3">
        <v>7</v>
      </c>
      <c r="K2157" s="3">
        <v>5</v>
      </c>
      <c r="L2157" s="3">
        <v>5</v>
      </c>
      <c r="M2157" s="3">
        <v>13</v>
      </c>
      <c r="N2157" s="3">
        <v>16</v>
      </c>
      <c r="O2157" s="3">
        <v>6</v>
      </c>
      <c r="P2157" s="3">
        <v>9</v>
      </c>
      <c r="Q2157" s="3">
        <v>4</v>
      </c>
      <c r="R2157" s="3">
        <v>4</v>
      </c>
      <c r="S2157" s="3">
        <v>4</v>
      </c>
      <c r="T2157" s="3">
        <v>4</v>
      </c>
      <c r="U2157" s="3">
        <v>5</v>
      </c>
      <c r="V2157" s="3">
        <v>2</v>
      </c>
      <c r="W2157" s="1">
        <f t="shared" si="202"/>
        <v>5.666666666666667</v>
      </c>
      <c r="X2157" s="17">
        <f>IFERROR(Z2157/AB2157,0)</f>
        <v>5.6923076923076925</v>
      </c>
      <c r="Y2157" s="3">
        <f>SUBTOTAL(109,I2157:V2157)</f>
        <v>90</v>
      </c>
      <c r="Z2157" s="3">
        <f>Y2157-N2157</f>
        <v>74</v>
      </c>
      <c r="AA2157" s="3">
        <f t="shared" si="203"/>
        <v>14</v>
      </c>
      <c r="AB2157" s="3">
        <f>COUNTA(I2157:V2157)-COUNTA(N2157)</f>
        <v>13</v>
      </c>
      <c r="AC2157" s="74">
        <f t="array" ref="AC2157">AVERAGE(IF((COLUMN(I2157:V2157)&lt;&gt;COLUMN(N2157)), I2157:V2157))</f>
        <v>5.6923076923076925</v>
      </c>
    </row>
    <row r="2158" spans="1:29" x14ac:dyDescent="0.35">
      <c r="A2158" t="s">
        <v>3174</v>
      </c>
      <c r="B2158" t="s">
        <v>507</v>
      </c>
      <c r="C2158" t="s">
        <v>2605</v>
      </c>
      <c r="D2158" s="1">
        <v>2.5833333333333335</v>
      </c>
      <c r="E2158" s="2">
        <f t="shared" si="198"/>
        <v>2</v>
      </c>
      <c r="F2158" s="2">
        <f t="shared" si="199"/>
        <v>1.8333333333333333</v>
      </c>
      <c r="G2158" s="2">
        <f t="shared" si="200"/>
        <v>2.3333333333333335</v>
      </c>
      <c r="H2158" s="2">
        <f t="shared" si="201"/>
        <v>2.4166666666666665</v>
      </c>
      <c r="I2158" s="3">
        <v>7</v>
      </c>
      <c r="J2158" s="3">
        <v>3</v>
      </c>
      <c r="K2158" s="3">
        <v>4</v>
      </c>
      <c r="L2158" s="3">
        <v>1</v>
      </c>
      <c r="M2158" s="3">
        <v>7</v>
      </c>
      <c r="N2158" s="3">
        <v>2</v>
      </c>
      <c r="O2158" s="3">
        <v>1</v>
      </c>
      <c r="P2158" s="3">
        <v>1</v>
      </c>
      <c r="Q2158" s="3">
        <v>3</v>
      </c>
      <c r="R2158" s="3">
        <v>1</v>
      </c>
      <c r="S2158" s="3">
        <v>1</v>
      </c>
      <c r="T2158" s="3">
        <v>3</v>
      </c>
      <c r="U2158" s="3">
        <v>2</v>
      </c>
      <c r="V2158" s="3">
        <v>4</v>
      </c>
      <c r="W2158" s="1">
        <f t="shared" si="202"/>
        <v>2.5833333333333335</v>
      </c>
      <c r="X2158" s="17">
        <f>IFERROR(Z2158/AB2158,0)</f>
        <v>2.9230769230769229</v>
      </c>
      <c r="Y2158" s="3">
        <f>SUBTOTAL(109,I2158:V2158)</f>
        <v>40</v>
      </c>
      <c r="Z2158" s="3">
        <f>Y2158-N2158</f>
        <v>38</v>
      </c>
      <c r="AA2158" s="3">
        <f t="shared" si="203"/>
        <v>14</v>
      </c>
      <c r="AB2158" s="3">
        <f>COUNTA(I2158:V2158)-COUNTA(N2158)</f>
        <v>13</v>
      </c>
      <c r="AC2158" s="74">
        <f t="array" ref="AC2158">AVERAGE(IF((COLUMN(I2158:V2158)&lt;&gt;COLUMN(N2158)), I2158:V2158))</f>
        <v>2.9230769230769229</v>
      </c>
    </row>
    <row r="2159" spans="1:29" x14ac:dyDescent="0.35">
      <c r="A2159" t="s">
        <v>3175</v>
      </c>
      <c r="B2159" t="s">
        <v>1294</v>
      </c>
      <c r="C2159" t="s">
        <v>2605</v>
      </c>
      <c r="D2159" s="1">
        <v>1</v>
      </c>
      <c r="E2159" s="2">
        <f t="shared" si="198"/>
        <v>0</v>
      </c>
      <c r="F2159" s="2">
        <f t="shared" si="199"/>
        <v>0.16666666666666666</v>
      </c>
      <c r="G2159" s="2">
        <f t="shared" si="200"/>
        <v>0.1111111111111111</v>
      </c>
      <c r="H2159" s="2">
        <f t="shared" si="201"/>
        <v>8.3333333333333329E-2</v>
      </c>
      <c r="R2159" s="3">
        <v>1</v>
      </c>
      <c r="W2159" s="1">
        <f t="shared" si="202"/>
        <v>1</v>
      </c>
      <c r="X2159" s="17">
        <f>IFERROR(Z2159/AB2159,0)</f>
        <v>1</v>
      </c>
      <c r="Y2159" s="3">
        <f>SUBTOTAL(109,I2159:V2159)</f>
        <v>1</v>
      </c>
      <c r="Z2159" s="3">
        <f>Y2159-N2159</f>
        <v>1</v>
      </c>
      <c r="AA2159" s="3">
        <f t="shared" si="203"/>
        <v>1</v>
      </c>
      <c r="AB2159" s="3">
        <f>COUNTA(I2159:V2159)-COUNTA(N2159)</f>
        <v>1</v>
      </c>
      <c r="AC2159" s="74">
        <f t="array" ref="AC2159">AVERAGE(IF((COLUMN(I2159:V2159)&lt;&gt;COLUMN(N2159)), I2159:V2159))</f>
        <v>7.6923076923076927E-2</v>
      </c>
    </row>
    <row r="2160" spans="1:29" x14ac:dyDescent="0.35">
      <c r="A2160" t="s">
        <v>3176</v>
      </c>
      <c r="B2160" t="s">
        <v>2069</v>
      </c>
      <c r="C2160" t="s">
        <v>2605</v>
      </c>
      <c r="D2160" s="1">
        <v>2</v>
      </c>
      <c r="E2160" s="2">
        <f t="shared" si="198"/>
        <v>0</v>
      </c>
      <c r="F2160" s="2">
        <f t="shared" si="199"/>
        <v>0.66666666666666663</v>
      </c>
      <c r="G2160" s="2">
        <f t="shared" si="200"/>
        <v>0.44444444444444442</v>
      </c>
      <c r="H2160" s="2">
        <f t="shared" si="201"/>
        <v>0.5</v>
      </c>
      <c r="I2160" s="3">
        <v>1</v>
      </c>
      <c r="J2160" s="3">
        <v>2</v>
      </c>
      <c r="Q2160" s="3">
        <v>3</v>
      </c>
      <c r="R2160" s="3">
        <v>1</v>
      </c>
      <c r="W2160" s="1">
        <f t="shared" si="202"/>
        <v>2</v>
      </c>
      <c r="X2160" s="17">
        <f>IFERROR(Z2160/AB2160,0)</f>
        <v>1.75</v>
      </c>
      <c r="Y2160" s="3">
        <f>SUBTOTAL(109,I2160:V2160)</f>
        <v>7</v>
      </c>
      <c r="Z2160" s="3">
        <f>Y2160-N2160</f>
        <v>7</v>
      </c>
      <c r="AA2160" s="3">
        <f t="shared" si="203"/>
        <v>4</v>
      </c>
      <c r="AB2160" s="3">
        <f>COUNTA(I2160:V2160)-COUNTA(N2160)</f>
        <v>4</v>
      </c>
      <c r="AC2160" s="74">
        <f t="array" ref="AC2160">AVERAGE(IF((COLUMN(I2160:V2160)&lt;&gt;COLUMN(N2160)), I2160:V2160))</f>
        <v>0.53846153846153844</v>
      </c>
    </row>
    <row r="2161" spans="1:29" x14ac:dyDescent="0.35">
      <c r="A2161" t="s">
        <v>3177</v>
      </c>
      <c r="B2161" t="s">
        <v>243</v>
      </c>
      <c r="C2161" t="s">
        <v>2605</v>
      </c>
      <c r="D2161" s="1">
        <v>1</v>
      </c>
      <c r="E2161" s="2">
        <f t="shared" si="198"/>
        <v>0</v>
      </c>
      <c r="F2161" s="2">
        <f t="shared" si="199"/>
        <v>0.16666666666666666</v>
      </c>
      <c r="G2161" s="2">
        <f t="shared" si="200"/>
        <v>0.1111111111111111</v>
      </c>
      <c r="H2161" s="2">
        <f t="shared" si="201"/>
        <v>8.3333333333333329E-2</v>
      </c>
      <c r="Q2161" s="3">
        <v>1</v>
      </c>
      <c r="W2161" s="1">
        <f t="shared" si="202"/>
        <v>1</v>
      </c>
      <c r="X2161" s="17">
        <f>IFERROR(Z2161/AB2161,0)</f>
        <v>1</v>
      </c>
      <c r="Y2161" s="3">
        <f>SUBTOTAL(109,I2161:V2161)</f>
        <v>1</v>
      </c>
      <c r="Z2161" s="3">
        <f>Y2161-N2161</f>
        <v>1</v>
      </c>
      <c r="AA2161" s="3">
        <f t="shared" si="203"/>
        <v>1</v>
      </c>
      <c r="AB2161" s="3">
        <f>COUNTA(I2161:V2161)-COUNTA(N2161)</f>
        <v>1</v>
      </c>
      <c r="AC2161" s="74">
        <f t="array" ref="AC2161">AVERAGE(IF((COLUMN(I2161:V2161)&lt;&gt;COLUMN(N2161)), I2161:V2161))</f>
        <v>7.6923076923076927E-2</v>
      </c>
    </row>
    <row r="2162" spans="1:29" x14ac:dyDescent="0.35">
      <c r="A2162" t="s">
        <v>3178</v>
      </c>
      <c r="B2162" t="s">
        <v>2072</v>
      </c>
      <c r="C2162" t="s">
        <v>2605</v>
      </c>
      <c r="D2162" s="1">
        <v>1</v>
      </c>
      <c r="E2162" s="2">
        <f t="shared" si="198"/>
        <v>0</v>
      </c>
      <c r="F2162" s="2">
        <f t="shared" si="199"/>
        <v>0.16666666666666666</v>
      </c>
      <c r="G2162" s="2">
        <f t="shared" si="200"/>
        <v>0.1111111111111111</v>
      </c>
      <c r="H2162" s="2">
        <f t="shared" si="201"/>
        <v>8.3333333333333329E-2</v>
      </c>
      <c r="R2162" s="3">
        <v>1</v>
      </c>
      <c r="W2162" s="1">
        <f t="shared" si="202"/>
        <v>1</v>
      </c>
      <c r="X2162" s="17">
        <f>IFERROR(Z2162/AB2162,0)</f>
        <v>1</v>
      </c>
      <c r="Y2162" s="3">
        <f>SUBTOTAL(109,I2162:V2162)</f>
        <v>1</v>
      </c>
      <c r="Z2162" s="3">
        <f>Y2162-N2162</f>
        <v>1</v>
      </c>
      <c r="AA2162" s="3">
        <f t="shared" si="203"/>
        <v>1</v>
      </c>
      <c r="AB2162" s="3">
        <f>COUNTA(I2162:V2162)-COUNTA(N2162)</f>
        <v>1</v>
      </c>
      <c r="AC2162" s="74">
        <f t="array" ref="AC2162">AVERAGE(IF((COLUMN(I2162:V2162)&lt;&gt;COLUMN(N2162)), I2162:V2162))</f>
        <v>7.6923076923076927E-2</v>
      </c>
    </row>
    <row r="2163" spans="1:29" x14ac:dyDescent="0.35">
      <c r="A2163" t="s">
        <v>3179</v>
      </c>
      <c r="B2163" t="s">
        <v>1297</v>
      </c>
      <c r="C2163" t="s">
        <v>2605</v>
      </c>
      <c r="D2163" s="1">
        <v>2.6666666666666665</v>
      </c>
      <c r="E2163" s="2">
        <f t="shared" si="198"/>
        <v>4</v>
      </c>
      <c r="F2163" s="2">
        <f t="shared" si="199"/>
        <v>2</v>
      </c>
      <c r="G2163" s="2">
        <f t="shared" si="200"/>
        <v>2</v>
      </c>
      <c r="H2163" s="2">
        <f t="shared" si="201"/>
        <v>1.5833333333333333</v>
      </c>
      <c r="K2163" s="3">
        <v>1</v>
      </c>
      <c r="N2163" s="3">
        <v>5</v>
      </c>
      <c r="O2163" s="3">
        <v>1</v>
      </c>
      <c r="S2163" s="3">
        <v>4</v>
      </c>
      <c r="T2163" s="3">
        <v>6</v>
      </c>
      <c r="U2163" s="3">
        <v>2</v>
      </c>
      <c r="V2163" s="3">
        <v>2</v>
      </c>
      <c r="W2163" s="1">
        <f t="shared" si="202"/>
        <v>2.6666666666666665</v>
      </c>
      <c r="X2163" s="17">
        <f>IFERROR(Z2163/AB2163,0)</f>
        <v>2.6666666666666665</v>
      </c>
      <c r="Y2163" s="3">
        <f>SUBTOTAL(109,I2163:V2163)</f>
        <v>21</v>
      </c>
      <c r="Z2163" s="3">
        <f>Y2163-N2163</f>
        <v>16</v>
      </c>
      <c r="AA2163" s="3">
        <f t="shared" si="203"/>
        <v>7</v>
      </c>
      <c r="AB2163" s="3">
        <f>COUNTA(I2163:V2163)-COUNTA(N2163)</f>
        <v>6</v>
      </c>
      <c r="AC2163" s="74">
        <f t="array" ref="AC2163">AVERAGE(IF((COLUMN(I2163:V2163)&lt;&gt;COLUMN(N2163)), I2163:V2163))</f>
        <v>1.2307692307692308</v>
      </c>
    </row>
    <row r="2164" spans="1:29" x14ac:dyDescent="0.35">
      <c r="A2164" t="s">
        <v>3180</v>
      </c>
      <c r="B2164" t="s">
        <v>1299</v>
      </c>
      <c r="C2164" t="s">
        <v>2605</v>
      </c>
      <c r="D2164" s="1">
        <v>1.7142857142857142</v>
      </c>
      <c r="E2164" s="2">
        <f t="shared" si="198"/>
        <v>1.6666666666666667</v>
      </c>
      <c r="F2164" s="2">
        <f t="shared" si="199"/>
        <v>1.3333333333333333</v>
      </c>
      <c r="G2164" s="2">
        <f t="shared" si="200"/>
        <v>1.2222222222222223</v>
      </c>
      <c r="H2164" s="2">
        <f t="shared" si="201"/>
        <v>1.0833333333333333</v>
      </c>
      <c r="L2164" s="3">
        <v>2</v>
      </c>
      <c r="N2164" s="3">
        <v>2</v>
      </c>
      <c r="O2164" s="3">
        <v>1</v>
      </c>
      <c r="P2164" s="3">
        <v>1</v>
      </c>
      <c r="R2164" s="3">
        <v>2</v>
      </c>
      <c r="T2164" s="3">
        <v>1</v>
      </c>
      <c r="U2164" s="3">
        <v>4</v>
      </c>
      <c r="V2164" s="3">
        <v>1</v>
      </c>
      <c r="W2164" s="1">
        <f t="shared" si="202"/>
        <v>1.7142857142857142</v>
      </c>
      <c r="X2164" s="17">
        <f>IFERROR(Z2164/AB2164,0)</f>
        <v>1.7142857142857142</v>
      </c>
      <c r="Y2164" s="3">
        <f>SUBTOTAL(109,I2164:V2164)</f>
        <v>14</v>
      </c>
      <c r="Z2164" s="3">
        <f>Y2164-N2164</f>
        <v>12</v>
      </c>
      <c r="AA2164" s="3">
        <f t="shared" si="203"/>
        <v>8</v>
      </c>
      <c r="AB2164" s="3">
        <f>COUNTA(I2164:V2164)-COUNTA(N2164)</f>
        <v>7</v>
      </c>
      <c r="AC2164" s="74">
        <f t="array" ref="AC2164">AVERAGE(IF((COLUMN(I2164:V2164)&lt;&gt;COLUMN(N2164)), I2164:V2164))</f>
        <v>0.92307692307692313</v>
      </c>
    </row>
    <row r="2165" spans="1:29" x14ac:dyDescent="0.35">
      <c r="A2165" t="s">
        <v>3181</v>
      </c>
      <c r="B2165" t="s">
        <v>1301</v>
      </c>
      <c r="C2165" t="s">
        <v>2605</v>
      </c>
      <c r="D2165" s="1">
        <v>1.3333333333333333</v>
      </c>
      <c r="E2165" s="2">
        <f t="shared" si="198"/>
        <v>0.33333333333333331</v>
      </c>
      <c r="F2165" s="2">
        <f t="shared" si="199"/>
        <v>0.33333333333333331</v>
      </c>
      <c r="G2165" s="2">
        <f t="shared" si="200"/>
        <v>0.22222222222222221</v>
      </c>
      <c r="H2165" s="2">
        <f t="shared" si="201"/>
        <v>0.16666666666666666</v>
      </c>
      <c r="P2165" s="3">
        <v>1</v>
      </c>
      <c r="S2165" s="3">
        <v>1</v>
      </c>
      <c r="V2165" s="3">
        <v>2</v>
      </c>
      <c r="W2165" s="1">
        <f t="shared" si="202"/>
        <v>1.3333333333333333</v>
      </c>
      <c r="X2165" s="17">
        <f>IFERROR(Z2165/AB2165,0)</f>
        <v>1.3333333333333333</v>
      </c>
      <c r="Y2165" s="3">
        <f>SUBTOTAL(109,I2165:V2165)</f>
        <v>4</v>
      </c>
      <c r="Z2165" s="3">
        <f>Y2165-N2165</f>
        <v>4</v>
      </c>
      <c r="AA2165" s="3">
        <f t="shared" si="203"/>
        <v>3</v>
      </c>
      <c r="AB2165" s="3">
        <f>COUNTA(I2165:V2165)-COUNTA(N2165)</f>
        <v>3</v>
      </c>
      <c r="AC2165" s="74">
        <f t="array" ref="AC2165">AVERAGE(IF((COLUMN(I2165:V2165)&lt;&gt;COLUMN(N2165)), I2165:V2165))</f>
        <v>0.30769230769230771</v>
      </c>
    </row>
    <row r="2166" spans="1:29" x14ac:dyDescent="0.35">
      <c r="A2166" t="s">
        <v>3182</v>
      </c>
      <c r="B2166" t="s">
        <v>1303</v>
      </c>
      <c r="C2166" t="s">
        <v>2605</v>
      </c>
      <c r="D2166" s="1">
        <v>2.3333333333333335</v>
      </c>
      <c r="E2166" s="2">
        <f t="shared" si="198"/>
        <v>2</v>
      </c>
      <c r="F2166" s="2">
        <f t="shared" si="199"/>
        <v>1</v>
      </c>
      <c r="G2166" s="2">
        <f t="shared" si="200"/>
        <v>1</v>
      </c>
      <c r="H2166" s="2">
        <f t="shared" si="201"/>
        <v>0.75</v>
      </c>
      <c r="M2166" s="3">
        <v>1</v>
      </c>
      <c r="N2166" s="3">
        <v>2</v>
      </c>
      <c r="S2166" s="3">
        <v>1</v>
      </c>
      <c r="U2166" s="3">
        <v>5</v>
      </c>
      <c r="W2166" s="1">
        <f t="shared" si="202"/>
        <v>2.3333333333333335</v>
      </c>
      <c r="X2166" s="17">
        <f>IFERROR(Z2166/AB2166,0)</f>
        <v>2.3333333333333335</v>
      </c>
      <c r="Y2166" s="3">
        <f>SUBTOTAL(109,I2166:V2166)</f>
        <v>9</v>
      </c>
      <c r="Z2166" s="3">
        <f>Y2166-N2166</f>
        <v>7</v>
      </c>
      <c r="AA2166" s="3">
        <f t="shared" si="203"/>
        <v>4</v>
      </c>
      <c r="AB2166" s="3">
        <f>COUNTA(I2166:V2166)-COUNTA(N2166)</f>
        <v>3</v>
      </c>
      <c r="AC2166" s="74">
        <f t="array" ref="AC2166">AVERAGE(IF((COLUMN(I2166:V2166)&lt;&gt;COLUMN(N2166)), I2166:V2166))</f>
        <v>0.53846153846153844</v>
      </c>
    </row>
    <row r="2167" spans="1:29" x14ac:dyDescent="0.35">
      <c r="A2167" t="s">
        <v>3183</v>
      </c>
      <c r="B2167" t="s">
        <v>1305</v>
      </c>
      <c r="C2167" t="s">
        <v>2605</v>
      </c>
      <c r="D2167" s="1">
        <v>2.2222222222222223</v>
      </c>
      <c r="E2167" s="2">
        <f t="shared" si="198"/>
        <v>1.6666666666666667</v>
      </c>
      <c r="F2167" s="2">
        <f t="shared" si="199"/>
        <v>1.5</v>
      </c>
      <c r="G2167" s="2">
        <f t="shared" si="200"/>
        <v>2.1111111111111112</v>
      </c>
      <c r="H2167" s="2">
        <f t="shared" si="201"/>
        <v>1.75</v>
      </c>
      <c r="K2167" s="3">
        <v>1</v>
      </c>
      <c r="L2167" s="3">
        <v>1</v>
      </c>
      <c r="M2167" s="3">
        <v>1</v>
      </c>
      <c r="N2167" s="3">
        <v>6</v>
      </c>
      <c r="O2167" s="3">
        <v>3</v>
      </c>
      <c r="P2167" s="3">
        <v>2</v>
      </c>
      <c r="Q2167" s="3">
        <v>2</v>
      </c>
      <c r="T2167" s="3">
        <v>2</v>
      </c>
      <c r="U2167" s="3">
        <v>3</v>
      </c>
      <c r="V2167" s="3">
        <v>5</v>
      </c>
      <c r="W2167" s="1">
        <f t="shared" si="202"/>
        <v>2.2222222222222223</v>
      </c>
      <c r="X2167" s="17">
        <f>IFERROR(Z2167/AB2167,0)</f>
        <v>2.2222222222222223</v>
      </c>
      <c r="Y2167" s="3">
        <f>SUBTOTAL(109,I2167:V2167)</f>
        <v>26</v>
      </c>
      <c r="Z2167" s="3">
        <f>Y2167-N2167</f>
        <v>20</v>
      </c>
      <c r="AA2167" s="3">
        <f t="shared" si="203"/>
        <v>10</v>
      </c>
      <c r="AB2167" s="3">
        <f>COUNTA(I2167:V2167)-COUNTA(N2167)</f>
        <v>9</v>
      </c>
      <c r="AC2167" s="74">
        <f t="array" ref="AC2167">AVERAGE(IF((COLUMN(I2167:V2167)&lt;&gt;COLUMN(N2167)), I2167:V2167))</f>
        <v>1.5384615384615385</v>
      </c>
    </row>
    <row r="2168" spans="1:29" x14ac:dyDescent="0.35">
      <c r="A2168" t="s">
        <v>3184</v>
      </c>
      <c r="B2168" t="s">
        <v>1307</v>
      </c>
      <c r="C2168" t="s">
        <v>2605</v>
      </c>
      <c r="D2168" s="1">
        <v>2.1</v>
      </c>
      <c r="E2168" s="2">
        <f t="shared" si="198"/>
        <v>3.6666666666666665</v>
      </c>
      <c r="F2168" s="2">
        <f t="shared" si="199"/>
        <v>2.8333333333333335</v>
      </c>
      <c r="G2168" s="2">
        <f t="shared" si="200"/>
        <v>2.6666666666666665</v>
      </c>
      <c r="H2168" s="2">
        <f t="shared" si="201"/>
        <v>2.0833333333333335</v>
      </c>
      <c r="L2168" s="3">
        <v>1</v>
      </c>
      <c r="M2168" s="3">
        <v>1</v>
      </c>
      <c r="N2168" s="3">
        <v>5</v>
      </c>
      <c r="O2168" s="3">
        <v>1</v>
      </c>
      <c r="P2168" s="3">
        <v>3</v>
      </c>
      <c r="Q2168" s="3">
        <v>1</v>
      </c>
      <c r="R2168" s="3">
        <v>2</v>
      </c>
      <c r="S2168" s="3">
        <v>2</v>
      </c>
      <c r="T2168" s="3">
        <v>4</v>
      </c>
      <c r="U2168" s="3">
        <v>5</v>
      </c>
      <c r="V2168" s="3">
        <v>1</v>
      </c>
      <c r="W2168" s="1">
        <f t="shared" si="202"/>
        <v>2.1</v>
      </c>
      <c r="X2168" s="17">
        <f>IFERROR(Z2168/AB2168,0)</f>
        <v>2.1</v>
      </c>
      <c r="Y2168" s="3">
        <f>SUBTOTAL(109,I2168:V2168)</f>
        <v>26</v>
      </c>
      <c r="Z2168" s="3">
        <f>Y2168-N2168</f>
        <v>21</v>
      </c>
      <c r="AA2168" s="3">
        <f t="shared" si="203"/>
        <v>11</v>
      </c>
      <c r="AB2168" s="3">
        <f>COUNTA(I2168:V2168)-COUNTA(N2168)</f>
        <v>10</v>
      </c>
      <c r="AC2168" s="74">
        <f t="array" ref="AC2168">AVERAGE(IF((COLUMN(I2168:V2168)&lt;&gt;COLUMN(N2168)), I2168:V2168))</f>
        <v>1.6153846153846154</v>
      </c>
    </row>
    <row r="2169" spans="1:29" x14ac:dyDescent="0.35">
      <c r="A2169" t="s">
        <v>3185</v>
      </c>
      <c r="B2169" t="s">
        <v>1309</v>
      </c>
      <c r="C2169" t="s">
        <v>2605</v>
      </c>
      <c r="D2169" s="1">
        <v>1.2</v>
      </c>
      <c r="E2169" s="2">
        <f t="shared" si="198"/>
        <v>1</v>
      </c>
      <c r="F2169" s="2">
        <f t="shared" si="199"/>
        <v>1</v>
      </c>
      <c r="G2169" s="2">
        <f t="shared" si="200"/>
        <v>0.66666666666666663</v>
      </c>
      <c r="H2169" s="2">
        <f t="shared" si="201"/>
        <v>0.5</v>
      </c>
      <c r="P2169" s="3">
        <v>1</v>
      </c>
      <c r="Q2169" s="3">
        <v>1</v>
      </c>
      <c r="R2169" s="3">
        <v>1</v>
      </c>
      <c r="T2169" s="3">
        <v>2</v>
      </c>
      <c r="U2169" s="3">
        <v>1</v>
      </c>
      <c r="W2169" s="1">
        <f t="shared" si="202"/>
        <v>1.2</v>
      </c>
      <c r="X2169" s="17">
        <f>IFERROR(Z2169/AB2169,0)</f>
        <v>1.2</v>
      </c>
      <c r="Y2169" s="3">
        <f>SUBTOTAL(109,I2169:V2169)</f>
        <v>6</v>
      </c>
      <c r="Z2169" s="3">
        <f>Y2169-N2169</f>
        <v>6</v>
      </c>
      <c r="AA2169" s="3">
        <f t="shared" si="203"/>
        <v>5</v>
      </c>
      <c r="AB2169" s="3">
        <f>COUNTA(I2169:V2169)-COUNTA(N2169)</f>
        <v>5</v>
      </c>
      <c r="AC2169" s="74">
        <f t="array" ref="AC2169">AVERAGE(IF((COLUMN(I2169:V2169)&lt;&gt;COLUMN(N2169)), I2169:V2169))</f>
        <v>0.46153846153846156</v>
      </c>
    </row>
    <row r="2170" spans="1:29" x14ac:dyDescent="0.35">
      <c r="A2170" t="s">
        <v>3186</v>
      </c>
      <c r="B2170" t="s">
        <v>1311</v>
      </c>
      <c r="C2170" t="s">
        <v>2605</v>
      </c>
      <c r="D2170" s="1">
        <v>2</v>
      </c>
      <c r="E2170" s="2">
        <f t="shared" si="198"/>
        <v>0.66666666666666663</v>
      </c>
      <c r="F2170" s="2">
        <f t="shared" si="199"/>
        <v>1.3333333333333333</v>
      </c>
      <c r="G2170" s="2">
        <f t="shared" si="200"/>
        <v>1.3333333333333333</v>
      </c>
      <c r="H2170" s="2">
        <f t="shared" si="201"/>
        <v>1</v>
      </c>
      <c r="M2170" s="3">
        <v>1</v>
      </c>
      <c r="N2170" s="3">
        <v>1</v>
      </c>
      <c r="O2170" s="3">
        <v>2</v>
      </c>
      <c r="Q2170" s="3">
        <v>4</v>
      </c>
      <c r="R2170" s="3">
        <v>2</v>
      </c>
      <c r="T2170" s="3">
        <v>2</v>
      </c>
      <c r="V2170" s="3">
        <v>1</v>
      </c>
      <c r="W2170" s="1">
        <f t="shared" si="202"/>
        <v>2</v>
      </c>
      <c r="X2170" s="17">
        <f>IFERROR(Z2170/AB2170,0)</f>
        <v>2</v>
      </c>
      <c r="Y2170" s="3">
        <f>SUBTOTAL(109,I2170:V2170)</f>
        <v>13</v>
      </c>
      <c r="Z2170" s="3">
        <f>Y2170-N2170</f>
        <v>12</v>
      </c>
      <c r="AA2170" s="3">
        <f t="shared" si="203"/>
        <v>7</v>
      </c>
      <c r="AB2170" s="3">
        <f>COUNTA(I2170:V2170)-COUNTA(N2170)</f>
        <v>6</v>
      </c>
      <c r="AC2170" s="74">
        <f t="array" ref="AC2170">AVERAGE(IF((COLUMN(I2170:V2170)&lt;&gt;COLUMN(N2170)), I2170:V2170))</f>
        <v>0.92307692307692313</v>
      </c>
    </row>
    <row r="2171" spans="1:29" x14ac:dyDescent="0.35">
      <c r="A2171" t="s">
        <v>3187</v>
      </c>
      <c r="B2171" t="s">
        <v>1313</v>
      </c>
      <c r="C2171" t="s">
        <v>2605</v>
      </c>
      <c r="D2171" s="1">
        <v>2.3636363636363638</v>
      </c>
      <c r="E2171" s="2">
        <f t="shared" si="198"/>
        <v>2</v>
      </c>
      <c r="F2171" s="2">
        <f t="shared" si="199"/>
        <v>2.6666666666666665</v>
      </c>
      <c r="G2171" s="2">
        <f t="shared" si="200"/>
        <v>3</v>
      </c>
      <c r="H2171" s="2">
        <f t="shared" si="201"/>
        <v>2.5</v>
      </c>
      <c r="K2171" s="3">
        <v>2</v>
      </c>
      <c r="L2171" s="3">
        <v>1</v>
      </c>
      <c r="M2171" s="3">
        <v>1</v>
      </c>
      <c r="N2171" s="3">
        <v>7</v>
      </c>
      <c r="O2171" s="3">
        <v>3</v>
      </c>
      <c r="P2171" s="3">
        <v>4</v>
      </c>
      <c r="Q2171" s="3">
        <v>5</v>
      </c>
      <c r="R2171" s="3">
        <v>1</v>
      </c>
      <c r="S2171" s="3">
        <v>1</v>
      </c>
      <c r="T2171" s="3">
        <v>3</v>
      </c>
      <c r="U2171" s="3">
        <v>2</v>
      </c>
      <c r="V2171" s="3">
        <v>3</v>
      </c>
      <c r="W2171" s="1">
        <f t="shared" si="202"/>
        <v>2.3636363636363638</v>
      </c>
      <c r="X2171" s="17">
        <f>IFERROR(Z2171/AB2171,0)</f>
        <v>2.3636363636363638</v>
      </c>
      <c r="Y2171" s="3">
        <f>SUBTOTAL(109,I2171:V2171)</f>
        <v>33</v>
      </c>
      <c r="Z2171" s="3">
        <f>Y2171-N2171</f>
        <v>26</v>
      </c>
      <c r="AA2171" s="3">
        <f t="shared" si="203"/>
        <v>12</v>
      </c>
      <c r="AB2171" s="3">
        <f>COUNTA(I2171:V2171)-COUNTA(N2171)</f>
        <v>11</v>
      </c>
      <c r="AC2171" s="74">
        <f t="array" ref="AC2171">AVERAGE(IF((COLUMN(I2171:V2171)&lt;&gt;COLUMN(N2171)), I2171:V2171))</f>
        <v>2</v>
      </c>
    </row>
    <row r="2172" spans="1:29" x14ac:dyDescent="0.35">
      <c r="A2172" t="s">
        <v>3188</v>
      </c>
      <c r="B2172" t="s">
        <v>1315</v>
      </c>
      <c r="C2172" t="s">
        <v>2605</v>
      </c>
      <c r="D2172" s="1">
        <v>2.375</v>
      </c>
      <c r="E2172" s="2">
        <f t="shared" si="198"/>
        <v>3.3333333333333335</v>
      </c>
      <c r="F2172" s="2">
        <f t="shared" si="199"/>
        <v>2.8333333333333335</v>
      </c>
      <c r="G2172" s="2">
        <f t="shared" si="200"/>
        <v>2.4444444444444446</v>
      </c>
      <c r="H2172" s="2">
        <f t="shared" si="201"/>
        <v>2</v>
      </c>
      <c r="K2172" s="3">
        <v>1</v>
      </c>
      <c r="L2172" s="3">
        <v>1</v>
      </c>
      <c r="N2172" s="3">
        <v>5</v>
      </c>
      <c r="P2172" s="3">
        <v>2</v>
      </c>
      <c r="Q2172" s="3">
        <v>4</v>
      </c>
      <c r="R2172" s="3">
        <v>1</v>
      </c>
      <c r="S2172" s="3">
        <v>3</v>
      </c>
      <c r="T2172" s="3">
        <v>6</v>
      </c>
      <c r="U2172" s="3">
        <v>1</v>
      </c>
      <c r="W2172" s="1">
        <f t="shared" si="202"/>
        <v>2.375</v>
      </c>
      <c r="X2172" s="17">
        <f>IFERROR(Z2172/AB2172,0)</f>
        <v>2.375</v>
      </c>
      <c r="Y2172" s="3">
        <f>SUBTOTAL(109,I2172:V2172)</f>
        <v>24</v>
      </c>
      <c r="Z2172" s="3">
        <f>Y2172-N2172</f>
        <v>19</v>
      </c>
      <c r="AA2172" s="3">
        <f t="shared" si="203"/>
        <v>9</v>
      </c>
      <c r="AB2172" s="3">
        <f>COUNTA(I2172:V2172)-COUNTA(N2172)</f>
        <v>8</v>
      </c>
      <c r="AC2172" s="74">
        <f t="array" ref="AC2172">AVERAGE(IF((COLUMN(I2172:V2172)&lt;&gt;COLUMN(N2172)), I2172:V2172))</f>
        <v>1.4615384615384615</v>
      </c>
    </row>
    <row r="2173" spans="1:29" x14ac:dyDescent="0.35">
      <c r="A2173" t="s">
        <v>3189</v>
      </c>
      <c r="B2173" t="s">
        <v>1317</v>
      </c>
      <c r="C2173" t="s">
        <v>2605</v>
      </c>
      <c r="D2173" s="1">
        <v>1.5</v>
      </c>
      <c r="E2173" s="2">
        <f t="shared" si="198"/>
        <v>1</v>
      </c>
      <c r="F2173" s="2">
        <f t="shared" si="199"/>
        <v>0.5</v>
      </c>
      <c r="G2173" s="2">
        <f t="shared" si="200"/>
        <v>0.44444444444444442</v>
      </c>
      <c r="H2173" s="2">
        <f t="shared" si="201"/>
        <v>0.33333333333333331</v>
      </c>
      <c r="N2173" s="3">
        <v>1</v>
      </c>
      <c r="T2173" s="3">
        <v>2</v>
      </c>
      <c r="U2173" s="3">
        <v>1</v>
      </c>
      <c r="W2173" s="1">
        <f t="shared" si="202"/>
        <v>1.5</v>
      </c>
      <c r="X2173" s="17">
        <f>IFERROR(Z2173/AB2173,0)</f>
        <v>1.5</v>
      </c>
      <c r="Y2173" s="3">
        <f>SUBTOTAL(109,I2173:V2173)</f>
        <v>4</v>
      </c>
      <c r="Z2173" s="3">
        <f>Y2173-N2173</f>
        <v>3</v>
      </c>
      <c r="AA2173" s="3">
        <f t="shared" si="203"/>
        <v>3</v>
      </c>
      <c r="AB2173" s="3">
        <f>COUNTA(I2173:V2173)-COUNTA(N2173)</f>
        <v>2</v>
      </c>
      <c r="AC2173" s="74">
        <f t="array" ref="AC2173">AVERAGE(IF((COLUMN(I2173:V2173)&lt;&gt;COLUMN(N2173)), I2173:V2173))</f>
        <v>0.23076923076923078</v>
      </c>
    </row>
    <row r="2174" spans="1:29" x14ac:dyDescent="0.35">
      <c r="A2174" t="s">
        <v>3190</v>
      </c>
      <c r="B2174" t="s">
        <v>1319</v>
      </c>
      <c r="C2174" t="s">
        <v>2605</v>
      </c>
      <c r="D2174" s="1">
        <v>2.375</v>
      </c>
      <c r="E2174" s="2">
        <f t="shared" ref="E2174:E2237" si="204">IFERROR(SUM(S2174:U2174)/3,"")</f>
        <v>2</v>
      </c>
      <c r="F2174" s="2">
        <f t="shared" ref="F2174:F2237" si="205">IFERROR(SUM(P2174:U2174)/6,"")</f>
        <v>2.3333333333333335</v>
      </c>
      <c r="G2174" s="2">
        <f t="shared" ref="G2174:G2237" si="206">IFERROR(SUM(M2174:U2174)/9,"")</f>
        <v>1.7777777777777777</v>
      </c>
      <c r="H2174" s="2">
        <f t="shared" ref="H2174:H2237" si="207">IFERROR(SUM(J2174:U2174)/12,"")</f>
        <v>1.3333333333333333</v>
      </c>
      <c r="M2174" s="3">
        <v>1</v>
      </c>
      <c r="O2174" s="3">
        <v>1</v>
      </c>
      <c r="P2174" s="3">
        <v>2</v>
      </c>
      <c r="Q2174" s="3">
        <v>6</v>
      </c>
      <c r="S2174" s="3">
        <v>2</v>
      </c>
      <c r="T2174" s="3">
        <v>1</v>
      </c>
      <c r="U2174" s="3">
        <v>3</v>
      </c>
      <c r="V2174" s="3">
        <v>3</v>
      </c>
      <c r="W2174" s="1">
        <f t="shared" ref="W2174:W2237" si="208">IFERROR(AVERAGE((O2174:V2174),(J2174:M2174)),"0")</f>
        <v>2.375</v>
      </c>
      <c r="X2174" s="17">
        <f>IFERROR(Z2174/AB2174,0)</f>
        <v>2.375</v>
      </c>
      <c r="Y2174" s="3">
        <f>SUBTOTAL(109,I2174:V2174)</f>
        <v>19</v>
      </c>
      <c r="Z2174" s="3">
        <f>Y2174-N2174</f>
        <v>19</v>
      </c>
      <c r="AA2174" s="3">
        <f t="shared" si="203"/>
        <v>8</v>
      </c>
      <c r="AB2174" s="3">
        <f>COUNTA(I2174:V2174)-COUNTA(N2174)</f>
        <v>8</v>
      </c>
      <c r="AC2174" s="74">
        <f t="array" ref="AC2174">AVERAGE(IF((COLUMN(I2174:V2174)&lt;&gt;COLUMN(N2174)), I2174:V2174))</f>
        <v>1.4615384615384615</v>
      </c>
    </row>
    <row r="2175" spans="1:29" x14ac:dyDescent="0.35">
      <c r="A2175" t="s">
        <v>3191</v>
      </c>
      <c r="B2175" t="s">
        <v>245</v>
      </c>
      <c r="C2175" t="s">
        <v>2605</v>
      </c>
      <c r="D2175" s="1">
        <v>4</v>
      </c>
      <c r="E2175" s="2">
        <f t="shared" si="204"/>
        <v>5</v>
      </c>
      <c r="F2175" s="2">
        <f t="shared" si="205"/>
        <v>4.833333333333333</v>
      </c>
      <c r="G2175" s="2">
        <f t="shared" si="206"/>
        <v>6.4444444444444446</v>
      </c>
      <c r="H2175" s="2">
        <f t="shared" si="207"/>
        <v>5.583333333333333</v>
      </c>
      <c r="I2175" s="3">
        <v>6</v>
      </c>
      <c r="J2175" s="3">
        <v>7</v>
      </c>
      <c r="K2175" s="3">
        <v>1</v>
      </c>
      <c r="L2175" s="3">
        <v>1</v>
      </c>
      <c r="M2175" s="3">
        <v>5</v>
      </c>
      <c r="N2175" s="3">
        <v>20</v>
      </c>
      <c r="O2175" s="3">
        <v>4</v>
      </c>
      <c r="P2175" s="3">
        <v>7</v>
      </c>
      <c r="Q2175" s="3">
        <v>4</v>
      </c>
      <c r="R2175" s="3">
        <v>3</v>
      </c>
      <c r="S2175" s="3">
        <v>6</v>
      </c>
      <c r="T2175" s="3">
        <v>2</v>
      </c>
      <c r="U2175" s="3">
        <v>7</v>
      </c>
      <c r="V2175" s="3">
        <v>1</v>
      </c>
      <c r="W2175" s="1">
        <f t="shared" si="208"/>
        <v>4</v>
      </c>
      <c r="X2175" s="17">
        <f>IFERROR(Z2175/AB2175,0)</f>
        <v>4.1538461538461542</v>
      </c>
      <c r="Y2175" s="3">
        <f>SUBTOTAL(109,I2175:V2175)</f>
        <v>74</v>
      </c>
      <c r="Z2175" s="3">
        <f>Y2175-N2175</f>
        <v>54</v>
      </c>
      <c r="AA2175" s="3">
        <f t="shared" si="203"/>
        <v>14</v>
      </c>
      <c r="AB2175" s="3">
        <f>COUNTA(I2175:V2175)-COUNTA(N2175)</f>
        <v>13</v>
      </c>
      <c r="AC2175" s="74">
        <f t="array" ref="AC2175">AVERAGE(IF((COLUMN(I2175:V2175)&lt;&gt;COLUMN(N2175)), I2175:V2175))</f>
        <v>4.1538461538461542</v>
      </c>
    </row>
    <row r="2176" spans="1:29" x14ac:dyDescent="0.35">
      <c r="A2176" t="s">
        <v>3192</v>
      </c>
      <c r="B2176" t="s">
        <v>510</v>
      </c>
      <c r="C2176" t="s">
        <v>2605</v>
      </c>
      <c r="D2176" s="1">
        <v>2.3636363636363638</v>
      </c>
      <c r="E2176" s="2">
        <f t="shared" si="204"/>
        <v>1.6666666666666667</v>
      </c>
      <c r="F2176" s="2">
        <f t="shared" si="205"/>
        <v>2</v>
      </c>
      <c r="G2176" s="2">
        <f t="shared" si="206"/>
        <v>2.8888888888888888</v>
      </c>
      <c r="H2176" s="2">
        <f t="shared" si="207"/>
        <v>2.6666666666666665</v>
      </c>
      <c r="I2176" s="3">
        <v>6</v>
      </c>
      <c r="J2176" s="3">
        <v>4</v>
      </c>
      <c r="K2176" s="3">
        <v>1</v>
      </c>
      <c r="L2176" s="3">
        <v>1</v>
      </c>
      <c r="M2176" s="3">
        <v>3</v>
      </c>
      <c r="N2176" s="3">
        <v>7</v>
      </c>
      <c r="O2176" s="3">
        <v>4</v>
      </c>
      <c r="P2176" s="3">
        <v>4</v>
      </c>
      <c r="Q2176" s="3">
        <v>1</v>
      </c>
      <c r="R2176" s="3">
        <v>2</v>
      </c>
      <c r="S2176" s="3">
        <v>4</v>
      </c>
      <c r="U2176" s="3">
        <v>1</v>
      </c>
      <c r="V2176" s="3">
        <v>1</v>
      </c>
      <c r="W2176" s="1">
        <f t="shared" si="208"/>
        <v>2.3636363636363638</v>
      </c>
      <c r="X2176" s="17">
        <f>IFERROR(Z2176/AB2176,0)</f>
        <v>2.6666666666666665</v>
      </c>
      <c r="Y2176" s="3">
        <f>SUBTOTAL(109,I2176:V2176)</f>
        <v>39</v>
      </c>
      <c r="Z2176" s="3">
        <f>Y2176-N2176</f>
        <v>32</v>
      </c>
      <c r="AA2176" s="3">
        <f t="shared" si="203"/>
        <v>13</v>
      </c>
      <c r="AB2176" s="3">
        <f>COUNTA(I2176:V2176)-COUNTA(N2176)</f>
        <v>12</v>
      </c>
      <c r="AC2176" s="74">
        <f t="array" ref="AC2176">AVERAGE(IF((COLUMN(I2176:V2176)&lt;&gt;COLUMN(N2176)), I2176:V2176))</f>
        <v>2.4615384615384617</v>
      </c>
    </row>
    <row r="2177" spans="1:29" x14ac:dyDescent="0.35">
      <c r="A2177" t="s">
        <v>3193</v>
      </c>
      <c r="B2177" t="s">
        <v>512</v>
      </c>
      <c r="C2177" t="s">
        <v>2605</v>
      </c>
      <c r="D2177" s="1">
        <v>1.2</v>
      </c>
      <c r="E2177" s="2">
        <f t="shared" si="204"/>
        <v>0.66666666666666663</v>
      </c>
      <c r="F2177" s="2">
        <f t="shared" si="205"/>
        <v>0.66666666666666663</v>
      </c>
      <c r="G2177" s="2">
        <f t="shared" si="206"/>
        <v>0.55555555555555558</v>
      </c>
      <c r="H2177" s="2">
        <f t="shared" si="207"/>
        <v>0.5</v>
      </c>
      <c r="I2177" s="3">
        <v>5</v>
      </c>
      <c r="L2177" s="3">
        <v>1</v>
      </c>
      <c r="O2177" s="3">
        <v>1</v>
      </c>
      <c r="P2177" s="3">
        <v>1</v>
      </c>
      <c r="R2177" s="3">
        <v>1</v>
      </c>
      <c r="U2177" s="3">
        <v>2</v>
      </c>
      <c r="W2177" s="1">
        <f t="shared" si="208"/>
        <v>1.2</v>
      </c>
      <c r="X2177" s="17">
        <f>IFERROR(Z2177/AB2177,0)</f>
        <v>1.8333333333333333</v>
      </c>
      <c r="Y2177" s="3">
        <f>SUBTOTAL(109,I2177:V2177)</f>
        <v>11</v>
      </c>
      <c r="Z2177" s="3">
        <f>Y2177-N2177</f>
        <v>11</v>
      </c>
      <c r="AA2177" s="3">
        <f t="shared" si="203"/>
        <v>6</v>
      </c>
      <c r="AB2177" s="3">
        <f>COUNTA(I2177:V2177)-COUNTA(N2177)</f>
        <v>6</v>
      </c>
      <c r="AC2177" s="74">
        <f t="array" ref="AC2177">AVERAGE(IF((COLUMN(I2177:V2177)&lt;&gt;COLUMN(N2177)), I2177:V2177))</f>
        <v>0.84615384615384615</v>
      </c>
    </row>
    <row r="2178" spans="1:29" x14ac:dyDescent="0.35">
      <c r="A2178" t="s">
        <v>3194</v>
      </c>
      <c r="B2178" t="s">
        <v>514</v>
      </c>
      <c r="C2178" t="s">
        <v>2605</v>
      </c>
      <c r="D2178" s="1">
        <v>1.75</v>
      </c>
      <c r="E2178" s="2">
        <f t="shared" si="204"/>
        <v>1.6666666666666667</v>
      </c>
      <c r="F2178" s="2">
        <f t="shared" si="205"/>
        <v>1</v>
      </c>
      <c r="G2178" s="2">
        <f t="shared" si="206"/>
        <v>1.7777777777777777</v>
      </c>
      <c r="H2178" s="2">
        <f t="shared" si="207"/>
        <v>1.5</v>
      </c>
      <c r="I2178" s="3">
        <v>5</v>
      </c>
      <c r="K2178" s="3">
        <v>1</v>
      </c>
      <c r="L2178" s="3">
        <v>1</v>
      </c>
      <c r="M2178" s="3">
        <v>2</v>
      </c>
      <c r="N2178" s="3">
        <v>7</v>
      </c>
      <c r="O2178" s="3">
        <v>1</v>
      </c>
      <c r="P2178" s="3">
        <v>1</v>
      </c>
      <c r="T2178" s="3">
        <v>1</v>
      </c>
      <c r="U2178" s="3">
        <v>4</v>
      </c>
      <c r="V2178" s="3">
        <v>3</v>
      </c>
      <c r="W2178" s="1">
        <f t="shared" si="208"/>
        <v>1.75</v>
      </c>
      <c r="X2178" s="17">
        <f>IFERROR(Z2178/AB2178,0)</f>
        <v>2.1111111111111112</v>
      </c>
      <c r="Y2178" s="3">
        <f>SUBTOTAL(109,I2178:V2178)</f>
        <v>26</v>
      </c>
      <c r="Z2178" s="3">
        <f>Y2178-N2178</f>
        <v>19</v>
      </c>
      <c r="AA2178" s="3">
        <f t="shared" si="203"/>
        <v>10</v>
      </c>
      <c r="AB2178" s="3">
        <f>COUNTA(I2178:V2178)-COUNTA(N2178)</f>
        <v>9</v>
      </c>
      <c r="AC2178" s="74">
        <f t="array" ref="AC2178">AVERAGE(IF((COLUMN(I2178:V2178)&lt;&gt;COLUMN(N2178)), I2178:V2178))</f>
        <v>1.4615384615384615</v>
      </c>
    </row>
    <row r="2179" spans="1:29" x14ac:dyDescent="0.35">
      <c r="A2179" t="s">
        <v>3195</v>
      </c>
      <c r="B2179" t="s">
        <v>518</v>
      </c>
      <c r="C2179" t="s">
        <v>2605</v>
      </c>
      <c r="D2179" s="1">
        <v>5.5</v>
      </c>
      <c r="E2179" s="2">
        <f t="shared" si="204"/>
        <v>4.333333333333333</v>
      </c>
      <c r="F2179" s="2">
        <f t="shared" si="205"/>
        <v>5.5</v>
      </c>
      <c r="G2179" s="2">
        <f t="shared" si="206"/>
        <v>9.5555555555555554</v>
      </c>
      <c r="H2179" s="2">
        <f t="shared" si="207"/>
        <v>8.25</v>
      </c>
      <c r="I2179" s="3">
        <v>8</v>
      </c>
      <c r="J2179" s="3">
        <v>10</v>
      </c>
      <c r="K2179" s="3">
        <v>2</v>
      </c>
      <c r="L2179" s="3">
        <v>1</v>
      </c>
      <c r="M2179" s="3">
        <v>3</v>
      </c>
      <c r="N2179" s="3">
        <v>38</v>
      </c>
      <c r="O2179" s="3">
        <v>12</v>
      </c>
      <c r="P2179" s="3">
        <v>11</v>
      </c>
      <c r="Q2179" s="3">
        <v>7</v>
      </c>
      <c r="R2179" s="3">
        <v>2</v>
      </c>
      <c r="S2179" s="3">
        <v>1</v>
      </c>
      <c r="T2179" s="3">
        <v>3</v>
      </c>
      <c r="U2179" s="3">
        <v>9</v>
      </c>
      <c r="V2179" s="3">
        <v>5</v>
      </c>
      <c r="W2179" s="1">
        <f t="shared" si="208"/>
        <v>5.5</v>
      </c>
      <c r="X2179" s="17">
        <f>IFERROR(Z2179/AB2179,0)</f>
        <v>5.6923076923076925</v>
      </c>
      <c r="Y2179" s="3">
        <f>SUBTOTAL(109,I2179:V2179)</f>
        <v>112</v>
      </c>
      <c r="Z2179" s="3">
        <f>Y2179-N2179</f>
        <v>74</v>
      </c>
      <c r="AA2179" s="3">
        <f t="shared" si="203"/>
        <v>14</v>
      </c>
      <c r="AB2179" s="3">
        <f>COUNTA(I2179:V2179)-COUNTA(N2179)</f>
        <v>13</v>
      </c>
      <c r="AC2179" s="74">
        <f t="array" ref="AC2179">AVERAGE(IF((COLUMN(I2179:V2179)&lt;&gt;COLUMN(N2179)), I2179:V2179))</f>
        <v>5.6923076923076925</v>
      </c>
    </row>
    <row r="2180" spans="1:29" x14ac:dyDescent="0.35">
      <c r="A2180" t="s">
        <v>3196</v>
      </c>
      <c r="B2180" t="s">
        <v>520</v>
      </c>
      <c r="C2180" t="s">
        <v>2605</v>
      </c>
      <c r="D2180" s="1">
        <v>7.5</v>
      </c>
      <c r="E2180" s="2">
        <f t="shared" si="204"/>
        <v>8.6666666666666661</v>
      </c>
      <c r="F2180" s="2">
        <f t="shared" si="205"/>
        <v>7.833333333333333</v>
      </c>
      <c r="G2180" s="2">
        <f t="shared" si="206"/>
        <v>9</v>
      </c>
      <c r="H2180" s="2">
        <f t="shared" si="207"/>
        <v>7.666666666666667</v>
      </c>
      <c r="J2180" s="3">
        <v>1</v>
      </c>
      <c r="K2180" s="3">
        <v>5</v>
      </c>
      <c r="L2180" s="3">
        <v>5</v>
      </c>
      <c r="M2180" s="3">
        <v>8</v>
      </c>
      <c r="N2180" s="3">
        <v>11</v>
      </c>
      <c r="O2180" s="3">
        <v>15</v>
      </c>
      <c r="P2180" s="3">
        <v>4</v>
      </c>
      <c r="Q2180" s="3">
        <v>11</v>
      </c>
      <c r="R2180" s="3">
        <v>6</v>
      </c>
      <c r="S2180" s="3">
        <v>4</v>
      </c>
      <c r="T2180" s="3">
        <v>10</v>
      </c>
      <c r="U2180" s="3">
        <v>12</v>
      </c>
      <c r="V2180" s="3">
        <v>9</v>
      </c>
      <c r="W2180" s="1">
        <f t="shared" si="208"/>
        <v>7.5</v>
      </c>
      <c r="X2180" s="17">
        <f>IFERROR(Z2180/AB2180,0)</f>
        <v>7.5</v>
      </c>
      <c r="Y2180" s="3">
        <f>SUBTOTAL(109,I2180:V2180)</f>
        <v>101</v>
      </c>
      <c r="Z2180" s="3">
        <f>Y2180-N2180</f>
        <v>90</v>
      </c>
      <c r="AA2180" s="3">
        <f t="shared" si="203"/>
        <v>13</v>
      </c>
      <c r="AB2180" s="3">
        <f>COUNTA(I2180:V2180)-COUNTA(N2180)</f>
        <v>12</v>
      </c>
      <c r="AC2180" s="74">
        <f t="array" ref="AC2180">AVERAGE(IF((COLUMN(I2180:V2180)&lt;&gt;COLUMN(N2180)), I2180:V2180))</f>
        <v>6.9230769230769234</v>
      </c>
    </row>
    <row r="2181" spans="1:29" x14ac:dyDescent="0.35">
      <c r="A2181" t="s">
        <v>3197</v>
      </c>
      <c r="B2181" t="s">
        <v>3198</v>
      </c>
      <c r="C2181" t="s">
        <v>2605</v>
      </c>
      <c r="D2181" s="1">
        <v>2.5</v>
      </c>
      <c r="E2181" s="2">
        <f t="shared" si="204"/>
        <v>1</v>
      </c>
      <c r="F2181" s="2">
        <f t="shared" si="205"/>
        <v>1.8333333333333333</v>
      </c>
      <c r="G2181" s="2">
        <f t="shared" si="206"/>
        <v>2.6666666666666665</v>
      </c>
      <c r="H2181" s="2">
        <f t="shared" si="207"/>
        <v>2.0833333333333335</v>
      </c>
      <c r="J2181" s="3">
        <v>1</v>
      </c>
      <c r="M2181" s="3">
        <v>3</v>
      </c>
      <c r="N2181" s="3">
        <v>8</v>
      </c>
      <c r="O2181" s="3">
        <v>2</v>
      </c>
      <c r="P2181" s="3">
        <v>3</v>
      </c>
      <c r="Q2181" s="3">
        <v>2</v>
      </c>
      <c r="R2181" s="3">
        <v>3</v>
      </c>
      <c r="T2181" s="3">
        <v>3</v>
      </c>
      <c r="V2181" s="3">
        <v>3</v>
      </c>
      <c r="W2181" s="1">
        <f t="shared" si="208"/>
        <v>2.5</v>
      </c>
      <c r="X2181" s="17">
        <f>IFERROR(Z2181/AB2181,0)</f>
        <v>2.5</v>
      </c>
      <c r="Y2181" s="3">
        <f>SUBTOTAL(109,I2181:V2181)</f>
        <v>28</v>
      </c>
      <c r="Z2181" s="3">
        <f>Y2181-N2181</f>
        <v>20</v>
      </c>
      <c r="AA2181" s="3">
        <f t="shared" si="203"/>
        <v>9</v>
      </c>
      <c r="AB2181" s="3">
        <f>COUNTA(I2181:V2181)-COUNTA(N2181)</f>
        <v>8</v>
      </c>
      <c r="AC2181" s="74">
        <f t="array" ref="AC2181">AVERAGE(IF((COLUMN(I2181:V2181)&lt;&gt;COLUMN(N2181)), I2181:V2181))</f>
        <v>1.5384615384615385</v>
      </c>
    </row>
    <row r="2182" spans="1:29" x14ac:dyDescent="0.35">
      <c r="A2182" t="s">
        <v>3199</v>
      </c>
      <c r="B2182" t="s">
        <v>3200</v>
      </c>
      <c r="C2182" t="s">
        <v>2605</v>
      </c>
      <c r="D2182" s="1">
        <v>4</v>
      </c>
      <c r="E2182" s="2">
        <f t="shared" si="204"/>
        <v>0.33333333333333331</v>
      </c>
      <c r="F2182" s="2">
        <f t="shared" si="205"/>
        <v>0.16666666666666666</v>
      </c>
      <c r="G2182" s="2">
        <f t="shared" si="206"/>
        <v>0.1111111111111111</v>
      </c>
      <c r="H2182" s="2">
        <f t="shared" si="207"/>
        <v>0.66666666666666663</v>
      </c>
      <c r="I2182" s="3">
        <v>4</v>
      </c>
      <c r="J2182" s="3">
        <v>7</v>
      </c>
      <c r="T2182" s="3">
        <v>1</v>
      </c>
      <c r="W2182" s="1">
        <f t="shared" si="208"/>
        <v>4</v>
      </c>
      <c r="X2182" s="17">
        <f>IFERROR(Z2182/AB2182,0)</f>
        <v>4</v>
      </c>
      <c r="Y2182" s="3">
        <f>SUBTOTAL(109,I2182:V2182)</f>
        <v>12</v>
      </c>
      <c r="Z2182" s="3">
        <f>Y2182-N2182</f>
        <v>12</v>
      </c>
      <c r="AA2182" s="3">
        <f t="shared" si="203"/>
        <v>3</v>
      </c>
      <c r="AB2182" s="3">
        <f>COUNTA(I2182:V2182)-COUNTA(N2182)</f>
        <v>3</v>
      </c>
      <c r="AC2182" s="74">
        <f t="array" ref="AC2182">AVERAGE(IF((COLUMN(I2182:V2182)&lt;&gt;COLUMN(N2182)), I2182:V2182))</f>
        <v>0.92307692307692313</v>
      </c>
    </row>
    <row r="2183" spans="1:29" x14ac:dyDescent="0.35">
      <c r="A2183" t="s">
        <v>3201</v>
      </c>
      <c r="B2183" t="s">
        <v>247</v>
      </c>
      <c r="C2183" t="s">
        <v>2605</v>
      </c>
      <c r="D2183" s="1">
        <v>17.428571428571427</v>
      </c>
      <c r="E2183" s="2">
        <f t="shared" si="204"/>
        <v>34.333333333333336</v>
      </c>
      <c r="F2183" s="2">
        <f t="shared" si="205"/>
        <v>20</v>
      </c>
      <c r="G2183" s="2">
        <f t="shared" si="206"/>
        <v>13.333333333333334</v>
      </c>
      <c r="H2183" s="2">
        <f t="shared" si="207"/>
        <v>10</v>
      </c>
      <c r="P2183" s="3">
        <v>12</v>
      </c>
      <c r="Q2183" s="3">
        <v>1</v>
      </c>
      <c r="R2183" s="3">
        <v>4</v>
      </c>
      <c r="S2183" s="3">
        <v>93</v>
      </c>
      <c r="T2183" s="3">
        <v>5</v>
      </c>
      <c r="U2183" s="3">
        <v>5</v>
      </c>
      <c r="V2183" s="3">
        <v>2</v>
      </c>
      <c r="W2183" s="1">
        <f t="shared" si="208"/>
        <v>17.428571428571427</v>
      </c>
      <c r="X2183" s="17">
        <f>IFERROR(Z2183/AB2183,0)</f>
        <v>17.428571428571427</v>
      </c>
      <c r="Y2183" s="3">
        <f>SUBTOTAL(109,I2183:V2183)</f>
        <v>122</v>
      </c>
      <c r="Z2183" s="3">
        <f>Y2183-N2183</f>
        <v>122</v>
      </c>
      <c r="AA2183" s="3">
        <f t="shared" ref="AA2183:AA2246" si="209">COUNTA(I2183:V2183)</f>
        <v>7</v>
      </c>
      <c r="AB2183" s="3">
        <f>COUNTA(I2183:V2183)-COUNTA(N2183)</f>
        <v>7</v>
      </c>
      <c r="AC2183" s="74">
        <f t="array" ref="AC2183">AVERAGE(IF((COLUMN(I2183:V2183)&lt;&gt;COLUMN(N2183)), I2183:V2183))</f>
        <v>9.384615384615385</v>
      </c>
    </row>
    <row r="2184" spans="1:29" x14ac:dyDescent="0.35">
      <c r="A2184" t="s">
        <v>3202</v>
      </c>
      <c r="B2184" t="s">
        <v>522</v>
      </c>
      <c r="C2184" t="s">
        <v>2605</v>
      </c>
      <c r="D2184" s="1">
        <v>6.7272727272727275</v>
      </c>
      <c r="E2184" s="2">
        <f t="shared" si="204"/>
        <v>5</v>
      </c>
      <c r="F2184" s="2">
        <f t="shared" si="205"/>
        <v>5</v>
      </c>
      <c r="G2184" s="2">
        <f t="shared" si="206"/>
        <v>6.2222222222222223</v>
      </c>
      <c r="H2184" s="2">
        <f t="shared" si="207"/>
        <v>5.916666666666667</v>
      </c>
      <c r="I2184" s="3">
        <v>12</v>
      </c>
      <c r="J2184" s="3">
        <v>7</v>
      </c>
      <c r="K2184" s="3">
        <v>4</v>
      </c>
      <c r="L2184" s="3">
        <v>4</v>
      </c>
      <c r="M2184" s="3">
        <v>4</v>
      </c>
      <c r="N2184" s="3">
        <v>16</v>
      </c>
      <c r="O2184" s="3">
        <v>6</v>
      </c>
      <c r="P2184" s="3">
        <v>7</v>
      </c>
      <c r="Q2184" s="3">
        <v>5</v>
      </c>
      <c r="R2184" s="3">
        <v>3</v>
      </c>
      <c r="S2184" s="3">
        <v>7</v>
      </c>
      <c r="T2184" s="3">
        <v>8</v>
      </c>
      <c r="V2184" s="3">
        <v>19</v>
      </c>
      <c r="W2184" s="1">
        <f t="shared" si="208"/>
        <v>6.7272727272727275</v>
      </c>
      <c r="X2184" s="17">
        <f>IFERROR(Z2184/AB2184,0)</f>
        <v>7.166666666666667</v>
      </c>
      <c r="Y2184" s="3">
        <f>SUBTOTAL(109,I2184:V2184)</f>
        <v>102</v>
      </c>
      <c r="Z2184" s="3">
        <f>Y2184-N2184</f>
        <v>86</v>
      </c>
      <c r="AA2184" s="3">
        <f t="shared" si="209"/>
        <v>13</v>
      </c>
      <c r="AB2184" s="3">
        <f>COUNTA(I2184:V2184)-COUNTA(N2184)</f>
        <v>12</v>
      </c>
      <c r="AC2184" s="74">
        <f t="array" ref="AC2184">AVERAGE(IF((COLUMN(I2184:V2184)&lt;&gt;COLUMN(N2184)), I2184:V2184))</f>
        <v>6.615384615384615</v>
      </c>
    </row>
    <row r="2185" spans="1:29" x14ac:dyDescent="0.35">
      <c r="A2185" t="s">
        <v>3203</v>
      </c>
      <c r="B2185" t="s">
        <v>3204</v>
      </c>
      <c r="C2185" t="s">
        <v>2605</v>
      </c>
      <c r="D2185" s="1">
        <v>1</v>
      </c>
      <c r="E2185" s="2">
        <f t="shared" si="204"/>
        <v>0.33333333333333331</v>
      </c>
      <c r="F2185" s="2">
        <f t="shared" si="205"/>
        <v>0.16666666666666666</v>
      </c>
      <c r="G2185" s="2">
        <f t="shared" si="206"/>
        <v>0.1111111111111111</v>
      </c>
      <c r="H2185" s="2">
        <f t="shared" si="207"/>
        <v>8.3333333333333329E-2</v>
      </c>
      <c r="T2185" s="3">
        <v>1</v>
      </c>
      <c r="W2185" s="1">
        <f t="shared" si="208"/>
        <v>1</v>
      </c>
      <c r="X2185" s="17">
        <f>IFERROR(Z2185/AB2185,0)</f>
        <v>1</v>
      </c>
      <c r="Y2185" s="3">
        <f>SUBTOTAL(109,I2185:V2185)</f>
        <v>1</v>
      </c>
      <c r="Z2185" s="3">
        <f>Y2185-N2185</f>
        <v>1</v>
      </c>
      <c r="AA2185" s="3">
        <f t="shared" si="209"/>
        <v>1</v>
      </c>
      <c r="AB2185" s="3">
        <f>COUNTA(I2185:V2185)-COUNTA(N2185)</f>
        <v>1</v>
      </c>
      <c r="AC2185" s="74">
        <f t="array" ref="AC2185">AVERAGE(IF((COLUMN(I2185:V2185)&lt;&gt;COLUMN(N2185)), I2185:V2185))</f>
        <v>7.6923076923076927E-2</v>
      </c>
    </row>
    <row r="2186" spans="1:29" x14ac:dyDescent="0.35">
      <c r="A2186" t="s">
        <v>3205</v>
      </c>
      <c r="B2186" t="s">
        <v>25</v>
      </c>
      <c r="C2186" t="s">
        <v>2605</v>
      </c>
      <c r="D2186" s="1">
        <v>22.75</v>
      </c>
      <c r="E2186" s="2">
        <f t="shared" si="204"/>
        <v>21</v>
      </c>
      <c r="F2186" s="2">
        <f t="shared" si="205"/>
        <v>22</v>
      </c>
      <c r="G2186" s="2">
        <f t="shared" si="206"/>
        <v>26.444444444444443</v>
      </c>
      <c r="H2186" s="2">
        <f t="shared" si="207"/>
        <v>25.75</v>
      </c>
      <c r="I2186" s="3">
        <v>16</v>
      </c>
      <c r="J2186" s="3">
        <v>22</v>
      </c>
      <c r="K2186" s="3">
        <v>25</v>
      </c>
      <c r="L2186" s="3">
        <v>24</v>
      </c>
      <c r="M2186" s="3">
        <v>27</v>
      </c>
      <c r="N2186" s="3">
        <v>52</v>
      </c>
      <c r="O2186" s="3">
        <v>27</v>
      </c>
      <c r="P2186" s="3">
        <v>24</v>
      </c>
      <c r="Q2186" s="3">
        <v>29</v>
      </c>
      <c r="R2186" s="3">
        <v>16</v>
      </c>
      <c r="S2186" s="3">
        <v>29</v>
      </c>
      <c r="T2186" s="3">
        <v>17</v>
      </c>
      <c r="U2186" s="3">
        <v>17</v>
      </c>
      <c r="V2186" s="3">
        <v>16</v>
      </c>
      <c r="W2186" s="1">
        <f t="shared" si="208"/>
        <v>22.75</v>
      </c>
      <c r="X2186" s="17">
        <f>IFERROR(Z2186/AB2186,0)</f>
        <v>22.23076923076923</v>
      </c>
      <c r="Y2186" s="3">
        <f>SUBTOTAL(109,I2186:V2186)</f>
        <v>341</v>
      </c>
      <c r="Z2186" s="3">
        <f>Y2186-N2186</f>
        <v>289</v>
      </c>
      <c r="AA2186" s="3">
        <f t="shared" si="209"/>
        <v>14</v>
      </c>
      <c r="AB2186" s="3">
        <f>COUNTA(I2186:V2186)-COUNTA(N2186)</f>
        <v>13</v>
      </c>
      <c r="AC2186" s="74">
        <f t="array" ref="AC2186">AVERAGE(IF((COLUMN(I2186:V2186)&lt;&gt;COLUMN(N2186)), I2186:V2186))</f>
        <v>22.23076923076923</v>
      </c>
    </row>
    <row r="2187" spans="1:29" x14ac:dyDescent="0.35">
      <c r="A2187" t="s">
        <v>3206</v>
      </c>
      <c r="B2187" t="s">
        <v>1328</v>
      </c>
      <c r="C2187" t="s">
        <v>2605</v>
      </c>
      <c r="D2187" s="1">
        <v>6.833333333333333</v>
      </c>
      <c r="E2187" s="2">
        <f t="shared" si="204"/>
        <v>1.6666666666666667</v>
      </c>
      <c r="F2187" s="2">
        <f t="shared" si="205"/>
        <v>5.333333333333333</v>
      </c>
      <c r="G2187" s="2">
        <f t="shared" si="206"/>
        <v>4.5555555555555554</v>
      </c>
      <c r="H2187" s="2">
        <f t="shared" si="207"/>
        <v>3.4166666666666665</v>
      </c>
      <c r="O2187" s="3">
        <v>9</v>
      </c>
      <c r="P2187" s="3">
        <v>23</v>
      </c>
      <c r="Q2187" s="3">
        <v>2</v>
      </c>
      <c r="R2187" s="3">
        <v>2</v>
      </c>
      <c r="T2187" s="3">
        <v>3</v>
      </c>
      <c r="U2187" s="3">
        <v>2</v>
      </c>
      <c r="W2187" s="1">
        <f t="shared" si="208"/>
        <v>6.833333333333333</v>
      </c>
      <c r="X2187" s="17">
        <f>IFERROR(Z2187/AB2187,0)</f>
        <v>6.833333333333333</v>
      </c>
      <c r="Y2187" s="3">
        <f>SUBTOTAL(109,I2187:V2187)</f>
        <v>41</v>
      </c>
      <c r="Z2187" s="3">
        <f>Y2187-N2187</f>
        <v>41</v>
      </c>
      <c r="AA2187" s="3">
        <f t="shared" si="209"/>
        <v>6</v>
      </c>
      <c r="AB2187" s="3">
        <f>COUNTA(I2187:V2187)-COUNTA(N2187)</f>
        <v>6</v>
      </c>
      <c r="AC2187" s="74">
        <f t="array" ref="AC2187">AVERAGE(IF((COLUMN(I2187:V2187)&lt;&gt;COLUMN(N2187)), I2187:V2187))</f>
        <v>3.1538461538461537</v>
      </c>
    </row>
    <row r="2188" spans="1:29" x14ac:dyDescent="0.35">
      <c r="A2188" t="s">
        <v>3207</v>
      </c>
      <c r="B2188" t="s">
        <v>250</v>
      </c>
      <c r="C2188" t="s">
        <v>2605</v>
      </c>
      <c r="D2188" s="1">
        <v>3</v>
      </c>
      <c r="E2188" s="2">
        <f t="shared" si="204"/>
        <v>1.6666666666666667</v>
      </c>
      <c r="F2188" s="2">
        <f t="shared" si="205"/>
        <v>1.5</v>
      </c>
      <c r="G2188" s="2">
        <f t="shared" si="206"/>
        <v>1.8888888888888888</v>
      </c>
      <c r="H2188" s="2">
        <f t="shared" si="207"/>
        <v>1.4166666666666667</v>
      </c>
      <c r="O2188" s="3">
        <v>8</v>
      </c>
      <c r="P2188" s="3">
        <v>2</v>
      </c>
      <c r="Q2188" s="3">
        <v>2</v>
      </c>
      <c r="S2188" s="3">
        <v>2</v>
      </c>
      <c r="T2188" s="3">
        <v>3</v>
      </c>
      <c r="V2188" s="3">
        <v>1</v>
      </c>
      <c r="W2188" s="1">
        <f t="shared" si="208"/>
        <v>3</v>
      </c>
      <c r="X2188" s="17">
        <f>IFERROR(Z2188/AB2188,0)</f>
        <v>3</v>
      </c>
      <c r="Y2188" s="3">
        <f>SUBTOTAL(109,I2188:V2188)</f>
        <v>18</v>
      </c>
      <c r="Z2188" s="3">
        <f>Y2188-N2188</f>
        <v>18</v>
      </c>
      <c r="AA2188" s="3">
        <f t="shared" si="209"/>
        <v>6</v>
      </c>
      <c r="AB2188" s="3">
        <f>COUNTA(I2188:V2188)-COUNTA(N2188)</f>
        <v>6</v>
      </c>
      <c r="AC2188" s="74">
        <f t="array" ref="AC2188">AVERAGE(IF((COLUMN(I2188:V2188)&lt;&gt;COLUMN(N2188)), I2188:V2188))</f>
        <v>1.3846153846153846</v>
      </c>
    </row>
    <row r="2189" spans="1:29" x14ac:dyDescent="0.35">
      <c r="A2189" t="s">
        <v>3208</v>
      </c>
      <c r="B2189" t="s">
        <v>705</v>
      </c>
      <c r="C2189" t="s">
        <v>2605</v>
      </c>
      <c r="D2189" s="1">
        <v>28</v>
      </c>
      <c r="E2189" s="2">
        <f t="shared" si="204"/>
        <v>0</v>
      </c>
      <c r="F2189" s="2">
        <f t="shared" si="205"/>
        <v>0</v>
      </c>
      <c r="G2189" s="2">
        <f t="shared" si="206"/>
        <v>0.1111111111111111</v>
      </c>
      <c r="H2189" s="2">
        <f t="shared" si="207"/>
        <v>8.3333333333333329E-2</v>
      </c>
      <c r="N2189" s="3">
        <v>1</v>
      </c>
      <c r="V2189" s="3">
        <v>28</v>
      </c>
      <c r="W2189" s="1">
        <f t="shared" si="208"/>
        <v>28</v>
      </c>
      <c r="X2189" s="17">
        <f>IFERROR(Z2189/AB2189,0)</f>
        <v>28</v>
      </c>
      <c r="Y2189" s="3">
        <f>SUBTOTAL(109,I2189:V2189)</f>
        <v>29</v>
      </c>
      <c r="Z2189" s="3">
        <f>Y2189-N2189</f>
        <v>28</v>
      </c>
      <c r="AA2189" s="3">
        <f t="shared" si="209"/>
        <v>2</v>
      </c>
      <c r="AB2189" s="3">
        <f>COUNTA(I2189:V2189)-COUNTA(N2189)</f>
        <v>1</v>
      </c>
      <c r="AC2189" s="74">
        <f t="array" ref="AC2189">AVERAGE(IF((COLUMN(I2189:V2189)&lt;&gt;COLUMN(N2189)), I2189:V2189))</f>
        <v>2.1538461538461537</v>
      </c>
    </row>
    <row r="2190" spans="1:29" x14ac:dyDescent="0.35">
      <c r="A2190" t="s">
        <v>3209</v>
      </c>
      <c r="B2190" t="s">
        <v>27</v>
      </c>
      <c r="C2190" t="s">
        <v>2605</v>
      </c>
      <c r="D2190" s="1">
        <v>49.333333333333336</v>
      </c>
      <c r="E2190" s="2">
        <f t="shared" si="204"/>
        <v>42</v>
      </c>
      <c r="F2190" s="2">
        <f t="shared" si="205"/>
        <v>50.666666666666664</v>
      </c>
      <c r="G2190" s="2">
        <f t="shared" si="206"/>
        <v>83.333333333333329</v>
      </c>
      <c r="H2190" s="2">
        <f t="shared" si="207"/>
        <v>71.5</v>
      </c>
      <c r="I2190" s="3">
        <v>33</v>
      </c>
      <c r="J2190" s="3">
        <v>40</v>
      </c>
      <c r="K2190" s="3">
        <v>42</v>
      </c>
      <c r="L2190" s="3">
        <v>26</v>
      </c>
      <c r="M2190" s="3">
        <v>41</v>
      </c>
      <c r="N2190" s="3">
        <v>287</v>
      </c>
      <c r="O2190" s="3">
        <v>118</v>
      </c>
      <c r="P2190" s="3">
        <v>75</v>
      </c>
      <c r="Q2190" s="3">
        <v>50</v>
      </c>
      <c r="R2190" s="3">
        <v>53</v>
      </c>
      <c r="S2190" s="3">
        <v>38</v>
      </c>
      <c r="T2190" s="3">
        <v>33</v>
      </c>
      <c r="U2190" s="3">
        <v>55</v>
      </c>
      <c r="V2190" s="3">
        <v>21</v>
      </c>
      <c r="W2190" s="1">
        <f t="shared" si="208"/>
        <v>49.333333333333336</v>
      </c>
      <c r="X2190" s="17">
        <f>IFERROR(Z2190/AB2190,0)</f>
        <v>48.07692307692308</v>
      </c>
      <c r="Y2190" s="3">
        <f>SUBTOTAL(109,I2190:V2190)</f>
        <v>912</v>
      </c>
      <c r="Z2190" s="3">
        <f>Y2190-N2190</f>
        <v>625</v>
      </c>
      <c r="AA2190" s="3">
        <f t="shared" si="209"/>
        <v>14</v>
      </c>
      <c r="AB2190" s="3">
        <f>COUNTA(I2190:V2190)-COUNTA(N2190)</f>
        <v>13</v>
      </c>
      <c r="AC2190" s="74">
        <f t="array" ref="AC2190">AVERAGE(IF((COLUMN(I2190:V2190)&lt;&gt;COLUMN(N2190)), I2190:V2190))</f>
        <v>48.07692307692308</v>
      </c>
    </row>
    <row r="2191" spans="1:29" x14ac:dyDescent="0.35">
      <c r="A2191" t="s">
        <v>3210</v>
      </c>
      <c r="B2191" t="s">
        <v>253</v>
      </c>
      <c r="C2191" t="s">
        <v>2605</v>
      </c>
      <c r="D2191" s="1">
        <v>32.166666666666664</v>
      </c>
      <c r="E2191" s="2">
        <f t="shared" si="204"/>
        <v>46.666666666666664</v>
      </c>
      <c r="F2191" s="2">
        <f t="shared" si="205"/>
        <v>30.333333333333332</v>
      </c>
      <c r="G2191" s="2">
        <f t="shared" si="206"/>
        <v>29.111111111111111</v>
      </c>
      <c r="H2191" s="2">
        <f t="shared" si="207"/>
        <v>31.75</v>
      </c>
      <c r="I2191" s="3">
        <v>31</v>
      </c>
      <c r="J2191" s="3">
        <v>38</v>
      </c>
      <c r="K2191" s="3">
        <v>44</v>
      </c>
      <c r="L2191" s="3">
        <v>37</v>
      </c>
      <c r="M2191" s="3">
        <v>46</v>
      </c>
      <c r="N2191" s="3">
        <v>31</v>
      </c>
      <c r="O2191" s="3">
        <v>3</v>
      </c>
      <c r="P2191" s="3">
        <v>7</v>
      </c>
      <c r="Q2191" s="3">
        <v>18</v>
      </c>
      <c r="R2191" s="3">
        <v>17</v>
      </c>
      <c r="S2191" s="3">
        <v>42</v>
      </c>
      <c r="T2191" s="3">
        <v>40</v>
      </c>
      <c r="U2191" s="3">
        <v>58</v>
      </c>
      <c r="V2191" s="3">
        <v>36</v>
      </c>
      <c r="W2191" s="1">
        <f t="shared" si="208"/>
        <v>32.166666666666664</v>
      </c>
      <c r="X2191" s="17">
        <f>IFERROR(Z2191/AB2191,0)</f>
        <v>32.07692307692308</v>
      </c>
      <c r="Y2191" s="3">
        <f>SUBTOTAL(109,I2191:V2191)</f>
        <v>448</v>
      </c>
      <c r="Z2191" s="3">
        <f>Y2191-N2191</f>
        <v>417</v>
      </c>
      <c r="AA2191" s="3">
        <f t="shared" si="209"/>
        <v>14</v>
      </c>
      <c r="AB2191" s="3">
        <f>COUNTA(I2191:V2191)-COUNTA(N2191)</f>
        <v>13</v>
      </c>
      <c r="AC2191" s="74">
        <f t="array" ref="AC2191">AVERAGE(IF((COLUMN(I2191:V2191)&lt;&gt;COLUMN(N2191)), I2191:V2191))</f>
        <v>32.07692307692308</v>
      </c>
    </row>
    <row r="2192" spans="1:29" x14ac:dyDescent="0.35">
      <c r="A2192" t="s">
        <v>3211</v>
      </c>
      <c r="B2192" t="s">
        <v>2102</v>
      </c>
      <c r="C2192" t="s">
        <v>2605</v>
      </c>
      <c r="D2192" s="1">
        <v>1</v>
      </c>
      <c r="E2192" s="2">
        <f t="shared" si="204"/>
        <v>0</v>
      </c>
      <c r="F2192" s="2">
        <f t="shared" si="205"/>
        <v>0</v>
      </c>
      <c r="G2192" s="2">
        <f t="shared" si="206"/>
        <v>0.1111111111111111</v>
      </c>
      <c r="H2192" s="2">
        <f t="shared" si="207"/>
        <v>0.25</v>
      </c>
      <c r="K2192" s="3">
        <v>1</v>
      </c>
      <c r="L2192" s="3">
        <v>1</v>
      </c>
      <c r="N2192" s="3">
        <v>1</v>
      </c>
      <c r="W2192" s="1">
        <f t="shared" si="208"/>
        <v>1</v>
      </c>
      <c r="X2192" s="17">
        <f>IFERROR(Z2192/AB2192,0)</f>
        <v>1</v>
      </c>
      <c r="Y2192" s="3">
        <f>SUBTOTAL(109,I2192:V2192)</f>
        <v>3</v>
      </c>
      <c r="Z2192" s="3">
        <f>Y2192-N2192</f>
        <v>2</v>
      </c>
      <c r="AA2192" s="3">
        <f t="shared" si="209"/>
        <v>3</v>
      </c>
      <c r="AB2192" s="3">
        <f>COUNTA(I2192:V2192)-COUNTA(N2192)</f>
        <v>2</v>
      </c>
      <c r="AC2192" s="74">
        <f t="array" ref="AC2192">AVERAGE(IF((COLUMN(I2192:V2192)&lt;&gt;COLUMN(N2192)), I2192:V2192))</f>
        <v>0.15384615384615385</v>
      </c>
    </row>
    <row r="2193" spans="1:29" x14ac:dyDescent="0.35">
      <c r="A2193" t="s">
        <v>3212</v>
      </c>
      <c r="B2193" t="s">
        <v>2104</v>
      </c>
      <c r="C2193" t="s">
        <v>2605</v>
      </c>
      <c r="D2193" s="1">
        <v>1</v>
      </c>
      <c r="E2193" s="2">
        <f t="shared" si="204"/>
        <v>0</v>
      </c>
      <c r="F2193" s="2">
        <f t="shared" si="205"/>
        <v>0</v>
      </c>
      <c r="G2193" s="2">
        <f t="shared" si="206"/>
        <v>0</v>
      </c>
      <c r="H2193" s="2">
        <f t="shared" si="207"/>
        <v>8.3333333333333329E-2</v>
      </c>
      <c r="L2193" s="3">
        <v>1</v>
      </c>
      <c r="W2193" s="1">
        <f t="shared" si="208"/>
        <v>1</v>
      </c>
      <c r="X2193" s="17">
        <f>IFERROR(Z2193/AB2193,0)</f>
        <v>1</v>
      </c>
      <c r="Y2193" s="3">
        <f>SUBTOTAL(109,I2193:V2193)</f>
        <v>1</v>
      </c>
      <c r="Z2193" s="3">
        <f>Y2193-N2193</f>
        <v>1</v>
      </c>
      <c r="AA2193" s="3">
        <f t="shared" si="209"/>
        <v>1</v>
      </c>
      <c r="AB2193" s="3">
        <f>COUNTA(I2193:V2193)-COUNTA(N2193)</f>
        <v>1</v>
      </c>
      <c r="AC2193" s="74">
        <f t="array" ref="AC2193">AVERAGE(IF((COLUMN(I2193:V2193)&lt;&gt;COLUMN(N2193)), I2193:V2193))</f>
        <v>7.6923076923076927E-2</v>
      </c>
    </row>
    <row r="2194" spans="1:29" x14ac:dyDescent="0.35">
      <c r="A2194" t="s">
        <v>3213</v>
      </c>
      <c r="B2194" t="s">
        <v>1333</v>
      </c>
      <c r="C2194" t="s">
        <v>2605</v>
      </c>
      <c r="D2194" s="1">
        <v>2.5</v>
      </c>
      <c r="E2194" s="2">
        <f t="shared" si="204"/>
        <v>0</v>
      </c>
      <c r="F2194" s="2">
        <f t="shared" si="205"/>
        <v>0.83333333333333337</v>
      </c>
      <c r="G2194" s="2">
        <f t="shared" si="206"/>
        <v>0.66666666666666663</v>
      </c>
      <c r="H2194" s="2">
        <f t="shared" si="207"/>
        <v>0.5</v>
      </c>
      <c r="N2194" s="3">
        <v>1</v>
      </c>
      <c r="Q2194" s="3">
        <v>4</v>
      </c>
      <c r="R2194" s="3">
        <v>1</v>
      </c>
      <c r="W2194" s="1">
        <f t="shared" si="208"/>
        <v>2.5</v>
      </c>
      <c r="X2194" s="17">
        <f>IFERROR(Z2194/AB2194,0)</f>
        <v>2.5</v>
      </c>
      <c r="Y2194" s="3">
        <f>SUBTOTAL(109,I2194:V2194)</f>
        <v>6</v>
      </c>
      <c r="Z2194" s="3">
        <f>Y2194-N2194</f>
        <v>5</v>
      </c>
      <c r="AA2194" s="3">
        <f t="shared" si="209"/>
        <v>3</v>
      </c>
      <c r="AB2194" s="3">
        <f>COUNTA(I2194:V2194)-COUNTA(N2194)</f>
        <v>2</v>
      </c>
      <c r="AC2194" s="74">
        <f t="array" ref="AC2194">AVERAGE(IF((COLUMN(I2194:V2194)&lt;&gt;COLUMN(N2194)), I2194:V2194))</f>
        <v>0.38461538461538464</v>
      </c>
    </row>
    <row r="2195" spans="1:29" x14ac:dyDescent="0.35">
      <c r="A2195" t="s">
        <v>3214</v>
      </c>
      <c r="B2195" t="s">
        <v>1335</v>
      </c>
      <c r="C2195" t="s">
        <v>2605</v>
      </c>
      <c r="D2195" s="1">
        <v>5</v>
      </c>
      <c r="E2195" s="2">
        <f t="shared" si="204"/>
        <v>4.666666666666667</v>
      </c>
      <c r="F2195" s="2">
        <f t="shared" si="205"/>
        <v>2.6666666666666665</v>
      </c>
      <c r="G2195" s="2">
        <f t="shared" si="206"/>
        <v>1.7777777777777777</v>
      </c>
      <c r="H2195" s="2">
        <f t="shared" si="207"/>
        <v>1.3333333333333333</v>
      </c>
      <c r="Q2195" s="3">
        <v>2</v>
      </c>
      <c r="T2195" s="3">
        <v>6</v>
      </c>
      <c r="U2195" s="3">
        <v>8</v>
      </c>
      <c r="V2195" s="3">
        <v>4</v>
      </c>
      <c r="W2195" s="1">
        <f t="shared" si="208"/>
        <v>5</v>
      </c>
      <c r="X2195" s="17">
        <f>IFERROR(Z2195/AB2195,0)</f>
        <v>5</v>
      </c>
      <c r="Y2195" s="3">
        <f>SUBTOTAL(109,I2195:V2195)</f>
        <v>20</v>
      </c>
      <c r="Z2195" s="3">
        <f>Y2195-N2195</f>
        <v>20</v>
      </c>
      <c r="AA2195" s="3">
        <f t="shared" si="209"/>
        <v>4</v>
      </c>
      <c r="AB2195" s="3">
        <f>COUNTA(I2195:V2195)-COUNTA(N2195)</f>
        <v>4</v>
      </c>
      <c r="AC2195" s="74">
        <f t="array" ref="AC2195">AVERAGE(IF((COLUMN(I2195:V2195)&lt;&gt;COLUMN(N2195)), I2195:V2195))</f>
        <v>1.5384615384615385</v>
      </c>
    </row>
    <row r="2196" spans="1:29" x14ac:dyDescent="0.35">
      <c r="A2196" t="s">
        <v>3215</v>
      </c>
      <c r="B2196" t="s">
        <v>527</v>
      </c>
      <c r="C2196" t="s">
        <v>2605</v>
      </c>
      <c r="D2196" s="1">
        <v>4.5714285714285712</v>
      </c>
      <c r="E2196" s="2">
        <f t="shared" si="204"/>
        <v>1</v>
      </c>
      <c r="F2196" s="2">
        <f t="shared" si="205"/>
        <v>2.3333333333333335</v>
      </c>
      <c r="G2196" s="2">
        <f t="shared" si="206"/>
        <v>4.1111111111111107</v>
      </c>
      <c r="H2196" s="2">
        <f t="shared" si="207"/>
        <v>4.25</v>
      </c>
      <c r="I2196" s="3">
        <v>4</v>
      </c>
      <c r="K2196" s="3">
        <v>6</v>
      </c>
      <c r="L2196" s="3">
        <v>8</v>
      </c>
      <c r="N2196" s="3">
        <v>19</v>
      </c>
      <c r="O2196" s="3">
        <v>4</v>
      </c>
      <c r="P2196" s="3">
        <v>2</v>
      </c>
      <c r="Q2196" s="3">
        <v>2</v>
      </c>
      <c r="R2196" s="3">
        <v>7</v>
      </c>
      <c r="S2196" s="3">
        <v>3</v>
      </c>
      <c r="W2196" s="1">
        <f t="shared" si="208"/>
        <v>4.5714285714285712</v>
      </c>
      <c r="X2196" s="17">
        <f>IFERROR(Z2196/AB2196,0)</f>
        <v>4.5</v>
      </c>
      <c r="Y2196" s="3">
        <f>SUBTOTAL(109,I2196:V2196)</f>
        <v>55</v>
      </c>
      <c r="Z2196" s="3">
        <f>Y2196-N2196</f>
        <v>36</v>
      </c>
      <c r="AA2196" s="3">
        <f t="shared" si="209"/>
        <v>9</v>
      </c>
      <c r="AB2196" s="3">
        <f>COUNTA(I2196:V2196)-COUNTA(N2196)</f>
        <v>8</v>
      </c>
      <c r="AC2196" s="74">
        <f t="array" ref="AC2196">AVERAGE(IF((COLUMN(I2196:V2196)&lt;&gt;COLUMN(N2196)), I2196:V2196))</f>
        <v>2.7692307692307692</v>
      </c>
    </row>
    <row r="2197" spans="1:29" x14ac:dyDescent="0.35">
      <c r="A2197" t="s">
        <v>3216</v>
      </c>
      <c r="B2197" t="s">
        <v>529</v>
      </c>
      <c r="C2197" t="s">
        <v>2605</v>
      </c>
      <c r="D2197" s="1">
        <v>2</v>
      </c>
      <c r="E2197" s="2">
        <f t="shared" si="204"/>
        <v>0.66666666666666663</v>
      </c>
      <c r="F2197" s="2">
        <f t="shared" si="205"/>
        <v>0.33333333333333331</v>
      </c>
      <c r="G2197" s="2">
        <f t="shared" si="206"/>
        <v>0.44444444444444442</v>
      </c>
      <c r="H2197" s="2">
        <f t="shared" si="207"/>
        <v>0.33333333333333331</v>
      </c>
      <c r="N2197" s="3">
        <v>2</v>
      </c>
      <c r="S2197" s="3">
        <v>2</v>
      </c>
      <c r="W2197" s="1">
        <f t="shared" si="208"/>
        <v>2</v>
      </c>
      <c r="X2197" s="17">
        <f>IFERROR(Z2197/AB2197,0)</f>
        <v>2</v>
      </c>
      <c r="Y2197" s="3">
        <f>SUBTOTAL(109,I2197:V2197)</f>
        <v>4</v>
      </c>
      <c r="Z2197" s="3">
        <f>Y2197-N2197</f>
        <v>2</v>
      </c>
      <c r="AA2197" s="3">
        <f t="shared" si="209"/>
        <v>2</v>
      </c>
      <c r="AB2197" s="3">
        <f>COUNTA(I2197:V2197)-COUNTA(N2197)</f>
        <v>1</v>
      </c>
      <c r="AC2197" s="74">
        <f t="array" ref="AC2197">AVERAGE(IF((COLUMN(I2197:V2197)&lt;&gt;COLUMN(N2197)), I2197:V2197))</f>
        <v>0.15384615384615385</v>
      </c>
    </row>
    <row r="2198" spans="1:29" x14ac:dyDescent="0.35">
      <c r="A2198" t="s">
        <v>3217</v>
      </c>
      <c r="B2198" t="s">
        <v>3218</v>
      </c>
      <c r="C2198" t="s">
        <v>2605</v>
      </c>
      <c r="D2198" s="1">
        <v>1</v>
      </c>
      <c r="E2198" s="2">
        <f t="shared" si="204"/>
        <v>0</v>
      </c>
      <c r="F2198" s="2">
        <f t="shared" si="205"/>
        <v>0</v>
      </c>
      <c r="G2198" s="2">
        <f t="shared" si="206"/>
        <v>0</v>
      </c>
      <c r="H2198" s="2">
        <f t="shared" si="207"/>
        <v>8.3333333333333329E-2</v>
      </c>
      <c r="L2198" s="3">
        <v>1</v>
      </c>
      <c r="W2198" s="1">
        <f t="shared" si="208"/>
        <v>1</v>
      </c>
      <c r="X2198" s="17">
        <f>IFERROR(Z2198/AB2198,0)</f>
        <v>1</v>
      </c>
      <c r="Y2198" s="3">
        <f>SUBTOTAL(109,I2198:V2198)</f>
        <v>1</v>
      </c>
      <c r="Z2198" s="3">
        <f>Y2198-N2198</f>
        <v>1</v>
      </c>
      <c r="AA2198" s="3">
        <f t="shared" si="209"/>
        <v>1</v>
      </c>
      <c r="AB2198" s="3">
        <f>COUNTA(I2198:V2198)-COUNTA(N2198)</f>
        <v>1</v>
      </c>
      <c r="AC2198" s="74">
        <f t="array" ref="AC2198">AVERAGE(IF((COLUMN(I2198:V2198)&lt;&gt;COLUMN(N2198)), I2198:V2198))</f>
        <v>7.6923076923076927E-2</v>
      </c>
    </row>
    <row r="2199" spans="1:29" x14ac:dyDescent="0.35">
      <c r="A2199" t="s">
        <v>3219</v>
      </c>
      <c r="B2199" t="s">
        <v>255</v>
      </c>
      <c r="C2199" t="s">
        <v>2605</v>
      </c>
      <c r="D2199" s="1">
        <v>2.5555555555555554</v>
      </c>
      <c r="E2199" s="2">
        <f t="shared" si="204"/>
        <v>1</v>
      </c>
      <c r="F2199" s="2">
        <f t="shared" si="205"/>
        <v>2.6666666666666665</v>
      </c>
      <c r="G2199" s="2">
        <f t="shared" si="206"/>
        <v>3</v>
      </c>
      <c r="H2199" s="2">
        <f t="shared" si="207"/>
        <v>2.5</v>
      </c>
      <c r="I2199" s="3">
        <v>1</v>
      </c>
      <c r="K2199" s="3">
        <v>2</v>
      </c>
      <c r="L2199" s="3">
        <v>1</v>
      </c>
      <c r="M2199" s="3">
        <v>1</v>
      </c>
      <c r="N2199" s="3">
        <v>8</v>
      </c>
      <c r="O2199" s="3">
        <v>2</v>
      </c>
      <c r="P2199" s="3">
        <v>10</v>
      </c>
      <c r="R2199" s="3">
        <v>3</v>
      </c>
      <c r="S2199" s="3">
        <v>1</v>
      </c>
      <c r="U2199" s="3">
        <v>2</v>
      </c>
      <c r="V2199" s="3">
        <v>1</v>
      </c>
      <c r="W2199" s="1">
        <f t="shared" si="208"/>
        <v>2.5555555555555554</v>
      </c>
      <c r="X2199" s="17">
        <f>IFERROR(Z2199/AB2199,0)</f>
        <v>2.4</v>
      </c>
      <c r="Y2199" s="3">
        <f>SUBTOTAL(109,I2199:V2199)</f>
        <v>32</v>
      </c>
      <c r="Z2199" s="3">
        <f>Y2199-N2199</f>
        <v>24</v>
      </c>
      <c r="AA2199" s="3">
        <f t="shared" si="209"/>
        <v>11</v>
      </c>
      <c r="AB2199" s="3">
        <f>COUNTA(I2199:V2199)-COUNTA(N2199)</f>
        <v>10</v>
      </c>
      <c r="AC2199" s="74">
        <f t="array" ref="AC2199">AVERAGE(IF((COLUMN(I2199:V2199)&lt;&gt;COLUMN(N2199)), I2199:V2199))</f>
        <v>1.8461538461538463</v>
      </c>
    </row>
    <row r="2200" spans="1:29" x14ac:dyDescent="0.35">
      <c r="A2200" t="s">
        <v>3220</v>
      </c>
      <c r="B2200" t="s">
        <v>1340</v>
      </c>
      <c r="C2200" t="s">
        <v>2605</v>
      </c>
      <c r="D2200" s="1">
        <v>1</v>
      </c>
      <c r="E2200" s="2">
        <f t="shared" si="204"/>
        <v>0.66666666666666663</v>
      </c>
      <c r="F2200" s="2">
        <f t="shared" si="205"/>
        <v>0.5</v>
      </c>
      <c r="G2200" s="2">
        <f t="shared" si="206"/>
        <v>0.44444444444444442</v>
      </c>
      <c r="H2200" s="2">
        <f t="shared" si="207"/>
        <v>0.33333333333333331</v>
      </c>
      <c r="O2200" s="3">
        <v>1</v>
      </c>
      <c r="R2200" s="3">
        <v>1</v>
      </c>
      <c r="T2200" s="3">
        <v>1</v>
      </c>
      <c r="U2200" s="3">
        <v>1</v>
      </c>
      <c r="V2200" s="3">
        <v>1</v>
      </c>
      <c r="W2200" s="1">
        <f t="shared" si="208"/>
        <v>1</v>
      </c>
      <c r="X2200" s="17">
        <f>IFERROR(Z2200/AB2200,0)</f>
        <v>1</v>
      </c>
      <c r="Y2200" s="3">
        <f>SUBTOTAL(109,I2200:V2200)</f>
        <v>5</v>
      </c>
      <c r="Z2200" s="3">
        <f>Y2200-N2200</f>
        <v>5</v>
      </c>
      <c r="AA2200" s="3">
        <f t="shared" si="209"/>
        <v>5</v>
      </c>
      <c r="AB2200" s="3">
        <f>COUNTA(I2200:V2200)-COUNTA(N2200)</f>
        <v>5</v>
      </c>
      <c r="AC2200" s="74">
        <f t="array" ref="AC2200">AVERAGE(IF((COLUMN(I2200:V2200)&lt;&gt;COLUMN(N2200)), I2200:V2200))</f>
        <v>0.38461538461538464</v>
      </c>
    </row>
    <row r="2201" spans="1:29" x14ac:dyDescent="0.35">
      <c r="A2201" t="s">
        <v>3221</v>
      </c>
      <c r="B2201" t="s">
        <v>532</v>
      </c>
      <c r="C2201" t="s">
        <v>2605</v>
      </c>
      <c r="D2201" s="1">
        <v>1.875</v>
      </c>
      <c r="E2201" s="2">
        <f t="shared" si="204"/>
        <v>2</v>
      </c>
      <c r="F2201" s="2">
        <f t="shared" si="205"/>
        <v>1.5</v>
      </c>
      <c r="G2201" s="2">
        <f t="shared" si="206"/>
        <v>1.8888888888888888</v>
      </c>
      <c r="H2201" s="2">
        <f t="shared" si="207"/>
        <v>1.5833333333333333</v>
      </c>
      <c r="I2201" s="3">
        <v>1</v>
      </c>
      <c r="K2201" s="3">
        <v>2</v>
      </c>
      <c r="N2201" s="3">
        <v>5</v>
      </c>
      <c r="O2201" s="3">
        <v>3</v>
      </c>
      <c r="P2201" s="3">
        <v>1</v>
      </c>
      <c r="R2201" s="3">
        <v>2</v>
      </c>
      <c r="S2201" s="3">
        <v>1</v>
      </c>
      <c r="T2201" s="3">
        <v>4</v>
      </c>
      <c r="U2201" s="3">
        <v>1</v>
      </c>
      <c r="V2201" s="3">
        <v>1</v>
      </c>
      <c r="W2201" s="1">
        <f t="shared" si="208"/>
        <v>1.875</v>
      </c>
      <c r="X2201" s="17">
        <f>IFERROR(Z2201/AB2201,0)</f>
        <v>1.7777777777777777</v>
      </c>
      <c r="Y2201" s="3">
        <f>SUBTOTAL(109,I2201:V2201)</f>
        <v>21</v>
      </c>
      <c r="Z2201" s="3">
        <f>Y2201-N2201</f>
        <v>16</v>
      </c>
      <c r="AA2201" s="3">
        <f t="shared" si="209"/>
        <v>10</v>
      </c>
      <c r="AB2201" s="3">
        <f>COUNTA(I2201:V2201)-COUNTA(N2201)</f>
        <v>9</v>
      </c>
      <c r="AC2201" s="74">
        <f t="array" ref="AC2201">AVERAGE(IF((COLUMN(I2201:V2201)&lt;&gt;COLUMN(N2201)), I2201:V2201))</f>
        <v>1.2307692307692308</v>
      </c>
    </row>
    <row r="2202" spans="1:29" x14ac:dyDescent="0.35">
      <c r="A2202" t="s">
        <v>3222</v>
      </c>
      <c r="B2202" t="s">
        <v>1343</v>
      </c>
      <c r="C2202" t="s">
        <v>2605</v>
      </c>
      <c r="D2202" s="1">
        <v>1.5</v>
      </c>
      <c r="E2202" s="2">
        <f t="shared" si="204"/>
        <v>1</v>
      </c>
      <c r="F2202" s="2">
        <f t="shared" si="205"/>
        <v>0.5</v>
      </c>
      <c r="G2202" s="2">
        <f t="shared" si="206"/>
        <v>0.33333333333333331</v>
      </c>
      <c r="H2202" s="2">
        <f t="shared" si="207"/>
        <v>0.25</v>
      </c>
      <c r="T2202" s="3">
        <v>1</v>
      </c>
      <c r="U2202" s="3">
        <v>2</v>
      </c>
      <c r="W2202" s="1">
        <f t="shared" si="208"/>
        <v>1.5</v>
      </c>
      <c r="X2202" s="17">
        <f>IFERROR(Z2202/AB2202,0)</f>
        <v>1.5</v>
      </c>
      <c r="Y2202" s="3">
        <f>SUBTOTAL(109,I2202:V2202)</f>
        <v>3</v>
      </c>
      <c r="Z2202" s="3">
        <f>Y2202-N2202</f>
        <v>3</v>
      </c>
      <c r="AA2202" s="3">
        <f t="shared" si="209"/>
        <v>2</v>
      </c>
      <c r="AB2202" s="3">
        <f>COUNTA(I2202:V2202)-COUNTA(N2202)</f>
        <v>2</v>
      </c>
      <c r="AC2202" s="74">
        <f t="array" ref="AC2202">AVERAGE(IF((COLUMN(I2202:V2202)&lt;&gt;COLUMN(N2202)), I2202:V2202))</f>
        <v>0.23076923076923078</v>
      </c>
    </row>
    <row r="2203" spans="1:29" x14ac:dyDescent="0.35">
      <c r="A2203" t="s">
        <v>3223</v>
      </c>
      <c r="B2203" t="s">
        <v>534</v>
      </c>
      <c r="C2203" t="s">
        <v>2605</v>
      </c>
      <c r="D2203" s="1">
        <v>4.5555555555555554</v>
      </c>
      <c r="E2203" s="2">
        <f t="shared" si="204"/>
        <v>2.3333333333333335</v>
      </c>
      <c r="F2203" s="2">
        <f t="shared" si="205"/>
        <v>3.8333333333333335</v>
      </c>
      <c r="G2203" s="2">
        <f t="shared" si="206"/>
        <v>4</v>
      </c>
      <c r="H2203" s="2">
        <f t="shared" si="207"/>
        <v>3.6666666666666665</v>
      </c>
      <c r="I2203" s="3">
        <v>1</v>
      </c>
      <c r="J2203" s="3">
        <v>8</v>
      </c>
      <c r="M2203" s="3">
        <v>2</v>
      </c>
      <c r="N2203" s="3">
        <v>6</v>
      </c>
      <c r="O2203" s="3">
        <v>5</v>
      </c>
      <c r="P2203" s="3">
        <v>7</v>
      </c>
      <c r="Q2203" s="3">
        <v>4</v>
      </c>
      <c r="R2203" s="3">
        <v>5</v>
      </c>
      <c r="S2203" s="3">
        <v>4</v>
      </c>
      <c r="U2203" s="3">
        <v>3</v>
      </c>
      <c r="V2203" s="3">
        <v>3</v>
      </c>
      <c r="W2203" s="1">
        <f t="shared" si="208"/>
        <v>4.5555555555555554</v>
      </c>
      <c r="X2203" s="17">
        <f>IFERROR(Z2203/AB2203,0)</f>
        <v>4.2</v>
      </c>
      <c r="Y2203" s="3">
        <f>SUBTOTAL(109,I2203:V2203)</f>
        <v>48</v>
      </c>
      <c r="Z2203" s="3">
        <f>Y2203-N2203</f>
        <v>42</v>
      </c>
      <c r="AA2203" s="3">
        <f t="shared" si="209"/>
        <v>11</v>
      </c>
      <c r="AB2203" s="3">
        <f>COUNTA(I2203:V2203)-COUNTA(N2203)</f>
        <v>10</v>
      </c>
      <c r="AC2203" s="74">
        <f t="array" ref="AC2203">AVERAGE(IF((COLUMN(I2203:V2203)&lt;&gt;COLUMN(N2203)), I2203:V2203))</f>
        <v>3.2307692307692308</v>
      </c>
    </row>
    <row r="2204" spans="1:29" x14ac:dyDescent="0.35">
      <c r="A2204" t="s">
        <v>3224</v>
      </c>
      <c r="B2204" t="s">
        <v>2112</v>
      </c>
      <c r="C2204" t="s">
        <v>2605</v>
      </c>
      <c r="D2204" s="1">
        <v>1</v>
      </c>
      <c r="E2204" s="2">
        <f t="shared" si="204"/>
        <v>0.33333333333333331</v>
      </c>
      <c r="F2204" s="2">
        <f t="shared" si="205"/>
        <v>0.33333333333333331</v>
      </c>
      <c r="G2204" s="2">
        <f t="shared" si="206"/>
        <v>0.33333333333333331</v>
      </c>
      <c r="H2204" s="2">
        <f t="shared" si="207"/>
        <v>0.33333333333333331</v>
      </c>
      <c r="I2204" s="3">
        <v>2</v>
      </c>
      <c r="L2204" s="3">
        <v>1</v>
      </c>
      <c r="M2204" s="3">
        <v>1</v>
      </c>
      <c r="P2204" s="3">
        <v>1</v>
      </c>
      <c r="S2204" s="3">
        <v>1</v>
      </c>
      <c r="W2204" s="1">
        <f t="shared" si="208"/>
        <v>1</v>
      </c>
      <c r="X2204" s="17">
        <f>IFERROR(Z2204/AB2204,0)</f>
        <v>1.2</v>
      </c>
      <c r="Y2204" s="3">
        <f>SUBTOTAL(109,I2204:V2204)</f>
        <v>6</v>
      </c>
      <c r="Z2204" s="3">
        <f>Y2204-N2204</f>
        <v>6</v>
      </c>
      <c r="AA2204" s="3">
        <f t="shared" si="209"/>
        <v>5</v>
      </c>
      <c r="AB2204" s="3">
        <f>COUNTA(I2204:V2204)-COUNTA(N2204)</f>
        <v>5</v>
      </c>
      <c r="AC2204" s="74">
        <f t="array" ref="AC2204">AVERAGE(IF((COLUMN(I2204:V2204)&lt;&gt;COLUMN(N2204)), I2204:V2204))</f>
        <v>0.46153846153846156</v>
      </c>
    </row>
    <row r="2205" spans="1:29" x14ac:dyDescent="0.35">
      <c r="A2205" t="s">
        <v>3225</v>
      </c>
      <c r="B2205" t="s">
        <v>1348</v>
      </c>
      <c r="C2205" t="s">
        <v>2605</v>
      </c>
      <c r="D2205" s="1">
        <v>1</v>
      </c>
      <c r="E2205" s="2">
        <f t="shared" si="204"/>
        <v>0.33333333333333331</v>
      </c>
      <c r="F2205" s="2">
        <f t="shared" si="205"/>
        <v>0.16666666666666666</v>
      </c>
      <c r="G2205" s="2">
        <f t="shared" si="206"/>
        <v>0.1111111111111111</v>
      </c>
      <c r="H2205" s="2">
        <f t="shared" si="207"/>
        <v>8.3333333333333329E-2</v>
      </c>
      <c r="T2205" s="3">
        <v>1</v>
      </c>
      <c r="W2205" s="1">
        <f t="shared" si="208"/>
        <v>1</v>
      </c>
      <c r="X2205" s="17">
        <f>IFERROR(Z2205/AB2205,0)</f>
        <v>1</v>
      </c>
      <c r="Y2205" s="3">
        <f>SUBTOTAL(109,I2205:V2205)</f>
        <v>1</v>
      </c>
      <c r="Z2205" s="3">
        <f>Y2205-N2205</f>
        <v>1</v>
      </c>
      <c r="AA2205" s="3">
        <f t="shared" si="209"/>
        <v>1</v>
      </c>
      <c r="AB2205" s="3">
        <f>COUNTA(I2205:V2205)-COUNTA(N2205)</f>
        <v>1</v>
      </c>
      <c r="AC2205" s="74">
        <f t="array" ref="AC2205">AVERAGE(IF((COLUMN(I2205:V2205)&lt;&gt;COLUMN(N2205)), I2205:V2205))</f>
        <v>7.6923076923076927E-2</v>
      </c>
    </row>
    <row r="2206" spans="1:29" x14ac:dyDescent="0.35">
      <c r="A2206" t="s">
        <v>3226</v>
      </c>
      <c r="B2206" t="s">
        <v>3227</v>
      </c>
      <c r="C2206" t="s">
        <v>2605</v>
      </c>
      <c r="D2206" s="1">
        <v>1</v>
      </c>
      <c r="E2206" s="2">
        <f t="shared" si="204"/>
        <v>0</v>
      </c>
      <c r="F2206" s="2">
        <f t="shared" si="205"/>
        <v>0</v>
      </c>
      <c r="G2206" s="2">
        <f t="shared" si="206"/>
        <v>0.1111111111111111</v>
      </c>
      <c r="H2206" s="2">
        <f t="shared" si="207"/>
        <v>8.3333333333333329E-2</v>
      </c>
      <c r="O2206" s="3">
        <v>1</v>
      </c>
      <c r="W2206" s="1">
        <f t="shared" si="208"/>
        <v>1</v>
      </c>
      <c r="X2206" s="17">
        <f>IFERROR(Z2206/AB2206,0)</f>
        <v>1</v>
      </c>
      <c r="Y2206" s="3">
        <f>SUBTOTAL(109,I2206:V2206)</f>
        <v>1</v>
      </c>
      <c r="Z2206" s="3">
        <f>Y2206-N2206</f>
        <v>1</v>
      </c>
      <c r="AA2206" s="3">
        <f t="shared" si="209"/>
        <v>1</v>
      </c>
      <c r="AB2206" s="3">
        <f>COUNTA(I2206:V2206)-COUNTA(N2206)</f>
        <v>1</v>
      </c>
      <c r="AC2206" s="74">
        <f t="array" ref="AC2206">AVERAGE(IF((COLUMN(I2206:V2206)&lt;&gt;COLUMN(N2206)), I2206:V2206))</f>
        <v>7.6923076923076927E-2</v>
      </c>
    </row>
    <row r="2207" spans="1:29" x14ac:dyDescent="0.35">
      <c r="A2207" t="s">
        <v>3228</v>
      </c>
      <c r="B2207" t="s">
        <v>257</v>
      </c>
      <c r="C2207" t="s">
        <v>2605</v>
      </c>
      <c r="D2207" s="1">
        <v>82.916666666666671</v>
      </c>
      <c r="E2207" s="2">
        <f t="shared" si="204"/>
        <v>77.333333333333329</v>
      </c>
      <c r="F2207" s="2">
        <f t="shared" si="205"/>
        <v>83.333333333333329</v>
      </c>
      <c r="G2207" s="2">
        <f t="shared" si="206"/>
        <v>112.55555555555556</v>
      </c>
      <c r="H2207" s="2">
        <f t="shared" si="207"/>
        <v>104.25</v>
      </c>
      <c r="I2207" s="3">
        <v>56</v>
      </c>
      <c r="J2207" s="3">
        <v>89</v>
      </c>
      <c r="K2207" s="3">
        <v>82</v>
      </c>
      <c r="L2207" s="3">
        <v>67</v>
      </c>
      <c r="M2207" s="3">
        <v>71</v>
      </c>
      <c r="N2207" s="3">
        <v>317</v>
      </c>
      <c r="O2207" s="3">
        <v>125</v>
      </c>
      <c r="P2207" s="3">
        <v>108</v>
      </c>
      <c r="Q2207" s="3">
        <v>91</v>
      </c>
      <c r="R2207" s="3">
        <v>69</v>
      </c>
      <c r="S2207" s="3">
        <v>88</v>
      </c>
      <c r="T2207" s="3">
        <v>59</v>
      </c>
      <c r="U2207" s="3">
        <v>85</v>
      </c>
      <c r="V2207" s="3">
        <v>61</v>
      </c>
      <c r="W2207" s="1">
        <f t="shared" si="208"/>
        <v>82.916666666666671</v>
      </c>
      <c r="X2207" s="17">
        <f>IFERROR(Z2207/AB2207,0)</f>
        <v>80.84615384615384</v>
      </c>
      <c r="Y2207" s="3">
        <f>SUBTOTAL(109,I2207:V2207)</f>
        <v>1368</v>
      </c>
      <c r="Z2207" s="3">
        <f>Y2207-N2207</f>
        <v>1051</v>
      </c>
      <c r="AA2207" s="3">
        <f t="shared" si="209"/>
        <v>14</v>
      </c>
      <c r="AB2207" s="3">
        <f>COUNTA(I2207:V2207)-COUNTA(N2207)</f>
        <v>13</v>
      </c>
      <c r="AC2207" s="74">
        <f t="array" ref="AC2207">AVERAGE(IF((COLUMN(I2207:V2207)&lt;&gt;COLUMN(N2207)), I2207:V2207))</f>
        <v>80.84615384615384</v>
      </c>
    </row>
    <row r="2208" spans="1:29" x14ac:dyDescent="0.35">
      <c r="A2208" t="s">
        <v>3229</v>
      </c>
      <c r="B2208" t="s">
        <v>537</v>
      </c>
      <c r="C2208" t="s">
        <v>2605</v>
      </c>
      <c r="D2208" s="1">
        <v>5.5</v>
      </c>
      <c r="E2208" s="2">
        <f t="shared" si="204"/>
        <v>5.333333333333333</v>
      </c>
      <c r="F2208" s="2">
        <f t="shared" si="205"/>
        <v>4.666666666666667</v>
      </c>
      <c r="G2208" s="2">
        <f t="shared" si="206"/>
        <v>6</v>
      </c>
      <c r="H2208" s="2">
        <f t="shared" si="207"/>
        <v>5.916666666666667</v>
      </c>
      <c r="I2208" s="3">
        <v>4</v>
      </c>
      <c r="J2208" s="3">
        <v>6</v>
      </c>
      <c r="K2208" s="3">
        <v>10</v>
      </c>
      <c r="L2208" s="3">
        <v>1</v>
      </c>
      <c r="M2208" s="3">
        <v>7</v>
      </c>
      <c r="N2208" s="3">
        <v>10</v>
      </c>
      <c r="O2208" s="3">
        <v>9</v>
      </c>
      <c r="P2208" s="3">
        <v>6</v>
      </c>
      <c r="Q2208" s="3">
        <v>2</v>
      </c>
      <c r="R2208" s="3">
        <v>4</v>
      </c>
      <c r="S2208" s="3">
        <v>6</v>
      </c>
      <c r="T2208" s="3">
        <v>2</v>
      </c>
      <c r="U2208" s="3">
        <v>8</v>
      </c>
      <c r="V2208" s="3">
        <v>5</v>
      </c>
      <c r="W2208" s="1">
        <f t="shared" si="208"/>
        <v>5.5</v>
      </c>
      <c r="X2208" s="17">
        <f>IFERROR(Z2208/AB2208,0)</f>
        <v>5.384615384615385</v>
      </c>
      <c r="Y2208" s="3">
        <f>SUBTOTAL(109,I2208:V2208)</f>
        <v>80</v>
      </c>
      <c r="Z2208" s="3">
        <f>Y2208-N2208</f>
        <v>70</v>
      </c>
      <c r="AA2208" s="3">
        <f t="shared" si="209"/>
        <v>14</v>
      </c>
      <c r="AB2208" s="3">
        <f>COUNTA(I2208:V2208)-COUNTA(N2208)</f>
        <v>13</v>
      </c>
      <c r="AC2208" s="74">
        <f t="array" ref="AC2208">AVERAGE(IF((COLUMN(I2208:V2208)&lt;&gt;COLUMN(N2208)), I2208:V2208))</f>
        <v>5.384615384615385</v>
      </c>
    </row>
    <row r="2209" spans="1:29" x14ac:dyDescent="0.35">
      <c r="A2209" t="s">
        <v>3230</v>
      </c>
      <c r="B2209" t="s">
        <v>539</v>
      </c>
      <c r="C2209" t="s">
        <v>2605</v>
      </c>
      <c r="D2209" s="1">
        <v>19.833333333333332</v>
      </c>
      <c r="E2209" s="2">
        <f t="shared" si="204"/>
        <v>29.666666666666668</v>
      </c>
      <c r="F2209" s="2">
        <f t="shared" si="205"/>
        <v>26.166666666666668</v>
      </c>
      <c r="G2209" s="2">
        <f t="shared" si="206"/>
        <v>26.666666666666668</v>
      </c>
      <c r="H2209" s="2">
        <f t="shared" si="207"/>
        <v>22.583333333333332</v>
      </c>
      <c r="I2209" s="3">
        <v>7</v>
      </c>
      <c r="J2209" s="3">
        <v>15</v>
      </c>
      <c r="K2209" s="3">
        <v>11</v>
      </c>
      <c r="L2209" s="3">
        <v>5</v>
      </c>
      <c r="M2209" s="3">
        <v>7</v>
      </c>
      <c r="N2209" s="3">
        <v>48</v>
      </c>
      <c r="O2209" s="3">
        <v>28</v>
      </c>
      <c r="P2209" s="3">
        <v>23</v>
      </c>
      <c r="Q2209" s="3">
        <v>22</v>
      </c>
      <c r="R2209" s="3">
        <v>23</v>
      </c>
      <c r="S2209" s="3">
        <v>30</v>
      </c>
      <c r="T2209" s="3">
        <v>27</v>
      </c>
      <c r="U2209" s="3">
        <v>32</v>
      </c>
      <c r="V2209" s="3">
        <v>15</v>
      </c>
      <c r="W2209" s="1">
        <f t="shared" si="208"/>
        <v>19.833333333333332</v>
      </c>
      <c r="X2209" s="17">
        <f>IFERROR(Z2209/AB2209,0)</f>
        <v>18.846153846153847</v>
      </c>
      <c r="Y2209" s="3">
        <f>SUBTOTAL(109,I2209:V2209)</f>
        <v>293</v>
      </c>
      <c r="Z2209" s="3">
        <f>Y2209-N2209</f>
        <v>245</v>
      </c>
      <c r="AA2209" s="3">
        <f t="shared" si="209"/>
        <v>14</v>
      </c>
      <c r="AB2209" s="3">
        <f>COUNTA(I2209:V2209)-COUNTA(N2209)</f>
        <v>13</v>
      </c>
      <c r="AC2209" s="74">
        <f t="array" ref="AC2209">AVERAGE(IF((COLUMN(I2209:V2209)&lt;&gt;COLUMN(N2209)), I2209:V2209))</f>
        <v>18.846153846153847</v>
      </c>
    </row>
    <row r="2210" spans="1:29" x14ac:dyDescent="0.35">
      <c r="A2210" t="s">
        <v>3231</v>
      </c>
      <c r="B2210" t="s">
        <v>3232</v>
      </c>
      <c r="C2210" t="s">
        <v>2605</v>
      </c>
      <c r="D2210" s="1">
        <v>6.8</v>
      </c>
      <c r="E2210" s="2">
        <f t="shared" si="204"/>
        <v>0</v>
      </c>
      <c r="F2210" s="2">
        <f t="shared" si="205"/>
        <v>0</v>
      </c>
      <c r="G2210" s="2">
        <f t="shared" si="206"/>
        <v>4.1111111111111107</v>
      </c>
      <c r="H2210" s="2">
        <f t="shared" si="207"/>
        <v>5.083333333333333</v>
      </c>
      <c r="I2210" s="3">
        <v>2</v>
      </c>
      <c r="J2210" s="3">
        <v>8</v>
      </c>
      <c r="K2210" s="3">
        <v>5</v>
      </c>
      <c r="L2210" s="3">
        <v>11</v>
      </c>
      <c r="M2210" s="3">
        <v>2</v>
      </c>
      <c r="N2210" s="3">
        <v>27</v>
      </c>
      <c r="O2210" s="3">
        <v>8</v>
      </c>
      <c r="W2210" s="1">
        <f t="shared" si="208"/>
        <v>6.8</v>
      </c>
      <c r="X2210" s="17">
        <f>IFERROR(Z2210/AB2210,0)</f>
        <v>6</v>
      </c>
      <c r="Y2210" s="3">
        <f>SUBTOTAL(109,I2210:V2210)</f>
        <v>63</v>
      </c>
      <c r="Z2210" s="3">
        <f>Y2210-N2210</f>
        <v>36</v>
      </c>
      <c r="AA2210" s="3">
        <f t="shared" si="209"/>
        <v>7</v>
      </c>
      <c r="AB2210" s="3">
        <f>COUNTA(I2210:V2210)-COUNTA(N2210)</f>
        <v>6</v>
      </c>
      <c r="AC2210" s="74">
        <f t="array" ref="AC2210">AVERAGE(IF((COLUMN(I2210:V2210)&lt;&gt;COLUMN(N2210)), I2210:V2210))</f>
        <v>2.7692307692307692</v>
      </c>
    </row>
    <row r="2211" spans="1:29" x14ac:dyDescent="0.35">
      <c r="A2211" t="s">
        <v>3233</v>
      </c>
      <c r="B2211" t="s">
        <v>541</v>
      </c>
      <c r="C2211" t="s">
        <v>2605</v>
      </c>
      <c r="D2211" s="1">
        <v>8.5</v>
      </c>
      <c r="E2211" s="2">
        <f t="shared" si="204"/>
        <v>6</v>
      </c>
      <c r="F2211" s="2">
        <f t="shared" si="205"/>
        <v>3.8333333333333335</v>
      </c>
      <c r="G2211" s="2">
        <f t="shared" si="206"/>
        <v>3</v>
      </c>
      <c r="H2211" s="2">
        <f t="shared" si="207"/>
        <v>2.25</v>
      </c>
      <c r="N2211" s="3">
        <v>3</v>
      </c>
      <c r="O2211" s="3">
        <v>1</v>
      </c>
      <c r="P2211" s="3">
        <v>4</v>
      </c>
      <c r="R2211" s="3">
        <v>1</v>
      </c>
      <c r="T2211" s="3">
        <v>3</v>
      </c>
      <c r="U2211" s="3">
        <v>15</v>
      </c>
      <c r="V2211" s="3">
        <v>27</v>
      </c>
      <c r="W2211" s="1">
        <f t="shared" si="208"/>
        <v>8.5</v>
      </c>
      <c r="X2211" s="17">
        <f>IFERROR(Z2211/AB2211,0)</f>
        <v>8.5</v>
      </c>
      <c r="Y2211" s="3">
        <f>SUBTOTAL(109,I2211:V2211)</f>
        <v>54</v>
      </c>
      <c r="Z2211" s="3">
        <f>Y2211-N2211</f>
        <v>51</v>
      </c>
      <c r="AA2211" s="3">
        <f t="shared" si="209"/>
        <v>7</v>
      </c>
      <c r="AB2211" s="3">
        <f>COUNTA(I2211:V2211)-COUNTA(N2211)</f>
        <v>6</v>
      </c>
      <c r="AC2211" s="74">
        <f t="array" ref="AC2211">AVERAGE(IF((COLUMN(I2211:V2211)&lt;&gt;COLUMN(N2211)), I2211:V2211))</f>
        <v>3.9230769230769229</v>
      </c>
    </row>
    <row r="2212" spans="1:29" x14ac:dyDescent="0.35">
      <c r="A2212" t="s">
        <v>3234</v>
      </c>
      <c r="B2212" t="s">
        <v>2125</v>
      </c>
      <c r="C2212" t="s">
        <v>2605</v>
      </c>
      <c r="D2212" s="1">
        <v>1.6</v>
      </c>
      <c r="E2212" s="2">
        <f t="shared" si="204"/>
        <v>1.3333333333333333</v>
      </c>
      <c r="F2212" s="2">
        <f t="shared" si="205"/>
        <v>0.66666666666666663</v>
      </c>
      <c r="G2212" s="2">
        <f t="shared" si="206"/>
        <v>0.66666666666666663</v>
      </c>
      <c r="H2212" s="2">
        <f t="shared" si="207"/>
        <v>0.58333333333333337</v>
      </c>
      <c r="J2212" s="3">
        <v>1</v>
      </c>
      <c r="N2212" s="3">
        <v>1</v>
      </c>
      <c r="O2212" s="3">
        <v>1</v>
      </c>
      <c r="S2212" s="3">
        <v>3</v>
      </c>
      <c r="T2212" s="3">
        <v>1</v>
      </c>
      <c r="V2212" s="3">
        <v>2</v>
      </c>
      <c r="W2212" s="1">
        <f t="shared" si="208"/>
        <v>1.6</v>
      </c>
      <c r="X2212" s="17">
        <f>IFERROR(Z2212/AB2212,0)</f>
        <v>1.6</v>
      </c>
      <c r="Y2212" s="3">
        <f>SUBTOTAL(109,I2212:V2212)</f>
        <v>9</v>
      </c>
      <c r="Z2212" s="3">
        <f>Y2212-N2212</f>
        <v>8</v>
      </c>
      <c r="AA2212" s="3">
        <f t="shared" si="209"/>
        <v>6</v>
      </c>
      <c r="AB2212" s="3">
        <f>COUNTA(I2212:V2212)-COUNTA(N2212)</f>
        <v>5</v>
      </c>
      <c r="AC2212" s="74">
        <f t="array" ref="AC2212">AVERAGE(IF((COLUMN(I2212:V2212)&lt;&gt;COLUMN(N2212)), I2212:V2212))</f>
        <v>0.61538461538461542</v>
      </c>
    </row>
    <row r="2213" spans="1:29" x14ac:dyDescent="0.35">
      <c r="A2213" t="s">
        <v>3235</v>
      </c>
      <c r="B2213" t="s">
        <v>543</v>
      </c>
      <c r="C2213" t="s">
        <v>2605</v>
      </c>
      <c r="D2213" s="1">
        <v>1</v>
      </c>
      <c r="E2213" s="2">
        <f t="shared" si="204"/>
        <v>0.66666666666666663</v>
      </c>
      <c r="F2213" s="2">
        <f t="shared" si="205"/>
        <v>0.5</v>
      </c>
      <c r="G2213" s="2">
        <f t="shared" si="206"/>
        <v>0.44444444444444442</v>
      </c>
      <c r="H2213" s="2">
        <f t="shared" si="207"/>
        <v>0.33333333333333331</v>
      </c>
      <c r="M2213" s="3">
        <v>1</v>
      </c>
      <c r="P2213" s="3">
        <v>1</v>
      </c>
      <c r="S2213" s="3">
        <v>1</v>
      </c>
      <c r="U2213" s="3">
        <v>1</v>
      </c>
      <c r="V2213" s="3">
        <v>1</v>
      </c>
      <c r="W2213" s="1">
        <f t="shared" si="208"/>
        <v>1</v>
      </c>
      <c r="X2213" s="17">
        <f>IFERROR(Z2213/AB2213,0)</f>
        <v>1</v>
      </c>
      <c r="Y2213" s="3">
        <f>SUBTOTAL(109,I2213:V2213)</f>
        <v>5</v>
      </c>
      <c r="Z2213" s="3">
        <f>Y2213-N2213</f>
        <v>5</v>
      </c>
      <c r="AA2213" s="3">
        <f t="shared" si="209"/>
        <v>5</v>
      </c>
      <c r="AB2213" s="3">
        <f>COUNTA(I2213:V2213)-COUNTA(N2213)</f>
        <v>5</v>
      </c>
      <c r="AC2213" s="74">
        <f t="array" ref="AC2213">AVERAGE(IF((COLUMN(I2213:V2213)&lt;&gt;COLUMN(N2213)), I2213:V2213))</f>
        <v>0.38461538461538464</v>
      </c>
    </row>
    <row r="2214" spans="1:29" x14ac:dyDescent="0.35">
      <c r="A2214" t="s">
        <v>3236</v>
      </c>
      <c r="B2214" t="s">
        <v>259</v>
      </c>
      <c r="C2214" t="s">
        <v>2605</v>
      </c>
      <c r="D2214" s="1">
        <v>13.833333333333334</v>
      </c>
      <c r="E2214" s="2">
        <f t="shared" si="204"/>
        <v>20</v>
      </c>
      <c r="F2214" s="2">
        <f t="shared" si="205"/>
        <v>15</v>
      </c>
      <c r="G2214" s="2">
        <f t="shared" si="206"/>
        <v>16</v>
      </c>
      <c r="H2214" s="2">
        <f t="shared" si="207"/>
        <v>15.833333333333334</v>
      </c>
      <c r="I2214" s="3">
        <v>9</v>
      </c>
      <c r="J2214" s="3">
        <v>15</v>
      </c>
      <c r="K2214" s="3">
        <v>16</v>
      </c>
      <c r="L2214" s="3">
        <v>15</v>
      </c>
      <c r="M2214" s="3">
        <v>5</v>
      </c>
      <c r="N2214" s="3">
        <v>42</v>
      </c>
      <c r="O2214" s="3">
        <v>7</v>
      </c>
      <c r="P2214" s="3">
        <v>18</v>
      </c>
      <c r="Q2214" s="3">
        <v>6</v>
      </c>
      <c r="R2214" s="3">
        <v>6</v>
      </c>
      <c r="S2214" s="3">
        <v>19</v>
      </c>
      <c r="T2214" s="3">
        <v>18</v>
      </c>
      <c r="U2214" s="3">
        <v>23</v>
      </c>
      <c r="V2214" s="3">
        <v>18</v>
      </c>
      <c r="W2214" s="1">
        <f t="shared" si="208"/>
        <v>13.833333333333334</v>
      </c>
      <c r="X2214" s="17">
        <f>IFERROR(Z2214/AB2214,0)</f>
        <v>13.461538461538462</v>
      </c>
      <c r="Y2214" s="3">
        <f>SUBTOTAL(109,I2214:V2214)</f>
        <v>217</v>
      </c>
      <c r="Z2214" s="3">
        <f>Y2214-N2214</f>
        <v>175</v>
      </c>
      <c r="AA2214" s="3">
        <f t="shared" si="209"/>
        <v>14</v>
      </c>
      <c r="AB2214" s="3">
        <f>COUNTA(I2214:V2214)-COUNTA(N2214)</f>
        <v>13</v>
      </c>
      <c r="AC2214" s="74">
        <f t="array" ref="AC2214">AVERAGE(IF((COLUMN(I2214:V2214)&lt;&gt;COLUMN(N2214)), I2214:V2214))</f>
        <v>13.461538461538462</v>
      </c>
    </row>
    <row r="2215" spans="1:29" x14ac:dyDescent="0.35">
      <c r="A2215" t="s">
        <v>3237</v>
      </c>
      <c r="B2215" t="s">
        <v>546</v>
      </c>
      <c r="C2215" t="s">
        <v>2605</v>
      </c>
      <c r="D2215" s="1">
        <v>2</v>
      </c>
      <c r="E2215" s="2">
        <f t="shared" si="204"/>
        <v>2.6666666666666665</v>
      </c>
      <c r="F2215" s="2">
        <f t="shared" si="205"/>
        <v>1.6666666666666667</v>
      </c>
      <c r="G2215" s="2">
        <f t="shared" si="206"/>
        <v>2.5555555555555554</v>
      </c>
      <c r="H2215" s="2">
        <f t="shared" si="207"/>
        <v>2.1666666666666665</v>
      </c>
      <c r="I2215" s="3">
        <v>1</v>
      </c>
      <c r="J2215" s="3">
        <v>1</v>
      </c>
      <c r="K2215" s="3">
        <v>2</v>
      </c>
      <c r="M2215" s="3">
        <v>3</v>
      </c>
      <c r="N2215" s="3">
        <v>7</v>
      </c>
      <c r="O2215" s="3">
        <v>3</v>
      </c>
      <c r="Q2215" s="3">
        <v>1</v>
      </c>
      <c r="R2215" s="3">
        <v>1</v>
      </c>
      <c r="S2215" s="3">
        <v>2</v>
      </c>
      <c r="T2215" s="3">
        <v>3</v>
      </c>
      <c r="U2215" s="3">
        <v>3</v>
      </c>
      <c r="V2215" s="3">
        <v>1</v>
      </c>
      <c r="W2215" s="1">
        <f t="shared" si="208"/>
        <v>2</v>
      </c>
      <c r="X2215" s="17">
        <f>IFERROR(Z2215/AB2215,0)</f>
        <v>1.9090909090909092</v>
      </c>
      <c r="Y2215" s="3">
        <f>SUBTOTAL(109,I2215:V2215)</f>
        <v>28</v>
      </c>
      <c r="Z2215" s="3">
        <f>Y2215-N2215</f>
        <v>21</v>
      </c>
      <c r="AA2215" s="3">
        <f t="shared" si="209"/>
        <v>12</v>
      </c>
      <c r="AB2215" s="3">
        <f>COUNTA(I2215:V2215)-COUNTA(N2215)</f>
        <v>11</v>
      </c>
      <c r="AC2215" s="74">
        <f t="array" ref="AC2215">AVERAGE(IF((COLUMN(I2215:V2215)&lt;&gt;COLUMN(N2215)), I2215:V2215))</f>
        <v>1.6153846153846154</v>
      </c>
    </row>
    <row r="2216" spans="1:29" x14ac:dyDescent="0.35">
      <c r="A2216" t="s">
        <v>3238</v>
      </c>
      <c r="B2216" t="s">
        <v>550</v>
      </c>
      <c r="C2216" t="s">
        <v>2605</v>
      </c>
      <c r="D2216" s="1">
        <v>2.25</v>
      </c>
      <c r="E2216" s="2">
        <f t="shared" si="204"/>
        <v>2</v>
      </c>
      <c r="F2216" s="2">
        <f t="shared" si="205"/>
        <v>2.3333333333333335</v>
      </c>
      <c r="G2216" s="2">
        <f t="shared" si="206"/>
        <v>2.1111111111111112</v>
      </c>
      <c r="H2216" s="2">
        <f t="shared" si="207"/>
        <v>1.5833333333333333</v>
      </c>
      <c r="N2216" s="3">
        <v>4</v>
      </c>
      <c r="O2216" s="3">
        <v>1</v>
      </c>
      <c r="P2216" s="3">
        <v>2</v>
      </c>
      <c r="Q2216" s="3">
        <v>5</v>
      </c>
      <c r="R2216" s="3">
        <v>1</v>
      </c>
      <c r="S2216" s="3">
        <v>4</v>
      </c>
      <c r="T2216" s="3">
        <v>1</v>
      </c>
      <c r="U2216" s="3">
        <v>1</v>
      </c>
      <c r="V2216" s="3">
        <v>3</v>
      </c>
      <c r="W2216" s="1">
        <f t="shared" si="208"/>
        <v>2.25</v>
      </c>
      <c r="X2216" s="17">
        <f>IFERROR(Z2216/AB2216,0)</f>
        <v>2.25</v>
      </c>
      <c r="Y2216" s="3">
        <f>SUBTOTAL(109,I2216:V2216)</f>
        <v>22</v>
      </c>
      <c r="Z2216" s="3">
        <f>Y2216-N2216</f>
        <v>18</v>
      </c>
      <c r="AA2216" s="3">
        <f t="shared" si="209"/>
        <v>9</v>
      </c>
      <c r="AB2216" s="3">
        <f>COUNTA(I2216:V2216)-COUNTA(N2216)</f>
        <v>8</v>
      </c>
      <c r="AC2216" s="74">
        <f t="array" ref="AC2216">AVERAGE(IF((COLUMN(I2216:V2216)&lt;&gt;COLUMN(N2216)), I2216:V2216))</f>
        <v>1.3846153846153846</v>
      </c>
    </row>
    <row r="2217" spans="1:29" x14ac:dyDescent="0.35">
      <c r="A2217" t="s">
        <v>3239</v>
      </c>
      <c r="B2217" t="s">
        <v>1360</v>
      </c>
      <c r="C2217" t="s">
        <v>2605</v>
      </c>
      <c r="D2217" s="1">
        <v>14.5</v>
      </c>
      <c r="E2217" s="2">
        <f t="shared" si="204"/>
        <v>0.33333333333333331</v>
      </c>
      <c r="F2217" s="2">
        <f t="shared" si="205"/>
        <v>0.16666666666666666</v>
      </c>
      <c r="G2217" s="2">
        <f t="shared" si="206"/>
        <v>0.1111111111111111</v>
      </c>
      <c r="H2217" s="2">
        <f t="shared" si="207"/>
        <v>8.3333333333333329E-2</v>
      </c>
      <c r="T2217" s="3">
        <v>1</v>
      </c>
      <c r="V2217" s="3">
        <v>28</v>
      </c>
      <c r="W2217" s="1">
        <f t="shared" si="208"/>
        <v>14.5</v>
      </c>
      <c r="X2217" s="17">
        <f>IFERROR(Z2217/AB2217,0)</f>
        <v>14.5</v>
      </c>
      <c r="Y2217" s="3">
        <f>SUBTOTAL(109,I2217:V2217)</f>
        <v>29</v>
      </c>
      <c r="Z2217" s="3">
        <f>Y2217-N2217</f>
        <v>29</v>
      </c>
      <c r="AA2217" s="3">
        <f t="shared" si="209"/>
        <v>2</v>
      </c>
      <c r="AB2217" s="3">
        <f>COUNTA(I2217:V2217)-COUNTA(N2217)</f>
        <v>2</v>
      </c>
      <c r="AC2217" s="74">
        <f t="array" ref="AC2217">AVERAGE(IF((COLUMN(I2217:V2217)&lt;&gt;COLUMN(N2217)), I2217:V2217))</f>
        <v>2.2307692307692308</v>
      </c>
    </row>
    <row r="2218" spans="1:29" x14ac:dyDescent="0.35">
      <c r="A2218" t="s">
        <v>3240</v>
      </c>
      <c r="B2218" t="s">
        <v>1362</v>
      </c>
      <c r="C2218" t="s">
        <v>2605</v>
      </c>
      <c r="D2218" s="1">
        <v>9.5</v>
      </c>
      <c r="E2218" s="2">
        <f t="shared" si="204"/>
        <v>0.33333333333333331</v>
      </c>
      <c r="F2218" s="2">
        <f t="shared" si="205"/>
        <v>0.16666666666666666</v>
      </c>
      <c r="G2218" s="2">
        <f t="shared" si="206"/>
        <v>0.1111111111111111</v>
      </c>
      <c r="H2218" s="2">
        <f t="shared" si="207"/>
        <v>8.3333333333333329E-2</v>
      </c>
      <c r="T2218" s="3">
        <v>1</v>
      </c>
      <c r="V2218" s="3">
        <v>18</v>
      </c>
      <c r="W2218" s="1">
        <f t="shared" si="208"/>
        <v>9.5</v>
      </c>
      <c r="X2218" s="17">
        <f>IFERROR(Z2218/AB2218,0)</f>
        <v>9.5</v>
      </c>
      <c r="Y2218" s="3">
        <f>SUBTOTAL(109,I2218:V2218)</f>
        <v>19</v>
      </c>
      <c r="Z2218" s="3">
        <f>Y2218-N2218</f>
        <v>19</v>
      </c>
      <c r="AA2218" s="3">
        <f t="shared" si="209"/>
        <v>2</v>
      </c>
      <c r="AB2218" s="3">
        <f>COUNTA(I2218:V2218)-COUNTA(N2218)</f>
        <v>2</v>
      </c>
      <c r="AC2218" s="74">
        <f t="array" ref="AC2218">AVERAGE(IF((COLUMN(I2218:V2218)&lt;&gt;COLUMN(N2218)), I2218:V2218))</f>
        <v>1.4615384615384615</v>
      </c>
    </row>
    <row r="2219" spans="1:29" x14ac:dyDescent="0.35">
      <c r="A2219" t="s">
        <v>3241</v>
      </c>
      <c r="B2219" t="s">
        <v>261</v>
      </c>
      <c r="C2219" t="s">
        <v>2605</v>
      </c>
      <c r="D2219" s="1" t="s">
        <v>71</v>
      </c>
      <c r="E2219" s="2">
        <f t="shared" si="204"/>
        <v>0</v>
      </c>
      <c r="F2219" s="2">
        <f t="shared" si="205"/>
        <v>0</v>
      </c>
      <c r="G2219" s="2">
        <f t="shared" si="206"/>
        <v>0.1111111111111111</v>
      </c>
      <c r="H2219" s="2">
        <f t="shared" si="207"/>
        <v>8.3333333333333329E-2</v>
      </c>
      <c r="N2219" s="3">
        <v>1</v>
      </c>
      <c r="W2219" s="1" t="str">
        <f t="shared" si="208"/>
        <v>0</v>
      </c>
      <c r="X2219" s="17">
        <f>IFERROR(Z2219/AB2219,0)</f>
        <v>0</v>
      </c>
      <c r="Y2219" s="3">
        <f>SUBTOTAL(109,I2219:V2219)</f>
        <v>1</v>
      </c>
      <c r="Z2219" s="3">
        <f>Y2219-N2219</f>
        <v>0</v>
      </c>
      <c r="AA2219" s="3">
        <f t="shared" si="209"/>
        <v>1</v>
      </c>
      <c r="AB2219" s="3">
        <f>COUNTA(I2219:V2219)-COUNTA(N2219)</f>
        <v>0</v>
      </c>
      <c r="AC2219" s="74">
        <f t="array" ref="AC2219">AVERAGE(IF((COLUMN(I2219:V2219)&lt;&gt;COLUMN(N2219)), I2219:V2219))</f>
        <v>0</v>
      </c>
    </row>
    <row r="2220" spans="1:29" x14ac:dyDescent="0.35">
      <c r="A2220" t="s">
        <v>3242</v>
      </c>
      <c r="B2220" t="s">
        <v>29</v>
      </c>
      <c r="C2220" t="s">
        <v>2605</v>
      </c>
      <c r="D2220" s="1">
        <v>18.666666666666668</v>
      </c>
      <c r="E2220" s="2">
        <f t="shared" si="204"/>
        <v>17.666666666666668</v>
      </c>
      <c r="F2220" s="2">
        <f t="shared" si="205"/>
        <v>20</v>
      </c>
      <c r="G2220" s="2">
        <f t="shared" si="206"/>
        <v>24</v>
      </c>
      <c r="H2220" s="2">
        <f t="shared" si="207"/>
        <v>22</v>
      </c>
      <c r="I2220" s="3">
        <v>7</v>
      </c>
      <c r="J2220" s="3">
        <v>20</v>
      </c>
      <c r="K2220" s="3">
        <v>18</v>
      </c>
      <c r="L2220" s="3">
        <v>10</v>
      </c>
      <c r="M2220" s="3">
        <v>19</v>
      </c>
      <c r="N2220" s="3">
        <v>55</v>
      </c>
      <c r="O2220" s="3">
        <v>22</v>
      </c>
      <c r="P2220" s="3">
        <v>34</v>
      </c>
      <c r="Q2220" s="3">
        <v>22</v>
      </c>
      <c r="R2220" s="3">
        <v>11</v>
      </c>
      <c r="S2220" s="3">
        <v>13</v>
      </c>
      <c r="T2220" s="3">
        <v>25</v>
      </c>
      <c r="U2220" s="3">
        <v>15</v>
      </c>
      <c r="V2220" s="3">
        <v>15</v>
      </c>
      <c r="W2220" s="1">
        <f t="shared" si="208"/>
        <v>18.666666666666668</v>
      </c>
      <c r="X2220" s="17">
        <f>IFERROR(Z2220/AB2220,0)</f>
        <v>17.76923076923077</v>
      </c>
      <c r="Y2220" s="3">
        <f>SUBTOTAL(109,I2220:V2220)</f>
        <v>286</v>
      </c>
      <c r="Z2220" s="3">
        <f>Y2220-N2220</f>
        <v>231</v>
      </c>
      <c r="AA2220" s="3">
        <f t="shared" si="209"/>
        <v>14</v>
      </c>
      <c r="AB2220" s="3">
        <f>COUNTA(I2220:V2220)-COUNTA(N2220)</f>
        <v>13</v>
      </c>
      <c r="AC2220" s="74">
        <f t="array" ref="AC2220">AVERAGE(IF((COLUMN(I2220:V2220)&lt;&gt;COLUMN(N2220)), I2220:V2220))</f>
        <v>17.76923076923077</v>
      </c>
    </row>
    <row r="2221" spans="1:29" x14ac:dyDescent="0.35">
      <c r="A2221" t="s">
        <v>3243</v>
      </c>
      <c r="B2221" t="s">
        <v>710</v>
      </c>
      <c r="C2221" t="s">
        <v>2605</v>
      </c>
      <c r="D2221" s="1">
        <v>4</v>
      </c>
      <c r="E2221" s="2">
        <f t="shared" si="204"/>
        <v>0</v>
      </c>
      <c r="F2221" s="2">
        <f t="shared" si="205"/>
        <v>0</v>
      </c>
      <c r="G2221" s="2">
        <f t="shared" si="206"/>
        <v>0.88888888888888884</v>
      </c>
      <c r="H2221" s="2">
        <f t="shared" si="207"/>
        <v>1.4166666666666667</v>
      </c>
      <c r="I2221" s="3">
        <v>4</v>
      </c>
      <c r="J2221" s="3">
        <v>6</v>
      </c>
      <c r="K2221" s="3">
        <v>1</v>
      </c>
      <c r="L2221" s="3">
        <v>2</v>
      </c>
      <c r="M2221" s="3">
        <v>7</v>
      </c>
      <c r="N2221" s="3">
        <v>1</v>
      </c>
      <c r="W2221" s="1">
        <f t="shared" si="208"/>
        <v>4</v>
      </c>
      <c r="X2221" s="17">
        <f>IFERROR(Z2221/AB2221,0)</f>
        <v>4</v>
      </c>
      <c r="Y2221" s="3">
        <f>SUBTOTAL(109,I2221:V2221)</f>
        <v>21</v>
      </c>
      <c r="Z2221" s="3">
        <f>Y2221-N2221</f>
        <v>20</v>
      </c>
      <c r="AA2221" s="3">
        <f t="shared" si="209"/>
        <v>6</v>
      </c>
      <c r="AB2221" s="3">
        <f>COUNTA(I2221:V2221)-COUNTA(N2221)</f>
        <v>5</v>
      </c>
      <c r="AC2221" s="74">
        <f t="array" ref="AC2221">AVERAGE(IF((COLUMN(I2221:V2221)&lt;&gt;COLUMN(N2221)), I2221:V2221))</f>
        <v>1.5384615384615385</v>
      </c>
    </row>
    <row r="2222" spans="1:29" x14ac:dyDescent="0.35">
      <c r="A2222" t="s">
        <v>3244</v>
      </c>
      <c r="B2222" t="s">
        <v>3245</v>
      </c>
      <c r="C2222" t="s">
        <v>2605</v>
      </c>
      <c r="D2222" s="1">
        <v>1</v>
      </c>
      <c r="E2222" s="2">
        <f t="shared" si="204"/>
        <v>1</v>
      </c>
      <c r="F2222" s="2">
        <f t="shared" si="205"/>
        <v>0.66666666666666663</v>
      </c>
      <c r="G2222" s="2">
        <f t="shared" si="206"/>
        <v>0.44444444444444442</v>
      </c>
      <c r="H2222" s="2">
        <f t="shared" si="207"/>
        <v>0.33333333333333331</v>
      </c>
      <c r="R2222" s="3">
        <v>1</v>
      </c>
      <c r="S2222" s="3">
        <v>1</v>
      </c>
      <c r="T2222" s="3">
        <v>1</v>
      </c>
      <c r="U2222" s="3">
        <v>1</v>
      </c>
      <c r="W2222" s="1">
        <f t="shared" si="208"/>
        <v>1</v>
      </c>
      <c r="X2222" s="17">
        <f>IFERROR(Z2222/AB2222,0)</f>
        <v>1</v>
      </c>
      <c r="Y2222" s="3">
        <f>SUBTOTAL(109,I2222:V2222)</f>
        <v>4</v>
      </c>
      <c r="Z2222" s="3">
        <f>Y2222-N2222</f>
        <v>4</v>
      </c>
      <c r="AA2222" s="3">
        <f t="shared" si="209"/>
        <v>4</v>
      </c>
      <c r="AB2222" s="3">
        <f>COUNTA(I2222:V2222)-COUNTA(N2222)</f>
        <v>4</v>
      </c>
      <c r="AC2222" s="74">
        <f t="array" ref="AC2222">AVERAGE(IF((COLUMN(I2222:V2222)&lt;&gt;COLUMN(N2222)), I2222:V2222))</f>
        <v>0.30769230769230771</v>
      </c>
    </row>
    <row r="2223" spans="1:29" x14ac:dyDescent="0.35">
      <c r="A2223" t="s">
        <v>3246</v>
      </c>
      <c r="B2223" t="s">
        <v>553</v>
      </c>
      <c r="C2223" t="s">
        <v>2605</v>
      </c>
      <c r="D2223" s="1">
        <v>3.8571428571428572</v>
      </c>
      <c r="E2223" s="2">
        <f t="shared" si="204"/>
        <v>4.666666666666667</v>
      </c>
      <c r="F2223" s="2">
        <f t="shared" si="205"/>
        <v>4.166666666666667</v>
      </c>
      <c r="G2223" s="2">
        <f t="shared" si="206"/>
        <v>3.2222222222222223</v>
      </c>
      <c r="H2223" s="2">
        <f t="shared" si="207"/>
        <v>2.4166666666666665</v>
      </c>
      <c r="N2223" s="3">
        <v>4</v>
      </c>
      <c r="P2223" s="3">
        <v>1</v>
      </c>
      <c r="Q2223" s="3">
        <v>4</v>
      </c>
      <c r="R2223" s="3">
        <v>6</v>
      </c>
      <c r="S2223" s="3">
        <v>6</v>
      </c>
      <c r="T2223" s="3">
        <v>3</v>
      </c>
      <c r="U2223" s="3">
        <v>5</v>
      </c>
      <c r="V2223" s="3">
        <v>2</v>
      </c>
      <c r="W2223" s="1">
        <f t="shared" si="208"/>
        <v>3.8571428571428572</v>
      </c>
      <c r="X2223" s="17">
        <f>IFERROR(Z2223/AB2223,0)</f>
        <v>3.8571428571428572</v>
      </c>
      <c r="Y2223" s="3">
        <f>SUBTOTAL(109,I2223:V2223)</f>
        <v>31</v>
      </c>
      <c r="Z2223" s="3">
        <f>Y2223-N2223</f>
        <v>27</v>
      </c>
      <c r="AA2223" s="3">
        <f t="shared" si="209"/>
        <v>8</v>
      </c>
      <c r="AB2223" s="3">
        <f>COUNTA(I2223:V2223)-COUNTA(N2223)</f>
        <v>7</v>
      </c>
      <c r="AC2223" s="74">
        <f t="array" ref="AC2223">AVERAGE(IF((COLUMN(I2223:V2223)&lt;&gt;COLUMN(N2223)), I2223:V2223))</f>
        <v>2.0769230769230771</v>
      </c>
    </row>
    <row r="2224" spans="1:29" x14ac:dyDescent="0.35">
      <c r="A2224" t="s">
        <v>3247</v>
      </c>
      <c r="B2224" t="s">
        <v>3248</v>
      </c>
      <c r="C2224" t="s">
        <v>2605</v>
      </c>
      <c r="D2224" s="1">
        <v>2.5</v>
      </c>
      <c r="E2224" s="2">
        <f t="shared" si="204"/>
        <v>0.33333333333333331</v>
      </c>
      <c r="F2224" s="2">
        <f t="shared" si="205"/>
        <v>0.16666666666666666</v>
      </c>
      <c r="G2224" s="2">
        <f t="shared" si="206"/>
        <v>0.88888888888888884</v>
      </c>
      <c r="H2224" s="2">
        <f t="shared" si="207"/>
        <v>0.83333333333333337</v>
      </c>
      <c r="I2224" s="3">
        <v>2</v>
      </c>
      <c r="K2224" s="3">
        <v>1</v>
      </c>
      <c r="L2224" s="3">
        <v>1</v>
      </c>
      <c r="M2224" s="3">
        <v>7</v>
      </c>
      <c r="T2224" s="3">
        <v>1</v>
      </c>
      <c r="W2224" s="1">
        <f t="shared" si="208"/>
        <v>2.5</v>
      </c>
      <c r="X2224" s="17">
        <f>IFERROR(Z2224/AB2224,0)</f>
        <v>2.4</v>
      </c>
      <c r="Y2224" s="3">
        <f>SUBTOTAL(109,I2224:V2224)</f>
        <v>12</v>
      </c>
      <c r="Z2224" s="3">
        <f>Y2224-N2224</f>
        <v>12</v>
      </c>
      <c r="AA2224" s="3">
        <f t="shared" si="209"/>
        <v>5</v>
      </c>
      <c r="AB2224" s="3">
        <f>COUNTA(I2224:V2224)-COUNTA(N2224)</f>
        <v>5</v>
      </c>
      <c r="AC2224" s="74">
        <f t="array" ref="AC2224">AVERAGE(IF((COLUMN(I2224:V2224)&lt;&gt;COLUMN(N2224)), I2224:V2224))</f>
        <v>0.92307692307692313</v>
      </c>
    </row>
    <row r="2225" spans="1:29" x14ac:dyDescent="0.35">
      <c r="A2225" t="s">
        <v>3249</v>
      </c>
      <c r="B2225" t="s">
        <v>3250</v>
      </c>
      <c r="C2225" t="s">
        <v>2605</v>
      </c>
      <c r="D2225" s="1">
        <v>2</v>
      </c>
      <c r="E2225" s="2">
        <f t="shared" si="204"/>
        <v>0.66666666666666663</v>
      </c>
      <c r="F2225" s="2">
        <f t="shared" si="205"/>
        <v>0.33333333333333331</v>
      </c>
      <c r="G2225" s="2">
        <f t="shared" si="206"/>
        <v>0.22222222222222221</v>
      </c>
      <c r="H2225" s="2">
        <f t="shared" si="207"/>
        <v>0.16666666666666666</v>
      </c>
      <c r="T2225" s="3">
        <v>2</v>
      </c>
      <c r="W2225" s="1">
        <f t="shared" si="208"/>
        <v>2</v>
      </c>
      <c r="X2225" s="17">
        <f>IFERROR(Z2225/AB2225,0)</f>
        <v>2</v>
      </c>
      <c r="Y2225" s="3">
        <f>SUBTOTAL(109,I2225:V2225)</f>
        <v>2</v>
      </c>
      <c r="Z2225" s="3">
        <f>Y2225-N2225</f>
        <v>2</v>
      </c>
      <c r="AA2225" s="3">
        <f t="shared" si="209"/>
        <v>1</v>
      </c>
      <c r="AB2225" s="3">
        <f>COUNTA(I2225:V2225)-COUNTA(N2225)</f>
        <v>1</v>
      </c>
      <c r="AC2225" s="74">
        <f t="array" ref="AC2225">AVERAGE(IF((COLUMN(I2225:V2225)&lt;&gt;COLUMN(N2225)), I2225:V2225))</f>
        <v>0.15384615384615385</v>
      </c>
    </row>
    <row r="2226" spans="1:29" x14ac:dyDescent="0.35">
      <c r="A2226" t="s">
        <v>3251</v>
      </c>
      <c r="B2226" t="s">
        <v>31</v>
      </c>
      <c r="C2226" t="s">
        <v>2605</v>
      </c>
      <c r="D2226" s="1">
        <v>36.5</v>
      </c>
      <c r="E2226" s="2">
        <f t="shared" si="204"/>
        <v>40</v>
      </c>
      <c r="F2226" s="2">
        <f t="shared" si="205"/>
        <v>35.166666666666664</v>
      </c>
      <c r="G2226" s="2">
        <f t="shared" si="206"/>
        <v>47.111111111111114</v>
      </c>
      <c r="H2226" s="2">
        <f t="shared" si="207"/>
        <v>46</v>
      </c>
      <c r="I2226" s="3">
        <v>24</v>
      </c>
      <c r="J2226" s="3">
        <v>54</v>
      </c>
      <c r="K2226" s="3">
        <v>46</v>
      </c>
      <c r="L2226" s="3">
        <v>28</v>
      </c>
      <c r="M2226" s="3">
        <v>30</v>
      </c>
      <c r="N2226" s="3">
        <v>132</v>
      </c>
      <c r="O2226" s="3">
        <v>51</v>
      </c>
      <c r="P2226" s="3">
        <v>37</v>
      </c>
      <c r="Q2226" s="3">
        <v>34</v>
      </c>
      <c r="R2226" s="3">
        <v>20</v>
      </c>
      <c r="S2226" s="3">
        <v>35</v>
      </c>
      <c r="T2226" s="3">
        <v>31</v>
      </c>
      <c r="U2226" s="3">
        <v>54</v>
      </c>
      <c r="V2226" s="3">
        <v>18</v>
      </c>
      <c r="W2226" s="1">
        <f t="shared" si="208"/>
        <v>36.5</v>
      </c>
      <c r="X2226" s="17">
        <f>IFERROR(Z2226/AB2226,0)</f>
        <v>35.53846153846154</v>
      </c>
      <c r="Y2226" s="3">
        <f>SUBTOTAL(109,I2226:V2226)</f>
        <v>594</v>
      </c>
      <c r="Z2226" s="3">
        <f>Y2226-N2226</f>
        <v>462</v>
      </c>
      <c r="AA2226" s="3">
        <f t="shared" si="209"/>
        <v>14</v>
      </c>
      <c r="AB2226" s="3">
        <f>COUNTA(I2226:V2226)-COUNTA(N2226)</f>
        <v>13</v>
      </c>
      <c r="AC2226" s="74">
        <f t="array" ref="AC2226">AVERAGE(IF((COLUMN(I2226:V2226)&lt;&gt;COLUMN(N2226)), I2226:V2226))</f>
        <v>35.53846153846154</v>
      </c>
    </row>
    <row r="2227" spans="1:29" x14ac:dyDescent="0.35">
      <c r="A2227" t="s">
        <v>3252</v>
      </c>
      <c r="B2227" t="s">
        <v>264</v>
      </c>
      <c r="C2227" t="s">
        <v>2605</v>
      </c>
      <c r="D2227" s="1">
        <v>16.25</v>
      </c>
      <c r="E2227" s="2">
        <f t="shared" si="204"/>
        <v>4.333333333333333</v>
      </c>
      <c r="F2227" s="2">
        <f t="shared" si="205"/>
        <v>11.5</v>
      </c>
      <c r="G2227" s="2">
        <f t="shared" si="206"/>
        <v>18.888888888888889</v>
      </c>
      <c r="H2227" s="2">
        <f t="shared" si="207"/>
        <v>17.333333333333332</v>
      </c>
      <c r="I2227" s="3">
        <v>14</v>
      </c>
      <c r="J2227" s="3">
        <v>8</v>
      </c>
      <c r="K2227" s="3">
        <v>17</v>
      </c>
      <c r="L2227" s="3">
        <v>13</v>
      </c>
      <c r="M2227" s="3">
        <v>46</v>
      </c>
      <c r="N2227" s="3">
        <v>27</v>
      </c>
      <c r="O2227" s="3">
        <v>28</v>
      </c>
      <c r="P2227" s="3">
        <v>32</v>
      </c>
      <c r="Q2227" s="3">
        <v>17</v>
      </c>
      <c r="R2227" s="3">
        <v>7</v>
      </c>
      <c r="S2227" s="3">
        <v>5</v>
      </c>
      <c r="T2227" s="3">
        <v>3</v>
      </c>
      <c r="U2227" s="3">
        <v>5</v>
      </c>
      <c r="V2227" s="3">
        <v>14</v>
      </c>
      <c r="W2227" s="1">
        <f t="shared" si="208"/>
        <v>16.25</v>
      </c>
      <c r="X2227" s="17">
        <f>IFERROR(Z2227/AB2227,0)</f>
        <v>16.076923076923077</v>
      </c>
      <c r="Y2227" s="3">
        <f>SUBTOTAL(109,I2227:V2227)</f>
        <v>236</v>
      </c>
      <c r="Z2227" s="3">
        <f>Y2227-N2227</f>
        <v>209</v>
      </c>
      <c r="AA2227" s="3">
        <f t="shared" si="209"/>
        <v>14</v>
      </c>
      <c r="AB2227" s="3">
        <f>COUNTA(I2227:V2227)-COUNTA(N2227)</f>
        <v>13</v>
      </c>
      <c r="AC2227" s="74">
        <f t="array" ref="AC2227">AVERAGE(IF((COLUMN(I2227:V2227)&lt;&gt;COLUMN(N2227)), I2227:V2227))</f>
        <v>16.076923076923077</v>
      </c>
    </row>
    <row r="2228" spans="1:29" x14ac:dyDescent="0.35">
      <c r="A2228" t="s">
        <v>3253</v>
      </c>
      <c r="B2228" t="s">
        <v>557</v>
      </c>
      <c r="C2228" t="s">
        <v>2605</v>
      </c>
      <c r="D2228" s="1">
        <v>2.75</v>
      </c>
      <c r="E2228" s="2">
        <f t="shared" si="204"/>
        <v>0</v>
      </c>
      <c r="F2228" s="2">
        <f t="shared" si="205"/>
        <v>0</v>
      </c>
      <c r="G2228" s="2">
        <f t="shared" si="206"/>
        <v>0.44444444444444442</v>
      </c>
      <c r="H2228" s="2">
        <f t="shared" si="207"/>
        <v>1.0833333333333333</v>
      </c>
      <c r="I2228" s="3">
        <v>6</v>
      </c>
      <c r="J2228" s="3">
        <v>7</v>
      </c>
      <c r="L2228" s="3">
        <v>2</v>
      </c>
      <c r="M2228" s="3">
        <v>1</v>
      </c>
      <c r="N2228" s="3">
        <v>2</v>
      </c>
      <c r="O2228" s="3">
        <v>1</v>
      </c>
      <c r="W2228" s="1">
        <f t="shared" si="208"/>
        <v>2.75</v>
      </c>
      <c r="X2228" s="17">
        <f>IFERROR(Z2228/AB2228,0)</f>
        <v>3.4</v>
      </c>
      <c r="Y2228" s="3">
        <f>SUBTOTAL(109,I2228:V2228)</f>
        <v>19</v>
      </c>
      <c r="Z2228" s="3">
        <f>Y2228-N2228</f>
        <v>17</v>
      </c>
      <c r="AA2228" s="3">
        <f t="shared" si="209"/>
        <v>6</v>
      </c>
      <c r="AB2228" s="3">
        <f>COUNTA(I2228:V2228)-COUNTA(N2228)</f>
        <v>5</v>
      </c>
      <c r="AC2228" s="74">
        <f t="array" ref="AC2228">AVERAGE(IF((COLUMN(I2228:V2228)&lt;&gt;COLUMN(N2228)), I2228:V2228))</f>
        <v>1.3076923076923077</v>
      </c>
    </row>
    <row r="2229" spans="1:29" x14ac:dyDescent="0.35">
      <c r="A2229" t="s">
        <v>3254</v>
      </c>
      <c r="B2229" t="s">
        <v>559</v>
      </c>
      <c r="C2229" t="s">
        <v>2605</v>
      </c>
      <c r="D2229" s="1">
        <v>4.75</v>
      </c>
      <c r="E2229" s="2">
        <f t="shared" si="204"/>
        <v>7.666666666666667</v>
      </c>
      <c r="F2229" s="2">
        <f t="shared" si="205"/>
        <v>4.666666666666667</v>
      </c>
      <c r="G2229" s="2">
        <f t="shared" si="206"/>
        <v>5.7777777777777777</v>
      </c>
      <c r="H2229" s="2">
        <f t="shared" si="207"/>
        <v>5.333333333333333</v>
      </c>
      <c r="I2229" s="3">
        <v>4</v>
      </c>
      <c r="J2229" s="3">
        <v>2</v>
      </c>
      <c r="K2229" s="3">
        <v>8</v>
      </c>
      <c r="L2229" s="3">
        <v>2</v>
      </c>
      <c r="M2229" s="3">
        <v>7</v>
      </c>
      <c r="N2229" s="3">
        <v>8</v>
      </c>
      <c r="O2229" s="3">
        <v>9</v>
      </c>
      <c r="P2229" s="3">
        <v>1</v>
      </c>
      <c r="Q2229" s="3">
        <v>3</v>
      </c>
      <c r="R2229" s="3">
        <v>1</v>
      </c>
      <c r="S2229" s="3">
        <v>8</v>
      </c>
      <c r="T2229" s="3">
        <v>7</v>
      </c>
      <c r="U2229" s="3">
        <v>8</v>
      </c>
      <c r="V2229" s="3">
        <v>1</v>
      </c>
      <c r="W2229" s="1">
        <f t="shared" si="208"/>
        <v>4.75</v>
      </c>
      <c r="X2229" s="17">
        <f>IFERROR(Z2229/AB2229,0)</f>
        <v>4.6923076923076925</v>
      </c>
      <c r="Y2229" s="3">
        <f>SUBTOTAL(109,I2229:V2229)</f>
        <v>69</v>
      </c>
      <c r="Z2229" s="3">
        <f>Y2229-N2229</f>
        <v>61</v>
      </c>
      <c r="AA2229" s="3">
        <f t="shared" si="209"/>
        <v>14</v>
      </c>
      <c r="AB2229" s="3">
        <f>COUNTA(I2229:V2229)-COUNTA(N2229)</f>
        <v>13</v>
      </c>
      <c r="AC2229" s="74">
        <f t="array" ref="AC2229">AVERAGE(IF((COLUMN(I2229:V2229)&lt;&gt;COLUMN(N2229)), I2229:V2229))</f>
        <v>4.6923076923076925</v>
      </c>
    </row>
    <row r="2230" spans="1:29" x14ac:dyDescent="0.35">
      <c r="A2230" t="s">
        <v>3255</v>
      </c>
      <c r="B2230" t="s">
        <v>561</v>
      </c>
      <c r="C2230" t="s">
        <v>2605</v>
      </c>
      <c r="D2230" s="1">
        <v>14.833333333333334</v>
      </c>
      <c r="E2230" s="2">
        <f t="shared" si="204"/>
        <v>8.6666666666666661</v>
      </c>
      <c r="F2230" s="2">
        <f t="shared" si="205"/>
        <v>15.666666666666666</v>
      </c>
      <c r="G2230" s="2">
        <f t="shared" si="206"/>
        <v>21.888888888888889</v>
      </c>
      <c r="H2230" s="2">
        <f t="shared" si="207"/>
        <v>18.416666666666668</v>
      </c>
      <c r="I2230" s="3">
        <v>12</v>
      </c>
      <c r="J2230" s="3">
        <v>7</v>
      </c>
      <c r="K2230" s="3">
        <v>12</v>
      </c>
      <c r="L2230" s="3">
        <v>5</v>
      </c>
      <c r="M2230" s="3">
        <v>18</v>
      </c>
      <c r="N2230" s="3">
        <v>60</v>
      </c>
      <c r="O2230" s="3">
        <v>25</v>
      </c>
      <c r="P2230" s="3">
        <v>36</v>
      </c>
      <c r="Q2230" s="3">
        <v>13</v>
      </c>
      <c r="R2230" s="3">
        <v>19</v>
      </c>
      <c r="S2230" s="3">
        <v>4</v>
      </c>
      <c r="T2230" s="3">
        <v>15</v>
      </c>
      <c r="U2230" s="3">
        <v>7</v>
      </c>
      <c r="V2230" s="3">
        <v>17</v>
      </c>
      <c r="W2230" s="1">
        <f t="shared" si="208"/>
        <v>14.833333333333334</v>
      </c>
      <c r="X2230" s="17">
        <f>IFERROR(Z2230/AB2230,0)</f>
        <v>14.615384615384615</v>
      </c>
      <c r="Y2230" s="3">
        <f>SUBTOTAL(109,I2230:V2230)</f>
        <v>250</v>
      </c>
      <c r="Z2230" s="3">
        <f>Y2230-N2230</f>
        <v>190</v>
      </c>
      <c r="AA2230" s="3">
        <f t="shared" si="209"/>
        <v>14</v>
      </c>
      <c r="AB2230" s="3">
        <f>COUNTA(I2230:V2230)-COUNTA(N2230)</f>
        <v>13</v>
      </c>
      <c r="AC2230" s="74">
        <f t="array" ref="AC2230">AVERAGE(IF((COLUMN(I2230:V2230)&lt;&gt;COLUMN(N2230)), I2230:V2230))</f>
        <v>14.615384615384615</v>
      </c>
    </row>
    <row r="2231" spans="1:29" x14ac:dyDescent="0.35">
      <c r="A2231" t="s">
        <v>3256</v>
      </c>
      <c r="B2231" t="s">
        <v>266</v>
      </c>
      <c r="C2231" t="s">
        <v>2605</v>
      </c>
      <c r="D2231" s="1">
        <v>20.363636363636363</v>
      </c>
      <c r="E2231" s="2">
        <f t="shared" si="204"/>
        <v>35</v>
      </c>
      <c r="F2231" s="2">
        <f t="shared" si="205"/>
        <v>25.333333333333332</v>
      </c>
      <c r="G2231" s="2">
        <f t="shared" si="206"/>
        <v>20.111111111111111</v>
      </c>
      <c r="H2231" s="2">
        <f t="shared" si="207"/>
        <v>16.416666666666668</v>
      </c>
      <c r="K2231" s="3">
        <v>11</v>
      </c>
      <c r="L2231" s="3">
        <v>5</v>
      </c>
      <c r="M2231" s="3">
        <v>18</v>
      </c>
      <c r="N2231" s="3">
        <v>10</v>
      </c>
      <c r="O2231" s="3">
        <v>1</v>
      </c>
      <c r="P2231" s="3">
        <v>15</v>
      </c>
      <c r="Q2231" s="3">
        <v>9</v>
      </c>
      <c r="R2231" s="3">
        <v>23</v>
      </c>
      <c r="S2231" s="3">
        <v>28</v>
      </c>
      <c r="T2231" s="3">
        <v>27</v>
      </c>
      <c r="U2231" s="3">
        <v>50</v>
      </c>
      <c r="V2231" s="3">
        <v>37</v>
      </c>
      <c r="W2231" s="1">
        <f t="shared" si="208"/>
        <v>20.363636363636363</v>
      </c>
      <c r="X2231" s="17">
        <f>IFERROR(Z2231/AB2231,0)</f>
        <v>20.363636363636363</v>
      </c>
      <c r="Y2231" s="3">
        <f>SUBTOTAL(109,I2231:V2231)</f>
        <v>234</v>
      </c>
      <c r="Z2231" s="3">
        <f>Y2231-N2231</f>
        <v>224</v>
      </c>
      <c r="AA2231" s="3">
        <f t="shared" si="209"/>
        <v>12</v>
      </c>
      <c r="AB2231" s="3">
        <f>COUNTA(I2231:V2231)-COUNTA(N2231)</f>
        <v>11</v>
      </c>
      <c r="AC2231" s="74">
        <f t="array" ref="AC2231">AVERAGE(IF((COLUMN(I2231:V2231)&lt;&gt;COLUMN(N2231)), I2231:V2231))</f>
        <v>17.23076923076923</v>
      </c>
    </row>
    <row r="2232" spans="1:29" x14ac:dyDescent="0.35">
      <c r="A2232" t="s">
        <v>3257</v>
      </c>
      <c r="B2232" t="s">
        <v>564</v>
      </c>
      <c r="C2232" t="s">
        <v>2605</v>
      </c>
      <c r="D2232" s="1">
        <v>1</v>
      </c>
      <c r="E2232" s="2">
        <f t="shared" si="204"/>
        <v>0</v>
      </c>
      <c r="F2232" s="2">
        <f t="shared" si="205"/>
        <v>0</v>
      </c>
      <c r="G2232" s="2">
        <f t="shared" si="206"/>
        <v>0</v>
      </c>
      <c r="H2232" s="2">
        <f t="shared" si="207"/>
        <v>8.3333333333333329E-2</v>
      </c>
      <c r="J2232" s="3">
        <v>1</v>
      </c>
      <c r="W2232" s="1">
        <f t="shared" si="208"/>
        <v>1</v>
      </c>
      <c r="X2232" s="17">
        <f>IFERROR(Z2232/AB2232,0)</f>
        <v>1</v>
      </c>
      <c r="Y2232" s="3">
        <f>SUBTOTAL(109,I2232:V2232)</f>
        <v>1</v>
      </c>
      <c r="Z2232" s="3">
        <f>Y2232-N2232</f>
        <v>1</v>
      </c>
      <c r="AA2232" s="3">
        <f t="shared" si="209"/>
        <v>1</v>
      </c>
      <c r="AB2232" s="3">
        <f>COUNTA(I2232:V2232)-COUNTA(N2232)</f>
        <v>1</v>
      </c>
      <c r="AC2232" s="74">
        <f t="array" ref="AC2232">AVERAGE(IF((COLUMN(I2232:V2232)&lt;&gt;COLUMN(N2232)), I2232:V2232))</f>
        <v>7.6923076923076927E-2</v>
      </c>
    </row>
    <row r="2233" spans="1:29" x14ac:dyDescent="0.35">
      <c r="A2233" t="s">
        <v>3258</v>
      </c>
      <c r="B2233" t="s">
        <v>268</v>
      </c>
      <c r="C2233" t="s">
        <v>2605</v>
      </c>
      <c r="D2233" s="1">
        <v>25.166666666666668</v>
      </c>
      <c r="E2233" s="2">
        <f t="shared" si="204"/>
        <v>25.333333333333332</v>
      </c>
      <c r="F2233" s="2">
        <f t="shared" si="205"/>
        <v>23.666666666666668</v>
      </c>
      <c r="G2233" s="2">
        <f t="shared" si="206"/>
        <v>33.666666666666664</v>
      </c>
      <c r="H2233" s="2">
        <f t="shared" si="207"/>
        <v>31.583333333333332</v>
      </c>
      <c r="I2233" s="3">
        <v>23</v>
      </c>
      <c r="J2233" s="3">
        <v>16</v>
      </c>
      <c r="K2233" s="3">
        <v>33</v>
      </c>
      <c r="L2233" s="3">
        <v>27</v>
      </c>
      <c r="M2233" s="3">
        <v>28</v>
      </c>
      <c r="N2233" s="3">
        <v>104</v>
      </c>
      <c r="O2233" s="3">
        <v>29</v>
      </c>
      <c r="P2233" s="3">
        <v>29</v>
      </c>
      <c r="Q2233" s="3">
        <v>16</v>
      </c>
      <c r="R2233" s="3">
        <v>21</v>
      </c>
      <c r="S2233" s="3">
        <v>21</v>
      </c>
      <c r="T2233" s="3">
        <v>16</v>
      </c>
      <c r="U2233" s="3">
        <v>39</v>
      </c>
      <c r="V2233" s="3">
        <v>27</v>
      </c>
      <c r="W2233" s="1">
        <f t="shared" si="208"/>
        <v>25.166666666666668</v>
      </c>
      <c r="X2233" s="17">
        <f>IFERROR(Z2233/AB2233,0)</f>
        <v>25</v>
      </c>
      <c r="Y2233" s="3">
        <f>SUBTOTAL(109,I2233:V2233)</f>
        <v>429</v>
      </c>
      <c r="Z2233" s="3">
        <f>Y2233-N2233</f>
        <v>325</v>
      </c>
      <c r="AA2233" s="3">
        <f t="shared" si="209"/>
        <v>14</v>
      </c>
      <c r="AB2233" s="3">
        <f>COUNTA(I2233:V2233)-COUNTA(N2233)</f>
        <v>13</v>
      </c>
      <c r="AC2233" s="74">
        <f t="array" ref="AC2233">AVERAGE(IF((COLUMN(I2233:V2233)&lt;&gt;COLUMN(N2233)), I2233:V2233))</f>
        <v>25</v>
      </c>
    </row>
    <row r="2234" spans="1:29" x14ac:dyDescent="0.35">
      <c r="A2234" t="s">
        <v>3259</v>
      </c>
      <c r="B2234" t="s">
        <v>3260</v>
      </c>
      <c r="C2234" t="s">
        <v>2605</v>
      </c>
      <c r="D2234" s="1">
        <v>1</v>
      </c>
      <c r="E2234" s="2">
        <f t="shared" si="204"/>
        <v>0</v>
      </c>
      <c r="F2234" s="2">
        <f t="shared" si="205"/>
        <v>0</v>
      </c>
      <c r="G2234" s="2">
        <f t="shared" si="206"/>
        <v>0</v>
      </c>
      <c r="H2234" s="2">
        <f t="shared" si="207"/>
        <v>8.3333333333333329E-2</v>
      </c>
      <c r="J2234" s="3">
        <v>1</v>
      </c>
      <c r="W2234" s="1">
        <f t="shared" si="208"/>
        <v>1</v>
      </c>
      <c r="X2234" s="17">
        <f>IFERROR(Z2234/AB2234,0)</f>
        <v>1</v>
      </c>
      <c r="Y2234" s="3">
        <f>SUBTOTAL(109,I2234:V2234)</f>
        <v>1</v>
      </c>
      <c r="Z2234" s="3">
        <f>Y2234-N2234</f>
        <v>1</v>
      </c>
      <c r="AA2234" s="3">
        <f t="shared" si="209"/>
        <v>1</v>
      </c>
      <c r="AB2234" s="3">
        <f>COUNTA(I2234:V2234)-COUNTA(N2234)</f>
        <v>1</v>
      </c>
      <c r="AC2234" s="74">
        <f t="array" ref="AC2234">AVERAGE(IF((COLUMN(I2234:V2234)&lt;&gt;COLUMN(N2234)), I2234:V2234))</f>
        <v>7.6923076923076927E-2</v>
      </c>
    </row>
    <row r="2235" spans="1:29" x14ac:dyDescent="0.35">
      <c r="A2235" t="s">
        <v>3261</v>
      </c>
      <c r="B2235" t="s">
        <v>3262</v>
      </c>
      <c r="C2235" t="s">
        <v>2605</v>
      </c>
      <c r="D2235" s="1">
        <v>5</v>
      </c>
      <c r="E2235" s="2">
        <f t="shared" si="204"/>
        <v>0</v>
      </c>
      <c r="F2235" s="2">
        <f t="shared" si="205"/>
        <v>0.83333333333333337</v>
      </c>
      <c r="G2235" s="2">
        <f t="shared" si="206"/>
        <v>0.55555555555555558</v>
      </c>
      <c r="H2235" s="2">
        <f t="shared" si="207"/>
        <v>0.41666666666666669</v>
      </c>
      <c r="P2235" s="3">
        <v>5</v>
      </c>
      <c r="W2235" s="1">
        <f t="shared" si="208"/>
        <v>5</v>
      </c>
      <c r="X2235" s="17">
        <f>IFERROR(Z2235/AB2235,0)</f>
        <v>5</v>
      </c>
      <c r="Y2235" s="3">
        <f>SUBTOTAL(109,I2235:V2235)</f>
        <v>5</v>
      </c>
      <c r="Z2235" s="3">
        <f>Y2235-N2235</f>
        <v>5</v>
      </c>
      <c r="AA2235" s="3">
        <f t="shared" si="209"/>
        <v>1</v>
      </c>
      <c r="AB2235" s="3">
        <f>COUNTA(I2235:V2235)-COUNTA(N2235)</f>
        <v>1</v>
      </c>
      <c r="AC2235" s="74">
        <f t="array" ref="AC2235">AVERAGE(IF((COLUMN(I2235:V2235)&lt;&gt;COLUMN(N2235)), I2235:V2235))</f>
        <v>0.38461538461538464</v>
      </c>
    </row>
    <row r="2236" spans="1:29" x14ac:dyDescent="0.35">
      <c r="A2236" t="s">
        <v>3263</v>
      </c>
      <c r="B2236" t="s">
        <v>270</v>
      </c>
      <c r="C2236" t="s">
        <v>2605</v>
      </c>
      <c r="D2236" s="1">
        <v>20.75</v>
      </c>
      <c r="E2236" s="2">
        <f t="shared" si="204"/>
        <v>17.333333333333332</v>
      </c>
      <c r="F2236" s="2">
        <f t="shared" si="205"/>
        <v>19</v>
      </c>
      <c r="G2236" s="2">
        <f t="shared" si="206"/>
        <v>26.888888888888889</v>
      </c>
      <c r="H2236" s="2">
        <f t="shared" si="207"/>
        <v>23.916666666666668</v>
      </c>
      <c r="I2236" s="3">
        <v>4</v>
      </c>
      <c r="J2236" s="3">
        <v>8</v>
      </c>
      <c r="K2236" s="3">
        <v>24</v>
      </c>
      <c r="L2236" s="3">
        <v>13</v>
      </c>
      <c r="M2236" s="3">
        <v>43</v>
      </c>
      <c r="N2236" s="3">
        <v>58</v>
      </c>
      <c r="O2236" s="3">
        <v>27</v>
      </c>
      <c r="P2236" s="3">
        <v>23</v>
      </c>
      <c r="Q2236" s="3">
        <v>18</v>
      </c>
      <c r="R2236" s="3">
        <v>21</v>
      </c>
      <c r="S2236" s="3">
        <v>18</v>
      </c>
      <c r="T2236" s="3">
        <v>18</v>
      </c>
      <c r="U2236" s="3">
        <v>16</v>
      </c>
      <c r="V2236" s="3">
        <v>20</v>
      </c>
      <c r="W2236" s="1">
        <f t="shared" si="208"/>
        <v>20.75</v>
      </c>
      <c r="X2236" s="17">
        <f>IFERROR(Z2236/AB2236,0)</f>
        <v>19.46153846153846</v>
      </c>
      <c r="Y2236" s="3">
        <f>SUBTOTAL(109,I2236:V2236)</f>
        <v>311</v>
      </c>
      <c r="Z2236" s="3">
        <f>Y2236-N2236</f>
        <v>253</v>
      </c>
      <c r="AA2236" s="3">
        <f t="shared" si="209"/>
        <v>14</v>
      </c>
      <c r="AB2236" s="3">
        <f>COUNTA(I2236:V2236)-COUNTA(N2236)</f>
        <v>13</v>
      </c>
      <c r="AC2236" s="74">
        <f t="array" ref="AC2236">AVERAGE(IF((COLUMN(I2236:V2236)&lt;&gt;COLUMN(N2236)), I2236:V2236))</f>
        <v>19.46153846153846</v>
      </c>
    </row>
    <row r="2237" spans="1:29" x14ac:dyDescent="0.35">
      <c r="A2237" t="s">
        <v>3264</v>
      </c>
      <c r="B2237" t="s">
        <v>274</v>
      </c>
      <c r="C2237" t="s">
        <v>2605</v>
      </c>
      <c r="D2237" s="1">
        <v>21.083333333333332</v>
      </c>
      <c r="E2237" s="2">
        <f t="shared" si="204"/>
        <v>17.333333333333332</v>
      </c>
      <c r="F2237" s="2">
        <f t="shared" si="205"/>
        <v>19.166666666666668</v>
      </c>
      <c r="G2237" s="2">
        <f t="shared" si="206"/>
        <v>27</v>
      </c>
      <c r="H2237" s="2">
        <f t="shared" si="207"/>
        <v>24.25</v>
      </c>
      <c r="I2237" s="3">
        <v>4</v>
      </c>
      <c r="J2237" s="3">
        <v>9</v>
      </c>
      <c r="K2237" s="3">
        <v>24</v>
      </c>
      <c r="L2237" s="3">
        <v>15</v>
      </c>
      <c r="M2237" s="3">
        <v>43</v>
      </c>
      <c r="N2237" s="3">
        <v>58</v>
      </c>
      <c r="O2237" s="3">
        <v>27</v>
      </c>
      <c r="P2237" s="3">
        <v>22</v>
      </c>
      <c r="Q2237" s="3">
        <v>20</v>
      </c>
      <c r="R2237" s="3">
        <v>21</v>
      </c>
      <c r="S2237" s="3">
        <v>18</v>
      </c>
      <c r="T2237" s="3">
        <v>18</v>
      </c>
      <c r="U2237" s="3">
        <v>16</v>
      </c>
      <c r="V2237" s="3">
        <v>20</v>
      </c>
      <c r="W2237" s="1">
        <f t="shared" si="208"/>
        <v>21.083333333333332</v>
      </c>
      <c r="X2237" s="17">
        <f>IFERROR(Z2237/AB2237,0)</f>
        <v>19.76923076923077</v>
      </c>
      <c r="Y2237" s="3">
        <f>SUBTOTAL(109,I2237:V2237)</f>
        <v>315</v>
      </c>
      <c r="Z2237" s="3">
        <f>Y2237-N2237</f>
        <v>257</v>
      </c>
      <c r="AA2237" s="3">
        <f t="shared" si="209"/>
        <v>14</v>
      </c>
      <c r="AB2237" s="3">
        <f>COUNTA(I2237:V2237)-COUNTA(N2237)</f>
        <v>13</v>
      </c>
      <c r="AC2237" s="74">
        <f t="array" ref="AC2237">AVERAGE(IF((COLUMN(I2237:V2237)&lt;&gt;COLUMN(N2237)), I2237:V2237))</f>
        <v>19.76923076923077</v>
      </c>
    </row>
    <row r="2238" spans="1:29" x14ac:dyDescent="0.35">
      <c r="A2238" t="s">
        <v>3265</v>
      </c>
      <c r="B2238" t="s">
        <v>276</v>
      </c>
      <c r="C2238" t="s">
        <v>2605</v>
      </c>
      <c r="D2238" s="1">
        <v>20.916666666666668</v>
      </c>
      <c r="E2238" s="2">
        <f t="shared" ref="E2238:E2301" si="210">IFERROR(SUM(S2238:U2238)/3,"")</f>
        <v>17.333333333333332</v>
      </c>
      <c r="F2238" s="2">
        <f t="shared" ref="F2238:F2301" si="211">IFERROR(SUM(P2238:U2238)/6,"")</f>
        <v>19.166666666666668</v>
      </c>
      <c r="G2238" s="2">
        <f t="shared" ref="G2238:G2301" si="212">IFERROR(SUM(M2238:U2238)/9,"")</f>
        <v>27.111111111111111</v>
      </c>
      <c r="H2238" s="2">
        <f t="shared" ref="H2238:H2301" si="213">IFERROR(SUM(J2238:U2238)/12,"")</f>
        <v>24.166666666666668</v>
      </c>
      <c r="I2238" s="3">
        <v>4</v>
      </c>
      <c r="J2238" s="3">
        <v>9</v>
      </c>
      <c r="K2238" s="3">
        <v>24</v>
      </c>
      <c r="L2238" s="3">
        <v>13</v>
      </c>
      <c r="M2238" s="3">
        <v>43</v>
      </c>
      <c r="N2238" s="3">
        <v>59</v>
      </c>
      <c r="O2238" s="3">
        <v>27</v>
      </c>
      <c r="P2238" s="3">
        <v>23</v>
      </c>
      <c r="Q2238" s="3">
        <v>19</v>
      </c>
      <c r="R2238" s="3">
        <v>21</v>
      </c>
      <c r="S2238" s="3">
        <v>18</v>
      </c>
      <c r="T2238" s="3">
        <v>18</v>
      </c>
      <c r="U2238" s="3">
        <v>16</v>
      </c>
      <c r="V2238" s="3">
        <v>20</v>
      </c>
      <c r="W2238" s="1">
        <f t="shared" ref="W2238:W2301" si="214">IFERROR(AVERAGE((O2238:V2238),(J2238:M2238)),"0")</f>
        <v>20.916666666666668</v>
      </c>
      <c r="X2238" s="17">
        <f>IFERROR(Z2238/AB2238,0)</f>
        <v>19.615384615384617</v>
      </c>
      <c r="Y2238" s="3">
        <f>SUBTOTAL(109,I2238:V2238)</f>
        <v>314</v>
      </c>
      <c r="Z2238" s="3">
        <f>Y2238-N2238</f>
        <v>255</v>
      </c>
      <c r="AA2238" s="3">
        <f t="shared" si="209"/>
        <v>14</v>
      </c>
      <c r="AB2238" s="3">
        <f>COUNTA(I2238:V2238)-COUNTA(N2238)</f>
        <v>13</v>
      </c>
      <c r="AC2238" s="74">
        <f t="array" ref="AC2238">AVERAGE(IF((COLUMN(I2238:V2238)&lt;&gt;COLUMN(N2238)), I2238:V2238))</f>
        <v>19.615384615384617</v>
      </c>
    </row>
    <row r="2239" spans="1:29" x14ac:dyDescent="0.35">
      <c r="A2239" t="s">
        <v>3266</v>
      </c>
      <c r="B2239" t="s">
        <v>278</v>
      </c>
      <c r="C2239" t="s">
        <v>2605</v>
      </c>
      <c r="D2239" s="1">
        <v>20.916666666666668</v>
      </c>
      <c r="E2239" s="2">
        <f t="shared" si="210"/>
        <v>17.333333333333332</v>
      </c>
      <c r="F2239" s="2">
        <f t="shared" si="211"/>
        <v>19.166666666666668</v>
      </c>
      <c r="G2239" s="2">
        <f t="shared" si="212"/>
        <v>27.111111111111111</v>
      </c>
      <c r="H2239" s="2">
        <f t="shared" si="213"/>
        <v>24.166666666666668</v>
      </c>
      <c r="I2239" s="3">
        <v>4</v>
      </c>
      <c r="J2239" s="3">
        <v>9</v>
      </c>
      <c r="K2239" s="3">
        <v>24</v>
      </c>
      <c r="L2239" s="3">
        <v>13</v>
      </c>
      <c r="M2239" s="3">
        <v>43</v>
      </c>
      <c r="N2239" s="3">
        <v>59</v>
      </c>
      <c r="O2239" s="3">
        <v>27</v>
      </c>
      <c r="P2239" s="3">
        <v>23</v>
      </c>
      <c r="Q2239" s="3">
        <v>19</v>
      </c>
      <c r="R2239" s="3">
        <v>21</v>
      </c>
      <c r="S2239" s="3">
        <v>18</v>
      </c>
      <c r="T2239" s="3">
        <v>18</v>
      </c>
      <c r="U2239" s="3">
        <v>16</v>
      </c>
      <c r="V2239" s="3">
        <v>20</v>
      </c>
      <c r="W2239" s="1">
        <f t="shared" si="214"/>
        <v>20.916666666666668</v>
      </c>
      <c r="X2239" s="17">
        <f>IFERROR(Z2239/AB2239,0)</f>
        <v>19.615384615384617</v>
      </c>
      <c r="Y2239" s="3">
        <f>SUBTOTAL(109,I2239:V2239)</f>
        <v>314</v>
      </c>
      <c r="Z2239" s="3">
        <f>Y2239-N2239</f>
        <v>255</v>
      </c>
      <c r="AA2239" s="3">
        <f t="shared" si="209"/>
        <v>14</v>
      </c>
      <c r="AB2239" s="3">
        <f>COUNTA(I2239:V2239)-COUNTA(N2239)</f>
        <v>13</v>
      </c>
      <c r="AC2239" s="74">
        <f t="array" ref="AC2239">AVERAGE(IF((COLUMN(I2239:V2239)&lt;&gt;COLUMN(N2239)), I2239:V2239))</f>
        <v>19.615384615384617</v>
      </c>
    </row>
    <row r="2240" spans="1:29" x14ac:dyDescent="0.35">
      <c r="A2240" t="s">
        <v>3267</v>
      </c>
      <c r="B2240" t="s">
        <v>3268</v>
      </c>
      <c r="C2240" t="s">
        <v>2605</v>
      </c>
      <c r="D2240" s="1" t="s">
        <v>71</v>
      </c>
      <c r="E2240" s="2">
        <f t="shared" si="210"/>
        <v>0</v>
      </c>
      <c r="F2240" s="2">
        <f t="shared" si="211"/>
        <v>0</v>
      </c>
      <c r="G2240" s="2">
        <f t="shared" si="212"/>
        <v>0</v>
      </c>
      <c r="H2240" s="2">
        <f t="shared" si="213"/>
        <v>0</v>
      </c>
      <c r="I2240" s="3">
        <v>12</v>
      </c>
      <c r="W2240" s="1" t="str">
        <f t="shared" si="214"/>
        <v>0</v>
      </c>
      <c r="X2240" s="17">
        <f>IFERROR(Z2240/AB2240,0)</f>
        <v>12</v>
      </c>
      <c r="Y2240" s="3">
        <f>SUBTOTAL(109,I2240:V2240)</f>
        <v>12</v>
      </c>
      <c r="Z2240" s="3">
        <f>Y2240-N2240</f>
        <v>12</v>
      </c>
      <c r="AA2240" s="3">
        <f t="shared" si="209"/>
        <v>1</v>
      </c>
      <c r="AB2240" s="3">
        <f>COUNTA(I2240:V2240)-COUNTA(N2240)</f>
        <v>1</v>
      </c>
      <c r="AC2240" s="74">
        <f t="array" ref="AC2240">AVERAGE(IF((COLUMN(I2240:V2240)&lt;&gt;COLUMN(N2240)), I2240:V2240))</f>
        <v>0.92307692307692313</v>
      </c>
    </row>
    <row r="2241" spans="1:29" x14ac:dyDescent="0.35">
      <c r="A2241" t="s">
        <v>3269</v>
      </c>
      <c r="B2241" t="s">
        <v>280</v>
      </c>
      <c r="C2241" t="s">
        <v>2605</v>
      </c>
      <c r="D2241" s="1">
        <v>1</v>
      </c>
      <c r="E2241" s="2">
        <f t="shared" si="210"/>
        <v>0</v>
      </c>
      <c r="F2241" s="2">
        <f t="shared" si="211"/>
        <v>0</v>
      </c>
      <c r="G2241" s="2">
        <f t="shared" si="212"/>
        <v>0</v>
      </c>
      <c r="H2241" s="2">
        <f t="shared" si="213"/>
        <v>8.3333333333333329E-2</v>
      </c>
      <c r="I2241" s="3">
        <v>12</v>
      </c>
      <c r="J2241" s="3">
        <v>1</v>
      </c>
      <c r="W2241" s="1">
        <f t="shared" si="214"/>
        <v>1</v>
      </c>
      <c r="X2241" s="17">
        <f>IFERROR(Z2241/AB2241,0)</f>
        <v>6.5</v>
      </c>
      <c r="Y2241" s="3">
        <f>SUBTOTAL(109,I2241:V2241)</f>
        <v>13</v>
      </c>
      <c r="Z2241" s="3">
        <f>Y2241-N2241</f>
        <v>13</v>
      </c>
      <c r="AA2241" s="3">
        <f t="shared" si="209"/>
        <v>2</v>
      </c>
      <c r="AB2241" s="3">
        <f>COUNTA(I2241:V2241)-COUNTA(N2241)</f>
        <v>2</v>
      </c>
      <c r="AC2241" s="74">
        <f t="array" ref="AC2241">AVERAGE(IF((COLUMN(I2241:V2241)&lt;&gt;COLUMN(N2241)), I2241:V2241))</f>
        <v>1</v>
      </c>
    </row>
    <row r="2242" spans="1:29" x14ac:dyDescent="0.35">
      <c r="A2242" t="s">
        <v>3270</v>
      </c>
      <c r="B2242" t="s">
        <v>282</v>
      </c>
      <c r="C2242" t="s">
        <v>2605</v>
      </c>
      <c r="D2242" s="1">
        <v>1</v>
      </c>
      <c r="E2242" s="2">
        <f t="shared" si="210"/>
        <v>0</v>
      </c>
      <c r="F2242" s="2">
        <f t="shared" si="211"/>
        <v>0</v>
      </c>
      <c r="G2242" s="2">
        <f t="shared" si="212"/>
        <v>0</v>
      </c>
      <c r="H2242" s="2">
        <f t="shared" si="213"/>
        <v>8.3333333333333329E-2</v>
      </c>
      <c r="I2242" s="3">
        <v>12</v>
      </c>
      <c r="J2242" s="3">
        <v>1</v>
      </c>
      <c r="W2242" s="1">
        <f t="shared" si="214"/>
        <v>1</v>
      </c>
      <c r="X2242" s="17">
        <f>IFERROR(Z2242/AB2242,0)</f>
        <v>6.5</v>
      </c>
      <c r="Y2242" s="3">
        <f>SUBTOTAL(109,I2242:V2242)</f>
        <v>13</v>
      </c>
      <c r="Z2242" s="3">
        <f>Y2242-N2242</f>
        <v>13</v>
      </c>
      <c r="AA2242" s="3">
        <f t="shared" si="209"/>
        <v>2</v>
      </c>
      <c r="AB2242" s="3">
        <f>COUNTA(I2242:V2242)-COUNTA(N2242)</f>
        <v>2</v>
      </c>
      <c r="AC2242" s="74">
        <f t="array" ref="AC2242">AVERAGE(IF((COLUMN(I2242:V2242)&lt;&gt;COLUMN(N2242)), I2242:V2242))</f>
        <v>1</v>
      </c>
    </row>
    <row r="2243" spans="1:29" x14ac:dyDescent="0.35">
      <c r="A2243" t="s">
        <v>3271</v>
      </c>
      <c r="B2243" t="s">
        <v>284</v>
      </c>
      <c r="C2243" t="s">
        <v>2605</v>
      </c>
      <c r="D2243" s="1">
        <v>1</v>
      </c>
      <c r="E2243" s="2">
        <f t="shared" si="210"/>
        <v>0</v>
      </c>
      <c r="F2243" s="2">
        <f t="shared" si="211"/>
        <v>0</v>
      </c>
      <c r="G2243" s="2">
        <f t="shared" si="212"/>
        <v>0</v>
      </c>
      <c r="H2243" s="2">
        <f t="shared" si="213"/>
        <v>8.3333333333333329E-2</v>
      </c>
      <c r="I2243" s="3">
        <v>12</v>
      </c>
      <c r="J2243" s="3">
        <v>1</v>
      </c>
      <c r="W2243" s="1">
        <f t="shared" si="214"/>
        <v>1</v>
      </c>
      <c r="X2243" s="17">
        <f>IFERROR(Z2243/AB2243,0)</f>
        <v>6.5</v>
      </c>
      <c r="Y2243" s="3">
        <f>SUBTOTAL(109,I2243:V2243)</f>
        <v>13</v>
      </c>
      <c r="Z2243" s="3">
        <f>Y2243-N2243</f>
        <v>13</v>
      </c>
      <c r="AA2243" s="3">
        <f t="shared" si="209"/>
        <v>2</v>
      </c>
      <c r="AB2243" s="3">
        <f>COUNTA(I2243:V2243)-COUNTA(N2243)</f>
        <v>2</v>
      </c>
      <c r="AC2243" s="74">
        <f t="array" ref="AC2243">AVERAGE(IF((COLUMN(I2243:V2243)&lt;&gt;COLUMN(N2243)), I2243:V2243))</f>
        <v>1</v>
      </c>
    </row>
    <row r="2244" spans="1:29" x14ac:dyDescent="0.35">
      <c r="A2244" t="s">
        <v>3272</v>
      </c>
      <c r="B2244" t="s">
        <v>3273</v>
      </c>
      <c r="C2244" t="s">
        <v>2605</v>
      </c>
      <c r="D2244" s="1">
        <v>1</v>
      </c>
      <c r="E2244" s="2">
        <f t="shared" si="210"/>
        <v>0</v>
      </c>
      <c r="F2244" s="2">
        <f t="shared" si="211"/>
        <v>0</v>
      </c>
      <c r="G2244" s="2">
        <f t="shared" si="212"/>
        <v>0</v>
      </c>
      <c r="H2244" s="2">
        <f t="shared" si="213"/>
        <v>8.3333333333333329E-2</v>
      </c>
      <c r="J2244" s="3">
        <v>1</v>
      </c>
      <c r="W2244" s="1">
        <f t="shared" si="214"/>
        <v>1</v>
      </c>
      <c r="X2244" s="17">
        <f>IFERROR(Z2244/AB2244,0)</f>
        <v>1</v>
      </c>
      <c r="Y2244" s="3">
        <f>SUBTOTAL(109,I2244:V2244)</f>
        <v>1</v>
      </c>
      <c r="Z2244" s="3">
        <f>Y2244-N2244</f>
        <v>1</v>
      </c>
      <c r="AA2244" s="3">
        <f t="shared" si="209"/>
        <v>1</v>
      </c>
      <c r="AB2244" s="3">
        <f>COUNTA(I2244:V2244)-COUNTA(N2244)</f>
        <v>1</v>
      </c>
      <c r="AC2244" s="74">
        <f t="array" ref="AC2244">AVERAGE(IF((COLUMN(I2244:V2244)&lt;&gt;COLUMN(N2244)), I2244:V2244))</f>
        <v>7.6923076923076927E-2</v>
      </c>
    </row>
    <row r="2245" spans="1:29" x14ac:dyDescent="0.35">
      <c r="A2245" t="s">
        <v>3274</v>
      </c>
      <c r="B2245" t="s">
        <v>3275</v>
      </c>
      <c r="C2245" t="s">
        <v>2605</v>
      </c>
      <c r="D2245" s="1" t="s">
        <v>71</v>
      </c>
      <c r="E2245" s="2">
        <f t="shared" si="210"/>
        <v>0</v>
      </c>
      <c r="F2245" s="2">
        <f t="shared" si="211"/>
        <v>0</v>
      </c>
      <c r="G2245" s="2">
        <f t="shared" si="212"/>
        <v>0.33333333333333331</v>
      </c>
      <c r="H2245" s="2">
        <f t="shared" si="213"/>
        <v>0.25</v>
      </c>
      <c r="N2245" s="3">
        <v>3</v>
      </c>
      <c r="W2245" s="1" t="str">
        <f t="shared" si="214"/>
        <v>0</v>
      </c>
      <c r="X2245" s="17">
        <f>IFERROR(Z2245/AB2245,0)</f>
        <v>0</v>
      </c>
      <c r="Y2245" s="3">
        <f>SUBTOTAL(109,I2245:V2245)</f>
        <v>3</v>
      </c>
      <c r="Z2245" s="3">
        <f>Y2245-N2245</f>
        <v>0</v>
      </c>
      <c r="AA2245" s="3">
        <f t="shared" si="209"/>
        <v>1</v>
      </c>
      <c r="AB2245" s="3">
        <f>COUNTA(I2245:V2245)-COUNTA(N2245)</f>
        <v>0</v>
      </c>
      <c r="AC2245" s="74">
        <f t="array" ref="AC2245">AVERAGE(IF((COLUMN(I2245:V2245)&lt;&gt;COLUMN(N2245)), I2245:V2245))</f>
        <v>0</v>
      </c>
    </row>
    <row r="2246" spans="1:29" x14ac:dyDescent="0.35">
      <c r="A2246" t="s">
        <v>3276</v>
      </c>
      <c r="B2246" t="s">
        <v>2595</v>
      </c>
      <c r="C2246" t="s">
        <v>2605</v>
      </c>
      <c r="D2246" s="1">
        <v>11.333333333333334</v>
      </c>
      <c r="E2246" s="2">
        <f t="shared" si="210"/>
        <v>11.333333333333334</v>
      </c>
      <c r="F2246" s="2">
        <f t="shared" si="211"/>
        <v>11.666666666666666</v>
      </c>
      <c r="G2246" s="2">
        <f t="shared" si="212"/>
        <v>14.333333333333334</v>
      </c>
      <c r="H2246" s="2">
        <f t="shared" si="213"/>
        <v>13.166666666666666</v>
      </c>
      <c r="I2246" s="3">
        <v>8</v>
      </c>
      <c r="J2246" s="3">
        <v>4</v>
      </c>
      <c r="K2246" s="3">
        <v>16</v>
      </c>
      <c r="L2246" s="3">
        <v>9</v>
      </c>
      <c r="M2246" s="3">
        <v>11</v>
      </c>
      <c r="N2246" s="3">
        <v>34</v>
      </c>
      <c r="O2246" s="3">
        <v>14</v>
      </c>
      <c r="P2246" s="3">
        <v>12</v>
      </c>
      <c r="Q2246" s="3">
        <v>1</v>
      </c>
      <c r="R2246" s="3">
        <v>23</v>
      </c>
      <c r="S2246" s="3">
        <v>11</v>
      </c>
      <c r="T2246" s="3">
        <v>13</v>
      </c>
      <c r="U2246" s="3">
        <v>10</v>
      </c>
      <c r="V2246" s="3">
        <v>12</v>
      </c>
      <c r="W2246" s="1">
        <f t="shared" si="214"/>
        <v>11.333333333333334</v>
      </c>
      <c r="X2246" s="17">
        <f>IFERROR(Z2246/AB2246,0)</f>
        <v>11.076923076923077</v>
      </c>
      <c r="Y2246" s="3">
        <f>SUBTOTAL(109,I2246:V2246)</f>
        <v>178</v>
      </c>
      <c r="Z2246" s="3">
        <f>Y2246-N2246</f>
        <v>144</v>
      </c>
      <c r="AA2246" s="3">
        <f t="shared" si="209"/>
        <v>14</v>
      </c>
      <c r="AB2246" s="3">
        <f>COUNTA(I2246:V2246)-COUNTA(N2246)</f>
        <v>13</v>
      </c>
      <c r="AC2246" s="74">
        <f t="array" ref="AC2246">AVERAGE(IF((COLUMN(I2246:V2246)&lt;&gt;COLUMN(N2246)), I2246:V2246))</f>
        <v>11.076923076923077</v>
      </c>
    </row>
    <row r="2247" spans="1:29" x14ac:dyDescent="0.35">
      <c r="A2247" t="s">
        <v>3277</v>
      </c>
      <c r="B2247" t="s">
        <v>570</v>
      </c>
      <c r="C2247" t="s">
        <v>2605</v>
      </c>
      <c r="D2247" s="1">
        <v>11.333333333333334</v>
      </c>
      <c r="E2247" s="2">
        <f t="shared" si="210"/>
        <v>11.333333333333334</v>
      </c>
      <c r="F2247" s="2">
        <f t="shared" si="211"/>
        <v>11.666666666666666</v>
      </c>
      <c r="G2247" s="2">
        <f t="shared" si="212"/>
        <v>14.333333333333334</v>
      </c>
      <c r="H2247" s="2">
        <f t="shared" si="213"/>
        <v>13.166666666666666</v>
      </c>
      <c r="I2247" s="3">
        <v>8</v>
      </c>
      <c r="J2247" s="3">
        <v>4</v>
      </c>
      <c r="K2247" s="3">
        <v>16</v>
      </c>
      <c r="L2247" s="3">
        <v>9</v>
      </c>
      <c r="M2247" s="3">
        <v>11</v>
      </c>
      <c r="N2247" s="3">
        <v>34</v>
      </c>
      <c r="O2247" s="3">
        <v>14</v>
      </c>
      <c r="P2247" s="3">
        <v>12</v>
      </c>
      <c r="Q2247" s="3">
        <v>1</v>
      </c>
      <c r="R2247" s="3">
        <v>23</v>
      </c>
      <c r="S2247" s="3">
        <v>11</v>
      </c>
      <c r="T2247" s="3">
        <v>13</v>
      </c>
      <c r="U2247" s="3">
        <v>10</v>
      </c>
      <c r="V2247" s="3">
        <v>12</v>
      </c>
      <c r="W2247" s="1">
        <f t="shared" si="214"/>
        <v>11.333333333333334</v>
      </c>
      <c r="X2247" s="17">
        <f>IFERROR(Z2247/AB2247,0)</f>
        <v>11.076923076923077</v>
      </c>
      <c r="Y2247" s="3">
        <f>SUBTOTAL(109,I2247:V2247)</f>
        <v>178</v>
      </c>
      <c r="Z2247" s="3">
        <f>Y2247-N2247</f>
        <v>144</v>
      </c>
      <c r="AA2247" s="3">
        <f t="shared" ref="AA2247:AA2310" si="215">COUNTA(I2247:V2247)</f>
        <v>14</v>
      </c>
      <c r="AB2247" s="3">
        <f>COUNTA(I2247:V2247)-COUNTA(N2247)</f>
        <v>13</v>
      </c>
      <c r="AC2247" s="74">
        <f t="array" ref="AC2247">AVERAGE(IF((COLUMN(I2247:V2247)&lt;&gt;COLUMN(N2247)), I2247:V2247))</f>
        <v>11.076923076923077</v>
      </c>
    </row>
    <row r="2248" spans="1:29" x14ac:dyDescent="0.35">
      <c r="A2248" t="s">
        <v>3278</v>
      </c>
      <c r="B2248" t="s">
        <v>572</v>
      </c>
      <c r="C2248" t="s">
        <v>2605</v>
      </c>
      <c r="D2248" s="1">
        <v>11.333333333333334</v>
      </c>
      <c r="E2248" s="2">
        <f t="shared" si="210"/>
        <v>11.333333333333334</v>
      </c>
      <c r="F2248" s="2">
        <f t="shared" si="211"/>
        <v>11.666666666666666</v>
      </c>
      <c r="G2248" s="2">
        <f t="shared" si="212"/>
        <v>14.333333333333334</v>
      </c>
      <c r="H2248" s="2">
        <f t="shared" si="213"/>
        <v>13.166666666666666</v>
      </c>
      <c r="I2248" s="3">
        <v>8</v>
      </c>
      <c r="J2248" s="3">
        <v>4</v>
      </c>
      <c r="K2248" s="3">
        <v>16</v>
      </c>
      <c r="L2248" s="3">
        <v>9</v>
      </c>
      <c r="M2248" s="3">
        <v>11</v>
      </c>
      <c r="N2248" s="3">
        <v>34</v>
      </c>
      <c r="O2248" s="3">
        <v>14</v>
      </c>
      <c r="P2248" s="3">
        <v>12</v>
      </c>
      <c r="Q2248" s="3">
        <v>1</v>
      </c>
      <c r="R2248" s="3">
        <v>23</v>
      </c>
      <c r="S2248" s="3">
        <v>11</v>
      </c>
      <c r="T2248" s="3">
        <v>13</v>
      </c>
      <c r="U2248" s="3">
        <v>10</v>
      </c>
      <c r="V2248" s="3">
        <v>12</v>
      </c>
      <c r="W2248" s="1">
        <f t="shared" si="214"/>
        <v>11.333333333333334</v>
      </c>
      <c r="X2248" s="17">
        <f>IFERROR(Z2248/AB2248,0)</f>
        <v>11.076923076923077</v>
      </c>
      <c r="Y2248" s="3">
        <f>SUBTOTAL(109,I2248:V2248)</f>
        <v>178</v>
      </c>
      <c r="Z2248" s="3">
        <f>Y2248-N2248</f>
        <v>144</v>
      </c>
      <c r="AA2248" s="3">
        <f t="shared" si="215"/>
        <v>14</v>
      </c>
      <c r="AB2248" s="3">
        <f>COUNTA(I2248:V2248)-COUNTA(N2248)</f>
        <v>13</v>
      </c>
      <c r="AC2248" s="74">
        <f t="array" ref="AC2248">AVERAGE(IF((COLUMN(I2248:V2248)&lt;&gt;COLUMN(N2248)), I2248:V2248))</f>
        <v>11.076923076923077</v>
      </c>
    </row>
    <row r="2249" spans="1:29" x14ac:dyDescent="0.35">
      <c r="A2249" t="s">
        <v>3279</v>
      </c>
      <c r="B2249" t="s">
        <v>574</v>
      </c>
      <c r="C2249" t="s">
        <v>2605</v>
      </c>
      <c r="D2249" s="1">
        <v>11.583333333333334</v>
      </c>
      <c r="E2249" s="2">
        <f t="shared" si="210"/>
        <v>11.666666666666666</v>
      </c>
      <c r="F2249" s="2">
        <f t="shared" si="211"/>
        <v>12</v>
      </c>
      <c r="G2249" s="2">
        <f t="shared" si="212"/>
        <v>14.444444444444445</v>
      </c>
      <c r="H2249" s="2">
        <f t="shared" si="213"/>
        <v>13.333333333333334</v>
      </c>
      <c r="I2249" s="3">
        <v>8</v>
      </c>
      <c r="J2249" s="3">
        <v>4</v>
      </c>
      <c r="K2249" s="3">
        <v>16</v>
      </c>
      <c r="L2249" s="3">
        <v>10</v>
      </c>
      <c r="M2249" s="3">
        <v>11</v>
      </c>
      <c r="N2249" s="3">
        <v>33</v>
      </c>
      <c r="O2249" s="3">
        <v>14</v>
      </c>
      <c r="P2249" s="3">
        <v>12</v>
      </c>
      <c r="Q2249" s="3">
        <v>2</v>
      </c>
      <c r="R2249" s="3">
        <v>23</v>
      </c>
      <c r="S2249" s="3">
        <v>12</v>
      </c>
      <c r="T2249" s="3">
        <v>13</v>
      </c>
      <c r="U2249" s="3">
        <v>10</v>
      </c>
      <c r="V2249" s="3">
        <v>12</v>
      </c>
      <c r="W2249" s="1">
        <f t="shared" si="214"/>
        <v>11.583333333333334</v>
      </c>
      <c r="X2249" s="17">
        <f>IFERROR(Z2249/AB2249,0)</f>
        <v>11.307692307692308</v>
      </c>
      <c r="Y2249" s="3">
        <f>SUBTOTAL(109,I2249:V2249)</f>
        <v>180</v>
      </c>
      <c r="Z2249" s="3">
        <f>Y2249-N2249</f>
        <v>147</v>
      </c>
      <c r="AA2249" s="3">
        <f t="shared" si="215"/>
        <v>14</v>
      </c>
      <c r="AB2249" s="3">
        <f>COUNTA(I2249:V2249)-COUNTA(N2249)</f>
        <v>13</v>
      </c>
      <c r="AC2249" s="74">
        <f t="array" ref="AC2249">AVERAGE(IF((COLUMN(I2249:V2249)&lt;&gt;COLUMN(N2249)), I2249:V2249))</f>
        <v>11.307692307692308</v>
      </c>
    </row>
    <row r="2250" spans="1:29" x14ac:dyDescent="0.35">
      <c r="A2250" t="s">
        <v>3280</v>
      </c>
      <c r="B2250" t="s">
        <v>576</v>
      </c>
      <c r="C2250" t="s">
        <v>2605</v>
      </c>
      <c r="D2250" s="1">
        <v>1</v>
      </c>
      <c r="E2250" s="2">
        <f t="shared" si="210"/>
        <v>0.33333333333333331</v>
      </c>
      <c r="F2250" s="2">
        <f t="shared" si="211"/>
        <v>0.16666666666666666</v>
      </c>
      <c r="G2250" s="2">
        <f t="shared" si="212"/>
        <v>0.1111111111111111</v>
      </c>
      <c r="H2250" s="2">
        <f t="shared" si="213"/>
        <v>8.3333333333333329E-2</v>
      </c>
      <c r="T2250" s="3">
        <v>1</v>
      </c>
      <c r="W2250" s="1">
        <f t="shared" si="214"/>
        <v>1</v>
      </c>
      <c r="X2250" s="17">
        <f>IFERROR(Z2250/AB2250,0)</f>
        <v>1</v>
      </c>
      <c r="Y2250" s="3">
        <f>SUBTOTAL(109,I2250:V2250)</f>
        <v>1</v>
      </c>
      <c r="Z2250" s="3">
        <f>Y2250-N2250</f>
        <v>1</v>
      </c>
      <c r="AA2250" s="3">
        <f t="shared" si="215"/>
        <v>1</v>
      </c>
      <c r="AB2250" s="3">
        <f>COUNTA(I2250:V2250)-COUNTA(N2250)</f>
        <v>1</v>
      </c>
      <c r="AC2250" s="74">
        <f t="array" ref="AC2250">AVERAGE(IF((COLUMN(I2250:V2250)&lt;&gt;COLUMN(N2250)), I2250:V2250))</f>
        <v>7.6923076923076927E-2</v>
      </c>
    </row>
    <row r="2251" spans="1:29" x14ac:dyDescent="0.35">
      <c r="A2251" t="s">
        <v>3281</v>
      </c>
      <c r="B2251" t="s">
        <v>578</v>
      </c>
      <c r="C2251" t="s">
        <v>2605</v>
      </c>
      <c r="D2251" s="1">
        <v>2</v>
      </c>
      <c r="E2251" s="2">
        <f t="shared" si="210"/>
        <v>0.66666666666666663</v>
      </c>
      <c r="F2251" s="2">
        <f t="shared" si="211"/>
        <v>0.33333333333333331</v>
      </c>
      <c r="G2251" s="2">
        <f t="shared" si="212"/>
        <v>0.22222222222222221</v>
      </c>
      <c r="H2251" s="2">
        <f t="shared" si="213"/>
        <v>0.16666666666666666</v>
      </c>
      <c r="T2251" s="3">
        <v>2</v>
      </c>
      <c r="W2251" s="1">
        <f t="shared" si="214"/>
        <v>2</v>
      </c>
      <c r="X2251" s="17">
        <f>IFERROR(Z2251/AB2251,0)</f>
        <v>2</v>
      </c>
      <c r="Y2251" s="3">
        <f>SUBTOTAL(109,I2251:V2251)</f>
        <v>2</v>
      </c>
      <c r="Z2251" s="3">
        <f>Y2251-N2251</f>
        <v>2</v>
      </c>
      <c r="AA2251" s="3">
        <f t="shared" si="215"/>
        <v>1</v>
      </c>
      <c r="AB2251" s="3">
        <f>COUNTA(I2251:V2251)-COUNTA(N2251)</f>
        <v>1</v>
      </c>
      <c r="AC2251" s="74">
        <f t="array" ref="AC2251">AVERAGE(IF((COLUMN(I2251:V2251)&lt;&gt;COLUMN(N2251)), I2251:V2251))</f>
        <v>0.15384615384615385</v>
      </c>
    </row>
    <row r="2252" spans="1:29" x14ac:dyDescent="0.35">
      <c r="A2252" t="s">
        <v>3282</v>
      </c>
      <c r="B2252" t="s">
        <v>582</v>
      </c>
      <c r="C2252" t="s">
        <v>2605</v>
      </c>
      <c r="D2252" s="1">
        <v>1.5</v>
      </c>
      <c r="E2252" s="2">
        <f t="shared" si="210"/>
        <v>0.66666666666666663</v>
      </c>
      <c r="F2252" s="2">
        <f t="shared" si="211"/>
        <v>1</v>
      </c>
      <c r="G2252" s="2">
        <f t="shared" si="212"/>
        <v>1</v>
      </c>
      <c r="H2252" s="2">
        <f t="shared" si="213"/>
        <v>0.75</v>
      </c>
      <c r="N2252" s="3">
        <v>2</v>
      </c>
      <c r="O2252" s="3">
        <v>1</v>
      </c>
      <c r="P2252" s="3">
        <v>3</v>
      </c>
      <c r="Q2252" s="3">
        <v>1</v>
      </c>
      <c r="S2252" s="3">
        <v>1</v>
      </c>
      <c r="U2252" s="3">
        <v>1</v>
      </c>
      <c r="V2252" s="3">
        <v>2</v>
      </c>
      <c r="W2252" s="1">
        <f t="shared" si="214"/>
        <v>1.5</v>
      </c>
      <c r="X2252" s="17">
        <f>IFERROR(Z2252/AB2252,0)</f>
        <v>1.5</v>
      </c>
      <c r="Y2252" s="3">
        <f>SUBTOTAL(109,I2252:V2252)</f>
        <v>11</v>
      </c>
      <c r="Z2252" s="3">
        <f>Y2252-N2252</f>
        <v>9</v>
      </c>
      <c r="AA2252" s="3">
        <f t="shared" si="215"/>
        <v>7</v>
      </c>
      <c r="AB2252" s="3">
        <f>COUNTA(I2252:V2252)-COUNTA(N2252)</f>
        <v>6</v>
      </c>
      <c r="AC2252" s="74">
        <f t="array" ref="AC2252">AVERAGE(IF((COLUMN(I2252:V2252)&lt;&gt;COLUMN(N2252)), I2252:V2252))</f>
        <v>0.69230769230769229</v>
      </c>
    </row>
    <row r="2253" spans="1:29" x14ac:dyDescent="0.35">
      <c r="A2253" t="s">
        <v>3283</v>
      </c>
      <c r="B2253" t="s">
        <v>288</v>
      </c>
      <c r="C2253" t="s">
        <v>2605</v>
      </c>
      <c r="D2253" s="1">
        <v>12.583333333333334</v>
      </c>
      <c r="E2253" s="2">
        <f t="shared" si="210"/>
        <v>10.666666666666666</v>
      </c>
      <c r="F2253" s="2">
        <f t="shared" si="211"/>
        <v>15.666666666666666</v>
      </c>
      <c r="G2253" s="2">
        <f t="shared" si="212"/>
        <v>16.333333333333332</v>
      </c>
      <c r="H2253" s="2">
        <f t="shared" si="213"/>
        <v>14.25</v>
      </c>
      <c r="J2253" s="3">
        <v>3</v>
      </c>
      <c r="K2253" s="3">
        <v>12</v>
      </c>
      <c r="L2253" s="3">
        <v>9</v>
      </c>
      <c r="M2253" s="3">
        <v>6</v>
      </c>
      <c r="N2253" s="3">
        <v>28</v>
      </c>
      <c r="O2253" s="3">
        <v>19</v>
      </c>
      <c r="P2253" s="3">
        <v>20</v>
      </c>
      <c r="Q2253" s="3">
        <v>28</v>
      </c>
      <c r="R2253" s="3">
        <v>14</v>
      </c>
      <c r="S2253" s="3">
        <v>9</v>
      </c>
      <c r="T2253" s="3">
        <v>7</v>
      </c>
      <c r="U2253" s="3">
        <v>16</v>
      </c>
      <c r="V2253" s="3">
        <v>8</v>
      </c>
      <c r="W2253" s="1">
        <f t="shared" si="214"/>
        <v>12.583333333333334</v>
      </c>
      <c r="X2253" s="17">
        <f>IFERROR(Z2253/AB2253,0)</f>
        <v>12.583333333333334</v>
      </c>
      <c r="Y2253" s="3">
        <f>SUBTOTAL(109,I2253:V2253)</f>
        <v>179</v>
      </c>
      <c r="Z2253" s="3">
        <f>Y2253-N2253</f>
        <v>151</v>
      </c>
      <c r="AA2253" s="3">
        <f t="shared" si="215"/>
        <v>13</v>
      </c>
      <c r="AB2253" s="3">
        <f>COUNTA(I2253:V2253)-COUNTA(N2253)</f>
        <v>12</v>
      </c>
      <c r="AC2253" s="74">
        <f t="array" ref="AC2253">AVERAGE(IF((COLUMN(I2253:V2253)&lt;&gt;COLUMN(N2253)), I2253:V2253))</f>
        <v>11.615384615384615</v>
      </c>
    </row>
    <row r="2254" spans="1:29" x14ac:dyDescent="0.35">
      <c r="A2254" t="s">
        <v>3284</v>
      </c>
      <c r="B2254" t="s">
        <v>290</v>
      </c>
      <c r="C2254" t="s">
        <v>2605</v>
      </c>
      <c r="D2254" s="1">
        <v>1.3333333333333333</v>
      </c>
      <c r="E2254" s="2">
        <f t="shared" si="210"/>
        <v>0.33333333333333331</v>
      </c>
      <c r="F2254" s="2">
        <f t="shared" si="211"/>
        <v>0.16666666666666666</v>
      </c>
      <c r="G2254" s="2">
        <f t="shared" si="212"/>
        <v>0.33333333333333331</v>
      </c>
      <c r="H2254" s="2">
        <f t="shared" si="213"/>
        <v>0.33333333333333331</v>
      </c>
      <c r="I2254" s="3">
        <v>13</v>
      </c>
      <c r="J2254" s="3">
        <v>1</v>
      </c>
      <c r="N2254" s="3">
        <v>2</v>
      </c>
      <c r="U2254" s="3">
        <v>1</v>
      </c>
      <c r="V2254" s="3">
        <v>2</v>
      </c>
      <c r="W2254" s="1">
        <f t="shared" si="214"/>
        <v>1.3333333333333333</v>
      </c>
      <c r="X2254" s="17">
        <f>IFERROR(Z2254/AB2254,0)</f>
        <v>4.25</v>
      </c>
      <c r="Y2254" s="3">
        <f>SUBTOTAL(109,I2254:V2254)</f>
        <v>19</v>
      </c>
      <c r="Z2254" s="3">
        <f>Y2254-N2254</f>
        <v>17</v>
      </c>
      <c r="AA2254" s="3">
        <f t="shared" si="215"/>
        <v>5</v>
      </c>
      <c r="AB2254" s="3">
        <f>COUNTA(I2254:V2254)-COUNTA(N2254)</f>
        <v>4</v>
      </c>
      <c r="AC2254" s="74">
        <f t="array" ref="AC2254">AVERAGE(IF((COLUMN(I2254:V2254)&lt;&gt;COLUMN(N2254)), I2254:V2254))</f>
        <v>1.3076923076923077</v>
      </c>
    </row>
    <row r="2255" spans="1:29" x14ac:dyDescent="0.35">
      <c r="A2255" t="s">
        <v>3285</v>
      </c>
      <c r="B2255" t="s">
        <v>292</v>
      </c>
      <c r="C2255" t="s">
        <v>2605</v>
      </c>
      <c r="D2255" s="1">
        <v>19.083333333333332</v>
      </c>
      <c r="E2255" s="2">
        <f t="shared" si="210"/>
        <v>20.666666666666668</v>
      </c>
      <c r="F2255" s="2">
        <f t="shared" si="211"/>
        <v>17.166666666666668</v>
      </c>
      <c r="G2255" s="2">
        <f t="shared" si="212"/>
        <v>25.888888888888889</v>
      </c>
      <c r="H2255" s="2">
        <f t="shared" si="213"/>
        <v>22.666666666666668</v>
      </c>
      <c r="I2255" s="3">
        <v>4</v>
      </c>
      <c r="J2255" s="3">
        <v>7</v>
      </c>
      <c r="K2255" s="3">
        <v>19</v>
      </c>
      <c r="L2255" s="3">
        <v>13</v>
      </c>
      <c r="M2255" s="3">
        <v>44</v>
      </c>
      <c r="N2255" s="3">
        <v>61</v>
      </c>
      <c r="O2255" s="3">
        <v>25</v>
      </c>
      <c r="P2255" s="3">
        <v>16</v>
      </c>
      <c r="Q2255" s="3">
        <v>6</v>
      </c>
      <c r="R2255" s="3">
        <v>19</v>
      </c>
      <c r="S2255" s="3">
        <v>22</v>
      </c>
      <c r="T2255" s="3">
        <v>14</v>
      </c>
      <c r="U2255" s="3">
        <v>26</v>
      </c>
      <c r="V2255" s="3">
        <v>18</v>
      </c>
      <c r="W2255" s="1">
        <f t="shared" si="214"/>
        <v>19.083333333333332</v>
      </c>
      <c r="X2255" s="17">
        <f>IFERROR(Z2255/AB2255,0)</f>
        <v>17.923076923076923</v>
      </c>
      <c r="Y2255" s="3">
        <f>SUBTOTAL(109,I2255:V2255)</f>
        <v>294</v>
      </c>
      <c r="Z2255" s="3">
        <f>Y2255-N2255</f>
        <v>233</v>
      </c>
      <c r="AA2255" s="3">
        <f t="shared" si="215"/>
        <v>14</v>
      </c>
      <c r="AB2255" s="3">
        <f>COUNTA(I2255:V2255)-COUNTA(N2255)</f>
        <v>13</v>
      </c>
      <c r="AC2255" s="74">
        <f t="array" ref="AC2255">AVERAGE(IF((COLUMN(I2255:V2255)&lt;&gt;COLUMN(N2255)), I2255:V2255))</f>
        <v>17.923076923076923</v>
      </c>
    </row>
    <row r="2256" spans="1:29" x14ac:dyDescent="0.35">
      <c r="A2256" t="s">
        <v>3286</v>
      </c>
      <c r="B2256" t="s">
        <v>294</v>
      </c>
      <c r="C2256" t="s">
        <v>2605</v>
      </c>
      <c r="D2256" s="1">
        <v>2.9090909090909092</v>
      </c>
      <c r="E2256" s="2">
        <f t="shared" si="210"/>
        <v>3</v>
      </c>
      <c r="F2256" s="2">
        <f t="shared" si="211"/>
        <v>3</v>
      </c>
      <c r="G2256" s="2">
        <f t="shared" si="212"/>
        <v>3.6666666666666665</v>
      </c>
      <c r="H2256" s="2">
        <f t="shared" si="213"/>
        <v>3.5</v>
      </c>
      <c r="I2256" s="3">
        <v>1</v>
      </c>
      <c r="J2256" s="3">
        <v>3</v>
      </c>
      <c r="K2256" s="3">
        <v>5</v>
      </c>
      <c r="L2256" s="3">
        <v>1</v>
      </c>
      <c r="M2256" s="3">
        <v>1</v>
      </c>
      <c r="N2256" s="3">
        <v>10</v>
      </c>
      <c r="O2256" s="3">
        <v>4</v>
      </c>
      <c r="P2256" s="3">
        <v>6</v>
      </c>
      <c r="Q2256" s="3">
        <v>1</v>
      </c>
      <c r="R2256" s="3">
        <v>2</v>
      </c>
      <c r="S2256" s="3">
        <v>4</v>
      </c>
      <c r="T2256" s="3">
        <v>1</v>
      </c>
      <c r="U2256" s="3">
        <v>4</v>
      </c>
      <c r="W2256" s="1">
        <f t="shared" si="214"/>
        <v>2.9090909090909092</v>
      </c>
      <c r="X2256" s="17">
        <f>IFERROR(Z2256/AB2256,0)</f>
        <v>2.75</v>
      </c>
      <c r="Y2256" s="3">
        <f>SUBTOTAL(109,I2256:V2256)</f>
        <v>43</v>
      </c>
      <c r="Z2256" s="3">
        <f>Y2256-N2256</f>
        <v>33</v>
      </c>
      <c r="AA2256" s="3">
        <f t="shared" si="215"/>
        <v>13</v>
      </c>
      <c r="AB2256" s="3">
        <f>COUNTA(I2256:V2256)-COUNTA(N2256)</f>
        <v>12</v>
      </c>
      <c r="AC2256" s="74">
        <f t="array" ref="AC2256">AVERAGE(IF((COLUMN(I2256:V2256)&lt;&gt;COLUMN(N2256)), I2256:V2256))</f>
        <v>2.5384615384615383</v>
      </c>
    </row>
    <row r="2257" spans="1:29" x14ac:dyDescent="0.35">
      <c r="A2257" t="s">
        <v>3287</v>
      </c>
      <c r="B2257" t="s">
        <v>3288</v>
      </c>
      <c r="C2257" t="s">
        <v>2605</v>
      </c>
      <c r="D2257" s="1">
        <v>1.5</v>
      </c>
      <c r="E2257" s="2">
        <f t="shared" si="210"/>
        <v>0.33333333333333331</v>
      </c>
      <c r="F2257" s="2">
        <f t="shared" si="211"/>
        <v>0.16666666666666666</v>
      </c>
      <c r="G2257" s="2">
        <f t="shared" si="212"/>
        <v>0.1111111111111111</v>
      </c>
      <c r="H2257" s="2">
        <f t="shared" si="213"/>
        <v>8.3333333333333329E-2</v>
      </c>
      <c r="U2257" s="3">
        <v>1</v>
      </c>
      <c r="V2257" s="3">
        <v>2</v>
      </c>
      <c r="W2257" s="1">
        <f t="shared" si="214"/>
        <v>1.5</v>
      </c>
      <c r="X2257" s="17">
        <f>IFERROR(Z2257/AB2257,0)</f>
        <v>1.5</v>
      </c>
      <c r="Y2257" s="3">
        <f>SUBTOTAL(109,I2257:V2257)</f>
        <v>3</v>
      </c>
      <c r="Z2257" s="3">
        <f>Y2257-N2257</f>
        <v>3</v>
      </c>
      <c r="AA2257" s="3">
        <f t="shared" si="215"/>
        <v>2</v>
      </c>
      <c r="AB2257" s="3">
        <f>COUNTA(I2257:V2257)-COUNTA(N2257)</f>
        <v>2</v>
      </c>
      <c r="AC2257" s="74">
        <f t="array" ref="AC2257">AVERAGE(IF((COLUMN(I2257:V2257)&lt;&gt;COLUMN(N2257)), I2257:V2257))</f>
        <v>0.23076923076923078</v>
      </c>
    </row>
    <row r="2258" spans="1:29" x14ac:dyDescent="0.35">
      <c r="A2258" t="s">
        <v>3289</v>
      </c>
      <c r="B2258" t="s">
        <v>296</v>
      </c>
      <c r="C2258" t="s">
        <v>2605</v>
      </c>
      <c r="D2258" s="1">
        <v>19.666666666666668</v>
      </c>
      <c r="E2258" s="2">
        <f t="shared" si="210"/>
        <v>19.666666666666668</v>
      </c>
      <c r="F2258" s="2">
        <f t="shared" si="211"/>
        <v>23.333333333333332</v>
      </c>
      <c r="G2258" s="2">
        <f t="shared" si="212"/>
        <v>23.333333333333332</v>
      </c>
      <c r="H2258" s="2">
        <f t="shared" si="213"/>
        <v>21.833333333333332</v>
      </c>
      <c r="I2258" s="3">
        <v>9</v>
      </c>
      <c r="J2258" s="3">
        <v>10</v>
      </c>
      <c r="K2258" s="3">
        <v>29</v>
      </c>
      <c r="L2258" s="3">
        <v>13</v>
      </c>
      <c r="M2258" s="3">
        <v>11</v>
      </c>
      <c r="N2258" s="3">
        <v>42</v>
      </c>
      <c r="O2258" s="3">
        <v>17</v>
      </c>
      <c r="P2258" s="3">
        <v>26</v>
      </c>
      <c r="Q2258" s="3">
        <v>23</v>
      </c>
      <c r="R2258" s="3">
        <v>32</v>
      </c>
      <c r="S2258" s="3">
        <v>18</v>
      </c>
      <c r="T2258" s="3">
        <v>27</v>
      </c>
      <c r="U2258" s="3">
        <v>14</v>
      </c>
      <c r="V2258" s="3">
        <v>16</v>
      </c>
      <c r="W2258" s="1">
        <f t="shared" si="214"/>
        <v>19.666666666666668</v>
      </c>
      <c r="X2258" s="17">
        <f>IFERROR(Z2258/AB2258,0)</f>
        <v>18.846153846153847</v>
      </c>
      <c r="Y2258" s="3">
        <f>SUBTOTAL(109,I2258:V2258)</f>
        <v>287</v>
      </c>
      <c r="Z2258" s="3">
        <f>Y2258-N2258</f>
        <v>245</v>
      </c>
      <c r="AA2258" s="3">
        <f t="shared" si="215"/>
        <v>14</v>
      </c>
      <c r="AB2258" s="3">
        <f>COUNTA(I2258:V2258)-COUNTA(N2258)</f>
        <v>13</v>
      </c>
      <c r="AC2258" s="74">
        <f t="array" ref="AC2258">AVERAGE(IF((COLUMN(I2258:V2258)&lt;&gt;COLUMN(N2258)), I2258:V2258))</f>
        <v>18.846153846153847</v>
      </c>
    </row>
    <row r="2259" spans="1:29" x14ac:dyDescent="0.35">
      <c r="A2259" t="s">
        <v>3290</v>
      </c>
      <c r="B2259" t="s">
        <v>1392</v>
      </c>
      <c r="C2259" t="s">
        <v>2605</v>
      </c>
      <c r="D2259" s="1">
        <v>5.9090909090909092</v>
      </c>
      <c r="E2259" s="2">
        <f t="shared" si="210"/>
        <v>4</v>
      </c>
      <c r="F2259" s="2">
        <f t="shared" si="211"/>
        <v>4.666666666666667</v>
      </c>
      <c r="G2259" s="2">
        <f t="shared" si="212"/>
        <v>5.333333333333333</v>
      </c>
      <c r="H2259" s="2">
        <f t="shared" si="213"/>
        <v>6</v>
      </c>
      <c r="I2259" s="3">
        <v>3</v>
      </c>
      <c r="J2259" s="3">
        <v>2</v>
      </c>
      <c r="K2259" s="3">
        <v>22</v>
      </c>
      <c r="M2259" s="3">
        <v>2</v>
      </c>
      <c r="N2259" s="3">
        <v>12</v>
      </c>
      <c r="O2259" s="3">
        <v>6</v>
      </c>
      <c r="P2259" s="3">
        <v>5</v>
      </c>
      <c r="Q2259" s="3">
        <v>5</v>
      </c>
      <c r="R2259" s="3">
        <v>6</v>
      </c>
      <c r="S2259" s="3">
        <v>4</v>
      </c>
      <c r="T2259" s="3">
        <v>5</v>
      </c>
      <c r="U2259" s="3">
        <v>3</v>
      </c>
      <c r="V2259" s="3">
        <v>5</v>
      </c>
      <c r="W2259" s="1">
        <f t="shared" si="214"/>
        <v>5.9090909090909092</v>
      </c>
      <c r="X2259" s="17">
        <f>IFERROR(Z2259/AB2259,0)</f>
        <v>5.666666666666667</v>
      </c>
      <c r="Y2259" s="3">
        <f>SUBTOTAL(109,I2259:V2259)</f>
        <v>80</v>
      </c>
      <c r="Z2259" s="3">
        <f>Y2259-N2259</f>
        <v>68</v>
      </c>
      <c r="AA2259" s="3">
        <f t="shared" si="215"/>
        <v>13</v>
      </c>
      <c r="AB2259" s="3">
        <f>COUNTA(I2259:V2259)-COUNTA(N2259)</f>
        <v>12</v>
      </c>
      <c r="AC2259" s="74">
        <f t="array" ref="AC2259">AVERAGE(IF((COLUMN(I2259:V2259)&lt;&gt;COLUMN(N2259)), I2259:V2259))</f>
        <v>5.2307692307692308</v>
      </c>
    </row>
    <row r="2260" spans="1:29" x14ac:dyDescent="0.35">
      <c r="A2260" t="s">
        <v>3291</v>
      </c>
      <c r="B2260" t="s">
        <v>2169</v>
      </c>
      <c r="C2260" t="s">
        <v>2605</v>
      </c>
      <c r="D2260" s="1">
        <v>4</v>
      </c>
      <c r="E2260" s="2">
        <f t="shared" si="210"/>
        <v>0</v>
      </c>
      <c r="F2260" s="2">
        <f t="shared" si="211"/>
        <v>0</v>
      </c>
      <c r="G2260" s="2">
        <f t="shared" si="212"/>
        <v>0</v>
      </c>
      <c r="H2260" s="2">
        <f t="shared" si="213"/>
        <v>1.0833333333333333</v>
      </c>
      <c r="I2260" s="3">
        <v>3</v>
      </c>
      <c r="J2260" s="3">
        <v>4</v>
      </c>
      <c r="K2260" s="3">
        <v>8</v>
      </c>
      <c r="L2260" s="3">
        <v>1</v>
      </c>
      <c r="V2260" s="3">
        <v>3</v>
      </c>
      <c r="W2260" s="1">
        <f t="shared" si="214"/>
        <v>4</v>
      </c>
      <c r="X2260" s="17">
        <f>IFERROR(Z2260/AB2260,0)</f>
        <v>3.8</v>
      </c>
      <c r="Y2260" s="3">
        <f>SUBTOTAL(109,I2260:V2260)</f>
        <v>19</v>
      </c>
      <c r="Z2260" s="3">
        <f>Y2260-N2260</f>
        <v>19</v>
      </c>
      <c r="AA2260" s="3">
        <f t="shared" si="215"/>
        <v>5</v>
      </c>
      <c r="AB2260" s="3">
        <f>COUNTA(I2260:V2260)-COUNTA(N2260)</f>
        <v>5</v>
      </c>
      <c r="AC2260" s="74">
        <f t="array" ref="AC2260">AVERAGE(IF((COLUMN(I2260:V2260)&lt;&gt;COLUMN(N2260)), I2260:V2260))</f>
        <v>1.4615384615384615</v>
      </c>
    </row>
    <row r="2261" spans="1:29" x14ac:dyDescent="0.35">
      <c r="A2261" t="s">
        <v>3292</v>
      </c>
      <c r="B2261" t="s">
        <v>298</v>
      </c>
      <c r="C2261" t="s">
        <v>2605</v>
      </c>
      <c r="D2261" s="1">
        <v>9.5833333333333339</v>
      </c>
      <c r="E2261" s="2">
        <f t="shared" si="210"/>
        <v>6.666666666666667</v>
      </c>
      <c r="F2261" s="2">
        <f t="shared" si="211"/>
        <v>12.166666666666666</v>
      </c>
      <c r="G2261" s="2">
        <f t="shared" si="212"/>
        <v>14.222222222222221</v>
      </c>
      <c r="H2261" s="2">
        <f t="shared" si="213"/>
        <v>11.416666666666666</v>
      </c>
      <c r="J2261" s="3">
        <v>1</v>
      </c>
      <c r="K2261" s="3">
        <v>2</v>
      </c>
      <c r="L2261" s="3">
        <v>6</v>
      </c>
      <c r="M2261" s="3">
        <v>8</v>
      </c>
      <c r="N2261" s="3">
        <v>32</v>
      </c>
      <c r="O2261" s="3">
        <v>15</v>
      </c>
      <c r="P2261" s="3">
        <v>23</v>
      </c>
      <c r="Q2261" s="3">
        <v>12</v>
      </c>
      <c r="R2261" s="3">
        <v>18</v>
      </c>
      <c r="S2261" s="3">
        <v>8</v>
      </c>
      <c r="T2261" s="3">
        <v>4</v>
      </c>
      <c r="U2261" s="3">
        <v>8</v>
      </c>
      <c r="V2261" s="3">
        <v>10</v>
      </c>
      <c r="W2261" s="1">
        <f t="shared" si="214"/>
        <v>9.5833333333333339</v>
      </c>
      <c r="X2261" s="17">
        <f>IFERROR(Z2261/AB2261,0)</f>
        <v>9.5833333333333339</v>
      </c>
      <c r="Y2261" s="3">
        <f>SUBTOTAL(109,I2261:V2261)</f>
        <v>147</v>
      </c>
      <c r="Z2261" s="3">
        <f>Y2261-N2261</f>
        <v>115</v>
      </c>
      <c r="AA2261" s="3">
        <f t="shared" si="215"/>
        <v>13</v>
      </c>
      <c r="AB2261" s="3">
        <f>COUNTA(I2261:V2261)-COUNTA(N2261)</f>
        <v>12</v>
      </c>
      <c r="AC2261" s="74">
        <f t="array" ref="AC2261">AVERAGE(IF((COLUMN(I2261:V2261)&lt;&gt;COLUMN(N2261)), I2261:V2261))</f>
        <v>8.8461538461538467</v>
      </c>
    </row>
    <row r="2262" spans="1:29" x14ac:dyDescent="0.35">
      <c r="A2262" t="s">
        <v>3293</v>
      </c>
      <c r="B2262" t="s">
        <v>2172</v>
      </c>
      <c r="C2262" t="s">
        <v>2605</v>
      </c>
      <c r="D2262" s="1">
        <v>2</v>
      </c>
      <c r="E2262" s="2">
        <f t="shared" si="210"/>
        <v>0</v>
      </c>
      <c r="F2262" s="2">
        <f t="shared" si="211"/>
        <v>0</v>
      </c>
      <c r="G2262" s="2">
        <f t="shared" si="212"/>
        <v>0</v>
      </c>
      <c r="H2262" s="2">
        <f t="shared" si="213"/>
        <v>0.16666666666666666</v>
      </c>
      <c r="I2262" s="3">
        <v>2</v>
      </c>
      <c r="K2262" s="3">
        <v>2</v>
      </c>
      <c r="W2262" s="1">
        <f t="shared" si="214"/>
        <v>2</v>
      </c>
      <c r="X2262" s="17">
        <f>IFERROR(Z2262/AB2262,0)</f>
        <v>2</v>
      </c>
      <c r="Y2262" s="3">
        <f>SUBTOTAL(109,I2262:V2262)</f>
        <v>4</v>
      </c>
      <c r="Z2262" s="3">
        <f>Y2262-N2262</f>
        <v>4</v>
      </c>
      <c r="AA2262" s="3">
        <f t="shared" si="215"/>
        <v>2</v>
      </c>
      <c r="AB2262" s="3">
        <f>COUNTA(I2262:V2262)-COUNTA(N2262)</f>
        <v>2</v>
      </c>
      <c r="AC2262" s="74">
        <f t="array" ref="AC2262">AVERAGE(IF((COLUMN(I2262:V2262)&lt;&gt;COLUMN(N2262)), I2262:V2262))</f>
        <v>0.30769230769230771</v>
      </c>
    </row>
    <row r="2263" spans="1:29" x14ac:dyDescent="0.35">
      <c r="A2263" t="s">
        <v>3294</v>
      </c>
      <c r="B2263" t="s">
        <v>589</v>
      </c>
      <c r="C2263" t="s">
        <v>2605</v>
      </c>
      <c r="D2263" s="1">
        <v>6.0909090909090908</v>
      </c>
      <c r="E2263" s="2">
        <f t="shared" si="210"/>
        <v>4.666666666666667</v>
      </c>
      <c r="F2263" s="2">
        <f t="shared" si="211"/>
        <v>6.333333333333333</v>
      </c>
      <c r="G2263" s="2">
        <f t="shared" si="212"/>
        <v>8</v>
      </c>
      <c r="H2263" s="2">
        <f t="shared" si="213"/>
        <v>6.583333333333333</v>
      </c>
      <c r="I2263" s="3">
        <v>2</v>
      </c>
      <c r="K2263" s="3">
        <v>1</v>
      </c>
      <c r="L2263" s="3">
        <v>6</v>
      </c>
      <c r="M2263" s="3">
        <v>4</v>
      </c>
      <c r="N2263" s="3">
        <v>20</v>
      </c>
      <c r="O2263" s="3">
        <v>10</v>
      </c>
      <c r="P2263" s="3">
        <v>7</v>
      </c>
      <c r="Q2263" s="3">
        <v>12</v>
      </c>
      <c r="R2263" s="3">
        <v>5</v>
      </c>
      <c r="S2263" s="3">
        <v>3</v>
      </c>
      <c r="T2263" s="3">
        <v>4</v>
      </c>
      <c r="U2263" s="3">
        <v>7</v>
      </c>
      <c r="V2263" s="3">
        <v>8</v>
      </c>
      <c r="W2263" s="1">
        <f t="shared" si="214"/>
        <v>6.0909090909090908</v>
      </c>
      <c r="X2263" s="17">
        <f>IFERROR(Z2263/AB2263,0)</f>
        <v>5.75</v>
      </c>
      <c r="Y2263" s="3">
        <f>SUBTOTAL(109,I2263:V2263)</f>
        <v>89</v>
      </c>
      <c r="Z2263" s="3">
        <f>Y2263-N2263</f>
        <v>69</v>
      </c>
      <c r="AA2263" s="3">
        <f t="shared" si="215"/>
        <v>13</v>
      </c>
      <c r="AB2263" s="3">
        <f>COUNTA(I2263:V2263)-COUNTA(N2263)</f>
        <v>12</v>
      </c>
      <c r="AC2263" s="74">
        <f t="array" ref="AC2263">AVERAGE(IF((COLUMN(I2263:V2263)&lt;&gt;COLUMN(N2263)), I2263:V2263))</f>
        <v>5.3076923076923075</v>
      </c>
    </row>
    <row r="2264" spans="1:29" x14ac:dyDescent="0.35">
      <c r="A2264" t="s">
        <v>3295</v>
      </c>
      <c r="B2264" t="s">
        <v>2177</v>
      </c>
      <c r="C2264" t="s">
        <v>2605</v>
      </c>
      <c r="D2264" s="1">
        <v>1</v>
      </c>
      <c r="E2264" s="2">
        <f t="shared" si="210"/>
        <v>0</v>
      </c>
      <c r="F2264" s="2">
        <f t="shared" si="211"/>
        <v>0.16666666666666666</v>
      </c>
      <c r="G2264" s="2">
        <f t="shared" si="212"/>
        <v>0.22222222222222221</v>
      </c>
      <c r="H2264" s="2">
        <f t="shared" si="213"/>
        <v>0.16666666666666666</v>
      </c>
      <c r="N2264" s="3">
        <v>1</v>
      </c>
      <c r="Q2264" s="3">
        <v>1</v>
      </c>
      <c r="W2264" s="1">
        <f t="shared" si="214"/>
        <v>1</v>
      </c>
      <c r="X2264" s="17">
        <f>IFERROR(Z2264/AB2264,0)</f>
        <v>1</v>
      </c>
      <c r="Y2264" s="3">
        <f>SUBTOTAL(109,I2264:V2264)</f>
        <v>2</v>
      </c>
      <c r="Z2264" s="3">
        <f>Y2264-N2264</f>
        <v>1</v>
      </c>
      <c r="AA2264" s="3">
        <f t="shared" si="215"/>
        <v>2</v>
      </c>
      <c r="AB2264" s="3">
        <f>COUNTA(I2264:V2264)-COUNTA(N2264)</f>
        <v>1</v>
      </c>
      <c r="AC2264" s="74">
        <f t="array" ref="AC2264">AVERAGE(IF((COLUMN(I2264:V2264)&lt;&gt;COLUMN(N2264)), I2264:V2264))</f>
        <v>7.6923076923076927E-2</v>
      </c>
    </row>
    <row r="2265" spans="1:29" x14ac:dyDescent="0.35">
      <c r="A2265" t="s">
        <v>3296</v>
      </c>
      <c r="B2265" t="s">
        <v>591</v>
      </c>
      <c r="C2265" t="s">
        <v>2605</v>
      </c>
      <c r="D2265" s="1">
        <v>2.3333333333333335</v>
      </c>
      <c r="E2265" s="2">
        <f t="shared" si="210"/>
        <v>2</v>
      </c>
      <c r="F2265" s="2">
        <f t="shared" si="211"/>
        <v>1.1666666666666667</v>
      </c>
      <c r="G2265" s="2">
        <f t="shared" si="212"/>
        <v>0.88888888888888884</v>
      </c>
      <c r="H2265" s="2">
        <f t="shared" si="213"/>
        <v>0.66666666666666663</v>
      </c>
      <c r="N2265" s="3">
        <v>1</v>
      </c>
      <c r="Q2265" s="3">
        <v>1</v>
      </c>
      <c r="S2265" s="3">
        <v>1</v>
      </c>
      <c r="T2265" s="3">
        <v>5</v>
      </c>
      <c r="W2265" s="1">
        <f t="shared" si="214"/>
        <v>2.3333333333333335</v>
      </c>
      <c r="X2265" s="17">
        <f>IFERROR(Z2265/AB2265,0)</f>
        <v>2.3333333333333335</v>
      </c>
      <c r="Y2265" s="3">
        <f>SUBTOTAL(109,I2265:V2265)</f>
        <v>8</v>
      </c>
      <c r="Z2265" s="3">
        <f>Y2265-N2265</f>
        <v>7</v>
      </c>
      <c r="AA2265" s="3">
        <f t="shared" si="215"/>
        <v>4</v>
      </c>
      <c r="AB2265" s="3">
        <f>COUNTA(I2265:V2265)-COUNTA(N2265)</f>
        <v>3</v>
      </c>
      <c r="AC2265" s="74">
        <f t="array" ref="AC2265">AVERAGE(IF((COLUMN(I2265:V2265)&lt;&gt;COLUMN(N2265)), I2265:V2265))</f>
        <v>0.53846153846153844</v>
      </c>
    </row>
    <row r="2266" spans="1:29" x14ac:dyDescent="0.35">
      <c r="A2266" t="s">
        <v>3297</v>
      </c>
      <c r="B2266" t="s">
        <v>2180</v>
      </c>
      <c r="C2266" t="s">
        <v>2605</v>
      </c>
      <c r="D2266" s="1">
        <v>2</v>
      </c>
      <c r="E2266" s="2">
        <f t="shared" si="210"/>
        <v>1.3333333333333333</v>
      </c>
      <c r="F2266" s="2">
        <f t="shared" si="211"/>
        <v>0.83333333333333337</v>
      </c>
      <c r="G2266" s="2">
        <f t="shared" si="212"/>
        <v>0.55555555555555558</v>
      </c>
      <c r="H2266" s="2">
        <f t="shared" si="213"/>
        <v>0.41666666666666669</v>
      </c>
      <c r="Q2266" s="3">
        <v>1</v>
      </c>
      <c r="T2266" s="3">
        <v>4</v>
      </c>
      <c r="V2266" s="3">
        <v>1</v>
      </c>
      <c r="W2266" s="1">
        <f t="shared" si="214"/>
        <v>2</v>
      </c>
      <c r="X2266" s="17">
        <f>IFERROR(Z2266/AB2266,0)</f>
        <v>2</v>
      </c>
      <c r="Y2266" s="3">
        <f>SUBTOTAL(109,I2266:V2266)</f>
        <v>6</v>
      </c>
      <c r="Z2266" s="3">
        <f>Y2266-N2266</f>
        <v>6</v>
      </c>
      <c r="AA2266" s="3">
        <f t="shared" si="215"/>
        <v>3</v>
      </c>
      <c r="AB2266" s="3">
        <f>COUNTA(I2266:V2266)-COUNTA(N2266)</f>
        <v>3</v>
      </c>
      <c r="AC2266" s="74">
        <f t="array" ref="AC2266">AVERAGE(IF((COLUMN(I2266:V2266)&lt;&gt;COLUMN(N2266)), I2266:V2266))</f>
        <v>0.46153846153846156</v>
      </c>
    </row>
    <row r="2267" spans="1:29" x14ac:dyDescent="0.35">
      <c r="A2267" t="s">
        <v>3298</v>
      </c>
      <c r="B2267" t="s">
        <v>2182</v>
      </c>
      <c r="C2267" t="s">
        <v>2605</v>
      </c>
      <c r="D2267" s="1">
        <v>1</v>
      </c>
      <c r="E2267" s="2">
        <f t="shared" si="210"/>
        <v>0</v>
      </c>
      <c r="F2267" s="2">
        <f t="shared" si="211"/>
        <v>0</v>
      </c>
      <c r="G2267" s="2">
        <f t="shared" si="212"/>
        <v>0.1111111111111111</v>
      </c>
      <c r="H2267" s="2">
        <f t="shared" si="213"/>
        <v>8.3333333333333329E-2</v>
      </c>
      <c r="O2267" s="3">
        <v>1</v>
      </c>
      <c r="W2267" s="1">
        <f t="shared" si="214"/>
        <v>1</v>
      </c>
      <c r="X2267" s="17">
        <f>IFERROR(Z2267/AB2267,0)</f>
        <v>1</v>
      </c>
      <c r="Y2267" s="3">
        <f>SUBTOTAL(109,I2267:V2267)</f>
        <v>1</v>
      </c>
      <c r="Z2267" s="3">
        <f>Y2267-N2267</f>
        <v>1</v>
      </c>
      <c r="AA2267" s="3">
        <f t="shared" si="215"/>
        <v>1</v>
      </c>
      <c r="AB2267" s="3">
        <f>COUNTA(I2267:V2267)-COUNTA(N2267)</f>
        <v>1</v>
      </c>
      <c r="AC2267" s="74">
        <f t="array" ref="AC2267">AVERAGE(IF((COLUMN(I2267:V2267)&lt;&gt;COLUMN(N2267)), I2267:V2267))</f>
        <v>7.6923076923076927E-2</v>
      </c>
    </row>
    <row r="2268" spans="1:29" x14ac:dyDescent="0.35">
      <c r="A2268" t="s">
        <v>3299</v>
      </c>
      <c r="B2268" t="s">
        <v>1396</v>
      </c>
      <c r="C2268" t="s">
        <v>2605</v>
      </c>
      <c r="D2268" s="1">
        <v>1</v>
      </c>
      <c r="E2268" s="2">
        <f t="shared" si="210"/>
        <v>0.33333333333333331</v>
      </c>
      <c r="F2268" s="2">
        <f t="shared" si="211"/>
        <v>0.16666666666666666</v>
      </c>
      <c r="G2268" s="2">
        <f t="shared" si="212"/>
        <v>0.1111111111111111</v>
      </c>
      <c r="H2268" s="2">
        <f t="shared" si="213"/>
        <v>8.3333333333333329E-2</v>
      </c>
      <c r="T2268" s="3">
        <v>1</v>
      </c>
      <c r="W2268" s="1">
        <f t="shared" si="214"/>
        <v>1</v>
      </c>
      <c r="X2268" s="17">
        <f>IFERROR(Z2268/AB2268,0)</f>
        <v>1</v>
      </c>
      <c r="Y2268" s="3">
        <f>SUBTOTAL(109,I2268:V2268)</f>
        <v>1</v>
      </c>
      <c r="Z2268" s="3">
        <f>Y2268-N2268</f>
        <v>1</v>
      </c>
      <c r="AA2268" s="3">
        <f t="shared" si="215"/>
        <v>1</v>
      </c>
      <c r="AB2268" s="3">
        <f>COUNTA(I2268:V2268)-COUNTA(N2268)</f>
        <v>1</v>
      </c>
      <c r="AC2268" s="74">
        <f t="array" ref="AC2268">AVERAGE(IF((COLUMN(I2268:V2268)&lt;&gt;COLUMN(N2268)), I2268:V2268))</f>
        <v>7.6923076923076927E-2</v>
      </c>
    </row>
    <row r="2269" spans="1:29" x14ac:dyDescent="0.35">
      <c r="A2269" t="s">
        <v>3300</v>
      </c>
      <c r="B2269" t="s">
        <v>2185</v>
      </c>
      <c r="C2269" t="s">
        <v>2605</v>
      </c>
      <c r="D2269" s="1">
        <v>1.5</v>
      </c>
      <c r="E2269" s="2">
        <f t="shared" si="210"/>
        <v>1</v>
      </c>
      <c r="F2269" s="2">
        <f t="shared" si="211"/>
        <v>0.66666666666666663</v>
      </c>
      <c r="G2269" s="2">
        <f t="shared" si="212"/>
        <v>0.77777777777777779</v>
      </c>
      <c r="H2269" s="2">
        <f t="shared" si="213"/>
        <v>0.58333333333333337</v>
      </c>
      <c r="N2269" s="3">
        <v>1</v>
      </c>
      <c r="O2269" s="3">
        <v>2</v>
      </c>
      <c r="P2269" s="3">
        <v>1</v>
      </c>
      <c r="T2269" s="3">
        <v>2</v>
      </c>
      <c r="U2269" s="3">
        <v>1</v>
      </c>
      <c r="W2269" s="1">
        <f t="shared" si="214"/>
        <v>1.5</v>
      </c>
      <c r="X2269" s="17">
        <f>IFERROR(Z2269/AB2269,0)</f>
        <v>1.5</v>
      </c>
      <c r="Y2269" s="3">
        <f>SUBTOTAL(109,I2269:V2269)</f>
        <v>7</v>
      </c>
      <c r="Z2269" s="3">
        <f>Y2269-N2269</f>
        <v>6</v>
      </c>
      <c r="AA2269" s="3">
        <f t="shared" si="215"/>
        <v>5</v>
      </c>
      <c r="AB2269" s="3">
        <f>COUNTA(I2269:V2269)-COUNTA(N2269)</f>
        <v>4</v>
      </c>
      <c r="AC2269" s="74">
        <f t="array" ref="AC2269">AVERAGE(IF((COLUMN(I2269:V2269)&lt;&gt;COLUMN(N2269)), I2269:V2269))</f>
        <v>0.46153846153846156</v>
      </c>
    </row>
    <row r="2270" spans="1:29" x14ac:dyDescent="0.35">
      <c r="A2270" t="s">
        <v>3301</v>
      </c>
      <c r="B2270" t="s">
        <v>1398</v>
      </c>
      <c r="C2270" t="s">
        <v>2605</v>
      </c>
      <c r="D2270" s="1">
        <v>2.7777777777777777</v>
      </c>
      <c r="E2270" s="2">
        <f t="shared" si="210"/>
        <v>0.66666666666666663</v>
      </c>
      <c r="F2270" s="2">
        <f t="shared" si="211"/>
        <v>1.1666666666666667</v>
      </c>
      <c r="G2270" s="2">
        <f t="shared" si="212"/>
        <v>2.7777777777777777</v>
      </c>
      <c r="H2270" s="2">
        <f t="shared" si="213"/>
        <v>2.5</v>
      </c>
      <c r="I2270" s="3">
        <v>1</v>
      </c>
      <c r="J2270" s="3">
        <v>2</v>
      </c>
      <c r="K2270" s="3">
        <v>1</v>
      </c>
      <c r="L2270" s="3">
        <v>2</v>
      </c>
      <c r="M2270" s="3">
        <v>6</v>
      </c>
      <c r="N2270" s="3">
        <v>8</v>
      </c>
      <c r="O2270" s="3">
        <v>4</v>
      </c>
      <c r="P2270" s="3">
        <v>3</v>
      </c>
      <c r="Q2270" s="3">
        <v>2</v>
      </c>
      <c r="U2270" s="3">
        <v>2</v>
      </c>
      <c r="V2270" s="3">
        <v>3</v>
      </c>
      <c r="W2270" s="1">
        <f t="shared" si="214"/>
        <v>2.7777777777777777</v>
      </c>
      <c r="X2270" s="17">
        <f>IFERROR(Z2270/AB2270,0)</f>
        <v>2.6</v>
      </c>
      <c r="Y2270" s="3">
        <f>SUBTOTAL(109,I2270:V2270)</f>
        <v>34</v>
      </c>
      <c r="Z2270" s="3">
        <f>Y2270-N2270</f>
        <v>26</v>
      </c>
      <c r="AA2270" s="3">
        <f t="shared" si="215"/>
        <v>11</v>
      </c>
      <c r="AB2270" s="3">
        <f>COUNTA(I2270:V2270)-COUNTA(N2270)</f>
        <v>10</v>
      </c>
      <c r="AC2270" s="74">
        <f t="array" ref="AC2270">AVERAGE(IF((COLUMN(I2270:V2270)&lt;&gt;COLUMN(N2270)), I2270:V2270))</f>
        <v>2</v>
      </c>
    </row>
    <row r="2271" spans="1:29" x14ac:dyDescent="0.35">
      <c r="A2271" t="s">
        <v>3302</v>
      </c>
      <c r="B2271" t="s">
        <v>1400</v>
      </c>
      <c r="C2271" t="s">
        <v>2605</v>
      </c>
      <c r="D2271" s="1">
        <v>2</v>
      </c>
      <c r="E2271" s="2">
        <f t="shared" si="210"/>
        <v>1.6666666666666667</v>
      </c>
      <c r="F2271" s="2">
        <f t="shared" si="211"/>
        <v>1.3333333333333333</v>
      </c>
      <c r="G2271" s="2">
        <f t="shared" si="212"/>
        <v>1.6666666666666667</v>
      </c>
      <c r="H2271" s="2">
        <f t="shared" si="213"/>
        <v>1.4166666666666667</v>
      </c>
      <c r="L2271" s="3">
        <v>2</v>
      </c>
      <c r="M2271" s="3">
        <v>1</v>
      </c>
      <c r="N2271" s="3">
        <v>3</v>
      </c>
      <c r="O2271" s="3">
        <v>3</v>
      </c>
      <c r="P2271" s="3">
        <v>2</v>
      </c>
      <c r="Q2271" s="3">
        <v>1</v>
      </c>
      <c r="T2271" s="3">
        <v>3</v>
      </c>
      <c r="U2271" s="3">
        <v>2</v>
      </c>
      <c r="W2271" s="1">
        <f t="shared" si="214"/>
        <v>2</v>
      </c>
      <c r="X2271" s="17">
        <f>IFERROR(Z2271/AB2271,0)</f>
        <v>2</v>
      </c>
      <c r="Y2271" s="3">
        <f>SUBTOTAL(109,I2271:V2271)</f>
        <v>17</v>
      </c>
      <c r="Z2271" s="3">
        <f>Y2271-N2271</f>
        <v>14</v>
      </c>
      <c r="AA2271" s="3">
        <f t="shared" si="215"/>
        <v>8</v>
      </c>
      <c r="AB2271" s="3">
        <f>COUNTA(I2271:V2271)-COUNTA(N2271)</f>
        <v>7</v>
      </c>
      <c r="AC2271" s="74">
        <f t="array" ref="AC2271">AVERAGE(IF((COLUMN(I2271:V2271)&lt;&gt;COLUMN(N2271)), I2271:V2271))</f>
        <v>1.0769230769230769</v>
      </c>
    </row>
    <row r="2272" spans="1:29" x14ac:dyDescent="0.35">
      <c r="A2272" t="s">
        <v>3303</v>
      </c>
      <c r="B2272" t="s">
        <v>1402</v>
      </c>
      <c r="C2272" t="s">
        <v>2605</v>
      </c>
      <c r="D2272" s="1">
        <v>3.2</v>
      </c>
      <c r="E2272" s="2">
        <f t="shared" si="210"/>
        <v>3.3333333333333335</v>
      </c>
      <c r="F2272" s="2">
        <f t="shared" si="211"/>
        <v>3.8333333333333335</v>
      </c>
      <c r="G2272" s="2">
        <f t="shared" si="212"/>
        <v>3.2222222222222223</v>
      </c>
      <c r="H2272" s="2">
        <f t="shared" si="213"/>
        <v>2.8333333333333335</v>
      </c>
      <c r="K2272" s="3">
        <v>2</v>
      </c>
      <c r="L2272" s="3">
        <v>3</v>
      </c>
      <c r="M2272" s="3">
        <v>1</v>
      </c>
      <c r="N2272" s="3">
        <v>2</v>
      </c>
      <c r="O2272" s="3">
        <v>3</v>
      </c>
      <c r="P2272" s="3">
        <v>7</v>
      </c>
      <c r="Q2272" s="3">
        <v>5</v>
      </c>
      <c r="R2272" s="3">
        <v>1</v>
      </c>
      <c r="S2272" s="3">
        <v>1</v>
      </c>
      <c r="T2272" s="3">
        <v>3</v>
      </c>
      <c r="U2272" s="3">
        <v>6</v>
      </c>
      <c r="W2272" s="1">
        <f t="shared" si="214"/>
        <v>3.2</v>
      </c>
      <c r="X2272" s="17">
        <f>IFERROR(Z2272/AB2272,0)</f>
        <v>3.2</v>
      </c>
      <c r="Y2272" s="3">
        <f>SUBTOTAL(109,I2272:V2272)</f>
        <v>34</v>
      </c>
      <c r="Z2272" s="3">
        <f>Y2272-N2272</f>
        <v>32</v>
      </c>
      <c r="AA2272" s="3">
        <f t="shared" si="215"/>
        <v>11</v>
      </c>
      <c r="AB2272" s="3">
        <f>COUNTA(I2272:V2272)-COUNTA(N2272)</f>
        <v>10</v>
      </c>
      <c r="AC2272" s="74">
        <f t="array" ref="AC2272">AVERAGE(IF((COLUMN(I2272:V2272)&lt;&gt;COLUMN(N2272)), I2272:V2272))</f>
        <v>2.4615384615384617</v>
      </c>
    </row>
    <row r="2273" spans="1:29" x14ac:dyDescent="0.35">
      <c r="A2273" t="s">
        <v>3304</v>
      </c>
      <c r="B2273" t="s">
        <v>1404</v>
      </c>
      <c r="C2273" t="s">
        <v>2605</v>
      </c>
      <c r="D2273" s="1">
        <v>1.2857142857142858</v>
      </c>
      <c r="E2273" s="2">
        <f t="shared" si="210"/>
        <v>1.3333333333333333</v>
      </c>
      <c r="F2273" s="2">
        <f t="shared" si="211"/>
        <v>1.1666666666666667</v>
      </c>
      <c r="G2273" s="2">
        <f t="shared" si="212"/>
        <v>0.88888888888888884</v>
      </c>
      <c r="H2273" s="2">
        <f t="shared" si="213"/>
        <v>0.75</v>
      </c>
      <c r="K2273" s="3">
        <v>1</v>
      </c>
      <c r="O2273" s="3">
        <v>1</v>
      </c>
      <c r="P2273" s="3">
        <v>1</v>
      </c>
      <c r="Q2273" s="3">
        <v>2</v>
      </c>
      <c r="S2273" s="3">
        <v>1</v>
      </c>
      <c r="T2273" s="3">
        <v>1</v>
      </c>
      <c r="U2273" s="3">
        <v>2</v>
      </c>
      <c r="W2273" s="1">
        <f t="shared" si="214"/>
        <v>1.2857142857142858</v>
      </c>
      <c r="X2273" s="17">
        <f>IFERROR(Z2273/AB2273,0)</f>
        <v>1.2857142857142858</v>
      </c>
      <c r="Y2273" s="3">
        <f>SUBTOTAL(109,I2273:V2273)</f>
        <v>9</v>
      </c>
      <c r="Z2273" s="3">
        <f>Y2273-N2273</f>
        <v>9</v>
      </c>
      <c r="AA2273" s="3">
        <f t="shared" si="215"/>
        <v>7</v>
      </c>
      <c r="AB2273" s="3">
        <f>COUNTA(I2273:V2273)-COUNTA(N2273)</f>
        <v>7</v>
      </c>
      <c r="AC2273" s="74">
        <f t="array" ref="AC2273">AVERAGE(IF((COLUMN(I2273:V2273)&lt;&gt;COLUMN(N2273)), I2273:V2273))</f>
        <v>0.69230769230769229</v>
      </c>
    </row>
    <row r="2274" spans="1:29" x14ac:dyDescent="0.35">
      <c r="A2274" t="s">
        <v>3305</v>
      </c>
      <c r="B2274" t="s">
        <v>1406</v>
      </c>
      <c r="C2274" t="s">
        <v>2605</v>
      </c>
      <c r="D2274" s="1">
        <v>3.8333333333333335</v>
      </c>
      <c r="E2274" s="2">
        <f t="shared" si="210"/>
        <v>4.333333333333333</v>
      </c>
      <c r="F2274" s="2">
        <f t="shared" si="211"/>
        <v>4.833333333333333</v>
      </c>
      <c r="G2274" s="2">
        <f t="shared" si="212"/>
        <v>4.1111111111111107</v>
      </c>
      <c r="H2274" s="2">
        <f t="shared" si="213"/>
        <v>3.5833333333333335</v>
      </c>
      <c r="I2274" s="3">
        <v>2</v>
      </c>
      <c r="J2274" s="3">
        <v>1</v>
      </c>
      <c r="K2274" s="3">
        <v>4</v>
      </c>
      <c r="L2274" s="3">
        <v>1</v>
      </c>
      <c r="M2274" s="3">
        <v>1</v>
      </c>
      <c r="N2274" s="3">
        <v>2</v>
      </c>
      <c r="O2274" s="3">
        <v>5</v>
      </c>
      <c r="P2274" s="3">
        <v>6</v>
      </c>
      <c r="Q2274" s="3">
        <v>6</v>
      </c>
      <c r="R2274" s="3">
        <v>4</v>
      </c>
      <c r="S2274" s="3">
        <v>2</v>
      </c>
      <c r="T2274" s="3">
        <v>5</v>
      </c>
      <c r="U2274" s="3">
        <v>6</v>
      </c>
      <c r="V2274" s="3">
        <v>5</v>
      </c>
      <c r="W2274" s="1">
        <f t="shared" si="214"/>
        <v>3.8333333333333335</v>
      </c>
      <c r="X2274" s="17">
        <f>IFERROR(Z2274/AB2274,0)</f>
        <v>3.6923076923076925</v>
      </c>
      <c r="Y2274" s="3">
        <f>SUBTOTAL(109,I2274:V2274)</f>
        <v>50</v>
      </c>
      <c r="Z2274" s="3">
        <f>Y2274-N2274</f>
        <v>48</v>
      </c>
      <c r="AA2274" s="3">
        <f t="shared" si="215"/>
        <v>14</v>
      </c>
      <c r="AB2274" s="3">
        <f>COUNTA(I2274:V2274)-COUNTA(N2274)</f>
        <v>13</v>
      </c>
      <c r="AC2274" s="74">
        <f t="array" ref="AC2274">AVERAGE(IF((COLUMN(I2274:V2274)&lt;&gt;COLUMN(N2274)), I2274:V2274))</f>
        <v>3.6923076923076925</v>
      </c>
    </row>
    <row r="2275" spans="1:29" x14ac:dyDescent="0.35">
      <c r="A2275" t="s">
        <v>3306</v>
      </c>
      <c r="B2275" t="s">
        <v>300</v>
      </c>
      <c r="C2275" t="s">
        <v>2605</v>
      </c>
      <c r="D2275" s="1">
        <v>4</v>
      </c>
      <c r="E2275" s="2">
        <f t="shared" si="210"/>
        <v>4</v>
      </c>
      <c r="F2275" s="2">
        <f t="shared" si="211"/>
        <v>4.666666666666667</v>
      </c>
      <c r="G2275" s="2">
        <f t="shared" si="212"/>
        <v>5.333333333333333</v>
      </c>
      <c r="H2275" s="2">
        <f t="shared" si="213"/>
        <v>4.25</v>
      </c>
      <c r="K2275" s="3">
        <v>2</v>
      </c>
      <c r="L2275" s="3">
        <v>1</v>
      </c>
      <c r="M2275" s="3">
        <v>4</v>
      </c>
      <c r="N2275" s="3">
        <v>11</v>
      </c>
      <c r="O2275" s="3">
        <v>5</v>
      </c>
      <c r="P2275" s="3">
        <v>8</v>
      </c>
      <c r="Q2275" s="3">
        <v>5</v>
      </c>
      <c r="R2275" s="3">
        <v>3</v>
      </c>
      <c r="S2275" s="3">
        <v>3</v>
      </c>
      <c r="T2275" s="3">
        <v>3</v>
      </c>
      <c r="U2275" s="3">
        <v>6</v>
      </c>
      <c r="W2275" s="1">
        <f t="shared" si="214"/>
        <v>4</v>
      </c>
      <c r="X2275" s="17">
        <f>IFERROR(Z2275/AB2275,0)</f>
        <v>4</v>
      </c>
      <c r="Y2275" s="3">
        <f>SUBTOTAL(109,I2275:V2275)</f>
        <v>51</v>
      </c>
      <c r="Z2275" s="3">
        <f>Y2275-N2275</f>
        <v>40</v>
      </c>
      <c r="AA2275" s="3">
        <f t="shared" si="215"/>
        <v>11</v>
      </c>
      <c r="AB2275" s="3">
        <f>COUNTA(I2275:V2275)-COUNTA(N2275)</f>
        <v>10</v>
      </c>
      <c r="AC2275" s="74">
        <f t="array" ref="AC2275">AVERAGE(IF((COLUMN(I2275:V2275)&lt;&gt;COLUMN(N2275)), I2275:V2275))</f>
        <v>3.0769230769230771</v>
      </c>
    </row>
    <row r="2276" spans="1:29" x14ac:dyDescent="0.35">
      <c r="A2276" t="s">
        <v>3307</v>
      </c>
      <c r="B2276" t="s">
        <v>3308</v>
      </c>
      <c r="C2276" t="s">
        <v>2605</v>
      </c>
      <c r="D2276" s="1">
        <v>2</v>
      </c>
      <c r="E2276" s="2">
        <f t="shared" si="210"/>
        <v>0.66666666666666663</v>
      </c>
      <c r="F2276" s="2">
        <f t="shared" si="211"/>
        <v>0.33333333333333331</v>
      </c>
      <c r="G2276" s="2">
        <f t="shared" si="212"/>
        <v>0.22222222222222221</v>
      </c>
      <c r="H2276" s="2">
        <f t="shared" si="213"/>
        <v>0.16666666666666666</v>
      </c>
      <c r="S2276" s="3">
        <v>2</v>
      </c>
      <c r="W2276" s="1">
        <f t="shared" si="214"/>
        <v>2</v>
      </c>
      <c r="X2276" s="17">
        <f>IFERROR(Z2276/AB2276,0)</f>
        <v>2</v>
      </c>
      <c r="Y2276" s="3">
        <f>SUBTOTAL(109,I2276:V2276)</f>
        <v>2</v>
      </c>
      <c r="Z2276" s="3">
        <f>Y2276-N2276</f>
        <v>2</v>
      </c>
      <c r="AA2276" s="3">
        <f t="shared" si="215"/>
        <v>1</v>
      </c>
      <c r="AB2276" s="3">
        <f>COUNTA(I2276:V2276)-COUNTA(N2276)</f>
        <v>1</v>
      </c>
      <c r="AC2276" s="74">
        <f t="array" ref="AC2276">AVERAGE(IF((COLUMN(I2276:V2276)&lt;&gt;COLUMN(N2276)), I2276:V2276))</f>
        <v>0.15384615384615385</v>
      </c>
    </row>
    <row r="2277" spans="1:29" x14ac:dyDescent="0.35">
      <c r="A2277" t="s">
        <v>3309</v>
      </c>
      <c r="B2277" t="s">
        <v>302</v>
      </c>
      <c r="C2277" t="s">
        <v>2605</v>
      </c>
      <c r="D2277" s="1">
        <v>4.5</v>
      </c>
      <c r="E2277" s="2">
        <f t="shared" si="210"/>
        <v>3.3333333333333335</v>
      </c>
      <c r="F2277" s="2">
        <f t="shared" si="211"/>
        <v>4.5</v>
      </c>
      <c r="G2277" s="2">
        <f t="shared" si="212"/>
        <v>4.4444444444444446</v>
      </c>
      <c r="H2277" s="2">
        <f t="shared" si="213"/>
        <v>4.083333333333333</v>
      </c>
      <c r="I2277" s="3">
        <v>1</v>
      </c>
      <c r="J2277" s="3">
        <v>1</v>
      </c>
      <c r="K2277" s="3">
        <v>8</v>
      </c>
      <c r="M2277" s="3">
        <v>5</v>
      </c>
      <c r="N2277" s="3">
        <v>6</v>
      </c>
      <c r="O2277" s="3">
        <v>2</v>
      </c>
      <c r="P2277" s="3">
        <v>16</v>
      </c>
      <c r="R2277" s="3">
        <v>1</v>
      </c>
      <c r="S2277" s="3">
        <v>1</v>
      </c>
      <c r="T2277" s="3">
        <v>4</v>
      </c>
      <c r="U2277" s="3">
        <v>5</v>
      </c>
      <c r="V2277" s="3">
        <v>2</v>
      </c>
      <c r="W2277" s="1">
        <f t="shared" si="214"/>
        <v>4.5</v>
      </c>
      <c r="X2277" s="17">
        <f>IFERROR(Z2277/AB2277,0)</f>
        <v>4.1818181818181817</v>
      </c>
      <c r="Y2277" s="3">
        <f>SUBTOTAL(109,I2277:V2277)</f>
        <v>52</v>
      </c>
      <c r="Z2277" s="3">
        <f>Y2277-N2277</f>
        <v>46</v>
      </c>
      <c r="AA2277" s="3">
        <f t="shared" si="215"/>
        <v>12</v>
      </c>
      <c r="AB2277" s="3">
        <f>COUNTA(I2277:V2277)-COUNTA(N2277)</f>
        <v>11</v>
      </c>
      <c r="AC2277" s="74">
        <f t="array" ref="AC2277">AVERAGE(IF((COLUMN(I2277:V2277)&lt;&gt;COLUMN(N2277)), I2277:V2277))</f>
        <v>3.5384615384615383</v>
      </c>
    </row>
    <row r="2278" spans="1:29" x14ac:dyDescent="0.35">
      <c r="A2278" t="s">
        <v>3310</v>
      </c>
      <c r="B2278" t="s">
        <v>1410</v>
      </c>
      <c r="C2278" t="s">
        <v>2605</v>
      </c>
      <c r="D2278" s="1">
        <v>1</v>
      </c>
      <c r="E2278" s="2">
        <f t="shared" si="210"/>
        <v>0.66666666666666663</v>
      </c>
      <c r="F2278" s="2">
        <f t="shared" si="211"/>
        <v>0.33333333333333331</v>
      </c>
      <c r="G2278" s="2">
        <f t="shared" si="212"/>
        <v>0.22222222222222221</v>
      </c>
      <c r="H2278" s="2">
        <f t="shared" si="213"/>
        <v>0.16666666666666666</v>
      </c>
      <c r="S2278" s="3">
        <v>1</v>
      </c>
      <c r="U2278" s="3">
        <v>1</v>
      </c>
      <c r="W2278" s="1">
        <f t="shared" si="214"/>
        <v>1</v>
      </c>
      <c r="X2278" s="17">
        <f>IFERROR(Z2278/AB2278,0)</f>
        <v>1</v>
      </c>
      <c r="Y2278" s="3">
        <f>SUBTOTAL(109,I2278:V2278)</f>
        <v>2</v>
      </c>
      <c r="Z2278" s="3">
        <f>Y2278-N2278</f>
        <v>2</v>
      </c>
      <c r="AA2278" s="3">
        <f t="shared" si="215"/>
        <v>2</v>
      </c>
      <c r="AB2278" s="3">
        <f>COUNTA(I2278:V2278)-COUNTA(N2278)</f>
        <v>2</v>
      </c>
      <c r="AC2278" s="74">
        <f t="array" ref="AC2278">AVERAGE(IF((COLUMN(I2278:V2278)&lt;&gt;COLUMN(N2278)), I2278:V2278))</f>
        <v>0.15384615384615385</v>
      </c>
    </row>
    <row r="2279" spans="1:29" x14ac:dyDescent="0.35">
      <c r="A2279" t="s">
        <v>3311</v>
      </c>
      <c r="B2279" t="s">
        <v>1416</v>
      </c>
      <c r="C2279" t="s">
        <v>2605</v>
      </c>
      <c r="D2279" s="1">
        <v>1</v>
      </c>
      <c r="E2279" s="2">
        <f t="shared" si="210"/>
        <v>0.66666666666666663</v>
      </c>
      <c r="F2279" s="2">
        <f t="shared" si="211"/>
        <v>0.5</v>
      </c>
      <c r="G2279" s="2">
        <f t="shared" si="212"/>
        <v>0.44444444444444442</v>
      </c>
      <c r="H2279" s="2">
        <f t="shared" si="213"/>
        <v>0.33333333333333331</v>
      </c>
      <c r="N2279" s="3">
        <v>1</v>
      </c>
      <c r="P2279" s="3">
        <v>1</v>
      </c>
      <c r="S2279" s="3">
        <v>1</v>
      </c>
      <c r="U2279" s="3">
        <v>1</v>
      </c>
      <c r="W2279" s="1">
        <f t="shared" si="214"/>
        <v>1</v>
      </c>
      <c r="X2279" s="17">
        <f>IFERROR(Z2279/AB2279,0)</f>
        <v>1</v>
      </c>
      <c r="Y2279" s="3">
        <f>SUBTOTAL(109,I2279:V2279)</f>
        <v>4</v>
      </c>
      <c r="Z2279" s="3">
        <f>Y2279-N2279</f>
        <v>3</v>
      </c>
      <c r="AA2279" s="3">
        <f t="shared" si="215"/>
        <v>4</v>
      </c>
      <c r="AB2279" s="3">
        <f>COUNTA(I2279:V2279)-COUNTA(N2279)</f>
        <v>3</v>
      </c>
      <c r="AC2279" s="74">
        <f t="array" ref="AC2279">AVERAGE(IF((COLUMN(I2279:V2279)&lt;&gt;COLUMN(N2279)), I2279:V2279))</f>
        <v>0.23076923076923078</v>
      </c>
    </row>
    <row r="2280" spans="1:29" x14ac:dyDescent="0.35">
      <c r="A2280" t="s">
        <v>3312</v>
      </c>
      <c r="B2280" t="s">
        <v>54</v>
      </c>
      <c r="C2280" t="s">
        <v>3313</v>
      </c>
      <c r="D2280" s="1">
        <v>1</v>
      </c>
      <c r="E2280" s="2">
        <f t="shared" si="210"/>
        <v>0</v>
      </c>
      <c r="F2280" s="2">
        <f t="shared" si="211"/>
        <v>0</v>
      </c>
      <c r="G2280" s="2">
        <f t="shared" si="212"/>
        <v>0.1111111111111111</v>
      </c>
      <c r="H2280" s="2">
        <f t="shared" si="213"/>
        <v>8.3333333333333329E-2</v>
      </c>
      <c r="O2280" s="3">
        <v>1</v>
      </c>
      <c r="W2280" s="1">
        <f t="shared" si="214"/>
        <v>1</v>
      </c>
      <c r="X2280" s="17">
        <f>IFERROR(Z2280/AB2280,0)</f>
        <v>1</v>
      </c>
      <c r="Y2280" s="3">
        <f>SUBTOTAL(109,I2280:V2280)</f>
        <v>1</v>
      </c>
      <c r="Z2280" s="3">
        <f>Y2280-N2280</f>
        <v>1</v>
      </c>
      <c r="AA2280" s="3">
        <f t="shared" si="215"/>
        <v>1</v>
      </c>
      <c r="AB2280" s="3">
        <f>COUNTA(I2280:V2280)-COUNTA(N2280)</f>
        <v>1</v>
      </c>
      <c r="AC2280" s="74">
        <f t="array" ref="AC2280">AVERAGE(IF((COLUMN(I2280:V2280)&lt;&gt;COLUMN(N2280)), I2280:V2280))</f>
        <v>7.6923076923076927E-2</v>
      </c>
    </row>
    <row r="2281" spans="1:29" x14ac:dyDescent="0.35">
      <c r="A2281" t="s">
        <v>3314</v>
      </c>
      <c r="B2281" t="s">
        <v>730</v>
      </c>
      <c r="C2281" t="s">
        <v>3313</v>
      </c>
      <c r="D2281" s="1">
        <v>1</v>
      </c>
      <c r="E2281" s="2">
        <f t="shared" si="210"/>
        <v>0</v>
      </c>
      <c r="F2281" s="2">
        <f t="shared" si="211"/>
        <v>0</v>
      </c>
      <c r="G2281" s="2">
        <f t="shared" si="212"/>
        <v>0.1111111111111111</v>
      </c>
      <c r="H2281" s="2">
        <f t="shared" si="213"/>
        <v>8.3333333333333329E-2</v>
      </c>
      <c r="O2281" s="3">
        <v>1</v>
      </c>
      <c r="W2281" s="1">
        <f t="shared" si="214"/>
        <v>1</v>
      </c>
      <c r="X2281" s="17">
        <f>IFERROR(Z2281/AB2281,0)</f>
        <v>1</v>
      </c>
      <c r="Y2281" s="3">
        <f>SUBTOTAL(109,I2281:V2281)</f>
        <v>1</v>
      </c>
      <c r="Z2281" s="3">
        <f>Y2281-N2281</f>
        <v>1</v>
      </c>
      <c r="AA2281" s="3">
        <f t="shared" si="215"/>
        <v>1</v>
      </c>
      <c r="AB2281" s="3">
        <f>COUNTA(I2281:V2281)-COUNTA(N2281)</f>
        <v>1</v>
      </c>
      <c r="AC2281" s="74">
        <f t="array" ref="AC2281">AVERAGE(IF((COLUMN(I2281:V2281)&lt;&gt;COLUMN(N2281)), I2281:V2281))</f>
        <v>7.6923076923076927E-2</v>
      </c>
    </row>
    <row r="2282" spans="1:29" x14ac:dyDescent="0.35">
      <c r="A2282" t="s">
        <v>3315</v>
      </c>
      <c r="B2282" t="s">
        <v>741</v>
      </c>
      <c r="C2282" t="s">
        <v>3313</v>
      </c>
      <c r="D2282" s="1" t="s">
        <v>71</v>
      </c>
      <c r="E2282" s="2">
        <f t="shared" si="210"/>
        <v>0</v>
      </c>
      <c r="F2282" s="2">
        <f t="shared" si="211"/>
        <v>0</v>
      </c>
      <c r="G2282" s="2">
        <f t="shared" si="212"/>
        <v>0.1111111111111111</v>
      </c>
      <c r="H2282" s="2">
        <f t="shared" si="213"/>
        <v>8.3333333333333329E-2</v>
      </c>
      <c r="N2282" s="3">
        <v>1</v>
      </c>
      <c r="W2282" s="1" t="str">
        <f t="shared" si="214"/>
        <v>0</v>
      </c>
      <c r="X2282" s="17">
        <f>IFERROR(Z2282/AB2282,0)</f>
        <v>0</v>
      </c>
      <c r="Y2282" s="3">
        <f>SUBTOTAL(109,I2282:V2282)</f>
        <v>1</v>
      </c>
      <c r="Z2282" s="3">
        <f>Y2282-N2282</f>
        <v>0</v>
      </c>
      <c r="AA2282" s="3">
        <f t="shared" si="215"/>
        <v>1</v>
      </c>
      <c r="AB2282" s="3">
        <f>COUNTA(I2282:V2282)-COUNTA(N2282)</f>
        <v>0</v>
      </c>
      <c r="AC2282" s="74">
        <f t="array" ref="AC2282">AVERAGE(IF((COLUMN(I2282:V2282)&lt;&gt;COLUMN(N2282)), I2282:V2282))</f>
        <v>0</v>
      </c>
    </row>
    <row r="2283" spans="1:29" x14ac:dyDescent="0.35">
      <c r="A2283" t="s">
        <v>3316</v>
      </c>
      <c r="B2283" t="s">
        <v>3317</v>
      </c>
      <c r="C2283" t="s">
        <v>3313</v>
      </c>
      <c r="D2283" s="1">
        <v>1</v>
      </c>
      <c r="E2283" s="2">
        <f t="shared" si="210"/>
        <v>0</v>
      </c>
      <c r="F2283" s="2">
        <f t="shared" si="211"/>
        <v>0</v>
      </c>
      <c r="G2283" s="2">
        <f t="shared" si="212"/>
        <v>0.1111111111111111</v>
      </c>
      <c r="H2283" s="2">
        <f t="shared" si="213"/>
        <v>8.3333333333333329E-2</v>
      </c>
      <c r="O2283" s="3">
        <v>1</v>
      </c>
      <c r="W2283" s="1">
        <f t="shared" si="214"/>
        <v>1</v>
      </c>
      <c r="X2283" s="17">
        <f>IFERROR(Z2283/AB2283,0)</f>
        <v>1</v>
      </c>
      <c r="Y2283" s="3">
        <f>SUBTOTAL(109,I2283:V2283)</f>
        <v>1</v>
      </c>
      <c r="Z2283" s="3">
        <f>Y2283-N2283</f>
        <v>1</v>
      </c>
      <c r="AA2283" s="3">
        <f t="shared" si="215"/>
        <v>1</v>
      </c>
      <c r="AB2283" s="3">
        <f>COUNTA(I2283:V2283)-COUNTA(N2283)</f>
        <v>1</v>
      </c>
      <c r="AC2283" s="74">
        <f t="array" ref="AC2283">AVERAGE(IF((COLUMN(I2283:V2283)&lt;&gt;COLUMN(N2283)), I2283:V2283))</f>
        <v>7.6923076923076927E-2</v>
      </c>
    </row>
    <row r="2284" spans="1:29" x14ac:dyDescent="0.35">
      <c r="A2284" t="s">
        <v>3318</v>
      </c>
      <c r="B2284" t="s">
        <v>1546</v>
      </c>
      <c r="C2284" t="s">
        <v>3313</v>
      </c>
      <c r="D2284" s="1">
        <v>1</v>
      </c>
      <c r="E2284" s="2">
        <f t="shared" si="210"/>
        <v>0</v>
      </c>
      <c r="F2284" s="2">
        <f t="shared" si="211"/>
        <v>0.16666666666666666</v>
      </c>
      <c r="G2284" s="2">
        <f t="shared" si="212"/>
        <v>0.33333333333333331</v>
      </c>
      <c r="H2284" s="2">
        <f t="shared" si="213"/>
        <v>0.25</v>
      </c>
      <c r="N2284" s="3">
        <v>2</v>
      </c>
      <c r="P2284" s="3">
        <v>1</v>
      </c>
      <c r="W2284" s="1">
        <f t="shared" si="214"/>
        <v>1</v>
      </c>
      <c r="X2284" s="17">
        <f>IFERROR(Z2284/AB2284,0)</f>
        <v>1</v>
      </c>
      <c r="Y2284" s="3">
        <f>SUBTOTAL(109,I2284:V2284)</f>
        <v>3</v>
      </c>
      <c r="Z2284" s="3">
        <f>Y2284-N2284</f>
        <v>1</v>
      </c>
      <c r="AA2284" s="3">
        <f t="shared" si="215"/>
        <v>2</v>
      </c>
      <c r="AB2284" s="3">
        <f>COUNTA(I2284:V2284)-COUNTA(N2284)</f>
        <v>1</v>
      </c>
      <c r="AC2284" s="74">
        <f t="array" ref="AC2284">AVERAGE(IF((COLUMN(I2284:V2284)&lt;&gt;COLUMN(N2284)), I2284:V2284))</f>
        <v>7.6923076923076927E-2</v>
      </c>
    </row>
    <row r="2285" spans="1:29" x14ac:dyDescent="0.35">
      <c r="A2285" t="s">
        <v>3319</v>
      </c>
      <c r="B2285" t="s">
        <v>763</v>
      </c>
      <c r="C2285" t="s">
        <v>3313</v>
      </c>
      <c r="D2285" s="1">
        <v>1</v>
      </c>
      <c r="E2285" s="2">
        <f t="shared" si="210"/>
        <v>0</v>
      </c>
      <c r="F2285" s="2">
        <f t="shared" si="211"/>
        <v>0.16666666666666666</v>
      </c>
      <c r="G2285" s="2">
        <f t="shared" si="212"/>
        <v>0.1111111111111111</v>
      </c>
      <c r="H2285" s="2">
        <f t="shared" si="213"/>
        <v>8.3333333333333329E-2</v>
      </c>
      <c r="R2285" s="3">
        <v>1</v>
      </c>
      <c r="W2285" s="1">
        <f t="shared" si="214"/>
        <v>1</v>
      </c>
      <c r="X2285" s="17">
        <f>IFERROR(Z2285/AB2285,0)</f>
        <v>1</v>
      </c>
      <c r="Y2285" s="3">
        <f>SUBTOTAL(109,I2285:V2285)</f>
        <v>1</v>
      </c>
      <c r="Z2285" s="3">
        <f>Y2285-N2285</f>
        <v>1</v>
      </c>
      <c r="AA2285" s="3">
        <f t="shared" si="215"/>
        <v>1</v>
      </c>
      <c r="AB2285" s="3">
        <f>COUNTA(I2285:V2285)-COUNTA(N2285)</f>
        <v>1</v>
      </c>
      <c r="AC2285" s="74">
        <f t="array" ref="AC2285">AVERAGE(IF((COLUMN(I2285:V2285)&lt;&gt;COLUMN(N2285)), I2285:V2285))</f>
        <v>7.6923076923076927E-2</v>
      </c>
    </row>
    <row r="2286" spans="1:29" x14ac:dyDescent="0.35">
      <c r="A2286" t="s">
        <v>3320</v>
      </c>
      <c r="B2286" t="s">
        <v>3321</v>
      </c>
      <c r="C2286" t="s">
        <v>3313</v>
      </c>
      <c r="D2286" s="1">
        <v>2</v>
      </c>
      <c r="E2286" s="2">
        <f t="shared" si="210"/>
        <v>1</v>
      </c>
      <c r="F2286" s="2">
        <f t="shared" si="211"/>
        <v>0.83333333333333337</v>
      </c>
      <c r="G2286" s="2">
        <f t="shared" si="212"/>
        <v>0.77777777777777779</v>
      </c>
      <c r="H2286" s="2">
        <f t="shared" si="213"/>
        <v>0.58333333333333337</v>
      </c>
      <c r="N2286" s="3">
        <v>1</v>
      </c>
      <c r="O2286" s="3">
        <v>1</v>
      </c>
      <c r="R2286" s="3">
        <v>2</v>
      </c>
      <c r="S2286" s="3">
        <v>3</v>
      </c>
      <c r="W2286" s="1">
        <f t="shared" si="214"/>
        <v>2</v>
      </c>
      <c r="X2286" s="17">
        <f>IFERROR(Z2286/AB2286,0)</f>
        <v>2</v>
      </c>
      <c r="Y2286" s="3">
        <f>SUBTOTAL(109,I2286:V2286)</f>
        <v>7</v>
      </c>
      <c r="Z2286" s="3">
        <f>Y2286-N2286</f>
        <v>6</v>
      </c>
      <c r="AA2286" s="3">
        <f t="shared" si="215"/>
        <v>4</v>
      </c>
      <c r="AB2286" s="3">
        <f>COUNTA(I2286:V2286)-COUNTA(N2286)</f>
        <v>3</v>
      </c>
      <c r="AC2286" s="74">
        <f t="array" ref="AC2286">AVERAGE(IF((COLUMN(I2286:V2286)&lt;&gt;COLUMN(N2286)), I2286:V2286))</f>
        <v>0.46153846153846156</v>
      </c>
    </row>
    <row r="2287" spans="1:29" x14ac:dyDescent="0.35">
      <c r="A2287" t="s">
        <v>3322</v>
      </c>
      <c r="B2287" t="s">
        <v>3323</v>
      </c>
      <c r="C2287" t="s">
        <v>3313</v>
      </c>
      <c r="D2287" s="1">
        <v>1</v>
      </c>
      <c r="E2287" s="2">
        <f t="shared" si="210"/>
        <v>0.33333333333333331</v>
      </c>
      <c r="F2287" s="2">
        <f t="shared" si="211"/>
        <v>0.16666666666666666</v>
      </c>
      <c r="G2287" s="2">
        <f t="shared" si="212"/>
        <v>0.33333333333333331</v>
      </c>
      <c r="H2287" s="2">
        <f t="shared" si="213"/>
        <v>0.25</v>
      </c>
      <c r="N2287" s="3">
        <v>2</v>
      </c>
      <c r="S2287" s="3">
        <v>1</v>
      </c>
      <c r="W2287" s="1">
        <f t="shared" si="214"/>
        <v>1</v>
      </c>
      <c r="X2287" s="17">
        <f>IFERROR(Z2287/AB2287,0)</f>
        <v>1</v>
      </c>
      <c r="Y2287" s="3">
        <f>SUBTOTAL(109,I2287:V2287)</f>
        <v>3</v>
      </c>
      <c r="Z2287" s="3">
        <f>Y2287-N2287</f>
        <v>1</v>
      </c>
      <c r="AA2287" s="3">
        <f t="shared" si="215"/>
        <v>2</v>
      </c>
      <c r="AB2287" s="3">
        <f>COUNTA(I2287:V2287)-COUNTA(N2287)</f>
        <v>1</v>
      </c>
      <c r="AC2287" s="74">
        <f t="array" ref="AC2287">AVERAGE(IF((COLUMN(I2287:V2287)&lt;&gt;COLUMN(N2287)), I2287:V2287))</f>
        <v>7.6923076923076927E-2</v>
      </c>
    </row>
    <row r="2288" spans="1:29" x14ac:dyDescent="0.35">
      <c r="A2288" t="s">
        <v>3324</v>
      </c>
      <c r="B2288" t="s">
        <v>3325</v>
      </c>
      <c r="C2288" t="s">
        <v>3313</v>
      </c>
      <c r="D2288" s="1">
        <v>1</v>
      </c>
      <c r="E2288" s="2">
        <f t="shared" si="210"/>
        <v>0</v>
      </c>
      <c r="F2288" s="2">
        <f t="shared" si="211"/>
        <v>0.16666666666666666</v>
      </c>
      <c r="G2288" s="2">
        <f t="shared" si="212"/>
        <v>0.1111111111111111</v>
      </c>
      <c r="H2288" s="2">
        <f t="shared" si="213"/>
        <v>8.3333333333333329E-2</v>
      </c>
      <c r="R2288" s="3">
        <v>1</v>
      </c>
      <c r="W2288" s="1">
        <f t="shared" si="214"/>
        <v>1</v>
      </c>
      <c r="X2288" s="17">
        <f>IFERROR(Z2288/AB2288,0)</f>
        <v>1</v>
      </c>
      <c r="Y2288" s="3">
        <f>SUBTOTAL(109,I2288:V2288)</f>
        <v>1</v>
      </c>
      <c r="Z2288" s="3">
        <f>Y2288-N2288</f>
        <v>1</v>
      </c>
      <c r="AA2288" s="3">
        <f t="shared" si="215"/>
        <v>1</v>
      </c>
      <c r="AB2288" s="3">
        <f>COUNTA(I2288:V2288)-COUNTA(N2288)</f>
        <v>1</v>
      </c>
      <c r="AC2288" s="74">
        <f t="array" ref="AC2288">AVERAGE(IF((COLUMN(I2288:V2288)&lt;&gt;COLUMN(N2288)), I2288:V2288))</f>
        <v>7.6923076923076927E-2</v>
      </c>
    </row>
    <row r="2289" spans="1:29" x14ac:dyDescent="0.35">
      <c r="A2289" t="s">
        <v>3326</v>
      </c>
      <c r="B2289" t="s">
        <v>3327</v>
      </c>
      <c r="C2289" t="s">
        <v>3313</v>
      </c>
      <c r="D2289" s="1">
        <v>6</v>
      </c>
      <c r="E2289" s="2">
        <f t="shared" si="210"/>
        <v>5.666666666666667</v>
      </c>
      <c r="F2289" s="2">
        <f t="shared" si="211"/>
        <v>4</v>
      </c>
      <c r="G2289" s="2">
        <f t="shared" si="212"/>
        <v>2.7777777777777777</v>
      </c>
      <c r="H2289" s="2">
        <f t="shared" si="213"/>
        <v>2.0833333333333335</v>
      </c>
      <c r="N2289" s="3">
        <v>1</v>
      </c>
      <c r="P2289" s="3">
        <v>1</v>
      </c>
      <c r="Q2289" s="3">
        <v>1</v>
      </c>
      <c r="R2289" s="3">
        <v>5</v>
      </c>
      <c r="S2289" s="3">
        <v>17</v>
      </c>
      <c r="W2289" s="1">
        <f t="shared" si="214"/>
        <v>6</v>
      </c>
      <c r="X2289" s="17">
        <f>IFERROR(Z2289/AB2289,0)</f>
        <v>6</v>
      </c>
      <c r="Y2289" s="3">
        <f>SUBTOTAL(109,I2289:V2289)</f>
        <v>25</v>
      </c>
      <c r="Z2289" s="3">
        <f>Y2289-N2289</f>
        <v>24</v>
      </c>
      <c r="AA2289" s="3">
        <f t="shared" si="215"/>
        <v>5</v>
      </c>
      <c r="AB2289" s="3">
        <f>COUNTA(I2289:V2289)-COUNTA(N2289)</f>
        <v>4</v>
      </c>
      <c r="AC2289" s="74">
        <f t="array" ref="AC2289">AVERAGE(IF((COLUMN(I2289:V2289)&lt;&gt;COLUMN(N2289)), I2289:V2289))</f>
        <v>1.8461538461538463</v>
      </c>
    </row>
    <row r="2290" spans="1:29" x14ac:dyDescent="0.35">
      <c r="A2290" t="s">
        <v>3328</v>
      </c>
      <c r="B2290" t="s">
        <v>3329</v>
      </c>
      <c r="C2290" t="s">
        <v>3313</v>
      </c>
      <c r="D2290" s="1">
        <v>6</v>
      </c>
      <c r="E2290" s="2">
        <f t="shared" si="210"/>
        <v>1</v>
      </c>
      <c r="F2290" s="2">
        <f t="shared" si="211"/>
        <v>2</v>
      </c>
      <c r="G2290" s="2">
        <f t="shared" si="212"/>
        <v>1.4444444444444444</v>
      </c>
      <c r="H2290" s="2">
        <f t="shared" si="213"/>
        <v>1.0833333333333333</v>
      </c>
      <c r="N2290" s="3">
        <v>1</v>
      </c>
      <c r="R2290" s="3">
        <v>9</v>
      </c>
      <c r="S2290" s="3">
        <v>3</v>
      </c>
      <c r="W2290" s="1">
        <f t="shared" si="214"/>
        <v>6</v>
      </c>
      <c r="X2290" s="17">
        <f>IFERROR(Z2290/AB2290,0)</f>
        <v>6</v>
      </c>
      <c r="Y2290" s="3">
        <f>SUBTOTAL(109,I2290:V2290)</f>
        <v>13</v>
      </c>
      <c r="Z2290" s="3">
        <f>Y2290-N2290</f>
        <v>12</v>
      </c>
      <c r="AA2290" s="3">
        <f t="shared" si="215"/>
        <v>3</v>
      </c>
      <c r="AB2290" s="3">
        <f>COUNTA(I2290:V2290)-COUNTA(N2290)</f>
        <v>2</v>
      </c>
      <c r="AC2290" s="74">
        <f t="array" ref="AC2290">AVERAGE(IF((COLUMN(I2290:V2290)&lt;&gt;COLUMN(N2290)), I2290:V2290))</f>
        <v>0.92307692307692313</v>
      </c>
    </row>
    <row r="2291" spans="1:29" x14ac:dyDescent="0.35">
      <c r="A2291" t="s">
        <v>3330</v>
      </c>
      <c r="B2291" t="s">
        <v>3331</v>
      </c>
      <c r="C2291" t="s">
        <v>3313</v>
      </c>
      <c r="D2291" s="1">
        <v>2</v>
      </c>
      <c r="E2291" s="2">
        <f t="shared" si="210"/>
        <v>0.66666666666666663</v>
      </c>
      <c r="F2291" s="2">
        <f t="shared" si="211"/>
        <v>0.66666666666666663</v>
      </c>
      <c r="G2291" s="2">
        <f t="shared" si="212"/>
        <v>0.44444444444444442</v>
      </c>
      <c r="H2291" s="2">
        <f t="shared" si="213"/>
        <v>0.33333333333333331</v>
      </c>
      <c r="R2291" s="3">
        <v>2</v>
      </c>
      <c r="S2291" s="3">
        <v>2</v>
      </c>
      <c r="W2291" s="1">
        <f t="shared" si="214"/>
        <v>2</v>
      </c>
      <c r="X2291" s="17">
        <f>IFERROR(Z2291/AB2291,0)</f>
        <v>2</v>
      </c>
      <c r="Y2291" s="3">
        <f>SUBTOTAL(109,I2291:V2291)</f>
        <v>4</v>
      </c>
      <c r="Z2291" s="3">
        <f>Y2291-N2291</f>
        <v>4</v>
      </c>
      <c r="AA2291" s="3">
        <f t="shared" si="215"/>
        <v>2</v>
      </c>
      <c r="AB2291" s="3">
        <f>COUNTA(I2291:V2291)-COUNTA(N2291)</f>
        <v>2</v>
      </c>
      <c r="AC2291" s="74">
        <f t="array" ref="AC2291">AVERAGE(IF((COLUMN(I2291:V2291)&lt;&gt;COLUMN(N2291)), I2291:V2291))</f>
        <v>0.30769230769230771</v>
      </c>
    </row>
    <row r="2292" spans="1:29" x14ac:dyDescent="0.35">
      <c r="A2292" t="s">
        <v>3332</v>
      </c>
      <c r="B2292" t="s">
        <v>3333</v>
      </c>
      <c r="C2292" t="s">
        <v>3313</v>
      </c>
      <c r="D2292" s="1">
        <v>2</v>
      </c>
      <c r="E2292" s="2">
        <f t="shared" si="210"/>
        <v>0.33333333333333331</v>
      </c>
      <c r="F2292" s="2">
        <f t="shared" si="211"/>
        <v>0.66666666666666663</v>
      </c>
      <c r="G2292" s="2">
        <f t="shared" si="212"/>
        <v>0.44444444444444442</v>
      </c>
      <c r="H2292" s="2">
        <f t="shared" si="213"/>
        <v>0.33333333333333331</v>
      </c>
      <c r="R2292" s="3">
        <v>3</v>
      </c>
      <c r="S2292" s="3">
        <v>1</v>
      </c>
      <c r="W2292" s="1">
        <f t="shared" si="214"/>
        <v>2</v>
      </c>
      <c r="X2292" s="17">
        <f>IFERROR(Z2292/AB2292,0)</f>
        <v>2</v>
      </c>
      <c r="Y2292" s="3">
        <f>SUBTOTAL(109,I2292:V2292)</f>
        <v>4</v>
      </c>
      <c r="Z2292" s="3">
        <f>Y2292-N2292</f>
        <v>4</v>
      </c>
      <c r="AA2292" s="3">
        <f t="shared" si="215"/>
        <v>2</v>
      </c>
      <c r="AB2292" s="3">
        <f>COUNTA(I2292:V2292)-COUNTA(N2292)</f>
        <v>2</v>
      </c>
      <c r="AC2292" s="74">
        <f t="array" ref="AC2292">AVERAGE(IF((COLUMN(I2292:V2292)&lt;&gt;COLUMN(N2292)), I2292:V2292))</f>
        <v>0.30769230769230771</v>
      </c>
    </row>
    <row r="2293" spans="1:29" x14ac:dyDescent="0.35">
      <c r="A2293" t="s">
        <v>3334</v>
      </c>
      <c r="B2293" t="s">
        <v>3335</v>
      </c>
      <c r="C2293" t="s">
        <v>3313</v>
      </c>
      <c r="D2293" s="1">
        <v>1</v>
      </c>
      <c r="E2293" s="2">
        <f t="shared" si="210"/>
        <v>0.33333333333333331</v>
      </c>
      <c r="F2293" s="2">
        <f t="shared" si="211"/>
        <v>0.33333333333333331</v>
      </c>
      <c r="G2293" s="2">
        <f t="shared" si="212"/>
        <v>0.22222222222222221</v>
      </c>
      <c r="H2293" s="2">
        <f t="shared" si="213"/>
        <v>0.16666666666666666</v>
      </c>
      <c r="R2293" s="3">
        <v>1</v>
      </c>
      <c r="S2293" s="3">
        <v>1</v>
      </c>
      <c r="W2293" s="1">
        <f t="shared" si="214"/>
        <v>1</v>
      </c>
      <c r="X2293" s="17">
        <f>IFERROR(Z2293/AB2293,0)</f>
        <v>1</v>
      </c>
      <c r="Y2293" s="3">
        <f>SUBTOTAL(109,I2293:V2293)</f>
        <v>2</v>
      </c>
      <c r="Z2293" s="3">
        <f>Y2293-N2293</f>
        <v>2</v>
      </c>
      <c r="AA2293" s="3">
        <f t="shared" si="215"/>
        <v>2</v>
      </c>
      <c r="AB2293" s="3">
        <f>COUNTA(I2293:V2293)-COUNTA(N2293)</f>
        <v>2</v>
      </c>
      <c r="AC2293" s="74">
        <f t="array" ref="AC2293">AVERAGE(IF((COLUMN(I2293:V2293)&lt;&gt;COLUMN(N2293)), I2293:V2293))</f>
        <v>0.15384615384615385</v>
      </c>
    </row>
    <row r="2294" spans="1:29" x14ac:dyDescent="0.35">
      <c r="A2294" t="s">
        <v>3336</v>
      </c>
      <c r="B2294" t="s">
        <v>3337</v>
      </c>
      <c r="C2294" t="s">
        <v>3313</v>
      </c>
      <c r="D2294" s="1">
        <v>1</v>
      </c>
      <c r="E2294" s="2">
        <f t="shared" si="210"/>
        <v>0</v>
      </c>
      <c r="F2294" s="2">
        <f t="shared" si="211"/>
        <v>0.16666666666666666</v>
      </c>
      <c r="G2294" s="2">
        <f t="shared" si="212"/>
        <v>0.22222222222222221</v>
      </c>
      <c r="H2294" s="2">
        <f t="shared" si="213"/>
        <v>0.16666666666666666</v>
      </c>
      <c r="N2294" s="3">
        <v>1</v>
      </c>
      <c r="R2294" s="3">
        <v>1</v>
      </c>
      <c r="W2294" s="1">
        <f t="shared" si="214"/>
        <v>1</v>
      </c>
      <c r="X2294" s="17">
        <f>IFERROR(Z2294/AB2294,0)</f>
        <v>1</v>
      </c>
      <c r="Y2294" s="3">
        <f>SUBTOTAL(109,I2294:V2294)</f>
        <v>2</v>
      </c>
      <c r="Z2294" s="3">
        <f>Y2294-N2294</f>
        <v>1</v>
      </c>
      <c r="AA2294" s="3">
        <f t="shared" si="215"/>
        <v>2</v>
      </c>
      <c r="AB2294" s="3">
        <f>COUNTA(I2294:V2294)-COUNTA(N2294)</f>
        <v>1</v>
      </c>
      <c r="AC2294" s="74">
        <f t="array" ref="AC2294">AVERAGE(IF((COLUMN(I2294:V2294)&lt;&gt;COLUMN(N2294)), I2294:V2294))</f>
        <v>7.6923076923076927E-2</v>
      </c>
    </row>
    <row r="2295" spans="1:29" x14ac:dyDescent="0.35">
      <c r="A2295" t="s">
        <v>3338</v>
      </c>
      <c r="B2295" t="s">
        <v>3339</v>
      </c>
      <c r="C2295" t="s">
        <v>3313</v>
      </c>
      <c r="D2295" s="1">
        <v>10</v>
      </c>
      <c r="E2295" s="2">
        <f t="shared" si="210"/>
        <v>0</v>
      </c>
      <c r="F2295" s="2">
        <f t="shared" si="211"/>
        <v>1.6666666666666667</v>
      </c>
      <c r="G2295" s="2">
        <f t="shared" si="212"/>
        <v>1.4444444444444444</v>
      </c>
      <c r="H2295" s="2">
        <f t="shared" si="213"/>
        <v>1.0833333333333333</v>
      </c>
      <c r="N2295" s="3">
        <v>3</v>
      </c>
      <c r="R2295" s="3">
        <v>10</v>
      </c>
      <c r="W2295" s="1">
        <f t="shared" si="214"/>
        <v>10</v>
      </c>
      <c r="X2295" s="17">
        <f>IFERROR(Z2295/AB2295,0)</f>
        <v>10</v>
      </c>
      <c r="Y2295" s="3">
        <f>SUBTOTAL(109,I2295:V2295)</f>
        <v>13</v>
      </c>
      <c r="Z2295" s="3">
        <f>Y2295-N2295</f>
        <v>10</v>
      </c>
      <c r="AA2295" s="3">
        <f t="shared" si="215"/>
        <v>2</v>
      </c>
      <c r="AB2295" s="3">
        <f>COUNTA(I2295:V2295)-COUNTA(N2295)</f>
        <v>1</v>
      </c>
      <c r="AC2295" s="74">
        <f t="array" ref="AC2295">AVERAGE(IF((COLUMN(I2295:V2295)&lt;&gt;COLUMN(N2295)), I2295:V2295))</f>
        <v>0.76923076923076927</v>
      </c>
    </row>
    <row r="2296" spans="1:29" x14ac:dyDescent="0.35">
      <c r="A2296" t="s">
        <v>3340</v>
      </c>
      <c r="B2296" t="s">
        <v>3341</v>
      </c>
      <c r="C2296" t="s">
        <v>3313</v>
      </c>
      <c r="D2296" s="1">
        <v>2.75</v>
      </c>
      <c r="E2296" s="2">
        <f t="shared" si="210"/>
        <v>0</v>
      </c>
      <c r="F2296" s="2">
        <f t="shared" si="211"/>
        <v>1.6666666666666667</v>
      </c>
      <c r="G2296" s="2">
        <f t="shared" si="212"/>
        <v>1.5555555555555556</v>
      </c>
      <c r="H2296" s="2">
        <f t="shared" si="213"/>
        <v>1.1666666666666667</v>
      </c>
      <c r="N2296" s="3">
        <v>3</v>
      </c>
      <c r="O2296" s="3">
        <v>1</v>
      </c>
      <c r="P2296" s="3">
        <v>2</v>
      </c>
      <c r="Q2296" s="3">
        <v>1</v>
      </c>
      <c r="R2296" s="3">
        <v>7</v>
      </c>
      <c r="W2296" s="1">
        <f t="shared" si="214"/>
        <v>2.75</v>
      </c>
      <c r="X2296" s="17">
        <f>IFERROR(Z2296/AB2296,0)</f>
        <v>2.75</v>
      </c>
      <c r="Y2296" s="3">
        <f>SUBTOTAL(109,I2296:V2296)</f>
        <v>14</v>
      </c>
      <c r="Z2296" s="3">
        <f>Y2296-N2296</f>
        <v>11</v>
      </c>
      <c r="AA2296" s="3">
        <f t="shared" si="215"/>
        <v>5</v>
      </c>
      <c r="AB2296" s="3">
        <f>COUNTA(I2296:V2296)-COUNTA(N2296)</f>
        <v>4</v>
      </c>
      <c r="AC2296" s="74">
        <f t="array" ref="AC2296">AVERAGE(IF((COLUMN(I2296:V2296)&lt;&gt;COLUMN(N2296)), I2296:V2296))</f>
        <v>0.84615384615384615</v>
      </c>
    </row>
    <row r="2297" spans="1:29" x14ac:dyDescent="0.35">
      <c r="A2297" t="s">
        <v>3342</v>
      </c>
      <c r="B2297" t="s">
        <v>3343</v>
      </c>
      <c r="C2297" t="s">
        <v>3313</v>
      </c>
      <c r="D2297" s="1">
        <v>1</v>
      </c>
      <c r="E2297" s="2">
        <f t="shared" si="210"/>
        <v>0</v>
      </c>
      <c r="F2297" s="2">
        <f t="shared" si="211"/>
        <v>0.16666666666666666</v>
      </c>
      <c r="G2297" s="2">
        <f t="shared" si="212"/>
        <v>0.1111111111111111</v>
      </c>
      <c r="H2297" s="2">
        <f t="shared" si="213"/>
        <v>8.3333333333333329E-2</v>
      </c>
      <c r="R2297" s="3">
        <v>1</v>
      </c>
      <c r="W2297" s="1">
        <f t="shared" si="214"/>
        <v>1</v>
      </c>
      <c r="X2297" s="17">
        <f>IFERROR(Z2297/AB2297,0)</f>
        <v>1</v>
      </c>
      <c r="Y2297" s="3">
        <f>SUBTOTAL(109,I2297:V2297)</f>
        <v>1</v>
      </c>
      <c r="Z2297" s="3">
        <f>Y2297-N2297</f>
        <v>1</v>
      </c>
      <c r="AA2297" s="3">
        <f t="shared" si="215"/>
        <v>1</v>
      </c>
      <c r="AB2297" s="3">
        <f>COUNTA(I2297:V2297)-COUNTA(N2297)</f>
        <v>1</v>
      </c>
      <c r="AC2297" s="74">
        <f t="array" ref="AC2297">AVERAGE(IF((COLUMN(I2297:V2297)&lt;&gt;COLUMN(N2297)), I2297:V2297))</f>
        <v>7.6923076923076927E-2</v>
      </c>
    </row>
    <row r="2298" spans="1:29" x14ac:dyDescent="0.35">
      <c r="A2298" t="s">
        <v>3344</v>
      </c>
      <c r="B2298" t="s">
        <v>3345</v>
      </c>
      <c r="C2298" t="s">
        <v>3313</v>
      </c>
      <c r="D2298" s="1">
        <v>2</v>
      </c>
      <c r="E2298" s="2">
        <f t="shared" si="210"/>
        <v>0</v>
      </c>
      <c r="F2298" s="2">
        <f t="shared" si="211"/>
        <v>0.33333333333333331</v>
      </c>
      <c r="G2298" s="2">
        <f t="shared" si="212"/>
        <v>0.22222222222222221</v>
      </c>
      <c r="H2298" s="2">
        <f t="shared" si="213"/>
        <v>0.16666666666666666</v>
      </c>
      <c r="R2298" s="3">
        <v>2</v>
      </c>
      <c r="W2298" s="1">
        <f t="shared" si="214"/>
        <v>2</v>
      </c>
      <c r="X2298" s="17">
        <f>IFERROR(Z2298/AB2298,0)</f>
        <v>2</v>
      </c>
      <c r="Y2298" s="3">
        <f>SUBTOTAL(109,I2298:V2298)</f>
        <v>2</v>
      </c>
      <c r="Z2298" s="3">
        <f>Y2298-N2298</f>
        <v>2</v>
      </c>
      <c r="AA2298" s="3">
        <f t="shared" si="215"/>
        <v>1</v>
      </c>
      <c r="AB2298" s="3">
        <f>COUNTA(I2298:V2298)-COUNTA(N2298)</f>
        <v>1</v>
      </c>
      <c r="AC2298" s="74">
        <f t="array" ref="AC2298">AVERAGE(IF((COLUMN(I2298:V2298)&lt;&gt;COLUMN(N2298)), I2298:V2298))</f>
        <v>0.15384615384615385</v>
      </c>
    </row>
    <row r="2299" spans="1:29" x14ac:dyDescent="0.35">
      <c r="A2299" t="s">
        <v>3346</v>
      </c>
      <c r="B2299" t="s">
        <v>3347</v>
      </c>
      <c r="C2299" t="s">
        <v>3313</v>
      </c>
      <c r="D2299" s="1">
        <v>3</v>
      </c>
      <c r="E2299" s="2">
        <f t="shared" si="210"/>
        <v>0</v>
      </c>
      <c r="F2299" s="2">
        <f t="shared" si="211"/>
        <v>0.5</v>
      </c>
      <c r="G2299" s="2">
        <f t="shared" si="212"/>
        <v>0.33333333333333331</v>
      </c>
      <c r="H2299" s="2">
        <f t="shared" si="213"/>
        <v>0.25</v>
      </c>
      <c r="R2299" s="3">
        <v>3</v>
      </c>
      <c r="W2299" s="1">
        <f t="shared" si="214"/>
        <v>3</v>
      </c>
      <c r="X2299" s="17">
        <f>IFERROR(Z2299/AB2299,0)</f>
        <v>3</v>
      </c>
      <c r="Y2299" s="3">
        <f>SUBTOTAL(109,I2299:V2299)</f>
        <v>3</v>
      </c>
      <c r="Z2299" s="3">
        <f>Y2299-N2299</f>
        <v>3</v>
      </c>
      <c r="AA2299" s="3">
        <f t="shared" si="215"/>
        <v>1</v>
      </c>
      <c r="AB2299" s="3">
        <f>COUNTA(I2299:V2299)-COUNTA(N2299)</f>
        <v>1</v>
      </c>
      <c r="AC2299" s="74">
        <f t="array" ref="AC2299">AVERAGE(IF((COLUMN(I2299:V2299)&lt;&gt;COLUMN(N2299)), I2299:V2299))</f>
        <v>0.23076923076923078</v>
      </c>
    </row>
    <row r="2300" spans="1:29" x14ac:dyDescent="0.35">
      <c r="A2300" t="s">
        <v>3348</v>
      </c>
      <c r="B2300" t="s">
        <v>3349</v>
      </c>
      <c r="C2300" t="s">
        <v>3313</v>
      </c>
      <c r="D2300" s="1">
        <v>3</v>
      </c>
      <c r="E2300" s="2">
        <f t="shared" si="210"/>
        <v>1.6666666666666667</v>
      </c>
      <c r="F2300" s="2">
        <f t="shared" si="211"/>
        <v>1</v>
      </c>
      <c r="G2300" s="2">
        <f t="shared" si="212"/>
        <v>0.66666666666666663</v>
      </c>
      <c r="H2300" s="2">
        <f t="shared" si="213"/>
        <v>0.5</v>
      </c>
      <c r="R2300" s="3">
        <v>1</v>
      </c>
      <c r="S2300" s="3">
        <v>5</v>
      </c>
      <c r="W2300" s="1">
        <f t="shared" si="214"/>
        <v>3</v>
      </c>
      <c r="X2300" s="17">
        <f>IFERROR(Z2300/AB2300,0)</f>
        <v>3</v>
      </c>
      <c r="Y2300" s="3">
        <f>SUBTOTAL(109,I2300:V2300)</f>
        <v>6</v>
      </c>
      <c r="Z2300" s="3">
        <f>Y2300-N2300</f>
        <v>6</v>
      </c>
      <c r="AA2300" s="3">
        <f t="shared" si="215"/>
        <v>2</v>
      </c>
      <c r="AB2300" s="3">
        <f>COUNTA(I2300:V2300)-COUNTA(N2300)</f>
        <v>2</v>
      </c>
      <c r="AC2300" s="74">
        <f t="array" ref="AC2300">AVERAGE(IF((COLUMN(I2300:V2300)&lt;&gt;COLUMN(N2300)), I2300:V2300))</f>
        <v>0.46153846153846156</v>
      </c>
    </row>
    <row r="2301" spans="1:29" x14ac:dyDescent="0.35">
      <c r="A2301" t="s">
        <v>3350</v>
      </c>
      <c r="B2301" t="s">
        <v>3351</v>
      </c>
      <c r="C2301" t="s">
        <v>3313</v>
      </c>
      <c r="D2301" s="1">
        <v>3</v>
      </c>
      <c r="E2301" s="2">
        <f t="shared" si="210"/>
        <v>1.6666666666666667</v>
      </c>
      <c r="F2301" s="2">
        <f t="shared" si="211"/>
        <v>1</v>
      </c>
      <c r="G2301" s="2">
        <f t="shared" si="212"/>
        <v>0.66666666666666663</v>
      </c>
      <c r="H2301" s="2">
        <f t="shared" si="213"/>
        <v>0.5</v>
      </c>
      <c r="R2301" s="3">
        <v>1</v>
      </c>
      <c r="S2301" s="3">
        <v>5</v>
      </c>
      <c r="W2301" s="1">
        <f t="shared" si="214"/>
        <v>3</v>
      </c>
      <c r="X2301" s="17">
        <f>IFERROR(Z2301/AB2301,0)</f>
        <v>3</v>
      </c>
      <c r="Y2301" s="3">
        <f>SUBTOTAL(109,I2301:V2301)</f>
        <v>6</v>
      </c>
      <c r="Z2301" s="3">
        <f>Y2301-N2301</f>
        <v>6</v>
      </c>
      <c r="AA2301" s="3">
        <f t="shared" si="215"/>
        <v>2</v>
      </c>
      <c r="AB2301" s="3">
        <f>COUNTA(I2301:V2301)-COUNTA(N2301)</f>
        <v>2</v>
      </c>
      <c r="AC2301" s="74">
        <f t="array" ref="AC2301">AVERAGE(IF((COLUMN(I2301:V2301)&lt;&gt;COLUMN(N2301)), I2301:V2301))</f>
        <v>0.46153846153846156</v>
      </c>
    </row>
    <row r="2302" spans="1:29" x14ac:dyDescent="0.35">
      <c r="A2302" t="s">
        <v>3352</v>
      </c>
      <c r="B2302" t="s">
        <v>79</v>
      </c>
      <c r="C2302" t="s">
        <v>3313</v>
      </c>
      <c r="D2302" s="1">
        <v>1</v>
      </c>
      <c r="E2302" s="2">
        <f t="shared" ref="E2302:E2365" si="216">IFERROR(SUM(S2302:U2302)/3,"")</f>
        <v>0</v>
      </c>
      <c r="F2302" s="2">
        <f t="shared" ref="F2302:F2365" si="217">IFERROR(SUM(P2302:U2302)/6,"")</f>
        <v>0.16666666666666666</v>
      </c>
      <c r="G2302" s="2">
        <f t="shared" ref="G2302:G2365" si="218">IFERROR(SUM(M2302:U2302)/9,"")</f>
        <v>0.1111111111111111</v>
      </c>
      <c r="H2302" s="2">
        <f t="shared" ref="H2302:H2365" si="219">IFERROR(SUM(J2302:U2302)/12,"")</f>
        <v>8.3333333333333329E-2</v>
      </c>
      <c r="R2302" s="3">
        <v>1</v>
      </c>
      <c r="W2302" s="1">
        <f t="shared" ref="W2302:W2365" si="220">IFERROR(AVERAGE((O2302:V2302),(J2302:M2302)),"0")</f>
        <v>1</v>
      </c>
      <c r="X2302" s="17">
        <f>IFERROR(Z2302/AB2302,0)</f>
        <v>1</v>
      </c>
      <c r="Y2302" s="3">
        <f>SUBTOTAL(109,I2302:V2302)</f>
        <v>1</v>
      </c>
      <c r="Z2302" s="3">
        <f>Y2302-N2302</f>
        <v>1</v>
      </c>
      <c r="AA2302" s="3">
        <f t="shared" si="215"/>
        <v>1</v>
      </c>
      <c r="AB2302" s="3">
        <f>COUNTA(I2302:V2302)-COUNTA(N2302)</f>
        <v>1</v>
      </c>
      <c r="AC2302" s="74">
        <f t="array" ref="AC2302">AVERAGE(IF((COLUMN(I2302:V2302)&lt;&gt;COLUMN(N2302)), I2302:V2302))</f>
        <v>7.6923076923076927E-2</v>
      </c>
    </row>
    <row r="2303" spans="1:29" x14ac:dyDescent="0.35">
      <c r="A2303" t="s">
        <v>3353</v>
      </c>
      <c r="B2303" t="s">
        <v>81</v>
      </c>
      <c r="C2303" t="s">
        <v>3313</v>
      </c>
      <c r="D2303" s="1">
        <v>1</v>
      </c>
      <c r="E2303" s="2">
        <f t="shared" si="216"/>
        <v>0</v>
      </c>
      <c r="F2303" s="2">
        <f t="shared" si="217"/>
        <v>0.16666666666666666</v>
      </c>
      <c r="G2303" s="2">
        <f t="shared" si="218"/>
        <v>0.1111111111111111</v>
      </c>
      <c r="H2303" s="2">
        <f t="shared" si="219"/>
        <v>8.3333333333333329E-2</v>
      </c>
      <c r="R2303" s="3">
        <v>1</v>
      </c>
      <c r="W2303" s="1">
        <f t="shared" si="220"/>
        <v>1</v>
      </c>
      <c r="X2303" s="17">
        <f>IFERROR(Z2303/AB2303,0)</f>
        <v>1</v>
      </c>
      <c r="Y2303" s="3">
        <f>SUBTOTAL(109,I2303:V2303)</f>
        <v>1</v>
      </c>
      <c r="Z2303" s="3">
        <f>Y2303-N2303</f>
        <v>1</v>
      </c>
      <c r="AA2303" s="3">
        <f t="shared" si="215"/>
        <v>1</v>
      </c>
      <c r="AB2303" s="3">
        <f>COUNTA(I2303:V2303)-COUNTA(N2303)</f>
        <v>1</v>
      </c>
      <c r="AC2303" s="74">
        <f t="array" ref="AC2303">AVERAGE(IF((COLUMN(I2303:V2303)&lt;&gt;COLUMN(N2303)), I2303:V2303))</f>
        <v>7.6923076923076927E-2</v>
      </c>
    </row>
    <row r="2304" spans="1:29" x14ac:dyDescent="0.35">
      <c r="A2304" t="s">
        <v>3354</v>
      </c>
      <c r="B2304" t="s">
        <v>3355</v>
      </c>
      <c r="C2304" t="s">
        <v>3313</v>
      </c>
      <c r="D2304" s="1">
        <v>3</v>
      </c>
      <c r="E2304" s="2">
        <f t="shared" si="216"/>
        <v>1.6666666666666667</v>
      </c>
      <c r="F2304" s="2">
        <f t="shared" si="217"/>
        <v>1</v>
      </c>
      <c r="G2304" s="2">
        <f t="shared" si="218"/>
        <v>0.66666666666666663</v>
      </c>
      <c r="H2304" s="2">
        <f t="shared" si="219"/>
        <v>0.5</v>
      </c>
      <c r="R2304" s="3">
        <v>1</v>
      </c>
      <c r="S2304" s="3">
        <v>5</v>
      </c>
      <c r="W2304" s="1">
        <f t="shared" si="220"/>
        <v>3</v>
      </c>
      <c r="X2304" s="17">
        <f>IFERROR(Z2304/AB2304,0)</f>
        <v>3</v>
      </c>
      <c r="Y2304" s="3">
        <f>SUBTOTAL(109,I2304:V2304)</f>
        <v>6</v>
      </c>
      <c r="Z2304" s="3">
        <f>Y2304-N2304</f>
        <v>6</v>
      </c>
      <c r="AA2304" s="3">
        <f t="shared" si="215"/>
        <v>2</v>
      </c>
      <c r="AB2304" s="3">
        <f>COUNTA(I2304:V2304)-COUNTA(N2304)</f>
        <v>2</v>
      </c>
      <c r="AC2304" s="74">
        <f t="array" ref="AC2304">AVERAGE(IF((COLUMN(I2304:V2304)&lt;&gt;COLUMN(N2304)), I2304:V2304))</f>
        <v>0.46153846153846156</v>
      </c>
    </row>
    <row r="2305" spans="1:29" x14ac:dyDescent="0.35">
      <c r="A2305" t="s">
        <v>3356</v>
      </c>
      <c r="B2305" t="s">
        <v>3357</v>
      </c>
      <c r="C2305" t="s">
        <v>3313</v>
      </c>
      <c r="D2305" s="1">
        <v>1</v>
      </c>
      <c r="E2305" s="2">
        <f t="shared" si="216"/>
        <v>0</v>
      </c>
      <c r="F2305" s="2">
        <f t="shared" si="217"/>
        <v>0.16666666666666666</v>
      </c>
      <c r="G2305" s="2">
        <f t="shared" si="218"/>
        <v>0.1111111111111111</v>
      </c>
      <c r="H2305" s="2">
        <f t="shared" si="219"/>
        <v>8.3333333333333329E-2</v>
      </c>
      <c r="R2305" s="3">
        <v>1</v>
      </c>
      <c r="W2305" s="1">
        <f t="shared" si="220"/>
        <v>1</v>
      </c>
      <c r="X2305" s="17">
        <f>IFERROR(Z2305/AB2305,0)</f>
        <v>1</v>
      </c>
      <c r="Y2305" s="3">
        <f>SUBTOTAL(109,I2305:V2305)</f>
        <v>1</v>
      </c>
      <c r="Z2305" s="3">
        <f>Y2305-N2305</f>
        <v>1</v>
      </c>
      <c r="AA2305" s="3">
        <f t="shared" si="215"/>
        <v>1</v>
      </c>
      <c r="AB2305" s="3">
        <f>COUNTA(I2305:V2305)-COUNTA(N2305)</f>
        <v>1</v>
      </c>
      <c r="AC2305" s="74">
        <f t="array" ref="AC2305">AVERAGE(IF((COLUMN(I2305:V2305)&lt;&gt;COLUMN(N2305)), I2305:V2305))</f>
        <v>7.6923076923076927E-2</v>
      </c>
    </row>
    <row r="2306" spans="1:29" x14ac:dyDescent="0.35">
      <c r="A2306" t="s">
        <v>3358</v>
      </c>
      <c r="B2306" t="s">
        <v>2413</v>
      </c>
      <c r="C2306" t="s">
        <v>3313</v>
      </c>
      <c r="D2306" s="1">
        <v>4</v>
      </c>
      <c r="E2306" s="2">
        <f t="shared" si="216"/>
        <v>1.3333333333333333</v>
      </c>
      <c r="F2306" s="2">
        <f t="shared" si="217"/>
        <v>0.66666666666666663</v>
      </c>
      <c r="G2306" s="2">
        <f t="shared" si="218"/>
        <v>0.44444444444444442</v>
      </c>
      <c r="H2306" s="2">
        <f t="shared" si="219"/>
        <v>0.33333333333333331</v>
      </c>
      <c r="S2306" s="3">
        <v>4</v>
      </c>
      <c r="W2306" s="1">
        <f t="shared" si="220"/>
        <v>4</v>
      </c>
      <c r="X2306" s="17">
        <f>IFERROR(Z2306/AB2306,0)</f>
        <v>4</v>
      </c>
      <c r="Y2306" s="3">
        <f>SUBTOTAL(109,I2306:V2306)</f>
        <v>4</v>
      </c>
      <c r="Z2306" s="3">
        <f>Y2306-N2306</f>
        <v>4</v>
      </c>
      <c r="AA2306" s="3">
        <f t="shared" si="215"/>
        <v>1</v>
      </c>
      <c r="AB2306" s="3">
        <f>COUNTA(I2306:V2306)-COUNTA(N2306)</f>
        <v>1</v>
      </c>
      <c r="AC2306" s="74">
        <f t="array" ref="AC2306">AVERAGE(IF((COLUMN(I2306:V2306)&lt;&gt;COLUMN(N2306)), I2306:V2306))</f>
        <v>0.30769230769230771</v>
      </c>
    </row>
    <row r="2307" spans="1:29" x14ac:dyDescent="0.35">
      <c r="A2307" t="s">
        <v>3359</v>
      </c>
      <c r="B2307" t="s">
        <v>89</v>
      </c>
      <c r="C2307" t="s">
        <v>3313</v>
      </c>
      <c r="D2307" s="1">
        <v>5</v>
      </c>
      <c r="E2307" s="2">
        <f t="shared" si="216"/>
        <v>0</v>
      </c>
      <c r="F2307" s="2">
        <f t="shared" si="217"/>
        <v>0.83333333333333337</v>
      </c>
      <c r="G2307" s="2">
        <f t="shared" si="218"/>
        <v>0.77777777777777779</v>
      </c>
      <c r="H2307" s="2">
        <f t="shared" si="219"/>
        <v>0.58333333333333337</v>
      </c>
      <c r="N2307" s="3">
        <v>2</v>
      </c>
      <c r="R2307" s="3">
        <v>5</v>
      </c>
      <c r="W2307" s="1">
        <f t="shared" si="220"/>
        <v>5</v>
      </c>
      <c r="X2307" s="17">
        <f>IFERROR(Z2307/AB2307,0)</f>
        <v>5</v>
      </c>
      <c r="Y2307" s="3">
        <f>SUBTOTAL(109,I2307:V2307)</f>
        <v>7</v>
      </c>
      <c r="Z2307" s="3">
        <f>Y2307-N2307</f>
        <v>5</v>
      </c>
      <c r="AA2307" s="3">
        <f t="shared" si="215"/>
        <v>2</v>
      </c>
      <c r="AB2307" s="3">
        <f>COUNTA(I2307:V2307)-COUNTA(N2307)</f>
        <v>1</v>
      </c>
      <c r="AC2307" s="74">
        <f t="array" ref="AC2307">AVERAGE(IF((COLUMN(I2307:V2307)&lt;&gt;COLUMN(N2307)), I2307:V2307))</f>
        <v>0.38461538461538464</v>
      </c>
    </row>
    <row r="2308" spans="1:29" x14ac:dyDescent="0.35">
      <c r="A2308" t="s">
        <v>3360</v>
      </c>
      <c r="B2308" t="s">
        <v>91</v>
      </c>
      <c r="C2308" t="s">
        <v>3313</v>
      </c>
      <c r="D2308" s="1">
        <v>3</v>
      </c>
      <c r="E2308" s="2">
        <f t="shared" si="216"/>
        <v>0</v>
      </c>
      <c r="F2308" s="2">
        <f t="shared" si="217"/>
        <v>0.5</v>
      </c>
      <c r="G2308" s="2">
        <f t="shared" si="218"/>
        <v>0.55555555555555558</v>
      </c>
      <c r="H2308" s="2">
        <f t="shared" si="219"/>
        <v>0.41666666666666669</v>
      </c>
      <c r="N2308" s="3">
        <v>2</v>
      </c>
      <c r="R2308" s="3">
        <v>3</v>
      </c>
      <c r="W2308" s="1">
        <f t="shared" si="220"/>
        <v>3</v>
      </c>
      <c r="X2308" s="17">
        <f>IFERROR(Z2308/AB2308,0)</f>
        <v>3</v>
      </c>
      <c r="Y2308" s="3">
        <f>SUBTOTAL(109,I2308:V2308)</f>
        <v>5</v>
      </c>
      <c r="Z2308" s="3">
        <f>Y2308-N2308</f>
        <v>3</v>
      </c>
      <c r="AA2308" s="3">
        <f t="shared" si="215"/>
        <v>2</v>
      </c>
      <c r="AB2308" s="3">
        <f>COUNTA(I2308:V2308)-COUNTA(N2308)</f>
        <v>1</v>
      </c>
      <c r="AC2308" s="74">
        <f t="array" ref="AC2308">AVERAGE(IF((COLUMN(I2308:V2308)&lt;&gt;COLUMN(N2308)), I2308:V2308))</f>
        <v>0.23076923076923078</v>
      </c>
    </row>
    <row r="2309" spans="1:29" x14ac:dyDescent="0.35">
      <c r="A2309" t="s">
        <v>3361</v>
      </c>
      <c r="B2309" t="s">
        <v>3362</v>
      </c>
      <c r="C2309" t="s">
        <v>3313</v>
      </c>
      <c r="D2309" s="1">
        <v>1</v>
      </c>
      <c r="E2309" s="2">
        <f t="shared" si="216"/>
        <v>0</v>
      </c>
      <c r="F2309" s="2">
        <f t="shared" si="217"/>
        <v>0.16666666666666666</v>
      </c>
      <c r="G2309" s="2">
        <f t="shared" si="218"/>
        <v>0.1111111111111111</v>
      </c>
      <c r="H2309" s="2">
        <f t="shared" si="219"/>
        <v>8.3333333333333329E-2</v>
      </c>
      <c r="R2309" s="3">
        <v>1</v>
      </c>
      <c r="W2309" s="1">
        <f t="shared" si="220"/>
        <v>1</v>
      </c>
      <c r="X2309" s="17">
        <f>IFERROR(Z2309/AB2309,0)</f>
        <v>1</v>
      </c>
      <c r="Y2309" s="3">
        <f>SUBTOTAL(109,I2309:V2309)</f>
        <v>1</v>
      </c>
      <c r="Z2309" s="3">
        <f>Y2309-N2309</f>
        <v>1</v>
      </c>
      <c r="AA2309" s="3">
        <f t="shared" si="215"/>
        <v>1</v>
      </c>
      <c r="AB2309" s="3">
        <f>COUNTA(I2309:V2309)-COUNTA(N2309)</f>
        <v>1</v>
      </c>
      <c r="AC2309" s="74">
        <f t="array" ref="AC2309">AVERAGE(IF((COLUMN(I2309:V2309)&lt;&gt;COLUMN(N2309)), I2309:V2309))</f>
        <v>7.6923076923076927E-2</v>
      </c>
    </row>
    <row r="2310" spans="1:29" x14ac:dyDescent="0.35">
      <c r="A2310" t="s">
        <v>3363</v>
      </c>
      <c r="B2310" t="s">
        <v>93</v>
      </c>
      <c r="C2310" t="s">
        <v>3313</v>
      </c>
      <c r="D2310" s="1">
        <v>6</v>
      </c>
      <c r="E2310" s="2">
        <f t="shared" si="216"/>
        <v>0</v>
      </c>
      <c r="F2310" s="2">
        <f t="shared" si="217"/>
        <v>1</v>
      </c>
      <c r="G2310" s="2">
        <f t="shared" si="218"/>
        <v>0.66666666666666663</v>
      </c>
      <c r="H2310" s="2">
        <f t="shared" si="219"/>
        <v>0.5</v>
      </c>
      <c r="R2310" s="3">
        <v>6</v>
      </c>
      <c r="W2310" s="1">
        <f t="shared" si="220"/>
        <v>6</v>
      </c>
      <c r="X2310" s="17">
        <f>IFERROR(Z2310/AB2310,0)</f>
        <v>6</v>
      </c>
      <c r="Y2310" s="3">
        <f>SUBTOTAL(109,I2310:V2310)</f>
        <v>6</v>
      </c>
      <c r="Z2310" s="3">
        <f>Y2310-N2310</f>
        <v>6</v>
      </c>
      <c r="AA2310" s="3">
        <f t="shared" si="215"/>
        <v>1</v>
      </c>
      <c r="AB2310" s="3">
        <f>COUNTA(I2310:V2310)-COUNTA(N2310)</f>
        <v>1</v>
      </c>
      <c r="AC2310" s="74">
        <f t="array" ref="AC2310">AVERAGE(IF((COLUMN(I2310:V2310)&lt;&gt;COLUMN(N2310)), I2310:V2310))</f>
        <v>0.46153846153846156</v>
      </c>
    </row>
    <row r="2311" spans="1:29" x14ac:dyDescent="0.35">
      <c r="A2311" t="s">
        <v>3364</v>
      </c>
      <c r="B2311" t="s">
        <v>95</v>
      </c>
      <c r="C2311" t="s">
        <v>3313</v>
      </c>
      <c r="D2311" s="1">
        <v>3</v>
      </c>
      <c r="E2311" s="2">
        <f t="shared" si="216"/>
        <v>0</v>
      </c>
      <c r="F2311" s="2">
        <f t="shared" si="217"/>
        <v>0.5</v>
      </c>
      <c r="G2311" s="2">
        <f t="shared" si="218"/>
        <v>0.33333333333333331</v>
      </c>
      <c r="H2311" s="2">
        <f t="shared" si="219"/>
        <v>0.25</v>
      </c>
      <c r="R2311" s="3">
        <v>3</v>
      </c>
      <c r="W2311" s="1">
        <f t="shared" si="220"/>
        <v>3</v>
      </c>
      <c r="X2311" s="17">
        <f>IFERROR(Z2311/AB2311,0)</f>
        <v>3</v>
      </c>
      <c r="Y2311" s="3">
        <f>SUBTOTAL(109,I2311:V2311)</f>
        <v>3</v>
      </c>
      <c r="Z2311" s="3">
        <f>Y2311-N2311</f>
        <v>3</v>
      </c>
      <c r="AA2311" s="3">
        <f t="shared" ref="AA2311:AA2374" si="221">COUNTA(I2311:V2311)</f>
        <v>1</v>
      </c>
      <c r="AB2311" s="3">
        <f>COUNTA(I2311:V2311)-COUNTA(N2311)</f>
        <v>1</v>
      </c>
      <c r="AC2311" s="74">
        <f t="array" ref="AC2311">AVERAGE(IF((COLUMN(I2311:V2311)&lt;&gt;COLUMN(N2311)), I2311:V2311))</f>
        <v>0.23076923076923078</v>
      </c>
    </row>
    <row r="2312" spans="1:29" x14ac:dyDescent="0.35">
      <c r="A2312" t="s">
        <v>3365</v>
      </c>
      <c r="B2312" t="s">
        <v>3366</v>
      </c>
      <c r="C2312" t="s">
        <v>3313</v>
      </c>
      <c r="D2312" s="1">
        <v>3</v>
      </c>
      <c r="E2312" s="2">
        <f t="shared" si="216"/>
        <v>0</v>
      </c>
      <c r="F2312" s="2">
        <f t="shared" si="217"/>
        <v>0.5</v>
      </c>
      <c r="G2312" s="2">
        <f t="shared" si="218"/>
        <v>0.33333333333333331</v>
      </c>
      <c r="H2312" s="2">
        <f t="shared" si="219"/>
        <v>0.25</v>
      </c>
      <c r="R2312" s="3">
        <v>3</v>
      </c>
      <c r="W2312" s="1">
        <f t="shared" si="220"/>
        <v>3</v>
      </c>
      <c r="X2312" s="17">
        <f>IFERROR(Z2312/AB2312,0)</f>
        <v>3</v>
      </c>
      <c r="Y2312" s="3">
        <f>SUBTOTAL(109,I2312:V2312)</f>
        <v>3</v>
      </c>
      <c r="Z2312" s="3">
        <f>Y2312-N2312</f>
        <v>3</v>
      </c>
      <c r="AA2312" s="3">
        <f t="shared" si="221"/>
        <v>1</v>
      </c>
      <c r="AB2312" s="3">
        <f>COUNTA(I2312:V2312)-COUNTA(N2312)</f>
        <v>1</v>
      </c>
      <c r="AC2312" s="74">
        <f t="array" ref="AC2312">AVERAGE(IF((COLUMN(I2312:V2312)&lt;&gt;COLUMN(N2312)), I2312:V2312))</f>
        <v>0.23076923076923078</v>
      </c>
    </row>
    <row r="2313" spans="1:29" x14ac:dyDescent="0.35">
      <c r="A2313" t="s">
        <v>3367</v>
      </c>
      <c r="B2313" t="s">
        <v>10</v>
      </c>
      <c r="C2313" t="s">
        <v>3313</v>
      </c>
      <c r="D2313" s="1">
        <v>6.5</v>
      </c>
      <c r="E2313" s="2">
        <f t="shared" si="216"/>
        <v>5.666666666666667</v>
      </c>
      <c r="F2313" s="2">
        <f t="shared" si="217"/>
        <v>6</v>
      </c>
      <c r="G2313" s="2">
        <f t="shared" si="218"/>
        <v>4.333333333333333</v>
      </c>
      <c r="H2313" s="2">
        <f t="shared" si="219"/>
        <v>3.4166666666666665</v>
      </c>
      <c r="J2313" s="3">
        <v>2</v>
      </c>
      <c r="N2313" s="3">
        <v>2</v>
      </c>
      <c r="O2313" s="3">
        <v>1</v>
      </c>
      <c r="P2313" s="3">
        <v>1</v>
      </c>
      <c r="Q2313" s="3">
        <v>1</v>
      </c>
      <c r="R2313" s="3">
        <v>17</v>
      </c>
      <c r="S2313" s="3">
        <v>17</v>
      </c>
      <c r="W2313" s="1">
        <f t="shared" si="220"/>
        <v>6.5</v>
      </c>
      <c r="X2313" s="17">
        <f>IFERROR(Z2313/AB2313,0)</f>
        <v>6.5</v>
      </c>
      <c r="Y2313" s="3">
        <f>SUBTOTAL(109,I2313:V2313)</f>
        <v>41</v>
      </c>
      <c r="Z2313" s="3">
        <f>Y2313-N2313</f>
        <v>39</v>
      </c>
      <c r="AA2313" s="3">
        <f t="shared" si="221"/>
        <v>7</v>
      </c>
      <c r="AB2313" s="3">
        <f>COUNTA(I2313:V2313)-COUNTA(N2313)</f>
        <v>6</v>
      </c>
      <c r="AC2313" s="74">
        <f t="array" ref="AC2313">AVERAGE(IF((COLUMN(I2313:V2313)&lt;&gt;COLUMN(N2313)), I2313:V2313))</f>
        <v>3</v>
      </c>
    </row>
    <row r="2314" spans="1:29" x14ac:dyDescent="0.35">
      <c r="A2314" t="s">
        <v>3368</v>
      </c>
      <c r="B2314" t="s">
        <v>622</v>
      </c>
      <c r="C2314" t="s">
        <v>3313</v>
      </c>
      <c r="D2314" s="1">
        <v>5</v>
      </c>
      <c r="E2314" s="2">
        <f t="shared" si="216"/>
        <v>1.3333333333333333</v>
      </c>
      <c r="F2314" s="2">
        <f t="shared" si="217"/>
        <v>2.5</v>
      </c>
      <c r="G2314" s="2">
        <f t="shared" si="218"/>
        <v>1.7777777777777777</v>
      </c>
      <c r="H2314" s="2">
        <f t="shared" si="219"/>
        <v>1.3333333333333333</v>
      </c>
      <c r="N2314" s="3">
        <v>1</v>
      </c>
      <c r="Q2314" s="3">
        <v>1</v>
      </c>
      <c r="R2314" s="3">
        <v>10</v>
      </c>
      <c r="S2314" s="3">
        <v>4</v>
      </c>
      <c r="W2314" s="1">
        <f t="shared" si="220"/>
        <v>5</v>
      </c>
      <c r="X2314" s="17">
        <f>IFERROR(Z2314/AB2314,0)</f>
        <v>5</v>
      </c>
      <c r="Y2314" s="3">
        <f>SUBTOTAL(109,I2314:V2314)</f>
        <v>16</v>
      </c>
      <c r="Z2314" s="3">
        <f>Y2314-N2314</f>
        <v>15</v>
      </c>
      <c r="AA2314" s="3">
        <f t="shared" si="221"/>
        <v>4</v>
      </c>
      <c r="AB2314" s="3">
        <f>COUNTA(I2314:V2314)-COUNTA(N2314)</f>
        <v>3</v>
      </c>
      <c r="AC2314" s="74">
        <f t="array" ref="AC2314">AVERAGE(IF((COLUMN(I2314:V2314)&lt;&gt;COLUMN(N2314)), I2314:V2314))</f>
        <v>1.1538461538461537</v>
      </c>
    </row>
    <row r="2315" spans="1:29" x14ac:dyDescent="0.35">
      <c r="A2315" t="s">
        <v>3369</v>
      </c>
      <c r="B2315" t="s">
        <v>3370</v>
      </c>
      <c r="C2315" t="s">
        <v>3313</v>
      </c>
      <c r="D2315" s="1">
        <v>4</v>
      </c>
      <c r="E2315" s="2">
        <f t="shared" si="216"/>
        <v>1.3333333333333333</v>
      </c>
      <c r="F2315" s="2">
        <f t="shared" si="217"/>
        <v>1.3333333333333333</v>
      </c>
      <c r="G2315" s="2">
        <f t="shared" si="218"/>
        <v>0.88888888888888884</v>
      </c>
      <c r="H2315" s="2">
        <f t="shared" si="219"/>
        <v>0.66666666666666663</v>
      </c>
      <c r="R2315" s="3">
        <v>4</v>
      </c>
      <c r="S2315" s="3">
        <v>4</v>
      </c>
      <c r="W2315" s="1">
        <f t="shared" si="220"/>
        <v>4</v>
      </c>
      <c r="X2315" s="17">
        <f>IFERROR(Z2315/AB2315,0)</f>
        <v>4</v>
      </c>
      <c r="Y2315" s="3">
        <f>SUBTOTAL(109,I2315:V2315)</f>
        <v>8</v>
      </c>
      <c r="Z2315" s="3">
        <f>Y2315-N2315</f>
        <v>8</v>
      </c>
      <c r="AA2315" s="3">
        <f t="shared" si="221"/>
        <v>2</v>
      </c>
      <c r="AB2315" s="3">
        <f>COUNTA(I2315:V2315)-COUNTA(N2315)</f>
        <v>2</v>
      </c>
      <c r="AC2315" s="74">
        <f t="array" ref="AC2315">AVERAGE(IF((COLUMN(I2315:V2315)&lt;&gt;COLUMN(N2315)), I2315:V2315))</f>
        <v>0.61538461538461542</v>
      </c>
    </row>
    <row r="2316" spans="1:29" x14ac:dyDescent="0.35">
      <c r="A2316" t="s">
        <v>3371</v>
      </c>
      <c r="B2316" t="s">
        <v>3372</v>
      </c>
      <c r="C2316" t="s">
        <v>3313</v>
      </c>
      <c r="D2316" s="1">
        <v>1.6666666666666667</v>
      </c>
      <c r="E2316" s="2">
        <f t="shared" si="216"/>
        <v>0.66666666666666663</v>
      </c>
      <c r="F2316" s="2">
        <f t="shared" si="217"/>
        <v>0.5</v>
      </c>
      <c r="G2316" s="2">
        <f t="shared" si="218"/>
        <v>0.33333333333333331</v>
      </c>
      <c r="H2316" s="2">
        <f t="shared" si="219"/>
        <v>0.41666666666666669</v>
      </c>
      <c r="J2316" s="3">
        <v>2</v>
      </c>
      <c r="P2316" s="3">
        <v>1</v>
      </c>
      <c r="S2316" s="3">
        <v>2</v>
      </c>
      <c r="W2316" s="1">
        <f t="shared" si="220"/>
        <v>1.6666666666666667</v>
      </c>
      <c r="X2316" s="17">
        <f>IFERROR(Z2316/AB2316,0)</f>
        <v>1.6666666666666667</v>
      </c>
      <c r="Y2316" s="3">
        <f>SUBTOTAL(109,I2316:V2316)</f>
        <v>5</v>
      </c>
      <c r="Z2316" s="3">
        <f>Y2316-N2316</f>
        <v>5</v>
      </c>
      <c r="AA2316" s="3">
        <f t="shared" si="221"/>
        <v>3</v>
      </c>
      <c r="AB2316" s="3">
        <f>COUNTA(I2316:V2316)-COUNTA(N2316)</f>
        <v>3</v>
      </c>
      <c r="AC2316" s="74">
        <f t="array" ref="AC2316">AVERAGE(IF((COLUMN(I2316:V2316)&lt;&gt;COLUMN(N2316)), I2316:V2316))</f>
        <v>0.38461538461538464</v>
      </c>
    </row>
    <row r="2317" spans="1:29" x14ac:dyDescent="0.35">
      <c r="A2317" t="s">
        <v>3373</v>
      </c>
      <c r="B2317" t="s">
        <v>13</v>
      </c>
      <c r="C2317" t="s">
        <v>3313</v>
      </c>
      <c r="D2317" s="1">
        <v>12</v>
      </c>
      <c r="E2317" s="2">
        <f t="shared" si="216"/>
        <v>6.333333333333333</v>
      </c>
      <c r="F2317" s="2">
        <f t="shared" si="217"/>
        <v>7.833333333333333</v>
      </c>
      <c r="G2317" s="2">
        <f t="shared" si="218"/>
        <v>6.5555555555555554</v>
      </c>
      <c r="H2317" s="2">
        <f t="shared" si="219"/>
        <v>4.916666666666667</v>
      </c>
      <c r="M2317" s="3">
        <v>1</v>
      </c>
      <c r="N2317" s="3">
        <v>11</v>
      </c>
      <c r="P2317" s="3">
        <v>2</v>
      </c>
      <c r="R2317" s="3">
        <v>26</v>
      </c>
      <c r="S2317" s="3">
        <v>19</v>
      </c>
      <c r="W2317" s="1">
        <f t="shared" si="220"/>
        <v>12</v>
      </c>
      <c r="X2317" s="17">
        <f>IFERROR(Z2317/AB2317,0)</f>
        <v>12</v>
      </c>
      <c r="Y2317" s="3">
        <f>SUBTOTAL(109,I2317:V2317)</f>
        <v>59</v>
      </c>
      <c r="Z2317" s="3">
        <f>Y2317-N2317</f>
        <v>48</v>
      </c>
      <c r="AA2317" s="3">
        <f t="shared" si="221"/>
        <v>5</v>
      </c>
      <c r="AB2317" s="3">
        <f>COUNTA(I2317:V2317)-COUNTA(N2317)</f>
        <v>4</v>
      </c>
      <c r="AC2317" s="74">
        <f t="array" ref="AC2317">AVERAGE(IF((COLUMN(I2317:V2317)&lt;&gt;COLUMN(N2317)), I2317:V2317))</f>
        <v>3.6923076923076925</v>
      </c>
    </row>
    <row r="2318" spans="1:29" x14ac:dyDescent="0.35">
      <c r="A2318" t="s">
        <v>3374</v>
      </c>
      <c r="B2318" t="s">
        <v>99</v>
      </c>
      <c r="C2318" t="s">
        <v>3313</v>
      </c>
      <c r="D2318" s="1">
        <v>7.666666666666667</v>
      </c>
      <c r="E2318" s="2">
        <f t="shared" si="216"/>
        <v>3.6666666666666665</v>
      </c>
      <c r="F2318" s="2">
        <f t="shared" si="217"/>
        <v>3.8333333333333335</v>
      </c>
      <c r="G2318" s="2">
        <f t="shared" si="218"/>
        <v>2.7777777777777777</v>
      </c>
      <c r="H2318" s="2">
        <f t="shared" si="219"/>
        <v>2.0833333333333335</v>
      </c>
      <c r="N2318" s="3">
        <v>2</v>
      </c>
      <c r="P2318" s="3">
        <v>1</v>
      </c>
      <c r="R2318" s="3">
        <v>11</v>
      </c>
      <c r="S2318" s="3">
        <v>11</v>
      </c>
      <c r="W2318" s="1">
        <f t="shared" si="220"/>
        <v>7.666666666666667</v>
      </c>
      <c r="X2318" s="17">
        <f>IFERROR(Z2318/AB2318,0)</f>
        <v>7.666666666666667</v>
      </c>
      <c r="Y2318" s="3">
        <f>SUBTOTAL(109,I2318:V2318)</f>
        <v>25</v>
      </c>
      <c r="Z2318" s="3">
        <f>Y2318-N2318</f>
        <v>23</v>
      </c>
      <c r="AA2318" s="3">
        <f t="shared" si="221"/>
        <v>4</v>
      </c>
      <c r="AB2318" s="3">
        <f>COUNTA(I2318:V2318)-COUNTA(N2318)</f>
        <v>3</v>
      </c>
      <c r="AC2318" s="74">
        <f t="array" ref="AC2318">AVERAGE(IF((COLUMN(I2318:V2318)&lt;&gt;COLUMN(N2318)), I2318:V2318))</f>
        <v>1.7692307692307692</v>
      </c>
    </row>
    <row r="2319" spans="1:29" x14ac:dyDescent="0.35">
      <c r="A2319" t="s">
        <v>3375</v>
      </c>
      <c r="B2319" t="s">
        <v>3376</v>
      </c>
      <c r="C2319" t="s">
        <v>3313</v>
      </c>
      <c r="D2319" s="1">
        <v>1.5</v>
      </c>
      <c r="E2319" s="2">
        <f t="shared" si="216"/>
        <v>0.66666666666666663</v>
      </c>
      <c r="F2319" s="2">
        <f t="shared" si="217"/>
        <v>0.5</v>
      </c>
      <c r="G2319" s="2">
        <f t="shared" si="218"/>
        <v>0.33333333333333331</v>
      </c>
      <c r="H2319" s="2">
        <f t="shared" si="219"/>
        <v>0.25</v>
      </c>
      <c r="R2319" s="3">
        <v>1</v>
      </c>
      <c r="S2319" s="3">
        <v>2</v>
      </c>
      <c r="W2319" s="1">
        <f t="shared" si="220"/>
        <v>1.5</v>
      </c>
      <c r="X2319" s="17">
        <f>IFERROR(Z2319/AB2319,0)</f>
        <v>1.5</v>
      </c>
      <c r="Y2319" s="3">
        <f>SUBTOTAL(109,I2319:V2319)</f>
        <v>3</v>
      </c>
      <c r="Z2319" s="3">
        <f>Y2319-N2319</f>
        <v>3</v>
      </c>
      <c r="AA2319" s="3">
        <f t="shared" si="221"/>
        <v>2</v>
      </c>
      <c r="AB2319" s="3">
        <f>COUNTA(I2319:V2319)-COUNTA(N2319)</f>
        <v>2</v>
      </c>
      <c r="AC2319" s="74">
        <f t="array" ref="AC2319">AVERAGE(IF((COLUMN(I2319:V2319)&lt;&gt;COLUMN(N2319)), I2319:V2319))</f>
        <v>0.23076923076923078</v>
      </c>
    </row>
    <row r="2320" spans="1:29" x14ac:dyDescent="0.35">
      <c r="A2320" t="s">
        <v>3377</v>
      </c>
      <c r="B2320" t="s">
        <v>3378</v>
      </c>
      <c r="C2320" t="s">
        <v>3313</v>
      </c>
      <c r="D2320" s="1">
        <v>1</v>
      </c>
      <c r="E2320" s="2">
        <f t="shared" si="216"/>
        <v>0.33333333333333331</v>
      </c>
      <c r="F2320" s="2">
        <f t="shared" si="217"/>
        <v>0.33333333333333331</v>
      </c>
      <c r="G2320" s="2">
        <f t="shared" si="218"/>
        <v>0.33333333333333331</v>
      </c>
      <c r="H2320" s="2">
        <f t="shared" si="219"/>
        <v>0.25</v>
      </c>
      <c r="N2320" s="3">
        <v>1</v>
      </c>
      <c r="R2320" s="3">
        <v>1</v>
      </c>
      <c r="S2320" s="3">
        <v>1</v>
      </c>
      <c r="W2320" s="1">
        <f t="shared" si="220"/>
        <v>1</v>
      </c>
      <c r="X2320" s="17">
        <f>IFERROR(Z2320/AB2320,0)</f>
        <v>1</v>
      </c>
      <c r="Y2320" s="3">
        <f>SUBTOTAL(109,I2320:V2320)</f>
        <v>3</v>
      </c>
      <c r="Z2320" s="3">
        <f>Y2320-N2320</f>
        <v>2</v>
      </c>
      <c r="AA2320" s="3">
        <f t="shared" si="221"/>
        <v>3</v>
      </c>
      <c r="AB2320" s="3">
        <f>COUNTA(I2320:V2320)-COUNTA(N2320)</f>
        <v>2</v>
      </c>
      <c r="AC2320" s="74">
        <f t="array" ref="AC2320">AVERAGE(IF((COLUMN(I2320:V2320)&lt;&gt;COLUMN(N2320)), I2320:V2320))</f>
        <v>0.15384615384615385</v>
      </c>
    </row>
    <row r="2321" spans="1:29" x14ac:dyDescent="0.35">
      <c r="A2321" t="s">
        <v>3379</v>
      </c>
      <c r="B2321" t="s">
        <v>101</v>
      </c>
      <c r="C2321" t="s">
        <v>3313</v>
      </c>
      <c r="D2321" s="1">
        <v>1</v>
      </c>
      <c r="E2321" s="2">
        <f t="shared" si="216"/>
        <v>0</v>
      </c>
      <c r="F2321" s="2">
        <f t="shared" si="217"/>
        <v>0.16666666666666666</v>
      </c>
      <c r="G2321" s="2">
        <f t="shared" si="218"/>
        <v>0.22222222222222221</v>
      </c>
      <c r="H2321" s="2">
        <f t="shared" si="219"/>
        <v>0.16666666666666666</v>
      </c>
      <c r="N2321" s="3">
        <v>1</v>
      </c>
      <c r="P2321" s="3">
        <v>1</v>
      </c>
      <c r="W2321" s="1">
        <f t="shared" si="220"/>
        <v>1</v>
      </c>
      <c r="X2321" s="17">
        <f>IFERROR(Z2321/AB2321,0)</f>
        <v>1</v>
      </c>
      <c r="Y2321" s="3">
        <f>SUBTOTAL(109,I2321:V2321)</f>
        <v>2</v>
      </c>
      <c r="Z2321" s="3">
        <f>Y2321-N2321</f>
        <v>1</v>
      </c>
      <c r="AA2321" s="3">
        <f t="shared" si="221"/>
        <v>2</v>
      </c>
      <c r="AB2321" s="3">
        <f>COUNTA(I2321:V2321)-COUNTA(N2321)</f>
        <v>1</v>
      </c>
      <c r="AC2321" s="74">
        <f t="array" ref="AC2321">AVERAGE(IF((COLUMN(I2321:V2321)&lt;&gt;COLUMN(N2321)), I2321:V2321))</f>
        <v>7.6923076923076927E-2</v>
      </c>
    </row>
    <row r="2322" spans="1:29" x14ac:dyDescent="0.35">
      <c r="A2322" t="s">
        <v>3380</v>
      </c>
      <c r="B2322" t="s">
        <v>344</v>
      </c>
      <c r="C2322" t="s">
        <v>3313</v>
      </c>
      <c r="D2322" s="1">
        <v>5</v>
      </c>
      <c r="E2322" s="2">
        <f t="shared" si="216"/>
        <v>0</v>
      </c>
      <c r="F2322" s="2">
        <f t="shared" si="217"/>
        <v>0.83333333333333337</v>
      </c>
      <c r="G2322" s="2">
        <f t="shared" si="218"/>
        <v>0.55555555555555558</v>
      </c>
      <c r="H2322" s="2">
        <f t="shared" si="219"/>
        <v>0.41666666666666669</v>
      </c>
      <c r="R2322" s="3">
        <v>5</v>
      </c>
      <c r="W2322" s="1">
        <f t="shared" si="220"/>
        <v>5</v>
      </c>
      <c r="X2322" s="17">
        <f>IFERROR(Z2322/AB2322,0)</f>
        <v>5</v>
      </c>
      <c r="Y2322" s="3">
        <f>SUBTOTAL(109,I2322:V2322)</f>
        <v>5</v>
      </c>
      <c r="Z2322" s="3">
        <f>Y2322-N2322</f>
        <v>5</v>
      </c>
      <c r="AA2322" s="3">
        <f t="shared" si="221"/>
        <v>1</v>
      </c>
      <c r="AB2322" s="3">
        <f>COUNTA(I2322:V2322)-COUNTA(N2322)</f>
        <v>1</v>
      </c>
      <c r="AC2322" s="74">
        <f t="array" ref="AC2322">AVERAGE(IF((COLUMN(I2322:V2322)&lt;&gt;COLUMN(N2322)), I2322:V2322))</f>
        <v>0.38461538461538464</v>
      </c>
    </row>
    <row r="2323" spans="1:29" x14ac:dyDescent="0.35">
      <c r="A2323" t="s">
        <v>3381</v>
      </c>
      <c r="B2323" t="s">
        <v>969</v>
      </c>
      <c r="C2323" t="s">
        <v>3313</v>
      </c>
      <c r="D2323" s="1">
        <v>2</v>
      </c>
      <c r="E2323" s="2">
        <f t="shared" si="216"/>
        <v>0</v>
      </c>
      <c r="F2323" s="2">
        <f t="shared" si="217"/>
        <v>0.33333333333333331</v>
      </c>
      <c r="G2323" s="2">
        <f t="shared" si="218"/>
        <v>0.22222222222222221</v>
      </c>
      <c r="H2323" s="2">
        <f t="shared" si="219"/>
        <v>0.16666666666666666</v>
      </c>
      <c r="Q2323" s="3">
        <v>2</v>
      </c>
      <c r="W2323" s="1">
        <f t="shared" si="220"/>
        <v>2</v>
      </c>
      <c r="X2323" s="17">
        <f>IFERROR(Z2323/AB2323,0)</f>
        <v>2</v>
      </c>
      <c r="Y2323" s="3">
        <f>SUBTOTAL(109,I2323:V2323)</f>
        <v>2</v>
      </c>
      <c r="Z2323" s="3">
        <f>Y2323-N2323</f>
        <v>2</v>
      </c>
      <c r="AA2323" s="3">
        <f t="shared" si="221"/>
        <v>1</v>
      </c>
      <c r="AB2323" s="3">
        <f>COUNTA(I2323:V2323)-COUNTA(N2323)</f>
        <v>1</v>
      </c>
      <c r="AC2323" s="74">
        <f t="array" ref="AC2323">AVERAGE(IF((COLUMN(I2323:V2323)&lt;&gt;COLUMN(N2323)), I2323:V2323))</f>
        <v>0.15384615384615385</v>
      </c>
    </row>
    <row r="2324" spans="1:29" x14ac:dyDescent="0.35">
      <c r="A2324" t="s">
        <v>3382</v>
      </c>
      <c r="B2324" t="s">
        <v>109</v>
      </c>
      <c r="C2324" t="s">
        <v>3313</v>
      </c>
      <c r="D2324" s="1">
        <v>4</v>
      </c>
      <c r="E2324" s="2">
        <f t="shared" si="216"/>
        <v>0</v>
      </c>
      <c r="F2324" s="2">
        <f t="shared" si="217"/>
        <v>0.66666666666666663</v>
      </c>
      <c r="G2324" s="2">
        <f t="shared" si="218"/>
        <v>0.44444444444444442</v>
      </c>
      <c r="H2324" s="2">
        <f t="shared" si="219"/>
        <v>0.33333333333333331</v>
      </c>
      <c r="R2324" s="3">
        <v>4</v>
      </c>
      <c r="W2324" s="1">
        <f t="shared" si="220"/>
        <v>4</v>
      </c>
      <c r="X2324" s="17">
        <f>IFERROR(Z2324/AB2324,0)</f>
        <v>4</v>
      </c>
      <c r="Y2324" s="3">
        <f>SUBTOTAL(109,I2324:V2324)</f>
        <v>4</v>
      </c>
      <c r="Z2324" s="3">
        <f>Y2324-N2324</f>
        <v>4</v>
      </c>
      <c r="AA2324" s="3">
        <f t="shared" si="221"/>
        <v>1</v>
      </c>
      <c r="AB2324" s="3">
        <f>COUNTA(I2324:V2324)-COUNTA(N2324)</f>
        <v>1</v>
      </c>
      <c r="AC2324" s="74">
        <f t="array" ref="AC2324">AVERAGE(IF((COLUMN(I2324:V2324)&lt;&gt;COLUMN(N2324)), I2324:V2324))</f>
        <v>0.30769230769230771</v>
      </c>
    </row>
    <row r="2325" spans="1:29" x14ac:dyDescent="0.35">
      <c r="A2325" t="s">
        <v>3383</v>
      </c>
      <c r="B2325" t="s">
        <v>111</v>
      </c>
      <c r="C2325" t="s">
        <v>3313</v>
      </c>
      <c r="D2325" s="1">
        <v>1.5</v>
      </c>
      <c r="E2325" s="2">
        <f t="shared" si="216"/>
        <v>0.33333333333333331</v>
      </c>
      <c r="F2325" s="2">
        <f t="shared" si="217"/>
        <v>0.5</v>
      </c>
      <c r="G2325" s="2">
        <f t="shared" si="218"/>
        <v>0.44444444444444442</v>
      </c>
      <c r="H2325" s="2">
        <f t="shared" si="219"/>
        <v>0.33333333333333331</v>
      </c>
      <c r="N2325" s="3">
        <v>1</v>
      </c>
      <c r="R2325" s="3">
        <v>2</v>
      </c>
      <c r="S2325" s="3">
        <v>1</v>
      </c>
      <c r="W2325" s="1">
        <f t="shared" si="220"/>
        <v>1.5</v>
      </c>
      <c r="X2325" s="17">
        <f>IFERROR(Z2325/AB2325,0)</f>
        <v>1.5</v>
      </c>
      <c r="Y2325" s="3">
        <f>SUBTOTAL(109,I2325:V2325)</f>
        <v>4</v>
      </c>
      <c r="Z2325" s="3">
        <f>Y2325-N2325</f>
        <v>3</v>
      </c>
      <c r="AA2325" s="3">
        <f t="shared" si="221"/>
        <v>3</v>
      </c>
      <c r="AB2325" s="3">
        <f>COUNTA(I2325:V2325)-COUNTA(N2325)</f>
        <v>2</v>
      </c>
      <c r="AC2325" s="74">
        <f t="array" ref="AC2325">AVERAGE(IF((COLUMN(I2325:V2325)&lt;&gt;COLUMN(N2325)), I2325:V2325))</f>
        <v>0.23076923076923078</v>
      </c>
    </row>
    <row r="2326" spans="1:29" x14ac:dyDescent="0.35">
      <c r="A2326" t="s">
        <v>3384</v>
      </c>
      <c r="B2326" t="s">
        <v>1696</v>
      </c>
      <c r="C2326" t="s">
        <v>3313</v>
      </c>
      <c r="D2326" s="1">
        <v>3</v>
      </c>
      <c r="E2326" s="2">
        <f t="shared" si="216"/>
        <v>1</v>
      </c>
      <c r="F2326" s="2">
        <f t="shared" si="217"/>
        <v>0.5</v>
      </c>
      <c r="G2326" s="2">
        <f t="shared" si="218"/>
        <v>0.33333333333333331</v>
      </c>
      <c r="H2326" s="2">
        <f t="shared" si="219"/>
        <v>0.25</v>
      </c>
      <c r="S2326" s="3">
        <v>3</v>
      </c>
      <c r="W2326" s="1">
        <f t="shared" si="220"/>
        <v>3</v>
      </c>
      <c r="X2326" s="17">
        <f>IFERROR(Z2326/AB2326,0)</f>
        <v>3</v>
      </c>
      <c r="Y2326" s="3">
        <f>SUBTOTAL(109,I2326:V2326)</f>
        <v>3</v>
      </c>
      <c r="Z2326" s="3">
        <f>Y2326-N2326</f>
        <v>3</v>
      </c>
      <c r="AA2326" s="3">
        <f t="shared" si="221"/>
        <v>1</v>
      </c>
      <c r="AB2326" s="3">
        <f>COUNTA(I2326:V2326)-COUNTA(N2326)</f>
        <v>1</v>
      </c>
      <c r="AC2326" s="74">
        <f t="array" ref="AC2326">AVERAGE(IF((COLUMN(I2326:V2326)&lt;&gt;COLUMN(N2326)), I2326:V2326))</f>
        <v>0.23076923076923078</v>
      </c>
    </row>
    <row r="2327" spans="1:29" x14ac:dyDescent="0.35">
      <c r="A2327" t="s">
        <v>3385</v>
      </c>
      <c r="B2327" t="s">
        <v>347</v>
      </c>
      <c r="C2327" t="s">
        <v>3313</v>
      </c>
      <c r="D2327" s="1">
        <v>2</v>
      </c>
      <c r="E2327" s="2">
        <f t="shared" si="216"/>
        <v>0.66666666666666663</v>
      </c>
      <c r="F2327" s="2">
        <f t="shared" si="217"/>
        <v>1</v>
      </c>
      <c r="G2327" s="2">
        <f t="shared" si="218"/>
        <v>0.66666666666666663</v>
      </c>
      <c r="H2327" s="2">
        <f t="shared" si="219"/>
        <v>0.5</v>
      </c>
      <c r="P2327" s="3">
        <v>2</v>
      </c>
      <c r="R2327" s="3">
        <v>2</v>
      </c>
      <c r="S2327" s="3">
        <v>2</v>
      </c>
      <c r="W2327" s="1">
        <f t="shared" si="220"/>
        <v>2</v>
      </c>
      <c r="X2327" s="17">
        <f>IFERROR(Z2327/AB2327,0)</f>
        <v>2</v>
      </c>
      <c r="Y2327" s="3">
        <f>SUBTOTAL(109,I2327:V2327)</f>
        <v>6</v>
      </c>
      <c r="Z2327" s="3">
        <f>Y2327-N2327</f>
        <v>6</v>
      </c>
      <c r="AA2327" s="3">
        <f t="shared" si="221"/>
        <v>3</v>
      </c>
      <c r="AB2327" s="3">
        <f>COUNTA(I2327:V2327)-COUNTA(N2327)</f>
        <v>3</v>
      </c>
      <c r="AC2327" s="74">
        <f t="array" ref="AC2327">AVERAGE(IF((COLUMN(I2327:V2327)&lt;&gt;COLUMN(N2327)), I2327:V2327))</f>
        <v>0.46153846153846156</v>
      </c>
    </row>
    <row r="2328" spans="1:29" x14ac:dyDescent="0.35">
      <c r="A2328" t="s">
        <v>3386</v>
      </c>
      <c r="B2328" t="s">
        <v>984</v>
      </c>
      <c r="C2328" t="s">
        <v>3313</v>
      </c>
      <c r="D2328" s="1">
        <v>4</v>
      </c>
      <c r="E2328" s="2">
        <f t="shared" si="216"/>
        <v>1.3333333333333333</v>
      </c>
      <c r="F2328" s="2">
        <f t="shared" si="217"/>
        <v>0.66666666666666663</v>
      </c>
      <c r="G2328" s="2">
        <f t="shared" si="218"/>
        <v>0.44444444444444442</v>
      </c>
      <c r="H2328" s="2">
        <f t="shared" si="219"/>
        <v>0.33333333333333331</v>
      </c>
      <c r="S2328" s="3">
        <v>4</v>
      </c>
      <c r="W2328" s="1">
        <f t="shared" si="220"/>
        <v>4</v>
      </c>
      <c r="X2328" s="17">
        <f>IFERROR(Z2328/AB2328,0)</f>
        <v>4</v>
      </c>
      <c r="Y2328" s="3">
        <f>SUBTOTAL(109,I2328:V2328)</f>
        <v>4</v>
      </c>
      <c r="Z2328" s="3">
        <f>Y2328-N2328</f>
        <v>4</v>
      </c>
      <c r="AA2328" s="3">
        <f t="shared" si="221"/>
        <v>1</v>
      </c>
      <c r="AB2328" s="3">
        <f>COUNTA(I2328:V2328)-COUNTA(N2328)</f>
        <v>1</v>
      </c>
      <c r="AC2328" s="74">
        <f t="array" ref="AC2328">AVERAGE(IF((COLUMN(I2328:V2328)&lt;&gt;COLUMN(N2328)), I2328:V2328))</f>
        <v>0.30769230769230771</v>
      </c>
    </row>
    <row r="2329" spans="1:29" x14ac:dyDescent="0.35">
      <c r="A2329" t="s">
        <v>3387</v>
      </c>
      <c r="B2329" t="s">
        <v>986</v>
      </c>
      <c r="C2329" t="s">
        <v>3313</v>
      </c>
      <c r="D2329" s="1">
        <v>1</v>
      </c>
      <c r="E2329" s="2">
        <f t="shared" si="216"/>
        <v>0.33333333333333331</v>
      </c>
      <c r="F2329" s="2">
        <f t="shared" si="217"/>
        <v>0.16666666666666666</v>
      </c>
      <c r="G2329" s="2">
        <f t="shared" si="218"/>
        <v>0.1111111111111111</v>
      </c>
      <c r="H2329" s="2">
        <f t="shared" si="219"/>
        <v>8.3333333333333329E-2</v>
      </c>
      <c r="S2329" s="3">
        <v>1</v>
      </c>
      <c r="W2329" s="1">
        <f t="shared" si="220"/>
        <v>1</v>
      </c>
      <c r="X2329" s="17">
        <f>IFERROR(Z2329/AB2329,0)</f>
        <v>1</v>
      </c>
      <c r="Y2329" s="3">
        <f>SUBTOTAL(109,I2329:V2329)</f>
        <v>1</v>
      </c>
      <c r="Z2329" s="3">
        <f>Y2329-N2329</f>
        <v>1</v>
      </c>
      <c r="AA2329" s="3">
        <f t="shared" si="221"/>
        <v>1</v>
      </c>
      <c r="AB2329" s="3">
        <f>COUNTA(I2329:V2329)-COUNTA(N2329)</f>
        <v>1</v>
      </c>
      <c r="AC2329" s="74">
        <f t="array" ref="AC2329">AVERAGE(IF((COLUMN(I2329:V2329)&lt;&gt;COLUMN(N2329)), I2329:V2329))</f>
        <v>7.6923076923076927E-2</v>
      </c>
    </row>
    <row r="2330" spans="1:29" x14ac:dyDescent="0.35">
      <c r="A2330" t="s">
        <v>3388</v>
      </c>
      <c r="B2330" t="s">
        <v>988</v>
      </c>
      <c r="C2330" t="s">
        <v>3313</v>
      </c>
      <c r="D2330" s="1">
        <v>1.3333333333333333</v>
      </c>
      <c r="E2330" s="2">
        <f t="shared" si="216"/>
        <v>0.33333333333333331</v>
      </c>
      <c r="F2330" s="2">
        <f t="shared" si="217"/>
        <v>0.5</v>
      </c>
      <c r="G2330" s="2">
        <f t="shared" si="218"/>
        <v>0.44444444444444442</v>
      </c>
      <c r="H2330" s="2">
        <f t="shared" si="219"/>
        <v>0.33333333333333331</v>
      </c>
      <c r="O2330" s="3">
        <v>1</v>
      </c>
      <c r="R2330" s="3">
        <v>2</v>
      </c>
      <c r="S2330" s="3">
        <v>1</v>
      </c>
      <c r="W2330" s="1">
        <f t="shared" si="220"/>
        <v>1.3333333333333333</v>
      </c>
      <c r="X2330" s="17">
        <f>IFERROR(Z2330/AB2330,0)</f>
        <v>1.3333333333333333</v>
      </c>
      <c r="Y2330" s="3">
        <f>SUBTOTAL(109,I2330:V2330)</f>
        <v>4</v>
      </c>
      <c r="Z2330" s="3">
        <f>Y2330-N2330</f>
        <v>4</v>
      </c>
      <c r="AA2330" s="3">
        <f t="shared" si="221"/>
        <v>3</v>
      </c>
      <c r="AB2330" s="3">
        <f>COUNTA(I2330:V2330)-COUNTA(N2330)</f>
        <v>3</v>
      </c>
      <c r="AC2330" s="74">
        <f t="array" ref="AC2330">AVERAGE(IF((COLUMN(I2330:V2330)&lt;&gt;COLUMN(N2330)), I2330:V2330))</f>
        <v>0.30769230769230771</v>
      </c>
    </row>
    <row r="2331" spans="1:29" x14ac:dyDescent="0.35">
      <c r="A2331" t="s">
        <v>3389</v>
      </c>
      <c r="B2331" t="s">
        <v>995</v>
      </c>
      <c r="C2331" t="s">
        <v>3313</v>
      </c>
      <c r="D2331" s="1">
        <v>2</v>
      </c>
      <c r="E2331" s="2">
        <f t="shared" si="216"/>
        <v>0</v>
      </c>
      <c r="F2331" s="2">
        <f t="shared" si="217"/>
        <v>0.33333333333333331</v>
      </c>
      <c r="G2331" s="2">
        <f t="shared" si="218"/>
        <v>0.22222222222222221</v>
      </c>
      <c r="H2331" s="2">
        <f t="shared" si="219"/>
        <v>0.16666666666666666</v>
      </c>
      <c r="R2331" s="3">
        <v>2</v>
      </c>
      <c r="W2331" s="1">
        <f t="shared" si="220"/>
        <v>2</v>
      </c>
      <c r="X2331" s="17">
        <f>IFERROR(Z2331/AB2331,0)</f>
        <v>2</v>
      </c>
      <c r="Y2331" s="3">
        <f>SUBTOTAL(109,I2331:V2331)</f>
        <v>2</v>
      </c>
      <c r="Z2331" s="3">
        <f>Y2331-N2331</f>
        <v>2</v>
      </c>
      <c r="AA2331" s="3">
        <f t="shared" si="221"/>
        <v>1</v>
      </c>
      <c r="AB2331" s="3">
        <f>COUNTA(I2331:V2331)-COUNTA(N2331)</f>
        <v>1</v>
      </c>
      <c r="AC2331" s="74">
        <f t="array" ref="AC2331">AVERAGE(IF((COLUMN(I2331:V2331)&lt;&gt;COLUMN(N2331)), I2331:V2331))</f>
        <v>0.15384615384615385</v>
      </c>
    </row>
    <row r="2332" spans="1:29" x14ac:dyDescent="0.35">
      <c r="A2332" t="s">
        <v>3390</v>
      </c>
      <c r="B2332" t="s">
        <v>1709</v>
      </c>
      <c r="C2332" t="s">
        <v>3313</v>
      </c>
      <c r="D2332" s="1" t="s">
        <v>71</v>
      </c>
      <c r="E2332" s="2">
        <f t="shared" si="216"/>
        <v>0</v>
      </c>
      <c r="F2332" s="2">
        <f t="shared" si="217"/>
        <v>0</v>
      </c>
      <c r="G2332" s="2">
        <f t="shared" si="218"/>
        <v>0</v>
      </c>
      <c r="H2332" s="2">
        <f t="shared" si="219"/>
        <v>0</v>
      </c>
      <c r="I2332" s="3">
        <v>1</v>
      </c>
      <c r="W2332" s="1" t="str">
        <f t="shared" si="220"/>
        <v>0</v>
      </c>
      <c r="X2332" s="17">
        <f>IFERROR(Z2332/AB2332,0)</f>
        <v>1</v>
      </c>
      <c r="Y2332" s="3">
        <f>SUBTOTAL(109,I2332:V2332)</f>
        <v>1</v>
      </c>
      <c r="Z2332" s="3">
        <f>Y2332-N2332</f>
        <v>1</v>
      </c>
      <c r="AA2332" s="3">
        <f t="shared" si="221"/>
        <v>1</v>
      </c>
      <c r="AB2332" s="3">
        <f>COUNTA(I2332:V2332)-COUNTA(N2332)</f>
        <v>1</v>
      </c>
      <c r="AC2332" s="74">
        <f t="array" ref="AC2332">AVERAGE(IF((COLUMN(I2332:V2332)&lt;&gt;COLUMN(N2332)), I2332:V2332))</f>
        <v>7.6923076923076927E-2</v>
      </c>
    </row>
    <row r="2333" spans="1:29" x14ac:dyDescent="0.35">
      <c r="A2333" t="s">
        <v>3391</v>
      </c>
      <c r="B2333" t="s">
        <v>2823</v>
      </c>
      <c r="C2333" t="s">
        <v>3313</v>
      </c>
      <c r="D2333" s="1">
        <v>3.5</v>
      </c>
      <c r="E2333" s="2">
        <f t="shared" si="216"/>
        <v>1</v>
      </c>
      <c r="F2333" s="2">
        <f t="shared" si="217"/>
        <v>1.1666666666666667</v>
      </c>
      <c r="G2333" s="2">
        <f t="shared" si="218"/>
        <v>0.77777777777777779</v>
      </c>
      <c r="H2333" s="2">
        <f t="shared" si="219"/>
        <v>0.58333333333333337</v>
      </c>
      <c r="R2333" s="3">
        <v>4</v>
      </c>
      <c r="S2333" s="3">
        <v>3</v>
      </c>
      <c r="W2333" s="1">
        <f t="shared" si="220"/>
        <v>3.5</v>
      </c>
      <c r="X2333" s="17">
        <f>IFERROR(Z2333/AB2333,0)</f>
        <v>3.5</v>
      </c>
      <c r="Y2333" s="3">
        <f>SUBTOTAL(109,I2333:V2333)</f>
        <v>7</v>
      </c>
      <c r="Z2333" s="3">
        <f>Y2333-N2333</f>
        <v>7</v>
      </c>
      <c r="AA2333" s="3">
        <f t="shared" si="221"/>
        <v>2</v>
      </c>
      <c r="AB2333" s="3">
        <f>COUNTA(I2333:V2333)-COUNTA(N2333)</f>
        <v>2</v>
      </c>
      <c r="AC2333" s="74">
        <f t="array" ref="AC2333">AVERAGE(IF((COLUMN(I2333:V2333)&lt;&gt;COLUMN(N2333)), I2333:V2333))</f>
        <v>0.53846153846153844</v>
      </c>
    </row>
    <row r="2334" spans="1:29" x14ac:dyDescent="0.35">
      <c r="A2334" t="s">
        <v>3392</v>
      </c>
      <c r="B2334" t="s">
        <v>1725</v>
      </c>
      <c r="C2334" t="s">
        <v>3313</v>
      </c>
      <c r="D2334" s="1">
        <v>1</v>
      </c>
      <c r="E2334" s="2">
        <f t="shared" si="216"/>
        <v>0</v>
      </c>
      <c r="F2334" s="2">
        <f t="shared" si="217"/>
        <v>0.16666666666666666</v>
      </c>
      <c r="G2334" s="2">
        <f t="shared" si="218"/>
        <v>0.1111111111111111</v>
      </c>
      <c r="H2334" s="2">
        <f t="shared" si="219"/>
        <v>8.3333333333333329E-2</v>
      </c>
      <c r="R2334" s="3">
        <v>1</v>
      </c>
      <c r="W2334" s="1">
        <f t="shared" si="220"/>
        <v>1</v>
      </c>
      <c r="X2334" s="17">
        <f>IFERROR(Z2334/AB2334,0)</f>
        <v>1</v>
      </c>
      <c r="Y2334" s="3">
        <f>SUBTOTAL(109,I2334:V2334)</f>
        <v>1</v>
      </c>
      <c r="Z2334" s="3">
        <f>Y2334-N2334</f>
        <v>1</v>
      </c>
      <c r="AA2334" s="3">
        <f t="shared" si="221"/>
        <v>1</v>
      </c>
      <c r="AB2334" s="3">
        <f>COUNTA(I2334:V2334)-COUNTA(N2334)</f>
        <v>1</v>
      </c>
      <c r="AC2334" s="74">
        <f t="array" ref="AC2334">AVERAGE(IF((COLUMN(I2334:V2334)&lt;&gt;COLUMN(N2334)), I2334:V2334))</f>
        <v>7.6923076923076927E-2</v>
      </c>
    </row>
    <row r="2335" spans="1:29" x14ac:dyDescent="0.35">
      <c r="A2335" t="s">
        <v>3393</v>
      </c>
      <c r="B2335" t="s">
        <v>117</v>
      </c>
      <c r="C2335" t="s">
        <v>3313</v>
      </c>
      <c r="D2335" s="1">
        <v>1</v>
      </c>
      <c r="E2335" s="2">
        <f t="shared" si="216"/>
        <v>0</v>
      </c>
      <c r="F2335" s="2">
        <f t="shared" si="217"/>
        <v>0.16666666666666666</v>
      </c>
      <c r="G2335" s="2">
        <f t="shared" si="218"/>
        <v>0.22222222222222221</v>
      </c>
      <c r="H2335" s="2">
        <f t="shared" si="219"/>
        <v>0.16666666666666666</v>
      </c>
      <c r="N2335" s="3">
        <v>1</v>
      </c>
      <c r="R2335" s="3">
        <v>1</v>
      </c>
      <c r="W2335" s="1">
        <f t="shared" si="220"/>
        <v>1</v>
      </c>
      <c r="X2335" s="17">
        <f>IFERROR(Z2335/AB2335,0)</f>
        <v>1</v>
      </c>
      <c r="Y2335" s="3">
        <f>SUBTOTAL(109,I2335:V2335)</f>
        <v>2</v>
      </c>
      <c r="Z2335" s="3">
        <f>Y2335-N2335</f>
        <v>1</v>
      </c>
      <c r="AA2335" s="3">
        <f t="shared" si="221"/>
        <v>2</v>
      </c>
      <c r="AB2335" s="3">
        <f>COUNTA(I2335:V2335)-COUNTA(N2335)</f>
        <v>1</v>
      </c>
      <c r="AC2335" s="74">
        <f t="array" ref="AC2335">AVERAGE(IF((COLUMN(I2335:V2335)&lt;&gt;COLUMN(N2335)), I2335:V2335))</f>
        <v>7.6923076923076927E-2</v>
      </c>
    </row>
    <row r="2336" spans="1:29" x14ac:dyDescent="0.35">
      <c r="A2336" t="s">
        <v>3394</v>
      </c>
      <c r="B2336" t="s">
        <v>1015</v>
      </c>
      <c r="C2336" t="s">
        <v>3313</v>
      </c>
      <c r="D2336" s="1" t="s">
        <v>71</v>
      </c>
      <c r="E2336" s="2">
        <f t="shared" si="216"/>
        <v>0</v>
      </c>
      <c r="F2336" s="2">
        <f t="shared" si="217"/>
        <v>0</v>
      </c>
      <c r="G2336" s="2">
        <f t="shared" si="218"/>
        <v>0.1111111111111111</v>
      </c>
      <c r="H2336" s="2">
        <f t="shared" si="219"/>
        <v>8.3333333333333329E-2</v>
      </c>
      <c r="N2336" s="3">
        <v>1</v>
      </c>
      <c r="W2336" s="1" t="str">
        <f t="shared" si="220"/>
        <v>0</v>
      </c>
      <c r="X2336" s="17">
        <f>IFERROR(Z2336/AB2336,0)</f>
        <v>0</v>
      </c>
      <c r="Y2336" s="3">
        <f>SUBTOTAL(109,I2336:V2336)</f>
        <v>1</v>
      </c>
      <c r="Z2336" s="3">
        <f>Y2336-N2336</f>
        <v>0</v>
      </c>
      <c r="AA2336" s="3">
        <f t="shared" si="221"/>
        <v>1</v>
      </c>
      <c r="AB2336" s="3">
        <f>COUNTA(I2336:V2336)-COUNTA(N2336)</f>
        <v>0</v>
      </c>
      <c r="AC2336" s="74">
        <f t="array" ref="AC2336">AVERAGE(IF((COLUMN(I2336:V2336)&lt;&gt;COLUMN(N2336)), I2336:V2336))</f>
        <v>0</v>
      </c>
    </row>
    <row r="2337" spans="1:29" x14ac:dyDescent="0.35">
      <c r="A2337" t="s">
        <v>2847</v>
      </c>
      <c r="B2337" t="s">
        <v>123</v>
      </c>
      <c r="C2337" t="s">
        <v>2605</v>
      </c>
      <c r="D2337" s="1">
        <v>3.4</v>
      </c>
      <c r="E2337" s="2">
        <f t="shared" si="216"/>
        <v>4.333333333333333</v>
      </c>
      <c r="F2337" s="2">
        <f t="shared" si="217"/>
        <v>2.3333333333333335</v>
      </c>
      <c r="G2337" s="2">
        <f t="shared" si="218"/>
        <v>1.5555555555555556</v>
      </c>
      <c r="H2337" s="2">
        <f t="shared" si="219"/>
        <v>1.1666666666666667</v>
      </c>
      <c r="R2337" s="3">
        <v>1</v>
      </c>
      <c r="S2337" s="3">
        <v>4</v>
      </c>
      <c r="T2337" s="3">
        <v>6</v>
      </c>
      <c r="U2337" s="3">
        <v>3</v>
      </c>
      <c r="V2337" s="3">
        <v>3</v>
      </c>
      <c r="W2337" s="1">
        <f t="shared" si="220"/>
        <v>3.4</v>
      </c>
      <c r="X2337" s="17">
        <f>IFERROR(Z2337/AB2337,0)</f>
        <v>3.4</v>
      </c>
      <c r="Y2337" s="3">
        <f>SUBTOTAL(109,I2337:V2337)</f>
        <v>17</v>
      </c>
      <c r="Z2337" s="3">
        <f>Y2337-N2337</f>
        <v>17</v>
      </c>
      <c r="AA2337" s="3">
        <f t="shared" si="221"/>
        <v>5</v>
      </c>
      <c r="AB2337" s="3">
        <f>COUNTA(I2337:V2337)-COUNTA(N2337)</f>
        <v>5</v>
      </c>
      <c r="AC2337" s="74">
        <f t="array" ref="AC2337">AVERAGE(IF((COLUMN(I2337:V2337)&lt;&gt;COLUMN(N2337)), I2337:V2337))</f>
        <v>1.3076923076923077</v>
      </c>
    </row>
    <row r="2338" spans="1:29" x14ac:dyDescent="0.35">
      <c r="A2338" t="s">
        <v>3395</v>
      </c>
      <c r="B2338" t="s">
        <v>1019</v>
      </c>
      <c r="C2338" t="s">
        <v>3313</v>
      </c>
      <c r="D2338" s="1">
        <v>1</v>
      </c>
      <c r="E2338" s="2">
        <f t="shared" si="216"/>
        <v>0</v>
      </c>
      <c r="F2338" s="2">
        <f t="shared" si="217"/>
        <v>0</v>
      </c>
      <c r="G2338" s="2">
        <f t="shared" si="218"/>
        <v>0.1111111111111111</v>
      </c>
      <c r="H2338" s="2">
        <f t="shared" si="219"/>
        <v>8.3333333333333329E-2</v>
      </c>
      <c r="O2338" s="3">
        <v>1</v>
      </c>
      <c r="W2338" s="1">
        <f t="shared" si="220"/>
        <v>1</v>
      </c>
      <c r="X2338" s="17">
        <f>IFERROR(Z2338/AB2338,0)</f>
        <v>1</v>
      </c>
      <c r="Y2338" s="3">
        <f>SUBTOTAL(109,I2338:V2338)</f>
        <v>1</v>
      </c>
      <c r="Z2338" s="3">
        <f>Y2338-N2338</f>
        <v>1</v>
      </c>
      <c r="AA2338" s="3">
        <f t="shared" si="221"/>
        <v>1</v>
      </c>
      <c r="AB2338" s="3">
        <f>COUNTA(I2338:V2338)-COUNTA(N2338)</f>
        <v>1</v>
      </c>
      <c r="AC2338" s="74">
        <f t="array" ref="AC2338">AVERAGE(IF((COLUMN(I2338:V2338)&lt;&gt;COLUMN(N2338)), I2338:V2338))</f>
        <v>7.6923076923076927E-2</v>
      </c>
    </row>
    <row r="2339" spans="1:29" x14ac:dyDescent="0.35">
      <c r="A2339" t="s">
        <v>2850</v>
      </c>
      <c r="B2339" t="s">
        <v>2851</v>
      </c>
      <c r="C2339" t="s">
        <v>2605</v>
      </c>
      <c r="D2339" s="1">
        <v>2.75</v>
      </c>
      <c r="E2339" s="2">
        <f t="shared" si="216"/>
        <v>0</v>
      </c>
      <c r="F2339" s="2">
        <f t="shared" si="217"/>
        <v>0</v>
      </c>
      <c r="G2339" s="2">
        <f t="shared" si="218"/>
        <v>1.4444444444444444</v>
      </c>
      <c r="H2339" s="2">
        <f t="shared" si="219"/>
        <v>1.5</v>
      </c>
      <c r="I2339" s="3">
        <v>1</v>
      </c>
      <c r="J2339" s="3">
        <v>3</v>
      </c>
      <c r="K2339" s="3">
        <v>1</v>
      </c>
      <c r="L2339" s="3">
        <v>1</v>
      </c>
      <c r="N2339" s="3">
        <v>7</v>
      </c>
      <c r="O2339" s="3">
        <v>6</v>
      </c>
      <c r="W2339" s="1">
        <f t="shared" si="220"/>
        <v>2.75</v>
      </c>
      <c r="X2339" s="17">
        <f>IFERROR(Z2339/AB2339,0)</f>
        <v>2.4</v>
      </c>
      <c r="Y2339" s="3">
        <f>SUBTOTAL(109,I2339:V2339)</f>
        <v>19</v>
      </c>
      <c r="Z2339" s="3">
        <f>Y2339-N2339</f>
        <v>12</v>
      </c>
      <c r="AA2339" s="3">
        <f t="shared" si="221"/>
        <v>6</v>
      </c>
      <c r="AB2339" s="3">
        <f>COUNTA(I2339:V2339)-COUNTA(N2339)</f>
        <v>5</v>
      </c>
      <c r="AC2339" s="74">
        <f t="array" ref="AC2339">AVERAGE(IF((COLUMN(I2339:V2339)&lt;&gt;COLUMN(N2339)), I2339:V2339))</f>
        <v>0.92307692307692313</v>
      </c>
    </row>
    <row r="2340" spans="1:29" x14ac:dyDescent="0.35">
      <c r="A2340" t="s">
        <v>2857</v>
      </c>
      <c r="B2340" t="s">
        <v>358</v>
      </c>
      <c r="C2340" t="s">
        <v>2605</v>
      </c>
      <c r="D2340" s="1">
        <v>2</v>
      </c>
      <c r="E2340" s="2">
        <f t="shared" si="216"/>
        <v>2.6666666666666665</v>
      </c>
      <c r="F2340" s="2">
        <f t="shared" si="217"/>
        <v>1.6666666666666667</v>
      </c>
      <c r="G2340" s="2">
        <f t="shared" si="218"/>
        <v>1.2222222222222223</v>
      </c>
      <c r="H2340" s="2">
        <f t="shared" si="219"/>
        <v>1</v>
      </c>
      <c r="L2340" s="3">
        <v>1</v>
      </c>
      <c r="M2340" s="3">
        <v>1</v>
      </c>
      <c r="P2340" s="3">
        <v>2</v>
      </c>
      <c r="S2340" s="3">
        <v>1</v>
      </c>
      <c r="T2340" s="3">
        <v>4</v>
      </c>
      <c r="U2340" s="3">
        <v>3</v>
      </c>
      <c r="V2340" s="3">
        <v>2</v>
      </c>
      <c r="W2340" s="1">
        <f t="shared" si="220"/>
        <v>2</v>
      </c>
      <c r="X2340" s="17">
        <f>IFERROR(Z2340/AB2340,0)</f>
        <v>2</v>
      </c>
      <c r="Y2340" s="3">
        <f>SUBTOTAL(109,I2340:V2340)</f>
        <v>14</v>
      </c>
      <c r="Z2340" s="3">
        <f>Y2340-N2340</f>
        <v>14</v>
      </c>
      <c r="AA2340" s="3">
        <f t="shared" si="221"/>
        <v>7</v>
      </c>
      <c r="AB2340" s="3">
        <f>COUNTA(I2340:V2340)-COUNTA(N2340)</f>
        <v>7</v>
      </c>
      <c r="AC2340" s="74">
        <f t="array" ref="AC2340">AVERAGE(IF((COLUMN(I2340:V2340)&lt;&gt;COLUMN(N2340)), I2340:V2340))</f>
        <v>1.0769230769230769</v>
      </c>
    </row>
    <row r="2341" spans="1:29" x14ac:dyDescent="0.35">
      <c r="A2341" t="s">
        <v>3399</v>
      </c>
      <c r="B2341" t="s">
        <v>356</v>
      </c>
      <c r="C2341" t="s">
        <v>3313</v>
      </c>
      <c r="D2341" s="1">
        <v>2.75</v>
      </c>
      <c r="E2341" s="2">
        <f t="shared" si="216"/>
        <v>1.3333333333333333</v>
      </c>
      <c r="F2341" s="2">
        <f t="shared" si="217"/>
        <v>1.6666666666666667</v>
      </c>
      <c r="G2341" s="2">
        <f t="shared" si="218"/>
        <v>1.3333333333333333</v>
      </c>
      <c r="H2341" s="2">
        <f t="shared" si="219"/>
        <v>1</v>
      </c>
      <c r="N2341" s="3">
        <v>1</v>
      </c>
      <c r="O2341" s="3">
        <v>1</v>
      </c>
      <c r="P2341" s="3">
        <v>2</v>
      </c>
      <c r="R2341" s="3">
        <v>4</v>
      </c>
      <c r="S2341" s="3">
        <v>4</v>
      </c>
      <c r="W2341" s="1">
        <f t="shared" si="220"/>
        <v>2.75</v>
      </c>
      <c r="X2341" s="17">
        <f>IFERROR(Z2341/AB2341,0)</f>
        <v>2.75</v>
      </c>
      <c r="Y2341" s="3">
        <f>SUBTOTAL(109,I2341:V2341)</f>
        <v>12</v>
      </c>
      <c r="Z2341" s="3">
        <f>Y2341-N2341</f>
        <v>11</v>
      </c>
      <c r="AA2341" s="3">
        <f t="shared" si="221"/>
        <v>5</v>
      </c>
      <c r="AB2341" s="3">
        <f>COUNTA(I2341:V2341)-COUNTA(N2341)</f>
        <v>4</v>
      </c>
      <c r="AC2341" s="74">
        <f t="array" ref="AC2341">AVERAGE(IF((COLUMN(I2341:V2341)&lt;&gt;COLUMN(N2341)), I2341:V2341))</f>
        <v>0.84615384615384615</v>
      </c>
    </row>
    <row r="2342" spans="1:29" x14ac:dyDescent="0.35">
      <c r="A2342" t="s">
        <v>3400</v>
      </c>
      <c r="B2342" t="s">
        <v>3401</v>
      </c>
      <c r="C2342" t="s">
        <v>3313</v>
      </c>
      <c r="D2342" s="1">
        <v>3.3333333333333335</v>
      </c>
      <c r="E2342" s="2">
        <f t="shared" si="216"/>
        <v>0</v>
      </c>
      <c r="F2342" s="2">
        <f t="shared" si="217"/>
        <v>1.5</v>
      </c>
      <c r="G2342" s="2">
        <f t="shared" si="218"/>
        <v>1.1111111111111112</v>
      </c>
      <c r="H2342" s="2">
        <f t="shared" si="219"/>
        <v>0.83333333333333337</v>
      </c>
      <c r="O2342" s="3">
        <v>1</v>
      </c>
      <c r="P2342" s="3">
        <v>1</v>
      </c>
      <c r="R2342" s="3">
        <v>8</v>
      </c>
      <c r="W2342" s="1">
        <f t="shared" si="220"/>
        <v>3.3333333333333335</v>
      </c>
      <c r="X2342" s="17">
        <f>IFERROR(Z2342/AB2342,0)</f>
        <v>3.3333333333333335</v>
      </c>
      <c r="Y2342" s="3">
        <f>SUBTOTAL(109,I2342:V2342)</f>
        <v>10</v>
      </c>
      <c r="Z2342" s="3">
        <f>Y2342-N2342</f>
        <v>10</v>
      </c>
      <c r="AA2342" s="3">
        <f t="shared" si="221"/>
        <v>3</v>
      </c>
      <c r="AB2342" s="3">
        <f>COUNTA(I2342:V2342)-COUNTA(N2342)</f>
        <v>3</v>
      </c>
      <c r="AC2342" s="74">
        <f t="array" ref="AC2342">AVERAGE(IF((COLUMN(I2342:V2342)&lt;&gt;COLUMN(N2342)), I2342:V2342))</f>
        <v>0.76923076923076927</v>
      </c>
    </row>
    <row r="2343" spans="1:29" x14ac:dyDescent="0.35">
      <c r="A2343" t="s">
        <v>3402</v>
      </c>
      <c r="B2343" t="s">
        <v>3403</v>
      </c>
      <c r="C2343" t="s">
        <v>3313</v>
      </c>
      <c r="D2343" s="1">
        <v>2</v>
      </c>
      <c r="E2343" s="2">
        <f t="shared" si="216"/>
        <v>0</v>
      </c>
      <c r="F2343" s="2">
        <f t="shared" si="217"/>
        <v>0.33333333333333331</v>
      </c>
      <c r="G2343" s="2">
        <f t="shared" si="218"/>
        <v>0.22222222222222221</v>
      </c>
      <c r="H2343" s="2">
        <f t="shared" si="219"/>
        <v>0.16666666666666666</v>
      </c>
      <c r="R2343" s="3">
        <v>2</v>
      </c>
      <c r="W2343" s="1">
        <f t="shared" si="220"/>
        <v>2</v>
      </c>
      <c r="X2343" s="17">
        <f>IFERROR(Z2343/AB2343,0)</f>
        <v>2</v>
      </c>
      <c r="Y2343" s="3">
        <f>SUBTOTAL(109,I2343:V2343)</f>
        <v>2</v>
      </c>
      <c r="Z2343" s="3">
        <f>Y2343-N2343</f>
        <v>2</v>
      </c>
      <c r="AA2343" s="3">
        <f t="shared" si="221"/>
        <v>1</v>
      </c>
      <c r="AB2343" s="3">
        <f>COUNTA(I2343:V2343)-COUNTA(N2343)</f>
        <v>1</v>
      </c>
      <c r="AC2343" s="74">
        <f t="array" ref="AC2343">AVERAGE(IF((COLUMN(I2343:V2343)&lt;&gt;COLUMN(N2343)), I2343:V2343))</f>
        <v>0.15384615384615385</v>
      </c>
    </row>
    <row r="2344" spans="1:29" x14ac:dyDescent="0.35">
      <c r="A2344" t="s">
        <v>3404</v>
      </c>
      <c r="B2344" t="s">
        <v>3405</v>
      </c>
      <c r="C2344" t="s">
        <v>3313</v>
      </c>
      <c r="D2344" s="1">
        <v>4</v>
      </c>
      <c r="E2344" s="2">
        <f t="shared" si="216"/>
        <v>0</v>
      </c>
      <c r="F2344" s="2">
        <f t="shared" si="217"/>
        <v>0.66666666666666663</v>
      </c>
      <c r="G2344" s="2">
        <f t="shared" si="218"/>
        <v>0.44444444444444442</v>
      </c>
      <c r="H2344" s="2">
        <f t="shared" si="219"/>
        <v>0.33333333333333331</v>
      </c>
      <c r="R2344" s="3">
        <v>4</v>
      </c>
      <c r="W2344" s="1">
        <f t="shared" si="220"/>
        <v>4</v>
      </c>
      <c r="X2344" s="17">
        <f>IFERROR(Z2344/AB2344,0)</f>
        <v>4</v>
      </c>
      <c r="Y2344" s="3">
        <f>SUBTOTAL(109,I2344:V2344)</f>
        <v>4</v>
      </c>
      <c r="Z2344" s="3">
        <f>Y2344-N2344</f>
        <v>4</v>
      </c>
      <c r="AA2344" s="3">
        <f t="shared" si="221"/>
        <v>1</v>
      </c>
      <c r="AB2344" s="3">
        <f>COUNTA(I2344:V2344)-COUNTA(N2344)</f>
        <v>1</v>
      </c>
      <c r="AC2344" s="74">
        <f t="array" ref="AC2344">AVERAGE(IF((COLUMN(I2344:V2344)&lt;&gt;COLUMN(N2344)), I2344:V2344))</f>
        <v>0.30769230769230771</v>
      </c>
    </row>
    <row r="2345" spans="1:29" x14ac:dyDescent="0.35">
      <c r="A2345" t="s">
        <v>3406</v>
      </c>
      <c r="B2345" t="s">
        <v>3407</v>
      </c>
      <c r="C2345" t="s">
        <v>3313</v>
      </c>
      <c r="D2345" s="1">
        <v>1</v>
      </c>
      <c r="E2345" s="2">
        <f t="shared" si="216"/>
        <v>0</v>
      </c>
      <c r="F2345" s="2">
        <f t="shared" si="217"/>
        <v>0.16666666666666666</v>
      </c>
      <c r="G2345" s="2">
        <f t="shared" si="218"/>
        <v>0.1111111111111111</v>
      </c>
      <c r="H2345" s="2">
        <f t="shared" si="219"/>
        <v>8.3333333333333329E-2</v>
      </c>
      <c r="R2345" s="3">
        <v>1</v>
      </c>
      <c r="W2345" s="1">
        <f t="shared" si="220"/>
        <v>1</v>
      </c>
      <c r="X2345" s="17">
        <f>IFERROR(Z2345/AB2345,0)</f>
        <v>1</v>
      </c>
      <c r="Y2345" s="3">
        <f>SUBTOTAL(109,I2345:V2345)</f>
        <v>1</v>
      </c>
      <c r="Z2345" s="3">
        <f>Y2345-N2345</f>
        <v>1</v>
      </c>
      <c r="AA2345" s="3">
        <f t="shared" si="221"/>
        <v>1</v>
      </c>
      <c r="AB2345" s="3">
        <f>COUNTA(I2345:V2345)-COUNTA(N2345)</f>
        <v>1</v>
      </c>
      <c r="AC2345" s="74">
        <f t="array" ref="AC2345">AVERAGE(IF((COLUMN(I2345:V2345)&lt;&gt;COLUMN(N2345)), I2345:V2345))</f>
        <v>7.6923076923076927E-2</v>
      </c>
    </row>
    <row r="2346" spans="1:29" x14ac:dyDescent="0.35">
      <c r="A2346" t="s">
        <v>3408</v>
      </c>
      <c r="B2346" t="s">
        <v>131</v>
      </c>
      <c r="C2346" t="s">
        <v>3313</v>
      </c>
      <c r="D2346" s="1">
        <v>7.25</v>
      </c>
      <c r="E2346" s="2">
        <f t="shared" si="216"/>
        <v>1.6666666666666667</v>
      </c>
      <c r="F2346" s="2">
        <f t="shared" si="217"/>
        <v>4.666666666666667</v>
      </c>
      <c r="G2346" s="2">
        <f t="shared" si="218"/>
        <v>3.3333333333333335</v>
      </c>
      <c r="H2346" s="2">
        <f t="shared" si="219"/>
        <v>2.5</v>
      </c>
      <c r="N2346" s="3">
        <v>1</v>
      </c>
      <c r="O2346" s="3">
        <v>1</v>
      </c>
      <c r="P2346" s="3">
        <v>2</v>
      </c>
      <c r="R2346" s="3">
        <v>21</v>
      </c>
      <c r="S2346" s="3">
        <v>5</v>
      </c>
      <c r="W2346" s="1">
        <f t="shared" si="220"/>
        <v>7.25</v>
      </c>
      <c r="X2346" s="17">
        <f>IFERROR(Z2346/AB2346,0)</f>
        <v>7.25</v>
      </c>
      <c r="Y2346" s="3">
        <f>SUBTOTAL(109,I2346:V2346)</f>
        <v>30</v>
      </c>
      <c r="Z2346" s="3">
        <f>Y2346-N2346</f>
        <v>29</v>
      </c>
      <c r="AA2346" s="3">
        <f t="shared" si="221"/>
        <v>5</v>
      </c>
      <c r="AB2346" s="3">
        <f>COUNTA(I2346:V2346)-COUNTA(N2346)</f>
        <v>4</v>
      </c>
      <c r="AC2346" s="74">
        <f t="array" ref="AC2346">AVERAGE(IF((COLUMN(I2346:V2346)&lt;&gt;COLUMN(N2346)), I2346:V2346))</f>
        <v>2.2307692307692308</v>
      </c>
    </row>
    <row r="2347" spans="1:29" x14ac:dyDescent="0.35">
      <c r="A2347" t="s">
        <v>3409</v>
      </c>
      <c r="B2347" t="s">
        <v>133</v>
      </c>
      <c r="C2347" t="s">
        <v>3313</v>
      </c>
      <c r="D2347" s="1">
        <v>7.25</v>
      </c>
      <c r="E2347" s="2">
        <f t="shared" si="216"/>
        <v>1.6666666666666667</v>
      </c>
      <c r="F2347" s="2">
        <f t="shared" si="217"/>
        <v>4.666666666666667</v>
      </c>
      <c r="G2347" s="2">
        <f t="shared" si="218"/>
        <v>3.3333333333333335</v>
      </c>
      <c r="H2347" s="2">
        <f t="shared" si="219"/>
        <v>2.5</v>
      </c>
      <c r="N2347" s="3">
        <v>1</v>
      </c>
      <c r="O2347" s="3">
        <v>1</v>
      </c>
      <c r="P2347" s="3">
        <v>2</v>
      </c>
      <c r="R2347" s="3">
        <v>21</v>
      </c>
      <c r="S2347" s="3">
        <v>5</v>
      </c>
      <c r="W2347" s="1">
        <f t="shared" si="220"/>
        <v>7.25</v>
      </c>
      <c r="X2347" s="17">
        <f>IFERROR(Z2347/AB2347,0)</f>
        <v>7.25</v>
      </c>
      <c r="Y2347" s="3">
        <f>SUBTOTAL(109,I2347:V2347)</f>
        <v>30</v>
      </c>
      <c r="Z2347" s="3">
        <f>Y2347-N2347</f>
        <v>29</v>
      </c>
      <c r="AA2347" s="3">
        <f t="shared" si="221"/>
        <v>5</v>
      </c>
      <c r="AB2347" s="3">
        <f>COUNTA(I2347:V2347)-COUNTA(N2347)</f>
        <v>4</v>
      </c>
      <c r="AC2347" s="74">
        <f t="array" ref="AC2347">AVERAGE(IF((COLUMN(I2347:V2347)&lt;&gt;COLUMN(N2347)), I2347:V2347))</f>
        <v>2.2307692307692308</v>
      </c>
    </row>
    <row r="2348" spans="1:29" x14ac:dyDescent="0.35">
      <c r="A2348" t="s">
        <v>3410</v>
      </c>
      <c r="B2348" t="s">
        <v>3411</v>
      </c>
      <c r="C2348" t="s">
        <v>3313</v>
      </c>
      <c r="D2348" s="1">
        <v>1</v>
      </c>
      <c r="E2348" s="2">
        <f t="shared" si="216"/>
        <v>0</v>
      </c>
      <c r="F2348" s="2">
        <f t="shared" si="217"/>
        <v>0.16666666666666666</v>
      </c>
      <c r="G2348" s="2">
        <f t="shared" si="218"/>
        <v>0.1111111111111111</v>
      </c>
      <c r="H2348" s="2">
        <f t="shared" si="219"/>
        <v>8.3333333333333329E-2</v>
      </c>
      <c r="R2348" s="3">
        <v>1</v>
      </c>
      <c r="W2348" s="1">
        <f t="shared" si="220"/>
        <v>1</v>
      </c>
      <c r="X2348" s="17">
        <f>IFERROR(Z2348/AB2348,0)</f>
        <v>1</v>
      </c>
      <c r="Y2348" s="3">
        <f>SUBTOTAL(109,I2348:V2348)</f>
        <v>1</v>
      </c>
      <c r="Z2348" s="3">
        <f>Y2348-N2348</f>
        <v>1</v>
      </c>
      <c r="AA2348" s="3">
        <f t="shared" si="221"/>
        <v>1</v>
      </c>
      <c r="AB2348" s="3">
        <f>COUNTA(I2348:V2348)-COUNTA(N2348)</f>
        <v>1</v>
      </c>
      <c r="AC2348" s="74">
        <f t="array" ref="AC2348">AVERAGE(IF((COLUMN(I2348:V2348)&lt;&gt;COLUMN(N2348)), I2348:V2348))</f>
        <v>7.6923076923076927E-2</v>
      </c>
    </row>
    <row r="2349" spans="1:29" x14ac:dyDescent="0.35">
      <c r="A2349" t="s">
        <v>3412</v>
      </c>
      <c r="B2349" t="s">
        <v>3413</v>
      </c>
      <c r="C2349" t="s">
        <v>3313</v>
      </c>
      <c r="D2349" s="1">
        <v>1</v>
      </c>
      <c r="E2349" s="2">
        <f t="shared" si="216"/>
        <v>0</v>
      </c>
      <c r="F2349" s="2">
        <f t="shared" si="217"/>
        <v>0.16666666666666666</v>
      </c>
      <c r="G2349" s="2">
        <f t="shared" si="218"/>
        <v>0.1111111111111111</v>
      </c>
      <c r="H2349" s="2">
        <f t="shared" si="219"/>
        <v>8.3333333333333329E-2</v>
      </c>
      <c r="P2349" s="3">
        <v>1</v>
      </c>
      <c r="W2349" s="1">
        <f t="shared" si="220"/>
        <v>1</v>
      </c>
      <c r="X2349" s="17">
        <f>IFERROR(Z2349/AB2349,0)</f>
        <v>1</v>
      </c>
      <c r="Y2349" s="3">
        <f>SUBTOTAL(109,I2349:V2349)</f>
        <v>1</v>
      </c>
      <c r="Z2349" s="3">
        <f>Y2349-N2349</f>
        <v>1</v>
      </c>
      <c r="AA2349" s="3">
        <f t="shared" si="221"/>
        <v>1</v>
      </c>
      <c r="AB2349" s="3">
        <f>COUNTA(I2349:V2349)-COUNTA(N2349)</f>
        <v>1</v>
      </c>
      <c r="AC2349" s="74">
        <f t="array" ref="AC2349">AVERAGE(IF((COLUMN(I2349:V2349)&lt;&gt;COLUMN(N2349)), I2349:V2349))</f>
        <v>7.6923076923076927E-2</v>
      </c>
    </row>
    <row r="2350" spans="1:29" x14ac:dyDescent="0.35">
      <c r="A2350" t="s">
        <v>3414</v>
      </c>
      <c r="B2350" t="s">
        <v>139</v>
      </c>
      <c r="C2350" t="s">
        <v>3313</v>
      </c>
      <c r="D2350" s="1">
        <v>8.3333333333333339</v>
      </c>
      <c r="E2350" s="2">
        <f t="shared" si="216"/>
        <v>0</v>
      </c>
      <c r="F2350" s="2">
        <f t="shared" si="217"/>
        <v>4</v>
      </c>
      <c r="G2350" s="2">
        <f t="shared" si="218"/>
        <v>2.8888888888888888</v>
      </c>
      <c r="H2350" s="2">
        <f t="shared" si="219"/>
        <v>2.1666666666666665</v>
      </c>
      <c r="N2350" s="3">
        <v>1</v>
      </c>
      <c r="O2350" s="3">
        <v>1</v>
      </c>
      <c r="P2350" s="3">
        <v>3</v>
      </c>
      <c r="R2350" s="3">
        <v>21</v>
      </c>
      <c r="W2350" s="1">
        <f t="shared" si="220"/>
        <v>8.3333333333333339</v>
      </c>
      <c r="X2350" s="17">
        <f>IFERROR(Z2350/AB2350,0)</f>
        <v>8.3333333333333339</v>
      </c>
      <c r="Y2350" s="3">
        <f>SUBTOTAL(109,I2350:V2350)</f>
        <v>26</v>
      </c>
      <c r="Z2350" s="3">
        <f>Y2350-N2350</f>
        <v>25</v>
      </c>
      <c r="AA2350" s="3">
        <f t="shared" si="221"/>
        <v>4</v>
      </c>
      <c r="AB2350" s="3">
        <f>COUNTA(I2350:V2350)-COUNTA(N2350)</f>
        <v>3</v>
      </c>
      <c r="AC2350" s="74">
        <f t="array" ref="AC2350">AVERAGE(IF((COLUMN(I2350:V2350)&lt;&gt;COLUMN(N2350)), I2350:V2350))</f>
        <v>1.9230769230769231</v>
      </c>
    </row>
    <row r="2351" spans="1:29" x14ac:dyDescent="0.35">
      <c r="A2351" t="s">
        <v>3415</v>
      </c>
      <c r="B2351" t="s">
        <v>3416</v>
      </c>
      <c r="C2351" t="s">
        <v>3313</v>
      </c>
      <c r="D2351" s="1">
        <v>5</v>
      </c>
      <c r="E2351" s="2">
        <f t="shared" si="216"/>
        <v>1.6666666666666667</v>
      </c>
      <c r="F2351" s="2">
        <f t="shared" si="217"/>
        <v>0.83333333333333337</v>
      </c>
      <c r="G2351" s="2">
        <f t="shared" si="218"/>
        <v>0.55555555555555558</v>
      </c>
      <c r="H2351" s="2">
        <f t="shared" si="219"/>
        <v>0.41666666666666669</v>
      </c>
      <c r="S2351" s="3">
        <v>5</v>
      </c>
      <c r="W2351" s="1">
        <f t="shared" si="220"/>
        <v>5</v>
      </c>
      <c r="X2351" s="17">
        <f>IFERROR(Z2351/AB2351,0)</f>
        <v>5</v>
      </c>
      <c r="Y2351" s="3">
        <f>SUBTOTAL(109,I2351:V2351)</f>
        <v>5</v>
      </c>
      <c r="Z2351" s="3">
        <f>Y2351-N2351</f>
        <v>5</v>
      </c>
      <c r="AA2351" s="3">
        <f t="shared" si="221"/>
        <v>1</v>
      </c>
      <c r="AB2351" s="3">
        <f>COUNTA(I2351:V2351)-COUNTA(N2351)</f>
        <v>1</v>
      </c>
      <c r="AC2351" s="74">
        <f t="array" ref="AC2351">AVERAGE(IF((COLUMN(I2351:V2351)&lt;&gt;COLUMN(N2351)), I2351:V2351))</f>
        <v>0.38461538461538464</v>
      </c>
    </row>
    <row r="2352" spans="1:29" x14ac:dyDescent="0.35">
      <c r="A2352" t="s">
        <v>3417</v>
      </c>
      <c r="B2352" t="s">
        <v>3418</v>
      </c>
      <c r="C2352" t="s">
        <v>3313</v>
      </c>
      <c r="D2352" s="1">
        <v>3</v>
      </c>
      <c r="E2352" s="2">
        <f t="shared" si="216"/>
        <v>0</v>
      </c>
      <c r="F2352" s="2">
        <f t="shared" si="217"/>
        <v>0.5</v>
      </c>
      <c r="G2352" s="2">
        <f t="shared" si="218"/>
        <v>0.44444444444444442</v>
      </c>
      <c r="H2352" s="2">
        <f t="shared" si="219"/>
        <v>0.33333333333333331</v>
      </c>
      <c r="N2352" s="3">
        <v>1</v>
      </c>
      <c r="R2352" s="3">
        <v>3</v>
      </c>
      <c r="W2352" s="1">
        <f t="shared" si="220"/>
        <v>3</v>
      </c>
      <c r="X2352" s="17">
        <f>IFERROR(Z2352/AB2352,0)</f>
        <v>3</v>
      </c>
      <c r="Y2352" s="3">
        <f>SUBTOTAL(109,I2352:V2352)</f>
        <v>4</v>
      </c>
      <c r="Z2352" s="3">
        <f>Y2352-N2352</f>
        <v>3</v>
      </c>
      <c r="AA2352" s="3">
        <f t="shared" si="221"/>
        <v>2</v>
      </c>
      <c r="AB2352" s="3">
        <f>COUNTA(I2352:V2352)-COUNTA(N2352)</f>
        <v>1</v>
      </c>
      <c r="AC2352" s="74">
        <f t="array" ref="AC2352">AVERAGE(IF((COLUMN(I2352:V2352)&lt;&gt;COLUMN(N2352)), I2352:V2352))</f>
        <v>0.23076923076923078</v>
      </c>
    </row>
    <row r="2353" spans="1:29" x14ac:dyDescent="0.35">
      <c r="A2353" t="s">
        <v>3419</v>
      </c>
      <c r="B2353" t="s">
        <v>3420</v>
      </c>
      <c r="C2353" t="s">
        <v>3313</v>
      </c>
      <c r="D2353" s="1">
        <v>2</v>
      </c>
      <c r="E2353" s="2">
        <f t="shared" si="216"/>
        <v>0</v>
      </c>
      <c r="F2353" s="2">
        <f t="shared" si="217"/>
        <v>0.33333333333333331</v>
      </c>
      <c r="G2353" s="2">
        <f t="shared" si="218"/>
        <v>0.22222222222222221</v>
      </c>
      <c r="H2353" s="2">
        <f t="shared" si="219"/>
        <v>0.16666666666666666</v>
      </c>
      <c r="R2353" s="3">
        <v>2</v>
      </c>
      <c r="W2353" s="1">
        <f t="shared" si="220"/>
        <v>2</v>
      </c>
      <c r="X2353" s="17">
        <f>IFERROR(Z2353/AB2353,0)</f>
        <v>2</v>
      </c>
      <c r="Y2353" s="3">
        <f>SUBTOTAL(109,I2353:V2353)</f>
        <v>2</v>
      </c>
      <c r="Z2353" s="3">
        <f>Y2353-N2353</f>
        <v>2</v>
      </c>
      <c r="AA2353" s="3">
        <f t="shared" si="221"/>
        <v>1</v>
      </c>
      <c r="AB2353" s="3">
        <f>COUNTA(I2353:V2353)-COUNTA(N2353)</f>
        <v>1</v>
      </c>
      <c r="AC2353" s="74">
        <f t="array" ref="AC2353">AVERAGE(IF((COLUMN(I2353:V2353)&lt;&gt;COLUMN(N2353)), I2353:V2353))</f>
        <v>0.15384615384615385</v>
      </c>
    </row>
    <row r="2354" spans="1:29" x14ac:dyDescent="0.35">
      <c r="A2354" t="s">
        <v>3421</v>
      </c>
      <c r="B2354" t="s">
        <v>143</v>
      </c>
      <c r="C2354" t="s">
        <v>3313</v>
      </c>
      <c r="D2354" s="1">
        <v>9</v>
      </c>
      <c r="E2354" s="2">
        <f t="shared" si="216"/>
        <v>3.6666666666666665</v>
      </c>
      <c r="F2354" s="2">
        <f t="shared" si="217"/>
        <v>6</v>
      </c>
      <c r="G2354" s="2">
        <f t="shared" si="218"/>
        <v>4.4444444444444446</v>
      </c>
      <c r="H2354" s="2">
        <f t="shared" si="219"/>
        <v>3.3333333333333335</v>
      </c>
      <c r="N2354" s="3">
        <v>4</v>
      </c>
      <c r="P2354" s="3">
        <v>1</v>
      </c>
      <c r="Q2354" s="3">
        <v>2</v>
      </c>
      <c r="R2354" s="3">
        <v>22</v>
      </c>
      <c r="S2354" s="3">
        <v>11</v>
      </c>
      <c r="W2354" s="1">
        <f t="shared" si="220"/>
        <v>9</v>
      </c>
      <c r="X2354" s="17">
        <f>IFERROR(Z2354/AB2354,0)</f>
        <v>9</v>
      </c>
      <c r="Y2354" s="3">
        <f>SUBTOTAL(109,I2354:V2354)</f>
        <v>40</v>
      </c>
      <c r="Z2354" s="3">
        <f>Y2354-N2354</f>
        <v>36</v>
      </c>
      <c r="AA2354" s="3">
        <f t="shared" si="221"/>
        <v>5</v>
      </c>
      <c r="AB2354" s="3">
        <f>COUNTA(I2354:V2354)-COUNTA(N2354)</f>
        <v>4</v>
      </c>
      <c r="AC2354" s="74">
        <f t="array" ref="AC2354">AVERAGE(IF((COLUMN(I2354:V2354)&lt;&gt;COLUMN(N2354)), I2354:V2354))</f>
        <v>2.7692307692307692</v>
      </c>
    </row>
    <row r="2355" spans="1:29" x14ac:dyDescent="0.35">
      <c r="A2355" t="s">
        <v>3422</v>
      </c>
      <c r="B2355" t="s">
        <v>145</v>
      </c>
      <c r="C2355" t="s">
        <v>3313</v>
      </c>
      <c r="D2355" s="1">
        <v>9</v>
      </c>
      <c r="E2355" s="2">
        <f t="shared" si="216"/>
        <v>3.6666666666666665</v>
      </c>
      <c r="F2355" s="2">
        <f t="shared" si="217"/>
        <v>6</v>
      </c>
      <c r="G2355" s="2">
        <f t="shared" si="218"/>
        <v>4.4444444444444446</v>
      </c>
      <c r="H2355" s="2">
        <f t="shared" si="219"/>
        <v>3.3333333333333335</v>
      </c>
      <c r="N2355" s="3">
        <v>4</v>
      </c>
      <c r="P2355" s="3">
        <v>1</v>
      </c>
      <c r="Q2355" s="3">
        <v>2</v>
      </c>
      <c r="R2355" s="3">
        <v>22</v>
      </c>
      <c r="S2355" s="3">
        <v>11</v>
      </c>
      <c r="W2355" s="1">
        <f t="shared" si="220"/>
        <v>9</v>
      </c>
      <c r="X2355" s="17">
        <f>IFERROR(Z2355/AB2355,0)</f>
        <v>9</v>
      </c>
      <c r="Y2355" s="3">
        <f>SUBTOTAL(109,I2355:V2355)</f>
        <v>40</v>
      </c>
      <c r="Z2355" s="3">
        <f>Y2355-N2355</f>
        <v>36</v>
      </c>
      <c r="AA2355" s="3">
        <f t="shared" si="221"/>
        <v>5</v>
      </c>
      <c r="AB2355" s="3">
        <f>COUNTA(I2355:V2355)-COUNTA(N2355)</f>
        <v>4</v>
      </c>
      <c r="AC2355" s="74">
        <f t="array" ref="AC2355">AVERAGE(IF((COLUMN(I2355:V2355)&lt;&gt;COLUMN(N2355)), I2355:V2355))</f>
        <v>2.7692307692307692</v>
      </c>
    </row>
    <row r="2356" spans="1:29" x14ac:dyDescent="0.35">
      <c r="A2356" t="s">
        <v>3423</v>
      </c>
      <c r="B2356" t="s">
        <v>147</v>
      </c>
      <c r="C2356" t="s">
        <v>3313</v>
      </c>
      <c r="D2356" s="1">
        <v>9</v>
      </c>
      <c r="E2356" s="2">
        <f t="shared" si="216"/>
        <v>3.6666666666666665</v>
      </c>
      <c r="F2356" s="2">
        <f t="shared" si="217"/>
        <v>6</v>
      </c>
      <c r="G2356" s="2">
        <f t="shared" si="218"/>
        <v>4.4444444444444446</v>
      </c>
      <c r="H2356" s="2">
        <f t="shared" si="219"/>
        <v>3.3333333333333335</v>
      </c>
      <c r="N2356" s="3">
        <v>4</v>
      </c>
      <c r="P2356" s="3">
        <v>1</v>
      </c>
      <c r="Q2356" s="3">
        <v>2</v>
      </c>
      <c r="R2356" s="3">
        <v>22</v>
      </c>
      <c r="S2356" s="3">
        <v>11</v>
      </c>
      <c r="W2356" s="1">
        <f t="shared" si="220"/>
        <v>9</v>
      </c>
      <c r="X2356" s="17">
        <f>IFERROR(Z2356/AB2356,0)</f>
        <v>9</v>
      </c>
      <c r="Y2356" s="3">
        <f>SUBTOTAL(109,I2356:V2356)</f>
        <v>40</v>
      </c>
      <c r="Z2356" s="3">
        <f>Y2356-N2356</f>
        <v>36</v>
      </c>
      <c r="AA2356" s="3">
        <f t="shared" si="221"/>
        <v>5</v>
      </c>
      <c r="AB2356" s="3">
        <f>COUNTA(I2356:V2356)-COUNTA(N2356)</f>
        <v>4</v>
      </c>
      <c r="AC2356" s="74">
        <f t="array" ref="AC2356">AVERAGE(IF((COLUMN(I2356:V2356)&lt;&gt;COLUMN(N2356)), I2356:V2356))</f>
        <v>2.7692307692307692</v>
      </c>
    </row>
    <row r="2357" spans="1:29" x14ac:dyDescent="0.35">
      <c r="A2357" t="s">
        <v>3424</v>
      </c>
      <c r="B2357" t="s">
        <v>3425</v>
      </c>
      <c r="C2357" t="s">
        <v>3313</v>
      </c>
      <c r="D2357" s="1">
        <v>2.5</v>
      </c>
      <c r="E2357" s="2">
        <f t="shared" si="216"/>
        <v>0</v>
      </c>
      <c r="F2357" s="2">
        <f t="shared" si="217"/>
        <v>0.83333333333333337</v>
      </c>
      <c r="G2357" s="2">
        <f t="shared" si="218"/>
        <v>0.55555555555555558</v>
      </c>
      <c r="H2357" s="2">
        <f t="shared" si="219"/>
        <v>0.41666666666666669</v>
      </c>
      <c r="Q2357" s="3">
        <v>1</v>
      </c>
      <c r="R2357" s="3">
        <v>4</v>
      </c>
      <c r="W2357" s="1">
        <f t="shared" si="220"/>
        <v>2.5</v>
      </c>
      <c r="X2357" s="17">
        <f>IFERROR(Z2357/AB2357,0)</f>
        <v>2.5</v>
      </c>
      <c r="Y2357" s="3">
        <f>SUBTOTAL(109,I2357:V2357)</f>
        <v>5</v>
      </c>
      <c r="Z2357" s="3">
        <f>Y2357-N2357</f>
        <v>5</v>
      </c>
      <c r="AA2357" s="3">
        <f t="shared" si="221"/>
        <v>2</v>
      </c>
      <c r="AB2357" s="3">
        <f>COUNTA(I2357:V2357)-COUNTA(N2357)</f>
        <v>2</v>
      </c>
      <c r="AC2357" s="74">
        <f t="array" ref="AC2357">AVERAGE(IF((COLUMN(I2357:V2357)&lt;&gt;COLUMN(N2357)), I2357:V2357))</f>
        <v>0.38461538461538464</v>
      </c>
    </row>
    <row r="2358" spans="1:29" x14ac:dyDescent="0.35">
      <c r="A2358" t="s">
        <v>3426</v>
      </c>
      <c r="B2358" t="s">
        <v>3427</v>
      </c>
      <c r="C2358" t="s">
        <v>3313</v>
      </c>
      <c r="D2358" s="1">
        <v>1</v>
      </c>
      <c r="E2358" s="2">
        <f t="shared" si="216"/>
        <v>0.33333333333333331</v>
      </c>
      <c r="F2358" s="2">
        <f t="shared" si="217"/>
        <v>0.16666666666666666</v>
      </c>
      <c r="G2358" s="2">
        <f t="shared" si="218"/>
        <v>0.1111111111111111</v>
      </c>
      <c r="H2358" s="2">
        <f t="shared" si="219"/>
        <v>8.3333333333333329E-2</v>
      </c>
      <c r="S2358" s="3">
        <v>1</v>
      </c>
      <c r="W2358" s="1">
        <f t="shared" si="220"/>
        <v>1</v>
      </c>
      <c r="X2358" s="17">
        <f>IFERROR(Z2358/AB2358,0)</f>
        <v>1</v>
      </c>
      <c r="Y2358" s="3">
        <f>SUBTOTAL(109,I2358:V2358)</f>
        <v>1</v>
      </c>
      <c r="Z2358" s="3">
        <f>Y2358-N2358</f>
        <v>1</v>
      </c>
      <c r="AA2358" s="3">
        <f t="shared" si="221"/>
        <v>1</v>
      </c>
      <c r="AB2358" s="3">
        <f>COUNTA(I2358:V2358)-COUNTA(N2358)</f>
        <v>1</v>
      </c>
      <c r="AC2358" s="74">
        <f t="array" ref="AC2358">AVERAGE(IF((COLUMN(I2358:V2358)&lt;&gt;COLUMN(N2358)), I2358:V2358))</f>
        <v>7.6923076923076927E-2</v>
      </c>
    </row>
    <row r="2359" spans="1:29" x14ac:dyDescent="0.35">
      <c r="A2359" t="s">
        <v>3428</v>
      </c>
      <c r="B2359" t="s">
        <v>3429</v>
      </c>
      <c r="C2359" t="s">
        <v>3313</v>
      </c>
      <c r="D2359" s="1">
        <v>1</v>
      </c>
      <c r="E2359" s="2">
        <f t="shared" si="216"/>
        <v>0</v>
      </c>
      <c r="F2359" s="2">
        <f t="shared" si="217"/>
        <v>0.16666666666666666</v>
      </c>
      <c r="G2359" s="2">
        <f t="shared" si="218"/>
        <v>0.1111111111111111</v>
      </c>
      <c r="H2359" s="2">
        <f t="shared" si="219"/>
        <v>8.3333333333333329E-2</v>
      </c>
      <c r="P2359" s="3">
        <v>1</v>
      </c>
      <c r="W2359" s="1">
        <f t="shared" si="220"/>
        <v>1</v>
      </c>
      <c r="X2359" s="17">
        <f>IFERROR(Z2359/AB2359,0)</f>
        <v>1</v>
      </c>
      <c r="Y2359" s="3">
        <f>SUBTOTAL(109,I2359:V2359)</f>
        <v>1</v>
      </c>
      <c r="Z2359" s="3">
        <f>Y2359-N2359</f>
        <v>1</v>
      </c>
      <c r="AA2359" s="3">
        <f t="shared" si="221"/>
        <v>1</v>
      </c>
      <c r="AB2359" s="3">
        <f>COUNTA(I2359:V2359)-COUNTA(N2359)</f>
        <v>1</v>
      </c>
      <c r="AC2359" s="74">
        <f t="array" ref="AC2359">AVERAGE(IF((COLUMN(I2359:V2359)&lt;&gt;COLUMN(N2359)), I2359:V2359))</f>
        <v>7.6923076923076927E-2</v>
      </c>
    </row>
    <row r="2360" spans="1:29" x14ac:dyDescent="0.35">
      <c r="A2360" t="s">
        <v>3430</v>
      </c>
      <c r="B2360" t="s">
        <v>1841</v>
      </c>
      <c r="C2360" t="s">
        <v>3313</v>
      </c>
      <c r="D2360" s="1">
        <v>2</v>
      </c>
      <c r="E2360" s="2">
        <f t="shared" si="216"/>
        <v>0</v>
      </c>
      <c r="F2360" s="2">
        <f t="shared" si="217"/>
        <v>0.33333333333333331</v>
      </c>
      <c r="G2360" s="2">
        <f t="shared" si="218"/>
        <v>0.22222222222222221</v>
      </c>
      <c r="H2360" s="2">
        <f t="shared" si="219"/>
        <v>0.16666666666666666</v>
      </c>
      <c r="R2360" s="3">
        <v>2</v>
      </c>
      <c r="W2360" s="1">
        <f t="shared" si="220"/>
        <v>2</v>
      </c>
      <c r="X2360" s="17">
        <f>IFERROR(Z2360/AB2360,0)</f>
        <v>2</v>
      </c>
      <c r="Y2360" s="3">
        <f>SUBTOTAL(109,I2360:V2360)</f>
        <v>2</v>
      </c>
      <c r="Z2360" s="3">
        <f>Y2360-N2360</f>
        <v>2</v>
      </c>
      <c r="AA2360" s="3">
        <f t="shared" si="221"/>
        <v>1</v>
      </c>
      <c r="AB2360" s="3">
        <f>COUNTA(I2360:V2360)-COUNTA(N2360)</f>
        <v>1</v>
      </c>
      <c r="AC2360" s="74">
        <f t="array" ref="AC2360">AVERAGE(IF((COLUMN(I2360:V2360)&lt;&gt;COLUMN(N2360)), I2360:V2360))</f>
        <v>0.15384615384615385</v>
      </c>
    </row>
    <row r="2361" spans="1:29" x14ac:dyDescent="0.35">
      <c r="A2361" t="s">
        <v>3431</v>
      </c>
      <c r="B2361" t="s">
        <v>3432</v>
      </c>
      <c r="C2361" t="s">
        <v>3313</v>
      </c>
      <c r="D2361" s="1">
        <v>2</v>
      </c>
      <c r="E2361" s="2">
        <f t="shared" si="216"/>
        <v>0.66666666666666663</v>
      </c>
      <c r="F2361" s="2">
        <f t="shared" si="217"/>
        <v>0.33333333333333331</v>
      </c>
      <c r="G2361" s="2">
        <f t="shared" si="218"/>
        <v>0.22222222222222221</v>
      </c>
      <c r="H2361" s="2">
        <f t="shared" si="219"/>
        <v>0.16666666666666666</v>
      </c>
      <c r="S2361" s="3">
        <v>2</v>
      </c>
      <c r="W2361" s="1">
        <f t="shared" si="220"/>
        <v>2</v>
      </c>
      <c r="X2361" s="17">
        <f>IFERROR(Z2361/AB2361,0)</f>
        <v>2</v>
      </c>
      <c r="Y2361" s="3">
        <f>SUBTOTAL(109,I2361:V2361)</f>
        <v>2</v>
      </c>
      <c r="Z2361" s="3">
        <f>Y2361-N2361</f>
        <v>2</v>
      </c>
      <c r="AA2361" s="3">
        <f t="shared" si="221"/>
        <v>1</v>
      </c>
      <c r="AB2361" s="3">
        <f>COUNTA(I2361:V2361)-COUNTA(N2361)</f>
        <v>1</v>
      </c>
      <c r="AC2361" s="74">
        <f t="array" ref="AC2361">AVERAGE(IF((COLUMN(I2361:V2361)&lt;&gt;COLUMN(N2361)), I2361:V2361))</f>
        <v>0.15384615384615385</v>
      </c>
    </row>
    <row r="2362" spans="1:29" x14ac:dyDescent="0.35">
      <c r="A2362" t="s">
        <v>3433</v>
      </c>
      <c r="B2362" t="s">
        <v>3434</v>
      </c>
      <c r="C2362" t="s">
        <v>3313</v>
      </c>
      <c r="D2362" s="1">
        <v>2</v>
      </c>
      <c r="E2362" s="2">
        <f t="shared" si="216"/>
        <v>0</v>
      </c>
      <c r="F2362" s="2">
        <f t="shared" si="217"/>
        <v>0.66666666666666663</v>
      </c>
      <c r="G2362" s="2">
        <f t="shared" si="218"/>
        <v>0.66666666666666663</v>
      </c>
      <c r="H2362" s="2">
        <f t="shared" si="219"/>
        <v>0.5</v>
      </c>
      <c r="N2362" s="3">
        <v>2</v>
      </c>
      <c r="Q2362" s="3">
        <v>1</v>
      </c>
      <c r="R2362" s="3">
        <v>3</v>
      </c>
      <c r="W2362" s="1">
        <f t="shared" si="220"/>
        <v>2</v>
      </c>
      <c r="X2362" s="17">
        <f>IFERROR(Z2362/AB2362,0)</f>
        <v>2</v>
      </c>
      <c r="Y2362" s="3">
        <f>SUBTOTAL(109,I2362:V2362)</f>
        <v>6</v>
      </c>
      <c r="Z2362" s="3">
        <f>Y2362-N2362</f>
        <v>4</v>
      </c>
      <c r="AA2362" s="3">
        <f t="shared" si="221"/>
        <v>3</v>
      </c>
      <c r="AB2362" s="3">
        <f>COUNTA(I2362:V2362)-COUNTA(N2362)</f>
        <v>2</v>
      </c>
      <c r="AC2362" s="74">
        <f t="array" ref="AC2362">AVERAGE(IF((COLUMN(I2362:V2362)&lt;&gt;COLUMN(N2362)), I2362:V2362))</f>
        <v>0.30769230769230771</v>
      </c>
    </row>
    <row r="2363" spans="1:29" x14ac:dyDescent="0.35">
      <c r="A2363" t="s">
        <v>3435</v>
      </c>
      <c r="B2363" t="s">
        <v>379</v>
      </c>
      <c r="C2363" t="s">
        <v>3313</v>
      </c>
      <c r="D2363" s="1">
        <v>1</v>
      </c>
      <c r="E2363" s="2">
        <f t="shared" si="216"/>
        <v>0</v>
      </c>
      <c r="F2363" s="2">
        <f t="shared" si="217"/>
        <v>0.16666666666666666</v>
      </c>
      <c r="G2363" s="2">
        <f t="shared" si="218"/>
        <v>0.1111111111111111</v>
      </c>
      <c r="H2363" s="2">
        <f t="shared" si="219"/>
        <v>8.3333333333333329E-2</v>
      </c>
      <c r="R2363" s="3">
        <v>1</v>
      </c>
      <c r="W2363" s="1">
        <f t="shared" si="220"/>
        <v>1</v>
      </c>
      <c r="X2363" s="17">
        <f>IFERROR(Z2363/AB2363,0)</f>
        <v>1</v>
      </c>
      <c r="Y2363" s="3">
        <f>SUBTOTAL(109,I2363:V2363)</f>
        <v>1</v>
      </c>
      <c r="Z2363" s="3">
        <f>Y2363-N2363</f>
        <v>1</v>
      </c>
      <c r="AA2363" s="3">
        <f t="shared" si="221"/>
        <v>1</v>
      </c>
      <c r="AB2363" s="3">
        <f>COUNTA(I2363:V2363)-COUNTA(N2363)</f>
        <v>1</v>
      </c>
      <c r="AC2363" s="74">
        <f t="array" ref="AC2363">AVERAGE(IF((COLUMN(I2363:V2363)&lt;&gt;COLUMN(N2363)), I2363:V2363))</f>
        <v>7.6923076923076927E-2</v>
      </c>
    </row>
    <row r="2364" spans="1:29" x14ac:dyDescent="0.35">
      <c r="A2364" t="s">
        <v>3436</v>
      </c>
      <c r="B2364" t="s">
        <v>3437</v>
      </c>
      <c r="C2364" t="s">
        <v>3313</v>
      </c>
      <c r="D2364" s="1">
        <v>1</v>
      </c>
      <c r="E2364" s="2">
        <f t="shared" si="216"/>
        <v>0.33333333333333331</v>
      </c>
      <c r="F2364" s="2">
        <f t="shared" si="217"/>
        <v>0.16666666666666666</v>
      </c>
      <c r="G2364" s="2">
        <f t="shared" si="218"/>
        <v>0.1111111111111111</v>
      </c>
      <c r="H2364" s="2">
        <f t="shared" si="219"/>
        <v>8.3333333333333329E-2</v>
      </c>
      <c r="S2364" s="3">
        <v>1</v>
      </c>
      <c r="W2364" s="1">
        <f t="shared" si="220"/>
        <v>1</v>
      </c>
      <c r="X2364" s="17">
        <f>IFERROR(Z2364/AB2364,0)</f>
        <v>1</v>
      </c>
      <c r="Y2364" s="3">
        <f>SUBTOTAL(109,I2364:V2364)</f>
        <v>1</v>
      </c>
      <c r="Z2364" s="3">
        <f>Y2364-N2364</f>
        <v>1</v>
      </c>
      <c r="AA2364" s="3">
        <f t="shared" si="221"/>
        <v>1</v>
      </c>
      <c r="AB2364" s="3">
        <f>COUNTA(I2364:V2364)-COUNTA(N2364)</f>
        <v>1</v>
      </c>
      <c r="AC2364" s="74">
        <f t="array" ref="AC2364">AVERAGE(IF((COLUMN(I2364:V2364)&lt;&gt;COLUMN(N2364)), I2364:V2364))</f>
        <v>7.6923076923076927E-2</v>
      </c>
    </row>
    <row r="2365" spans="1:29" x14ac:dyDescent="0.35">
      <c r="A2365" t="s">
        <v>3438</v>
      </c>
      <c r="B2365" t="s">
        <v>381</v>
      </c>
      <c r="C2365" t="s">
        <v>3313</v>
      </c>
      <c r="D2365" s="1">
        <v>4</v>
      </c>
      <c r="E2365" s="2">
        <f t="shared" si="216"/>
        <v>0</v>
      </c>
      <c r="F2365" s="2">
        <f t="shared" si="217"/>
        <v>0.66666666666666663</v>
      </c>
      <c r="G2365" s="2">
        <f t="shared" si="218"/>
        <v>0.44444444444444442</v>
      </c>
      <c r="H2365" s="2">
        <f t="shared" si="219"/>
        <v>0.33333333333333331</v>
      </c>
      <c r="R2365" s="3">
        <v>4</v>
      </c>
      <c r="W2365" s="1">
        <f t="shared" si="220"/>
        <v>4</v>
      </c>
      <c r="X2365" s="17">
        <f>IFERROR(Z2365/AB2365,0)</f>
        <v>4</v>
      </c>
      <c r="Y2365" s="3">
        <f>SUBTOTAL(109,I2365:V2365)</f>
        <v>4</v>
      </c>
      <c r="Z2365" s="3">
        <f>Y2365-N2365</f>
        <v>4</v>
      </c>
      <c r="AA2365" s="3">
        <f t="shared" si="221"/>
        <v>1</v>
      </c>
      <c r="AB2365" s="3">
        <f>COUNTA(I2365:V2365)-COUNTA(N2365)</f>
        <v>1</v>
      </c>
      <c r="AC2365" s="74">
        <f t="array" ref="AC2365">AVERAGE(IF((COLUMN(I2365:V2365)&lt;&gt;COLUMN(N2365)), I2365:V2365))</f>
        <v>0.30769230769230771</v>
      </c>
    </row>
    <row r="2366" spans="1:29" x14ac:dyDescent="0.35">
      <c r="A2366" t="s">
        <v>3439</v>
      </c>
      <c r="B2366" t="s">
        <v>3008</v>
      </c>
      <c r="C2366" t="s">
        <v>3313</v>
      </c>
      <c r="D2366" s="1">
        <v>1</v>
      </c>
      <c r="E2366" s="2">
        <f t="shared" ref="E2366:E2429" si="222">IFERROR(SUM(S2366:U2366)/3,"")</f>
        <v>0</v>
      </c>
      <c r="F2366" s="2">
        <f t="shared" ref="F2366:F2429" si="223">IFERROR(SUM(P2366:U2366)/6,"")</f>
        <v>0.16666666666666666</v>
      </c>
      <c r="G2366" s="2">
        <f t="shared" ref="G2366:G2429" si="224">IFERROR(SUM(M2366:U2366)/9,"")</f>
        <v>0.1111111111111111</v>
      </c>
      <c r="H2366" s="2">
        <f t="shared" ref="H2366:H2429" si="225">IFERROR(SUM(J2366:U2366)/12,"")</f>
        <v>8.3333333333333329E-2</v>
      </c>
      <c r="R2366" s="3">
        <v>1</v>
      </c>
      <c r="W2366" s="1">
        <f t="shared" ref="W2366:W2429" si="226">IFERROR(AVERAGE((O2366:V2366),(J2366:M2366)),"0")</f>
        <v>1</v>
      </c>
      <c r="X2366" s="17">
        <f>IFERROR(Z2366/AB2366,0)</f>
        <v>1</v>
      </c>
      <c r="Y2366" s="3">
        <f>SUBTOTAL(109,I2366:V2366)</f>
        <v>1</v>
      </c>
      <c r="Z2366" s="3">
        <f>Y2366-N2366</f>
        <v>1</v>
      </c>
      <c r="AA2366" s="3">
        <f t="shared" si="221"/>
        <v>1</v>
      </c>
      <c r="AB2366" s="3">
        <f>COUNTA(I2366:V2366)-COUNTA(N2366)</f>
        <v>1</v>
      </c>
      <c r="AC2366" s="74">
        <f t="array" ref="AC2366">AVERAGE(IF((COLUMN(I2366:V2366)&lt;&gt;COLUMN(N2366)), I2366:V2366))</f>
        <v>7.6923076923076927E-2</v>
      </c>
    </row>
    <row r="2367" spans="1:29" x14ac:dyDescent="0.35">
      <c r="A2367" t="s">
        <v>3440</v>
      </c>
      <c r="B2367" t="s">
        <v>3441</v>
      </c>
      <c r="C2367" t="s">
        <v>3313</v>
      </c>
      <c r="D2367" s="1">
        <v>4</v>
      </c>
      <c r="E2367" s="2">
        <f t="shared" si="222"/>
        <v>1.3333333333333333</v>
      </c>
      <c r="F2367" s="2">
        <f t="shared" si="223"/>
        <v>0.66666666666666663</v>
      </c>
      <c r="G2367" s="2">
        <f t="shared" si="224"/>
        <v>0.44444444444444442</v>
      </c>
      <c r="H2367" s="2">
        <f t="shared" si="225"/>
        <v>0.33333333333333331</v>
      </c>
      <c r="S2367" s="3">
        <v>4</v>
      </c>
      <c r="W2367" s="1">
        <f t="shared" si="226"/>
        <v>4</v>
      </c>
      <c r="X2367" s="17">
        <f>IFERROR(Z2367/AB2367,0)</f>
        <v>4</v>
      </c>
      <c r="Y2367" s="3">
        <f>SUBTOTAL(109,I2367:V2367)</f>
        <v>4</v>
      </c>
      <c r="Z2367" s="3">
        <f>Y2367-N2367</f>
        <v>4</v>
      </c>
      <c r="AA2367" s="3">
        <f t="shared" si="221"/>
        <v>1</v>
      </c>
      <c r="AB2367" s="3">
        <f>COUNTA(I2367:V2367)-COUNTA(N2367)</f>
        <v>1</v>
      </c>
      <c r="AC2367" s="74">
        <f t="array" ref="AC2367">AVERAGE(IF((COLUMN(I2367:V2367)&lt;&gt;COLUMN(N2367)), I2367:V2367))</f>
        <v>0.30769230769230771</v>
      </c>
    </row>
    <row r="2368" spans="1:29" x14ac:dyDescent="0.35">
      <c r="A2368" t="s">
        <v>3442</v>
      </c>
      <c r="B2368" t="s">
        <v>3443</v>
      </c>
      <c r="C2368" t="s">
        <v>3313</v>
      </c>
      <c r="D2368" s="1">
        <v>15</v>
      </c>
      <c r="E2368" s="2">
        <f t="shared" si="222"/>
        <v>0</v>
      </c>
      <c r="F2368" s="2">
        <f t="shared" si="223"/>
        <v>2.5</v>
      </c>
      <c r="G2368" s="2">
        <f t="shared" si="224"/>
        <v>1.8888888888888888</v>
      </c>
      <c r="H2368" s="2">
        <f t="shared" si="225"/>
        <v>1.4166666666666667</v>
      </c>
      <c r="N2368" s="3">
        <v>2</v>
      </c>
      <c r="R2368" s="3">
        <v>15</v>
      </c>
      <c r="W2368" s="1">
        <f t="shared" si="226"/>
        <v>15</v>
      </c>
      <c r="X2368" s="17">
        <f>IFERROR(Z2368/AB2368,0)</f>
        <v>15</v>
      </c>
      <c r="Y2368" s="3">
        <f>SUBTOTAL(109,I2368:V2368)</f>
        <v>17</v>
      </c>
      <c r="Z2368" s="3">
        <f>Y2368-N2368</f>
        <v>15</v>
      </c>
      <c r="AA2368" s="3">
        <f t="shared" si="221"/>
        <v>2</v>
      </c>
      <c r="AB2368" s="3">
        <f>COUNTA(I2368:V2368)-COUNTA(N2368)</f>
        <v>1</v>
      </c>
      <c r="AC2368" s="74">
        <f t="array" ref="AC2368">AVERAGE(IF((COLUMN(I2368:V2368)&lt;&gt;COLUMN(N2368)), I2368:V2368))</f>
        <v>1.1538461538461537</v>
      </c>
    </row>
    <row r="2369" spans="1:29" x14ac:dyDescent="0.35">
      <c r="A2369" t="s">
        <v>3444</v>
      </c>
      <c r="B2369" t="s">
        <v>155</v>
      </c>
      <c r="C2369" t="s">
        <v>3313</v>
      </c>
      <c r="D2369" s="1">
        <v>10</v>
      </c>
      <c r="E2369" s="2">
        <f t="shared" si="222"/>
        <v>0</v>
      </c>
      <c r="F2369" s="2">
        <f t="shared" si="223"/>
        <v>1.6666666666666667</v>
      </c>
      <c r="G2369" s="2">
        <f t="shared" si="224"/>
        <v>1.1111111111111112</v>
      </c>
      <c r="H2369" s="2">
        <f t="shared" si="225"/>
        <v>0.83333333333333337</v>
      </c>
      <c r="R2369" s="3">
        <v>10</v>
      </c>
      <c r="W2369" s="1">
        <f t="shared" si="226"/>
        <v>10</v>
      </c>
      <c r="X2369" s="17">
        <f>IFERROR(Z2369/AB2369,0)</f>
        <v>10</v>
      </c>
      <c r="Y2369" s="3">
        <f>SUBTOTAL(109,I2369:V2369)</f>
        <v>10</v>
      </c>
      <c r="Z2369" s="3">
        <f>Y2369-N2369</f>
        <v>10</v>
      </c>
      <c r="AA2369" s="3">
        <f t="shared" si="221"/>
        <v>1</v>
      </c>
      <c r="AB2369" s="3">
        <f>COUNTA(I2369:V2369)-COUNTA(N2369)</f>
        <v>1</v>
      </c>
      <c r="AC2369" s="74">
        <f t="array" ref="AC2369">AVERAGE(IF((COLUMN(I2369:V2369)&lt;&gt;COLUMN(N2369)), I2369:V2369))</f>
        <v>0.76923076923076927</v>
      </c>
    </row>
    <row r="2370" spans="1:29" x14ac:dyDescent="0.35">
      <c r="A2370" t="s">
        <v>3445</v>
      </c>
      <c r="B2370" t="s">
        <v>1892</v>
      </c>
      <c r="C2370" t="s">
        <v>3313</v>
      </c>
      <c r="D2370" s="1">
        <v>5</v>
      </c>
      <c r="E2370" s="2">
        <f t="shared" si="222"/>
        <v>0</v>
      </c>
      <c r="F2370" s="2">
        <f t="shared" si="223"/>
        <v>0.83333333333333337</v>
      </c>
      <c r="G2370" s="2">
        <f t="shared" si="224"/>
        <v>0.55555555555555558</v>
      </c>
      <c r="H2370" s="2">
        <f t="shared" si="225"/>
        <v>0.41666666666666669</v>
      </c>
      <c r="R2370" s="3">
        <v>5</v>
      </c>
      <c r="W2370" s="1">
        <f t="shared" si="226"/>
        <v>5</v>
      </c>
      <c r="X2370" s="17">
        <f>IFERROR(Z2370/AB2370,0)</f>
        <v>5</v>
      </c>
      <c r="Y2370" s="3">
        <f>SUBTOTAL(109,I2370:V2370)</f>
        <v>5</v>
      </c>
      <c r="Z2370" s="3">
        <f>Y2370-N2370</f>
        <v>5</v>
      </c>
      <c r="AA2370" s="3">
        <f t="shared" si="221"/>
        <v>1</v>
      </c>
      <c r="AB2370" s="3">
        <f>COUNTA(I2370:V2370)-COUNTA(N2370)</f>
        <v>1</v>
      </c>
      <c r="AC2370" s="74">
        <f t="array" ref="AC2370">AVERAGE(IF((COLUMN(I2370:V2370)&lt;&gt;COLUMN(N2370)), I2370:V2370))</f>
        <v>0.38461538461538464</v>
      </c>
    </row>
    <row r="2371" spans="1:29" x14ac:dyDescent="0.35">
      <c r="A2371" t="s">
        <v>3446</v>
      </c>
      <c r="B2371" t="s">
        <v>645</v>
      </c>
      <c r="C2371" t="s">
        <v>3313</v>
      </c>
      <c r="D2371" s="1">
        <v>3</v>
      </c>
      <c r="E2371" s="2">
        <f t="shared" si="222"/>
        <v>0.66666666666666663</v>
      </c>
      <c r="F2371" s="2">
        <f t="shared" si="223"/>
        <v>1</v>
      </c>
      <c r="G2371" s="2">
        <f t="shared" si="224"/>
        <v>0.66666666666666663</v>
      </c>
      <c r="H2371" s="2">
        <f t="shared" si="225"/>
        <v>0.5</v>
      </c>
      <c r="R2371" s="3">
        <v>4</v>
      </c>
      <c r="S2371" s="3">
        <v>2</v>
      </c>
      <c r="W2371" s="1">
        <f t="shared" si="226"/>
        <v>3</v>
      </c>
      <c r="X2371" s="17">
        <f>IFERROR(Z2371/AB2371,0)</f>
        <v>3</v>
      </c>
      <c r="Y2371" s="3">
        <f>SUBTOTAL(109,I2371:V2371)</f>
        <v>6</v>
      </c>
      <c r="Z2371" s="3">
        <f>Y2371-N2371</f>
        <v>6</v>
      </c>
      <c r="AA2371" s="3">
        <f t="shared" si="221"/>
        <v>2</v>
      </c>
      <c r="AB2371" s="3">
        <f>COUNTA(I2371:V2371)-COUNTA(N2371)</f>
        <v>2</v>
      </c>
      <c r="AC2371" s="74">
        <f t="array" ref="AC2371">AVERAGE(IF((COLUMN(I2371:V2371)&lt;&gt;COLUMN(N2371)), I2371:V2371))</f>
        <v>0.46153846153846156</v>
      </c>
    </row>
    <row r="2372" spans="1:29" x14ac:dyDescent="0.35">
      <c r="A2372" t="s">
        <v>3447</v>
      </c>
      <c r="B2372" t="s">
        <v>3448</v>
      </c>
      <c r="C2372" t="s">
        <v>3313</v>
      </c>
      <c r="D2372" s="1">
        <v>5.5</v>
      </c>
      <c r="E2372" s="2">
        <f t="shared" si="222"/>
        <v>1</v>
      </c>
      <c r="F2372" s="2">
        <f t="shared" si="223"/>
        <v>3.5</v>
      </c>
      <c r="G2372" s="2">
        <f t="shared" si="224"/>
        <v>2.4444444444444446</v>
      </c>
      <c r="H2372" s="2">
        <f t="shared" si="225"/>
        <v>1.8333333333333333</v>
      </c>
      <c r="O2372" s="3">
        <v>1</v>
      </c>
      <c r="Q2372" s="3">
        <v>2</v>
      </c>
      <c r="R2372" s="3">
        <v>16</v>
      </c>
      <c r="S2372" s="3">
        <v>3</v>
      </c>
      <c r="W2372" s="1">
        <f t="shared" si="226"/>
        <v>5.5</v>
      </c>
      <c r="X2372" s="17">
        <f>IFERROR(Z2372/AB2372,0)</f>
        <v>5.5</v>
      </c>
      <c r="Y2372" s="3">
        <f>SUBTOTAL(109,I2372:V2372)</f>
        <v>22</v>
      </c>
      <c r="Z2372" s="3">
        <f>Y2372-N2372</f>
        <v>22</v>
      </c>
      <c r="AA2372" s="3">
        <f t="shared" si="221"/>
        <v>4</v>
      </c>
      <c r="AB2372" s="3">
        <f>COUNTA(I2372:V2372)-COUNTA(N2372)</f>
        <v>4</v>
      </c>
      <c r="AC2372" s="74">
        <f t="array" ref="AC2372">AVERAGE(IF((COLUMN(I2372:V2372)&lt;&gt;COLUMN(N2372)), I2372:V2372))</f>
        <v>1.6923076923076923</v>
      </c>
    </row>
    <row r="2373" spans="1:29" x14ac:dyDescent="0.35">
      <c r="A2373" t="s">
        <v>3449</v>
      </c>
      <c r="B2373" t="s">
        <v>157</v>
      </c>
      <c r="C2373" t="s">
        <v>3313</v>
      </c>
      <c r="D2373" s="1">
        <v>5</v>
      </c>
      <c r="E2373" s="2">
        <f t="shared" si="222"/>
        <v>1.6666666666666667</v>
      </c>
      <c r="F2373" s="2">
        <f t="shared" si="223"/>
        <v>2.5</v>
      </c>
      <c r="G2373" s="2">
        <f t="shared" si="224"/>
        <v>2</v>
      </c>
      <c r="H2373" s="2">
        <f t="shared" si="225"/>
        <v>1.5</v>
      </c>
      <c r="N2373" s="3">
        <v>3</v>
      </c>
      <c r="P2373" s="3">
        <v>1</v>
      </c>
      <c r="R2373" s="3">
        <v>9</v>
      </c>
      <c r="S2373" s="3">
        <v>5</v>
      </c>
      <c r="W2373" s="1">
        <f t="shared" si="226"/>
        <v>5</v>
      </c>
      <c r="X2373" s="17">
        <f>IFERROR(Z2373/AB2373,0)</f>
        <v>5</v>
      </c>
      <c r="Y2373" s="3">
        <f>SUBTOTAL(109,I2373:V2373)</f>
        <v>18</v>
      </c>
      <c r="Z2373" s="3">
        <f>Y2373-N2373</f>
        <v>15</v>
      </c>
      <c r="AA2373" s="3">
        <f t="shared" si="221"/>
        <v>4</v>
      </c>
      <c r="AB2373" s="3">
        <f>COUNTA(I2373:V2373)-COUNTA(N2373)</f>
        <v>3</v>
      </c>
      <c r="AC2373" s="74">
        <f t="array" ref="AC2373">AVERAGE(IF((COLUMN(I2373:V2373)&lt;&gt;COLUMN(N2373)), I2373:V2373))</f>
        <v>1.1538461538461537</v>
      </c>
    </row>
    <row r="2374" spans="1:29" x14ac:dyDescent="0.35">
      <c r="A2374" t="s">
        <v>3450</v>
      </c>
      <c r="B2374" t="s">
        <v>159</v>
      </c>
      <c r="C2374" t="s">
        <v>3313</v>
      </c>
      <c r="D2374" s="1">
        <v>8</v>
      </c>
      <c r="E2374" s="2">
        <f t="shared" si="222"/>
        <v>2</v>
      </c>
      <c r="F2374" s="2">
        <f t="shared" si="223"/>
        <v>2.6666666666666665</v>
      </c>
      <c r="G2374" s="2">
        <f t="shared" si="224"/>
        <v>1.7777777777777777</v>
      </c>
      <c r="H2374" s="2">
        <f t="shared" si="225"/>
        <v>1.3333333333333333</v>
      </c>
      <c r="R2374" s="3">
        <v>10</v>
      </c>
      <c r="S2374" s="3">
        <v>6</v>
      </c>
      <c r="W2374" s="1">
        <f t="shared" si="226"/>
        <v>8</v>
      </c>
      <c r="X2374" s="17">
        <f>IFERROR(Z2374/AB2374,0)</f>
        <v>8</v>
      </c>
      <c r="Y2374" s="3">
        <f>SUBTOTAL(109,I2374:V2374)</f>
        <v>16</v>
      </c>
      <c r="Z2374" s="3">
        <f>Y2374-N2374</f>
        <v>16</v>
      </c>
      <c r="AA2374" s="3">
        <f t="shared" si="221"/>
        <v>2</v>
      </c>
      <c r="AB2374" s="3">
        <f>COUNTA(I2374:V2374)-COUNTA(N2374)</f>
        <v>2</v>
      </c>
      <c r="AC2374" s="74">
        <f t="array" ref="AC2374">AVERAGE(IF((COLUMN(I2374:V2374)&lt;&gt;COLUMN(N2374)), I2374:V2374))</f>
        <v>1.2307692307692308</v>
      </c>
    </row>
    <row r="2375" spans="1:29" x14ac:dyDescent="0.35">
      <c r="A2375" t="s">
        <v>3451</v>
      </c>
      <c r="B2375" t="s">
        <v>161</v>
      </c>
      <c r="C2375" t="s">
        <v>3313</v>
      </c>
      <c r="D2375" s="1">
        <v>8</v>
      </c>
      <c r="E2375" s="2">
        <f t="shared" si="222"/>
        <v>2</v>
      </c>
      <c r="F2375" s="2">
        <f t="shared" si="223"/>
        <v>2.6666666666666665</v>
      </c>
      <c r="G2375" s="2">
        <f t="shared" si="224"/>
        <v>1.7777777777777777</v>
      </c>
      <c r="H2375" s="2">
        <f t="shared" si="225"/>
        <v>1.3333333333333333</v>
      </c>
      <c r="R2375" s="3">
        <v>10</v>
      </c>
      <c r="S2375" s="3">
        <v>6</v>
      </c>
      <c r="W2375" s="1">
        <f t="shared" si="226"/>
        <v>8</v>
      </c>
      <c r="X2375" s="17">
        <f>IFERROR(Z2375/AB2375,0)</f>
        <v>8</v>
      </c>
      <c r="Y2375" s="3">
        <f>SUBTOTAL(109,I2375:V2375)</f>
        <v>16</v>
      </c>
      <c r="Z2375" s="3">
        <f>Y2375-N2375</f>
        <v>16</v>
      </c>
      <c r="AA2375" s="3">
        <f t="shared" ref="AA2375:AA2438" si="227">COUNTA(I2375:V2375)</f>
        <v>2</v>
      </c>
      <c r="AB2375" s="3">
        <f>COUNTA(I2375:V2375)-COUNTA(N2375)</f>
        <v>2</v>
      </c>
      <c r="AC2375" s="74">
        <f t="array" ref="AC2375">AVERAGE(IF((COLUMN(I2375:V2375)&lt;&gt;COLUMN(N2375)), I2375:V2375))</f>
        <v>1.2307692307692308</v>
      </c>
    </row>
    <row r="2376" spans="1:29" x14ac:dyDescent="0.35">
      <c r="A2376" t="s">
        <v>3452</v>
      </c>
      <c r="B2376" t="s">
        <v>163</v>
      </c>
      <c r="C2376" t="s">
        <v>3313</v>
      </c>
      <c r="D2376" s="1">
        <v>8</v>
      </c>
      <c r="E2376" s="2">
        <f t="shared" si="222"/>
        <v>2</v>
      </c>
      <c r="F2376" s="2">
        <f t="shared" si="223"/>
        <v>2.6666666666666665</v>
      </c>
      <c r="G2376" s="2">
        <f t="shared" si="224"/>
        <v>1.7777777777777777</v>
      </c>
      <c r="H2376" s="2">
        <f t="shared" si="225"/>
        <v>1.3333333333333333</v>
      </c>
      <c r="R2376" s="3">
        <v>10</v>
      </c>
      <c r="S2376" s="3">
        <v>6</v>
      </c>
      <c r="W2376" s="1">
        <f t="shared" si="226"/>
        <v>8</v>
      </c>
      <c r="X2376" s="17">
        <f>IFERROR(Z2376/AB2376,0)</f>
        <v>8</v>
      </c>
      <c r="Y2376" s="3">
        <f>SUBTOTAL(109,I2376:V2376)</f>
        <v>16</v>
      </c>
      <c r="Z2376" s="3">
        <f>Y2376-N2376</f>
        <v>16</v>
      </c>
      <c r="AA2376" s="3">
        <f t="shared" si="227"/>
        <v>2</v>
      </c>
      <c r="AB2376" s="3">
        <f>COUNTA(I2376:V2376)-COUNTA(N2376)</f>
        <v>2</v>
      </c>
      <c r="AC2376" s="74">
        <f t="array" ref="AC2376">AVERAGE(IF((COLUMN(I2376:V2376)&lt;&gt;COLUMN(N2376)), I2376:V2376))</f>
        <v>1.2307692307692308</v>
      </c>
    </row>
    <row r="2377" spans="1:29" x14ac:dyDescent="0.35">
      <c r="A2377" t="s">
        <v>3453</v>
      </c>
      <c r="B2377" t="s">
        <v>15</v>
      </c>
      <c r="C2377" t="s">
        <v>3313</v>
      </c>
      <c r="D2377" s="1">
        <v>2</v>
      </c>
      <c r="E2377" s="2">
        <f t="shared" si="222"/>
        <v>0</v>
      </c>
      <c r="F2377" s="2">
        <f t="shared" si="223"/>
        <v>1</v>
      </c>
      <c r="G2377" s="2">
        <f t="shared" si="224"/>
        <v>2.1111111111111112</v>
      </c>
      <c r="H2377" s="2">
        <f t="shared" si="225"/>
        <v>1.75</v>
      </c>
      <c r="J2377" s="3">
        <v>2</v>
      </c>
      <c r="N2377" s="3">
        <v>13</v>
      </c>
      <c r="P2377" s="3">
        <v>2</v>
      </c>
      <c r="Q2377" s="3">
        <v>1</v>
      </c>
      <c r="R2377" s="3">
        <v>3</v>
      </c>
      <c r="W2377" s="1">
        <f t="shared" si="226"/>
        <v>2</v>
      </c>
      <c r="X2377" s="17">
        <f>IFERROR(Z2377/AB2377,0)</f>
        <v>2</v>
      </c>
      <c r="Y2377" s="3">
        <f>SUBTOTAL(109,I2377:V2377)</f>
        <v>21</v>
      </c>
      <c r="Z2377" s="3">
        <f>Y2377-N2377</f>
        <v>8</v>
      </c>
      <c r="AA2377" s="3">
        <f t="shared" si="227"/>
        <v>5</v>
      </c>
      <c r="AB2377" s="3">
        <f>COUNTA(I2377:V2377)-COUNTA(N2377)</f>
        <v>4</v>
      </c>
      <c r="AC2377" s="74">
        <f t="array" ref="AC2377">AVERAGE(IF((COLUMN(I2377:V2377)&lt;&gt;COLUMN(N2377)), I2377:V2377))</f>
        <v>0.61538461538461542</v>
      </c>
    </row>
    <row r="2378" spans="1:29" x14ac:dyDescent="0.35">
      <c r="A2378" t="s">
        <v>3454</v>
      </c>
      <c r="B2378" t="s">
        <v>17</v>
      </c>
      <c r="C2378" t="s">
        <v>3313</v>
      </c>
      <c r="D2378" s="1">
        <v>2</v>
      </c>
      <c r="E2378" s="2">
        <f t="shared" si="222"/>
        <v>0</v>
      </c>
      <c r="F2378" s="2">
        <f t="shared" si="223"/>
        <v>1</v>
      </c>
      <c r="G2378" s="2">
        <f t="shared" si="224"/>
        <v>2.1111111111111112</v>
      </c>
      <c r="H2378" s="2">
        <f t="shared" si="225"/>
        <v>1.75</v>
      </c>
      <c r="J2378" s="3">
        <v>2</v>
      </c>
      <c r="N2378" s="3">
        <v>13</v>
      </c>
      <c r="P2378" s="3">
        <v>2</v>
      </c>
      <c r="Q2378" s="3">
        <v>1</v>
      </c>
      <c r="R2378" s="3">
        <v>3</v>
      </c>
      <c r="W2378" s="1">
        <f t="shared" si="226"/>
        <v>2</v>
      </c>
      <c r="X2378" s="17">
        <f>IFERROR(Z2378/AB2378,0)</f>
        <v>2</v>
      </c>
      <c r="Y2378" s="3">
        <f>SUBTOTAL(109,I2378:V2378)</f>
        <v>21</v>
      </c>
      <c r="Z2378" s="3">
        <f>Y2378-N2378</f>
        <v>8</v>
      </c>
      <c r="AA2378" s="3">
        <f t="shared" si="227"/>
        <v>5</v>
      </c>
      <c r="AB2378" s="3">
        <f>COUNTA(I2378:V2378)-COUNTA(N2378)</f>
        <v>4</v>
      </c>
      <c r="AC2378" s="74">
        <f t="array" ref="AC2378">AVERAGE(IF((COLUMN(I2378:V2378)&lt;&gt;COLUMN(N2378)), I2378:V2378))</f>
        <v>0.61538461538461542</v>
      </c>
    </row>
    <row r="2379" spans="1:29" x14ac:dyDescent="0.35">
      <c r="A2379" t="s">
        <v>3455</v>
      </c>
      <c r="B2379" t="s">
        <v>3456</v>
      </c>
      <c r="C2379" t="s">
        <v>3313</v>
      </c>
      <c r="D2379" s="1">
        <v>2</v>
      </c>
      <c r="E2379" s="2">
        <f t="shared" si="222"/>
        <v>1</v>
      </c>
      <c r="F2379" s="2">
        <f t="shared" si="223"/>
        <v>0.66666666666666663</v>
      </c>
      <c r="G2379" s="2">
        <f t="shared" si="224"/>
        <v>0.44444444444444442</v>
      </c>
      <c r="H2379" s="2">
        <f t="shared" si="225"/>
        <v>0.33333333333333331</v>
      </c>
      <c r="R2379" s="3">
        <v>1</v>
      </c>
      <c r="S2379" s="3">
        <v>3</v>
      </c>
      <c r="W2379" s="1">
        <f t="shared" si="226"/>
        <v>2</v>
      </c>
      <c r="X2379" s="17">
        <f>IFERROR(Z2379/AB2379,0)</f>
        <v>2</v>
      </c>
      <c r="Y2379" s="3">
        <f>SUBTOTAL(109,I2379:V2379)</f>
        <v>4</v>
      </c>
      <c r="Z2379" s="3">
        <f>Y2379-N2379</f>
        <v>4</v>
      </c>
      <c r="AA2379" s="3">
        <f t="shared" si="227"/>
        <v>2</v>
      </c>
      <c r="AB2379" s="3">
        <f>COUNTA(I2379:V2379)-COUNTA(N2379)</f>
        <v>2</v>
      </c>
      <c r="AC2379" s="74">
        <f t="array" ref="AC2379">AVERAGE(IF((COLUMN(I2379:V2379)&lt;&gt;COLUMN(N2379)), I2379:V2379))</f>
        <v>0.30769230769230771</v>
      </c>
    </row>
    <row r="2380" spans="1:29" x14ac:dyDescent="0.35">
      <c r="A2380" t="s">
        <v>3457</v>
      </c>
      <c r="B2380" t="s">
        <v>657</v>
      </c>
      <c r="C2380" t="s">
        <v>3313</v>
      </c>
      <c r="D2380" s="1">
        <v>14</v>
      </c>
      <c r="E2380" s="2">
        <f t="shared" si="222"/>
        <v>4.666666666666667</v>
      </c>
      <c r="F2380" s="2">
        <f t="shared" si="223"/>
        <v>2.3333333333333335</v>
      </c>
      <c r="G2380" s="2">
        <f t="shared" si="224"/>
        <v>1.5555555555555556</v>
      </c>
      <c r="H2380" s="2">
        <f t="shared" si="225"/>
        <v>1.1666666666666667</v>
      </c>
      <c r="S2380" s="3">
        <v>14</v>
      </c>
      <c r="W2380" s="1">
        <f t="shared" si="226"/>
        <v>14</v>
      </c>
      <c r="X2380" s="17">
        <f>IFERROR(Z2380/AB2380,0)</f>
        <v>14</v>
      </c>
      <c r="Y2380" s="3">
        <f>SUBTOTAL(109,I2380:V2380)</f>
        <v>14</v>
      </c>
      <c r="Z2380" s="3">
        <f>Y2380-N2380</f>
        <v>14</v>
      </c>
      <c r="AA2380" s="3">
        <f t="shared" si="227"/>
        <v>1</v>
      </c>
      <c r="AB2380" s="3">
        <f>COUNTA(I2380:V2380)-COUNTA(N2380)</f>
        <v>1</v>
      </c>
      <c r="AC2380" s="74">
        <f t="array" ref="AC2380">AVERAGE(IF((COLUMN(I2380:V2380)&lt;&gt;COLUMN(N2380)), I2380:V2380))</f>
        <v>1.0769230769230769</v>
      </c>
    </row>
    <row r="2381" spans="1:29" x14ac:dyDescent="0.35">
      <c r="A2381" t="s">
        <v>3458</v>
      </c>
      <c r="B2381" t="s">
        <v>404</v>
      </c>
      <c r="C2381" t="s">
        <v>3313</v>
      </c>
      <c r="D2381" s="1">
        <v>15</v>
      </c>
      <c r="E2381" s="2">
        <f t="shared" si="222"/>
        <v>3.3333333333333335</v>
      </c>
      <c r="F2381" s="2">
        <f t="shared" si="223"/>
        <v>5</v>
      </c>
      <c r="G2381" s="2">
        <f t="shared" si="224"/>
        <v>3.3333333333333335</v>
      </c>
      <c r="H2381" s="2">
        <f t="shared" si="225"/>
        <v>2.5</v>
      </c>
      <c r="R2381" s="3">
        <v>20</v>
      </c>
      <c r="S2381" s="3">
        <v>10</v>
      </c>
      <c r="W2381" s="1">
        <f t="shared" si="226"/>
        <v>15</v>
      </c>
      <c r="X2381" s="17">
        <f>IFERROR(Z2381/AB2381,0)</f>
        <v>15</v>
      </c>
      <c r="Y2381" s="3">
        <f>SUBTOTAL(109,I2381:V2381)</f>
        <v>30</v>
      </c>
      <c r="Z2381" s="3">
        <f>Y2381-N2381</f>
        <v>30</v>
      </c>
      <c r="AA2381" s="3">
        <f t="shared" si="227"/>
        <v>2</v>
      </c>
      <c r="AB2381" s="3">
        <f>COUNTA(I2381:V2381)-COUNTA(N2381)</f>
        <v>2</v>
      </c>
      <c r="AC2381" s="74">
        <f t="array" ref="AC2381">AVERAGE(IF((COLUMN(I2381:V2381)&lt;&gt;COLUMN(N2381)), I2381:V2381))</f>
        <v>2.3076923076923075</v>
      </c>
    </row>
    <row r="2382" spans="1:29" x14ac:dyDescent="0.35">
      <c r="A2382" t="s">
        <v>3459</v>
      </c>
      <c r="B2382" t="s">
        <v>406</v>
      </c>
      <c r="C2382" t="s">
        <v>3313</v>
      </c>
      <c r="D2382" s="1">
        <v>15</v>
      </c>
      <c r="E2382" s="2">
        <f t="shared" si="222"/>
        <v>3.3333333333333335</v>
      </c>
      <c r="F2382" s="2">
        <f t="shared" si="223"/>
        <v>5</v>
      </c>
      <c r="G2382" s="2">
        <f t="shared" si="224"/>
        <v>3.3333333333333335</v>
      </c>
      <c r="H2382" s="2">
        <f t="shared" si="225"/>
        <v>2.5</v>
      </c>
      <c r="R2382" s="3">
        <v>20</v>
      </c>
      <c r="S2382" s="3">
        <v>10</v>
      </c>
      <c r="W2382" s="1">
        <f t="shared" si="226"/>
        <v>15</v>
      </c>
      <c r="X2382" s="17">
        <f>IFERROR(Z2382/AB2382,0)</f>
        <v>15</v>
      </c>
      <c r="Y2382" s="3">
        <f>SUBTOTAL(109,I2382:V2382)</f>
        <v>30</v>
      </c>
      <c r="Z2382" s="3">
        <f>Y2382-N2382</f>
        <v>30</v>
      </c>
      <c r="AA2382" s="3">
        <f t="shared" si="227"/>
        <v>2</v>
      </c>
      <c r="AB2382" s="3">
        <f>COUNTA(I2382:V2382)-COUNTA(N2382)</f>
        <v>2</v>
      </c>
      <c r="AC2382" s="74">
        <f t="array" ref="AC2382">AVERAGE(IF((COLUMN(I2382:V2382)&lt;&gt;COLUMN(N2382)), I2382:V2382))</f>
        <v>2.3076923076923075</v>
      </c>
    </row>
    <row r="2383" spans="1:29" x14ac:dyDescent="0.35">
      <c r="A2383" t="s">
        <v>3460</v>
      </c>
      <c r="B2383" t="s">
        <v>3461</v>
      </c>
      <c r="C2383" t="s">
        <v>3313</v>
      </c>
      <c r="D2383" s="1">
        <v>3</v>
      </c>
      <c r="E2383" s="2">
        <f t="shared" si="222"/>
        <v>1</v>
      </c>
      <c r="F2383" s="2">
        <f t="shared" si="223"/>
        <v>1</v>
      </c>
      <c r="G2383" s="2">
        <f t="shared" si="224"/>
        <v>0.66666666666666663</v>
      </c>
      <c r="H2383" s="2">
        <f t="shared" si="225"/>
        <v>0.5</v>
      </c>
      <c r="R2383" s="3">
        <v>3</v>
      </c>
      <c r="S2383" s="3">
        <v>3</v>
      </c>
      <c r="W2383" s="1">
        <f t="shared" si="226"/>
        <v>3</v>
      </c>
      <c r="X2383" s="17">
        <f>IFERROR(Z2383/AB2383,0)</f>
        <v>3</v>
      </c>
      <c r="Y2383" s="3">
        <f>SUBTOTAL(109,I2383:V2383)</f>
        <v>6</v>
      </c>
      <c r="Z2383" s="3">
        <f>Y2383-N2383</f>
        <v>6</v>
      </c>
      <c r="AA2383" s="3">
        <f t="shared" si="227"/>
        <v>2</v>
      </c>
      <c r="AB2383" s="3">
        <f>COUNTA(I2383:V2383)-COUNTA(N2383)</f>
        <v>2</v>
      </c>
      <c r="AC2383" s="74">
        <f t="array" ref="AC2383">AVERAGE(IF((COLUMN(I2383:V2383)&lt;&gt;COLUMN(N2383)), I2383:V2383))</f>
        <v>0.46153846153846156</v>
      </c>
    </row>
    <row r="2384" spans="1:29" x14ac:dyDescent="0.35">
      <c r="A2384" t="s">
        <v>3462</v>
      </c>
      <c r="B2384" t="s">
        <v>169</v>
      </c>
      <c r="C2384" t="s">
        <v>3313</v>
      </c>
      <c r="D2384" s="1">
        <v>10.5</v>
      </c>
      <c r="E2384" s="2">
        <f t="shared" si="222"/>
        <v>1.6666666666666667</v>
      </c>
      <c r="F2384" s="2">
        <f t="shared" si="223"/>
        <v>3.5</v>
      </c>
      <c r="G2384" s="2">
        <f t="shared" si="224"/>
        <v>2.4444444444444446</v>
      </c>
      <c r="H2384" s="2">
        <f t="shared" si="225"/>
        <v>1.8333333333333333</v>
      </c>
      <c r="N2384" s="3">
        <v>1</v>
      </c>
      <c r="R2384" s="3">
        <v>16</v>
      </c>
      <c r="S2384" s="3">
        <v>5</v>
      </c>
      <c r="W2384" s="1">
        <f t="shared" si="226"/>
        <v>10.5</v>
      </c>
      <c r="X2384" s="17">
        <f>IFERROR(Z2384/AB2384,0)</f>
        <v>10.5</v>
      </c>
      <c r="Y2384" s="3">
        <f>SUBTOTAL(109,I2384:V2384)</f>
        <v>22</v>
      </c>
      <c r="Z2384" s="3">
        <f>Y2384-N2384</f>
        <v>21</v>
      </c>
      <c r="AA2384" s="3">
        <f t="shared" si="227"/>
        <v>3</v>
      </c>
      <c r="AB2384" s="3">
        <f>COUNTA(I2384:V2384)-COUNTA(N2384)</f>
        <v>2</v>
      </c>
      <c r="AC2384" s="74">
        <f t="array" ref="AC2384">AVERAGE(IF((COLUMN(I2384:V2384)&lt;&gt;COLUMN(N2384)), I2384:V2384))</f>
        <v>1.6153846153846154</v>
      </c>
    </row>
    <row r="2385" spans="1:29" x14ac:dyDescent="0.35">
      <c r="A2385" t="s">
        <v>3463</v>
      </c>
      <c r="B2385" t="s">
        <v>411</v>
      </c>
      <c r="C2385" t="s">
        <v>3313</v>
      </c>
      <c r="D2385" s="1" t="s">
        <v>71</v>
      </c>
      <c r="E2385" s="2">
        <f t="shared" si="222"/>
        <v>0</v>
      </c>
      <c r="F2385" s="2">
        <f t="shared" si="223"/>
        <v>0</v>
      </c>
      <c r="G2385" s="2">
        <f t="shared" si="224"/>
        <v>0.1111111111111111</v>
      </c>
      <c r="H2385" s="2">
        <f t="shared" si="225"/>
        <v>8.3333333333333329E-2</v>
      </c>
      <c r="N2385" s="3">
        <v>1</v>
      </c>
      <c r="W2385" s="1" t="str">
        <f t="shared" si="226"/>
        <v>0</v>
      </c>
      <c r="X2385" s="17">
        <f>IFERROR(Z2385/AB2385,0)</f>
        <v>0</v>
      </c>
      <c r="Y2385" s="3">
        <f>SUBTOTAL(109,I2385:V2385)</f>
        <v>1</v>
      </c>
      <c r="Z2385" s="3">
        <f>Y2385-N2385</f>
        <v>0</v>
      </c>
      <c r="AA2385" s="3">
        <f t="shared" si="227"/>
        <v>1</v>
      </c>
      <c r="AB2385" s="3">
        <f>COUNTA(I2385:V2385)-COUNTA(N2385)</f>
        <v>0</v>
      </c>
      <c r="AC2385" s="74">
        <f t="array" ref="AC2385">AVERAGE(IF((COLUMN(I2385:V2385)&lt;&gt;COLUMN(N2385)), I2385:V2385))</f>
        <v>0</v>
      </c>
    </row>
    <row r="2386" spans="1:29" x14ac:dyDescent="0.35">
      <c r="A2386" t="s">
        <v>3464</v>
      </c>
      <c r="B2386" t="s">
        <v>413</v>
      </c>
      <c r="C2386" t="s">
        <v>3313</v>
      </c>
      <c r="D2386" s="1">
        <v>1</v>
      </c>
      <c r="E2386" s="2">
        <f t="shared" si="222"/>
        <v>0</v>
      </c>
      <c r="F2386" s="2">
        <f t="shared" si="223"/>
        <v>0.16666666666666666</v>
      </c>
      <c r="G2386" s="2">
        <f t="shared" si="224"/>
        <v>0.1111111111111111</v>
      </c>
      <c r="H2386" s="2">
        <f t="shared" si="225"/>
        <v>8.3333333333333329E-2</v>
      </c>
      <c r="R2386" s="3">
        <v>1</v>
      </c>
      <c r="W2386" s="1">
        <f t="shared" si="226"/>
        <v>1</v>
      </c>
      <c r="X2386" s="17">
        <f>IFERROR(Z2386/AB2386,0)</f>
        <v>1</v>
      </c>
      <c r="Y2386" s="3">
        <f>SUBTOTAL(109,I2386:V2386)</f>
        <v>1</v>
      </c>
      <c r="Z2386" s="3">
        <f>Y2386-N2386</f>
        <v>1</v>
      </c>
      <c r="AA2386" s="3">
        <f t="shared" si="227"/>
        <v>1</v>
      </c>
      <c r="AB2386" s="3">
        <f>COUNTA(I2386:V2386)-COUNTA(N2386)</f>
        <v>1</v>
      </c>
      <c r="AC2386" s="74">
        <f t="array" ref="AC2386">AVERAGE(IF((COLUMN(I2386:V2386)&lt;&gt;COLUMN(N2386)), I2386:V2386))</f>
        <v>7.6923076923076927E-2</v>
      </c>
    </row>
    <row r="2387" spans="1:29" x14ac:dyDescent="0.35">
      <c r="A2387" t="s">
        <v>3465</v>
      </c>
      <c r="B2387" t="s">
        <v>171</v>
      </c>
      <c r="C2387" t="s">
        <v>3313</v>
      </c>
      <c r="D2387" s="1">
        <v>17.8</v>
      </c>
      <c r="E2387" s="2">
        <f t="shared" si="222"/>
        <v>11.333333333333334</v>
      </c>
      <c r="F2387" s="2">
        <f t="shared" si="223"/>
        <v>14.666666666666666</v>
      </c>
      <c r="G2387" s="2">
        <f t="shared" si="224"/>
        <v>11.111111111111111</v>
      </c>
      <c r="H2387" s="2">
        <f t="shared" si="225"/>
        <v>8.3333333333333339</v>
      </c>
      <c r="M2387" s="3">
        <v>1</v>
      </c>
      <c r="N2387" s="3">
        <v>11</v>
      </c>
      <c r="P2387" s="3">
        <v>1</v>
      </c>
      <c r="Q2387" s="3">
        <v>5</v>
      </c>
      <c r="R2387" s="3">
        <v>48</v>
      </c>
      <c r="S2387" s="3">
        <v>34</v>
      </c>
      <c r="W2387" s="1">
        <f t="shared" si="226"/>
        <v>17.8</v>
      </c>
      <c r="X2387" s="17">
        <f>IFERROR(Z2387/AB2387,0)</f>
        <v>17.8</v>
      </c>
      <c r="Y2387" s="3">
        <f>SUBTOTAL(109,I2387:V2387)</f>
        <v>100</v>
      </c>
      <c r="Z2387" s="3">
        <f>Y2387-N2387</f>
        <v>89</v>
      </c>
      <c r="AA2387" s="3">
        <f t="shared" si="227"/>
        <v>6</v>
      </c>
      <c r="AB2387" s="3">
        <f>COUNTA(I2387:V2387)-COUNTA(N2387)</f>
        <v>5</v>
      </c>
      <c r="AC2387" s="74">
        <f t="array" ref="AC2387">AVERAGE(IF((COLUMN(I2387:V2387)&lt;&gt;COLUMN(N2387)), I2387:V2387))</f>
        <v>6.8461538461538458</v>
      </c>
    </row>
    <row r="2388" spans="1:29" x14ac:dyDescent="0.35">
      <c r="A2388" t="s">
        <v>3466</v>
      </c>
      <c r="B2388" t="s">
        <v>3467</v>
      </c>
      <c r="C2388" t="s">
        <v>3313</v>
      </c>
      <c r="D2388" s="1">
        <v>2</v>
      </c>
      <c r="E2388" s="2">
        <f t="shared" si="222"/>
        <v>0.66666666666666663</v>
      </c>
      <c r="F2388" s="2">
        <f t="shared" si="223"/>
        <v>0.33333333333333331</v>
      </c>
      <c r="G2388" s="2">
        <f t="shared" si="224"/>
        <v>0.22222222222222221</v>
      </c>
      <c r="H2388" s="2">
        <f t="shared" si="225"/>
        <v>0.16666666666666666</v>
      </c>
      <c r="S2388" s="3">
        <v>2</v>
      </c>
      <c r="W2388" s="1">
        <f t="shared" si="226"/>
        <v>2</v>
      </c>
      <c r="X2388" s="17">
        <f>IFERROR(Z2388/AB2388,0)</f>
        <v>2</v>
      </c>
      <c r="Y2388" s="3">
        <f>SUBTOTAL(109,I2388:V2388)</f>
        <v>2</v>
      </c>
      <c r="Z2388" s="3">
        <f>Y2388-N2388</f>
        <v>2</v>
      </c>
      <c r="AA2388" s="3">
        <f t="shared" si="227"/>
        <v>1</v>
      </c>
      <c r="AB2388" s="3">
        <f>COUNTA(I2388:V2388)-COUNTA(N2388)</f>
        <v>1</v>
      </c>
      <c r="AC2388" s="74">
        <f t="array" ref="AC2388">AVERAGE(IF((COLUMN(I2388:V2388)&lt;&gt;COLUMN(N2388)), I2388:V2388))</f>
        <v>0.15384615384615385</v>
      </c>
    </row>
    <row r="2389" spans="1:29" x14ac:dyDescent="0.35">
      <c r="A2389" t="s">
        <v>3468</v>
      </c>
      <c r="B2389" t="s">
        <v>418</v>
      </c>
      <c r="C2389" t="s">
        <v>3313</v>
      </c>
      <c r="D2389" s="1">
        <v>13.5</v>
      </c>
      <c r="E2389" s="2">
        <f t="shared" si="222"/>
        <v>6.666666666666667</v>
      </c>
      <c r="F2389" s="2">
        <f t="shared" si="223"/>
        <v>8.8333333333333339</v>
      </c>
      <c r="G2389" s="2">
        <f t="shared" si="224"/>
        <v>6</v>
      </c>
      <c r="H2389" s="2">
        <f t="shared" si="225"/>
        <v>4.5</v>
      </c>
      <c r="O2389" s="3">
        <v>1</v>
      </c>
      <c r="P2389" s="3">
        <v>3</v>
      </c>
      <c r="R2389" s="3">
        <v>30</v>
      </c>
      <c r="S2389" s="3">
        <v>20</v>
      </c>
      <c r="W2389" s="1">
        <f t="shared" si="226"/>
        <v>13.5</v>
      </c>
      <c r="X2389" s="17">
        <f>IFERROR(Z2389/AB2389,0)</f>
        <v>13.5</v>
      </c>
      <c r="Y2389" s="3">
        <f>SUBTOTAL(109,I2389:V2389)</f>
        <v>54</v>
      </c>
      <c r="Z2389" s="3">
        <f>Y2389-N2389</f>
        <v>54</v>
      </c>
      <c r="AA2389" s="3">
        <f t="shared" si="227"/>
        <v>4</v>
      </c>
      <c r="AB2389" s="3">
        <f>COUNTA(I2389:V2389)-COUNTA(N2389)</f>
        <v>4</v>
      </c>
      <c r="AC2389" s="74">
        <f t="array" ref="AC2389">AVERAGE(IF((COLUMN(I2389:V2389)&lt;&gt;COLUMN(N2389)), I2389:V2389))</f>
        <v>4.1538461538461542</v>
      </c>
    </row>
    <row r="2390" spans="1:29" x14ac:dyDescent="0.35">
      <c r="A2390" t="s">
        <v>3469</v>
      </c>
      <c r="B2390" t="s">
        <v>173</v>
      </c>
      <c r="C2390" t="s">
        <v>3313</v>
      </c>
      <c r="D2390" s="1">
        <v>3</v>
      </c>
      <c r="E2390" s="2">
        <f t="shared" si="222"/>
        <v>0</v>
      </c>
      <c r="F2390" s="2">
        <f t="shared" si="223"/>
        <v>1.3333333333333333</v>
      </c>
      <c r="G2390" s="2">
        <f t="shared" si="224"/>
        <v>1.2222222222222223</v>
      </c>
      <c r="H2390" s="2">
        <f t="shared" si="225"/>
        <v>0.91666666666666663</v>
      </c>
      <c r="N2390" s="3">
        <v>2</v>
      </c>
      <c r="O2390" s="3">
        <v>1</v>
      </c>
      <c r="P2390" s="3">
        <v>2</v>
      </c>
      <c r="R2390" s="3">
        <v>6</v>
      </c>
      <c r="W2390" s="1">
        <f t="shared" si="226"/>
        <v>3</v>
      </c>
      <c r="X2390" s="17">
        <f>IFERROR(Z2390/AB2390,0)</f>
        <v>3</v>
      </c>
      <c r="Y2390" s="3">
        <f>SUBTOTAL(109,I2390:V2390)</f>
        <v>11</v>
      </c>
      <c r="Z2390" s="3">
        <f>Y2390-N2390</f>
        <v>9</v>
      </c>
      <c r="AA2390" s="3">
        <f t="shared" si="227"/>
        <v>4</v>
      </c>
      <c r="AB2390" s="3">
        <f>COUNTA(I2390:V2390)-COUNTA(N2390)</f>
        <v>3</v>
      </c>
      <c r="AC2390" s="74">
        <f t="array" ref="AC2390">AVERAGE(IF((COLUMN(I2390:V2390)&lt;&gt;COLUMN(N2390)), I2390:V2390))</f>
        <v>0.69230769230769229</v>
      </c>
    </row>
    <row r="2391" spans="1:29" x14ac:dyDescent="0.35">
      <c r="A2391" t="s">
        <v>3470</v>
      </c>
      <c r="B2391" t="s">
        <v>3471</v>
      </c>
      <c r="C2391" t="s">
        <v>3313</v>
      </c>
      <c r="D2391" s="1">
        <v>1.5</v>
      </c>
      <c r="E2391" s="2">
        <f t="shared" si="222"/>
        <v>0.66666666666666663</v>
      </c>
      <c r="F2391" s="2">
        <f t="shared" si="223"/>
        <v>0.5</v>
      </c>
      <c r="G2391" s="2">
        <f t="shared" si="224"/>
        <v>0.33333333333333331</v>
      </c>
      <c r="H2391" s="2">
        <f t="shared" si="225"/>
        <v>0.25</v>
      </c>
      <c r="R2391" s="3">
        <v>1</v>
      </c>
      <c r="S2391" s="3">
        <v>2</v>
      </c>
      <c r="W2391" s="1">
        <f t="shared" si="226"/>
        <v>1.5</v>
      </c>
      <c r="X2391" s="17">
        <f>IFERROR(Z2391/AB2391,0)</f>
        <v>1.5</v>
      </c>
      <c r="Y2391" s="3">
        <f>SUBTOTAL(109,I2391:V2391)</f>
        <v>3</v>
      </c>
      <c r="Z2391" s="3">
        <f>Y2391-N2391</f>
        <v>3</v>
      </c>
      <c r="AA2391" s="3">
        <f t="shared" si="227"/>
        <v>2</v>
      </c>
      <c r="AB2391" s="3">
        <f>COUNTA(I2391:V2391)-COUNTA(N2391)</f>
        <v>2</v>
      </c>
      <c r="AC2391" s="74">
        <f t="array" ref="AC2391">AVERAGE(IF((COLUMN(I2391:V2391)&lt;&gt;COLUMN(N2391)), I2391:V2391))</f>
        <v>0.23076923076923078</v>
      </c>
    </row>
    <row r="2392" spans="1:29" x14ac:dyDescent="0.35">
      <c r="A2392" t="s">
        <v>3472</v>
      </c>
      <c r="B2392" t="s">
        <v>3473</v>
      </c>
      <c r="C2392" t="s">
        <v>3313</v>
      </c>
      <c r="D2392" s="1">
        <v>5</v>
      </c>
      <c r="E2392" s="2">
        <f t="shared" si="222"/>
        <v>1</v>
      </c>
      <c r="F2392" s="2">
        <f t="shared" si="223"/>
        <v>1.6666666666666667</v>
      </c>
      <c r="G2392" s="2">
        <f t="shared" si="224"/>
        <v>1.1111111111111112</v>
      </c>
      <c r="H2392" s="2">
        <f t="shared" si="225"/>
        <v>0.83333333333333337</v>
      </c>
      <c r="R2392" s="3">
        <v>7</v>
      </c>
      <c r="S2392" s="3">
        <v>3</v>
      </c>
      <c r="W2392" s="1">
        <f t="shared" si="226"/>
        <v>5</v>
      </c>
      <c r="X2392" s="17">
        <f>IFERROR(Z2392/AB2392,0)</f>
        <v>5</v>
      </c>
      <c r="Y2392" s="3">
        <f>SUBTOTAL(109,I2392:V2392)</f>
        <v>10</v>
      </c>
      <c r="Z2392" s="3">
        <f>Y2392-N2392</f>
        <v>10</v>
      </c>
      <c r="AA2392" s="3">
        <f t="shared" si="227"/>
        <v>2</v>
      </c>
      <c r="AB2392" s="3">
        <f>COUNTA(I2392:V2392)-COUNTA(N2392)</f>
        <v>2</v>
      </c>
      <c r="AC2392" s="74">
        <f t="array" ref="AC2392">AVERAGE(IF((COLUMN(I2392:V2392)&lt;&gt;COLUMN(N2392)), I2392:V2392))</f>
        <v>0.76923076923076927</v>
      </c>
    </row>
    <row r="2393" spans="1:29" x14ac:dyDescent="0.35">
      <c r="A2393" t="s">
        <v>3474</v>
      </c>
      <c r="B2393" t="s">
        <v>3475</v>
      </c>
      <c r="C2393" t="s">
        <v>3313</v>
      </c>
      <c r="D2393" s="1">
        <v>1.5</v>
      </c>
      <c r="E2393" s="2">
        <f t="shared" si="222"/>
        <v>0.66666666666666663</v>
      </c>
      <c r="F2393" s="2">
        <f t="shared" si="223"/>
        <v>0.5</v>
      </c>
      <c r="G2393" s="2">
        <f t="shared" si="224"/>
        <v>0.33333333333333331</v>
      </c>
      <c r="H2393" s="2">
        <f t="shared" si="225"/>
        <v>0.25</v>
      </c>
      <c r="R2393" s="3">
        <v>1</v>
      </c>
      <c r="S2393" s="3">
        <v>2</v>
      </c>
      <c r="W2393" s="1">
        <f t="shared" si="226"/>
        <v>1.5</v>
      </c>
      <c r="X2393" s="17">
        <f>IFERROR(Z2393/AB2393,0)</f>
        <v>1.5</v>
      </c>
      <c r="Y2393" s="3">
        <f>SUBTOTAL(109,I2393:V2393)</f>
        <v>3</v>
      </c>
      <c r="Z2393" s="3">
        <f>Y2393-N2393</f>
        <v>3</v>
      </c>
      <c r="AA2393" s="3">
        <f t="shared" si="227"/>
        <v>2</v>
      </c>
      <c r="AB2393" s="3">
        <f>COUNTA(I2393:V2393)-COUNTA(N2393)</f>
        <v>2</v>
      </c>
      <c r="AC2393" s="74">
        <f t="array" ref="AC2393">AVERAGE(IF((COLUMN(I2393:V2393)&lt;&gt;COLUMN(N2393)), I2393:V2393))</f>
        <v>0.23076923076923078</v>
      </c>
    </row>
    <row r="2394" spans="1:29" x14ac:dyDescent="0.35">
      <c r="A2394" t="s">
        <v>3476</v>
      </c>
      <c r="B2394" t="s">
        <v>3477</v>
      </c>
      <c r="C2394" t="s">
        <v>3313</v>
      </c>
      <c r="D2394" s="1">
        <v>3</v>
      </c>
      <c r="E2394" s="2">
        <f t="shared" si="222"/>
        <v>1.6666666666666667</v>
      </c>
      <c r="F2394" s="2">
        <f t="shared" si="223"/>
        <v>1</v>
      </c>
      <c r="G2394" s="2">
        <f t="shared" si="224"/>
        <v>0.66666666666666663</v>
      </c>
      <c r="H2394" s="2">
        <f t="shared" si="225"/>
        <v>0.5</v>
      </c>
      <c r="R2394" s="3">
        <v>1</v>
      </c>
      <c r="S2394" s="3">
        <v>5</v>
      </c>
      <c r="W2394" s="1">
        <f t="shared" si="226"/>
        <v>3</v>
      </c>
      <c r="X2394" s="17">
        <f>IFERROR(Z2394/AB2394,0)</f>
        <v>3</v>
      </c>
      <c r="Y2394" s="3">
        <f>SUBTOTAL(109,I2394:V2394)</f>
        <v>6</v>
      </c>
      <c r="Z2394" s="3">
        <f>Y2394-N2394</f>
        <v>6</v>
      </c>
      <c r="AA2394" s="3">
        <f t="shared" si="227"/>
        <v>2</v>
      </c>
      <c r="AB2394" s="3">
        <f>COUNTA(I2394:V2394)-COUNTA(N2394)</f>
        <v>2</v>
      </c>
      <c r="AC2394" s="74">
        <f t="array" ref="AC2394">AVERAGE(IF((COLUMN(I2394:V2394)&lt;&gt;COLUMN(N2394)), I2394:V2394))</f>
        <v>0.46153846153846156</v>
      </c>
    </row>
    <row r="2395" spans="1:29" x14ac:dyDescent="0.35">
      <c r="A2395" t="s">
        <v>3478</v>
      </c>
      <c r="B2395" t="s">
        <v>175</v>
      </c>
      <c r="C2395" t="s">
        <v>3313</v>
      </c>
      <c r="D2395" s="1">
        <v>7.75</v>
      </c>
      <c r="E2395" s="2">
        <f t="shared" si="222"/>
        <v>0</v>
      </c>
      <c r="F2395" s="2">
        <f t="shared" si="223"/>
        <v>5</v>
      </c>
      <c r="G2395" s="2">
        <f t="shared" si="224"/>
        <v>4.2222222222222223</v>
      </c>
      <c r="H2395" s="2">
        <f t="shared" si="225"/>
        <v>3.1666666666666665</v>
      </c>
      <c r="N2395" s="3">
        <v>7</v>
      </c>
      <c r="O2395" s="3">
        <v>1</v>
      </c>
      <c r="P2395" s="3">
        <v>2</v>
      </c>
      <c r="Q2395" s="3">
        <v>1</v>
      </c>
      <c r="R2395" s="3">
        <v>27</v>
      </c>
      <c r="W2395" s="1">
        <f t="shared" si="226"/>
        <v>7.75</v>
      </c>
      <c r="X2395" s="17">
        <f>IFERROR(Z2395/AB2395,0)</f>
        <v>7.75</v>
      </c>
      <c r="Y2395" s="3">
        <f>SUBTOTAL(109,I2395:V2395)</f>
        <v>38</v>
      </c>
      <c r="Z2395" s="3">
        <f>Y2395-N2395</f>
        <v>31</v>
      </c>
      <c r="AA2395" s="3">
        <f t="shared" si="227"/>
        <v>5</v>
      </c>
      <c r="AB2395" s="3">
        <f>COUNTA(I2395:V2395)-COUNTA(N2395)</f>
        <v>4</v>
      </c>
      <c r="AC2395" s="74">
        <f t="array" ref="AC2395">AVERAGE(IF((COLUMN(I2395:V2395)&lt;&gt;COLUMN(N2395)), I2395:V2395))</f>
        <v>2.3846153846153846</v>
      </c>
    </row>
    <row r="2396" spans="1:29" x14ac:dyDescent="0.35">
      <c r="A2396" t="s">
        <v>3479</v>
      </c>
      <c r="B2396" t="s">
        <v>3480</v>
      </c>
      <c r="C2396" t="s">
        <v>3313</v>
      </c>
      <c r="D2396" s="1">
        <v>2</v>
      </c>
      <c r="E2396" s="2">
        <f t="shared" si="222"/>
        <v>0</v>
      </c>
      <c r="F2396" s="2">
        <f t="shared" si="223"/>
        <v>0.33333333333333331</v>
      </c>
      <c r="G2396" s="2">
        <f t="shared" si="224"/>
        <v>0.22222222222222221</v>
      </c>
      <c r="H2396" s="2">
        <f t="shared" si="225"/>
        <v>0.16666666666666666</v>
      </c>
      <c r="R2396" s="3">
        <v>2</v>
      </c>
      <c r="W2396" s="1">
        <f t="shared" si="226"/>
        <v>2</v>
      </c>
      <c r="X2396" s="17">
        <f>IFERROR(Z2396/AB2396,0)</f>
        <v>2</v>
      </c>
      <c r="Y2396" s="3">
        <f>SUBTOTAL(109,I2396:V2396)</f>
        <v>2</v>
      </c>
      <c r="Z2396" s="3">
        <f>Y2396-N2396</f>
        <v>2</v>
      </c>
      <c r="AA2396" s="3">
        <f t="shared" si="227"/>
        <v>1</v>
      </c>
      <c r="AB2396" s="3">
        <f>COUNTA(I2396:V2396)-COUNTA(N2396)</f>
        <v>1</v>
      </c>
      <c r="AC2396" s="74">
        <f t="array" ref="AC2396">AVERAGE(IF((COLUMN(I2396:V2396)&lt;&gt;COLUMN(N2396)), I2396:V2396))</f>
        <v>0.15384615384615385</v>
      </c>
    </row>
    <row r="2397" spans="1:29" x14ac:dyDescent="0.35">
      <c r="A2397" t="s">
        <v>3481</v>
      </c>
      <c r="B2397" t="s">
        <v>426</v>
      </c>
      <c r="C2397" t="s">
        <v>3313</v>
      </c>
      <c r="D2397" s="1">
        <v>3</v>
      </c>
      <c r="E2397" s="2">
        <f t="shared" si="222"/>
        <v>0</v>
      </c>
      <c r="F2397" s="2">
        <f t="shared" si="223"/>
        <v>1.3333333333333333</v>
      </c>
      <c r="G2397" s="2">
        <f t="shared" si="224"/>
        <v>1</v>
      </c>
      <c r="H2397" s="2">
        <f t="shared" si="225"/>
        <v>0.75</v>
      </c>
      <c r="O2397" s="3">
        <v>1</v>
      </c>
      <c r="Q2397" s="3">
        <v>1</v>
      </c>
      <c r="R2397" s="3">
        <v>7</v>
      </c>
      <c r="W2397" s="1">
        <f t="shared" si="226"/>
        <v>3</v>
      </c>
      <c r="X2397" s="17">
        <f>IFERROR(Z2397/AB2397,0)</f>
        <v>3</v>
      </c>
      <c r="Y2397" s="3">
        <f>SUBTOTAL(109,I2397:V2397)</f>
        <v>9</v>
      </c>
      <c r="Z2397" s="3">
        <f>Y2397-N2397</f>
        <v>9</v>
      </c>
      <c r="AA2397" s="3">
        <f t="shared" si="227"/>
        <v>3</v>
      </c>
      <c r="AB2397" s="3">
        <f>COUNTA(I2397:V2397)-COUNTA(N2397)</f>
        <v>3</v>
      </c>
      <c r="AC2397" s="74">
        <f t="array" ref="AC2397">AVERAGE(IF((COLUMN(I2397:V2397)&lt;&gt;COLUMN(N2397)), I2397:V2397))</f>
        <v>0.69230769230769229</v>
      </c>
    </row>
    <row r="2398" spans="1:29" x14ac:dyDescent="0.35">
      <c r="A2398" t="s">
        <v>3482</v>
      </c>
      <c r="B2398" t="s">
        <v>179</v>
      </c>
      <c r="C2398" t="s">
        <v>3313</v>
      </c>
      <c r="D2398" s="1">
        <v>2</v>
      </c>
      <c r="E2398" s="2">
        <f t="shared" si="222"/>
        <v>0</v>
      </c>
      <c r="F2398" s="2">
        <f t="shared" si="223"/>
        <v>0.33333333333333331</v>
      </c>
      <c r="G2398" s="2">
        <f t="shared" si="224"/>
        <v>0.22222222222222221</v>
      </c>
      <c r="H2398" s="2">
        <f t="shared" si="225"/>
        <v>0.16666666666666666</v>
      </c>
      <c r="R2398" s="3">
        <v>2</v>
      </c>
      <c r="W2398" s="1">
        <f t="shared" si="226"/>
        <v>2</v>
      </c>
      <c r="X2398" s="17">
        <f>IFERROR(Z2398/AB2398,0)</f>
        <v>2</v>
      </c>
      <c r="Y2398" s="3">
        <f>SUBTOTAL(109,I2398:V2398)</f>
        <v>2</v>
      </c>
      <c r="Z2398" s="3">
        <f>Y2398-N2398</f>
        <v>2</v>
      </c>
      <c r="AA2398" s="3">
        <f t="shared" si="227"/>
        <v>1</v>
      </c>
      <c r="AB2398" s="3">
        <f>COUNTA(I2398:V2398)-COUNTA(N2398)</f>
        <v>1</v>
      </c>
      <c r="AC2398" s="74">
        <f t="array" ref="AC2398">AVERAGE(IF((COLUMN(I2398:V2398)&lt;&gt;COLUMN(N2398)), I2398:V2398))</f>
        <v>0.15384615384615385</v>
      </c>
    </row>
    <row r="2399" spans="1:29" x14ac:dyDescent="0.35">
      <c r="A2399" t="s">
        <v>3483</v>
      </c>
      <c r="B2399" t="s">
        <v>3484</v>
      </c>
      <c r="C2399" t="s">
        <v>3313</v>
      </c>
      <c r="D2399" s="1">
        <v>1</v>
      </c>
      <c r="E2399" s="2">
        <f t="shared" si="222"/>
        <v>0</v>
      </c>
      <c r="F2399" s="2">
        <f t="shared" si="223"/>
        <v>0.16666666666666666</v>
      </c>
      <c r="G2399" s="2">
        <f t="shared" si="224"/>
        <v>0.1111111111111111</v>
      </c>
      <c r="H2399" s="2">
        <f t="shared" si="225"/>
        <v>8.3333333333333329E-2</v>
      </c>
      <c r="R2399" s="3">
        <v>1</v>
      </c>
      <c r="W2399" s="1">
        <f t="shared" si="226"/>
        <v>1</v>
      </c>
      <c r="X2399" s="17">
        <f>IFERROR(Z2399/AB2399,0)</f>
        <v>1</v>
      </c>
      <c r="Y2399" s="3">
        <f>SUBTOTAL(109,I2399:V2399)</f>
        <v>1</v>
      </c>
      <c r="Z2399" s="3">
        <f>Y2399-N2399</f>
        <v>1</v>
      </c>
      <c r="AA2399" s="3">
        <f t="shared" si="227"/>
        <v>1</v>
      </c>
      <c r="AB2399" s="3">
        <f>COUNTA(I2399:V2399)-COUNTA(N2399)</f>
        <v>1</v>
      </c>
      <c r="AC2399" s="74">
        <f t="array" ref="AC2399">AVERAGE(IF((COLUMN(I2399:V2399)&lt;&gt;COLUMN(N2399)), I2399:V2399))</f>
        <v>7.6923076923076927E-2</v>
      </c>
    </row>
    <row r="2400" spans="1:29" x14ac:dyDescent="0.35">
      <c r="A2400" t="s">
        <v>3485</v>
      </c>
      <c r="B2400" t="s">
        <v>1203</v>
      </c>
      <c r="C2400" t="s">
        <v>3313</v>
      </c>
      <c r="D2400" s="1">
        <v>1</v>
      </c>
      <c r="E2400" s="2">
        <f t="shared" si="222"/>
        <v>0.33333333333333331</v>
      </c>
      <c r="F2400" s="2">
        <f t="shared" si="223"/>
        <v>0.16666666666666666</v>
      </c>
      <c r="G2400" s="2">
        <f t="shared" si="224"/>
        <v>0.1111111111111111</v>
      </c>
      <c r="H2400" s="2">
        <f t="shared" si="225"/>
        <v>8.3333333333333329E-2</v>
      </c>
      <c r="S2400" s="3">
        <v>1</v>
      </c>
      <c r="W2400" s="1">
        <f t="shared" si="226"/>
        <v>1</v>
      </c>
      <c r="X2400" s="17">
        <f>IFERROR(Z2400/AB2400,0)</f>
        <v>1</v>
      </c>
      <c r="Y2400" s="3">
        <f>SUBTOTAL(109,I2400:V2400)</f>
        <v>1</v>
      </c>
      <c r="Z2400" s="3">
        <f>Y2400-N2400</f>
        <v>1</v>
      </c>
      <c r="AA2400" s="3">
        <f t="shared" si="227"/>
        <v>1</v>
      </c>
      <c r="AB2400" s="3">
        <f>COUNTA(I2400:V2400)-COUNTA(N2400)</f>
        <v>1</v>
      </c>
      <c r="AC2400" s="74">
        <f t="array" ref="AC2400">AVERAGE(IF((COLUMN(I2400:V2400)&lt;&gt;COLUMN(N2400)), I2400:V2400))</f>
        <v>7.6923076923076927E-2</v>
      </c>
    </row>
    <row r="2401" spans="1:29" x14ac:dyDescent="0.35">
      <c r="A2401" t="s">
        <v>3486</v>
      </c>
      <c r="B2401" t="s">
        <v>3487</v>
      </c>
      <c r="C2401" t="s">
        <v>3313</v>
      </c>
      <c r="D2401" s="1">
        <v>6</v>
      </c>
      <c r="E2401" s="2">
        <f t="shared" si="222"/>
        <v>0</v>
      </c>
      <c r="F2401" s="2">
        <f t="shared" si="223"/>
        <v>1</v>
      </c>
      <c r="G2401" s="2">
        <f t="shared" si="224"/>
        <v>0.66666666666666663</v>
      </c>
      <c r="H2401" s="2">
        <f t="shared" si="225"/>
        <v>0.5</v>
      </c>
      <c r="R2401" s="3">
        <v>6</v>
      </c>
      <c r="W2401" s="1">
        <f t="shared" si="226"/>
        <v>6</v>
      </c>
      <c r="X2401" s="17">
        <f>IFERROR(Z2401/AB2401,0)</f>
        <v>6</v>
      </c>
      <c r="Y2401" s="3">
        <f>SUBTOTAL(109,I2401:V2401)</f>
        <v>6</v>
      </c>
      <c r="Z2401" s="3">
        <f>Y2401-N2401</f>
        <v>6</v>
      </c>
      <c r="AA2401" s="3">
        <f t="shared" si="227"/>
        <v>1</v>
      </c>
      <c r="AB2401" s="3">
        <f>COUNTA(I2401:V2401)-COUNTA(N2401)</f>
        <v>1</v>
      </c>
      <c r="AC2401" s="74">
        <f t="array" ref="AC2401">AVERAGE(IF((COLUMN(I2401:V2401)&lt;&gt;COLUMN(N2401)), I2401:V2401))</f>
        <v>0.46153846153846156</v>
      </c>
    </row>
    <row r="2402" spans="1:29" x14ac:dyDescent="0.35">
      <c r="A2402" t="s">
        <v>3488</v>
      </c>
      <c r="B2402" t="s">
        <v>1207</v>
      </c>
      <c r="C2402" t="s">
        <v>3313</v>
      </c>
      <c r="D2402" s="1">
        <v>4.5</v>
      </c>
      <c r="E2402" s="2">
        <f t="shared" si="222"/>
        <v>1.6666666666666667</v>
      </c>
      <c r="F2402" s="2">
        <f t="shared" si="223"/>
        <v>1.5</v>
      </c>
      <c r="G2402" s="2">
        <f t="shared" si="224"/>
        <v>1</v>
      </c>
      <c r="H2402" s="2">
        <f t="shared" si="225"/>
        <v>0.75</v>
      </c>
      <c r="R2402" s="3">
        <v>4</v>
      </c>
      <c r="S2402" s="3">
        <v>5</v>
      </c>
      <c r="W2402" s="1">
        <f t="shared" si="226"/>
        <v>4.5</v>
      </c>
      <c r="X2402" s="17">
        <f>IFERROR(Z2402/AB2402,0)</f>
        <v>4.5</v>
      </c>
      <c r="Y2402" s="3">
        <f>SUBTOTAL(109,I2402:V2402)</f>
        <v>9</v>
      </c>
      <c r="Z2402" s="3">
        <f>Y2402-N2402</f>
        <v>9</v>
      </c>
      <c r="AA2402" s="3">
        <f t="shared" si="227"/>
        <v>2</v>
      </c>
      <c r="AB2402" s="3">
        <f>COUNTA(I2402:V2402)-COUNTA(N2402)</f>
        <v>2</v>
      </c>
      <c r="AC2402" s="74">
        <f t="array" ref="AC2402">AVERAGE(IF((COLUMN(I2402:V2402)&lt;&gt;COLUMN(N2402)), I2402:V2402))</f>
        <v>0.69230769230769229</v>
      </c>
    </row>
    <row r="2403" spans="1:29" x14ac:dyDescent="0.35">
      <c r="A2403" t="s">
        <v>3489</v>
      </c>
      <c r="B2403" t="s">
        <v>436</v>
      </c>
      <c r="C2403" t="s">
        <v>3313</v>
      </c>
      <c r="D2403" s="1">
        <v>1</v>
      </c>
      <c r="E2403" s="2">
        <f t="shared" si="222"/>
        <v>0</v>
      </c>
      <c r="F2403" s="2">
        <f t="shared" si="223"/>
        <v>0.16666666666666666</v>
      </c>
      <c r="G2403" s="2">
        <f t="shared" si="224"/>
        <v>0.1111111111111111</v>
      </c>
      <c r="H2403" s="2">
        <f t="shared" si="225"/>
        <v>8.3333333333333329E-2</v>
      </c>
      <c r="R2403" s="3">
        <v>1</v>
      </c>
      <c r="W2403" s="1">
        <f t="shared" si="226"/>
        <v>1</v>
      </c>
      <c r="X2403" s="17">
        <f>IFERROR(Z2403/AB2403,0)</f>
        <v>1</v>
      </c>
      <c r="Y2403" s="3">
        <f>SUBTOTAL(109,I2403:V2403)</f>
        <v>1</v>
      </c>
      <c r="Z2403" s="3">
        <f>Y2403-N2403</f>
        <v>1</v>
      </c>
      <c r="AA2403" s="3">
        <f t="shared" si="227"/>
        <v>1</v>
      </c>
      <c r="AB2403" s="3">
        <f>COUNTA(I2403:V2403)-COUNTA(N2403)</f>
        <v>1</v>
      </c>
      <c r="AC2403" s="74">
        <f t="array" ref="AC2403">AVERAGE(IF((COLUMN(I2403:V2403)&lt;&gt;COLUMN(N2403)), I2403:V2403))</f>
        <v>7.6923076923076927E-2</v>
      </c>
    </row>
    <row r="2404" spans="1:29" x14ac:dyDescent="0.35">
      <c r="A2404" t="s">
        <v>3490</v>
      </c>
      <c r="B2404" t="s">
        <v>181</v>
      </c>
      <c r="C2404" t="s">
        <v>3313</v>
      </c>
      <c r="D2404" s="1">
        <v>12</v>
      </c>
      <c r="E2404" s="2">
        <f t="shared" si="222"/>
        <v>0</v>
      </c>
      <c r="F2404" s="2">
        <f t="shared" si="223"/>
        <v>2</v>
      </c>
      <c r="G2404" s="2">
        <f t="shared" si="224"/>
        <v>1.3333333333333333</v>
      </c>
      <c r="H2404" s="2">
        <f t="shared" si="225"/>
        <v>1</v>
      </c>
      <c r="R2404" s="3">
        <v>12</v>
      </c>
      <c r="W2404" s="1">
        <f t="shared" si="226"/>
        <v>12</v>
      </c>
      <c r="X2404" s="17">
        <f>IFERROR(Z2404/AB2404,0)</f>
        <v>12</v>
      </c>
      <c r="Y2404" s="3">
        <f>SUBTOTAL(109,I2404:V2404)</f>
        <v>12</v>
      </c>
      <c r="Z2404" s="3">
        <f>Y2404-N2404</f>
        <v>12</v>
      </c>
      <c r="AA2404" s="3">
        <f t="shared" si="227"/>
        <v>1</v>
      </c>
      <c r="AB2404" s="3">
        <f>COUNTA(I2404:V2404)-COUNTA(N2404)</f>
        <v>1</v>
      </c>
      <c r="AC2404" s="74">
        <f t="array" ref="AC2404">AVERAGE(IF((COLUMN(I2404:V2404)&lt;&gt;COLUMN(N2404)), I2404:V2404))</f>
        <v>0.92307692307692313</v>
      </c>
    </row>
    <row r="2405" spans="1:29" x14ac:dyDescent="0.35">
      <c r="A2405" t="s">
        <v>3491</v>
      </c>
      <c r="B2405" t="s">
        <v>185</v>
      </c>
      <c r="C2405" t="s">
        <v>3313</v>
      </c>
      <c r="D2405" s="1">
        <v>8</v>
      </c>
      <c r="E2405" s="2">
        <f t="shared" si="222"/>
        <v>2</v>
      </c>
      <c r="F2405" s="2">
        <f t="shared" si="223"/>
        <v>2.6666666666666665</v>
      </c>
      <c r="G2405" s="2">
        <f t="shared" si="224"/>
        <v>1.7777777777777777</v>
      </c>
      <c r="H2405" s="2">
        <f t="shared" si="225"/>
        <v>1.3333333333333333</v>
      </c>
      <c r="R2405" s="3">
        <v>10</v>
      </c>
      <c r="S2405" s="3">
        <v>6</v>
      </c>
      <c r="W2405" s="1">
        <f t="shared" si="226"/>
        <v>8</v>
      </c>
      <c r="X2405" s="17">
        <f>IFERROR(Z2405/AB2405,0)</f>
        <v>8</v>
      </c>
      <c r="Y2405" s="3">
        <f>SUBTOTAL(109,I2405:V2405)</f>
        <v>16</v>
      </c>
      <c r="Z2405" s="3">
        <f>Y2405-N2405</f>
        <v>16</v>
      </c>
      <c r="AA2405" s="3">
        <f t="shared" si="227"/>
        <v>2</v>
      </c>
      <c r="AB2405" s="3">
        <f>COUNTA(I2405:V2405)-COUNTA(N2405)</f>
        <v>2</v>
      </c>
      <c r="AC2405" s="74">
        <f t="array" ref="AC2405">AVERAGE(IF((COLUMN(I2405:V2405)&lt;&gt;COLUMN(N2405)), I2405:V2405))</f>
        <v>1.2307692307692308</v>
      </c>
    </row>
    <row r="2406" spans="1:29" x14ac:dyDescent="0.35">
      <c r="A2406" t="s">
        <v>3492</v>
      </c>
      <c r="B2406" t="s">
        <v>187</v>
      </c>
      <c r="C2406" t="s">
        <v>3313</v>
      </c>
      <c r="D2406" s="1">
        <v>8</v>
      </c>
      <c r="E2406" s="2">
        <f t="shared" si="222"/>
        <v>2</v>
      </c>
      <c r="F2406" s="2">
        <f t="shared" si="223"/>
        <v>2.6666666666666665</v>
      </c>
      <c r="G2406" s="2">
        <f t="shared" si="224"/>
        <v>1.7777777777777777</v>
      </c>
      <c r="H2406" s="2">
        <f t="shared" si="225"/>
        <v>1.3333333333333333</v>
      </c>
      <c r="R2406" s="3">
        <v>10</v>
      </c>
      <c r="S2406" s="3">
        <v>6</v>
      </c>
      <c r="W2406" s="1">
        <f t="shared" si="226"/>
        <v>8</v>
      </c>
      <c r="X2406" s="17">
        <f>IFERROR(Z2406/AB2406,0)</f>
        <v>8</v>
      </c>
      <c r="Y2406" s="3">
        <f>SUBTOTAL(109,I2406:V2406)</f>
        <v>16</v>
      </c>
      <c r="Z2406" s="3">
        <f>Y2406-N2406</f>
        <v>16</v>
      </c>
      <c r="AA2406" s="3">
        <f t="shared" si="227"/>
        <v>2</v>
      </c>
      <c r="AB2406" s="3">
        <f>COUNTA(I2406:V2406)-COUNTA(N2406)</f>
        <v>2</v>
      </c>
      <c r="AC2406" s="74">
        <f t="array" ref="AC2406">AVERAGE(IF((COLUMN(I2406:V2406)&lt;&gt;COLUMN(N2406)), I2406:V2406))</f>
        <v>1.2307692307692308</v>
      </c>
    </row>
    <row r="2407" spans="1:29" x14ac:dyDescent="0.35">
      <c r="A2407" t="s">
        <v>3493</v>
      </c>
      <c r="B2407" t="s">
        <v>3494</v>
      </c>
      <c r="C2407" t="s">
        <v>3313</v>
      </c>
      <c r="D2407" s="1">
        <v>2</v>
      </c>
      <c r="E2407" s="2">
        <f t="shared" si="222"/>
        <v>0</v>
      </c>
      <c r="F2407" s="2">
        <f t="shared" si="223"/>
        <v>0.33333333333333331</v>
      </c>
      <c r="G2407" s="2">
        <f t="shared" si="224"/>
        <v>0.22222222222222221</v>
      </c>
      <c r="H2407" s="2">
        <f t="shared" si="225"/>
        <v>0.16666666666666666</v>
      </c>
      <c r="R2407" s="3">
        <v>2</v>
      </c>
      <c r="W2407" s="1">
        <f t="shared" si="226"/>
        <v>2</v>
      </c>
      <c r="X2407" s="17">
        <f>IFERROR(Z2407/AB2407,0)</f>
        <v>2</v>
      </c>
      <c r="Y2407" s="3">
        <f>SUBTOTAL(109,I2407:V2407)</f>
        <v>2</v>
      </c>
      <c r="Z2407" s="3">
        <f>Y2407-N2407</f>
        <v>2</v>
      </c>
      <c r="AA2407" s="3">
        <f t="shared" si="227"/>
        <v>1</v>
      </c>
      <c r="AB2407" s="3">
        <f>COUNTA(I2407:V2407)-COUNTA(N2407)</f>
        <v>1</v>
      </c>
      <c r="AC2407" s="74">
        <f t="array" ref="AC2407">AVERAGE(IF((COLUMN(I2407:V2407)&lt;&gt;COLUMN(N2407)), I2407:V2407))</f>
        <v>0.15384615384615385</v>
      </c>
    </row>
    <row r="2408" spans="1:29" x14ac:dyDescent="0.35">
      <c r="A2408" t="s">
        <v>3495</v>
      </c>
      <c r="B2408" t="s">
        <v>3496</v>
      </c>
      <c r="C2408" t="s">
        <v>3313</v>
      </c>
      <c r="D2408" s="1">
        <v>3</v>
      </c>
      <c r="E2408" s="2">
        <f t="shared" si="222"/>
        <v>0</v>
      </c>
      <c r="F2408" s="2">
        <f t="shared" si="223"/>
        <v>0.5</v>
      </c>
      <c r="G2408" s="2">
        <f t="shared" si="224"/>
        <v>0.33333333333333331</v>
      </c>
      <c r="H2408" s="2">
        <f t="shared" si="225"/>
        <v>0.25</v>
      </c>
      <c r="R2408" s="3">
        <v>3</v>
      </c>
      <c r="W2408" s="1">
        <f t="shared" si="226"/>
        <v>3</v>
      </c>
      <c r="X2408" s="17">
        <f>IFERROR(Z2408/AB2408,0)</f>
        <v>3</v>
      </c>
      <c r="Y2408" s="3">
        <f>SUBTOTAL(109,I2408:V2408)</f>
        <v>3</v>
      </c>
      <c r="Z2408" s="3">
        <f>Y2408-N2408</f>
        <v>3</v>
      </c>
      <c r="AA2408" s="3">
        <f t="shared" si="227"/>
        <v>1</v>
      </c>
      <c r="AB2408" s="3">
        <f>COUNTA(I2408:V2408)-COUNTA(N2408)</f>
        <v>1</v>
      </c>
      <c r="AC2408" s="74">
        <f t="array" ref="AC2408">AVERAGE(IF((COLUMN(I2408:V2408)&lt;&gt;COLUMN(N2408)), I2408:V2408))</f>
        <v>0.23076923076923078</v>
      </c>
    </row>
    <row r="2409" spans="1:29" x14ac:dyDescent="0.35">
      <c r="A2409" t="s">
        <v>3497</v>
      </c>
      <c r="B2409" t="s">
        <v>3498</v>
      </c>
      <c r="C2409" t="s">
        <v>3313</v>
      </c>
      <c r="D2409" s="1">
        <v>3.5</v>
      </c>
      <c r="E2409" s="2">
        <f t="shared" si="222"/>
        <v>1.6666666666666667</v>
      </c>
      <c r="F2409" s="2">
        <f t="shared" si="223"/>
        <v>1.1666666666666667</v>
      </c>
      <c r="G2409" s="2">
        <f t="shared" si="224"/>
        <v>0.77777777777777779</v>
      </c>
      <c r="H2409" s="2">
        <f t="shared" si="225"/>
        <v>0.58333333333333337</v>
      </c>
      <c r="R2409" s="3">
        <v>2</v>
      </c>
      <c r="S2409" s="3">
        <v>5</v>
      </c>
      <c r="W2409" s="1">
        <f t="shared" si="226"/>
        <v>3.5</v>
      </c>
      <c r="X2409" s="17">
        <f>IFERROR(Z2409/AB2409,0)</f>
        <v>3.5</v>
      </c>
      <c r="Y2409" s="3">
        <f>SUBTOTAL(109,I2409:V2409)</f>
        <v>7</v>
      </c>
      <c r="Z2409" s="3">
        <f>Y2409-N2409</f>
        <v>7</v>
      </c>
      <c r="AA2409" s="3">
        <f t="shared" si="227"/>
        <v>2</v>
      </c>
      <c r="AB2409" s="3">
        <f>COUNTA(I2409:V2409)-COUNTA(N2409)</f>
        <v>2</v>
      </c>
      <c r="AC2409" s="74">
        <f t="array" ref="AC2409">AVERAGE(IF((COLUMN(I2409:V2409)&lt;&gt;COLUMN(N2409)), I2409:V2409))</f>
        <v>0.53846153846153844</v>
      </c>
    </row>
    <row r="2410" spans="1:29" x14ac:dyDescent="0.35">
      <c r="A2410" t="s">
        <v>3499</v>
      </c>
      <c r="B2410" t="s">
        <v>3500</v>
      </c>
      <c r="C2410" t="s">
        <v>3313</v>
      </c>
      <c r="D2410" s="1">
        <v>1</v>
      </c>
      <c r="E2410" s="2">
        <f t="shared" si="222"/>
        <v>0.33333333333333331</v>
      </c>
      <c r="F2410" s="2">
        <f t="shared" si="223"/>
        <v>0.16666666666666666</v>
      </c>
      <c r="G2410" s="2">
        <f t="shared" si="224"/>
        <v>0.1111111111111111</v>
      </c>
      <c r="H2410" s="2">
        <f t="shared" si="225"/>
        <v>8.3333333333333329E-2</v>
      </c>
      <c r="S2410" s="3">
        <v>1</v>
      </c>
      <c r="W2410" s="1">
        <f t="shared" si="226"/>
        <v>1</v>
      </c>
      <c r="X2410" s="17">
        <f>IFERROR(Z2410/AB2410,0)</f>
        <v>1</v>
      </c>
      <c r="Y2410" s="3">
        <f>SUBTOTAL(109,I2410:V2410)</f>
        <v>1</v>
      </c>
      <c r="Z2410" s="3">
        <f>Y2410-N2410</f>
        <v>1</v>
      </c>
      <c r="AA2410" s="3">
        <f t="shared" si="227"/>
        <v>1</v>
      </c>
      <c r="AB2410" s="3">
        <f>COUNTA(I2410:V2410)-COUNTA(N2410)</f>
        <v>1</v>
      </c>
      <c r="AC2410" s="74">
        <f t="array" ref="AC2410">AVERAGE(IF((COLUMN(I2410:V2410)&lt;&gt;COLUMN(N2410)), I2410:V2410))</f>
        <v>7.6923076923076927E-2</v>
      </c>
    </row>
    <row r="2411" spans="1:29" x14ac:dyDescent="0.35">
      <c r="A2411" t="s">
        <v>3501</v>
      </c>
      <c r="B2411" t="s">
        <v>3502</v>
      </c>
      <c r="C2411" t="s">
        <v>3313</v>
      </c>
      <c r="D2411" s="1">
        <v>3</v>
      </c>
      <c r="E2411" s="2">
        <f t="shared" si="222"/>
        <v>0</v>
      </c>
      <c r="F2411" s="2">
        <f t="shared" si="223"/>
        <v>0.5</v>
      </c>
      <c r="G2411" s="2">
        <f t="shared" si="224"/>
        <v>0.33333333333333331</v>
      </c>
      <c r="H2411" s="2">
        <f t="shared" si="225"/>
        <v>0.25</v>
      </c>
      <c r="R2411" s="3">
        <v>3</v>
      </c>
      <c r="W2411" s="1">
        <f t="shared" si="226"/>
        <v>3</v>
      </c>
      <c r="X2411" s="17">
        <f>IFERROR(Z2411/AB2411,0)</f>
        <v>3</v>
      </c>
      <c r="Y2411" s="3">
        <f>SUBTOTAL(109,I2411:V2411)</f>
        <v>3</v>
      </c>
      <c r="Z2411" s="3">
        <f>Y2411-N2411</f>
        <v>3</v>
      </c>
      <c r="AA2411" s="3">
        <f t="shared" si="227"/>
        <v>1</v>
      </c>
      <c r="AB2411" s="3">
        <f>COUNTA(I2411:V2411)-COUNTA(N2411)</f>
        <v>1</v>
      </c>
      <c r="AC2411" s="74">
        <f t="array" ref="AC2411">AVERAGE(IF((COLUMN(I2411:V2411)&lt;&gt;COLUMN(N2411)), I2411:V2411))</f>
        <v>0.23076923076923078</v>
      </c>
    </row>
    <row r="2412" spans="1:29" x14ac:dyDescent="0.35">
      <c r="A2412" t="s">
        <v>3503</v>
      </c>
      <c r="B2412" t="s">
        <v>191</v>
      </c>
      <c r="C2412" t="s">
        <v>3313</v>
      </c>
      <c r="D2412" s="1">
        <v>5.6</v>
      </c>
      <c r="E2412" s="2">
        <f t="shared" si="222"/>
        <v>2</v>
      </c>
      <c r="F2412" s="2">
        <f t="shared" si="223"/>
        <v>4.5</v>
      </c>
      <c r="G2412" s="2">
        <f t="shared" si="224"/>
        <v>3.1111111111111112</v>
      </c>
      <c r="H2412" s="2">
        <f t="shared" si="225"/>
        <v>2.3333333333333335</v>
      </c>
      <c r="O2412" s="3">
        <v>1</v>
      </c>
      <c r="P2412" s="3">
        <v>1</v>
      </c>
      <c r="Q2412" s="3">
        <v>1</v>
      </c>
      <c r="R2412" s="3">
        <v>19</v>
      </c>
      <c r="S2412" s="3">
        <v>6</v>
      </c>
      <c r="W2412" s="1">
        <f t="shared" si="226"/>
        <v>5.6</v>
      </c>
      <c r="X2412" s="17">
        <f>IFERROR(Z2412/AB2412,0)</f>
        <v>5.6</v>
      </c>
      <c r="Y2412" s="3">
        <f>SUBTOTAL(109,I2412:V2412)</f>
        <v>28</v>
      </c>
      <c r="Z2412" s="3">
        <f>Y2412-N2412</f>
        <v>28</v>
      </c>
      <c r="AA2412" s="3">
        <f t="shared" si="227"/>
        <v>5</v>
      </c>
      <c r="AB2412" s="3">
        <f>COUNTA(I2412:V2412)-COUNTA(N2412)</f>
        <v>5</v>
      </c>
      <c r="AC2412" s="74">
        <f t="array" ref="AC2412">AVERAGE(IF((COLUMN(I2412:V2412)&lt;&gt;COLUMN(N2412)), I2412:V2412))</f>
        <v>2.1538461538461537</v>
      </c>
    </row>
    <row r="2413" spans="1:29" x14ac:dyDescent="0.35">
      <c r="A2413" t="s">
        <v>3504</v>
      </c>
      <c r="B2413" t="s">
        <v>193</v>
      </c>
      <c r="C2413" t="s">
        <v>3313</v>
      </c>
      <c r="D2413" s="1">
        <v>16.5</v>
      </c>
      <c r="E2413" s="2">
        <f t="shared" si="222"/>
        <v>6.333333333333333</v>
      </c>
      <c r="F2413" s="2">
        <f t="shared" si="223"/>
        <v>5.5</v>
      </c>
      <c r="G2413" s="2">
        <f t="shared" si="224"/>
        <v>3.6666666666666665</v>
      </c>
      <c r="H2413" s="2">
        <f t="shared" si="225"/>
        <v>2.75</v>
      </c>
      <c r="R2413" s="3">
        <v>14</v>
      </c>
      <c r="S2413" s="3">
        <v>19</v>
      </c>
      <c r="W2413" s="1">
        <f t="shared" si="226"/>
        <v>16.5</v>
      </c>
      <c r="X2413" s="17">
        <f>IFERROR(Z2413/AB2413,0)</f>
        <v>16.5</v>
      </c>
      <c r="Y2413" s="3">
        <f>SUBTOTAL(109,I2413:V2413)</f>
        <v>33</v>
      </c>
      <c r="Z2413" s="3">
        <f>Y2413-N2413</f>
        <v>33</v>
      </c>
      <c r="AA2413" s="3">
        <f t="shared" si="227"/>
        <v>2</v>
      </c>
      <c r="AB2413" s="3">
        <f>COUNTA(I2413:V2413)-COUNTA(N2413)</f>
        <v>2</v>
      </c>
      <c r="AC2413" s="74">
        <f t="array" ref="AC2413">AVERAGE(IF((COLUMN(I2413:V2413)&lt;&gt;COLUMN(N2413)), I2413:V2413))</f>
        <v>2.5384615384615383</v>
      </c>
    </row>
    <row r="2414" spans="1:29" x14ac:dyDescent="0.35">
      <c r="A2414" t="s">
        <v>3505</v>
      </c>
      <c r="B2414" t="s">
        <v>195</v>
      </c>
      <c r="C2414" t="s">
        <v>3313</v>
      </c>
      <c r="D2414" s="1">
        <v>12.4</v>
      </c>
      <c r="E2414" s="2">
        <f t="shared" si="222"/>
        <v>2.6666666666666665</v>
      </c>
      <c r="F2414" s="2">
        <f t="shared" si="223"/>
        <v>10.166666666666666</v>
      </c>
      <c r="G2414" s="2">
        <f t="shared" si="224"/>
        <v>7.4444444444444446</v>
      </c>
      <c r="H2414" s="2">
        <f t="shared" si="225"/>
        <v>5.583333333333333</v>
      </c>
      <c r="N2414" s="3">
        <v>5</v>
      </c>
      <c r="O2414" s="3">
        <v>1</v>
      </c>
      <c r="P2414" s="3">
        <v>3</v>
      </c>
      <c r="Q2414" s="3">
        <v>2</v>
      </c>
      <c r="R2414" s="3">
        <v>48</v>
      </c>
      <c r="S2414" s="3">
        <v>8</v>
      </c>
      <c r="W2414" s="1">
        <f t="shared" si="226"/>
        <v>12.4</v>
      </c>
      <c r="X2414" s="17">
        <f>IFERROR(Z2414/AB2414,0)</f>
        <v>12.4</v>
      </c>
      <c r="Y2414" s="3">
        <f>SUBTOTAL(109,I2414:V2414)</f>
        <v>67</v>
      </c>
      <c r="Z2414" s="3">
        <f>Y2414-N2414</f>
        <v>62</v>
      </c>
      <c r="AA2414" s="3">
        <f t="shared" si="227"/>
        <v>6</v>
      </c>
      <c r="AB2414" s="3">
        <f>COUNTA(I2414:V2414)-COUNTA(N2414)</f>
        <v>5</v>
      </c>
      <c r="AC2414" s="74">
        <f t="array" ref="AC2414">AVERAGE(IF((COLUMN(I2414:V2414)&lt;&gt;COLUMN(N2414)), I2414:V2414))</f>
        <v>4.7692307692307692</v>
      </c>
    </row>
    <row r="2415" spans="1:29" x14ac:dyDescent="0.35">
      <c r="A2415" t="s">
        <v>3506</v>
      </c>
      <c r="B2415" t="s">
        <v>1962</v>
      </c>
      <c r="C2415" t="s">
        <v>3313</v>
      </c>
      <c r="D2415" s="1">
        <v>16.5</v>
      </c>
      <c r="E2415" s="2">
        <f t="shared" si="222"/>
        <v>0</v>
      </c>
      <c r="F2415" s="2">
        <f t="shared" si="223"/>
        <v>5.5</v>
      </c>
      <c r="G2415" s="2">
        <f t="shared" si="224"/>
        <v>4.2222222222222223</v>
      </c>
      <c r="H2415" s="2">
        <f t="shared" si="225"/>
        <v>3.1666666666666665</v>
      </c>
      <c r="N2415" s="3">
        <v>5</v>
      </c>
      <c r="Q2415" s="3">
        <v>1</v>
      </c>
      <c r="R2415" s="3">
        <v>32</v>
      </c>
      <c r="W2415" s="1">
        <f t="shared" si="226"/>
        <v>16.5</v>
      </c>
      <c r="X2415" s="17">
        <f>IFERROR(Z2415/AB2415,0)</f>
        <v>16.5</v>
      </c>
      <c r="Y2415" s="3">
        <f>SUBTOTAL(109,I2415:V2415)</f>
        <v>38</v>
      </c>
      <c r="Z2415" s="3">
        <f>Y2415-N2415</f>
        <v>33</v>
      </c>
      <c r="AA2415" s="3">
        <f t="shared" si="227"/>
        <v>3</v>
      </c>
      <c r="AB2415" s="3">
        <f>COUNTA(I2415:V2415)-COUNTA(N2415)</f>
        <v>2</v>
      </c>
      <c r="AC2415" s="74">
        <f t="array" ref="AC2415">AVERAGE(IF((COLUMN(I2415:V2415)&lt;&gt;COLUMN(N2415)), I2415:V2415))</f>
        <v>2.5384615384615383</v>
      </c>
    </row>
    <row r="2416" spans="1:29" x14ac:dyDescent="0.35">
      <c r="A2416" t="s">
        <v>3507</v>
      </c>
      <c r="B2416" t="s">
        <v>19</v>
      </c>
      <c r="C2416" t="s">
        <v>3313</v>
      </c>
      <c r="D2416" s="1">
        <v>4</v>
      </c>
      <c r="E2416" s="2">
        <f t="shared" si="222"/>
        <v>0.33333333333333331</v>
      </c>
      <c r="F2416" s="2">
        <f t="shared" si="223"/>
        <v>3.1666666666666665</v>
      </c>
      <c r="G2416" s="2">
        <f t="shared" si="224"/>
        <v>2.2222222222222223</v>
      </c>
      <c r="H2416" s="2">
        <f t="shared" si="225"/>
        <v>1.6666666666666667</v>
      </c>
      <c r="O2416" s="3">
        <v>1</v>
      </c>
      <c r="P2416" s="3">
        <v>4</v>
      </c>
      <c r="Q2416" s="3">
        <v>2</v>
      </c>
      <c r="R2416" s="3">
        <v>12</v>
      </c>
      <c r="S2416" s="3">
        <v>1</v>
      </c>
      <c r="W2416" s="1">
        <f t="shared" si="226"/>
        <v>4</v>
      </c>
      <c r="X2416" s="17">
        <f>IFERROR(Z2416/AB2416,0)</f>
        <v>4</v>
      </c>
      <c r="Y2416" s="3">
        <f>SUBTOTAL(109,I2416:V2416)</f>
        <v>20</v>
      </c>
      <c r="Z2416" s="3">
        <f>Y2416-N2416</f>
        <v>20</v>
      </c>
      <c r="AA2416" s="3">
        <f t="shared" si="227"/>
        <v>5</v>
      </c>
      <c r="AB2416" s="3">
        <f>COUNTA(I2416:V2416)-COUNTA(N2416)</f>
        <v>5</v>
      </c>
      <c r="AC2416" s="74">
        <f t="array" ref="AC2416">AVERAGE(IF((COLUMN(I2416:V2416)&lt;&gt;COLUMN(N2416)), I2416:V2416))</f>
        <v>1.5384615384615385</v>
      </c>
    </row>
    <row r="2417" spans="1:29" x14ac:dyDescent="0.35">
      <c r="A2417" t="s">
        <v>3508</v>
      </c>
      <c r="B2417" t="s">
        <v>198</v>
      </c>
      <c r="C2417" t="s">
        <v>3313</v>
      </c>
      <c r="D2417" s="1">
        <v>5.8</v>
      </c>
      <c r="E2417" s="2">
        <f t="shared" si="222"/>
        <v>0.66666666666666663</v>
      </c>
      <c r="F2417" s="2">
        <f t="shared" si="223"/>
        <v>4.5</v>
      </c>
      <c r="G2417" s="2">
        <f t="shared" si="224"/>
        <v>3.4444444444444446</v>
      </c>
      <c r="H2417" s="2">
        <f t="shared" si="225"/>
        <v>2.5833333333333335</v>
      </c>
      <c r="N2417" s="3">
        <v>2</v>
      </c>
      <c r="O2417" s="3">
        <v>2</v>
      </c>
      <c r="P2417" s="3">
        <v>1</v>
      </c>
      <c r="Q2417" s="3">
        <v>1</v>
      </c>
      <c r="R2417" s="3">
        <v>23</v>
      </c>
      <c r="S2417" s="3">
        <v>2</v>
      </c>
      <c r="W2417" s="1">
        <f t="shared" si="226"/>
        <v>5.8</v>
      </c>
      <c r="X2417" s="17">
        <f>IFERROR(Z2417/AB2417,0)</f>
        <v>5.8</v>
      </c>
      <c r="Y2417" s="3">
        <f>SUBTOTAL(109,I2417:V2417)</f>
        <v>31</v>
      </c>
      <c r="Z2417" s="3">
        <f>Y2417-N2417</f>
        <v>29</v>
      </c>
      <c r="AA2417" s="3">
        <f t="shared" si="227"/>
        <v>6</v>
      </c>
      <c r="AB2417" s="3">
        <f>COUNTA(I2417:V2417)-COUNTA(N2417)</f>
        <v>5</v>
      </c>
      <c r="AC2417" s="74">
        <f t="array" ref="AC2417">AVERAGE(IF((COLUMN(I2417:V2417)&lt;&gt;COLUMN(N2417)), I2417:V2417))</f>
        <v>2.2307692307692308</v>
      </c>
    </row>
    <row r="2418" spans="1:29" x14ac:dyDescent="0.35">
      <c r="A2418" t="s">
        <v>3509</v>
      </c>
      <c r="B2418" t="s">
        <v>200</v>
      </c>
      <c r="C2418" t="s">
        <v>3313</v>
      </c>
      <c r="D2418" s="1">
        <v>13</v>
      </c>
      <c r="E2418" s="2">
        <f t="shared" si="222"/>
        <v>4</v>
      </c>
      <c r="F2418" s="2">
        <f t="shared" si="223"/>
        <v>4.333333333333333</v>
      </c>
      <c r="G2418" s="2">
        <f t="shared" si="224"/>
        <v>2.8888888888888888</v>
      </c>
      <c r="H2418" s="2">
        <f t="shared" si="225"/>
        <v>2.1666666666666665</v>
      </c>
      <c r="R2418" s="3">
        <v>14</v>
      </c>
      <c r="S2418" s="3">
        <v>12</v>
      </c>
      <c r="W2418" s="1">
        <f t="shared" si="226"/>
        <v>13</v>
      </c>
      <c r="X2418" s="17">
        <f>IFERROR(Z2418/AB2418,0)</f>
        <v>13</v>
      </c>
      <c r="Y2418" s="3">
        <f>SUBTOTAL(109,I2418:V2418)</f>
        <v>26</v>
      </c>
      <c r="Z2418" s="3">
        <f>Y2418-N2418</f>
        <v>26</v>
      </c>
      <c r="AA2418" s="3">
        <f t="shared" si="227"/>
        <v>2</v>
      </c>
      <c r="AB2418" s="3">
        <f>COUNTA(I2418:V2418)-COUNTA(N2418)</f>
        <v>2</v>
      </c>
      <c r="AC2418" s="74">
        <f t="array" ref="AC2418">AVERAGE(IF((COLUMN(I2418:V2418)&lt;&gt;COLUMN(N2418)), I2418:V2418))</f>
        <v>2</v>
      </c>
    </row>
    <row r="2419" spans="1:29" x14ac:dyDescent="0.35">
      <c r="A2419" t="s">
        <v>3510</v>
      </c>
      <c r="B2419" t="s">
        <v>204</v>
      </c>
      <c r="C2419" t="s">
        <v>3313</v>
      </c>
      <c r="D2419" s="1">
        <v>8.8000000000000007</v>
      </c>
      <c r="E2419" s="2">
        <f t="shared" si="222"/>
        <v>1.3333333333333333</v>
      </c>
      <c r="F2419" s="2">
        <f t="shared" si="223"/>
        <v>7.166666666666667</v>
      </c>
      <c r="G2419" s="2">
        <f t="shared" si="224"/>
        <v>5.333333333333333</v>
      </c>
      <c r="H2419" s="2">
        <f t="shared" si="225"/>
        <v>4</v>
      </c>
      <c r="N2419" s="3">
        <v>4</v>
      </c>
      <c r="O2419" s="3">
        <v>1</v>
      </c>
      <c r="P2419" s="3">
        <v>3</v>
      </c>
      <c r="Q2419" s="3">
        <v>2</v>
      </c>
      <c r="R2419" s="3">
        <v>34</v>
      </c>
      <c r="S2419" s="3">
        <v>4</v>
      </c>
      <c r="W2419" s="1">
        <f t="shared" si="226"/>
        <v>8.8000000000000007</v>
      </c>
      <c r="X2419" s="17">
        <f>IFERROR(Z2419/AB2419,0)</f>
        <v>8.8000000000000007</v>
      </c>
      <c r="Y2419" s="3">
        <f>SUBTOTAL(109,I2419:V2419)</f>
        <v>48</v>
      </c>
      <c r="Z2419" s="3">
        <f>Y2419-N2419</f>
        <v>44</v>
      </c>
      <c r="AA2419" s="3">
        <f t="shared" si="227"/>
        <v>6</v>
      </c>
      <c r="AB2419" s="3">
        <f>COUNTA(I2419:V2419)-COUNTA(N2419)</f>
        <v>5</v>
      </c>
      <c r="AC2419" s="74">
        <f t="array" ref="AC2419">AVERAGE(IF((COLUMN(I2419:V2419)&lt;&gt;COLUMN(N2419)), I2419:V2419))</f>
        <v>3.3846153846153846</v>
      </c>
    </row>
    <row r="2420" spans="1:29" x14ac:dyDescent="0.35">
      <c r="A2420" t="s">
        <v>3511</v>
      </c>
      <c r="B2420" t="s">
        <v>448</v>
      </c>
      <c r="C2420" t="s">
        <v>3313</v>
      </c>
      <c r="D2420" s="1">
        <v>2</v>
      </c>
      <c r="E2420" s="2">
        <f t="shared" si="222"/>
        <v>0.66666666666666663</v>
      </c>
      <c r="F2420" s="2">
        <f t="shared" si="223"/>
        <v>0.66666666666666663</v>
      </c>
      <c r="G2420" s="2">
        <f t="shared" si="224"/>
        <v>0.44444444444444442</v>
      </c>
      <c r="H2420" s="2">
        <f t="shared" si="225"/>
        <v>0.33333333333333331</v>
      </c>
      <c r="R2420" s="3">
        <v>2</v>
      </c>
      <c r="S2420" s="3">
        <v>2</v>
      </c>
      <c r="W2420" s="1">
        <f t="shared" si="226"/>
        <v>2</v>
      </c>
      <c r="X2420" s="17">
        <f>IFERROR(Z2420/AB2420,0)</f>
        <v>2</v>
      </c>
      <c r="Y2420" s="3">
        <f>SUBTOTAL(109,I2420:V2420)</f>
        <v>4</v>
      </c>
      <c r="Z2420" s="3">
        <f>Y2420-N2420</f>
        <v>4</v>
      </c>
      <c r="AA2420" s="3">
        <f t="shared" si="227"/>
        <v>2</v>
      </c>
      <c r="AB2420" s="3">
        <f>COUNTA(I2420:V2420)-COUNTA(N2420)</f>
        <v>2</v>
      </c>
      <c r="AC2420" s="74">
        <f t="array" ref="AC2420">AVERAGE(IF((COLUMN(I2420:V2420)&lt;&gt;COLUMN(N2420)), I2420:V2420))</f>
        <v>0.30769230769230771</v>
      </c>
    </row>
    <row r="2421" spans="1:29" x14ac:dyDescent="0.35">
      <c r="A2421" t="s">
        <v>3512</v>
      </c>
      <c r="B2421" t="s">
        <v>1226</v>
      </c>
      <c r="C2421" t="s">
        <v>3313</v>
      </c>
      <c r="D2421" s="1">
        <v>1.5</v>
      </c>
      <c r="E2421" s="2">
        <f t="shared" si="222"/>
        <v>0.66666666666666663</v>
      </c>
      <c r="F2421" s="2">
        <f t="shared" si="223"/>
        <v>0.5</v>
      </c>
      <c r="G2421" s="2">
        <f t="shared" si="224"/>
        <v>0.33333333333333331</v>
      </c>
      <c r="H2421" s="2">
        <f t="shared" si="225"/>
        <v>0.25</v>
      </c>
      <c r="R2421" s="3">
        <v>1</v>
      </c>
      <c r="S2421" s="3">
        <v>2</v>
      </c>
      <c r="W2421" s="1">
        <f t="shared" si="226"/>
        <v>1.5</v>
      </c>
      <c r="X2421" s="17">
        <f>IFERROR(Z2421/AB2421,0)</f>
        <v>1.5</v>
      </c>
      <c r="Y2421" s="3">
        <f>SUBTOTAL(109,I2421:V2421)</f>
        <v>3</v>
      </c>
      <c r="Z2421" s="3">
        <f>Y2421-N2421</f>
        <v>3</v>
      </c>
      <c r="AA2421" s="3">
        <f t="shared" si="227"/>
        <v>2</v>
      </c>
      <c r="AB2421" s="3">
        <f>COUNTA(I2421:V2421)-COUNTA(N2421)</f>
        <v>2</v>
      </c>
      <c r="AC2421" s="74">
        <f t="array" ref="AC2421">AVERAGE(IF((COLUMN(I2421:V2421)&lt;&gt;COLUMN(N2421)), I2421:V2421))</f>
        <v>0.23076923076923078</v>
      </c>
    </row>
    <row r="2422" spans="1:29" x14ac:dyDescent="0.35">
      <c r="A2422" t="s">
        <v>3513</v>
      </c>
      <c r="B2422" t="s">
        <v>3514</v>
      </c>
      <c r="C2422" t="s">
        <v>3313</v>
      </c>
      <c r="D2422" s="1">
        <v>4.5</v>
      </c>
      <c r="E2422" s="2">
        <f t="shared" si="222"/>
        <v>1</v>
      </c>
      <c r="F2422" s="2">
        <f t="shared" si="223"/>
        <v>1.5</v>
      </c>
      <c r="G2422" s="2">
        <f t="shared" si="224"/>
        <v>1.1111111111111112</v>
      </c>
      <c r="H2422" s="2">
        <f t="shared" si="225"/>
        <v>0.83333333333333337</v>
      </c>
      <c r="N2422" s="3">
        <v>1</v>
      </c>
      <c r="R2422" s="3">
        <v>6</v>
      </c>
      <c r="S2422" s="3">
        <v>3</v>
      </c>
      <c r="W2422" s="1">
        <f t="shared" si="226"/>
        <v>4.5</v>
      </c>
      <c r="X2422" s="17">
        <f>IFERROR(Z2422/AB2422,0)</f>
        <v>4.5</v>
      </c>
      <c r="Y2422" s="3">
        <f>SUBTOTAL(109,I2422:V2422)</f>
        <v>10</v>
      </c>
      <c r="Z2422" s="3">
        <f>Y2422-N2422</f>
        <v>9</v>
      </c>
      <c r="AA2422" s="3">
        <f t="shared" si="227"/>
        <v>3</v>
      </c>
      <c r="AB2422" s="3">
        <f>COUNTA(I2422:V2422)-COUNTA(N2422)</f>
        <v>2</v>
      </c>
      <c r="AC2422" s="74">
        <f t="array" ref="AC2422">AVERAGE(IF((COLUMN(I2422:V2422)&lt;&gt;COLUMN(N2422)), I2422:V2422))</f>
        <v>0.69230769230769229</v>
      </c>
    </row>
    <row r="2423" spans="1:29" x14ac:dyDescent="0.35">
      <c r="A2423" t="s">
        <v>3515</v>
      </c>
      <c r="B2423" t="s">
        <v>3516</v>
      </c>
      <c r="C2423" t="s">
        <v>3313</v>
      </c>
      <c r="D2423" s="1">
        <v>3.5</v>
      </c>
      <c r="E2423" s="2">
        <f t="shared" si="222"/>
        <v>1</v>
      </c>
      <c r="F2423" s="2">
        <f t="shared" si="223"/>
        <v>1.1666666666666667</v>
      </c>
      <c r="G2423" s="2">
        <f t="shared" si="224"/>
        <v>0.77777777777777779</v>
      </c>
      <c r="H2423" s="2">
        <f t="shared" si="225"/>
        <v>0.58333333333333337</v>
      </c>
      <c r="R2423" s="3">
        <v>4</v>
      </c>
      <c r="S2423" s="3">
        <v>3</v>
      </c>
      <c r="W2423" s="1">
        <f t="shared" si="226"/>
        <v>3.5</v>
      </c>
      <c r="X2423" s="17">
        <f>IFERROR(Z2423/AB2423,0)</f>
        <v>3.5</v>
      </c>
      <c r="Y2423" s="3">
        <f>SUBTOTAL(109,I2423:V2423)</f>
        <v>7</v>
      </c>
      <c r="Z2423" s="3">
        <f>Y2423-N2423</f>
        <v>7</v>
      </c>
      <c r="AA2423" s="3">
        <f t="shared" si="227"/>
        <v>2</v>
      </c>
      <c r="AB2423" s="3">
        <f>COUNTA(I2423:V2423)-COUNTA(N2423)</f>
        <v>2</v>
      </c>
      <c r="AC2423" s="74">
        <f t="array" ref="AC2423">AVERAGE(IF((COLUMN(I2423:V2423)&lt;&gt;COLUMN(N2423)), I2423:V2423))</f>
        <v>0.53846153846153844</v>
      </c>
    </row>
    <row r="2424" spans="1:29" x14ac:dyDescent="0.35">
      <c r="A2424" t="s">
        <v>3517</v>
      </c>
      <c r="B2424" t="s">
        <v>3518</v>
      </c>
      <c r="C2424" t="s">
        <v>3313</v>
      </c>
      <c r="D2424" s="1">
        <v>3.5</v>
      </c>
      <c r="E2424" s="2">
        <f t="shared" si="222"/>
        <v>0.33333333333333331</v>
      </c>
      <c r="F2424" s="2">
        <f t="shared" si="223"/>
        <v>1.1666666666666667</v>
      </c>
      <c r="G2424" s="2">
        <f t="shared" si="224"/>
        <v>0.88888888888888884</v>
      </c>
      <c r="H2424" s="2">
        <f t="shared" si="225"/>
        <v>0.66666666666666663</v>
      </c>
      <c r="N2424" s="3">
        <v>1</v>
      </c>
      <c r="R2424" s="3">
        <v>6</v>
      </c>
      <c r="S2424" s="3">
        <v>1</v>
      </c>
      <c r="W2424" s="1">
        <f t="shared" si="226"/>
        <v>3.5</v>
      </c>
      <c r="X2424" s="17">
        <f>IFERROR(Z2424/AB2424,0)</f>
        <v>3.5</v>
      </c>
      <c r="Y2424" s="3">
        <f>SUBTOTAL(109,I2424:V2424)</f>
        <v>8</v>
      </c>
      <c r="Z2424" s="3">
        <f>Y2424-N2424</f>
        <v>7</v>
      </c>
      <c r="AA2424" s="3">
        <f t="shared" si="227"/>
        <v>3</v>
      </c>
      <c r="AB2424" s="3">
        <f>COUNTA(I2424:V2424)-COUNTA(N2424)</f>
        <v>2</v>
      </c>
      <c r="AC2424" s="74">
        <f t="array" ref="AC2424">AVERAGE(IF((COLUMN(I2424:V2424)&lt;&gt;COLUMN(N2424)), I2424:V2424))</f>
        <v>0.53846153846153844</v>
      </c>
    </row>
    <row r="2425" spans="1:29" x14ac:dyDescent="0.35">
      <c r="A2425" t="s">
        <v>3519</v>
      </c>
      <c r="B2425" t="s">
        <v>206</v>
      </c>
      <c r="C2425" t="s">
        <v>3313</v>
      </c>
      <c r="D2425" s="1">
        <v>8</v>
      </c>
      <c r="E2425" s="2">
        <f t="shared" si="222"/>
        <v>5.333333333333333</v>
      </c>
      <c r="F2425" s="2">
        <f t="shared" si="223"/>
        <v>6.333333333333333</v>
      </c>
      <c r="G2425" s="2">
        <f t="shared" si="224"/>
        <v>4.7777777777777777</v>
      </c>
      <c r="H2425" s="2">
        <f t="shared" si="225"/>
        <v>3.5833333333333335</v>
      </c>
      <c r="N2425" s="3">
        <v>3</v>
      </c>
      <c r="O2425" s="3">
        <v>2</v>
      </c>
      <c r="P2425" s="3">
        <v>1</v>
      </c>
      <c r="Q2425" s="3">
        <v>1</v>
      </c>
      <c r="R2425" s="3">
        <v>20</v>
      </c>
      <c r="S2425" s="3">
        <v>16</v>
      </c>
      <c r="W2425" s="1">
        <f t="shared" si="226"/>
        <v>8</v>
      </c>
      <c r="X2425" s="17">
        <f>IFERROR(Z2425/AB2425,0)</f>
        <v>8</v>
      </c>
      <c r="Y2425" s="3">
        <f>SUBTOTAL(109,I2425:V2425)</f>
        <v>43</v>
      </c>
      <c r="Z2425" s="3">
        <f>Y2425-N2425</f>
        <v>40</v>
      </c>
      <c r="AA2425" s="3">
        <f t="shared" si="227"/>
        <v>6</v>
      </c>
      <c r="AB2425" s="3">
        <f>COUNTA(I2425:V2425)-COUNTA(N2425)</f>
        <v>5</v>
      </c>
      <c r="AC2425" s="74">
        <f t="array" ref="AC2425">AVERAGE(IF((COLUMN(I2425:V2425)&lt;&gt;COLUMN(N2425)), I2425:V2425))</f>
        <v>3.0769230769230771</v>
      </c>
    </row>
    <row r="2426" spans="1:29" x14ac:dyDescent="0.35">
      <c r="A2426" t="s">
        <v>3520</v>
      </c>
      <c r="B2426" t="s">
        <v>1237</v>
      </c>
      <c r="C2426" t="s">
        <v>3313</v>
      </c>
      <c r="D2426" s="1">
        <v>4</v>
      </c>
      <c r="E2426" s="2">
        <f t="shared" si="222"/>
        <v>0</v>
      </c>
      <c r="F2426" s="2">
        <f t="shared" si="223"/>
        <v>0.66666666666666663</v>
      </c>
      <c r="G2426" s="2">
        <f t="shared" si="224"/>
        <v>0.44444444444444442</v>
      </c>
      <c r="H2426" s="2">
        <f t="shared" si="225"/>
        <v>0.33333333333333331</v>
      </c>
      <c r="R2426" s="3">
        <v>4</v>
      </c>
      <c r="W2426" s="1">
        <f t="shared" si="226"/>
        <v>4</v>
      </c>
      <c r="X2426" s="17">
        <f>IFERROR(Z2426/AB2426,0)</f>
        <v>4</v>
      </c>
      <c r="Y2426" s="3">
        <f>SUBTOTAL(109,I2426:V2426)</f>
        <v>4</v>
      </c>
      <c r="Z2426" s="3">
        <f>Y2426-N2426</f>
        <v>4</v>
      </c>
      <c r="AA2426" s="3">
        <f t="shared" si="227"/>
        <v>1</v>
      </c>
      <c r="AB2426" s="3">
        <f>COUNTA(I2426:V2426)-COUNTA(N2426)</f>
        <v>1</v>
      </c>
      <c r="AC2426" s="74">
        <f t="array" ref="AC2426">AVERAGE(IF((COLUMN(I2426:V2426)&lt;&gt;COLUMN(N2426)), I2426:V2426))</f>
        <v>0.30769230769230771</v>
      </c>
    </row>
    <row r="2427" spans="1:29" x14ac:dyDescent="0.35">
      <c r="A2427" t="s">
        <v>3521</v>
      </c>
      <c r="B2427" t="s">
        <v>3522</v>
      </c>
      <c r="C2427" t="s">
        <v>3313</v>
      </c>
      <c r="D2427" s="1">
        <v>1.5</v>
      </c>
      <c r="E2427" s="2">
        <f t="shared" si="222"/>
        <v>0.33333333333333331</v>
      </c>
      <c r="F2427" s="2">
        <f t="shared" si="223"/>
        <v>1</v>
      </c>
      <c r="G2427" s="2">
        <f t="shared" si="224"/>
        <v>0.77777777777777779</v>
      </c>
      <c r="H2427" s="2">
        <f t="shared" si="225"/>
        <v>0.58333333333333337</v>
      </c>
      <c r="N2427" s="3">
        <v>1</v>
      </c>
      <c r="P2427" s="3">
        <v>1</v>
      </c>
      <c r="Q2427" s="3">
        <v>1</v>
      </c>
      <c r="R2427" s="3">
        <v>3</v>
      </c>
      <c r="S2427" s="3">
        <v>1</v>
      </c>
      <c r="W2427" s="1">
        <f t="shared" si="226"/>
        <v>1.5</v>
      </c>
      <c r="X2427" s="17">
        <f>IFERROR(Z2427/AB2427,0)</f>
        <v>1.5</v>
      </c>
      <c r="Y2427" s="3">
        <f>SUBTOTAL(109,I2427:V2427)</f>
        <v>7</v>
      </c>
      <c r="Z2427" s="3">
        <f>Y2427-N2427</f>
        <v>6</v>
      </c>
      <c r="AA2427" s="3">
        <f t="shared" si="227"/>
        <v>5</v>
      </c>
      <c r="AB2427" s="3">
        <f>COUNTA(I2427:V2427)-COUNTA(N2427)</f>
        <v>4</v>
      </c>
      <c r="AC2427" s="74">
        <f t="array" ref="AC2427">AVERAGE(IF((COLUMN(I2427:V2427)&lt;&gt;COLUMN(N2427)), I2427:V2427))</f>
        <v>0.46153846153846156</v>
      </c>
    </row>
    <row r="2428" spans="1:29" x14ac:dyDescent="0.35">
      <c r="A2428" t="s">
        <v>3523</v>
      </c>
      <c r="B2428" t="s">
        <v>21</v>
      </c>
      <c r="C2428" t="s">
        <v>3313</v>
      </c>
      <c r="D2428" s="1">
        <v>3</v>
      </c>
      <c r="E2428" s="2">
        <f t="shared" si="222"/>
        <v>0</v>
      </c>
      <c r="F2428" s="2">
        <f t="shared" si="223"/>
        <v>1.5</v>
      </c>
      <c r="G2428" s="2">
        <f t="shared" si="224"/>
        <v>1.6666666666666667</v>
      </c>
      <c r="H2428" s="2">
        <f t="shared" si="225"/>
        <v>1.25</v>
      </c>
      <c r="N2428" s="3">
        <v>6</v>
      </c>
      <c r="P2428" s="3">
        <v>2</v>
      </c>
      <c r="Q2428" s="3">
        <v>1</v>
      </c>
      <c r="R2428" s="3">
        <v>6</v>
      </c>
      <c r="W2428" s="1">
        <f t="shared" si="226"/>
        <v>3</v>
      </c>
      <c r="X2428" s="17">
        <f>IFERROR(Z2428/AB2428,0)</f>
        <v>3</v>
      </c>
      <c r="Y2428" s="3">
        <f>SUBTOTAL(109,I2428:V2428)</f>
        <v>15</v>
      </c>
      <c r="Z2428" s="3">
        <f>Y2428-N2428</f>
        <v>9</v>
      </c>
      <c r="AA2428" s="3">
        <f t="shared" si="227"/>
        <v>4</v>
      </c>
      <c r="AB2428" s="3">
        <f>COUNTA(I2428:V2428)-COUNTA(N2428)</f>
        <v>3</v>
      </c>
      <c r="AC2428" s="74">
        <f t="array" ref="AC2428">AVERAGE(IF((COLUMN(I2428:V2428)&lt;&gt;COLUMN(N2428)), I2428:V2428))</f>
        <v>0.69230769230769229</v>
      </c>
    </row>
    <row r="2429" spans="1:29" x14ac:dyDescent="0.35">
      <c r="A2429" t="s">
        <v>3524</v>
      </c>
      <c r="B2429" t="s">
        <v>3525</v>
      </c>
      <c r="C2429" t="s">
        <v>3313</v>
      </c>
      <c r="D2429" s="1">
        <v>1</v>
      </c>
      <c r="E2429" s="2">
        <f t="shared" si="222"/>
        <v>0</v>
      </c>
      <c r="F2429" s="2">
        <f t="shared" si="223"/>
        <v>0.16666666666666666</v>
      </c>
      <c r="G2429" s="2">
        <f t="shared" si="224"/>
        <v>0.1111111111111111</v>
      </c>
      <c r="H2429" s="2">
        <f t="shared" si="225"/>
        <v>8.3333333333333329E-2</v>
      </c>
      <c r="R2429" s="3">
        <v>1</v>
      </c>
      <c r="W2429" s="1">
        <f t="shared" si="226"/>
        <v>1</v>
      </c>
      <c r="X2429" s="17">
        <f>IFERROR(Z2429/AB2429,0)</f>
        <v>1</v>
      </c>
      <c r="Y2429" s="3">
        <f>SUBTOTAL(109,I2429:V2429)</f>
        <v>1</v>
      </c>
      <c r="Z2429" s="3">
        <f>Y2429-N2429</f>
        <v>1</v>
      </c>
      <c r="AA2429" s="3">
        <f t="shared" si="227"/>
        <v>1</v>
      </c>
      <c r="AB2429" s="3">
        <f>COUNTA(I2429:V2429)-COUNTA(N2429)</f>
        <v>1</v>
      </c>
      <c r="AC2429" s="74">
        <f t="array" ref="AC2429">AVERAGE(IF((COLUMN(I2429:V2429)&lt;&gt;COLUMN(N2429)), I2429:V2429))</f>
        <v>7.6923076923076927E-2</v>
      </c>
    </row>
    <row r="2430" spans="1:29" x14ac:dyDescent="0.35">
      <c r="A2430" t="s">
        <v>3526</v>
      </c>
      <c r="B2430" t="s">
        <v>1992</v>
      </c>
      <c r="C2430" t="s">
        <v>3313</v>
      </c>
      <c r="D2430" s="1">
        <v>5</v>
      </c>
      <c r="E2430" s="2">
        <f t="shared" ref="E2430:E2493" si="228">IFERROR(SUM(S2430:U2430)/3,"")</f>
        <v>1.6666666666666667</v>
      </c>
      <c r="F2430" s="2">
        <f t="shared" ref="F2430:F2493" si="229">IFERROR(SUM(P2430:U2430)/6,"")</f>
        <v>0.83333333333333337</v>
      </c>
      <c r="G2430" s="2">
        <f t="shared" ref="G2430:G2493" si="230">IFERROR(SUM(M2430:U2430)/9,"")</f>
        <v>0.55555555555555558</v>
      </c>
      <c r="H2430" s="2">
        <f t="shared" ref="H2430:H2493" si="231">IFERROR(SUM(J2430:U2430)/12,"")</f>
        <v>0.41666666666666669</v>
      </c>
      <c r="S2430" s="3">
        <v>5</v>
      </c>
      <c r="W2430" s="1">
        <f t="shared" ref="W2430:W2493" si="232">IFERROR(AVERAGE((O2430:V2430),(J2430:M2430)),"0")</f>
        <v>5</v>
      </c>
      <c r="X2430" s="17">
        <f>IFERROR(Z2430/AB2430,0)</f>
        <v>5</v>
      </c>
      <c r="Y2430" s="3">
        <f>SUBTOTAL(109,I2430:V2430)</f>
        <v>5</v>
      </c>
      <c r="Z2430" s="3">
        <f>Y2430-N2430</f>
        <v>5</v>
      </c>
      <c r="AA2430" s="3">
        <f t="shared" si="227"/>
        <v>1</v>
      </c>
      <c r="AB2430" s="3">
        <f>COUNTA(I2430:V2430)-COUNTA(N2430)</f>
        <v>1</v>
      </c>
      <c r="AC2430" s="74">
        <f t="array" ref="AC2430">AVERAGE(IF((COLUMN(I2430:V2430)&lt;&gt;COLUMN(N2430)), I2430:V2430))</f>
        <v>0.38461538461538464</v>
      </c>
    </row>
    <row r="2431" spans="1:29" x14ac:dyDescent="0.35">
      <c r="A2431" t="s">
        <v>3527</v>
      </c>
      <c r="B2431" t="s">
        <v>458</v>
      </c>
      <c r="C2431" t="s">
        <v>3313</v>
      </c>
      <c r="D2431" s="1">
        <v>1</v>
      </c>
      <c r="E2431" s="2">
        <f t="shared" si="228"/>
        <v>0</v>
      </c>
      <c r="F2431" s="2">
        <f t="shared" si="229"/>
        <v>0.5</v>
      </c>
      <c r="G2431" s="2">
        <f t="shared" si="230"/>
        <v>0.66666666666666663</v>
      </c>
      <c r="H2431" s="2">
        <f t="shared" si="231"/>
        <v>0.5</v>
      </c>
      <c r="N2431" s="3">
        <v>3</v>
      </c>
      <c r="P2431" s="3">
        <v>1</v>
      </c>
      <c r="Q2431" s="3">
        <v>1</v>
      </c>
      <c r="R2431" s="3">
        <v>1</v>
      </c>
      <c r="W2431" s="1">
        <f t="shared" si="232"/>
        <v>1</v>
      </c>
      <c r="X2431" s="17">
        <f>IFERROR(Z2431/AB2431,0)</f>
        <v>1</v>
      </c>
      <c r="Y2431" s="3">
        <f>SUBTOTAL(109,I2431:V2431)</f>
        <v>6</v>
      </c>
      <c r="Z2431" s="3">
        <f>Y2431-N2431</f>
        <v>3</v>
      </c>
      <c r="AA2431" s="3">
        <f t="shared" si="227"/>
        <v>4</v>
      </c>
      <c r="AB2431" s="3">
        <f>COUNTA(I2431:V2431)-COUNTA(N2431)</f>
        <v>3</v>
      </c>
      <c r="AC2431" s="74">
        <f t="array" ref="AC2431">AVERAGE(IF((COLUMN(I2431:V2431)&lt;&gt;COLUMN(N2431)), I2431:V2431))</f>
        <v>0.23076923076923078</v>
      </c>
    </row>
    <row r="2432" spans="1:29" x14ac:dyDescent="0.35">
      <c r="A2432" t="s">
        <v>3528</v>
      </c>
      <c r="B2432" t="s">
        <v>462</v>
      </c>
      <c r="C2432" t="s">
        <v>3313</v>
      </c>
      <c r="D2432" s="1">
        <v>6</v>
      </c>
      <c r="E2432" s="2">
        <f t="shared" si="228"/>
        <v>0</v>
      </c>
      <c r="F2432" s="2">
        <f t="shared" si="229"/>
        <v>2</v>
      </c>
      <c r="G2432" s="2">
        <f t="shared" si="230"/>
        <v>1.3333333333333333</v>
      </c>
      <c r="H2432" s="2">
        <f t="shared" si="231"/>
        <v>1</v>
      </c>
      <c r="P2432" s="3">
        <v>10</v>
      </c>
      <c r="R2432" s="3">
        <v>2</v>
      </c>
      <c r="W2432" s="1">
        <f t="shared" si="232"/>
        <v>6</v>
      </c>
      <c r="X2432" s="17">
        <f>IFERROR(Z2432/AB2432,0)</f>
        <v>6</v>
      </c>
      <c r="Y2432" s="3">
        <f>SUBTOTAL(109,I2432:V2432)</f>
        <v>12</v>
      </c>
      <c r="Z2432" s="3">
        <f>Y2432-N2432</f>
        <v>12</v>
      </c>
      <c r="AA2432" s="3">
        <f t="shared" si="227"/>
        <v>2</v>
      </c>
      <c r="AB2432" s="3">
        <f>COUNTA(I2432:V2432)-COUNTA(N2432)</f>
        <v>2</v>
      </c>
      <c r="AC2432" s="74">
        <f t="array" ref="AC2432">AVERAGE(IF((COLUMN(I2432:V2432)&lt;&gt;COLUMN(N2432)), I2432:V2432))</f>
        <v>0.92307692307692313</v>
      </c>
    </row>
    <row r="2433" spans="1:29" x14ac:dyDescent="0.35">
      <c r="A2433" t="s">
        <v>3529</v>
      </c>
      <c r="B2433" t="s">
        <v>209</v>
      </c>
      <c r="C2433" t="s">
        <v>3313</v>
      </c>
      <c r="D2433" s="1">
        <v>12.5</v>
      </c>
      <c r="E2433" s="2">
        <f t="shared" si="228"/>
        <v>2</v>
      </c>
      <c r="F2433" s="2">
        <f t="shared" si="229"/>
        <v>8</v>
      </c>
      <c r="G2433" s="2">
        <f t="shared" si="230"/>
        <v>5.5555555555555554</v>
      </c>
      <c r="H2433" s="2">
        <f t="shared" si="231"/>
        <v>4.166666666666667</v>
      </c>
      <c r="O2433" s="3">
        <v>2</v>
      </c>
      <c r="Q2433" s="3">
        <v>4</v>
      </c>
      <c r="R2433" s="3">
        <v>38</v>
      </c>
      <c r="S2433" s="3">
        <v>6</v>
      </c>
      <c r="W2433" s="1">
        <f t="shared" si="232"/>
        <v>12.5</v>
      </c>
      <c r="X2433" s="17">
        <f>IFERROR(Z2433/AB2433,0)</f>
        <v>12.5</v>
      </c>
      <c r="Y2433" s="3">
        <f>SUBTOTAL(109,I2433:V2433)</f>
        <v>50</v>
      </c>
      <c r="Z2433" s="3">
        <f>Y2433-N2433</f>
        <v>50</v>
      </c>
      <c r="AA2433" s="3">
        <f t="shared" si="227"/>
        <v>4</v>
      </c>
      <c r="AB2433" s="3">
        <f>COUNTA(I2433:V2433)-COUNTA(N2433)</f>
        <v>4</v>
      </c>
      <c r="AC2433" s="74">
        <f t="array" ref="AC2433">AVERAGE(IF((COLUMN(I2433:V2433)&lt;&gt;COLUMN(N2433)), I2433:V2433))</f>
        <v>3.8461538461538463</v>
      </c>
    </row>
    <row r="2434" spans="1:29" x14ac:dyDescent="0.35">
      <c r="A2434" t="s">
        <v>3530</v>
      </c>
      <c r="B2434" t="s">
        <v>467</v>
      </c>
      <c r="C2434" t="s">
        <v>3313</v>
      </c>
      <c r="D2434" s="1">
        <v>1</v>
      </c>
      <c r="E2434" s="2">
        <f t="shared" si="228"/>
        <v>0</v>
      </c>
      <c r="F2434" s="2">
        <f t="shared" si="229"/>
        <v>0.16666666666666666</v>
      </c>
      <c r="G2434" s="2">
        <f t="shared" si="230"/>
        <v>0.1111111111111111</v>
      </c>
      <c r="H2434" s="2">
        <f t="shared" si="231"/>
        <v>8.3333333333333329E-2</v>
      </c>
      <c r="R2434" s="3">
        <v>1</v>
      </c>
      <c r="W2434" s="1">
        <f t="shared" si="232"/>
        <v>1</v>
      </c>
      <c r="X2434" s="17">
        <f>IFERROR(Z2434/AB2434,0)</f>
        <v>1</v>
      </c>
      <c r="Y2434" s="3">
        <f>SUBTOTAL(109,I2434:V2434)</f>
        <v>1</v>
      </c>
      <c r="Z2434" s="3">
        <f>Y2434-N2434</f>
        <v>1</v>
      </c>
      <c r="AA2434" s="3">
        <f t="shared" si="227"/>
        <v>1</v>
      </c>
      <c r="AB2434" s="3">
        <f>COUNTA(I2434:V2434)-COUNTA(N2434)</f>
        <v>1</v>
      </c>
      <c r="AC2434" s="74">
        <f t="array" ref="AC2434">AVERAGE(IF((COLUMN(I2434:V2434)&lt;&gt;COLUMN(N2434)), I2434:V2434))</f>
        <v>7.6923076923076927E-2</v>
      </c>
    </row>
    <row r="2435" spans="1:29" x14ac:dyDescent="0.35">
      <c r="A2435" t="s">
        <v>3531</v>
      </c>
      <c r="B2435" t="s">
        <v>2544</v>
      </c>
      <c r="C2435" t="s">
        <v>3313</v>
      </c>
      <c r="D2435" s="1">
        <v>2</v>
      </c>
      <c r="E2435" s="2">
        <f t="shared" si="228"/>
        <v>0</v>
      </c>
      <c r="F2435" s="2">
        <f t="shared" si="229"/>
        <v>0.33333333333333331</v>
      </c>
      <c r="G2435" s="2">
        <f t="shared" si="230"/>
        <v>0.22222222222222221</v>
      </c>
      <c r="H2435" s="2">
        <f t="shared" si="231"/>
        <v>0.16666666666666666</v>
      </c>
      <c r="R2435" s="3">
        <v>2</v>
      </c>
      <c r="W2435" s="1">
        <f t="shared" si="232"/>
        <v>2</v>
      </c>
      <c r="X2435" s="17">
        <f>IFERROR(Z2435/AB2435,0)</f>
        <v>2</v>
      </c>
      <c r="Y2435" s="3">
        <f>SUBTOTAL(109,I2435:V2435)</f>
        <v>2</v>
      </c>
      <c r="Z2435" s="3">
        <f>Y2435-N2435</f>
        <v>2</v>
      </c>
      <c r="AA2435" s="3">
        <f t="shared" si="227"/>
        <v>1</v>
      </c>
      <c r="AB2435" s="3">
        <f>COUNTA(I2435:V2435)-COUNTA(N2435)</f>
        <v>1</v>
      </c>
      <c r="AC2435" s="74">
        <f t="array" ref="AC2435">AVERAGE(IF((COLUMN(I2435:V2435)&lt;&gt;COLUMN(N2435)), I2435:V2435))</f>
        <v>0.15384615384615385</v>
      </c>
    </row>
    <row r="2436" spans="1:29" x14ac:dyDescent="0.35">
      <c r="A2436" t="s">
        <v>3532</v>
      </c>
      <c r="B2436" t="s">
        <v>3122</v>
      </c>
      <c r="C2436" t="s">
        <v>3313</v>
      </c>
      <c r="D2436" s="1">
        <v>4.5</v>
      </c>
      <c r="E2436" s="2">
        <f t="shared" si="228"/>
        <v>0</v>
      </c>
      <c r="F2436" s="2">
        <f t="shared" si="229"/>
        <v>2.8333333333333335</v>
      </c>
      <c r="G2436" s="2">
        <f t="shared" si="230"/>
        <v>2.3333333333333335</v>
      </c>
      <c r="H2436" s="2">
        <f t="shared" si="231"/>
        <v>1.75</v>
      </c>
      <c r="M2436" s="3">
        <v>1</v>
      </c>
      <c r="N2436" s="3">
        <v>3</v>
      </c>
      <c r="P2436" s="3">
        <v>4</v>
      </c>
      <c r="Q2436" s="3">
        <v>1</v>
      </c>
      <c r="R2436" s="3">
        <v>12</v>
      </c>
      <c r="W2436" s="1">
        <f t="shared" si="232"/>
        <v>4.5</v>
      </c>
      <c r="X2436" s="17">
        <f>IFERROR(Z2436/AB2436,0)</f>
        <v>4.5</v>
      </c>
      <c r="Y2436" s="3">
        <f>SUBTOTAL(109,I2436:V2436)</f>
        <v>21</v>
      </c>
      <c r="Z2436" s="3">
        <f>Y2436-N2436</f>
        <v>18</v>
      </c>
      <c r="AA2436" s="3">
        <f t="shared" si="227"/>
        <v>5</v>
      </c>
      <c r="AB2436" s="3">
        <f>COUNTA(I2436:V2436)-COUNTA(N2436)</f>
        <v>4</v>
      </c>
      <c r="AC2436" s="74">
        <f t="array" ref="AC2436">AVERAGE(IF((COLUMN(I2436:V2436)&lt;&gt;COLUMN(N2436)), I2436:V2436))</f>
        <v>1.3846153846153846</v>
      </c>
    </row>
    <row r="2437" spans="1:29" x14ac:dyDescent="0.35">
      <c r="A2437" t="s">
        <v>3533</v>
      </c>
      <c r="B2437" t="s">
        <v>470</v>
      </c>
      <c r="C2437" t="s">
        <v>3313</v>
      </c>
      <c r="D2437" s="1">
        <v>15</v>
      </c>
      <c r="E2437" s="2">
        <f t="shared" si="228"/>
        <v>4</v>
      </c>
      <c r="F2437" s="2">
        <f t="shared" si="229"/>
        <v>5</v>
      </c>
      <c r="G2437" s="2">
        <f t="shared" si="230"/>
        <v>3.6666666666666665</v>
      </c>
      <c r="H2437" s="2">
        <f t="shared" si="231"/>
        <v>2.75</v>
      </c>
      <c r="N2437" s="3">
        <v>3</v>
      </c>
      <c r="R2437" s="3">
        <v>18</v>
      </c>
      <c r="S2437" s="3">
        <v>12</v>
      </c>
      <c r="W2437" s="1">
        <f t="shared" si="232"/>
        <v>15</v>
      </c>
      <c r="X2437" s="17">
        <f>IFERROR(Z2437/AB2437,0)</f>
        <v>15</v>
      </c>
      <c r="Y2437" s="3">
        <f>SUBTOTAL(109,I2437:V2437)</f>
        <v>33</v>
      </c>
      <c r="Z2437" s="3">
        <f>Y2437-N2437</f>
        <v>30</v>
      </c>
      <c r="AA2437" s="3">
        <f t="shared" si="227"/>
        <v>3</v>
      </c>
      <c r="AB2437" s="3">
        <f>COUNTA(I2437:V2437)-COUNTA(N2437)</f>
        <v>2</v>
      </c>
      <c r="AC2437" s="74">
        <f t="array" ref="AC2437">AVERAGE(IF((COLUMN(I2437:V2437)&lt;&gt;COLUMN(N2437)), I2437:V2437))</f>
        <v>2.3076923076923075</v>
      </c>
    </row>
    <row r="2438" spans="1:29" x14ac:dyDescent="0.35">
      <c r="A2438" t="s">
        <v>3534</v>
      </c>
      <c r="B2438" t="s">
        <v>2006</v>
      </c>
      <c r="C2438" t="s">
        <v>3313</v>
      </c>
      <c r="D2438" s="1">
        <v>1</v>
      </c>
      <c r="E2438" s="2">
        <f t="shared" si="228"/>
        <v>0</v>
      </c>
      <c r="F2438" s="2">
        <f t="shared" si="229"/>
        <v>0</v>
      </c>
      <c r="G2438" s="2">
        <f t="shared" si="230"/>
        <v>0.33333333333333331</v>
      </c>
      <c r="H2438" s="2">
        <f t="shared" si="231"/>
        <v>0.25</v>
      </c>
      <c r="M2438" s="3">
        <v>1</v>
      </c>
      <c r="N2438" s="3">
        <v>1</v>
      </c>
      <c r="O2438" s="3">
        <v>1</v>
      </c>
      <c r="W2438" s="1">
        <f t="shared" si="232"/>
        <v>1</v>
      </c>
      <c r="X2438" s="17">
        <f>IFERROR(Z2438/AB2438,0)</f>
        <v>1</v>
      </c>
      <c r="Y2438" s="3">
        <f>SUBTOTAL(109,I2438:V2438)</f>
        <v>3</v>
      </c>
      <c r="Z2438" s="3">
        <f>Y2438-N2438</f>
        <v>2</v>
      </c>
      <c r="AA2438" s="3">
        <f t="shared" si="227"/>
        <v>3</v>
      </c>
      <c r="AB2438" s="3">
        <f>COUNTA(I2438:V2438)-COUNTA(N2438)</f>
        <v>2</v>
      </c>
      <c r="AC2438" s="74">
        <f t="array" ref="AC2438">AVERAGE(IF((COLUMN(I2438:V2438)&lt;&gt;COLUMN(N2438)), I2438:V2438))</f>
        <v>0.15384615384615385</v>
      </c>
    </row>
    <row r="2439" spans="1:29" x14ac:dyDescent="0.35">
      <c r="A2439" t="s">
        <v>3535</v>
      </c>
      <c r="B2439" t="s">
        <v>213</v>
      </c>
      <c r="C2439" t="s">
        <v>3313</v>
      </c>
      <c r="D2439" s="1">
        <v>11.333333333333334</v>
      </c>
      <c r="E2439" s="2">
        <f t="shared" si="228"/>
        <v>5.333333333333333</v>
      </c>
      <c r="F2439" s="2">
        <f t="shared" si="229"/>
        <v>5.666666666666667</v>
      </c>
      <c r="G2439" s="2">
        <f t="shared" si="230"/>
        <v>3.7777777777777777</v>
      </c>
      <c r="H2439" s="2">
        <f t="shared" si="231"/>
        <v>2.8333333333333335</v>
      </c>
      <c r="P2439" s="3">
        <v>1</v>
      </c>
      <c r="R2439" s="3">
        <v>17</v>
      </c>
      <c r="S2439" s="3">
        <v>16</v>
      </c>
      <c r="W2439" s="1">
        <f t="shared" si="232"/>
        <v>11.333333333333334</v>
      </c>
      <c r="X2439" s="17">
        <f>IFERROR(Z2439/AB2439,0)</f>
        <v>11.333333333333334</v>
      </c>
      <c r="Y2439" s="3">
        <f>SUBTOTAL(109,I2439:V2439)</f>
        <v>34</v>
      </c>
      <c r="Z2439" s="3">
        <f>Y2439-N2439</f>
        <v>34</v>
      </c>
      <c r="AA2439" s="3">
        <f t="shared" ref="AA2439:AA2502" si="233">COUNTA(I2439:V2439)</f>
        <v>3</v>
      </c>
      <c r="AB2439" s="3">
        <f>COUNTA(I2439:V2439)-COUNTA(N2439)</f>
        <v>3</v>
      </c>
      <c r="AC2439" s="74">
        <f t="array" ref="AC2439">AVERAGE(IF((COLUMN(I2439:V2439)&lt;&gt;COLUMN(N2439)), I2439:V2439))</f>
        <v>2.6153846153846154</v>
      </c>
    </row>
    <row r="2440" spans="1:29" x14ac:dyDescent="0.35">
      <c r="A2440" t="s">
        <v>3536</v>
      </c>
      <c r="B2440" t="s">
        <v>479</v>
      </c>
      <c r="C2440" t="s">
        <v>3313</v>
      </c>
      <c r="D2440" s="1">
        <v>5</v>
      </c>
      <c r="E2440" s="2">
        <f t="shared" si="228"/>
        <v>0</v>
      </c>
      <c r="F2440" s="2">
        <f t="shared" si="229"/>
        <v>0.83333333333333337</v>
      </c>
      <c r="G2440" s="2">
        <f t="shared" si="230"/>
        <v>0.66666666666666663</v>
      </c>
      <c r="H2440" s="2">
        <f t="shared" si="231"/>
        <v>0.5</v>
      </c>
      <c r="N2440" s="3">
        <v>1</v>
      </c>
      <c r="R2440" s="3">
        <v>5</v>
      </c>
      <c r="W2440" s="1">
        <f t="shared" si="232"/>
        <v>5</v>
      </c>
      <c r="X2440" s="17">
        <f>IFERROR(Z2440/AB2440,0)</f>
        <v>5</v>
      </c>
      <c r="Y2440" s="3">
        <f>SUBTOTAL(109,I2440:V2440)</f>
        <v>6</v>
      </c>
      <c r="Z2440" s="3">
        <f>Y2440-N2440</f>
        <v>5</v>
      </c>
      <c r="AA2440" s="3">
        <f t="shared" si="233"/>
        <v>2</v>
      </c>
      <c r="AB2440" s="3">
        <f>COUNTA(I2440:V2440)-COUNTA(N2440)</f>
        <v>1</v>
      </c>
      <c r="AC2440" s="74">
        <f t="array" ref="AC2440">AVERAGE(IF((COLUMN(I2440:V2440)&lt;&gt;COLUMN(N2440)), I2440:V2440))</f>
        <v>0.38461538461538464</v>
      </c>
    </row>
    <row r="2441" spans="1:29" x14ac:dyDescent="0.35">
      <c r="A2441" t="s">
        <v>3537</v>
      </c>
      <c r="B2441" t="s">
        <v>1258</v>
      </c>
      <c r="C2441" t="s">
        <v>3313</v>
      </c>
      <c r="D2441" s="1">
        <v>2</v>
      </c>
      <c r="E2441" s="2">
        <f t="shared" si="228"/>
        <v>0</v>
      </c>
      <c r="F2441" s="2">
        <f t="shared" si="229"/>
        <v>0.33333333333333331</v>
      </c>
      <c r="G2441" s="2">
        <f t="shared" si="230"/>
        <v>0.22222222222222221</v>
      </c>
      <c r="H2441" s="2">
        <f t="shared" si="231"/>
        <v>0.16666666666666666</v>
      </c>
      <c r="R2441" s="3">
        <v>2</v>
      </c>
      <c r="W2441" s="1">
        <f t="shared" si="232"/>
        <v>2</v>
      </c>
      <c r="X2441" s="17">
        <f>IFERROR(Z2441/AB2441,0)</f>
        <v>2</v>
      </c>
      <c r="Y2441" s="3">
        <f>SUBTOTAL(109,I2441:V2441)</f>
        <v>2</v>
      </c>
      <c r="Z2441" s="3">
        <f>Y2441-N2441</f>
        <v>2</v>
      </c>
      <c r="AA2441" s="3">
        <f t="shared" si="233"/>
        <v>1</v>
      </c>
      <c r="AB2441" s="3">
        <f>COUNTA(I2441:V2441)-COUNTA(N2441)</f>
        <v>1</v>
      </c>
      <c r="AC2441" s="74">
        <f t="array" ref="AC2441">AVERAGE(IF((COLUMN(I2441:V2441)&lt;&gt;COLUMN(N2441)), I2441:V2441))</f>
        <v>0.15384615384615385</v>
      </c>
    </row>
    <row r="2442" spans="1:29" x14ac:dyDescent="0.35">
      <c r="A2442" t="s">
        <v>3538</v>
      </c>
      <c r="B2442" t="s">
        <v>215</v>
      </c>
      <c r="C2442" t="s">
        <v>3313</v>
      </c>
      <c r="D2442" s="1">
        <v>6.666666666666667</v>
      </c>
      <c r="E2442" s="2">
        <f t="shared" si="228"/>
        <v>2.6666666666666665</v>
      </c>
      <c r="F2442" s="2">
        <f t="shared" si="229"/>
        <v>6.166666666666667</v>
      </c>
      <c r="G2442" s="2">
        <f t="shared" si="230"/>
        <v>5</v>
      </c>
      <c r="H2442" s="2">
        <f t="shared" si="231"/>
        <v>3.75</v>
      </c>
      <c r="M2442" s="3">
        <v>1</v>
      </c>
      <c r="N2442" s="3">
        <v>5</v>
      </c>
      <c r="O2442" s="3">
        <v>2</v>
      </c>
      <c r="P2442" s="3">
        <v>2</v>
      </c>
      <c r="Q2442" s="3">
        <v>2</v>
      </c>
      <c r="R2442" s="3">
        <v>25</v>
      </c>
      <c r="S2442" s="3">
        <v>8</v>
      </c>
      <c r="W2442" s="1">
        <f t="shared" si="232"/>
        <v>6.666666666666667</v>
      </c>
      <c r="X2442" s="17">
        <f>IFERROR(Z2442/AB2442,0)</f>
        <v>6.666666666666667</v>
      </c>
      <c r="Y2442" s="3">
        <f>SUBTOTAL(109,I2442:V2442)</f>
        <v>45</v>
      </c>
      <c r="Z2442" s="3">
        <f>Y2442-N2442</f>
        <v>40</v>
      </c>
      <c r="AA2442" s="3">
        <f t="shared" si="233"/>
        <v>7</v>
      </c>
      <c r="AB2442" s="3">
        <f>COUNTA(I2442:V2442)-COUNTA(N2442)</f>
        <v>6</v>
      </c>
      <c r="AC2442" s="74">
        <f t="array" ref="AC2442">AVERAGE(IF((COLUMN(I2442:V2442)&lt;&gt;COLUMN(N2442)), I2442:V2442))</f>
        <v>3.0769230769230771</v>
      </c>
    </row>
    <row r="2443" spans="1:29" x14ac:dyDescent="0.35">
      <c r="A2443" t="s">
        <v>3539</v>
      </c>
      <c r="B2443" t="s">
        <v>217</v>
      </c>
      <c r="C2443" t="s">
        <v>3313</v>
      </c>
      <c r="D2443" s="1">
        <v>12.75</v>
      </c>
      <c r="E2443" s="2">
        <f t="shared" si="228"/>
        <v>9</v>
      </c>
      <c r="F2443" s="2">
        <f t="shared" si="229"/>
        <v>8.5</v>
      </c>
      <c r="G2443" s="2">
        <f t="shared" si="230"/>
        <v>6.1111111111111107</v>
      </c>
      <c r="H2443" s="2">
        <f t="shared" si="231"/>
        <v>4.583333333333333</v>
      </c>
      <c r="N2443" s="3">
        <v>4</v>
      </c>
      <c r="P2443" s="3">
        <v>1</v>
      </c>
      <c r="Q2443" s="3">
        <v>3</v>
      </c>
      <c r="R2443" s="3">
        <v>20</v>
      </c>
      <c r="S2443" s="3">
        <v>27</v>
      </c>
      <c r="W2443" s="1">
        <f t="shared" si="232"/>
        <v>12.75</v>
      </c>
      <c r="X2443" s="17">
        <f>IFERROR(Z2443/AB2443,0)</f>
        <v>12.75</v>
      </c>
      <c r="Y2443" s="3">
        <f>SUBTOTAL(109,I2443:V2443)</f>
        <v>55</v>
      </c>
      <c r="Z2443" s="3">
        <f>Y2443-N2443</f>
        <v>51</v>
      </c>
      <c r="AA2443" s="3">
        <f t="shared" si="233"/>
        <v>5</v>
      </c>
      <c r="AB2443" s="3">
        <f>COUNTA(I2443:V2443)-COUNTA(N2443)</f>
        <v>4</v>
      </c>
      <c r="AC2443" s="74">
        <f t="array" ref="AC2443">AVERAGE(IF((COLUMN(I2443:V2443)&lt;&gt;COLUMN(N2443)), I2443:V2443))</f>
        <v>3.9230769230769229</v>
      </c>
    </row>
    <row r="2444" spans="1:29" x14ac:dyDescent="0.35">
      <c r="A2444" t="s">
        <v>3540</v>
      </c>
      <c r="B2444" t="s">
        <v>684</v>
      </c>
      <c r="C2444" t="s">
        <v>3313</v>
      </c>
      <c r="D2444" s="1">
        <v>4</v>
      </c>
      <c r="E2444" s="2">
        <f t="shared" si="228"/>
        <v>0</v>
      </c>
      <c r="F2444" s="2">
        <f t="shared" si="229"/>
        <v>0.66666666666666663</v>
      </c>
      <c r="G2444" s="2">
        <f t="shared" si="230"/>
        <v>0.44444444444444442</v>
      </c>
      <c r="H2444" s="2">
        <f t="shared" si="231"/>
        <v>0.33333333333333331</v>
      </c>
      <c r="R2444" s="3">
        <v>4</v>
      </c>
      <c r="W2444" s="1">
        <f t="shared" si="232"/>
        <v>4</v>
      </c>
      <c r="X2444" s="17">
        <f>IFERROR(Z2444/AB2444,0)</f>
        <v>4</v>
      </c>
      <c r="Y2444" s="3">
        <f>SUBTOTAL(109,I2444:V2444)</f>
        <v>4</v>
      </c>
      <c r="Z2444" s="3">
        <f>Y2444-N2444</f>
        <v>4</v>
      </c>
      <c r="AA2444" s="3">
        <f t="shared" si="233"/>
        <v>1</v>
      </c>
      <c r="AB2444" s="3">
        <f>COUNTA(I2444:V2444)-COUNTA(N2444)</f>
        <v>1</v>
      </c>
      <c r="AC2444" s="74">
        <f t="array" ref="AC2444">AVERAGE(IF((COLUMN(I2444:V2444)&lt;&gt;COLUMN(N2444)), I2444:V2444))</f>
        <v>0.30769230769230771</v>
      </c>
    </row>
    <row r="2445" spans="1:29" x14ac:dyDescent="0.35">
      <c r="A2445" t="s">
        <v>3541</v>
      </c>
      <c r="B2445" t="s">
        <v>219</v>
      </c>
      <c r="C2445" t="s">
        <v>3313</v>
      </c>
      <c r="D2445" s="1">
        <v>12.333333333333334</v>
      </c>
      <c r="E2445" s="2">
        <f t="shared" si="228"/>
        <v>10</v>
      </c>
      <c r="F2445" s="2">
        <f t="shared" si="229"/>
        <v>12</v>
      </c>
      <c r="G2445" s="2">
        <f t="shared" si="230"/>
        <v>9.4444444444444446</v>
      </c>
      <c r="H2445" s="2">
        <f t="shared" si="231"/>
        <v>7.083333333333333</v>
      </c>
      <c r="M2445" s="3">
        <v>1</v>
      </c>
      <c r="N2445" s="3">
        <v>11</v>
      </c>
      <c r="O2445" s="3">
        <v>1</v>
      </c>
      <c r="P2445" s="3">
        <v>3</v>
      </c>
      <c r="Q2445" s="3">
        <v>2</v>
      </c>
      <c r="R2445" s="3">
        <v>37</v>
      </c>
      <c r="S2445" s="3">
        <v>30</v>
      </c>
      <c r="W2445" s="1">
        <f t="shared" si="232"/>
        <v>12.333333333333334</v>
      </c>
      <c r="X2445" s="17">
        <f>IFERROR(Z2445/AB2445,0)</f>
        <v>12.333333333333334</v>
      </c>
      <c r="Y2445" s="3">
        <f>SUBTOTAL(109,I2445:V2445)</f>
        <v>85</v>
      </c>
      <c r="Z2445" s="3">
        <f>Y2445-N2445</f>
        <v>74</v>
      </c>
      <c r="AA2445" s="3">
        <f t="shared" si="233"/>
        <v>7</v>
      </c>
      <c r="AB2445" s="3">
        <f>COUNTA(I2445:V2445)-COUNTA(N2445)</f>
        <v>6</v>
      </c>
      <c r="AC2445" s="74">
        <f t="array" ref="AC2445">AVERAGE(IF((COLUMN(I2445:V2445)&lt;&gt;COLUMN(N2445)), I2445:V2445))</f>
        <v>5.6923076923076925</v>
      </c>
    </row>
    <row r="2446" spans="1:29" x14ac:dyDescent="0.35">
      <c r="A2446" t="s">
        <v>3542</v>
      </c>
      <c r="B2446" t="s">
        <v>221</v>
      </c>
      <c r="C2446" t="s">
        <v>3313</v>
      </c>
      <c r="D2446" s="1">
        <v>4.5</v>
      </c>
      <c r="E2446" s="2">
        <f t="shared" si="228"/>
        <v>0.33333333333333331</v>
      </c>
      <c r="F2446" s="2">
        <f t="shared" si="229"/>
        <v>1.5</v>
      </c>
      <c r="G2446" s="2">
        <f t="shared" si="230"/>
        <v>1</v>
      </c>
      <c r="H2446" s="2">
        <f t="shared" si="231"/>
        <v>0.75</v>
      </c>
      <c r="R2446" s="3">
        <v>8</v>
      </c>
      <c r="S2446" s="3">
        <v>1</v>
      </c>
      <c r="W2446" s="1">
        <f t="shared" si="232"/>
        <v>4.5</v>
      </c>
      <c r="X2446" s="17">
        <f>IFERROR(Z2446/AB2446,0)</f>
        <v>4.5</v>
      </c>
      <c r="Y2446" s="3">
        <f>SUBTOTAL(109,I2446:V2446)</f>
        <v>9</v>
      </c>
      <c r="Z2446" s="3">
        <f>Y2446-N2446</f>
        <v>9</v>
      </c>
      <c r="AA2446" s="3">
        <f t="shared" si="233"/>
        <v>2</v>
      </c>
      <c r="AB2446" s="3">
        <f>COUNTA(I2446:V2446)-COUNTA(N2446)</f>
        <v>2</v>
      </c>
      <c r="AC2446" s="74">
        <f t="array" ref="AC2446">AVERAGE(IF((COLUMN(I2446:V2446)&lt;&gt;COLUMN(N2446)), I2446:V2446))</f>
        <v>0.69230769230769229</v>
      </c>
    </row>
    <row r="2447" spans="1:29" x14ac:dyDescent="0.35">
      <c r="A2447" t="s">
        <v>3543</v>
      </c>
      <c r="B2447" t="s">
        <v>223</v>
      </c>
      <c r="C2447" t="s">
        <v>3313</v>
      </c>
      <c r="D2447" s="1">
        <v>5</v>
      </c>
      <c r="E2447" s="2">
        <f t="shared" si="228"/>
        <v>1</v>
      </c>
      <c r="F2447" s="2">
        <f t="shared" si="229"/>
        <v>1.6666666666666667</v>
      </c>
      <c r="G2447" s="2">
        <f t="shared" si="230"/>
        <v>1.1111111111111112</v>
      </c>
      <c r="H2447" s="2">
        <f t="shared" si="231"/>
        <v>0.83333333333333337</v>
      </c>
      <c r="R2447" s="3">
        <v>7</v>
      </c>
      <c r="S2447" s="3">
        <v>3</v>
      </c>
      <c r="W2447" s="1">
        <f t="shared" si="232"/>
        <v>5</v>
      </c>
      <c r="X2447" s="17">
        <f>IFERROR(Z2447/AB2447,0)</f>
        <v>5</v>
      </c>
      <c r="Y2447" s="3">
        <f>SUBTOTAL(109,I2447:V2447)</f>
        <v>10</v>
      </c>
      <c r="Z2447" s="3">
        <f>Y2447-N2447</f>
        <v>10</v>
      </c>
      <c r="AA2447" s="3">
        <f t="shared" si="233"/>
        <v>2</v>
      </c>
      <c r="AB2447" s="3">
        <f>COUNTA(I2447:V2447)-COUNTA(N2447)</f>
        <v>2</v>
      </c>
      <c r="AC2447" s="74">
        <f t="array" ref="AC2447">AVERAGE(IF((COLUMN(I2447:V2447)&lt;&gt;COLUMN(N2447)), I2447:V2447))</f>
        <v>0.76923076923076927</v>
      </c>
    </row>
    <row r="2448" spans="1:29" x14ac:dyDescent="0.35">
      <c r="A2448" t="s">
        <v>3544</v>
      </c>
      <c r="B2448" t="s">
        <v>488</v>
      </c>
      <c r="C2448" t="s">
        <v>3313</v>
      </c>
      <c r="D2448" s="1">
        <v>1</v>
      </c>
      <c r="E2448" s="2">
        <f t="shared" si="228"/>
        <v>0</v>
      </c>
      <c r="F2448" s="2">
        <f t="shared" si="229"/>
        <v>0.16666666666666666</v>
      </c>
      <c r="G2448" s="2">
        <f t="shared" si="230"/>
        <v>0.1111111111111111</v>
      </c>
      <c r="H2448" s="2">
        <f t="shared" si="231"/>
        <v>8.3333333333333329E-2</v>
      </c>
      <c r="R2448" s="3">
        <v>1</v>
      </c>
      <c r="W2448" s="1">
        <f t="shared" si="232"/>
        <v>1</v>
      </c>
      <c r="X2448" s="17">
        <f>IFERROR(Z2448/AB2448,0)</f>
        <v>1</v>
      </c>
      <c r="Y2448" s="3">
        <f>SUBTOTAL(109,I2448:V2448)</f>
        <v>1</v>
      </c>
      <c r="Z2448" s="3">
        <f>Y2448-N2448</f>
        <v>1</v>
      </c>
      <c r="AA2448" s="3">
        <f t="shared" si="233"/>
        <v>1</v>
      </c>
      <c r="AB2448" s="3">
        <f>COUNTA(I2448:V2448)-COUNTA(N2448)</f>
        <v>1</v>
      </c>
      <c r="AC2448" s="74">
        <f t="array" ref="AC2448">AVERAGE(IF((COLUMN(I2448:V2448)&lt;&gt;COLUMN(N2448)), I2448:V2448))</f>
        <v>7.6923076923076927E-2</v>
      </c>
    </row>
    <row r="2449" spans="1:29" x14ac:dyDescent="0.35">
      <c r="A2449" t="s">
        <v>3545</v>
      </c>
      <c r="B2449" t="s">
        <v>690</v>
      </c>
      <c r="C2449" t="s">
        <v>3313</v>
      </c>
      <c r="D2449" s="1">
        <v>1</v>
      </c>
      <c r="E2449" s="2">
        <f t="shared" si="228"/>
        <v>0</v>
      </c>
      <c r="F2449" s="2">
        <f t="shared" si="229"/>
        <v>0.16666666666666666</v>
      </c>
      <c r="G2449" s="2">
        <f t="shared" si="230"/>
        <v>0.1111111111111111</v>
      </c>
      <c r="H2449" s="2">
        <f t="shared" si="231"/>
        <v>8.3333333333333329E-2</v>
      </c>
      <c r="R2449" s="3">
        <v>1</v>
      </c>
      <c r="W2449" s="1">
        <f t="shared" si="232"/>
        <v>1</v>
      </c>
      <c r="X2449" s="17">
        <f>IFERROR(Z2449/AB2449,0)</f>
        <v>1</v>
      </c>
      <c r="Y2449" s="3">
        <f>SUBTOTAL(109,I2449:V2449)</f>
        <v>1</v>
      </c>
      <c r="Z2449" s="3">
        <f>Y2449-N2449</f>
        <v>1</v>
      </c>
      <c r="AA2449" s="3">
        <f t="shared" si="233"/>
        <v>1</v>
      </c>
      <c r="AB2449" s="3">
        <f>COUNTA(I2449:V2449)-COUNTA(N2449)</f>
        <v>1</v>
      </c>
      <c r="AC2449" s="74">
        <f t="array" ref="AC2449">AVERAGE(IF((COLUMN(I2449:V2449)&lt;&gt;COLUMN(N2449)), I2449:V2449))</f>
        <v>7.6923076923076927E-2</v>
      </c>
    </row>
    <row r="2450" spans="1:29" x14ac:dyDescent="0.35">
      <c r="A2450" t="s">
        <v>3546</v>
      </c>
      <c r="B2450" t="s">
        <v>227</v>
      </c>
      <c r="C2450" t="s">
        <v>3313</v>
      </c>
      <c r="D2450" s="1">
        <v>6</v>
      </c>
      <c r="E2450" s="2">
        <f t="shared" si="228"/>
        <v>0.33333333333333331</v>
      </c>
      <c r="F2450" s="2">
        <f t="shared" si="229"/>
        <v>4.833333333333333</v>
      </c>
      <c r="G2450" s="2">
        <f t="shared" si="230"/>
        <v>3.3333333333333335</v>
      </c>
      <c r="H2450" s="2">
        <f t="shared" si="231"/>
        <v>2.5</v>
      </c>
      <c r="M2450" s="3">
        <v>1</v>
      </c>
      <c r="P2450" s="3">
        <v>1</v>
      </c>
      <c r="Q2450" s="3">
        <v>1</v>
      </c>
      <c r="R2450" s="3">
        <v>26</v>
      </c>
      <c r="S2450" s="3">
        <v>1</v>
      </c>
      <c r="W2450" s="1">
        <f t="shared" si="232"/>
        <v>6</v>
      </c>
      <c r="X2450" s="17">
        <f>IFERROR(Z2450/AB2450,0)</f>
        <v>6</v>
      </c>
      <c r="Y2450" s="3">
        <f>SUBTOTAL(109,I2450:V2450)</f>
        <v>30</v>
      </c>
      <c r="Z2450" s="3">
        <f>Y2450-N2450</f>
        <v>30</v>
      </c>
      <c r="AA2450" s="3">
        <f t="shared" si="233"/>
        <v>5</v>
      </c>
      <c r="AB2450" s="3">
        <f>COUNTA(I2450:V2450)-COUNTA(N2450)</f>
        <v>5</v>
      </c>
      <c r="AC2450" s="74">
        <f t="array" ref="AC2450">AVERAGE(IF((COLUMN(I2450:V2450)&lt;&gt;COLUMN(N2450)), I2450:V2450))</f>
        <v>2.3076923076923075</v>
      </c>
    </row>
    <row r="2451" spans="1:29" x14ac:dyDescent="0.35">
      <c r="A2451" t="s">
        <v>3547</v>
      </c>
      <c r="B2451" t="s">
        <v>229</v>
      </c>
      <c r="C2451" t="s">
        <v>3313</v>
      </c>
      <c r="D2451" s="1">
        <v>13.75</v>
      </c>
      <c r="E2451" s="2">
        <f t="shared" si="228"/>
        <v>6.666666666666667</v>
      </c>
      <c r="F2451" s="2">
        <f t="shared" si="229"/>
        <v>9</v>
      </c>
      <c r="G2451" s="2">
        <f t="shared" si="230"/>
        <v>6.4444444444444446</v>
      </c>
      <c r="H2451" s="2">
        <f t="shared" si="231"/>
        <v>4.833333333333333</v>
      </c>
      <c r="N2451" s="3">
        <v>3</v>
      </c>
      <c r="O2451" s="3">
        <v>1</v>
      </c>
      <c r="Q2451" s="3">
        <v>1</v>
      </c>
      <c r="R2451" s="3">
        <v>33</v>
      </c>
      <c r="S2451" s="3">
        <v>20</v>
      </c>
      <c r="W2451" s="1">
        <f t="shared" si="232"/>
        <v>13.75</v>
      </c>
      <c r="X2451" s="17">
        <f>IFERROR(Z2451/AB2451,0)</f>
        <v>13.75</v>
      </c>
      <c r="Y2451" s="3">
        <f>SUBTOTAL(109,I2451:V2451)</f>
        <v>58</v>
      </c>
      <c r="Z2451" s="3">
        <f>Y2451-N2451</f>
        <v>55</v>
      </c>
      <c r="AA2451" s="3">
        <f t="shared" si="233"/>
        <v>5</v>
      </c>
      <c r="AB2451" s="3">
        <f>COUNTA(I2451:V2451)-COUNTA(N2451)</f>
        <v>4</v>
      </c>
      <c r="AC2451" s="74">
        <f t="array" ref="AC2451">AVERAGE(IF((COLUMN(I2451:V2451)&lt;&gt;COLUMN(N2451)), I2451:V2451))</f>
        <v>4.2307692307692308</v>
      </c>
    </row>
    <row r="2452" spans="1:29" x14ac:dyDescent="0.35">
      <c r="A2452" t="s">
        <v>3548</v>
      </c>
      <c r="B2452" t="s">
        <v>3549</v>
      </c>
      <c r="C2452" t="s">
        <v>3313</v>
      </c>
      <c r="D2452" s="1" t="s">
        <v>71</v>
      </c>
      <c r="E2452" s="2">
        <f t="shared" si="228"/>
        <v>0</v>
      </c>
      <c r="F2452" s="2">
        <f t="shared" si="229"/>
        <v>0</v>
      </c>
      <c r="G2452" s="2">
        <f t="shared" si="230"/>
        <v>0.1111111111111111</v>
      </c>
      <c r="H2452" s="2">
        <f t="shared" si="231"/>
        <v>8.3333333333333329E-2</v>
      </c>
      <c r="I2452" s="3">
        <v>1</v>
      </c>
      <c r="N2452" s="3">
        <v>1</v>
      </c>
      <c r="W2452" s="1" t="str">
        <f t="shared" si="232"/>
        <v>0</v>
      </c>
      <c r="X2452" s="17">
        <f>IFERROR(Z2452/AB2452,0)</f>
        <v>1</v>
      </c>
      <c r="Y2452" s="3">
        <f>SUBTOTAL(109,I2452:V2452)</f>
        <v>2</v>
      </c>
      <c r="Z2452" s="3">
        <f>Y2452-N2452</f>
        <v>1</v>
      </c>
      <c r="AA2452" s="3">
        <f t="shared" si="233"/>
        <v>2</v>
      </c>
      <c r="AB2452" s="3">
        <f>COUNTA(I2452:V2452)-COUNTA(N2452)</f>
        <v>1</v>
      </c>
      <c r="AC2452" s="74">
        <f t="array" ref="AC2452">AVERAGE(IF((COLUMN(I2452:V2452)&lt;&gt;COLUMN(N2452)), I2452:V2452))</f>
        <v>7.6923076923076927E-2</v>
      </c>
    </row>
    <row r="2453" spans="1:29" x14ac:dyDescent="0.35">
      <c r="A2453" t="s">
        <v>3550</v>
      </c>
      <c r="B2453" t="s">
        <v>3551</v>
      </c>
      <c r="C2453" t="s">
        <v>3313</v>
      </c>
      <c r="D2453" s="1">
        <v>1</v>
      </c>
      <c r="E2453" s="2">
        <f t="shared" si="228"/>
        <v>0</v>
      </c>
      <c r="F2453" s="2">
        <f t="shared" si="229"/>
        <v>0</v>
      </c>
      <c r="G2453" s="2">
        <f t="shared" si="230"/>
        <v>0</v>
      </c>
      <c r="H2453" s="2">
        <f t="shared" si="231"/>
        <v>8.3333333333333329E-2</v>
      </c>
      <c r="J2453" s="3">
        <v>1</v>
      </c>
      <c r="W2453" s="1">
        <f t="shared" si="232"/>
        <v>1</v>
      </c>
      <c r="X2453" s="17">
        <f>IFERROR(Z2453/AB2453,0)</f>
        <v>1</v>
      </c>
      <c r="Y2453" s="3">
        <f>SUBTOTAL(109,I2453:V2453)</f>
        <v>1</v>
      </c>
      <c r="Z2453" s="3">
        <f>Y2453-N2453</f>
        <v>1</v>
      </c>
      <c r="AA2453" s="3">
        <f t="shared" si="233"/>
        <v>1</v>
      </c>
      <c r="AB2453" s="3">
        <f>COUNTA(I2453:V2453)-COUNTA(N2453)</f>
        <v>1</v>
      </c>
      <c r="AC2453" s="74">
        <f t="array" ref="AC2453">AVERAGE(IF((COLUMN(I2453:V2453)&lt;&gt;COLUMN(N2453)), I2453:V2453))</f>
        <v>7.6923076923076927E-2</v>
      </c>
    </row>
    <row r="2454" spans="1:29" x14ac:dyDescent="0.35">
      <c r="A2454" t="s">
        <v>3552</v>
      </c>
      <c r="B2454" t="s">
        <v>3553</v>
      </c>
      <c r="C2454" t="s">
        <v>3313</v>
      </c>
      <c r="D2454" s="1">
        <v>8.75</v>
      </c>
      <c r="E2454" s="2">
        <f t="shared" si="228"/>
        <v>3.3333333333333335</v>
      </c>
      <c r="F2454" s="2">
        <f t="shared" si="229"/>
        <v>5.833333333333333</v>
      </c>
      <c r="G2454" s="2">
        <f t="shared" si="230"/>
        <v>5.333333333333333</v>
      </c>
      <c r="H2454" s="2">
        <f t="shared" si="231"/>
        <v>4</v>
      </c>
      <c r="N2454" s="3">
        <v>13</v>
      </c>
      <c r="P2454" s="3">
        <v>1</v>
      </c>
      <c r="Q2454" s="3">
        <v>1</v>
      </c>
      <c r="R2454" s="3">
        <v>23</v>
      </c>
      <c r="S2454" s="3">
        <v>10</v>
      </c>
      <c r="W2454" s="1">
        <f t="shared" si="232"/>
        <v>8.75</v>
      </c>
      <c r="X2454" s="17">
        <f>IFERROR(Z2454/AB2454,0)</f>
        <v>8.75</v>
      </c>
      <c r="Y2454" s="3">
        <f>SUBTOTAL(109,I2454:V2454)</f>
        <v>48</v>
      </c>
      <c r="Z2454" s="3">
        <f>Y2454-N2454</f>
        <v>35</v>
      </c>
      <c r="AA2454" s="3">
        <f t="shared" si="233"/>
        <v>5</v>
      </c>
      <c r="AB2454" s="3">
        <f>COUNTA(I2454:V2454)-COUNTA(N2454)</f>
        <v>4</v>
      </c>
      <c r="AC2454" s="74">
        <f t="array" ref="AC2454">AVERAGE(IF((COLUMN(I2454:V2454)&lt;&gt;COLUMN(N2454)), I2454:V2454))</f>
        <v>2.6923076923076925</v>
      </c>
    </row>
    <row r="2455" spans="1:29" x14ac:dyDescent="0.35">
      <c r="A2455" t="s">
        <v>3554</v>
      </c>
      <c r="B2455" t="s">
        <v>498</v>
      </c>
      <c r="C2455" t="s">
        <v>3313</v>
      </c>
      <c r="D2455" s="1">
        <v>1.5</v>
      </c>
      <c r="E2455" s="2">
        <f t="shared" si="228"/>
        <v>0</v>
      </c>
      <c r="F2455" s="2">
        <f t="shared" si="229"/>
        <v>0.5</v>
      </c>
      <c r="G2455" s="2">
        <f t="shared" si="230"/>
        <v>0.33333333333333331</v>
      </c>
      <c r="H2455" s="2">
        <f t="shared" si="231"/>
        <v>0.25</v>
      </c>
      <c r="P2455" s="3">
        <v>2</v>
      </c>
      <c r="R2455" s="3">
        <v>1</v>
      </c>
      <c r="W2455" s="1">
        <f t="shared" si="232"/>
        <v>1.5</v>
      </c>
      <c r="X2455" s="17">
        <f>IFERROR(Z2455/AB2455,0)</f>
        <v>1.5</v>
      </c>
      <c r="Y2455" s="3">
        <f>SUBTOTAL(109,I2455:V2455)</f>
        <v>3</v>
      </c>
      <c r="Z2455" s="3">
        <f>Y2455-N2455</f>
        <v>3</v>
      </c>
      <c r="AA2455" s="3">
        <f t="shared" si="233"/>
        <v>2</v>
      </c>
      <c r="AB2455" s="3">
        <f>COUNTA(I2455:V2455)-COUNTA(N2455)</f>
        <v>2</v>
      </c>
      <c r="AC2455" s="74">
        <f t="array" ref="AC2455">AVERAGE(IF((COLUMN(I2455:V2455)&lt;&gt;COLUMN(N2455)), I2455:V2455))</f>
        <v>0.23076923076923078</v>
      </c>
    </row>
    <row r="2456" spans="1:29" x14ac:dyDescent="0.35">
      <c r="A2456" t="s">
        <v>3555</v>
      </c>
      <c r="B2456" t="s">
        <v>1282</v>
      </c>
      <c r="C2456" t="s">
        <v>3313</v>
      </c>
      <c r="D2456" s="1">
        <v>1</v>
      </c>
      <c r="E2456" s="2">
        <f t="shared" si="228"/>
        <v>0.33333333333333331</v>
      </c>
      <c r="F2456" s="2">
        <f t="shared" si="229"/>
        <v>0.16666666666666666</v>
      </c>
      <c r="G2456" s="2">
        <f t="shared" si="230"/>
        <v>0.1111111111111111</v>
      </c>
      <c r="H2456" s="2">
        <f t="shared" si="231"/>
        <v>8.3333333333333329E-2</v>
      </c>
      <c r="S2456" s="3">
        <v>1</v>
      </c>
      <c r="W2456" s="1">
        <f t="shared" si="232"/>
        <v>1</v>
      </c>
      <c r="X2456" s="17">
        <f>IFERROR(Z2456/AB2456,0)</f>
        <v>1</v>
      </c>
      <c r="Y2456" s="3">
        <f>SUBTOTAL(109,I2456:V2456)</f>
        <v>1</v>
      </c>
      <c r="Z2456" s="3">
        <f>Y2456-N2456</f>
        <v>1</v>
      </c>
      <c r="AA2456" s="3">
        <f t="shared" si="233"/>
        <v>1</v>
      </c>
      <c r="AB2456" s="3">
        <f>COUNTA(I2456:V2456)-COUNTA(N2456)</f>
        <v>1</v>
      </c>
      <c r="AC2456" s="74">
        <f t="array" ref="AC2456">AVERAGE(IF((COLUMN(I2456:V2456)&lt;&gt;COLUMN(N2456)), I2456:V2456))</f>
        <v>7.6923076923076927E-2</v>
      </c>
    </row>
    <row r="2457" spans="1:29" x14ac:dyDescent="0.35">
      <c r="A2457" t="s">
        <v>3556</v>
      </c>
      <c r="B2457" t="s">
        <v>500</v>
      </c>
      <c r="C2457" t="s">
        <v>3313</v>
      </c>
      <c r="D2457" s="1">
        <v>1</v>
      </c>
      <c r="E2457" s="2">
        <f t="shared" si="228"/>
        <v>0</v>
      </c>
      <c r="F2457" s="2">
        <f t="shared" si="229"/>
        <v>0</v>
      </c>
      <c r="G2457" s="2">
        <f t="shared" si="230"/>
        <v>0.1111111111111111</v>
      </c>
      <c r="H2457" s="2">
        <f t="shared" si="231"/>
        <v>8.3333333333333329E-2</v>
      </c>
      <c r="O2457" s="3">
        <v>1</v>
      </c>
      <c r="W2457" s="1">
        <f t="shared" si="232"/>
        <v>1</v>
      </c>
      <c r="X2457" s="17">
        <f>IFERROR(Z2457/AB2457,0)</f>
        <v>1</v>
      </c>
      <c r="Y2457" s="3">
        <f>SUBTOTAL(109,I2457:V2457)</f>
        <v>1</v>
      </c>
      <c r="Z2457" s="3">
        <f>Y2457-N2457</f>
        <v>1</v>
      </c>
      <c r="AA2457" s="3">
        <f t="shared" si="233"/>
        <v>1</v>
      </c>
      <c r="AB2457" s="3">
        <f>COUNTA(I2457:V2457)-COUNTA(N2457)</f>
        <v>1</v>
      </c>
      <c r="AC2457" s="74">
        <f t="array" ref="AC2457">AVERAGE(IF((COLUMN(I2457:V2457)&lt;&gt;COLUMN(N2457)), I2457:V2457))</f>
        <v>7.6923076923076927E-2</v>
      </c>
    </row>
    <row r="2458" spans="1:29" x14ac:dyDescent="0.35">
      <c r="A2458" t="s">
        <v>3557</v>
      </c>
      <c r="B2458" t="s">
        <v>237</v>
      </c>
      <c r="C2458" t="s">
        <v>3313</v>
      </c>
      <c r="D2458" s="1">
        <v>2</v>
      </c>
      <c r="E2458" s="2">
        <f t="shared" si="228"/>
        <v>0</v>
      </c>
      <c r="F2458" s="2">
        <f t="shared" si="229"/>
        <v>0.33333333333333331</v>
      </c>
      <c r="G2458" s="2">
        <f t="shared" si="230"/>
        <v>0.22222222222222221</v>
      </c>
      <c r="H2458" s="2">
        <f t="shared" si="231"/>
        <v>0.16666666666666666</v>
      </c>
      <c r="R2458" s="3">
        <v>2</v>
      </c>
      <c r="W2458" s="1">
        <f t="shared" si="232"/>
        <v>2</v>
      </c>
      <c r="X2458" s="17">
        <f>IFERROR(Z2458/AB2458,0)</f>
        <v>2</v>
      </c>
      <c r="Y2458" s="3">
        <f>SUBTOTAL(109,I2458:V2458)</f>
        <v>2</v>
      </c>
      <c r="Z2458" s="3">
        <f>Y2458-N2458</f>
        <v>2</v>
      </c>
      <c r="AA2458" s="3">
        <f t="shared" si="233"/>
        <v>1</v>
      </c>
      <c r="AB2458" s="3">
        <f>COUNTA(I2458:V2458)-COUNTA(N2458)</f>
        <v>1</v>
      </c>
      <c r="AC2458" s="74">
        <f t="array" ref="AC2458">AVERAGE(IF((COLUMN(I2458:V2458)&lt;&gt;COLUMN(N2458)), I2458:V2458))</f>
        <v>0.15384615384615385</v>
      </c>
    </row>
    <row r="2459" spans="1:29" x14ac:dyDescent="0.35">
      <c r="A2459" t="s">
        <v>3558</v>
      </c>
      <c r="B2459" t="s">
        <v>1288</v>
      </c>
      <c r="C2459" t="s">
        <v>3313</v>
      </c>
      <c r="D2459" s="1">
        <v>1.5</v>
      </c>
      <c r="E2459" s="2">
        <f t="shared" si="228"/>
        <v>0</v>
      </c>
      <c r="F2459" s="2">
        <f t="shared" si="229"/>
        <v>0.33333333333333331</v>
      </c>
      <c r="G2459" s="2">
        <f t="shared" si="230"/>
        <v>0.33333333333333331</v>
      </c>
      <c r="H2459" s="2">
        <f t="shared" si="231"/>
        <v>0.25</v>
      </c>
      <c r="O2459" s="3">
        <v>1</v>
      </c>
      <c r="R2459" s="3">
        <v>2</v>
      </c>
      <c r="W2459" s="1">
        <f t="shared" si="232"/>
        <v>1.5</v>
      </c>
      <c r="X2459" s="17">
        <f>IFERROR(Z2459/AB2459,0)</f>
        <v>1.5</v>
      </c>
      <c r="Y2459" s="3">
        <f>SUBTOTAL(109,I2459:V2459)</f>
        <v>3</v>
      </c>
      <c r="Z2459" s="3">
        <f>Y2459-N2459</f>
        <v>3</v>
      </c>
      <c r="AA2459" s="3">
        <f t="shared" si="233"/>
        <v>2</v>
      </c>
      <c r="AB2459" s="3">
        <f>COUNTA(I2459:V2459)-COUNTA(N2459)</f>
        <v>2</v>
      </c>
      <c r="AC2459" s="74">
        <f t="array" ref="AC2459">AVERAGE(IF((COLUMN(I2459:V2459)&lt;&gt;COLUMN(N2459)), I2459:V2459))</f>
        <v>0.23076923076923078</v>
      </c>
    </row>
    <row r="2460" spans="1:29" x14ac:dyDescent="0.35">
      <c r="A2460" t="s">
        <v>3559</v>
      </c>
      <c r="B2460" t="s">
        <v>241</v>
      </c>
      <c r="C2460" t="s">
        <v>3313</v>
      </c>
      <c r="D2460" s="1">
        <v>2</v>
      </c>
      <c r="E2460" s="2">
        <f t="shared" si="228"/>
        <v>0</v>
      </c>
      <c r="F2460" s="2">
        <f t="shared" si="229"/>
        <v>0.33333333333333331</v>
      </c>
      <c r="G2460" s="2">
        <f t="shared" si="230"/>
        <v>0.22222222222222221</v>
      </c>
      <c r="H2460" s="2">
        <f t="shared" si="231"/>
        <v>0.16666666666666666</v>
      </c>
      <c r="R2460" s="3">
        <v>2</v>
      </c>
      <c r="W2460" s="1">
        <f t="shared" si="232"/>
        <v>2</v>
      </c>
      <c r="X2460" s="17">
        <f>IFERROR(Z2460/AB2460,0)</f>
        <v>2</v>
      </c>
      <c r="Y2460" s="3">
        <f>SUBTOTAL(109,I2460:V2460)</f>
        <v>2</v>
      </c>
      <c r="Z2460" s="3">
        <f>Y2460-N2460</f>
        <v>2</v>
      </c>
      <c r="AA2460" s="3">
        <f t="shared" si="233"/>
        <v>1</v>
      </c>
      <c r="AB2460" s="3">
        <f>COUNTA(I2460:V2460)-COUNTA(N2460)</f>
        <v>1</v>
      </c>
      <c r="AC2460" s="74">
        <f t="array" ref="AC2460">AVERAGE(IF((COLUMN(I2460:V2460)&lt;&gt;COLUMN(N2460)), I2460:V2460))</f>
        <v>0.15384615384615385</v>
      </c>
    </row>
    <row r="2461" spans="1:29" x14ac:dyDescent="0.35">
      <c r="A2461" t="s">
        <v>3560</v>
      </c>
      <c r="B2461" t="s">
        <v>2067</v>
      </c>
      <c r="C2461" t="s">
        <v>3313</v>
      </c>
      <c r="D2461" s="1">
        <v>2.5</v>
      </c>
      <c r="E2461" s="2">
        <f t="shared" si="228"/>
        <v>0</v>
      </c>
      <c r="F2461" s="2">
        <f t="shared" si="229"/>
        <v>0.66666666666666663</v>
      </c>
      <c r="G2461" s="2">
        <f t="shared" si="230"/>
        <v>0.66666666666666663</v>
      </c>
      <c r="H2461" s="2">
        <f t="shared" si="231"/>
        <v>0.5</v>
      </c>
      <c r="N2461" s="3">
        <v>1</v>
      </c>
      <c r="O2461" s="3">
        <v>1</v>
      </c>
      <c r="R2461" s="3">
        <v>4</v>
      </c>
      <c r="W2461" s="1">
        <f t="shared" si="232"/>
        <v>2.5</v>
      </c>
      <c r="X2461" s="17">
        <f>IFERROR(Z2461/AB2461,0)</f>
        <v>2.5</v>
      </c>
      <c r="Y2461" s="3">
        <f>SUBTOTAL(109,I2461:V2461)</f>
        <v>6</v>
      </c>
      <c r="Z2461" s="3">
        <f>Y2461-N2461</f>
        <v>5</v>
      </c>
      <c r="AA2461" s="3">
        <f t="shared" si="233"/>
        <v>3</v>
      </c>
      <c r="AB2461" s="3">
        <f>COUNTA(I2461:V2461)-COUNTA(N2461)</f>
        <v>2</v>
      </c>
      <c r="AC2461" s="74">
        <f t="array" ref="AC2461">AVERAGE(IF((COLUMN(I2461:V2461)&lt;&gt;COLUMN(N2461)), I2461:V2461))</f>
        <v>0.38461538461538464</v>
      </c>
    </row>
    <row r="2462" spans="1:29" x14ac:dyDescent="0.35">
      <c r="A2462" t="s">
        <v>3561</v>
      </c>
      <c r="B2462" t="s">
        <v>2093</v>
      </c>
      <c r="C2462" t="s">
        <v>3313</v>
      </c>
      <c r="D2462" s="1">
        <v>3</v>
      </c>
      <c r="E2462" s="2">
        <f t="shared" si="228"/>
        <v>0</v>
      </c>
      <c r="F2462" s="2">
        <f t="shared" si="229"/>
        <v>0.5</v>
      </c>
      <c r="G2462" s="2">
        <f t="shared" si="230"/>
        <v>0.33333333333333331</v>
      </c>
      <c r="H2462" s="2">
        <f t="shared" si="231"/>
        <v>0.25</v>
      </c>
      <c r="R2462" s="3">
        <v>3</v>
      </c>
      <c r="W2462" s="1">
        <f t="shared" si="232"/>
        <v>3</v>
      </c>
      <c r="X2462" s="17">
        <f>IFERROR(Z2462/AB2462,0)</f>
        <v>3</v>
      </c>
      <c r="Y2462" s="3">
        <f>SUBTOTAL(109,I2462:V2462)</f>
        <v>3</v>
      </c>
      <c r="Z2462" s="3">
        <f>Y2462-N2462</f>
        <v>3</v>
      </c>
      <c r="AA2462" s="3">
        <f t="shared" si="233"/>
        <v>1</v>
      </c>
      <c r="AB2462" s="3">
        <f>COUNTA(I2462:V2462)-COUNTA(N2462)</f>
        <v>1</v>
      </c>
      <c r="AC2462" s="74">
        <f t="array" ref="AC2462">AVERAGE(IF((COLUMN(I2462:V2462)&lt;&gt;COLUMN(N2462)), I2462:V2462))</f>
        <v>0.23076923076923078</v>
      </c>
    </row>
    <row r="2463" spans="1:29" x14ac:dyDescent="0.35">
      <c r="A2463" t="s">
        <v>3562</v>
      </c>
      <c r="B2463" t="s">
        <v>522</v>
      </c>
      <c r="C2463" t="s">
        <v>3313</v>
      </c>
      <c r="D2463" s="1">
        <v>1</v>
      </c>
      <c r="E2463" s="2">
        <f t="shared" si="228"/>
        <v>0</v>
      </c>
      <c r="F2463" s="2">
        <f t="shared" si="229"/>
        <v>0.16666666666666666</v>
      </c>
      <c r="G2463" s="2">
        <f t="shared" si="230"/>
        <v>0.1111111111111111</v>
      </c>
      <c r="H2463" s="2">
        <f t="shared" si="231"/>
        <v>8.3333333333333329E-2</v>
      </c>
      <c r="R2463" s="3">
        <v>1</v>
      </c>
      <c r="W2463" s="1">
        <f t="shared" si="232"/>
        <v>1</v>
      </c>
      <c r="X2463" s="17">
        <f>IFERROR(Z2463/AB2463,0)</f>
        <v>1</v>
      </c>
      <c r="Y2463" s="3">
        <f>SUBTOTAL(109,I2463:V2463)</f>
        <v>1</v>
      </c>
      <c r="Z2463" s="3">
        <f>Y2463-N2463</f>
        <v>1</v>
      </c>
      <c r="AA2463" s="3">
        <f t="shared" si="233"/>
        <v>1</v>
      </c>
      <c r="AB2463" s="3">
        <f>COUNTA(I2463:V2463)-COUNTA(N2463)</f>
        <v>1</v>
      </c>
      <c r="AC2463" s="74">
        <f t="array" ref="AC2463">AVERAGE(IF((COLUMN(I2463:V2463)&lt;&gt;COLUMN(N2463)), I2463:V2463))</f>
        <v>7.6923076923076927E-2</v>
      </c>
    </row>
    <row r="2464" spans="1:29" x14ac:dyDescent="0.35">
      <c r="A2464" t="s">
        <v>3563</v>
      </c>
      <c r="B2464" t="s">
        <v>25</v>
      </c>
      <c r="C2464" t="s">
        <v>3313</v>
      </c>
      <c r="D2464" s="1">
        <v>5.666666666666667</v>
      </c>
      <c r="E2464" s="2">
        <f t="shared" si="228"/>
        <v>0</v>
      </c>
      <c r="F2464" s="2">
        <f t="shared" si="229"/>
        <v>2.5</v>
      </c>
      <c r="G2464" s="2">
        <f t="shared" si="230"/>
        <v>2.2222222222222223</v>
      </c>
      <c r="H2464" s="2">
        <f t="shared" si="231"/>
        <v>1.6666666666666667</v>
      </c>
      <c r="N2464" s="3">
        <v>3</v>
      </c>
      <c r="O2464" s="3">
        <v>2</v>
      </c>
      <c r="Q2464" s="3">
        <v>2</v>
      </c>
      <c r="R2464" s="3">
        <v>13</v>
      </c>
      <c r="W2464" s="1">
        <f t="shared" si="232"/>
        <v>5.666666666666667</v>
      </c>
      <c r="X2464" s="17">
        <f>IFERROR(Z2464/AB2464,0)</f>
        <v>5.666666666666667</v>
      </c>
      <c r="Y2464" s="3">
        <f>SUBTOTAL(109,I2464:V2464)</f>
        <v>20</v>
      </c>
      <c r="Z2464" s="3">
        <f>Y2464-N2464</f>
        <v>17</v>
      </c>
      <c r="AA2464" s="3">
        <f t="shared" si="233"/>
        <v>4</v>
      </c>
      <c r="AB2464" s="3">
        <f>COUNTA(I2464:V2464)-COUNTA(N2464)</f>
        <v>3</v>
      </c>
      <c r="AC2464" s="74">
        <f t="array" ref="AC2464">AVERAGE(IF((COLUMN(I2464:V2464)&lt;&gt;COLUMN(N2464)), I2464:V2464))</f>
        <v>1.3076923076923077</v>
      </c>
    </row>
    <row r="2465" spans="1:29" x14ac:dyDescent="0.35">
      <c r="A2465" t="s">
        <v>3564</v>
      </c>
      <c r="B2465" t="s">
        <v>27</v>
      </c>
      <c r="C2465" t="s">
        <v>3313</v>
      </c>
      <c r="D2465" s="1">
        <v>9.6666666666666661</v>
      </c>
      <c r="E2465" s="2">
        <f t="shared" si="228"/>
        <v>5.666666666666667</v>
      </c>
      <c r="F2465" s="2">
        <f t="shared" si="229"/>
        <v>9.1666666666666661</v>
      </c>
      <c r="G2465" s="2">
        <f t="shared" si="230"/>
        <v>7.1111111111111107</v>
      </c>
      <c r="H2465" s="2">
        <f t="shared" si="231"/>
        <v>5.333333333333333</v>
      </c>
      <c r="M2465" s="3">
        <v>1</v>
      </c>
      <c r="N2465" s="3">
        <v>6</v>
      </c>
      <c r="O2465" s="3">
        <v>2</v>
      </c>
      <c r="P2465" s="3">
        <v>3</v>
      </c>
      <c r="Q2465" s="3">
        <v>1</v>
      </c>
      <c r="R2465" s="3">
        <v>34</v>
      </c>
      <c r="S2465" s="3">
        <v>17</v>
      </c>
      <c r="W2465" s="1">
        <f t="shared" si="232"/>
        <v>9.6666666666666661</v>
      </c>
      <c r="X2465" s="17">
        <f>IFERROR(Z2465/AB2465,0)</f>
        <v>9.6666666666666661</v>
      </c>
      <c r="Y2465" s="3">
        <f>SUBTOTAL(109,I2465:V2465)</f>
        <v>64</v>
      </c>
      <c r="Z2465" s="3">
        <f>Y2465-N2465</f>
        <v>58</v>
      </c>
      <c r="AA2465" s="3">
        <f t="shared" si="233"/>
        <v>7</v>
      </c>
      <c r="AB2465" s="3">
        <f>COUNTA(I2465:V2465)-COUNTA(N2465)</f>
        <v>6</v>
      </c>
      <c r="AC2465" s="74">
        <f t="array" ref="AC2465">AVERAGE(IF((COLUMN(I2465:V2465)&lt;&gt;COLUMN(N2465)), I2465:V2465))</f>
        <v>4.4615384615384617</v>
      </c>
    </row>
    <row r="2466" spans="1:29" x14ac:dyDescent="0.35">
      <c r="A2466" t="s">
        <v>3565</v>
      </c>
      <c r="B2466" t="s">
        <v>253</v>
      </c>
      <c r="C2466" t="s">
        <v>3313</v>
      </c>
      <c r="D2466" s="1">
        <v>1</v>
      </c>
      <c r="E2466" s="2">
        <f t="shared" si="228"/>
        <v>0</v>
      </c>
      <c r="F2466" s="2">
        <f t="shared" si="229"/>
        <v>0.16666666666666666</v>
      </c>
      <c r="G2466" s="2">
        <f t="shared" si="230"/>
        <v>0.1111111111111111</v>
      </c>
      <c r="H2466" s="2">
        <f t="shared" si="231"/>
        <v>8.3333333333333329E-2</v>
      </c>
      <c r="R2466" s="3">
        <v>1</v>
      </c>
      <c r="W2466" s="1">
        <f t="shared" si="232"/>
        <v>1</v>
      </c>
      <c r="X2466" s="17">
        <f>IFERROR(Z2466/AB2466,0)</f>
        <v>1</v>
      </c>
      <c r="Y2466" s="3">
        <f>SUBTOTAL(109,I2466:V2466)</f>
        <v>1</v>
      </c>
      <c r="Z2466" s="3">
        <f>Y2466-N2466</f>
        <v>1</v>
      </c>
      <c r="AA2466" s="3">
        <f t="shared" si="233"/>
        <v>1</v>
      </c>
      <c r="AB2466" s="3">
        <f>COUNTA(I2466:V2466)-COUNTA(N2466)</f>
        <v>1</v>
      </c>
      <c r="AC2466" s="74">
        <f t="array" ref="AC2466">AVERAGE(IF((COLUMN(I2466:V2466)&lt;&gt;COLUMN(N2466)), I2466:V2466))</f>
        <v>7.6923076923076927E-2</v>
      </c>
    </row>
    <row r="2467" spans="1:29" x14ac:dyDescent="0.35">
      <c r="A2467" t="s">
        <v>3566</v>
      </c>
      <c r="B2467" t="s">
        <v>532</v>
      </c>
      <c r="C2467" t="s">
        <v>3313</v>
      </c>
      <c r="D2467" s="1">
        <v>1.3333333333333333</v>
      </c>
      <c r="E2467" s="2">
        <f t="shared" si="228"/>
        <v>0.66666666666666663</v>
      </c>
      <c r="F2467" s="2">
        <f t="shared" si="229"/>
        <v>0.66666666666666663</v>
      </c>
      <c r="G2467" s="2">
        <f t="shared" si="230"/>
        <v>0.44444444444444442</v>
      </c>
      <c r="H2467" s="2">
        <f t="shared" si="231"/>
        <v>0.33333333333333331</v>
      </c>
      <c r="P2467" s="3">
        <v>1</v>
      </c>
      <c r="R2467" s="3">
        <v>1</v>
      </c>
      <c r="S2467" s="3">
        <v>2</v>
      </c>
      <c r="W2467" s="1">
        <f t="shared" si="232"/>
        <v>1.3333333333333333</v>
      </c>
      <c r="X2467" s="17">
        <f>IFERROR(Z2467/AB2467,0)</f>
        <v>1.3333333333333333</v>
      </c>
      <c r="Y2467" s="3">
        <f>SUBTOTAL(109,I2467:V2467)</f>
        <v>4</v>
      </c>
      <c r="Z2467" s="3">
        <f>Y2467-N2467</f>
        <v>4</v>
      </c>
      <c r="AA2467" s="3">
        <f t="shared" si="233"/>
        <v>3</v>
      </c>
      <c r="AB2467" s="3">
        <f>COUNTA(I2467:V2467)-COUNTA(N2467)</f>
        <v>3</v>
      </c>
      <c r="AC2467" s="74">
        <f t="array" ref="AC2467">AVERAGE(IF((COLUMN(I2467:V2467)&lt;&gt;COLUMN(N2467)), I2467:V2467))</f>
        <v>0.30769230769230771</v>
      </c>
    </row>
    <row r="2468" spans="1:29" x14ac:dyDescent="0.35">
      <c r="A2468" t="s">
        <v>3567</v>
      </c>
      <c r="B2468" t="s">
        <v>534</v>
      </c>
      <c r="C2468" t="s">
        <v>3313</v>
      </c>
      <c r="D2468" s="1">
        <v>1.5</v>
      </c>
      <c r="E2468" s="2">
        <f t="shared" si="228"/>
        <v>0.66666666666666663</v>
      </c>
      <c r="F2468" s="2">
        <f t="shared" si="229"/>
        <v>0.5</v>
      </c>
      <c r="G2468" s="2">
        <f t="shared" si="230"/>
        <v>0.55555555555555558</v>
      </c>
      <c r="H2468" s="2">
        <f t="shared" si="231"/>
        <v>0.41666666666666669</v>
      </c>
      <c r="N2468" s="3">
        <v>2</v>
      </c>
      <c r="R2468" s="3">
        <v>1</v>
      </c>
      <c r="S2468" s="3">
        <v>2</v>
      </c>
      <c r="W2468" s="1">
        <f t="shared" si="232"/>
        <v>1.5</v>
      </c>
      <c r="X2468" s="17">
        <f>IFERROR(Z2468/AB2468,0)</f>
        <v>1.5</v>
      </c>
      <c r="Y2468" s="3">
        <f>SUBTOTAL(109,I2468:V2468)</f>
        <v>5</v>
      </c>
      <c r="Z2468" s="3">
        <f>Y2468-N2468</f>
        <v>3</v>
      </c>
      <c r="AA2468" s="3">
        <f t="shared" si="233"/>
        <v>3</v>
      </c>
      <c r="AB2468" s="3">
        <f>COUNTA(I2468:V2468)-COUNTA(N2468)</f>
        <v>2</v>
      </c>
      <c r="AC2468" s="74">
        <f t="array" ref="AC2468">AVERAGE(IF((COLUMN(I2468:V2468)&lt;&gt;COLUMN(N2468)), I2468:V2468))</f>
        <v>0.23076923076923078</v>
      </c>
    </row>
    <row r="2469" spans="1:29" x14ac:dyDescent="0.35">
      <c r="A2469" t="s">
        <v>3568</v>
      </c>
      <c r="B2469" t="s">
        <v>3569</v>
      </c>
      <c r="C2469" t="s">
        <v>3313</v>
      </c>
      <c r="D2469" s="1">
        <v>1</v>
      </c>
      <c r="E2469" s="2">
        <f t="shared" si="228"/>
        <v>0.33333333333333331</v>
      </c>
      <c r="F2469" s="2">
        <f t="shared" si="229"/>
        <v>0.16666666666666666</v>
      </c>
      <c r="G2469" s="2">
        <f t="shared" si="230"/>
        <v>0.1111111111111111</v>
      </c>
      <c r="H2469" s="2">
        <f t="shared" si="231"/>
        <v>8.3333333333333329E-2</v>
      </c>
      <c r="S2469" s="3">
        <v>1</v>
      </c>
      <c r="W2469" s="1">
        <f t="shared" si="232"/>
        <v>1</v>
      </c>
      <c r="X2469" s="17">
        <f>IFERROR(Z2469/AB2469,0)</f>
        <v>1</v>
      </c>
      <c r="Y2469" s="3">
        <f>SUBTOTAL(109,I2469:V2469)</f>
        <v>1</v>
      </c>
      <c r="Z2469" s="3">
        <f>Y2469-N2469</f>
        <v>1</v>
      </c>
      <c r="AA2469" s="3">
        <f t="shared" si="233"/>
        <v>1</v>
      </c>
      <c r="AB2469" s="3">
        <f>COUNTA(I2469:V2469)-COUNTA(N2469)</f>
        <v>1</v>
      </c>
      <c r="AC2469" s="74">
        <f t="array" ref="AC2469">AVERAGE(IF((COLUMN(I2469:V2469)&lt;&gt;COLUMN(N2469)), I2469:V2469))</f>
        <v>7.6923076923076927E-2</v>
      </c>
    </row>
    <row r="2470" spans="1:29" x14ac:dyDescent="0.35">
      <c r="A2470" t="s">
        <v>3570</v>
      </c>
      <c r="B2470" t="s">
        <v>257</v>
      </c>
      <c r="C2470" t="s">
        <v>3313</v>
      </c>
      <c r="D2470" s="1">
        <v>6.25</v>
      </c>
      <c r="E2470" s="2">
        <f t="shared" si="228"/>
        <v>0.66666666666666663</v>
      </c>
      <c r="F2470" s="2">
        <f t="shared" si="229"/>
        <v>4</v>
      </c>
      <c r="G2470" s="2">
        <f t="shared" si="230"/>
        <v>3</v>
      </c>
      <c r="H2470" s="2">
        <f t="shared" si="231"/>
        <v>2.25</v>
      </c>
      <c r="M2470" s="3">
        <v>1</v>
      </c>
      <c r="N2470" s="3">
        <v>2</v>
      </c>
      <c r="P2470" s="3">
        <v>2</v>
      </c>
      <c r="R2470" s="3">
        <v>20</v>
      </c>
      <c r="S2470" s="3">
        <v>2</v>
      </c>
      <c r="W2470" s="1">
        <f t="shared" si="232"/>
        <v>6.25</v>
      </c>
      <c r="X2470" s="17">
        <f>IFERROR(Z2470/AB2470,0)</f>
        <v>6.25</v>
      </c>
      <c r="Y2470" s="3">
        <f>SUBTOTAL(109,I2470:V2470)</f>
        <v>27</v>
      </c>
      <c r="Z2470" s="3">
        <f>Y2470-N2470</f>
        <v>25</v>
      </c>
      <c r="AA2470" s="3">
        <f t="shared" si="233"/>
        <v>5</v>
      </c>
      <c r="AB2470" s="3">
        <f>COUNTA(I2470:V2470)-COUNTA(N2470)</f>
        <v>4</v>
      </c>
      <c r="AC2470" s="74">
        <f t="array" ref="AC2470">AVERAGE(IF((COLUMN(I2470:V2470)&lt;&gt;COLUMN(N2470)), I2470:V2470))</f>
        <v>1.9230769230769231</v>
      </c>
    </row>
    <row r="2471" spans="1:29" x14ac:dyDescent="0.35">
      <c r="A2471" t="s">
        <v>3571</v>
      </c>
      <c r="B2471" t="s">
        <v>537</v>
      </c>
      <c r="C2471" t="s">
        <v>3313</v>
      </c>
      <c r="D2471" s="1">
        <v>3</v>
      </c>
      <c r="E2471" s="2">
        <f t="shared" si="228"/>
        <v>0</v>
      </c>
      <c r="F2471" s="2">
        <f t="shared" si="229"/>
        <v>0.83333333333333337</v>
      </c>
      <c r="G2471" s="2">
        <f t="shared" si="230"/>
        <v>0.66666666666666663</v>
      </c>
      <c r="H2471" s="2">
        <f t="shared" si="231"/>
        <v>0.5</v>
      </c>
      <c r="M2471" s="3">
        <v>1</v>
      </c>
      <c r="R2471" s="3">
        <v>5</v>
      </c>
      <c r="W2471" s="1">
        <f t="shared" si="232"/>
        <v>3</v>
      </c>
      <c r="X2471" s="17">
        <f>IFERROR(Z2471/AB2471,0)</f>
        <v>3</v>
      </c>
      <c r="Y2471" s="3">
        <f>SUBTOTAL(109,I2471:V2471)</f>
        <v>6</v>
      </c>
      <c r="Z2471" s="3">
        <f>Y2471-N2471</f>
        <v>6</v>
      </c>
      <c r="AA2471" s="3">
        <f t="shared" si="233"/>
        <v>2</v>
      </c>
      <c r="AB2471" s="3">
        <f>COUNTA(I2471:V2471)-COUNTA(N2471)</f>
        <v>2</v>
      </c>
      <c r="AC2471" s="74">
        <f t="array" ref="AC2471">AVERAGE(IF((COLUMN(I2471:V2471)&lt;&gt;COLUMN(N2471)), I2471:V2471))</f>
        <v>0.46153846153846156</v>
      </c>
    </row>
    <row r="2472" spans="1:29" x14ac:dyDescent="0.35">
      <c r="A2472" t="s">
        <v>3572</v>
      </c>
      <c r="B2472" t="s">
        <v>3232</v>
      </c>
      <c r="C2472" t="s">
        <v>3313</v>
      </c>
      <c r="D2472" s="1">
        <v>1</v>
      </c>
      <c r="E2472" s="2">
        <f t="shared" si="228"/>
        <v>0</v>
      </c>
      <c r="F2472" s="2">
        <f t="shared" si="229"/>
        <v>0.16666666666666666</v>
      </c>
      <c r="G2472" s="2">
        <f t="shared" si="230"/>
        <v>0.22222222222222221</v>
      </c>
      <c r="H2472" s="2">
        <f t="shared" si="231"/>
        <v>0.16666666666666666</v>
      </c>
      <c r="M2472" s="3">
        <v>1</v>
      </c>
      <c r="R2472" s="3">
        <v>1</v>
      </c>
      <c r="W2472" s="1">
        <f t="shared" si="232"/>
        <v>1</v>
      </c>
      <c r="X2472" s="17">
        <f>IFERROR(Z2472/AB2472,0)</f>
        <v>1</v>
      </c>
      <c r="Y2472" s="3">
        <f>SUBTOTAL(109,I2472:V2472)</f>
        <v>2</v>
      </c>
      <c r="Z2472" s="3">
        <f>Y2472-N2472</f>
        <v>2</v>
      </c>
      <c r="AA2472" s="3">
        <f t="shared" si="233"/>
        <v>2</v>
      </c>
      <c r="AB2472" s="3">
        <f>COUNTA(I2472:V2472)-COUNTA(N2472)</f>
        <v>2</v>
      </c>
      <c r="AC2472" s="74">
        <f t="array" ref="AC2472">AVERAGE(IF((COLUMN(I2472:V2472)&lt;&gt;COLUMN(N2472)), I2472:V2472))</f>
        <v>0.15384615384615385</v>
      </c>
    </row>
    <row r="2473" spans="1:29" x14ac:dyDescent="0.35">
      <c r="A2473" t="s">
        <v>3573</v>
      </c>
      <c r="B2473" t="s">
        <v>543</v>
      </c>
      <c r="C2473" t="s">
        <v>3313</v>
      </c>
      <c r="D2473" s="1">
        <v>2</v>
      </c>
      <c r="E2473" s="2">
        <f t="shared" si="228"/>
        <v>0</v>
      </c>
      <c r="F2473" s="2">
        <f t="shared" si="229"/>
        <v>0.33333333333333331</v>
      </c>
      <c r="G2473" s="2">
        <f t="shared" si="230"/>
        <v>0.22222222222222221</v>
      </c>
      <c r="H2473" s="2">
        <f t="shared" si="231"/>
        <v>0.16666666666666666</v>
      </c>
      <c r="R2473" s="3">
        <v>2</v>
      </c>
      <c r="W2473" s="1">
        <f t="shared" si="232"/>
        <v>2</v>
      </c>
      <c r="X2473" s="17">
        <f>IFERROR(Z2473/AB2473,0)</f>
        <v>2</v>
      </c>
      <c r="Y2473" s="3">
        <f>SUBTOTAL(109,I2473:V2473)</f>
        <v>2</v>
      </c>
      <c r="Z2473" s="3">
        <f>Y2473-N2473</f>
        <v>2</v>
      </c>
      <c r="AA2473" s="3">
        <f t="shared" si="233"/>
        <v>1</v>
      </c>
      <c r="AB2473" s="3">
        <f>COUNTA(I2473:V2473)-COUNTA(N2473)</f>
        <v>1</v>
      </c>
      <c r="AC2473" s="74">
        <f t="array" ref="AC2473">AVERAGE(IF((COLUMN(I2473:V2473)&lt;&gt;COLUMN(N2473)), I2473:V2473))</f>
        <v>0.15384615384615385</v>
      </c>
    </row>
    <row r="2474" spans="1:29" x14ac:dyDescent="0.35">
      <c r="A2474" t="s">
        <v>3574</v>
      </c>
      <c r="B2474" t="s">
        <v>3575</v>
      </c>
      <c r="C2474" t="s">
        <v>3313</v>
      </c>
      <c r="D2474" s="1">
        <v>1</v>
      </c>
      <c r="E2474" s="2">
        <f t="shared" si="228"/>
        <v>0</v>
      </c>
      <c r="F2474" s="2">
        <f t="shared" si="229"/>
        <v>0.16666666666666666</v>
      </c>
      <c r="G2474" s="2">
        <f t="shared" si="230"/>
        <v>0.1111111111111111</v>
      </c>
      <c r="H2474" s="2">
        <f t="shared" si="231"/>
        <v>8.3333333333333329E-2</v>
      </c>
      <c r="R2474" s="3">
        <v>1</v>
      </c>
      <c r="W2474" s="1">
        <f t="shared" si="232"/>
        <v>1</v>
      </c>
      <c r="X2474" s="17">
        <f>IFERROR(Z2474/AB2474,0)</f>
        <v>1</v>
      </c>
      <c r="Y2474" s="3">
        <f>SUBTOTAL(109,I2474:V2474)</f>
        <v>1</v>
      </c>
      <c r="Z2474" s="3">
        <f>Y2474-N2474</f>
        <v>1</v>
      </c>
      <c r="AA2474" s="3">
        <f t="shared" si="233"/>
        <v>1</v>
      </c>
      <c r="AB2474" s="3">
        <f>COUNTA(I2474:V2474)-COUNTA(N2474)</f>
        <v>1</v>
      </c>
      <c r="AC2474" s="74">
        <f t="array" ref="AC2474">AVERAGE(IF((COLUMN(I2474:V2474)&lt;&gt;COLUMN(N2474)), I2474:V2474))</f>
        <v>7.6923076923076927E-2</v>
      </c>
    </row>
    <row r="2475" spans="1:29" x14ac:dyDescent="0.35">
      <c r="A2475" t="s">
        <v>3576</v>
      </c>
      <c r="B2475" t="s">
        <v>3250</v>
      </c>
      <c r="C2475" t="s">
        <v>3313</v>
      </c>
      <c r="D2475" s="1">
        <v>1</v>
      </c>
      <c r="E2475" s="2">
        <f t="shared" si="228"/>
        <v>0</v>
      </c>
      <c r="F2475" s="2">
        <f t="shared" si="229"/>
        <v>0</v>
      </c>
      <c r="G2475" s="2">
        <f t="shared" si="230"/>
        <v>0.55555555555555558</v>
      </c>
      <c r="H2475" s="2">
        <f t="shared" si="231"/>
        <v>0.5</v>
      </c>
      <c r="J2475" s="3">
        <v>1</v>
      </c>
      <c r="N2475" s="3">
        <v>5</v>
      </c>
      <c r="W2475" s="1">
        <f t="shared" si="232"/>
        <v>1</v>
      </c>
      <c r="X2475" s="17">
        <f>IFERROR(Z2475/AB2475,0)</f>
        <v>1</v>
      </c>
      <c r="Y2475" s="3">
        <f>SUBTOTAL(109,I2475:V2475)</f>
        <v>6</v>
      </c>
      <c r="Z2475" s="3">
        <f>Y2475-N2475</f>
        <v>1</v>
      </c>
      <c r="AA2475" s="3">
        <f t="shared" si="233"/>
        <v>2</v>
      </c>
      <c r="AB2475" s="3">
        <f>COUNTA(I2475:V2475)-COUNTA(N2475)</f>
        <v>1</v>
      </c>
      <c r="AC2475" s="74">
        <f t="array" ref="AC2475">AVERAGE(IF((COLUMN(I2475:V2475)&lt;&gt;COLUMN(N2475)), I2475:V2475))</f>
        <v>7.6923076923076927E-2</v>
      </c>
    </row>
    <row r="2476" spans="1:29" x14ac:dyDescent="0.35">
      <c r="A2476" t="s">
        <v>3577</v>
      </c>
      <c r="B2476" t="s">
        <v>31</v>
      </c>
      <c r="C2476" t="s">
        <v>3313</v>
      </c>
      <c r="D2476" s="1">
        <v>4.5999999999999996</v>
      </c>
      <c r="E2476" s="2">
        <f t="shared" si="228"/>
        <v>0.33333333333333331</v>
      </c>
      <c r="F2476" s="2">
        <f t="shared" si="229"/>
        <v>3.6666666666666665</v>
      </c>
      <c r="G2476" s="2">
        <f t="shared" si="230"/>
        <v>3.2222222222222223</v>
      </c>
      <c r="H2476" s="2">
        <f t="shared" si="231"/>
        <v>2.5</v>
      </c>
      <c r="J2476" s="3">
        <v>1</v>
      </c>
      <c r="N2476" s="3">
        <v>7</v>
      </c>
      <c r="P2476" s="3">
        <v>2</v>
      </c>
      <c r="Q2476" s="3">
        <v>2</v>
      </c>
      <c r="R2476" s="3">
        <v>17</v>
      </c>
      <c r="S2476" s="3">
        <v>1</v>
      </c>
      <c r="W2476" s="1">
        <f t="shared" si="232"/>
        <v>4.5999999999999996</v>
      </c>
      <c r="X2476" s="17">
        <f>IFERROR(Z2476/AB2476,0)</f>
        <v>4.5999999999999996</v>
      </c>
      <c r="Y2476" s="3">
        <f>SUBTOTAL(109,I2476:V2476)</f>
        <v>30</v>
      </c>
      <c r="Z2476" s="3">
        <f>Y2476-N2476</f>
        <v>23</v>
      </c>
      <c r="AA2476" s="3">
        <f t="shared" si="233"/>
        <v>6</v>
      </c>
      <c r="AB2476" s="3">
        <f>COUNTA(I2476:V2476)-COUNTA(N2476)</f>
        <v>5</v>
      </c>
      <c r="AC2476" s="74">
        <f t="array" ref="AC2476">AVERAGE(IF((COLUMN(I2476:V2476)&lt;&gt;COLUMN(N2476)), I2476:V2476))</f>
        <v>1.7692307692307692</v>
      </c>
    </row>
    <row r="2477" spans="1:29" x14ac:dyDescent="0.35">
      <c r="A2477" t="s">
        <v>3578</v>
      </c>
      <c r="B2477" t="s">
        <v>3579</v>
      </c>
      <c r="C2477" t="s">
        <v>3313</v>
      </c>
      <c r="D2477" s="1">
        <v>5.25</v>
      </c>
      <c r="E2477" s="2">
        <f t="shared" si="228"/>
        <v>0.33333333333333331</v>
      </c>
      <c r="F2477" s="2">
        <f t="shared" si="229"/>
        <v>3.5</v>
      </c>
      <c r="G2477" s="2">
        <f t="shared" si="230"/>
        <v>3.4444444444444446</v>
      </c>
      <c r="H2477" s="2">
        <f t="shared" si="231"/>
        <v>2.5833333333333335</v>
      </c>
      <c r="N2477" s="3">
        <v>10</v>
      </c>
      <c r="P2477" s="3">
        <v>1</v>
      </c>
      <c r="Q2477" s="3">
        <v>2</v>
      </c>
      <c r="R2477" s="3">
        <v>17</v>
      </c>
      <c r="S2477" s="3">
        <v>1</v>
      </c>
      <c r="W2477" s="1">
        <f t="shared" si="232"/>
        <v>5.25</v>
      </c>
      <c r="X2477" s="17">
        <f>IFERROR(Z2477/AB2477,0)</f>
        <v>5.25</v>
      </c>
      <c r="Y2477" s="3">
        <f>SUBTOTAL(109,I2477:V2477)</f>
        <v>31</v>
      </c>
      <c r="Z2477" s="3">
        <f>Y2477-N2477</f>
        <v>21</v>
      </c>
      <c r="AA2477" s="3">
        <f t="shared" si="233"/>
        <v>5</v>
      </c>
      <c r="AB2477" s="3">
        <f>COUNTA(I2477:V2477)-COUNTA(N2477)</f>
        <v>4</v>
      </c>
      <c r="AC2477" s="74">
        <f t="array" ref="AC2477">AVERAGE(IF((COLUMN(I2477:V2477)&lt;&gt;COLUMN(N2477)), I2477:V2477))</f>
        <v>1.6153846153846154</v>
      </c>
    </row>
    <row r="2478" spans="1:29" x14ac:dyDescent="0.35">
      <c r="A2478" t="s">
        <v>3580</v>
      </c>
      <c r="B2478" t="s">
        <v>264</v>
      </c>
      <c r="C2478" t="s">
        <v>3313</v>
      </c>
      <c r="D2478" s="1">
        <v>2.3333333333333335</v>
      </c>
      <c r="E2478" s="2">
        <f t="shared" si="228"/>
        <v>1</v>
      </c>
      <c r="F2478" s="2">
        <f t="shared" si="229"/>
        <v>1.1666666666666667</v>
      </c>
      <c r="G2478" s="2">
        <f t="shared" si="230"/>
        <v>0.77777777777777779</v>
      </c>
      <c r="H2478" s="2">
        <f t="shared" si="231"/>
        <v>0.58333333333333337</v>
      </c>
      <c r="Q2478" s="3">
        <v>1</v>
      </c>
      <c r="R2478" s="3">
        <v>3</v>
      </c>
      <c r="S2478" s="3">
        <v>3</v>
      </c>
      <c r="W2478" s="1">
        <f t="shared" si="232"/>
        <v>2.3333333333333335</v>
      </c>
      <c r="X2478" s="17">
        <f>IFERROR(Z2478/AB2478,0)</f>
        <v>2.3333333333333335</v>
      </c>
      <c r="Y2478" s="3">
        <f>SUBTOTAL(109,I2478:V2478)</f>
        <v>7</v>
      </c>
      <c r="Z2478" s="3">
        <f>Y2478-N2478</f>
        <v>7</v>
      </c>
      <c r="AA2478" s="3">
        <f t="shared" si="233"/>
        <v>3</v>
      </c>
      <c r="AB2478" s="3">
        <f>COUNTA(I2478:V2478)-COUNTA(N2478)</f>
        <v>3</v>
      </c>
      <c r="AC2478" s="74">
        <f t="array" ref="AC2478">AVERAGE(IF((COLUMN(I2478:V2478)&lt;&gt;COLUMN(N2478)), I2478:V2478))</f>
        <v>0.53846153846153844</v>
      </c>
    </row>
    <row r="2479" spans="1:29" x14ac:dyDescent="0.35">
      <c r="A2479" t="s">
        <v>3581</v>
      </c>
      <c r="B2479" t="s">
        <v>557</v>
      </c>
      <c r="C2479" t="s">
        <v>3313</v>
      </c>
      <c r="D2479" s="1">
        <v>1</v>
      </c>
      <c r="E2479" s="2">
        <f t="shared" si="228"/>
        <v>0</v>
      </c>
      <c r="F2479" s="2">
        <f t="shared" si="229"/>
        <v>0.16666666666666666</v>
      </c>
      <c r="G2479" s="2">
        <f t="shared" si="230"/>
        <v>0.1111111111111111</v>
      </c>
      <c r="H2479" s="2">
        <f t="shared" si="231"/>
        <v>8.3333333333333329E-2</v>
      </c>
      <c r="R2479" s="3">
        <v>1</v>
      </c>
      <c r="W2479" s="1">
        <f t="shared" si="232"/>
        <v>1</v>
      </c>
      <c r="X2479" s="17">
        <f>IFERROR(Z2479/AB2479,0)</f>
        <v>1</v>
      </c>
      <c r="Y2479" s="3">
        <f>SUBTOTAL(109,I2479:V2479)</f>
        <v>1</v>
      </c>
      <c r="Z2479" s="3">
        <f>Y2479-N2479</f>
        <v>1</v>
      </c>
      <c r="AA2479" s="3">
        <f t="shared" si="233"/>
        <v>1</v>
      </c>
      <c r="AB2479" s="3">
        <f>COUNTA(I2479:V2479)-COUNTA(N2479)</f>
        <v>1</v>
      </c>
      <c r="AC2479" s="74">
        <f t="array" ref="AC2479">AVERAGE(IF((COLUMN(I2479:V2479)&lt;&gt;COLUMN(N2479)), I2479:V2479))</f>
        <v>7.6923076923076927E-2</v>
      </c>
    </row>
    <row r="2480" spans="1:29" x14ac:dyDescent="0.35">
      <c r="A2480" t="s">
        <v>3582</v>
      </c>
      <c r="B2480" t="s">
        <v>559</v>
      </c>
      <c r="C2480" t="s">
        <v>3313</v>
      </c>
      <c r="D2480" s="1">
        <v>1.5</v>
      </c>
      <c r="E2480" s="2">
        <f t="shared" si="228"/>
        <v>0.33333333333333331</v>
      </c>
      <c r="F2480" s="2">
        <f t="shared" si="229"/>
        <v>0.5</v>
      </c>
      <c r="G2480" s="2">
        <f t="shared" si="230"/>
        <v>0.44444444444444442</v>
      </c>
      <c r="H2480" s="2">
        <f t="shared" si="231"/>
        <v>0.33333333333333331</v>
      </c>
      <c r="N2480" s="3">
        <v>1</v>
      </c>
      <c r="R2480" s="3">
        <v>2</v>
      </c>
      <c r="S2480" s="3">
        <v>1</v>
      </c>
      <c r="W2480" s="1">
        <f t="shared" si="232"/>
        <v>1.5</v>
      </c>
      <c r="X2480" s="17">
        <f>IFERROR(Z2480/AB2480,0)</f>
        <v>1.5</v>
      </c>
      <c r="Y2480" s="3">
        <f>SUBTOTAL(109,I2480:V2480)</f>
        <v>4</v>
      </c>
      <c r="Z2480" s="3">
        <f>Y2480-N2480</f>
        <v>3</v>
      </c>
      <c r="AA2480" s="3">
        <f t="shared" si="233"/>
        <v>3</v>
      </c>
      <c r="AB2480" s="3">
        <f>COUNTA(I2480:V2480)-COUNTA(N2480)</f>
        <v>2</v>
      </c>
      <c r="AC2480" s="74">
        <f t="array" ref="AC2480">AVERAGE(IF((COLUMN(I2480:V2480)&lt;&gt;COLUMN(N2480)), I2480:V2480))</f>
        <v>0.23076923076923078</v>
      </c>
    </row>
    <row r="2481" spans="1:29" x14ac:dyDescent="0.35">
      <c r="A2481" t="s">
        <v>3583</v>
      </c>
      <c r="B2481" t="s">
        <v>266</v>
      </c>
      <c r="C2481" t="s">
        <v>3313</v>
      </c>
      <c r="D2481" s="1">
        <v>3</v>
      </c>
      <c r="E2481" s="2">
        <f t="shared" si="228"/>
        <v>0</v>
      </c>
      <c r="F2481" s="2">
        <f t="shared" si="229"/>
        <v>0.5</v>
      </c>
      <c r="G2481" s="2">
        <f t="shared" si="230"/>
        <v>0.33333333333333331</v>
      </c>
      <c r="H2481" s="2">
        <f t="shared" si="231"/>
        <v>0.25</v>
      </c>
      <c r="R2481" s="3">
        <v>3</v>
      </c>
      <c r="W2481" s="1">
        <f t="shared" si="232"/>
        <v>3</v>
      </c>
      <c r="X2481" s="17">
        <f>IFERROR(Z2481/AB2481,0)</f>
        <v>3</v>
      </c>
      <c r="Y2481" s="3">
        <f>SUBTOTAL(109,I2481:V2481)</f>
        <v>3</v>
      </c>
      <c r="Z2481" s="3">
        <f>Y2481-N2481</f>
        <v>3</v>
      </c>
      <c r="AA2481" s="3">
        <f t="shared" si="233"/>
        <v>1</v>
      </c>
      <c r="AB2481" s="3">
        <f>COUNTA(I2481:V2481)-COUNTA(N2481)</f>
        <v>1</v>
      </c>
      <c r="AC2481" s="74">
        <f t="array" ref="AC2481">AVERAGE(IF((COLUMN(I2481:V2481)&lt;&gt;COLUMN(N2481)), I2481:V2481))</f>
        <v>0.23076923076923078</v>
      </c>
    </row>
    <row r="2482" spans="1:29" x14ac:dyDescent="0.35">
      <c r="A2482" t="s">
        <v>3584</v>
      </c>
      <c r="B2482" t="s">
        <v>2588</v>
      </c>
      <c r="C2482" t="s">
        <v>3313</v>
      </c>
      <c r="D2482" s="1">
        <v>4</v>
      </c>
      <c r="E2482" s="2">
        <f t="shared" si="228"/>
        <v>1</v>
      </c>
      <c r="F2482" s="2">
        <f t="shared" si="229"/>
        <v>1.3333333333333333</v>
      </c>
      <c r="G2482" s="2">
        <f t="shared" si="230"/>
        <v>0.88888888888888884</v>
      </c>
      <c r="H2482" s="2">
        <f t="shared" si="231"/>
        <v>0.66666666666666663</v>
      </c>
      <c r="R2482" s="3">
        <v>5</v>
      </c>
      <c r="S2482" s="3">
        <v>3</v>
      </c>
      <c r="W2482" s="1">
        <f t="shared" si="232"/>
        <v>4</v>
      </c>
      <c r="X2482" s="17">
        <f>IFERROR(Z2482/AB2482,0)</f>
        <v>4</v>
      </c>
      <c r="Y2482" s="3">
        <f>SUBTOTAL(109,I2482:V2482)</f>
        <v>8</v>
      </c>
      <c r="Z2482" s="3">
        <f>Y2482-N2482</f>
        <v>8</v>
      </c>
      <c r="AA2482" s="3">
        <f t="shared" si="233"/>
        <v>2</v>
      </c>
      <c r="AB2482" s="3">
        <f>COUNTA(I2482:V2482)-COUNTA(N2482)</f>
        <v>2</v>
      </c>
      <c r="AC2482" s="74">
        <f t="array" ref="AC2482">AVERAGE(IF((COLUMN(I2482:V2482)&lt;&gt;COLUMN(N2482)), I2482:V2482))</f>
        <v>0.61538461538461542</v>
      </c>
    </row>
    <row r="2483" spans="1:29" x14ac:dyDescent="0.35">
      <c r="A2483" t="s">
        <v>3585</v>
      </c>
      <c r="B2483" t="s">
        <v>3586</v>
      </c>
      <c r="C2483" t="s">
        <v>3313</v>
      </c>
      <c r="D2483" s="1">
        <v>1</v>
      </c>
      <c r="E2483" s="2">
        <f t="shared" si="228"/>
        <v>0.33333333333333331</v>
      </c>
      <c r="F2483" s="2">
        <f t="shared" si="229"/>
        <v>0.33333333333333331</v>
      </c>
      <c r="G2483" s="2">
        <f t="shared" si="230"/>
        <v>0.44444444444444442</v>
      </c>
      <c r="H2483" s="2">
        <f t="shared" si="231"/>
        <v>0.33333333333333331</v>
      </c>
      <c r="N2483" s="3">
        <v>2</v>
      </c>
      <c r="Q2483" s="3">
        <v>1</v>
      </c>
      <c r="S2483" s="3">
        <v>1</v>
      </c>
      <c r="W2483" s="1">
        <f t="shared" si="232"/>
        <v>1</v>
      </c>
      <c r="X2483" s="17">
        <f>IFERROR(Z2483/AB2483,0)</f>
        <v>1</v>
      </c>
      <c r="Y2483" s="3">
        <f>SUBTOTAL(109,I2483:V2483)</f>
        <v>4</v>
      </c>
      <c r="Z2483" s="3">
        <f>Y2483-N2483</f>
        <v>2</v>
      </c>
      <c r="AA2483" s="3">
        <f t="shared" si="233"/>
        <v>3</v>
      </c>
      <c r="AB2483" s="3">
        <f>COUNTA(I2483:V2483)-COUNTA(N2483)</f>
        <v>2</v>
      </c>
      <c r="AC2483" s="74">
        <f t="array" ref="AC2483">AVERAGE(IF((COLUMN(I2483:V2483)&lt;&gt;COLUMN(N2483)), I2483:V2483))</f>
        <v>0.15384615384615385</v>
      </c>
    </row>
    <row r="2484" spans="1:29" x14ac:dyDescent="0.35">
      <c r="A2484" t="s">
        <v>3587</v>
      </c>
      <c r="B2484" t="s">
        <v>274</v>
      </c>
      <c r="C2484" t="s">
        <v>3313</v>
      </c>
      <c r="D2484" s="1">
        <v>1</v>
      </c>
      <c r="E2484" s="2">
        <f t="shared" si="228"/>
        <v>0</v>
      </c>
      <c r="F2484" s="2">
        <f t="shared" si="229"/>
        <v>0.16666666666666666</v>
      </c>
      <c r="G2484" s="2">
        <f t="shared" si="230"/>
        <v>0.33333333333333331</v>
      </c>
      <c r="H2484" s="2">
        <f t="shared" si="231"/>
        <v>0.25</v>
      </c>
      <c r="N2484" s="3">
        <v>2</v>
      </c>
      <c r="Q2484" s="3">
        <v>1</v>
      </c>
      <c r="W2484" s="1">
        <f t="shared" si="232"/>
        <v>1</v>
      </c>
      <c r="X2484" s="17">
        <f>IFERROR(Z2484/AB2484,0)</f>
        <v>1</v>
      </c>
      <c r="Y2484" s="3">
        <f>SUBTOTAL(109,I2484:V2484)</f>
        <v>3</v>
      </c>
      <c r="Z2484" s="3">
        <f>Y2484-N2484</f>
        <v>1</v>
      </c>
      <c r="AA2484" s="3">
        <f t="shared" si="233"/>
        <v>2</v>
      </c>
      <c r="AB2484" s="3">
        <f>COUNTA(I2484:V2484)-COUNTA(N2484)</f>
        <v>1</v>
      </c>
      <c r="AC2484" s="74">
        <f t="array" ref="AC2484">AVERAGE(IF((COLUMN(I2484:V2484)&lt;&gt;COLUMN(N2484)), I2484:V2484))</f>
        <v>7.6923076923076927E-2</v>
      </c>
    </row>
    <row r="2485" spans="1:29" x14ac:dyDescent="0.35">
      <c r="A2485" t="s">
        <v>3588</v>
      </c>
      <c r="B2485" t="s">
        <v>276</v>
      </c>
      <c r="C2485" t="s">
        <v>3313</v>
      </c>
      <c r="D2485" s="1">
        <v>1</v>
      </c>
      <c r="E2485" s="2">
        <f t="shared" si="228"/>
        <v>0</v>
      </c>
      <c r="F2485" s="2">
        <f t="shared" si="229"/>
        <v>0.16666666666666666</v>
      </c>
      <c r="G2485" s="2">
        <f t="shared" si="230"/>
        <v>0.33333333333333331</v>
      </c>
      <c r="H2485" s="2">
        <f t="shared" si="231"/>
        <v>0.25</v>
      </c>
      <c r="N2485" s="3">
        <v>2</v>
      </c>
      <c r="Q2485" s="3">
        <v>1</v>
      </c>
      <c r="W2485" s="1">
        <f t="shared" si="232"/>
        <v>1</v>
      </c>
      <c r="X2485" s="17">
        <f>IFERROR(Z2485/AB2485,0)</f>
        <v>1</v>
      </c>
      <c r="Y2485" s="3">
        <f>SUBTOTAL(109,I2485:V2485)</f>
        <v>3</v>
      </c>
      <c r="Z2485" s="3">
        <f>Y2485-N2485</f>
        <v>1</v>
      </c>
      <c r="AA2485" s="3">
        <f t="shared" si="233"/>
        <v>2</v>
      </c>
      <c r="AB2485" s="3">
        <f>COUNTA(I2485:V2485)-COUNTA(N2485)</f>
        <v>1</v>
      </c>
      <c r="AC2485" s="74">
        <f t="array" ref="AC2485">AVERAGE(IF((COLUMN(I2485:V2485)&lt;&gt;COLUMN(N2485)), I2485:V2485))</f>
        <v>7.6923076923076927E-2</v>
      </c>
    </row>
    <row r="2486" spans="1:29" x14ac:dyDescent="0.35">
      <c r="A2486" t="s">
        <v>3589</v>
      </c>
      <c r="B2486" t="s">
        <v>278</v>
      </c>
      <c r="C2486" t="s">
        <v>3313</v>
      </c>
      <c r="D2486" s="1">
        <v>1</v>
      </c>
      <c r="E2486" s="2">
        <f t="shared" si="228"/>
        <v>0</v>
      </c>
      <c r="F2486" s="2">
        <f t="shared" si="229"/>
        <v>0.16666666666666666</v>
      </c>
      <c r="G2486" s="2">
        <f t="shared" si="230"/>
        <v>0.33333333333333331</v>
      </c>
      <c r="H2486" s="2">
        <f t="shared" si="231"/>
        <v>0.25</v>
      </c>
      <c r="N2486" s="3">
        <v>2</v>
      </c>
      <c r="Q2486" s="3">
        <v>1</v>
      </c>
      <c r="W2486" s="1">
        <f t="shared" si="232"/>
        <v>1</v>
      </c>
      <c r="X2486" s="17">
        <f>IFERROR(Z2486/AB2486,0)</f>
        <v>1</v>
      </c>
      <c r="Y2486" s="3">
        <f>SUBTOTAL(109,I2486:V2486)</f>
        <v>3</v>
      </c>
      <c r="Z2486" s="3">
        <f>Y2486-N2486</f>
        <v>1</v>
      </c>
      <c r="AA2486" s="3">
        <f t="shared" si="233"/>
        <v>2</v>
      </c>
      <c r="AB2486" s="3">
        <f>COUNTA(I2486:V2486)-COUNTA(N2486)</f>
        <v>1</v>
      </c>
      <c r="AC2486" s="74">
        <f t="array" ref="AC2486">AVERAGE(IF((COLUMN(I2486:V2486)&lt;&gt;COLUMN(N2486)), I2486:V2486))</f>
        <v>7.6923076923076927E-2</v>
      </c>
    </row>
    <row r="2487" spans="1:29" x14ac:dyDescent="0.35">
      <c r="A2487" t="s">
        <v>3590</v>
      </c>
      <c r="B2487" t="s">
        <v>280</v>
      </c>
      <c r="C2487" t="s">
        <v>3313</v>
      </c>
      <c r="D2487" s="1">
        <v>1</v>
      </c>
      <c r="E2487" s="2">
        <f t="shared" si="228"/>
        <v>0.33333333333333331</v>
      </c>
      <c r="F2487" s="2">
        <f t="shared" si="229"/>
        <v>0.16666666666666666</v>
      </c>
      <c r="G2487" s="2">
        <f t="shared" si="230"/>
        <v>0.1111111111111111</v>
      </c>
      <c r="H2487" s="2">
        <f t="shared" si="231"/>
        <v>8.3333333333333329E-2</v>
      </c>
      <c r="S2487" s="3">
        <v>1</v>
      </c>
      <c r="W2487" s="1">
        <f t="shared" si="232"/>
        <v>1</v>
      </c>
      <c r="X2487" s="17">
        <f>IFERROR(Z2487/AB2487,0)</f>
        <v>1</v>
      </c>
      <c r="Y2487" s="3">
        <f>SUBTOTAL(109,I2487:V2487)</f>
        <v>1</v>
      </c>
      <c r="Z2487" s="3">
        <f>Y2487-N2487</f>
        <v>1</v>
      </c>
      <c r="AA2487" s="3">
        <f t="shared" si="233"/>
        <v>1</v>
      </c>
      <c r="AB2487" s="3">
        <f>COUNTA(I2487:V2487)-COUNTA(N2487)</f>
        <v>1</v>
      </c>
      <c r="AC2487" s="74">
        <f t="array" ref="AC2487">AVERAGE(IF((COLUMN(I2487:V2487)&lt;&gt;COLUMN(N2487)), I2487:V2487))</f>
        <v>7.6923076923076927E-2</v>
      </c>
    </row>
    <row r="2488" spans="1:29" x14ac:dyDescent="0.35">
      <c r="A2488" t="s">
        <v>3591</v>
      </c>
      <c r="B2488" t="s">
        <v>282</v>
      </c>
      <c r="C2488" t="s">
        <v>3313</v>
      </c>
      <c r="D2488" s="1">
        <v>1</v>
      </c>
      <c r="E2488" s="2">
        <f t="shared" si="228"/>
        <v>0.33333333333333331</v>
      </c>
      <c r="F2488" s="2">
        <f t="shared" si="229"/>
        <v>0.16666666666666666</v>
      </c>
      <c r="G2488" s="2">
        <f t="shared" si="230"/>
        <v>0.1111111111111111</v>
      </c>
      <c r="H2488" s="2">
        <f t="shared" si="231"/>
        <v>8.3333333333333329E-2</v>
      </c>
      <c r="S2488" s="3">
        <v>1</v>
      </c>
      <c r="W2488" s="1">
        <f t="shared" si="232"/>
        <v>1</v>
      </c>
      <c r="X2488" s="17">
        <f>IFERROR(Z2488/AB2488,0)</f>
        <v>1</v>
      </c>
      <c r="Y2488" s="3">
        <f>SUBTOTAL(109,I2488:V2488)</f>
        <v>1</v>
      </c>
      <c r="Z2488" s="3">
        <f>Y2488-N2488</f>
        <v>1</v>
      </c>
      <c r="AA2488" s="3">
        <f t="shared" si="233"/>
        <v>1</v>
      </c>
      <c r="AB2488" s="3">
        <f>COUNTA(I2488:V2488)-COUNTA(N2488)</f>
        <v>1</v>
      </c>
      <c r="AC2488" s="74">
        <f t="array" ref="AC2488">AVERAGE(IF((COLUMN(I2488:V2488)&lt;&gt;COLUMN(N2488)), I2488:V2488))</f>
        <v>7.6923076923076927E-2</v>
      </c>
    </row>
    <row r="2489" spans="1:29" x14ac:dyDescent="0.35">
      <c r="A2489" t="s">
        <v>3592</v>
      </c>
      <c r="B2489" t="s">
        <v>284</v>
      </c>
      <c r="C2489" t="s">
        <v>3313</v>
      </c>
      <c r="D2489" s="1">
        <v>1</v>
      </c>
      <c r="E2489" s="2">
        <f t="shared" si="228"/>
        <v>0.33333333333333331</v>
      </c>
      <c r="F2489" s="2">
        <f t="shared" si="229"/>
        <v>0.16666666666666666</v>
      </c>
      <c r="G2489" s="2">
        <f t="shared" si="230"/>
        <v>0.1111111111111111</v>
      </c>
      <c r="H2489" s="2">
        <f t="shared" si="231"/>
        <v>8.3333333333333329E-2</v>
      </c>
      <c r="S2489" s="3">
        <v>1</v>
      </c>
      <c r="W2489" s="1">
        <f t="shared" si="232"/>
        <v>1</v>
      </c>
      <c r="X2489" s="17">
        <f>IFERROR(Z2489/AB2489,0)</f>
        <v>1</v>
      </c>
      <c r="Y2489" s="3">
        <f>SUBTOTAL(109,I2489:V2489)</f>
        <v>1</v>
      </c>
      <c r="Z2489" s="3">
        <f>Y2489-N2489</f>
        <v>1</v>
      </c>
      <c r="AA2489" s="3">
        <f t="shared" si="233"/>
        <v>1</v>
      </c>
      <c r="AB2489" s="3">
        <f>COUNTA(I2489:V2489)-COUNTA(N2489)</f>
        <v>1</v>
      </c>
      <c r="AC2489" s="74">
        <f t="array" ref="AC2489">AVERAGE(IF((COLUMN(I2489:V2489)&lt;&gt;COLUMN(N2489)), I2489:V2489))</f>
        <v>7.6923076923076927E-2</v>
      </c>
    </row>
    <row r="2490" spans="1:29" x14ac:dyDescent="0.35">
      <c r="A2490" t="s">
        <v>3593</v>
      </c>
      <c r="B2490" t="s">
        <v>570</v>
      </c>
      <c r="C2490" t="s">
        <v>3313</v>
      </c>
      <c r="D2490" s="1">
        <v>2</v>
      </c>
      <c r="E2490" s="2">
        <f t="shared" si="228"/>
        <v>0</v>
      </c>
      <c r="F2490" s="2">
        <f t="shared" si="229"/>
        <v>0.33333333333333331</v>
      </c>
      <c r="G2490" s="2">
        <f t="shared" si="230"/>
        <v>0.22222222222222221</v>
      </c>
      <c r="H2490" s="2">
        <f t="shared" si="231"/>
        <v>0.16666666666666666</v>
      </c>
      <c r="R2490" s="3">
        <v>2</v>
      </c>
      <c r="W2490" s="1">
        <f t="shared" si="232"/>
        <v>2</v>
      </c>
      <c r="X2490" s="17">
        <f>IFERROR(Z2490/AB2490,0)</f>
        <v>2</v>
      </c>
      <c r="Y2490" s="3">
        <f>SUBTOTAL(109,I2490:V2490)</f>
        <v>2</v>
      </c>
      <c r="Z2490" s="3">
        <f>Y2490-N2490</f>
        <v>2</v>
      </c>
      <c r="AA2490" s="3">
        <f t="shared" si="233"/>
        <v>1</v>
      </c>
      <c r="AB2490" s="3">
        <f>COUNTA(I2490:V2490)-COUNTA(N2490)</f>
        <v>1</v>
      </c>
      <c r="AC2490" s="74">
        <f t="array" ref="AC2490">AVERAGE(IF((COLUMN(I2490:V2490)&lt;&gt;COLUMN(N2490)), I2490:V2490))</f>
        <v>0.15384615384615385</v>
      </c>
    </row>
    <row r="2491" spans="1:29" x14ac:dyDescent="0.35">
      <c r="A2491" t="s">
        <v>3594</v>
      </c>
      <c r="B2491" t="s">
        <v>572</v>
      </c>
      <c r="C2491" t="s">
        <v>3313</v>
      </c>
      <c r="D2491" s="1">
        <v>2</v>
      </c>
      <c r="E2491" s="2">
        <f t="shared" si="228"/>
        <v>0</v>
      </c>
      <c r="F2491" s="2">
        <f t="shared" si="229"/>
        <v>0.33333333333333331</v>
      </c>
      <c r="G2491" s="2">
        <f t="shared" si="230"/>
        <v>0.22222222222222221</v>
      </c>
      <c r="H2491" s="2">
        <f t="shared" si="231"/>
        <v>0.16666666666666666</v>
      </c>
      <c r="R2491" s="3">
        <v>2</v>
      </c>
      <c r="W2491" s="1">
        <f t="shared" si="232"/>
        <v>2</v>
      </c>
      <c r="X2491" s="17">
        <f>IFERROR(Z2491/AB2491,0)</f>
        <v>2</v>
      </c>
      <c r="Y2491" s="3">
        <f>SUBTOTAL(109,I2491:V2491)</f>
        <v>2</v>
      </c>
      <c r="Z2491" s="3">
        <f>Y2491-N2491</f>
        <v>2</v>
      </c>
      <c r="AA2491" s="3">
        <f t="shared" si="233"/>
        <v>1</v>
      </c>
      <c r="AB2491" s="3">
        <f>COUNTA(I2491:V2491)-COUNTA(N2491)</f>
        <v>1</v>
      </c>
      <c r="AC2491" s="74">
        <f t="array" ref="AC2491">AVERAGE(IF((COLUMN(I2491:V2491)&lt;&gt;COLUMN(N2491)), I2491:V2491))</f>
        <v>0.15384615384615385</v>
      </c>
    </row>
    <row r="2492" spans="1:29" x14ac:dyDescent="0.35">
      <c r="A2492" t="s">
        <v>3595</v>
      </c>
      <c r="B2492" t="s">
        <v>574</v>
      </c>
      <c r="C2492" t="s">
        <v>3313</v>
      </c>
      <c r="D2492" s="1">
        <v>2</v>
      </c>
      <c r="E2492" s="2">
        <f t="shared" si="228"/>
        <v>0</v>
      </c>
      <c r="F2492" s="2">
        <f t="shared" si="229"/>
        <v>0.33333333333333331</v>
      </c>
      <c r="G2492" s="2">
        <f t="shared" si="230"/>
        <v>0.22222222222222221</v>
      </c>
      <c r="H2492" s="2">
        <f t="shared" si="231"/>
        <v>0.16666666666666666</v>
      </c>
      <c r="R2492" s="3">
        <v>2</v>
      </c>
      <c r="W2492" s="1">
        <f t="shared" si="232"/>
        <v>2</v>
      </c>
      <c r="X2492" s="17">
        <f>IFERROR(Z2492/AB2492,0)</f>
        <v>2</v>
      </c>
      <c r="Y2492" s="3">
        <f>SUBTOTAL(109,I2492:V2492)</f>
        <v>2</v>
      </c>
      <c r="Z2492" s="3">
        <f>Y2492-N2492</f>
        <v>2</v>
      </c>
      <c r="AA2492" s="3">
        <f t="shared" si="233"/>
        <v>1</v>
      </c>
      <c r="AB2492" s="3">
        <f>COUNTA(I2492:V2492)-COUNTA(N2492)</f>
        <v>1</v>
      </c>
      <c r="AC2492" s="74">
        <f t="array" ref="AC2492">AVERAGE(IF((COLUMN(I2492:V2492)&lt;&gt;COLUMN(N2492)), I2492:V2492))</f>
        <v>0.15384615384615385</v>
      </c>
    </row>
    <row r="2493" spans="1:29" x14ac:dyDescent="0.35">
      <c r="A2493" t="s">
        <v>3596</v>
      </c>
      <c r="B2493" t="s">
        <v>3597</v>
      </c>
      <c r="C2493" t="s">
        <v>3313</v>
      </c>
      <c r="D2493" s="1">
        <v>2</v>
      </c>
      <c r="E2493" s="2">
        <f t="shared" si="228"/>
        <v>0</v>
      </c>
      <c r="F2493" s="2">
        <f t="shared" si="229"/>
        <v>0.33333333333333331</v>
      </c>
      <c r="G2493" s="2">
        <f t="shared" si="230"/>
        <v>0.22222222222222221</v>
      </c>
      <c r="H2493" s="2">
        <f t="shared" si="231"/>
        <v>0.16666666666666666</v>
      </c>
      <c r="R2493" s="3">
        <v>2</v>
      </c>
      <c r="W2493" s="1">
        <f t="shared" si="232"/>
        <v>2</v>
      </c>
      <c r="X2493" s="17">
        <f>IFERROR(Z2493/AB2493,0)</f>
        <v>2</v>
      </c>
      <c r="Y2493" s="3">
        <f>SUBTOTAL(109,I2493:V2493)</f>
        <v>2</v>
      </c>
      <c r="Z2493" s="3">
        <f>Y2493-N2493</f>
        <v>2</v>
      </c>
      <c r="AA2493" s="3">
        <f t="shared" si="233"/>
        <v>1</v>
      </c>
      <c r="AB2493" s="3">
        <f>COUNTA(I2493:V2493)-COUNTA(N2493)</f>
        <v>1</v>
      </c>
      <c r="AC2493" s="74">
        <f t="array" ref="AC2493">AVERAGE(IF((COLUMN(I2493:V2493)&lt;&gt;COLUMN(N2493)), I2493:V2493))</f>
        <v>0.15384615384615385</v>
      </c>
    </row>
    <row r="2494" spans="1:29" x14ac:dyDescent="0.35">
      <c r="A2494" t="s">
        <v>3598</v>
      </c>
      <c r="B2494" t="s">
        <v>288</v>
      </c>
      <c r="C2494" t="s">
        <v>3313</v>
      </c>
      <c r="D2494" s="1">
        <v>1.3333333333333333</v>
      </c>
      <c r="E2494" s="2">
        <f t="shared" ref="E2494:E2557" si="234">IFERROR(SUM(S2494:U2494)/3,"")</f>
        <v>0.33333333333333331</v>
      </c>
      <c r="F2494" s="2">
        <f t="shared" ref="F2494:F2557" si="235">IFERROR(SUM(P2494:U2494)/6,"")</f>
        <v>0.66666666666666663</v>
      </c>
      <c r="G2494" s="2">
        <f t="shared" ref="G2494:G2557" si="236">IFERROR(SUM(M2494:U2494)/9,"")</f>
        <v>0.66666666666666663</v>
      </c>
      <c r="H2494" s="2">
        <f t="shared" ref="H2494:H2557" si="237">IFERROR(SUM(J2494:U2494)/12,"")</f>
        <v>0.5</v>
      </c>
      <c r="N2494" s="3">
        <v>2</v>
      </c>
      <c r="Q2494" s="3">
        <v>1</v>
      </c>
      <c r="R2494" s="3">
        <v>2</v>
      </c>
      <c r="S2494" s="3">
        <v>1</v>
      </c>
      <c r="W2494" s="1">
        <f t="shared" ref="W2494:W2557" si="238">IFERROR(AVERAGE((O2494:V2494),(J2494:M2494)),"0")</f>
        <v>1.3333333333333333</v>
      </c>
      <c r="X2494" s="17">
        <f>IFERROR(Z2494/AB2494,0)</f>
        <v>1.3333333333333333</v>
      </c>
      <c r="Y2494" s="3">
        <f>SUBTOTAL(109,I2494:V2494)</f>
        <v>6</v>
      </c>
      <c r="Z2494" s="3">
        <f>Y2494-N2494</f>
        <v>4</v>
      </c>
      <c r="AA2494" s="3">
        <f t="shared" si="233"/>
        <v>4</v>
      </c>
      <c r="AB2494" s="3">
        <f>COUNTA(I2494:V2494)-COUNTA(N2494)</f>
        <v>3</v>
      </c>
      <c r="AC2494" s="74">
        <f t="array" ref="AC2494">AVERAGE(IF((COLUMN(I2494:V2494)&lt;&gt;COLUMN(N2494)), I2494:V2494))</f>
        <v>0.30769230769230771</v>
      </c>
    </row>
    <row r="2495" spans="1:29" x14ac:dyDescent="0.35">
      <c r="A2495" t="s">
        <v>3599</v>
      </c>
      <c r="B2495" t="s">
        <v>292</v>
      </c>
      <c r="C2495" t="s">
        <v>3313</v>
      </c>
      <c r="D2495" s="1">
        <v>1</v>
      </c>
      <c r="E2495" s="2">
        <f t="shared" si="234"/>
        <v>0</v>
      </c>
      <c r="F2495" s="2">
        <f t="shared" si="235"/>
        <v>0.16666666666666666</v>
      </c>
      <c r="G2495" s="2">
        <f t="shared" si="236"/>
        <v>0.44444444444444442</v>
      </c>
      <c r="H2495" s="2">
        <f t="shared" si="237"/>
        <v>0.33333333333333331</v>
      </c>
      <c r="N2495" s="3">
        <v>3</v>
      </c>
      <c r="Q2495" s="3">
        <v>1</v>
      </c>
      <c r="W2495" s="1">
        <f t="shared" si="238"/>
        <v>1</v>
      </c>
      <c r="X2495" s="17">
        <f>IFERROR(Z2495/AB2495,0)</f>
        <v>1</v>
      </c>
      <c r="Y2495" s="3">
        <f>SUBTOTAL(109,I2495:V2495)</f>
        <v>4</v>
      </c>
      <c r="Z2495" s="3">
        <f>Y2495-N2495</f>
        <v>1</v>
      </c>
      <c r="AA2495" s="3">
        <f t="shared" si="233"/>
        <v>2</v>
      </c>
      <c r="AB2495" s="3">
        <f>COUNTA(I2495:V2495)-COUNTA(N2495)</f>
        <v>1</v>
      </c>
      <c r="AC2495" s="74">
        <f t="array" ref="AC2495">AVERAGE(IF((COLUMN(I2495:V2495)&lt;&gt;COLUMN(N2495)), I2495:V2495))</f>
        <v>7.6923076923076927E-2</v>
      </c>
    </row>
    <row r="2496" spans="1:29" x14ac:dyDescent="0.35">
      <c r="A2496" t="s">
        <v>3600</v>
      </c>
      <c r="B2496" t="s">
        <v>3601</v>
      </c>
      <c r="C2496" t="s">
        <v>3313</v>
      </c>
      <c r="D2496" s="1" t="s">
        <v>71</v>
      </c>
      <c r="E2496" s="2">
        <f t="shared" si="234"/>
        <v>0</v>
      </c>
      <c r="F2496" s="2">
        <f t="shared" si="235"/>
        <v>0</v>
      </c>
      <c r="G2496" s="2">
        <f t="shared" si="236"/>
        <v>0.1111111111111111</v>
      </c>
      <c r="H2496" s="2">
        <f t="shared" si="237"/>
        <v>8.3333333333333329E-2</v>
      </c>
      <c r="N2496" s="3">
        <v>1</v>
      </c>
      <c r="W2496" s="1" t="str">
        <f t="shared" si="238"/>
        <v>0</v>
      </c>
      <c r="X2496" s="17">
        <f>IFERROR(Z2496/AB2496,0)</f>
        <v>0</v>
      </c>
      <c r="Y2496" s="3">
        <f>SUBTOTAL(109,I2496:V2496)</f>
        <v>1</v>
      </c>
      <c r="Z2496" s="3">
        <f>Y2496-N2496</f>
        <v>0</v>
      </c>
      <c r="AA2496" s="3">
        <f t="shared" si="233"/>
        <v>1</v>
      </c>
      <c r="AB2496" s="3">
        <f>COUNTA(I2496:V2496)-COUNTA(N2496)</f>
        <v>0</v>
      </c>
      <c r="AC2496" s="74">
        <f t="array" ref="AC2496">AVERAGE(IF((COLUMN(I2496:V2496)&lt;&gt;COLUMN(N2496)), I2496:V2496))</f>
        <v>0</v>
      </c>
    </row>
    <row r="2497" spans="1:29" x14ac:dyDescent="0.35">
      <c r="A2497" t="s">
        <v>3602</v>
      </c>
      <c r="B2497" t="s">
        <v>296</v>
      </c>
      <c r="C2497" t="s">
        <v>3313</v>
      </c>
      <c r="D2497" s="1">
        <v>9</v>
      </c>
      <c r="E2497" s="2">
        <f t="shared" si="234"/>
        <v>0</v>
      </c>
      <c r="F2497" s="2">
        <f t="shared" si="235"/>
        <v>1.5</v>
      </c>
      <c r="G2497" s="2">
        <f t="shared" si="236"/>
        <v>1.2222222222222223</v>
      </c>
      <c r="H2497" s="2">
        <f t="shared" si="237"/>
        <v>0.91666666666666663</v>
      </c>
      <c r="N2497" s="3">
        <v>2</v>
      </c>
      <c r="R2497" s="3">
        <v>9</v>
      </c>
      <c r="W2497" s="1">
        <f t="shared" si="238"/>
        <v>9</v>
      </c>
      <c r="X2497" s="17">
        <f>IFERROR(Z2497/AB2497,0)</f>
        <v>9</v>
      </c>
      <c r="Y2497" s="3">
        <f>SUBTOTAL(109,I2497:V2497)</f>
        <v>11</v>
      </c>
      <c r="Z2497" s="3">
        <f>Y2497-N2497</f>
        <v>9</v>
      </c>
      <c r="AA2497" s="3">
        <f t="shared" si="233"/>
        <v>2</v>
      </c>
      <c r="AB2497" s="3">
        <f>COUNTA(I2497:V2497)-COUNTA(N2497)</f>
        <v>1</v>
      </c>
      <c r="AC2497" s="74">
        <f t="array" ref="AC2497">AVERAGE(IF((COLUMN(I2497:V2497)&lt;&gt;COLUMN(N2497)), I2497:V2497))</f>
        <v>0.69230769230769229</v>
      </c>
    </row>
    <row r="2498" spans="1:29" x14ac:dyDescent="0.35">
      <c r="A2498" t="s">
        <v>3603</v>
      </c>
      <c r="B2498" t="s">
        <v>1392</v>
      </c>
      <c r="C2498" t="s">
        <v>3313</v>
      </c>
      <c r="D2498" s="1">
        <v>7</v>
      </c>
      <c r="E2498" s="2">
        <f t="shared" si="234"/>
        <v>0</v>
      </c>
      <c r="F2498" s="2">
        <f t="shared" si="235"/>
        <v>1.1666666666666667</v>
      </c>
      <c r="G2498" s="2">
        <f t="shared" si="236"/>
        <v>1</v>
      </c>
      <c r="H2498" s="2">
        <f t="shared" si="237"/>
        <v>0.75</v>
      </c>
      <c r="N2498" s="3">
        <v>2</v>
      </c>
      <c r="R2498" s="3">
        <v>7</v>
      </c>
      <c r="W2498" s="1">
        <f t="shared" si="238"/>
        <v>7</v>
      </c>
      <c r="X2498" s="17">
        <f>IFERROR(Z2498/AB2498,0)</f>
        <v>7</v>
      </c>
      <c r="Y2498" s="3">
        <f>SUBTOTAL(109,I2498:V2498)</f>
        <v>9</v>
      </c>
      <c r="Z2498" s="3">
        <f>Y2498-N2498</f>
        <v>7</v>
      </c>
      <c r="AA2498" s="3">
        <f t="shared" si="233"/>
        <v>2</v>
      </c>
      <c r="AB2498" s="3">
        <f>COUNTA(I2498:V2498)-COUNTA(N2498)</f>
        <v>1</v>
      </c>
      <c r="AC2498" s="74">
        <f t="array" ref="AC2498">AVERAGE(IF((COLUMN(I2498:V2498)&lt;&gt;COLUMN(N2498)), I2498:V2498))</f>
        <v>0.53846153846153844</v>
      </c>
    </row>
    <row r="2499" spans="1:29" x14ac:dyDescent="0.35">
      <c r="A2499" t="s">
        <v>3604</v>
      </c>
      <c r="B2499" t="s">
        <v>298</v>
      </c>
      <c r="C2499" t="s">
        <v>3313</v>
      </c>
      <c r="D2499" s="1">
        <v>2</v>
      </c>
      <c r="E2499" s="2">
        <f t="shared" si="234"/>
        <v>0.66666666666666663</v>
      </c>
      <c r="F2499" s="2">
        <f t="shared" si="235"/>
        <v>0.66666666666666663</v>
      </c>
      <c r="G2499" s="2">
        <f t="shared" si="236"/>
        <v>0.44444444444444442</v>
      </c>
      <c r="H2499" s="2">
        <f t="shared" si="237"/>
        <v>0.33333333333333331</v>
      </c>
      <c r="R2499" s="3">
        <v>2</v>
      </c>
      <c r="S2499" s="3">
        <v>2</v>
      </c>
      <c r="W2499" s="1">
        <f t="shared" si="238"/>
        <v>2</v>
      </c>
      <c r="X2499" s="17">
        <f>IFERROR(Z2499/AB2499,0)</f>
        <v>2</v>
      </c>
      <c r="Y2499" s="3">
        <f>SUBTOTAL(109,I2499:V2499)</f>
        <v>4</v>
      </c>
      <c r="Z2499" s="3">
        <f>Y2499-N2499</f>
        <v>4</v>
      </c>
      <c r="AA2499" s="3">
        <f t="shared" si="233"/>
        <v>2</v>
      </c>
      <c r="AB2499" s="3">
        <f>COUNTA(I2499:V2499)-COUNTA(N2499)</f>
        <v>2</v>
      </c>
      <c r="AC2499" s="74">
        <f t="array" ref="AC2499">AVERAGE(IF((COLUMN(I2499:V2499)&lt;&gt;COLUMN(N2499)), I2499:V2499))</f>
        <v>0.30769230769230771</v>
      </c>
    </row>
    <row r="2500" spans="1:29" x14ac:dyDescent="0.35">
      <c r="A2500" t="s">
        <v>3605</v>
      </c>
      <c r="B2500" t="s">
        <v>589</v>
      </c>
      <c r="C2500" t="s">
        <v>3313</v>
      </c>
      <c r="D2500" s="1" t="s">
        <v>71</v>
      </c>
      <c r="E2500" s="2">
        <f t="shared" si="234"/>
        <v>0</v>
      </c>
      <c r="F2500" s="2">
        <f t="shared" si="235"/>
        <v>0</v>
      </c>
      <c r="G2500" s="2">
        <f t="shared" si="236"/>
        <v>0.22222222222222221</v>
      </c>
      <c r="H2500" s="2">
        <f t="shared" si="237"/>
        <v>0.16666666666666666</v>
      </c>
      <c r="N2500" s="3">
        <v>2</v>
      </c>
      <c r="W2500" s="1" t="str">
        <f t="shared" si="238"/>
        <v>0</v>
      </c>
      <c r="X2500" s="17">
        <f>IFERROR(Z2500/AB2500,0)</f>
        <v>0</v>
      </c>
      <c r="Y2500" s="3">
        <f>SUBTOTAL(109,I2500:V2500)</f>
        <v>2</v>
      </c>
      <c r="Z2500" s="3">
        <f>Y2500-N2500</f>
        <v>0</v>
      </c>
      <c r="AA2500" s="3">
        <f t="shared" si="233"/>
        <v>1</v>
      </c>
      <c r="AB2500" s="3">
        <f>COUNTA(I2500:V2500)-COUNTA(N2500)</f>
        <v>0</v>
      </c>
      <c r="AC2500" s="74">
        <f t="array" ref="AC2500">AVERAGE(IF((COLUMN(I2500:V2500)&lt;&gt;COLUMN(N2500)), I2500:V2500))</f>
        <v>0</v>
      </c>
    </row>
    <row r="2501" spans="1:29" x14ac:dyDescent="0.35">
      <c r="A2501" t="s">
        <v>3606</v>
      </c>
      <c r="B2501" t="s">
        <v>1402</v>
      </c>
      <c r="C2501" t="s">
        <v>3313</v>
      </c>
      <c r="D2501" s="1">
        <v>1</v>
      </c>
      <c r="E2501" s="2">
        <f t="shared" si="234"/>
        <v>0.33333333333333331</v>
      </c>
      <c r="F2501" s="2">
        <f t="shared" si="235"/>
        <v>0.16666666666666666</v>
      </c>
      <c r="G2501" s="2">
        <f t="shared" si="236"/>
        <v>0.22222222222222221</v>
      </c>
      <c r="H2501" s="2">
        <f t="shared" si="237"/>
        <v>0.16666666666666666</v>
      </c>
      <c r="N2501" s="3">
        <v>1</v>
      </c>
      <c r="S2501" s="3">
        <v>1</v>
      </c>
      <c r="W2501" s="1">
        <f t="shared" si="238"/>
        <v>1</v>
      </c>
      <c r="X2501" s="17">
        <f>IFERROR(Z2501/AB2501,0)</f>
        <v>1</v>
      </c>
      <c r="Y2501" s="3">
        <f>SUBTOTAL(109,I2501:V2501)</f>
        <v>2</v>
      </c>
      <c r="Z2501" s="3">
        <f>Y2501-N2501</f>
        <v>1</v>
      </c>
      <c r="AA2501" s="3">
        <f t="shared" si="233"/>
        <v>2</v>
      </c>
      <c r="AB2501" s="3">
        <f>COUNTA(I2501:V2501)-COUNTA(N2501)</f>
        <v>1</v>
      </c>
      <c r="AC2501" s="74">
        <f t="array" ref="AC2501">AVERAGE(IF((COLUMN(I2501:V2501)&lt;&gt;COLUMN(N2501)), I2501:V2501))</f>
        <v>7.6923076923076927E-2</v>
      </c>
    </row>
    <row r="2502" spans="1:29" x14ac:dyDescent="0.35">
      <c r="A2502" t="s">
        <v>3607</v>
      </c>
      <c r="B2502" t="s">
        <v>3608</v>
      </c>
      <c r="C2502" t="s">
        <v>3313</v>
      </c>
      <c r="D2502" s="1">
        <v>1</v>
      </c>
      <c r="E2502" s="2">
        <f t="shared" si="234"/>
        <v>0.33333333333333331</v>
      </c>
      <c r="F2502" s="2">
        <f t="shared" si="235"/>
        <v>0.16666666666666666</v>
      </c>
      <c r="G2502" s="2">
        <f t="shared" si="236"/>
        <v>0.1111111111111111</v>
      </c>
      <c r="H2502" s="2">
        <f t="shared" si="237"/>
        <v>8.3333333333333329E-2</v>
      </c>
      <c r="S2502" s="3">
        <v>1</v>
      </c>
      <c r="W2502" s="1">
        <f t="shared" si="238"/>
        <v>1</v>
      </c>
      <c r="X2502" s="17">
        <f>IFERROR(Z2502/AB2502,0)</f>
        <v>1</v>
      </c>
      <c r="Y2502" s="3">
        <f>SUBTOTAL(109,I2502:V2502)</f>
        <v>1</v>
      </c>
      <c r="Z2502" s="3">
        <f>Y2502-N2502</f>
        <v>1</v>
      </c>
      <c r="AA2502" s="3">
        <f t="shared" si="233"/>
        <v>1</v>
      </c>
      <c r="AB2502" s="3">
        <f>COUNTA(I2502:V2502)-COUNTA(N2502)</f>
        <v>1</v>
      </c>
      <c r="AC2502" s="74">
        <f t="array" ref="AC2502">AVERAGE(IF((COLUMN(I2502:V2502)&lt;&gt;COLUMN(N2502)), I2502:V2502))</f>
        <v>7.6923076923076927E-2</v>
      </c>
    </row>
    <row r="2503" spans="1:29" x14ac:dyDescent="0.35">
      <c r="A2503" t="s">
        <v>3609</v>
      </c>
      <c r="B2503" t="s">
        <v>302</v>
      </c>
      <c r="C2503" t="s">
        <v>3313</v>
      </c>
      <c r="D2503" s="1">
        <v>1</v>
      </c>
      <c r="E2503" s="2">
        <f t="shared" si="234"/>
        <v>0</v>
      </c>
      <c r="F2503" s="2">
        <f t="shared" si="235"/>
        <v>0</v>
      </c>
      <c r="G2503" s="2">
        <f t="shared" si="236"/>
        <v>0.1111111111111111</v>
      </c>
      <c r="H2503" s="2">
        <f t="shared" si="237"/>
        <v>8.3333333333333329E-2</v>
      </c>
      <c r="M2503" s="3">
        <v>1</v>
      </c>
      <c r="W2503" s="1">
        <f t="shared" si="238"/>
        <v>1</v>
      </c>
      <c r="X2503" s="17">
        <f>IFERROR(Z2503/AB2503,0)</f>
        <v>1</v>
      </c>
      <c r="Y2503" s="3">
        <f>SUBTOTAL(109,I2503:V2503)</f>
        <v>1</v>
      </c>
      <c r="Z2503" s="3">
        <f>Y2503-N2503</f>
        <v>1</v>
      </c>
      <c r="AA2503" s="3">
        <f t="shared" ref="AA2503:AA2566" si="239">COUNTA(I2503:V2503)</f>
        <v>1</v>
      </c>
      <c r="AB2503" s="3">
        <f>COUNTA(I2503:V2503)-COUNTA(N2503)</f>
        <v>1</v>
      </c>
      <c r="AC2503" s="74">
        <f t="array" ref="AC2503">AVERAGE(IF((COLUMN(I2503:V2503)&lt;&gt;COLUMN(N2503)), I2503:V2503))</f>
        <v>7.6923076923076927E-2</v>
      </c>
    </row>
    <row r="2504" spans="1:29" x14ac:dyDescent="0.35">
      <c r="A2504" t="s">
        <v>3610</v>
      </c>
      <c r="B2504" t="s">
        <v>3611</v>
      </c>
      <c r="C2504" t="s">
        <v>3612</v>
      </c>
      <c r="D2504" s="1" t="s">
        <v>71</v>
      </c>
      <c r="E2504" s="2">
        <f t="shared" si="234"/>
        <v>0</v>
      </c>
      <c r="F2504" s="2">
        <f t="shared" si="235"/>
        <v>0</v>
      </c>
      <c r="G2504" s="2">
        <f t="shared" si="236"/>
        <v>0</v>
      </c>
      <c r="H2504" s="2">
        <f t="shared" si="237"/>
        <v>0</v>
      </c>
      <c r="I2504" s="3">
        <v>1</v>
      </c>
      <c r="W2504" s="1" t="str">
        <f t="shared" si="238"/>
        <v>0</v>
      </c>
      <c r="X2504" s="17">
        <f>IFERROR(Z2504/AB2504,0)</f>
        <v>1</v>
      </c>
      <c r="Y2504" s="3">
        <f>SUBTOTAL(109,I2504:V2504)</f>
        <v>1</v>
      </c>
      <c r="Z2504" s="3">
        <f>Y2504-N2504</f>
        <v>1</v>
      </c>
      <c r="AA2504" s="3">
        <f t="shared" si="239"/>
        <v>1</v>
      </c>
      <c r="AB2504" s="3">
        <f>COUNTA(I2504:V2504)-COUNTA(N2504)</f>
        <v>1</v>
      </c>
      <c r="AC2504" s="74">
        <f t="array" ref="AC2504">AVERAGE(IF((COLUMN(I2504:V2504)&lt;&gt;COLUMN(N2504)), I2504:V2504))</f>
        <v>7.6923076923076927E-2</v>
      </c>
    </row>
    <row r="2505" spans="1:29" x14ac:dyDescent="0.35">
      <c r="A2505" t="s">
        <v>3613</v>
      </c>
      <c r="B2505" t="s">
        <v>3321</v>
      </c>
      <c r="C2505" t="s">
        <v>3612</v>
      </c>
      <c r="D2505" s="1">
        <v>1</v>
      </c>
      <c r="E2505" s="2">
        <f t="shared" si="234"/>
        <v>0</v>
      </c>
      <c r="F2505" s="2">
        <f t="shared" si="235"/>
        <v>0</v>
      </c>
      <c r="G2505" s="2">
        <f t="shared" si="236"/>
        <v>0</v>
      </c>
      <c r="H2505" s="2">
        <f t="shared" si="237"/>
        <v>0.16666666666666666</v>
      </c>
      <c r="I2505" s="3">
        <v>2</v>
      </c>
      <c r="J2505" s="3">
        <v>1</v>
      </c>
      <c r="K2505" s="3">
        <v>1</v>
      </c>
      <c r="W2505" s="1">
        <f t="shared" si="238"/>
        <v>1</v>
      </c>
      <c r="X2505" s="17">
        <f>IFERROR(Z2505/AB2505,0)</f>
        <v>1.3333333333333333</v>
      </c>
      <c r="Y2505" s="3">
        <f>SUBTOTAL(109,I2505:V2505)</f>
        <v>4</v>
      </c>
      <c r="Z2505" s="3">
        <f>Y2505-N2505</f>
        <v>4</v>
      </c>
      <c r="AA2505" s="3">
        <f t="shared" si="239"/>
        <v>3</v>
      </c>
      <c r="AB2505" s="3">
        <f>COUNTA(I2505:V2505)-COUNTA(N2505)</f>
        <v>3</v>
      </c>
      <c r="AC2505" s="74">
        <f t="array" ref="AC2505">AVERAGE(IF((COLUMN(I2505:V2505)&lt;&gt;COLUMN(N2505)), I2505:V2505))</f>
        <v>0.30769230769230771</v>
      </c>
    </row>
    <row r="2506" spans="1:29" x14ac:dyDescent="0.35">
      <c r="A2506" t="s">
        <v>3614</v>
      </c>
      <c r="B2506" t="s">
        <v>3615</v>
      </c>
      <c r="C2506" t="s">
        <v>3612</v>
      </c>
      <c r="D2506" s="1">
        <v>1.5</v>
      </c>
      <c r="E2506" s="2">
        <f t="shared" si="234"/>
        <v>0</v>
      </c>
      <c r="F2506" s="2">
        <f t="shared" si="235"/>
        <v>0</v>
      </c>
      <c r="G2506" s="2">
        <f t="shared" si="236"/>
        <v>0</v>
      </c>
      <c r="H2506" s="2">
        <f t="shared" si="237"/>
        <v>0.25</v>
      </c>
      <c r="J2506" s="3">
        <v>2</v>
      </c>
      <c r="K2506" s="3">
        <v>1</v>
      </c>
      <c r="W2506" s="1">
        <f t="shared" si="238"/>
        <v>1.5</v>
      </c>
      <c r="X2506" s="17">
        <f>IFERROR(Z2506/AB2506,0)</f>
        <v>1.5</v>
      </c>
      <c r="Y2506" s="3">
        <f>SUBTOTAL(109,I2506:V2506)</f>
        <v>3</v>
      </c>
      <c r="Z2506" s="3">
        <f>Y2506-N2506</f>
        <v>3</v>
      </c>
      <c r="AA2506" s="3">
        <f t="shared" si="239"/>
        <v>2</v>
      </c>
      <c r="AB2506" s="3">
        <f>COUNTA(I2506:V2506)-COUNTA(N2506)</f>
        <v>2</v>
      </c>
      <c r="AC2506" s="74">
        <f t="array" ref="AC2506">AVERAGE(IF((COLUMN(I2506:V2506)&lt;&gt;COLUMN(N2506)), I2506:V2506))</f>
        <v>0.23076923076923078</v>
      </c>
    </row>
    <row r="2507" spans="1:29" x14ac:dyDescent="0.35">
      <c r="A2507" t="s">
        <v>3616</v>
      </c>
      <c r="B2507" t="s">
        <v>3327</v>
      </c>
      <c r="C2507" t="s">
        <v>3612</v>
      </c>
      <c r="D2507" s="1">
        <v>2</v>
      </c>
      <c r="E2507" s="2">
        <f t="shared" si="234"/>
        <v>0</v>
      </c>
      <c r="F2507" s="2">
        <f t="shared" si="235"/>
        <v>0</v>
      </c>
      <c r="G2507" s="2">
        <f t="shared" si="236"/>
        <v>0</v>
      </c>
      <c r="H2507" s="2">
        <f t="shared" si="237"/>
        <v>0.16666666666666666</v>
      </c>
      <c r="I2507" s="3">
        <v>3</v>
      </c>
      <c r="J2507" s="3">
        <v>2</v>
      </c>
      <c r="W2507" s="1">
        <f t="shared" si="238"/>
        <v>2</v>
      </c>
      <c r="X2507" s="17">
        <f>IFERROR(Z2507/AB2507,0)</f>
        <v>2.5</v>
      </c>
      <c r="Y2507" s="3">
        <f>SUBTOTAL(109,I2507:V2507)</f>
        <v>5</v>
      </c>
      <c r="Z2507" s="3">
        <f>Y2507-N2507</f>
        <v>5</v>
      </c>
      <c r="AA2507" s="3">
        <f t="shared" si="239"/>
        <v>2</v>
      </c>
      <c r="AB2507" s="3">
        <f>COUNTA(I2507:V2507)-COUNTA(N2507)</f>
        <v>2</v>
      </c>
      <c r="AC2507" s="74">
        <f t="array" ref="AC2507">AVERAGE(IF((COLUMN(I2507:V2507)&lt;&gt;COLUMN(N2507)), I2507:V2507))</f>
        <v>0.38461538461538464</v>
      </c>
    </row>
    <row r="2508" spans="1:29" x14ac:dyDescent="0.35">
      <c r="A2508" t="s">
        <v>3617</v>
      </c>
      <c r="B2508" t="s">
        <v>3331</v>
      </c>
      <c r="C2508" t="s">
        <v>3612</v>
      </c>
      <c r="D2508" s="1" t="s">
        <v>71</v>
      </c>
      <c r="E2508" s="2">
        <f t="shared" si="234"/>
        <v>0</v>
      </c>
      <c r="F2508" s="2">
        <f t="shared" si="235"/>
        <v>0</v>
      </c>
      <c r="G2508" s="2">
        <f t="shared" si="236"/>
        <v>0</v>
      </c>
      <c r="H2508" s="2">
        <f t="shared" si="237"/>
        <v>0</v>
      </c>
      <c r="I2508" s="3">
        <v>1</v>
      </c>
      <c r="W2508" s="1" t="str">
        <f t="shared" si="238"/>
        <v>0</v>
      </c>
      <c r="X2508" s="17">
        <f>IFERROR(Z2508/AB2508,0)</f>
        <v>1</v>
      </c>
      <c r="Y2508" s="3">
        <f>SUBTOTAL(109,I2508:V2508)</f>
        <v>1</v>
      </c>
      <c r="Z2508" s="3">
        <f>Y2508-N2508</f>
        <v>1</v>
      </c>
      <c r="AA2508" s="3">
        <f t="shared" si="239"/>
        <v>1</v>
      </c>
      <c r="AB2508" s="3">
        <f>COUNTA(I2508:V2508)-COUNTA(N2508)</f>
        <v>1</v>
      </c>
      <c r="AC2508" s="74">
        <f t="array" ref="AC2508">AVERAGE(IF((COLUMN(I2508:V2508)&lt;&gt;COLUMN(N2508)), I2508:V2508))</f>
        <v>7.6923076923076927E-2</v>
      </c>
    </row>
    <row r="2509" spans="1:29" x14ac:dyDescent="0.35">
      <c r="A2509" t="s">
        <v>3618</v>
      </c>
      <c r="B2509" t="s">
        <v>3619</v>
      </c>
      <c r="C2509" t="s">
        <v>3612</v>
      </c>
      <c r="D2509" s="1" t="s">
        <v>71</v>
      </c>
      <c r="E2509" s="2">
        <f t="shared" si="234"/>
        <v>0</v>
      </c>
      <c r="F2509" s="2">
        <f t="shared" si="235"/>
        <v>0</v>
      </c>
      <c r="G2509" s="2">
        <f t="shared" si="236"/>
        <v>0</v>
      </c>
      <c r="H2509" s="2">
        <f t="shared" si="237"/>
        <v>0</v>
      </c>
      <c r="I2509" s="3">
        <v>1</v>
      </c>
      <c r="W2509" s="1" t="str">
        <f t="shared" si="238"/>
        <v>0</v>
      </c>
      <c r="X2509" s="17">
        <f>IFERROR(Z2509/AB2509,0)</f>
        <v>1</v>
      </c>
      <c r="Y2509" s="3">
        <f>SUBTOTAL(109,I2509:V2509)</f>
        <v>1</v>
      </c>
      <c r="Z2509" s="3">
        <f>Y2509-N2509</f>
        <v>1</v>
      </c>
      <c r="AA2509" s="3">
        <f t="shared" si="239"/>
        <v>1</v>
      </c>
      <c r="AB2509" s="3">
        <f>COUNTA(I2509:V2509)-COUNTA(N2509)</f>
        <v>1</v>
      </c>
      <c r="AC2509" s="74">
        <f t="array" ref="AC2509">AVERAGE(IF((COLUMN(I2509:V2509)&lt;&gt;COLUMN(N2509)), I2509:V2509))</f>
        <v>7.6923076923076927E-2</v>
      </c>
    </row>
    <row r="2510" spans="1:29" x14ac:dyDescent="0.35">
      <c r="A2510" t="s">
        <v>3620</v>
      </c>
      <c r="B2510" t="s">
        <v>3621</v>
      </c>
      <c r="C2510" t="s">
        <v>3612</v>
      </c>
      <c r="D2510" s="1">
        <v>1</v>
      </c>
      <c r="E2510" s="2">
        <f t="shared" si="234"/>
        <v>0</v>
      </c>
      <c r="F2510" s="2">
        <f t="shared" si="235"/>
        <v>0</v>
      </c>
      <c r="G2510" s="2">
        <f t="shared" si="236"/>
        <v>0</v>
      </c>
      <c r="H2510" s="2">
        <f t="shared" si="237"/>
        <v>8.3333333333333329E-2</v>
      </c>
      <c r="I2510" s="3">
        <v>1</v>
      </c>
      <c r="J2510" s="3">
        <v>1</v>
      </c>
      <c r="W2510" s="1">
        <f t="shared" si="238"/>
        <v>1</v>
      </c>
      <c r="X2510" s="17">
        <f>IFERROR(Z2510/AB2510,0)</f>
        <v>1</v>
      </c>
      <c r="Y2510" s="3">
        <f>SUBTOTAL(109,I2510:V2510)</f>
        <v>2</v>
      </c>
      <c r="Z2510" s="3">
        <f>Y2510-N2510</f>
        <v>2</v>
      </c>
      <c r="AA2510" s="3">
        <f t="shared" si="239"/>
        <v>2</v>
      </c>
      <c r="AB2510" s="3">
        <f>COUNTA(I2510:V2510)-COUNTA(N2510)</f>
        <v>2</v>
      </c>
      <c r="AC2510" s="74">
        <f t="array" ref="AC2510">AVERAGE(IF((COLUMN(I2510:V2510)&lt;&gt;COLUMN(N2510)), I2510:V2510))</f>
        <v>0.15384615384615385</v>
      </c>
    </row>
    <row r="2511" spans="1:29" x14ac:dyDescent="0.35">
      <c r="A2511" t="s">
        <v>3622</v>
      </c>
      <c r="B2511" t="s">
        <v>89</v>
      </c>
      <c r="C2511" t="s">
        <v>3612</v>
      </c>
      <c r="D2511" s="1">
        <v>2</v>
      </c>
      <c r="E2511" s="2">
        <f t="shared" si="234"/>
        <v>0</v>
      </c>
      <c r="F2511" s="2">
        <f t="shared" si="235"/>
        <v>0</v>
      </c>
      <c r="G2511" s="2">
        <f t="shared" si="236"/>
        <v>0</v>
      </c>
      <c r="H2511" s="2">
        <f t="shared" si="237"/>
        <v>0.33333333333333331</v>
      </c>
      <c r="I2511" s="3">
        <v>1</v>
      </c>
      <c r="K2511" s="3">
        <v>3</v>
      </c>
      <c r="L2511" s="3">
        <v>1</v>
      </c>
      <c r="W2511" s="1">
        <f t="shared" si="238"/>
        <v>2</v>
      </c>
      <c r="X2511" s="17">
        <f>IFERROR(Z2511/AB2511,0)</f>
        <v>1.6666666666666667</v>
      </c>
      <c r="Y2511" s="3">
        <f>SUBTOTAL(109,I2511:V2511)</f>
        <v>5</v>
      </c>
      <c r="Z2511" s="3">
        <f>Y2511-N2511</f>
        <v>5</v>
      </c>
      <c r="AA2511" s="3">
        <f t="shared" si="239"/>
        <v>3</v>
      </c>
      <c r="AB2511" s="3">
        <f>COUNTA(I2511:V2511)-COUNTA(N2511)</f>
        <v>3</v>
      </c>
      <c r="AC2511" s="74">
        <f t="array" ref="AC2511">AVERAGE(IF((COLUMN(I2511:V2511)&lt;&gt;COLUMN(N2511)), I2511:V2511))</f>
        <v>0.38461538461538464</v>
      </c>
    </row>
    <row r="2512" spans="1:29" x14ac:dyDescent="0.35">
      <c r="A2512" t="s">
        <v>3623</v>
      </c>
      <c r="B2512" t="s">
        <v>91</v>
      </c>
      <c r="C2512" t="s">
        <v>3612</v>
      </c>
      <c r="D2512" s="1">
        <v>1</v>
      </c>
      <c r="E2512" s="2">
        <f t="shared" si="234"/>
        <v>0</v>
      </c>
      <c r="F2512" s="2">
        <f t="shared" si="235"/>
        <v>0</v>
      </c>
      <c r="G2512" s="2">
        <f t="shared" si="236"/>
        <v>0</v>
      </c>
      <c r="H2512" s="2">
        <f t="shared" si="237"/>
        <v>8.3333333333333329E-2</v>
      </c>
      <c r="K2512" s="3">
        <v>1</v>
      </c>
      <c r="W2512" s="1">
        <f t="shared" si="238"/>
        <v>1</v>
      </c>
      <c r="X2512" s="17">
        <f>IFERROR(Z2512/AB2512,0)</f>
        <v>1</v>
      </c>
      <c r="Y2512" s="3">
        <f>SUBTOTAL(109,I2512:V2512)</f>
        <v>1</v>
      </c>
      <c r="Z2512" s="3">
        <f>Y2512-N2512</f>
        <v>1</v>
      </c>
      <c r="AA2512" s="3">
        <f t="shared" si="239"/>
        <v>1</v>
      </c>
      <c r="AB2512" s="3">
        <f>COUNTA(I2512:V2512)-COUNTA(N2512)</f>
        <v>1</v>
      </c>
      <c r="AC2512" s="74">
        <f t="array" ref="AC2512">AVERAGE(IF((COLUMN(I2512:V2512)&lt;&gt;COLUMN(N2512)), I2512:V2512))</f>
        <v>7.6923076923076927E-2</v>
      </c>
    </row>
    <row r="2513" spans="1:29" x14ac:dyDescent="0.35">
      <c r="A2513" t="s">
        <v>3624</v>
      </c>
      <c r="B2513" t="s">
        <v>10</v>
      </c>
      <c r="C2513" t="s">
        <v>3612</v>
      </c>
      <c r="D2513" s="1">
        <v>3</v>
      </c>
      <c r="E2513" s="2">
        <f t="shared" si="234"/>
        <v>0</v>
      </c>
      <c r="F2513" s="2">
        <f t="shared" si="235"/>
        <v>0</v>
      </c>
      <c r="G2513" s="2">
        <f t="shared" si="236"/>
        <v>0</v>
      </c>
      <c r="H2513" s="2">
        <f t="shared" si="237"/>
        <v>0.25</v>
      </c>
      <c r="I2513" s="3">
        <v>8</v>
      </c>
      <c r="J2513" s="3">
        <v>3</v>
      </c>
      <c r="W2513" s="1">
        <f t="shared" si="238"/>
        <v>3</v>
      </c>
      <c r="X2513" s="17">
        <f>IFERROR(Z2513/AB2513,0)</f>
        <v>5.5</v>
      </c>
      <c r="Y2513" s="3">
        <f>SUBTOTAL(109,I2513:V2513)</f>
        <v>11</v>
      </c>
      <c r="Z2513" s="3">
        <f>Y2513-N2513</f>
        <v>11</v>
      </c>
      <c r="AA2513" s="3">
        <f t="shared" si="239"/>
        <v>2</v>
      </c>
      <c r="AB2513" s="3">
        <f>COUNTA(I2513:V2513)-COUNTA(N2513)</f>
        <v>2</v>
      </c>
      <c r="AC2513" s="74">
        <f t="array" ref="AC2513">AVERAGE(IF((COLUMN(I2513:V2513)&lt;&gt;COLUMN(N2513)), I2513:V2513))</f>
        <v>0.84615384615384615</v>
      </c>
    </row>
    <row r="2514" spans="1:29" x14ac:dyDescent="0.35">
      <c r="A2514" t="s">
        <v>3625</v>
      </c>
      <c r="B2514" t="s">
        <v>3370</v>
      </c>
      <c r="C2514" t="s">
        <v>3612</v>
      </c>
      <c r="D2514" s="1">
        <v>1</v>
      </c>
      <c r="E2514" s="2">
        <f t="shared" si="234"/>
        <v>0</v>
      </c>
      <c r="F2514" s="2">
        <f t="shared" si="235"/>
        <v>0</v>
      </c>
      <c r="G2514" s="2">
        <f t="shared" si="236"/>
        <v>0</v>
      </c>
      <c r="H2514" s="2">
        <f t="shared" si="237"/>
        <v>8.3333333333333329E-2</v>
      </c>
      <c r="I2514" s="3">
        <v>1</v>
      </c>
      <c r="J2514" s="3">
        <v>1</v>
      </c>
      <c r="W2514" s="1">
        <f t="shared" si="238"/>
        <v>1</v>
      </c>
      <c r="X2514" s="17">
        <f>IFERROR(Z2514/AB2514,0)</f>
        <v>1</v>
      </c>
      <c r="Y2514" s="3">
        <f>SUBTOTAL(109,I2514:V2514)</f>
        <v>2</v>
      </c>
      <c r="Z2514" s="3">
        <f>Y2514-N2514</f>
        <v>2</v>
      </c>
      <c r="AA2514" s="3">
        <f t="shared" si="239"/>
        <v>2</v>
      </c>
      <c r="AB2514" s="3">
        <f>COUNTA(I2514:V2514)-COUNTA(N2514)</f>
        <v>2</v>
      </c>
      <c r="AC2514" s="74">
        <f t="array" ref="AC2514">AVERAGE(IF((COLUMN(I2514:V2514)&lt;&gt;COLUMN(N2514)), I2514:V2514))</f>
        <v>0.15384615384615385</v>
      </c>
    </row>
    <row r="2515" spans="1:29" x14ac:dyDescent="0.35">
      <c r="A2515" t="s">
        <v>3626</v>
      </c>
      <c r="B2515" t="s">
        <v>3372</v>
      </c>
      <c r="C2515" t="s">
        <v>3612</v>
      </c>
      <c r="D2515" s="1">
        <v>1</v>
      </c>
      <c r="E2515" s="2">
        <f t="shared" si="234"/>
        <v>0</v>
      </c>
      <c r="F2515" s="2">
        <f t="shared" si="235"/>
        <v>0</v>
      </c>
      <c r="G2515" s="2">
        <f t="shared" si="236"/>
        <v>0</v>
      </c>
      <c r="H2515" s="2">
        <f t="shared" si="237"/>
        <v>8.3333333333333329E-2</v>
      </c>
      <c r="I2515" s="3">
        <v>6</v>
      </c>
      <c r="J2515" s="3">
        <v>1</v>
      </c>
      <c r="W2515" s="1">
        <f t="shared" si="238"/>
        <v>1</v>
      </c>
      <c r="X2515" s="17">
        <f>IFERROR(Z2515/AB2515,0)</f>
        <v>3.5</v>
      </c>
      <c r="Y2515" s="3">
        <f>SUBTOTAL(109,I2515:V2515)</f>
        <v>7</v>
      </c>
      <c r="Z2515" s="3">
        <f>Y2515-N2515</f>
        <v>7</v>
      </c>
      <c r="AA2515" s="3">
        <f t="shared" si="239"/>
        <v>2</v>
      </c>
      <c r="AB2515" s="3">
        <f>COUNTA(I2515:V2515)-COUNTA(N2515)</f>
        <v>2</v>
      </c>
      <c r="AC2515" s="74">
        <f t="array" ref="AC2515">AVERAGE(IF((COLUMN(I2515:V2515)&lt;&gt;COLUMN(N2515)), I2515:V2515))</f>
        <v>0.53846153846153844</v>
      </c>
    </row>
    <row r="2516" spans="1:29" x14ac:dyDescent="0.35">
      <c r="A2516" t="s">
        <v>3627</v>
      </c>
      <c r="B2516" t="s">
        <v>13</v>
      </c>
      <c r="C2516" t="s">
        <v>3612</v>
      </c>
      <c r="D2516" s="1">
        <v>5</v>
      </c>
      <c r="E2516" s="2">
        <f t="shared" si="234"/>
        <v>0</v>
      </c>
      <c r="F2516" s="2">
        <f t="shared" si="235"/>
        <v>0</v>
      </c>
      <c r="G2516" s="2">
        <f t="shared" si="236"/>
        <v>0</v>
      </c>
      <c r="H2516" s="2">
        <f t="shared" si="237"/>
        <v>0.83333333333333337</v>
      </c>
      <c r="I2516" s="3">
        <v>9</v>
      </c>
      <c r="J2516" s="3">
        <v>7</v>
      </c>
      <c r="K2516" s="3">
        <v>3</v>
      </c>
      <c r="W2516" s="1">
        <f t="shared" si="238"/>
        <v>5</v>
      </c>
      <c r="X2516" s="17">
        <f>IFERROR(Z2516/AB2516,0)</f>
        <v>6.333333333333333</v>
      </c>
      <c r="Y2516" s="3">
        <f>SUBTOTAL(109,I2516:V2516)</f>
        <v>19</v>
      </c>
      <c r="Z2516" s="3">
        <f>Y2516-N2516</f>
        <v>19</v>
      </c>
      <c r="AA2516" s="3">
        <f t="shared" si="239"/>
        <v>3</v>
      </c>
      <c r="AB2516" s="3">
        <f>COUNTA(I2516:V2516)-COUNTA(N2516)</f>
        <v>3</v>
      </c>
      <c r="AC2516" s="74">
        <f t="array" ref="AC2516">AVERAGE(IF((COLUMN(I2516:V2516)&lt;&gt;COLUMN(N2516)), I2516:V2516))</f>
        <v>1.4615384615384615</v>
      </c>
    </row>
    <row r="2517" spans="1:29" x14ac:dyDescent="0.35">
      <c r="A2517" t="s">
        <v>3628</v>
      </c>
      <c r="B2517" t="s">
        <v>3376</v>
      </c>
      <c r="C2517" t="s">
        <v>3612</v>
      </c>
      <c r="D2517" s="1">
        <v>3</v>
      </c>
      <c r="E2517" s="2">
        <f t="shared" si="234"/>
        <v>0</v>
      </c>
      <c r="F2517" s="2">
        <f t="shared" si="235"/>
        <v>0</v>
      </c>
      <c r="G2517" s="2">
        <f t="shared" si="236"/>
        <v>0</v>
      </c>
      <c r="H2517" s="2">
        <f t="shared" si="237"/>
        <v>0.25</v>
      </c>
      <c r="I2517" s="3">
        <v>3</v>
      </c>
      <c r="J2517" s="3">
        <v>3</v>
      </c>
      <c r="W2517" s="1">
        <f t="shared" si="238"/>
        <v>3</v>
      </c>
      <c r="X2517" s="17">
        <f>IFERROR(Z2517/AB2517,0)</f>
        <v>3</v>
      </c>
      <c r="Y2517" s="3">
        <f>SUBTOTAL(109,I2517:V2517)</f>
        <v>6</v>
      </c>
      <c r="Z2517" s="3">
        <f>Y2517-N2517</f>
        <v>6</v>
      </c>
      <c r="AA2517" s="3">
        <f t="shared" si="239"/>
        <v>2</v>
      </c>
      <c r="AB2517" s="3">
        <f>COUNTA(I2517:V2517)-COUNTA(N2517)</f>
        <v>2</v>
      </c>
      <c r="AC2517" s="74">
        <f t="array" ref="AC2517">AVERAGE(IF((COLUMN(I2517:V2517)&lt;&gt;COLUMN(N2517)), I2517:V2517))</f>
        <v>0.46153846153846156</v>
      </c>
    </row>
    <row r="2518" spans="1:29" x14ac:dyDescent="0.35">
      <c r="A2518" t="s">
        <v>3629</v>
      </c>
      <c r="B2518" t="s">
        <v>3378</v>
      </c>
      <c r="C2518" t="s">
        <v>3612</v>
      </c>
      <c r="D2518" s="1">
        <v>2</v>
      </c>
      <c r="E2518" s="2">
        <f t="shared" si="234"/>
        <v>0</v>
      </c>
      <c r="F2518" s="2">
        <f t="shared" si="235"/>
        <v>0</v>
      </c>
      <c r="G2518" s="2">
        <f t="shared" si="236"/>
        <v>0</v>
      </c>
      <c r="H2518" s="2">
        <f t="shared" si="237"/>
        <v>0.16666666666666666</v>
      </c>
      <c r="I2518" s="3">
        <v>5</v>
      </c>
      <c r="J2518" s="3">
        <v>2</v>
      </c>
      <c r="W2518" s="1">
        <f t="shared" si="238"/>
        <v>2</v>
      </c>
      <c r="X2518" s="17">
        <f>IFERROR(Z2518/AB2518,0)</f>
        <v>3.5</v>
      </c>
      <c r="Y2518" s="3">
        <f>SUBTOTAL(109,I2518:V2518)</f>
        <v>7</v>
      </c>
      <c r="Z2518" s="3">
        <f>Y2518-N2518</f>
        <v>7</v>
      </c>
      <c r="AA2518" s="3">
        <f t="shared" si="239"/>
        <v>2</v>
      </c>
      <c r="AB2518" s="3">
        <f>COUNTA(I2518:V2518)-COUNTA(N2518)</f>
        <v>2</v>
      </c>
      <c r="AC2518" s="74">
        <f t="array" ref="AC2518">AVERAGE(IF((COLUMN(I2518:V2518)&lt;&gt;COLUMN(N2518)), I2518:V2518))</f>
        <v>0.53846153846153844</v>
      </c>
    </row>
    <row r="2519" spans="1:29" x14ac:dyDescent="0.35">
      <c r="A2519" t="s">
        <v>3630</v>
      </c>
      <c r="B2519" t="s">
        <v>101</v>
      </c>
      <c r="C2519" t="s">
        <v>3612</v>
      </c>
      <c r="D2519" s="1">
        <v>1</v>
      </c>
      <c r="E2519" s="2">
        <f t="shared" si="234"/>
        <v>0</v>
      </c>
      <c r="F2519" s="2">
        <f t="shared" si="235"/>
        <v>0</v>
      </c>
      <c r="G2519" s="2">
        <f t="shared" si="236"/>
        <v>0.1111111111111111</v>
      </c>
      <c r="H2519" s="2">
        <f t="shared" si="237"/>
        <v>8.3333333333333329E-2</v>
      </c>
      <c r="M2519" s="3">
        <v>1</v>
      </c>
      <c r="W2519" s="1">
        <f t="shared" si="238"/>
        <v>1</v>
      </c>
      <c r="X2519" s="17">
        <f>IFERROR(Z2519/AB2519,0)</f>
        <v>1</v>
      </c>
      <c r="Y2519" s="3">
        <f>SUBTOTAL(109,I2519:V2519)</f>
        <v>1</v>
      </c>
      <c r="Z2519" s="3">
        <f>Y2519-N2519</f>
        <v>1</v>
      </c>
      <c r="AA2519" s="3">
        <f t="shared" si="239"/>
        <v>1</v>
      </c>
      <c r="AB2519" s="3">
        <f>COUNTA(I2519:V2519)-COUNTA(N2519)</f>
        <v>1</v>
      </c>
      <c r="AC2519" s="74">
        <f t="array" ref="AC2519">AVERAGE(IF((COLUMN(I2519:V2519)&lt;&gt;COLUMN(N2519)), I2519:V2519))</f>
        <v>7.6923076923076927E-2</v>
      </c>
    </row>
    <row r="2520" spans="1:29" x14ac:dyDescent="0.35">
      <c r="A2520" t="s">
        <v>3631</v>
      </c>
      <c r="B2520" t="s">
        <v>3632</v>
      </c>
      <c r="C2520" t="s">
        <v>3612</v>
      </c>
      <c r="D2520" s="1">
        <v>1</v>
      </c>
      <c r="E2520" s="2">
        <f t="shared" si="234"/>
        <v>0</v>
      </c>
      <c r="F2520" s="2">
        <f t="shared" si="235"/>
        <v>0</v>
      </c>
      <c r="G2520" s="2">
        <f t="shared" si="236"/>
        <v>0</v>
      </c>
      <c r="H2520" s="2">
        <f t="shared" si="237"/>
        <v>8.3333333333333329E-2</v>
      </c>
      <c r="J2520" s="3">
        <v>1</v>
      </c>
      <c r="W2520" s="1">
        <f t="shared" si="238"/>
        <v>1</v>
      </c>
      <c r="X2520" s="17">
        <f>IFERROR(Z2520/AB2520,0)</f>
        <v>1</v>
      </c>
      <c r="Y2520" s="3">
        <f>SUBTOTAL(109,I2520:V2520)</f>
        <v>1</v>
      </c>
      <c r="Z2520" s="3">
        <f>Y2520-N2520</f>
        <v>1</v>
      </c>
      <c r="AA2520" s="3">
        <f t="shared" si="239"/>
        <v>1</v>
      </c>
      <c r="AB2520" s="3">
        <f>COUNTA(I2520:V2520)-COUNTA(N2520)</f>
        <v>1</v>
      </c>
      <c r="AC2520" s="74">
        <f t="array" ref="AC2520">AVERAGE(IF((COLUMN(I2520:V2520)&lt;&gt;COLUMN(N2520)), I2520:V2520))</f>
        <v>7.6923076923076927E-2</v>
      </c>
    </row>
    <row r="2521" spans="1:29" x14ac:dyDescent="0.35">
      <c r="A2521" t="s">
        <v>3633</v>
      </c>
      <c r="B2521" t="s">
        <v>107</v>
      </c>
      <c r="C2521" t="s">
        <v>3612</v>
      </c>
      <c r="D2521" s="1" t="s">
        <v>71</v>
      </c>
      <c r="E2521" s="2">
        <f t="shared" si="234"/>
        <v>0</v>
      </c>
      <c r="F2521" s="2">
        <f t="shared" si="235"/>
        <v>0</v>
      </c>
      <c r="G2521" s="2">
        <f t="shared" si="236"/>
        <v>0</v>
      </c>
      <c r="H2521" s="2">
        <f t="shared" si="237"/>
        <v>0</v>
      </c>
      <c r="I2521" s="3">
        <v>4</v>
      </c>
      <c r="W2521" s="1" t="str">
        <f t="shared" si="238"/>
        <v>0</v>
      </c>
      <c r="X2521" s="17">
        <f>IFERROR(Z2521/AB2521,0)</f>
        <v>4</v>
      </c>
      <c r="Y2521" s="3">
        <f>SUBTOTAL(109,I2521:V2521)</f>
        <v>4</v>
      </c>
      <c r="Z2521" s="3">
        <f>Y2521-N2521</f>
        <v>4</v>
      </c>
      <c r="AA2521" s="3">
        <f t="shared" si="239"/>
        <v>1</v>
      </c>
      <c r="AB2521" s="3">
        <f>COUNTA(I2521:V2521)-COUNTA(N2521)</f>
        <v>1</v>
      </c>
      <c r="AC2521" s="74">
        <f t="array" ref="AC2521">AVERAGE(IF((COLUMN(I2521:V2521)&lt;&gt;COLUMN(N2521)), I2521:V2521))</f>
        <v>0.30769230769230771</v>
      </c>
    </row>
    <row r="2522" spans="1:29" x14ac:dyDescent="0.35">
      <c r="A2522" t="s">
        <v>3634</v>
      </c>
      <c r="B2522" t="s">
        <v>978</v>
      </c>
      <c r="C2522" t="s">
        <v>3612</v>
      </c>
      <c r="D2522" s="1" t="s">
        <v>71</v>
      </c>
      <c r="E2522" s="2">
        <f t="shared" si="234"/>
        <v>0</v>
      </c>
      <c r="F2522" s="2">
        <f t="shared" si="235"/>
        <v>0</v>
      </c>
      <c r="G2522" s="2">
        <f t="shared" si="236"/>
        <v>0</v>
      </c>
      <c r="H2522" s="2">
        <f t="shared" si="237"/>
        <v>0</v>
      </c>
      <c r="I2522" s="3">
        <v>1</v>
      </c>
      <c r="W2522" s="1" t="str">
        <f t="shared" si="238"/>
        <v>0</v>
      </c>
      <c r="X2522" s="17">
        <f>IFERROR(Z2522/AB2522,0)</f>
        <v>1</v>
      </c>
      <c r="Y2522" s="3">
        <f>SUBTOTAL(109,I2522:V2522)</f>
        <v>1</v>
      </c>
      <c r="Z2522" s="3">
        <f>Y2522-N2522</f>
        <v>1</v>
      </c>
      <c r="AA2522" s="3">
        <f t="shared" si="239"/>
        <v>1</v>
      </c>
      <c r="AB2522" s="3">
        <f>COUNTA(I2522:V2522)-COUNTA(N2522)</f>
        <v>1</v>
      </c>
      <c r="AC2522" s="74">
        <f t="array" ref="AC2522">AVERAGE(IF((COLUMN(I2522:V2522)&lt;&gt;COLUMN(N2522)), I2522:V2522))</f>
        <v>7.6923076923076927E-2</v>
      </c>
    </row>
    <row r="2523" spans="1:29" x14ac:dyDescent="0.35">
      <c r="A2523" t="s">
        <v>3635</v>
      </c>
      <c r="B2523" t="s">
        <v>113</v>
      </c>
      <c r="C2523" t="s">
        <v>3612</v>
      </c>
      <c r="D2523" s="1" t="s">
        <v>71</v>
      </c>
      <c r="E2523" s="2">
        <f t="shared" si="234"/>
        <v>0</v>
      </c>
      <c r="F2523" s="2">
        <f t="shared" si="235"/>
        <v>0</v>
      </c>
      <c r="G2523" s="2">
        <f t="shared" si="236"/>
        <v>0</v>
      </c>
      <c r="H2523" s="2">
        <f t="shared" si="237"/>
        <v>0</v>
      </c>
      <c r="I2523" s="3">
        <v>2</v>
      </c>
      <c r="W2523" s="1" t="str">
        <f t="shared" si="238"/>
        <v>0</v>
      </c>
      <c r="X2523" s="17">
        <f>IFERROR(Z2523/AB2523,0)</f>
        <v>2</v>
      </c>
      <c r="Y2523" s="3">
        <f>SUBTOTAL(109,I2523:V2523)</f>
        <v>2</v>
      </c>
      <c r="Z2523" s="3">
        <f>Y2523-N2523</f>
        <v>2</v>
      </c>
      <c r="AA2523" s="3">
        <f t="shared" si="239"/>
        <v>1</v>
      </c>
      <c r="AB2523" s="3">
        <f>COUNTA(I2523:V2523)-COUNTA(N2523)</f>
        <v>1</v>
      </c>
      <c r="AC2523" s="74">
        <f t="array" ref="AC2523">AVERAGE(IF((COLUMN(I2523:V2523)&lt;&gt;COLUMN(N2523)), I2523:V2523))</f>
        <v>0.15384615384615385</v>
      </c>
    </row>
    <row r="2524" spans="1:29" x14ac:dyDescent="0.35">
      <c r="A2524" t="s">
        <v>3636</v>
      </c>
      <c r="B2524" t="s">
        <v>984</v>
      </c>
      <c r="C2524" t="s">
        <v>3612</v>
      </c>
      <c r="D2524" s="1">
        <v>2</v>
      </c>
      <c r="E2524" s="2">
        <f t="shared" si="234"/>
        <v>0</v>
      </c>
      <c r="F2524" s="2">
        <f t="shared" si="235"/>
        <v>0</v>
      </c>
      <c r="G2524" s="2">
        <f t="shared" si="236"/>
        <v>0</v>
      </c>
      <c r="H2524" s="2">
        <f t="shared" si="237"/>
        <v>0.16666666666666666</v>
      </c>
      <c r="I2524" s="3">
        <v>3</v>
      </c>
      <c r="J2524" s="3">
        <v>2</v>
      </c>
      <c r="W2524" s="1">
        <f t="shared" si="238"/>
        <v>2</v>
      </c>
      <c r="X2524" s="17">
        <f>IFERROR(Z2524/AB2524,0)</f>
        <v>2.5</v>
      </c>
      <c r="Y2524" s="3">
        <f>SUBTOTAL(109,I2524:V2524)</f>
        <v>5</v>
      </c>
      <c r="Z2524" s="3">
        <f>Y2524-N2524</f>
        <v>5</v>
      </c>
      <c r="AA2524" s="3">
        <f t="shared" si="239"/>
        <v>2</v>
      </c>
      <c r="AB2524" s="3">
        <f>COUNTA(I2524:V2524)-COUNTA(N2524)</f>
        <v>2</v>
      </c>
      <c r="AC2524" s="74">
        <f t="array" ref="AC2524">AVERAGE(IF((COLUMN(I2524:V2524)&lt;&gt;COLUMN(N2524)), I2524:V2524))</f>
        <v>0.38461538461538464</v>
      </c>
    </row>
    <row r="2525" spans="1:29" x14ac:dyDescent="0.35">
      <c r="A2525" t="s">
        <v>3637</v>
      </c>
      <c r="B2525" t="s">
        <v>1709</v>
      </c>
      <c r="C2525" t="s">
        <v>3612</v>
      </c>
      <c r="D2525" s="1" t="s">
        <v>71</v>
      </c>
      <c r="E2525" s="2">
        <f t="shared" si="234"/>
        <v>0</v>
      </c>
      <c r="F2525" s="2">
        <f t="shared" si="235"/>
        <v>0</v>
      </c>
      <c r="G2525" s="2">
        <f t="shared" si="236"/>
        <v>0</v>
      </c>
      <c r="H2525" s="2">
        <f t="shared" si="237"/>
        <v>0</v>
      </c>
      <c r="I2525" s="3">
        <v>2</v>
      </c>
      <c r="W2525" s="1" t="str">
        <f t="shared" si="238"/>
        <v>0</v>
      </c>
      <c r="X2525" s="17">
        <f>IFERROR(Z2525/AB2525,0)</f>
        <v>2</v>
      </c>
      <c r="Y2525" s="3">
        <f>SUBTOTAL(109,I2525:V2525)</f>
        <v>2</v>
      </c>
      <c r="Z2525" s="3">
        <f>Y2525-N2525</f>
        <v>2</v>
      </c>
      <c r="AA2525" s="3">
        <f t="shared" si="239"/>
        <v>1</v>
      </c>
      <c r="AB2525" s="3">
        <f>COUNTA(I2525:V2525)-COUNTA(N2525)</f>
        <v>1</v>
      </c>
      <c r="AC2525" s="74">
        <f t="array" ref="AC2525">AVERAGE(IF((COLUMN(I2525:V2525)&lt;&gt;COLUMN(N2525)), I2525:V2525))</f>
        <v>0.15384615384615385</v>
      </c>
    </row>
    <row r="2526" spans="1:29" x14ac:dyDescent="0.35">
      <c r="A2526" t="s">
        <v>3638</v>
      </c>
      <c r="B2526" t="s">
        <v>353</v>
      </c>
      <c r="C2526" t="s">
        <v>3612</v>
      </c>
      <c r="D2526" s="1">
        <v>1</v>
      </c>
      <c r="E2526" s="2">
        <f t="shared" si="234"/>
        <v>0</v>
      </c>
      <c r="F2526" s="2">
        <f t="shared" si="235"/>
        <v>0</v>
      </c>
      <c r="G2526" s="2">
        <f t="shared" si="236"/>
        <v>0</v>
      </c>
      <c r="H2526" s="2">
        <f t="shared" si="237"/>
        <v>8.3333333333333329E-2</v>
      </c>
      <c r="I2526" s="3">
        <v>1</v>
      </c>
      <c r="J2526" s="3">
        <v>1</v>
      </c>
      <c r="W2526" s="1">
        <f t="shared" si="238"/>
        <v>1</v>
      </c>
      <c r="X2526" s="17">
        <f>IFERROR(Z2526/AB2526,0)</f>
        <v>1</v>
      </c>
      <c r="Y2526" s="3">
        <f>SUBTOTAL(109,I2526:V2526)</f>
        <v>2</v>
      </c>
      <c r="Z2526" s="3">
        <f>Y2526-N2526</f>
        <v>2</v>
      </c>
      <c r="AA2526" s="3">
        <f t="shared" si="239"/>
        <v>2</v>
      </c>
      <c r="AB2526" s="3">
        <f>COUNTA(I2526:V2526)-COUNTA(N2526)</f>
        <v>2</v>
      </c>
      <c r="AC2526" s="74">
        <f t="array" ref="AC2526">AVERAGE(IF((COLUMN(I2526:V2526)&lt;&gt;COLUMN(N2526)), I2526:V2526))</f>
        <v>0.15384615384615385</v>
      </c>
    </row>
    <row r="2527" spans="1:29" x14ac:dyDescent="0.35">
      <c r="A2527" t="s">
        <v>3639</v>
      </c>
      <c r="B2527" t="s">
        <v>2823</v>
      </c>
      <c r="C2527" t="s">
        <v>3612</v>
      </c>
      <c r="D2527" s="1" t="s">
        <v>71</v>
      </c>
      <c r="E2527" s="2">
        <f t="shared" si="234"/>
        <v>0</v>
      </c>
      <c r="F2527" s="2">
        <f t="shared" si="235"/>
        <v>0</v>
      </c>
      <c r="G2527" s="2">
        <f t="shared" si="236"/>
        <v>0</v>
      </c>
      <c r="H2527" s="2">
        <f t="shared" si="237"/>
        <v>0</v>
      </c>
      <c r="I2527" s="3">
        <v>1</v>
      </c>
      <c r="W2527" s="1" t="str">
        <f t="shared" si="238"/>
        <v>0</v>
      </c>
      <c r="X2527" s="17">
        <f>IFERROR(Z2527/AB2527,0)</f>
        <v>1</v>
      </c>
      <c r="Y2527" s="3">
        <f>SUBTOTAL(109,I2527:V2527)</f>
        <v>1</v>
      </c>
      <c r="Z2527" s="3">
        <f>Y2527-N2527</f>
        <v>1</v>
      </c>
      <c r="AA2527" s="3">
        <f t="shared" si="239"/>
        <v>1</v>
      </c>
      <c r="AB2527" s="3">
        <f>COUNTA(I2527:V2527)-COUNTA(N2527)</f>
        <v>1</v>
      </c>
      <c r="AC2527" s="74">
        <f t="array" ref="AC2527">AVERAGE(IF((COLUMN(I2527:V2527)&lt;&gt;COLUMN(N2527)), I2527:V2527))</f>
        <v>7.6923076923076927E-2</v>
      </c>
    </row>
    <row r="2528" spans="1:29" x14ac:dyDescent="0.35">
      <c r="A2528" t="s">
        <v>3640</v>
      </c>
      <c r="B2528" t="s">
        <v>3641</v>
      </c>
      <c r="C2528" t="s">
        <v>3612</v>
      </c>
      <c r="D2528" s="1">
        <v>2</v>
      </c>
      <c r="E2528" s="2">
        <f t="shared" si="234"/>
        <v>0</v>
      </c>
      <c r="F2528" s="2">
        <f t="shared" si="235"/>
        <v>0</v>
      </c>
      <c r="G2528" s="2">
        <f t="shared" si="236"/>
        <v>0</v>
      </c>
      <c r="H2528" s="2">
        <f t="shared" si="237"/>
        <v>0.16666666666666666</v>
      </c>
      <c r="I2528" s="3">
        <v>1</v>
      </c>
      <c r="J2528" s="3">
        <v>2</v>
      </c>
      <c r="W2528" s="1">
        <f t="shared" si="238"/>
        <v>2</v>
      </c>
      <c r="X2528" s="17">
        <f>IFERROR(Z2528/AB2528,0)</f>
        <v>1.5</v>
      </c>
      <c r="Y2528" s="3">
        <f>SUBTOTAL(109,I2528:V2528)</f>
        <v>3</v>
      </c>
      <c r="Z2528" s="3">
        <f>Y2528-N2528</f>
        <v>3</v>
      </c>
      <c r="AA2528" s="3">
        <f t="shared" si="239"/>
        <v>2</v>
      </c>
      <c r="AB2528" s="3">
        <f>COUNTA(I2528:V2528)-COUNTA(N2528)</f>
        <v>2</v>
      </c>
      <c r="AC2528" s="74">
        <f t="array" ref="AC2528">AVERAGE(IF((COLUMN(I2528:V2528)&lt;&gt;COLUMN(N2528)), I2528:V2528))</f>
        <v>0.23076923076923078</v>
      </c>
    </row>
    <row r="2529" spans="1:29" x14ac:dyDescent="0.35">
      <c r="A2529" t="s">
        <v>3642</v>
      </c>
      <c r="B2529" t="s">
        <v>117</v>
      </c>
      <c r="C2529" t="s">
        <v>3612</v>
      </c>
      <c r="D2529" s="1">
        <v>1</v>
      </c>
      <c r="E2529" s="2">
        <f t="shared" si="234"/>
        <v>0</v>
      </c>
      <c r="F2529" s="2">
        <f t="shared" si="235"/>
        <v>0</v>
      </c>
      <c r="G2529" s="2">
        <f t="shared" si="236"/>
        <v>0</v>
      </c>
      <c r="H2529" s="2">
        <f t="shared" si="237"/>
        <v>8.3333333333333329E-2</v>
      </c>
      <c r="J2529" s="3">
        <v>1</v>
      </c>
      <c r="W2529" s="1">
        <f t="shared" si="238"/>
        <v>1</v>
      </c>
      <c r="X2529" s="17">
        <f>IFERROR(Z2529/AB2529,0)</f>
        <v>1</v>
      </c>
      <c r="Y2529" s="3">
        <f>SUBTOTAL(109,I2529:V2529)</f>
        <v>1</v>
      </c>
      <c r="Z2529" s="3">
        <f>Y2529-N2529</f>
        <v>1</v>
      </c>
      <c r="AA2529" s="3">
        <f t="shared" si="239"/>
        <v>1</v>
      </c>
      <c r="AB2529" s="3">
        <f>COUNTA(I2529:V2529)-COUNTA(N2529)</f>
        <v>1</v>
      </c>
      <c r="AC2529" s="74">
        <f t="array" ref="AC2529">AVERAGE(IF((COLUMN(I2529:V2529)&lt;&gt;COLUMN(N2529)), I2529:V2529))</f>
        <v>7.6923076923076927E-2</v>
      </c>
    </row>
    <row r="2530" spans="1:29" x14ac:dyDescent="0.35">
      <c r="A2530" t="s">
        <v>3396</v>
      </c>
      <c r="B2530" t="s">
        <v>1733</v>
      </c>
      <c r="C2530" t="s">
        <v>3313</v>
      </c>
      <c r="D2530" s="1">
        <v>1</v>
      </c>
      <c r="E2530" s="2">
        <f t="shared" si="234"/>
        <v>0</v>
      </c>
      <c r="F2530" s="2">
        <f t="shared" si="235"/>
        <v>0.16666666666666666</v>
      </c>
      <c r="G2530" s="2">
        <f t="shared" si="236"/>
        <v>0.1111111111111111</v>
      </c>
      <c r="H2530" s="2">
        <f t="shared" si="237"/>
        <v>8.3333333333333329E-2</v>
      </c>
      <c r="R2530" s="3">
        <v>1</v>
      </c>
      <c r="W2530" s="1">
        <f t="shared" si="238"/>
        <v>1</v>
      </c>
      <c r="X2530" s="17">
        <f>IFERROR(Z2530/AB2530,0)</f>
        <v>1</v>
      </c>
      <c r="Y2530" s="3">
        <f>SUBTOTAL(109,I2530:V2530)</f>
        <v>1</v>
      </c>
      <c r="Z2530" s="3">
        <f>Y2530-N2530</f>
        <v>1</v>
      </c>
      <c r="AA2530" s="3">
        <f t="shared" si="239"/>
        <v>1</v>
      </c>
      <c r="AB2530" s="3">
        <f>COUNTA(I2530:V2530)-COUNTA(N2530)</f>
        <v>1</v>
      </c>
      <c r="AC2530" s="74">
        <f t="array" ref="AC2530">AVERAGE(IF((COLUMN(I2530:V2530)&lt;&gt;COLUMN(N2530)), I2530:V2530))</f>
        <v>7.6923076923076927E-2</v>
      </c>
    </row>
    <row r="2531" spans="1:29" x14ac:dyDescent="0.35">
      <c r="A2531" t="s">
        <v>3397</v>
      </c>
      <c r="B2531" t="s">
        <v>626</v>
      </c>
      <c r="C2531" t="s">
        <v>3313</v>
      </c>
      <c r="D2531" s="1">
        <v>2</v>
      </c>
      <c r="E2531" s="2">
        <f t="shared" si="234"/>
        <v>1</v>
      </c>
      <c r="F2531" s="2">
        <f t="shared" si="235"/>
        <v>0.83333333333333337</v>
      </c>
      <c r="G2531" s="2">
        <f t="shared" si="236"/>
        <v>0.77777777777777779</v>
      </c>
      <c r="H2531" s="2">
        <f t="shared" si="237"/>
        <v>0.58333333333333337</v>
      </c>
      <c r="N2531" s="3">
        <v>1</v>
      </c>
      <c r="O2531" s="3">
        <v>1</v>
      </c>
      <c r="R2531" s="3">
        <v>2</v>
      </c>
      <c r="S2531" s="3">
        <v>3</v>
      </c>
      <c r="W2531" s="1">
        <f t="shared" si="238"/>
        <v>2</v>
      </c>
      <c r="X2531" s="17">
        <f>IFERROR(Z2531/AB2531,0)</f>
        <v>2</v>
      </c>
      <c r="Y2531" s="3">
        <f>SUBTOTAL(109,I2531:V2531)</f>
        <v>7</v>
      </c>
      <c r="Z2531" s="3">
        <f>Y2531-N2531</f>
        <v>6</v>
      </c>
      <c r="AA2531" s="3">
        <f t="shared" si="239"/>
        <v>4</v>
      </c>
      <c r="AB2531" s="3">
        <f>COUNTA(I2531:V2531)-COUNTA(N2531)</f>
        <v>3</v>
      </c>
      <c r="AC2531" s="74">
        <f t="array" ref="AC2531">AVERAGE(IF((COLUMN(I2531:V2531)&lt;&gt;COLUMN(N2531)), I2531:V2531))</f>
        <v>0.46153846153846156</v>
      </c>
    </row>
    <row r="2532" spans="1:29" x14ac:dyDescent="0.35">
      <c r="A2532" t="s">
        <v>3398</v>
      </c>
      <c r="B2532" t="s">
        <v>2851</v>
      </c>
      <c r="C2532" t="s">
        <v>3313</v>
      </c>
      <c r="D2532" s="1">
        <v>1</v>
      </c>
      <c r="E2532" s="2">
        <f t="shared" si="234"/>
        <v>0.33333333333333331</v>
      </c>
      <c r="F2532" s="2">
        <f t="shared" si="235"/>
        <v>0.16666666666666666</v>
      </c>
      <c r="G2532" s="2">
        <f t="shared" si="236"/>
        <v>0.1111111111111111</v>
      </c>
      <c r="H2532" s="2">
        <f t="shared" si="237"/>
        <v>8.3333333333333329E-2</v>
      </c>
      <c r="S2532" s="3">
        <v>1</v>
      </c>
      <c r="W2532" s="1">
        <f t="shared" si="238"/>
        <v>1</v>
      </c>
      <c r="X2532" s="17">
        <f>IFERROR(Z2532/AB2532,0)</f>
        <v>1</v>
      </c>
      <c r="Y2532" s="3">
        <f>SUBTOTAL(109,I2532:V2532)</f>
        <v>1</v>
      </c>
      <c r="Z2532" s="3">
        <f>Y2532-N2532</f>
        <v>1</v>
      </c>
      <c r="AA2532" s="3">
        <f t="shared" si="239"/>
        <v>1</v>
      </c>
      <c r="AB2532" s="3">
        <f>COUNTA(I2532:V2532)-COUNTA(N2532)</f>
        <v>1</v>
      </c>
      <c r="AC2532" s="74">
        <f t="array" ref="AC2532">AVERAGE(IF((COLUMN(I2532:V2532)&lt;&gt;COLUMN(N2532)), I2532:V2532))</f>
        <v>7.6923076923076927E-2</v>
      </c>
    </row>
    <row r="2533" spans="1:29" x14ac:dyDescent="0.35">
      <c r="A2533" t="s">
        <v>3646</v>
      </c>
      <c r="B2533" t="s">
        <v>356</v>
      </c>
      <c r="C2533" t="s">
        <v>3612</v>
      </c>
      <c r="D2533" s="1">
        <v>2.5</v>
      </c>
      <c r="E2533" s="2">
        <f t="shared" si="234"/>
        <v>0</v>
      </c>
      <c r="F2533" s="2">
        <f t="shared" si="235"/>
        <v>0</v>
      </c>
      <c r="G2533" s="2">
        <f t="shared" si="236"/>
        <v>0</v>
      </c>
      <c r="H2533" s="2">
        <f t="shared" si="237"/>
        <v>0.41666666666666669</v>
      </c>
      <c r="I2533" s="3">
        <v>3</v>
      </c>
      <c r="J2533" s="3">
        <v>4</v>
      </c>
      <c r="K2533" s="3">
        <v>1</v>
      </c>
      <c r="W2533" s="1">
        <f t="shared" si="238"/>
        <v>2.5</v>
      </c>
      <c r="X2533" s="17">
        <f>IFERROR(Z2533/AB2533,0)</f>
        <v>2.6666666666666665</v>
      </c>
      <c r="Y2533" s="3">
        <f>SUBTOTAL(109,I2533:V2533)</f>
        <v>8</v>
      </c>
      <c r="Z2533" s="3">
        <f>Y2533-N2533</f>
        <v>8</v>
      </c>
      <c r="AA2533" s="3">
        <f t="shared" si="239"/>
        <v>3</v>
      </c>
      <c r="AB2533" s="3">
        <f>COUNTA(I2533:V2533)-COUNTA(N2533)</f>
        <v>3</v>
      </c>
      <c r="AC2533" s="74">
        <f t="array" ref="AC2533">AVERAGE(IF((COLUMN(I2533:V2533)&lt;&gt;COLUMN(N2533)), I2533:V2533))</f>
        <v>0.61538461538461542</v>
      </c>
    </row>
    <row r="2534" spans="1:29" x14ac:dyDescent="0.35">
      <c r="A2534" t="s">
        <v>3647</v>
      </c>
      <c r="B2534" t="s">
        <v>360</v>
      </c>
      <c r="C2534" t="s">
        <v>3612</v>
      </c>
      <c r="D2534" s="1">
        <v>1.5</v>
      </c>
      <c r="E2534" s="2">
        <f t="shared" si="234"/>
        <v>0</v>
      </c>
      <c r="F2534" s="2">
        <f t="shared" si="235"/>
        <v>0</v>
      </c>
      <c r="G2534" s="2">
        <f t="shared" si="236"/>
        <v>0</v>
      </c>
      <c r="H2534" s="2">
        <f t="shared" si="237"/>
        <v>0.25</v>
      </c>
      <c r="J2534" s="3">
        <v>2</v>
      </c>
      <c r="K2534" s="3">
        <v>1</v>
      </c>
      <c r="W2534" s="1">
        <f t="shared" si="238"/>
        <v>1.5</v>
      </c>
      <c r="X2534" s="17">
        <f>IFERROR(Z2534/AB2534,0)</f>
        <v>1.5</v>
      </c>
      <c r="Y2534" s="3">
        <f>SUBTOTAL(109,I2534:V2534)</f>
        <v>3</v>
      </c>
      <c r="Z2534" s="3">
        <f>Y2534-N2534</f>
        <v>3</v>
      </c>
      <c r="AA2534" s="3">
        <f t="shared" si="239"/>
        <v>2</v>
      </c>
      <c r="AB2534" s="3">
        <f>COUNTA(I2534:V2534)-COUNTA(N2534)</f>
        <v>2</v>
      </c>
      <c r="AC2534" s="74">
        <f t="array" ref="AC2534">AVERAGE(IF((COLUMN(I2534:V2534)&lt;&gt;COLUMN(N2534)), I2534:V2534))</f>
        <v>0.23076923076923078</v>
      </c>
    </row>
    <row r="2535" spans="1:29" x14ac:dyDescent="0.35">
      <c r="A2535" t="s">
        <v>3648</v>
      </c>
      <c r="B2535" t="s">
        <v>362</v>
      </c>
      <c r="C2535" t="s">
        <v>3612</v>
      </c>
      <c r="D2535" s="1">
        <v>1.5</v>
      </c>
      <c r="E2535" s="2">
        <f t="shared" si="234"/>
        <v>0</v>
      </c>
      <c r="F2535" s="2">
        <f t="shared" si="235"/>
        <v>0</v>
      </c>
      <c r="G2535" s="2">
        <f t="shared" si="236"/>
        <v>0</v>
      </c>
      <c r="H2535" s="2">
        <f t="shared" si="237"/>
        <v>0.25</v>
      </c>
      <c r="J2535" s="3">
        <v>2</v>
      </c>
      <c r="K2535" s="3">
        <v>1</v>
      </c>
      <c r="W2535" s="1">
        <f t="shared" si="238"/>
        <v>1.5</v>
      </c>
      <c r="X2535" s="17">
        <f>IFERROR(Z2535/AB2535,0)</f>
        <v>1.5</v>
      </c>
      <c r="Y2535" s="3">
        <f>SUBTOTAL(109,I2535:V2535)</f>
        <v>3</v>
      </c>
      <c r="Z2535" s="3">
        <f>Y2535-N2535</f>
        <v>3</v>
      </c>
      <c r="AA2535" s="3">
        <f t="shared" si="239"/>
        <v>2</v>
      </c>
      <c r="AB2535" s="3">
        <f>COUNTA(I2535:V2535)-COUNTA(N2535)</f>
        <v>2</v>
      </c>
      <c r="AC2535" s="74">
        <f t="array" ref="AC2535">AVERAGE(IF((COLUMN(I2535:V2535)&lt;&gt;COLUMN(N2535)), I2535:V2535))</f>
        <v>0.23076923076923078</v>
      </c>
    </row>
    <row r="2536" spans="1:29" x14ac:dyDescent="0.35">
      <c r="A2536" t="s">
        <v>3649</v>
      </c>
      <c r="B2536" t="s">
        <v>381</v>
      </c>
      <c r="C2536" t="s">
        <v>3612</v>
      </c>
      <c r="D2536" s="1" t="s">
        <v>71</v>
      </c>
      <c r="E2536" s="2">
        <f t="shared" si="234"/>
        <v>0</v>
      </c>
      <c r="F2536" s="2">
        <f t="shared" si="235"/>
        <v>0</v>
      </c>
      <c r="G2536" s="2">
        <f t="shared" si="236"/>
        <v>0</v>
      </c>
      <c r="H2536" s="2">
        <f t="shared" si="237"/>
        <v>0</v>
      </c>
      <c r="I2536" s="3">
        <v>2</v>
      </c>
      <c r="W2536" s="1" t="str">
        <f t="shared" si="238"/>
        <v>0</v>
      </c>
      <c r="X2536" s="17">
        <f>IFERROR(Z2536/AB2536,0)</f>
        <v>2</v>
      </c>
      <c r="Y2536" s="3">
        <f>SUBTOTAL(109,I2536:V2536)</f>
        <v>2</v>
      </c>
      <c r="Z2536" s="3">
        <f>Y2536-N2536</f>
        <v>2</v>
      </c>
      <c r="AA2536" s="3">
        <f t="shared" si="239"/>
        <v>1</v>
      </c>
      <c r="AB2536" s="3">
        <f>COUNTA(I2536:V2536)-COUNTA(N2536)</f>
        <v>1</v>
      </c>
      <c r="AC2536" s="74">
        <f t="array" ref="AC2536">AVERAGE(IF((COLUMN(I2536:V2536)&lt;&gt;COLUMN(N2536)), I2536:V2536))</f>
        <v>0.15384615384615385</v>
      </c>
    </row>
    <row r="2537" spans="1:29" x14ac:dyDescent="0.35">
      <c r="A2537" t="s">
        <v>3650</v>
      </c>
      <c r="B2537" t="s">
        <v>3448</v>
      </c>
      <c r="C2537" t="s">
        <v>3612</v>
      </c>
      <c r="D2537" s="1">
        <v>3.5</v>
      </c>
      <c r="E2537" s="2">
        <f t="shared" si="234"/>
        <v>0</v>
      </c>
      <c r="F2537" s="2">
        <f t="shared" si="235"/>
        <v>0</v>
      </c>
      <c r="G2537" s="2">
        <f t="shared" si="236"/>
        <v>0</v>
      </c>
      <c r="H2537" s="2">
        <f t="shared" si="237"/>
        <v>0.58333333333333337</v>
      </c>
      <c r="I2537" s="3">
        <v>3</v>
      </c>
      <c r="J2537" s="3">
        <v>1</v>
      </c>
      <c r="K2537" s="3">
        <v>6</v>
      </c>
      <c r="W2537" s="1">
        <f t="shared" si="238"/>
        <v>3.5</v>
      </c>
      <c r="X2537" s="17">
        <f>IFERROR(Z2537/AB2537,0)</f>
        <v>3.3333333333333335</v>
      </c>
      <c r="Y2537" s="3">
        <f>SUBTOTAL(109,I2537:V2537)</f>
        <v>10</v>
      </c>
      <c r="Z2537" s="3">
        <f>Y2537-N2537</f>
        <v>10</v>
      </c>
      <c r="AA2537" s="3">
        <f t="shared" si="239"/>
        <v>3</v>
      </c>
      <c r="AB2537" s="3">
        <f>COUNTA(I2537:V2537)-COUNTA(N2537)</f>
        <v>3</v>
      </c>
      <c r="AC2537" s="74">
        <f t="array" ref="AC2537">AVERAGE(IF((COLUMN(I2537:V2537)&lt;&gt;COLUMN(N2537)), I2537:V2537))</f>
        <v>0.76923076923076927</v>
      </c>
    </row>
    <row r="2538" spans="1:29" x14ac:dyDescent="0.35">
      <c r="A2538" t="s">
        <v>3651</v>
      </c>
      <c r="B2538" t="s">
        <v>159</v>
      </c>
      <c r="C2538" t="s">
        <v>3612</v>
      </c>
      <c r="D2538" s="1">
        <v>4</v>
      </c>
      <c r="E2538" s="2">
        <f t="shared" si="234"/>
        <v>0</v>
      </c>
      <c r="F2538" s="2">
        <f t="shared" si="235"/>
        <v>0</v>
      </c>
      <c r="G2538" s="2">
        <f t="shared" si="236"/>
        <v>0</v>
      </c>
      <c r="H2538" s="2">
        <f t="shared" si="237"/>
        <v>0.33333333333333331</v>
      </c>
      <c r="I2538" s="3">
        <v>6</v>
      </c>
      <c r="J2538" s="3">
        <v>4</v>
      </c>
      <c r="W2538" s="1">
        <f t="shared" si="238"/>
        <v>4</v>
      </c>
      <c r="X2538" s="17">
        <f>IFERROR(Z2538/AB2538,0)</f>
        <v>5</v>
      </c>
      <c r="Y2538" s="3">
        <f>SUBTOTAL(109,I2538:V2538)</f>
        <v>10</v>
      </c>
      <c r="Z2538" s="3">
        <f>Y2538-N2538</f>
        <v>10</v>
      </c>
      <c r="AA2538" s="3">
        <f t="shared" si="239"/>
        <v>2</v>
      </c>
      <c r="AB2538" s="3">
        <f>COUNTA(I2538:V2538)-COUNTA(N2538)</f>
        <v>2</v>
      </c>
      <c r="AC2538" s="74">
        <f t="array" ref="AC2538">AVERAGE(IF((COLUMN(I2538:V2538)&lt;&gt;COLUMN(N2538)), I2538:V2538))</f>
        <v>0.76923076923076927</v>
      </c>
    </row>
    <row r="2539" spans="1:29" x14ac:dyDescent="0.35">
      <c r="A2539" t="s">
        <v>3652</v>
      </c>
      <c r="B2539" t="s">
        <v>161</v>
      </c>
      <c r="C2539" t="s">
        <v>3612</v>
      </c>
      <c r="D2539" s="1">
        <v>4</v>
      </c>
      <c r="E2539" s="2">
        <f t="shared" si="234"/>
        <v>0</v>
      </c>
      <c r="F2539" s="2">
        <f t="shared" si="235"/>
        <v>0</v>
      </c>
      <c r="G2539" s="2">
        <f t="shared" si="236"/>
        <v>0</v>
      </c>
      <c r="H2539" s="2">
        <f t="shared" si="237"/>
        <v>0.33333333333333331</v>
      </c>
      <c r="I2539" s="3">
        <v>6</v>
      </c>
      <c r="J2539" s="3">
        <v>4</v>
      </c>
      <c r="W2539" s="1">
        <f t="shared" si="238"/>
        <v>4</v>
      </c>
      <c r="X2539" s="17">
        <f>IFERROR(Z2539/AB2539,0)</f>
        <v>5</v>
      </c>
      <c r="Y2539" s="3">
        <f>SUBTOTAL(109,I2539:V2539)</f>
        <v>10</v>
      </c>
      <c r="Z2539" s="3">
        <f>Y2539-N2539</f>
        <v>10</v>
      </c>
      <c r="AA2539" s="3">
        <f t="shared" si="239"/>
        <v>2</v>
      </c>
      <c r="AB2539" s="3">
        <f>COUNTA(I2539:V2539)-COUNTA(N2539)</f>
        <v>2</v>
      </c>
      <c r="AC2539" s="74">
        <f t="array" ref="AC2539">AVERAGE(IF((COLUMN(I2539:V2539)&lt;&gt;COLUMN(N2539)), I2539:V2539))</f>
        <v>0.76923076923076927</v>
      </c>
    </row>
    <row r="2540" spans="1:29" x14ac:dyDescent="0.35">
      <c r="A2540" t="s">
        <v>3653</v>
      </c>
      <c r="B2540" t="s">
        <v>163</v>
      </c>
      <c r="C2540" t="s">
        <v>3612</v>
      </c>
      <c r="D2540" s="1">
        <v>4</v>
      </c>
      <c r="E2540" s="2">
        <f t="shared" si="234"/>
        <v>0</v>
      </c>
      <c r="F2540" s="2">
        <f t="shared" si="235"/>
        <v>0</v>
      </c>
      <c r="G2540" s="2">
        <f t="shared" si="236"/>
        <v>0</v>
      </c>
      <c r="H2540" s="2">
        <f t="shared" si="237"/>
        <v>0.33333333333333331</v>
      </c>
      <c r="I2540" s="3">
        <v>6</v>
      </c>
      <c r="J2540" s="3">
        <v>4</v>
      </c>
      <c r="W2540" s="1">
        <f t="shared" si="238"/>
        <v>4</v>
      </c>
      <c r="X2540" s="17">
        <f>IFERROR(Z2540/AB2540,0)</f>
        <v>5</v>
      </c>
      <c r="Y2540" s="3">
        <f>SUBTOTAL(109,I2540:V2540)</f>
        <v>10</v>
      </c>
      <c r="Z2540" s="3">
        <f>Y2540-N2540</f>
        <v>10</v>
      </c>
      <c r="AA2540" s="3">
        <f t="shared" si="239"/>
        <v>2</v>
      </c>
      <c r="AB2540" s="3">
        <f>COUNTA(I2540:V2540)-COUNTA(N2540)</f>
        <v>2</v>
      </c>
      <c r="AC2540" s="74">
        <f t="array" ref="AC2540">AVERAGE(IF((COLUMN(I2540:V2540)&lt;&gt;COLUMN(N2540)), I2540:V2540))</f>
        <v>0.76923076923076927</v>
      </c>
    </row>
    <row r="2541" spans="1:29" x14ac:dyDescent="0.35">
      <c r="A2541" t="s">
        <v>3654</v>
      </c>
      <c r="B2541" t="s">
        <v>398</v>
      </c>
      <c r="C2541" t="s">
        <v>3612</v>
      </c>
      <c r="D2541" s="1">
        <v>4</v>
      </c>
      <c r="E2541" s="2">
        <f t="shared" si="234"/>
        <v>0</v>
      </c>
      <c r="F2541" s="2">
        <f t="shared" si="235"/>
        <v>0</v>
      </c>
      <c r="G2541" s="2">
        <f t="shared" si="236"/>
        <v>0</v>
      </c>
      <c r="H2541" s="2">
        <f t="shared" si="237"/>
        <v>0.33333333333333331</v>
      </c>
      <c r="I2541" s="3">
        <v>12</v>
      </c>
      <c r="J2541" s="3">
        <v>4</v>
      </c>
      <c r="W2541" s="1">
        <f t="shared" si="238"/>
        <v>4</v>
      </c>
      <c r="X2541" s="17">
        <f>IFERROR(Z2541/AB2541,0)</f>
        <v>8</v>
      </c>
      <c r="Y2541" s="3">
        <f>SUBTOTAL(109,I2541:V2541)</f>
        <v>16</v>
      </c>
      <c r="Z2541" s="3">
        <f>Y2541-N2541</f>
        <v>16</v>
      </c>
      <c r="AA2541" s="3">
        <f t="shared" si="239"/>
        <v>2</v>
      </c>
      <c r="AB2541" s="3">
        <f>COUNTA(I2541:V2541)-COUNTA(N2541)</f>
        <v>2</v>
      </c>
      <c r="AC2541" s="74">
        <f t="array" ref="AC2541">AVERAGE(IF((COLUMN(I2541:V2541)&lt;&gt;COLUMN(N2541)), I2541:V2541))</f>
        <v>1.2307692307692308</v>
      </c>
    </row>
    <row r="2542" spans="1:29" x14ac:dyDescent="0.35">
      <c r="A2542" t="s">
        <v>3655</v>
      </c>
      <c r="B2542" t="s">
        <v>400</v>
      </c>
      <c r="C2542" t="s">
        <v>3612</v>
      </c>
      <c r="D2542" s="1">
        <v>4</v>
      </c>
      <c r="E2542" s="2">
        <f t="shared" si="234"/>
        <v>0</v>
      </c>
      <c r="F2542" s="2">
        <f t="shared" si="235"/>
        <v>0</v>
      </c>
      <c r="G2542" s="2">
        <f t="shared" si="236"/>
        <v>0</v>
      </c>
      <c r="H2542" s="2">
        <f t="shared" si="237"/>
        <v>0.33333333333333331</v>
      </c>
      <c r="I2542" s="3">
        <v>12</v>
      </c>
      <c r="J2542" s="3">
        <v>4</v>
      </c>
      <c r="W2542" s="1">
        <f t="shared" si="238"/>
        <v>4</v>
      </c>
      <c r="X2542" s="17">
        <f>IFERROR(Z2542/AB2542,0)</f>
        <v>8</v>
      </c>
      <c r="Y2542" s="3">
        <f>SUBTOTAL(109,I2542:V2542)</f>
        <v>16</v>
      </c>
      <c r="Z2542" s="3">
        <f>Y2542-N2542</f>
        <v>16</v>
      </c>
      <c r="AA2542" s="3">
        <f t="shared" si="239"/>
        <v>2</v>
      </c>
      <c r="AB2542" s="3">
        <f>COUNTA(I2542:V2542)-COUNTA(N2542)</f>
        <v>2</v>
      </c>
      <c r="AC2542" s="74">
        <f t="array" ref="AC2542">AVERAGE(IF((COLUMN(I2542:V2542)&lt;&gt;COLUMN(N2542)), I2542:V2542))</f>
        <v>1.2307692307692308</v>
      </c>
    </row>
    <row r="2543" spans="1:29" x14ac:dyDescent="0.35">
      <c r="A2543" t="s">
        <v>3656</v>
      </c>
      <c r="B2543" t="s">
        <v>3461</v>
      </c>
      <c r="C2543" t="s">
        <v>3612</v>
      </c>
      <c r="D2543" s="1">
        <v>4</v>
      </c>
      <c r="E2543" s="2">
        <f t="shared" si="234"/>
        <v>0</v>
      </c>
      <c r="F2543" s="2">
        <f t="shared" si="235"/>
        <v>0</v>
      </c>
      <c r="G2543" s="2">
        <f t="shared" si="236"/>
        <v>0</v>
      </c>
      <c r="H2543" s="2">
        <f t="shared" si="237"/>
        <v>0.33333333333333331</v>
      </c>
      <c r="I2543" s="3">
        <v>5</v>
      </c>
      <c r="J2543" s="3">
        <v>4</v>
      </c>
      <c r="W2543" s="1">
        <f t="shared" si="238"/>
        <v>4</v>
      </c>
      <c r="X2543" s="17">
        <f>IFERROR(Z2543/AB2543,0)</f>
        <v>4.5</v>
      </c>
      <c r="Y2543" s="3">
        <f>SUBTOTAL(109,I2543:V2543)</f>
        <v>9</v>
      </c>
      <c r="Z2543" s="3">
        <f>Y2543-N2543</f>
        <v>9</v>
      </c>
      <c r="AA2543" s="3">
        <f t="shared" si="239"/>
        <v>2</v>
      </c>
      <c r="AB2543" s="3">
        <f>COUNTA(I2543:V2543)-COUNTA(N2543)</f>
        <v>2</v>
      </c>
      <c r="AC2543" s="74">
        <f t="array" ref="AC2543">AVERAGE(IF((COLUMN(I2543:V2543)&lt;&gt;COLUMN(N2543)), I2543:V2543))</f>
        <v>0.69230769230769229</v>
      </c>
    </row>
    <row r="2544" spans="1:29" x14ac:dyDescent="0.35">
      <c r="A2544" t="s">
        <v>3657</v>
      </c>
      <c r="B2544" t="s">
        <v>408</v>
      </c>
      <c r="C2544" t="s">
        <v>3612</v>
      </c>
      <c r="D2544" s="1">
        <v>1</v>
      </c>
      <c r="E2544" s="2">
        <f t="shared" si="234"/>
        <v>0</v>
      </c>
      <c r="F2544" s="2">
        <f t="shared" si="235"/>
        <v>0</v>
      </c>
      <c r="G2544" s="2">
        <f t="shared" si="236"/>
        <v>0</v>
      </c>
      <c r="H2544" s="2">
        <f t="shared" si="237"/>
        <v>8.3333333333333329E-2</v>
      </c>
      <c r="J2544" s="3">
        <v>1</v>
      </c>
      <c r="W2544" s="1">
        <f t="shared" si="238"/>
        <v>1</v>
      </c>
      <c r="X2544" s="17">
        <f>IFERROR(Z2544/AB2544,0)</f>
        <v>1</v>
      </c>
      <c r="Y2544" s="3">
        <f>SUBTOTAL(109,I2544:V2544)</f>
        <v>1</v>
      </c>
      <c r="Z2544" s="3">
        <f>Y2544-N2544</f>
        <v>1</v>
      </c>
      <c r="AA2544" s="3">
        <f t="shared" si="239"/>
        <v>1</v>
      </c>
      <c r="AB2544" s="3">
        <f>COUNTA(I2544:V2544)-COUNTA(N2544)</f>
        <v>1</v>
      </c>
      <c r="AC2544" s="74">
        <f t="array" ref="AC2544">AVERAGE(IF((COLUMN(I2544:V2544)&lt;&gt;COLUMN(N2544)), I2544:V2544))</f>
        <v>7.6923076923076927E-2</v>
      </c>
    </row>
    <row r="2545" spans="1:29" x14ac:dyDescent="0.35">
      <c r="A2545" t="s">
        <v>3658</v>
      </c>
      <c r="B2545" t="s">
        <v>169</v>
      </c>
      <c r="C2545" t="s">
        <v>3612</v>
      </c>
      <c r="D2545" s="1">
        <v>3</v>
      </c>
      <c r="E2545" s="2">
        <f t="shared" si="234"/>
        <v>0</v>
      </c>
      <c r="F2545" s="2">
        <f t="shared" si="235"/>
        <v>0</v>
      </c>
      <c r="G2545" s="2">
        <f t="shared" si="236"/>
        <v>0</v>
      </c>
      <c r="H2545" s="2">
        <f t="shared" si="237"/>
        <v>0.5</v>
      </c>
      <c r="I2545" s="3">
        <v>5</v>
      </c>
      <c r="J2545" s="3">
        <v>2</v>
      </c>
      <c r="K2545" s="3">
        <v>4</v>
      </c>
      <c r="W2545" s="1">
        <f t="shared" si="238"/>
        <v>3</v>
      </c>
      <c r="X2545" s="17">
        <f>IFERROR(Z2545/AB2545,0)</f>
        <v>3.6666666666666665</v>
      </c>
      <c r="Y2545" s="3">
        <f>SUBTOTAL(109,I2545:V2545)</f>
        <v>11</v>
      </c>
      <c r="Z2545" s="3">
        <f>Y2545-N2545</f>
        <v>11</v>
      </c>
      <c r="AA2545" s="3">
        <f t="shared" si="239"/>
        <v>3</v>
      </c>
      <c r="AB2545" s="3">
        <f>COUNTA(I2545:V2545)-COUNTA(N2545)</f>
        <v>3</v>
      </c>
      <c r="AC2545" s="74">
        <f t="array" ref="AC2545">AVERAGE(IF((COLUMN(I2545:V2545)&lt;&gt;COLUMN(N2545)), I2545:V2545))</f>
        <v>0.84615384615384615</v>
      </c>
    </row>
    <row r="2546" spans="1:29" x14ac:dyDescent="0.35">
      <c r="A2546" t="s">
        <v>3659</v>
      </c>
      <c r="B2546" t="s">
        <v>411</v>
      </c>
      <c r="C2546" t="s">
        <v>3612</v>
      </c>
      <c r="D2546" s="1">
        <v>2.5</v>
      </c>
      <c r="E2546" s="2">
        <f t="shared" si="234"/>
        <v>0</v>
      </c>
      <c r="F2546" s="2">
        <f t="shared" si="235"/>
        <v>0</v>
      </c>
      <c r="G2546" s="2">
        <f t="shared" si="236"/>
        <v>0</v>
      </c>
      <c r="H2546" s="2">
        <f t="shared" si="237"/>
        <v>0.41666666666666669</v>
      </c>
      <c r="J2546" s="3">
        <v>1</v>
      </c>
      <c r="L2546" s="3">
        <v>4</v>
      </c>
      <c r="W2546" s="1">
        <f t="shared" si="238"/>
        <v>2.5</v>
      </c>
      <c r="X2546" s="17">
        <f>IFERROR(Z2546/AB2546,0)</f>
        <v>2.5</v>
      </c>
      <c r="Y2546" s="3">
        <f>SUBTOTAL(109,I2546:V2546)</f>
        <v>5</v>
      </c>
      <c r="Z2546" s="3">
        <f>Y2546-N2546</f>
        <v>5</v>
      </c>
      <c r="AA2546" s="3">
        <f t="shared" si="239"/>
        <v>2</v>
      </c>
      <c r="AB2546" s="3">
        <f>COUNTA(I2546:V2546)-COUNTA(N2546)</f>
        <v>2</v>
      </c>
      <c r="AC2546" s="74">
        <f t="array" ref="AC2546">AVERAGE(IF((COLUMN(I2546:V2546)&lt;&gt;COLUMN(N2546)), I2546:V2546))</f>
        <v>0.38461538461538464</v>
      </c>
    </row>
    <row r="2547" spans="1:29" x14ac:dyDescent="0.35">
      <c r="A2547" t="s">
        <v>3660</v>
      </c>
      <c r="B2547" t="s">
        <v>171</v>
      </c>
      <c r="C2547" t="s">
        <v>3612</v>
      </c>
      <c r="D2547" s="1">
        <v>4.333333333333333</v>
      </c>
      <c r="E2547" s="2">
        <f t="shared" si="234"/>
        <v>0</v>
      </c>
      <c r="F2547" s="2">
        <f t="shared" si="235"/>
        <v>0</v>
      </c>
      <c r="G2547" s="2">
        <f t="shared" si="236"/>
        <v>0</v>
      </c>
      <c r="H2547" s="2">
        <f t="shared" si="237"/>
        <v>1.0833333333333333</v>
      </c>
      <c r="I2547" s="3">
        <v>5</v>
      </c>
      <c r="J2547" s="3">
        <v>9</v>
      </c>
      <c r="K2547" s="3">
        <v>2</v>
      </c>
      <c r="L2547" s="3">
        <v>2</v>
      </c>
      <c r="W2547" s="1">
        <f t="shared" si="238"/>
        <v>4.333333333333333</v>
      </c>
      <c r="X2547" s="17">
        <f>IFERROR(Z2547/AB2547,0)</f>
        <v>4.5</v>
      </c>
      <c r="Y2547" s="3">
        <f>SUBTOTAL(109,I2547:V2547)</f>
        <v>18</v>
      </c>
      <c r="Z2547" s="3">
        <f>Y2547-N2547</f>
        <v>18</v>
      </c>
      <c r="AA2547" s="3">
        <f t="shared" si="239"/>
        <v>4</v>
      </c>
      <c r="AB2547" s="3">
        <f>COUNTA(I2547:V2547)-COUNTA(N2547)</f>
        <v>4</v>
      </c>
      <c r="AC2547" s="74">
        <f t="array" ref="AC2547">AVERAGE(IF((COLUMN(I2547:V2547)&lt;&gt;COLUMN(N2547)), I2547:V2547))</f>
        <v>1.3846153846153846</v>
      </c>
    </row>
    <row r="2548" spans="1:29" x14ac:dyDescent="0.35">
      <c r="A2548" t="s">
        <v>3661</v>
      </c>
      <c r="B2548" t="s">
        <v>3467</v>
      </c>
      <c r="C2548" t="s">
        <v>3612</v>
      </c>
      <c r="D2548" s="1">
        <v>1</v>
      </c>
      <c r="E2548" s="2">
        <f t="shared" si="234"/>
        <v>0</v>
      </c>
      <c r="F2548" s="2">
        <f t="shared" si="235"/>
        <v>0</v>
      </c>
      <c r="G2548" s="2">
        <f t="shared" si="236"/>
        <v>0</v>
      </c>
      <c r="H2548" s="2">
        <f t="shared" si="237"/>
        <v>8.3333333333333329E-2</v>
      </c>
      <c r="I2548" s="3">
        <v>1</v>
      </c>
      <c r="J2548" s="3">
        <v>1</v>
      </c>
      <c r="W2548" s="1">
        <f t="shared" si="238"/>
        <v>1</v>
      </c>
      <c r="X2548" s="17">
        <f>IFERROR(Z2548/AB2548,0)</f>
        <v>1</v>
      </c>
      <c r="Y2548" s="3">
        <f>SUBTOTAL(109,I2548:V2548)</f>
        <v>2</v>
      </c>
      <c r="Z2548" s="3">
        <f>Y2548-N2548</f>
        <v>2</v>
      </c>
      <c r="AA2548" s="3">
        <f t="shared" si="239"/>
        <v>2</v>
      </c>
      <c r="AB2548" s="3">
        <f>COUNTA(I2548:V2548)-COUNTA(N2548)</f>
        <v>2</v>
      </c>
      <c r="AC2548" s="74">
        <f t="array" ref="AC2548">AVERAGE(IF((COLUMN(I2548:V2548)&lt;&gt;COLUMN(N2548)), I2548:V2548))</f>
        <v>0.15384615384615385</v>
      </c>
    </row>
    <row r="2549" spans="1:29" x14ac:dyDescent="0.35">
      <c r="A2549" t="s">
        <v>3662</v>
      </c>
      <c r="B2549" t="s">
        <v>418</v>
      </c>
      <c r="C2549" t="s">
        <v>3612</v>
      </c>
      <c r="D2549" s="1">
        <v>3</v>
      </c>
      <c r="E2549" s="2">
        <f t="shared" si="234"/>
        <v>0</v>
      </c>
      <c r="F2549" s="2">
        <f t="shared" si="235"/>
        <v>0</v>
      </c>
      <c r="G2549" s="2">
        <f t="shared" si="236"/>
        <v>0</v>
      </c>
      <c r="H2549" s="2">
        <f t="shared" si="237"/>
        <v>0.5</v>
      </c>
      <c r="I2549" s="3">
        <v>5</v>
      </c>
      <c r="J2549" s="3">
        <v>2</v>
      </c>
      <c r="K2549" s="3">
        <v>4</v>
      </c>
      <c r="W2549" s="1">
        <f t="shared" si="238"/>
        <v>3</v>
      </c>
      <c r="X2549" s="17">
        <f>IFERROR(Z2549/AB2549,0)</f>
        <v>3.6666666666666665</v>
      </c>
      <c r="Y2549" s="3">
        <f>SUBTOTAL(109,I2549:V2549)</f>
        <v>11</v>
      </c>
      <c r="Z2549" s="3">
        <f>Y2549-N2549</f>
        <v>11</v>
      </c>
      <c r="AA2549" s="3">
        <f t="shared" si="239"/>
        <v>3</v>
      </c>
      <c r="AB2549" s="3">
        <f>COUNTA(I2549:V2549)-COUNTA(N2549)</f>
        <v>3</v>
      </c>
      <c r="AC2549" s="74">
        <f t="array" ref="AC2549">AVERAGE(IF((COLUMN(I2549:V2549)&lt;&gt;COLUMN(N2549)), I2549:V2549))</f>
        <v>0.84615384615384615</v>
      </c>
    </row>
    <row r="2550" spans="1:29" x14ac:dyDescent="0.35">
      <c r="A2550" t="s">
        <v>3663</v>
      </c>
      <c r="B2550" t="s">
        <v>173</v>
      </c>
      <c r="C2550" t="s">
        <v>3612</v>
      </c>
      <c r="D2550" s="1">
        <v>2.3333333333333335</v>
      </c>
      <c r="E2550" s="2">
        <f t="shared" si="234"/>
        <v>0</v>
      </c>
      <c r="F2550" s="2">
        <f t="shared" si="235"/>
        <v>0</v>
      </c>
      <c r="G2550" s="2">
        <f t="shared" si="236"/>
        <v>0</v>
      </c>
      <c r="H2550" s="2">
        <f t="shared" si="237"/>
        <v>0.58333333333333337</v>
      </c>
      <c r="I2550" s="3">
        <v>7</v>
      </c>
      <c r="J2550" s="3">
        <v>5</v>
      </c>
      <c r="K2550" s="3">
        <v>1</v>
      </c>
      <c r="L2550" s="3">
        <v>1</v>
      </c>
      <c r="W2550" s="1">
        <f t="shared" si="238"/>
        <v>2.3333333333333335</v>
      </c>
      <c r="X2550" s="17">
        <f>IFERROR(Z2550/AB2550,0)</f>
        <v>3.5</v>
      </c>
      <c r="Y2550" s="3">
        <f>SUBTOTAL(109,I2550:V2550)</f>
        <v>14</v>
      </c>
      <c r="Z2550" s="3">
        <f>Y2550-N2550</f>
        <v>14</v>
      </c>
      <c r="AA2550" s="3">
        <f t="shared" si="239"/>
        <v>4</v>
      </c>
      <c r="AB2550" s="3">
        <f>COUNTA(I2550:V2550)-COUNTA(N2550)</f>
        <v>4</v>
      </c>
      <c r="AC2550" s="74">
        <f t="array" ref="AC2550">AVERAGE(IF((COLUMN(I2550:V2550)&lt;&gt;COLUMN(N2550)), I2550:V2550))</f>
        <v>1.0769230769230769</v>
      </c>
    </row>
    <row r="2551" spans="1:29" x14ac:dyDescent="0.35">
      <c r="A2551" t="s">
        <v>3664</v>
      </c>
      <c r="B2551" t="s">
        <v>3471</v>
      </c>
      <c r="C2551" t="s">
        <v>3612</v>
      </c>
      <c r="D2551" s="1">
        <v>2</v>
      </c>
      <c r="E2551" s="2">
        <f t="shared" si="234"/>
        <v>0</v>
      </c>
      <c r="F2551" s="2">
        <f t="shared" si="235"/>
        <v>0</v>
      </c>
      <c r="G2551" s="2">
        <f t="shared" si="236"/>
        <v>0</v>
      </c>
      <c r="H2551" s="2">
        <f t="shared" si="237"/>
        <v>0.16666666666666666</v>
      </c>
      <c r="I2551" s="3">
        <v>3</v>
      </c>
      <c r="K2551" s="3">
        <v>2</v>
      </c>
      <c r="W2551" s="1">
        <f t="shared" si="238"/>
        <v>2</v>
      </c>
      <c r="X2551" s="17">
        <f>IFERROR(Z2551/AB2551,0)</f>
        <v>2.5</v>
      </c>
      <c r="Y2551" s="3">
        <f>SUBTOTAL(109,I2551:V2551)</f>
        <v>5</v>
      </c>
      <c r="Z2551" s="3">
        <f>Y2551-N2551</f>
        <v>5</v>
      </c>
      <c r="AA2551" s="3">
        <f t="shared" si="239"/>
        <v>2</v>
      </c>
      <c r="AB2551" s="3">
        <f>COUNTA(I2551:V2551)-COUNTA(N2551)</f>
        <v>2</v>
      </c>
      <c r="AC2551" s="74">
        <f t="array" ref="AC2551">AVERAGE(IF((COLUMN(I2551:V2551)&lt;&gt;COLUMN(N2551)), I2551:V2551))</f>
        <v>0.38461538461538464</v>
      </c>
    </row>
    <row r="2552" spans="1:29" x14ac:dyDescent="0.35">
      <c r="A2552" t="s">
        <v>3665</v>
      </c>
      <c r="B2552" t="s">
        <v>2507</v>
      </c>
      <c r="C2552" t="s">
        <v>3612</v>
      </c>
      <c r="D2552" s="1">
        <v>1</v>
      </c>
      <c r="E2552" s="2">
        <f t="shared" si="234"/>
        <v>0</v>
      </c>
      <c r="F2552" s="2">
        <f t="shared" si="235"/>
        <v>0</v>
      </c>
      <c r="G2552" s="2">
        <f t="shared" si="236"/>
        <v>0</v>
      </c>
      <c r="H2552" s="2">
        <f t="shared" si="237"/>
        <v>8.3333333333333329E-2</v>
      </c>
      <c r="J2552" s="3">
        <v>1</v>
      </c>
      <c r="W2552" s="1">
        <f t="shared" si="238"/>
        <v>1</v>
      </c>
      <c r="X2552" s="17">
        <f>IFERROR(Z2552/AB2552,0)</f>
        <v>1</v>
      </c>
      <c r="Y2552" s="3">
        <f>SUBTOTAL(109,I2552:V2552)</f>
        <v>1</v>
      </c>
      <c r="Z2552" s="3">
        <f>Y2552-N2552</f>
        <v>1</v>
      </c>
      <c r="AA2552" s="3">
        <f t="shared" si="239"/>
        <v>1</v>
      </c>
      <c r="AB2552" s="3">
        <f>COUNTA(I2552:V2552)-COUNTA(N2552)</f>
        <v>1</v>
      </c>
      <c r="AC2552" s="74">
        <f t="array" ref="AC2552">AVERAGE(IF((COLUMN(I2552:V2552)&lt;&gt;COLUMN(N2552)), I2552:V2552))</f>
        <v>7.6923076923076927E-2</v>
      </c>
    </row>
    <row r="2553" spans="1:29" x14ac:dyDescent="0.35">
      <c r="A2553" t="s">
        <v>3666</v>
      </c>
      <c r="B2553" t="s">
        <v>175</v>
      </c>
      <c r="C2553" t="s">
        <v>3612</v>
      </c>
      <c r="D2553" s="1">
        <v>1</v>
      </c>
      <c r="E2553" s="2">
        <f t="shared" si="234"/>
        <v>0</v>
      </c>
      <c r="F2553" s="2">
        <f t="shared" si="235"/>
        <v>0</v>
      </c>
      <c r="G2553" s="2">
        <f t="shared" si="236"/>
        <v>0</v>
      </c>
      <c r="H2553" s="2">
        <f t="shared" si="237"/>
        <v>8.3333333333333329E-2</v>
      </c>
      <c r="I2553" s="3">
        <v>2</v>
      </c>
      <c r="J2553" s="3">
        <v>1</v>
      </c>
      <c r="W2553" s="1">
        <f t="shared" si="238"/>
        <v>1</v>
      </c>
      <c r="X2553" s="17">
        <f>IFERROR(Z2553/AB2553,0)</f>
        <v>1.5</v>
      </c>
      <c r="Y2553" s="3">
        <f>SUBTOTAL(109,I2553:V2553)</f>
        <v>3</v>
      </c>
      <c r="Z2553" s="3">
        <f>Y2553-N2553</f>
        <v>3</v>
      </c>
      <c r="AA2553" s="3">
        <f t="shared" si="239"/>
        <v>2</v>
      </c>
      <c r="AB2553" s="3">
        <f>COUNTA(I2553:V2553)-COUNTA(N2553)</f>
        <v>2</v>
      </c>
      <c r="AC2553" s="74">
        <f t="array" ref="AC2553">AVERAGE(IF((COLUMN(I2553:V2553)&lt;&gt;COLUMN(N2553)), I2553:V2553))</f>
        <v>0.23076923076923078</v>
      </c>
    </row>
    <row r="2554" spans="1:29" x14ac:dyDescent="0.35">
      <c r="A2554" t="s">
        <v>3667</v>
      </c>
      <c r="B2554" t="s">
        <v>3668</v>
      </c>
      <c r="C2554" t="s">
        <v>3612</v>
      </c>
      <c r="D2554" s="1" t="s">
        <v>71</v>
      </c>
      <c r="E2554" s="2">
        <f t="shared" si="234"/>
        <v>0</v>
      </c>
      <c r="F2554" s="2">
        <f t="shared" si="235"/>
        <v>0</v>
      </c>
      <c r="G2554" s="2">
        <f t="shared" si="236"/>
        <v>0</v>
      </c>
      <c r="H2554" s="2">
        <f t="shared" si="237"/>
        <v>0</v>
      </c>
      <c r="I2554" s="3">
        <v>1</v>
      </c>
      <c r="W2554" s="1" t="str">
        <f t="shared" si="238"/>
        <v>0</v>
      </c>
      <c r="X2554" s="17">
        <f>IFERROR(Z2554/AB2554,0)</f>
        <v>1</v>
      </c>
      <c r="Y2554" s="3">
        <f>SUBTOTAL(109,I2554:V2554)</f>
        <v>1</v>
      </c>
      <c r="Z2554" s="3">
        <f>Y2554-N2554</f>
        <v>1</v>
      </c>
      <c r="AA2554" s="3">
        <f t="shared" si="239"/>
        <v>1</v>
      </c>
      <c r="AB2554" s="3">
        <f>COUNTA(I2554:V2554)-COUNTA(N2554)</f>
        <v>1</v>
      </c>
      <c r="AC2554" s="74">
        <f t="array" ref="AC2554">AVERAGE(IF((COLUMN(I2554:V2554)&lt;&gt;COLUMN(N2554)), I2554:V2554))</f>
        <v>7.6923076923076927E-2</v>
      </c>
    </row>
    <row r="2555" spans="1:29" x14ac:dyDescent="0.35">
      <c r="A2555" t="s">
        <v>3669</v>
      </c>
      <c r="B2555" t="s">
        <v>426</v>
      </c>
      <c r="C2555" t="s">
        <v>3612</v>
      </c>
      <c r="D2555" s="1">
        <v>1</v>
      </c>
      <c r="E2555" s="2">
        <f t="shared" si="234"/>
        <v>0</v>
      </c>
      <c r="F2555" s="2">
        <f t="shared" si="235"/>
        <v>0</v>
      </c>
      <c r="G2555" s="2">
        <f t="shared" si="236"/>
        <v>0.1111111111111111</v>
      </c>
      <c r="H2555" s="2">
        <f t="shared" si="237"/>
        <v>8.3333333333333329E-2</v>
      </c>
      <c r="M2555" s="3">
        <v>1</v>
      </c>
      <c r="W2555" s="1">
        <f t="shared" si="238"/>
        <v>1</v>
      </c>
      <c r="X2555" s="17">
        <f>IFERROR(Z2555/AB2555,0)</f>
        <v>1</v>
      </c>
      <c r="Y2555" s="3">
        <f>SUBTOTAL(109,I2555:V2555)</f>
        <v>1</v>
      </c>
      <c r="Z2555" s="3">
        <f>Y2555-N2555</f>
        <v>1</v>
      </c>
      <c r="AA2555" s="3">
        <f t="shared" si="239"/>
        <v>1</v>
      </c>
      <c r="AB2555" s="3">
        <f>COUNTA(I2555:V2555)-COUNTA(N2555)</f>
        <v>1</v>
      </c>
      <c r="AC2555" s="74">
        <f t="array" ref="AC2555">AVERAGE(IF((COLUMN(I2555:V2555)&lt;&gt;COLUMN(N2555)), I2555:V2555))</f>
        <v>7.6923076923076927E-2</v>
      </c>
    </row>
    <row r="2556" spans="1:29" x14ac:dyDescent="0.35">
      <c r="A2556" t="s">
        <v>3670</v>
      </c>
      <c r="B2556" t="s">
        <v>3671</v>
      </c>
      <c r="C2556" t="s">
        <v>3612</v>
      </c>
      <c r="D2556" s="1">
        <v>2</v>
      </c>
      <c r="E2556" s="2">
        <f t="shared" si="234"/>
        <v>0</v>
      </c>
      <c r="F2556" s="2">
        <f t="shared" si="235"/>
        <v>0</v>
      </c>
      <c r="G2556" s="2">
        <f t="shared" si="236"/>
        <v>0</v>
      </c>
      <c r="H2556" s="2">
        <f t="shared" si="237"/>
        <v>0.33333333333333331</v>
      </c>
      <c r="I2556" s="3">
        <v>3</v>
      </c>
      <c r="J2556" s="3">
        <v>3</v>
      </c>
      <c r="K2556" s="3">
        <v>1</v>
      </c>
      <c r="W2556" s="1">
        <f t="shared" si="238"/>
        <v>2</v>
      </c>
      <c r="X2556" s="17">
        <f>IFERROR(Z2556/AB2556,0)</f>
        <v>2.3333333333333335</v>
      </c>
      <c r="Y2556" s="3">
        <f>SUBTOTAL(109,I2556:V2556)</f>
        <v>7</v>
      </c>
      <c r="Z2556" s="3">
        <f>Y2556-N2556</f>
        <v>7</v>
      </c>
      <c r="AA2556" s="3">
        <f t="shared" si="239"/>
        <v>3</v>
      </c>
      <c r="AB2556" s="3">
        <f>COUNTA(I2556:V2556)-COUNTA(N2556)</f>
        <v>3</v>
      </c>
      <c r="AC2556" s="74">
        <f t="array" ref="AC2556">AVERAGE(IF((COLUMN(I2556:V2556)&lt;&gt;COLUMN(N2556)), I2556:V2556))</f>
        <v>0.53846153846153844</v>
      </c>
    </row>
    <row r="2557" spans="1:29" x14ac:dyDescent="0.35">
      <c r="A2557" t="s">
        <v>3672</v>
      </c>
      <c r="B2557" t="s">
        <v>3487</v>
      </c>
      <c r="C2557" t="s">
        <v>3612</v>
      </c>
      <c r="D2557" s="1">
        <v>2</v>
      </c>
      <c r="E2557" s="2">
        <f t="shared" si="234"/>
        <v>0</v>
      </c>
      <c r="F2557" s="2">
        <f t="shared" si="235"/>
        <v>0</v>
      </c>
      <c r="G2557" s="2">
        <f t="shared" si="236"/>
        <v>0</v>
      </c>
      <c r="H2557" s="2">
        <f t="shared" si="237"/>
        <v>0.16666666666666666</v>
      </c>
      <c r="J2557" s="3">
        <v>2</v>
      </c>
      <c r="W2557" s="1">
        <f t="shared" si="238"/>
        <v>2</v>
      </c>
      <c r="X2557" s="17">
        <f>IFERROR(Z2557/AB2557,0)</f>
        <v>2</v>
      </c>
      <c r="Y2557" s="3">
        <f>SUBTOTAL(109,I2557:V2557)</f>
        <v>2</v>
      </c>
      <c r="Z2557" s="3">
        <f>Y2557-N2557</f>
        <v>2</v>
      </c>
      <c r="AA2557" s="3">
        <f t="shared" si="239"/>
        <v>1</v>
      </c>
      <c r="AB2557" s="3">
        <f>COUNTA(I2557:V2557)-COUNTA(N2557)</f>
        <v>1</v>
      </c>
      <c r="AC2557" s="74">
        <f t="array" ref="AC2557">AVERAGE(IF((COLUMN(I2557:V2557)&lt;&gt;COLUMN(N2557)), I2557:V2557))</f>
        <v>0.15384615384615385</v>
      </c>
    </row>
    <row r="2558" spans="1:29" x14ac:dyDescent="0.35">
      <c r="A2558" t="s">
        <v>3673</v>
      </c>
      <c r="B2558" t="s">
        <v>191</v>
      </c>
      <c r="C2558" t="s">
        <v>3612</v>
      </c>
      <c r="D2558" s="1">
        <v>3</v>
      </c>
      <c r="E2558" s="2">
        <f t="shared" ref="E2558:E2621" si="240">IFERROR(SUM(S2558:U2558)/3,"")</f>
        <v>0</v>
      </c>
      <c r="F2558" s="2">
        <f t="shared" ref="F2558:F2621" si="241">IFERROR(SUM(P2558:U2558)/6,"")</f>
        <v>0</v>
      </c>
      <c r="G2558" s="2">
        <f t="shared" ref="G2558:G2621" si="242">IFERROR(SUM(M2558:U2558)/9,"")</f>
        <v>0</v>
      </c>
      <c r="H2558" s="2">
        <f t="shared" ref="H2558:H2621" si="243">IFERROR(SUM(J2558:U2558)/12,"")</f>
        <v>0.25</v>
      </c>
      <c r="I2558" s="3">
        <v>6</v>
      </c>
      <c r="J2558" s="3">
        <v>3</v>
      </c>
      <c r="W2558" s="1">
        <f t="shared" ref="W2558:W2621" si="244">IFERROR(AVERAGE((O2558:V2558),(J2558:M2558)),"0")</f>
        <v>3</v>
      </c>
      <c r="X2558" s="17">
        <f>IFERROR(Z2558/AB2558,0)</f>
        <v>4.5</v>
      </c>
      <c r="Y2558" s="3">
        <f>SUBTOTAL(109,I2558:V2558)</f>
        <v>9</v>
      </c>
      <c r="Z2558" s="3">
        <f>Y2558-N2558</f>
        <v>9</v>
      </c>
      <c r="AA2558" s="3">
        <f t="shared" si="239"/>
        <v>2</v>
      </c>
      <c r="AB2558" s="3">
        <f>COUNTA(I2558:V2558)-COUNTA(N2558)</f>
        <v>2</v>
      </c>
      <c r="AC2558" s="74">
        <f t="array" ref="AC2558">AVERAGE(IF((COLUMN(I2558:V2558)&lt;&gt;COLUMN(N2558)), I2558:V2558))</f>
        <v>0.69230769230769229</v>
      </c>
    </row>
    <row r="2559" spans="1:29" x14ac:dyDescent="0.35">
      <c r="A2559" t="s">
        <v>3674</v>
      </c>
      <c r="B2559" t="s">
        <v>1962</v>
      </c>
      <c r="C2559" t="s">
        <v>3612</v>
      </c>
      <c r="D2559" s="1">
        <v>2</v>
      </c>
      <c r="E2559" s="2">
        <f t="shared" si="240"/>
        <v>0</v>
      </c>
      <c r="F2559" s="2">
        <f t="shared" si="241"/>
        <v>0</v>
      </c>
      <c r="G2559" s="2">
        <f t="shared" si="242"/>
        <v>0</v>
      </c>
      <c r="H2559" s="2">
        <f t="shared" si="243"/>
        <v>0.33333333333333331</v>
      </c>
      <c r="I2559" s="3">
        <v>1</v>
      </c>
      <c r="J2559" s="3">
        <v>3</v>
      </c>
      <c r="L2559" s="3">
        <v>1</v>
      </c>
      <c r="W2559" s="1">
        <f t="shared" si="244"/>
        <v>2</v>
      </c>
      <c r="X2559" s="17">
        <f>IFERROR(Z2559/AB2559,0)</f>
        <v>1.6666666666666667</v>
      </c>
      <c r="Y2559" s="3">
        <f>SUBTOTAL(109,I2559:V2559)</f>
        <v>5</v>
      </c>
      <c r="Z2559" s="3">
        <f>Y2559-N2559</f>
        <v>5</v>
      </c>
      <c r="AA2559" s="3">
        <f t="shared" si="239"/>
        <v>3</v>
      </c>
      <c r="AB2559" s="3">
        <f>COUNTA(I2559:V2559)-COUNTA(N2559)</f>
        <v>3</v>
      </c>
      <c r="AC2559" s="74">
        <f t="array" ref="AC2559">AVERAGE(IF((COLUMN(I2559:V2559)&lt;&gt;COLUMN(N2559)), I2559:V2559))</f>
        <v>0.38461538461538464</v>
      </c>
    </row>
    <row r="2560" spans="1:29" x14ac:dyDescent="0.35">
      <c r="A2560" t="s">
        <v>3675</v>
      </c>
      <c r="B2560" t="s">
        <v>200</v>
      </c>
      <c r="C2560" t="s">
        <v>3612</v>
      </c>
      <c r="D2560" s="1">
        <v>4</v>
      </c>
      <c r="E2560" s="2">
        <f t="shared" si="240"/>
        <v>0</v>
      </c>
      <c r="F2560" s="2">
        <f t="shared" si="241"/>
        <v>0</v>
      </c>
      <c r="G2560" s="2">
        <f t="shared" si="242"/>
        <v>0</v>
      </c>
      <c r="H2560" s="2">
        <f t="shared" si="243"/>
        <v>0.33333333333333331</v>
      </c>
      <c r="I2560" s="3">
        <v>6</v>
      </c>
      <c r="J2560" s="3">
        <v>4</v>
      </c>
      <c r="W2560" s="1">
        <f t="shared" si="244"/>
        <v>4</v>
      </c>
      <c r="X2560" s="17">
        <f>IFERROR(Z2560/AB2560,0)</f>
        <v>5</v>
      </c>
      <c r="Y2560" s="3">
        <f>SUBTOTAL(109,I2560:V2560)</f>
        <v>10</v>
      </c>
      <c r="Z2560" s="3">
        <f>Y2560-N2560</f>
        <v>10</v>
      </c>
      <c r="AA2560" s="3">
        <f t="shared" si="239"/>
        <v>2</v>
      </c>
      <c r="AB2560" s="3">
        <f>COUNTA(I2560:V2560)-COUNTA(N2560)</f>
        <v>2</v>
      </c>
      <c r="AC2560" s="74">
        <f t="array" ref="AC2560">AVERAGE(IF((COLUMN(I2560:V2560)&lt;&gt;COLUMN(N2560)), I2560:V2560))</f>
        <v>0.76923076923076927</v>
      </c>
    </row>
    <row r="2561" spans="1:29" x14ac:dyDescent="0.35">
      <c r="A2561" t="s">
        <v>3676</v>
      </c>
      <c r="B2561" t="s">
        <v>448</v>
      </c>
      <c r="C2561" t="s">
        <v>3612</v>
      </c>
      <c r="D2561" s="1" t="s">
        <v>71</v>
      </c>
      <c r="E2561" s="2">
        <f t="shared" si="240"/>
        <v>0</v>
      </c>
      <c r="F2561" s="2">
        <f t="shared" si="241"/>
        <v>0</v>
      </c>
      <c r="G2561" s="2">
        <f t="shared" si="242"/>
        <v>0</v>
      </c>
      <c r="H2561" s="2">
        <f t="shared" si="243"/>
        <v>0</v>
      </c>
      <c r="I2561" s="3">
        <v>1</v>
      </c>
      <c r="W2561" s="1" t="str">
        <f t="shared" si="244"/>
        <v>0</v>
      </c>
      <c r="X2561" s="17">
        <f>IFERROR(Z2561/AB2561,0)</f>
        <v>1</v>
      </c>
      <c r="Y2561" s="3">
        <f>SUBTOTAL(109,I2561:V2561)</f>
        <v>1</v>
      </c>
      <c r="Z2561" s="3">
        <f>Y2561-N2561</f>
        <v>1</v>
      </c>
      <c r="AA2561" s="3">
        <f t="shared" si="239"/>
        <v>1</v>
      </c>
      <c r="AB2561" s="3">
        <f>COUNTA(I2561:V2561)-COUNTA(N2561)</f>
        <v>1</v>
      </c>
      <c r="AC2561" s="74">
        <f t="array" ref="AC2561">AVERAGE(IF((COLUMN(I2561:V2561)&lt;&gt;COLUMN(N2561)), I2561:V2561))</f>
        <v>7.6923076923076927E-2</v>
      </c>
    </row>
    <row r="2562" spans="1:29" x14ac:dyDescent="0.35">
      <c r="A2562" t="s">
        <v>3677</v>
      </c>
      <c r="B2562" t="s">
        <v>3516</v>
      </c>
      <c r="C2562" t="s">
        <v>3612</v>
      </c>
      <c r="D2562" s="1" t="s">
        <v>71</v>
      </c>
      <c r="E2562" s="2">
        <f t="shared" si="240"/>
        <v>0</v>
      </c>
      <c r="F2562" s="2">
        <f t="shared" si="241"/>
        <v>0</v>
      </c>
      <c r="G2562" s="2">
        <f t="shared" si="242"/>
        <v>0</v>
      </c>
      <c r="H2562" s="2">
        <f t="shared" si="243"/>
        <v>0</v>
      </c>
      <c r="I2562" s="3">
        <v>1</v>
      </c>
      <c r="W2562" s="1" t="str">
        <f t="shared" si="244"/>
        <v>0</v>
      </c>
      <c r="X2562" s="17">
        <f>IFERROR(Z2562/AB2562,0)</f>
        <v>1</v>
      </c>
      <c r="Y2562" s="3">
        <f>SUBTOTAL(109,I2562:V2562)</f>
        <v>1</v>
      </c>
      <c r="Z2562" s="3">
        <f>Y2562-N2562</f>
        <v>1</v>
      </c>
      <c r="AA2562" s="3">
        <f t="shared" si="239"/>
        <v>1</v>
      </c>
      <c r="AB2562" s="3">
        <f>COUNTA(I2562:V2562)-COUNTA(N2562)</f>
        <v>1</v>
      </c>
      <c r="AC2562" s="74">
        <f t="array" ref="AC2562">AVERAGE(IF((COLUMN(I2562:V2562)&lt;&gt;COLUMN(N2562)), I2562:V2562))</f>
        <v>7.6923076923076927E-2</v>
      </c>
    </row>
    <row r="2563" spans="1:29" x14ac:dyDescent="0.35">
      <c r="A2563" t="s">
        <v>3678</v>
      </c>
      <c r="B2563" t="s">
        <v>21</v>
      </c>
      <c r="C2563" t="s">
        <v>3612</v>
      </c>
      <c r="D2563" s="1">
        <v>1</v>
      </c>
      <c r="E2563" s="2">
        <f t="shared" si="240"/>
        <v>0</v>
      </c>
      <c r="F2563" s="2">
        <f t="shared" si="241"/>
        <v>0</v>
      </c>
      <c r="G2563" s="2">
        <f t="shared" si="242"/>
        <v>0</v>
      </c>
      <c r="H2563" s="2">
        <f t="shared" si="243"/>
        <v>0.16666666666666666</v>
      </c>
      <c r="I2563" s="3">
        <v>1</v>
      </c>
      <c r="J2563" s="3">
        <v>1</v>
      </c>
      <c r="K2563" s="3">
        <v>1</v>
      </c>
      <c r="W2563" s="1">
        <f t="shared" si="244"/>
        <v>1</v>
      </c>
      <c r="X2563" s="17">
        <f>IFERROR(Z2563/AB2563,0)</f>
        <v>1</v>
      </c>
      <c r="Y2563" s="3">
        <f>SUBTOTAL(109,I2563:V2563)</f>
        <v>3</v>
      </c>
      <c r="Z2563" s="3">
        <f>Y2563-N2563</f>
        <v>3</v>
      </c>
      <c r="AA2563" s="3">
        <f t="shared" si="239"/>
        <v>3</v>
      </c>
      <c r="AB2563" s="3">
        <f>COUNTA(I2563:V2563)-COUNTA(N2563)</f>
        <v>3</v>
      </c>
      <c r="AC2563" s="74">
        <f t="array" ref="AC2563">AVERAGE(IF((COLUMN(I2563:V2563)&lt;&gt;COLUMN(N2563)), I2563:V2563))</f>
        <v>0.23076923076923078</v>
      </c>
    </row>
    <row r="2564" spans="1:29" x14ac:dyDescent="0.35">
      <c r="A2564" t="s">
        <v>3679</v>
      </c>
      <c r="B2564" t="s">
        <v>3525</v>
      </c>
      <c r="C2564" t="s">
        <v>3612</v>
      </c>
      <c r="D2564" s="1">
        <v>2</v>
      </c>
      <c r="E2564" s="2">
        <f t="shared" si="240"/>
        <v>0</v>
      </c>
      <c r="F2564" s="2">
        <f t="shared" si="241"/>
        <v>0</v>
      </c>
      <c r="G2564" s="2">
        <f t="shared" si="242"/>
        <v>0</v>
      </c>
      <c r="H2564" s="2">
        <f t="shared" si="243"/>
        <v>0.5</v>
      </c>
      <c r="J2564" s="3">
        <v>2</v>
      </c>
      <c r="K2564" s="3">
        <v>1</v>
      </c>
      <c r="L2564" s="3">
        <v>3</v>
      </c>
      <c r="W2564" s="1">
        <f t="shared" si="244"/>
        <v>2</v>
      </c>
      <c r="X2564" s="17">
        <f>IFERROR(Z2564/AB2564,0)</f>
        <v>2</v>
      </c>
      <c r="Y2564" s="3">
        <f>SUBTOTAL(109,I2564:V2564)</f>
        <v>6</v>
      </c>
      <c r="Z2564" s="3">
        <f>Y2564-N2564</f>
        <v>6</v>
      </c>
      <c r="AA2564" s="3">
        <f t="shared" si="239"/>
        <v>3</v>
      </c>
      <c r="AB2564" s="3">
        <f>COUNTA(I2564:V2564)-COUNTA(N2564)</f>
        <v>3</v>
      </c>
      <c r="AC2564" s="74">
        <f t="array" ref="AC2564">AVERAGE(IF((COLUMN(I2564:V2564)&lt;&gt;COLUMN(N2564)), I2564:V2564))</f>
        <v>0.46153846153846156</v>
      </c>
    </row>
    <row r="2565" spans="1:29" x14ac:dyDescent="0.35">
      <c r="A2565" t="s">
        <v>3680</v>
      </c>
      <c r="B2565" t="s">
        <v>458</v>
      </c>
      <c r="C2565" t="s">
        <v>3612</v>
      </c>
      <c r="D2565" s="1">
        <v>2</v>
      </c>
      <c r="E2565" s="2">
        <f t="shared" si="240"/>
        <v>0</v>
      </c>
      <c r="F2565" s="2">
        <f t="shared" si="241"/>
        <v>0</v>
      </c>
      <c r="G2565" s="2">
        <f t="shared" si="242"/>
        <v>0</v>
      </c>
      <c r="H2565" s="2">
        <f t="shared" si="243"/>
        <v>0.16666666666666666</v>
      </c>
      <c r="J2565" s="3">
        <v>2</v>
      </c>
      <c r="W2565" s="1">
        <f t="shared" si="244"/>
        <v>2</v>
      </c>
      <c r="X2565" s="17">
        <f>IFERROR(Z2565/AB2565,0)</f>
        <v>2</v>
      </c>
      <c r="Y2565" s="3">
        <f>SUBTOTAL(109,I2565:V2565)</f>
        <v>2</v>
      </c>
      <c r="Z2565" s="3">
        <f>Y2565-N2565</f>
        <v>2</v>
      </c>
      <c r="AA2565" s="3">
        <f t="shared" si="239"/>
        <v>1</v>
      </c>
      <c r="AB2565" s="3">
        <f>COUNTA(I2565:V2565)-COUNTA(N2565)</f>
        <v>1</v>
      </c>
      <c r="AC2565" s="74">
        <f t="array" ref="AC2565">AVERAGE(IF((COLUMN(I2565:V2565)&lt;&gt;COLUMN(N2565)), I2565:V2565))</f>
        <v>0.15384615384615385</v>
      </c>
    </row>
    <row r="2566" spans="1:29" x14ac:dyDescent="0.35">
      <c r="A2566" t="s">
        <v>3681</v>
      </c>
      <c r="B2566" t="s">
        <v>460</v>
      </c>
      <c r="C2566" t="s">
        <v>3612</v>
      </c>
      <c r="D2566" s="1">
        <v>3</v>
      </c>
      <c r="E2566" s="2">
        <f t="shared" si="240"/>
        <v>0</v>
      </c>
      <c r="F2566" s="2">
        <f t="shared" si="241"/>
        <v>0</v>
      </c>
      <c r="G2566" s="2">
        <f t="shared" si="242"/>
        <v>0</v>
      </c>
      <c r="H2566" s="2">
        <f t="shared" si="243"/>
        <v>0.25</v>
      </c>
      <c r="I2566" s="3">
        <v>4</v>
      </c>
      <c r="L2566" s="3">
        <v>3</v>
      </c>
      <c r="W2566" s="1">
        <f t="shared" si="244"/>
        <v>3</v>
      </c>
      <c r="X2566" s="17">
        <f>IFERROR(Z2566/AB2566,0)</f>
        <v>3.5</v>
      </c>
      <c r="Y2566" s="3">
        <f>SUBTOTAL(109,I2566:V2566)</f>
        <v>7</v>
      </c>
      <c r="Z2566" s="3">
        <f>Y2566-N2566</f>
        <v>7</v>
      </c>
      <c r="AA2566" s="3">
        <f t="shared" si="239"/>
        <v>2</v>
      </c>
      <c r="AB2566" s="3">
        <f>COUNTA(I2566:V2566)-COUNTA(N2566)</f>
        <v>2</v>
      </c>
      <c r="AC2566" s="74">
        <f t="array" ref="AC2566">AVERAGE(IF((COLUMN(I2566:V2566)&lt;&gt;COLUMN(N2566)), I2566:V2566))</f>
        <v>0.53846153846153844</v>
      </c>
    </row>
    <row r="2567" spans="1:29" x14ac:dyDescent="0.35">
      <c r="A2567" t="s">
        <v>3682</v>
      </c>
      <c r="B2567" t="s">
        <v>209</v>
      </c>
      <c r="C2567" t="s">
        <v>3612</v>
      </c>
      <c r="D2567" s="1">
        <v>7</v>
      </c>
      <c r="E2567" s="2">
        <f t="shared" si="240"/>
        <v>0</v>
      </c>
      <c r="F2567" s="2">
        <f t="shared" si="241"/>
        <v>0</v>
      </c>
      <c r="G2567" s="2">
        <f t="shared" si="242"/>
        <v>0</v>
      </c>
      <c r="H2567" s="2">
        <f t="shared" si="243"/>
        <v>1.1666666666666667</v>
      </c>
      <c r="I2567" s="3">
        <v>6</v>
      </c>
      <c r="J2567" s="3">
        <v>2</v>
      </c>
      <c r="K2567" s="3">
        <v>12</v>
      </c>
      <c r="W2567" s="1">
        <f t="shared" si="244"/>
        <v>7</v>
      </c>
      <c r="X2567" s="17">
        <f>IFERROR(Z2567/AB2567,0)</f>
        <v>6.666666666666667</v>
      </c>
      <c r="Y2567" s="3">
        <f>SUBTOTAL(109,I2567:V2567)</f>
        <v>20</v>
      </c>
      <c r="Z2567" s="3">
        <f>Y2567-N2567</f>
        <v>20</v>
      </c>
      <c r="AA2567" s="3">
        <f t="shared" ref="AA2567:AA2630" si="245">COUNTA(I2567:V2567)</f>
        <v>3</v>
      </c>
      <c r="AB2567" s="3">
        <f>COUNTA(I2567:V2567)-COUNTA(N2567)</f>
        <v>3</v>
      </c>
      <c r="AC2567" s="74">
        <f t="array" ref="AC2567">AVERAGE(IF((COLUMN(I2567:V2567)&lt;&gt;COLUMN(N2567)), I2567:V2567))</f>
        <v>1.5384615384615385</v>
      </c>
    </row>
    <row r="2568" spans="1:29" x14ac:dyDescent="0.35">
      <c r="A2568" t="s">
        <v>3683</v>
      </c>
      <c r="B2568" t="s">
        <v>3122</v>
      </c>
      <c r="C2568" t="s">
        <v>3612</v>
      </c>
      <c r="D2568" s="1">
        <v>7</v>
      </c>
      <c r="E2568" s="2">
        <f t="shared" si="240"/>
        <v>0</v>
      </c>
      <c r="F2568" s="2">
        <f t="shared" si="241"/>
        <v>0</v>
      </c>
      <c r="G2568" s="2">
        <f t="shared" si="242"/>
        <v>0</v>
      </c>
      <c r="H2568" s="2">
        <f t="shared" si="243"/>
        <v>0.58333333333333337</v>
      </c>
      <c r="I2568" s="3">
        <v>11</v>
      </c>
      <c r="J2568" s="3">
        <v>7</v>
      </c>
      <c r="W2568" s="1">
        <f t="shared" si="244"/>
        <v>7</v>
      </c>
      <c r="X2568" s="17">
        <f>IFERROR(Z2568/AB2568,0)</f>
        <v>9</v>
      </c>
      <c r="Y2568" s="3">
        <f>SUBTOTAL(109,I2568:V2568)</f>
        <v>18</v>
      </c>
      <c r="Z2568" s="3">
        <f>Y2568-N2568</f>
        <v>18</v>
      </c>
      <c r="AA2568" s="3">
        <f t="shared" si="245"/>
        <v>2</v>
      </c>
      <c r="AB2568" s="3">
        <f>COUNTA(I2568:V2568)-COUNTA(N2568)</f>
        <v>2</v>
      </c>
      <c r="AC2568" s="74">
        <f t="array" ref="AC2568">AVERAGE(IF((COLUMN(I2568:V2568)&lt;&gt;COLUMN(N2568)), I2568:V2568))</f>
        <v>1.3846153846153846</v>
      </c>
    </row>
    <row r="2569" spans="1:29" x14ac:dyDescent="0.35">
      <c r="A2569" t="s">
        <v>3684</v>
      </c>
      <c r="B2569" t="s">
        <v>470</v>
      </c>
      <c r="C2569" t="s">
        <v>3612</v>
      </c>
      <c r="D2569" s="1">
        <v>2</v>
      </c>
      <c r="E2569" s="2">
        <f t="shared" si="240"/>
        <v>0</v>
      </c>
      <c r="F2569" s="2">
        <f t="shared" si="241"/>
        <v>0</v>
      </c>
      <c r="G2569" s="2">
        <f t="shared" si="242"/>
        <v>0</v>
      </c>
      <c r="H2569" s="2">
        <f t="shared" si="243"/>
        <v>0.33333333333333331</v>
      </c>
      <c r="I2569" s="3">
        <v>6</v>
      </c>
      <c r="J2569" s="3">
        <v>3</v>
      </c>
      <c r="K2569" s="3">
        <v>1</v>
      </c>
      <c r="W2569" s="1">
        <f t="shared" si="244"/>
        <v>2</v>
      </c>
      <c r="X2569" s="17">
        <f>IFERROR(Z2569/AB2569,0)</f>
        <v>3.3333333333333335</v>
      </c>
      <c r="Y2569" s="3">
        <f>SUBTOTAL(109,I2569:V2569)</f>
        <v>10</v>
      </c>
      <c r="Z2569" s="3">
        <f>Y2569-N2569</f>
        <v>10</v>
      </c>
      <c r="AA2569" s="3">
        <f t="shared" si="245"/>
        <v>3</v>
      </c>
      <c r="AB2569" s="3">
        <f>COUNTA(I2569:V2569)-COUNTA(N2569)</f>
        <v>3</v>
      </c>
      <c r="AC2569" s="74">
        <f t="array" ref="AC2569">AVERAGE(IF((COLUMN(I2569:V2569)&lt;&gt;COLUMN(N2569)), I2569:V2569))</f>
        <v>0.76923076923076927</v>
      </c>
    </row>
    <row r="2570" spans="1:29" x14ac:dyDescent="0.35">
      <c r="A2570" t="s">
        <v>3685</v>
      </c>
      <c r="B2570" t="s">
        <v>2006</v>
      </c>
      <c r="C2570" t="s">
        <v>3612</v>
      </c>
      <c r="D2570" s="1">
        <v>2.5</v>
      </c>
      <c r="E2570" s="2">
        <f t="shared" si="240"/>
        <v>0</v>
      </c>
      <c r="F2570" s="2">
        <f t="shared" si="241"/>
        <v>0</v>
      </c>
      <c r="G2570" s="2">
        <f t="shared" si="242"/>
        <v>0</v>
      </c>
      <c r="H2570" s="2">
        <f t="shared" si="243"/>
        <v>0.41666666666666669</v>
      </c>
      <c r="I2570" s="3">
        <v>2</v>
      </c>
      <c r="J2570" s="3">
        <v>2</v>
      </c>
      <c r="K2570" s="3">
        <v>3</v>
      </c>
      <c r="W2570" s="1">
        <f t="shared" si="244"/>
        <v>2.5</v>
      </c>
      <c r="X2570" s="17">
        <f>IFERROR(Z2570/AB2570,0)</f>
        <v>2.3333333333333335</v>
      </c>
      <c r="Y2570" s="3">
        <f>SUBTOTAL(109,I2570:V2570)</f>
        <v>7</v>
      </c>
      <c r="Z2570" s="3">
        <f>Y2570-N2570</f>
        <v>7</v>
      </c>
      <c r="AA2570" s="3">
        <f t="shared" si="245"/>
        <v>3</v>
      </c>
      <c r="AB2570" s="3">
        <f>COUNTA(I2570:V2570)-COUNTA(N2570)</f>
        <v>3</v>
      </c>
      <c r="AC2570" s="74">
        <f t="array" ref="AC2570">AVERAGE(IF((COLUMN(I2570:V2570)&lt;&gt;COLUMN(N2570)), I2570:V2570))</f>
        <v>0.53846153846153844</v>
      </c>
    </row>
    <row r="2571" spans="1:29" x14ac:dyDescent="0.35">
      <c r="A2571" t="s">
        <v>3686</v>
      </c>
      <c r="B2571" t="s">
        <v>479</v>
      </c>
      <c r="C2571" t="s">
        <v>3612</v>
      </c>
      <c r="D2571" s="1">
        <v>3</v>
      </c>
      <c r="E2571" s="2">
        <f t="shared" si="240"/>
        <v>0</v>
      </c>
      <c r="F2571" s="2">
        <f t="shared" si="241"/>
        <v>0</v>
      </c>
      <c r="G2571" s="2">
        <f t="shared" si="242"/>
        <v>0</v>
      </c>
      <c r="H2571" s="2">
        <f t="shared" si="243"/>
        <v>0.25</v>
      </c>
      <c r="I2571" s="3">
        <v>3</v>
      </c>
      <c r="J2571" s="3">
        <v>3</v>
      </c>
      <c r="W2571" s="1">
        <f t="shared" si="244"/>
        <v>3</v>
      </c>
      <c r="X2571" s="17">
        <f>IFERROR(Z2571/AB2571,0)</f>
        <v>3</v>
      </c>
      <c r="Y2571" s="3">
        <f>SUBTOTAL(109,I2571:V2571)</f>
        <v>6</v>
      </c>
      <c r="Z2571" s="3">
        <f>Y2571-N2571</f>
        <v>6</v>
      </c>
      <c r="AA2571" s="3">
        <f t="shared" si="245"/>
        <v>2</v>
      </c>
      <c r="AB2571" s="3">
        <f>COUNTA(I2571:V2571)-COUNTA(N2571)</f>
        <v>2</v>
      </c>
      <c r="AC2571" s="74">
        <f t="array" ref="AC2571">AVERAGE(IF((COLUMN(I2571:V2571)&lt;&gt;COLUMN(N2571)), I2571:V2571))</f>
        <v>0.46153846153846156</v>
      </c>
    </row>
    <row r="2572" spans="1:29" x14ac:dyDescent="0.35">
      <c r="A2572" t="s">
        <v>3687</v>
      </c>
      <c r="B2572" t="s">
        <v>3688</v>
      </c>
      <c r="C2572" t="s">
        <v>3612</v>
      </c>
      <c r="D2572" s="1" t="s">
        <v>71</v>
      </c>
      <c r="E2572" s="2">
        <f t="shared" si="240"/>
        <v>0</v>
      </c>
      <c r="F2572" s="2">
        <f t="shared" si="241"/>
        <v>0</v>
      </c>
      <c r="G2572" s="2">
        <f t="shared" si="242"/>
        <v>0</v>
      </c>
      <c r="H2572" s="2">
        <f t="shared" si="243"/>
        <v>0</v>
      </c>
      <c r="I2572" s="3">
        <v>1</v>
      </c>
      <c r="W2572" s="1" t="str">
        <f t="shared" si="244"/>
        <v>0</v>
      </c>
      <c r="X2572" s="17">
        <f>IFERROR(Z2572/AB2572,0)</f>
        <v>1</v>
      </c>
      <c r="Y2572" s="3">
        <f>SUBTOTAL(109,I2572:V2572)</f>
        <v>1</v>
      </c>
      <c r="Z2572" s="3">
        <f>Y2572-N2572</f>
        <v>1</v>
      </c>
      <c r="AA2572" s="3">
        <f t="shared" si="245"/>
        <v>1</v>
      </c>
      <c r="AB2572" s="3">
        <f>COUNTA(I2572:V2572)-COUNTA(N2572)</f>
        <v>1</v>
      </c>
      <c r="AC2572" s="74">
        <f t="array" ref="AC2572">AVERAGE(IF((COLUMN(I2572:V2572)&lt;&gt;COLUMN(N2572)), I2572:V2572))</f>
        <v>7.6923076923076927E-2</v>
      </c>
    </row>
    <row r="2573" spans="1:29" x14ac:dyDescent="0.35">
      <c r="A2573" t="s">
        <v>3689</v>
      </c>
      <c r="B2573" t="s">
        <v>215</v>
      </c>
      <c r="C2573" t="s">
        <v>3612</v>
      </c>
      <c r="D2573" s="1">
        <v>1</v>
      </c>
      <c r="E2573" s="2">
        <f t="shared" si="240"/>
        <v>0</v>
      </c>
      <c r="F2573" s="2">
        <f t="shared" si="241"/>
        <v>0</v>
      </c>
      <c r="G2573" s="2">
        <f t="shared" si="242"/>
        <v>0</v>
      </c>
      <c r="H2573" s="2">
        <f t="shared" si="243"/>
        <v>8.3333333333333329E-2</v>
      </c>
      <c r="I2573" s="3">
        <v>2</v>
      </c>
      <c r="J2573" s="3">
        <v>1</v>
      </c>
      <c r="W2573" s="1">
        <f t="shared" si="244"/>
        <v>1</v>
      </c>
      <c r="X2573" s="17">
        <f>IFERROR(Z2573/AB2573,0)</f>
        <v>1.5</v>
      </c>
      <c r="Y2573" s="3">
        <f>SUBTOTAL(109,I2573:V2573)</f>
        <v>3</v>
      </c>
      <c r="Z2573" s="3">
        <f>Y2573-N2573</f>
        <v>3</v>
      </c>
      <c r="AA2573" s="3">
        <f t="shared" si="245"/>
        <v>2</v>
      </c>
      <c r="AB2573" s="3">
        <f>COUNTA(I2573:V2573)-COUNTA(N2573)</f>
        <v>2</v>
      </c>
      <c r="AC2573" s="74">
        <f t="array" ref="AC2573">AVERAGE(IF((COLUMN(I2573:V2573)&lt;&gt;COLUMN(N2573)), I2573:V2573))</f>
        <v>0.23076923076923078</v>
      </c>
    </row>
    <row r="2574" spans="1:29" x14ac:dyDescent="0.35">
      <c r="A2574" t="s">
        <v>3690</v>
      </c>
      <c r="B2574" t="s">
        <v>217</v>
      </c>
      <c r="C2574" t="s">
        <v>3612</v>
      </c>
      <c r="D2574" s="1">
        <v>1.6666666666666667</v>
      </c>
      <c r="E2574" s="2">
        <f t="shared" si="240"/>
        <v>0</v>
      </c>
      <c r="F2574" s="2">
        <f t="shared" si="241"/>
        <v>0</v>
      </c>
      <c r="G2574" s="2">
        <f t="shared" si="242"/>
        <v>0.1111111111111111</v>
      </c>
      <c r="H2574" s="2">
        <f t="shared" si="243"/>
        <v>0.41666666666666669</v>
      </c>
      <c r="I2574" s="3">
        <v>5</v>
      </c>
      <c r="J2574" s="3">
        <v>3</v>
      </c>
      <c r="K2574" s="3">
        <v>1</v>
      </c>
      <c r="M2574" s="3">
        <v>1</v>
      </c>
      <c r="W2574" s="1">
        <f t="shared" si="244"/>
        <v>1.6666666666666667</v>
      </c>
      <c r="X2574" s="17">
        <f>IFERROR(Z2574/AB2574,0)</f>
        <v>2.5</v>
      </c>
      <c r="Y2574" s="3">
        <f>SUBTOTAL(109,I2574:V2574)</f>
        <v>10</v>
      </c>
      <c r="Z2574" s="3">
        <f>Y2574-N2574</f>
        <v>10</v>
      </c>
      <c r="AA2574" s="3">
        <f t="shared" si="245"/>
        <v>4</v>
      </c>
      <c r="AB2574" s="3">
        <f>COUNTA(I2574:V2574)-COUNTA(N2574)</f>
        <v>4</v>
      </c>
      <c r="AC2574" s="74">
        <f t="array" ref="AC2574">AVERAGE(IF((COLUMN(I2574:V2574)&lt;&gt;COLUMN(N2574)), I2574:V2574))</f>
        <v>0.76923076923076927</v>
      </c>
    </row>
    <row r="2575" spans="1:29" x14ac:dyDescent="0.35">
      <c r="A2575" t="s">
        <v>3691</v>
      </c>
      <c r="B2575" t="s">
        <v>684</v>
      </c>
      <c r="C2575" t="s">
        <v>3612</v>
      </c>
      <c r="D2575" s="1">
        <v>2</v>
      </c>
      <c r="E2575" s="2">
        <f t="shared" si="240"/>
        <v>0</v>
      </c>
      <c r="F2575" s="2">
        <f t="shared" si="241"/>
        <v>0</v>
      </c>
      <c r="G2575" s="2">
        <f t="shared" si="242"/>
        <v>0</v>
      </c>
      <c r="H2575" s="2">
        <f t="shared" si="243"/>
        <v>0.16666666666666666</v>
      </c>
      <c r="I2575" s="3">
        <v>3</v>
      </c>
      <c r="J2575" s="3">
        <v>2</v>
      </c>
      <c r="W2575" s="1">
        <f t="shared" si="244"/>
        <v>2</v>
      </c>
      <c r="X2575" s="17">
        <f>IFERROR(Z2575/AB2575,0)</f>
        <v>2.5</v>
      </c>
      <c r="Y2575" s="3">
        <f>SUBTOTAL(109,I2575:V2575)</f>
        <v>5</v>
      </c>
      <c r="Z2575" s="3">
        <f>Y2575-N2575</f>
        <v>5</v>
      </c>
      <c r="AA2575" s="3">
        <f t="shared" si="245"/>
        <v>2</v>
      </c>
      <c r="AB2575" s="3">
        <f>COUNTA(I2575:V2575)-COUNTA(N2575)</f>
        <v>2</v>
      </c>
      <c r="AC2575" s="74">
        <f t="array" ref="AC2575">AVERAGE(IF((COLUMN(I2575:V2575)&lt;&gt;COLUMN(N2575)), I2575:V2575))</f>
        <v>0.38461538461538464</v>
      </c>
    </row>
    <row r="2576" spans="1:29" x14ac:dyDescent="0.35">
      <c r="A2576" t="s">
        <v>3692</v>
      </c>
      <c r="B2576" t="s">
        <v>219</v>
      </c>
      <c r="C2576" t="s">
        <v>3612</v>
      </c>
      <c r="D2576" s="1">
        <v>1</v>
      </c>
      <c r="E2576" s="2">
        <f t="shared" si="240"/>
        <v>0</v>
      </c>
      <c r="F2576" s="2">
        <f t="shared" si="241"/>
        <v>0</v>
      </c>
      <c r="G2576" s="2">
        <f t="shared" si="242"/>
        <v>0</v>
      </c>
      <c r="H2576" s="2">
        <f t="shared" si="243"/>
        <v>0.16666666666666666</v>
      </c>
      <c r="I2576" s="3">
        <v>3</v>
      </c>
      <c r="J2576" s="3">
        <v>1</v>
      </c>
      <c r="K2576" s="3">
        <v>1</v>
      </c>
      <c r="W2576" s="1">
        <f t="shared" si="244"/>
        <v>1</v>
      </c>
      <c r="X2576" s="17">
        <f>IFERROR(Z2576/AB2576,0)</f>
        <v>1.6666666666666667</v>
      </c>
      <c r="Y2576" s="3">
        <f>SUBTOTAL(109,I2576:V2576)</f>
        <v>5</v>
      </c>
      <c r="Z2576" s="3">
        <f>Y2576-N2576</f>
        <v>5</v>
      </c>
      <c r="AA2576" s="3">
        <f t="shared" si="245"/>
        <v>3</v>
      </c>
      <c r="AB2576" s="3">
        <f>COUNTA(I2576:V2576)-COUNTA(N2576)</f>
        <v>3</v>
      </c>
      <c r="AC2576" s="74">
        <f t="array" ref="AC2576">AVERAGE(IF((COLUMN(I2576:V2576)&lt;&gt;COLUMN(N2576)), I2576:V2576))</f>
        <v>0.38461538461538464</v>
      </c>
    </row>
    <row r="2577" spans="1:29" x14ac:dyDescent="0.35">
      <c r="A2577" t="s">
        <v>3693</v>
      </c>
      <c r="B2577" t="s">
        <v>223</v>
      </c>
      <c r="C2577" t="s">
        <v>3612</v>
      </c>
      <c r="D2577" s="1">
        <v>2</v>
      </c>
      <c r="E2577" s="2">
        <f t="shared" si="240"/>
        <v>0</v>
      </c>
      <c r="F2577" s="2">
        <f t="shared" si="241"/>
        <v>0</v>
      </c>
      <c r="G2577" s="2">
        <f t="shared" si="242"/>
        <v>0.1111111111111111</v>
      </c>
      <c r="H2577" s="2">
        <f t="shared" si="243"/>
        <v>0.33333333333333331</v>
      </c>
      <c r="I2577" s="3">
        <v>3</v>
      </c>
      <c r="J2577" s="3">
        <v>3</v>
      </c>
      <c r="M2577" s="3">
        <v>1</v>
      </c>
      <c r="W2577" s="1">
        <f t="shared" si="244"/>
        <v>2</v>
      </c>
      <c r="X2577" s="17">
        <f>IFERROR(Z2577/AB2577,0)</f>
        <v>2.3333333333333335</v>
      </c>
      <c r="Y2577" s="3">
        <f>SUBTOTAL(109,I2577:V2577)</f>
        <v>7</v>
      </c>
      <c r="Z2577" s="3">
        <f>Y2577-N2577</f>
        <v>7</v>
      </c>
      <c r="AA2577" s="3">
        <f t="shared" si="245"/>
        <v>3</v>
      </c>
      <c r="AB2577" s="3">
        <f>COUNTA(I2577:V2577)-COUNTA(N2577)</f>
        <v>3</v>
      </c>
      <c r="AC2577" s="74">
        <f t="array" ref="AC2577">AVERAGE(IF((COLUMN(I2577:V2577)&lt;&gt;COLUMN(N2577)), I2577:V2577))</f>
        <v>0.53846153846153844</v>
      </c>
    </row>
    <row r="2578" spans="1:29" x14ac:dyDescent="0.35">
      <c r="A2578" t="s">
        <v>3694</v>
      </c>
      <c r="B2578" t="s">
        <v>488</v>
      </c>
      <c r="C2578" t="s">
        <v>3612</v>
      </c>
      <c r="D2578" s="1" t="s">
        <v>71</v>
      </c>
      <c r="E2578" s="2">
        <f t="shared" si="240"/>
        <v>0</v>
      </c>
      <c r="F2578" s="2">
        <f t="shared" si="241"/>
        <v>0</v>
      </c>
      <c r="G2578" s="2">
        <f t="shared" si="242"/>
        <v>0</v>
      </c>
      <c r="H2578" s="2">
        <f t="shared" si="243"/>
        <v>0</v>
      </c>
      <c r="I2578" s="3">
        <v>1</v>
      </c>
      <c r="W2578" s="1" t="str">
        <f t="shared" si="244"/>
        <v>0</v>
      </c>
      <c r="X2578" s="17">
        <f>IFERROR(Z2578/AB2578,0)</f>
        <v>1</v>
      </c>
      <c r="Y2578" s="3">
        <f>SUBTOTAL(109,I2578:V2578)</f>
        <v>1</v>
      </c>
      <c r="Z2578" s="3">
        <f>Y2578-N2578</f>
        <v>1</v>
      </c>
      <c r="AA2578" s="3">
        <f t="shared" si="245"/>
        <v>1</v>
      </c>
      <c r="AB2578" s="3">
        <f>COUNTA(I2578:V2578)-COUNTA(N2578)</f>
        <v>1</v>
      </c>
      <c r="AC2578" s="74">
        <f t="array" ref="AC2578">AVERAGE(IF((COLUMN(I2578:V2578)&lt;&gt;COLUMN(N2578)), I2578:V2578))</f>
        <v>7.6923076923076927E-2</v>
      </c>
    </row>
    <row r="2579" spans="1:29" x14ac:dyDescent="0.35">
      <c r="A2579" t="s">
        <v>3695</v>
      </c>
      <c r="B2579" t="s">
        <v>227</v>
      </c>
      <c r="C2579" t="s">
        <v>3612</v>
      </c>
      <c r="D2579" s="1">
        <v>3.5</v>
      </c>
      <c r="E2579" s="2">
        <f t="shared" si="240"/>
        <v>0</v>
      </c>
      <c r="F2579" s="2">
        <f t="shared" si="241"/>
        <v>0</v>
      </c>
      <c r="G2579" s="2">
        <f t="shared" si="242"/>
        <v>0</v>
      </c>
      <c r="H2579" s="2">
        <f t="shared" si="243"/>
        <v>0.58333333333333337</v>
      </c>
      <c r="I2579" s="3">
        <v>7</v>
      </c>
      <c r="J2579" s="3">
        <v>5</v>
      </c>
      <c r="K2579" s="3">
        <v>2</v>
      </c>
      <c r="W2579" s="1">
        <f t="shared" si="244"/>
        <v>3.5</v>
      </c>
      <c r="X2579" s="17">
        <f>IFERROR(Z2579/AB2579,0)</f>
        <v>4.666666666666667</v>
      </c>
      <c r="Y2579" s="3">
        <f>SUBTOTAL(109,I2579:V2579)</f>
        <v>14</v>
      </c>
      <c r="Z2579" s="3">
        <f>Y2579-N2579</f>
        <v>14</v>
      </c>
      <c r="AA2579" s="3">
        <f t="shared" si="245"/>
        <v>3</v>
      </c>
      <c r="AB2579" s="3">
        <f>COUNTA(I2579:V2579)-COUNTA(N2579)</f>
        <v>3</v>
      </c>
      <c r="AC2579" s="74">
        <f t="array" ref="AC2579">AVERAGE(IF((COLUMN(I2579:V2579)&lt;&gt;COLUMN(N2579)), I2579:V2579))</f>
        <v>1.0769230769230769</v>
      </c>
    </row>
    <row r="2580" spans="1:29" x14ac:dyDescent="0.35">
      <c r="A2580" t="s">
        <v>3696</v>
      </c>
      <c r="B2580" t="s">
        <v>3697</v>
      </c>
      <c r="C2580" t="s">
        <v>3612</v>
      </c>
      <c r="D2580" s="1" t="s">
        <v>71</v>
      </c>
      <c r="E2580" s="2">
        <f t="shared" si="240"/>
        <v>0</v>
      </c>
      <c r="F2580" s="2">
        <f t="shared" si="241"/>
        <v>0</v>
      </c>
      <c r="G2580" s="2">
        <f t="shared" si="242"/>
        <v>0</v>
      </c>
      <c r="H2580" s="2">
        <f t="shared" si="243"/>
        <v>0</v>
      </c>
      <c r="I2580" s="3">
        <v>1</v>
      </c>
      <c r="W2580" s="1" t="str">
        <f t="shared" si="244"/>
        <v>0</v>
      </c>
      <c r="X2580" s="17">
        <f>IFERROR(Z2580/AB2580,0)</f>
        <v>1</v>
      </c>
      <c r="Y2580" s="3">
        <f>SUBTOTAL(109,I2580:V2580)</f>
        <v>1</v>
      </c>
      <c r="Z2580" s="3">
        <f>Y2580-N2580</f>
        <v>1</v>
      </c>
      <c r="AA2580" s="3">
        <f t="shared" si="245"/>
        <v>1</v>
      </c>
      <c r="AB2580" s="3">
        <f>COUNTA(I2580:V2580)-COUNTA(N2580)</f>
        <v>1</v>
      </c>
      <c r="AC2580" s="74">
        <f t="array" ref="AC2580">AVERAGE(IF((COLUMN(I2580:V2580)&lt;&gt;COLUMN(N2580)), I2580:V2580))</f>
        <v>7.6923076923076927E-2</v>
      </c>
    </row>
    <row r="2581" spans="1:29" x14ac:dyDescent="0.35">
      <c r="A2581" t="s">
        <v>3698</v>
      </c>
      <c r="B2581" t="s">
        <v>3699</v>
      </c>
      <c r="C2581" t="s">
        <v>3612</v>
      </c>
      <c r="D2581" s="1" t="s">
        <v>71</v>
      </c>
      <c r="E2581" s="2">
        <f t="shared" si="240"/>
        <v>0</v>
      </c>
      <c r="F2581" s="2">
        <f t="shared" si="241"/>
        <v>0</v>
      </c>
      <c r="G2581" s="2">
        <f t="shared" si="242"/>
        <v>0</v>
      </c>
      <c r="H2581" s="2">
        <f t="shared" si="243"/>
        <v>0</v>
      </c>
      <c r="I2581" s="3">
        <v>1</v>
      </c>
      <c r="W2581" s="1" t="str">
        <f t="shared" si="244"/>
        <v>0</v>
      </c>
      <c r="X2581" s="17">
        <f>IFERROR(Z2581/AB2581,0)</f>
        <v>1</v>
      </c>
      <c r="Y2581" s="3">
        <f>SUBTOTAL(109,I2581:V2581)</f>
        <v>1</v>
      </c>
      <c r="Z2581" s="3">
        <f>Y2581-N2581</f>
        <v>1</v>
      </c>
      <c r="AA2581" s="3">
        <f t="shared" si="245"/>
        <v>1</v>
      </c>
      <c r="AB2581" s="3">
        <f>COUNTA(I2581:V2581)-COUNTA(N2581)</f>
        <v>1</v>
      </c>
      <c r="AC2581" s="74">
        <f t="array" ref="AC2581">AVERAGE(IF((COLUMN(I2581:V2581)&lt;&gt;COLUMN(N2581)), I2581:V2581))</f>
        <v>7.6923076923076927E-2</v>
      </c>
    </row>
    <row r="2582" spans="1:29" x14ac:dyDescent="0.35">
      <c r="A2582" t="s">
        <v>3700</v>
      </c>
      <c r="B2582" t="s">
        <v>3701</v>
      </c>
      <c r="C2582" t="s">
        <v>3612</v>
      </c>
      <c r="D2582" s="1" t="s">
        <v>71</v>
      </c>
      <c r="E2582" s="2">
        <f t="shared" si="240"/>
        <v>0</v>
      </c>
      <c r="F2582" s="2">
        <f t="shared" si="241"/>
        <v>0</v>
      </c>
      <c r="G2582" s="2">
        <f t="shared" si="242"/>
        <v>0</v>
      </c>
      <c r="H2582" s="2">
        <f t="shared" si="243"/>
        <v>0</v>
      </c>
      <c r="I2582" s="3">
        <v>2</v>
      </c>
      <c r="W2582" s="1" t="str">
        <f t="shared" si="244"/>
        <v>0</v>
      </c>
      <c r="X2582" s="17">
        <f>IFERROR(Z2582/AB2582,0)</f>
        <v>2</v>
      </c>
      <c r="Y2582" s="3">
        <f>SUBTOTAL(109,I2582:V2582)</f>
        <v>2</v>
      </c>
      <c r="Z2582" s="3">
        <f>Y2582-N2582</f>
        <v>2</v>
      </c>
      <c r="AA2582" s="3">
        <f t="shared" si="245"/>
        <v>1</v>
      </c>
      <c r="AB2582" s="3">
        <f>COUNTA(I2582:V2582)-COUNTA(N2582)</f>
        <v>1</v>
      </c>
      <c r="AC2582" s="74">
        <f t="array" ref="AC2582">AVERAGE(IF((COLUMN(I2582:V2582)&lt;&gt;COLUMN(N2582)), I2582:V2582))</f>
        <v>0.15384615384615385</v>
      </c>
    </row>
    <row r="2583" spans="1:29" x14ac:dyDescent="0.35">
      <c r="A2583" t="s">
        <v>3702</v>
      </c>
      <c r="B2583" t="s">
        <v>3703</v>
      </c>
      <c r="C2583" t="s">
        <v>3612</v>
      </c>
      <c r="D2583" s="1">
        <v>2</v>
      </c>
      <c r="E2583" s="2">
        <f t="shared" si="240"/>
        <v>0</v>
      </c>
      <c r="F2583" s="2">
        <f t="shared" si="241"/>
        <v>0</v>
      </c>
      <c r="G2583" s="2">
        <f t="shared" si="242"/>
        <v>0</v>
      </c>
      <c r="H2583" s="2">
        <f t="shared" si="243"/>
        <v>0.16666666666666666</v>
      </c>
      <c r="I2583" s="3">
        <v>1</v>
      </c>
      <c r="J2583" s="3">
        <v>2</v>
      </c>
      <c r="W2583" s="1">
        <f t="shared" si="244"/>
        <v>2</v>
      </c>
      <c r="X2583" s="17">
        <f>IFERROR(Z2583/AB2583,0)</f>
        <v>1.5</v>
      </c>
      <c r="Y2583" s="3">
        <f>SUBTOTAL(109,I2583:V2583)</f>
        <v>3</v>
      </c>
      <c r="Z2583" s="3">
        <f>Y2583-N2583</f>
        <v>3</v>
      </c>
      <c r="AA2583" s="3">
        <f t="shared" si="245"/>
        <v>2</v>
      </c>
      <c r="AB2583" s="3">
        <f>COUNTA(I2583:V2583)-COUNTA(N2583)</f>
        <v>2</v>
      </c>
      <c r="AC2583" s="74">
        <f t="array" ref="AC2583">AVERAGE(IF((COLUMN(I2583:V2583)&lt;&gt;COLUMN(N2583)), I2583:V2583))</f>
        <v>0.23076923076923078</v>
      </c>
    </row>
    <row r="2584" spans="1:29" x14ac:dyDescent="0.35">
      <c r="A2584" t="s">
        <v>3704</v>
      </c>
      <c r="B2584" t="s">
        <v>3705</v>
      </c>
      <c r="C2584" t="s">
        <v>3612</v>
      </c>
      <c r="D2584" s="1" t="s">
        <v>71</v>
      </c>
      <c r="E2584" s="2">
        <f t="shared" si="240"/>
        <v>0</v>
      </c>
      <c r="F2584" s="2">
        <f t="shared" si="241"/>
        <v>0</v>
      </c>
      <c r="G2584" s="2">
        <f t="shared" si="242"/>
        <v>0</v>
      </c>
      <c r="H2584" s="2">
        <f t="shared" si="243"/>
        <v>0</v>
      </c>
      <c r="I2584" s="3">
        <v>1</v>
      </c>
      <c r="W2584" s="1" t="str">
        <f t="shared" si="244"/>
        <v>0</v>
      </c>
      <c r="X2584" s="17">
        <f>IFERROR(Z2584/AB2584,0)</f>
        <v>1</v>
      </c>
      <c r="Y2584" s="3">
        <f>SUBTOTAL(109,I2584:V2584)</f>
        <v>1</v>
      </c>
      <c r="Z2584" s="3">
        <f>Y2584-N2584</f>
        <v>1</v>
      </c>
      <c r="AA2584" s="3">
        <f t="shared" si="245"/>
        <v>1</v>
      </c>
      <c r="AB2584" s="3">
        <f>COUNTA(I2584:V2584)-COUNTA(N2584)</f>
        <v>1</v>
      </c>
      <c r="AC2584" s="74">
        <f t="array" ref="AC2584">AVERAGE(IF((COLUMN(I2584:V2584)&lt;&gt;COLUMN(N2584)), I2584:V2584))</f>
        <v>7.6923076923076927E-2</v>
      </c>
    </row>
    <row r="2585" spans="1:29" x14ac:dyDescent="0.35">
      <c r="A2585" t="s">
        <v>3706</v>
      </c>
      <c r="B2585" t="s">
        <v>3553</v>
      </c>
      <c r="C2585" t="s">
        <v>3612</v>
      </c>
      <c r="D2585" s="1">
        <v>2</v>
      </c>
      <c r="E2585" s="2">
        <f t="shared" si="240"/>
        <v>0</v>
      </c>
      <c r="F2585" s="2">
        <f t="shared" si="241"/>
        <v>0</v>
      </c>
      <c r="G2585" s="2">
        <f t="shared" si="242"/>
        <v>0</v>
      </c>
      <c r="H2585" s="2">
        <f t="shared" si="243"/>
        <v>0.16666666666666666</v>
      </c>
      <c r="I2585" s="3">
        <v>8</v>
      </c>
      <c r="J2585" s="3">
        <v>2</v>
      </c>
      <c r="W2585" s="1">
        <f t="shared" si="244"/>
        <v>2</v>
      </c>
      <c r="X2585" s="17">
        <f>IFERROR(Z2585/AB2585,0)</f>
        <v>5</v>
      </c>
      <c r="Y2585" s="3">
        <f>SUBTOTAL(109,I2585:V2585)</f>
        <v>10</v>
      </c>
      <c r="Z2585" s="3">
        <f>Y2585-N2585</f>
        <v>10</v>
      </c>
      <c r="AA2585" s="3">
        <f t="shared" si="245"/>
        <v>2</v>
      </c>
      <c r="AB2585" s="3">
        <f>COUNTA(I2585:V2585)-COUNTA(N2585)</f>
        <v>2</v>
      </c>
      <c r="AC2585" s="74">
        <f t="array" ref="AC2585">AVERAGE(IF((COLUMN(I2585:V2585)&lt;&gt;COLUMN(N2585)), I2585:V2585))</f>
        <v>0.76923076923076927</v>
      </c>
    </row>
    <row r="2586" spans="1:29" x14ac:dyDescent="0.35">
      <c r="A2586" t="s">
        <v>3707</v>
      </c>
      <c r="B2586" t="s">
        <v>498</v>
      </c>
      <c r="C2586" t="s">
        <v>3612</v>
      </c>
      <c r="D2586" s="1" t="s">
        <v>71</v>
      </c>
      <c r="E2586" s="2">
        <f t="shared" si="240"/>
        <v>0</v>
      </c>
      <c r="F2586" s="2">
        <f t="shared" si="241"/>
        <v>0</v>
      </c>
      <c r="G2586" s="2">
        <f t="shared" si="242"/>
        <v>0</v>
      </c>
      <c r="H2586" s="2">
        <f t="shared" si="243"/>
        <v>0</v>
      </c>
      <c r="I2586" s="3">
        <v>1</v>
      </c>
      <c r="W2586" s="1" t="str">
        <f t="shared" si="244"/>
        <v>0</v>
      </c>
      <c r="X2586" s="17">
        <f>IFERROR(Z2586/AB2586,0)</f>
        <v>1</v>
      </c>
      <c r="Y2586" s="3">
        <f>SUBTOTAL(109,I2586:V2586)</f>
        <v>1</v>
      </c>
      <c r="Z2586" s="3">
        <f>Y2586-N2586</f>
        <v>1</v>
      </c>
      <c r="AA2586" s="3">
        <f t="shared" si="245"/>
        <v>1</v>
      </c>
      <c r="AB2586" s="3">
        <f>COUNTA(I2586:V2586)-COUNTA(N2586)</f>
        <v>1</v>
      </c>
      <c r="AC2586" s="74">
        <f t="array" ref="AC2586">AVERAGE(IF((COLUMN(I2586:V2586)&lt;&gt;COLUMN(N2586)), I2586:V2586))</f>
        <v>7.6923076923076927E-2</v>
      </c>
    </row>
    <row r="2587" spans="1:29" x14ac:dyDescent="0.35">
      <c r="A2587" t="s">
        <v>3708</v>
      </c>
      <c r="B2587" t="s">
        <v>503</v>
      </c>
      <c r="C2587" t="s">
        <v>3612</v>
      </c>
      <c r="D2587" s="1">
        <v>1</v>
      </c>
      <c r="E2587" s="2">
        <f t="shared" si="240"/>
        <v>0</v>
      </c>
      <c r="F2587" s="2">
        <f t="shared" si="241"/>
        <v>0</v>
      </c>
      <c r="G2587" s="2">
        <f t="shared" si="242"/>
        <v>0</v>
      </c>
      <c r="H2587" s="2">
        <f t="shared" si="243"/>
        <v>8.3333333333333329E-2</v>
      </c>
      <c r="I2587" s="3">
        <v>2</v>
      </c>
      <c r="K2587" s="3">
        <v>1</v>
      </c>
      <c r="W2587" s="1">
        <f t="shared" si="244"/>
        <v>1</v>
      </c>
      <c r="X2587" s="17">
        <f>IFERROR(Z2587/AB2587,0)</f>
        <v>1.5</v>
      </c>
      <c r="Y2587" s="3">
        <f>SUBTOTAL(109,I2587:V2587)</f>
        <v>3</v>
      </c>
      <c r="Z2587" s="3">
        <f>Y2587-N2587</f>
        <v>3</v>
      </c>
      <c r="AA2587" s="3">
        <f t="shared" si="245"/>
        <v>2</v>
      </c>
      <c r="AB2587" s="3">
        <f>COUNTA(I2587:V2587)-COUNTA(N2587)</f>
        <v>2</v>
      </c>
      <c r="AC2587" s="74">
        <f t="array" ref="AC2587">AVERAGE(IF((COLUMN(I2587:V2587)&lt;&gt;COLUMN(N2587)), I2587:V2587))</f>
        <v>0.23076923076923078</v>
      </c>
    </row>
    <row r="2588" spans="1:29" x14ac:dyDescent="0.35">
      <c r="A2588" t="s">
        <v>3709</v>
      </c>
      <c r="B2588" t="s">
        <v>505</v>
      </c>
      <c r="C2588" t="s">
        <v>3612</v>
      </c>
      <c r="D2588" s="1" t="s">
        <v>71</v>
      </c>
      <c r="E2588" s="2">
        <f t="shared" si="240"/>
        <v>0</v>
      </c>
      <c r="F2588" s="2">
        <f t="shared" si="241"/>
        <v>0</v>
      </c>
      <c r="G2588" s="2">
        <f t="shared" si="242"/>
        <v>0</v>
      </c>
      <c r="H2588" s="2">
        <f t="shared" si="243"/>
        <v>0</v>
      </c>
      <c r="I2588" s="3">
        <v>1</v>
      </c>
      <c r="W2588" s="1" t="str">
        <f t="shared" si="244"/>
        <v>0</v>
      </c>
      <c r="X2588" s="17">
        <f>IFERROR(Z2588/AB2588,0)</f>
        <v>1</v>
      </c>
      <c r="Y2588" s="3">
        <f>SUBTOTAL(109,I2588:V2588)</f>
        <v>1</v>
      </c>
      <c r="Z2588" s="3">
        <f>Y2588-N2588</f>
        <v>1</v>
      </c>
      <c r="AA2588" s="3">
        <f t="shared" si="245"/>
        <v>1</v>
      </c>
      <c r="AB2588" s="3">
        <f>COUNTA(I2588:V2588)-COUNTA(N2588)</f>
        <v>1</v>
      </c>
      <c r="AC2588" s="74">
        <f t="array" ref="AC2588">AVERAGE(IF((COLUMN(I2588:V2588)&lt;&gt;COLUMN(N2588)), I2588:V2588))</f>
        <v>7.6923076923076927E-2</v>
      </c>
    </row>
    <row r="2589" spans="1:29" x14ac:dyDescent="0.35">
      <c r="A2589" t="s">
        <v>3710</v>
      </c>
      <c r="B2589" t="s">
        <v>2067</v>
      </c>
      <c r="C2589" t="s">
        <v>3612</v>
      </c>
      <c r="D2589" s="1">
        <v>1</v>
      </c>
      <c r="E2589" s="2">
        <f t="shared" si="240"/>
        <v>0</v>
      </c>
      <c r="F2589" s="2">
        <f t="shared" si="241"/>
        <v>0</v>
      </c>
      <c r="G2589" s="2">
        <f t="shared" si="242"/>
        <v>0.1111111111111111</v>
      </c>
      <c r="H2589" s="2">
        <f t="shared" si="243"/>
        <v>8.3333333333333329E-2</v>
      </c>
      <c r="I2589" s="3">
        <v>1</v>
      </c>
      <c r="M2589" s="3">
        <v>1</v>
      </c>
      <c r="W2589" s="1">
        <f t="shared" si="244"/>
        <v>1</v>
      </c>
      <c r="X2589" s="17">
        <f>IFERROR(Z2589/AB2589,0)</f>
        <v>1</v>
      </c>
      <c r="Y2589" s="3">
        <f>SUBTOTAL(109,I2589:V2589)</f>
        <v>2</v>
      </c>
      <c r="Z2589" s="3">
        <f>Y2589-N2589</f>
        <v>2</v>
      </c>
      <c r="AA2589" s="3">
        <f t="shared" si="245"/>
        <v>2</v>
      </c>
      <c r="AB2589" s="3">
        <f>COUNTA(I2589:V2589)-COUNTA(N2589)</f>
        <v>2</v>
      </c>
      <c r="AC2589" s="74">
        <f t="array" ref="AC2589">AVERAGE(IF((COLUMN(I2589:V2589)&lt;&gt;COLUMN(N2589)), I2589:V2589))</f>
        <v>0.15384615384615385</v>
      </c>
    </row>
    <row r="2590" spans="1:29" x14ac:dyDescent="0.35">
      <c r="A2590" t="s">
        <v>3711</v>
      </c>
      <c r="B2590" t="s">
        <v>243</v>
      </c>
      <c r="C2590" t="s">
        <v>3612</v>
      </c>
      <c r="D2590" s="1">
        <v>1</v>
      </c>
      <c r="E2590" s="2">
        <f t="shared" si="240"/>
        <v>0</v>
      </c>
      <c r="F2590" s="2">
        <f t="shared" si="241"/>
        <v>0</v>
      </c>
      <c r="G2590" s="2">
        <f t="shared" si="242"/>
        <v>0</v>
      </c>
      <c r="H2590" s="2">
        <f t="shared" si="243"/>
        <v>8.3333333333333329E-2</v>
      </c>
      <c r="J2590" s="3">
        <v>1</v>
      </c>
      <c r="W2590" s="1">
        <f t="shared" si="244"/>
        <v>1</v>
      </c>
      <c r="X2590" s="17">
        <f>IFERROR(Z2590/AB2590,0)</f>
        <v>1</v>
      </c>
      <c r="Y2590" s="3">
        <f>SUBTOTAL(109,I2590:V2590)</f>
        <v>1</v>
      </c>
      <c r="Z2590" s="3">
        <f>Y2590-N2590</f>
        <v>1</v>
      </c>
      <c r="AA2590" s="3">
        <f t="shared" si="245"/>
        <v>1</v>
      </c>
      <c r="AB2590" s="3">
        <f>COUNTA(I2590:V2590)-COUNTA(N2590)</f>
        <v>1</v>
      </c>
      <c r="AC2590" s="74">
        <f t="array" ref="AC2590">AVERAGE(IF((COLUMN(I2590:V2590)&lt;&gt;COLUMN(N2590)), I2590:V2590))</f>
        <v>7.6923076923076927E-2</v>
      </c>
    </row>
    <row r="2591" spans="1:29" x14ac:dyDescent="0.35">
      <c r="A2591" t="s">
        <v>3712</v>
      </c>
      <c r="B2591" t="s">
        <v>522</v>
      </c>
      <c r="C2591" t="s">
        <v>3612</v>
      </c>
      <c r="D2591" s="1">
        <v>1</v>
      </c>
      <c r="E2591" s="2">
        <f t="shared" si="240"/>
        <v>0</v>
      </c>
      <c r="F2591" s="2">
        <f t="shared" si="241"/>
        <v>0</v>
      </c>
      <c r="G2591" s="2">
        <f t="shared" si="242"/>
        <v>0</v>
      </c>
      <c r="H2591" s="2">
        <f t="shared" si="243"/>
        <v>8.3333333333333329E-2</v>
      </c>
      <c r="J2591" s="3">
        <v>1</v>
      </c>
      <c r="W2591" s="1">
        <f t="shared" si="244"/>
        <v>1</v>
      </c>
      <c r="X2591" s="17">
        <f>IFERROR(Z2591/AB2591,0)</f>
        <v>1</v>
      </c>
      <c r="Y2591" s="3">
        <f>SUBTOTAL(109,I2591:V2591)</f>
        <v>1</v>
      </c>
      <c r="Z2591" s="3">
        <f>Y2591-N2591</f>
        <v>1</v>
      </c>
      <c r="AA2591" s="3">
        <f t="shared" si="245"/>
        <v>1</v>
      </c>
      <c r="AB2591" s="3">
        <f>COUNTA(I2591:V2591)-COUNTA(N2591)</f>
        <v>1</v>
      </c>
      <c r="AC2591" s="74">
        <f t="array" ref="AC2591">AVERAGE(IF((COLUMN(I2591:V2591)&lt;&gt;COLUMN(N2591)), I2591:V2591))</f>
        <v>7.6923076923076927E-2</v>
      </c>
    </row>
    <row r="2592" spans="1:29" x14ac:dyDescent="0.35">
      <c r="A2592" t="s">
        <v>3713</v>
      </c>
      <c r="B2592" t="s">
        <v>25</v>
      </c>
      <c r="C2592" t="s">
        <v>3612</v>
      </c>
      <c r="D2592" s="1">
        <v>5</v>
      </c>
      <c r="E2592" s="2">
        <f t="shared" si="240"/>
        <v>0</v>
      </c>
      <c r="F2592" s="2">
        <f t="shared" si="241"/>
        <v>0</v>
      </c>
      <c r="G2592" s="2">
        <f t="shared" si="242"/>
        <v>0</v>
      </c>
      <c r="H2592" s="2">
        <f t="shared" si="243"/>
        <v>0.41666666666666669</v>
      </c>
      <c r="I2592" s="3">
        <v>5</v>
      </c>
      <c r="J2592" s="3">
        <v>5</v>
      </c>
      <c r="W2592" s="1">
        <f t="shared" si="244"/>
        <v>5</v>
      </c>
      <c r="X2592" s="17">
        <f>IFERROR(Z2592/AB2592,0)</f>
        <v>5</v>
      </c>
      <c r="Y2592" s="3">
        <f>SUBTOTAL(109,I2592:V2592)</f>
        <v>10</v>
      </c>
      <c r="Z2592" s="3">
        <f>Y2592-N2592</f>
        <v>10</v>
      </c>
      <c r="AA2592" s="3">
        <f t="shared" si="245"/>
        <v>2</v>
      </c>
      <c r="AB2592" s="3">
        <f>COUNTA(I2592:V2592)-COUNTA(N2592)</f>
        <v>2</v>
      </c>
      <c r="AC2592" s="74">
        <f t="array" ref="AC2592">AVERAGE(IF((COLUMN(I2592:V2592)&lt;&gt;COLUMN(N2592)), I2592:V2592))</f>
        <v>0.76923076923076927</v>
      </c>
    </row>
    <row r="2593" spans="1:29" x14ac:dyDescent="0.35">
      <c r="A2593" t="s">
        <v>3714</v>
      </c>
      <c r="B2593" t="s">
        <v>27</v>
      </c>
      <c r="C2593" t="s">
        <v>3612</v>
      </c>
      <c r="D2593" s="1">
        <v>1.3333333333333333</v>
      </c>
      <c r="E2593" s="2">
        <f t="shared" si="240"/>
        <v>0</v>
      </c>
      <c r="F2593" s="2">
        <f t="shared" si="241"/>
        <v>0</v>
      </c>
      <c r="G2593" s="2">
        <f t="shared" si="242"/>
        <v>0.1111111111111111</v>
      </c>
      <c r="H2593" s="2">
        <f t="shared" si="243"/>
        <v>0.33333333333333331</v>
      </c>
      <c r="I2593" s="3">
        <v>4</v>
      </c>
      <c r="J2593" s="3">
        <v>2</v>
      </c>
      <c r="K2593" s="3">
        <v>1</v>
      </c>
      <c r="M2593" s="3">
        <v>1</v>
      </c>
      <c r="W2593" s="1">
        <f t="shared" si="244"/>
        <v>1.3333333333333333</v>
      </c>
      <c r="X2593" s="17">
        <f>IFERROR(Z2593/AB2593,0)</f>
        <v>2</v>
      </c>
      <c r="Y2593" s="3">
        <f>SUBTOTAL(109,I2593:V2593)</f>
        <v>8</v>
      </c>
      <c r="Z2593" s="3">
        <f>Y2593-N2593</f>
        <v>8</v>
      </c>
      <c r="AA2593" s="3">
        <f t="shared" si="245"/>
        <v>4</v>
      </c>
      <c r="AB2593" s="3">
        <f>COUNTA(I2593:V2593)-COUNTA(N2593)</f>
        <v>4</v>
      </c>
      <c r="AC2593" s="74">
        <f t="array" ref="AC2593">AVERAGE(IF((COLUMN(I2593:V2593)&lt;&gt;COLUMN(N2593)), I2593:V2593))</f>
        <v>0.61538461538461542</v>
      </c>
    </row>
    <row r="2594" spans="1:29" x14ac:dyDescent="0.35">
      <c r="A2594" t="s">
        <v>3715</v>
      </c>
      <c r="B2594" t="s">
        <v>532</v>
      </c>
      <c r="C2594" t="s">
        <v>3612</v>
      </c>
      <c r="D2594" s="1">
        <v>1</v>
      </c>
      <c r="E2594" s="2">
        <f t="shared" si="240"/>
        <v>0</v>
      </c>
      <c r="F2594" s="2">
        <f t="shared" si="241"/>
        <v>0</v>
      </c>
      <c r="G2594" s="2">
        <f t="shared" si="242"/>
        <v>0</v>
      </c>
      <c r="H2594" s="2">
        <f t="shared" si="243"/>
        <v>8.3333333333333329E-2</v>
      </c>
      <c r="I2594" s="3">
        <v>1</v>
      </c>
      <c r="J2594" s="3">
        <v>1</v>
      </c>
      <c r="W2594" s="1">
        <f t="shared" si="244"/>
        <v>1</v>
      </c>
      <c r="X2594" s="17">
        <f>IFERROR(Z2594/AB2594,0)</f>
        <v>1</v>
      </c>
      <c r="Y2594" s="3">
        <f>SUBTOTAL(109,I2594:V2594)</f>
        <v>2</v>
      </c>
      <c r="Z2594" s="3">
        <f>Y2594-N2594</f>
        <v>2</v>
      </c>
      <c r="AA2594" s="3">
        <f t="shared" si="245"/>
        <v>2</v>
      </c>
      <c r="AB2594" s="3">
        <f>COUNTA(I2594:V2594)-COUNTA(N2594)</f>
        <v>2</v>
      </c>
      <c r="AC2594" s="74">
        <f t="array" ref="AC2594">AVERAGE(IF((COLUMN(I2594:V2594)&lt;&gt;COLUMN(N2594)), I2594:V2594))</f>
        <v>0.15384615384615385</v>
      </c>
    </row>
    <row r="2595" spans="1:29" x14ac:dyDescent="0.35">
      <c r="A2595" t="s">
        <v>3716</v>
      </c>
      <c r="B2595" t="s">
        <v>257</v>
      </c>
      <c r="C2595" t="s">
        <v>3612</v>
      </c>
      <c r="D2595" s="1">
        <v>1</v>
      </c>
      <c r="E2595" s="2">
        <f t="shared" si="240"/>
        <v>0</v>
      </c>
      <c r="F2595" s="2">
        <f t="shared" si="241"/>
        <v>0</v>
      </c>
      <c r="G2595" s="2">
        <f t="shared" si="242"/>
        <v>0</v>
      </c>
      <c r="H2595" s="2">
        <f t="shared" si="243"/>
        <v>8.3333333333333329E-2</v>
      </c>
      <c r="K2595" s="3">
        <v>1</v>
      </c>
      <c r="W2595" s="1">
        <f t="shared" si="244"/>
        <v>1</v>
      </c>
      <c r="X2595" s="17">
        <f>IFERROR(Z2595/AB2595,0)</f>
        <v>1</v>
      </c>
      <c r="Y2595" s="3">
        <f>SUBTOTAL(109,I2595:V2595)</f>
        <v>1</v>
      </c>
      <c r="Z2595" s="3">
        <f>Y2595-N2595</f>
        <v>1</v>
      </c>
      <c r="AA2595" s="3">
        <f t="shared" si="245"/>
        <v>1</v>
      </c>
      <c r="AB2595" s="3">
        <f>COUNTA(I2595:V2595)-COUNTA(N2595)</f>
        <v>1</v>
      </c>
      <c r="AC2595" s="74">
        <f t="array" ref="AC2595">AVERAGE(IF((COLUMN(I2595:V2595)&lt;&gt;COLUMN(N2595)), I2595:V2595))</f>
        <v>7.6923076923076927E-2</v>
      </c>
    </row>
    <row r="2596" spans="1:29" x14ac:dyDescent="0.35">
      <c r="A2596" t="s">
        <v>3717</v>
      </c>
      <c r="B2596" t="s">
        <v>537</v>
      </c>
      <c r="C2596" t="s">
        <v>3612</v>
      </c>
      <c r="D2596" s="1">
        <v>1.5</v>
      </c>
      <c r="E2596" s="2">
        <f t="shared" si="240"/>
        <v>0</v>
      </c>
      <c r="F2596" s="2">
        <f t="shared" si="241"/>
        <v>0</v>
      </c>
      <c r="G2596" s="2">
        <f t="shared" si="242"/>
        <v>0</v>
      </c>
      <c r="H2596" s="2">
        <f t="shared" si="243"/>
        <v>0.25</v>
      </c>
      <c r="I2596" s="3">
        <v>4</v>
      </c>
      <c r="J2596" s="3">
        <v>2</v>
      </c>
      <c r="L2596" s="3">
        <v>1</v>
      </c>
      <c r="W2596" s="1">
        <f t="shared" si="244"/>
        <v>1.5</v>
      </c>
      <c r="X2596" s="17">
        <f>IFERROR(Z2596/AB2596,0)</f>
        <v>2.3333333333333335</v>
      </c>
      <c r="Y2596" s="3">
        <f>SUBTOTAL(109,I2596:V2596)</f>
        <v>7</v>
      </c>
      <c r="Z2596" s="3">
        <f>Y2596-N2596</f>
        <v>7</v>
      </c>
      <c r="AA2596" s="3">
        <f t="shared" si="245"/>
        <v>3</v>
      </c>
      <c r="AB2596" s="3">
        <f>COUNTA(I2596:V2596)-COUNTA(N2596)</f>
        <v>3</v>
      </c>
      <c r="AC2596" s="74">
        <f t="array" ref="AC2596">AVERAGE(IF((COLUMN(I2596:V2596)&lt;&gt;COLUMN(N2596)), I2596:V2596))</f>
        <v>0.53846153846153844</v>
      </c>
    </row>
    <row r="2597" spans="1:29" x14ac:dyDescent="0.35">
      <c r="A2597" t="s">
        <v>3718</v>
      </c>
      <c r="B2597" t="s">
        <v>3232</v>
      </c>
      <c r="C2597" t="s">
        <v>3612</v>
      </c>
      <c r="D2597" s="1" t="s">
        <v>71</v>
      </c>
      <c r="E2597" s="2">
        <f t="shared" si="240"/>
        <v>0</v>
      </c>
      <c r="F2597" s="2">
        <f t="shared" si="241"/>
        <v>0</v>
      </c>
      <c r="G2597" s="2">
        <f t="shared" si="242"/>
        <v>0</v>
      </c>
      <c r="H2597" s="2">
        <f t="shared" si="243"/>
        <v>0</v>
      </c>
      <c r="I2597" s="3">
        <v>1</v>
      </c>
      <c r="W2597" s="1" t="str">
        <f t="shared" si="244"/>
        <v>0</v>
      </c>
      <c r="X2597" s="17">
        <f>IFERROR(Z2597/AB2597,0)</f>
        <v>1</v>
      </c>
      <c r="Y2597" s="3">
        <f>SUBTOTAL(109,I2597:V2597)</f>
        <v>1</v>
      </c>
      <c r="Z2597" s="3">
        <f>Y2597-N2597</f>
        <v>1</v>
      </c>
      <c r="AA2597" s="3">
        <f t="shared" si="245"/>
        <v>1</v>
      </c>
      <c r="AB2597" s="3">
        <f>COUNTA(I2597:V2597)-COUNTA(N2597)</f>
        <v>1</v>
      </c>
      <c r="AC2597" s="74">
        <f t="array" ref="AC2597">AVERAGE(IF((COLUMN(I2597:V2597)&lt;&gt;COLUMN(N2597)), I2597:V2597))</f>
        <v>7.6923076923076927E-2</v>
      </c>
    </row>
    <row r="2598" spans="1:29" x14ac:dyDescent="0.35">
      <c r="A2598" t="s">
        <v>3719</v>
      </c>
      <c r="B2598" t="s">
        <v>543</v>
      </c>
      <c r="C2598" t="s">
        <v>3612</v>
      </c>
      <c r="D2598" s="1">
        <v>1</v>
      </c>
      <c r="E2598" s="2">
        <f t="shared" si="240"/>
        <v>0</v>
      </c>
      <c r="F2598" s="2">
        <f t="shared" si="241"/>
        <v>0</v>
      </c>
      <c r="G2598" s="2">
        <f t="shared" si="242"/>
        <v>0</v>
      </c>
      <c r="H2598" s="2">
        <f t="shared" si="243"/>
        <v>8.3333333333333329E-2</v>
      </c>
      <c r="K2598" s="3">
        <v>1</v>
      </c>
      <c r="W2598" s="1">
        <f t="shared" si="244"/>
        <v>1</v>
      </c>
      <c r="X2598" s="17">
        <f>IFERROR(Z2598/AB2598,0)</f>
        <v>1</v>
      </c>
      <c r="Y2598" s="3">
        <f>SUBTOTAL(109,I2598:V2598)</f>
        <v>1</v>
      </c>
      <c r="Z2598" s="3">
        <f>Y2598-N2598</f>
        <v>1</v>
      </c>
      <c r="AA2598" s="3">
        <f t="shared" si="245"/>
        <v>1</v>
      </c>
      <c r="AB2598" s="3">
        <f>COUNTA(I2598:V2598)-COUNTA(N2598)</f>
        <v>1</v>
      </c>
      <c r="AC2598" s="74">
        <f t="array" ref="AC2598">AVERAGE(IF((COLUMN(I2598:V2598)&lt;&gt;COLUMN(N2598)), I2598:V2598))</f>
        <v>7.6923076923076927E-2</v>
      </c>
    </row>
    <row r="2599" spans="1:29" x14ac:dyDescent="0.35">
      <c r="A2599" t="s">
        <v>3720</v>
      </c>
      <c r="B2599" t="s">
        <v>710</v>
      </c>
      <c r="C2599" t="s">
        <v>3612</v>
      </c>
      <c r="D2599" s="1">
        <v>1</v>
      </c>
      <c r="E2599" s="2">
        <f t="shared" si="240"/>
        <v>0</v>
      </c>
      <c r="F2599" s="2">
        <f t="shared" si="241"/>
        <v>0</v>
      </c>
      <c r="G2599" s="2">
        <f t="shared" si="242"/>
        <v>0</v>
      </c>
      <c r="H2599" s="2">
        <f t="shared" si="243"/>
        <v>8.3333333333333329E-2</v>
      </c>
      <c r="K2599" s="3">
        <v>1</v>
      </c>
      <c r="W2599" s="1">
        <f t="shared" si="244"/>
        <v>1</v>
      </c>
      <c r="X2599" s="17">
        <f>IFERROR(Z2599/AB2599,0)</f>
        <v>1</v>
      </c>
      <c r="Y2599" s="3">
        <f>SUBTOTAL(109,I2599:V2599)</f>
        <v>1</v>
      </c>
      <c r="Z2599" s="3">
        <f>Y2599-N2599</f>
        <v>1</v>
      </c>
      <c r="AA2599" s="3">
        <f t="shared" si="245"/>
        <v>1</v>
      </c>
      <c r="AB2599" s="3">
        <f>COUNTA(I2599:V2599)-COUNTA(N2599)</f>
        <v>1</v>
      </c>
      <c r="AC2599" s="74">
        <f t="array" ref="AC2599">AVERAGE(IF((COLUMN(I2599:V2599)&lt;&gt;COLUMN(N2599)), I2599:V2599))</f>
        <v>7.6923076923076927E-2</v>
      </c>
    </row>
    <row r="2600" spans="1:29" x14ac:dyDescent="0.35">
      <c r="A2600" t="s">
        <v>3721</v>
      </c>
      <c r="B2600" t="s">
        <v>3250</v>
      </c>
      <c r="C2600" t="s">
        <v>3612</v>
      </c>
      <c r="D2600" s="1">
        <v>1</v>
      </c>
      <c r="E2600" s="2">
        <f t="shared" si="240"/>
        <v>0</v>
      </c>
      <c r="F2600" s="2">
        <f t="shared" si="241"/>
        <v>0</v>
      </c>
      <c r="G2600" s="2">
        <f t="shared" si="242"/>
        <v>0.1111111111111111</v>
      </c>
      <c r="H2600" s="2">
        <f t="shared" si="243"/>
        <v>0.16666666666666666</v>
      </c>
      <c r="I2600" s="3">
        <v>5</v>
      </c>
      <c r="J2600" s="3">
        <v>1</v>
      </c>
      <c r="M2600" s="3">
        <v>1</v>
      </c>
      <c r="W2600" s="1">
        <f t="shared" si="244"/>
        <v>1</v>
      </c>
      <c r="X2600" s="17">
        <f>IFERROR(Z2600/AB2600,0)</f>
        <v>2.3333333333333335</v>
      </c>
      <c r="Y2600" s="3">
        <f>SUBTOTAL(109,I2600:V2600)</f>
        <v>7</v>
      </c>
      <c r="Z2600" s="3">
        <f>Y2600-N2600</f>
        <v>7</v>
      </c>
      <c r="AA2600" s="3">
        <f t="shared" si="245"/>
        <v>3</v>
      </c>
      <c r="AB2600" s="3">
        <f>COUNTA(I2600:V2600)-COUNTA(N2600)</f>
        <v>3</v>
      </c>
      <c r="AC2600" s="74">
        <f t="array" ref="AC2600">AVERAGE(IF((COLUMN(I2600:V2600)&lt;&gt;COLUMN(N2600)), I2600:V2600))</f>
        <v>0.53846153846153844</v>
      </c>
    </row>
    <row r="2601" spans="1:29" x14ac:dyDescent="0.35">
      <c r="A2601" t="s">
        <v>3722</v>
      </c>
      <c r="B2601" t="s">
        <v>3579</v>
      </c>
      <c r="C2601" t="s">
        <v>3612</v>
      </c>
      <c r="D2601" s="1">
        <v>1</v>
      </c>
      <c r="E2601" s="2">
        <f t="shared" si="240"/>
        <v>0</v>
      </c>
      <c r="F2601" s="2">
        <f t="shared" si="241"/>
        <v>0</v>
      </c>
      <c r="G2601" s="2">
        <f t="shared" si="242"/>
        <v>0.1111111111111111</v>
      </c>
      <c r="H2601" s="2">
        <f t="shared" si="243"/>
        <v>0.16666666666666666</v>
      </c>
      <c r="I2601" s="3">
        <v>4</v>
      </c>
      <c r="J2601" s="3">
        <v>1</v>
      </c>
      <c r="M2601" s="3">
        <v>1</v>
      </c>
      <c r="W2601" s="1">
        <f t="shared" si="244"/>
        <v>1</v>
      </c>
      <c r="X2601" s="17">
        <f>IFERROR(Z2601/AB2601,0)</f>
        <v>2</v>
      </c>
      <c r="Y2601" s="3">
        <f>SUBTOTAL(109,I2601:V2601)</f>
        <v>6</v>
      </c>
      <c r="Z2601" s="3">
        <f>Y2601-N2601</f>
        <v>6</v>
      </c>
      <c r="AA2601" s="3">
        <f t="shared" si="245"/>
        <v>3</v>
      </c>
      <c r="AB2601" s="3">
        <f>COUNTA(I2601:V2601)-COUNTA(N2601)</f>
        <v>3</v>
      </c>
      <c r="AC2601" s="74">
        <f t="array" ref="AC2601">AVERAGE(IF((COLUMN(I2601:V2601)&lt;&gt;COLUMN(N2601)), I2601:V2601))</f>
        <v>0.46153846153846156</v>
      </c>
    </row>
    <row r="2602" spans="1:29" x14ac:dyDescent="0.35">
      <c r="A2602" t="s">
        <v>3723</v>
      </c>
      <c r="B2602" t="s">
        <v>559</v>
      </c>
      <c r="C2602" t="s">
        <v>3612</v>
      </c>
      <c r="D2602" s="1" t="s">
        <v>71</v>
      </c>
      <c r="E2602" s="2">
        <f t="shared" si="240"/>
        <v>0</v>
      </c>
      <c r="F2602" s="2">
        <f t="shared" si="241"/>
        <v>0</v>
      </c>
      <c r="G2602" s="2">
        <f t="shared" si="242"/>
        <v>0</v>
      </c>
      <c r="H2602" s="2">
        <f t="shared" si="243"/>
        <v>0</v>
      </c>
      <c r="I2602" s="3">
        <v>1</v>
      </c>
      <c r="W2602" s="1" t="str">
        <f t="shared" si="244"/>
        <v>0</v>
      </c>
      <c r="X2602" s="17">
        <f>IFERROR(Z2602/AB2602,0)</f>
        <v>1</v>
      </c>
      <c r="Y2602" s="3">
        <f>SUBTOTAL(109,I2602:V2602)</f>
        <v>1</v>
      </c>
      <c r="Z2602" s="3">
        <f>Y2602-N2602</f>
        <v>1</v>
      </c>
      <c r="AA2602" s="3">
        <f t="shared" si="245"/>
        <v>1</v>
      </c>
      <c r="AB2602" s="3">
        <f>COUNTA(I2602:V2602)-COUNTA(N2602)</f>
        <v>1</v>
      </c>
      <c r="AC2602" s="74">
        <f t="array" ref="AC2602">AVERAGE(IF((COLUMN(I2602:V2602)&lt;&gt;COLUMN(N2602)), I2602:V2602))</f>
        <v>7.6923076923076927E-2</v>
      </c>
    </row>
    <row r="2603" spans="1:29" x14ac:dyDescent="0.35">
      <c r="A2603" t="s">
        <v>3724</v>
      </c>
      <c r="B2603" t="s">
        <v>561</v>
      </c>
      <c r="C2603" t="s">
        <v>3612</v>
      </c>
      <c r="D2603" s="1">
        <v>1</v>
      </c>
      <c r="E2603" s="2">
        <f t="shared" si="240"/>
        <v>0</v>
      </c>
      <c r="F2603" s="2">
        <f t="shared" si="241"/>
        <v>0</v>
      </c>
      <c r="G2603" s="2">
        <f t="shared" si="242"/>
        <v>0</v>
      </c>
      <c r="H2603" s="2">
        <f t="shared" si="243"/>
        <v>8.3333333333333329E-2</v>
      </c>
      <c r="I2603" s="3">
        <v>3</v>
      </c>
      <c r="J2603" s="3">
        <v>1</v>
      </c>
      <c r="W2603" s="1">
        <f t="shared" si="244"/>
        <v>1</v>
      </c>
      <c r="X2603" s="17">
        <f>IFERROR(Z2603/AB2603,0)</f>
        <v>2</v>
      </c>
      <c r="Y2603" s="3">
        <f>SUBTOTAL(109,I2603:V2603)</f>
        <v>4</v>
      </c>
      <c r="Z2603" s="3">
        <f>Y2603-N2603</f>
        <v>4</v>
      </c>
      <c r="AA2603" s="3">
        <f t="shared" si="245"/>
        <v>2</v>
      </c>
      <c r="AB2603" s="3">
        <f>COUNTA(I2603:V2603)-COUNTA(N2603)</f>
        <v>2</v>
      </c>
      <c r="AC2603" s="74">
        <f t="array" ref="AC2603">AVERAGE(IF((COLUMN(I2603:V2603)&lt;&gt;COLUMN(N2603)), I2603:V2603))</f>
        <v>0.30769230769230771</v>
      </c>
    </row>
    <row r="2604" spans="1:29" x14ac:dyDescent="0.35">
      <c r="A2604" t="s">
        <v>3725</v>
      </c>
      <c r="B2604" t="s">
        <v>2172</v>
      </c>
      <c r="C2604" t="s">
        <v>3612</v>
      </c>
      <c r="D2604" s="1" t="s">
        <v>71</v>
      </c>
      <c r="E2604" s="2">
        <f t="shared" si="240"/>
        <v>0</v>
      </c>
      <c r="F2604" s="2">
        <f t="shared" si="241"/>
        <v>0</v>
      </c>
      <c r="G2604" s="2">
        <f t="shared" si="242"/>
        <v>0</v>
      </c>
      <c r="H2604" s="2">
        <f t="shared" si="243"/>
        <v>0</v>
      </c>
      <c r="I2604" s="3">
        <v>1</v>
      </c>
      <c r="W2604" s="1" t="str">
        <f t="shared" si="244"/>
        <v>0</v>
      </c>
      <c r="X2604" s="17">
        <f>IFERROR(Z2604/AB2604,0)</f>
        <v>1</v>
      </c>
      <c r="Y2604" s="3">
        <f>SUBTOTAL(109,I2604:V2604)</f>
        <v>1</v>
      </c>
      <c r="Z2604" s="3">
        <f>Y2604-N2604</f>
        <v>1</v>
      </c>
      <c r="AA2604" s="3">
        <f t="shared" si="245"/>
        <v>1</v>
      </c>
      <c r="AB2604" s="3">
        <f>COUNTA(I2604:V2604)-COUNTA(N2604)</f>
        <v>1</v>
      </c>
      <c r="AC2604" s="74">
        <f t="array" ref="AC2604">AVERAGE(IF((COLUMN(I2604:V2604)&lt;&gt;COLUMN(N2604)), I2604:V2604))</f>
        <v>7.6923076923076927E-2</v>
      </c>
    </row>
    <row r="2605" spans="1:29" x14ac:dyDescent="0.35">
      <c r="A2605" t="s">
        <v>3726</v>
      </c>
      <c r="B2605" t="s">
        <v>38</v>
      </c>
      <c r="C2605" t="s">
        <v>3727</v>
      </c>
      <c r="D2605" s="1">
        <v>1.6</v>
      </c>
      <c r="E2605" s="2">
        <f t="shared" si="240"/>
        <v>1.6666666666666667</v>
      </c>
      <c r="F2605" s="2">
        <f t="shared" si="241"/>
        <v>1</v>
      </c>
      <c r="G2605" s="2">
        <f t="shared" si="242"/>
        <v>1.3333333333333333</v>
      </c>
      <c r="H2605" s="2">
        <f t="shared" si="243"/>
        <v>1</v>
      </c>
      <c r="M2605" s="3">
        <v>1</v>
      </c>
      <c r="N2605" s="3">
        <v>5</v>
      </c>
      <c r="Q2605" s="3">
        <v>1</v>
      </c>
      <c r="S2605" s="3">
        <v>3</v>
      </c>
      <c r="U2605" s="3">
        <v>2</v>
      </c>
      <c r="V2605" s="3">
        <v>1</v>
      </c>
      <c r="W2605" s="1">
        <f t="shared" si="244"/>
        <v>1.6</v>
      </c>
      <c r="X2605" s="17">
        <f>IFERROR(Z2605/AB2605,0)</f>
        <v>1.6</v>
      </c>
      <c r="Y2605" s="3">
        <f>SUBTOTAL(109,I2605:V2605)</f>
        <v>13</v>
      </c>
      <c r="Z2605" s="3">
        <f>Y2605-N2605</f>
        <v>8</v>
      </c>
      <c r="AA2605" s="3">
        <f t="shared" si="245"/>
        <v>6</v>
      </c>
      <c r="AB2605" s="3">
        <f>COUNTA(I2605:V2605)-COUNTA(N2605)</f>
        <v>5</v>
      </c>
      <c r="AC2605" s="74">
        <f t="array" ref="AC2605">AVERAGE(IF((COLUMN(I2605:V2605)&lt;&gt;COLUMN(N2605)), I2605:V2605))</f>
        <v>0.61538461538461542</v>
      </c>
    </row>
    <row r="2606" spans="1:29" x14ac:dyDescent="0.35">
      <c r="A2606" t="s">
        <v>3728</v>
      </c>
      <c r="B2606" t="s">
        <v>42</v>
      </c>
      <c r="C2606" t="s">
        <v>3727</v>
      </c>
      <c r="D2606" s="1">
        <v>6.8</v>
      </c>
      <c r="E2606" s="2">
        <f t="shared" si="240"/>
        <v>7.333333333333333</v>
      </c>
      <c r="F2606" s="2">
        <f t="shared" si="241"/>
        <v>4.333333333333333</v>
      </c>
      <c r="G2606" s="2">
        <f t="shared" si="242"/>
        <v>5.5555555555555554</v>
      </c>
      <c r="H2606" s="2">
        <f t="shared" si="243"/>
        <v>4.166666666666667</v>
      </c>
      <c r="M2606" s="3">
        <v>4</v>
      </c>
      <c r="N2606" s="3">
        <v>20</v>
      </c>
      <c r="Q2606" s="3">
        <v>4</v>
      </c>
      <c r="S2606" s="3">
        <v>12</v>
      </c>
      <c r="U2606" s="3">
        <v>10</v>
      </c>
      <c r="V2606" s="3">
        <v>4</v>
      </c>
      <c r="W2606" s="1">
        <f t="shared" si="244"/>
        <v>6.8</v>
      </c>
      <c r="X2606" s="17">
        <f>IFERROR(Z2606/AB2606,0)</f>
        <v>6.8</v>
      </c>
      <c r="Y2606" s="3">
        <f>SUBTOTAL(109,I2606:V2606)</f>
        <v>54</v>
      </c>
      <c r="Z2606" s="3">
        <f>Y2606-N2606</f>
        <v>34</v>
      </c>
      <c r="AA2606" s="3">
        <f t="shared" si="245"/>
        <v>6</v>
      </c>
      <c r="AB2606" s="3">
        <f>COUNTA(I2606:V2606)-COUNTA(N2606)</f>
        <v>5</v>
      </c>
      <c r="AC2606" s="74">
        <f t="array" ref="AC2606">AVERAGE(IF((COLUMN(I2606:V2606)&lt;&gt;COLUMN(N2606)), I2606:V2606))</f>
        <v>2.6153846153846154</v>
      </c>
    </row>
    <row r="2607" spans="1:29" x14ac:dyDescent="0.35">
      <c r="A2607" t="s">
        <v>3729</v>
      </c>
      <c r="B2607" t="s">
        <v>44</v>
      </c>
      <c r="C2607" t="s">
        <v>3727</v>
      </c>
      <c r="D2607" s="1">
        <v>2</v>
      </c>
      <c r="E2607" s="2">
        <f t="shared" si="240"/>
        <v>2</v>
      </c>
      <c r="F2607" s="2">
        <f t="shared" si="241"/>
        <v>1</v>
      </c>
      <c r="G2607" s="2">
        <f t="shared" si="242"/>
        <v>1.3333333333333333</v>
      </c>
      <c r="H2607" s="2">
        <f t="shared" si="243"/>
        <v>1</v>
      </c>
      <c r="M2607" s="3">
        <v>1</v>
      </c>
      <c r="N2607" s="3">
        <v>5</v>
      </c>
      <c r="S2607" s="3">
        <v>3</v>
      </c>
      <c r="U2607" s="3">
        <v>3</v>
      </c>
      <c r="V2607" s="3">
        <v>1</v>
      </c>
      <c r="W2607" s="1">
        <f t="shared" si="244"/>
        <v>2</v>
      </c>
      <c r="X2607" s="17">
        <f>IFERROR(Z2607/AB2607,0)</f>
        <v>2</v>
      </c>
      <c r="Y2607" s="3">
        <f>SUBTOTAL(109,I2607:V2607)</f>
        <v>13</v>
      </c>
      <c r="Z2607" s="3">
        <f>Y2607-N2607</f>
        <v>8</v>
      </c>
      <c r="AA2607" s="3">
        <f t="shared" si="245"/>
        <v>5</v>
      </c>
      <c r="AB2607" s="3">
        <f>COUNTA(I2607:V2607)-COUNTA(N2607)</f>
        <v>4</v>
      </c>
      <c r="AC2607" s="74">
        <f t="array" ref="AC2607">AVERAGE(IF((COLUMN(I2607:V2607)&lt;&gt;COLUMN(N2607)), I2607:V2607))</f>
        <v>0.61538461538461542</v>
      </c>
    </row>
    <row r="2608" spans="1:29" x14ac:dyDescent="0.35">
      <c r="A2608" t="s">
        <v>3730</v>
      </c>
      <c r="B2608" t="s">
        <v>3731</v>
      </c>
      <c r="C2608" t="s">
        <v>3727</v>
      </c>
      <c r="D2608" s="1">
        <v>1</v>
      </c>
      <c r="E2608" s="2">
        <f t="shared" si="240"/>
        <v>0.33333333333333331</v>
      </c>
      <c r="F2608" s="2">
        <f t="shared" si="241"/>
        <v>0.16666666666666666</v>
      </c>
      <c r="G2608" s="2">
        <f t="shared" si="242"/>
        <v>0.1111111111111111</v>
      </c>
      <c r="H2608" s="2">
        <f t="shared" si="243"/>
        <v>8.3333333333333329E-2</v>
      </c>
      <c r="T2608" s="3">
        <v>1</v>
      </c>
      <c r="W2608" s="1">
        <f t="shared" si="244"/>
        <v>1</v>
      </c>
      <c r="X2608" s="17">
        <f>IFERROR(Z2608/AB2608,0)</f>
        <v>1</v>
      </c>
      <c r="Y2608" s="3">
        <f>SUBTOTAL(109,I2608:V2608)</f>
        <v>1</v>
      </c>
      <c r="Z2608" s="3">
        <f>Y2608-N2608</f>
        <v>1</v>
      </c>
      <c r="AA2608" s="3">
        <f t="shared" si="245"/>
        <v>1</v>
      </c>
      <c r="AB2608" s="3">
        <f>COUNTA(I2608:V2608)-COUNTA(N2608)</f>
        <v>1</v>
      </c>
      <c r="AC2608" s="74">
        <f t="array" ref="AC2608">AVERAGE(IF((COLUMN(I2608:V2608)&lt;&gt;COLUMN(N2608)), I2608:V2608))</f>
        <v>7.6923076923076927E-2</v>
      </c>
    </row>
    <row r="2609" spans="1:29" x14ac:dyDescent="0.35">
      <c r="A2609" t="s">
        <v>3732</v>
      </c>
      <c r="B2609" t="s">
        <v>730</v>
      </c>
      <c r="C2609" t="s">
        <v>3727</v>
      </c>
      <c r="D2609" s="1">
        <v>1</v>
      </c>
      <c r="E2609" s="2">
        <f t="shared" si="240"/>
        <v>0.66666666666666663</v>
      </c>
      <c r="F2609" s="2">
        <f t="shared" si="241"/>
        <v>0.33333333333333331</v>
      </c>
      <c r="G2609" s="2">
        <f t="shared" si="242"/>
        <v>0.22222222222222221</v>
      </c>
      <c r="H2609" s="2">
        <f t="shared" si="243"/>
        <v>0.16666666666666666</v>
      </c>
      <c r="S2609" s="3">
        <v>1</v>
      </c>
      <c r="T2609" s="3">
        <v>1</v>
      </c>
      <c r="W2609" s="1">
        <f t="shared" si="244"/>
        <v>1</v>
      </c>
      <c r="X2609" s="17">
        <f>IFERROR(Z2609/AB2609,0)</f>
        <v>1</v>
      </c>
      <c r="Y2609" s="3">
        <f>SUBTOTAL(109,I2609:V2609)</f>
        <v>2</v>
      </c>
      <c r="Z2609" s="3">
        <f>Y2609-N2609</f>
        <v>2</v>
      </c>
      <c r="AA2609" s="3">
        <f t="shared" si="245"/>
        <v>2</v>
      </c>
      <c r="AB2609" s="3">
        <f>COUNTA(I2609:V2609)-COUNTA(N2609)</f>
        <v>2</v>
      </c>
      <c r="AC2609" s="74">
        <f t="array" ref="AC2609">AVERAGE(IF((COLUMN(I2609:V2609)&lt;&gt;COLUMN(N2609)), I2609:V2609))</f>
        <v>0.15384615384615385</v>
      </c>
    </row>
    <row r="2610" spans="1:29" x14ac:dyDescent="0.35">
      <c r="A2610" t="s">
        <v>3733</v>
      </c>
      <c r="B2610" t="s">
        <v>734</v>
      </c>
      <c r="C2610" t="s">
        <v>3727</v>
      </c>
      <c r="D2610" s="1">
        <v>1</v>
      </c>
      <c r="E2610" s="2">
        <f t="shared" si="240"/>
        <v>0.33333333333333331</v>
      </c>
      <c r="F2610" s="2">
        <f t="shared" si="241"/>
        <v>0.16666666666666666</v>
      </c>
      <c r="G2610" s="2">
        <f t="shared" si="242"/>
        <v>0.1111111111111111</v>
      </c>
      <c r="H2610" s="2">
        <f t="shared" si="243"/>
        <v>8.3333333333333329E-2</v>
      </c>
      <c r="S2610" s="3">
        <v>1</v>
      </c>
      <c r="W2610" s="1">
        <f t="shared" si="244"/>
        <v>1</v>
      </c>
      <c r="X2610" s="17">
        <f>IFERROR(Z2610/AB2610,0)</f>
        <v>1</v>
      </c>
      <c r="Y2610" s="3">
        <f>SUBTOTAL(109,I2610:V2610)</f>
        <v>1</v>
      </c>
      <c r="Z2610" s="3">
        <f>Y2610-N2610</f>
        <v>1</v>
      </c>
      <c r="AA2610" s="3">
        <f t="shared" si="245"/>
        <v>1</v>
      </c>
      <c r="AB2610" s="3">
        <f>COUNTA(I2610:V2610)-COUNTA(N2610)</f>
        <v>1</v>
      </c>
      <c r="AC2610" s="74">
        <f t="array" ref="AC2610">AVERAGE(IF((COLUMN(I2610:V2610)&lt;&gt;COLUMN(N2610)), I2610:V2610))</f>
        <v>7.6923076923076927E-2</v>
      </c>
    </row>
    <row r="2611" spans="1:29" x14ac:dyDescent="0.35">
      <c r="A2611" t="s">
        <v>3734</v>
      </c>
      <c r="B2611" t="s">
        <v>3735</v>
      </c>
      <c r="C2611" t="s">
        <v>3727</v>
      </c>
      <c r="D2611" s="1">
        <v>1.4</v>
      </c>
      <c r="E2611" s="2">
        <f t="shared" si="240"/>
        <v>1.3333333333333333</v>
      </c>
      <c r="F2611" s="2">
        <f t="shared" si="241"/>
        <v>0.83333333333333337</v>
      </c>
      <c r="G2611" s="2">
        <f t="shared" si="242"/>
        <v>1.2222222222222223</v>
      </c>
      <c r="H2611" s="2">
        <f t="shared" si="243"/>
        <v>0.91666666666666663</v>
      </c>
      <c r="M2611" s="3">
        <v>1</v>
      </c>
      <c r="N2611" s="3">
        <v>5</v>
      </c>
      <c r="Q2611" s="3">
        <v>1</v>
      </c>
      <c r="S2611" s="3">
        <v>2</v>
      </c>
      <c r="U2611" s="3">
        <v>2</v>
      </c>
      <c r="V2611" s="3">
        <v>1</v>
      </c>
      <c r="W2611" s="1">
        <f t="shared" si="244"/>
        <v>1.4</v>
      </c>
      <c r="X2611" s="17">
        <f>IFERROR(Z2611/AB2611,0)</f>
        <v>1.4</v>
      </c>
      <c r="Y2611" s="3">
        <f>SUBTOTAL(109,I2611:V2611)</f>
        <v>12</v>
      </c>
      <c r="Z2611" s="3">
        <f>Y2611-N2611</f>
        <v>7</v>
      </c>
      <c r="AA2611" s="3">
        <f t="shared" si="245"/>
        <v>6</v>
      </c>
      <c r="AB2611" s="3">
        <f>COUNTA(I2611:V2611)-COUNTA(N2611)</f>
        <v>5</v>
      </c>
      <c r="AC2611" s="74">
        <f t="array" ref="AC2611">AVERAGE(IF((COLUMN(I2611:V2611)&lt;&gt;COLUMN(N2611)), I2611:V2611))</f>
        <v>0.53846153846153844</v>
      </c>
    </row>
    <row r="2612" spans="1:29" x14ac:dyDescent="0.35">
      <c r="A2612" t="s">
        <v>3736</v>
      </c>
      <c r="B2612" t="s">
        <v>2654</v>
      </c>
      <c r="C2612" t="s">
        <v>3727</v>
      </c>
      <c r="D2612" s="1">
        <v>1</v>
      </c>
      <c r="E2612" s="2">
        <f t="shared" si="240"/>
        <v>0.33333333333333331</v>
      </c>
      <c r="F2612" s="2">
        <f t="shared" si="241"/>
        <v>0.16666666666666666</v>
      </c>
      <c r="G2612" s="2">
        <f t="shared" si="242"/>
        <v>0.1111111111111111</v>
      </c>
      <c r="H2612" s="2">
        <f t="shared" si="243"/>
        <v>8.3333333333333329E-2</v>
      </c>
      <c r="S2612" s="3">
        <v>1</v>
      </c>
      <c r="W2612" s="1">
        <f t="shared" si="244"/>
        <v>1</v>
      </c>
      <c r="X2612" s="17">
        <f>IFERROR(Z2612/AB2612,0)</f>
        <v>1</v>
      </c>
      <c r="Y2612" s="3">
        <f>SUBTOTAL(109,I2612:V2612)</f>
        <v>1</v>
      </c>
      <c r="Z2612" s="3">
        <f>Y2612-N2612</f>
        <v>1</v>
      </c>
      <c r="AA2612" s="3">
        <f t="shared" si="245"/>
        <v>1</v>
      </c>
      <c r="AB2612" s="3">
        <f>COUNTA(I2612:V2612)-COUNTA(N2612)</f>
        <v>1</v>
      </c>
      <c r="AC2612" s="74">
        <f t="array" ref="AC2612">AVERAGE(IF((COLUMN(I2612:V2612)&lt;&gt;COLUMN(N2612)), I2612:V2612))</f>
        <v>7.6923076923076927E-2</v>
      </c>
    </row>
    <row r="2613" spans="1:29" x14ac:dyDescent="0.35">
      <c r="A2613" t="s">
        <v>3737</v>
      </c>
      <c r="B2613" t="s">
        <v>1502</v>
      </c>
      <c r="C2613" t="s">
        <v>3727</v>
      </c>
      <c r="D2613" s="1">
        <v>1</v>
      </c>
      <c r="E2613" s="2">
        <f t="shared" si="240"/>
        <v>0.66666666666666663</v>
      </c>
      <c r="F2613" s="2">
        <f t="shared" si="241"/>
        <v>0.33333333333333331</v>
      </c>
      <c r="G2613" s="2">
        <f t="shared" si="242"/>
        <v>0.22222222222222221</v>
      </c>
      <c r="H2613" s="2">
        <f t="shared" si="243"/>
        <v>0.16666666666666666</v>
      </c>
      <c r="S2613" s="3">
        <v>1</v>
      </c>
      <c r="T2613" s="3">
        <v>1</v>
      </c>
      <c r="W2613" s="1">
        <f t="shared" si="244"/>
        <v>1</v>
      </c>
      <c r="X2613" s="17">
        <f>IFERROR(Z2613/AB2613,0)</f>
        <v>1</v>
      </c>
      <c r="Y2613" s="3">
        <f>SUBTOTAL(109,I2613:V2613)</f>
        <v>2</v>
      </c>
      <c r="Z2613" s="3">
        <f>Y2613-N2613</f>
        <v>2</v>
      </c>
      <c r="AA2613" s="3">
        <f t="shared" si="245"/>
        <v>2</v>
      </c>
      <c r="AB2613" s="3">
        <f>COUNTA(I2613:V2613)-COUNTA(N2613)</f>
        <v>2</v>
      </c>
      <c r="AC2613" s="74">
        <f t="array" ref="AC2613">AVERAGE(IF((COLUMN(I2613:V2613)&lt;&gt;COLUMN(N2613)), I2613:V2613))</f>
        <v>0.15384615384615385</v>
      </c>
    </row>
    <row r="2614" spans="1:29" x14ac:dyDescent="0.35">
      <c r="A2614" t="s">
        <v>3738</v>
      </c>
      <c r="B2614" t="s">
        <v>1510</v>
      </c>
      <c r="C2614" t="s">
        <v>3727</v>
      </c>
      <c r="D2614" s="1">
        <v>1</v>
      </c>
      <c r="E2614" s="2">
        <f t="shared" si="240"/>
        <v>0.66666666666666663</v>
      </c>
      <c r="F2614" s="2">
        <f t="shared" si="241"/>
        <v>0.33333333333333331</v>
      </c>
      <c r="G2614" s="2">
        <f t="shared" si="242"/>
        <v>0.22222222222222221</v>
      </c>
      <c r="H2614" s="2">
        <f t="shared" si="243"/>
        <v>0.16666666666666666</v>
      </c>
      <c r="S2614" s="3">
        <v>1</v>
      </c>
      <c r="T2614" s="3">
        <v>1</v>
      </c>
      <c r="W2614" s="1">
        <f t="shared" si="244"/>
        <v>1</v>
      </c>
      <c r="X2614" s="17">
        <f>IFERROR(Z2614/AB2614,0)</f>
        <v>1</v>
      </c>
      <c r="Y2614" s="3">
        <f>SUBTOTAL(109,I2614:V2614)</f>
        <v>2</v>
      </c>
      <c r="Z2614" s="3">
        <f>Y2614-N2614</f>
        <v>2</v>
      </c>
      <c r="AA2614" s="3">
        <f t="shared" si="245"/>
        <v>2</v>
      </c>
      <c r="AB2614" s="3">
        <f>COUNTA(I2614:V2614)-COUNTA(N2614)</f>
        <v>2</v>
      </c>
      <c r="AC2614" s="74">
        <f t="array" ref="AC2614">AVERAGE(IF((COLUMN(I2614:V2614)&lt;&gt;COLUMN(N2614)), I2614:V2614))</f>
        <v>0.15384615384615385</v>
      </c>
    </row>
    <row r="2615" spans="1:29" x14ac:dyDescent="0.35">
      <c r="A2615" t="s">
        <v>3739</v>
      </c>
      <c r="B2615" t="s">
        <v>741</v>
      </c>
      <c r="C2615" t="s">
        <v>3727</v>
      </c>
      <c r="D2615" s="1">
        <v>1</v>
      </c>
      <c r="E2615" s="2">
        <f t="shared" si="240"/>
        <v>0.33333333333333331</v>
      </c>
      <c r="F2615" s="2">
        <f t="shared" si="241"/>
        <v>0.16666666666666666</v>
      </c>
      <c r="G2615" s="2">
        <f t="shared" si="242"/>
        <v>0.1111111111111111</v>
      </c>
      <c r="H2615" s="2">
        <f t="shared" si="243"/>
        <v>8.3333333333333329E-2</v>
      </c>
      <c r="S2615" s="3">
        <v>1</v>
      </c>
      <c r="W2615" s="1">
        <f t="shared" si="244"/>
        <v>1</v>
      </c>
      <c r="X2615" s="17">
        <f>IFERROR(Z2615/AB2615,0)</f>
        <v>1</v>
      </c>
      <c r="Y2615" s="3">
        <f>SUBTOTAL(109,I2615:V2615)</f>
        <v>1</v>
      </c>
      <c r="Z2615" s="3">
        <f>Y2615-N2615</f>
        <v>1</v>
      </c>
      <c r="AA2615" s="3">
        <f t="shared" si="245"/>
        <v>1</v>
      </c>
      <c r="AB2615" s="3">
        <f>COUNTA(I2615:V2615)-COUNTA(N2615)</f>
        <v>1</v>
      </c>
      <c r="AC2615" s="74">
        <f t="array" ref="AC2615">AVERAGE(IF((COLUMN(I2615:V2615)&lt;&gt;COLUMN(N2615)), I2615:V2615))</f>
        <v>7.6923076923076927E-2</v>
      </c>
    </row>
    <row r="2616" spans="1:29" x14ac:dyDescent="0.35">
      <c r="A2616" t="s">
        <v>3740</v>
      </c>
      <c r="B2616" t="s">
        <v>1515</v>
      </c>
      <c r="C2616" t="s">
        <v>3727</v>
      </c>
      <c r="D2616" s="1">
        <v>1</v>
      </c>
      <c r="E2616" s="2">
        <f t="shared" si="240"/>
        <v>0.33333333333333331</v>
      </c>
      <c r="F2616" s="2">
        <f t="shared" si="241"/>
        <v>0.16666666666666666</v>
      </c>
      <c r="G2616" s="2">
        <f t="shared" si="242"/>
        <v>0.1111111111111111</v>
      </c>
      <c r="H2616" s="2">
        <f t="shared" si="243"/>
        <v>8.3333333333333329E-2</v>
      </c>
      <c r="S2616" s="3">
        <v>1</v>
      </c>
      <c r="W2616" s="1">
        <f t="shared" si="244"/>
        <v>1</v>
      </c>
      <c r="X2616" s="17">
        <f>IFERROR(Z2616/AB2616,0)</f>
        <v>1</v>
      </c>
      <c r="Y2616" s="3">
        <f>SUBTOTAL(109,I2616:V2616)</f>
        <v>1</v>
      </c>
      <c r="Z2616" s="3">
        <f>Y2616-N2616</f>
        <v>1</v>
      </c>
      <c r="AA2616" s="3">
        <f t="shared" si="245"/>
        <v>1</v>
      </c>
      <c r="AB2616" s="3">
        <f>COUNTA(I2616:V2616)-COUNTA(N2616)</f>
        <v>1</v>
      </c>
      <c r="AC2616" s="74">
        <f t="array" ref="AC2616">AVERAGE(IF((COLUMN(I2616:V2616)&lt;&gt;COLUMN(N2616)), I2616:V2616))</f>
        <v>7.6923076923076927E-2</v>
      </c>
    </row>
    <row r="2617" spans="1:29" x14ac:dyDescent="0.35">
      <c r="A2617" t="s">
        <v>2661</v>
      </c>
      <c r="B2617" t="s">
        <v>745</v>
      </c>
      <c r="C2617" t="s">
        <v>2605</v>
      </c>
      <c r="D2617" s="1">
        <v>9.125</v>
      </c>
      <c r="E2617" s="2">
        <f t="shared" si="240"/>
        <v>6</v>
      </c>
      <c r="F2617" s="2">
        <f t="shared" si="241"/>
        <v>9.8333333333333339</v>
      </c>
      <c r="G2617" s="2">
        <f t="shared" si="242"/>
        <v>7.4444444444444446</v>
      </c>
      <c r="H2617" s="2">
        <f t="shared" si="243"/>
        <v>5.583333333333333</v>
      </c>
      <c r="N2617" s="3">
        <v>3</v>
      </c>
      <c r="O2617" s="3">
        <v>5</v>
      </c>
      <c r="P2617" s="3">
        <v>20</v>
      </c>
      <c r="Q2617" s="3">
        <v>13</v>
      </c>
      <c r="R2617" s="3">
        <v>8</v>
      </c>
      <c r="S2617" s="3">
        <v>10</v>
      </c>
      <c r="T2617" s="3">
        <v>7</v>
      </c>
      <c r="U2617" s="3">
        <v>1</v>
      </c>
      <c r="V2617" s="3">
        <v>9</v>
      </c>
      <c r="W2617" s="1">
        <f t="shared" si="244"/>
        <v>9.125</v>
      </c>
      <c r="X2617" s="17">
        <f>IFERROR(Z2617/AB2617,0)</f>
        <v>9.125</v>
      </c>
      <c r="Y2617" s="3">
        <f>SUBTOTAL(109,I2617:V2617)</f>
        <v>76</v>
      </c>
      <c r="Z2617" s="3">
        <f>Y2617-N2617</f>
        <v>73</v>
      </c>
      <c r="AA2617" s="3">
        <f t="shared" si="245"/>
        <v>9</v>
      </c>
      <c r="AB2617" s="3">
        <f>COUNTA(I2617:V2617)-COUNTA(N2617)</f>
        <v>8</v>
      </c>
      <c r="AC2617" s="74">
        <f t="array" ref="AC2617">AVERAGE(IF((COLUMN(I2617:V2617)&lt;&gt;COLUMN(N2617)), I2617:V2617))</f>
        <v>5.615384615384615</v>
      </c>
    </row>
    <row r="2618" spans="1:29" x14ac:dyDescent="0.35">
      <c r="A2618" t="s">
        <v>3741</v>
      </c>
      <c r="B2618" t="s">
        <v>315</v>
      </c>
      <c r="C2618" t="s">
        <v>3727</v>
      </c>
      <c r="D2618" s="1">
        <v>7.25</v>
      </c>
      <c r="E2618" s="2">
        <f t="shared" si="240"/>
        <v>0</v>
      </c>
      <c r="F2618" s="2">
        <f t="shared" si="241"/>
        <v>3</v>
      </c>
      <c r="G2618" s="2">
        <f t="shared" si="242"/>
        <v>6.2222222222222223</v>
      </c>
      <c r="H2618" s="2">
        <f t="shared" si="243"/>
        <v>6.583333333333333</v>
      </c>
      <c r="I2618" s="3">
        <v>6</v>
      </c>
      <c r="J2618" s="3">
        <v>8</v>
      </c>
      <c r="K2618" s="3">
        <v>12</v>
      </c>
      <c r="L2618" s="3">
        <v>3</v>
      </c>
      <c r="M2618" s="3">
        <v>6</v>
      </c>
      <c r="N2618" s="3">
        <v>21</v>
      </c>
      <c r="O2618" s="3">
        <v>11</v>
      </c>
      <c r="P2618" s="3">
        <v>8</v>
      </c>
      <c r="Q2618" s="3">
        <v>3</v>
      </c>
      <c r="R2618" s="3">
        <v>7</v>
      </c>
      <c r="W2618" s="1">
        <f t="shared" si="244"/>
        <v>7.25</v>
      </c>
      <c r="X2618" s="17">
        <f>IFERROR(Z2618/AB2618,0)</f>
        <v>7.1111111111111107</v>
      </c>
      <c r="Y2618" s="3">
        <f>SUBTOTAL(109,I2618:V2618)</f>
        <v>85</v>
      </c>
      <c r="Z2618" s="3">
        <f>Y2618-N2618</f>
        <v>64</v>
      </c>
      <c r="AA2618" s="3">
        <f t="shared" si="245"/>
        <v>10</v>
      </c>
      <c r="AB2618" s="3">
        <f>COUNTA(I2618:V2618)-COUNTA(N2618)</f>
        <v>9</v>
      </c>
      <c r="AC2618" s="74">
        <f t="array" ref="AC2618">AVERAGE(IF((COLUMN(I2618:V2618)&lt;&gt;COLUMN(N2618)), I2618:V2618))</f>
        <v>4.9230769230769234</v>
      </c>
    </row>
    <row r="2619" spans="1:29" x14ac:dyDescent="0.35">
      <c r="A2619" t="s">
        <v>3743</v>
      </c>
      <c r="B2619" t="s">
        <v>3744</v>
      </c>
      <c r="C2619" t="s">
        <v>3727</v>
      </c>
      <c r="D2619" s="1">
        <v>1</v>
      </c>
      <c r="E2619" s="2">
        <f t="shared" si="240"/>
        <v>0</v>
      </c>
      <c r="F2619" s="2">
        <f t="shared" si="241"/>
        <v>0</v>
      </c>
      <c r="G2619" s="2">
        <f t="shared" si="242"/>
        <v>0.1111111111111111</v>
      </c>
      <c r="H2619" s="2">
        <f t="shared" si="243"/>
        <v>8.3333333333333329E-2</v>
      </c>
      <c r="O2619" s="3">
        <v>1</v>
      </c>
      <c r="W2619" s="1">
        <f t="shared" si="244"/>
        <v>1</v>
      </c>
      <c r="X2619" s="17">
        <f>IFERROR(Z2619/AB2619,0)</f>
        <v>1</v>
      </c>
      <c r="Y2619" s="3">
        <f>SUBTOTAL(109,I2619:V2619)</f>
        <v>1</v>
      </c>
      <c r="Z2619" s="3">
        <f>Y2619-N2619</f>
        <v>1</v>
      </c>
      <c r="AA2619" s="3">
        <f t="shared" si="245"/>
        <v>1</v>
      </c>
      <c r="AB2619" s="3">
        <f>COUNTA(I2619:V2619)-COUNTA(N2619)</f>
        <v>1</v>
      </c>
      <c r="AC2619" s="74">
        <f t="array" ref="AC2619">AVERAGE(IF((COLUMN(I2619:V2619)&lt;&gt;COLUMN(N2619)), I2619:V2619))</f>
        <v>7.6923076923076927E-2</v>
      </c>
    </row>
    <row r="2620" spans="1:29" x14ac:dyDescent="0.35">
      <c r="A2620" t="s">
        <v>3745</v>
      </c>
      <c r="B2620" t="s">
        <v>747</v>
      </c>
      <c r="C2620" t="s">
        <v>3727</v>
      </c>
      <c r="D2620" s="1">
        <v>1.75</v>
      </c>
      <c r="E2620" s="2">
        <f t="shared" si="240"/>
        <v>0</v>
      </c>
      <c r="F2620" s="2">
        <f t="shared" si="241"/>
        <v>0.16666666666666666</v>
      </c>
      <c r="G2620" s="2">
        <f t="shared" si="242"/>
        <v>0.55555555555555558</v>
      </c>
      <c r="H2620" s="2">
        <f t="shared" si="243"/>
        <v>0.75</v>
      </c>
      <c r="I2620" s="3">
        <v>1</v>
      </c>
      <c r="J2620" s="3">
        <v>2</v>
      </c>
      <c r="K2620" s="3">
        <v>2</v>
      </c>
      <c r="N2620" s="3">
        <v>2</v>
      </c>
      <c r="O2620" s="3">
        <v>2</v>
      </c>
      <c r="P2620" s="3">
        <v>1</v>
      </c>
      <c r="W2620" s="1">
        <f t="shared" si="244"/>
        <v>1.75</v>
      </c>
      <c r="X2620" s="17">
        <f>IFERROR(Z2620/AB2620,0)</f>
        <v>1.6</v>
      </c>
      <c r="Y2620" s="3">
        <f>SUBTOTAL(109,I2620:V2620)</f>
        <v>10</v>
      </c>
      <c r="Z2620" s="3">
        <f>Y2620-N2620</f>
        <v>8</v>
      </c>
      <c r="AA2620" s="3">
        <f t="shared" si="245"/>
        <v>6</v>
      </c>
      <c r="AB2620" s="3">
        <f>COUNTA(I2620:V2620)-COUNTA(N2620)</f>
        <v>5</v>
      </c>
      <c r="AC2620" s="74">
        <f t="array" ref="AC2620">AVERAGE(IF((COLUMN(I2620:V2620)&lt;&gt;COLUMN(N2620)), I2620:V2620))</f>
        <v>0.61538461538461542</v>
      </c>
    </row>
    <row r="2621" spans="1:29" x14ac:dyDescent="0.35">
      <c r="A2621" t="s">
        <v>3746</v>
      </c>
      <c r="B2621" t="s">
        <v>749</v>
      </c>
      <c r="C2621" t="s">
        <v>3727</v>
      </c>
      <c r="D2621" s="1">
        <v>1</v>
      </c>
      <c r="E2621" s="2">
        <f t="shared" si="240"/>
        <v>0.33333333333333331</v>
      </c>
      <c r="F2621" s="2">
        <f t="shared" si="241"/>
        <v>0.33333333333333331</v>
      </c>
      <c r="G2621" s="2">
        <f t="shared" si="242"/>
        <v>0.22222222222222221</v>
      </c>
      <c r="H2621" s="2">
        <f t="shared" si="243"/>
        <v>0.16666666666666666</v>
      </c>
      <c r="R2621" s="3">
        <v>1</v>
      </c>
      <c r="S2621" s="3">
        <v>1</v>
      </c>
      <c r="W2621" s="1">
        <f t="shared" si="244"/>
        <v>1</v>
      </c>
      <c r="X2621" s="17">
        <f>IFERROR(Z2621/AB2621,0)</f>
        <v>1</v>
      </c>
      <c r="Y2621" s="3">
        <f>SUBTOTAL(109,I2621:V2621)</f>
        <v>2</v>
      </c>
      <c r="Z2621" s="3">
        <f>Y2621-N2621</f>
        <v>2</v>
      </c>
      <c r="AA2621" s="3">
        <f t="shared" si="245"/>
        <v>2</v>
      </c>
      <c r="AB2621" s="3">
        <f>COUNTA(I2621:V2621)-COUNTA(N2621)</f>
        <v>2</v>
      </c>
      <c r="AC2621" s="74">
        <f t="array" ref="AC2621">AVERAGE(IF((COLUMN(I2621:V2621)&lt;&gt;COLUMN(N2621)), I2621:V2621))</f>
        <v>0.15384615384615385</v>
      </c>
    </row>
    <row r="2622" spans="1:29" x14ac:dyDescent="0.35">
      <c r="A2622" t="s">
        <v>3747</v>
      </c>
      <c r="B2622" t="s">
        <v>753</v>
      </c>
      <c r="C2622" t="s">
        <v>3727</v>
      </c>
      <c r="D2622" s="1">
        <v>1</v>
      </c>
      <c r="E2622" s="2">
        <f t="shared" ref="E2622:E2685" si="246">IFERROR(SUM(S2622:U2622)/3,"")</f>
        <v>0.66666666666666663</v>
      </c>
      <c r="F2622" s="2">
        <f t="shared" ref="F2622:F2685" si="247">IFERROR(SUM(P2622:U2622)/6,"")</f>
        <v>0.33333333333333331</v>
      </c>
      <c r="G2622" s="2">
        <f t="shared" ref="G2622:G2685" si="248">IFERROR(SUM(M2622:U2622)/9,"")</f>
        <v>0.22222222222222221</v>
      </c>
      <c r="H2622" s="2">
        <f t="shared" ref="H2622:H2685" si="249">IFERROR(SUM(J2622:U2622)/12,"")</f>
        <v>0.16666666666666666</v>
      </c>
      <c r="S2622" s="3">
        <v>1</v>
      </c>
      <c r="T2622" s="3">
        <v>1</v>
      </c>
      <c r="W2622" s="1">
        <f t="shared" ref="W2622:W2685" si="250">IFERROR(AVERAGE((O2622:V2622),(J2622:M2622)),"0")</f>
        <v>1</v>
      </c>
      <c r="X2622" s="17">
        <f>IFERROR(Z2622/AB2622,0)</f>
        <v>1</v>
      </c>
      <c r="Y2622" s="3">
        <f>SUBTOTAL(109,I2622:V2622)</f>
        <v>2</v>
      </c>
      <c r="Z2622" s="3">
        <f>Y2622-N2622</f>
        <v>2</v>
      </c>
      <c r="AA2622" s="3">
        <f t="shared" si="245"/>
        <v>2</v>
      </c>
      <c r="AB2622" s="3">
        <f>COUNTA(I2622:V2622)-COUNTA(N2622)</f>
        <v>2</v>
      </c>
      <c r="AC2622" s="74">
        <f t="array" ref="AC2622">AVERAGE(IF((COLUMN(I2622:V2622)&lt;&gt;COLUMN(N2622)), I2622:V2622))</f>
        <v>0.15384615384615385</v>
      </c>
    </row>
    <row r="2623" spans="1:29" x14ac:dyDescent="0.35">
      <c r="A2623" t="s">
        <v>3748</v>
      </c>
      <c r="B2623" t="s">
        <v>759</v>
      </c>
      <c r="C2623" t="s">
        <v>3727</v>
      </c>
      <c r="D2623" s="1">
        <v>1</v>
      </c>
      <c r="E2623" s="2">
        <f t="shared" si="246"/>
        <v>0</v>
      </c>
      <c r="F2623" s="2">
        <f t="shared" si="247"/>
        <v>0</v>
      </c>
      <c r="G2623" s="2">
        <f t="shared" si="248"/>
        <v>0</v>
      </c>
      <c r="H2623" s="2">
        <f t="shared" si="249"/>
        <v>8.3333333333333329E-2</v>
      </c>
      <c r="K2623" s="3">
        <v>1</v>
      </c>
      <c r="W2623" s="1">
        <f t="shared" si="250"/>
        <v>1</v>
      </c>
      <c r="X2623" s="17">
        <f>IFERROR(Z2623/AB2623,0)</f>
        <v>1</v>
      </c>
      <c r="Y2623" s="3">
        <f>SUBTOTAL(109,I2623:V2623)</f>
        <v>1</v>
      </c>
      <c r="Z2623" s="3">
        <f>Y2623-N2623</f>
        <v>1</v>
      </c>
      <c r="AA2623" s="3">
        <f t="shared" si="245"/>
        <v>1</v>
      </c>
      <c r="AB2623" s="3">
        <f>COUNTA(I2623:V2623)-COUNTA(N2623)</f>
        <v>1</v>
      </c>
      <c r="AC2623" s="74">
        <f t="array" ref="AC2623">AVERAGE(IF((COLUMN(I2623:V2623)&lt;&gt;COLUMN(N2623)), I2623:V2623))</f>
        <v>7.6923076923076927E-2</v>
      </c>
    </row>
    <row r="2624" spans="1:29" x14ac:dyDescent="0.35">
      <c r="A2624" t="s">
        <v>3749</v>
      </c>
      <c r="B2624" t="s">
        <v>763</v>
      </c>
      <c r="C2624" t="s">
        <v>3727</v>
      </c>
      <c r="D2624" s="1">
        <v>1</v>
      </c>
      <c r="E2624" s="2">
        <f t="shared" si="246"/>
        <v>0.33333333333333331</v>
      </c>
      <c r="F2624" s="2">
        <f t="shared" si="247"/>
        <v>0.33333333333333331</v>
      </c>
      <c r="G2624" s="2">
        <f t="shared" si="248"/>
        <v>0.22222222222222221</v>
      </c>
      <c r="H2624" s="2">
        <f t="shared" si="249"/>
        <v>0.16666666666666666</v>
      </c>
      <c r="R2624" s="3">
        <v>1</v>
      </c>
      <c r="S2624" s="3">
        <v>1</v>
      </c>
      <c r="W2624" s="1">
        <f t="shared" si="250"/>
        <v>1</v>
      </c>
      <c r="X2624" s="17">
        <f>IFERROR(Z2624/AB2624,0)</f>
        <v>1</v>
      </c>
      <c r="Y2624" s="3">
        <f>SUBTOTAL(109,I2624:V2624)</f>
        <v>2</v>
      </c>
      <c r="Z2624" s="3">
        <f>Y2624-N2624</f>
        <v>2</v>
      </c>
      <c r="AA2624" s="3">
        <f t="shared" si="245"/>
        <v>2</v>
      </c>
      <c r="AB2624" s="3">
        <f>COUNTA(I2624:V2624)-COUNTA(N2624)</f>
        <v>2</v>
      </c>
      <c r="AC2624" s="74">
        <f t="array" ref="AC2624">AVERAGE(IF((COLUMN(I2624:V2624)&lt;&gt;COLUMN(N2624)), I2624:V2624))</f>
        <v>0.15384615384615385</v>
      </c>
    </row>
    <row r="2625" spans="1:29" x14ac:dyDescent="0.35">
      <c r="A2625" t="s">
        <v>3750</v>
      </c>
      <c r="B2625" t="s">
        <v>770</v>
      </c>
      <c r="C2625" t="s">
        <v>3727</v>
      </c>
      <c r="D2625" s="1">
        <v>1</v>
      </c>
      <c r="E2625" s="2">
        <f t="shared" si="246"/>
        <v>0.66666666666666663</v>
      </c>
      <c r="F2625" s="2">
        <f t="shared" si="247"/>
        <v>0.33333333333333331</v>
      </c>
      <c r="G2625" s="2">
        <f t="shared" si="248"/>
        <v>0.22222222222222221</v>
      </c>
      <c r="H2625" s="2">
        <f t="shared" si="249"/>
        <v>0.16666666666666666</v>
      </c>
      <c r="S2625" s="3">
        <v>1</v>
      </c>
      <c r="U2625" s="3">
        <v>1</v>
      </c>
      <c r="W2625" s="1">
        <f t="shared" si="250"/>
        <v>1</v>
      </c>
      <c r="X2625" s="17">
        <f>IFERROR(Z2625/AB2625,0)</f>
        <v>1</v>
      </c>
      <c r="Y2625" s="3">
        <f>SUBTOTAL(109,I2625:V2625)</f>
        <v>2</v>
      </c>
      <c r="Z2625" s="3">
        <f>Y2625-N2625</f>
        <v>2</v>
      </c>
      <c r="AA2625" s="3">
        <f t="shared" si="245"/>
        <v>2</v>
      </c>
      <c r="AB2625" s="3">
        <f>COUNTA(I2625:V2625)-COUNTA(N2625)</f>
        <v>2</v>
      </c>
      <c r="AC2625" s="74">
        <f t="array" ref="AC2625">AVERAGE(IF((COLUMN(I2625:V2625)&lt;&gt;COLUMN(N2625)), I2625:V2625))</f>
        <v>0.15384615384615385</v>
      </c>
    </row>
    <row r="2626" spans="1:29" x14ac:dyDescent="0.35">
      <c r="A2626" t="s">
        <v>3751</v>
      </c>
      <c r="B2626" t="s">
        <v>3752</v>
      </c>
      <c r="C2626" t="s">
        <v>3727</v>
      </c>
      <c r="D2626" s="1">
        <v>1.8</v>
      </c>
      <c r="E2626" s="2">
        <f t="shared" si="246"/>
        <v>0.33333333333333331</v>
      </c>
      <c r="F2626" s="2">
        <f t="shared" si="247"/>
        <v>0.33333333333333331</v>
      </c>
      <c r="G2626" s="2">
        <f t="shared" si="248"/>
        <v>1.1111111111111112</v>
      </c>
      <c r="H2626" s="2">
        <f t="shared" si="249"/>
        <v>1.0833333333333333</v>
      </c>
      <c r="J2626" s="3">
        <v>1</v>
      </c>
      <c r="L2626" s="3">
        <v>2</v>
      </c>
      <c r="N2626" s="3">
        <v>4</v>
      </c>
      <c r="O2626" s="3">
        <v>4</v>
      </c>
      <c r="Q2626" s="3">
        <v>1</v>
      </c>
      <c r="U2626" s="3">
        <v>1</v>
      </c>
      <c r="W2626" s="1">
        <f t="shared" si="250"/>
        <v>1.8</v>
      </c>
      <c r="X2626" s="17">
        <f>IFERROR(Z2626/AB2626,0)</f>
        <v>1.8</v>
      </c>
      <c r="Y2626" s="3">
        <f>SUBTOTAL(109,I2626:V2626)</f>
        <v>13</v>
      </c>
      <c r="Z2626" s="3">
        <f>Y2626-N2626</f>
        <v>9</v>
      </c>
      <c r="AA2626" s="3">
        <f t="shared" si="245"/>
        <v>6</v>
      </c>
      <c r="AB2626" s="3">
        <f>COUNTA(I2626:V2626)-COUNTA(N2626)</f>
        <v>5</v>
      </c>
      <c r="AC2626" s="74">
        <f t="array" ref="AC2626">AVERAGE(IF((COLUMN(I2626:V2626)&lt;&gt;COLUMN(N2626)), I2626:V2626))</f>
        <v>0.69230769230769229</v>
      </c>
    </row>
    <row r="2627" spans="1:29" x14ac:dyDescent="0.35">
      <c r="A2627" t="s">
        <v>3753</v>
      </c>
      <c r="B2627" t="s">
        <v>3754</v>
      </c>
      <c r="C2627" t="s">
        <v>3727</v>
      </c>
      <c r="D2627" s="1">
        <v>1.25</v>
      </c>
      <c r="E2627" s="2">
        <f t="shared" si="246"/>
        <v>1.6666666666666667</v>
      </c>
      <c r="F2627" s="2">
        <f t="shared" si="247"/>
        <v>1.1666666666666667</v>
      </c>
      <c r="G2627" s="2">
        <f t="shared" si="248"/>
        <v>1.4444444444444444</v>
      </c>
      <c r="H2627" s="2">
        <f t="shared" si="249"/>
        <v>1.25</v>
      </c>
      <c r="I2627" s="3">
        <v>2</v>
      </c>
      <c r="K2627" s="3">
        <v>1</v>
      </c>
      <c r="L2627" s="3">
        <v>1</v>
      </c>
      <c r="N2627" s="3">
        <v>5</v>
      </c>
      <c r="O2627" s="3">
        <v>1</v>
      </c>
      <c r="Q2627" s="3">
        <v>1</v>
      </c>
      <c r="R2627" s="3">
        <v>1</v>
      </c>
      <c r="S2627" s="3">
        <v>1</v>
      </c>
      <c r="T2627" s="3">
        <v>1</v>
      </c>
      <c r="U2627" s="3">
        <v>3</v>
      </c>
      <c r="W2627" s="1">
        <f t="shared" si="250"/>
        <v>1.25</v>
      </c>
      <c r="X2627" s="17">
        <f>IFERROR(Z2627/AB2627,0)</f>
        <v>1.3333333333333333</v>
      </c>
      <c r="Y2627" s="3">
        <f>SUBTOTAL(109,I2627:V2627)</f>
        <v>17</v>
      </c>
      <c r="Z2627" s="3">
        <f>Y2627-N2627</f>
        <v>12</v>
      </c>
      <c r="AA2627" s="3">
        <f t="shared" si="245"/>
        <v>10</v>
      </c>
      <c r="AB2627" s="3">
        <f>COUNTA(I2627:V2627)-COUNTA(N2627)</f>
        <v>9</v>
      </c>
      <c r="AC2627" s="74">
        <f t="array" ref="AC2627">AVERAGE(IF((COLUMN(I2627:V2627)&lt;&gt;COLUMN(N2627)), I2627:V2627))</f>
        <v>0.92307692307692313</v>
      </c>
    </row>
    <row r="2628" spans="1:29" x14ac:dyDescent="0.35">
      <c r="A2628" t="s">
        <v>3755</v>
      </c>
      <c r="B2628" t="s">
        <v>3756</v>
      </c>
      <c r="C2628" t="s">
        <v>3727</v>
      </c>
      <c r="D2628" s="1">
        <v>1.25</v>
      </c>
      <c r="E2628" s="2">
        <f t="shared" si="246"/>
        <v>0</v>
      </c>
      <c r="F2628" s="2">
        <f t="shared" si="247"/>
        <v>0.16666666666666666</v>
      </c>
      <c r="G2628" s="2">
        <f t="shared" si="248"/>
        <v>0.55555555555555558</v>
      </c>
      <c r="H2628" s="2">
        <f t="shared" si="249"/>
        <v>0.66666666666666663</v>
      </c>
      <c r="I2628" s="3">
        <v>1</v>
      </c>
      <c r="J2628" s="3">
        <v>2</v>
      </c>
      <c r="L2628" s="3">
        <v>1</v>
      </c>
      <c r="N2628" s="3">
        <v>3</v>
      </c>
      <c r="O2628" s="3">
        <v>1</v>
      </c>
      <c r="P2628" s="3">
        <v>1</v>
      </c>
      <c r="W2628" s="1">
        <f t="shared" si="250"/>
        <v>1.25</v>
      </c>
      <c r="X2628" s="17">
        <f>IFERROR(Z2628/AB2628,0)</f>
        <v>1.2</v>
      </c>
      <c r="Y2628" s="3">
        <f>SUBTOTAL(109,I2628:V2628)</f>
        <v>9</v>
      </c>
      <c r="Z2628" s="3">
        <f>Y2628-N2628</f>
        <v>6</v>
      </c>
      <c r="AA2628" s="3">
        <f t="shared" si="245"/>
        <v>6</v>
      </c>
      <c r="AB2628" s="3">
        <f>COUNTA(I2628:V2628)-COUNTA(N2628)</f>
        <v>5</v>
      </c>
      <c r="AC2628" s="74">
        <f t="array" ref="AC2628">AVERAGE(IF((COLUMN(I2628:V2628)&lt;&gt;COLUMN(N2628)), I2628:V2628))</f>
        <v>0.46153846153846156</v>
      </c>
    </row>
    <row r="2629" spans="1:29" x14ac:dyDescent="0.35">
      <c r="A2629" t="s">
        <v>3757</v>
      </c>
      <c r="B2629" t="s">
        <v>3758</v>
      </c>
      <c r="C2629" t="s">
        <v>3727</v>
      </c>
      <c r="D2629" s="1">
        <v>1</v>
      </c>
      <c r="E2629" s="2">
        <f t="shared" si="246"/>
        <v>0</v>
      </c>
      <c r="F2629" s="2">
        <f t="shared" si="247"/>
        <v>0</v>
      </c>
      <c r="G2629" s="2">
        <f t="shared" si="248"/>
        <v>0.22222222222222221</v>
      </c>
      <c r="H2629" s="2">
        <f t="shared" si="249"/>
        <v>0.16666666666666666</v>
      </c>
      <c r="N2629" s="3">
        <v>1</v>
      </c>
      <c r="O2629" s="3">
        <v>1</v>
      </c>
      <c r="W2629" s="1">
        <f t="shared" si="250"/>
        <v>1</v>
      </c>
      <c r="X2629" s="17">
        <f>IFERROR(Z2629/AB2629,0)</f>
        <v>1</v>
      </c>
      <c r="Y2629" s="3">
        <f>SUBTOTAL(109,I2629:V2629)</f>
        <v>2</v>
      </c>
      <c r="Z2629" s="3">
        <f>Y2629-N2629</f>
        <v>1</v>
      </c>
      <c r="AA2629" s="3">
        <f t="shared" si="245"/>
        <v>2</v>
      </c>
      <c r="AB2629" s="3">
        <f>COUNTA(I2629:V2629)-COUNTA(N2629)</f>
        <v>1</v>
      </c>
      <c r="AC2629" s="74">
        <f t="array" ref="AC2629">AVERAGE(IF((COLUMN(I2629:V2629)&lt;&gt;COLUMN(N2629)), I2629:V2629))</f>
        <v>7.6923076923076927E-2</v>
      </c>
    </row>
    <row r="2630" spans="1:29" x14ac:dyDescent="0.35">
      <c r="A2630" t="s">
        <v>3759</v>
      </c>
      <c r="B2630" t="s">
        <v>3760</v>
      </c>
      <c r="C2630" t="s">
        <v>3727</v>
      </c>
      <c r="D2630" s="1">
        <v>1.4285714285714286</v>
      </c>
      <c r="E2630" s="2">
        <f t="shared" si="246"/>
        <v>0.33333333333333331</v>
      </c>
      <c r="F2630" s="2">
        <f t="shared" si="247"/>
        <v>0.5</v>
      </c>
      <c r="G2630" s="2">
        <f t="shared" si="248"/>
        <v>0.77777777777777779</v>
      </c>
      <c r="H2630" s="2">
        <f t="shared" si="249"/>
        <v>1</v>
      </c>
      <c r="J2630" s="3">
        <v>1</v>
      </c>
      <c r="K2630" s="3">
        <v>3</v>
      </c>
      <c r="L2630" s="3">
        <v>1</v>
      </c>
      <c r="M2630" s="3">
        <v>1</v>
      </c>
      <c r="N2630" s="3">
        <v>2</v>
      </c>
      <c r="O2630" s="3">
        <v>1</v>
      </c>
      <c r="R2630" s="3">
        <v>2</v>
      </c>
      <c r="S2630" s="3">
        <v>1</v>
      </c>
      <c r="W2630" s="1">
        <f t="shared" si="250"/>
        <v>1.4285714285714286</v>
      </c>
      <c r="X2630" s="17">
        <f>IFERROR(Z2630/AB2630,0)</f>
        <v>1.4285714285714286</v>
      </c>
      <c r="Y2630" s="3">
        <f>SUBTOTAL(109,I2630:V2630)</f>
        <v>12</v>
      </c>
      <c r="Z2630" s="3">
        <f>Y2630-N2630</f>
        <v>10</v>
      </c>
      <c r="AA2630" s="3">
        <f t="shared" si="245"/>
        <v>8</v>
      </c>
      <c r="AB2630" s="3">
        <f>COUNTA(I2630:V2630)-COUNTA(N2630)</f>
        <v>7</v>
      </c>
      <c r="AC2630" s="74">
        <f t="array" ref="AC2630">AVERAGE(IF((COLUMN(I2630:V2630)&lt;&gt;COLUMN(N2630)), I2630:V2630))</f>
        <v>0.76923076923076927</v>
      </c>
    </row>
    <row r="2631" spans="1:29" x14ac:dyDescent="0.35">
      <c r="A2631" t="s">
        <v>3761</v>
      </c>
      <c r="B2631" t="s">
        <v>3762</v>
      </c>
      <c r="C2631" t="s">
        <v>3727</v>
      </c>
      <c r="D2631" s="1">
        <v>1.5714285714285714</v>
      </c>
      <c r="E2631" s="2">
        <f t="shared" si="246"/>
        <v>1.3333333333333333</v>
      </c>
      <c r="F2631" s="2">
        <f t="shared" si="247"/>
        <v>1</v>
      </c>
      <c r="G2631" s="2">
        <f t="shared" si="248"/>
        <v>0.66666666666666663</v>
      </c>
      <c r="H2631" s="2">
        <f t="shared" si="249"/>
        <v>0.83333333333333337</v>
      </c>
      <c r="J2631" s="3">
        <v>1</v>
      </c>
      <c r="K2631" s="3">
        <v>2</v>
      </c>
      <c r="L2631" s="3">
        <v>1</v>
      </c>
      <c r="P2631" s="3">
        <v>2</v>
      </c>
      <c r="S2631" s="3">
        <v>2</v>
      </c>
      <c r="T2631" s="3">
        <v>2</v>
      </c>
      <c r="V2631" s="3">
        <v>1</v>
      </c>
      <c r="W2631" s="1">
        <f t="shared" si="250"/>
        <v>1.5714285714285714</v>
      </c>
      <c r="X2631" s="17">
        <f>IFERROR(Z2631/AB2631,0)</f>
        <v>1.5714285714285714</v>
      </c>
      <c r="Y2631" s="3">
        <f>SUBTOTAL(109,I2631:V2631)</f>
        <v>11</v>
      </c>
      <c r="Z2631" s="3">
        <f>Y2631-N2631</f>
        <v>11</v>
      </c>
      <c r="AA2631" s="3">
        <f t="shared" ref="AA2631:AA2694" si="251">COUNTA(I2631:V2631)</f>
        <v>7</v>
      </c>
      <c r="AB2631" s="3">
        <f>COUNTA(I2631:V2631)-COUNTA(N2631)</f>
        <v>7</v>
      </c>
      <c r="AC2631" s="74">
        <f t="array" ref="AC2631">AVERAGE(IF((COLUMN(I2631:V2631)&lt;&gt;COLUMN(N2631)), I2631:V2631))</f>
        <v>0.84615384615384615</v>
      </c>
    </row>
    <row r="2632" spans="1:29" x14ac:dyDescent="0.35">
      <c r="A2632" t="s">
        <v>3763</v>
      </c>
      <c r="B2632" t="s">
        <v>3764</v>
      </c>
      <c r="C2632" t="s">
        <v>3727</v>
      </c>
      <c r="D2632" s="1">
        <v>1</v>
      </c>
      <c r="E2632" s="2">
        <f t="shared" si="246"/>
        <v>0</v>
      </c>
      <c r="F2632" s="2">
        <f t="shared" si="247"/>
        <v>0</v>
      </c>
      <c r="G2632" s="2">
        <f t="shared" si="248"/>
        <v>0</v>
      </c>
      <c r="H2632" s="2">
        <f t="shared" si="249"/>
        <v>8.3333333333333329E-2</v>
      </c>
      <c r="I2632" s="3">
        <v>2</v>
      </c>
      <c r="L2632" s="3">
        <v>1</v>
      </c>
      <c r="W2632" s="1">
        <f t="shared" si="250"/>
        <v>1</v>
      </c>
      <c r="X2632" s="17">
        <f>IFERROR(Z2632/AB2632,0)</f>
        <v>1.5</v>
      </c>
      <c r="Y2632" s="3">
        <f>SUBTOTAL(109,I2632:V2632)</f>
        <v>3</v>
      </c>
      <c r="Z2632" s="3">
        <f>Y2632-N2632</f>
        <v>3</v>
      </c>
      <c r="AA2632" s="3">
        <f t="shared" si="251"/>
        <v>2</v>
      </c>
      <c r="AB2632" s="3">
        <f>COUNTA(I2632:V2632)-COUNTA(N2632)</f>
        <v>2</v>
      </c>
      <c r="AC2632" s="74">
        <f t="array" ref="AC2632">AVERAGE(IF((COLUMN(I2632:V2632)&lt;&gt;COLUMN(N2632)), I2632:V2632))</f>
        <v>0.23076923076923078</v>
      </c>
    </row>
    <row r="2633" spans="1:29" x14ac:dyDescent="0.35">
      <c r="A2633" t="s">
        <v>3765</v>
      </c>
      <c r="B2633" t="s">
        <v>3766</v>
      </c>
      <c r="C2633" t="s">
        <v>3727</v>
      </c>
      <c r="D2633" s="1">
        <v>3.5</v>
      </c>
      <c r="E2633" s="2">
        <f t="shared" si="246"/>
        <v>2.3333333333333335</v>
      </c>
      <c r="F2633" s="2">
        <f t="shared" si="247"/>
        <v>3.3333333333333335</v>
      </c>
      <c r="G2633" s="2">
        <f t="shared" si="248"/>
        <v>3.3333333333333335</v>
      </c>
      <c r="H2633" s="2">
        <f t="shared" si="249"/>
        <v>3.3333333333333335</v>
      </c>
      <c r="J2633" s="3">
        <v>1</v>
      </c>
      <c r="K2633" s="3">
        <v>5</v>
      </c>
      <c r="L2633" s="3">
        <v>4</v>
      </c>
      <c r="M2633" s="3">
        <v>3</v>
      </c>
      <c r="N2633" s="3">
        <v>7</v>
      </c>
      <c r="Q2633" s="3">
        <v>7</v>
      </c>
      <c r="R2633" s="3">
        <v>6</v>
      </c>
      <c r="S2633" s="3">
        <v>1</v>
      </c>
      <c r="T2633" s="3">
        <v>3</v>
      </c>
      <c r="U2633" s="3">
        <v>3</v>
      </c>
      <c r="V2633" s="3">
        <v>2</v>
      </c>
      <c r="W2633" s="1">
        <f t="shared" si="250"/>
        <v>3.5</v>
      </c>
      <c r="X2633" s="17">
        <f>IFERROR(Z2633/AB2633,0)</f>
        <v>3.5</v>
      </c>
      <c r="Y2633" s="3">
        <f>SUBTOTAL(109,I2633:V2633)</f>
        <v>42</v>
      </c>
      <c r="Z2633" s="3">
        <f>Y2633-N2633</f>
        <v>35</v>
      </c>
      <c r="AA2633" s="3">
        <f t="shared" si="251"/>
        <v>11</v>
      </c>
      <c r="AB2633" s="3">
        <f>COUNTA(I2633:V2633)-COUNTA(N2633)</f>
        <v>10</v>
      </c>
      <c r="AC2633" s="74">
        <f t="array" ref="AC2633">AVERAGE(IF((COLUMN(I2633:V2633)&lt;&gt;COLUMN(N2633)), I2633:V2633))</f>
        <v>2.6923076923076925</v>
      </c>
    </row>
    <row r="2634" spans="1:29" x14ac:dyDescent="0.35">
      <c r="A2634" t="s">
        <v>3767</v>
      </c>
      <c r="B2634" t="s">
        <v>3768</v>
      </c>
      <c r="C2634" t="s">
        <v>3727</v>
      </c>
      <c r="D2634" s="1">
        <v>1</v>
      </c>
      <c r="E2634" s="2">
        <f t="shared" si="246"/>
        <v>0</v>
      </c>
      <c r="F2634" s="2">
        <f t="shared" si="247"/>
        <v>0</v>
      </c>
      <c r="G2634" s="2">
        <f t="shared" si="248"/>
        <v>0</v>
      </c>
      <c r="H2634" s="2">
        <f t="shared" si="249"/>
        <v>8.3333333333333329E-2</v>
      </c>
      <c r="J2634" s="3">
        <v>1</v>
      </c>
      <c r="W2634" s="1">
        <f t="shared" si="250"/>
        <v>1</v>
      </c>
      <c r="X2634" s="17">
        <f>IFERROR(Z2634/AB2634,0)</f>
        <v>1</v>
      </c>
      <c r="Y2634" s="3">
        <f>SUBTOTAL(109,I2634:V2634)</f>
        <v>1</v>
      </c>
      <c r="Z2634" s="3">
        <f>Y2634-N2634</f>
        <v>1</v>
      </c>
      <c r="AA2634" s="3">
        <f t="shared" si="251"/>
        <v>1</v>
      </c>
      <c r="AB2634" s="3">
        <f>COUNTA(I2634:V2634)-COUNTA(N2634)</f>
        <v>1</v>
      </c>
      <c r="AC2634" s="74">
        <f t="array" ref="AC2634">AVERAGE(IF((COLUMN(I2634:V2634)&lt;&gt;COLUMN(N2634)), I2634:V2634))</f>
        <v>7.6923076923076927E-2</v>
      </c>
    </row>
    <row r="2635" spans="1:29" x14ac:dyDescent="0.35">
      <c r="A2635" t="s">
        <v>3769</v>
      </c>
      <c r="B2635" t="s">
        <v>3770</v>
      </c>
      <c r="C2635" t="s">
        <v>3727</v>
      </c>
      <c r="D2635" s="1">
        <v>6.5</v>
      </c>
      <c r="E2635" s="2">
        <f t="shared" si="246"/>
        <v>5</v>
      </c>
      <c r="F2635" s="2">
        <f t="shared" si="247"/>
        <v>6.333333333333333</v>
      </c>
      <c r="G2635" s="2">
        <f t="shared" si="248"/>
        <v>9.2222222222222214</v>
      </c>
      <c r="H2635" s="2">
        <f t="shared" si="249"/>
        <v>8.5</v>
      </c>
      <c r="I2635" s="3">
        <v>2</v>
      </c>
      <c r="J2635" s="3">
        <v>1</v>
      </c>
      <c r="K2635" s="3">
        <v>12</v>
      </c>
      <c r="L2635" s="3">
        <v>6</v>
      </c>
      <c r="M2635" s="3">
        <v>5</v>
      </c>
      <c r="N2635" s="3">
        <v>29</v>
      </c>
      <c r="O2635" s="3">
        <v>11</v>
      </c>
      <c r="P2635" s="3">
        <v>7</v>
      </c>
      <c r="Q2635" s="3">
        <v>11</v>
      </c>
      <c r="R2635" s="3">
        <v>5</v>
      </c>
      <c r="S2635" s="3">
        <v>6</v>
      </c>
      <c r="T2635" s="3">
        <v>3</v>
      </c>
      <c r="U2635" s="3">
        <v>6</v>
      </c>
      <c r="V2635" s="3">
        <v>5</v>
      </c>
      <c r="W2635" s="1">
        <f t="shared" si="250"/>
        <v>6.5</v>
      </c>
      <c r="X2635" s="17">
        <f>IFERROR(Z2635/AB2635,0)</f>
        <v>6.1538461538461542</v>
      </c>
      <c r="Y2635" s="3">
        <f>SUBTOTAL(109,I2635:V2635)</f>
        <v>109</v>
      </c>
      <c r="Z2635" s="3">
        <f>Y2635-N2635</f>
        <v>80</v>
      </c>
      <c r="AA2635" s="3">
        <f t="shared" si="251"/>
        <v>14</v>
      </c>
      <c r="AB2635" s="3">
        <f>COUNTA(I2635:V2635)-COUNTA(N2635)</f>
        <v>13</v>
      </c>
      <c r="AC2635" s="74">
        <f t="array" ref="AC2635">AVERAGE(IF((COLUMN(I2635:V2635)&lt;&gt;COLUMN(N2635)), I2635:V2635))</f>
        <v>6.1538461538461542</v>
      </c>
    </row>
    <row r="2636" spans="1:29" x14ac:dyDescent="0.35">
      <c r="A2636" t="s">
        <v>3771</v>
      </c>
      <c r="B2636" t="s">
        <v>3772</v>
      </c>
      <c r="C2636" t="s">
        <v>3727</v>
      </c>
      <c r="D2636" s="1">
        <v>1.5</v>
      </c>
      <c r="E2636" s="2">
        <f t="shared" si="246"/>
        <v>0</v>
      </c>
      <c r="F2636" s="2">
        <f t="shared" si="247"/>
        <v>0</v>
      </c>
      <c r="G2636" s="2">
        <f t="shared" si="248"/>
        <v>0.1111111111111111</v>
      </c>
      <c r="H2636" s="2">
        <f t="shared" si="249"/>
        <v>0.25</v>
      </c>
      <c r="I2636" s="3">
        <v>2</v>
      </c>
      <c r="J2636" s="3">
        <v>2</v>
      </c>
      <c r="M2636" s="3">
        <v>1</v>
      </c>
      <c r="W2636" s="1">
        <f t="shared" si="250"/>
        <v>1.5</v>
      </c>
      <c r="X2636" s="17">
        <f>IFERROR(Z2636/AB2636,0)</f>
        <v>1.6666666666666667</v>
      </c>
      <c r="Y2636" s="3">
        <f>SUBTOTAL(109,I2636:V2636)</f>
        <v>5</v>
      </c>
      <c r="Z2636" s="3">
        <f>Y2636-N2636</f>
        <v>5</v>
      </c>
      <c r="AA2636" s="3">
        <f t="shared" si="251"/>
        <v>3</v>
      </c>
      <c r="AB2636" s="3">
        <f>COUNTA(I2636:V2636)-COUNTA(N2636)</f>
        <v>3</v>
      </c>
      <c r="AC2636" s="74">
        <f t="array" ref="AC2636">AVERAGE(IF((COLUMN(I2636:V2636)&lt;&gt;COLUMN(N2636)), I2636:V2636))</f>
        <v>0.38461538461538464</v>
      </c>
    </row>
    <row r="2637" spans="1:29" x14ac:dyDescent="0.35">
      <c r="A2637" t="s">
        <v>3773</v>
      </c>
      <c r="B2637" t="s">
        <v>3774</v>
      </c>
      <c r="C2637" t="s">
        <v>3727</v>
      </c>
      <c r="D2637" s="1">
        <v>3</v>
      </c>
      <c r="E2637" s="2">
        <f t="shared" si="246"/>
        <v>0</v>
      </c>
      <c r="F2637" s="2">
        <f t="shared" si="247"/>
        <v>0</v>
      </c>
      <c r="G2637" s="2">
        <f t="shared" si="248"/>
        <v>0</v>
      </c>
      <c r="H2637" s="2">
        <f t="shared" si="249"/>
        <v>0.25</v>
      </c>
      <c r="I2637" s="3">
        <v>1</v>
      </c>
      <c r="J2637" s="3">
        <v>3</v>
      </c>
      <c r="W2637" s="1">
        <f t="shared" si="250"/>
        <v>3</v>
      </c>
      <c r="X2637" s="17">
        <f>IFERROR(Z2637/AB2637,0)</f>
        <v>2</v>
      </c>
      <c r="Y2637" s="3">
        <f>SUBTOTAL(109,I2637:V2637)</f>
        <v>4</v>
      </c>
      <c r="Z2637" s="3">
        <f>Y2637-N2637</f>
        <v>4</v>
      </c>
      <c r="AA2637" s="3">
        <f t="shared" si="251"/>
        <v>2</v>
      </c>
      <c r="AB2637" s="3">
        <f>COUNTA(I2637:V2637)-COUNTA(N2637)</f>
        <v>2</v>
      </c>
      <c r="AC2637" s="74">
        <f t="array" ref="AC2637">AVERAGE(IF((COLUMN(I2637:V2637)&lt;&gt;COLUMN(N2637)), I2637:V2637))</f>
        <v>0.30769230769230771</v>
      </c>
    </row>
    <row r="2638" spans="1:29" x14ac:dyDescent="0.35">
      <c r="A2638" t="s">
        <v>3775</v>
      </c>
      <c r="B2638" t="s">
        <v>919</v>
      </c>
      <c r="C2638" t="s">
        <v>3727</v>
      </c>
      <c r="D2638" s="1">
        <v>3</v>
      </c>
      <c r="E2638" s="2">
        <f t="shared" si="246"/>
        <v>4</v>
      </c>
      <c r="F2638" s="2">
        <f t="shared" si="247"/>
        <v>2.3333333333333335</v>
      </c>
      <c r="G2638" s="2">
        <f t="shared" si="248"/>
        <v>1.7777777777777777</v>
      </c>
      <c r="H2638" s="2">
        <f t="shared" si="249"/>
        <v>1.3333333333333333</v>
      </c>
      <c r="O2638" s="3">
        <v>2</v>
      </c>
      <c r="R2638" s="3">
        <v>2</v>
      </c>
      <c r="S2638" s="3">
        <v>1</v>
      </c>
      <c r="T2638" s="3">
        <v>4</v>
      </c>
      <c r="U2638" s="3">
        <v>7</v>
      </c>
      <c r="V2638" s="3">
        <v>2</v>
      </c>
      <c r="W2638" s="1">
        <f t="shared" si="250"/>
        <v>3</v>
      </c>
      <c r="X2638" s="17">
        <f>IFERROR(Z2638/AB2638,0)</f>
        <v>3</v>
      </c>
      <c r="Y2638" s="3">
        <f>SUBTOTAL(109,I2638:V2638)</f>
        <v>18</v>
      </c>
      <c r="Z2638" s="3">
        <f>Y2638-N2638</f>
        <v>18</v>
      </c>
      <c r="AA2638" s="3">
        <f t="shared" si="251"/>
        <v>6</v>
      </c>
      <c r="AB2638" s="3">
        <f>COUNTA(I2638:V2638)-COUNTA(N2638)</f>
        <v>6</v>
      </c>
      <c r="AC2638" s="74">
        <f t="array" ref="AC2638">AVERAGE(IF((COLUMN(I2638:V2638)&lt;&gt;COLUMN(N2638)), I2638:V2638))</f>
        <v>1.3846153846153846</v>
      </c>
    </row>
    <row r="2639" spans="1:29" x14ac:dyDescent="0.35">
      <c r="A2639" t="s">
        <v>3776</v>
      </c>
      <c r="B2639" t="s">
        <v>3777</v>
      </c>
      <c r="C2639" t="s">
        <v>3727</v>
      </c>
      <c r="D2639" s="1">
        <v>2.1111111111111112</v>
      </c>
      <c r="E2639" s="2">
        <f t="shared" si="246"/>
        <v>1.3333333333333333</v>
      </c>
      <c r="F2639" s="2">
        <f t="shared" si="247"/>
        <v>1.1666666666666667</v>
      </c>
      <c r="G2639" s="2">
        <f t="shared" si="248"/>
        <v>1.3333333333333333</v>
      </c>
      <c r="H2639" s="2">
        <f t="shared" si="249"/>
        <v>1.5833333333333333</v>
      </c>
      <c r="I2639" s="3">
        <v>1</v>
      </c>
      <c r="J2639" s="3">
        <v>4</v>
      </c>
      <c r="K2639" s="3">
        <v>3</v>
      </c>
      <c r="M2639" s="3">
        <v>3</v>
      </c>
      <c r="N2639" s="3">
        <v>2</v>
      </c>
      <c r="P2639" s="3">
        <v>2</v>
      </c>
      <c r="Q2639" s="3">
        <v>1</v>
      </c>
      <c r="S2639" s="3">
        <v>1</v>
      </c>
      <c r="T2639" s="3">
        <v>2</v>
      </c>
      <c r="U2639" s="3">
        <v>1</v>
      </c>
      <c r="V2639" s="3">
        <v>2</v>
      </c>
      <c r="W2639" s="1">
        <f t="shared" si="250"/>
        <v>2.1111111111111112</v>
      </c>
      <c r="X2639" s="17">
        <f>IFERROR(Z2639/AB2639,0)</f>
        <v>2</v>
      </c>
      <c r="Y2639" s="3">
        <f>SUBTOTAL(109,I2639:V2639)</f>
        <v>22</v>
      </c>
      <c r="Z2639" s="3">
        <f>Y2639-N2639</f>
        <v>20</v>
      </c>
      <c r="AA2639" s="3">
        <f t="shared" si="251"/>
        <v>11</v>
      </c>
      <c r="AB2639" s="3">
        <f>COUNTA(I2639:V2639)-COUNTA(N2639)</f>
        <v>10</v>
      </c>
      <c r="AC2639" s="74">
        <f t="array" ref="AC2639">AVERAGE(IF((COLUMN(I2639:V2639)&lt;&gt;COLUMN(N2639)), I2639:V2639))</f>
        <v>1.5384615384615385</v>
      </c>
    </row>
    <row r="2640" spans="1:29" x14ac:dyDescent="0.35">
      <c r="A2640" t="s">
        <v>3778</v>
      </c>
      <c r="B2640" t="s">
        <v>3779</v>
      </c>
      <c r="C2640" t="s">
        <v>3727</v>
      </c>
      <c r="D2640" s="1">
        <v>6.916666666666667</v>
      </c>
      <c r="E2640" s="2">
        <f t="shared" si="246"/>
        <v>6.333333333333333</v>
      </c>
      <c r="F2640" s="2">
        <f t="shared" si="247"/>
        <v>6.666666666666667</v>
      </c>
      <c r="G2640" s="2">
        <f t="shared" si="248"/>
        <v>7.1111111111111107</v>
      </c>
      <c r="H2640" s="2">
        <f t="shared" si="249"/>
        <v>7.25</v>
      </c>
      <c r="I2640" s="3">
        <v>4</v>
      </c>
      <c r="J2640" s="3">
        <v>12</v>
      </c>
      <c r="K2640" s="3">
        <v>6</v>
      </c>
      <c r="L2640" s="3">
        <v>5</v>
      </c>
      <c r="M2640" s="3">
        <v>12</v>
      </c>
      <c r="N2640" s="3">
        <v>7</v>
      </c>
      <c r="O2640" s="3">
        <v>5</v>
      </c>
      <c r="P2640" s="3">
        <v>4</v>
      </c>
      <c r="Q2640" s="3">
        <v>14</v>
      </c>
      <c r="R2640" s="3">
        <v>3</v>
      </c>
      <c r="S2640" s="3">
        <v>6</v>
      </c>
      <c r="T2640" s="3">
        <v>5</v>
      </c>
      <c r="U2640" s="3">
        <v>8</v>
      </c>
      <c r="V2640" s="3">
        <v>3</v>
      </c>
      <c r="W2640" s="1">
        <f t="shared" si="250"/>
        <v>6.916666666666667</v>
      </c>
      <c r="X2640" s="17">
        <f>IFERROR(Z2640/AB2640,0)</f>
        <v>6.6923076923076925</v>
      </c>
      <c r="Y2640" s="3">
        <f>SUBTOTAL(109,I2640:V2640)</f>
        <v>94</v>
      </c>
      <c r="Z2640" s="3">
        <f>Y2640-N2640</f>
        <v>87</v>
      </c>
      <c r="AA2640" s="3">
        <f t="shared" si="251"/>
        <v>14</v>
      </c>
      <c r="AB2640" s="3">
        <f>COUNTA(I2640:V2640)-COUNTA(N2640)</f>
        <v>13</v>
      </c>
      <c r="AC2640" s="74">
        <f t="array" ref="AC2640">AVERAGE(IF((COLUMN(I2640:V2640)&lt;&gt;COLUMN(N2640)), I2640:V2640))</f>
        <v>6.6923076923076925</v>
      </c>
    </row>
    <row r="2641" spans="1:29" x14ac:dyDescent="0.35">
      <c r="A2641" t="s">
        <v>3780</v>
      </c>
      <c r="B2641" t="s">
        <v>3781</v>
      </c>
      <c r="C2641" t="s">
        <v>3727</v>
      </c>
      <c r="D2641" s="1">
        <v>1</v>
      </c>
      <c r="E2641" s="2">
        <f t="shared" si="246"/>
        <v>0.33333333333333331</v>
      </c>
      <c r="F2641" s="2">
        <f t="shared" si="247"/>
        <v>0.16666666666666666</v>
      </c>
      <c r="G2641" s="2">
        <f t="shared" si="248"/>
        <v>0.22222222222222221</v>
      </c>
      <c r="H2641" s="2">
        <f t="shared" si="249"/>
        <v>0.25</v>
      </c>
      <c r="K2641" s="3">
        <v>1</v>
      </c>
      <c r="N2641" s="3">
        <v>1</v>
      </c>
      <c r="T2641" s="3">
        <v>1</v>
      </c>
      <c r="W2641" s="1">
        <f t="shared" si="250"/>
        <v>1</v>
      </c>
      <c r="X2641" s="17">
        <f>IFERROR(Z2641/AB2641,0)</f>
        <v>1</v>
      </c>
      <c r="Y2641" s="3">
        <f>SUBTOTAL(109,I2641:V2641)</f>
        <v>3</v>
      </c>
      <c r="Z2641" s="3">
        <f>Y2641-N2641</f>
        <v>2</v>
      </c>
      <c r="AA2641" s="3">
        <f t="shared" si="251"/>
        <v>3</v>
      </c>
      <c r="AB2641" s="3">
        <f>COUNTA(I2641:V2641)-COUNTA(N2641)</f>
        <v>2</v>
      </c>
      <c r="AC2641" s="74">
        <f t="array" ref="AC2641">AVERAGE(IF((COLUMN(I2641:V2641)&lt;&gt;COLUMN(N2641)), I2641:V2641))</f>
        <v>0.15384615384615385</v>
      </c>
    </row>
    <row r="2642" spans="1:29" x14ac:dyDescent="0.35">
      <c r="A2642" t="s">
        <v>3782</v>
      </c>
      <c r="B2642" t="s">
        <v>3783</v>
      </c>
      <c r="C2642" t="s">
        <v>3727</v>
      </c>
      <c r="D2642" s="1">
        <v>2.125</v>
      </c>
      <c r="E2642" s="2">
        <f t="shared" si="246"/>
        <v>2</v>
      </c>
      <c r="F2642" s="2">
        <f t="shared" si="247"/>
        <v>1.5</v>
      </c>
      <c r="G2642" s="2">
        <f t="shared" si="248"/>
        <v>2.4444444444444446</v>
      </c>
      <c r="H2642" s="2">
        <f t="shared" si="249"/>
        <v>2</v>
      </c>
      <c r="K2642" s="3">
        <v>2</v>
      </c>
      <c r="M2642" s="3">
        <v>4</v>
      </c>
      <c r="N2642" s="3">
        <v>7</v>
      </c>
      <c r="O2642" s="3">
        <v>2</v>
      </c>
      <c r="Q2642" s="3">
        <v>1</v>
      </c>
      <c r="R2642" s="3">
        <v>2</v>
      </c>
      <c r="S2642" s="3">
        <v>2</v>
      </c>
      <c r="T2642" s="3">
        <v>1</v>
      </c>
      <c r="U2642" s="3">
        <v>3</v>
      </c>
      <c r="W2642" s="1">
        <f t="shared" si="250"/>
        <v>2.125</v>
      </c>
      <c r="X2642" s="17">
        <f>IFERROR(Z2642/AB2642,0)</f>
        <v>2.125</v>
      </c>
      <c r="Y2642" s="3">
        <f>SUBTOTAL(109,I2642:V2642)</f>
        <v>24</v>
      </c>
      <c r="Z2642" s="3">
        <f>Y2642-N2642</f>
        <v>17</v>
      </c>
      <c r="AA2642" s="3">
        <f t="shared" si="251"/>
        <v>9</v>
      </c>
      <c r="AB2642" s="3">
        <f>COUNTA(I2642:V2642)-COUNTA(N2642)</f>
        <v>8</v>
      </c>
      <c r="AC2642" s="74">
        <f t="array" ref="AC2642">AVERAGE(IF((COLUMN(I2642:V2642)&lt;&gt;COLUMN(N2642)), I2642:V2642))</f>
        <v>1.3076923076923077</v>
      </c>
    </row>
    <row r="2643" spans="1:29" x14ac:dyDescent="0.35">
      <c r="A2643" t="s">
        <v>3784</v>
      </c>
      <c r="B2643" t="s">
        <v>3785</v>
      </c>
      <c r="C2643" t="s">
        <v>3727</v>
      </c>
      <c r="D2643" s="1" t="s">
        <v>71</v>
      </c>
      <c r="E2643" s="2">
        <f t="shared" si="246"/>
        <v>0</v>
      </c>
      <c r="F2643" s="2">
        <f t="shared" si="247"/>
        <v>0</v>
      </c>
      <c r="G2643" s="2">
        <f t="shared" si="248"/>
        <v>0</v>
      </c>
      <c r="H2643" s="2">
        <f t="shared" si="249"/>
        <v>0</v>
      </c>
      <c r="I2643" s="3">
        <v>1</v>
      </c>
      <c r="W2643" s="1" t="str">
        <f t="shared" si="250"/>
        <v>0</v>
      </c>
      <c r="X2643" s="17">
        <f>IFERROR(Z2643/AB2643,0)</f>
        <v>1</v>
      </c>
      <c r="Y2643" s="3">
        <f>SUBTOTAL(109,I2643:V2643)</f>
        <v>1</v>
      </c>
      <c r="Z2643" s="3">
        <f>Y2643-N2643</f>
        <v>1</v>
      </c>
      <c r="AA2643" s="3">
        <f t="shared" si="251"/>
        <v>1</v>
      </c>
      <c r="AB2643" s="3">
        <f>COUNTA(I2643:V2643)-COUNTA(N2643)</f>
        <v>1</v>
      </c>
      <c r="AC2643" s="74">
        <f t="array" ref="AC2643">AVERAGE(IF((COLUMN(I2643:V2643)&lt;&gt;COLUMN(N2643)), I2643:V2643))</f>
        <v>7.6923076923076927E-2</v>
      </c>
    </row>
    <row r="2644" spans="1:29" x14ac:dyDescent="0.35">
      <c r="A2644" t="s">
        <v>3786</v>
      </c>
      <c r="B2644" t="s">
        <v>3787</v>
      </c>
      <c r="C2644" t="s">
        <v>3727</v>
      </c>
      <c r="D2644" s="1">
        <v>1.75</v>
      </c>
      <c r="E2644" s="2">
        <f t="shared" si="246"/>
        <v>1.3333333333333333</v>
      </c>
      <c r="F2644" s="2">
        <f t="shared" si="247"/>
        <v>1.3333333333333333</v>
      </c>
      <c r="G2644" s="2">
        <f t="shared" si="248"/>
        <v>2.5555555555555554</v>
      </c>
      <c r="H2644" s="2">
        <f t="shared" si="249"/>
        <v>1.9166666666666667</v>
      </c>
      <c r="M2644" s="3">
        <v>3</v>
      </c>
      <c r="N2644" s="3">
        <v>10</v>
      </c>
      <c r="O2644" s="3">
        <v>2</v>
      </c>
      <c r="P2644" s="3">
        <v>1</v>
      </c>
      <c r="R2644" s="3">
        <v>3</v>
      </c>
      <c r="S2644" s="3">
        <v>2</v>
      </c>
      <c r="T2644" s="3">
        <v>1</v>
      </c>
      <c r="U2644" s="3">
        <v>1</v>
      </c>
      <c r="V2644" s="3">
        <v>1</v>
      </c>
      <c r="W2644" s="1">
        <f t="shared" si="250"/>
        <v>1.75</v>
      </c>
      <c r="X2644" s="17">
        <f>IFERROR(Z2644/AB2644,0)</f>
        <v>1.75</v>
      </c>
      <c r="Y2644" s="3">
        <f>SUBTOTAL(109,I2644:V2644)</f>
        <v>24</v>
      </c>
      <c r="Z2644" s="3">
        <f>Y2644-N2644</f>
        <v>14</v>
      </c>
      <c r="AA2644" s="3">
        <f t="shared" si="251"/>
        <v>9</v>
      </c>
      <c r="AB2644" s="3">
        <f>COUNTA(I2644:V2644)-COUNTA(N2644)</f>
        <v>8</v>
      </c>
      <c r="AC2644" s="74">
        <f t="array" ref="AC2644">AVERAGE(IF((COLUMN(I2644:V2644)&lt;&gt;COLUMN(N2644)), I2644:V2644))</f>
        <v>1.0769230769230769</v>
      </c>
    </row>
    <row r="2645" spans="1:29" x14ac:dyDescent="0.35">
      <c r="A2645" t="s">
        <v>3788</v>
      </c>
      <c r="B2645" t="s">
        <v>3789</v>
      </c>
      <c r="C2645" t="s">
        <v>3727</v>
      </c>
      <c r="D2645" s="1">
        <v>1</v>
      </c>
      <c r="E2645" s="2">
        <f t="shared" si="246"/>
        <v>0</v>
      </c>
      <c r="F2645" s="2">
        <f t="shared" si="247"/>
        <v>0</v>
      </c>
      <c r="G2645" s="2">
        <f t="shared" si="248"/>
        <v>0.1111111111111111</v>
      </c>
      <c r="H2645" s="2">
        <f t="shared" si="249"/>
        <v>8.3333333333333329E-2</v>
      </c>
      <c r="I2645" s="3">
        <v>1</v>
      </c>
      <c r="M2645" s="3">
        <v>1</v>
      </c>
      <c r="W2645" s="1">
        <f t="shared" si="250"/>
        <v>1</v>
      </c>
      <c r="X2645" s="17">
        <f>IFERROR(Z2645/AB2645,0)</f>
        <v>1</v>
      </c>
      <c r="Y2645" s="3">
        <f>SUBTOTAL(109,I2645:V2645)</f>
        <v>2</v>
      </c>
      <c r="Z2645" s="3">
        <f>Y2645-N2645</f>
        <v>2</v>
      </c>
      <c r="AA2645" s="3">
        <f t="shared" si="251"/>
        <v>2</v>
      </c>
      <c r="AB2645" s="3">
        <f>COUNTA(I2645:V2645)-COUNTA(N2645)</f>
        <v>2</v>
      </c>
      <c r="AC2645" s="74">
        <f t="array" ref="AC2645">AVERAGE(IF((COLUMN(I2645:V2645)&lt;&gt;COLUMN(N2645)), I2645:V2645))</f>
        <v>0.15384615384615385</v>
      </c>
    </row>
    <row r="2646" spans="1:29" x14ac:dyDescent="0.35">
      <c r="A2646" t="s">
        <v>3790</v>
      </c>
      <c r="B2646" t="s">
        <v>3791</v>
      </c>
      <c r="C2646" t="s">
        <v>3727</v>
      </c>
      <c r="D2646" s="1">
        <v>1</v>
      </c>
      <c r="E2646" s="2">
        <f t="shared" si="246"/>
        <v>0</v>
      </c>
      <c r="F2646" s="2">
        <f t="shared" si="247"/>
        <v>0</v>
      </c>
      <c r="G2646" s="2">
        <f t="shared" si="248"/>
        <v>0</v>
      </c>
      <c r="H2646" s="2">
        <f t="shared" si="249"/>
        <v>8.3333333333333329E-2</v>
      </c>
      <c r="J2646" s="3">
        <v>1</v>
      </c>
      <c r="W2646" s="1">
        <f t="shared" si="250"/>
        <v>1</v>
      </c>
      <c r="X2646" s="17">
        <f>IFERROR(Z2646/AB2646,0)</f>
        <v>1</v>
      </c>
      <c r="Y2646" s="3">
        <f>SUBTOTAL(109,I2646:V2646)</f>
        <v>1</v>
      </c>
      <c r="Z2646" s="3">
        <f>Y2646-N2646</f>
        <v>1</v>
      </c>
      <c r="AA2646" s="3">
        <f t="shared" si="251"/>
        <v>1</v>
      </c>
      <c r="AB2646" s="3">
        <f>COUNTA(I2646:V2646)-COUNTA(N2646)</f>
        <v>1</v>
      </c>
      <c r="AC2646" s="74">
        <f t="array" ref="AC2646">AVERAGE(IF((COLUMN(I2646:V2646)&lt;&gt;COLUMN(N2646)), I2646:V2646))</f>
        <v>7.6923076923076927E-2</v>
      </c>
    </row>
    <row r="2647" spans="1:29" x14ac:dyDescent="0.35">
      <c r="A2647" t="s">
        <v>3792</v>
      </c>
      <c r="B2647" t="s">
        <v>3793</v>
      </c>
      <c r="C2647" t="s">
        <v>3727</v>
      </c>
      <c r="D2647" s="1">
        <v>1.9</v>
      </c>
      <c r="E2647" s="2">
        <f t="shared" si="246"/>
        <v>3.3333333333333335</v>
      </c>
      <c r="F2647" s="2">
        <f t="shared" si="247"/>
        <v>2.5</v>
      </c>
      <c r="G2647" s="2">
        <f t="shared" si="248"/>
        <v>2.3333333333333335</v>
      </c>
      <c r="H2647" s="2">
        <f t="shared" si="249"/>
        <v>1.9166666666666667</v>
      </c>
      <c r="J2647" s="3">
        <v>1</v>
      </c>
      <c r="L2647" s="3">
        <v>1</v>
      </c>
      <c r="M2647" s="3">
        <v>1</v>
      </c>
      <c r="N2647" s="3">
        <v>5</v>
      </c>
      <c r="P2647" s="3">
        <v>2</v>
      </c>
      <c r="Q2647" s="3">
        <v>1</v>
      </c>
      <c r="R2647" s="3">
        <v>2</v>
      </c>
      <c r="S2647" s="3">
        <v>4</v>
      </c>
      <c r="T2647" s="3">
        <v>3</v>
      </c>
      <c r="U2647" s="3">
        <v>3</v>
      </c>
      <c r="V2647" s="3">
        <v>1</v>
      </c>
      <c r="W2647" s="1">
        <f t="shared" si="250"/>
        <v>1.9</v>
      </c>
      <c r="X2647" s="17">
        <f>IFERROR(Z2647/AB2647,0)</f>
        <v>1.9</v>
      </c>
      <c r="Y2647" s="3">
        <f>SUBTOTAL(109,I2647:V2647)</f>
        <v>24</v>
      </c>
      <c r="Z2647" s="3">
        <f>Y2647-N2647</f>
        <v>19</v>
      </c>
      <c r="AA2647" s="3">
        <f t="shared" si="251"/>
        <v>11</v>
      </c>
      <c r="AB2647" s="3">
        <f>COUNTA(I2647:V2647)-COUNTA(N2647)</f>
        <v>10</v>
      </c>
      <c r="AC2647" s="74">
        <f t="array" ref="AC2647">AVERAGE(IF((COLUMN(I2647:V2647)&lt;&gt;COLUMN(N2647)), I2647:V2647))</f>
        <v>1.4615384615384615</v>
      </c>
    </row>
    <row r="2648" spans="1:29" x14ac:dyDescent="0.35">
      <c r="A2648" t="s">
        <v>3794</v>
      </c>
      <c r="B2648" t="s">
        <v>3795</v>
      </c>
      <c r="C2648" t="s">
        <v>3727</v>
      </c>
      <c r="D2648" s="1">
        <v>1.5555555555555556</v>
      </c>
      <c r="E2648" s="2">
        <f t="shared" si="246"/>
        <v>1.3333333333333333</v>
      </c>
      <c r="F2648" s="2">
        <f t="shared" si="247"/>
        <v>1.5</v>
      </c>
      <c r="G2648" s="2">
        <f t="shared" si="248"/>
        <v>1.4444444444444444</v>
      </c>
      <c r="H2648" s="2">
        <f t="shared" si="249"/>
        <v>1.5</v>
      </c>
      <c r="I2648" s="3">
        <v>1</v>
      </c>
      <c r="J2648" s="3">
        <v>1</v>
      </c>
      <c r="K2648" s="3">
        <v>1</v>
      </c>
      <c r="L2648" s="3">
        <v>3</v>
      </c>
      <c r="N2648" s="3">
        <v>4</v>
      </c>
      <c r="P2648" s="3">
        <v>1</v>
      </c>
      <c r="Q2648" s="3">
        <v>3</v>
      </c>
      <c r="R2648" s="3">
        <v>1</v>
      </c>
      <c r="S2648" s="3">
        <v>1</v>
      </c>
      <c r="T2648" s="3">
        <v>1</v>
      </c>
      <c r="U2648" s="3">
        <v>2</v>
      </c>
      <c r="W2648" s="1">
        <f t="shared" si="250"/>
        <v>1.5555555555555556</v>
      </c>
      <c r="X2648" s="17">
        <f>IFERROR(Z2648/AB2648,0)</f>
        <v>1.5</v>
      </c>
      <c r="Y2648" s="3">
        <f>SUBTOTAL(109,I2648:V2648)</f>
        <v>19</v>
      </c>
      <c r="Z2648" s="3">
        <f>Y2648-N2648</f>
        <v>15</v>
      </c>
      <c r="AA2648" s="3">
        <f t="shared" si="251"/>
        <v>11</v>
      </c>
      <c r="AB2648" s="3">
        <f>COUNTA(I2648:V2648)-COUNTA(N2648)</f>
        <v>10</v>
      </c>
      <c r="AC2648" s="74">
        <f t="array" ref="AC2648">AVERAGE(IF((COLUMN(I2648:V2648)&lt;&gt;COLUMN(N2648)), I2648:V2648))</f>
        <v>1.1538461538461537</v>
      </c>
    </row>
    <row r="2649" spans="1:29" x14ac:dyDescent="0.35">
      <c r="A2649" t="s">
        <v>3796</v>
      </c>
      <c r="B2649" t="s">
        <v>3797</v>
      </c>
      <c r="C2649" t="s">
        <v>3727</v>
      </c>
      <c r="D2649" s="1">
        <v>3</v>
      </c>
      <c r="E2649" s="2">
        <f t="shared" si="246"/>
        <v>1.6666666666666667</v>
      </c>
      <c r="F2649" s="2">
        <f t="shared" si="247"/>
        <v>2</v>
      </c>
      <c r="G2649" s="2">
        <f t="shared" si="248"/>
        <v>2</v>
      </c>
      <c r="H2649" s="2">
        <f t="shared" si="249"/>
        <v>2</v>
      </c>
      <c r="I2649" s="3">
        <v>3</v>
      </c>
      <c r="J2649" s="3">
        <v>2</v>
      </c>
      <c r="L2649" s="3">
        <v>4</v>
      </c>
      <c r="M2649" s="3">
        <v>1</v>
      </c>
      <c r="N2649" s="3">
        <v>5</v>
      </c>
      <c r="Q2649" s="3">
        <v>6</v>
      </c>
      <c r="R2649" s="3">
        <v>1</v>
      </c>
      <c r="U2649" s="3">
        <v>5</v>
      </c>
      <c r="V2649" s="3">
        <v>2</v>
      </c>
      <c r="W2649" s="1">
        <f t="shared" si="250"/>
        <v>3</v>
      </c>
      <c r="X2649" s="17">
        <f>IFERROR(Z2649/AB2649,0)</f>
        <v>3</v>
      </c>
      <c r="Y2649" s="3">
        <f>SUBTOTAL(109,I2649:V2649)</f>
        <v>29</v>
      </c>
      <c r="Z2649" s="3">
        <f>Y2649-N2649</f>
        <v>24</v>
      </c>
      <c r="AA2649" s="3">
        <f t="shared" si="251"/>
        <v>9</v>
      </c>
      <c r="AB2649" s="3">
        <f>COUNTA(I2649:V2649)-COUNTA(N2649)</f>
        <v>8</v>
      </c>
      <c r="AC2649" s="74">
        <f t="array" ref="AC2649">AVERAGE(IF((COLUMN(I2649:V2649)&lt;&gt;COLUMN(N2649)), I2649:V2649))</f>
        <v>1.8461538461538463</v>
      </c>
    </row>
    <row r="2650" spans="1:29" x14ac:dyDescent="0.35">
      <c r="A2650" t="s">
        <v>3798</v>
      </c>
      <c r="B2650" t="s">
        <v>3799</v>
      </c>
      <c r="C2650" t="s">
        <v>3727</v>
      </c>
      <c r="D2650" s="1">
        <v>1</v>
      </c>
      <c r="E2650" s="2">
        <f t="shared" si="246"/>
        <v>0</v>
      </c>
      <c r="F2650" s="2">
        <f t="shared" si="247"/>
        <v>0</v>
      </c>
      <c r="G2650" s="2">
        <f t="shared" si="248"/>
        <v>0</v>
      </c>
      <c r="H2650" s="2">
        <f t="shared" si="249"/>
        <v>8.3333333333333329E-2</v>
      </c>
      <c r="J2650" s="3">
        <v>1</v>
      </c>
      <c r="W2650" s="1">
        <f t="shared" si="250"/>
        <v>1</v>
      </c>
      <c r="X2650" s="17">
        <f>IFERROR(Z2650/AB2650,0)</f>
        <v>1</v>
      </c>
      <c r="Y2650" s="3">
        <f>SUBTOTAL(109,I2650:V2650)</f>
        <v>1</v>
      </c>
      <c r="Z2650" s="3">
        <f>Y2650-N2650</f>
        <v>1</v>
      </c>
      <c r="AA2650" s="3">
        <f t="shared" si="251"/>
        <v>1</v>
      </c>
      <c r="AB2650" s="3">
        <f>COUNTA(I2650:V2650)-COUNTA(N2650)</f>
        <v>1</v>
      </c>
      <c r="AC2650" s="74">
        <f t="array" ref="AC2650">AVERAGE(IF((COLUMN(I2650:V2650)&lt;&gt;COLUMN(N2650)), I2650:V2650))</f>
        <v>7.6923076923076927E-2</v>
      </c>
    </row>
    <row r="2651" spans="1:29" x14ac:dyDescent="0.35">
      <c r="A2651" t="s">
        <v>3800</v>
      </c>
      <c r="B2651" t="s">
        <v>79</v>
      </c>
      <c r="C2651" t="s">
        <v>3727</v>
      </c>
      <c r="D2651" s="1">
        <v>2.2857142857142856</v>
      </c>
      <c r="E2651" s="2">
        <f t="shared" si="246"/>
        <v>0</v>
      </c>
      <c r="F2651" s="2">
        <f t="shared" si="247"/>
        <v>0.83333333333333337</v>
      </c>
      <c r="G2651" s="2">
        <f t="shared" si="248"/>
        <v>2.2222222222222223</v>
      </c>
      <c r="H2651" s="2">
        <f t="shared" si="249"/>
        <v>2</v>
      </c>
      <c r="I2651" s="3">
        <v>2</v>
      </c>
      <c r="J2651" s="3">
        <v>1</v>
      </c>
      <c r="L2651" s="3">
        <v>3</v>
      </c>
      <c r="M2651" s="3">
        <v>5</v>
      </c>
      <c r="N2651" s="3">
        <v>8</v>
      </c>
      <c r="O2651" s="3">
        <v>2</v>
      </c>
      <c r="P2651" s="3">
        <v>1</v>
      </c>
      <c r="Q2651" s="3">
        <v>1</v>
      </c>
      <c r="R2651" s="3">
        <v>3</v>
      </c>
      <c r="W2651" s="1">
        <f t="shared" si="250"/>
        <v>2.2857142857142856</v>
      </c>
      <c r="X2651" s="17">
        <f>IFERROR(Z2651/AB2651,0)</f>
        <v>2.25</v>
      </c>
      <c r="Y2651" s="3">
        <f>SUBTOTAL(109,I2651:V2651)</f>
        <v>26</v>
      </c>
      <c r="Z2651" s="3">
        <f>Y2651-N2651</f>
        <v>18</v>
      </c>
      <c r="AA2651" s="3">
        <f t="shared" si="251"/>
        <v>9</v>
      </c>
      <c r="AB2651" s="3">
        <f>COUNTA(I2651:V2651)-COUNTA(N2651)</f>
        <v>8</v>
      </c>
      <c r="AC2651" s="74">
        <f t="array" ref="AC2651">AVERAGE(IF((COLUMN(I2651:V2651)&lt;&gt;COLUMN(N2651)), I2651:V2651))</f>
        <v>1.3846153846153846</v>
      </c>
    </row>
    <row r="2652" spans="1:29" x14ac:dyDescent="0.35">
      <c r="A2652" t="s">
        <v>3801</v>
      </c>
      <c r="B2652" t="s">
        <v>81</v>
      </c>
      <c r="C2652" t="s">
        <v>3727</v>
      </c>
      <c r="D2652" s="1">
        <v>2.125</v>
      </c>
      <c r="E2652" s="2">
        <f t="shared" si="246"/>
        <v>0</v>
      </c>
      <c r="F2652" s="2">
        <f t="shared" si="247"/>
        <v>0.83333333333333337</v>
      </c>
      <c r="G2652" s="2">
        <f t="shared" si="248"/>
        <v>2.2222222222222223</v>
      </c>
      <c r="H2652" s="2">
        <f t="shared" si="249"/>
        <v>2</v>
      </c>
      <c r="I2652" s="3">
        <v>2</v>
      </c>
      <c r="J2652" s="3">
        <v>1</v>
      </c>
      <c r="L2652" s="3">
        <v>3</v>
      </c>
      <c r="M2652" s="3">
        <v>5</v>
      </c>
      <c r="N2652" s="3">
        <v>8</v>
      </c>
      <c r="O2652" s="3">
        <v>2</v>
      </c>
      <c r="P2652" s="3">
        <v>1</v>
      </c>
      <c r="Q2652" s="3">
        <v>1</v>
      </c>
      <c r="R2652" s="3">
        <v>3</v>
      </c>
      <c r="V2652" s="3">
        <v>1</v>
      </c>
      <c r="W2652" s="1">
        <f t="shared" si="250"/>
        <v>2.125</v>
      </c>
      <c r="X2652" s="17">
        <f>IFERROR(Z2652/AB2652,0)</f>
        <v>2.1111111111111112</v>
      </c>
      <c r="Y2652" s="3">
        <f>SUBTOTAL(109,I2652:V2652)</f>
        <v>27</v>
      </c>
      <c r="Z2652" s="3">
        <f>Y2652-N2652</f>
        <v>19</v>
      </c>
      <c r="AA2652" s="3">
        <f t="shared" si="251"/>
        <v>10</v>
      </c>
      <c r="AB2652" s="3">
        <f>COUNTA(I2652:V2652)-COUNTA(N2652)</f>
        <v>9</v>
      </c>
      <c r="AC2652" s="74">
        <f t="array" ref="AC2652">AVERAGE(IF((COLUMN(I2652:V2652)&lt;&gt;COLUMN(N2652)), I2652:V2652))</f>
        <v>1.4615384615384615</v>
      </c>
    </row>
    <row r="2653" spans="1:29" x14ac:dyDescent="0.35">
      <c r="A2653" t="s">
        <v>3802</v>
      </c>
      <c r="B2653" t="s">
        <v>2733</v>
      </c>
      <c r="C2653" t="s">
        <v>3727</v>
      </c>
      <c r="D2653" s="1">
        <v>1</v>
      </c>
      <c r="E2653" s="2">
        <f t="shared" si="246"/>
        <v>0</v>
      </c>
      <c r="F2653" s="2">
        <f t="shared" si="247"/>
        <v>0.16666666666666666</v>
      </c>
      <c r="G2653" s="2">
        <f t="shared" si="248"/>
        <v>0.1111111111111111</v>
      </c>
      <c r="H2653" s="2">
        <f t="shared" si="249"/>
        <v>8.3333333333333329E-2</v>
      </c>
      <c r="R2653" s="3">
        <v>1</v>
      </c>
      <c r="W2653" s="1">
        <f t="shared" si="250"/>
        <v>1</v>
      </c>
      <c r="X2653" s="17">
        <f>IFERROR(Z2653/AB2653,0)</f>
        <v>1</v>
      </c>
      <c r="Y2653" s="3">
        <f>SUBTOTAL(109,I2653:V2653)</f>
        <v>1</v>
      </c>
      <c r="Z2653" s="3">
        <f>Y2653-N2653</f>
        <v>1</v>
      </c>
      <c r="AA2653" s="3">
        <f t="shared" si="251"/>
        <v>1</v>
      </c>
      <c r="AB2653" s="3">
        <f>COUNTA(I2653:V2653)-COUNTA(N2653)</f>
        <v>1</v>
      </c>
      <c r="AC2653" s="74">
        <f t="array" ref="AC2653">AVERAGE(IF((COLUMN(I2653:V2653)&lt;&gt;COLUMN(N2653)), I2653:V2653))</f>
        <v>7.6923076923076927E-2</v>
      </c>
    </row>
    <row r="2654" spans="1:29" x14ac:dyDescent="0.35">
      <c r="A2654" t="s">
        <v>3803</v>
      </c>
      <c r="B2654" t="s">
        <v>3804</v>
      </c>
      <c r="C2654" t="s">
        <v>3727</v>
      </c>
      <c r="D2654" s="1">
        <v>1</v>
      </c>
      <c r="E2654" s="2">
        <f t="shared" si="246"/>
        <v>0</v>
      </c>
      <c r="F2654" s="2">
        <f t="shared" si="247"/>
        <v>0</v>
      </c>
      <c r="G2654" s="2">
        <f t="shared" si="248"/>
        <v>0</v>
      </c>
      <c r="H2654" s="2">
        <f t="shared" si="249"/>
        <v>8.3333333333333329E-2</v>
      </c>
      <c r="J2654" s="3">
        <v>1</v>
      </c>
      <c r="W2654" s="1">
        <f t="shared" si="250"/>
        <v>1</v>
      </c>
      <c r="X2654" s="17">
        <f>IFERROR(Z2654/AB2654,0)</f>
        <v>1</v>
      </c>
      <c r="Y2654" s="3">
        <f>SUBTOTAL(109,I2654:V2654)</f>
        <v>1</v>
      </c>
      <c r="Z2654" s="3">
        <f>Y2654-N2654</f>
        <v>1</v>
      </c>
      <c r="AA2654" s="3">
        <f t="shared" si="251"/>
        <v>1</v>
      </c>
      <c r="AB2654" s="3">
        <f>COUNTA(I2654:V2654)-COUNTA(N2654)</f>
        <v>1</v>
      </c>
      <c r="AC2654" s="74">
        <f t="array" ref="AC2654">AVERAGE(IF((COLUMN(I2654:V2654)&lt;&gt;COLUMN(N2654)), I2654:V2654))</f>
        <v>7.6923076923076927E-2</v>
      </c>
    </row>
    <row r="2655" spans="1:29" x14ac:dyDescent="0.35">
      <c r="A2655" t="s">
        <v>3805</v>
      </c>
      <c r="B2655" t="s">
        <v>3806</v>
      </c>
      <c r="C2655" t="s">
        <v>3727</v>
      </c>
      <c r="D2655" s="1" t="s">
        <v>71</v>
      </c>
      <c r="E2655" s="2">
        <f t="shared" si="246"/>
        <v>0</v>
      </c>
      <c r="F2655" s="2">
        <f t="shared" si="247"/>
        <v>0</v>
      </c>
      <c r="G2655" s="2">
        <f t="shared" si="248"/>
        <v>0</v>
      </c>
      <c r="H2655" s="2">
        <f t="shared" si="249"/>
        <v>0</v>
      </c>
      <c r="I2655" s="3">
        <v>1</v>
      </c>
      <c r="W2655" s="1" t="str">
        <f t="shared" si="250"/>
        <v>0</v>
      </c>
      <c r="X2655" s="17">
        <f>IFERROR(Z2655/AB2655,0)</f>
        <v>1</v>
      </c>
      <c r="Y2655" s="3">
        <f>SUBTOTAL(109,I2655:V2655)</f>
        <v>1</v>
      </c>
      <c r="Z2655" s="3">
        <f>Y2655-N2655</f>
        <v>1</v>
      </c>
      <c r="AA2655" s="3">
        <f t="shared" si="251"/>
        <v>1</v>
      </c>
      <c r="AB2655" s="3">
        <f>COUNTA(I2655:V2655)-COUNTA(N2655)</f>
        <v>1</v>
      </c>
      <c r="AC2655" s="74">
        <f t="array" ref="AC2655">AVERAGE(IF((COLUMN(I2655:V2655)&lt;&gt;COLUMN(N2655)), I2655:V2655))</f>
        <v>7.6923076923076927E-2</v>
      </c>
    </row>
    <row r="2656" spans="1:29" x14ac:dyDescent="0.35">
      <c r="A2656" t="s">
        <v>3807</v>
      </c>
      <c r="B2656" t="s">
        <v>3808</v>
      </c>
      <c r="C2656" t="s">
        <v>3727</v>
      </c>
      <c r="D2656" s="1">
        <v>2.3333333333333335</v>
      </c>
      <c r="E2656" s="2">
        <f t="shared" si="246"/>
        <v>0</v>
      </c>
      <c r="F2656" s="2">
        <f t="shared" si="247"/>
        <v>0.66666666666666663</v>
      </c>
      <c r="G2656" s="2">
        <f t="shared" si="248"/>
        <v>2.1111111111111112</v>
      </c>
      <c r="H2656" s="2">
        <f t="shared" si="249"/>
        <v>1.8333333333333333</v>
      </c>
      <c r="I2656" s="3">
        <v>1</v>
      </c>
      <c r="L2656" s="3">
        <v>3</v>
      </c>
      <c r="M2656" s="3">
        <v>5</v>
      </c>
      <c r="N2656" s="3">
        <v>8</v>
      </c>
      <c r="O2656" s="3">
        <v>2</v>
      </c>
      <c r="P2656" s="3">
        <v>1</v>
      </c>
      <c r="Q2656" s="3">
        <v>1</v>
      </c>
      <c r="R2656" s="3">
        <v>2</v>
      </c>
      <c r="W2656" s="1">
        <f t="shared" si="250"/>
        <v>2.3333333333333335</v>
      </c>
      <c r="X2656" s="17">
        <f>IFERROR(Z2656/AB2656,0)</f>
        <v>2.1428571428571428</v>
      </c>
      <c r="Y2656" s="3">
        <f>SUBTOTAL(109,I2656:V2656)</f>
        <v>23</v>
      </c>
      <c r="Z2656" s="3">
        <f>Y2656-N2656</f>
        <v>15</v>
      </c>
      <c r="AA2656" s="3">
        <f t="shared" si="251"/>
        <v>8</v>
      </c>
      <c r="AB2656" s="3">
        <f>COUNTA(I2656:V2656)-COUNTA(N2656)</f>
        <v>7</v>
      </c>
      <c r="AC2656" s="74">
        <f t="array" ref="AC2656">AVERAGE(IF((COLUMN(I2656:V2656)&lt;&gt;COLUMN(N2656)), I2656:V2656))</f>
        <v>1.1538461538461537</v>
      </c>
    </row>
    <row r="2657" spans="1:29" x14ac:dyDescent="0.35">
      <c r="A2657" t="s">
        <v>3809</v>
      </c>
      <c r="B2657" t="s">
        <v>1635</v>
      </c>
      <c r="C2657" t="s">
        <v>3727</v>
      </c>
      <c r="D2657" s="1">
        <v>1</v>
      </c>
      <c r="E2657" s="2">
        <f t="shared" si="246"/>
        <v>0</v>
      </c>
      <c r="F2657" s="2">
        <f t="shared" si="247"/>
        <v>0</v>
      </c>
      <c r="G2657" s="2">
        <f t="shared" si="248"/>
        <v>0.22222222222222221</v>
      </c>
      <c r="H2657" s="2">
        <f t="shared" si="249"/>
        <v>0.16666666666666666</v>
      </c>
      <c r="N2657" s="3">
        <v>1</v>
      </c>
      <c r="O2657" s="3">
        <v>1</v>
      </c>
      <c r="W2657" s="1">
        <f t="shared" si="250"/>
        <v>1</v>
      </c>
      <c r="X2657" s="17">
        <f>IFERROR(Z2657/AB2657,0)</f>
        <v>1</v>
      </c>
      <c r="Y2657" s="3">
        <f>SUBTOTAL(109,I2657:V2657)</f>
        <v>2</v>
      </c>
      <c r="Z2657" s="3">
        <f>Y2657-N2657</f>
        <v>1</v>
      </c>
      <c r="AA2657" s="3">
        <f t="shared" si="251"/>
        <v>2</v>
      </c>
      <c r="AB2657" s="3">
        <f>COUNTA(I2657:V2657)-COUNTA(N2657)</f>
        <v>1</v>
      </c>
      <c r="AC2657" s="74">
        <f t="array" ref="AC2657">AVERAGE(IF((COLUMN(I2657:V2657)&lt;&gt;COLUMN(N2657)), I2657:V2657))</f>
        <v>7.6923076923076927E-2</v>
      </c>
    </row>
    <row r="2658" spans="1:29" x14ac:dyDescent="0.35">
      <c r="A2658" t="s">
        <v>3810</v>
      </c>
      <c r="B2658" t="s">
        <v>85</v>
      </c>
      <c r="C2658" t="s">
        <v>3727</v>
      </c>
      <c r="D2658" s="1">
        <v>8.8333333333333339</v>
      </c>
      <c r="E2658" s="2">
        <f t="shared" si="246"/>
        <v>9</v>
      </c>
      <c r="F2658" s="2">
        <f t="shared" si="247"/>
        <v>7.5</v>
      </c>
      <c r="G2658" s="2">
        <f t="shared" si="248"/>
        <v>10.555555555555555</v>
      </c>
      <c r="H2658" s="2">
        <f t="shared" si="249"/>
        <v>10.583333333333334</v>
      </c>
      <c r="I2658" s="3">
        <v>4</v>
      </c>
      <c r="J2658" s="3">
        <v>4</v>
      </c>
      <c r="K2658" s="3">
        <v>13</v>
      </c>
      <c r="L2658" s="3">
        <v>15</v>
      </c>
      <c r="M2658" s="3">
        <v>9</v>
      </c>
      <c r="N2658" s="3">
        <v>26</v>
      </c>
      <c r="O2658" s="3">
        <v>15</v>
      </c>
      <c r="P2658" s="3">
        <v>6</v>
      </c>
      <c r="Q2658" s="3">
        <v>6</v>
      </c>
      <c r="R2658" s="3">
        <v>6</v>
      </c>
      <c r="S2658" s="3">
        <v>9</v>
      </c>
      <c r="T2658" s="3">
        <v>10</v>
      </c>
      <c r="U2658" s="3">
        <v>8</v>
      </c>
      <c r="V2658" s="3">
        <v>5</v>
      </c>
      <c r="W2658" s="1">
        <f t="shared" si="250"/>
        <v>8.8333333333333339</v>
      </c>
      <c r="X2658" s="17">
        <f>IFERROR(Z2658/AB2658,0)</f>
        <v>8.4615384615384617</v>
      </c>
      <c r="Y2658" s="3">
        <f>SUBTOTAL(109,I2658:V2658)</f>
        <v>136</v>
      </c>
      <c r="Z2658" s="3">
        <f>Y2658-N2658</f>
        <v>110</v>
      </c>
      <c r="AA2658" s="3">
        <f t="shared" si="251"/>
        <v>14</v>
      </c>
      <c r="AB2658" s="3">
        <f>COUNTA(I2658:V2658)-COUNTA(N2658)</f>
        <v>13</v>
      </c>
      <c r="AC2658" s="74">
        <f t="array" ref="AC2658">AVERAGE(IF((COLUMN(I2658:V2658)&lt;&gt;COLUMN(N2658)), I2658:V2658))</f>
        <v>8.4615384615384617</v>
      </c>
    </row>
    <row r="2659" spans="1:29" x14ac:dyDescent="0.35">
      <c r="A2659" t="s">
        <v>3811</v>
      </c>
      <c r="B2659" t="s">
        <v>87</v>
      </c>
      <c r="C2659" t="s">
        <v>3727</v>
      </c>
      <c r="D2659" s="1">
        <v>5.375</v>
      </c>
      <c r="E2659" s="2">
        <f t="shared" si="246"/>
        <v>7.333333333333333</v>
      </c>
      <c r="F2659" s="2">
        <f t="shared" si="247"/>
        <v>5.833333333333333</v>
      </c>
      <c r="G2659" s="2">
        <f t="shared" si="248"/>
        <v>4.333333333333333</v>
      </c>
      <c r="H2659" s="2">
        <f t="shared" si="249"/>
        <v>3.25</v>
      </c>
      <c r="O2659" s="3">
        <v>4</v>
      </c>
      <c r="P2659" s="3">
        <v>3</v>
      </c>
      <c r="Q2659" s="3">
        <v>4</v>
      </c>
      <c r="R2659" s="3">
        <v>6</v>
      </c>
      <c r="S2659" s="3">
        <v>8</v>
      </c>
      <c r="T2659" s="3">
        <v>9</v>
      </c>
      <c r="U2659" s="3">
        <v>5</v>
      </c>
      <c r="V2659" s="3">
        <v>4</v>
      </c>
      <c r="W2659" s="1">
        <f t="shared" si="250"/>
        <v>5.375</v>
      </c>
      <c r="X2659" s="17">
        <f>IFERROR(Z2659/AB2659,0)</f>
        <v>5.375</v>
      </c>
      <c r="Y2659" s="3">
        <f>SUBTOTAL(109,I2659:V2659)</f>
        <v>43</v>
      </c>
      <c r="Z2659" s="3">
        <f>Y2659-N2659</f>
        <v>43</v>
      </c>
      <c r="AA2659" s="3">
        <f t="shared" si="251"/>
        <v>8</v>
      </c>
      <c r="AB2659" s="3">
        <f>COUNTA(I2659:V2659)-COUNTA(N2659)</f>
        <v>8</v>
      </c>
      <c r="AC2659" s="74">
        <f t="array" ref="AC2659">AVERAGE(IF((COLUMN(I2659:V2659)&lt;&gt;COLUMN(N2659)), I2659:V2659))</f>
        <v>3.3076923076923075</v>
      </c>
    </row>
    <row r="2660" spans="1:29" x14ac:dyDescent="0.35">
      <c r="A2660" t="s">
        <v>3812</v>
      </c>
      <c r="B2660" t="s">
        <v>3813</v>
      </c>
      <c r="C2660" t="s">
        <v>3727</v>
      </c>
      <c r="D2660" s="1">
        <v>5.833333333333333</v>
      </c>
      <c r="E2660" s="2">
        <f t="shared" si="246"/>
        <v>0</v>
      </c>
      <c r="F2660" s="2">
        <f t="shared" si="247"/>
        <v>0.16666666666666666</v>
      </c>
      <c r="G2660" s="2">
        <f t="shared" si="248"/>
        <v>4.4444444444444446</v>
      </c>
      <c r="H2660" s="2">
        <f t="shared" si="249"/>
        <v>4.916666666666667</v>
      </c>
      <c r="J2660" s="3">
        <v>1</v>
      </c>
      <c r="K2660" s="3">
        <v>13</v>
      </c>
      <c r="L2660" s="3">
        <v>5</v>
      </c>
      <c r="M2660" s="3">
        <v>7</v>
      </c>
      <c r="N2660" s="3">
        <v>24</v>
      </c>
      <c r="O2660" s="3">
        <v>8</v>
      </c>
      <c r="P2660" s="3">
        <v>1</v>
      </c>
      <c r="W2660" s="1">
        <f t="shared" si="250"/>
        <v>5.833333333333333</v>
      </c>
      <c r="X2660" s="17">
        <f>IFERROR(Z2660/AB2660,0)</f>
        <v>5.833333333333333</v>
      </c>
      <c r="Y2660" s="3">
        <f>SUBTOTAL(109,I2660:V2660)</f>
        <v>59</v>
      </c>
      <c r="Z2660" s="3">
        <f>Y2660-N2660</f>
        <v>35</v>
      </c>
      <c r="AA2660" s="3">
        <f t="shared" si="251"/>
        <v>7</v>
      </c>
      <c r="AB2660" s="3">
        <f>COUNTA(I2660:V2660)-COUNTA(N2660)</f>
        <v>6</v>
      </c>
      <c r="AC2660" s="74">
        <f t="array" ref="AC2660">AVERAGE(IF((COLUMN(I2660:V2660)&lt;&gt;COLUMN(N2660)), I2660:V2660))</f>
        <v>2.6923076923076925</v>
      </c>
    </row>
    <row r="2661" spans="1:29" x14ac:dyDescent="0.35">
      <c r="A2661" t="s">
        <v>3814</v>
      </c>
      <c r="B2661" t="s">
        <v>3815</v>
      </c>
      <c r="C2661" t="s">
        <v>3727</v>
      </c>
      <c r="D2661" s="1">
        <v>5.5</v>
      </c>
      <c r="E2661" s="2">
        <f t="shared" si="246"/>
        <v>0</v>
      </c>
      <c r="F2661" s="2">
        <f t="shared" si="247"/>
        <v>0</v>
      </c>
      <c r="G2661" s="2">
        <f t="shared" si="248"/>
        <v>0</v>
      </c>
      <c r="H2661" s="2">
        <f t="shared" si="249"/>
        <v>0.91666666666666663</v>
      </c>
      <c r="I2661" s="3">
        <v>1</v>
      </c>
      <c r="J2661" s="3">
        <v>1</v>
      </c>
      <c r="L2661" s="3">
        <v>10</v>
      </c>
      <c r="W2661" s="1">
        <f t="shared" si="250"/>
        <v>5.5</v>
      </c>
      <c r="X2661" s="17">
        <f>IFERROR(Z2661/AB2661,0)</f>
        <v>4</v>
      </c>
      <c r="Y2661" s="3">
        <f>SUBTOTAL(109,I2661:V2661)</f>
        <v>12</v>
      </c>
      <c r="Z2661" s="3">
        <f>Y2661-N2661</f>
        <v>12</v>
      </c>
      <c r="AA2661" s="3">
        <f t="shared" si="251"/>
        <v>3</v>
      </c>
      <c r="AB2661" s="3">
        <f>COUNTA(I2661:V2661)-COUNTA(N2661)</f>
        <v>3</v>
      </c>
      <c r="AC2661" s="74">
        <f t="array" ref="AC2661">AVERAGE(IF((COLUMN(I2661:V2661)&lt;&gt;COLUMN(N2661)), I2661:V2661))</f>
        <v>0.92307692307692313</v>
      </c>
    </row>
    <row r="2662" spans="1:29" x14ac:dyDescent="0.35">
      <c r="A2662" t="s">
        <v>3816</v>
      </c>
      <c r="B2662" t="s">
        <v>3817</v>
      </c>
      <c r="C2662" t="s">
        <v>3727</v>
      </c>
      <c r="D2662" s="1">
        <v>1</v>
      </c>
      <c r="E2662" s="2">
        <f t="shared" si="246"/>
        <v>0</v>
      </c>
      <c r="F2662" s="2">
        <f t="shared" si="247"/>
        <v>0</v>
      </c>
      <c r="G2662" s="2">
        <f t="shared" si="248"/>
        <v>0.1111111111111111</v>
      </c>
      <c r="H2662" s="2">
        <f t="shared" si="249"/>
        <v>0.16666666666666666</v>
      </c>
      <c r="I2662" s="3">
        <v>2</v>
      </c>
      <c r="J2662" s="3">
        <v>1</v>
      </c>
      <c r="O2662" s="3">
        <v>1</v>
      </c>
      <c r="W2662" s="1">
        <f t="shared" si="250"/>
        <v>1</v>
      </c>
      <c r="X2662" s="17">
        <f>IFERROR(Z2662/AB2662,0)</f>
        <v>1.3333333333333333</v>
      </c>
      <c r="Y2662" s="3">
        <f>SUBTOTAL(109,I2662:V2662)</f>
        <v>4</v>
      </c>
      <c r="Z2662" s="3">
        <f>Y2662-N2662</f>
        <v>4</v>
      </c>
      <c r="AA2662" s="3">
        <f t="shared" si="251"/>
        <v>3</v>
      </c>
      <c r="AB2662" s="3">
        <f>COUNTA(I2662:V2662)-COUNTA(N2662)</f>
        <v>3</v>
      </c>
      <c r="AC2662" s="74">
        <f t="array" ref="AC2662">AVERAGE(IF((COLUMN(I2662:V2662)&lt;&gt;COLUMN(N2662)), I2662:V2662))</f>
        <v>0.30769230769230771</v>
      </c>
    </row>
    <row r="2663" spans="1:29" x14ac:dyDescent="0.35">
      <c r="A2663" t="s">
        <v>3818</v>
      </c>
      <c r="B2663" t="s">
        <v>89</v>
      </c>
      <c r="C2663" t="s">
        <v>3727</v>
      </c>
      <c r="D2663" s="1">
        <v>3</v>
      </c>
      <c r="E2663" s="2">
        <f t="shared" si="246"/>
        <v>0.66666666666666663</v>
      </c>
      <c r="F2663" s="2">
        <f t="shared" si="247"/>
        <v>0.33333333333333331</v>
      </c>
      <c r="G2663" s="2">
        <f t="shared" si="248"/>
        <v>0.66666666666666663</v>
      </c>
      <c r="H2663" s="2">
        <f t="shared" si="249"/>
        <v>1.3333333333333333</v>
      </c>
      <c r="J2663" s="3">
        <v>10</v>
      </c>
      <c r="N2663" s="3">
        <v>3</v>
      </c>
      <c r="O2663" s="3">
        <v>1</v>
      </c>
      <c r="T2663" s="3">
        <v>1</v>
      </c>
      <c r="U2663" s="3">
        <v>1</v>
      </c>
      <c r="V2663" s="3">
        <v>2</v>
      </c>
      <c r="W2663" s="1">
        <f t="shared" si="250"/>
        <v>3</v>
      </c>
      <c r="X2663" s="17">
        <f>IFERROR(Z2663/AB2663,0)</f>
        <v>3</v>
      </c>
      <c r="Y2663" s="3">
        <f>SUBTOTAL(109,I2663:V2663)</f>
        <v>18</v>
      </c>
      <c r="Z2663" s="3">
        <f>Y2663-N2663</f>
        <v>15</v>
      </c>
      <c r="AA2663" s="3">
        <f t="shared" si="251"/>
        <v>6</v>
      </c>
      <c r="AB2663" s="3">
        <f>COUNTA(I2663:V2663)-COUNTA(N2663)</f>
        <v>5</v>
      </c>
      <c r="AC2663" s="74">
        <f t="array" ref="AC2663">AVERAGE(IF((COLUMN(I2663:V2663)&lt;&gt;COLUMN(N2663)), I2663:V2663))</f>
        <v>1.1538461538461537</v>
      </c>
    </row>
    <row r="2664" spans="1:29" x14ac:dyDescent="0.35">
      <c r="A2664" t="s">
        <v>3819</v>
      </c>
      <c r="B2664" t="s">
        <v>3820</v>
      </c>
      <c r="C2664" t="s">
        <v>3727</v>
      </c>
      <c r="D2664" s="1">
        <v>1.6666666666666667</v>
      </c>
      <c r="E2664" s="2">
        <f t="shared" si="246"/>
        <v>0.33333333333333331</v>
      </c>
      <c r="F2664" s="2">
        <f t="shared" si="247"/>
        <v>0.16666666666666666</v>
      </c>
      <c r="G2664" s="2">
        <f t="shared" si="248"/>
        <v>0.33333333333333331</v>
      </c>
      <c r="H2664" s="2">
        <f t="shared" si="249"/>
        <v>0.5</v>
      </c>
      <c r="J2664" s="3">
        <v>3</v>
      </c>
      <c r="N2664" s="3">
        <v>2</v>
      </c>
      <c r="U2664" s="3">
        <v>1</v>
      </c>
      <c r="V2664" s="3">
        <v>1</v>
      </c>
      <c r="W2664" s="1">
        <f t="shared" si="250"/>
        <v>1.6666666666666667</v>
      </c>
      <c r="X2664" s="17">
        <f>IFERROR(Z2664/AB2664,0)</f>
        <v>1.6666666666666667</v>
      </c>
      <c r="Y2664" s="3">
        <f>SUBTOTAL(109,I2664:V2664)</f>
        <v>7</v>
      </c>
      <c r="Z2664" s="3">
        <f>Y2664-N2664</f>
        <v>5</v>
      </c>
      <c r="AA2664" s="3">
        <f t="shared" si="251"/>
        <v>4</v>
      </c>
      <c r="AB2664" s="3">
        <f>COUNTA(I2664:V2664)-COUNTA(N2664)</f>
        <v>3</v>
      </c>
      <c r="AC2664" s="74">
        <f t="array" ref="AC2664">AVERAGE(IF((COLUMN(I2664:V2664)&lt;&gt;COLUMN(N2664)), I2664:V2664))</f>
        <v>0.38461538461538464</v>
      </c>
    </row>
    <row r="2665" spans="1:29" x14ac:dyDescent="0.35">
      <c r="A2665" t="s">
        <v>3821</v>
      </c>
      <c r="B2665" t="s">
        <v>3822</v>
      </c>
      <c r="C2665" t="s">
        <v>3727</v>
      </c>
      <c r="D2665" s="1">
        <v>1</v>
      </c>
      <c r="E2665" s="2">
        <f t="shared" si="246"/>
        <v>0</v>
      </c>
      <c r="F2665" s="2">
        <f t="shared" si="247"/>
        <v>0</v>
      </c>
      <c r="G2665" s="2">
        <f t="shared" si="248"/>
        <v>0</v>
      </c>
      <c r="H2665" s="2">
        <f t="shared" si="249"/>
        <v>8.3333333333333329E-2</v>
      </c>
      <c r="J2665" s="3">
        <v>1</v>
      </c>
      <c r="W2665" s="1">
        <f t="shared" si="250"/>
        <v>1</v>
      </c>
      <c r="X2665" s="17">
        <f>IFERROR(Z2665/AB2665,0)</f>
        <v>1</v>
      </c>
      <c r="Y2665" s="3">
        <f>SUBTOTAL(109,I2665:V2665)</f>
        <v>1</v>
      </c>
      <c r="Z2665" s="3">
        <f>Y2665-N2665</f>
        <v>1</v>
      </c>
      <c r="AA2665" s="3">
        <f t="shared" si="251"/>
        <v>1</v>
      </c>
      <c r="AB2665" s="3">
        <f>COUNTA(I2665:V2665)-COUNTA(N2665)</f>
        <v>1</v>
      </c>
      <c r="AC2665" s="74">
        <f t="array" ref="AC2665">AVERAGE(IF((COLUMN(I2665:V2665)&lt;&gt;COLUMN(N2665)), I2665:V2665))</f>
        <v>7.6923076923076927E-2</v>
      </c>
    </row>
    <row r="2666" spans="1:29" x14ac:dyDescent="0.35">
      <c r="A2666" t="s">
        <v>3823</v>
      </c>
      <c r="B2666" t="s">
        <v>3824</v>
      </c>
      <c r="C2666" t="s">
        <v>3727</v>
      </c>
      <c r="D2666" s="1">
        <v>2</v>
      </c>
      <c r="E2666" s="2">
        <f t="shared" si="246"/>
        <v>0</v>
      </c>
      <c r="F2666" s="2">
        <f t="shared" si="247"/>
        <v>0</v>
      </c>
      <c r="G2666" s="2">
        <f t="shared" si="248"/>
        <v>0.1111111111111111</v>
      </c>
      <c r="H2666" s="2">
        <f t="shared" si="249"/>
        <v>0.25</v>
      </c>
      <c r="J2666" s="3">
        <v>2</v>
      </c>
      <c r="N2666" s="3">
        <v>1</v>
      </c>
      <c r="W2666" s="1">
        <f t="shared" si="250"/>
        <v>2</v>
      </c>
      <c r="X2666" s="17">
        <f>IFERROR(Z2666/AB2666,0)</f>
        <v>2</v>
      </c>
      <c r="Y2666" s="3">
        <f>SUBTOTAL(109,I2666:V2666)</f>
        <v>3</v>
      </c>
      <c r="Z2666" s="3">
        <f>Y2666-N2666</f>
        <v>2</v>
      </c>
      <c r="AA2666" s="3">
        <f t="shared" si="251"/>
        <v>2</v>
      </c>
      <c r="AB2666" s="3">
        <f>COUNTA(I2666:V2666)-COUNTA(N2666)</f>
        <v>1</v>
      </c>
      <c r="AC2666" s="74">
        <f t="array" ref="AC2666">AVERAGE(IF((COLUMN(I2666:V2666)&lt;&gt;COLUMN(N2666)), I2666:V2666))</f>
        <v>0.15384615384615385</v>
      </c>
    </row>
    <row r="2667" spans="1:29" x14ac:dyDescent="0.35">
      <c r="A2667" t="s">
        <v>3825</v>
      </c>
      <c r="B2667" t="s">
        <v>93</v>
      </c>
      <c r="C2667" t="s">
        <v>3727</v>
      </c>
      <c r="D2667" s="1">
        <v>5.333333333333333</v>
      </c>
      <c r="E2667" s="2">
        <f t="shared" si="246"/>
        <v>3.3333333333333335</v>
      </c>
      <c r="F2667" s="2">
        <f t="shared" si="247"/>
        <v>3.6666666666666665</v>
      </c>
      <c r="G2667" s="2">
        <f t="shared" si="248"/>
        <v>6.4444444444444446</v>
      </c>
      <c r="H2667" s="2">
        <f t="shared" si="249"/>
        <v>6.916666666666667</v>
      </c>
      <c r="I2667" s="3">
        <v>2</v>
      </c>
      <c r="J2667" s="3">
        <v>9</v>
      </c>
      <c r="K2667" s="3">
        <v>8</v>
      </c>
      <c r="L2667" s="3">
        <v>8</v>
      </c>
      <c r="M2667" s="3">
        <v>13</v>
      </c>
      <c r="N2667" s="3">
        <v>22</v>
      </c>
      <c r="O2667" s="3">
        <v>1</v>
      </c>
      <c r="P2667" s="3">
        <v>5</v>
      </c>
      <c r="Q2667" s="3">
        <v>4</v>
      </c>
      <c r="R2667" s="3">
        <v>3</v>
      </c>
      <c r="S2667" s="3">
        <v>5</v>
      </c>
      <c r="T2667" s="3">
        <v>1</v>
      </c>
      <c r="U2667" s="3">
        <v>4</v>
      </c>
      <c r="V2667" s="3">
        <v>3</v>
      </c>
      <c r="W2667" s="1">
        <f t="shared" si="250"/>
        <v>5.333333333333333</v>
      </c>
      <c r="X2667" s="17">
        <f>IFERROR(Z2667/AB2667,0)</f>
        <v>5.0769230769230766</v>
      </c>
      <c r="Y2667" s="3">
        <f>SUBTOTAL(109,I2667:V2667)</f>
        <v>88</v>
      </c>
      <c r="Z2667" s="3">
        <f>Y2667-N2667</f>
        <v>66</v>
      </c>
      <c r="AA2667" s="3">
        <f t="shared" si="251"/>
        <v>14</v>
      </c>
      <c r="AB2667" s="3">
        <f>COUNTA(I2667:V2667)-COUNTA(N2667)</f>
        <v>13</v>
      </c>
      <c r="AC2667" s="74">
        <f t="array" ref="AC2667">AVERAGE(IF((COLUMN(I2667:V2667)&lt;&gt;COLUMN(N2667)), I2667:V2667))</f>
        <v>5.0769230769230766</v>
      </c>
    </row>
    <row r="2668" spans="1:29" x14ac:dyDescent="0.35">
      <c r="A2668" t="s">
        <v>3826</v>
      </c>
      <c r="B2668" t="s">
        <v>3827</v>
      </c>
      <c r="C2668" t="s">
        <v>3727</v>
      </c>
      <c r="D2668" s="1">
        <v>4.5999999999999996</v>
      </c>
      <c r="E2668" s="2">
        <f t="shared" si="246"/>
        <v>1.3333333333333333</v>
      </c>
      <c r="F2668" s="2">
        <f t="shared" si="247"/>
        <v>2.3333333333333335</v>
      </c>
      <c r="G2668" s="2">
        <f t="shared" si="248"/>
        <v>4.8888888888888893</v>
      </c>
      <c r="H2668" s="2">
        <f t="shared" si="249"/>
        <v>5.333333333333333</v>
      </c>
      <c r="J2668" s="3">
        <v>6</v>
      </c>
      <c r="K2668" s="3">
        <v>7</v>
      </c>
      <c r="L2668" s="3">
        <v>7</v>
      </c>
      <c r="M2668" s="3">
        <v>7</v>
      </c>
      <c r="N2668" s="3">
        <v>21</v>
      </c>
      <c r="O2668" s="3">
        <v>2</v>
      </c>
      <c r="P2668" s="3">
        <v>7</v>
      </c>
      <c r="R2668" s="3">
        <v>3</v>
      </c>
      <c r="S2668" s="3">
        <v>3</v>
      </c>
      <c r="U2668" s="3">
        <v>1</v>
      </c>
      <c r="V2668" s="3">
        <v>3</v>
      </c>
      <c r="W2668" s="1">
        <f t="shared" si="250"/>
        <v>4.5999999999999996</v>
      </c>
      <c r="X2668" s="17">
        <f>IFERROR(Z2668/AB2668,0)</f>
        <v>4.5999999999999996</v>
      </c>
      <c r="Y2668" s="3">
        <f>SUBTOTAL(109,I2668:V2668)</f>
        <v>67</v>
      </c>
      <c r="Z2668" s="3">
        <f>Y2668-N2668</f>
        <v>46</v>
      </c>
      <c r="AA2668" s="3">
        <f t="shared" si="251"/>
        <v>11</v>
      </c>
      <c r="AB2668" s="3">
        <f>COUNTA(I2668:V2668)-COUNTA(N2668)</f>
        <v>10</v>
      </c>
      <c r="AC2668" s="74">
        <f t="array" ref="AC2668">AVERAGE(IF((COLUMN(I2668:V2668)&lt;&gt;COLUMN(N2668)), I2668:V2668))</f>
        <v>3.5384615384615383</v>
      </c>
    </row>
    <row r="2669" spans="1:29" x14ac:dyDescent="0.35">
      <c r="A2669" t="s">
        <v>3828</v>
      </c>
      <c r="B2669" t="s">
        <v>3829</v>
      </c>
      <c r="C2669" t="s">
        <v>3727</v>
      </c>
      <c r="D2669" s="1">
        <v>1</v>
      </c>
      <c r="E2669" s="2">
        <f t="shared" si="246"/>
        <v>0</v>
      </c>
      <c r="F2669" s="2">
        <f t="shared" si="247"/>
        <v>0</v>
      </c>
      <c r="G2669" s="2">
        <f t="shared" si="248"/>
        <v>0</v>
      </c>
      <c r="H2669" s="2">
        <f t="shared" si="249"/>
        <v>8.3333333333333329E-2</v>
      </c>
      <c r="J2669" s="3">
        <v>1</v>
      </c>
      <c r="W2669" s="1">
        <f t="shared" si="250"/>
        <v>1</v>
      </c>
      <c r="X2669" s="17">
        <f>IFERROR(Z2669/AB2669,0)</f>
        <v>1</v>
      </c>
      <c r="Y2669" s="3">
        <f>SUBTOTAL(109,I2669:V2669)</f>
        <v>1</v>
      </c>
      <c r="Z2669" s="3">
        <f>Y2669-N2669</f>
        <v>1</v>
      </c>
      <c r="AA2669" s="3">
        <f t="shared" si="251"/>
        <v>1</v>
      </c>
      <c r="AB2669" s="3">
        <f>COUNTA(I2669:V2669)-COUNTA(N2669)</f>
        <v>1</v>
      </c>
      <c r="AC2669" s="74">
        <f t="array" ref="AC2669">AVERAGE(IF((COLUMN(I2669:V2669)&lt;&gt;COLUMN(N2669)), I2669:V2669))</f>
        <v>7.6923076923076927E-2</v>
      </c>
    </row>
    <row r="2670" spans="1:29" x14ac:dyDescent="0.35">
      <c r="A2670" t="s">
        <v>3830</v>
      </c>
      <c r="B2670" t="s">
        <v>3831</v>
      </c>
      <c r="C2670" t="s">
        <v>3727</v>
      </c>
      <c r="D2670" s="1">
        <v>1</v>
      </c>
      <c r="E2670" s="2">
        <f t="shared" si="246"/>
        <v>0</v>
      </c>
      <c r="F2670" s="2">
        <f t="shared" si="247"/>
        <v>0</v>
      </c>
      <c r="G2670" s="2">
        <f t="shared" si="248"/>
        <v>0.1111111111111111</v>
      </c>
      <c r="H2670" s="2">
        <f t="shared" si="249"/>
        <v>0.16666666666666666</v>
      </c>
      <c r="I2670" s="3">
        <v>2</v>
      </c>
      <c r="J2670" s="3">
        <v>1</v>
      </c>
      <c r="N2670" s="3">
        <v>1</v>
      </c>
      <c r="W2670" s="1">
        <f t="shared" si="250"/>
        <v>1</v>
      </c>
      <c r="X2670" s="17">
        <f>IFERROR(Z2670/AB2670,0)</f>
        <v>1.5</v>
      </c>
      <c r="Y2670" s="3">
        <f>SUBTOTAL(109,I2670:V2670)</f>
        <v>4</v>
      </c>
      <c r="Z2670" s="3">
        <f>Y2670-N2670</f>
        <v>3</v>
      </c>
      <c r="AA2670" s="3">
        <f t="shared" si="251"/>
        <v>3</v>
      </c>
      <c r="AB2670" s="3">
        <f>COUNTA(I2670:V2670)-COUNTA(N2670)</f>
        <v>2</v>
      </c>
      <c r="AC2670" s="74">
        <f t="array" ref="AC2670">AVERAGE(IF((COLUMN(I2670:V2670)&lt;&gt;COLUMN(N2670)), I2670:V2670))</f>
        <v>0.23076923076923078</v>
      </c>
    </row>
    <row r="2671" spans="1:29" x14ac:dyDescent="0.35">
      <c r="A2671" t="s">
        <v>3832</v>
      </c>
      <c r="B2671" t="s">
        <v>10</v>
      </c>
      <c r="C2671" t="s">
        <v>3727</v>
      </c>
      <c r="D2671" s="1">
        <v>6.666666666666667</v>
      </c>
      <c r="E2671" s="2">
        <f t="shared" si="246"/>
        <v>8.6666666666666661</v>
      </c>
      <c r="F2671" s="2">
        <f t="shared" si="247"/>
        <v>7.666666666666667</v>
      </c>
      <c r="G2671" s="2">
        <f t="shared" si="248"/>
        <v>9.7777777777777786</v>
      </c>
      <c r="H2671" s="2">
        <f t="shared" si="249"/>
        <v>8.5833333333333339</v>
      </c>
      <c r="I2671" s="3">
        <v>5</v>
      </c>
      <c r="J2671" s="3">
        <v>8</v>
      </c>
      <c r="K2671" s="3">
        <v>2</v>
      </c>
      <c r="L2671" s="3">
        <v>5</v>
      </c>
      <c r="M2671" s="3">
        <v>5</v>
      </c>
      <c r="N2671" s="3">
        <v>26</v>
      </c>
      <c r="O2671" s="3">
        <v>11</v>
      </c>
      <c r="P2671" s="3">
        <v>10</v>
      </c>
      <c r="Q2671" s="3">
        <v>7</v>
      </c>
      <c r="R2671" s="3">
        <v>3</v>
      </c>
      <c r="S2671" s="3">
        <v>8</v>
      </c>
      <c r="T2671" s="3">
        <v>8</v>
      </c>
      <c r="U2671" s="3">
        <v>10</v>
      </c>
      <c r="V2671" s="3">
        <v>3</v>
      </c>
      <c r="W2671" s="1">
        <f t="shared" si="250"/>
        <v>6.666666666666667</v>
      </c>
      <c r="X2671" s="17">
        <f>IFERROR(Z2671/AB2671,0)</f>
        <v>6.5384615384615383</v>
      </c>
      <c r="Y2671" s="3">
        <f>SUBTOTAL(109,I2671:V2671)</f>
        <v>111</v>
      </c>
      <c r="Z2671" s="3">
        <f>Y2671-N2671</f>
        <v>85</v>
      </c>
      <c r="AA2671" s="3">
        <f t="shared" si="251"/>
        <v>14</v>
      </c>
      <c r="AB2671" s="3">
        <f>COUNTA(I2671:V2671)-COUNTA(N2671)</f>
        <v>13</v>
      </c>
      <c r="AC2671" s="74">
        <f t="array" ref="AC2671">AVERAGE(IF((COLUMN(I2671:V2671)&lt;&gt;COLUMN(N2671)), I2671:V2671))</f>
        <v>6.5384615384615383</v>
      </c>
    </row>
    <row r="2672" spans="1:29" x14ac:dyDescent="0.35">
      <c r="A2672" t="s">
        <v>3833</v>
      </c>
      <c r="B2672" t="s">
        <v>622</v>
      </c>
      <c r="C2672" t="s">
        <v>3727</v>
      </c>
      <c r="D2672" s="1">
        <v>3.9090909090909092</v>
      </c>
      <c r="E2672" s="2">
        <f t="shared" si="246"/>
        <v>6.333333333333333</v>
      </c>
      <c r="F2672" s="2">
        <f t="shared" si="247"/>
        <v>5</v>
      </c>
      <c r="G2672" s="2">
        <f t="shared" si="248"/>
        <v>5.666666666666667</v>
      </c>
      <c r="H2672" s="2">
        <f t="shared" si="249"/>
        <v>4.5</v>
      </c>
      <c r="K2672" s="3">
        <v>1</v>
      </c>
      <c r="L2672" s="3">
        <v>2</v>
      </c>
      <c r="M2672" s="3">
        <v>1</v>
      </c>
      <c r="N2672" s="3">
        <v>12</v>
      </c>
      <c r="O2672" s="3">
        <v>8</v>
      </c>
      <c r="P2672" s="3">
        <v>3</v>
      </c>
      <c r="Q2672" s="3">
        <v>5</v>
      </c>
      <c r="R2672" s="3">
        <v>3</v>
      </c>
      <c r="S2672" s="3">
        <v>5</v>
      </c>
      <c r="T2672" s="3">
        <v>6</v>
      </c>
      <c r="U2672" s="3">
        <v>8</v>
      </c>
      <c r="V2672" s="3">
        <v>1</v>
      </c>
      <c r="W2672" s="1">
        <f t="shared" si="250"/>
        <v>3.9090909090909092</v>
      </c>
      <c r="X2672" s="17">
        <f>IFERROR(Z2672/AB2672,0)</f>
        <v>3.9090909090909092</v>
      </c>
      <c r="Y2672" s="3">
        <f>SUBTOTAL(109,I2672:V2672)</f>
        <v>55</v>
      </c>
      <c r="Z2672" s="3">
        <f>Y2672-N2672</f>
        <v>43</v>
      </c>
      <c r="AA2672" s="3">
        <f t="shared" si="251"/>
        <v>12</v>
      </c>
      <c r="AB2672" s="3">
        <f>COUNTA(I2672:V2672)-COUNTA(N2672)</f>
        <v>11</v>
      </c>
      <c r="AC2672" s="74">
        <f t="array" ref="AC2672">AVERAGE(IF((COLUMN(I2672:V2672)&lt;&gt;COLUMN(N2672)), I2672:V2672))</f>
        <v>3.3076923076923075</v>
      </c>
    </row>
    <row r="2673" spans="1:29" x14ac:dyDescent="0.35">
      <c r="A2673" t="s">
        <v>3834</v>
      </c>
      <c r="B2673" t="s">
        <v>3835</v>
      </c>
      <c r="C2673" t="s">
        <v>3727</v>
      </c>
      <c r="D2673" s="1">
        <v>1</v>
      </c>
      <c r="E2673" s="2">
        <f t="shared" si="246"/>
        <v>0</v>
      </c>
      <c r="F2673" s="2">
        <f t="shared" si="247"/>
        <v>0</v>
      </c>
      <c r="G2673" s="2">
        <f t="shared" si="248"/>
        <v>0</v>
      </c>
      <c r="H2673" s="2">
        <f t="shared" si="249"/>
        <v>8.3333333333333329E-2</v>
      </c>
      <c r="I2673" s="3">
        <v>4</v>
      </c>
      <c r="J2673" s="3">
        <v>1</v>
      </c>
      <c r="W2673" s="1">
        <f t="shared" si="250"/>
        <v>1</v>
      </c>
      <c r="X2673" s="17">
        <f>IFERROR(Z2673/AB2673,0)</f>
        <v>2.5</v>
      </c>
      <c r="Y2673" s="3">
        <f>SUBTOTAL(109,I2673:V2673)</f>
        <v>5</v>
      </c>
      <c r="Z2673" s="3">
        <f>Y2673-N2673</f>
        <v>5</v>
      </c>
      <c r="AA2673" s="3">
        <f t="shared" si="251"/>
        <v>2</v>
      </c>
      <c r="AB2673" s="3">
        <f>COUNTA(I2673:V2673)-COUNTA(N2673)</f>
        <v>2</v>
      </c>
      <c r="AC2673" s="74">
        <f t="array" ref="AC2673">AVERAGE(IF((COLUMN(I2673:V2673)&lt;&gt;COLUMN(N2673)), I2673:V2673))</f>
        <v>0.38461538461538464</v>
      </c>
    </row>
    <row r="2674" spans="1:29" x14ac:dyDescent="0.35">
      <c r="A2674" t="s">
        <v>3836</v>
      </c>
      <c r="B2674" t="s">
        <v>3837</v>
      </c>
      <c r="C2674" t="s">
        <v>3727</v>
      </c>
      <c r="D2674" s="1">
        <v>4</v>
      </c>
      <c r="E2674" s="2">
        <f t="shared" si="246"/>
        <v>0</v>
      </c>
      <c r="F2674" s="2">
        <f t="shared" si="247"/>
        <v>0</v>
      </c>
      <c r="G2674" s="2">
        <f t="shared" si="248"/>
        <v>0</v>
      </c>
      <c r="H2674" s="2">
        <f t="shared" si="249"/>
        <v>0.33333333333333331</v>
      </c>
      <c r="I2674" s="3">
        <v>1</v>
      </c>
      <c r="J2674" s="3">
        <v>4</v>
      </c>
      <c r="W2674" s="1">
        <f t="shared" si="250"/>
        <v>4</v>
      </c>
      <c r="X2674" s="17">
        <f>IFERROR(Z2674/AB2674,0)</f>
        <v>2.5</v>
      </c>
      <c r="Y2674" s="3">
        <f>SUBTOTAL(109,I2674:V2674)</f>
        <v>5</v>
      </c>
      <c r="Z2674" s="3">
        <f>Y2674-N2674</f>
        <v>5</v>
      </c>
      <c r="AA2674" s="3">
        <f t="shared" si="251"/>
        <v>2</v>
      </c>
      <c r="AB2674" s="3">
        <f>COUNTA(I2674:V2674)-COUNTA(N2674)</f>
        <v>2</v>
      </c>
      <c r="AC2674" s="74">
        <f t="array" ref="AC2674">AVERAGE(IF((COLUMN(I2674:V2674)&lt;&gt;COLUMN(N2674)), I2674:V2674))</f>
        <v>0.38461538461538464</v>
      </c>
    </row>
    <row r="2675" spans="1:29" x14ac:dyDescent="0.35">
      <c r="A2675" t="s">
        <v>3838</v>
      </c>
      <c r="B2675" t="s">
        <v>13</v>
      </c>
      <c r="C2675" t="s">
        <v>3727</v>
      </c>
      <c r="D2675" s="1">
        <v>16.75</v>
      </c>
      <c r="E2675" s="2">
        <f t="shared" si="246"/>
        <v>18.333333333333332</v>
      </c>
      <c r="F2675" s="2">
        <f t="shared" si="247"/>
        <v>18.833333333333332</v>
      </c>
      <c r="G2675" s="2">
        <f t="shared" si="248"/>
        <v>22.888888888888889</v>
      </c>
      <c r="H2675" s="2">
        <f t="shared" si="249"/>
        <v>21.583333333333332</v>
      </c>
      <c r="I2675" s="3">
        <v>13</v>
      </c>
      <c r="J2675" s="3">
        <v>20</v>
      </c>
      <c r="K2675" s="3">
        <v>17</v>
      </c>
      <c r="L2675" s="3">
        <v>16</v>
      </c>
      <c r="M2675" s="3">
        <v>14</v>
      </c>
      <c r="N2675" s="3">
        <v>73</v>
      </c>
      <c r="O2675" s="3">
        <v>6</v>
      </c>
      <c r="P2675" s="3">
        <v>5</v>
      </c>
      <c r="Q2675" s="3">
        <v>27</v>
      </c>
      <c r="R2675" s="3">
        <v>26</v>
      </c>
      <c r="S2675" s="3">
        <v>14</v>
      </c>
      <c r="T2675" s="3">
        <v>12</v>
      </c>
      <c r="U2675" s="3">
        <v>29</v>
      </c>
      <c r="V2675" s="3">
        <v>15</v>
      </c>
      <c r="W2675" s="1">
        <f t="shared" si="250"/>
        <v>16.75</v>
      </c>
      <c r="X2675" s="17">
        <f>IFERROR(Z2675/AB2675,0)</f>
        <v>16.46153846153846</v>
      </c>
      <c r="Y2675" s="3">
        <f>SUBTOTAL(109,I2675:V2675)</f>
        <v>287</v>
      </c>
      <c r="Z2675" s="3">
        <f>Y2675-N2675</f>
        <v>214</v>
      </c>
      <c r="AA2675" s="3">
        <f t="shared" si="251"/>
        <v>14</v>
      </c>
      <c r="AB2675" s="3">
        <f>COUNTA(I2675:V2675)-COUNTA(N2675)</f>
        <v>13</v>
      </c>
      <c r="AC2675" s="74">
        <f t="array" ref="AC2675">AVERAGE(IF((COLUMN(I2675:V2675)&lt;&gt;COLUMN(N2675)), I2675:V2675))</f>
        <v>16.46153846153846</v>
      </c>
    </row>
    <row r="2676" spans="1:29" x14ac:dyDescent="0.35">
      <c r="A2676" t="s">
        <v>3839</v>
      </c>
      <c r="B2676" t="s">
        <v>99</v>
      </c>
      <c r="C2676" t="s">
        <v>3727</v>
      </c>
      <c r="D2676" s="1">
        <v>8</v>
      </c>
      <c r="E2676" s="2">
        <f t="shared" si="246"/>
        <v>8.6666666666666661</v>
      </c>
      <c r="F2676" s="2">
        <f t="shared" si="247"/>
        <v>9.6666666666666661</v>
      </c>
      <c r="G2676" s="2">
        <f t="shared" si="248"/>
        <v>12.666666666666666</v>
      </c>
      <c r="H2676" s="2">
        <f t="shared" si="249"/>
        <v>11.166666666666666</v>
      </c>
      <c r="I2676" s="3">
        <v>1</v>
      </c>
      <c r="J2676" s="3">
        <v>5</v>
      </c>
      <c r="K2676" s="3">
        <v>9</v>
      </c>
      <c r="L2676" s="3">
        <v>6</v>
      </c>
      <c r="M2676" s="3">
        <v>6</v>
      </c>
      <c r="N2676" s="3">
        <v>45</v>
      </c>
      <c r="O2676" s="3">
        <v>5</v>
      </c>
      <c r="P2676" s="3">
        <v>6</v>
      </c>
      <c r="Q2676" s="3">
        <v>13</v>
      </c>
      <c r="R2676" s="3">
        <v>13</v>
      </c>
      <c r="S2676" s="3">
        <v>8</v>
      </c>
      <c r="T2676" s="3">
        <v>3</v>
      </c>
      <c r="U2676" s="3">
        <v>15</v>
      </c>
      <c r="V2676" s="3">
        <v>7</v>
      </c>
      <c r="W2676" s="1">
        <f t="shared" si="250"/>
        <v>8</v>
      </c>
      <c r="X2676" s="17">
        <f>IFERROR(Z2676/AB2676,0)</f>
        <v>7.4615384615384617</v>
      </c>
      <c r="Y2676" s="3">
        <f>SUBTOTAL(109,I2676:V2676)</f>
        <v>142</v>
      </c>
      <c r="Z2676" s="3">
        <f>Y2676-N2676</f>
        <v>97</v>
      </c>
      <c r="AA2676" s="3">
        <f t="shared" si="251"/>
        <v>14</v>
      </c>
      <c r="AB2676" s="3">
        <f>COUNTA(I2676:V2676)-COUNTA(N2676)</f>
        <v>13</v>
      </c>
      <c r="AC2676" s="74">
        <f t="array" ref="AC2676">AVERAGE(IF((COLUMN(I2676:V2676)&lt;&gt;COLUMN(N2676)), I2676:V2676))</f>
        <v>7.4615384615384617</v>
      </c>
    </row>
    <row r="2677" spans="1:29" x14ac:dyDescent="0.35">
      <c r="A2677" t="s">
        <v>3840</v>
      </c>
      <c r="B2677" t="s">
        <v>3841</v>
      </c>
      <c r="C2677" t="s">
        <v>3727</v>
      </c>
      <c r="D2677" s="1">
        <v>3.5</v>
      </c>
      <c r="E2677" s="2">
        <f t="shared" si="246"/>
        <v>0</v>
      </c>
      <c r="F2677" s="2">
        <f t="shared" si="247"/>
        <v>0</v>
      </c>
      <c r="G2677" s="2">
        <f t="shared" si="248"/>
        <v>0.1111111111111111</v>
      </c>
      <c r="H2677" s="2">
        <f t="shared" si="249"/>
        <v>0.66666666666666663</v>
      </c>
      <c r="I2677" s="3">
        <v>5</v>
      </c>
      <c r="J2677" s="3">
        <v>6</v>
      </c>
      <c r="K2677" s="3">
        <v>1</v>
      </c>
      <c r="N2677" s="3">
        <v>1</v>
      </c>
      <c r="W2677" s="1">
        <f t="shared" si="250"/>
        <v>3.5</v>
      </c>
      <c r="X2677" s="17">
        <f>IFERROR(Z2677/AB2677,0)</f>
        <v>4</v>
      </c>
      <c r="Y2677" s="3">
        <f>SUBTOTAL(109,I2677:V2677)</f>
        <v>13</v>
      </c>
      <c r="Z2677" s="3">
        <f>Y2677-N2677</f>
        <v>12</v>
      </c>
      <c r="AA2677" s="3">
        <f t="shared" si="251"/>
        <v>4</v>
      </c>
      <c r="AB2677" s="3">
        <f>COUNTA(I2677:V2677)-COUNTA(N2677)</f>
        <v>3</v>
      </c>
      <c r="AC2677" s="74">
        <f t="array" ref="AC2677">AVERAGE(IF((COLUMN(I2677:V2677)&lt;&gt;COLUMN(N2677)), I2677:V2677))</f>
        <v>0.92307692307692313</v>
      </c>
    </row>
    <row r="2678" spans="1:29" x14ac:dyDescent="0.35">
      <c r="A2678" t="s">
        <v>3842</v>
      </c>
      <c r="B2678" t="s">
        <v>3843</v>
      </c>
      <c r="C2678" t="s">
        <v>3727</v>
      </c>
      <c r="D2678" s="1">
        <v>2.5</v>
      </c>
      <c r="E2678" s="2">
        <f t="shared" si="246"/>
        <v>0</v>
      </c>
      <c r="F2678" s="2">
        <f t="shared" si="247"/>
        <v>0</v>
      </c>
      <c r="G2678" s="2">
        <f t="shared" si="248"/>
        <v>0.44444444444444442</v>
      </c>
      <c r="H2678" s="2">
        <f t="shared" si="249"/>
        <v>0.75</v>
      </c>
      <c r="I2678" s="3">
        <v>6</v>
      </c>
      <c r="J2678" s="3">
        <v>4</v>
      </c>
      <c r="K2678" s="3">
        <v>1</v>
      </c>
      <c r="N2678" s="3">
        <v>4</v>
      </c>
      <c r="W2678" s="1">
        <f t="shared" si="250"/>
        <v>2.5</v>
      </c>
      <c r="X2678" s="17">
        <f>IFERROR(Z2678/AB2678,0)</f>
        <v>3.6666666666666665</v>
      </c>
      <c r="Y2678" s="3">
        <f>SUBTOTAL(109,I2678:V2678)</f>
        <v>15</v>
      </c>
      <c r="Z2678" s="3">
        <f>Y2678-N2678</f>
        <v>11</v>
      </c>
      <c r="AA2678" s="3">
        <f t="shared" si="251"/>
        <v>4</v>
      </c>
      <c r="AB2678" s="3">
        <f>COUNTA(I2678:V2678)-COUNTA(N2678)</f>
        <v>3</v>
      </c>
      <c r="AC2678" s="74">
        <f t="array" ref="AC2678">AVERAGE(IF((COLUMN(I2678:V2678)&lt;&gt;COLUMN(N2678)), I2678:V2678))</f>
        <v>0.84615384615384615</v>
      </c>
    </row>
    <row r="2679" spans="1:29" x14ac:dyDescent="0.35">
      <c r="A2679" t="s">
        <v>3844</v>
      </c>
      <c r="B2679" t="s">
        <v>101</v>
      </c>
      <c r="C2679" t="s">
        <v>3727</v>
      </c>
      <c r="D2679" s="1">
        <v>1.5</v>
      </c>
      <c r="E2679" s="2">
        <f t="shared" si="246"/>
        <v>1.3333333333333333</v>
      </c>
      <c r="F2679" s="2">
        <f t="shared" si="247"/>
        <v>1</v>
      </c>
      <c r="G2679" s="2">
        <f t="shared" si="248"/>
        <v>1.6666666666666667</v>
      </c>
      <c r="H2679" s="2">
        <f t="shared" si="249"/>
        <v>1.6666666666666667</v>
      </c>
      <c r="I2679" s="3">
        <v>4</v>
      </c>
      <c r="J2679" s="3">
        <v>2</v>
      </c>
      <c r="K2679" s="3">
        <v>2</v>
      </c>
      <c r="L2679" s="3">
        <v>1</v>
      </c>
      <c r="M2679" s="3">
        <v>3</v>
      </c>
      <c r="N2679" s="3">
        <v>6</v>
      </c>
      <c r="Q2679" s="3">
        <v>1</v>
      </c>
      <c r="R2679" s="3">
        <v>1</v>
      </c>
      <c r="S2679" s="3">
        <v>1</v>
      </c>
      <c r="T2679" s="3">
        <v>2</v>
      </c>
      <c r="U2679" s="3">
        <v>1</v>
      </c>
      <c r="V2679" s="3">
        <v>1</v>
      </c>
      <c r="W2679" s="1">
        <f t="shared" si="250"/>
        <v>1.5</v>
      </c>
      <c r="X2679" s="17">
        <f>IFERROR(Z2679/AB2679,0)</f>
        <v>1.7272727272727273</v>
      </c>
      <c r="Y2679" s="3">
        <f>SUBTOTAL(109,I2679:V2679)</f>
        <v>25</v>
      </c>
      <c r="Z2679" s="3">
        <f>Y2679-N2679</f>
        <v>19</v>
      </c>
      <c r="AA2679" s="3">
        <f t="shared" si="251"/>
        <v>12</v>
      </c>
      <c r="AB2679" s="3">
        <f>COUNTA(I2679:V2679)-COUNTA(N2679)</f>
        <v>11</v>
      </c>
      <c r="AC2679" s="74">
        <f t="array" ref="AC2679">AVERAGE(IF((COLUMN(I2679:V2679)&lt;&gt;COLUMN(N2679)), I2679:V2679))</f>
        <v>1.4615384615384615</v>
      </c>
    </row>
    <row r="2680" spans="1:29" x14ac:dyDescent="0.35">
      <c r="A2680" t="s">
        <v>3845</v>
      </c>
      <c r="B2680" t="s">
        <v>103</v>
      </c>
      <c r="C2680" t="s">
        <v>3727</v>
      </c>
      <c r="D2680" s="1">
        <v>1</v>
      </c>
      <c r="E2680" s="2">
        <f t="shared" si="246"/>
        <v>0</v>
      </c>
      <c r="F2680" s="2">
        <f t="shared" si="247"/>
        <v>0.16666666666666666</v>
      </c>
      <c r="G2680" s="2">
        <f t="shared" si="248"/>
        <v>0.22222222222222221</v>
      </c>
      <c r="H2680" s="2">
        <f t="shared" si="249"/>
        <v>0.41666666666666669</v>
      </c>
      <c r="J2680" s="3">
        <v>1</v>
      </c>
      <c r="K2680" s="3">
        <v>1</v>
      </c>
      <c r="L2680" s="3">
        <v>1</v>
      </c>
      <c r="M2680" s="3">
        <v>1</v>
      </c>
      <c r="Q2680" s="3">
        <v>1</v>
      </c>
      <c r="W2680" s="1">
        <f t="shared" si="250"/>
        <v>1</v>
      </c>
      <c r="X2680" s="17">
        <f>IFERROR(Z2680/AB2680,0)</f>
        <v>1</v>
      </c>
      <c r="Y2680" s="3">
        <f>SUBTOTAL(109,I2680:V2680)</f>
        <v>5</v>
      </c>
      <c r="Z2680" s="3">
        <f>Y2680-N2680</f>
        <v>5</v>
      </c>
      <c r="AA2680" s="3">
        <f t="shared" si="251"/>
        <v>5</v>
      </c>
      <c r="AB2680" s="3">
        <f>COUNTA(I2680:V2680)-COUNTA(N2680)</f>
        <v>5</v>
      </c>
      <c r="AC2680" s="74">
        <f t="array" ref="AC2680">AVERAGE(IF((COLUMN(I2680:V2680)&lt;&gt;COLUMN(N2680)), I2680:V2680))</f>
        <v>0.38461538461538464</v>
      </c>
    </row>
    <row r="2681" spans="1:29" x14ac:dyDescent="0.35">
      <c r="A2681" t="s">
        <v>3846</v>
      </c>
      <c r="B2681" t="s">
        <v>1669</v>
      </c>
      <c r="C2681" t="s">
        <v>3727</v>
      </c>
      <c r="D2681" s="1">
        <v>1.5</v>
      </c>
      <c r="E2681" s="2">
        <f t="shared" si="246"/>
        <v>0</v>
      </c>
      <c r="F2681" s="2">
        <f t="shared" si="247"/>
        <v>0.33333333333333331</v>
      </c>
      <c r="G2681" s="2">
        <f t="shared" si="248"/>
        <v>0.22222222222222221</v>
      </c>
      <c r="H2681" s="2">
        <f t="shared" si="249"/>
        <v>0.25</v>
      </c>
      <c r="J2681" s="3">
        <v>1</v>
      </c>
      <c r="R2681" s="3">
        <v>2</v>
      </c>
      <c r="W2681" s="1">
        <f t="shared" si="250"/>
        <v>1.5</v>
      </c>
      <c r="X2681" s="17">
        <f>IFERROR(Z2681/AB2681,0)</f>
        <v>1.5</v>
      </c>
      <c r="Y2681" s="3">
        <f>SUBTOTAL(109,I2681:V2681)</f>
        <v>3</v>
      </c>
      <c r="Z2681" s="3">
        <f>Y2681-N2681</f>
        <v>3</v>
      </c>
      <c r="AA2681" s="3">
        <f t="shared" si="251"/>
        <v>2</v>
      </c>
      <c r="AB2681" s="3">
        <f>COUNTA(I2681:V2681)-COUNTA(N2681)</f>
        <v>2</v>
      </c>
      <c r="AC2681" s="74">
        <f t="array" ref="AC2681">AVERAGE(IF((COLUMN(I2681:V2681)&lt;&gt;COLUMN(N2681)), I2681:V2681))</f>
        <v>0.23076923076923078</v>
      </c>
    </row>
    <row r="2682" spans="1:29" x14ac:dyDescent="0.35">
      <c r="A2682" t="s">
        <v>3847</v>
      </c>
      <c r="B2682" t="s">
        <v>3848</v>
      </c>
      <c r="C2682" t="s">
        <v>3727</v>
      </c>
      <c r="D2682" s="1">
        <v>1</v>
      </c>
      <c r="E2682" s="2">
        <f t="shared" si="246"/>
        <v>0</v>
      </c>
      <c r="F2682" s="2">
        <f t="shared" si="247"/>
        <v>0</v>
      </c>
      <c r="G2682" s="2">
        <f t="shared" si="248"/>
        <v>0</v>
      </c>
      <c r="H2682" s="2">
        <f t="shared" si="249"/>
        <v>8.3333333333333329E-2</v>
      </c>
      <c r="J2682" s="3">
        <v>1</v>
      </c>
      <c r="W2682" s="1">
        <f t="shared" si="250"/>
        <v>1</v>
      </c>
      <c r="X2682" s="17">
        <f>IFERROR(Z2682/AB2682,0)</f>
        <v>1</v>
      </c>
      <c r="Y2682" s="3">
        <f>SUBTOTAL(109,I2682:V2682)</f>
        <v>1</v>
      </c>
      <c r="Z2682" s="3">
        <f>Y2682-N2682</f>
        <v>1</v>
      </c>
      <c r="AA2682" s="3">
        <f t="shared" si="251"/>
        <v>1</v>
      </c>
      <c r="AB2682" s="3">
        <f>COUNTA(I2682:V2682)-COUNTA(N2682)</f>
        <v>1</v>
      </c>
      <c r="AC2682" s="74">
        <f t="array" ref="AC2682">AVERAGE(IF((COLUMN(I2682:V2682)&lt;&gt;COLUMN(N2682)), I2682:V2682))</f>
        <v>7.6923076923076927E-2</v>
      </c>
    </row>
    <row r="2683" spans="1:29" x14ac:dyDescent="0.35">
      <c r="A2683" t="s">
        <v>3849</v>
      </c>
      <c r="B2683" t="s">
        <v>3632</v>
      </c>
      <c r="C2683" t="s">
        <v>3727</v>
      </c>
      <c r="D2683" s="1" t="s">
        <v>71</v>
      </c>
      <c r="E2683" s="2">
        <f t="shared" si="246"/>
        <v>0</v>
      </c>
      <c r="F2683" s="2">
        <f t="shared" si="247"/>
        <v>0</v>
      </c>
      <c r="G2683" s="2">
        <f t="shared" si="248"/>
        <v>0.1111111111111111</v>
      </c>
      <c r="H2683" s="2">
        <f t="shared" si="249"/>
        <v>8.3333333333333329E-2</v>
      </c>
      <c r="N2683" s="3">
        <v>1</v>
      </c>
      <c r="W2683" s="1" t="str">
        <f t="shared" si="250"/>
        <v>0</v>
      </c>
      <c r="X2683" s="17">
        <f>IFERROR(Z2683/AB2683,0)</f>
        <v>0</v>
      </c>
      <c r="Y2683" s="3">
        <f>SUBTOTAL(109,I2683:V2683)</f>
        <v>1</v>
      </c>
      <c r="Z2683" s="3">
        <f>Y2683-N2683</f>
        <v>0</v>
      </c>
      <c r="AA2683" s="3">
        <f t="shared" si="251"/>
        <v>1</v>
      </c>
      <c r="AB2683" s="3">
        <f>COUNTA(I2683:V2683)-COUNTA(N2683)</f>
        <v>0</v>
      </c>
      <c r="AC2683" s="74">
        <f t="array" ref="AC2683">AVERAGE(IF((COLUMN(I2683:V2683)&lt;&gt;COLUMN(N2683)), I2683:V2683))</f>
        <v>0</v>
      </c>
    </row>
    <row r="2684" spans="1:29" x14ac:dyDescent="0.35">
      <c r="A2684" t="s">
        <v>3850</v>
      </c>
      <c r="B2684" t="s">
        <v>3851</v>
      </c>
      <c r="C2684" t="s">
        <v>3727</v>
      </c>
      <c r="D2684" s="1">
        <v>2</v>
      </c>
      <c r="E2684" s="2">
        <f t="shared" si="246"/>
        <v>1.3333333333333333</v>
      </c>
      <c r="F2684" s="2">
        <f t="shared" si="247"/>
        <v>0.66666666666666663</v>
      </c>
      <c r="G2684" s="2">
        <f t="shared" si="248"/>
        <v>0.44444444444444442</v>
      </c>
      <c r="H2684" s="2">
        <f t="shared" si="249"/>
        <v>0.33333333333333331</v>
      </c>
      <c r="S2684" s="3">
        <v>2</v>
      </c>
      <c r="U2684" s="3">
        <v>2</v>
      </c>
      <c r="W2684" s="1">
        <f t="shared" si="250"/>
        <v>2</v>
      </c>
      <c r="X2684" s="17">
        <f>IFERROR(Z2684/AB2684,0)</f>
        <v>2</v>
      </c>
      <c r="Y2684" s="3">
        <f>SUBTOTAL(109,I2684:V2684)</f>
        <v>4</v>
      </c>
      <c r="Z2684" s="3">
        <f>Y2684-N2684</f>
        <v>4</v>
      </c>
      <c r="AA2684" s="3">
        <f t="shared" si="251"/>
        <v>2</v>
      </c>
      <c r="AB2684" s="3">
        <f>COUNTA(I2684:V2684)-COUNTA(N2684)</f>
        <v>2</v>
      </c>
      <c r="AC2684" s="74">
        <f t="array" ref="AC2684">AVERAGE(IF((COLUMN(I2684:V2684)&lt;&gt;COLUMN(N2684)), I2684:V2684))</f>
        <v>0.30769230769230771</v>
      </c>
    </row>
    <row r="2685" spans="1:29" x14ac:dyDescent="0.35">
      <c r="A2685" t="s">
        <v>3852</v>
      </c>
      <c r="B2685" t="s">
        <v>965</v>
      </c>
      <c r="C2685" t="s">
        <v>3727</v>
      </c>
      <c r="D2685" s="1">
        <v>1</v>
      </c>
      <c r="E2685" s="2">
        <f t="shared" si="246"/>
        <v>0.66666666666666663</v>
      </c>
      <c r="F2685" s="2">
        <f t="shared" si="247"/>
        <v>0.33333333333333331</v>
      </c>
      <c r="G2685" s="2">
        <f t="shared" si="248"/>
        <v>0.22222222222222221</v>
      </c>
      <c r="H2685" s="2">
        <f t="shared" si="249"/>
        <v>0.16666666666666666</v>
      </c>
      <c r="T2685" s="3">
        <v>1</v>
      </c>
      <c r="U2685" s="3">
        <v>1</v>
      </c>
      <c r="W2685" s="1">
        <f t="shared" si="250"/>
        <v>1</v>
      </c>
      <c r="X2685" s="17">
        <f>IFERROR(Z2685/AB2685,0)</f>
        <v>1</v>
      </c>
      <c r="Y2685" s="3">
        <f>SUBTOTAL(109,I2685:V2685)</f>
        <v>2</v>
      </c>
      <c r="Z2685" s="3">
        <f>Y2685-N2685</f>
        <v>2</v>
      </c>
      <c r="AA2685" s="3">
        <f t="shared" si="251"/>
        <v>2</v>
      </c>
      <c r="AB2685" s="3">
        <f>COUNTA(I2685:V2685)-COUNTA(N2685)</f>
        <v>2</v>
      </c>
      <c r="AC2685" s="74">
        <f t="array" ref="AC2685">AVERAGE(IF((COLUMN(I2685:V2685)&lt;&gt;COLUMN(N2685)), I2685:V2685))</f>
        <v>0.15384615384615385</v>
      </c>
    </row>
    <row r="2686" spans="1:29" x14ac:dyDescent="0.35">
      <c r="A2686" t="s">
        <v>3853</v>
      </c>
      <c r="B2686" t="s">
        <v>1684</v>
      </c>
      <c r="C2686" t="s">
        <v>3727</v>
      </c>
      <c r="D2686" s="1">
        <v>1</v>
      </c>
      <c r="E2686" s="2">
        <f t="shared" ref="E2686:E2749" si="252">IFERROR(SUM(S2686:U2686)/3,"")</f>
        <v>0</v>
      </c>
      <c r="F2686" s="2">
        <f t="shared" ref="F2686:F2749" si="253">IFERROR(SUM(P2686:U2686)/6,"")</f>
        <v>0.16666666666666666</v>
      </c>
      <c r="G2686" s="2">
        <f t="shared" ref="G2686:G2749" si="254">IFERROR(SUM(M2686:U2686)/9,"")</f>
        <v>0.1111111111111111</v>
      </c>
      <c r="H2686" s="2">
        <f t="shared" ref="H2686:H2749" si="255">IFERROR(SUM(J2686:U2686)/12,"")</f>
        <v>8.3333333333333329E-2</v>
      </c>
      <c r="Q2686" s="3">
        <v>1</v>
      </c>
      <c r="W2686" s="1">
        <f t="shared" ref="W2686:W2749" si="256">IFERROR(AVERAGE((O2686:V2686),(J2686:M2686)),"0")</f>
        <v>1</v>
      </c>
      <c r="X2686" s="17">
        <f>IFERROR(Z2686/AB2686,0)</f>
        <v>1</v>
      </c>
      <c r="Y2686" s="3">
        <f>SUBTOTAL(109,I2686:V2686)</f>
        <v>1</v>
      </c>
      <c r="Z2686" s="3">
        <f>Y2686-N2686</f>
        <v>1</v>
      </c>
      <c r="AA2686" s="3">
        <f t="shared" si="251"/>
        <v>1</v>
      </c>
      <c r="AB2686" s="3">
        <f>COUNTA(I2686:V2686)-COUNTA(N2686)</f>
        <v>1</v>
      </c>
      <c r="AC2686" s="74">
        <f t="array" ref="AC2686">AVERAGE(IF((COLUMN(I2686:V2686)&lt;&gt;COLUMN(N2686)), I2686:V2686))</f>
        <v>7.6923076923076927E-2</v>
      </c>
    </row>
    <row r="2687" spans="1:29" x14ac:dyDescent="0.35">
      <c r="A2687" t="s">
        <v>3854</v>
      </c>
      <c r="B2687" t="s">
        <v>1686</v>
      </c>
      <c r="C2687" t="s">
        <v>3727</v>
      </c>
      <c r="D2687" s="1">
        <v>1</v>
      </c>
      <c r="E2687" s="2">
        <f t="shared" si="252"/>
        <v>0</v>
      </c>
      <c r="F2687" s="2">
        <f t="shared" si="253"/>
        <v>0.16666666666666666</v>
      </c>
      <c r="G2687" s="2">
        <f t="shared" si="254"/>
        <v>0.1111111111111111</v>
      </c>
      <c r="H2687" s="2">
        <f t="shared" si="255"/>
        <v>8.3333333333333329E-2</v>
      </c>
      <c r="Q2687" s="3">
        <v>1</v>
      </c>
      <c r="W2687" s="1">
        <f t="shared" si="256"/>
        <v>1</v>
      </c>
      <c r="X2687" s="17">
        <f>IFERROR(Z2687/AB2687,0)</f>
        <v>1</v>
      </c>
      <c r="Y2687" s="3">
        <f>SUBTOTAL(109,I2687:V2687)</f>
        <v>1</v>
      </c>
      <c r="Z2687" s="3">
        <f>Y2687-N2687</f>
        <v>1</v>
      </c>
      <c r="AA2687" s="3">
        <f t="shared" si="251"/>
        <v>1</v>
      </c>
      <c r="AB2687" s="3">
        <f>COUNTA(I2687:V2687)-COUNTA(N2687)</f>
        <v>1</v>
      </c>
      <c r="AC2687" s="74">
        <f t="array" ref="AC2687">AVERAGE(IF((COLUMN(I2687:V2687)&lt;&gt;COLUMN(N2687)), I2687:V2687))</f>
        <v>7.6923076923076927E-2</v>
      </c>
    </row>
    <row r="2688" spans="1:29" x14ac:dyDescent="0.35">
      <c r="A2688" t="s">
        <v>3855</v>
      </c>
      <c r="B2688" t="s">
        <v>344</v>
      </c>
      <c r="C2688" t="s">
        <v>3727</v>
      </c>
      <c r="D2688" s="1">
        <v>1.4</v>
      </c>
      <c r="E2688" s="2">
        <f t="shared" si="252"/>
        <v>1</v>
      </c>
      <c r="F2688" s="2">
        <f t="shared" si="253"/>
        <v>0.66666666666666663</v>
      </c>
      <c r="G2688" s="2">
        <f t="shared" si="254"/>
        <v>0.88888888888888884</v>
      </c>
      <c r="H2688" s="2">
        <f t="shared" si="255"/>
        <v>0.75</v>
      </c>
      <c r="I2688" s="3">
        <v>7</v>
      </c>
      <c r="K2688" s="3">
        <v>1</v>
      </c>
      <c r="M2688" s="3">
        <v>2</v>
      </c>
      <c r="N2688" s="3">
        <v>2</v>
      </c>
      <c r="Q2688" s="3">
        <v>1</v>
      </c>
      <c r="S2688" s="3">
        <v>1</v>
      </c>
      <c r="T2688" s="3">
        <v>2</v>
      </c>
      <c r="W2688" s="1">
        <f t="shared" si="256"/>
        <v>1.4</v>
      </c>
      <c r="X2688" s="17">
        <f>IFERROR(Z2688/AB2688,0)</f>
        <v>2.3333333333333335</v>
      </c>
      <c r="Y2688" s="3">
        <f>SUBTOTAL(109,I2688:V2688)</f>
        <v>16</v>
      </c>
      <c r="Z2688" s="3">
        <f>Y2688-N2688</f>
        <v>14</v>
      </c>
      <c r="AA2688" s="3">
        <f t="shared" si="251"/>
        <v>7</v>
      </c>
      <c r="AB2688" s="3">
        <f>COUNTA(I2688:V2688)-COUNTA(N2688)</f>
        <v>6</v>
      </c>
      <c r="AC2688" s="74">
        <f t="array" ref="AC2688">AVERAGE(IF((COLUMN(I2688:V2688)&lt;&gt;COLUMN(N2688)), I2688:V2688))</f>
        <v>1.0769230769230769</v>
      </c>
    </row>
    <row r="2689" spans="1:29" x14ac:dyDescent="0.35">
      <c r="A2689" t="s">
        <v>3856</v>
      </c>
      <c r="B2689" t="s">
        <v>969</v>
      </c>
      <c r="C2689" t="s">
        <v>3727</v>
      </c>
      <c r="D2689" s="1">
        <v>2.7</v>
      </c>
      <c r="E2689" s="2">
        <f t="shared" si="252"/>
        <v>1.3333333333333333</v>
      </c>
      <c r="F2689" s="2">
        <f t="shared" si="253"/>
        <v>1.6666666666666667</v>
      </c>
      <c r="G2689" s="2">
        <f t="shared" si="254"/>
        <v>3.7777777777777777</v>
      </c>
      <c r="H2689" s="2">
        <f t="shared" si="255"/>
        <v>3.25</v>
      </c>
      <c r="I2689" s="3">
        <v>7</v>
      </c>
      <c r="J2689" s="3">
        <v>2</v>
      </c>
      <c r="K2689" s="3">
        <v>2</v>
      </c>
      <c r="L2689" s="3">
        <v>1</v>
      </c>
      <c r="M2689" s="3">
        <v>1</v>
      </c>
      <c r="N2689" s="3">
        <v>12</v>
      </c>
      <c r="O2689" s="3">
        <v>11</v>
      </c>
      <c r="P2689" s="3">
        <v>1</v>
      </c>
      <c r="R2689" s="3">
        <v>5</v>
      </c>
      <c r="S2689" s="3">
        <v>1</v>
      </c>
      <c r="T2689" s="3">
        <v>1</v>
      </c>
      <c r="U2689" s="3">
        <v>2</v>
      </c>
      <c r="W2689" s="1">
        <f t="shared" si="256"/>
        <v>2.7</v>
      </c>
      <c r="X2689" s="17">
        <f>IFERROR(Z2689/AB2689,0)</f>
        <v>3.0909090909090908</v>
      </c>
      <c r="Y2689" s="3">
        <f>SUBTOTAL(109,I2689:V2689)</f>
        <v>46</v>
      </c>
      <c r="Z2689" s="3">
        <f>Y2689-N2689</f>
        <v>34</v>
      </c>
      <c r="AA2689" s="3">
        <f t="shared" si="251"/>
        <v>12</v>
      </c>
      <c r="AB2689" s="3">
        <f>COUNTA(I2689:V2689)-COUNTA(N2689)</f>
        <v>11</v>
      </c>
      <c r="AC2689" s="74">
        <f t="array" ref="AC2689">AVERAGE(IF((COLUMN(I2689:V2689)&lt;&gt;COLUMN(N2689)), I2689:V2689))</f>
        <v>2.6153846153846154</v>
      </c>
    </row>
    <row r="2690" spans="1:29" x14ac:dyDescent="0.35">
      <c r="A2690" t="s">
        <v>3857</v>
      </c>
      <c r="B2690" t="s">
        <v>107</v>
      </c>
      <c r="C2690" t="s">
        <v>3727</v>
      </c>
      <c r="D2690" s="1">
        <v>5</v>
      </c>
      <c r="E2690" s="2">
        <f t="shared" si="252"/>
        <v>4</v>
      </c>
      <c r="F2690" s="2">
        <f t="shared" si="253"/>
        <v>3.3333333333333335</v>
      </c>
      <c r="G2690" s="2">
        <f t="shared" si="254"/>
        <v>4.2222222222222223</v>
      </c>
      <c r="H2690" s="2">
        <f t="shared" si="255"/>
        <v>3.25</v>
      </c>
      <c r="K2690" s="3">
        <v>1</v>
      </c>
      <c r="N2690" s="3">
        <v>9</v>
      </c>
      <c r="O2690" s="3">
        <v>9</v>
      </c>
      <c r="P2690" s="3">
        <v>5</v>
      </c>
      <c r="Q2690" s="3">
        <v>3</v>
      </c>
      <c r="T2690" s="3">
        <v>8</v>
      </c>
      <c r="U2690" s="3">
        <v>4</v>
      </c>
      <c r="W2690" s="1">
        <f t="shared" si="256"/>
        <v>5</v>
      </c>
      <c r="X2690" s="17">
        <f>IFERROR(Z2690/AB2690,0)</f>
        <v>5</v>
      </c>
      <c r="Y2690" s="3">
        <f>SUBTOTAL(109,I2690:V2690)</f>
        <v>39</v>
      </c>
      <c r="Z2690" s="3">
        <f>Y2690-N2690</f>
        <v>30</v>
      </c>
      <c r="AA2690" s="3">
        <f t="shared" si="251"/>
        <v>7</v>
      </c>
      <c r="AB2690" s="3">
        <f>COUNTA(I2690:V2690)-COUNTA(N2690)</f>
        <v>6</v>
      </c>
      <c r="AC2690" s="74">
        <f t="array" ref="AC2690">AVERAGE(IF((COLUMN(I2690:V2690)&lt;&gt;COLUMN(N2690)), I2690:V2690))</f>
        <v>2.3076923076923075</v>
      </c>
    </row>
    <row r="2691" spans="1:29" x14ac:dyDescent="0.35">
      <c r="A2691" t="s">
        <v>3858</v>
      </c>
      <c r="B2691" t="s">
        <v>109</v>
      </c>
      <c r="C2691" t="s">
        <v>3727</v>
      </c>
      <c r="D2691" s="1">
        <v>2.6</v>
      </c>
      <c r="E2691" s="2">
        <f t="shared" si="252"/>
        <v>0</v>
      </c>
      <c r="F2691" s="2">
        <f t="shared" si="253"/>
        <v>1.5</v>
      </c>
      <c r="G2691" s="2">
        <f t="shared" si="254"/>
        <v>1.1111111111111112</v>
      </c>
      <c r="H2691" s="2">
        <f t="shared" si="255"/>
        <v>1.1666666666666667</v>
      </c>
      <c r="I2691" s="3">
        <v>2</v>
      </c>
      <c r="K2691" s="3">
        <v>3</v>
      </c>
      <c r="L2691" s="3">
        <v>1</v>
      </c>
      <c r="N2691" s="3">
        <v>1</v>
      </c>
      <c r="P2691" s="3">
        <v>4</v>
      </c>
      <c r="Q2691" s="3">
        <v>4</v>
      </c>
      <c r="R2691" s="3">
        <v>1</v>
      </c>
      <c r="W2691" s="1">
        <f t="shared" si="256"/>
        <v>2.6</v>
      </c>
      <c r="X2691" s="17">
        <f>IFERROR(Z2691/AB2691,0)</f>
        <v>2.5</v>
      </c>
      <c r="Y2691" s="3">
        <f>SUBTOTAL(109,I2691:V2691)</f>
        <v>16</v>
      </c>
      <c r="Z2691" s="3">
        <f>Y2691-N2691</f>
        <v>15</v>
      </c>
      <c r="AA2691" s="3">
        <f t="shared" si="251"/>
        <v>7</v>
      </c>
      <c r="AB2691" s="3">
        <f>COUNTA(I2691:V2691)-COUNTA(N2691)</f>
        <v>6</v>
      </c>
      <c r="AC2691" s="74">
        <f t="array" ref="AC2691">AVERAGE(IF((COLUMN(I2691:V2691)&lt;&gt;COLUMN(N2691)), I2691:V2691))</f>
        <v>1.1538461538461537</v>
      </c>
    </row>
    <row r="2692" spans="1:29" x14ac:dyDescent="0.35">
      <c r="A2692" t="s">
        <v>3859</v>
      </c>
      <c r="B2692" t="s">
        <v>3860</v>
      </c>
      <c r="C2692" t="s">
        <v>3727</v>
      </c>
      <c r="D2692" s="1">
        <v>4.75</v>
      </c>
      <c r="E2692" s="2">
        <f t="shared" si="252"/>
        <v>3.6666666666666665</v>
      </c>
      <c r="F2692" s="2">
        <f t="shared" si="253"/>
        <v>2.5</v>
      </c>
      <c r="G2692" s="2">
        <f t="shared" si="254"/>
        <v>1.6666666666666667</v>
      </c>
      <c r="H2692" s="2">
        <f t="shared" si="255"/>
        <v>1.25</v>
      </c>
      <c r="R2692" s="3">
        <v>4</v>
      </c>
      <c r="S2692" s="3">
        <v>9</v>
      </c>
      <c r="T2692" s="3">
        <v>2</v>
      </c>
      <c r="V2692" s="3">
        <v>4</v>
      </c>
      <c r="W2692" s="1">
        <f t="shared" si="256"/>
        <v>4.75</v>
      </c>
      <c r="X2692" s="17">
        <f>IFERROR(Z2692/AB2692,0)</f>
        <v>4.75</v>
      </c>
      <c r="Y2692" s="3">
        <f>SUBTOTAL(109,I2692:V2692)</f>
        <v>19</v>
      </c>
      <c r="Z2692" s="3">
        <f>Y2692-N2692</f>
        <v>19</v>
      </c>
      <c r="AA2692" s="3">
        <f t="shared" si="251"/>
        <v>4</v>
      </c>
      <c r="AB2692" s="3">
        <f>COUNTA(I2692:V2692)-COUNTA(N2692)</f>
        <v>4</v>
      </c>
      <c r="AC2692" s="74">
        <f t="array" ref="AC2692">AVERAGE(IF((COLUMN(I2692:V2692)&lt;&gt;COLUMN(N2692)), I2692:V2692))</f>
        <v>1.4615384615384615</v>
      </c>
    </row>
    <row r="2693" spans="1:29" x14ac:dyDescent="0.35">
      <c r="A2693" t="s">
        <v>3861</v>
      </c>
      <c r="B2693" t="s">
        <v>111</v>
      </c>
      <c r="C2693" t="s">
        <v>3727</v>
      </c>
      <c r="D2693" s="1">
        <v>2.25</v>
      </c>
      <c r="E2693" s="2">
        <f t="shared" si="252"/>
        <v>1.3333333333333333</v>
      </c>
      <c r="F2693" s="2">
        <f t="shared" si="253"/>
        <v>1.1666666666666667</v>
      </c>
      <c r="G2693" s="2">
        <f t="shared" si="254"/>
        <v>0.77777777777777779</v>
      </c>
      <c r="H2693" s="2">
        <f t="shared" si="255"/>
        <v>0.75</v>
      </c>
      <c r="K2693" s="3">
        <v>2</v>
      </c>
      <c r="P2693" s="3">
        <v>1</v>
      </c>
      <c r="Q2693" s="3">
        <v>2</v>
      </c>
      <c r="U2693" s="3">
        <v>4</v>
      </c>
      <c r="W2693" s="1">
        <f t="shared" si="256"/>
        <v>2.25</v>
      </c>
      <c r="X2693" s="17">
        <f>IFERROR(Z2693/AB2693,0)</f>
        <v>2.25</v>
      </c>
      <c r="Y2693" s="3">
        <f>SUBTOTAL(109,I2693:V2693)</f>
        <v>9</v>
      </c>
      <c r="Z2693" s="3">
        <f>Y2693-N2693</f>
        <v>9</v>
      </c>
      <c r="AA2693" s="3">
        <f t="shared" si="251"/>
        <v>4</v>
      </c>
      <c r="AB2693" s="3">
        <f>COUNTA(I2693:V2693)-COUNTA(N2693)</f>
        <v>4</v>
      </c>
      <c r="AC2693" s="74">
        <f t="array" ref="AC2693">AVERAGE(IF((COLUMN(I2693:V2693)&lt;&gt;COLUMN(N2693)), I2693:V2693))</f>
        <v>0.69230769230769229</v>
      </c>
    </row>
    <row r="2694" spans="1:29" x14ac:dyDescent="0.35">
      <c r="A2694" t="s">
        <v>3862</v>
      </c>
      <c r="B2694" t="s">
        <v>978</v>
      </c>
      <c r="C2694" t="s">
        <v>3727</v>
      </c>
      <c r="D2694" s="1">
        <v>1.75</v>
      </c>
      <c r="E2694" s="2">
        <f t="shared" si="252"/>
        <v>1.3333333333333333</v>
      </c>
      <c r="F2694" s="2">
        <f t="shared" si="253"/>
        <v>0.66666666666666663</v>
      </c>
      <c r="G2694" s="2">
        <f t="shared" si="254"/>
        <v>0.66666666666666663</v>
      </c>
      <c r="H2694" s="2">
        <f t="shared" si="255"/>
        <v>0.66666666666666663</v>
      </c>
      <c r="L2694" s="3">
        <v>2</v>
      </c>
      <c r="N2694" s="3">
        <v>2</v>
      </c>
      <c r="S2694" s="3">
        <v>3</v>
      </c>
      <c r="T2694" s="3">
        <v>1</v>
      </c>
      <c r="V2694" s="3">
        <v>1</v>
      </c>
      <c r="W2694" s="1">
        <f t="shared" si="256"/>
        <v>1.75</v>
      </c>
      <c r="X2694" s="17">
        <f>IFERROR(Z2694/AB2694,0)</f>
        <v>1.75</v>
      </c>
      <c r="Y2694" s="3">
        <f>SUBTOTAL(109,I2694:V2694)</f>
        <v>9</v>
      </c>
      <c r="Z2694" s="3">
        <f>Y2694-N2694</f>
        <v>7</v>
      </c>
      <c r="AA2694" s="3">
        <f t="shared" si="251"/>
        <v>5</v>
      </c>
      <c r="AB2694" s="3">
        <f>COUNTA(I2694:V2694)-COUNTA(N2694)</f>
        <v>4</v>
      </c>
      <c r="AC2694" s="74">
        <f t="array" ref="AC2694">AVERAGE(IF((COLUMN(I2694:V2694)&lt;&gt;COLUMN(N2694)), I2694:V2694))</f>
        <v>0.53846153846153844</v>
      </c>
    </row>
    <row r="2695" spans="1:29" x14ac:dyDescent="0.35">
      <c r="A2695" t="s">
        <v>3863</v>
      </c>
      <c r="B2695" t="s">
        <v>113</v>
      </c>
      <c r="C2695" t="s">
        <v>3727</v>
      </c>
      <c r="D2695" s="1">
        <v>3.5</v>
      </c>
      <c r="E2695" s="2">
        <f t="shared" si="252"/>
        <v>0</v>
      </c>
      <c r="F2695" s="2">
        <f t="shared" si="253"/>
        <v>1.3333333333333333</v>
      </c>
      <c r="G2695" s="2">
        <f t="shared" si="254"/>
        <v>1.3333333333333333</v>
      </c>
      <c r="H2695" s="2">
        <f t="shared" si="255"/>
        <v>2</v>
      </c>
      <c r="J2695" s="3">
        <v>2</v>
      </c>
      <c r="K2695" s="3">
        <v>7</v>
      </c>
      <c r="L2695" s="3">
        <v>3</v>
      </c>
      <c r="M2695" s="3">
        <v>1</v>
      </c>
      <c r="N2695" s="3">
        <v>3</v>
      </c>
      <c r="P2695" s="3">
        <v>3</v>
      </c>
      <c r="Q2695" s="3">
        <v>5</v>
      </c>
      <c r="W2695" s="1">
        <f t="shared" si="256"/>
        <v>3.5</v>
      </c>
      <c r="X2695" s="17">
        <f>IFERROR(Z2695/AB2695,0)</f>
        <v>3.5</v>
      </c>
      <c r="Y2695" s="3">
        <f>SUBTOTAL(109,I2695:V2695)</f>
        <v>24</v>
      </c>
      <c r="Z2695" s="3">
        <f>Y2695-N2695</f>
        <v>21</v>
      </c>
      <c r="AA2695" s="3">
        <f t="shared" ref="AA2695:AA2758" si="257">COUNTA(I2695:V2695)</f>
        <v>7</v>
      </c>
      <c r="AB2695" s="3">
        <f>COUNTA(I2695:V2695)-COUNTA(N2695)</f>
        <v>6</v>
      </c>
      <c r="AC2695" s="74">
        <f t="array" ref="AC2695">AVERAGE(IF((COLUMN(I2695:V2695)&lt;&gt;COLUMN(N2695)), I2695:V2695))</f>
        <v>1.6153846153846154</v>
      </c>
    </row>
    <row r="2696" spans="1:29" x14ac:dyDescent="0.35">
      <c r="A2696" t="s">
        <v>3864</v>
      </c>
      <c r="B2696" t="s">
        <v>981</v>
      </c>
      <c r="C2696" t="s">
        <v>3727</v>
      </c>
      <c r="D2696" s="1">
        <v>1.2</v>
      </c>
      <c r="E2696" s="2">
        <f t="shared" si="252"/>
        <v>0.33333333333333331</v>
      </c>
      <c r="F2696" s="2">
        <f t="shared" si="253"/>
        <v>0.5</v>
      </c>
      <c r="G2696" s="2">
        <f t="shared" si="254"/>
        <v>0.66666666666666663</v>
      </c>
      <c r="H2696" s="2">
        <f t="shared" si="255"/>
        <v>0.66666666666666663</v>
      </c>
      <c r="L2696" s="3">
        <v>2</v>
      </c>
      <c r="M2696" s="3">
        <v>1</v>
      </c>
      <c r="N2696" s="3">
        <v>2</v>
      </c>
      <c r="P2696" s="3">
        <v>1</v>
      </c>
      <c r="R2696" s="3">
        <v>1</v>
      </c>
      <c r="U2696" s="3">
        <v>1</v>
      </c>
      <c r="W2696" s="1">
        <f t="shared" si="256"/>
        <v>1.2</v>
      </c>
      <c r="X2696" s="17">
        <f>IFERROR(Z2696/AB2696,0)</f>
        <v>1.2</v>
      </c>
      <c r="Y2696" s="3">
        <f>SUBTOTAL(109,I2696:V2696)</f>
        <v>8</v>
      </c>
      <c r="Z2696" s="3">
        <f>Y2696-N2696</f>
        <v>6</v>
      </c>
      <c r="AA2696" s="3">
        <f t="shared" si="257"/>
        <v>6</v>
      </c>
      <c r="AB2696" s="3">
        <f>COUNTA(I2696:V2696)-COUNTA(N2696)</f>
        <v>5</v>
      </c>
      <c r="AC2696" s="74">
        <f t="array" ref="AC2696">AVERAGE(IF((COLUMN(I2696:V2696)&lt;&gt;COLUMN(N2696)), I2696:V2696))</f>
        <v>0.46153846153846156</v>
      </c>
    </row>
    <row r="2697" spans="1:29" x14ac:dyDescent="0.35">
      <c r="A2697" t="s">
        <v>3865</v>
      </c>
      <c r="B2697" t="s">
        <v>1696</v>
      </c>
      <c r="C2697" t="s">
        <v>3727</v>
      </c>
      <c r="D2697" s="1">
        <v>3</v>
      </c>
      <c r="E2697" s="2">
        <f t="shared" si="252"/>
        <v>2.3333333333333335</v>
      </c>
      <c r="F2697" s="2">
        <f t="shared" si="253"/>
        <v>2</v>
      </c>
      <c r="G2697" s="2">
        <f t="shared" si="254"/>
        <v>1.4444444444444444</v>
      </c>
      <c r="H2697" s="2">
        <f t="shared" si="255"/>
        <v>1.25</v>
      </c>
      <c r="L2697" s="3">
        <v>2</v>
      </c>
      <c r="N2697" s="3">
        <v>1</v>
      </c>
      <c r="R2697" s="3">
        <v>5</v>
      </c>
      <c r="S2697" s="3">
        <v>6</v>
      </c>
      <c r="U2697" s="3">
        <v>1</v>
      </c>
      <c r="V2697" s="3">
        <v>1</v>
      </c>
      <c r="W2697" s="1">
        <f t="shared" si="256"/>
        <v>3</v>
      </c>
      <c r="X2697" s="17">
        <f>IFERROR(Z2697/AB2697,0)</f>
        <v>3</v>
      </c>
      <c r="Y2697" s="3">
        <f>SUBTOTAL(109,I2697:V2697)</f>
        <v>16</v>
      </c>
      <c r="Z2697" s="3">
        <f>Y2697-N2697</f>
        <v>15</v>
      </c>
      <c r="AA2697" s="3">
        <f t="shared" si="257"/>
        <v>6</v>
      </c>
      <c r="AB2697" s="3">
        <f>COUNTA(I2697:V2697)-COUNTA(N2697)</f>
        <v>5</v>
      </c>
      <c r="AC2697" s="74">
        <f t="array" ref="AC2697">AVERAGE(IF((COLUMN(I2697:V2697)&lt;&gt;COLUMN(N2697)), I2697:V2697))</f>
        <v>1.1538461538461537</v>
      </c>
    </row>
    <row r="2698" spans="1:29" x14ac:dyDescent="0.35">
      <c r="A2698" t="s">
        <v>3866</v>
      </c>
      <c r="B2698" t="s">
        <v>347</v>
      </c>
      <c r="C2698" t="s">
        <v>3727</v>
      </c>
      <c r="D2698" s="1">
        <v>4</v>
      </c>
      <c r="E2698" s="2">
        <f t="shared" si="252"/>
        <v>0</v>
      </c>
      <c r="F2698" s="2">
        <f t="shared" si="253"/>
        <v>0</v>
      </c>
      <c r="G2698" s="2">
        <f t="shared" si="254"/>
        <v>0.1111111111111111</v>
      </c>
      <c r="H2698" s="2">
        <f t="shared" si="255"/>
        <v>1.3333333333333333</v>
      </c>
      <c r="I2698" s="3">
        <v>3</v>
      </c>
      <c r="J2698" s="3">
        <v>5</v>
      </c>
      <c r="K2698" s="3">
        <v>6</v>
      </c>
      <c r="L2698" s="3">
        <v>4</v>
      </c>
      <c r="M2698" s="3">
        <v>1</v>
      </c>
      <c r="W2698" s="1">
        <f t="shared" si="256"/>
        <v>4</v>
      </c>
      <c r="X2698" s="17">
        <f>IFERROR(Z2698/AB2698,0)</f>
        <v>3.8</v>
      </c>
      <c r="Y2698" s="3">
        <f>SUBTOTAL(109,I2698:V2698)</f>
        <v>19</v>
      </c>
      <c r="Z2698" s="3">
        <f>Y2698-N2698</f>
        <v>19</v>
      </c>
      <c r="AA2698" s="3">
        <f t="shared" si="257"/>
        <v>5</v>
      </c>
      <c r="AB2698" s="3">
        <f>COUNTA(I2698:V2698)-COUNTA(N2698)</f>
        <v>5</v>
      </c>
      <c r="AC2698" s="74">
        <f t="array" ref="AC2698">AVERAGE(IF((COLUMN(I2698:V2698)&lt;&gt;COLUMN(N2698)), I2698:V2698))</f>
        <v>1.4615384615384615</v>
      </c>
    </row>
    <row r="2699" spans="1:29" x14ac:dyDescent="0.35">
      <c r="A2699" t="s">
        <v>3867</v>
      </c>
      <c r="B2699" t="s">
        <v>984</v>
      </c>
      <c r="C2699" t="s">
        <v>3727</v>
      </c>
      <c r="D2699" s="1">
        <v>2</v>
      </c>
      <c r="E2699" s="2">
        <f t="shared" si="252"/>
        <v>0.66666666666666663</v>
      </c>
      <c r="F2699" s="2">
        <f t="shared" si="253"/>
        <v>0.5</v>
      </c>
      <c r="G2699" s="2">
        <f t="shared" si="254"/>
        <v>0.88888888888888884</v>
      </c>
      <c r="H2699" s="2">
        <f t="shared" si="255"/>
        <v>1.4166666666666667</v>
      </c>
      <c r="J2699" s="3">
        <v>2</v>
      </c>
      <c r="K2699" s="3">
        <v>4</v>
      </c>
      <c r="L2699" s="3">
        <v>3</v>
      </c>
      <c r="M2699" s="3">
        <v>1</v>
      </c>
      <c r="N2699" s="3">
        <v>1</v>
      </c>
      <c r="O2699" s="3">
        <v>3</v>
      </c>
      <c r="P2699" s="3">
        <v>1</v>
      </c>
      <c r="S2699" s="3">
        <v>1</v>
      </c>
      <c r="T2699" s="3">
        <v>1</v>
      </c>
      <c r="W2699" s="1">
        <f t="shared" si="256"/>
        <v>2</v>
      </c>
      <c r="X2699" s="17">
        <f>IFERROR(Z2699/AB2699,0)</f>
        <v>2</v>
      </c>
      <c r="Y2699" s="3">
        <f>SUBTOTAL(109,I2699:V2699)</f>
        <v>17</v>
      </c>
      <c r="Z2699" s="3">
        <f>Y2699-N2699</f>
        <v>16</v>
      </c>
      <c r="AA2699" s="3">
        <f t="shared" si="257"/>
        <v>9</v>
      </c>
      <c r="AB2699" s="3">
        <f>COUNTA(I2699:V2699)-COUNTA(N2699)</f>
        <v>8</v>
      </c>
      <c r="AC2699" s="74">
        <f t="array" ref="AC2699">AVERAGE(IF((COLUMN(I2699:V2699)&lt;&gt;COLUMN(N2699)), I2699:V2699))</f>
        <v>1.2307692307692308</v>
      </c>
    </row>
    <row r="2700" spans="1:29" x14ac:dyDescent="0.35">
      <c r="A2700" t="s">
        <v>3868</v>
      </c>
      <c r="B2700" t="s">
        <v>986</v>
      </c>
      <c r="C2700" t="s">
        <v>3727</v>
      </c>
      <c r="D2700" s="1">
        <v>3</v>
      </c>
      <c r="E2700" s="2">
        <f t="shared" si="252"/>
        <v>0.33333333333333331</v>
      </c>
      <c r="F2700" s="2">
        <f t="shared" si="253"/>
        <v>0.16666666666666666</v>
      </c>
      <c r="G2700" s="2">
        <f t="shared" si="254"/>
        <v>0.44444444444444442</v>
      </c>
      <c r="H2700" s="2">
        <f t="shared" si="255"/>
        <v>1</v>
      </c>
      <c r="J2700" s="3">
        <v>2</v>
      </c>
      <c r="K2700" s="3">
        <v>6</v>
      </c>
      <c r="M2700" s="3">
        <v>3</v>
      </c>
      <c r="U2700" s="3">
        <v>1</v>
      </c>
      <c r="W2700" s="1">
        <f t="shared" si="256"/>
        <v>3</v>
      </c>
      <c r="X2700" s="17">
        <f>IFERROR(Z2700/AB2700,0)</f>
        <v>3</v>
      </c>
      <c r="Y2700" s="3">
        <f>SUBTOTAL(109,I2700:V2700)</f>
        <v>12</v>
      </c>
      <c r="Z2700" s="3">
        <f>Y2700-N2700</f>
        <v>12</v>
      </c>
      <c r="AA2700" s="3">
        <f t="shared" si="257"/>
        <v>4</v>
      </c>
      <c r="AB2700" s="3">
        <f>COUNTA(I2700:V2700)-COUNTA(N2700)</f>
        <v>4</v>
      </c>
      <c r="AC2700" s="74">
        <f t="array" ref="AC2700">AVERAGE(IF((COLUMN(I2700:V2700)&lt;&gt;COLUMN(N2700)), I2700:V2700))</f>
        <v>0.92307692307692313</v>
      </c>
    </row>
    <row r="2701" spans="1:29" x14ac:dyDescent="0.35">
      <c r="A2701" t="s">
        <v>3869</v>
      </c>
      <c r="B2701" t="s">
        <v>988</v>
      </c>
      <c r="C2701" t="s">
        <v>3727</v>
      </c>
      <c r="D2701" s="1">
        <v>3.6</v>
      </c>
      <c r="E2701" s="2">
        <f t="shared" si="252"/>
        <v>4</v>
      </c>
      <c r="F2701" s="2">
        <f t="shared" si="253"/>
        <v>3.8333333333333335</v>
      </c>
      <c r="G2701" s="2">
        <f t="shared" si="254"/>
        <v>4</v>
      </c>
      <c r="H2701" s="2">
        <f t="shared" si="255"/>
        <v>3.6666666666666665</v>
      </c>
      <c r="J2701" s="3">
        <v>7</v>
      </c>
      <c r="K2701" s="3">
        <v>1</v>
      </c>
      <c r="M2701" s="3">
        <v>2</v>
      </c>
      <c r="N2701" s="3">
        <v>9</v>
      </c>
      <c r="O2701" s="3">
        <v>2</v>
      </c>
      <c r="P2701" s="3">
        <v>3</v>
      </c>
      <c r="Q2701" s="3">
        <v>7</v>
      </c>
      <c r="R2701" s="3">
        <v>1</v>
      </c>
      <c r="T2701" s="3">
        <v>11</v>
      </c>
      <c r="U2701" s="3">
        <v>1</v>
      </c>
      <c r="V2701" s="3">
        <v>1</v>
      </c>
      <c r="W2701" s="1">
        <f t="shared" si="256"/>
        <v>3.6</v>
      </c>
      <c r="X2701" s="17">
        <f>IFERROR(Z2701/AB2701,0)</f>
        <v>3.6</v>
      </c>
      <c r="Y2701" s="3">
        <f>SUBTOTAL(109,I2701:V2701)</f>
        <v>45</v>
      </c>
      <c r="Z2701" s="3">
        <f>Y2701-N2701</f>
        <v>36</v>
      </c>
      <c r="AA2701" s="3">
        <f t="shared" si="257"/>
        <v>11</v>
      </c>
      <c r="AB2701" s="3">
        <f>COUNTA(I2701:V2701)-COUNTA(N2701)</f>
        <v>10</v>
      </c>
      <c r="AC2701" s="74">
        <f t="array" ref="AC2701">AVERAGE(IF((COLUMN(I2701:V2701)&lt;&gt;COLUMN(N2701)), I2701:V2701))</f>
        <v>2.7692307692307692</v>
      </c>
    </row>
    <row r="2702" spans="1:29" x14ac:dyDescent="0.35">
      <c r="A2702" t="s">
        <v>3870</v>
      </c>
      <c r="B2702" t="s">
        <v>990</v>
      </c>
      <c r="C2702" t="s">
        <v>3727</v>
      </c>
      <c r="D2702" s="1">
        <v>3.4285714285714284</v>
      </c>
      <c r="E2702" s="2">
        <f t="shared" si="252"/>
        <v>3</v>
      </c>
      <c r="F2702" s="2">
        <f t="shared" si="253"/>
        <v>2.8333333333333335</v>
      </c>
      <c r="G2702" s="2">
        <f t="shared" si="254"/>
        <v>2.7777777777777777</v>
      </c>
      <c r="H2702" s="2">
        <f t="shared" si="255"/>
        <v>2.0833333333333335</v>
      </c>
      <c r="N2702" s="3">
        <v>2</v>
      </c>
      <c r="O2702" s="3">
        <v>6</v>
      </c>
      <c r="P2702" s="3">
        <v>3</v>
      </c>
      <c r="R2702" s="3">
        <v>5</v>
      </c>
      <c r="S2702" s="3">
        <v>7</v>
      </c>
      <c r="T2702" s="3">
        <v>1</v>
      </c>
      <c r="U2702" s="3">
        <v>1</v>
      </c>
      <c r="V2702" s="3">
        <v>1</v>
      </c>
      <c r="W2702" s="1">
        <f t="shared" si="256"/>
        <v>3.4285714285714284</v>
      </c>
      <c r="X2702" s="17">
        <f>IFERROR(Z2702/AB2702,0)</f>
        <v>3.4285714285714284</v>
      </c>
      <c r="Y2702" s="3">
        <f>SUBTOTAL(109,I2702:V2702)</f>
        <v>26</v>
      </c>
      <c r="Z2702" s="3">
        <f>Y2702-N2702</f>
        <v>24</v>
      </c>
      <c r="AA2702" s="3">
        <f t="shared" si="257"/>
        <v>8</v>
      </c>
      <c r="AB2702" s="3">
        <f>COUNTA(I2702:V2702)-COUNTA(N2702)</f>
        <v>7</v>
      </c>
      <c r="AC2702" s="74">
        <f t="array" ref="AC2702">AVERAGE(IF((COLUMN(I2702:V2702)&lt;&gt;COLUMN(N2702)), I2702:V2702))</f>
        <v>1.8461538461538463</v>
      </c>
    </row>
    <row r="2703" spans="1:29" x14ac:dyDescent="0.35">
      <c r="A2703" t="s">
        <v>3871</v>
      </c>
      <c r="B2703" t="s">
        <v>115</v>
      </c>
      <c r="C2703" t="s">
        <v>3727</v>
      </c>
      <c r="D2703" s="1">
        <v>4.875</v>
      </c>
      <c r="E2703" s="2">
        <f t="shared" si="252"/>
        <v>3.6666666666666665</v>
      </c>
      <c r="F2703" s="2">
        <f t="shared" si="253"/>
        <v>1.8333333333333333</v>
      </c>
      <c r="G2703" s="2">
        <f t="shared" si="254"/>
        <v>1.7777777777777777</v>
      </c>
      <c r="H2703" s="2">
        <f t="shared" si="255"/>
        <v>2.9166666666666665</v>
      </c>
      <c r="J2703" s="3">
        <v>8</v>
      </c>
      <c r="K2703" s="3">
        <v>7</v>
      </c>
      <c r="L2703" s="3">
        <v>4</v>
      </c>
      <c r="M2703" s="3">
        <v>1</v>
      </c>
      <c r="N2703" s="3">
        <v>3</v>
      </c>
      <c r="O2703" s="3">
        <v>1</v>
      </c>
      <c r="T2703" s="3">
        <v>4</v>
      </c>
      <c r="U2703" s="3">
        <v>7</v>
      </c>
      <c r="V2703" s="3">
        <v>7</v>
      </c>
      <c r="W2703" s="1">
        <f t="shared" si="256"/>
        <v>4.875</v>
      </c>
      <c r="X2703" s="17">
        <f>IFERROR(Z2703/AB2703,0)</f>
        <v>4.875</v>
      </c>
      <c r="Y2703" s="3">
        <f>SUBTOTAL(109,I2703:V2703)</f>
        <v>42</v>
      </c>
      <c r="Z2703" s="3">
        <f>Y2703-N2703</f>
        <v>39</v>
      </c>
      <c r="AA2703" s="3">
        <f t="shared" si="257"/>
        <v>9</v>
      </c>
      <c r="AB2703" s="3">
        <f>COUNTA(I2703:V2703)-COUNTA(N2703)</f>
        <v>8</v>
      </c>
      <c r="AC2703" s="74">
        <f t="array" ref="AC2703">AVERAGE(IF((COLUMN(I2703:V2703)&lt;&gt;COLUMN(N2703)), I2703:V2703))</f>
        <v>3</v>
      </c>
    </row>
    <row r="2704" spans="1:29" x14ac:dyDescent="0.35">
      <c r="A2704" t="s">
        <v>3872</v>
      </c>
      <c r="B2704" t="s">
        <v>993</v>
      </c>
      <c r="C2704" t="s">
        <v>3727</v>
      </c>
      <c r="D2704" s="1">
        <v>5.2857142857142856</v>
      </c>
      <c r="E2704" s="2">
        <f t="shared" si="252"/>
        <v>3</v>
      </c>
      <c r="F2704" s="2">
        <f t="shared" si="253"/>
        <v>1.5</v>
      </c>
      <c r="G2704" s="2">
        <f t="shared" si="254"/>
        <v>2.5555555555555554</v>
      </c>
      <c r="H2704" s="2">
        <f t="shared" si="255"/>
        <v>2.75</v>
      </c>
      <c r="J2704" s="3">
        <v>3</v>
      </c>
      <c r="L2704" s="3">
        <v>7</v>
      </c>
      <c r="M2704" s="3">
        <v>6</v>
      </c>
      <c r="N2704" s="3">
        <v>7</v>
      </c>
      <c r="O2704" s="3">
        <v>1</v>
      </c>
      <c r="T2704" s="3">
        <v>7</v>
      </c>
      <c r="U2704" s="3">
        <v>2</v>
      </c>
      <c r="V2704" s="3">
        <v>11</v>
      </c>
      <c r="W2704" s="1">
        <f t="shared" si="256"/>
        <v>5.2857142857142856</v>
      </c>
      <c r="X2704" s="17">
        <f>IFERROR(Z2704/AB2704,0)</f>
        <v>5.2857142857142856</v>
      </c>
      <c r="Y2704" s="3">
        <f>SUBTOTAL(109,I2704:V2704)</f>
        <v>44</v>
      </c>
      <c r="Z2704" s="3">
        <f>Y2704-N2704</f>
        <v>37</v>
      </c>
      <c r="AA2704" s="3">
        <f t="shared" si="257"/>
        <v>8</v>
      </c>
      <c r="AB2704" s="3">
        <f>COUNTA(I2704:V2704)-COUNTA(N2704)</f>
        <v>7</v>
      </c>
      <c r="AC2704" s="74">
        <f t="array" ref="AC2704">AVERAGE(IF((COLUMN(I2704:V2704)&lt;&gt;COLUMN(N2704)), I2704:V2704))</f>
        <v>2.8461538461538463</v>
      </c>
    </row>
    <row r="2705" spans="1:29" x14ac:dyDescent="0.35">
      <c r="A2705" t="s">
        <v>3873</v>
      </c>
      <c r="B2705" t="s">
        <v>349</v>
      </c>
      <c r="C2705" t="s">
        <v>3727</v>
      </c>
      <c r="D2705" s="1">
        <v>3.1666666666666665</v>
      </c>
      <c r="E2705" s="2">
        <f t="shared" si="252"/>
        <v>2.6666666666666665</v>
      </c>
      <c r="F2705" s="2">
        <f t="shared" si="253"/>
        <v>3</v>
      </c>
      <c r="G2705" s="2">
        <f t="shared" si="254"/>
        <v>3.5555555555555554</v>
      </c>
      <c r="H2705" s="2">
        <f t="shared" si="255"/>
        <v>2.6666666666666665</v>
      </c>
      <c r="N2705" s="3">
        <v>13</v>
      </c>
      <c r="O2705" s="3">
        <v>1</v>
      </c>
      <c r="P2705" s="3">
        <v>3</v>
      </c>
      <c r="R2705" s="3">
        <v>7</v>
      </c>
      <c r="S2705" s="3">
        <v>2</v>
      </c>
      <c r="T2705" s="3">
        <v>1</v>
      </c>
      <c r="U2705" s="3">
        <v>5</v>
      </c>
      <c r="W2705" s="1">
        <f t="shared" si="256"/>
        <v>3.1666666666666665</v>
      </c>
      <c r="X2705" s="17">
        <f>IFERROR(Z2705/AB2705,0)</f>
        <v>3.1666666666666665</v>
      </c>
      <c r="Y2705" s="3">
        <f>SUBTOTAL(109,I2705:V2705)</f>
        <v>32</v>
      </c>
      <c r="Z2705" s="3">
        <f>Y2705-N2705</f>
        <v>19</v>
      </c>
      <c r="AA2705" s="3">
        <f t="shared" si="257"/>
        <v>7</v>
      </c>
      <c r="AB2705" s="3">
        <f>COUNTA(I2705:V2705)-COUNTA(N2705)</f>
        <v>6</v>
      </c>
      <c r="AC2705" s="74">
        <f t="array" ref="AC2705">AVERAGE(IF((COLUMN(I2705:V2705)&lt;&gt;COLUMN(N2705)), I2705:V2705))</f>
        <v>1.4615384615384615</v>
      </c>
    </row>
    <row r="2706" spans="1:29" x14ac:dyDescent="0.35">
      <c r="A2706" t="s">
        <v>3874</v>
      </c>
      <c r="B2706" t="s">
        <v>351</v>
      </c>
      <c r="C2706" t="s">
        <v>3727</v>
      </c>
      <c r="D2706" s="1">
        <v>5</v>
      </c>
      <c r="E2706" s="2">
        <f t="shared" si="252"/>
        <v>6.333333333333333</v>
      </c>
      <c r="F2706" s="2">
        <f t="shared" si="253"/>
        <v>4.666666666666667</v>
      </c>
      <c r="G2706" s="2">
        <f t="shared" si="254"/>
        <v>4.5555555555555554</v>
      </c>
      <c r="H2706" s="2">
        <f t="shared" si="255"/>
        <v>4.25</v>
      </c>
      <c r="I2706" s="3">
        <v>18</v>
      </c>
      <c r="J2706" s="3">
        <v>8</v>
      </c>
      <c r="K2706" s="3">
        <v>2</v>
      </c>
      <c r="M2706" s="3">
        <v>5</v>
      </c>
      <c r="N2706" s="3">
        <v>6</v>
      </c>
      <c r="O2706" s="3">
        <v>2</v>
      </c>
      <c r="P2706" s="3">
        <v>4</v>
      </c>
      <c r="Q2706" s="3">
        <v>5</v>
      </c>
      <c r="S2706" s="3">
        <v>7</v>
      </c>
      <c r="T2706" s="3">
        <v>10</v>
      </c>
      <c r="U2706" s="3">
        <v>2</v>
      </c>
      <c r="W2706" s="1">
        <f t="shared" si="256"/>
        <v>5</v>
      </c>
      <c r="X2706" s="17">
        <f>IFERROR(Z2706/AB2706,0)</f>
        <v>6.3</v>
      </c>
      <c r="Y2706" s="3">
        <f>SUBTOTAL(109,I2706:V2706)</f>
        <v>69</v>
      </c>
      <c r="Z2706" s="3">
        <f>Y2706-N2706</f>
        <v>63</v>
      </c>
      <c r="AA2706" s="3">
        <f t="shared" si="257"/>
        <v>11</v>
      </c>
      <c r="AB2706" s="3">
        <f>COUNTA(I2706:V2706)-COUNTA(N2706)</f>
        <v>10</v>
      </c>
      <c r="AC2706" s="74">
        <f t="array" ref="AC2706">AVERAGE(IF((COLUMN(I2706:V2706)&lt;&gt;COLUMN(N2706)), I2706:V2706))</f>
        <v>4.8461538461538458</v>
      </c>
    </row>
    <row r="2707" spans="1:29" x14ac:dyDescent="0.35">
      <c r="A2707" t="s">
        <v>3875</v>
      </c>
      <c r="B2707" t="s">
        <v>353</v>
      </c>
      <c r="C2707" t="s">
        <v>3727</v>
      </c>
      <c r="D2707" s="1">
        <v>1.7142857142857142</v>
      </c>
      <c r="E2707" s="2">
        <f t="shared" si="252"/>
        <v>1</v>
      </c>
      <c r="F2707" s="2">
        <f t="shared" si="253"/>
        <v>1.3333333333333333</v>
      </c>
      <c r="G2707" s="2">
        <f t="shared" si="254"/>
        <v>1.6666666666666667</v>
      </c>
      <c r="H2707" s="2">
        <f t="shared" si="255"/>
        <v>1.25</v>
      </c>
      <c r="I2707" s="3">
        <v>5</v>
      </c>
      <c r="M2707" s="3">
        <v>1</v>
      </c>
      <c r="N2707" s="3">
        <v>4</v>
      </c>
      <c r="O2707" s="3">
        <v>2</v>
      </c>
      <c r="P2707" s="3">
        <v>2</v>
      </c>
      <c r="R2707" s="3">
        <v>3</v>
      </c>
      <c r="S2707" s="3">
        <v>2</v>
      </c>
      <c r="U2707" s="3">
        <v>1</v>
      </c>
      <c r="V2707" s="3">
        <v>1</v>
      </c>
      <c r="W2707" s="1">
        <f t="shared" si="256"/>
        <v>1.7142857142857142</v>
      </c>
      <c r="X2707" s="17">
        <f>IFERROR(Z2707/AB2707,0)</f>
        <v>2.125</v>
      </c>
      <c r="Y2707" s="3">
        <f>SUBTOTAL(109,I2707:V2707)</f>
        <v>21</v>
      </c>
      <c r="Z2707" s="3">
        <f>Y2707-N2707</f>
        <v>17</v>
      </c>
      <c r="AA2707" s="3">
        <f t="shared" si="257"/>
        <v>9</v>
      </c>
      <c r="AB2707" s="3">
        <f>COUNTA(I2707:V2707)-COUNTA(N2707)</f>
        <v>8</v>
      </c>
      <c r="AC2707" s="74">
        <f t="array" ref="AC2707">AVERAGE(IF((COLUMN(I2707:V2707)&lt;&gt;COLUMN(N2707)), I2707:V2707))</f>
        <v>1.3076923076923077</v>
      </c>
    </row>
    <row r="2708" spans="1:29" x14ac:dyDescent="0.35">
      <c r="A2708" t="s">
        <v>3876</v>
      </c>
      <c r="B2708" t="s">
        <v>1002</v>
      </c>
      <c r="C2708" t="s">
        <v>3727</v>
      </c>
      <c r="D2708" s="1">
        <v>3.8</v>
      </c>
      <c r="E2708" s="2">
        <f t="shared" si="252"/>
        <v>0</v>
      </c>
      <c r="F2708" s="2">
        <f t="shared" si="253"/>
        <v>0.5</v>
      </c>
      <c r="G2708" s="2">
        <f t="shared" si="254"/>
        <v>2.3333333333333335</v>
      </c>
      <c r="H2708" s="2">
        <f t="shared" si="255"/>
        <v>2.3333333333333335</v>
      </c>
      <c r="J2708" s="3">
        <v>3</v>
      </c>
      <c r="L2708" s="3">
        <v>4</v>
      </c>
      <c r="M2708" s="3">
        <v>3</v>
      </c>
      <c r="N2708" s="3">
        <v>9</v>
      </c>
      <c r="O2708" s="3">
        <v>6</v>
      </c>
      <c r="R2708" s="3">
        <v>3</v>
      </c>
      <c r="W2708" s="1">
        <f t="shared" si="256"/>
        <v>3.8</v>
      </c>
      <c r="X2708" s="17">
        <f>IFERROR(Z2708/AB2708,0)</f>
        <v>3.8</v>
      </c>
      <c r="Y2708" s="3">
        <f>SUBTOTAL(109,I2708:V2708)</f>
        <v>28</v>
      </c>
      <c r="Z2708" s="3">
        <f>Y2708-N2708</f>
        <v>19</v>
      </c>
      <c r="AA2708" s="3">
        <f t="shared" si="257"/>
        <v>6</v>
      </c>
      <c r="AB2708" s="3">
        <f>COUNTA(I2708:V2708)-COUNTA(N2708)</f>
        <v>5</v>
      </c>
      <c r="AC2708" s="74">
        <f t="array" ref="AC2708">AVERAGE(IF((COLUMN(I2708:V2708)&lt;&gt;COLUMN(N2708)), I2708:V2708))</f>
        <v>1.4615384615384615</v>
      </c>
    </row>
    <row r="2709" spans="1:29" x14ac:dyDescent="0.35">
      <c r="A2709" t="s">
        <v>3877</v>
      </c>
      <c r="B2709" t="s">
        <v>2828</v>
      </c>
      <c r="C2709" t="s">
        <v>3727</v>
      </c>
      <c r="D2709" s="1">
        <v>1</v>
      </c>
      <c r="E2709" s="2">
        <f t="shared" si="252"/>
        <v>0</v>
      </c>
      <c r="F2709" s="2">
        <f t="shared" si="253"/>
        <v>0</v>
      </c>
      <c r="G2709" s="2">
        <f t="shared" si="254"/>
        <v>0.1111111111111111</v>
      </c>
      <c r="H2709" s="2">
        <f t="shared" si="255"/>
        <v>8.3333333333333329E-2</v>
      </c>
      <c r="O2709" s="3">
        <v>1</v>
      </c>
      <c r="W2709" s="1">
        <f t="shared" si="256"/>
        <v>1</v>
      </c>
      <c r="X2709" s="17">
        <f>IFERROR(Z2709/AB2709,0)</f>
        <v>1</v>
      </c>
      <c r="Y2709" s="3">
        <f>SUBTOTAL(109,I2709:V2709)</f>
        <v>1</v>
      </c>
      <c r="Z2709" s="3">
        <f>Y2709-N2709</f>
        <v>1</v>
      </c>
      <c r="AA2709" s="3">
        <f t="shared" si="257"/>
        <v>1</v>
      </c>
      <c r="AB2709" s="3">
        <f>COUNTA(I2709:V2709)-COUNTA(N2709)</f>
        <v>1</v>
      </c>
      <c r="AC2709" s="74">
        <f t="array" ref="AC2709">AVERAGE(IF((COLUMN(I2709:V2709)&lt;&gt;COLUMN(N2709)), I2709:V2709))</f>
        <v>7.6923076923076927E-2</v>
      </c>
    </row>
    <row r="2710" spans="1:29" x14ac:dyDescent="0.35">
      <c r="A2710" t="s">
        <v>3878</v>
      </c>
      <c r="B2710" t="s">
        <v>2831</v>
      </c>
      <c r="C2710" t="s">
        <v>3727</v>
      </c>
      <c r="D2710" s="1">
        <v>1.8</v>
      </c>
      <c r="E2710" s="2">
        <f t="shared" si="252"/>
        <v>1</v>
      </c>
      <c r="F2710" s="2">
        <f t="shared" si="253"/>
        <v>1.1666666666666667</v>
      </c>
      <c r="G2710" s="2">
        <f t="shared" si="254"/>
        <v>1.3333333333333333</v>
      </c>
      <c r="H2710" s="2">
        <f t="shared" si="255"/>
        <v>1.4166666666666667</v>
      </c>
      <c r="I2710" s="3">
        <v>1</v>
      </c>
      <c r="J2710" s="3">
        <v>1</v>
      </c>
      <c r="K2710" s="3">
        <v>2</v>
      </c>
      <c r="L2710" s="3">
        <v>2</v>
      </c>
      <c r="M2710" s="3">
        <v>3</v>
      </c>
      <c r="O2710" s="3">
        <v>2</v>
      </c>
      <c r="P2710" s="3">
        <v>3</v>
      </c>
      <c r="R2710" s="3">
        <v>1</v>
      </c>
      <c r="T2710" s="3">
        <v>1</v>
      </c>
      <c r="U2710" s="3">
        <v>2</v>
      </c>
      <c r="V2710" s="3">
        <v>1</v>
      </c>
      <c r="W2710" s="1">
        <f t="shared" si="256"/>
        <v>1.8</v>
      </c>
      <c r="X2710" s="17">
        <f>IFERROR(Z2710/AB2710,0)</f>
        <v>1.7272727272727273</v>
      </c>
      <c r="Y2710" s="3">
        <f>SUBTOTAL(109,I2710:V2710)</f>
        <v>19</v>
      </c>
      <c r="Z2710" s="3">
        <f>Y2710-N2710</f>
        <v>19</v>
      </c>
      <c r="AA2710" s="3">
        <f t="shared" si="257"/>
        <v>11</v>
      </c>
      <c r="AB2710" s="3">
        <f>COUNTA(I2710:V2710)-COUNTA(N2710)</f>
        <v>11</v>
      </c>
      <c r="AC2710" s="74">
        <f t="array" ref="AC2710">AVERAGE(IF((COLUMN(I2710:V2710)&lt;&gt;COLUMN(N2710)), I2710:V2710))</f>
        <v>1.4615384615384615</v>
      </c>
    </row>
    <row r="2711" spans="1:29" x14ac:dyDescent="0.35">
      <c r="A2711" t="s">
        <v>3879</v>
      </c>
      <c r="B2711" t="s">
        <v>1006</v>
      </c>
      <c r="C2711" t="s">
        <v>3727</v>
      </c>
      <c r="D2711" s="1">
        <v>1.25</v>
      </c>
      <c r="E2711" s="2">
        <f t="shared" si="252"/>
        <v>0.33333333333333331</v>
      </c>
      <c r="F2711" s="2">
        <f t="shared" si="253"/>
        <v>0.16666666666666666</v>
      </c>
      <c r="G2711" s="2">
        <f t="shared" si="254"/>
        <v>0.33333333333333331</v>
      </c>
      <c r="H2711" s="2">
        <f t="shared" si="255"/>
        <v>0.41666666666666669</v>
      </c>
      <c r="K2711" s="3">
        <v>1</v>
      </c>
      <c r="L2711" s="3">
        <v>1</v>
      </c>
      <c r="M2711" s="3">
        <v>2</v>
      </c>
      <c r="S2711" s="3">
        <v>1</v>
      </c>
      <c r="W2711" s="1">
        <f t="shared" si="256"/>
        <v>1.25</v>
      </c>
      <c r="X2711" s="17">
        <f>IFERROR(Z2711/AB2711,0)</f>
        <v>1.25</v>
      </c>
      <c r="Y2711" s="3">
        <f>SUBTOTAL(109,I2711:V2711)</f>
        <v>5</v>
      </c>
      <c r="Z2711" s="3">
        <f>Y2711-N2711</f>
        <v>5</v>
      </c>
      <c r="AA2711" s="3">
        <f t="shared" si="257"/>
        <v>4</v>
      </c>
      <c r="AB2711" s="3">
        <f>COUNTA(I2711:V2711)-COUNTA(N2711)</f>
        <v>4</v>
      </c>
      <c r="AC2711" s="74">
        <f t="array" ref="AC2711">AVERAGE(IF((COLUMN(I2711:V2711)&lt;&gt;COLUMN(N2711)), I2711:V2711))</f>
        <v>0.38461538461538464</v>
      </c>
    </row>
    <row r="2712" spans="1:29" x14ac:dyDescent="0.35">
      <c r="A2712" t="s">
        <v>3880</v>
      </c>
      <c r="B2712" t="s">
        <v>1008</v>
      </c>
      <c r="C2712" t="s">
        <v>3727</v>
      </c>
      <c r="D2712" s="1">
        <v>1.3333333333333333</v>
      </c>
      <c r="E2712" s="2">
        <f t="shared" si="252"/>
        <v>0.33333333333333331</v>
      </c>
      <c r="F2712" s="2">
        <f t="shared" si="253"/>
        <v>0.66666666666666663</v>
      </c>
      <c r="G2712" s="2">
        <f t="shared" si="254"/>
        <v>0.77777777777777779</v>
      </c>
      <c r="H2712" s="2">
        <f t="shared" si="255"/>
        <v>0.66666666666666663</v>
      </c>
      <c r="J2712" s="3">
        <v>1</v>
      </c>
      <c r="O2712" s="3">
        <v>3</v>
      </c>
      <c r="P2712" s="3">
        <v>1</v>
      </c>
      <c r="Q2712" s="3">
        <v>1</v>
      </c>
      <c r="R2712" s="3">
        <v>1</v>
      </c>
      <c r="U2712" s="3">
        <v>1</v>
      </c>
      <c r="W2712" s="1">
        <f t="shared" si="256"/>
        <v>1.3333333333333333</v>
      </c>
      <c r="X2712" s="17">
        <f>IFERROR(Z2712/AB2712,0)</f>
        <v>1.3333333333333333</v>
      </c>
      <c r="Y2712" s="3">
        <f>SUBTOTAL(109,I2712:V2712)</f>
        <v>8</v>
      </c>
      <c r="Z2712" s="3">
        <f>Y2712-N2712</f>
        <v>8</v>
      </c>
      <c r="AA2712" s="3">
        <f t="shared" si="257"/>
        <v>6</v>
      </c>
      <c r="AB2712" s="3">
        <f>COUNTA(I2712:V2712)-COUNTA(N2712)</f>
        <v>6</v>
      </c>
      <c r="AC2712" s="74">
        <f t="array" ref="AC2712">AVERAGE(IF((COLUMN(I2712:V2712)&lt;&gt;COLUMN(N2712)), I2712:V2712))</f>
        <v>0.61538461538461542</v>
      </c>
    </row>
    <row r="2713" spans="1:29" x14ac:dyDescent="0.35">
      <c r="A2713" t="s">
        <v>3881</v>
      </c>
      <c r="B2713" t="s">
        <v>1723</v>
      </c>
      <c r="C2713" t="s">
        <v>3727</v>
      </c>
      <c r="D2713" s="1">
        <v>1</v>
      </c>
      <c r="E2713" s="2">
        <f t="shared" si="252"/>
        <v>0</v>
      </c>
      <c r="F2713" s="2">
        <f t="shared" si="253"/>
        <v>0.16666666666666666</v>
      </c>
      <c r="G2713" s="2">
        <f t="shared" si="254"/>
        <v>0.22222222222222221</v>
      </c>
      <c r="H2713" s="2">
        <f t="shared" si="255"/>
        <v>0.16666666666666666</v>
      </c>
      <c r="O2713" s="3">
        <v>1</v>
      </c>
      <c r="R2713" s="3">
        <v>1</v>
      </c>
      <c r="W2713" s="1">
        <f t="shared" si="256"/>
        <v>1</v>
      </c>
      <c r="X2713" s="17">
        <f>IFERROR(Z2713/AB2713,0)</f>
        <v>1</v>
      </c>
      <c r="Y2713" s="3">
        <f>SUBTOTAL(109,I2713:V2713)</f>
        <v>2</v>
      </c>
      <c r="Z2713" s="3">
        <f>Y2713-N2713</f>
        <v>2</v>
      </c>
      <c r="AA2713" s="3">
        <f t="shared" si="257"/>
        <v>2</v>
      </c>
      <c r="AB2713" s="3">
        <f>COUNTA(I2713:V2713)-COUNTA(N2713)</f>
        <v>2</v>
      </c>
      <c r="AC2713" s="74">
        <f t="array" ref="AC2713">AVERAGE(IF((COLUMN(I2713:V2713)&lt;&gt;COLUMN(N2713)), I2713:V2713))</f>
        <v>0.15384615384615385</v>
      </c>
    </row>
    <row r="2714" spans="1:29" x14ac:dyDescent="0.35">
      <c r="A2714" t="s">
        <v>3882</v>
      </c>
      <c r="B2714" t="s">
        <v>1725</v>
      </c>
      <c r="C2714" t="s">
        <v>3727</v>
      </c>
      <c r="D2714" s="1">
        <v>1</v>
      </c>
      <c r="E2714" s="2">
        <f t="shared" si="252"/>
        <v>0</v>
      </c>
      <c r="F2714" s="2">
        <f t="shared" si="253"/>
        <v>0</v>
      </c>
      <c r="G2714" s="2">
        <f t="shared" si="254"/>
        <v>0.1111111111111111</v>
      </c>
      <c r="H2714" s="2">
        <f t="shared" si="255"/>
        <v>8.3333333333333329E-2</v>
      </c>
      <c r="M2714" s="3">
        <v>1</v>
      </c>
      <c r="W2714" s="1">
        <f t="shared" si="256"/>
        <v>1</v>
      </c>
      <c r="X2714" s="17">
        <f>IFERROR(Z2714/AB2714,0)</f>
        <v>1</v>
      </c>
      <c r="Y2714" s="3">
        <f>SUBTOTAL(109,I2714:V2714)</f>
        <v>1</v>
      </c>
      <c r="Z2714" s="3">
        <f>Y2714-N2714</f>
        <v>1</v>
      </c>
      <c r="AA2714" s="3">
        <f t="shared" si="257"/>
        <v>1</v>
      </c>
      <c r="AB2714" s="3">
        <f>COUNTA(I2714:V2714)-COUNTA(N2714)</f>
        <v>1</v>
      </c>
      <c r="AC2714" s="74">
        <f t="array" ref="AC2714">AVERAGE(IF((COLUMN(I2714:V2714)&lt;&gt;COLUMN(N2714)), I2714:V2714))</f>
        <v>7.6923076923076927E-2</v>
      </c>
    </row>
    <row r="2715" spans="1:29" x14ac:dyDescent="0.35">
      <c r="A2715" t="s">
        <v>3883</v>
      </c>
      <c r="B2715" t="s">
        <v>1727</v>
      </c>
      <c r="C2715" t="s">
        <v>3727</v>
      </c>
      <c r="D2715" s="1" t="s">
        <v>71</v>
      </c>
      <c r="E2715" s="2">
        <f t="shared" si="252"/>
        <v>0</v>
      </c>
      <c r="F2715" s="2">
        <f t="shared" si="253"/>
        <v>0</v>
      </c>
      <c r="G2715" s="2">
        <f t="shared" si="254"/>
        <v>0.1111111111111111</v>
      </c>
      <c r="H2715" s="2">
        <f t="shared" si="255"/>
        <v>8.3333333333333329E-2</v>
      </c>
      <c r="I2715" s="3">
        <v>1</v>
      </c>
      <c r="N2715" s="3">
        <v>1</v>
      </c>
      <c r="W2715" s="1" t="str">
        <f t="shared" si="256"/>
        <v>0</v>
      </c>
      <c r="X2715" s="17">
        <f>IFERROR(Z2715/AB2715,0)</f>
        <v>1</v>
      </c>
      <c r="Y2715" s="3">
        <f>SUBTOTAL(109,I2715:V2715)</f>
        <v>2</v>
      </c>
      <c r="Z2715" s="3">
        <f>Y2715-N2715</f>
        <v>1</v>
      </c>
      <c r="AA2715" s="3">
        <f t="shared" si="257"/>
        <v>2</v>
      </c>
      <c r="AB2715" s="3">
        <f>COUNTA(I2715:V2715)-COUNTA(N2715)</f>
        <v>1</v>
      </c>
      <c r="AC2715" s="74">
        <f t="array" ref="AC2715">AVERAGE(IF((COLUMN(I2715:V2715)&lt;&gt;COLUMN(N2715)), I2715:V2715))</f>
        <v>7.6923076923076927E-2</v>
      </c>
    </row>
    <row r="2716" spans="1:29" x14ac:dyDescent="0.35">
      <c r="A2716" t="s">
        <v>3884</v>
      </c>
      <c r="B2716" t="s">
        <v>117</v>
      </c>
      <c r="C2716" t="s">
        <v>3727</v>
      </c>
      <c r="D2716" s="1">
        <v>2.1</v>
      </c>
      <c r="E2716" s="2">
        <f t="shared" si="252"/>
        <v>1.6666666666666667</v>
      </c>
      <c r="F2716" s="2">
        <f t="shared" si="253"/>
        <v>1.5</v>
      </c>
      <c r="G2716" s="2">
        <f t="shared" si="254"/>
        <v>1.2222222222222223</v>
      </c>
      <c r="H2716" s="2">
        <f t="shared" si="255"/>
        <v>1.75</v>
      </c>
      <c r="I2716" s="3">
        <v>4</v>
      </c>
      <c r="J2716" s="3">
        <v>5</v>
      </c>
      <c r="K2716" s="3">
        <v>4</v>
      </c>
      <c r="L2716" s="3">
        <v>1</v>
      </c>
      <c r="M2716" s="3">
        <v>1</v>
      </c>
      <c r="N2716" s="3">
        <v>1</v>
      </c>
      <c r="P2716" s="3">
        <v>1</v>
      </c>
      <c r="Q2716" s="3">
        <v>3</v>
      </c>
      <c r="S2716" s="3">
        <v>1</v>
      </c>
      <c r="T2716" s="3">
        <v>2</v>
      </c>
      <c r="U2716" s="3">
        <v>2</v>
      </c>
      <c r="V2716" s="3">
        <v>1</v>
      </c>
      <c r="W2716" s="1">
        <f t="shared" si="256"/>
        <v>2.1</v>
      </c>
      <c r="X2716" s="17">
        <f>IFERROR(Z2716/AB2716,0)</f>
        <v>2.2727272727272729</v>
      </c>
      <c r="Y2716" s="3">
        <f>SUBTOTAL(109,I2716:V2716)</f>
        <v>26</v>
      </c>
      <c r="Z2716" s="3">
        <f>Y2716-N2716</f>
        <v>25</v>
      </c>
      <c r="AA2716" s="3">
        <f t="shared" si="257"/>
        <v>12</v>
      </c>
      <c r="AB2716" s="3">
        <f>COUNTA(I2716:V2716)-COUNTA(N2716)</f>
        <v>11</v>
      </c>
      <c r="AC2716" s="74">
        <f t="array" ref="AC2716">AVERAGE(IF((COLUMN(I2716:V2716)&lt;&gt;COLUMN(N2716)), I2716:V2716))</f>
        <v>1.9230769230769231</v>
      </c>
    </row>
    <row r="2717" spans="1:29" x14ac:dyDescent="0.35">
      <c r="A2717" t="s">
        <v>3885</v>
      </c>
      <c r="B2717" t="s">
        <v>121</v>
      </c>
      <c r="C2717" t="s">
        <v>3727</v>
      </c>
      <c r="D2717" s="1">
        <v>1</v>
      </c>
      <c r="E2717" s="2">
        <f t="shared" si="252"/>
        <v>0</v>
      </c>
      <c r="F2717" s="2">
        <f t="shared" si="253"/>
        <v>0.16666666666666666</v>
      </c>
      <c r="G2717" s="2">
        <f t="shared" si="254"/>
        <v>0.33333333333333331</v>
      </c>
      <c r="H2717" s="2">
        <f t="shared" si="255"/>
        <v>0.25</v>
      </c>
      <c r="N2717" s="3">
        <v>2</v>
      </c>
      <c r="Q2717" s="3">
        <v>1</v>
      </c>
      <c r="W2717" s="1">
        <f t="shared" si="256"/>
        <v>1</v>
      </c>
      <c r="X2717" s="17">
        <f>IFERROR(Z2717/AB2717,0)</f>
        <v>1</v>
      </c>
      <c r="Y2717" s="3">
        <f>SUBTOTAL(109,I2717:V2717)</f>
        <v>3</v>
      </c>
      <c r="Z2717" s="3">
        <f>Y2717-N2717</f>
        <v>1</v>
      </c>
      <c r="AA2717" s="3">
        <f t="shared" si="257"/>
        <v>2</v>
      </c>
      <c r="AB2717" s="3">
        <f>COUNTA(I2717:V2717)-COUNTA(N2717)</f>
        <v>1</v>
      </c>
      <c r="AC2717" s="74">
        <f t="array" ref="AC2717">AVERAGE(IF((COLUMN(I2717:V2717)&lt;&gt;COLUMN(N2717)), I2717:V2717))</f>
        <v>7.6923076923076927E-2</v>
      </c>
    </row>
    <row r="2718" spans="1:29" x14ac:dyDescent="0.35">
      <c r="A2718" t="s">
        <v>3886</v>
      </c>
      <c r="B2718" t="s">
        <v>1015</v>
      </c>
      <c r="C2718" t="s">
        <v>3727</v>
      </c>
      <c r="D2718" s="1">
        <v>1</v>
      </c>
      <c r="E2718" s="2">
        <f t="shared" si="252"/>
        <v>0.33333333333333331</v>
      </c>
      <c r="F2718" s="2">
        <f t="shared" si="253"/>
        <v>0.33333333333333331</v>
      </c>
      <c r="G2718" s="2">
        <f t="shared" si="254"/>
        <v>0.22222222222222221</v>
      </c>
      <c r="H2718" s="2">
        <f t="shared" si="255"/>
        <v>0.41666666666666669</v>
      </c>
      <c r="I2718" s="3">
        <v>1</v>
      </c>
      <c r="J2718" s="3">
        <v>1</v>
      </c>
      <c r="K2718" s="3">
        <v>1</v>
      </c>
      <c r="L2718" s="3">
        <v>1</v>
      </c>
      <c r="P2718" s="3">
        <v>1</v>
      </c>
      <c r="U2718" s="3">
        <v>1</v>
      </c>
      <c r="W2718" s="1">
        <f t="shared" si="256"/>
        <v>1</v>
      </c>
      <c r="X2718" s="17">
        <f>IFERROR(Z2718/AB2718,0)</f>
        <v>1</v>
      </c>
      <c r="Y2718" s="3">
        <f>SUBTOTAL(109,I2718:V2718)</f>
        <v>6</v>
      </c>
      <c r="Z2718" s="3">
        <f>Y2718-N2718</f>
        <v>6</v>
      </c>
      <c r="AA2718" s="3">
        <f t="shared" si="257"/>
        <v>6</v>
      </c>
      <c r="AB2718" s="3">
        <f>COUNTA(I2718:V2718)-COUNTA(N2718)</f>
        <v>6</v>
      </c>
      <c r="AC2718" s="74">
        <f t="array" ref="AC2718">AVERAGE(IF((COLUMN(I2718:V2718)&lt;&gt;COLUMN(N2718)), I2718:V2718))</f>
        <v>0.46153846153846156</v>
      </c>
    </row>
    <row r="2719" spans="1:29" x14ac:dyDescent="0.35">
      <c r="A2719" t="s">
        <v>3887</v>
      </c>
      <c r="B2719" t="s">
        <v>3888</v>
      </c>
      <c r="C2719" t="s">
        <v>3727</v>
      </c>
      <c r="D2719" s="1">
        <v>1</v>
      </c>
      <c r="E2719" s="2">
        <f t="shared" si="252"/>
        <v>0</v>
      </c>
      <c r="F2719" s="2">
        <f t="shared" si="253"/>
        <v>0.16666666666666666</v>
      </c>
      <c r="G2719" s="2">
        <f t="shared" si="254"/>
        <v>0.1111111111111111</v>
      </c>
      <c r="H2719" s="2">
        <f t="shared" si="255"/>
        <v>8.3333333333333329E-2</v>
      </c>
      <c r="R2719" s="3">
        <v>1</v>
      </c>
      <c r="W2719" s="1">
        <f t="shared" si="256"/>
        <v>1</v>
      </c>
      <c r="X2719" s="17">
        <f>IFERROR(Z2719/AB2719,0)</f>
        <v>1</v>
      </c>
      <c r="Y2719" s="3">
        <f>SUBTOTAL(109,I2719:V2719)</f>
        <v>1</v>
      </c>
      <c r="Z2719" s="3">
        <f>Y2719-N2719</f>
        <v>1</v>
      </c>
      <c r="AA2719" s="3">
        <f t="shared" si="257"/>
        <v>1</v>
      </c>
      <c r="AB2719" s="3">
        <f>COUNTA(I2719:V2719)-COUNTA(N2719)</f>
        <v>1</v>
      </c>
      <c r="AC2719" s="74">
        <f t="array" ref="AC2719">AVERAGE(IF((COLUMN(I2719:V2719)&lt;&gt;COLUMN(N2719)), I2719:V2719))</f>
        <v>7.6923076923076927E-2</v>
      </c>
    </row>
    <row r="2720" spans="1:29" x14ac:dyDescent="0.35">
      <c r="A2720" t="s">
        <v>3889</v>
      </c>
      <c r="B2720" t="s">
        <v>3890</v>
      </c>
      <c r="C2720" t="s">
        <v>3727</v>
      </c>
      <c r="D2720" s="1">
        <v>1</v>
      </c>
      <c r="E2720" s="2">
        <f t="shared" si="252"/>
        <v>0</v>
      </c>
      <c r="F2720" s="2">
        <f t="shared" si="253"/>
        <v>0.16666666666666666</v>
      </c>
      <c r="G2720" s="2">
        <f t="shared" si="254"/>
        <v>0.1111111111111111</v>
      </c>
      <c r="H2720" s="2">
        <f t="shared" si="255"/>
        <v>8.3333333333333329E-2</v>
      </c>
      <c r="R2720" s="3">
        <v>1</v>
      </c>
      <c r="W2720" s="1">
        <f t="shared" si="256"/>
        <v>1</v>
      </c>
      <c r="X2720" s="17">
        <f>IFERROR(Z2720/AB2720,0)</f>
        <v>1</v>
      </c>
      <c r="Y2720" s="3">
        <f>SUBTOTAL(109,I2720:V2720)</f>
        <v>1</v>
      </c>
      <c r="Z2720" s="3">
        <f>Y2720-N2720</f>
        <v>1</v>
      </c>
      <c r="AA2720" s="3">
        <f t="shared" si="257"/>
        <v>1</v>
      </c>
      <c r="AB2720" s="3">
        <f>COUNTA(I2720:V2720)-COUNTA(N2720)</f>
        <v>1</v>
      </c>
      <c r="AC2720" s="74">
        <f t="array" ref="AC2720">AVERAGE(IF((COLUMN(I2720:V2720)&lt;&gt;COLUMN(N2720)), I2720:V2720))</f>
        <v>7.6923076923076927E-2</v>
      </c>
    </row>
    <row r="2721" spans="1:29" x14ac:dyDescent="0.35">
      <c r="A2721" t="s">
        <v>3643</v>
      </c>
      <c r="B2721" t="s">
        <v>1019</v>
      </c>
      <c r="C2721" t="s">
        <v>3612</v>
      </c>
      <c r="D2721" s="1" t="s">
        <v>71</v>
      </c>
      <c r="E2721" s="2">
        <f t="shared" si="252"/>
        <v>0</v>
      </c>
      <c r="F2721" s="2">
        <f t="shared" si="253"/>
        <v>0</v>
      </c>
      <c r="G2721" s="2">
        <f t="shared" si="254"/>
        <v>0</v>
      </c>
      <c r="H2721" s="2">
        <f t="shared" si="255"/>
        <v>0</v>
      </c>
      <c r="I2721" s="3">
        <v>1</v>
      </c>
      <c r="W2721" s="1" t="str">
        <f t="shared" si="256"/>
        <v>0</v>
      </c>
      <c r="X2721" s="17">
        <f>IFERROR(Z2721/AB2721,0)</f>
        <v>1</v>
      </c>
      <c r="Y2721" s="3">
        <f>SUBTOTAL(109,I2721:V2721)</f>
        <v>1</v>
      </c>
      <c r="Z2721" s="3">
        <f>Y2721-N2721</f>
        <v>1</v>
      </c>
      <c r="AA2721" s="3">
        <f t="shared" si="257"/>
        <v>1</v>
      </c>
      <c r="AB2721" s="3">
        <f>COUNTA(I2721:V2721)-COUNTA(N2721)</f>
        <v>1</v>
      </c>
      <c r="AC2721" s="74">
        <f t="array" ref="AC2721">AVERAGE(IF((COLUMN(I2721:V2721)&lt;&gt;COLUMN(N2721)), I2721:V2721))</f>
        <v>7.6923076923076927E-2</v>
      </c>
    </row>
    <row r="2722" spans="1:29" x14ac:dyDescent="0.35">
      <c r="A2722" t="s">
        <v>3891</v>
      </c>
      <c r="B2722" t="s">
        <v>1019</v>
      </c>
      <c r="C2722" t="s">
        <v>3727</v>
      </c>
      <c r="D2722" s="1">
        <v>1.6666666666666667</v>
      </c>
      <c r="E2722" s="2">
        <f t="shared" si="252"/>
        <v>0</v>
      </c>
      <c r="F2722" s="2">
        <f t="shared" si="253"/>
        <v>0</v>
      </c>
      <c r="G2722" s="2">
        <f t="shared" si="254"/>
        <v>0.55555555555555558</v>
      </c>
      <c r="H2722" s="2">
        <f t="shared" si="255"/>
        <v>0.75</v>
      </c>
      <c r="I2722" s="3">
        <v>1</v>
      </c>
      <c r="J2722" s="3">
        <v>3</v>
      </c>
      <c r="L2722" s="3">
        <v>1</v>
      </c>
      <c r="M2722" s="3">
        <v>1</v>
      </c>
      <c r="N2722" s="3">
        <v>4</v>
      </c>
      <c r="W2722" s="1">
        <f t="shared" si="256"/>
        <v>1.6666666666666667</v>
      </c>
      <c r="X2722" s="17">
        <f>IFERROR(Z2722/AB2722,0)</f>
        <v>1.5</v>
      </c>
      <c r="Y2722" s="3">
        <f>SUBTOTAL(109,I2722:V2722)</f>
        <v>10</v>
      </c>
      <c r="Z2722" s="3">
        <f>Y2722-N2722</f>
        <v>6</v>
      </c>
      <c r="AA2722" s="3">
        <f t="shared" si="257"/>
        <v>5</v>
      </c>
      <c r="AB2722" s="3">
        <f>COUNTA(I2722:V2722)-COUNTA(N2722)</f>
        <v>4</v>
      </c>
      <c r="AC2722" s="74">
        <f t="array" ref="AC2722">AVERAGE(IF((COLUMN(I2722:V2722)&lt;&gt;COLUMN(N2722)), I2722:V2722))</f>
        <v>0.46153846153846156</v>
      </c>
    </row>
    <row r="2723" spans="1:29" x14ac:dyDescent="0.35">
      <c r="A2723" t="s">
        <v>3893</v>
      </c>
      <c r="B2723" t="s">
        <v>125</v>
      </c>
      <c r="C2723" t="s">
        <v>3727</v>
      </c>
      <c r="D2723" s="1">
        <v>1.4285714285714286</v>
      </c>
      <c r="E2723" s="2">
        <f t="shared" si="252"/>
        <v>1.3333333333333333</v>
      </c>
      <c r="F2723" s="2">
        <f t="shared" si="253"/>
        <v>1.3333333333333333</v>
      </c>
      <c r="G2723" s="2">
        <f t="shared" si="254"/>
        <v>1</v>
      </c>
      <c r="H2723" s="2">
        <f t="shared" si="255"/>
        <v>0.75</v>
      </c>
      <c r="O2723" s="3">
        <v>1</v>
      </c>
      <c r="Q2723" s="3">
        <v>3</v>
      </c>
      <c r="R2723" s="3">
        <v>1</v>
      </c>
      <c r="S2723" s="3">
        <v>1</v>
      </c>
      <c r="T2723" s="3">
        <v>1</v>
      </c>
      <c r="U2723" s="3">
        <v>2</v>
      </c>
      <c r="V2723" s="3">
        <v>1</v>
      </c>
      <c r="W2723" s="1">
        <f t="shared" si="256"/>
        <v>1.4285714285714286</v>
      </c>
      <c r="X2723" s="17">
        <f>IFERROR(Z2723/AB2723,0)</f>
        <v>1.4285714285714286</v>
      </c>
      <c r="Y2723" s="3">
        <f>SUBTOTAL(109,I2723:V2723)</f>
        <v>10</v>
      </c>
      <c r="Z2723" s="3">
        <f>Y2723-N2723</f>
        <v>10</v>
      </c>
      <c r="AA2723" s="3">
        <f t="shared" si="257"/>
        <v>7</v>
      </c>
      <c r="AB2723" s="3">
        <f>COUNTA(I2723:V2723)-COUNTA(N2723)</f>
        <v>7</v>
      </c>
      <c r="AC2723" s="74">
        <f t="array" ref="AC2723">AVERAGE(IF((COLUMN(I2723:V2723)&lt;&gt;COLUMN(N2723)), I2723:V2723))</f>
        <v>0.76923076923076927</v>
      </c>
    </row>
    <row r="2724" spans="1:29" x14ac:dyDescent="0.35">
      <c r="A2724" t="s">
        <v>3894</v>
      </c>
      <c r="B2724" t="s">
        <v>628</v>
      </c>
      <c r="C2724" t="s">
        <v>3727</v>
      </c>
      <c r="D2724" s="1">
        <v>2.1428571428571428</v>
      </c>
      <c r="E2724" s="2">
        <f t="shared" si="252"/>
        <v>0</v>
      </c>
      <c r="F2724" s="2">
        <f t="shared" si="253"/>
        <v>0.66666666666666663</v>
      </c>
      <c r="G2724" s="2">
        <f t="shared" si="254"/>
        <v>1.6666666666666667</v>
      </c>
      <c r="H2724" s="2">
        <f t="shared" si="255"/>
        <v>1.6666666666666667</v>
      </c>
      <c r="I2724" s="3">
        <v>1</v>
      </c>
      <c r="J2724" s="3">
        <v>2</v>
      </c>
      <c r="K2724" s="3">
        <v>1</v>
      </c>
      <c r="L2724" s="3">
        <v>2</v>
      </c>
      <c r="M2724" s="3">
        <v>1</v>
      </c>
      <c r="N2724" s="3">
        <v>5</v>
      </c>
      <c r="O2724" s="3">
        <v>5</v>
      </c>
      <c r="P2724" s="3">
        <v>3</v>
      </c>
      <c r="R2724" s="3">
        <v>1</v>
      </c>
      <c r="W2724" s="1">
        <f t="shared" si="256"/>
        <v>2.1428571428571428</v>
      </c>
      <c r="X2724" s="17">
        <f>IFERROR(Z2724/AB2724,0)</f>
        <v>2</v>
      </c>
      <c r="Y2724" s="3">
        <f>SUBTOTAL(109,I2724:V2724)</f>
        <v>21</v>
      </c>
      <c r="Z2724" s="3">
        <f>Y2724-N2724</f>
        <v>16</v>
      </c>
      <c r="AA2724" s="3">
        <f t="shared" si="257"/>
        <v>9</v>
      </c>
      <c r="AB2724" s="3">
        <f>COUNTA(I2724:V2724)-COUNTA(N2724)</f>
        <v>8</v>
      </c>
      <c r="AC2724" s="74">
        <f t="array" ref="AC2724">AVERAGE(IF((COLUMN(I2724:V2724)&lt;&gt;COLUMN(N2724)), I2724:V2724))</f>
        <v>1.2307692307692308</v>
      </c>
    </row>
    <row r="2725" spans="1:29" x14ac:dyDescent="0.35">
      <c r="A2725" t="s">
        <v>3644</v>
      </c>
      <c r="B2725" t="s">
        <v>626</v>
      </c>
      <c r="C2725" t="s">
        <v>3612</v>
      </c>
      <c r="D2725" s="1">
        <v>1</v>
      </c>
      <c r="E2725" s="2">
        <f t="shared" si="252"/>
        <v>0</v>
      </c>
      <c r="F2725" s="2">
        <f t="shared" si="253"/>
        <v>0</v>
      </c>
      <c r="G2725" s="2">
        <f t="shared" si="254"/>
        <v>0</v>
      </c>
      <c r="H2725" s="2">
        <f t="shared" si="255"/>
        <v>0.16666666666666666</v>
      </c>
      <c r="I2725" s="3">
        <v>2</v>
      </c>
      <c r="J2725" s="3">
        <v>1</v>
      </c>
      <c r="K2725" s="3">
        <v>1</v>
      </c>
      <c r="W2725" s="1">
        <f t="shared" si="256"/>
        <v>1</v>
      </c>
      <c r="X2725" s="17">
        <f>IFERROR(Z2725/AB2725,0)</f>
        <v>1.3333333333333333</v>
      </c>
      <c r="Y2725" s="3">
        <f>SUBTOTAL(109,I2725:V2725)</f>
        <v>4</v>
      </c>
      <c r="Z2725" s="3">
        <f>Y2725-N2725</f>
        <v>4</v>
      </c>
      <c r="AA2725" s="3">
        <f t="shared" si="257"/>
        <v>3</v>
      </c>
      <c r="AB2725" s="3">
        <f>COUNTA(I2725:V2725)-COUNTA(N2725)</f>
        <v>3</v>
      </c>
      <c r="AC2725" s="74">
        <f t="array" ref="AC2725">AVERAGE(IF((COLUMN(I2725:V2725)&lt;&gt;COLUMN(N2725)), I2725:V2725))</f>
        <v>0.30769230769230771</v>
      </c>
    </row>
    <row r="2726" spans="1:29" x14ac:dyDescent="0.35">
      <c r="A2726" t="s">
        <v>3896</v>
      </c>
      <c r="B2726" t="s">
        <v>2853</v>
      </c>
      <c r="C2726" t="s">
        <v>3727</v>
      </c>
      <c r="D2726" s="1">
        <v>3</v>
      </c>
      <c r="E2726" s="2">
        <f t="shared" si="252"/>
        <v>0</v>
      </c>
      <c r="F2726" s="2">
        <f t="shared" si="253"/>
        <v>0</v>
      </c>
      <c r="G2726" s="2">
        <f t="shared" si="254"/>
        <v>0.1111111111111111</v>
      </c>
      <c r="H2726" s="2">
        <f t="shared" si="255"/>
        <v>1</v>
      </c>
      <c r="I2726" s="3">
        <v>3</v>
      </c>
      <c r="J2726" s="3">
        <v>7</v>
      </c>
      <c r="K2726" s="3">
        <v>1</v>
      </c>
      <c r="L2726" s="3">
        <v>3</v>
      </c>
      <c r="M2726" s="3">
        <v>1</v>
      </c>
      <c r="W2726" s="1">
        <f t="shared" si="256"/>
        <v>3</v>
      </c>
      <c r="X2726" s="17">
        <f>IFERROR(Z2726/AB2726,0)</f>
        <v>3</v>
      </c>
      <c r="Y2726" s="3">
        <f>SUBTOTAL(109,I2726:V2726)</f>
        <v>15</v>
      </c>
      <c r="Z2726" s="3">
        <f>Y2726-N2726</f>
        <v>15</v>
      </c>
      <c r="AA2726" s="3">
        <f t="shared" si="257"/>
        <v>5</v>
      </c>
      <c r="AB2726" s="3">
        <f>COUNTA(I2726:V2726)-COUNTA(N2726)</f>
        <v>5</v>
      </c>
      <c r="AC2726" s="74">
        <f t="array" ref="AC2726">AVERAGE(IF((COLUMN(I2726:V2726)&lt;&gt;COLUMN(N2726)), I2726:V2726))</f>
        <v>1.1538461538461537</v>
      </c>
    </row>
    <row r="2727" spans="1:29" x14ac:dyDescent="0.35">
      <c r="A2727" t="s">
        <v>3897</v>
      </c>
      <c r="B2727" t="s">
        <v>2855</v>
      </c>
      <c r="C2727" t="s">
        <v>3727</v>
      </c>
      <c r="D2727" s="1">
        <v>1.6</v>
      </c>
      <c r="E2727" s="2">
        <f t="shared" si="252"/>
        <v>0</v>
      </c>
      <c r="F2727" s="2">
        <f t="shared" si="253"/>
        <v>0.16666666666666666</v>
      </c>
      <c r="G2727" s="2">
        <f t="shared" si="254"/>
        <v>1.2222222222222223</v>
      </c>
      <c r="H2727" s="2">
        <f t="shared" si="255"/>
        <v>1.3333333333333333</v>
      </c>
      <c r="I2727" s="3">
        <v>3</v>
      </c>
      <c r="J2727" s="3">
        <v>2</v>
      </c>
      <c r="K2727" s="3">
        <v>1</v>
      </c>
      <c r="L2727" s="3">
        <v>2</v>
      </c>
      <c r="N2727" s="3">
        <v>8</v>
      </c>
      <c r="O2727" s="3">
        <v>2</v>
      </c>
      <c r="P2727" s="3">
        <v>1</v>
      </c>
      <c r="W2727" s="1">
        <f t="shared" si="256"/>
        <v>1.6</v>
      </c>
      <c r="X2727" s="17">
        <f>IFERROR(Z2727/AB2727,0)</f>
        <v>1.8333333333333333</v>
      </c>
      <c r="Y2727" s="3">
        <f>SUBTOTAL(109,I2727:V2727)</f>
        <v>19</v>
      </c>
      <c r="Z2727" s="3">
        <f>Y2727-N2727</f>
        <v>11</v>
      </c>
      <c r="AA2727" s="3">
        <f t="shared" si="257"/>
        <v>7</v>
      </c>
      <c r="AB2727" s="3">
        <f>COUNTA(I2727:V2727)-COUNTA(N2727)</f>
        <v>6</v>
      </c>
      <c r="AC2727" s="74">
        <f t="array" ref="AC2727">AVERAGE(IF((COLUMN(I2727:V2727)&lt;&gt;COLUMN(N2727)), I2727:V2727))</f>
        <v>0.84615384615384615</v>
      </c>
    </row>
    <row r="2728" spans="1:29" x14ac:dyDescent="0.35">
      <c r="A2728" t="s">
        <v>3898</v>
      </c>
      <c r="B2728" t="s">
        <v>356</v>
      </c>
      <c r="C2728" t="s">
        <v>3727</v>
      </c>
      <c r="D2728" s="1">
        <v>1</v>
      </c>
      <c r="E2728" s="2">
        <f t="shared" si="252"/>
        <v>0</v>
      </c>
      <c r="F2728" s="2">
        <f t="shared" si="253"/>
        <v>0.16666666666666666</v>
      </c>
      <c r="G2728" s="2">
        <f t="shared" si="254"/>
        <v>0.22222222222222221</v>
      </c>
      <c r="H2728" s="2">
        <f t="shared" si="255"/>
        <v>0.16666666666666666</v>
      </c>
      <c r="O2728" s="3">
        <v>1</v>
      </c>
      <c r="P2728" s="3">
        <v>1</v>
      </c>
      <c r="W2728" s="1">
        <f t="shared" si="256"/>
        <v>1</v>
      </c>
      <c r="X2728" s="17">
        <f>IFERROR(Z2728/AB2728,0)</f>
        <v>1</v>
      </c>
      <c r="Y2728" s="3">
        <f>SUBTOTAL(109,I2728:V2728)</f>
        <v>2</v>
      </c>
      <c r="Z2728" s="3">
        <f>Y2728-N2728</f>
        <v>2</v>
      </c>
      <c r="AA2728" s="3">
        <f t="shared" si="257"/>
        <v>2</v>
      </c>
      <c r="AB2728" s="3">
        <f>COUNTA(I2728:V2728)-COUNTA(N2728)</f>
        <v>2</v>
      </c>
      <c r="AC2728" s="74">
        <f t="array" ref="AC2728">AVERAGE(IF((COLUMN(I2728:V2728)&lt;&gt;COLUMN(N2728)), I2728:V2728))</f>
        <v>0.15384615384615385</v>
      </c>
    </row>
    <row r="2729" spans="1:29" x14ac:dyDescent="0.35">
      <c r="A2729" t="s">
        <v>3899</v>
      </c>
      <c r="B2729" t="s">
        <v>127</v>
      </c>
      <c r="C2729" t="s">
        <v>3727</v>
      </c>
      <c r="D2729" s="1">
        <v>2.7142857142857144</v>
      </c>
      <c r="E2729" s="2">
        <f t="shared" si="252"/>
        <v>3.6666666666666665</v>
      </c>
      <c r="F2729" s="2">
        <f t="shared" si="253"/>
        <v>2.8333333333333335</v>
      </c>
      <c r="G2729" s="2">
        <f t="shared" si="254"/>
        <v>3.2222222222222223</v>
      </c>
      <c r="H2729" s="2">
        <f t="shared" si="255"/>
        <v>2.4166666666666665</v>
      </c>
      <c r="N2729" s="3">
        <v>10</v>
      </c>
      <c r="O2729" s="3">
        <v>2</v>
      </c>
      <c r="P2729" s="3">
        <v>3</v>
      </c>
      <c r="Q2729" s="3">
        <v>2</v>
      </c>
      <c r="R2729" s="3">
        <v>1</v>
      </c>
      <c r="S2729" s="3">
        <v>1</v>
      </c>
      <c r="T2729" s="3">
        <v>4</v>
      </c>
      <c r="U2729" s="3">
        <v>6</v>
      </c>
      <c r="W2729" s="1">
        <f t="shared" si="256"/>
        <v>2.7142857142857144</v>
      </c>
      <c r="X2729" s="17">
        <f>IFERROR(Z2729/AB2729,0)</f>
        <v>2.7142857142857144</v>
      </c>
      <c r="Y2729" s="3">
        <f>SUBTOTAL(109,I2729:V2729)</f>
        <v>29</v>
      </c>
      <c r="Z2729" s="3">
        <f>Y2729-N2729</f>
        <v>19</v>
      </c>
      <c r="AA2729" s="3">
        <f t="shared" si="257"/>
        <v>8</v>
      </c>
      <c r="AB2729" s="3">
        <f>COUNTA(I2729:V2729)-COUNTA(N2729)</f>
        <v>7</v>
      </c>
      <c r="AC2729" s="74">
        <f t="array" ref="AC2729">AVERAGE(IF((COLUMN(I2729:V2729)&lt;&gt;COLUMN(N2729)), I2729:V2729))</f>
        <v>1.4615384615384615</v>
      </c>
    </row>
    <row r="2730" spans="1:29" x14ac:dyDescent="0.35">
      <c r="A2730" t="s">
        <v>3900</v>
      </c>
      <c r="B2730" t="s">
        <v>1743</v>
      </c>
      <c r="C2730" t="s">
        <v>3727</v>
      </c>
      <c r="D2730" s="1">
        <v>1</v>
      </c>
      <c r="E2730" s="2">
        <f t="shared" si="252"/>
        <v>0.33333333333333331</v>
      </c>
      <c r="F2730" s="2">
        <f t="shared" si="253"/>
        <v>0.16666666666666666</v>
      </c>
      <c r="G2730" s="2">
        <f t="shared" si="254"/>
        <v>0.1111111111111111</v>
      </c>
      <c r="H2730" s="2">
        <f t="shared" si="255"/>
        <v>0.16666666666666666</v>
      </c>
      <c r="J2730" s="3">
        <v>1</v>
      </c>
      <c r="S2730" s="3">
        <v>1</v>
      </c>
      <c r="W2730" s="1">
        <f t="shared" si="256"/>
        <v>1</v>
      </c>
      <c r="X2730" s="17">
        <f>IFERROR(Z2730/AB2730,0)</f>
        <v>1</v>
      </c>
      <c r="Y2730" s="3">
        <f>SUBTOTAL(109,I2730:V2730)</f>
        <v>2</v>
      </c>
      <c r="Z2730" s="3">
        <f>Y2730-N2730</f>
        <v>2</v>
      </c>
      <c r="AA2730" s="3">
        <f t="shared" si="257"/>
        <v>2</v>
      </c>
      <c r="AB2730" s="3">
        <f>COUNTA(I2730:V2730)-COUNTA(N2730)</f>
        <v>2</v>
      </c>
      <c r="AC2730" s="74">
        <f t="array" ref="AC2730">AVERAGE(IF((COLUMN(I2730:V2730)&lt;&gt;COLUMN(N2730)), I2730:V2730))</f>
        <v>0.15384615384615385</v>
      </c>
    </row>
    <row r="2731" spans="1:29" x14ac:dyDescent="0.35">
      <c r="A2731" t="s">
        <v>3901</v>
      </c>
      <c r="B2731" t="s">
        <v>2862</v>
      </c>
      <c r="C2731" t="s">
        <v>3727</v>
      </c>
      <c r="D2731" s="1">
        <v>1</v>
      </c>
      <c r="E2731" s="2">
        <f t="shared" si="252"/>
        <v>0</v>
      </c>
      <c r="F2731" s="2">
        <f t="shared" si="253"/>
        <v>0</v>
      </c>
      <c r="G2731" s="2">
        <f t="shared" si="254"/>
        <v>0.1111111111111111</v>
      </c>
      <c r="H2731" s="2">
        <f t="shared" si="255"/>
        <v>0.16666666666666666</v>
      </c>
      <c r="L2731" s="3">
        <v>1</v>
      </c>
      <c r="O2731" s="3">
        <v>1</v>
      </c>
      <c r="W2731" s="1">
        <f t="shared" si="256"/>
        <v>1</v>
      </c>
      <c r="X2731" s="17">
        <f>IFERROR(Z2731/AB2731,0)</f>
        <v>1</v>
      </c>
      <c r="Y2731" s="3">
        <f>SUBTOTAL(109,I2731:V2731)</f>
        <v>2</v>
      </c>
      <c r="Z2731" s="3">
        <f>Y2731-N2731</f>
        <v>2</v>
      </c>
      <c r="AA2731" s="3">
        <f t="shared" si="257"/>
        <v>2</v>
      </c>
      <c r="AB2731" s="3">
        <f>COUNTA(I2731:V2731)-COUNTA(N2731)</f>
        <v>2</v>
      </c>
      <c r="AC2731" s="74">
        <f t="array" ref="AC2731">AVERAGE(IF((COLUMN(I2731:V2731)&lt;&gt;COLUMN(N2731)), I2731:V2731))</f>
        <v>0.15384615384615385</v>
      </c>
    </row>
    <row r="2732" spans="1:29" x14ac:dyDescent="0.35">
      <c r="A2732" t="s">
        <v>3902</v>
      </c>
      <c r="B2732" t="s">
        <v>1029</v>
      </c>
      <c r="C2732" t="s">
        <v>3727</v>
      </c>
      <c r="D2732" s="1">
        <v>1</v>
      </c>
      <c r="E2732" s="2">
        <f t="shared" si="252"/>
        <v>0.33333333333333331</v>
      </c>
      <c r="F2732" s="2">
        <f t="shared" si="253"/>
        <v>0.16666666666666666</v>
      </c>
      <c r="G2732" s="2">
        <f t="shared" si="254"/>
        <v>0.1111111111111111</v>
      </c>
      <c r="H2732" s="2">
        <f t="shared" si="255"/>
        <v>8.3333333333333329E-2</v>
      </c>
      <c r="T2732" s="3">
        <v>1</v>
      </c>
      <c r="W2732" s="1">
        <f t="shared" si="256"/>
        <v>1</v>
      </c>
      <c r="X2732" s="17">
        <f>IFERROR(Z2732/AB2732,0)</f>
        <v>1</v>
      </c>
      <c r="Y2732" s="3">
        <f>SUBTOTAL(109,I2732:V2732)</f>
        <v>1</v>
      </c>
      <c r="Z2732" s="3">
        <f>Y2732-N2732</f>
        <v>1</v>
      </c>
      <c r="AA2732" s="3">
        <f t="shared" si="257"/>
        <v>1</v>
      </c>
      <c r="AB2732" s="3">
        <f>COUNTA(I2732:V2732)-COUNTA(N2732)</f>
        <v>1</v>
      </c>
      <c r="AC2732" s="74">
        <f t="array" ref="AC2732">AVERAGE(IF((COLUMN(I2732:V2732)&lt;&gt;COLUMN(N2732)), I2732:V2732))</f>
        <v>7.6923076923076927E-2</v>
      </c>
    </row>
    <row r="2733" spans="1:29" x14ac:dyDescent="0.35">
      <c r="A2733" t="s">
        <v>3903</v>
      </c>
      <c r="B2733" t="s">
        <v>3904</v>
      </c>
      <c r="C2733" t="s">
        <v>3727</v>
      </c>
      <c r="D2733" s="1">
        <v>1</v>
      </c>
      <c r="E2733" s="2">
        <f t="shared" si="252"/>
        <v>0</v>
      </c>
      <c r="F2733" s="2">
        <f t="shared" si="253"/>
        <v>0.16666666666666666</v>
      </c>
      <c r="G2733" s="2">
        <f t="shared" si="254"/>
        <v>0.44444444444444442</v>
      </c>
      <c r="H2733" s="2">
        <f t="shared" si="255"/>
        <v>0.41666666666666669</v>
      </c>
      <c r="J2733" s="3">
        <v>1</v>
      </c>
      <c r="N2733" s="3">
        <v>3</v>
      </c>
      <c r="Q2733" s="3">
        <v>1</v>
      </c>
      <c r="W2733" s="1">
        <f t="shared" si="256"/>
        <v>1</v>
      </c>
      <c r="X2733" s="17">
        <f>IFERROR(Z2733/AB2733,0)</f>
        <v>1</v>
      </c>
      <c r="Y2733" s="3">
        <f>SUBTOTAL(109,I2733:V2733)</f>
        <v>5</v>
      </c>
      <c r="Z2733" s="3">
        <f>Y2733-N2733</f>
        <v>2</v>
      </c>
      <c r="AA2733" s="3">
        <f t="shared" si="257"/>
        <v>3</v>
      </c>
      <c r="AB2733" s="3">
        <f>COUNTA(I2733:V2733)-COUNTA(N2733)</f>
        <v>2</v>
      </c>
      <c r="AC2733" s="74">
        <f t="array" ref="AC2733">AVERAGE(IF((COLUMN(I2733:V2733)&lt;&gt;COLUMN(N2733)), I2733:V2733))</f>
        <v>0.15384615384615385</v>
      </c>
    </row>
    <row r="2734" spans="1:29" x14ac:dyDescent="0.35">
      <c r="A2734" t="s">
        <v>3905</v>
      </c>
      <c r="B2734" t="s">
        <v>3906</v>
      </c>
      <c r="C2734" t="s">
        <v>3727</v>
      </c>
      <c r="D2734" s="1">
        <v>1</v>
      </c>
      <c r="E2734" s="2">
        <f t="shared" si="252"/>
        <v>0.33333333333333331</v>
      </c>
      <c r="F2734" s="2">
        <f t="shared" si="253"/>
        <v>0.16666666666666666</v>
      </c>
      <c r="G2734" s="2">
        <f t="shared" si="254"/>
        <v>0.1111111111111111</v>
      </c>
      <c r="H2734" s="2">
        <f t="shared" si="255"/>
        <v>8.3333333333333329E-2</v>
      </c>
      <c r="T2734" s="3">
        <v>1</v>
      </c>
      <c r="W2734" s="1">
        <f t="shared" si="256"/>
        <v>1</v>
      </c>
      <c r="X2734" s="17">
        <f>IFERROR(Z2734/AB2734,0)</f>
        <v>1</v>
      </c>
      <c r="Y2734" s="3">
        <f>SUBTOTAL(109,I2734:V2734)</f>
        <v>1</v>
      </c>
      <c r="Z2734" s="3">
        <f>Y2734-N2734</f>
        <v>1</v>
      </c>
      <c r="AA2734" s="3">
        <f t="shared" si="257"/>
        <v>1</v>
      </c>
      <c r="AB2734" s="3">
        <f>COUNTA(I2734:V2734)-COUNTA(N2734)</f>
        <v>1</v>
      </c>
      <c r="AC2734" s="74">
        <f t="array" ref="AC2734">AVERAGE(IF((COLUMN(I2734:V2734)&lt;&gt;COLUMN(N2734)), I2734:V2734))</f>
        <v>7.6923076923076927E-2</v>
      </c>
    </row>
    <row r="2735" spans="1:29" x14ac:dyDescent="0.35">
      <c r="A2735" t="s">
        <v>3907</v>
      </c>
      <c r="B2735" t="s">
        <v>3908</v>
      </c>
      <c r="C2735" t="s">
        <v>3727</v>
      </c>
      <c r="D2735" s="1">
        <v>1.25</v>
      </c>
      <c r="E2735" s="2">
        <f t="shared" si="252"/>
        <v>0</v>
      </c>
      <c r="F2735" s="2">
        <f t="shared" si="253"/>
        <v>0</v>
      </c>
      <c r="G2735" s="2">
        <f t="shared" si="254"/>
        <v>0.33333333333333331</v>
      </c>
      <c r="H2735" s="2">
        <f t="shared" si="255"/>
        <v>0.5</v>
      </c>
      <c r="J2735" s="3">
        <v>1</v>
      </c>
      <c r="K2735" s="3">
        <v>1</v>
      </c>
      <c r="L2735" s="3">
        <v>1</v>
      </c>
      <c r="N2735" s="3">
        <v>1</v>
      </c>
      <c r="O2735" s="3">
        <v>2</v>
      </c>
      <c r="W2735" s="1">
        <f t="shared" si="256"/>
        <v>1.25</v>
      </c>
      <c r="X2735" s="17">
        <f>IFERROR(Z2735/AB2735,0)</f>
        <v>1.25</v>
      </c>
      <c r="Y2735" s="3">
        <f>SUBTOTAL(109,I2735:V2735)</f>
        <v>6</v>
      </c>
      <c r="Z2735" s="3">
        <f>Y2735-N2735</f>
        <v>5</v>
      </c>
      <c r="AA2735" s="3">
        <f t="shared" si="257"/>
        <v>5</v>
      </c>
      <c r="AB2735" s="3">
        <f>COUNTA(I2735:V2735)-COUNTA(N2735)</f>
        <v>4</v>
      </c>
      <c r="AC2735" s="74">
        <f t="array" ref="AC2735">AVERAGE(IF((COLUMN(I2735:V2735)&lt;&gt;COLUMN(N2735)), I2735:V2735))</f>
        <v>0.38461538461538464</v>
      </c>
    </row>
    <row r="2736" spans="1:29" x14ac:dyDescent="0.35">
      <c r="A2736" t="s">
        <v>3909</v>
      </c>
      <c r="B2736" t="s">
        <v>3910</v>
      </c>
      <c r="C2736" t="s">
        <v>3727</v>
      </c>
      <c r="D2736" s="1" t="s">
        <v>71</v>
      </c>
      <c r="E2736" s="2">
        <f t="shared" si="252"/>
        <v>0</v>
      </c>
      <c r="F2736" s="2">
        <f t="shared" si="253"/>
        <v>0</v>
      </c>
      <c r="G2736" s="2">
        <f t="shared" si="254"/>
        <v>0.33333333333333331</v>
      </c>
      <c r="H2736" s="2">
        <f t="shared" si="255"/>
        <v>0.25</v>
      </c>
      <c r="N2736" s="3">
        <v>3</v>
      </c>
      <c r="W2736" s="1" t="str">
        <f t="shared" si="256"/>
        <v>0</v>
      </c>
      <c r="X2736" s="17">
        <f>IFERROR(Z2736/AB2736,0)</f>
        <v>0</v>
      </c>
      <c r="Y2736" s="3">
        <f>SUBTOTAL(109,I2736:V2736)</f>
        <v>3</v>
      </c>
      <c r="Z2736" s="3">
        <f>Y2736-N2736</f>
        <v>0</v>
      </c>
      <c r="AA2736" s="3">
        <f t="shared" si="257"/>
        <v>1</v>
      </c>
      <c r="AB2736" s="3">
        <f>COUNTA(I2736:V2736)-COUNTA(N2736)</f>
        <v>0</v>
      </c>
      <c r="AC2736" s="74">
        <f t="array" ref="AC2736">AVERAGE(IF((COLUMN(I2736:V2736)&lt;&gt;COLUMN(N2736)), I2736:V2736))</f>
        <v>0</v>
      </c>
    </row>
    <row r="2737" spans="1:29" x14ac:dyDescent="0.35">
      <c r="A2737" t="s">
        <v>3911</v>
      </c>
      <c r="B2737" t="s">
        <v>3912</v>
      </c>
      <c r="C2737" t="s">
        <v>3727</v>
      </c>
      <c r="D2737" s="1">
        <v>1</v>
      </c>
      <c r="E2737" s="2">
        <f t="shared" si="252"/>
        <v>0.33333333333333331</v>
      </c>
      <c r="F2737" s="2">
        <f t="shared" si="253"/>
        <v>0.16666666666666666</v>
      </c>
      <c r="G2737" s="2">
        <f t="shared" si="254"/>
        <v>0.22222222222222221</v>
      </c>
      <c r="H2737" s="2">
        <f t="shared" si="255"/>
        <v>0.25</v>
      </c>
      <c r="L2737" s="3">
        <v>1</v>
      </c>
      <c r="N2737" s="3">
        <v>1</v>
      </c>
      <c r="S2737" s="3">
        <v>1</v>
      </c>
      <c r="V2737" s="3">
        <v>1</v>
      </c>
      <c r="W2737" s="1">
        <f t="shared" si="256"/>
        <v>1</v>
      </c>
      <c r="X2737" s="17">
        <f>IFERROR(Z2737/AB2737,0)</f>
        <v>1</v>
      </c>
      <c r="Y2737" s="3">
        <f>SUBTOTAL(109,I2737:V2737)</f>
        <v>4</v>
      </c>
      <c r="Z2737" s="3">
        <f>Y2737-N2737</f>
        <v>3</v>
      </c>
      <c r="AA2737" s="3">
        <f t="shared" si="257"/>
        <v>4</v>
      </c>
      <c r="AB2737" s="3">
        <f>COUNTA(I2737:V2737)-COUNTA(N2737)</f>
        <v>3</v>
      </c>
      <c r="AC2737" s="74">
        <f t="array" ref="AC2737">AVERAGE(IF((COLUMN(I2737:V2737)&lt;&gt;COLUMN(N2737)), I2737:V2737))</f>
        <v>0.23076923076923078</v>
      </c>
    </row>
    <row r="2738" spans="1:29" x14ac:dyDescent="0.35">
      <c r="A2738" t="s">
        <v>3913</v>
      </c>
      <c r="B2738" t="s">
        <v>3914</v>
      </c>
      <c r="C2738" t="s">
        <v>3727</v>
      </c>
      <c r="D2738" s="1">
        <v>1.6</v>
      </c>
      <c r="E2738" s="2">
        <f t="shared" si="252"/>
        <v>0</v>
      </c>
      <c r="F2738" s="2">
        <f t="shared" si="253"/>
        <v>0.33333333333333331</v>
      </c>
      <c r="G2738" s="2">
        <f t="shared" si="254"/>
        <v>0.66666666666666663</v>
      </c>
      <c r="H2738" s="2">
        <f t="shared" si="255"/>
        <v>0.91666666666666663</v>
      </c>
      <c r="J2738" s="3">
        <v>3</v>
      </c>
      <c r="K2738" s="3">
        <v>2</v>
      </c>
      <c r="N2738" s="3">
        <v>3</v>
      </c>
      <c r="O2738" s="3">
        <v>1</v>
      </c>
      <c r="P2738" s="3">
        <v>1</v>
      </c>
      <c r="Q2738" s="3">
        <v>1</v>
      </c>
      <c r="W2738" s="1">
        <f t="shared" si="256"/>
        <v>1.6</v>
      </c>
      <c r="X2738" s="17">
        <f>IFERROR(Z2738/AB2738,0)</f>
        <v>1.6</v>
      </c>
      <c r="Y2738" s="3">
        <f>SUBTOTAL(109,I2738:V2738)</f>
        <v>11</v>
      </c>
      <c r="Z2738" s="3">
        <f>Y2738-N2738</f>
        <v>8</v>
      </c>
      <c r="AA2738" s="3">
        <f t="shared" si="257"/>
        <v>6</v>
      </c>
      <c r="AB2738" s="3">
        <f>COUNTA(I2738:V2738)-COUNTA(N2738)</f>
        <v>5</v>
      </c>
      <c r="AC2738" s="74">
        <f t="array" ref="AC2738">AVERAGE(IF((COLUMN(I2738:V2738)&lt;&gt;COLUMN(N2738)), I2738:V2738))</f>
        <v>0.61538461538461542</v>
      </c>
    </row>
    <row r="2739" spans="1:29" x14ac:dyDescent="0.35">
      <c r="A2739" t="s">
        <v>3915</v>
      </c>
      <c r="B2739" t="s">
        <v>3916</v>
      </c>
      <c r="C2739" t="s">
        <v>3727</v>
      </c>
      <c r="D2739" s="1">
        <v>1</v>
      </c>
      <c r="E2739" s="2">
        <f t="shared" si="252"/>
        <v>0.33333333333333331</v>
      </c>
      <c r="F2739" s="2">
        <f t="shared" si="253"/>
        <v>0.5</v>
      </c>
      <c r="G2739" s="2">
        <f t="shared" si="254"/>
        <v>0.66666666666666663</v>
      </c>
      <c r="H2739" s="2">
        <f t="shared" si="255"/>
        <v>0.58333333333333337</v>
      </c>
      <c r="J2739" s="3">
        <v>1</v>
      </c>
      <c r="N2739" s="3">
        <v>3</v>
      </c>
      <c r="P2739" s="3">
        <v>1</v>
      </c>
      <c r="R2739" s="3">
        <v>1</v>
      </c>
      <c r="T2739" s="3">
        <v>1</v>
      </c>
      <c r="W2739" s="1">
        <f t="shared" si="256"/>
        <v>1</v>
      </c>
      <c r="X2739" s="17">
        <f>IFERROR(Z2739/AB2739,0)</f>
        <v>1</v>
      </c>
      <c r="Y2739" s="3">
        <f>SUBTOTAL(109,I2739:V2739)</f>
        <v>7</v>
      </c>
      <c r="Z2739" s="3">
        <f>Y2739-N2739</f>
        <v>4</v>
      </c>
      <c r="AA2739" s="3">
        <f t="shared" si="257"/>
        <v>5</v>
      </c>
      <c r="AB2739" s="3">
        <f>COUNTA(I2739:V2739)-COUNTA(N2739)</f>
        <v>4</v>
      </c>
      <c r="AC2739" s="74">
        <f t="array" ref="AC2739">AVERAGE(IF((COLUMN(I2739:V2739)&lt;&gt;COLUMN(N2739)), I2739:V2739))</f>
        <v>0.30769230769230771</v>
      </c>
    </row>
    <row r="2740" spans="1:29" x14ac:dyDescent="0.35">
      <c r="A2740" t="s">
        <v>3917</v>
      </c>
      <c r="B2740" t="s">
        <v>3918</v>
      </c>
      <c r="C2740" t="s">
        <v>3727</v>
      </c>
      <c r="D2740" s="1">
        <v>1</v>
      </c>
      <c r="E2740" s="2">
        <f t="shared" si="252"/>
        <v>0</v>
      </c>
      <c r="F2740" s="2">
        <f t="shared" si="253"/>
        <v>0.16666666666666666</v>
      </c>
      <c r="G2740" s="2">
        <f t="shared" si="254"/>
        <v>0.66666666666666663</v>
      </c>
      <c r="H2740" s="2">
        <f t="shared" si="255"/>
        <v>0.5</v>
      </c>
      <c r="N2740" s="3">
        <v>5</v>
      </c>
      <c r="P2740" s="3">
        <v>1</v>
      </c>
      <c r="W2740" s="1">
        <f t="shared" si="256"/>
        <v>1</v>
      </c>
      <c r="X2740" s="17">
        <f>IFERROR(Z2740/AB2740,0)</f>
        <v>1</v>
      </c>
      <c r="Y2740" s="3">
        <f>SUBTOTAL(109,I2740:V2740)</f>
        <v>6</v>
      </c>
      <c r="Z2740" s="3">
        <f>Y2740-N2740</f>
        <v>1</v>
      </c>
      <c r="AA2740" s="3">
        <f t="shared" si="257"/>
        <v>2</v>
      </c>
      <c r="AB2740" s="3">
        <f>COUNTA(I2740:V2740)-COUNTA(N2740)</f>
        <v>1</v>
      </c>
      <c r="AC2740" s="74">
        <f t="array" ref="AC2740">AVERAGE(IF((COLUMN(I2740:V2740)&lt;&gt;COLUMN(N2740)), I2740:V2740))</f>
        <v>7.6923076923076927E-2</v>
      </c>
    </row>
    <row r="2741" spans="1:29" x14ac:dyDescent="0.35">
      <c r="A2741" t="s">
        <v>3919</v>
      </c>
      <c r="B2741" t="s">
        <v>3920</v>
      </c>
      <c r="C2741" t="s">
        <v>3727</v>
      </c>
      <c r="D2741" s="1">
        <v>1.25</v>
      </c>
      <c r="E2741" s="2">
        <f t="shared" si="252"/>
        <v>0</v>
      </c>
      <c r="F2741" s="2">
        <f t="shared" si="253"/>
        <v>0.33333333333333331</v>
      </c>
      <c r="G2741" s="2">
        <f t="shared" si="254"/>
        <v>0.66666666666666663</v>
      </c>
      <c r="H2741" s="2">
        <f t="shared" si="255"/>
        <v>0.66666666666666663</v>
      </c>
      <c r="J2741" s="3">
        <v>2</v>
      </c>
      <c r="N2741" s="3">
        <v>3</v>
      </c>
      <c r="O2741" s="3">
        <v>1</v>
      </c>
      <c r="Q2741" s="3">
        <v>1</v>
      </c>
      <c r="R2741" s="3">
        <v>1</v>
      </c>
      <c r="W2741" s="1">
        <f t="shared" si="256"/>
        <v>1.25</v>
      </c>
      <c r="X2741" s="17">
        <f>IFERROR(Z2741/AB2741,0)</f>
        <v>1.25</v>
      </c>
      <c r="Y2741" s="3">
        <f>SUBTOTAL(109,I2741:V2741)</f>
        <v>8</v>
      </c>
      <c r="Z2741" s="3">
        <f>Y2741-N2741</f>
        <v>5</v>
      </c>
      <c r="AA2741" s="3">
        <f t="shared" si="257"/>
        <v>5</v>
      </c>
      <c r="AB2741" s="3">
        <f>COUNTA(I2741:V2741)-COUNTA(N2741)</f>
        <v>4</v>
      </c>
      <c r="AC2741" s="74">
        <f t="array" ref="AC2741">AVERAGE(IF((COLUMN(I2741:V2741)&lt;&gt;COLUMN(N2741)), I2741:V2741))</f>
        <v>0.38461538461538464</v>
      </c>
    </row>
    <row r="2742" spans="1:29" x14ac:dyDescent="0.35">
      <c r="A2742" t="s">
        <v>3921</v>
      </c>
      <c r="B2742" t="s">
        <v>3922</v>
      </c>
      <c r="C2742" t="s">
        <v>3727</v>
      </c>
      <c r="D2742" s="1">
        <v>2</v>
      </c>
      <c r="E2742" s="2">
        <f t="shared" si="252"/>
        <v>0</v>
      </c>
      <c r="F2742" s="2">
        <f t="shared" si="253"/>
        <v>0</v>
      </c>
      <c r="G2742" s="2">
        <f t="shared" si="254"/>
        <v>0.55555555555555558</v>
      </c>
      <c r="H2742" s="2">
        <f t="shared" si="255"/>
        <v>0.66666666666666663</v>
      </c>
      <c r="J2742" s="3">
        <v>3</v>
      </c>
      <c r="N2742" s="3">
        <v>4</v>
      </c>
      <c r="O2742" s="3">
        <v>1</v>
      </c>
      <c r="W2742" s="1">
        <f t="shared" si="256"/>
        <v>2</v>
      </c>
      <c r="X2742" s="17">
        <f>IFERROR(Z2742/AB2742,0)</f>
        <v>2</v>
      </c>
      <c r="Y2742" s="3">
        <f>SUBTOTAL(109,I2742:V2742)</f>
        <v>8</v>
      </c>
      <c r="Z2742" s="3">
        <f>Y2742-N2742</f>
        <v>4</v>
      </c>
      <c r="AA2742" s="3">
        <f t="shared" si="257"/>
        <v>3</v>
      </c>
      <c r="AB2742" s="3">
        <f>COUNTA(I2742:V2742)-COUNTA(N2742)</f>
        <v>2</v>
      </c>
      <c r="AC2742" s="74">
        <f t="array" ref="AC2742">AVERAGE(IF((COLUMN(I2742:V2742)&lt;&gt;COLUMN(N2742)), I2742:V2742))</f>
        <v>0.30769230769230771</v>
      </c>
    </row>
    <row r="2743" spans="1:29" x14ac:dyDescent="0.35">
      <c r="A2743" t="s">
        <v>3923</v>
      </c>
      <c r="B2743" t="s">
        <v>3924</v>
      </c>
      <c r="C2743" t="s">
        <v>3727</v>
      </c>
      <c r="D2743" s="1">
        <v>1.4285714285714286</v>
      </c>
      <c r="E2743" s="2">
        <f t="shared" si="252"/>
        <v>1</v>
      </c>
      <c r="F2743" s="2">
        <f t="shared" si="253"/>
        <v>0.5</v>
      </c>
      <c r="G2743" s="2">
        <f t="shared" si="254"/>
        <v>0.77777777777777779</v>
      </c>
      <c r="H2743" s="2">
        <f t="shared" si="255"/>
        <v>1</v>
      </c>
      <c r="J2743" s="3">
        <v>2</v>
      </c>
      <c r="K2743" s="3">
        <v>1</v>
      </c>
      <c r="L2743" s="3">
        <v>2</v>
      </c>
      <c r="M2743" s="3">
        <v>1</v>
      </c>
      <c r="N2743" s="3">
        <v>3</v>
      </c>
      <c r="S2743" s="3">
        <v>2</v>
      </c>
      <c r="U2743" s="3">
        <v>1</v>
      </c>
      <c r="V2743" s="3">
        <v>1</v>
      </c>
      <c r="W2743" s="1">
        <f t="shared" si="256"/>
        <v>1.4285714285714286</v>
      </c>
      <c r="X2743" s="17">
        <f>IFERROR(Z2743/AB2743,0)</f>
        <v>1.4285714285714286</v>
      </c>
      <c r="Y2743" s="3">
        <f>SUBTOTAL(109,I2743:V2743)</f>
        <v>13</v>
      </c>
      <c r="Z2743" s="3">
        <f>Y2743-N2743</f>
        <v>10</v>
      </c>
      <c r="AA2743" s="3">
        <f t="shared" si="257"/>
        <v>8</v>
      </c>
      <c r="AB2743" s="3">
        <f>COUNTA(I2743:V2743)-COUNTA(N2743)</f>
        <v>7</v>
      </c>
      <c r="AC2743" s="74">
        <f t="array" ref="AC2743">AVERAGE(IF((COLUMN(I2743:V2743)&lt;&gt;COLUMN(N2743)), I2743:V2743))</f>
        <v>0.76923076923076927</v>
      </c>
    </row>
    <row r="2744" spans="1:29" x14ac:dyDescent="0.35">
      <c r="A2744" t="s">
        <v>3925</v>
      </c>
      <c r="B2744" t="s">
        <v>3926</v>
      </c>
      <c r="C2744" t="s">
        <v>3727</v>
      </c>
      <c r="D2744" s="1">
        <v>2.1428571428571428</v>
      </c>
      <c r="E2744" s="2">
        <f t="shared" si="252"/>
        <v>2.6666666666666665</v>
      </c>
      <c r="F2744" s="2">
        <f t="shared" si="253"/>
        <v>1.6666666666666667</v>
      </c>
      <c r="G2744" s="2">
        <f t="shared" si="254"/>
        <v>2</v>
      </c>
      <c r="H2744" s="2">
        <f t="shared" si="255"/>
        <v>1.6666666666666667</v>
      </c>
      <c r="I2744" s="3">
        <v>1</v>
      </c>
      <c r="L2744" s="3">
        <v>2</v>
      </c>
      <c r="N2744" s="3">
        <v>5</v>
      </c>
      <c r="O2744" s="3">
        <v>3</v>
      </c>
      <c r="P2744" s="3">
        <v>1</v>
      </c>
      <c r="Q2744" s="3">
        <v>1</v>
      </c>
      <c r="S2744" s="3">
        <v>1</v>
      </c>
      <c r="T2744" s="3">
        <v>2</v>
      </c>
      <c r="U2744" s="3">
        <v>5</v>
      </c>
      <c r="W2744" s="1">
        <f t="shared" si="256"/>
        <v>2.1428571428571428</v>
      </c>
      <c r="X2744" s="17">
        <f>IFERROR(Z2744/AB2744,0)</f>
        <v>2</v>
      </c>
      <c r="Y2744" s="3">
        <f>SUBTOTAL(109,I2744:V2744)</f>
        <v>21</v>
      </c>
      <c r="Z2744" s="3">
        <f>Y2744-N2744</f>
        <v>16</v>
      </c>
      <c r="AA2744" s="3">
        <f t="shared" si="257"/>
        <v>9</v>
      </c>
      <c r="AB2744" s="3">
        <f>COUNTA(I2744:V2744)-COUNTA(N2744)</f>
        <v>8</v>
      </c>
      <c r="AC2744" s="74">
        <f t="array" ref="AC2744">AVERAGE(IF((COLUMN(I2744:V2744)&lt;&gt;COLUMN(N2744)), I2744:V2744))</f>
        <v>1.2307692307692308</v>
      </c>
    </row>
    <row r="2745" spans="1:29" x14ac:dyDescent="0.35">
      <c r="A2745" t="s">
        <v>3927</v>
      </c>
      <c r="B2745" t="s">
        <v>131</v>
      </c>
      <c r="C2745" t="s">
        <v>3727</v>
      </c>
      <c r="D2745" s="1">
        <v>12.25</v>
      </c>
      <c r="E2745" s="2">
        <f t="shared" si="252"/>
        <v>12</v>
      </c>
      <c r="F2745" s="2">
        <f t="shared" si="253"/>
        <v>11.666666666666666</v>
      </c>
      <c r="G2745" s="2">
        <f t="shared" si="254"/>
        <v>16.555555555555557</v>
      </c>
      <c r="H2745" s="2">
        <f t="shared" si="255"/>
        <v>16.083333333333332</v>
      </c>
      <c r="I2745" s="3">
        <v>2</v>
      </c>
      <c r="J2745" s="3">
        <v>25</v>
      </c>
      <c r="K2745" s="3">
        <v>7</v>
      </c>
      <c r="L2745" s="3">
        <v>12</v>
      </c>
      <c r="M2745" s="3">
        <v>10</v>
      </c>
      <c r="N2745" s="3">
        <v>58</v>
      </c>
      <c r="O2745" s="3">
        <v>11</v>
      </c>
      <c r="P2745" s="3">
        <v>9</v>
      </c>
      <c r="Q2745" s="3">
        <v>18</v>
      </c>
      <c r="R2745" s="3">
        <v>7</v>
      </c>
      <c r="S2745" s="3">
        <v>10</v>
      </c>
      <c r="T2745" s="3">
        <v>10</v>
      </c>
      <c r="U2745" s="3">
        <v>16</v>
      </c>
      <c r="V2745" s="3">
        <v>12</v>
      </c>
      <c r="W2745" s="1">
        <f t="shared" si="256"/>
        <v>12.25</v>
      </c>
      <c r="X2745" s="17">
        <f>IFERROR(Z2745/AB2745,0)</f>
        <v>11.461538461538462</v>
      </c>
      <c r="Y2745" s="3">
        <f>SUBTOTAL(109,I2745:V2745)</f>
        <v>207</v>
      </c>
      <c r="Z2745" s="3">
        <f>Y2745-N2745</f>
        <v>149</v>
      </c>
      <c r="AA2745" s="3">
        <f t="shared" si="257"/>
        <v>14</v>
      </c>
      <c r="AB2745" s="3">
        <f>COUNTA(I2745:V2745)-COUNTA(N2745)</f>
        <v>13</v>
      </c>
      <c r="AC2745" s="74">
        <f t="array" ref="AC2745">AVERAGE(IF((COLUMN(I2745:V2745)&lt;&gt;COLUMN(N2745)), I2745:V2745))</f>
        <v>11.461538461538462</v>
      </c>
    </row>
    <row r="2746" spans="1:29" x14ac:dyDescent="0.35">
      <c r="A2746" t="s">
        <v>3928</v>
      </c>
      <c r="B2746" t="s">
        <v>133</v>
      </c>
      <c r="C2746" t="s">
        <v>3727</v>
      </c>
      <c r="D2746" s="1">
        <v>12.25</v>
      </c>
      <c r="E2746" s="2">
        <f t="shared" si="252"/>
        <v>12</v>
      </c>
      <c r="F2746" s="2">
        <f t="shared" si="253"/>
        <v>11.666666666666666</v>
      </c>
      <c r="G2746" s="2">
        <f t="shared" si="254"/>
        <v>16.555555555555557</v>
      </c>
      <c r="H2746" s="2">
        <f t="shared" si="255"/>
        <v>16.083333333333332</v>
      </c>
      <c r="I2746" s="3">
        <v>2</v>
      </c>
      <c r="J2746" s="3">
        <v>25</v>
      </c>
      <c r="K2746" s="3">
        <v>7</v>
      </c>
      <c r="L2746" s="3">
        <v>12</v>
      </c>
      <c r="M2746" s="3">
        <v>10</v>
      </c>
      <c r="N2746" s="3">
        <v>58</v>
      </c>
      <c r="O2746" s="3">
        <v>11</v>
      </c>
      <c r="P2746" s="3">
        <v>9</v>
      </c>
      <c r="Q2746" s="3">
        <v>18</v>
      </c>
      <c r="R2746" s="3">
        <v>7</v>
      </c>
      <c r="S2746" s="3">
        <v>10</v>
      </c>
      <c r="T2746" s="3">
        <v>10</v>
      </c>
      <c r="U2746" s="3">
        <v>16</v>
      </c>
      <c r="V2746" s="3">
        <v>12</v>
      </c>
      <c r="W2746" s="1">
        <f t="shared" si="256"/>
        <v>12.25</v>
      </c>
      <c r="X2746" s="17">
        <f>IFERROR(Z2746/AB2746,0)</f>
        <v>11.461538461538462</v>
      </c>
      <c r="Y2746" s="3">
        <f>SUBTOTAL(109,I2746:V2746)</f>
        <v>207</v>
      </c>
      <c r="Z2746" s="3">
        <f>Y2746-N2746</f>
        <v>149</v>
      </c>
      <c r="AA2746" s="3">
        <f t="shared" si="257"/>
        <v>14</v>
      </c>
      <c r="AB2746" s="3">
        <f>COUNTA(I2746:V2746)-COUNTA(N2746)</f>
        <v>13</v>
      </c>
      <c r="AC2746" s="74">
        <f t="array" ref="AC2746">AVERAGE(IF((COLUMN(I2746:V2746)&lt;&gt;COLUMN(N2746)), I2746:V2746))</f>
        <v>11.461538461538462</v>
      </c>
    </row>
    <row r="2747" spans="1:29" x14ac:dyDescent="0.35">
      <c r="A2747" t="s">
        <v>3929</v>
      </c>
      <c r="B2747" t="s">
        <v>3930</v>
      </c>
      <c r="C2747" t="s">
        <v>3727</v>
      </c>
      <c r="D2747" s="1" t="s">
        <v>71</v>
      </c>
      <c r="E2747" s="2">
        <f t="shared" si="252"/>
        <v>0</v>
      </c>
      <c r="F2747" s="2">
        <f t="shared" si="253"/>
        <v>0</v>
      </c>
      <c r="G2747" s="2">
        <f t="shared" si="254"/>
        <v>0.1111111111111111</v>
      </c>
      <c r="H2747" s="2">
        <f t="shared" si="255"/>
        <v>8.3333333333333329E-2</v>
      </c>
      <c r="N2747" s="3">
        <v>1</v>
      </c>
      <c r="W2747" s="1" t="str">
        <f t="shared" si="256"/>
        <v>0</v>
      </c>
      <c r="X2747" s="17">
        <f>IFERROR(Z2747/AB2747,0)</f>
        <v>0</v>
      </c>
      <c r="Y2747" s="3">
        <f>SUBTOTAL(109,I2747:V2747)</f>
        <v>1</v>
      </c>
      <c r="Z2747" s="3">
        <f>Y2747-N2747</f>
        <v>0</v>
      </c>
      <c r="AA2747" s="3">
        <f t="shared" si="257"/>
        <v>1</v>
      </c>
      <c r="AB2747" s="3">
        <f>COUNTA(I2747:V2747)-COUNTA(N2747)</f>
        <v>0</v>
      </c>
      <c r="AC2747" s="74">
        <f t="array" ref="AC2747">AVERAGE(IF((COLUMN(I2747:V2747)&lt;&gt;COLUMN(N2747)), I2747:V2747))</f>
        <v>0</v>
      </c>
    </row>
    <row r="2748" spans="1:29" x14ac:dyDescent="0.35">
      <c r="A2748" t="s">
        <v>3931</v>
      </c>
      <c r="B2748" t="s">
        <v>3932</v>
      </c>
      <c r="C2748" t="s">
        <v>3727</v>
      </c>
      <c r="D2748" s="1">
        <v>1</v>
      </c>
      <c r="E2748" s="2">
        <f t="shared" si="252"/>
        <v>0</v>
      </c>
      <c r="F2748" s="2">
        <f t="shared" si="253"/>
        <v>0</v>
      </c>
      <c r="G2748" s="2">
        <f t="shared" si="254"/>
        <v>0.1111111111111111</v>
      </c>
      <c r="H2748" s="2">
        <f t="shared" si="255"/>
        <v>0.16666666666666666</v>
      </c>
      <c r="L2748" s="3">
        <v>1</v>
      </c>
      <c r="N2748" s="3">
        <v>1</v>
      </c>
      <c r="W2748" s="1">
        <f t="shared" si="256"/>
        <v>1</v>
      </c>
      <c r="X2748" s="17">
        <f>IFERROR(Z2748/AB2748,0)</f>
        <v>1</v>
      </c>
      <c r="Y2748" s="3">
        <f>SUBTOTAL(109,I2748:V2748)</f>
        <v>2</v>
      </c>
      <c r="Z2748" s="3">
        <f>Y2748-N2748</f>
        <v>1</v>
      </c>
      <c r="AA2748" s="3">
        <f t="shared" si="257"/>
        <v>2</v>
      </c>
      <c r="AB2748" s="3">
        <f>COUNTA(I2748:V2748)-COUNTA(N2748)</f>
        <v>1</v>
      </c>
      <c r="AC2748" s="74">
        <f t="array" ref="AC2748">AVERAGE(IF((COLUMN(I2748:V2748)&lt;&gt;COLUMN(N2748)), I2748:V2748))</f>
        <v>7.6923076923076927E-2</v>
      </c>
    </row>
    <row r="2749" spans="1:29" x14ac:dyDescent="0.35">
      <c r="A2749" t="s">
        <v>3933</v>
      </c>
      <c r="B2749" t="s">
        <v>3934</v>
      </c>
      <c r="C2749" t="s">
        <v>3727</v>
      </c>
      <c r="D2749" s="1">
        <v>1</v>
      </c>
      <c r="E2749" s="2">
        <f t="shared" si="252"/>
        <v>0.33333333333333331</v>
      </c>
      <c r="F2749" s="2">
        <f t="shared" si="253"/>
        <v>0.16666666666666666</v>
      </c>
      <c r="G2749" s="2">
        <f t="shared" si="254"/>
        <v>0.22222222222222221</v>
      </c>
      <c r="H2749" s="2">
        <f t="shared" si="255"/>
        <v>0.16666666666666666</v>
      </c>
      <c r="M2749" s="3">
        <v>1</v>
      </c>
      <c r="S2749" s="3">
        <v>1</v>
      </c>
      <c r="W2749" s="1">
        <f t="shared" si="256"/>
        <v>1</v>
      </c>
      <c r="X2749" s="17">
        <f>IFERROR(Z2749/AB2749,0)</f>
        <v>1</v>
      </c>
      <c r="Y2749" s="3">
        <f>SUBTOTAL(109,I2749:V2749)</f>
        <v>2</v>
      </c>
      <c r="Z2749" s="3">
        <f>Y2749-N2749</f>
        <v>2</v>
      </c>
      <c r="AA2749" s="3">
        <f t="shared" si="257"/>
        <v>2</v>
      </c>
      <c r="AB2749" s="3">
        <f>COUNTA(I2749:V2749)-COUNTA(N2749)</f>
        <v>2</v>
      </c>
      <c r="AC2749" s="74">
        <f t="array" ref="AC2749">AVERAGE(IF((COLUMN(I2749:V2749)&lt;&gt;COLUMN(N2749)), I2749:V2749))</f>
        <v>0.15384615384615385</v>
      </c>
    </row>
    <row r="2750" spans="1:29" x14ac:dyDescent="0.35">
      <c r="A2750" t="s">
        <v>3935</v>
      </c>
      <c r="B2750" t="s">
        <v>3936</v>
      </c>
      <c r="C2750" t="s">
        <v>3727</v>
      </c>
      <c r="D2750" s="1">
        <v>1</v>
      </c>
      <c r="E2750" s="2">
        <f t="shared" ref="E2750:E2813" si="258">IFERROR(SUM(S2750:U2750)/3,"")</f>
        <v>0</v>
      </c>
      <c r="F2750" s="2">
        <f t="shared" ref="F2750:F2813" si="259">IFERROR(SUM(P2750:U2750)/6,"")</f>
        <v>0.33333333333333331</v>
      </c>
      <c r="G2750" s="2">
        <f t="shared" ref="G2750:G2813" si="260">IFERROR(SUM(M2750:U2750)/9,"")</f>
        <v>0.77777777777777779</v>
      </c>
      <c r="H2750" s="2">
        <f t="shared" ref="H2750:H2813" si="261">IFERROR(SUM(J2750:U2750)/12,"")</f>
        <v>0.58333333333333337</v>
      </c>
      <c r="M2750" s="3">
        <v>1</v>
      </c>
      <c r="N2750" s="3">
        <v>4</v>
      </c>
      <c r="Q2750" s="3">
        <v>1</v>
      </c>
      <c r="R2750" s="3">
        <v>1</v>
      </c>
      <c r="V2750" s="3">
        <v>1</v>
      </c>
      <c r="W2750" s="1">
        <f t="shared" ref="W2750:W2813" si="262">IFERROR(AVERAGE((O2750:V2750),(J2750:M2750)),"0")</f>
        <v>1</v>
      </c>
      <c r="X2750" s="17">
        <f>IFERROR(Z2750/AB2750,0)</f>
        <v>1</v>
      </c>
      <c r="Y2750" s="3">
        <f>SUBTOTAL(109,I2750:V2750)</f>
        <v>8</v>
      </c>
      <c r="Z2750" s="3">
        <f>Y2750-N2750</f>
        <v>4</v>
      </c>
      <c r="AA2750" s="3">
        <f t="shared" si="257"/>
        <v>5</v>
      </c>
      <c r="AB2750" s="3">
        <f>COUNTA(I2750:V2750)-COUNTA(N2750)</f>
        <v>4</v>
      </c>
      <c r="AC2750" s="74">
        <f t="array" ref="AC2750">AVERAGE(IF((COLUMN(I2750:V2750)&lt;&gt;COLUMN(N2750)), I2750:V2750))</f>
        <v>0.30769230769230771</v>
      </c>
    </row>
    <row r="2751" spans="1:29" x14ac:dyDescent="0.35">
      <c r="A2751" t="s">
        <v>3937</v>
      </c>
      <c r="B2751" t="s">
        <v>3938</v>
      </c>
      <c r="C2751" t="s">
        <v>3727</v>
      </c>
      <c r="D2751" s="1">
        <v>1</v>
      </c>
      <c r="E2751" s="2">
        <f t="shared" si="258"/>
        <v>0</v>
      </c>
      <c r="F2751" s="2">
        <f t="shared" si="259"/>
        <v>0.16666666666666666</v>
      </c>
      <c r="G2751" s="2">
        <f t="shared" si="260"/>
        <v>0.1111111111111111</v>
      </c>
      <c r="H2751" s="2">
        <f t="shared" si="261"/>
        <v>8.3333333333333329E-2</v>
      </c>
      <c r="P2751" s="3">
        <v>1</v>
      </c>
      <c r="W2751" s="1">
        <f t="shared" si="262"/>
        <v>1</v>
      </c>
      <c r="X2751" s="17">
        <f>IFERROR(Z2751/AB2751,0)</f>
        <v>1</v>
      </c>
      <c r="Y2751" s="3">
        <f>SUBTOTAL(109,I2751:V2751)</f>
        <v>1</v>
      </c>
      <c r="Z2751" s="3">
        <f>Y2751-N2751</f>
        <v>1</v>
      </c>
      <c r="AA2751" s="3">
        <f t="shared" si="257"/>
        <v>1</v>
      </c>
      <c r="AB2751" s="3">
        <f>COUNTA(I2751:V2751)-COUNTA(N2751)</f>
        <v>1</v>
      </c>
      <c r="AC2751" s="74">
        <f t="array" ref="AC2751">AVERAGE(IF((COLUMN(I2751:V2751)&lt;&gt;COLUMN(N2751)), I2751:V2751))</f>
        <v>7.6923076923076927E-2</v>
      </c>
    </row>
    <row r="2752" spans="1:29" x14ac:dyDescent="0.35">
      <c r="A2752" t="s">
        <v>3939</v>
      </c>
      <c r="B2752" t="s">
        <v>3940</v>
      </c>
      <c r="C2752" t="s">
        <v>3727</v>
      </c>
      <c r="D2752" s="1">
        <v>1</v>
      </c>
      <c r="E2752" s="2">
        <f t="shared" si="258"/>
        <v>0</v>
      </c>
      <c r="F2752" s="2">
        <f t="shared" si="259"/>
        <v>0</v>
      </c>
      <c r="G2752" s="2">
        <f t="shared" si="260"/>
        <v>0.1111111111111111</v>
      </c>
      <c r="H2752" s="2">
        <f t="shared" si="261"/>
        <v>0.25</v>
      </c>
      <c r="J2752" s="3">
        <v>1</v>
      </c>
      <c r="L2752" s="3">
        <v>1</v>
      </c>
      <c r="N2752" s="3">
        <v>1</v>
      </c>
      <c r="W2752" s="1">
        <f t="shared" si="262"/>
        <v>1</v>
      </c>
      <c r="X2752" s="17">
        <f>IFERROR(Z2752/AB2752,0)</f>
        <v>1</v>
      </c>
      <c r="Y2752" s="3">
        <f>SUBTOTAL(109,I2752:V2752)</f>
        <v>3</v>
      </c>
      <c r="Z2752" s="3">
        <f>Y2752-N2752</f>
        <v>2</v>
      </c>
      <c r="AA2752" s="3">
        <f t="shared" si="257"/>
        <v>3</v>
      </c>
      <c r="AB2752" s="3">
        <f>COUNTA(I2752:V2752)-COUNTA(N2752)</f>
        <v>2</v>
      </c>
      <c r="AC2752" s="74">
        <f t="array" ref="AC2752">AVERAGE(IF((COLUMN(I2752:V2752)&lt;&gt;COLUMN(N2752)), I2752:V2752))</f>
        <v>0.15384615384615385</v>
      </c>
    </row>
    <row r="2753" spans="1:29" x14ac:dyDescent="0.35">
      <c r="A2753" t="s">
        <v>3941</v>
      </c>
      <c r="B2753" t="s">
        <v>3942</v>
      </c>
      <c r="C2753" t="s">
        <v>3727</v>
      </c>
      <c r="D2753" s="1">
        <v>1.25</v>
      </c>
      <c r="E2753" s="2">
        <f t="shared" si="258"/>
        <v>1.3333333333333333</v>
      </c>
      <c r="F2753" s="2">
        <f t="shared" si="259"/>
        <v>0.83333333333333337</v>
      </c>
      <c r="G2753" s="2">
        <f t="shared" si="260"/>
        <v>0.88888888888888884</v>
      </c>
      <c r="H2753" s="2">
        <f t="shared" si="261"/>
        <v>1</v>
      </c>
      <c r="J2753" s="3">
        <v>1</v>
      </c>
      <c r="K2753" s="3">
        <v>1</v>
      </c>
      <c r="L2753" s="3">
        <v>2</v>
      </c>
      <c r="M2753" s="3">
        <v>1</v>
      </c>
      <c r="N2753" s="3">
        <v>2</v>
      </c>
      <c r="Q2753" s="3">
        <v>1</v>
      </c>
      <c r="S2753" s="3">
        <v>1</v>
      </c>
      <c r="T2753" s="3">
        <v>1</v>
      </c>
      <c r="U2753" s="3">
        <v>2</v>
      </c>
      <c r="W2753" s="1">
        <f t="shared" si="262"/>
        <v>1.25</v>
      </c>
      <c r="X2753" s="17">
        <f>IFERROR(Z2753/AB2753,0)</f>
        <v>1.25</v>
      </c>
      <c r="Y2753" s="3">
        <f>SUBTOTAL(109,I2753:V2753)</f>
        <v>12</v>
      </c>
      <c r="Z2753" s="3">
        <f>Y2753-N2753</f>
        <v>10</v>
      </c>
      <c r="AA2753" s="3">
        <f t="shared" si="257"/>
        <v>9</v>
      </c>
      <c r="AB2753" s="3">
        <f>COUNTA(I2753:V2753)-COUNTA(N2753)</f>
        <v>8</v>
      </c>
      <c r="AC2753" s="74">
        <f t="array" ref="AC2753">AVERAGE(IF((COLUMN(I2753:V2753)&lt;&gt;COLUMN(N2753)), I2753:V2753))</f>
        <v>0.76923076923076927</v>
      </c>
    </row>
    <row r="2754" spans="1:29" x14ac:dyDescent="0.35">
      <c r="A2754" t="s">
        <v>3943</v>
      </c>
      <c r="B2754" t="s">
        <v>3944</v>
      </c>
      <c r="C2754" t="s">
        <v>3727</v>
      </c>
      <c r="D2754" s="1">
        <v>1</v>
      </c>
      <c r="E2754" s="2">
        <f t="shared" si="258"/>
        <v>0.66666666666666663</v>
      </c>
      <c r="F2754" s="2">
        <f t="shared" si="259"/>
        <v>0.33333333333333331</v>
      </c>
      <c r="G2754" s="2">
        <f t="shared" si="260"/>
        <v>0.22222222222222221</v>
      </c>
      <c r="H2754" s="2">
        <f t="shared" si="261"/>
        <v>0.16666666666666666</v>
      </c>
      <c r="T2754" s="3">
        <v>1</v>
      </c>
      <c r="U2754" s="3">
        <v>1</v>
      </c>
      <c r="W2754" s="1">
        <f t="shared" si="262"/>
        <v>1</v>
      </c>
      <c r="X2754" s="17">
        <f>IFERROR(Z2754/AB2754,0)</f>
        <v>1</v>
      </c>
      <c r="Y2754" s="3">
        <f>SUBTOTAL(109,I2754:V2754)</f>
        <v>2</v>
      </c>
      <c r="Z2754" s="3">
        <f>Y2754-N2754</f>
        <v>2</v>
      </c>
      <c r="AA2754" s="3">
        <f t="shared" si="257"/>
        <v>2</v>
      </c>
      <c r="AB2754" s="3">
        <f>COUNTA(I2754:V2754)-COUNTA(N2754)</f>
        <v>2</v>
      </c>
      <c r="AC2754" s="74">
        <f t="array" ref="AC2754">AVERAGE(IF((COLUMN(I2754:V2754)&lt;&gt;COLUMN(N2754)), I2754:V2754))</f>
        <v>0.15384615384615385</v>
      </c>
    </row>
    <row r="2755" spans="1:29" x14ac:dyDescent="0.35">
      <c r="A2755" t="s">
        <v>3945</v>
      </c>
      <c r="B2755" t="s">
        <v>3946</v>
      </c>
      <c r="C2755" t="s">
        <v>3727</v>
      </c>
      <c r="D2755" s="1">
        <v>1.6</v>
      </c>
      <c r="E2755" s="2">
        <f t="shared" si="258"/>
        <v>0.66666666666666663</v>
      </c>
      <c r="F2755" s="2">
        <f t="shared" si="259"/>
        <v>0.83333333333333337</v>
      </c>
      <c r="G2755" s="2">
        <f t="shared" si="260"/>
        <v>0.88888888888888884</v>
      </c>
      <c r="H2755" s="2">
        <f t="shared" si="261"/>
        <v>0.83333333333333337</v>
      </c>
      <c r="I2755" s="3">
        <v>1</v>
      </c>
      <c r="J2755" s="3">
        <v>2</v>
      </c>
      <c r="N2755" s="3">
        <v>2</v>
      </c>
      <c r="O2755" s="3">
        <v>1</v>
      </c>
      <c r="Q2755" s="3">
        <v>3</v>
      </c>
      <c r="S2755" s="3">
        <v>1</v>
      </c>
      <c r="U2755" s="3">
        <v>1</v>
      </c>
      <c r="W2755" s="1">
        <f t="shared" si="262"/>
        <v>1.6</v>
      </c>
      <c r="X2755" s="17">
        <f>IFERROR(Z2755/AB2755,0)</f>
        <v>1.5</v>
      </c>
      <c r="Y2755" s="3">
        <f>SUBTOTAL(109,I2755:V2755)</f>
        <v>11</v>
      </c>
      <c r="Z2755" s="3">
        <f>Y2755-N2755</f>
        <v>9</v>
      </c>
      <c r="AA2755" s="3">
        <f t="shared" si="257"/>
        <v>7</v>
      </c>
      <c r="AB2755" s="3">
        <f>COUNTA(I2755:V2755)-COUNTA(N2755)</f>
        <v>6</v>
      </c>
      <c r="AC2755" s="74">
        <f t="array" ref="AC2755">AVERAGE(IF((COLUMN(I2755:V2755)&lt;&gt;COLUMN(N2755)), I2755:V2755))</f>
        <v>0.69230769230769229</v>
      </c>
    </row>
    <row r="2756" spans="1:29" x14ac:dyDescent="0.35">
      <c r="A2756" t="s">
        <v>3947</v>
      </c>
      <c r="B2756" t="s">
        <v>135</v>
      </c>
      <c r="C2756" t="s">
        <v>3727</v>
      </c>
      <c r="D2756" s="1">
        <v>1.6666666666666667</v>
      </c>
      <c r="E2756" s="2">
        <f t="shared" si="258"/>
        <v>1.6666666666666667</v>
      </c>
      <c r="F2756" s="2">
        <f t="shared" si="259"/>
        <v>1.1666666666666667</v>
      </c>
      <c r="G2756" s="2">
        <f t="shared" si="260"/>
        <v>1.3333333333333333</v>
      </c>
      <c r="H2756" s="2">
        <f t="shared" si="261"/>
        <v>1.1666666666666667</v>
      </c>
      <c r="K2756" s="3">
        <v>1</v>
      </c>
      <c r="L2756" s="3">
        <v>1</v>
      </c>
      <c r="M2756" s="3">
        <v>1</v>
      </c>
      <c r="N2756" s="3">
        <v>4</v>
      </c>
      <c r="R2756" s="3">
        <v>2</v>
      </c>
      <c r="T2756" s="3">
        <v>3</v>
      </c>
      <c r="U2756" s="3">
        <v>2</v>
      </c>
      <c r="W2756" s="1">
        <f t="shared" si="262"/>
        <v>1.6666666666666667</v>
      </c>
      <c r="X2756" s="17">
        <f>IFERROR(Z2756/AB2756,0)</f>
        <v>1.6666666666666667</v>
      </c>
      <c r="Y2756" s="3">
        <f>SUBTOTAL(109,I2756:V2756)</f>
        <v>14</v>
      </c>
      <c r="Z2756" s="3">
        <f>Y2756-N2756</f>
        <v>10</v>
      </c>
      <c r="AA2756" s="3">
        <f t="shared" si="257"/>
        <v>7</v>
      </c>
      <c r="AB2756" s="3">
        <f>COUNTA(I2756:V2756)-COUNTA(N2756)</f>
        <v>6</v>
      </c>
      <c r="AC2756" s="74">
        <f t="array" ref="AC2756">AVERAGE(IF((COLUMN(I2756:V2756)&lt;&gt;COLUMN(N2756)), I2756:V2756))</f>
        <v>0.76923076923076927</v>
      </c>
    </row>
    <row r="2757" spans="1:29" x14ac:dyDescent="0.35">
      <c r="A2757" t="s">
        <v>3948</v>
      </c>
      <c r="B2757" t="s">
        <v>139</v>
      </c>
      <c r="C2757" t="s">
        <v>3727</v>
      </c>
      <c r="D2757" s="1">
        <v>8.1</v>
      </c>
      <c r="E2757" s="2">
        <f t="shared" si="258"/>
        <v>3.6666666666666665</v>
      </c>
      <c r="F2757" s="2">
        <f t="shared" si="259"/>
        <v>6.333333333333333</v>
      </c>
      <c r="G2757" s="2">
        <f t="shared" si="260"/>
        <v>11.111111111111111</v>
      </c>
      <c r="H2757" s="2">
        <f t="shared" si="261"/>
        <v>10.333333333333334</v>
      </c>
      <c r="I2757" s="3">
        <v>3</v>
      </c>
      <c r="J2757" s="3">
        <v>17</v>
      </c>
      <c r="K2757" s="3">
        <v>2</v>
      </c>
      <c r="L2757" s="3">
        <v>5</v>
      </c>
      <c r="M2757" s="3">
        <v>8</v>
      </c>
      <c r="N2757" s="3">
        <v>43</v>
      </c>
      <c r="O2757" s="3">
        <v>11</v>
      </c>
      <c r="P2757" s="3">
        <v>9</v>
      </c>
      <c r="Q2757" s="3">
        <v>14</v>
      </c>
      <c r="R2757" s="3">
        <v>4</v>
      </c>
      <c r="S2757" s="3">
        <v>9</v>
      </c>
      <c r="T2757" s="3">
        <v>2</v>
      </c>
      <c r="W2757" s="1">
        <f t="shared" si="262"/>
        <v>8.1</v>
      </c>
      <c r="X2757" s="17">
        <f>IFERROR(Z2757/AB2757,0)</f>
        <v>7.6363636363636367</v>
      </c>
      <c r="Y2757" s="3">
        <f>SUBTOTAL(109,I2757:V2757)</f>
        <v>127</v>
      </c>
      <c r="Z2757" s="3">
        <f>Y2757-N2757</f>
        <v>84</v>
      </c>
      <c r="AA2757" s="3">
        <f t="shared" si="257"/>
        <v>12</v>
      </c>
      <c r="AB2757" s="3">
        <f>COUNTA(I2757:V2757)-COUNTA(N2757)</f>
        <v>11</v>
      </c>
      <c r="AC2757" s="74">
        <f t="array" ref="AC2757">AVERAGE(IF((COLUMN(I2757:V2757)&lt;&gt;COLUMN(N2757)), I2757:V2757))</f>
        <v>6.4615384615384617</v>
      </c>
    </row>
    <row r="2758" spans="1:29" x14ac:dyDescent="0.35">
      <c r="A2758" t="s">
        <v>3949</v>
      </c>
      <c r="B2758" t="s">
        <v>370</v>
      </c>
      <c r="C2758" t="s">
        <v>3727</v>
      </c>
      <c r="D2758" s="1">
        <v>3.3333333333333335</v>
      </c>
      <c r="E2758" s="2">
        <f t="shared" si="258"/>
        <v>3</v>
      </c>
      <c r="F2758" s="2">
        <f t="shared" si="259"/>
        <v>2.5</v>
      </c>
      <c r="G2758" s="2">
        <f t="shared" si="260"/>
        <v>1.6666666666666667</v>
      </c>
      <c r="H2758" s="2">
        <f t="shared" si="261"/>
        <v>1.25</v>
      </c>
      <c r="Q2758" s="3">
        <v>5</v>
      </c>
      <c r="R2758" s="3">
        <v>1</v>
      </c>
      <c r="S2758" s="3">
        <v>3</v>
      </c>
      <c r="T2758" s="3">
        <v>1</v>
      </c>
      <c r="U2758" s="3">
        <v>5</v>
      </c>
      <c r="V2758" s="3">
        <v>5</v>
      </c>
      <c r="W2758" s="1">
        <f t="shared" si="262"/>
        <v>3.3333333333333335</v>
      </c>
      <c r="X2758" s="17">
        <f>IFERROR(Z2758/AB2758,0)</f>
        <v>3.3333333333333335</v>
      </c>
      <c r="Y2758" s="3">
        <f>SUBTOTAL(109,I2758:V2758)</f>
        <v>20</v>
      </c>
      <c r="Z2758" s="3">
        <f>Y2758-N2758</f>
        <v>20</v>
      </c>
      <c r="AA2758" s="3">
        <f t="shared" si="257"/>
        <v>6</v>
      </c>
      <c r="AB2758" s="3">
        <f>COUNTA(I2758:V2758)-COUNTA(N2758)</f>
        <v>6</v>
      </c>
      <c r="AC2758" s="74">
        <f t="array" ref="AC2758">AVERAGE(IF((COLUMN(I2758:V2758)&lt;&gt;COLUMN(N2758)), I2758:V2758))</f>
        <v>1.5384615384615385</v>
      </c>
    </row>
    <row r="2759" spans="1:29" x14ac:dyDescent="0.35">
      <c r="A2759" t="s">
        <v>3950</v>
      </c>
      <c r="B2759" t="s">
        <v>372</v>
      </c>
      <c r="C2759" t="s">
        <v>3727</v>
      </c>
      <c r="D2759" s="1">
        <v>2.1666666666666665</v>
      </c>
      <c r="E2759" s="2">
        <f t="shared" si="258"/>
        <v>2</v>
      </c>
      <c r="F2759" s="2">
        <f t="shared" si="259"/>
        <v>1.8333333333333333</v>
      </c>
      <c r="G2759" s="2">
        <f t="shared" si="260"/>
        <v>1.2222222222222223</v>
      </c>
      <c r="H2759" s="2">
        <f t="shared" si="261"/>
        <v>0.91666666666666663</v>
      </c>
      <c r="Q2759" s="3">
        <v>1</v>
      </c>
      <c r="R2759" s="3">
        <v>4</v>
      </c>
      <c r="S2759" s="3">
        <v>1</v>
      </c>
      <c r="T2759" s="3">
        <v>3</v>
      </c>
      <c r="U2759" s="3">
        <v>2</v>
      </c>
      <c r="V2759" s="3">
        <v>2</v>
      </c>
      <c r="W2759" s="1">
        <f t="shared" si="262"/>
        <v>2.1666666666666665</v>
      </c>
      <c r="X2759" s="17">
        <f>IFERROR(Z2759/AB2759,0)</f>
        <v>2.1666666666666665</v>
      </c>
      <c r="Y2759" s="3">
        <f>SUBTOTAL(109,I2759:V2759)</f>
        <v>13</v>
      </c>
      <c r="Z2759" s="3">
        <f>Y2759-N2759</f>
        <v>13</v>
      </c>
      <c r="AA2759" s="3">
        <f t="shared" ref="AA2759:AA2822" si="263">COUNTA(I2759:V2759)</f>
        <v>6</v>
      </c>
      <c r="AB2759" s="3">
        <f>COUNTA(I2759:V2759)-COUNTA(N2759)</f>
        <v>6</v>
      </c>
      <c r="AC2759" s="74">
        <f t="array" ref="AC2759">AVERAGE(IF((COLUMN(I2759:V2759)&lt;&gt;COLUMN(N2759)), I2759:V2759))</f>
        <v>1</v>
      </c>
    </row>
    <row r="2760" spans="1:29" x14ac:dyDescent="0.35">
      <c r="A2760" t="s">
        <v>3951</v>
      </c>
      <c r="B2760" t="s">
        <v>3952</v>
      </c>
      <c r="C2760" t="s">
        <v>3727</v>
      </c>
      <c r="D2760" s="1">
        <v>1</v>
      </c>
      <c r="E2760" s="2">
        <f t="shared" si="258"/>
        <v>0.33333333333333331</v>
      </c>
      <c r="F2760" s="2">
        <f t="shared" si="259"/>
        <v>0.16666666666666666</v>
      </c>
      <c r="G2760" s="2">
        <f t="shared" si="260"/>
        <v>0.22222222222222221</v>
      </c>
      <c r="H2760" s="2">
        <f t="shared" si="261"/>
        <v>0.16666666666666666</v>
      </c>
      <c r="N2760" s="3">
        <v>1</v>
      </c>
      <c r="S2760" s="3">
        <v>1</v>
      </c>
      <c r="W2760" s="1">
        <f t="shared" si="262"/>
        <v>1</v>
      </c>
      <c r="X2760" s="17">
        <f>IFERROR(Z2760/AB2760,0)</f>
        <v>1</v>
      </c>
      <c r="Y2760" s="3">
        <f>SUBTOTAL(109,I2760:V2760)</f>
        <v>2</v>
      </c>
      <c r="Z2760" s="3">
        <f>Y2760-N2760</f>
        <v>1</v>
      </c>
      <c r="AA2760" s="3">
        <f t="shared" si="263"/>
        <v>2</v>
      </c>
      <c r="AB2760" s="3">
        <f>COUNTA(I2760:V2760)-COUNTA(N2760)</f>
        <v>1</v>
      </c>
      <c r="AC2760" s="74">
        <f t="array" ref="AC2760">AVERAGE(IF((COLUMN(I2760:V2760)&lt;&gt;COLUMN(N2760)), I2760:V2760))</f>
        <v>7.6923076923076927E-2</v>
      </c>
    </row>
    <row r="2761" spans="1:29" x14ac:dyDescent="0.35">
      <c r="A2761" t="s">
        <v>3953</v>
      </c>
      <c r="B2761" t="s">
        <v>3954</v>
      </c>
      <c r="C2761" t="s">
        <v>3727</v>
      </c>
      <c r="D2761" s="1">
        <v>1</v>
      </c>
      <c r="E2761" s="2">
        <f t="shared" si="258"/>
        <v>0</v>
      </c>
      <c r="F2761" s="2">
        <f t="shared" si="259"/>
        <v>0</v>
      </c>
      <c r="G2761" s="2">
        <f t="shared" si="260"/>
        <v>0</v>
      </c>
      <c r="H2761" s="2">
        <f t="shared" si="261"/>
        <v>8.3333333333333329E-2</v>
      </c>
      <c r="J2761" s="3">
        <v>1</v>
      </c>
      <c r="V2761" s="3">
        <v>1</v>
      </c>
      <c r="W2761" s="1">
        <f t="shared" si="262"/>
        <v>1</v>
      </c>
      <c r="X2761" s="17">
        <f>IFERROR(Z2761/AB2761,0)</f>
        <v>1</v>
      </c>
      <c r="Y2761" s="3">
        <f>SUBTOTAL(109,I2761:V2761)</f>
        <v>2</v>
      </c>
      <c r="Z2761" s="3">
        <f>Y2761-N2761</f>
        <v>2</v>
      </c>
      <c r="AA2761" s="3">
        <f t="shared" si="263"/>
        <v>2</v>
      </c>
      <c r="AB2761" s="3">
        <f>COUNTA(I2761:V2761)-COUNTA(N2761)</f>
        <v>2</v>
      </c>
      <c r="AC2761" s="74">
        <f t="array" ref="AC2761">AVERAGE(IF((COLUMN(I2761:V2761)&lt;&gt;COLUMN(N2761)), I2761:V2761))</f>
        <v>0.15384615384615385</v>
      </c>
    </row>
    <row r="2762" spans="1:29" x14ac:dyDescent="0.35">
      <c r="A2762" t="s">
        <v>3955</v>
      </c>
      <c r="B2762" t="s">
        <v>3956</v>
      </c>
      <c r="C2762" t="s">
        <v>3727</v>
      </c>
      <c r="D2762" s="1">
        <v>1</v>
      </c>
      <c r="E2762" s="2">
        <f t="shared" si="258"/>
        <v>0</v>
      </c>
      <c r="F2762" s="2">
        <f t="shared" si="259"/>
        <v>0.33333333333333331</v>
      </c>
      <c r="G2762" s="2">
        <f t="shared" si="260"/>
        <v>0.44444444444444442</v>
      </c>
      <c r="H2762" s="2">
        <f t="shared" si="261"/>
        <v>0.33333333333333331</v>
      </c>
      <c r="N2762" s="3">
        <v>1</v>
      </c>
      <c r="O2762" s="3">
        <v>1</v>
      </c>
      <c r="Q2762" s="3">
        <v>1</v>
      </c>
      <c r="R2762" s="3">
        <v>1</v>
      </c>
      <c r="W2762" s="1">
        <f t="shared" si="262"/>
        <v>1</v>
      </c>
      <c r="X2762" s="17">
        <f>IFERROR(Z2762/AB2762,0)</f>
        <v>1</v>
      </c>
      <c r="Y2762" s="3">
        <f>SUBTOTAL(109,I2762:V2762)</f>
        <v>4</v>
      </c>
      <c r="Z2762" s="3">
        <f>Y2762-N2762</f>
        <v>3</v>
      </c>
      <c r="AA2762" s="3">
        <f t="shared" si="263"/>
        <v>4</v>
      </c>
      <c r="AB2762" s="3">
        <f>COUNTA(I2762:V2762)-COUNTA(N2762)</f>
        <v>3</v>
      </c>
      <c r="AC2762" s="74">
        <f t="array" ref="AC2762">AVERAGE(IF((COLUMN(I2762:V2762)&lt;&gt;COLUMN(N2762)), I2762:V2762))</f>
        <v>0.23076923076923078</v>
      </c>
    </row>
    <row r="2763" spans="1:29" x14ac:dyDescent="0.35">
      <c r="A2763" t="s">
        <v>3957</v>
      </c>
      <c r="B2763" t="s">
        <v>3958</v>
      </c>
      <c r="C2763" t="s">
        <v>3727</v>
      </c>
      <c r="D2763" s="1">
        <v>1</v>
      </c>
      <c r="E2763" s="2">
        <f t="shared" si="258"/>
        <v>0</v>
      </c>
      <c r="F2763" s="2">
        <f t="shared" si="259"/>
        <v>0</v>
      </c>
      <c r="G2763" s="2">
        <f t="shared" si="260"/>
        <v>0</v>
      </c>
      <c r="H2763" s="2">
        <f t="shared" si="261"/>
        <v>8.3333333333333329E-2</v>
      </c>
      <c r="K2763" s="3">
        <v>1</v>
      </c>
      <c r="W2763" s="1">
        <f t="shared" si="262"/>
        <v>1</v>
      </c>
      <c r="X2763" s="17">
        <f>IFERROR(Z2763/AB2763,0)</f>
        <v>1</v>
      </c>
      <c r="Y2763" s="3">
        <f>SUBTOTAL(109,I2763:V2763)</f>
        <v>1</v>
      </c>
      <c r="Z2763" s="3">
        <f>Y2763-N2763</f>
        <v>1</v>
      </c>
      <c r="AA2763" s="3">
        <f t="shared" si="263"/>
        <v>1</v>
      </c>
      <c r="AB2763" s="3">
        <f>COUNTA(I2763:V2763)-COUNTA(N2763)</f>
        <v>1</v>
      </c>
      <c r="AC2763" s="74">
        <f t="array" ref="AC2763">AVERAGE(IF((COLUMN(I2763:V2763)&lt;&gt;COLUMN(N2763)), I2763:V2763))</f>
        <v>7.6923076923076927E-2</v>
      </c>
    </row>
    <row r="2764" spans="1:29" x14ac:dyDescent="0.35">
      <c r="A2764" t="s">
        <v>3959</v>
      </c>
      <c r="B2764" t="s">
        <v>3960</v>
      </c>
      <c r="C2764" t="s">
        <v>3727</v>
      </c>
      <c r="D2764" s="1">
        <v>1.6666666666666667</v>
      </c>
      <c r="E2764" s="2">
        <f t="shared" si="258"/>
        <v>0.33333333333333331</v>
      </c>
      <c r="F2764" s="2">
        <f t="shared" si="259"/>
        <v>0.5</v>
      </c>
      <c r="G2764" s="2">
        <f t="shared" si="260"/>
        <v>0.33333333333333331</v>
      </c>
      <c r="H2764" s="2">
        <f t="shared" si="261"/>
        <v>0.25</v>
      </c>
      <c r="Q2764" s="3">
        <v>2</v>
      </c>
      <c r="S2764" s="3">
        <v>1</v>
      </c>
      <c r="V2764" s="3">
        <v>2</v>
      </c>
      <c r="W2764" s="1">
        <f t="shared" si="262"/>
        <v>1.6666666666666667</v>
      </c>
      <c r="X2764" s="17">
        <f>IFERROR(Z2764/AB2764,0)</f>
        <v>1.6666666666666667</v>
      </c>
      <c r="Y2764" s="3">
        <f>SUBTOTAL(109,I2764:V2764)</f>
        <v>5</v>
      </c>
      <c r="Z2764" s="3">
        <f>Y2764-N2764</f>
        <v>5</v>
      </c>
      <c r="AA2764" s="3">
        <f t="shared" si="263"/>
        <v>3</v>
      </c>
      <c r="AB2764" s="3">
        <f>COUNTA(I2764:V2764)-COUNTA(N2764)</f>
        <v>3</v>
      </c>
      <c r="AC2764" s="74">
        <f t="array" ref="AC2764">AVERAGE(IF((COLUMN(I2764:V2764)&lt;&gt;COLUMN(N2764)), I2764:V2764))</f>
        <v>0.38461538461538464</v>
      </c>
    </row>
    <row r="2765" spans="1:29" x14ac:dyDescent="0.35">
      <c r="A2765" t="s">
        <v>3961</v>
      </c>
      <c r="B2765" t="s">
        <v>3962</v>
      </c>
      <c r="C2765" t="s">
        <v>3727</v>
      </c>
      <c r="D2765" s="1">
        <v>1.4</v>
      </c>
      <c r="E2765" s="2">
        <f t="shared" si="258"/>
        <v>1.3333333333333333</v>
      </c>
      <c r="F2765" s="2">
        <f t="shared" si="259"/>
        <v>1</v>
      </c>
      <c r="G2765" s="2">
        <f t="shared" si="260"/>
        <v>2.1111111111111112</v>
      </c>
      <c r="H2765" s="2">
        <f t="shared" si="261"/>
        <v>1.8333333333333333</v>
      </c>
      <c r="J2765" s="3">
        <v>1</v>
      </c>
      <c r="K2765" s="3">
        <v>1</v>
      </c>
      <c r="L2765" s="3">
        <v>1</v>
      </c>
      <c r="M2765" s="3">
        <v>1</v>
      </c>
      <c r="N2765" s="3">
        <v>11</v>
      </c>
      <c r="O2765" s="3">
        <v>1</v>
      </c>
      <c r="Q2765" s="3">
        <v>1</v>
      </c>
      <c r="R2765" s="3">
        <v>1</v>
      </c>
      <c r="T2765" s="3">
        <v>1</v>
      </c>
      <c r="U2765" s="3">
        <v>3</v>
      </c>
      <c r="V2765" s="3">
        <v>3</v>
      </c>
      <c r="W2765" s="1">
        <f t="shared" si="262"/>
        <v>1.4</v>
      </c>
      <c r="X2765" s="17">
        <f>IFERROR(Z2765/AB2765,0)</f>
        <v>1.4</v>
      </c>
      <c r="Y2765" s="3">
        <f>SUBTOTAL(109,I2765:V2765)</f>
        <v>25</v>
      </c>
      <c r="Z2765" s="3">
        <f>Y2765-N2765</f>
        <v>14</v>
      </c>
      <c r="AA2765" s="3">
        <f t="shared" si="263"/>
        <v>11</v>
      </c>
      <c r="AB2765" s="3">
        <f>COUNTA(I2765:V2765)-COUNTA(N2765)</f>
        <v>10</v>
      </c>
      <c r="AC2765" s="74">
        <f t="array" ref="AC2765">AVERAGE(IF((COLUMN(I2765:V2765)&lt;&gt;COLUMN(N2765)), I2765:V2765))</f>
        <v>1.0769230769230769</v>
      </c>
    </row>
    <row r="2766" spans="1:29" x14ac:dyDescent="0.35">
      <c r="A2766" t="s">
        <v>3963</v>
      </c>
      <c r="B2766" t="s">
        <v>3964</v>
      </c>
      <c r="C2766" t="s">
        <v>3727</v>
      </c>
      <c r="D2766" s="1">
        <v>1</v>
      </c>
      <c r="E2766" s="2">
        <f t="shared" si="258"/>
        <v>0</v>
      </c>
      <c r="F2766" s="2">
        <f t="shared" si="259"/>
        <v>0</v>
      </c>
      <c r="G2766" s="2">
        <f t="shared" si="260"/>
        <v>0</v>
      </c>
      <c r="H2766" s="2">
        <f t="shared" si="261"/>
        <v>8.3333333333333329E-2</v>
      </c>
      <c r="J2766" s="3">
        <v>1</v>
      </c>
      <c r="W2766" s="1">
        <f t="shared" si="262"/>
        <v>1</v>
      </c>
      <c r="X2766" s="17">
        <f>IFERROR(Z2766/AB2766,0)</f>
        <v>1</v>
      </c>
      <c r="Y2766" s="3">
        <f>SUBTOTAL(109,I2766:V2766)</f>
        <v>1</v>
      </c>
      <c r="Z2766" s="3">
        <f>Y2766-N2766</f>
        <v>1</v>
      </c>
      <c r="AA2766" s="3">
        <f t="shared" si="263"/>
        <v>1</v>
      </c>
      <c r="AB2766" s="3">
        <f>COUNTA(I2766:V2766)-COUNTA(N2766)</f>
        <v>1</v>
      </c>
      <c r="AC2766" s="74">
        <f t="array" ref="AC2766">AVERAGE(IF((COLUMN(I2766:V2766)&lt;&gt;COLUMN(N2766)), I2766:V2766))</f>
        <v>7.6923076923076927E-2</v>
      </c>
    </row>
    <row r="2767" spans="1:29" x14ac:dyDescent="0.35">
      <c r="A2767" t="s">
        <v>3965</v>
      </c>
      <c r="B2767" t="s">
        <v>143</v>
      </c>
      <c r="C2767" t="s">
        <v>3727</v>
      </c>
      <c r="D2767" s="1">
        <v>13.416666666666666</v>
      </c>
      <c r="E2767" s="2">
        <f t="shared" si="258"/>
        <v>10.333333333333334</v>
      </c>
      <c r="F2767" s="2">
        <f t="shared" si="259"/>
        <v>13.833333333333334</v>
      </c>
      <c r="G2767" s="2">
        <f t="shared" si="260"/>
        <v>17.111111111111111</v>
      </c>
      <c r="H2767" s="2">
        <f t="shared" si="261"/>
        <v>16.833333333333332</v>
      </c>
      <c r="I2767" s="3">
        <v>6</v>
      </c>
      <c r="J2767" s="3">
        <v>18</v>
      </c>
      <c r="K2767" s="3">
        <v>13</v>
      </c>
      <c r="L2767" s="3">
        <v>17</v>
      </c>
      <c r="M2767" s="3">
        <v>11</v>
      </c>
      <c r="N2767" s="3">
        <v>48</v>
      </c>
      <c r="O2767" s="3">
        <v>12</v>
      </c>
      <c r="P2767" s="3">
        <v>17</v>
      </c>
      <c r="Q2767" s="3">
        <v>18</v>
      </c>
      <c r="R2767" s="3">
        <v>17</v>
      </c>
      <c r="S2767" s="3">
        <v>12</v>
      </c>
      <c r="T2767" s="3">
        <v>13</v>
      </c>
      <c r="U2767" s="3">
        <v>6</v>
      </c>
      <c r="V2767" s="3">
        <v>7</v>
      </c>
      <c r="W2767" s="1">
        <f t="shared" si="262"/>
        <v>13.416666666666666</v>
      </c>
      <c r="X2767" s="17">
        <f>IFERROR(Z2767/AB2767,0)</f>
        <v>12.846153846153847</v>
      </c>
      <c r="Y2767" s="3">
        <f>SUBTOTAL(109,I2767:V2767)</f>
        <v>215</v>
      </c>
      <c r="Z2767" s="3">
        <f>Y2767-N2767</f>
        <v>167</v>
      </c>
      <c r="AA2767" s="3">
        <f t="shared" si="263"/>
        <v>14</v>
      </c>
      <c r="AB2767" s="3">
        <f>COUNTA(I2767:V2767)-COUNTA(N2767)</f>
        <v>13</v>
      </c>
      <c r="AC2767" s="74">
        <f t="array" ref="AC2767">AVERAGE(IF((COLUMN(I2767:V2767)&lt;&gt;COLUMN(N2767)), I2767:V2767))</f>
        <v>12.846153846153847</v>
      </c>
    </row>
    <row r="2768" spans="1:29" x14ac:dyDescent="0.35">
      <c r="A2768" t="s">
        <v>3966</v>
      </c>
      <c r="B2768" t="s">
        <v>145</v>
      </c>
      <c r="C2768" t="s">
        <v>3727</v>
      </c>
      <c r="D2768" s="1">
        <v>13.416666666666666</v>
      </c>
      <c r="E2768" s="2">
        <f t="shared" si="258"/>
        <v>10</v>
      </c>
      <c r="F2768" s="2">
        <f t="shared" si="259"/>
        <v>13.666666666666666</v>
      </c>
      <c r="G2768" s="2">
        <f t="shared" si="260"/>
        <v>17.111111111111111</v>
      </c>
      <c r="H2768" s="2">
        <f t="shared" si="261"/>
        <v>16.833333333333332</v>
      </c>
      <c r="I2768" s="3">
        <v>6</v>
      </c>
      <c r="J2768" s="3">
        <v>18</v>
      </c>
      <c r="K2768" s="3">
        <v>13</v>
      </c>
      <c r="L2768" s="3">
        <v>17</v>
      </c>
      <c r="M2768" s="3">
        <v>11</v>
      </c>
      <c r="N2768" s="3">
        <v>48</v>
      </c>
      <c r="O2768" s="3">
        <v>13</v>
      </c>
      <c r="P2768" s="3">
        <v>17</v>
      </c>
      <c r="Q2768" s="3">
        <v>18</v>
      </c>
      <c r="R2768" s="3">
        <v>17</v>
      </c>
      <c r="S2768" s="3">
        <v>12</v>
      </c>
      <c r="T2768" s="3">
        <v>12</v>
      </c>
      <c r="U2768" s="3">
        <v>6</v>
      </c>
      <c r="V2768" s="3">
        <v>7</v>
      </c>
      <c r="W2768" s="1">
        <f t="shared" si="262"/>
        <v>13.416666666666666</v>
      </c>
      <c r="X2768" s="17">
        <f>IFERROR(Z2768/AB2768,0)</f>
        <v>12.846153846153847</v>
      </c>
      <c r="Y2768" s="3">
        <f>SUBTOTAL(109,I2768:V2768)</f>
        <v>215</v>
      </c>
      <c r="Z2768" s="3">
        <f>Y2768-N2768</f>
        <v>167</v>
      </c>
      <c r="AA2768" s="3">
        <f t="shared" si="263"/>
        <v>14</v>
      </c>
      <c r="AB2768" s="3">
        <f>COUNTA(I2768:V2768)-COUNTA(N2768)</f>
        <v>13</v>
      </c>
      <c r="AC2768" s="74">
        <f t="array" ref="AC2768">AVERAGE(IF((COLUMN(I2768:V2768)&lt;&gt;COLUMN(N2768)), I2768:V2768))</f>
        <v>12.846153846153847</v>
      </c>
    </row>
    <row r="2769" spans="1:29" x14ac:dyDescent="0.35">
      <c r="A2769" t="s">
        <v>3967</v>
      </c>
      <c r="B2769" t="s">
        <v>147</v>
      </c>
      <c r="C2769" t="s">
        <v>3727</v>
      </c>
      <c r="D2769" s="1">
        <v>13.333333333333334</v>
      </c>
      <c r="E2769" s="2">
        <f t="shared" si="258"/>
        <v>10</v>
      </c>
      <c r="F2769" s="2">
        <f t="shared" si="259"/>
        <v>13.666666666666666</v>
      </c>
      <c r="G2769" s="2">
        <f t="shared" si="260"/>
        <v>17</v>
      </c>
      <c r="H2769" s="2">
        <f t="shared" si="261"/>
        <v>16.75</v>
      </c>
      <c r="I2769" s="3">
        <v>6</v>
      </c>
      <c r="J2769" s="3">
        <v>18</v>
      </c>
      <c r="K2769" s="3">
        <v>13</v>
      </c>
      <c r="L2769" s="3">
        <v>17</v>
      </c>
      <c r="M2769" s="3">
        <v>11</v>
      </c>
      <c r="N2769" s="3">
        <v>48</v>
      </c>
      <c r="O2769" s="3">
        <v>12</v>
      </c>
      <c r="P2769" s="3">
        <v>17</v>
      </c>
      <c r="Q2769" s="3">
        <v>18</v>
      </c>
      <c r="R2769" s="3">
        <v>17</v>
      </c>
      <c r="S2769" s="3">
        <v>12</v>
      </c>
      <c r="T2769" s="3">
        <v>12</v>
      </c>
      <c r="U2769" s="3">
        <v>6</v>
      </c>
      <c r="V2769" s="3">
        <v>7</v>
      </c>
      <c r="W2769" s="1">
        <f t="shared" si="262"/>
        <v>13.333333333333334</v>
      </c>
      <c r="X2769" s="17">
        <f>IFERROR(Z2769/AB2769,0)</f>
        <v>12.76923076923077</v>
      </c>
      <c r="Y2769" s="3">
        <f>SUBTOTAL(109,I2769:V2769)</f>
        <v>214</v>
      </c>
      <c r="Z2769" s="3">
        <f>Y2769-N2769</f>
        <v>166</v>
      </c>
      <c r="AA2769" s="3">
        <f t="shared" si="263"/>
        <v>14</v>
      </c>
      <c r="AB2769" s="3">
        <f>COUNTA(I2769:V2769)-COUNTA(N2769)</f>
        <v>13</v>
      </c>
      <c r="AC2769" s="74">
        <f t="array" ref="AC2769">AVERAGE(IF((COLUMN(I2769:V2769)&lt;&gt;COLUMN(N2769)), I2769:V2769))</f>
        <v>12.76923076923077</v>
      </c>
    </row>
    <row r="2770" spans="1:29" x14ac:dyDescent="0.35">
      <c r="A2770" t="s">
        <v>3968</v>
      </c>
      <c r="B2770" t="s">
        <v>3969</v>
      </c>
      <c r="C2770" t="s">
        <v>3727</v>
      </c>
      <c r="D2770" s="1">
        <v>1</v>
      </c>
      <c r="E2770" s="2">
        <f t="shared" si="258"/>
        <v>0</v>
      </c>
      <c r="F2770" s="2">
        <f t="shared" si="259"/>
        <v>0</v>
      </c>
      <c r="G2770" s="2">
        <f t="shared" si="260"/>
        <v>0.1111111111111111</v>
      </c>
      <c r="H2770" s="2">
        <f t="shared" si="261"/>
        <v>0.25</v>
      </c>
      <c r="J2770" s="3">
        <v>1</v>
      </c>
      <c r="L2770" s="3">
        <v>1</v>
      </c>
      <c r="O2770" s="3">
        <v>1</v>
      </c>
      <c r="V2770" s="3">
        <v>1</v>
      </c>
      <c r="W2770" s="1">
        <f t="shared" si="262"/>
        <v>1</v>
      </c>
      <c r="X2770" s="17">
        <f>IFERROR(Z2770/AB2770,0)</f>
        <v>1</v>
      </c>
      <c r="Y2770" s="3">
        <f>SUBTOTAL(109,I2770:V2770)</f>
        <v>4</v>
      </c>
      <c r="Z2770" s="3">
        <f>Y2770-N2770</f>
        <v>4</v>
      </c>
      <c r="AA2770" s="3">
        <f t="shared" si="263"/>
        <v>4</v>
      </c>
      <c r="AB2770" s="3">
        <f>COUNTA(I2770:V2770)-COUNTA(N2770)</f>
        <v>4</v>
      </c>
      <c r="AC2770" s="74">
        <f t="array" ref="AC2770">AVERAGE(IF((COLUMN(I2770:V2770)&lt;&gt;COLUMN(N2770)), I2770:V2770))</f>
        <v>0.30769230769230771</v>
      </c>
    </row>
    <row r="2771" spans="1:29" x14ac:dyDescent="0.35">
      <c r="A2771" t="s">
        <v>3970</v>
      </c>
      <c r="B2771" t="s">
        <v>3971</v>
      </c>
      <c r="C2771" t="s">
        <v>3727</v>
      </c>
      <c r="D2771" s="1">
        <v>1.6666666666666667</v>
      </c>
      <c r="E2771" s="2">
        <f t="shared" si="258"/>
        <v>0</v>
      </c>
      <c r="F2771" s="2">
        <f t="shared" si="259"/>
        <v>0.66666666666666663</v>
      </c>
      <c r="G2771" s="2">
        <f t="shared" si="260"/>
        <v>0.66666666666666663</v>
      </c>
      <c r="H2771" s="2">
        <f t="shared" si="261"/>
        <v>0.58333333333333337</v>
      </c>
      <c r="I2771" s="3">
        <v>1</v>
      </c>
      <c r="L2771" s="3">
        <v>1</v>
      </c>
      <c r="N2771" s="3">
        <v>2</v>
      </c>
      <c r="P2771" s="3">
        <v>2</v>
      </c>
      <c r="Q2771" s="3">
        <v>2</v>
      </c>
      <c r="W2771" s="1">
        <f t="shared" si="262"/>
        <v>1.6666666666666667</v>
      </c>
      <c r="X2771" s="17">
        <f>IFERROR(Z2771/AB2771,0)</f>
        <v>1.5</v>
      </c>
      <c r="Y2771" s="3">
        <f>SUBTOTAL(109,I2771:V2771)</f>
        <v>8</v>
      </c>
      <c r="Z2771" s="3">
        <f>Y2771-N2771</f>
        <v>6</v>
      </c>
      <c r="AA2771" s="3">
        <f t="shared" si="263"/>
        <v>5</v>
      </c>
      <c r="AB2771" s="3">
        <f>COUNTA(I2771:V2771)-COUNTA(N2771)</f>
        <v>4</v>
      </c>
      <c r="AC2771" s="74">
        <f t="array" ref="AC2771">AVERAGE(IF((COLUMN(I2771:V2771)&lt;&gt;COLUMN(N2771)), I2771:V2771))</f>
        <v>0.46153846153846156</v>
      </c>
    </row>
    <row r="2772" spans="1:29" x14ac:dyDescent="0.35">
      <c r="A2772" t="s">
        <v>3972</v>
      </c>
      <c r="B2772" t="s">
        <v>3973</v>
      </c>
      <c r="C2772" t="s">
        <v>3727</v>
      </c>
      <c r="D2772" s="1">
        <v>1.3</v>
      </c>
      <c r="E2772" s="2">
        <f t="shared" si="258"/>
        <v>1.6666666666666667</v>
      </c>
      <c r="F2772" s="2">
        <f t="shared" si="259"/>
        <v>1.1666666666666667</v>
      </c>
      <c r="G2772" s="2">
        <f t="shared" si="260"/>
        <v>0.88888888888888884</v>
      </c>
      <c r="H2772" s="2">
        <f t="shared" si="261"/>
        <v>1</v>
      </c>
      <c r="J2772" s="3">
        <v>2</v>
      </c>
      <c r="K2772" s="3">
        <v>1</v>
      </c>
      <c r="L2772" s="3">
        <v>1</v>
      </c>
      <c r="O2772" s="3">
        <v>1</v>
      </c>
      <c r="P2772" s="3">
        <v>1</v>
      </c>
      <c r="R2772" s="3">
        <v>1</v>
      </c>
      <c r="S2772" s="3">
        <v>1</v>
      </c>
      <c r="T2772" s="3">
        <v>3</v>
      </c>
      <c r="U2772" s="3">
        <v>1</v>
      </c>
      <c r="V2772" s="3">
        <v>1</v>
      </c>
      <c r="W2772" s="1">
        <f t="shared" si="262"/>
        <v>1.3</v>
      </c>
      <c r="X2772" s="17">
        <f>IFERROR(Z2772/AB2772,0)</f>
        <v>1.3</v>
      </c>
      <c r="Y2772" s="3">
        <f>SUBTOTAL(109,I2772:V2772)</f>
        <v>13</v>
      </c>
      <c r="Z2772" s="3">
        <f>Y2772-N2772</f>
        <v>13</v>
      </c>
      <c r="AA2772" s="3">
        <f t="shared" si="263"/>
        <v>10</v>
      </c>
      <c r="AB2772" s="3">
        <f>COUNTA(I2772:V2772)-COUNTA(N2772)</f>
        <v>10</v>
      </c>
      <c r="AC2772" s="74">
        <f t="array" ref="AC2772">AVERAGE(IF((COLUMN(I2772:V2772)&lt;&gt;COLUMN(N2772)), I2772:V2772))</f>
        <v>1</v>
      </c>
    </row>
    <row r="2773" spans="1:29" x14ac:dyDescent="0.35">
      <c r="A2773" t="s">
        <v>3974</v>
      </c>
      <c r="B2773" t="s">
        <v>3975</v>
      </c>
      <c r="C2773" t="s">
        <v>3727</v>
      </c>
      <c r="D2773" s="1">
        <v>1.5</v>
      </c>
      <c r="E2773" s="2">
        <f t="shared" si="258"/>
        <v>1</v>
      </c>
      <c r="F2773" s="2">
        <f t="shared" si="259"/>
        <v>0.66666666666666663</v>
      </c>
      <c r="G2773" s="2">
        <f t="shared" si="260"/>
        <v>0.55555555555555558</v>
      </c>
      <c r="H2773" s="2">
        <f t="shared" si="261"/>
        <v>0.66666666666666663</v>
      </c>
      <c r="J2773" s="3">
        <v>2</v>
      </c>
      <c r="K2773" s="3">
        <v>1</v>
      </c>
      <c r="N2773" s="3">
        <v>1</v>
      </c>
      <c r="P2773" s="3">
        <v>1</v>
      </c>
      <c r="S2773" s="3">
        <v>1</v>
      </c>
      <c r="T2773" s="3">
        <v>2</v>
      </c>
      <c r="V2773" s="3">
        <v>2</v>
      </c>
      <c r="W2773" s="1">
        <f t="shared" si="262"/>
        <v>1.5</v>
      </c>
      <c r="X2773" s="17">
        <f>IFERROR(Z2773/AB2773,0)</f>
        <v>1.5</v>
      </c>
      <c r="Y2773" s="3">
        <f>SUBTOTAL(109,I2773:V2773)</f>
        <v>10</v>
      </c>
      <c r="Z2773" s="3">
        <f>Y2773-N2773</f>
        <v>9</v>
      </c>
      <c r="AA2773" s="3">
        <f t="shared" si="263"/>
        <v>7</v>
      </c>
      <c r="AB2773" s="3">
        <f>COUNTA(I2773:V2773)-COUNTA(N2773)</f>
        <v>6</v>
      </c>
      <c r="AC2773" s="74">
        <f t="array" ref="AC2773">AVERAGE(IF((COLUMN(I2773:V2773)&lt;&gt;COLUMN(N2773)), I2773:V2773))</f>
        <v>0.69230769230769229</v>
      </c>
    </row>
    <row r="2774" spans="1:29" x14ac:dyDescent="0.35">
      <c r="A2774" t="s">
        <v>3976</v>
      </c>
      <c r="B2774" t="s">
        <v>3977</v>
      </c>
      <c r="C2774" t="s">
        <v>3727</v>
      </c>
      <c r="D2774" s="1">
        <v>2</v>
      </c>
      <c r="E2774" s="2">
        <f t="shared" si="258"/>
        <v>0.66666666666666663</v>
      </c>
      <c r="F2774" s="2">
        <f t="shared" si="259"/>
        <v>1.5</v>
      </c>
      <c r="G2774" s="2">
        <f t="shared" si="260"/>
        <v>2.2222222222222223</v>
      </c>
      <c r="H2774" s="2">
        <f t="shared" si="261"/>
        <v>2.1666666666666665</v>
      </c>
      <c r="J2774" s="3">
        <v>3</v>
      </c>
      <c r="K2774" s="3">
        <v>2</v>
      </c>
      <c r="L2774" s="3">
        <v>1</v>
      </c>
      <c r="M2774" s="3">
        <v>3</v>
      </c>
      <c r="N2774" s="3">
        <v>6</v>
      </c>
      <c r="O2774" s="3">
        <v>2</v>
      </c>
      <c r="P2774" s="3">
        <v>4</v>
      </c>
      <c r="Q2774" s="3">
        <v>2</v>
      </c>
      <c r="R2774" s="3">
        <v>1</v>
      </c>
      <c r="S2774" s="3">
        <v>1</v>
      </c>
      <c r="U2774" s="3">
        <v>1</v>
      </c>
      <c r="W2774" s="1">
        <f t="shared" si="262"/>
        <v>2</v>
      </c>
      <c r="X2774" s="17">
        <f>IFERROR(Z2774/AB2774,0)</f>
        <v>2</v>
      </c>
      <c r="Y2774" s="3">
        <f>SUBTOTAL(109,I2774:V2774)</f>
        <v>26</v>
      </c>
      <c r="Z2774" s="3">
        <f>Y2774-N2774</f>
        <v>20</v>
      </c>
      <c r="AA2774" s="3">
        <f t="shared" si="263"/>
        <v>11</v>
      </c>
      <c r="AB2774" s="3">
        <f>COUNTA(I2774:V2774)-COUNTA(N2774)</f>
        <v>10</v>
      </c>
      <c r="AC2774" s="74">
        <f t="array" ref="AC2774">AVERAGE(IF((COLUMN(I2774:V2774)&lt;&gt;COLUMN(N2774)), I2774:V2774))</f>
        <v>1.5384615384615385</v>
      </c>
    </row>
    <row r="2775" spans="1:29" x14ac:dyDescent="0.35">
      <c r="A2775" t="s">
        <v>3978</v>
      </c>
      <c r="B2775" t="s">
        <v>3979</v>
      </c>
      <c r="C2775" t="s">
        <v>3727</v>
      </c>
      <c r="D2775" s="1">
        <v>2.9</v>
      </c>
      <c r="E2775" s="2">
        <f t="shared" si="258"/>
        <v>2.6666666666666665</v>
      </c>
      <c r="F2775" s="2">
        <f t="shared" si="259"/>
        <v>2.3333333333333335</v>
      </c>
      <c r="G2775" s="2">
        <f t="shared" si="260"/>
        <v>3.2222222222222223</v>
      </c>
      <c r="H2775" s="2">
        <f t="shared" si="261"/>
        <v>3.25</v>
      </c>
      <c r="I2775" s="3">
        <v>2</v>
      </c>
      <c r="J2775" s="3">
        <v>5</v>
      </c>
      <c r="K2775" s="3">
        <v>3</v>
      </c>
      <c r="L2775" s="3">
        <v>2</v>
      </c>
      <c r="M2775" s="3">
        <v>3</v>
      </c>
      <c r="N2775" s="3">
        <v>10</v>
      </c>
      <c r="O2775" s="3">
        <v>2</v>
      </c>
      <c r="Q2775" s="3">
        <v>4</v>
      </c>
      <c r="R2775" s="3">
        <v>2</v>
      </c>
      <c r="S2775" s="3">
        <v>3</v>
      </c>
      <c r="T2775" s="3">
        <v>3</v>
      </c>
      <c r="U2775" s="3">
        <v>2</v>
      </c>
      <c r="W2775" s="1">
        <f t="shared" si="262"/>
        <v>2.9</v>
      </c>
      <c r="X2775" s="17">
        <f>IFERROR(Z2775/AB2775,0)</f>
        <v>2.8181818181818183</v>
      </c>
      <c r="Y2775" s="3">
        <f>SUBTOTAL(109,I2775:V2775)</f>
        <v>41</v>
      </c>
      <c r="Z2775" s="3">
        <f>Y2775-N2775</f>
        <v>31</v>
      </c>
      <c r="AA2775" s="3">
        <f t="shared" si="263"/>
        <v>12</v>
      </c>
      <c r="AB2775" s="3">
        <f>COUNTA(I2775:V2775)-COUNTA(N2775)</f>
        <v>11</v>
      </c>
      <c r="AC2775" s="74">
        <f t="array" ref="AC2775">AVERAGE(IF((COLUMN(I2775:V2775)&lt;&gt;COLUMN(N2775)), I2775:V2775))</f>
        <v>2.3846153846153846</v>
      </c>
    </row>
    <row r="2776" spans="1:29" x14ac:dyDescent="0.35">
      <c r="A2776" t="s">
        <v>3980</v>
      </c>
      <c r="B2776" t="s">
        <v>1841</v>
      </c>
      <c r="C2776" t="s">
        <v>3727</v>
      </c>
      <c r="D2776" s="1">
        <v>2</v>
      </c>
      <c r="E2776" s="2">
        <f t="shared" si="258"/>
        <v>0.66666666666666663</v>
      </c>
      <c r="F2776" s="2">
        <f t="shared" si="259"/>
        <v>0.66666666666666663</v>
      </c>
      <c r="G2776" s="2">
        <f t="shared" si="260"/>
        <v>1</v>
      </c>
      <c r="H2776" s="2">
        <f t="shared" si="261"/>
        <v>0.75</v>
      </c>
      <c r="N2776" s="3">
        <v>5</v>
      </c>
      <c r="Q2776" s="3">
        <v>2</v>
      </c>
      <c r="U2776" s="3">
        <v>2</v>
      </c>
      <c r="W2776" s="1">
        <f t="shared" si="262"/>
        <v>2</v>
      </c>
      <c r="X2776" s="17">
        <f>IFERROR(Z2776/AB2776,0)</f>
        <v>2</v>
      </c>
      <c r="Y2776" s="3">
        <f>SUBTOTAL(109,I2776:V2776)</f>
        <v>9</v>
      </c>
      <c r="Z2776" s="3">
        <f>Y2776-N2776</f>
        <v>4</v>
      </c>
      <c r="AA2776" s="3">
        <f t="shared" si="263"/>
        <v>3</v>
      </c>
      <c r="AB2776" s="3">
        <f>COUNTA(I2776:V2776)-COUNTA(N2776)</f>
        <v>2</v>
      </c>
      <c r="AC2776" s="74">
        <f t="array" ref="AC2776">AVERAGE(IF((COLUMN(I2776:V2776)&lt;&gt;COLUMN(N2776)), I2776:V2776))</f>
        <v>0.30769230769230771</v>
      </c>
    </row>
    <row r="2777" spans="1:29" x14ac:dyDescent="0.35">
      <c r="A2777" t="s">
        <v>3981</v>
      </c>
      <c r="B2777" t="s">
        <v>1112</v>
      </c>
      <c r="C2777" t="s">
        <v>3727</v>
      </c>
      <c r="D2777" s="1">
        <v>1.25</v>
      </c>
      <c r="E2777" s="2">
        <f t="shared" si="258"/>
        <v>0.33333333333333331</v>
      </c>
      <c r="F2777" s="2">
        <f t="shared" si="259"/>
        <v>0.66666666666666663</v>
      </c>
      <c r="G2777" s="2">
        <f t="shared" si="260"/>
        <v>0.44444444444444442</v>
      </c>
      <c r="H2777" s="2">
        <f t="shared" si="261"/>
        <v>0.41666666666666669</v>
      </c>
      <c r="I2777" s="3">
        <v>1</v>
      </c>
      <c r="L2777" s="3">
        <v>1</v>
      </c>
      <c r="P2777" s="3">
        <v>1</v>
      </c>
      <c r="Q2777" s="3">
        <v>2</v>
      </c>
      <c r="S2777" s="3">
        <v>1</v>
      </c>
      <c r="W2777" s="1">
        <f t="shared" si="262"/>
        <v>1.25</v>
      </c>
      <c r="X2777" s="17">
        <f>IFERROR(Z2777/AB2777,0)</f>
        <v>1.2</v>
      </c>
      <c r="Y2777" s="3">
        <f>SUBTOTAL(109,I2777:V2777)</f>
        <v>6</v>
      </c>
      <c r="Z2777" s="3">
        <f>Y2777-N2777</f>
        <v>6</v>
      </c>
      <c r="AA2777" s="3">
        <f t="shared" si="263"/>
        <v>5</v>
      </c>
      <c r="AB2777" s="3">
        <f>COUNTA(I2777:V2777)-COUNTA(N2777)</f>
        <v>5</v>
      </c>
      <c r="AC2777" s="74">
        <f t="array" ref="AC2777">AVERAGE(IF((COLUMN(I2777:V2777)&lt;&gt;COLUMN(N2777)), I2777:V2777))</f>
        <v>0.46153846153846156</v>
      </c>
    </row>
    <row r="2778" spans="1:29" x14ac:dyDescent="0.35">
      <c r="A2778" t="s">
        <v>3982</v>
      </c>
      <c r="B2778" t="s">
        <v>3983</v>
      </c>
      <c r="C2778" t="s">
        <v>3727</v>
      </c>
      <c r="D2778" s="1" t="s">
        <v>71</v>
      </c>
      <c r="E2778" s="2">
        <f t="shared" si="258"/>
        <v>0</v>
      </c>
      <c r="F2778" s="2">
        <f t="shared" si="259"/>
        <v>0</v>
      </c>
      <c r="G2778" s="2">
        <f t="shared" si="260"/>
        <v>0.1111111111111111</v>
      </c>
      <c r="H2778" s="2">
        <f t="shared" si="261"/>
        <v>8.3333333333333329E-2</v>
      </c>
      <c r="N2778" s="3">
        <v>1</v>
      </c>
      <c r="W2778" s="1" t="str">
        <f t="shared" si="262"/>
        <v>0</v>
      </c>
      <c r="X2778" s="17">
        <f>IFERROR(Z2778/AB2778,0)</f>
        <v>0</v>
      </c>
      <c r="Y2778" s="3">
        <f>SUBTOTAL(109,I2778:V2778)</f>
        <v>1</v>
      </c>
      <c r="Z2778" s="3">
        <f>Y2778-N2778</f>
        <v>0</v>
      </c>
      <c r="AA2778" s="3">
        <f t="shared" si="263"/>
        <v>1</v>
      </c>
      <c r="AB2778" s="3">
        <f>COUNTA(I2778:V2778)-COUNTA(N2778)</f>
        <v>0</v>
      </c>
      <c r="AC2778" s="74">
        <f t="array" ref="AC2778">AVERAGE(IF((COLUMN(I2778:V2778)&lt;&gt;COLUMN(N2778)), I2778:V2778))</f>
        <v>0</v>
      </c>
    </row>
    <row r="2779" spans="1:29" x14ac:dyDescent="0.35">
      <c r="A2779" t="s">
        <v>3984</v>
      </c>
      <c r="B2779" t="s">
        <v>3985</v>
      </c>
      <c r="C2779" t="s">
        <v>3727</v>
      </c>
      <c r="D2779" s="1">
        <v>1.8</v>
      </c>
      <c r="E2779" s="2">
        <f t="shared" si="258"/>
        <v>0</v>
      </c>
      <c r="F2779" s="2">
        <f t="shared" si="259"/>
        <v>1</v>
      </c>
      <c r="G2779" s="2">
        <f t="shared" si="260"/>
        <v>1.2222222222222223</v>
      </c>
      <c r="H2779" s="2">
        <f t="shared" si="261"/>
        <v>1.1666666666666667</v>
      </c>
      <c r="I2779" s="3">
        <v>1</v>
      </c>
      <c r="J2779" s="3">
        <v>2</v>
      </c>
      <c r="L2779" s="3">
        <v>1</v>
      </c>
      <c r="N2779" s="3">
        <v>5</v>
      </c>
      <c r="P2779" s="3">
        <v>2</v>
      </c>
      <c r="Q2779" s="3">
        <v>1</v>
      </c>
      <c r="R2779" s="3">
        <v>3</v>
      </c>
      <c r="W2779" s="1">
        <f t="shared" si="262"/>
        <v>1.8</v>
      </c>
      <c r="X2779" s="17">
        <f>IFERROR(Z2779/AB2779,0)</f>
        <v>1.6666666666666667</v>
      </c>
      <c r="Y2779" s="3">
        <f>SUBTOTAL(109,I2779:V2779)</f>
        <v>15</v>
      </c>
      <c r="Z2779" s="3">
        <f>Y2779-N2779</f>
        <v>10</v>
      </c>
      <c r="AA2779" s="3">
        <f t="shared" si="263"/>
        <v>7</v>
      </c>
      <c r="AB2779" s="3">
        <f>COUNTA(I2779:V2779)-COUNTA(N2779)</f>
        <v>6</v>
      </c>
      <c r="AC2779" s="74">
        <f t="array" ref="AC2779">AVERAGE(IF((COLUMN(I2779:V2779)&lt;&gt;COLUMN(N2779)), I2779:V2779))</f>
        <v>0.76923076923076927</v>
      </c>
    </row>
    <row r="2780" spans="1:29" x14ac:dyDescent="0.35">
      <c r="A2780" t="s">
        <v>3986</v>
      </c>
      <c r="B2780" t="s">
        <v>3987</v>
      </c>
      <c r="C2780" t="s">
        <v>3727</v>
      </c>
      <c r="D2780" s="1">
        <v>1.625</v>
      </c>
      <c r="E2780" s="2">
        <f t="shared" si="258"/>
        <v>1</v>
      </c>
      <c r="F2780" s="2">
        <f t="shared" si="259"/>
        <v>1.3333333333333333</v>
      </c>
      <c r="G2780" s="2">
        <f t="shared" si="260"/>
        <v>1.4444444444444444</v>
      </c>
      <c r="H2780" s="2">
        <f t="shared" si="261"/>
        <v>1.3333333333333333</v>
      </c>
      <c r="I2780" s="3">
        <v>1</v>
      </c>
      <c r="K2780" s="3">
        <v>2</v>
      </c>
      <c r="L2780" s="3">
        <v>1</v>
      </c>
      <c r="M2780" s="3">
        <v>2</v>
      </c>
      <c r="N2780" s="3">
        <v>3</v>
      </c>
      <c r="P2780" s="3">
        <v>1</v>
      </c>
      <c r="Q2780" s="3">
        <v>3</v>
      </c>
      <c r="R2780" s="3">
        <v>1</v>
      </c>
      <c r="S2780" s="3">
        <v>2</v>
      </c>
      <c r="U2780" s="3">
        <v>1</v>
      </c>
      <c r="W2780" s="1">
        <f t="shared" si="262"/>
        <v>1.625</v>
      </c>
      <c r="X2780" s="17">
        <f>IFERROR(Z2780/AB2780,0)</f>
        <v>1.5555555555555556</v>
      </c>
      <c r="Y2780" s="3">
        <f>SUBTOTAL(109,I2780:V2780)</f>
        <v>17</v>
      </c>
      <c r="Z2780" s="3">
        <f>Y2780-N2780</f>
        <v>14</v>
      </c>
      <c r="AA2780" s="3">
        <f t="shared" si="263"/>
        <v>10</v>
      </c>
      <c r="AB2780" s="3">
        <f>COUNTA(I2780:V2780)-COUNTA(N2780)</f>
        <v>9</v>
      </c>
      <c r="AC2780" s="74">
        <f t="array" ref="AC2780">AVERAGE(IF((COLUMN(I2780:V2780)&lt;&gt;COLUMN(N2780)), I2780:V2780))</f>
        <v>1.0769230769230769</v>
      </c>
    </row>
    <row r="2781" spans="1:29" x14ac:dyDescent="0.35">
      <c r="A2781" t="s">
        <v>3988</v>
      </c>
      <c r="B2781" t="s">
        <v>1120</v>
      </c>
      <c r="C2781" t="s">
        <v>3727</v>
      </c>
      <c r="D2781" s="1">
        <v>1.4285714285714286</v>
      </c>
      <c r="E2781" s="2">
        <f t="shared" si="258"/>
        <v>1.3333333333333333</v>
      </c>
      <c r="F2781" s="2">
        <f t="shared" si="259"/>
        <v>1.1666666666666667</v>
      </c>
      <c r="G2781" s="2">
        <f t="shared" si="260"/>
        <v>1</v>
      </c>
      <c r="H2781" s="2">
        <f t="shared" si="261"/>
        <v>1</v>
      </c>
      <c r="J2781" s="3">
        <v>1</v>
      </c>
      <c r="K2781" s="3">
        <v>2</v>
      </c>
      <c r="N2781" s="3">
        <v>2</v>
      </c>
      <c r="Q2781" s="3">
        <v>1</v>
      </c>
      <c r="R2781" s="3">
        <v>2</v>
      </c>
      <c r="S2781" s="3">
        <v>2</v>
      </c>
      <c r="T2781" s="3">
        <v>1</v>
      </c>
      <c r="U2781" s="3">
        <v>1</v>
      </c>
      <c r="W2781" s="1">
        <f t="shared" si="262"/>
        <v>1.4285714285714286</v>
      </c>
      <c r="X2781" s="17">
        <f>IFERROR(Z2781/AB2781,0)</f>
        <v>1.4285714285714286</v>
      </c>
      <c r="Y2781" s="3">
        <f>SUBTOTAL(109,I2781:V2781)</f>
        <v>12</v>
      </c>
      <c r="Z2781" s="3">
        <f>Y2781-N2781</f>
        <v>10</v>
      </c>
      <c r="AA2781" s="3">
        <f t="shared" si="263"/>
        <v>8</v>
      </c>
      <c r="AB2781" s="3">
        <f>COUNTA(I2781:V2781)-COUNTA(N2781)</f>
        <v>7</v>
      </c>
      <c r="AC2781" s="74">
        <f t="array" ref="AC2781">AVERAGE(IF((COLUMN(I2781:V2781)&lt;&gt;COLUMN(N2781)), I2781:V2781))</f>
        <v>0.76923076923076927</v>
      </c>
    </row>
    <row r="2782" spans="1:29" x14ac:dyDescent="0.35">
      <c r="A2782" t="s">
        <v>3989</v>
      </c>
      <c r="B2782" t="s">
        <v>3990</v>
      </c>
      <c r="C2782" t="s">
        <v>3727</v>
      </c>
      <c r="D2782" s="1">
        <v>1</v>
      </c>
      <c r="E2782" s="2">
        <f t="shared" si="258"/>
        <v>0.33333333333333331</v>
      </c>
      <c r="F2782" s="2">
        <f t="shared" si="259"/>
        <v>0.33333333333333331</v>
      </c>
      <c r="G2782" s="2">
        <f t="shared" si="260"/>
        <v>0.44444444444444442</v>
      </c>
      <c r="H2782" s="2">
        <f t="shared" si="261"/>
        <v>0.41666666666666669</v>
      </c>
      <c r="K2782" s="3">
        <v>1</v>
      </c>
      <c r="N2782" s="3">
        <v>2</v>
      </c>
      <c r="P2782" s="3">
        <v>1</v>
      </c>
      <c r="T2782" s="3">
        <v>1</v>
      </c>
      <c r="W2782" s="1">
        <f t="shared" si="262"/>
        <v>1</v>
      </c>
      <c r="X2782" s="17">
        <f>IFERROR(Z2782/AB2782,0)</f>
        <v>1</v>
      </c>
      <c r="Y2782" s="3">
        <f>SUBTOTAL(109,I2782:V2782)</f>
        <v>5</v>
      </c>
      <c r="Z2782" s="3">
        <f>Y2782-N2782</f>
        <v>3</v>
      </c>
      <c r="AA2782" s="3">
        <f t="shared" si="263"/>
        <v>4</v>
      </c>
      <c r="AB2782" s="3">
        <f>COUNTA(I2782:V2782)-COUNTA(N2782)</f>
        <v>3</v>
      </c>
      <c r="AC2782" s="74">
        <f t="array" ref="AC2782">AVERAGE(IF((COLUMN(I2782:V2782)&lt;&gt;COLUMN(N2782)), I2782:V2782))</f>
        <v>0.23076923076923078</v>
      </c>
    </row>
    <row r="2783" spans="1:29" x14ac:dyDescent="0.35">
      <c r="A2783" t="s">
        <v>3991</v>
      </c>
      <c r="B2783" t="s">
        <v>379</v>
      </c>
      <c r="C2783" t="s">
        <v>3727</v>
      </c>
      <c r="D2783" s="1">
        <v>2.8571428571428572</v>
      </c>
      <c r="E2783" s="2">
        <f t="shared" si="258"/>
        <v>0.33333333333333331</v>
      </c>
      <c r="F2783" s="2">
        <f t="shared" si="259"/>
        <v>1.5</v>
      </c>
      <c r="G2783" s="2">
        <f t="shared" si="260"/>
        <v>1.7777777777777777</v>
      </c>
      <c r="H2783" s="2">
        <f t="shared" si="261"/>
        <v>2.0833333333333335</v>
      </c>
      <c r="I2783" s="3">
        <v>2</v>
      </c>
      <c r="J2783" s="3">
        <v>4</v>
      </c>
      <c r="K2783" s="3">
        <v>1</v>
      </c>
      <c r="L2783" s="3">
        <v>4</v>
      </c>
      <c r="N2783" s="3">
        <v>5</v>
      </c>
      <c r="O2783" s="3">
        <v>2</v>
      </c>
      <c r="P2783" s="3">
        <v>3</v>
      </c>
      <c r="Q2783" s="3">
        <v>5</v>
      </c>
      <c r="U2783" s="3">
        <v>1</v>
      </c>
      <c r="W2783" s="1">
        <f t="shared" si="262"/>
        <v>2.8571428571428572</v>
      </c>
      <c r="X2783" s="17">
        <f>IFERROR(Z2783/AB2783,0)</f>
        <v>2.75</v>
      </c>
      <c r="Y2783" s="3">
        <f>SUBTOTAL(109,I2783:V2783)</f>
        <v>27</v>
      </c>
      <c r="Z2783" s="3">
        <f>Y2783-N2783</f>
        <v>22</v>
      </c>
      <c r="AA2783" s="3">
        <f t="shared" si="263"/>
        <v>9</v>
      </c>
      <c r="AB2783" s="3">
        <f>COUNTA(I2783:V2783)-COUNTA(N2783)</f>
        <v>8</v>
      </c>
      <c r="AC2783" s="74">
        <f t="array" ref="AC2783">AVERAGE(IF((COLUMN(I2783:V2783)&lt;&gt;COLUMN(N2783)), I2783:V2783))</f>
        <v>1.6923076923076923</v>
      </c>
    </row>
    <row r="2784" spans="1:29" x14ac:dyDescent="0.35">
      <c r="A2784" t="s">
        <v>3992</v>
      </c>
      <c r="B2784" t="s">
        <v>3437</v>
      </c>
      <c r="C2784" t="s">
        <v>3727</v>
      </c>
      <c r="D2784" s="1">
        <v>2</v>
      </c>
      <c r="E2784" s="2">
        <f t="shared" si="258"/>
        <v>0</v>
      </c>
      <c r="F2784" s="2">
        <f t="shared" si="259"/>
        <v>0.33333333333333331</v>
      </c>
      <c r="G2784" s="2">
        <f t="shared" si="260"/>
        <v>0.22222222222222221</v>
      </c>
      <c r="H2784" s="2">
        <f t="shared" si="261"/>
        <v>0.16666666666666666</v>
      </c>
      <c r="R2784" s="3">
        <v>2</v>
      </c>
      <c r="W2784" s="1">
        <f t="shared" si="262"/>
        <v>2</v>
      </c>
      <c r="X2784" s="17">
        <f>IFERROR(Z2784/AB2784,0)</f>
        <v>2</v>
      </c>
      <c r="Y2784" s="3">
        <f>SUBTOTAL(109,I2784:V2784)</f>
        <v>2</v>
      </c>
      <c r="Z2784" s="3">
        <f>Y2784-N2784</f>
        <v>2</v>
      </c>
      <c r="AA2784" s="3">
        <f t="shared" si="263"/>
        <v>1</v>
      </c>
      <c r="AB2784" s="3">
        <f>COUNTA(I2784:V2784)-COUNTA(N2784)</f>
        <v>1</v>
      </c>
      <c r="AC2784" s="74">
        <f t="array" ref="AC2784">AVERAGE(IF((COLUMN(I2784:V2784)&lt;&gt;COLUMN(N2784)), I2784:V2784))</f>
        <v>0.15384615384615385</v>
      </c>
    </row>
    <row r="2785" spans="1:29" x14ac:dyDescent="0.35">
      <c r="A2785" t="s">
        <v>3993</v>
      </c>
      <c r="B2785" t="s">
        <v>2952</v>
      </c>
      <c r="C2785" t="s">
        <v>3727</v>
      </c>
      <c r="D2785" s="1">
        <v>2.8888888888888888</v>
      </c>
      <c r="E2785" s="2">
        <f t="shared" si="258"/>
        <v>2</v>
      </c>
      <c r="F2785" s="2">
        <f t="shared" si="259"/>
        <v>2.3333333333333335</v>
      </c>
      <c r="G2785" s="2">
        <f t="shared" si="260"/>
        <v>1.8888888888888888</v>
      </c>
      <c r="H2785" s="2">
        <f t="shared" si="261"/>
        <v>2.3333333333333335</v>
      </c>
      <c r="J2785" s="3">
        <v>3</v>
      </c>
      <c r="K2785" s="3">
        <v>5</v>
      </c>
      <c r="L2785" s="3">
        <v>3</v>
      </c>
      <c r="M2785" s="3">
        <v>1</v>
      </c>
      <c r="N2785" s="3">
        <v>2</v>
      </c>
      <c r="Q2785" s="3">
        <v>1</v>
      </c>
      <c r="R2785" s="3">
        <v>7</v>
      </c>
      <c r="S2785" s="3">
        <v>3</v>
      </c>
      <c r="T2785" s="3">
        <v>1</v>
      </c>
      <c r="U2785" s="3">
        <v>2</v>
      </c>
      <c r="W2785" s="1">
        <f t="shared" si="262"/>
        <v>2.8888888888888888</v>
      </c>
      <c r="X2785" s="17">
        <f>IFERROR(Z2785/AB2785,0)</f>
        <v>2.8888888888888888</v>
      </c>
      <c r="Y2785" s="3">
        <f>SUBTOTAL(109,I2785:V2785)</f>
        <v>28</v>
      </c>
      <c r="Z2785" s="3">
        <f>Y2785-N2785</f>
        <v>26</v>
      </c>
      <c r="AA2785" s="3">
        <f t="shared" si="263"/>
        <v>10</v>
      </c>
      <c r="AB2785" s="3">
        <f>COUNTA(I2785:V2785)-COUNTA(N2785)</f>
        <v>9</v>
      </c>
      <c r="AC2785" s="74">
        <f t="array" ref="AC2785">AVERAGE(IF((COLUMN(I2785:V2785)&lt;&gt;COLUMN(N2785)), I2785:V2785))</f>
        <v>2</v>
      </c>
    </row>
    <row r="2786" spans="1:29" x14ac:dyDescent="0.35">
      <c r="A2786" t="s">
        <v>3994</v>
      </c>
      <c r="B2786" t="s">
        <v>3995</v>
      </c>
      <c r="C2786" t="s">
        <v>3727</v>
      </c>
      <c r="D2786" s="1">
        <v>1.5</v>
      </c>
      <c r="E2786" s="2">
        <f t="shared" si="258"/>
        <v>0</v>
      </c>
      <c r="F2786" s="2">
        <f t="shared" si="259"/>
        <v>0.16666666666666666</v>
      </c>
      <c r="G2786" s="2">
        <f t="shared" si="260"/>
        <v>0.1111111111111111</v>
      </c>
      <c r="H2786" s="2">
        <f t="shared" si="261"/>
        <v>0.25</v>
      </c>
      <c r="I2786" s="3">
        <v>1</v>
      </c>
      <c r="J2786" s="3">
        <v>2</v>
      </c>
      <c r="Q2786" s="3">
        <v>1</v>
      </c>
      <c r="W2786" s="1">
        <f t="shared" si="262"/>
        <v>1.5</v>
      </c>
      <c r="X2786" s="17">
        <f>IFERROR(Z2786/AB2786,0)</f>
        <v>1.3333333333333333</v>
      </c>
      <c r="Y2786" s="3">
        <f>SUBTOTAL(109,I2786:V2786)</f>
        <v>4</v>
      </c>
      <c r="Z2786" s="3">
        <f>Y2786-N2786</f>
        <v>4</v>
      </c>
      <c r="AA2786" s="3">
        <f t="shared" si="263"/>
        <v>3</v>
      </c>
      <c r="AB2786" s="3">
        <f>COUNTA(I2786:V2786)-COUNTA(N2786)</f>
        <v>3</v>
      </c>
      <c r="AC2786" s="74">
        <f t="array" ref="AC2786">AVERAGE(IF((COLUMN(I2786:V2786)&lt;&gt;COLUMN(N2786)), I2786:V2786))</f>
        <v>0.30769230769230771</v>
      </c>
    </row>
    <row r="2787" spans="1:29" x14ac:dyDescent="0.35">
      <c r="A2787" t="s">
        <v>3996</v>
      </c>
      <c r="B2787" t="s">
        <v>381</v>
      </c>
      <c r="C2787" t="s">
        <v>3727</v>
      </c>
      <c r="D2787" s="1">
        <v>2.2000000000000002</v>
      </c>
      <c r="E2787" s="2">
        <f t="shared" si="258"/>
        <v>0.33333333333333331</v>
      </c>
      <c r="F2787" s="2">
        <f t="shared" si="259"/>
        <v>1.5</v>
      </c>
      <c r="G2787" s="2">
        <f t="shared" si="260"/>
        <v>1.3333333333333333</v>
      </c>
      <c r="H2787" s="2">
        <f t="shared" si="261"/>
        <v>1</v>
      </c>
      <c r="N2787" s="3">
        <v>2</v>
      </c>
      <c r="O2787" s="3">
        <v>1</v>
      </c>
      <c r="P2787" s="3">
        <v>2</v>
      </c>
      <c r="Q2787" s="3">
        <v>6</v>
      </c>
      <c r="U2787" s="3">
        <v>1</v>
      </c>
      <c r="V2787" s="3">
        <v>1</v>
      </c>
      <c r="W2787" s="1">
        <f t="shared" si="262"/>
        <v>2.2000000000000002</v>
      </c>
      <c r="X2787" s="17">
        <f>IFERROR(Z2787/AB2787,0)</f>
        <v>2.2000000000000002</v>
      </c>
      <c r="Y2787" s="3">
        <f>SUBTOTAL(109,I2787:V2787)</f>
        <v>13</v>
      </c>
      <c r="Z2787" s="3">
        <f>Y2787-N2787</f>
        <v>11</v>
      </c>
      <c r="AA2787" s="3">
        <f t="shared" si="263"/>
        <v>6</v>
      </c>
      <c r="AB2787" s="3">
        <f>COUNTA(I2787:V2787)-COUNTA(N2787)</f>
        <v>5</v>
      </c>
      <c r="AC2787" s="74">
        <f t="array" ref="AC2787">AVERAGE(IF((COLUMN(I2787:V2787)&lt;&gt;COLUMN(N2787)), I2787:V2787))</f>
        <v>0.84615384615384615</v>
      </c>
    </row>
    <row r="2788" spans="1:29" x14ac:dyDescent="0.35">
      <c r="A2788" t="s">
        <v>3997</v>
      </c>
      <c r="B2788" t="s">
        <v>3998</v>
      </c>
      <c r="C2788" t="s">
        <v>3727</v>
      </c>
      <c r="D2788" s="1">
        <v>1</v>
      </c>
      <c r="E2788" s="2">
        <f t="shared" si="258"/>
        <v>0</v>
      </c>
      <c r="F2788" s="2">
        <f t="shared" si="259"/>
        <v>0</v>
      </c>
      <c r="G2788" s="2">
        <f t="shared" si="260"/>
        <v>0</v>
      </c>
      <c r="H2788" s="2">
        <f t="shared" si="261"/>
        <v>8.3333333333333329E-2</v>
      </c>
      <c r="K2788" s="3">
        <v>1</v>
      </c>
      <c r="W2788" s="1">
        <f t="shared" si="262"/>
        <v>1</v>
      </c>
      <c r="X2788" s="17">
        <f>IFERROR(Z2788/AB2788,0)</f>
        <v>1</v>
      </c>
      <c r="Y2788" s="3">
        <f>SUBTOTAL(109,I2788:V2788)</f>
        <v>1</v>
      </c>
      <c r="Z2788" s="3">
        <f>Y2788-N2788</f>
        <v>1</v>
      </c>
      <c r="AA2788" s="3">
        <f t="shared" si="263"/>
        <v>1</v>
      </c>
      <c r="AB2788" s="3">
        <f>COUNTA(I2788:V2788)-COUNTA(N2788)</f>
        <v>1</v>
      </c>
      <c r="AC2788" s="74">
        <f t="array" ref="AC2788">AVERAGE(IF((COLUMN(I2788:V2788)&lt;&gt;COLUMN(N2788)), I2788:V2788))</f>
        <v>7.6923076923076927E-2</v>
      </c>
    </row>
    <row r="2789" spans="1:29" x14ac:dyDescent="0.35">
      <c r="A2789" t="s">
        <v>3999</v>
      </c>
      <c r="B2789" t="s">
        <v>4000</v>
      </c>
      <c r="C2789" t="s">
        <v>3727</v>
      </c>
      <c r="D2789" s="1">
        <v>1</v>
      </c>
      <c r="E2789" s="2">
        <f t="shared" si="258"/>
        <v>0.66666666666666663</v>
      </c>
      <c r="F2789" s="2">
        <f t="shared" si="259"/>
        <v>0.33333333333333331</v>
      </c>
      <c r="G2789" s="2">
        <f t="shared" si="260"/>
        <v>0.22222222222222221</v>
      </c>
      <c r="H2789" s="2">
        <f t="shared" si="261"/>
        <v>0.16666666666666666</v>
      </c>
      <c r="S2789" s="3">
        <v>1</v>
      </c>
      <c r="U2789" s="3">
        <v>1</v>
      </c>
      <c r="W2789" s="1">
        <f t="shared" si="262"/>
        <v>1</v>
      </c>
      <c r="X2789" s="17">
        <f>IFERROR(Z2789/AB2789,0)</f>
        <v>1</v>
      </c>
      <c r="Y2789" s="3">
        <f>SUBTOTAL(109,I2789:V2789)</f>
        <v>2</v>
      </c>
      <c r="Z2789" s="3">
        <f>Y2789-N2789</f>
        <v>2</v>
      </c>
      <c r="AA2789" s="3">
        <f t="shared" si="263"/>
        <v>2</v>
      </c>
      <c r="AB2789" s="3">
        <f>COUNTA(I2789:V2789)-COUNTA(N2789)</f>
        <v>2</v>
      </c>
      <c r="AC2789" s="74">
        <f t="array" ref="AC2789">AVERAGE(IF((COLUMN(I2789:V2789)&lt;&gt;COLUMN(N2789)), I2789:V2789))</f>
        <v>0.15384615384615385</v>
      </c>
    </row>
    <row r="2790" spans="1:29" x14ac:dyDescent="0.35">
      <c r="A2790" t="s">
        <v>4001</v>
      </c>
      <c r="B2790" t="s">
        <v>4002</v>
      </c>
      <c r="C2790" t="s">
        <v>3727</v>
      </c>
      <c r="D2790" s="1">
        <v>1</v>
      </c>
      <c r="E2790" s="2">
        <f t="shared" si="258"/>
        <v>0</v>
      </c>
      <c r="F2790" s="2">
        <f t="shared" si="259"/>
        <v>0.16666666666666666</v>
      </c>
      <c r="G2790" s="2">
        <f t="shared" si="260"/>
        <v>0.1111111111111111</v>
      </c>
      <c r="H2790" s="2">
        <f t="shared" si="261"/>
        <v>8.3333333333333329E-2</v>
      </c>
      <c r="Q2790" s="3">
        <v>1</v>
      </c>
      <c r="W2790" s="1">
        <f t="shared" si="262"/>
        <v>1</v>
      </c>
      <c r="X2790" s="17">
        <f>IFERROR(Z2790/AB2790,0)</f>
        <v>1</v>
      </c>
      <c r="Y2790" s="3">
        <f>SUBTOTAL(109,I2790:V2790)</f>
        <v>1</v>
      </c>
      <c r="Z2790" s="3">
        <f>Y2790-N2790</f>
        <v>1</v>
      </c>
      <c r="AA2790" s="3">
        <f t="shared" si="263"/>
        <v>1</v>
      </c>
      <c r="AB2790" s="3">
        <f>COUNTA(I2790:V2790)-COUNTA(N2790)</f>
        <v>1</v>
      </c>
      <c r="AC2790" s="74">
        <f t="array" ref="AC2790">AVERAGE(IF((COLUMN(I2790:V2790)&lt;&gt;COLUMN(N2790)), I2790:V2790))</f>
        <v>7.6923076923076927E-2</v>
      </c>
    </row>
    <row r="2791" spans="1:29" x14ac:dyDescent="0.35">
      <c r="A2791" t="s">
        <v>4003</v>
      </c>
      <c r="B2791" t="s">
        <v>4004</v>
      </c>
      <c r="C2791" t="s">
        <v>3727</v>
      </c>
      <c r="D2791" s="1">
        <v>1</v>
      </c>
      <c r="E2791" s="2">
        <f t="shared" si="258"/>
        <v>0</v>
      </c>
      <c r="F2791" s="2">
        <f t="shared" si="259"/>
        <v>0.16666666666666666</v>
      </c>
      <c r="G2791" s="2">
        <f t="shared" si="260"/>
        <v>0.1111111111111111</v>
      </c>
      <c r="H2791" s="2">
        <f t="shared" si="261"/>
        <v>8.3333333333333329E-2</v>
      </c>
      <c r="Q2791" s="3">
        <v>1</v>
      </c>
      <c r="W2791" s="1">
        <f t="shared" si="262"/>
        <v>1</v>
      </c>
      <c r="X2791" s="17">
        <f>IFERROR(Z2791/AB2791,0)</f>
        <v>1</v>
      </c>
      <c r="Y2791" s="3">
        <f>SUBTOTAL(109,I2791:V2791)</f>
        <v>1</v>
      </c>
      <c r="Z2791" s="3">
        <f>Y2791-N2791</f>
        <v>1</v>
      </c>
      <c r="AA2791" s="3">
        <f t="shared" si="263"/>
        <v>1</v>
      </c>
      <c r="AB2791" s="3">
        <f>COUNTA(I2791:V2791)-COUNTA(N2791)</f>
        <v>1</v>
      </c>
      <c r="AC2791" s="74">
        <f t="array" ref="AC2791">AVERAGE(IF((COLUMN(I2791:V2791)&lt;&gt;COLUMN(N2791)), I2791:V2791))</f>
        <v>7.6923076923076927E-2</v>
      </c>
    </row>
    <row r="2792" spans="1:29" x14ac:dyDescent="0.35">
      <c r="A2792" t="s">
        <v>4005</v>
      </c>
      <c r="B2792" t="s">
        <v>4006</v>
      </c>
      <c r="C2792" t="s">
        <v>3727</v>
      </c>
      <c r="D2792" s="1">
        <v>1</v>
      </c>
      <c r="E2792" s="2">
        <f t="shared" si="258"/>
        <v>0.66666666666666663</v>
      </c>
      <c r="F2792" s="2">
        <f t="shared" si="259"/>
        <v>0.83333333333333337</v>
      </c>
      <c r="G2792" s="2">
        <f t="shared" si="260"/>
        <v>0.55555555555555558</v>
      </c>
      <c r="H2792" s="2">
        <f t="shared" si="261"/>
        <v>0.41666666666666669</v>
      </c>
      <c r="P2792" s="3">
        <v>1</v>
      </c>
      <c r="Q2792" s="3">
        <v>1</v>
      </c>
      <c r="R2792" s="3">
        <v>1</v>
      </c>
      <c r="S2792" s="3">
        <v>1</v>
      </c>
      <c r="U2792" s="3">
        <v>1</v>
      </c>
      <c r="W2792" s="1">
        <f t="shared" si="262"/>
        <v>1</v>
      </c>
      <c r="X2792" s="17">
        <f>IFERROR(Z2792/AB2792,0)</f>
        <v>1</v>
      </c>
      <c r="Y2792" s="3">
        <f>SUBTOTAL(109,I2792:V2792)</f>
        <v>5</v>
      </c>
      <c r="Z2792" s="3">
        <f>Y2792-N2792</f>
        <v>5</v>
      </c>
      <c r="AA2792" s="3">
        <f t="shared" si="263"/>
        <v>5</v>
      </c>
      <c r="AB2792" s="3">
        <f>COUNTA(I2792:V2792)-COUNTA(N2792)</f>
        <v>5</v>
      </c>
      <c r="AC2792" s="74">
        <f t="array" ref="AC2792">AVERAGE(IF((COLUMN(I2792:V2792)&lt;&gt;COLUMN(N2792)), I2792:V2792))</f>
        <v>0.38461538461538464</v>
      </c>
    </row>
    <row r="2793" spans="1:29" x14ac:dyDescent="0.35">
      <c r="A2793" t="s">
        <v>4007</v>
      </c>
      <c r="B2793" t="s">
        <v>383</v>
      </c>
      <c r="C2793" t="s">
        <v>3727</v>
      </c>
      <c r="D2793" s="1">
        <v>2.8571428571428572</v>
      </c>
      <c r="E2793" s="2">
        <f t="shared" si="258"/>
        <v>3.3333333333333335</v>
      </c>
      <c r="F2793" s="2">
        <f t="shared" si="259"/>
        <v>2.8333333333333335</v>
      </c>
      <c r="G2793" s="2">
        <f t="shared" si="260"/>
        <v>1.8888888888888888</v>
      </c>
      <c r="H2793" s="2">
        <f t="shared" si="261"/>
        <v>1.4166666666666667</v>
      </c>
      <c r="P2793" s="3">
        <v>1</v>
      </c>
      <c r="Q2793" s="3">
        <v>4</v>
      </c>
      <c r="R2793" s="3">
        <v>2</v>
      </c>
      <c r="S2793" s="3">
        <v>2</v>
      </c>
      <c r="T2793" s="3">
        <v>5</v>
      </c>
      <c r="U2793" s="3">
        <v>3</v>
      </c>
      <c r="V2793" s="3">
        <v>3</v>
      </c>
      <c r="W2793" s="1">
        <f t="shared" si="262"/>
        <v>2.8571428571428572</v>
      </c>
      <c r="X2793" s="17">
        <f>IFERROR(Z2793/AB2793,0)</f>
        <v>2.8571428571428572</v>
      </c>
      <c r="Y2793" s="3">
        <f>SUBTOTAL(109,I2793:V2793)</f>
        <v>20</v>
      </c>
      <c r="Z2793" s="3">
        <f>Y2793-N2793</f>
        <v>20</v>
      </c>
      <c r="AA2793" s="3">
        <f t="shared" si="263"/>
        <v>7</v>
      </c>
      <c r="AB2793" s="3">
        <f>COUNTA(I2793:V2793)-COUNTA(N2793)</f>
        <v>7</v>
      </c>
      <c r="AC2793" s="74">
        <f t="array" ref="AC2793">AVERAGE(IF((COLUMN(I2793:V2793)&lt;&gt;COLUMN(N2793)), I2793:V2793))</f>
        <v>1.5384615384615385</v>
      </c>
    </row>
    <row r="2794" spans="1:29" x14ac:dyDescent="0.35">
      <c r="A2794" t="s">
        <v>4008</v>
      </c>
      <c r="B2794" t="s">
        <v>385</v>
      </c>
      <c r="C2794" t="s">
        <v>3727</v>
      </c>
      <c r="D2794" s="1">
        <v>2.8571428571428572</v>
      </c>
      <c r="E2794" s="2">
        <f t="shared" si="258"/>
        <v>3.3333333333333335</v>
      </c>
      <c r="F2794" s="2">
        <f t="shared" si="259"/>
        <v>2.8333333333333335</v>
      </c>
      <c r="G2794" s="2">
        <f t="shared" si="260"/>
        <v>1.8888888888888888</v>
      </c>
      <c r="H2794" s="2">
        <f t="shared" si="261"/>
        <v>1.4166666666666667</v>
      </c>
      <c r="P2794" s="3">
        <v>1</v>
      </c>
      <c r="Q2794" s="3">
        <v>4</v>
      </c>
      <c r="R2794" s="3">
        <v>2</v>
      </c>
      <c r="S2794" s="3">
        <v>2</v>
      </c>
      <c r="T2794" s="3">
        <v>5</v>
      </c>
      <c r="U2794" s="3">
        <v>3</v>
      </c>
      <c r="V2794" s="3">
        <v>3</v>
      </c>
      <c r="W2794" s="1">
        <f t="shared" si="262"/>
        <v>2.8571428571428572</v>
      </c>
      <c r="X2794" s="17">
        <f>IFERROR(Z2794/AB2794,0)</f>
        <v>2.8571428571428572</v>
      </c>
      <c r="Y2794" s="3">
        <f>SUBTOTAL(109,I2794:V2794)</f>
        <v>20</v>
      </c>
      <c r="Z2794" s="3">
        <f>Y2794-N2794</f>
        <v>20</v>
      </c>
      <c r="AA2794" s="3">
        <f t="shared" si="263"/>
        <v>7</v>
      </c>
      <c r="AB2794" s="3">
        <f>COUNTA(I2794:V2794)-COUNTA(N2794)</f>
        <v>7</v>
      </c>
      <c r="AC2794" s="74">
        <f t="array" ref="AC2794">AVERAGE(IF((COLUMN(I2794:V2794)&lt;&gt;COLUMN(N2794)), I2794:V2794))</f>
        <v>1.5384615384615385</v>
      </c>
    </row>
    <row r="2795" spans="1:29" x14ac:dyDescent="0.35">
      <c r="A2795" t="s">
        <v>4009</v>
      </c>
      <c r="B2795" t="s">
        <v>4010</v>
      </c>
      <c r="C2795" t="s">
        <v>3727</v>
      </c>
      <c r="D2795" s="1">
        <v>1.3333333333333333</v>
      </c>
      <c r="E2795" s="2">
        <f t="shared" si="258"/>
        <v>0.33333333333333331</v>
      </c>
      <c r="F2795" s="2">
        <f t="shared" si="259"/>
        <v>0.33333333333333331</v>
      </c>
      <c r="G2795" s="2">
        <f t="shared" si="260"/>
        <v>0.22222222222222221</v>
      </c>
      <c r="H2795" s="2">
        <f t="shared" si="261"/>
        <v>0.16666666666666666</v>
      </c>
      <c r="R2795" s="3">
        <v>1</v>
      </c>
      <c r="U2795" s="3">
        <v>1</v>
      </c>
      <c r="V2795" s="3">
        <v>2</v>
      </c>
      <c r="W2795" s="1">
        <f t="shared" si="262"/>
        <v>1.3333333333333333</v>
      </c>
      <c r="X2795" s="17">
        <f>IFERROR(Z2795/AB2795,0)</f>
        <v>1.3333333333333333</v>
      </c>
      <c r="Y2795" s="3">
        <f>SUBTOTAL(109,I2795:V2795)</f>
        <v>4</v>
      </c>
      <c r="Z2795" s="3">
        <f>Y2795-N2795</f>
        <v>4</v>
      </c>
      <c r="AA2795" s="3">
        <f t="shared" si="263"/>
        <v>3</v>
      </c>
      <c r="AB2795" s="3">
        <f>COUNTA(I2795:V2795)-COUNTA(N2795)</f>
        <v>3</v>
      </c>
      <c r="AC2795" s="74">
        <f t="array" ref="AC2795">AVERAGE(IF((COLUMN(I2795:V2795)&lt;&gt;COLUMN(N2795)), I2795:V2795))</f>
        <v>0.30769230769230771</v>
      </c>
    </row>
    <row r="2796" spans="1:29" x14ac:dyDescent="0.35">
      <c r="A2796" t="s">
        <v>4011</v>
      </c>
      <c r="B2796" t="s">
        <v>4012</v>
      </c>
      <c r="C2796" t="s">
        <v>3727</v>
      </c>
      <c r="D2796" s="1">
        <v>1</v>
      </c>
      <c r="E2796" s="2">
        <f t="shared" si="258"/>
        <v>0.33333333333333331</v>
      </c>
      <c r="F2796" s="2">
        <f t="shared" si="259"/>
        <v>0.33333333333333331</v>
      </c>
      <c r="G2796" s="2">
        <f t="shared" si="260"/>
        <v>0.22222222222222221</v>
      </c>
      <c r="H2796" s="2">
        <f t="shared" si="261"/>
        <v>0.16666666666666666</v>
      </c>
      <c r="R2796" s="3">
        <v>1</v>
      </c>
      <c r="S2796" s="3">
        <v>1</v>
      </c>
      <c r="W2796" s="1">
        <f t="shared" si="262"/>
        <v>1</v>
      </c>
      <c r="X2796" s="17">
        <f>IFERROR(Z2796/AB2796,0)</f>
        <v>1</v>
      </c>
      <c r="Y2796" s="3">
        <f>SUBTOTAL(109,I2796:V2796)</f>
        <v>2</v>
      </c>
      <c r="Z2796" s="3">
        <f>Y2796-N2796</f>
        <v>2</v>
      </c>
      <c r="AA2796" s="3">
        <f t="shared" si="263"/>
        <v>2</v>
      </c>
      <c r="AB2796" s="3">
        <f>COUNTA(I2796:V2796)-COUNTA(N2796)</f>
        <v>2</v>
      </c>
      <c r="AC2796" s="74">
        <f t="array" ref="AC2796">AVERAGE(IF((COLUMN(I2796:V2796)&lt;&gt;COLUMN(N2796)), I2796:V2796))</f>
        <v>0.15384615384615385</v>
      </c>
    </row>
    <row r="2797" spans="1:29" x14ac:dyDescent="0.35">
      <c r="A2797" t="s">
        <v>4013</v>
      </c>
      <c r="B2797" t="s">
        <v>4014</v>
      </c>
      <c r="C2797" t="s">
        <v>3727</v>
      </c>
      <c r="D2797" s="1">
        <v>1</v>
      </c>
      <c r="E2797" s="2">
        <f t="shared" si="258"/>
        <v>0</v>
      </c>
      <c r="F2797" s="2">
        <f t="shared" si="259"/>
        <v>0.16666666666666666</v>
      </c>
      <c r="G2797" s="2">
        <f t="shared" si="260"/>
        <v>0.1111111111111111</v>
      </c>
      <c r="H2797" s="2">
        <f t="shared" si="261"/>
        <v>8.3333333333333329E-2</v>
      </c>
      <c r="R2797" s="3">
        <v>1</v>
      </c>
      <c r="W2797" s="1">
        <f t="shared" si="262"/>
        <v>1</v>
      </c>
      <c r="X2797" s="17">
        <f>IFERROR(Z2797/AB2797,0)</f>
        <v>1</v>
      </c>
      <c r="Y2797" s="3">
        <f>SUBTOTAL(109,I2797:V2797)</f>
        <v>1</v>
      </c>
      <c r="Z2797" s="3">
        <f>Y2797-N2797</f>
        <v>1</v>
      </c>
      <c r="AA2797" s="3">
        <f t="shared" si="263"/>
        <v>1</v>
      </c>
      <c r="AB2797" s="3">
        <f>COUNTA(I2797:V2797)-COUNTA(N2797)</f>
        <v>1</v>
      </c>
      <c r="AC2797" s="74">
        <f t="array" ref="AC2797">AVERAGE(IF((COLUMN(I2797:V2797)&lt;&gt;COLUMN(N2797)), I2797:V2797))</f>
        <v>7.6923076923076927E-2</v>
      </c>
    </row>
    <row r="2798" spans="1:29" x14ac:dyDescent="0.35">
      <c r="A2798" t="s">
        <v>4015</v>
      </c>
      <c r="B2798" t="s">
        <v>387</v>
      </c>
      <c r="C2798" t="s">
        <v>3727</v>
      </c>
      <c r="D2798" s="1">
        <v>2.2000000000000002</v>
      </c>
      <c r="E2798" s="2">
        <f t="shared" si="258"/>
        <v>2.6666666666666665</v>
      </c>
      <c r="F2798" s="2">
        <f t="shared" si="259"/>
        <v>1.6666666666666667</v>
      </c>
      <c r="G2798" s="2">
        <f t="shared" si="260"/>
        <v>1.1111111111111112</v>
      </c>
      <c r="H2798" s="2">
        <f t="shared" si="261"/>
        <v>0.83333333333333337</v>
      </c>
      <c r="R2798" s="3">
        <v>2</v>
      </c>
      <c r="S2798" s="3">
        <v>2</v>
      </c>
      <c r="T2798" s="3">
        <v>3</v>
      </c>
      <c r="U2798" s="3">
        <v>3</v>
      </c>
      <c r="V2798" s="3">
        <v>1</v>
      </c>
      <c r="W2798" s="1">
        <f t="shared" si="262"/>
        <v>2.2000000000000002</v>
      </c>
      <c r="X2798" s="17">
        <f>IFERROR(Z2798/AB2798,0)</f>
        <v>2.2000000000000002</v>
      </c>
      <c r="Y2798" s="3">
        <f>SUBTOTAL(109,I2798:V2798)</f>
        <v>11</v>
      </c>
      <c r="Z2798" s="3">
        <f>Y2798-N2798</f>
        <v>11</v>
      </c>
      <c r="AA2798" s="3">
        <f t="shared" si="263"/>
        <v>5</v>
      </c>
      <c r="AB2798" s="3">
        <f>COUNTA(I2798:V2798)-COUNTA(N2798)</f>
        <v>5</v>
      </c>
      <c r="AC2798" s="74">
        <f t="array" ref="AC2798">AVERAGE(IF((COLUMN(I2798:V2798)&lt;&gt;COLUMN(N2798)), I2798:V2798))</f>
        <v>0.84615384615384615</v>
      </c>
    </row>
    <row r="2799" spans="1:29" x14ac:dyDescent="0.35">
      <c r="A2799" t="s">
        <v>4016</v>
      </c>
      <c r="B2799" t="s">
        <v>389</v>
      </c>
      <c r="C2799" t="s">
        <v>3727</v>
      </c>
      <c r="D2799" s="1">
        <v>2.2000000000000002</v>
      </c>
      <c r="E2799" s="2">
        <f t="shared" si="258"/>
        <v>2.6666666666666665</v>
      </c>
      <c r="F2799" s="2">
        <f t="shared" si="259"/>
        <v>1.6666666666666667</v>
      </c>
      <c r="G2799" s="2">
        <f t="shared" si="260"/>
        <v>1.1111111111111112</v>
      </c>
      <c r="H2799" s="2">
        <f t="shared" si="261"/>
        <v>0.83333333333333337</v>
      </c>
      <c r="R2799" s="3">
        <v>2</v>
      </c>
      <c r="S2799" s="3">
        <v>2</v>
      </c>
      <c r="T2799" s="3">
        <v>3</v>
      </c>
      <c r="U2799" s="3">
        <v>3</v>
      </c>
      <c r="V2799" s="3">
        <v>1</v>
      </c>
      <c r="W2799" s="1">
        <f t="shared" si="262"/>
        <v>2.2000000000000002</v>
      </c>
      <c r="X2799" s="17">
        <f>IFERROR(Z2799/AB2799,0)</f>
        <v>2.2000000000000002</v>
      </c>
      <c r="Y2799" s="3">
        <f>SUBTOTAL(109,I2799:V2799)</f>
        <v>11</v>
      </c>
      <c r="Z2799" s="3">
        <f>Y2799-N2799</f>
        <v>11</v>
      </c>
      <c r="AA2799" s="3">
        <f t="shared" si="263"/>
        <v>5</v>
      </c>
      <c r="AB2799" s="3">
        <f>COUNTA(I2799:V2799)-COUNTA(N2799)</f>
        <v>5</v>
      </c>
      <c r="AC2799" s="74">
        <f t="array" ref="AC2799">AVERAGE(IF((COLUMN(I2799:V2799)&lt;&gt;COLUMN(N2799)), I2799:V2799))</f>
        <v>0.84615384615384615</v>
      </c>
    </row>
    <row r="2800" spans="1:29" x14ac:dyDescent="0.35">
      <c r="A2800" t="s">
        <v>4017</v>
      </c>
      <c r="B2800" t="s">
        <v>4018</v>
      </c>
      <c r="C2800" t="s">
        <v>3727</v>
      </c>
      <c r="D2800" s="1">
        <v>1</v>
      </c>
      <c r="E2800" s="2">
        <f t="shared" si="258"/>
        <v>0</v>
      </c>
      <c r="F2800" s="2">
        <f t="shared" si="259"/>
        <v>0.16666666666666666</v>
      </c>
      <c r="G2800" s="2">
        <f t="shared" si="260"/>
        <v>0.1111111111111111</v>
      </c>
      <c r="H2800" s="2">
        <f t="shared" si="261"/>
        <v>8.3333333333333329E-2</v>
      </c>
      <c r="Q2800" s="3">
        <v>1</v>
      </c>
      <c r="V2800" s="3">
        <v>1</v>
      </c>
      <c r="W2800" s="1">
        <f t="shared" si="262"/>
        <v>1</v>
      </c>
      <c r="X2800" s="17">
        <f>IFERROR(Z2800/AB2800,0)</f>
        <v>1</v>
      </c>
      <c r="Y2800" s="3">
        <f>SUBTOTAL(109,I2800:V2800)</f>
        <v>2</v>
      </c>
      <c r="Z2800" s="3">
        <f>Y2800-N2800</f>
        <v>2</v>
      </c>
      <c r="AA2800" s="3">
        <f t="shared" si="263"/>
        <v>2</v>
      </c>
      <c r="AB2800" s="3">
        <f>COUNTA(I2800:V2800)-COUNTA(N2800)</f>
        <v>2</v>
      </c>
      <c r="AC2800" s="74">
        <f t="array" ref="AC2800">AVERAGE(IF((COLUMN(I2800:V2800)&lt;&gt;COLUMN(N2800)), I2800:V2800))</f>
        <v>0.15384615384615385</v>
      </c>
    </row>
    <row r="2801" spans="1:29" x14ac:dyDescent="0.35">
      <c r="A2801" t="s">
        <v>4019</v>
      </c>
      <c r="B2801" t="s">
        <v>4020</v>
      </c>
      <c r="C2801" t="s">
        <v>3727</v>
      </c>
      <c r="D2801" s="1">
        <v>1</v>
      </c>
      <c r="E2801" s="2">
        <f t="shared" si="258"/>
        <v>0</v>
      </c>
      <c r="F2801" s="2">
        <f t="shared" si="259"/>
        <v>0.33333333333333331</v>
      </c>
      <c r="G2801" s="2">
        <f t="shared" si="260"/>
        <v>0.77777777777777779</v>
      </c>
      <c r="H2801" s="2">
        <f t="shared" si="261"/>
        <v>0.58333333333333337</v>
      </c>
      <c r="M2801" s="3">
        <v>1</v>
      </c>
      <c r="N2801" s="3">
        <v>4</v>
      </c>
      <c r="P2801" s="3">
        <v>1</v>
      </c>
      <c r="R2801" s="3">
        <v>1</v>
      </c>
      <c r="W2801" s="1">
        <f t="shared" si="262"/>
        <v>1</v>
      </c>
      <c r="X2801" s="17">
        <f>IFERROR(Z2801/AB2801,0)</f>
        <v>1</v>
      </c>
      <c r="Y2801" s="3">
        <f>SUBTOTAL(109,I2801:V2801)</f>
        <v>7</v>
      </c>
      <c r="Z2801" s="3">
        <f>Y2801-N2801</f>
        <v>3</v>
      </c>
      <c r="AA2801" s="3">
        <f t="shared" si="263"/>
        <v>4</v>
      </c>
      <c r="AB2801" s="3">
        <f>COUNTA(I2801:V2801)-COUNTA(N2801)</f>
        <v>3</v>
      </c>
      <c r="AC2801" s="74">
        <f t="array" ref="AC2801">AVERAGE(IF((COLUMN(I2801:V2801)&lt;&gt;COLUMN(N2801)), I2801:V2801))</f>
        <v>0.23076923076923078</v>
      </c>
    </row>
    <row r="2802" spans="1:29" x14ac:dyDescent="0.35">
      <c r="A2802" t="s">
        <v>4021</v>
      </c>
      <c r="B2802" t="s">
        <v>4022</v>
      </c>
      <c r="C2802" t="s">
        <v>3727</v>
      </c>
      <c r="D2802" s="1">
        <v>2</v>
      </c>
      <c r="E2802" s="2">
        <f t="shared" si="258"/>
        <v>0</v>
      </c>
      <c r="F2802" s="2">
        <f t="shared" si="259"/>
        <v>0.66666666666666663</v>
      </c>
      <c r="G2802" s="2">
        <f t="shared" si="260"/>
        <v>1</v>
      </c>
      <c r="H2802" s="2">
        <f t="shared" si="261"/>
        <v>0.83333333333333337</v>
      </c>
      <c r="J2802" s="3">
        <v>1</v>
      </c>
      <c r="N2802" s="3">
        <v>2</v>
      </c>
      <c r="O2802" s="3">
        <v>3</v>
      </c>
      <c r="P2802" s="3">
        <v>1</v>
      </c>
      <c r="R2802" s="3">
        <v>3</v>
      </c>
      <c r="W2802" s="1">
        <f t="shared" si="262"/>
        <v>2</v>
      </c>
      <c r="X2802" s="17">
        <f>IFERROR(Z2802/AB2802,0)</f>
        <v>2</v>
      </c>
      <c r="Y2802" s="3">
        <f>SUBTOTAL(109,I2802:V2802)</f>
        <v>10</v>
      </c>
      <c r="Z2802" s="3">
        <f>Y2802-N2802</f>
        <v>8</v>
      </c>
      <c r="AA2802" s="3">
        <f t="shared" si="263"/>
        <v>5</v>
      </c>
      <c r="AB2802" s="3">
        <f>COUNTA(I2802:V2802)-COUNTA(N2802)</f>
        <v>4</v>
      </c>
      <c r="AC2802" s="74">
        <f t="array" ref="AC2802">AVERAGE(IF((COLUMN(I2802:V2802)&lt;&gt;COLUMN(N2802)), I2802:V2802))</f>
        <v>0.61538461538461542</v>
      </c>
    </row>
    <row r="2803" spans="1:29" x14ac:dyDescent="0.35">
      <c r="A2803" t="s">
        <v>4023</v>
      </c>
      <c r="B2803" t="s">
        <v>4024</v>
      </c>
      <c r="C2803" t="s">
        <v>3727</v>
      </c>
      <c r="D2803" s="1" t="s">
        <v>71</v>
      </c>
      <c r="E2803" s="2">
        <f t="shared" si="258"/>
        <v>0</v>
      </c>
      <c r="F2803" s="2">
        <f t="shared" si="259"/>
        <v>0</v>
      </c>
      <c r="G2803" s="2">
        <f t="shared" si="260"/>
        <v>0.1111111111111111</v>
      </c>
      <c r="H2803" s="2">
        <f t="shared" si="261"/>
        <v>8.3333333333333329E-2</v>
      </c>
      <c r="N2803" s="3">
        <v>1</v>
      </c>
      <c r="W2803" s="1" t="str">
        <f t="shared" si="262"/>
        <v>0</v>
      </c>
      <c r="X2803" s="17">
        <f>IFERROR(Z2803/AB2803,0)</f>
        <v>0</v>
      </c>
      <c r="Y2803" s="3">
        <f>SUBTOTAL(109,I2803:V2803)</f>
        <v>1</v>
      </c>
      <c r="Z2803" s="3">
        <f>Y2803-N2803</f>
        <v>0</v>
      </c>
      <c r="AA2803" s="3">
        <f t="shared" si="263"/>
        <v>1</v>
      </c>
      <c r="AB2803" s="3">
        <f>COUNTA(I2803:V2803)-COUNTA(N2803)</f>
        <v>0</v>
      </c>
      <c r="AC2803" s="74">
        <f t="array" ref="AC2803">AVERAGE(IF((COLUMN(I2803:V2803)&lt;&gt;COLUMN(N2803)), I2803:V2803))</f>
        <v>0</v>
      </c>
    </row>
    <row r="2804" spans="1:29" x14ac:dyDescent="0.35">
      <c r="A2804" t="s">
        <v>4025</v>
      </c>
      <c r="B2804" t="s">
        <v>4026</v>
      </c>
      <c r="C2804" t="s">
        <v>3727</v>
      </c>
      <c r="D2804" s="1">
        <v>1.9090909090909092</v>
      </c>
      <c r="E2804" s="2">
        <f t="shared" si="258"/>
        <v>0.66666666666666663</v>
      </c>
      <c r="F2804" s="2">
        <f t="shared" si="259"/>
        <v>1.5</v>
      </c>
      <c r="G2804" s="2">
        <f t="shared" si="260"/>
        <v>2.7777777777777777</v>
      </c>
      <c r="H2804" s="2">
        <f t="shared" si="261"/>
        <v>2.5</v>
      </c>
      <c r="J2804" s="3">
        <v>1</v>
      </c>
      <c r="K2804" s="3">
        <v>2</v>
      </c>
      <c r="L2804" s="3">
        <v>2</v>
      </c>
      <c r="M2804" s="3">
        <v>2</v>
      </c>
      <c r="N2804" s="3">
        <v>11</v>
      </c>
      <c r="O2804" s="3">
        <v>3</v>
      </c>
      <c r="P2804" s="3">
        <v>2</v>
      </c>
      <c r="Q2804" s="3">
        <v>1</v>
      </c>
      <c r="R2804" s="3">
        <v>4</v>
      </c>
      <c r="S2804" s="3">
        <v>1</v>
      </c>
      <c r="U2804" s="3">
        <v>1</v>
      </c>
      <c r="V2804" s="3">
        <v>2</v>
      </c>
      <c r="W2804" s="1">
        <f t="shared" si="262"/>
        <v>1.9090909090909092</v>
      </c>
      <c r="X2804" s="17">
        <f>IFERROR(Z2804/AB2804,0)</f>
        <v>1.9090909090909092</v>
      </c>
      <c r="Y2804" s="3">
        <f>SUBTOTAL(109,I2804:V2804)</f>
        <v>32</v>
      </c>
      <c r="Z2804" s="3">
        <f>Y2804-N2804</f>
        <v>21</v>
      </c>
      <c r="AA2804" s="3">
        <f t="shared" si="263"/>
        <v>12</v>
      </c>
      <c r="AB2804" s="3">
        <f>COUNTA(I2804:V2804)-COUNTA(N2804)</f>
        <v>11</v>
      </c>
      <c r="AC2804" s="74">
        <f t="array" ref="AC2804">AVERAGE(IF((COLUMN(I2804:V2804)&lt;&gt;COLUMN(N2804)), I2804:V2804))</f>
        <v>1.6153846153846154</v>
      </c>
    </row>
    <row r="2805" spans="1:29" x14ac:dyDescent="0.35">
      <c r="A2805" t="s">
        <v>4027</v>
      </c>
      <c r="B2805" t="s">
        <v>155</v>
      </c>
      <c r="C2805" t="s">
        <v>3727</v>
      </c>
      <c r="D2805" s="1">
        <v>9.8000000000000007</v>
      </c>
      <c r="E2805" s="2">
        <f t="shared" si="258"/>
        <v>1</v>
      </c>
      <c r="F2805" s="2">
        <f t="shared" si="259"/>
        <v>6</v>
      </c>
      <c r="G2805" s="2">
        <f t="shared" si="260"/>
        <v>7.8888888888888893</v>
      </c>
      <c r="H2805" s="2">
        <f t="shared" si="261"/>
        <v>8.1666666666666661</v>
      </c>
      <c r="J2805" s="3">
        <v>1</v>
      </c>
      <c r="K2805" s="3">
        <v>20</v>
      </c>
      <c r="L2805" s="3">
        <v>6</v>
      </c>
      <c r="M2805" s="3">
        <v>7</v>
      </c>
      <c r="N2805" s="3">
        <v>16</v>
      </c>
      <c r="O2805" s="3">
        <v>12</v>
      </c>
      <c r="P2805" s="3">
        <v>13</v>
      </c>
      <c r="Q2805" s="3">
        <v>14</v>
      </c>
      <c r="R2805" s="3">
        <v>6</v>
      </c>
      <c r="U2805" s="3">
        <v>3</v>
      </c>
      <c r="V2805" s="3">
        <v>16</v>
      </c>
      <c r="W2805" s="1">
        <f t="shared" si="262"/>
        <v>9.8000000000000007</v>
      </c>
      <c r="X2805" s="17">
        <f>IFERROR(Z2805/AB2805,0)</f>
        <v>9.8000000000000007</v>
      </c>
      <c r="Y2805" s="3">
        <f>SUBTOTAL(109,I2805:V2805)</f>
        <v>114</v>
      </c>
      <c r="Z2805" s="3">
        <f>Y2805-N2805</f>
        <v>98</v>
      </c>
      <c r="AA2805" s="3">
        <f t="shared" si="263"/>
        <v>11</v>
      </c>
      <c r="AB2805" s="3">
        <f>COUNTA(I2805:V2805)-COUNTA(N2805)</f>
        <v>10</v>
      </c>
      <c r="AC2805" s="74">
        <f t="array" ref="AC2805">AVERAGE(IF((COLUMN(I2805:V2805)&lt;&gt;COLUMN(N2805)), I2805:V2805))</f>
        <v>7.5384615384615383</v>
      </c>
    </row>
    <row r="2806" spans="1:29" x14ac:dyDescent="0.35">
      <c r="A2806" t="s">
        <v>4028</v>
      </c>
      <c r="B2806" t="s">
        <v>4029</v>
      </c>
      <c r="C2806" t="s">
        <v>3727</v>
      </c>
      <c r="D2806" s="1">
        <v>9.5</v>
      </c>
      <c r="E2806" s="2">
        <f t="shared" si="258"/>
        <v>7.333333333333333</v>
      </c>
      <c r="F2806" s="2">
        <f t="shared" si="259"/>
        <v>5</v>
      </c>
      <c r="G2806" s="2">
        <f t="shared" si="260"/>
        <v>3.3333333333333335</v>
      </c>
      <c r="H2806" s="2">
        <f t="shared" si="261"/>
        <v>2.5</v>
      </c>
      <c r="R2806" s="3">
        <v>8</v>
      </c>
      <c r="S2806" s="3">
        <v>18</v>
      </c>
      <c r="T2806" s="3">
        <v>4</v>
      </c>
      <c r="V2806" s="3">
        <v>8</v>
      </c>
      <c r="W2806" s="1">
        <f t="shared" si="262"/>
        <v>9.5</v>
      </c>
      <c r="X2806" s="17">
        <f>IFERROR(Z2806/AB2806,0)</f>
        <v>9.5</v>
      </c>
      <c r="Y2806" s="3">
        <f>SUBTOTAL(109,I2806:V2806)</f>
        <v>38</v>
      </c>
      <c r="Z2806" s="3">
        <f>Y2806-N2806</f>
        <v>38</v>
      </c>
      <c r="AA2806" s="3">
        <f t="shared" si="263"/>
        <v>4</v>
      </c>
      <c r="AB2806" s="3">
        <f>COUNTA(I2806:V2806)-COUNTA(N2806)</f>
        <v>4</v>
      </c>
      <c r="AC2806" s="74">
        <f t="array" ref="AC2806">AVERAGE(IF((COLUMN(I2806:V2806)&lt;&gt;COLUMN(N2806)), I2806:V2806))</f>
        <v>2.9230769230769229</v>
      </c>
    </row>
    <row r="2807" spans="1:29" x14ac:dyDescent="0.35">
      <c r="A2807" t="s">
        <v>4030</v>
      </c>
      <c r="B2807" t="s">
        <v>1892</v>
      </c>
      <c r="C2807" t="s">
        <v>3727</v>
      </c>
      <c r="D2807" s="1">
        <v>3</v>
      </c>
      <c r="E2807" s="2">
        <f t="shared" si="258"/>
        <v>0</v>
      </c>
      <c r="F2807" s="2">
        <f t="shared" si="259"/>
        <v>0.5</v>
      </c>
      <c r="G2807" s="2">
        <f t="shared" si="260"/>
        <v>0.33333333333333331</v>
      </c>
      <c r="H2807" s="2">
        <f t="shared" si="261"/>
        <v>0.75</v>
      </c>
      <c r="I2807" s="3">
        <v>3</v>
      </c>
      <c r="J2807" s="3">
        <v>6</v>
      </c>
      <c r="Q2807" s="3">
        <v>1</v>
      </c>
      <c r="R2807" s="3">
        <v>2</v>
      </c>
      <c r="W2807" s="1">
        <f t="shared" si="262"/>
        <v>3</v>
      </c>
      <c r="X2807" s="17">
        <f>IFERROR(Z2807/AB2807,0)</f>
        <v>3</v>
      </c>
      <c r="Y2807" s="3">
        <f>SUBTOTAL(109,I2807:V2807)</f>
        <v>12</v>
      </c>
      <c r="Z2807" s="3">
        <f>Y2807-N2807</f>
        <v>12</v>
      </c>
      <c r="AA2807" s="3">
        <f t="shared" si="263"/>
        <v>4</v>
      </c>
      <c r="AB2807" s="3">
        <f>COUNTA(I2807:V2807)-COUNTA(N2807)</f>
        <v>4</v>
      </c>
      <c r="AC2807" s="74">
        <f t="array" ref="AC2807">AVERAGE(IF((COLUMN(I2807:V2807)&lt;&gt;COLUMN(N2807)), I2807:V2807))</f>
        <v>0.92307692307692313</v>
      </c>
    </row>
    <row r="2808" spans="1:29" x14ac:dyDescent="0.35">
      <c r="A2808" t="s">
        <v>4031</v>
      </c>
      <c r="B2808" t="s">
        <v>4032</v>
      </c>
      <c r="C2808" t="s">
        <v>3727</v>
      </c>
      <c r="D2808" s="1">
        <v>2</v>
      </c>
      <c r="E2808" s="2">
        <f t="shared" si="258"/>
        <v>0.66666666666666663</v>
      </c>
      <c r="F2808" s="2">
        <f t="shared" si="259"/>
        <v>0.33333333333333331</v>
      </c>
      <c r="G2808" s="2">
        <f t="shared" si="260"/>
        <v>0.22222222222222221</v>
      </c>
      <c r="H2808" s="2">
        <f t="shared" si="261"/>
        <v>0.16666666666666666</v>
      </c>
      <c r="T2808" s="3">
        <v>2</v>
      </c>
      <c r="W2808" s="1">
        <f t="shared" si="262"/>
        <v>2</v>
      </c>
      <c r="X2808" s="17">
        <f>IFERROR(Z2808/AB2808,0)</f>
        <v>2</v>
      </c>
      <c r="Y2808" s="3">
        <f>SUBTOTAL(109,I2808:V2808)</f>
        <v>2</v>
      </c>
      <c r="Z2808" s="3">
        <f>Y2808-N2808</f>
        <v>2</v>
      </c>
      <c r="AA2808" s="3">
        <f t="shared" si="263"/>
        <v>1</v>
      </c>
      <c r="AB2808" s="3">
        <f>COUNTA(I2808:V2808)-COUNTA(N2808)</f>
        <v>1</v>
      </c>
      <c r="AC2808" s="74">
        <f t="array" ref="AC2808">AVERAGE(IF((COLUMN(I2808:V2808)&lt;&gt;COLUMN(N2808)), I2808:V2808))</f>
        <v>0.15384615384615385</v>
      </c>
    </row>
    <row r="2809" spans="1:29" x14ac:dyDescent="0.35">
      <c r="A2809" t="s">
        <v>4033</v>
      </c>
      <c r="B2809" t="s">
        <v>645</v>
      </c>
      <c r="C2809" t="s">
        <v>3727</v>
      </c>
      <c r="D2809" s="1">
        <v>9.1999999999999993</v>
      </c>
      <c r="E2809" s="2">
        <f t="shared" si="258"/>
        <v>1.3333333333333333</v>
      </c>
      <c r="F2809" s="2">
        <f t="shared" si="259"/>
        <v>5</v>
      </c>
      <c r="G2809" s="2">
        <f t="shared" si="260"/>
        <v>4.2222222222222223</v>
      </c>
      <c r="H2809" s="2">
        <f t="shared" si="261"/>
        <v>3.8333333333333335</v>
      </c>
      <c r="J2809" s="3">
        <v>8</v>
      </c>
      <c r="M2809" s="3">
        <v>8</v>
      </c>
      <c r="P2809" s="3">
        <v>4</v>
      </c>
      <c r="Q2809" s="3">
        <v>22</v>
      </c>
      <c r="T2809" s="3">
        <v>4</v>
      </c>
      <c r="W2809" s="1">
        <f t="shared" si="262"/>
        <v>9.1999999999999993</v>
      </c>
      <c r="X2809" s="17">
        <f>IFERROR(Z2809/AB2809,0)</f>
        <v>9.1999999999999993</v>
      </c>
      <c r="Y2809" s="3">
        <f>SUBTOTAL(109,I2809:V2809)</f>
        <v>46</v>
      </c>
      <c r="Z2809" s="3">
        <f>Y2809-N2809</f>
        <v>46</v>
      </c>
      <c r="AA2809" s="3">
        <f t="shared" si="263"/>
        <v>5</v>
      </c>
      <c r="AB2809" s="3">
        <f>COUNTA(I2809:V2809)-COUNTA(N2809)</f>
        <v>5</v>
      </c>
      <c r="AC2809" s="74">
        <f t="array" ref="AC2809">AVERAGE(IF((COLUMN(I2809:V2809)&lt;&gt;COLUMN(N2809)), I2809:V2809))</f>
        <v>3.5384615384615383</v>
      </c>
    </row>
    <row r="2810" spans="1:29" x14ac:dyDescent="0.35">
      <c r="A2810" t="s">
        <v>4034</v>
      </c>
      <c r="B2810" t="s">
        <v>1161</v>
      </c>
      <c r="C2810" t="s">
        <v>3727</v>
      </c>
      <c r="D2810" s="1">
        <v>3</v>
      </c>
      <c r="E2810" s="2">
        <f t="shared" si="258"/>
        <v>1</v>
      </c>
      <c r="F2810" s="2">
        <f t="shared" si="259"/>
        <v>0.5</v>
      </c>
      <c r="G2810" s="2">
        <f t="shared" si="260"/>
        <v>0.33333333333333331</v>
      </c>
      <c r="H2810" s="2">
        <f t="shared" si="261"/>
        <v>0.25</v>
      </c>
      <c r="S2810" s="3">
        <v>3</v>
      </c>
      <c r="W2810" s="1">
        <f t="shared" si="262"/>
        <v>3</v>
      </c>
      <c r="X2810" s="17">
        <f>IFERROR(Z2810/AB2810,0)</f>
        <v>3</v>
      </c>
      <c r="Y2810" s="3">
        <f>SUBTOTAL(109,I2810:V2810)</f>
        <v>3</v>
      </c>
      <c r="Z2810" s="3">
        <f>Y2810-N2810</f>
        <v>3</v>
      </c>
      <c r="AA2810" s="3">
        <f t="shared" si="263"/>
        <v>1</v>
      </c>
      <c r="AB2810" s="3">
        <f>COUNTA(I2810:V2810)-COUNTA(N2810)</f>
        <v>1</v>
      </c>
      <c r="AC2810" s="74">
        <f t="array" ref="AC2810">AVERAGE(IF((COLUMN(I2810:V2810)&lt;&gt;COLUMN(N2810)), I2810:V2810))</f>
        <v>0.23076923076923078</v>
      </c>
    </row>
    <row r="2811" spans="1:29" x14ac:dyDescent="0.35">
      <c r="A2811" t="s">
        <v>4035</v>
      </c>
      <c r="B2811" t="s">
        <v>4036</v>
      </c>
      <c r="C2811" t="s">
        <v>3727</v>
      </c>
      <c r="D2811" s="1">
        <v>1.6666666666666667</v>
      </c>
      <c r="E2811" s="2">
        <f t="shared" si="258"/>
        <v>0</v>
      </c>
      <c r="F2811" s="2">
        <f t="shared" si="259"/>
        <v>0</v>
      </c>
      <c r="G2811" s="2">
        <f t="shared" si="260"/>
        <v>0.44444444444444442</v>
      </c>
      <c r="H2811" s="2">
        <f t="shared" si="261"/>
        <v>0.5</v>
      </c>
      <c r="L2811" s="3">
        <v>2</v>
      </c>
      <c r="M2811" s="3">
        <v>1</v>
      </c>
      <c r="N2811" s="3">
        <v>1</v>
      </c>
      <c r="O2811" s="3">
        <v>2</v>
      </c>
      <c r="W2811" s="1">
        <f t="shared" si="262"/>
        <v>1.6666666666666667</v>
      </c>
      <c r="X2811" s="17">
        <f>IFERROR(Z2811/AB2811,0)</f>
        <v>1.6666666666666667</v>
      </c>
      <c r="Y2811" s="3">
        <f>SUBTOTAL(109,I2811:V2811)</f>
        <v>6</v>
      </c>
      <c r="Z2811" s="3">
        <f>Y2811-N2811</f>
        <v>5</v>
      </c>
      <c r="AA2811" s="3">
        <f t="shared" si="263"/>
        <v>4</v>
      </c>
      <c r="AB2811" s="3">
        <f>COUNTA(I2811:V2811)-COUNTA(N2811)</f>
        <v>3</v>
      </c>
      <c r="AC2811" s="74">
        <f t="array" ref="AC2811">AVERAGE(IF((COLUMN(I2811:V2811)&lt;&gt;COLUMN(N2811)), I2811:V2811))</f>
        <v>0.38461538461538464</v>
      </c>
    </row>
    <row r="2812" spans="1:29" x14ac:dyDescent="0.35">
      <c r="A2812" t="s">
        <v>4037</v>
      </c>
      <c r="B2812" t="s">
        <v>4038</v>
      </c>
      <c r="C2812" t="s">
        <v>3727</v>
      </c>
      <c r="D2812" s="1">
        <v>7</v>
      </c>
      <c r="E2812" s="2">
        <f t="shared" si="258"/>
        <v>0</v>
      </c>
      <c r="F2812" s="2">
        <f t="shared" si="259"/>
        <v>1.1666666666666667</v>
      </c>
      <c r="G2812" s="2">
        <f t="shared" si="260"/>
        <v>1.4444444444444444</v>
      </c>
      <c r="H2812" s="2">
        <f t="shared" si="261"/>
        <v>1.0833333333333333</v>
      </c>
      <c r="N2812" s="3">
        <v>6</v>
      </c>
      <c r="Q2812" s="3">
        <v>7</v>
      </c>
      <c r="W2812" s="1">
        <f t="shared" si="262"/>
        <v>7</v>
      </c>
      <c r="X2812" s="17">
        <f>IFERROR(Z2812/AB2812,0)</f>
        <v>7</v>
      </c>
      <c r="Y2812" s="3">
        <f>SUBTOTAL(109,I2812:V2812)</f>
        <v>13</v>
      </c>
      <c r="Z2812" s="3">
        <f>Y2812-N2812</f>
        <v>7</v>
      </c>
      <c r="AA2812" s="3">
        <f t="shared" si="263"/>
        <v>2</v>
      </c>
      <c r="AB2812" s="3">
        <f>COUNTA(I2812:V2812)-COUNTA(N2812)</f>
        <v>1</v>
      </c>
      <c r="AC2812" s="74">
        <f t="array" ref="AC2812">AVERAGE(IF((COLUMN(I2812:V2812)&lt;&gt;COLUMN(N2812)), I2812:V2812))</f>
        <v>0.53846153846153844</v>
      </c>
    </row>
    <row r="2813" spans="1:29" x14ac:dyDescent="0.35">
      <c r="A2813" t="s">
        <v>4039</v>
      </c>
      <c r="B2813" t="s">
        <v>647</v>
      </c>
      <c r="C2813" t="s">
        <v>3727</v>
      </c>
      <c r="D2813" s="1">
        <v>9.5</v>
      </c>
      <c r="E2813" s="2">
        <f t="shared" si="258"/>
        <v>0</v>
      </c>
      <c r="F2813" s="2">
        <f t="shared" si="259"/>
        <v>0</v>
      </c>
      <c r="G2813" s="2">
        <f t="shared" si="260"/>
        <v>0</v>
      </c>
      <c r="H2813" s="2">
        <f t="shared" si="261"/>
        <v>1.5833333333333333</v>
      </c>
      <c r="J2813" s="3">
        <v>3</v>
      </c>
      <c r="K2813" s="3">
        <v>16</v>
      </c>
      <c r="W2813" s="1">
        <f t="shared" si="262"/>
        <v>9.5</v>
      </c>
      <c r="X2813" s="17">
        <f>IFERROR(Z2813/AB2813,0)</f>
        <v>9.5</v>
      </c>
      <c r="Y2813" s="3">
        <f>SUBTOTAL(109,I2813:V2813)</f>
        <v>19</v>
      </c>
      <c r="Z2813" s="3">
        <f>Y2813-N2813</f>
        <v>19</v>
      </c>
      <c r="AA2813" s="3">
        <f t="shared" si="263"/>
        <v>2</v>
      </c>
      <c r="AB2813" s="3">
        <f>COUNTA(I2813:V2813)-COUNTA(N2813)</f>
        <v>2</v>
      </c>
      <c r="AC2813" s="74">
        <f t="array" ref="AC2813">AVERAGE(IF((COLUMN(I2813:V2813)&lt;&gt;COLUMN(N2813)), I2813:V2813))</f>
        <v>1.4615384615384615</v>
      </c>
    </row>
    <row r="2814" spans="1:29" x14ac:dyDescent="0.35">
      <c r="A2814" t="s">
        <v>4040</v>
      </c>
      <c r="B2814" t="s">
        <v>157</v>
      </c>
      <c r="C2814" t="s">
        <v>3727</v>
      </c>
      <c r="D2814" s="1">
        <v>8.6666666666666661</v>
      </c>
      <c r="E2814" s="2">
        <f t="shared" ref="E2814:E2877" si="264">IFERROR(SUM(S2814:U2814)/3,"")</f>
        <v>10</v>
      </c>
      <c r="F2814" s="2">
        <f t="shared" ref="F2814:F2877" si="265">IFERROR(SUM(P2814:U2814)/6,"")</f>
        <v>9</v>
      </c>
      <c r="G2814" s="2">
        <f t="shared" ref="G2814:G2877" si="266">IFERROR(SUM(M2814:U2814)/9,"")</f>
        <v>10.333333333333334</v>
      </c>
      <c r="H2814" s="2">
        <f t="shared" ref="H2814:H2877" si="267">IFERROR(SUM(J2814:U2814)/12,"")</f>
        <v>10.25</v>
      </c>
      <c r="I2814" s="3">
        <v>9</v>
      </c>
      <c r="J2814" s="3">
        <v>11</v>
      </c>
      <c r="K2814" s="3">
        <v>12</v>
      </c>
      <c r="L2814" s="3">
        <v>7</v>
      </c>
      <c r="M2814" s="3">
        <v>10</v>
      </c>
      <c r="N2814" s="3">
        <v>24</v>
      </c>
      <c r="O2814" s="3">
        <v>5</v>
      </c>
      <c r="P2814" s="3">
        <v>7</v>
      </c>
      <c r="Q2814" s="3">
        <v>10</v>
      </c>
      <c r="R2814" s="3">
        <v>7</v>
      </c>
      <c r="S2814" s="3">
        <v>11</v>
      </c>
      <c r="T2814" s="3">
        <v>13</v>
      </c>
      <c r="U2814" s="3">
        <v>6</v>
      </c>
      <c r="V2814" s="3">
        <v>5</v>
      </c>
      <c r="W2814" s="1">
        <f t="shared" ref="W2814:W2877" si="268">IFERROR(AVERAGE((O2814:V2814),(J2814:M2814)),"0")</f>
        <v>8.6666666666666661</v>
      </c>
      <c r="X2814" s="17">
        <f>IFERROR(Z2814/AB2814,0)</f>
        <v>8.6923076923076916</v>
      </c>
      <c r="Y2814" s="3">
        <f>SUBTOTAL(109,I2814:V2814)</f>
        <v>137</v>
      </c>
      <c r="Z2814" s="3">
        <f>Y2814-N2814</f>
        <v>113</v>
      </c>
      <c r="AA2814" s="3">
        <f t="shared" si="263"/>
        <v>14</v>
      </c>
      <c r="AB2814" s="3">
        <f>COUNTA(I2814:V2814)-COUNTA(N2814)</f>
        <v>13</v>
      </c>
      <c r="AC2814" s="74">
        <f t="array" ref="AC2814">AVERAGE(IF((COLUMN(I2814:V2814)&lt;&gt;COLUMN(N2814)), I2814:V2814))</f>
        <v>8.6923076923076916</v>
      </c>
    </row>
    <row r="2815" spans="1:29" x14ac:dyDescent="0.35">
      <c r="A2815" t="s">
        <v>4041</v>
      </c>
      <c r="B2815" t="s">
        <v>4042</v>
      </c>
      <c r="C2815" t="s">
        <v>3727</v>
      </c>
      <c r="D2815" s="1">
        <v>2.7</v>
      </c>
      <c r="E2815" s="2">
        <f t="shared" si="264"/>
        <v>1.3333333333333333</v>
      </c>
      <c r="F2815" s="2">
        <f t="shared" si="265"/>
        <v>2.1666666666666665</v>
      </c>
      <c r="G2815" s="2">
        <f t="shared" si="266"/>
        <v>2.4444444444444446</v>
      </c>
      <c r="H2815" s="2">
        <f t="shared" si="267"/>
        <v>2.6666666666666665</v>
      </c>
      <c r="I2815" s="3">
        <v>1</v>
      </c>
      <c r="J2815" s="3">
        <v>1</v>
      </c>
      <c r="K2815" s="3">
        <v>7</v>
      </c>
      <c r="L2815" s="3">
        <v>2</v>
      </c>
      <c r="M2815" s="3">
        <v>2</v>
      </c>
      <c r="N2815" s="3">
        <v>5</v>
      </c>
      <c r="O2815" s="3">
        <v>2</v>
      </c>
      <c r="P2815" s="3">
        <v>2</v>
      </c>
      <c r="Q2815" s="3">
        <v>5</v>
      </c>
      <c r="R2815" s="3">
        <v>2</v>
      </c>
      <c r="S2815" s="3">
        <v>2</v>
      </c>
      <c r="U2815" s="3">
        <v>2</v>
      </c>
      <c r="W2815" s="1">
        <f t="shared" si="268"/>
        <v>2.7</v>
      </c>
      <c r="X2815" s="17">
        <f>IFERROR(Z2815/AB2815,0)</f>
        <v>2.5454545454545454</v>
      </c>
      <c r="Y2815" s="3">
        <f>SUBTOTAL(109,I2815:V2815)</f>
        <v>33</v>
      </c>
      <c r="Z2815" s="3">
        <f>Y2815-N2815</f>
        <v>28</v>
      </c>
      <c r="AA2815" s="3">
        <f t="shared" si="263"/>
        <v>12</v>
      </c>
      <c r="AB2815" s="3">
        <f>COUNTA(I2815:V2815)-COUNTA(N2815)</f>
        <v>11</v>
      </c>
      <c r="AC2815" s="74">
        <f t="array" ref="AC2815">AVERAGE(IF((COLUMN(I2815:V2815)&lt;&gt;COLUMN(N2815)), I2815:V2815))</f>
        <v>2.1538461538461537</v>
      </c>
    </row>
    <row r="2816" spans="1:29" x14ac:dyDescent="0.35">
      <c r="A2816" t="s">
        <v>4043</v>
      </c>
      <c r="B2816" t="s">
        <v>159</v>
      </c>
      <c r="C2816" t="s">
        <v>3727</v>
      </c>
      <c r="D2816" s="1">
        <v>14.5</v>
      </c>
      <c r="E2816" s="2">
        <f t="shared" si="264"/>
        <v>15.333333333333334</v>
      </c>
      <c r="F2816" s="2">
        <f t="shared" si="265"/>
        <v>15.166666666666666</v>
      </c>
      <c r="G2816" s="2">
        <f t="shared" si="266"/>
        <v>16.222222222222221</v>
      </c>
      <c r="H2816" s="2">
        <f t="shared" si="267"/>
        <v>16.333333333333332</v>
      </c>
      <c r="I2816" s="3">
        <v>6</v>
      </c>
      <c r="J2816" s="3">
        <v>14</v>
      </c>
      <c r="K2816" s="3">
        <v>16</v>
      </c>
      <c r="L2816" s="3">
        <v>20</v>
      </c>
      <c r="M2816" s="3">
        <v>16</v>
      </c>
      <c r="N2816" s="3">
        <v>30</v>
      </c>
      <c r="O2816" s="3">
        <v>9</v>
      </c>
      <c r="P2816" s="3">
        <v>9</v>
      </c>
      <c r="Q2816" s="3">
        <v>18</v>
      </c>
      <c r="R2816" s="3">
        <v>18</v>
      </c>
      <c r="S2816" s="3">
        <v>11</v>
      </c>
      <c r="T2816" s="3">
        <v>16</v>
      </c>
      <c r="U2816" s="3">
        <v>19</v>
      </c>
      <c r="V2816" s="3">
        <v>8</v>
      </c>
      <c r="W2816" s="1">
        <f t="shared" si="268"/>
        <v>14.5</v>
      </c>
      <c r="X2816" s="17">
        <f>IFERROR(Z2816/AB2816,0)</f>
        <v>13.846153846153847</v>
      </c>
      <c r="Y2816" s="3">
        <f>SUBTOTAL(109,I2816:V2816)</f>
        <v>210</v>
      </c>
      <c r="Z2816" s="3">
        <f>Y2816-N2816</f>
        <v>180</v>
      </c>
      <c r="AA2816" s="3">
        <f t="shared" si="263"/>
        <v>14</v>
      </c>
      <c r="AB2816" s="3">
        <f>COUNTA(I2816:V2816)-COUNTA(N2816)</f>
        <v>13</v>
      </c>
      <c r="AC2816" s="74">
        <f t="array" ref="AC2816">AVERAGE(IF((COLUMN(I2816:V2816)&lt;&gt;COLUMN(N2816)), I2816:V2816))</f>
        <v>13.846153846153847</v>
      </c>
    </row>
    <row r="2817" spans="1:29" x14ac:dyDescent="0.35">
      <c r="A2817" t="s">
        <v>4044</v>
      </c>
      <c r="B2817" t="s">
        <v>161</v>
      </c>
      <c r="C2817" t="s">
        <v>3727</v>
      </c>
      <c r="D2817" s="1">
        <v>14.5</v>
      </c>
      <c r="E2817" s="2">
        <f t="shared" si="264"/>
        <v>15.333333333333334</v>
      </c>
      <c r="F2817" s="2">
        <f t="shared" si="265"/>
        <v>15.166666666666666</v>
      </c>
      <c r="G2817" s="2">
        <f t="shared" si="266"/>
        <v>16.222222222222221</v>
      </c>
      <c r="H2817" s="2">
        <f t="shared" si="267"/>
        <v>16.333333333333332</v>
      </c>
      <c r="I2817" s="3">
        <v>6</v>
      </c>
      <c r="J2817" s="3">
        <v>14</v>
      </c>
      <c r="K2817" s="3">
        <v>16</v>
      </c>
      <c r="L2817" s="3">
        <v>20</v>
      </c>
      <c r="M2817" s="3">
        <v>16</v>
      </c>
      <c r="N2817" s="3">
        <v>30</v>
      </c>
      <c r="O2817" s="3">
        <v>9</v>
      </c>
      <c r="P2817" s="3">
        <v>9</v>
      </c>
      <c r="Q2817" s="3">
        <v>18</v>
      </c>
      <c r="R2817" s="3">
        <v>18</v>
      </c>
      <c r="S2817" s="3">
        <v>11</v>
      </c>
      <c r="T2817" s="3">
        <v>16</v>
      </c>
      <c r="U2817" s="3">
        <v>19</v>
      </c>
      <c r="V2817" s="3">
        <v>8</v>
      </c>
      <c r="W2817" s="1">
        <f t="shared" si="268"/>
        <v>14.5</v>
      </c>
      <c r="X2817" s="17">
        <f>IFERROR(Z2817/AB2817,0)</f>
        <v>13.846153846153847</v>
      </c>
      <c r="Y2817" s="3">
        <f>SUBTOTAL(109,I2817:V2817)</f>
        <v>210</v>
      </c>
      <c r="Z2817" s="3">
        <f>Y2817-N2817</f>
        <v>180</v>
      </c>
      <c r="AA2817" s="3">
        <f t="shared" si="263"/>
        <v>14</v>
      </c>
      <c r="AB2817" s="3">
        <f>COUNTA(I2817:V2817)-COUNTA(N2817)</f>
        <v>13</v>
      </c>
      <c r="AC2817" s="74">
        <f t="array" ref="AC2817">AVERAGE(IF((COLUMN(I2817:V2817)&lt;&gt;COLUMN(N2817)), I2817:V2817))</f>
        <v>13.846153846153847</v>
      </c>
    </row>
    <row r="2818" spans="1:29" x14ac:dyDescent="0.35">
      <c r="A2818" t="s">
        <v>4045</v>
      </c>
      <c r="B2818" t="s">
        <v>163</v>
      </c>
      <c r="C2818" t="s">
        <v>3727</v>
      </c>
      <c r="D2818" s="1">
        <v>14.5</v>
      </c>
      <c r="E2818" s="2">
        <f t="shared" si="264"/>
        <v>15.333333333333334</v>
      </c>
      <c r="F2818" s="2">
        <f t="shared" si="265"/>
        <v>15.166666666666666</v>
      </c>
      <c r="G2818" s="2">
        <f t="shared" si="266"/>
        <v>16.222222222222221</v>
      </c>
      <c r="H2818" s="2">
        <f t="shared" si="267"/>
        <v>16.333333333333332</v>
      </c>
      <c r="I2818" s="3">
        <v>6</v>
      </c>
      <c r="J2818" s="3">
        <v>14</v>
      </c>
      <c r="K2818" s="3">
        <v>16</v>
      </c>
      <c r="L2818" s="3">
        <v>20</v>
      </c>
      <c r="M2818" s="3">
        <v>16</v>
      </c>
      <c r="N2818" s="3">
        <v>30</v>
      </c>
      <c r="O2818" s="3">
        <v>9</v>
      </c>
      <c r="P2818" s="3">
        <v>9</v>
      </c>
      <c r="Q2818" s="3">
        <v>18</v>
      </c>
      <c r="R2818" s="3">
        <v>18</v>
      </c>
      <c r="S2818" s="3">
        <v>11</v>
      </c>
      <c r="T2818" s="3">
        <v>16</v>
      </c>
      <c r="U2818" s="3">
        <v>19</v>
      </c>
      <c r="V2818" s="3">
        <v>8</v>
      </c>
      <c r="W2818" s="1">
        <f t="shared" si="268"/>
        <v>14.5</v>
      </c>
      <c r="X2818" s="17">
        <f>IFERROR(Z2818/AB2818,0)</f>
        <v>13.846153846153847</v>
      </c>
      <c r="Y2818" s="3">
        <f>SUBTOTAL(109,I2818:V2818)</f>
        <v>210</v>
      </c>
      <c r="Z2818" s="3">
        <f>Y2818-N2818</f>
        <v>180</v>
      </c>
      <c r="AA2818" s="3">
        <f t="shared" si="263"/>
        <v>14</v>
      </c>
      <c r="AB2818" s="3">
        <f>COUNTA(I2818:V2818)-COUNTA(N2818)</f>
        <v>13</v>
      </c>
      <c r="AC2818" s="74">
        <f t="array" ref="AC2818">AVERAGE(IF((COLUMN(I2818:V2818)&lt;&gt;COLUMN(N2818)), I2818:V2818))</f>
        <v>13.846153846153847</v>
      </c>
    </row>
    <row r="2819" spans="1:29" x14ac:dyDescent="0.35">
      <c r="A2819" t="s">
        <v>4046</v>
      </c>
      <c r="B2819" t="s">
        <v>398</v>
      </c>
      <c r="C2819" t="s">
        <v>3727</v>
      </c>
      <c r="D2819" s="1">
        <v>14</v>
      </c>
      <c r="E2819" s="2">
        <f t="shared" si="264"/>
        <v>0</v>
      </c>
      <c r="F2819" s="2">
        <f t="shared" si="265"/>
        <v>0</v>
      </c>
      <c r="G2819" s="2">
        <f t="shared" si="266"/>
        <v>0.1111111111111111</v>
      </c>
      <c r="H2819" s="2">
        <f t="shared" si="267"/>
        <v>3.5833333333333335</v>
      </c>
      <c r="I2819" s="3">
        <v>12</v>
      </c>
      <c r="J2819" s="3">
        <v>23</v>
      </c>
      <c r="K2819" s="3">
        <v>13</v>
      </c>
      <c r="L2819" s="3">
        <v>6</v>
      </c>
      <c r="N2819" s="3">
        <v>1</v>
      </c>
      <c r="W2819" s="1">
        <f t="shared" si="268"/>
        <v>14</v>
      </c>
      <c r="X2819" s="17">
        <f>IFERROR(Z2819/AB2819,0)</f>
        <v>13.5</v>
      </c>
      <c r="Y2819" s="3">
        <f>SUBTOTAL(109,I2819:V2819)</f>
        <v>55</v>
      </c>
      <c r="Z2819" s="3">
        <f>Y2819-N2819</f>
        <v>54</v>
      </c>
      <c r="AA2819" s="3">
        <f t="shared" si="263"/>
        <v>5</v>
      </c>
      <c r="AB2819" s="3">
        <f>COUNTA(I2819:V2819)-COUNTA(N2819)</f>
        <v>4</v>
      </c>
      <c r="AC2819" s="74">
        <f t="array" ref="AC2819">AVERAGE(IF((COLUMN(I2819:V2819)&lt;&gt;COLUMN(N2819)), I2819:V2819))</f>
        <v>4.1538461538461542</v>
      </c>
    </row>
    <row r="2820" spans="1:29" x14ac:dyDescent="0.35">
      <c r="A2820" t="s">
        <v>4047</v>
      </c>
      <c r="B2820" t="s">
        <v>400</v>
      </c>
      <c r="C2820" t="s">
        <v>3727</v>
      </c>
      <c r="D2820" s="1">
        <v>14</v>
      </c>
      <c r="E2820" s="2">
        <f t="shared" si="264"/>
        <v>0</v>
      </c>
      <c r="F2820" s="2">
        <f t="shared" si="265"/>
        <v>0</v>
      </c>
      <c r="G2820" s="2">
        <f t="shared" si="266"/>
        <v>0.1111111111111111</v>
      </c>
      <c r="H2820" s="2">
        <f t="shared" si="267"/>
        <v>3.5833333333333335</v>
      </c>
      <c r="I2820" s="3">
        <v>12</v>
      </c>
      <c r="J2820" s="3">
        <v>23</v>
      </c>
      <c r="K2820" s="3">
        <v>13</v>
      </c>
      <c r="L2820" s="3">
        <v>6</v>
      </c>
      <c r="N2820" s="3">
        <v>1</v>
      </c>
      <c r="W2820" s="1">
        <f t="shared" si="268"/>
        <v>14</v>
      </c>
      <c r="X2820" s="17">
        <f>IFERROR(Z2820/AB2820,0)</f>
        <v>13.5</v>
      </c>
      <c r="Y2820" s="3">
        <f>SUBTOTAL(109,I2820:V2820)</f>
        <v>55</v>
      </c>
      <c r="Z2820" s="3">
        <f>Y2820-N2820</f>
        <v>54</v>
      </c>
      <c r="AA2820" s="3">
        <f t="shared" si="263"/>
        <v>5</v>
      </c>
      <c r="AB2820" s="3">
        <f>COUNTA(I2820:V2820)-COUNTA(N2820)</f>
        <v>4</v>
      </c>
      <c r="AC2820" s="74">
        <f t="array" ref="AC2820">AVERAGE(IF((COLUMN(I2820:V2820)&lt;&gt;COLUMN(N2820)), I2820:V2820))</f>
        <v>4.1538461538461542</v>
      </c>
    </row>
    <row r="2821" spans="1:29" x14ac:dyDescent="0.35">
      <c r="A2821" t="s">
        <v>4048</v>
      </c>
      <c r="B2821" t="s">
        <v>15</v>
      </c>
      <c r="C2821" t="s">
        <v>3727</v>
      </c>
      <c r="D2821" s="1">
        <v>12.363636363636363</v>
      </c>
      <c r="E2821" s="2">
        <f t="shared" si="264"/>
        <v>10.333333333333334</v>
      </c>
      <c r="F2821" s="2">
        <f t="shared" si="265"/>
        <v>10.833333333333334</v>
      </c>
      <c r="G2821" s="2">
        <f t="shared" si="266"/>
        <v>17</v>
      </c>
      <c r="H2821" s="2">
        <f t="shared" si="267"/>
        <v>14.666666666666666</v>
      </c>
      <c r="K2821" s="3">
        <v>1</v>
      </c>
      <c r="L2821" s="3">
        <v>22</v>
      </c>
      <c r="M2821" s="3">
        <v>18</v>
      </c>
      <c r="N2821" s="3">
        <v>57</v>
      </c>
      <c r="O2821" s="3">
        <v>13</v>
      </c>
      <c r="P2821" s="3">
        <v>16</v>
      </c>
      <c r="Q2821" s="3">
        <v>6</v>
      </c>
      <c r="R2821" s="3">
        <v>12</v>
      </c>
      <c r="S2821" s="3">
        <v>9</v>
      </c>
      <c r="T2821" s="3">
        <v>9</v>
      </c>
      <c r="U2821" s="3">
        <v>13</v>
      </c>
      <c r="V2821" s="3">
        <v>17</v>
      </c>
      <c r="W2821" s="1">
        <f t="shared" si="268"/>
        <v>12.363636363636363</v>
      </c>
      <c r="X2821" s="17">
        <f>IFERROR(Z2821/AB2821,0)</f>
        <v>12.363636363636363</v>
      </c>
      <c r="Y2821" s="3">
        <f>SUBTOTAL(109,I2821:V2821)</f>
        <v>193</v>
      </c>
      <c r="Z2821" s="3">
        <f>Y2821-N2821</f>
        <v>136</v>
      </c>
      <c r="AA2821" s="3">
        <f t="shared" si="263"/>
        <v>12</v>
      </c>
      <c r="AB2821" s="3">
        <f>COUNTA(I2821:V2821)-COUNTA(N2821)</f>
        <v>11</v>
      </c>
      <c r="AC2821" s="74">
        <f t="array" ref="AC2821">AVERAGE(IF((COLUMN(I2821:V2821)&lt;&gt;COLUMN(N2821)), I2821:V2821))</f>
        <v>10.461538461538462</v>
      </c>
    </row>
    <row r="2822" spans="1:29" x14ac:dyDescent="0.35">
      <c r="A2822" t="s">
        <v>4049</v>
      </c>
      <c r="B2822" t="s">
        <v>17</v>
      </c>
      <c r="C2822" t="s">
        <v>3727</v>
      </c>
      <c r="D2822" s="1">
        <v>12.454545454545455</v>
      </c>
      <c r="E2822" s="2">
        <f t="shared" si="264"/>
        <v>10.666666666666666</v>
      </c>
      <c r="F2822" s="2">
        <f t="shared" si="265"/>
        <v>11</v>
      </c>
      <c r="G2822" s="2">
        <f t="shared" si="266"/>
        <v>17.111111111111111</v>
      </c>
      <c r="H2822" s="2">
        <f t="shared" si="267"/>
        <v>14.75</v>
      </c>
      <c r="K2822" s="3">
        <v>1</v>
      </c>
      <c r="L2822" s="3">
        <v>22</v>
      </c>
      <c r="M2822" s="3">
        <v>18</v>
      </c>
      <c r="N2822" s="3">
        <v>57</v>
      </c>
      <c r="O2822" s="3">
        <v>13</v>
      </c>
      <c r="P2822" s="3">
        <v>16</v>
      </c>
      <c r="Q2822" s="3">
        <v>6</v>
      </c>
      <c r="R2822" s="3">
        <v>12</v>
      </c>
      <c r="S2822" s="3">
        <v>9</v>
      </c>
      <c r="T2822" s="3">
        <v>9</v>
      </c>
      <c r="U2822" s="3">
        <v>14</v>
      </c>
      <c r="V2822" s="3">
        <v>17</v>
      </c>
      <c r="W2822" s="1">
        <f t="shared" si="268"/>
        <v>12.454545454545455</v>
      </c>
      <c r="X2822" s="17">
        <f>IFERROR(Z2822/AB2822,0)</f>
        <v>12.454545454545455</v>
      </c>
      <c r="Y2822" s="3">
        <f>SUBTOTAL(109,I2822:V2822)</f>
        <v>194</v>
      </c>
      <c r="Z2822" s="3">
        <f>Y2822-N2822</f>
        <v>137</v>
      </c>
      <c r="AA2822" s="3">
        <f t="shared" si="263"/>
        <v>12</v>
      </c>
      <c r="AB2822" s="3">
        <f>COUNTA(I2822:V2822)-COUNTA(N2822)</f>
        <v>11</v>
      </c>
      <c r="AC2822" s="74">
        <f t="array" ref="AC2822">AVERAGE(IF((COLUMN(I2822:V2822)&lt;&gt;COLUMN(N2822)), I2822:V2822))</f>
        <v>10.538461538461538</v>
      </c>
    </row>
    <row r="2823" spans="1:29" x14ac:dyDescent="0.35">
      <c r="A2823" t="s">
        <v>4050</v>
      </c>
      <c r="B2823" t="s">
        <v>3456</v>
      </c>
      <c r="C2823" t="s">
        <v>3727</v>
      </c>
      <c r="D2823" s="1">
        <v>1</v>
      </c>
      <c r="E2823" s="2">
        <f t="shared" si="264"/>
        <v>0</v>
      </c>
      <c r="F2823" s="2">
        <f t="shared" si="265"/>
        <v>0.16666666666666666</v>
      </c>
      <c r="G2823" s="2">
        <f t="shared" si="266"/>
        <v>0.1111111111111111</v>
      </c>
      <c r="H2823" s="2">
        <f t="shared" si="267"/>
        <v>8.3333333333333329E-2</v>
      </c>
      <c r="Q2823" s="3">
        <v>1</v>
      </c>
      <c r="W2823" s="1">
        <f t="shared" si="268"/>
        <v>1</v>
      </c>
      <c r="X2823" s="17">
        <f>IFERROR(Z2823/AB2823,0)</f>
        <v>1</v>
      </c>
      <c r="Y2823" s="3">
        <f>SUBTOTAL(109,I2823:V2823)</f>
        <v>1</v>
      </c>
      <c r="Z2823" s="3">
        <f>Y2823-N2823</f>
        <v>1</v>
      </c>
      <c r="AA2823" s="3">
        <f t="shared" ref="AA2823:AA2886" si="269">COUNTA(I2823:V2823)</f>
        <v>1</v>
      </c>
      <c r="AB2823" s="3">
        <f>COUNTA(I2823:V2823)-COUNTA(N2823)</f>
        <v>1</v>
      </c>
      <c r="AC2823" s="74">
        <f t="array" ref="AC2823">AVERAGE(IF((COLUMN(I2823:V2823)&lt;&gt;COLUMN(N2823)), I2823:V2823))</f>
        <v>7.6923076923076927E-2</v>
      </c>
    </row>
    <row r="2824" spans="1:29" x14ac:dyDescent="0.35">
      <c r="A2824" t="s">
        <v>4051</v>
      </c>
      <c r="B2824" t="s">
        <v>657</v>
      </c>
      <c r="C2824" t="s">
        <v>3727</v>
      </c>
      <c r="D2824" s="1">
        <v>4</v>
      </c>
      <c r="E2824" s="2">
        <f t="shared" si="264"/>
        <v>0</v>
      </c>
      <c r="F2824" s="2">
        <f t="shared" si="265"/>
        <v>0</v>
      </c>
      <c r="G2824" s="2">
        <f t="shared" si="266"/>
        <v>1.1111111111111112</v>
      </c>
      <c r="H2824" s="2">
        <f t="shared" si="267"/>
        <v>0.83333333333333337</v>
      </c>
      <c r="M2824" s="3">
        <v>4</v>
      </c>
      <c r="N2824" s="3">
        <v>6</v>
      </c>
      <c r="W2824" s="1">
        <f t="shared" si="268"/>
        <v>4</v>
      </c>
      <c r="X2824" s="17">
        <f>IFERROR(Z2824/AB2824,0)</f>
        <v>4</v>
      </c>
      <c r="Y2824" s="3">
        <f>SUBTOTAL(109,I2824:V2824)</f>
        <v>10</v>
      </c>
      <c r="Z2824" s="3">
        <f>Y2824-N2824</f>
        <v>4</v>
      </c>
      <c r="AA2824" s="3">
        <f t="shared" si="269"/>
        <v>2</v>
      </c>
      <c r="AB2824" s="3">
        <f>COUNTA(I2824:V2824)-COUNTA(N2824)</f>
        <v>1</v>
      </c>
      <c r="AC2824" s="74">
        <f t="array" ref="AC2824">AVERAGE(IF((COLUMN(I2824:V2824)&lt;&gt;COLUMN(N2824)), I2824:V2824))</f>
        <v>0.30769230769230771</v>
      </c>
    </row>
    <row r="2825" spans="1:29" x14ac:dyDescent="0.35">
      <c r="A2825" t="s">
        <v>4052</v>
      </c>
      <c r="B2825" t="s">
        <v>4053</v>
      </c>
      <c r="C2825" t="s">
        <v>3727</v>
      </c>
      <c r="D2825" s="1">
        <v>5.416666666666667</v>
      </c>
      <c r="E2825" s="2">
        <f t="shared" si="264"/>
        <v>5</v>
      </c>
      <c r="F2825" s="2">
        <f t="shared" si="265"/>
        <v>5.166666666666667</v>
      </c>
      <c r="G2825" s="2">
        <f t="shared" si="266"/>
        <v>5.333333333333333</v>
      </c>
      <c r="H2825" s="2">
        <f t="shared" si="267"/>
        <v>6</v>
      </c>
      <c r="I2825" s="3">
        <v>3</v>
      </c>
      <c r="J2825" s="3">
        <v>10</v>
      </c>
      <c r="K2825" s="3">
        <v>7</v>
      </c>
      <c r="L2825" s="3">
        <v>7</v>
      </c>
      <c r="M2825" s="3">
        <v>7</v>
      </c>
      <c r="N2825" s="3">
        <v>9</v>
      </c>
      <c r="O2825" s="3">
        <v>1</v>
      </c>
      <c r="P2825" s="3">
        <v>1</v>
      </c>
      <c r="Q2825" s="3">
        <v>7</v>
      </c>
      <c r="R2825" s="3">
        <v>8</v>
      </c>
      <c r="S2825" s="3">
        <v>5</v>
      </c>
      <c r="T2825" s="3">
        <v>5</v>
      </c>
      <c r="U2825" s="3">
        <v>5</v>
      </c>
      <c r="V2825" s="3">
        <v>2</v>
      </c>
      <c r="W2825" s="1">
        <f t="shared" si="268"/>
        <v>5.416666666666667</v>
      </c>
      <c r="X2825" s="17">
        <f>IFERROR(Z2825/AB2825,0)</f>
        <v>5.2307692307692308</v>
      </c>
      <c r="Y2825" s="3">
        <f>SUBTOTAL(109,I2825:V2825)</f>
        <v>77</v>
      </c>
      <c r="Z2825" s="3">
        <f>Y2825-N2825</f>
        <v>68</v>
      </c>
      <c r="AA2825" s="3">
        <f t="shared" si="269"/>
        <v>14</v>
      </c>
      <c r="AB2825" s="3">
        <f>COUNTA(I2825:V2825)-COUNTA(N2825)</f>
        <v>13</v>
      </c>
      <c r="AC2825" s="74">
        <f t="array" ref="AC2825">AVERAGE(IF((COLUMN(I2825:V2825)&lt;&gt;COLUMN(N2825)), I2825:V2825))</f>
        <v>5.2307692307692308</v>
      </c>
    </row>
    <row r="2826" spans="1:29" x14ac:dyDescent="0.35">
      <c r="A2826" t="s">
        <v>4054</v>
      </c>
      <c r="B2826" t="s">
        <v>408</v>
      </c>
      <c r="C2826" t="s">
        <v>3727</v>
      </c>
      <c r="D2826" s="1">
        <v>1.4285714285714286</v>
      </c>
      <c r="E2826" s="2">
        <f t="shared" si="264"/>
        <v>0.33333333333333331</v>
      </c>
      <c r="F2826" s="2">
        <f t="shared" si="265"/>
        <v>0.83333333333333337</v>
      </c>
      <c r="G2826" s="2">
        <f t="shared" si="266"/>
        <v>1</v>
      </c>
      <c r="H2826" s="2">
        <f t="shared" si="267"/>
        <v>1</v>
      </c>
      <c r="I2826" s="3">
        <v>1</v>
      </c>
      <c r="J2826" s="3">
        <v>1</v>
      </c>
      <c r="L2826" s="3">
        <v>2</v>
      </c>
      <c r="M2826" s="3">
        <v>1</v>
      </c>
      <c r="N2826" s="3">
        <v>3</v>
      </c>
      <c r="P2826" s="3">
        <v>1</v>
      </c>
      <c r="R2826" s="3">
        <v>3</v>
      </c>
      <c r="S2826" s="3">
        <v>1</v>
      </c>
      <c r="V2826" s="3">
        <v>1</v>
      </c>
      <c r="W2826" s="1">
        <f t="shared" si="268"/>
        <v>1.4285714285714286</v>
      </c>
      <c r="X2826" s="17">
        <f>IFERROR(Z2826/AB2826,0)</f>
        <v>1.375</v>
      </c>
      <c r="Y2826" s="3">
        <f>SUBTOTAL(109,I2826:V2826)</f>
        <v>14</v>
      </c>
      <c r="Z2826" s="3">
        <f>Y2826-N2826</f>
        <v>11</v>
      </c>
      <c r="AA2826" s="3">
        <f t="shared" si="269"/>
        <v>9</v>
      </c>
      <c r="AB2826" s="3">
        <f>COUNTA(I2826:V2826)-COUNTA(N2826)</f>
        <v>8</v>
      </c>
      <c r="AC2826" s="74">
        <f t="array" ref="AC2826">AVERAGE(IF((COLUMN(I2826:V2826)&lt;&gt;COLUMN(N2826)), I2826:V2826))</f>
        <v>0.84615384615384615</v>
      </c>
    </row>
    <row r="2827" spans="1:29" x14ac:dyDescent="0.35">
      <c r="A2827" t="s">
        <v>4055</v>
      </c>
      <c r="B2827" t="s">
        <v>169</v>
      </c>
      <c r="C2827" t="s">
        <v>3727</v>
      </c>
      <c r="D2827" s="1">
        <v>12.333333333333334</v>
      </c>
      <c r="E2827" s="2">
        <f t="shared" si="264"/>
        <v>22</v>
      </c>
      <c r="F2827" s="2">
        <f t="shared" si="265"/>
        <v>17.833333333333332</v>
      </c>
      <c r="G2827" s="2">
        <f t="shared" si="266"/>
        <v>17.111111111111111</v>
      </c>
      <c r="H2827" s="2">
        <f t="shared" si="267"/>
        <v>13.75</v>
      </c>
      <c r="I2827" s="3">
        <v>11</v>
      </c>
      <c r="J2827" s="3">
        <v>3</v>
      </c>
      <c r="K2827" s="3">
        <v>4</v>
      </c>
      <c r="L2827" s="3">
        <v>4</v>
      </c>
      <c r="M2827" s="3">
        <v>4</v>
      </c>
      <c r="N2827" s="3">
        <v>25</v>
      </c>
      <c r="O2827" s="3">
        <v>18</v>
      </c>
      <c r="P2827" s="3">
        <v>16</v>
      </c>
      <c r="Q2827" s="3">
        <v>16</v>
      </c>
      <c r="R2827" s="3">
        <v>9</v>
      </c>
      <c r="S2827" s="3">
        <v>27</v>
      </c>
      <c r="T2827" s="3">
        <v>19</v>
      </c>
      <c r="U2827" s="3">
        <v>20</v>
      </c>
      <c r="V2827" s="3">
        <v>8</v>
      </c>
      <c r="W2827" s="1">
        <f t="shared" si="268"/>
        <v>12.333333333333334</v>
      </c>
      <c r="X2827" s="17">
        <f>IFERROR(Z2827/AB2827,0)</f>
        <v>12.23076923076923</v>
      </c>
      <c r="Y2827" s="3">
        <f>SUBTOTAL(109,I2827:V2827)</f>
        <v>184</v>
      </c>
      <c r="Z2827" s="3">
        <f>Y2827-N2827</f>
        <v>159</v>
      </c>
      <c r="AA2827" s="3">
        <f t="shared" si="269"/>
        <v>14</v>
      </c>
      <c r="AB2827" s="3">
        <f>COUNTA(I2827:V2827)-COUNTA(N2827)</f>
        <v>13</v>
      </c>
      <c r="AC2827" s="74">
        <f t="array" ref="AC2827">AVERAGE(IF((COLUMN(I2827:V2827)&lt;&gt;COLUMN(N2827)), I2827:V2827))</f>
        <v>12.23076923076923</v>
      </c>
    </row>
    <row r="2828" spans="1:29" x14ac:dyDescent="0.35">
      <c r="A2828" t="s">
        <v>4056</v>
      </c>
      <c r="B2828" t="s">
        <v>413</v>
      </c>
      <c r="C2828" t="s">
        <v>3727</v>
      </c>
      <c r="D2828" s="1">
        <v>3</v>
      </c>
      <c r="E2828" s="2">
        <f t="shared" si="264"/>
        <v>0.33333333333333331</v>
      </c>
      <c r="F2828" s="2">
        <f t="shared" si="265"/>
        <v>2.3333333333333335</v>
      </c>
      <c r="G2828" s="2">
        <f t="shared" si="266"/>
        <v>2.6666666666666665</v>
      </c>
      <c r="H2828" s="2">
        <f t="shared" si="267"/>
        <v>2</v>
      </c>
      <c r="M2828" s="3">
        <v>2</v>
      </c>
      <c r="N2828" s="3">
        <v>6</v>
      </c>
      <c r="O2828" s="3">
        <v>2</v>
      </c>
      <c r="P2828" s="3">
        <v>5</v>
      </c>
      <c r="Q2828" s="3">
        <v>5</v>
      </c>
      <c r="R2828" s="3">
        <v>3</v>
      </c>
      <c r="S2828" s="3">
        <v>1</v>
      </c>
      <c r="W2828" s="1">
        <f t="shared" si="268"/>
        <v>3</v>
      </c>
      <c r="X2828" s="17">
        <f>IFERROR(Z2828/AB2828,0)</f>
        <v>3</v>
      </c>
      <c r="Y2828" s="3">
        <f>SUBTOTAL(109,I2828:V2828)</f>
        <v>24</v>
      </c>
      <c r="Z2828" s="3">
        <f>Y2828-N2828</f>
        <v>18</v>
      </c>
      <c r="AA2828" s="3">
        <f t="shared" si="269"/>
        <v>7</v>
      </c>
      <c r="AB2828" s="3">
        <f>COUNTA(I2828:V2828)-COUNTA(N2828)</f>
        <v>6</v>
      </c>
      <c r="AC2828" s="74">
        <f t="array" ref="AC2828">AVERAGE(IF((COLUMN(I2828:V2828)&lt;&gt;COLUMN(N2828)), I2828:V2828))</f>
        <v>1.3846153846153846</v>
      </c>
    </row>
    <row r="2829" spans="1:29" x14ac:dyDescent="0.35">
      <c r="A2829" t="s">
        <v>4057</v>
      </c>
      <c r="B2829" t="s">
        <v>4058</v>
      </c>
      <c r="C2829" t="s">
        <v>3727</v>
      </c>
      <c r="D2829" s="1" t="s">
        <v>71</v>
      </c>
      <c r="E2829" s="2">
        <f t="shared" si="264"/>
        <v>0</v>
      </c>
      <c r="F2829" s="2">
        <f t="shared" si="265"/>
        <v>0</v>
      </c>
      <c r="G2829" s="2">
        <f t="shared" si="266"/>
        <v>0.22222222222222221</v>
      </c>
      <c r="H2829" s="2">
        <f t="shared" si="267"/>
        <v>0.16666666666666666</v>
      </c>
      <c r="N2829" s="3">
        <v>2</v>
      </c>
      <c r="W2829" s="1" t="str">
        <f t="shared" si="268"/>
        <v>0</v>
      </c>
      <c r="X2829" s="17">
        <f>IFERROR(Z2829/AB2829,0)</f>
        <v>0</v>
      </c>
      <c r="Y2829" s="3">
        <f>SUBTOTAL(109,I2829:V2829)</f>
        <v>2</v>
      </c>
      <c r="Z2829" s="3">
        <f>Y2829-N2829</f>
        <v>0</v>
      </c>
      <c r="AA2829" s="3">
        <f t="shared" si="269"/>
        <v>1</v>
      </c>
      <c r="AB2829" s="3">
        <f>COUNTA(I2829:V2829)-COUNTA(N2829)</f>
        <v>0</v>
      </c>
      <c r="AC2829" s="74">
        <f t="array" ref="AC2829">AVERAGE(IF((COLUMN(I2829:V2829)&lt;&gt;COLUMN(N2829)), I2829:V2829))</f>
        <v>0</v>
      </c>
    </row>
    <row r="2830" spans="1:29" x14ac:dyDescent="0.35">
      <c r="A2830" t="s">
        <v>4059</v>
      </c>
      <c r="B2830" t="s">
        <v>171</v>
      </c>
      <c r="C2830" t="s">
        <v>3727</v>
      </c>
      <c r="D2830" s="1">
        <v>31.083333333333332</v>
      </c>
      <c r="E2830" s="2">
        <f t="shared" si="264"/>
        <v>39</v>
      </c>
      <c r="F2830" s="2">
        <f t="shared" si="265"/>
        <v>37.666666666666664</v>
      </c>
      <c r="G2830" s="2">
        <f t="shared" si="266"/>
        <v>42</v>
      </c>
      <c r="H2830" s="2">
        <f t="shared" si="267"/>
        <v>38.666666666666664</v>
      </c>
      <c r="I2830" s="3">
        <v>12</v>
      </c>
      <c r="J2830" s="3">
        <v>33</v>
      </c>
      <c r="K2830" s="3">
        <v>20</v>
      </c>
      <c r="L2830" s="3">
        <v>33</v>
      </c>
      <c r="M2830" s="3">
        <v>11</v>
      </c>
      <c r="N2830" s="3">
        <v>115</v>
      </c>
      <c r="O2830" s="3">
        <v>26</v>
      </c>
      <c r="P2830" s="3">
        <v>24</v>
      </c>
      <c r="Q2830" s="3">
        <v>40</v>
      </c>
      <c r="R2830" s="3">
        <v>45</v>
      </c>
      <c r="S2830" s="3">
        <v>25</v>
      </c>
      <c r="T2830" s="3">
        <v>33</v>
      </c>
      <c r="U2830" s="3">
        <v>59</v>
      </c>
      <c r="V2830" s="3">
        <v>24</v>
      </c>
      <c r="W2830" s="1">
        <f t="shared" si="268"/>
        <v>31.083333333333332</v>
      </c>
      <c r="X2830" s="17">
        <f>IFERROR(Z2830/AB2830,0)</f>
        <v>29.615384615384617</v>
      </c>
      <c r="Y2830" s="3">
        <f>SUBTOTAL(109,I2830:V2830)</f>
        <v>500</v>
      </c>
      <c r="Z2830" s="3">
        <f>Y2830-N2830</f>
        <v>385</v>
      </c>
      <c r="AA2830" s="3">
        <f t="shared" si="269"/>
        <v>14</v>
      </c>
      <c r="AB2830" s="3">
        <f>COUNTA(I2830:V2830)-COUNTA(N2830)</f>
        <v>13</v>
      </c>
      <c r="AC2830" s="74">
        <f t="array" ref="AC2830">AVERAGE(IF((COLUMN(I2830:V2830)&lt;&gt;COLUMN(N2830)), I2830:V2830))</f>
        <v>29.615384615384617</v>
      </c>
    </row>
    <row r="2831" spans="1:29" x14ac:dyDescent="0.35">
      <c r="A2831" t="s">
        <v>4060</v>
      </c>
      <c r="B2831" t="s">
        <v>4061</v>
      </c>
      <c r="C2831" t="s">
        <v>3727</v>
      </c>
      <c r="D2831" s="1">
        <v>15</v>
      </c>
      <c r="E2831" s="2">
        <f t="shared" si="264"/>
        <v>0</v>
      </c>
      <c r="F2831" s="2">
        <f t="shared" si="265"/>
        <v>0</v>
      </c>
      <c r="G2831" s="2">
        <f t="shared" si="266"/>
        <v>0</v>
      </c>
      <c r="H2831" s="2">
        <f t="shared" si="267"/>
        <v>1.25</v>
      </c>
      <c r="I2831" s="3">
        <v>2</v>
      </c>
      <c r="J2831" s="3">
        <v>15</v>
      </c>
      <c r="W2831" s="1">
        <f t="shared" si="268"/>
        <v>15</v>
      </c>
      <c r="X2831" s="17">
        <f>IFERROR(Z2831/AB2831,0)</f>
        <v>8.5</v>
      </c>
      <c r="Y2831" s="3">
        <f>SUBTOTAL(109,I2831:V2831)</f>
        <v>17</v>
      </c>
      <c r="Z2831" s="3">
        <f>Y2831-N2831</f>
        <v>17</v>
      </c>
      <c r="AA2831" s="3">
        <f t="shared" si="269"/>
        <v>2</v>
      </c>
      <c r="AB2831" s="3">
        <f>COUNTA(I2831:V2831)-COUNTA(N2831)</f>
        <v>2</v>
      </c>
      <c r="AC2831" s="74">
        <f t="array" ref="AC2831">AVERAGE(IF((COLUMN(I2831:V2831)&lt;&gt;COLUMN(N2831)), I2831:V2831))</f>
        <v>1.3076923076923077</v>
      </c>
    </row>
    <row r="2832" spans="1:29" x14ac:dyDescent="0.35">
      <c r="A2832" t="s">
        <v>4062</v>
      </c>
      <c r="B2832" t="s">
        <v>1922</v>
      </c>
      <c r="C2832" t="s">
        <v>3727</v>
      </c>
      <c r="D2832" s="1">
        <v>1</v>
      </c>
      <c r="E2832" s="2">
        <f t="shared" si="264"/>
        <v>0</v>
      </c>
      <c r="F2832" s="2">
        <f t="shared" si="265"/>
        <v>0.16666666666666666</v>
      </c>
      <c r="G2832" s="2">
        <f t="shared" si="266"/>
        <v>0.1111111111111111</v>
      </c>
      <c r="H2832" s="2">
        <f t="shared" si="267"/>
        <v>8.3333333333333329E-2</v>
      </c>
      <c r="R2832" s="3">
        <v>1</v>
      </c>
      <c r="W2832" s="1">
        <f t="shared" si="268"/>
        <v>1</v>
      </c>
      <c r="X2832" s="17">
        <f>IFERROR(Z2832/AB2832,0)</f>
        <v>1</v>
      </c>
      <c r="Y2832" s="3">
        <f>SUBTOTAL(109,I2832:V2832)</f>
        <v>1</v>
      </c>
      <c r="Z2832" s="3">
        <f>Y2832-N2832</f>
        <v>1</v>
      </c>
      <c r="AA2832" s="3">
        <f t="shared" si="269"/>
        <v>1</v>
      </c>
      <c r="AB2832" s="3">
        <f>COUNTA(I2832:V2832)-COUNTA(N2832)</f>
        <v>1</v>
      </c>
      <c r="AC2832" s="74">
        <f t="array" ref="AC2832">AVERAGE(IF((COLUMN(I2832:V2832)&lt;&gt;COLUMN(N2832)), I2832:V2832))</f>
        <v>7.6923076923076927E-2</v>
      </c>
    </row>
    <row r="2833" spans="1:29" x14ac:dyDescent="0.35">
      <c r="A2833" t="s">
        <v>4063</v>
      </c>
      <c r="B2833" t="s">
        <v>416</v>
      </c>
      <c r="C2833" t="s">
        <v>3727</v>
      </c>
      <c r="D2833" s="1">
        <v>10.666666666666666</v>
      </c>
      <c r="E2833" s="2">
        <f t="shared" si="264"/>
        <v>14</v>
      </c>
      <c r="F2833" s="2">
        <f t="shared" si="265"/>
        <v>12.666666666666666</v>
      </c>
      <c r="G2833" s="2">
        <f t="shared" si="266"/>
        <v>13.444444444444445</v>
      </c>
      <c r="H2833" s="2">
        <f t="shared" si="267"/>
        <v>11.75</v>
      </c>
      <c r="I2833" s="3">
        <v>5</v>
      </c>
      <c r="J2833" s="3">
        <v>9</v>
      </c>
      <c r="K2833" s="3">
        <v>2</v>
      </c>
      <c r="L2833" s="3">
        <v>9</v>
      </c>
      <c r="M2833" s="3">
        <v>3</v>
      </c>
      <c r="N2833" s="3">
        <v>17</v>
      </c>
      <c r="O2833" s="3">
        <v>25</v>
      </c>
      <c r="P2833" s="3">
        <v>11</v>
      </c>
      <c r="Q2833" s="3">
        <v>10</v>
      </c>
      <c r="R2833" s="3">
        <v>13</v>
      </c>
      <c r="S2833" s="3">
        <v>20</v>
      </c>
      <c r="T2833" s="3">
        <v>8</v>
      </c>
      <c r="U2833" s="3">
        <v>14</v>
      </c>
      <c r="V2833" s="3">
        <v>4</v>
      </c>
      <c r="W2833" s="1">
        <f t="shared" si="268"/>
        <v>10.666666666666666</v>
      </c>
      <c r="X2833" s="17">
        <f>IFERROR(Z2833/AB2833,0)</f>
        <v>10.23076923076923</v>
      </c>
      <c r="Y2833" s="3">
        <f>SUBTOTAL(109,I2833:V2833)</f>
        <v>150</v>
      </c>
      <c r="Z2833" s="3">
        <f>Y2833-N2833</f>
        <v>133</v>
      </c>
      <c r="AA2833" s="3">
        <f t="shared" si="269"/>
        <v>14</v>
      </c>
      <c r="AB2833" s="3">
        <f>COUNTA(I2833:V2833)-COUNTA(N2833)</f>
        <v>13</v>
      </c>
      <c r="AC2833" s="74">
        <f t="array" ref="AC2833">AVERAGE(IF((COLUMN(I2833:V2833)&lt;&gt;COLUMN(N2833)), I2833:V2833))</f>
        <v>10.23076923076923</v>
      </c>
    </row>
    <row r="2834" spans="1:29" x14ac:dyDescent="0.35">
      <c r="A2834" t="s">
        <v>4064</v>
      </c>
      <c r="B2834" t="s">
        <v>418</v>
      </c>
      <c r="C2834" t="s">
        <v>3727</v>
      </c>
      <c r="D2834" s="1">
        <v>23.416666666666668</v>
      </c>
      <c r="E2834" s="2">
        <f t="shared" si="264"/>
        <v>24.333333333333332</v>
      </c>
      <c r="F2834" s="2">
        <f t="shared" si="265"/>
        <v>22.5</v>
      </c>
      <c r="G2834" s="2">
        <f t="shared" si="266"/>
        <v>24.555555555555557</v>
      </c>
      <c r="H2834" s="2">
        <f t="shared" si="267"/>
        <v>27.583333333333332</v>
      </c>
      <c r="I2834" s="3">
        <v>12</v>
      </c>
      <c r="J2834" s="3">
        <v>52</v>
      </c>
      <c r="K2834" s="3">
        <v>23</v>
      </c>
      <c r="L2834" s="3">
        <v>35</v>
      </c>
      <c r="M2834" s="3">
        <v>16</v>
      </c>
      <c r="N2834" s="3">
        <v>57</v>
      </c>
      <c r="O2834" s="3">
        <v>13</v>
      </c>
      <c r="P2834" s="3">
        <v>25</v>
      </c>
      <c r="Q2834" s="3">
        <v>24</v>
      </c>
      <c r="R2834" s="3">
        <v>13</v>
      </c>
      <c r="S2834" s="3">
        <v>37</v>
      </c>
      <c r="T2834" s="3">
        <v>5</v>
      </c>
      <c r="U2834" s="3">
        <v>31</v>
      </c>
      <c r="V2834" s="3">
        <v>7</v>
      </c>
      <c r="W2834" s="1">
        <f t="shared" si="268"/>
        <v>23.416666666666668</v>
      </c>
      <c r="X2834" s="17">
        <f>IFERROR(Z2834/AB2834,0)</f>
        <v>22.53846153846154</v>
      </c>
      <c r="Y2834" s="3">
        <f>SUBTOTAL(109,I2834:V2834)</f>
        <v>350</v>
      </c>
      <c r="Z2834" s="3">
        <f>Y2834-N2834</f>
        <v>293</v>
      </c>
      <c r="AA2834" s="3">
        <f t="shared" si="269"/>
        <v>14</v>
      </c>
      <c r="AB2834" s="3">
        <f>COUNTA(I2834:V2834)-COUNTA(N2834)</f>
        <v>13</v>
      </c>
      <c r="AC2834" s="74">
        <f t="array" ref="AC2834">AVERAGE(IF((COLUMN(I2834:V2834)&lt;&gt;COLUMN(N2834)), I2834:V2834))</f>
        <v>22.53846153846154</v>
      </c>
    </row>
    <row r="2835" spans="1:29" x14ac:dyDescent="0.35">
      <c r="A2835" t="s">
        <v>4065</v>
      </c>
      <c r="B2835" t="s">
        <v>173</v>
      </c>
      <c r="C2835" t="s">
        <v>3727</v>
      </c>
      <c r="D2835" s="1">
        <v>7.5</v>
      </c>
      <c r="E2835" s="2">
        <f t="shared" si="264"/>
        <v>7.333333333333333</v>
      </c>
      <c r="F2835" s="2">
        <f t="shared" si="265"/>
        <v>8.3333333333333339</v>
      </c>
      <c r="G2835" s="2">
        <f t="shared" si="266"/>
        <v>9.4444444444444446</v>
      </c>
      <c r="H2835" s="2">
        <f t="shared" si="267"/>
        <v>8.9166666666666661</v>
      </c>
      <c r="I2835" s="3">
        <v>5</v>
      </c>
      <c r="J2835" s="3">
        <v>10</v>
      </c>
      <c r="K2835" s="3">
        <v>4</v>
      </c>
      <c r="L2835" s="3">
        <v>8</v>
      </c>
      <c r="M2835" s="3">
        <v>6</v>
      </c>
      <c r="N2835" s="3">
        <v>24</v>
      </c>
      <c r="O2835" s="3">
        <v>5</v>
      </c>
      <c r="P2835" s="3">
        <v>11</v>
      </c>
      <c r="Q2835" s="3">
        <v>13</v>
      </c>
      <c r="R2835" s="3">
        <v>4</v>
      </c>
      <c r="S2835" s="3">
        <v>7</v>
      </c>
      <c r="T2835" s="3">
        <v>3</v>
      </c>
      <c r="U2835" s="3">
        <v>12</v>
      </c>
      <c r="V2835" s="3">
        <v>7</v>
      </c>
      <c r="W2835" s="1">
        <f t="shared" si="268"/>
        <v>7.5</v>
      </c>
      <c r="X2835" s="17">
        <f>IFERROR(Z2835/AB2835,0)</f>
        <v>7.3076923076923075</v>
      </c>
      <c r="Y2835" s="3">
        <f>SUBTOTAL(109,I2835:V2835)</f>
        <v>119</v>
      </c>
      <c r="Z2835" s="3">
        <f>Y2835-N2835</f>
        <v>95</v>
      </c>
      <c r="AA2835" s="3">
        <f t="shared" si="269"/>
        <v>14</v>
      </c>
      <c r="AB2835" s="3">
        <f>COUNTA(I2835:V2835)-COUNTA(N2835)</f>
        <v>13</v>
      </c>
      <c r="AC2835" s="74">
        <f t="array" ref="AC2835">AVERAGE(IF((COLUMN(I2835:V2835)&lt;&gt;COLUMN(N2835)), I2835:V2835))</f>
        <v>7.3076923076923075</v>
      </c>
    </row>
    <row r="2836" spans="1:29" x14ac:dyDescent="0.35">
      <c r="A2836" t="s">
        <v>4066</v>
      </c>
      <c r="B2836" t="s">
        <v>4067</v>
      </c>
      <c r="C2836" t="s">
        <v>3727</v>
      </c>
      <c r="D2836" s="1">
        <v>1</v>
      </c>
      <c r="E2836" s="2">
        <f t="shared" si="264"/>
        <v>0</v>
      </c>
      <c r="F2836" s="2">
        <f t="shared" si="265"/>
        <v>0.16666666666666666</v>
      </c>
      <c r="G2836" s="2">
        <f t="shared" si="266"/>
        <v>0.1111111111111111</v>
      </c>
      <c r="H2836" s="2">
        <f t="shared" si="267"/>
        <v>8.3333333333333329E-2</v>
      </c>
      <c r="R2836" s="3">
        <v>1</v>
      </c>
      <c r="W2836" s="1">
        <f t="shared" si="268"/>
        <v>1</v>
      </c>
      <c r="X2836" s="17">
        <f>IFERROR(Z2836/AB2836,0)</f>
        <v>1</v>
      </c>
      <c r="Y2836" s="3">
        <f>SUBTOTAL(109,I2836:V2836)</f>
        <v>1</v>
      </c>
      <c r="Z2836" s="3">
        <f>Y2836-N2836</f>
        <v>1</v>
      </c>
      <c r="AA2836" s="3">
        <f t="shared" si="269"/>
        <v>1</v>
      </c>
      <c r="AB2836" s="3">
        <f>COUNTA(I2836:V2836)-COUNTA(N2836)</f>
        <v>1</v>
      </c>
      <c r="AC2836" s="74">
        <f t="array" ref="AC2836">AVERAGE(IF((COLUMN(I2836:V2836)&lt;&gt;COLUMN(N2836)), I2836:V2836))</f>
        <v>7.6923076923076927E-2</v>
      </c>
    </row>
    <row r="2837" spans="1:29" x14ac:dyDescent="0.35">
      <c r="A2837" t="s">
        <v>4068</v>
      </c>
      <c r="B2837" t="s">
        <v>4069</v>
      </c>
      <c r="C2837" t="s">
        <v>3727</v>
      </c>
      <c r="D2837" s="1">
        <v>1.7777777777777777</v>
      </c>
      <c r="E2837" s="2">
        <f t="shared" si="264"/>
        <v>2</v>
      </c>
      <c r="F2837" s="2">
        <f t="shared" si="265"/>
        <v>1.5</v>
      </c>
      <c r="G2837" s="2">
        <f t="shared" si="266"/>
        <v>1.7777777777777777</v>
      </c>
      <c r="H2837" s="2">
        <f t="shared" si="267"/>
        <v>1.6666666666666667</v>
      </c>
      <c r="J2837" s="3">
        <v>2</v>
      </c>
      <c r="K2837" s="3">
        <v>1</v>
      </c>
      <c r="L2837" s="3">
        <v>1</v>
      </c>
      <c r="M2837" s="3">
        <v>2</v>
      </c>
      <c r="N2837" s="3">
        <v>4</v>
      </c>
      <c r="O2837" s="3">
        <v>1</v>
      </c>
      <c r="P2837" s="3">
        <v>1</v>
      </c>
      <c r="Q2837" s="3">
        <v>2</v>
      </c>
      <c r="T2837" s="3">
        <v>2</v>
      </c>
      <c r="U2837" s="3">
        <v>4</v>
      </c>
      <c r="W2837" s="1">
        <f t="shared" si="268"/>
        <v>1.7777777777777777</v>
      </c>
      <c r="X2837" s="17">
        <f>IFERROR(Z2837/AB2837,0)</f>
        <v>1.7777777777777777</v>
      </c>
      <c r="Y2837" s="3">
        <f>SUBTOTAL(109,I2837:V2837)</f>
        <v>20</v>
      </c>
      <c r="Z2837" s="3">
        <f>Y2837-N2837</f>
        <v>16</v>
      </c>
      <c r="AA2837" s="3">
        <f t="shared" si="269"/>
        <v>10</v>
      </c>
      <c r="AB2837" s="3">
        <f>COUNTA(I2837:V2837)-COUNTA(N2837)</f>
        <v>9</v>
      </c>
      <c r="AC2837" s="74">
        <f t="array" ref="AC2837">AVERAGE(IF((COLUMN(I2837:V2837)&lt;&gt;COLUMN(N2837)), I2837:V2837))</f>
        <v>1.2307692307692308</v>
      </c>
    </row>
    <row r="2838" spans="1:29" x14ac:dyDescent="0.35">
      <c r="A2838" t="s">
        <v>4070</v>
      </c>
      <c r="B2838" t="s">
        <v>175</v>
      </c>
      <c r="C2838" t="s">
        <v>3727</v>
      </c>
      <c r="D2838" s="1">
        <v>9.9166666666666661</v>
      </c>
      <c r="E2838" s="2">
        <f t="shared" si="264"/>
        <v>13</v>
      </c>
      <c r="F2838" s="2">
        <f t="shared" si="265"/>
        <v>12.5</v>
      </c>
      <c r="G2838" s="2">
        <f t="shared" si="266"/>
        <v>13.555555555555555</v>
      </c>
      <c r="H2838" s="2">
        <f t="shared" si="267"/>
        <v>12.166666666666666</v>
      </c>
      <c r="I2838" s="3">
        <v>8</v>
      </c>
      <c r="J2838" s="3">
        <v>5</v>
      </c>
      <c r="K2838" s="3">
        <v>7</v>
      </c>
      <c r="L2838" s="3">
        <v>12</v>
      </c>
      <c r="M2838" s="3">
        <v>10</v>
      </c>
      <c r="N2838" s="3">
        <v>33</v>
      </c>
      <c r="O2838" s="3">
        <v>4</v>
      </c>
      <c r="P2838" s="3">
        <v>7</v>
      </c>
      <c r="Q2838" s="3">
        <v>18</v>
      </c>
      <c r="R2838" s="3">
        <v>11</v>
      </c>
      <c r="S2838" s="3">
        <v>14</v>
      </c>
      <c r="T2838" s="3">
        <v>9</v>
      </c>
      <c r="U2838" s="3">
        <v>16</v>
      </c>
      <c r="V2838" s="3">
        <v>6</v>
      </c>
      <c r="W2838" s="1">
        <f t="shared" si="268"/>
        <v>9.9166666666666661</v>
      </c>
      <c r="X2838" s="17">
        <f>IFERROR(Z2838/AB2838,0)</f>
        <v>9.7692307692307701</v>
      </c>
      <c r="Y2838" s="3">
        <f>SUBTOTAL(109,I2838:V2838)</f>
        <v>160</v>
      </c>
      <c r="Z2838" s="3">
        <f>Y2838-N2838</f>
        <v>127</v>
      </c>
      <c r="AA2838" s="3">
        <f t="shared" si="269"/>
        <v>14</v>
      </c>
      <c r="AB2838" s="3">
        <f>COUNTA(I2838:V2838)-COUNTA(N2838)</f>
        <v>13</v>
      </c>
      <c r="AC2838" s="74">
        <f t="array" ref="AC2838">AVERAGE(IF((COLUMN(I2838:V2838)&lt;&gt;COLUMN(N2838)), I2838:V2838))</f>
        <v>9.7692307692307701</v>
      </c>
    </row>
    <row r="2839" spans="1:29" x14ac:dyDescent="0.35">
      <c r="A2839" t="s">
        <v>4071</v>
      </c>
      <c r="B2839" t="s">
        <v>1932</v>
      </c>
      <c r="C2839" t="s">
        <v>3727</v>
      </c>
      <c r="D2839" s="1">
        <v>1.6666666666666667</v>
      </c>
      <c r="E2839" s="2">
        <f t="shared" si="264"/>
        <v>0</v>
      </c>
      <c r="F2839" s="2">
        <f t="shared" si="265"/>
        <v>0</v>
      </c>
      <c r="G2839" s="2">
        <f t="shared" si="266"/>
        <v>0</v>
      </c>
      <c r="H2839" s="2">
        <f t="shared" si="267"/>
        <v>0.41666666666666669</v>
      </c>
      <c r="J2839" s="3">
        <v>1</v>
      </c>
      <c r="K2839" s="3">
        <v>1</v>
      </c>
      <c r="L2839" s="3">
        <v>3</v>
      </c>
      <c r="W2839" s="1">
        <f t="shared" si="268"/>
        <v>1.6666666666666667</v>
      </c>
      <c r="X2839" s="17">
        <f>IFERROR(Z2839/AB2839,0)</f>
        <v>1.6666666666666667</v>
      </c>
      <c r="Y2839" s="3">
        <f>SUBTOTAL(109,I2839:V2839)</f>
        <v>5</v>
      </c>
      <c r="Z2839" s="3">
        <f>Y2839-N2839</f>
        <v>5</v>
      </c>
      <c r="AA2839" s="3">
        <f t="shared" si="269"/>
        <v>3</v>
      </c>
      <c r="AB2839" s="3">
        <f>COUNTA(I2839:V2839)-COUNTA(N2839)</f>
        <v>3</v>
      </c>
      <c r="AC2839" s="74">
        <f t="array" ref="AC2839">AVERAGE(IF((COLUMN(I2839:V2839)&lt;&gt;COLUMN(N2839)), I2839:V2839))</f>
        <v>0.38461538461538464</v>
      </c>
    </row>
    <row r="2840" spans="1:29" x14ac:dyDescent="0.35">
      <c r="A2840" t="s">
        <v>4072</v>
      </c>
      <c r="B2840" t="s">
        <v>422</v>
      </c>
      <c r="C2840" t="s">
        <v>3727</v>
      </c>
      <c r="D2840" s="1">
        <v>1.5</v>
      </c>
      <c r="E2840" s="2">
        <f t="shared" si="264"/>
        <v>2</v>
      </c>
      <c r="F2840" s="2">
        <f t="shared" si="265"/>
        <v>1.5</v>
      </c>
      <c r="G2840" s="2">
        <f t="shared" si="266"/>
        <v>1.6666666666666667</v>
      </c>
      <c r="H2840" s="2">
        <f t="shared" si="267"/>
        <v>1.25</v>
      </c>
      <c r="N2840" s="3">
        <v>6</v>
      </c>
      <c r="P2840" s="3">
        <v>1</v>
      </c>
      <c r="Q2840" s="3">
        <v>1</v>
      </c>
      <c r="R2840" s="3">
        <v>1</v>
      </c>
      <c r="S2840" s="3">
        <v>1</v>
      </c>
      <c r="T2840" s="3">
        <v>1</v>
      </c>
      <c r="U2840" s="3">
        <v>4</v>
      </c>
      <c r="W2840" s="1">
        <f t="shared" si="268"/>
        <v>1.5</v>
      </c>
      <c r="X2840" s="17">
        <f>IFERROR(Z2840/AB2840,0)</f>
        <v>1.5</v>
      </c>
      <c r="Y2840" s="3">
        <f>SUBTOTAL(109,I2840:V2840)</f>
        <v>15</v>
      </c>
      <c r="Z2840" s="3">
        <f>Y2840-N2840</f>
        <v>9</v>
      </c>
      <c r="AA2840" s="3">
        <f t="shared" si="269"/>
        <v>7</v>
      </c>
      <c r="AB2840" s="3">
        <f>COUNTA(I2840:V2840)-COUNTA(N2840)</f>
        <v>6</v>
      </c>
      <c r="AC2840" s="74">
        <f t="array" ref="AC2840">AVERAGE(IF((COLUMN(I2840:V2840)&lt;&gt;COLUMN(N2840)), I2840:V2840))</f>
        <v>0.69230769230769229</v>
      </c>
    </row>
    <row r="2841" spans="1:29" x14ac:dyDescent="0.35">
      <c r="A2841" t="s">
        <v>4073</v>
      </c>
      <c r="B2841" t="s">
        <v>3480</v>
      </c>
      <c r="C2841" t="s">
        <v>3727</v>
      </c>
      <c r="D2841" s="1" t="s">
        <v>71</v>
      </c>
      <c r="E2841" s="2">
        <f t="shared" si="264"/>
        <v>0</v>
      </c>
      <c r="F2841" s="2">
        <f t="shared" si="265"/>
        <v>0</v>
      </c>
      <c r="G2841" s="2">
        <f t="shared" si="266"/>
        <v>0.1111111111111111</v>
      </c>
      <c r="H2841" s="2">
        <f t="shared" si="267"/>
        <v>8.3333333333333329E-2</v>
      </c>
      <c r="N2841" s="3">
        <v>1</v>
      </c>
      <c r="W2841" s="1" t="str">
        <f t="shared" si="268"/>
        <v>0</v>
      </c>
      <c r="X2841" s="17">
        <f>IFERROR(Z2841/AB2841,0)</f>
        <v>0</v>
      </c>
      <c r="Y2841" s="3">
        <f>SUBTOTAL(109,I2841:V2841)</f>
        <v>1</v>
      </c>
      <c r="Z2841" s="3">
        <f>Y2841-N2841</f>
        <v>0</v>
      </c>
      <c r="AA2841" s="3">
        <f t="shared" si="269"/>
        <v>1</v>
      </c>
      <c r="AB2841" s="3">
        <f>COUNTA(I2841:V2841)-COUNTA(N2841)</f>
        <v>0</v>
      </c>
      <c r="AC2841" s="74">
        <f t="array" ref="AC2841">AVERAGE(IF((COLUMN(I2841:V2841)&lt;&gt;COLUMN(N2841)), I2841:V2841))</f>
        <v>0</v>
      </c>
    </row>
    <row r="2842" spans="1:29" x14ac:dyDescent="0.35">
      <c r="A2842" t="s">
        <v>4074</v>
      </c>
      <c r="B2842" t="s">
        <v>426</v>
      </c>
      <c r="C2842" t="s">
        <v>3727</v>
      </c>
      <c r="D2842" s="1">
        <v>10.666666666666666</v>
      </c>
      <c r="E2842" s="2">
        <f t="shared" si="264"/>
        <v>9</v>
      </c>
      <c r="F2842" s="2">
        <f t="shared" si="265"/>
        <v>11.666666666666666</v>
      </c>
      <c r="G2842" s="2">
        <f t="shared" si="266"/>
        <v>12.222222222222221</v>
      </c>
      <c r="H2842" s="2">
        <f t="shared" si="267"/>
        <v>11.583333333333334</v>
      </c>
      <c r="I2842" s="3">
        <v>3</v>
      </c>
      <c r="J2842" s="3">
        <v>6</v>
      </c>
      <c r="K2842" s="3">
        <v>8</v>
      </c>
      <c r="L2842" s="3">
        <v>15</v>
      </c>
      <c r="M2842" s="3">
        <v>7</v>
      </c>
      <c r="N2842" s="3">
        <v>21</v>
      </c>
      <c r="O2842" s="3">
        <v>12</v>
      </c>
      <c r="P2842" s="3">
        <v>20</v>
      </c>
      <c r="Q2842" s="3">
        <v>12</v>
      </c>
      <c r="R2842" s="3">
        <v>11</v>
      </c>
      <c r="S2842" s="3">
        <v>15</v>
      </c>
      <c r="T2842" s="3">
        <v>8</v>
      </c>
      <c r="U2842" s="3">
        <v>4</v>
      </c>
      <c r="V2842" s="3">
        <v>10</v>
      </c>
      <c r="W2842" s="1">
        <f t="shared" si="268"/>
        <v>10.666666666666666</v>
      </c>
      <c r="X2842" s="17">
        <f>IFERROR(Z2842/AB2842,0)</f>
        <v>10.076923076923077</v>
      </c>
      <c r="Y2842" s="3">
        <f>SUBTOTAL(109,I2842:V2842)</f>
        <v>152</v>
      </c>
      <c r="Z2842" s="3">
        <f>Y2842-N2842</f>
        <v>131</v>
      </c>
      <c r="AA2842" s="3">
        <f t="shared" si="269"/>
        <v>14</v>
      </c>
      <c r="AB2842" s="3">
        <f>COUNTA(I2842:V2842)-COUNTA(N2842)</f>
        <v>13</v>
      </c>
      <c r="AC2842" s="74">
        <f t="array" ref="AC2842">AVERAGE(IF((COLUMN(I2842:V2842)&lt;&gt;COLUMN(N2842)), I2842:V2842))</f>
        <v>10.076923076923077</v>
      </c>
    </row>
    <row r="2843" spans="1:29" x14ac:dyDescent="0.35">
      <c r="A2843" t="s">
        <v>4075</v>
      </c>
      <c r="B2843" t="s">
        <v>177</v>
      </c>
      <c r="C2843" t="s">
        <v>3727</v>
      </c>
      <c r="D2843" s="1">
        <v>7.4545454545454541</v>
      </c>
      <c r="E2843" s="2">
        <f t="shared" si="264"/>
        <v>9.6666666666666661</v>
      </c>
      <c r="F2843" s="2">
        <f t="shared" si="265"/>
        <v>8.1666666666666661</v>
      </c>
      <c r="G2843" s="2">
        <f t="shared" si="266"/>
        <v>7.666666666666667</v>
      </c>
      <c r="H2843" s="2">
        <f t="shared" si="267"/>
        <v>7.25</v>
      </c>
      <c r="J2843" s="3">
        <v>7</v>
      </c>
      <c r="K2843" s="3">
        <v>1</v>
      </c>
      <c r="L2843" s="3">
        <v>10</v>
      </c>
      <c r="M2843" s="3">
        <v>11</v>
      </c>
      <c r="N2843" s="3">
        <v>9</v>
      </c>
      <c r="P2843" s="3">
        <v>1</v>
      </c>
      <c r="Q2843" s="3">
        <v>12</v>
      </c>
      <c r="R2843" s="3">
        <v>7</v>
      </c>
      <c r="S2843" s="3">
        <v>6</v>
      </c>
      <c r="T2843" s="3">
        <v>14</v>
      </c>
      <c r="U2843" s="3">
        <v>9</v>
      </c>
      <c r="V2843" s="3">
        <v>4</v>
      </c>
      <c r="W2843" s="1">
        <f t="shared" si="268"/>
        <v>7.4545454545454541</v>
      </c>
      <c r="X2843" s="17">
        <f>IFERROR(Z2843/AB2843,0)</f>
        <v>7.4545454545454541</v>
      </c>
      <c r="Y2843" s="3">
        <f>SUBTOTAL(109,I2843:V2843)</f>
        <v>91</v>
      </c>
      <c r="Z2843" s="3">
        <f>Y2843-N2843</f>
        <v>82</v>
      </c>
      <c r="AA2843" s="3">
        <f t="shared" si="269"/>
        <v>12</v>
      </c>
      <c r="AB2843" s="3">
        <f>COUNTA(I2843:V2843)-COUNTA(N2843)</f>
        <v>11</v>
      </c>
      <c r="AC2843" s="74">
        <f t="array" ref="AC2843">AVERAGE(IF((COLUMN(I2843:V2843)&lt;&gt;COLUMN(N2843)), I2843:V2843))</f>
        <v>6.3076923076923075</v>
      </c>
    </row>
    <row r="2844" spans="1:29" x14ac:dyDescent="0.35">
      <c r="A2844" t="s">
        <v>4076</v>
      </c>
      <c r="B2844" t="s">
        <v>179</v>
      </c>
      <c r="C2844" t="s">
        <v>3727</v>
      </c>
      <c r="D2844" s="1">
        <v>7.666666666666667</v>
      </c>
      <c r="E2844" s="2">
        <f t="shared" si="264"/>
        <v>3.3333333333333335</v>
      </c>
      <c r="F2844" s="2">
        <f t="shared" si="265"/>
        <v>4.833333333333333</v>
      </c>
      <c r="G2844" s="2">
        <f t="shared" si="266"/>
        <v>7.8888888888888893</v>
      </c>
      <c r="H2844" s="2">
        <f t="shared" si="267"/>
        <v>7.5</v>
      </c>
      <c r="J2844" s="3">
        <v>6</v>
      </c>
      <c r="K2844" s="3">
        <v>8</v>
      </c>
      <c r="L2844" s="3">
        <v>5</v>
      </c>
      <c r="M2844" s="3">
        <v>20</v>
      </c>
      <c r="N2844" s="3">
        <v>21</v>
      </c>
      <c r="O2844" s="3">
        <v>1</v>
      </c>
      <c r="P2844" s="3">
        <v>1</v>
      </c>
      <c r="Q2844" s="3">
        <v>6</v>
      </c>
      <c r="R2844" s="3">
        <v>12</v>
      </c>
      <c r="S2844" s="3">
        <v>10</v>
      </c>
      <c r="W2844" s="1">
        <f t="shared" si="268"/>
        <v>7.666666666666667</v>
      </c>
      <c r="X2844" s="17">
        <f>IFERROR(Z2844/AB2844,0)</f>
        <v>7.666666666666667</v>
      </c>
      <c r="Y2844" s="3">
        <f>SUBTOTAL(109,I2844:V2844)</f>
        <v>90</v>
      </c>
      <c r="Z2844" s="3">
        <f>Y2844-N2844</f>
        <v>69</v>
      </c>
      <c r="AA2844" s="3">
        <f t="shared" si="269"/>
        <v>10</v>
      </c>
      <c r="AB2844" s="3">
        <f>COUNTA(I2844:V2844)-COUNTA(N2844)</f>
        <v>9</v>
      </c>
      <c r="AC2844" s="74">
        <f t="array" ref="AC2844">AVERAGE(IF((COLUMN(I2844:V2844)&lt;&gt;COLUMN(N2844)), I2844:V2844))</f>
        <v>5.3076923076923075</v>
      </c>
    </row>
    <row r="2845" spans="1:29" x14ac:dyDescent="0.35">
      <c r="A2845" t="s">
        <v>4077</v>
      </c>
      <c r="B2845" t="s">
        <v>432</v>
      </c>
      <c r="C2845" t="s">
        <v>3727</v>
      </c>
      <c r="D2845" s="1">
        <v>12.166666666666666</v>
      </c>
      <c r="E2845" s="2">
        <f t="shared" si="264"/>
        <v>16.666666666666668</v>
      </c>
      <c r="F2845" s="2">
        <f t="shared" si="265"/>
        <v>15.166666666666666</v>
      </c>
      <c r="G2845" s="2">
        <f t="shared" si="266"/>
        <v>14.444444444444445</v>
      </c>
      <c r="H2845" s="2">
        <f t="shared" si="267"/>
        <v>13.75</v>
      </c>
      <c r="I2845" s="3">
        <v>8</v>
      </c>
      <c r="J2845" s="3">
        <v>19</v>
      </c>
      <c r="K2845" s="3">
        <v>8</v>
      </c>
      <c r="L2845" s="3">
        <v>8</v>
      </c>
      <c r="M2845" s="3">
        <v>11</v>
      </c>
      <c r="N2845" s="3">
        <v>22</v>
      </c>
      <c r="O2845" s="3">
        <v>6</v>
      </c>
      <c r="P2845" s="3">
        <v>17</v>
      </c>
      <c r="Q2845" s="3">
        <v>14</v>
      </c>
      <c r="R2845" s="3">
        <v>10</v>
      </c>
      <c r="S2845" s="3">
        <v>24</v>
      </c>
      <c r="T2845" s="3">
        <v>10</v>
      </c>
      <c r="U2845" s="3">
        <v>16</v>
      </c>
      <c r="V2845" s="3">
        <v>3</v>
      </c>
      <c r="W2845" s="1">
        <f t="shared" si="268"/>
        <v>12.166666666666666</v>
      </c>
      <c r="X2845" s="17">
        <f>IFERROR(Z2845/AB2845,0)</f>
        <v>11.846153846153847</v>
      </c>
      <c r="Y2845" s="3">
        <f>SUBTOTAL(109,I2845:V2845)</f>
        <v>176</v>
      </c>
      <c r="Z2845" s="3">
        <f>Y2845-N2845</f>
        <v>154</v>
      </c>
      <c r="AA2845" s="3">
        <f t="shared" si="269"/>
        <v>14</v>
      </c>
      <c r="AB2845" s="3">
        <f>COUNTA(I2845:V2845)-COUNTA(N2845)</f>
        <v>13</v>
      </c>
      <c r="AC2845" s="74">
        <f t="array" ref="AC2845">AVERAGE(IF((COLUMN(I2845:V2845)&lt;&gt;COLUMN(N2845)), I2845:V2845))</f>
        <v>11.846153846153847</v>
      </c>
    </row>
    <row r="2846" spans="1:29" x14ac:dyDescent="0.35">
      <c r="A2846" t="s">
        <v>4078</v>
      </c>
      <c r="B2846" t="s">
        <v>4079</v>
      </c>
      <c r="C2846" t="s">
        <v>3727</v>
      </c>
      <c r="D2846" s="1">
        <v>1.5454545454545454</v>
      </c>
      <c r="E2846" s="2">
        <f t="shared" si="264"/>
        <v>1.3333333333333333</v>
      </c>
      <c r="F2846" s="2">
        <f t="shared" si="265"/>
        <v>1.6666666666666667</v>
      </c>
      <c r="G2846" s="2">
        <f t="shared" si="266"/>
        <v>1.4444444444444444</v>
      </c>
      <c r="H2846" s="2">
        <f t="shared" si="267"/>
        <v>1.4166666666666667</v>
      </c>
      <c r="J2846" s="3">
        <v>2</v>
      </c>
      <c r="K2846" s="3">
        <v>1</v>
      </c>
      <c r="L2846" s="3">
        <v>1</v>
      </c>
      <c r="M2846" s="3">
        <v>1</v>
      </c>
      <c r="O2846" s="3">
        <v>2</v>
      </c>
      <c r="P2846" s="3">
        <v>4</v>
      </c>
      <c r="Q2846" s="3">
        <v>1</v>
      </c>
      <c r="R2846" s="3">
        <v>1</v>
      </c>
      <c r="S2846" s="3">
        <v>1</v>
      </c>
      <c r="T2846" s="3">
        <v>2</v>
      </c>
      <c r="U2846" s="3">
        <v>1</v>
      </c>
      <c r="W2846" s="1">
        <f t="shared" si="268"/>
        <v>1.5454545454545454</v>
      </c>
      <c r="X2846" s="17">
        <f>IFERROR(Z2846/AB2846,0)</f>
        <v>1.5454545454545454</v>
      </c>
      <c r="Y2846" s="3">
        <f>SUBTOTAL(109,I2846:V2846)</f>
        <v>17</v>
      </c>
      <c r="Z2846" s="3">
        <f>Y2846-N2846</f>
        <v>17</v>
      </c>
      <c r="AA2846" s="3">
        <f t="shared" si="269"/>
        <v>11</v>
      </c>
      <c r="AB2846" s="3">
        <f>COUNTA(I2846:V2846)-COUNTA(N2846)</f>
        <v>11</v>
      </c>
      <c r="AC2846" s="74">
        <f t="array" ref="AC2846">AVERAGE(IF((COLUMN(I2846:V2846)&lt;&gt;COLUMN(N2846)), I2846:V2846))</f>
        <v>1.3076923076923077</v>
      </c>
    </row>
    <row r="2847" spans="1:29" x14ac:dyDescent="0.35">
      <c r="A2847" t="s">
        <v>4080</v>
      </c>
      <c r="B2847" t="s">
        <v>1207</v>
      </c>
      <c r="C2847" t="s">
        <v>3727</v>
      </c>
      <c r="D2847" s="1">
        <v>6.5</v>
      </c>
      <c r="E2847" s="2">
        <f t="shared" si="264"/>
        <v>8</v>
      </c>
      <c r="F2847" s="2">
        <f t="shared" si="265"/>
        <v>7.333333333333333</v>
      </c>
      <c r="G2847" s="2">
        <f t="shared" si="266"/>
        <v>8</v>
      </c>
      <c r="H2847" s="2">
        <f t="shared" si="267"/>
        <v>7.833333333333333</v>
      </c>
      <c r="J2847" s="3">
        <v>4</v>
      </c>
      <c r="K2847" s="3">
        <v>5</v>
      </c>
      <c r="L2847" s="3">
        <v>13</v>
      </c>
      <c r="M2847" s="3">
        <v>2</v>
      </c>
      <c r="N2847" s="3">
        <v>22</v>
      </c>
      <c r="O2847" s="3">
        <v>4</v>
      </c>
      <c r="P2847" s="3">
        <v>9</v>
      </c>
      <c r="Q2847" s="3">
        <v>5</v>
      </c>
      <c r="R2847" s="3">
        <v>6</v>
      </c>
      <c r="S2847" s="3">
        <v>7</v>
      </c>
      <c r="T2847" s="3">
        <v>11</v>
      </c>
      <c r="U2847" s="3">
        <v>6</v>
      </c>
      <c r="V2847" s="3">
        <v>6</v>
      </c>
      <c r="W2847" s="1">
        <f t="shared" si="268"/>
        <v>6.5</v>
      </c>
      <c r="X2847" s="17">
        <f>IFERROR(Z2847/AB2847,0)</f>
        <v>6.5</v>
      </c>
      <c r="Y2847" s="3">
        <f>SUBTOTAL(109,I2847:V2847)</f>
        <v>100</v>
      </c>
      <c r="Z2847" s="3">
        <f>Y2847-N2847</f>
        <v>78</v>
      </c>
      <c r="AA2847" s="3">
        <f t="shared" si="269"/>
        <v>13</v>
      </c>
      <c r="AB2847" s="3">
        <f>COUNTA(I2847:V2847)-COUNTA(N2847)</f>
        <v>12</v>
      </c>
      <c r="AC2847" s="74">
        <f t="array" ref="AC2847">AVERAGE(IF((COLUMN(I2847:V2847)&lt;&gt;COLUMN(N2847)), I2847:V2847))</f>
        <v>6</v>
      </c>
    </row>
    <row r="2848" spans="1:29" x14ac:dyDescent="0.35">
      <c r="A2848" t="s">
        <v>4081</v>
      </c>
      <c r="B2848" t="s">
        <v>436</v>
      </c>
      <c r="C2848" t="s">
        <v>3727</v>
      </c>
      <c r="D2848" s="1">
        <v>10.5</v>
      </c>
      <c r="E2848" s="2">
        <f t="shared" si="264"/>
        <v>11.666666666666666</v>
      </c>
      <c r="F2848" s="2">
        <f t="shared" si="265"/>
        <v>10.166666666666666</v>
      </c>
      <c r="G2848" s="2">
        <f t="shared" si="266"/>
        <v>11.777777777777779</v>
      </c>
      <c r="H2848" s="2">
        <f t="shared" si="267"/>
        <v>11.166666666666666</v>
      </c>
      <c r="I2848" s="3">
        <v>4</v>
      </c>
      <c r="J2848" s="3">
        <v>24</v>
      </c>
      <c r="K2848" s="3">
        <v>2</v>
      </c>
      <c r="L2848" s="3">
        <v>2</v>
      </c>
      <c r="M2848" s="3">
        <v>16</v>
      </c>
      <c r="N2848" s="3">
        <v>18</v>
      </c>
      <c r="O2848" s="3">
        <v>11</v>
      </c>
      <c r="P2848" s="3">
        <v>11</v>
      </c>
      <c r="Q2848" s="3">
        <v>13</v>
      </c>
      <c r="R2848" s="3">
        <v>2</v>
      </c>
      <c r="S2848" s="3">
        <v>15</v>
      </c>
      <c r="T2848" s="3">
        <v>10</v>
      </c>
      <c r="U2848" s="3">
        <v>10</v>
      </c>
      <c r="V2848" s="3">
        <v>10</v>
      </c>
      <c r="W2848" s="1">
        <f t="shared" si="268"/>
        <v>10.5</v>
      </c>
      <c r="X2848" s="17">
        <f>IFERROR(Z2848/AB2848,0)</f>
        <v>10</v>
      </c>
      <c r="Y2848" s="3">
        <f>SUBTOTAL(109,I2848:V2848)</f>
        <v>148</v>
      </c>
      <c r="Z2848" s="3">
        <f>Y2848-N2848</f>
        <v>130</v>
      </c>
      <c r="AA2848" s="3">
        <f t="shared" si="269"/>
        <v>14</v>
      </c>
      <c r="AB2848" s="3">
        <f>COUNTA(I2848:V2848)-COUNTA(N2848)</f>
        <v>13</v>
      </c>
      <c r="AC2848" s="74">
        <f t="array" ref="AC2848">AVERAGE(IF((COLUMN(I2848:V2848)&lt;&gt;COLUMN(N2848)), I2848:V2848))</f>
        <v>10</v>
      </c>
    </row>
    <row r="2849" spans="1:29" x14ac:dyDescent="0.35">
      <c r="A2849" t="s">
        <v>4082</v>
      </c>
      <c r="B2849" t="s">
        <v>181</v>
      </c>
      <c r="C2849" t="s">
        <v>3727</v>
      </c>
      <c r="D2849" s="1">
        <v>22.666666666666668</v>
      </c>
      <c r="E2849" s="2">
        <f t="shared" si="264"/>
        <v>13.666666666666666</v>
      </c>
      <c r="F2849" s="2">
        <f t="shared" si="265"/>
        <v>20</v>
      </c>
      <c r="G2849" s="2">
        <f t="shared" si="266"/>
        <v>26.333333333333332</v>
      </c>
      <c r="H2849" s="2">
        <f t="shared" si="267"/>
        <v>27.25</v>
      </c>
      <c r="I2849" s="3">
        <v>9</v>
      </c>
      <c r="J2849" s="3">
        <v>42</v>
      </c>
      <c r="K2849" s="3">
        <v>22</v>
      </c>
      <c r="L2849" s="3">
        <v>26</v>
      </c>
      <c r="M2849" s="3">
        <v>22</v>
      </c>
      <c r="N2849" s="3">
        <v>65</v>
      </c>
      <c r="O2849" s="3">
        <v>30</v>
      </c>
      <c r="P2849" s="3">
        <v>21</v>
      </c>
      <c r="Q2849" s="3">
        <v>34</v>
      </c>
      <c r="R2849" s="3">
        <v>24</v>
      </c>
      <c r="S2849" s="3">
        <v>14</v>
      </c>
      <c r="T2849" s="3">
        <v>17</v>
      </c>
      <c r="U2849" s="3">
        <v>10</v>
      </c>
      <c r="V2849" s="3">
        <v>10</v>
      </c>
      <c r="W2849" s="1">
        <f t="shared" si="268"/>
        <v>22.666666666666668</v>
      </c>
      <c r="X2849" s="17">
        <f>IFERROR(Z2849/AB2849,0)</f>
        <v>21.615384615384617</v>
      </c>
      <c r="Y2849" s="3">
        <f>SUBTOTAL(109,I2849:V2849)</f>
        <v>346</v>
      </c>
      <c r="Z2849" s="3">
        <f>Y2849-N2849</f>
        <v>281</v>
      </c>
      <c r="AA2849" s="3">
        <f t="shared" si="269"/>
        <v>14</v>
      </c>
      <c r="AB2849" s="3">
        <f>COUNTA(I2849:V2849)-COUNTA(N2849)</f>
        <v>13</v>
      </c>
      <c r="AC2849" s="74">
        <f t="array" ref="AC2849">AVERAGE(IF((COLUMN(I2849:V2849)&lt;&gt;COLUMN(N2849)), I2849:V2849))</f>
        <v>21.615384615384617</v>
      </c>
    </row>
    <row r="2850" spans="1:29" x14ac:dyDescent="0.35">
      <c r="A2850" t="s">
        <v>4083</v>
      </c>
      <c r="B2850" t="s">
        <v>185</v>
      </c>
      <c r="C2850" t="s">
        <v>3727</v>
      </c>
      <c r="D2850" s="1">
        <v>6.666666666666667</v>
      </c>
      <c r="E2850" s="2">
        <f t="shared" si="264"/>
        <v>5.333333333333333</v>
      </c>
      <c r="F2850" s="2">
        <f t="shared" si="265"/>
        <v>3</v>
      </c>
      <c r="G2850" s="2">
        <f t="shared" si="266"/>
        <v>7.666666666666667</v>
      </c>
      <c r="H2850" s="2">
        <f t="shared" si="267"/>
        <v>7.666666666666667</v>
      </c>
      <c r="I2850" s="3">
        <v>2</v>
      </c>
      <c r="J2850" s="3">
        <v>18</v>
      </c>
      <c r="K2850" s="3">
        <v>3</v>
      </c>
      <c r="L2850" s="3">
        <v>2</v>
      </c>
      <c r="M2850" s="3">
        <v>8</v>
      </c>
      <c r="N2850" s="3">
        <v>36</v>
      </c>
      <c r="O2850" s="3">
        <v>7</v>
      </c>
      <c r="P2850" s="3">
        <v>2</v>
      </c>
      <c r="T2850" s="3">
        <v>4</v>
      </c>
      <c r="U2850" s="3">
        <v>12</v>
      </c>
      <c r="V2850" s="3">
        <v>4</v>
      </c>
      <c r="W2850" s="1">
        <f t="shared" si="268"/>
        <v>6.666666666666667</v>
      </c>
      <c r="X2850" s="17">
        <f>IFERROR(Z2850/AB2850,0)</f>
        <v>6.2</v>
      </c>
      <c r="Y2850" s="3">
        <f>SUBTOTAL(109,I2850:V2850)</f>
        <v>98</v>
      </c>
      <c r="Z2850" s="3">
        <f>Y2850-N2850</f>
        <v>62</v>
      </c>
      <c r="AA2850" s="3">
        <f t="shared" si="269"/>
        <v>11</v>
      </c>
      <c r="AB2850" s="3">
        <f>COUNTA(I2850:V2850)-COUNTA(N2850)</f>
        <v>10</v>
      </c>
      <c r="AC2850" s="74">
        <f t="array" ref="AC2850">AVERAGE(IF((COLUMN(I2850:V2850)&lt;&gt;COLUMN(N2850)), I2850:V2850))</f>
        <v>4.7692307692307692</v>
      </c>
    </row>
    <row r="2851" spans="1:29" x14ac:dyDescent="0.35">
      <c r="A2851" t="s">
        <v>4084</v>
      </c>
      <c r="B2851" t="s">
        <v>187</v>
      </c>
      <c r="C2851" t="s">
        <v>3727</v>
      </c>
      <c r="D2851" s="1">
        <v>6.666666666666667</v>
      </c>
      <c r="E2851" s="2">
        <f t="shared" si="264"/>
        <v>5.333333333333333</v>
      </c>
      <c r="F2851" s="2">
        <f t="shared" si="265"/>
        <v>3</v>
      </c>
      <c r="G2851" s="2">
        <f t="shared" si="266"/>
        <v>7.666666666666667</v>
      </c>
      <c r="H2851" s="2">
        <f t="shared" si="267"/>
        <v>7.666666666666667</v>
      </c>
      <c r="I2851" s="3">
        <v>2</v>
      </c>
      <c r="J2851" s="3">
        <v>18</v>
      </c>
      <c r="K2851" s="3">
        <v>3</v>
      </c>
      <c r="L2851" s="3">
        <v>2</v>
      </c>
      <c r="M2851" s="3">
        <v>8</v>
      </c>
      <c r="N2851" s="3">
        <v>36</v>
      </c>
      <c r="O2851" s="3">
        <v>7</v>
      </c>
      <c r="P2851" s="3">
        <v>2</v>
      </c>
      <c r="T2851" s="3">
        <v>4</v>
      </c>
      <c r="U2851" s="3">
        <v>12</v>
      </c>
      <c r="V2851" s="3">
        <v>4</v>
      </c>
      <c r="W2851" s="1">
        <f t="shared" si="268"/>
        <v>6.666666666666667</v>
      </c>
      <c r="X2851" s="17">
        <f>IFERROR(Z2851/AB2851,0)</f>
        <v>6.2</v>
      </c>
      <c r="Y2851" s="3">
        <f>SUBTOTAL(109,I2851:V2851)</f>
        <v>98</v>
      </c>
      <c r="Z2851" s="3">
        <f>Y2851-N2851</f>
        <v>62</v>
      </c>
      <c r="AA2851" s="3">
        <f t="shared" si="269"/>
        <v>11</v>
      </c>
      <c r="AB2851" s="3">
        <f>COUNTA(I2851:V2851)-COUNTA(N2851)</f>
        <v>10</v>
      </c>
      <c r="AC2851" s="74">
        <f t="array" ref="AC2851">AVERAGE(IF((COLUMN(I2851:V2851)&lt;&gt;COLUMN(N2851)), I2851:V2851))</f>
        <v>4.7692307692307692</v>
      </c>
    </row>
    <row r="2852" spans="1:29" x14ac:dyDescent="0.35">
      <c r="A2852" t="s">
        <v>4085</v>
      </c>
      <c r="B2852" t="s">
        <v>4086</v>
      </c>
      <c r="C2852" t="s">
        <v>3727</v>
      </c>
      <c r="D2852" s="1">
        <v>3</v>
      </c>
      <c r="E2852" s="2">
        <f t="shared" si="264"/>
        <v>1</v>
      </c>
      <c r="F2852" s="2">
        <f t="shared" si="265"/>
        <v>0.5</v>
      </c>
      <c r="G2852" s="2">
        <f t="shared" si="266"/>
        <v>0.33333333333333331</v>
      </c>
      <c r="H2852" s="2">
        <f t="shared" si="267"/>
        <v>0.25</v>
      </c>
      <c r="T2852" s="3">
        <v>3</v>
      </c>
      <c r="W2852" s="1">
        <f t="shared" si="268"/>
        <v>3</v>
      </c>
      <c r="X2852" s="17">
        <f>IFERROR(Z2852/AB2852,0)</f>
        <v>3</v>
      </c>
      <c r="Y2852" s="3">
        <f>SUBTOTAL(109,I2852:V2852)</f>
        <v>3</v>
      </c>
      <c r="Z2852" s="3">
        <f>Y2852-N2852</f>
        <v>3</v>
      </c>
      <c r="AA2852" s="3">
        <f t="shared" si="269"/>
        <v>1</v>
      </c>
      <c r="AB2852" s="3">
        <f>COUNTA(I2852:V2852)-COUNTA(N2852)</f>
        <v>1</v>
      </c>
      <c r="AC2852" s="74">
        <f t="array" ref="AC2852">AVERAGE(IF((COLUMN(I2852:V2852)&lt;&gt;COLUMN(N2852)), I2852:V2852))</f>
        <v>0.23076923076923078</v>
      </c>
    </row>
    <row r="2853" spans="1:29" x14ac:dyDescent="0.35">
      <c r="A2853" t="s">
        <v>4087</v>
      </c>
      <c r="B2853" t="s">
        <v>4088</v>
      </c>
      <c r="C2853" t="s">
        <v>3727</v>
      </c>
      <c r="D2853" s="1" t="s">
        <v>71</v>
      </c>
      <c r="E2853" s="2">
        <f t="shared" si="264"/>
        <v>0</v>
      </c>
      <c r="F2853" s="2">
        <f t="shared" si="265"/>
        <v>0</v>
      </c>
      <c r="G2853" s="2">
        <f t="shared" si="266"/>
        <v>0</v>
      </c>
      <c r="H2853" s="2">
        <f t="shared" si="267"/>
        <v>0</v>
      </c>
      <c r="I2853" s="3">
        <v>1</v>
      </c>
      <c r="W2853" s="1" t="str">
        <f t="shared" si="268"/>
        <v>0</v>
      </c>
      <c r="X2853" s="17">
        <f>IFERROR(Z2853/AB2853,0)</f>
        <v>1</v>
      </c>
      <c r="Y2853" s="3">
        <f>SUBTOTAL(109,I2853:V2853)</f>
        <v>1</v>
      </c>
      <c r="Z2853" s="3">
        <f>Y2853-N2853</f>
        <v>1</v>
      </c>
      <c r="AA2853" s="3">
        <f t="shared" si="269"/>
        <v>1</v>
      </c>
      <c r="AB2853" s="3">
        <f>COUNTA(I2853:V2853)-COUNTA(N2853)</f>
        <v>1</v>
      </c>
      <c r="AC2853" s="74">
        <f t="array" ref="AC2853">AVERAGE(IF((COLUMN(I2853:V2853)&lt;&gt;COLUMN(N2853)), I2853:V2853))</f>
        <v>7.6923076923076927E-2</v>
      </c>
    </row>
    <row r="2854" spans="1:29" x14ac:dyDescent="0.35">
      <c r="A2854" t="s">
        <v>4089</v>
      </c>
      <c r="B2854" t="s">
        <v>4090</v>
      </c>
      <c r="C2854" t="s">
        <v>3727</v>
      </c>
      <c r="D2854" s="1">
        <v>8</v>
      </c>
      <c r="E2854" s="2">
        <f t="shared" si="264"/>
        <v>0</v>
      </c>
      <c r="F2854" s="2">
        <f t="shared" si="265"/>
        <v>0</v>
      </c>
      <c r="G2854" s="2">
        <f t="shared" si="266"/>
        <v>0</v>
      </c>
      <c r="H2854" s="2">
        <f t="shared" si="267"/>
        <v>0.66666666666666663</v>
      </c>
      <c r="I2854" s="3">
        <v>1</v>
      </c>
      <c r="J2854" s="3">
        <v>8</v>
      </c>
      <c r="W2854" s="1">
        <f t="shared" si="268"/>
        <v>8</v>
      </c>
      <c r="X2854" s="17">
        <f>IFERROR(Z2854/AB2854,0)</f>
        <v>4.5</v>
      </c>
      <c r="Y2854" s="3">
        <f>SUBTOTAL(109,I2854:V2854)</f>
        <v>9</v>
      </c>
      <c r="Z2854" s="3">
        <f>Y2854-N2854</f>
        <v>9</v>
      </c>
      <c r="AA2854" s="3">
        <f t="shared" si="269"/>
        <v>2</v>
      </c>
      <c r="AB2854" s="3">
        <f>COUNTA(I2854:V2854)-COUNTA(N2854)</f>
        <v>2</v>
      </c>
      <c r="AC2854" s="74">
        <f t="array" ref="AC2854">AVERAGE(IF((COLUMN(I2854:V2854)&lt;&gt;COLUMN(N2854)), I2854:V2854))</f>
        <v>0.69230769230769229</v>
      </c>
    </row>
    <row r="2855" spans="1:29" x14ac:dyDescent="0.35">
      <c r="A2855" t="s">
        <v>4091</v>
      </c>
      <c r="B2855" t="s">
        <v>4092</v>
      </c>
      <c r="C2855" t="s">
        <v>3727</v>
      </c>
      <c r="D2855" s="1">
        <v>1</v>
      </c>
      <c r="E2855" s="2">
        <f t="shared" si="264"/>
        <v>0</v>
      </c>
      <c r="F2855" s="2">
        <f t="shared" si="265"/>
        <v>0</v>
      </c>
      <c r="G2855" s="2">
        <f t="shared" si="266"/>
        <v>0</v>
      </c>
      <c r="H2855" s="2">
        <f t="shared" si="267"/>
        <v>8.3333333333333329E-2</v>
      </c>
      <c r="J2855" s="3">
        <v>1</v>
      </c>
      <c r="W2855" s="1">
        <f t="shared" si="268"/>
        <v>1</v>
      </c>
      <c r="X2855" s="17">
        <f>IFERROR(Z2855/AB2855,0)</f>
        <v>1</v>
      </c>
      <c r="Y2855" s="3">
        <f>SUBTOTAL(109,I2855:V2855)</f>
        <v>1</v>
      </c>
      <c r="Z2855" s="3">
        <f>Y2855-N2855</f>
        <v>1</v>
      </c>
      <c r="AA2855" s="3">
        <f t="shared" si="269"/>
        <v>1</v>
      </c>
      <c r="AB2855" s="3">
        <f>COUNTA(I2855:V2855)-COUNTA(N2855)</f>
        <v>1</v>
      </c>
      <c r="AC2855" s="74">
        <f t="array" ref="AC2855">AVERAGE(IF((COLUMN(I2855:V2855)&lt;&gt;COLUMN(N2855)), I2855:V2855))</f>
        <v>7.6923076923076927E-2</v>
      </c>
    </row>
    <row r="2856" spans="1:29" x14ac:dyDescent="0.35">
      <c r="A2856" t="s">
        <v>4093</v>
      </c>
      <c r="B2856" t="s">
        <v>4094</v>
      </c>
      <c r="C2856" t="s">
        <v>3727</v>
      </c>
      <c r="D2856" s="1">
        <v>5.5</v>
      </c>
      <c r="E2856" s="2">
        <f t="shared" si="264"/>
        <v>4.333333333333333</v>
      </c>
      <c r="F2856" s="2">
        <f t="shared" si="265"/>
        <v>2.1666666666666665</v>
      </c>
      <c r="G2856" s="2">
        <f t="shared" si="266"/>
        <v>7.1111111111111107</v>
      </c>
      <c r="H2856" s="2">
        <f t="shared" si="267"/>
        <v>6.333333333333333</v>
      </c>
      <c r="J2856" s="3">
        <v>8</v>
      </c>
      <c r="K2856" s="3">
        <v>3</v>
      </c>
      <c r="L2856" s="3">
        <v>1</v>
      </c>
      <c r="M2856" s="3">
        <v>8</v>
      </c>
      <c r="N2856" s="3">
        <v>36</v>
      </c>
      <c r="O2856" s="3">
        <v>7</v>
      </c>
      <c r="T2856" s="3">
        <v>1</v>
      </c>
      <c r="U2856" s="3">
        <v>12</v>
      </c>
      <c r="V2856" s="3">
        <v>4</v>
      </c>
      <c r="W2856" s="1">
        <f t="shared" si="268"/>
        <v>5.5</v>
      </c>
      <c r="X2856" s="17">
        <f>IFERROR(Z2856/AB2856,0)</f>
        <v>5.5</v>
      </c>
      <c r="Y2856" s="3">
        <f>SUBTOTAL(109,I2856:V2856)</f>
        <v>80</v>
      </c>
      <c r="Z2856" s="3">
        <f>Y2856-N2856</f>
        <v>44</v>
      </c>
      <c r="AA2856" s="3">
        <f t="shared" si="269"/>
        <v>9</v>
      </c>
      <c r="AB2856" s="3">
        <f>COUNTA(I2856:V2856)-COUNTA(N2856)</f>
        <v>8</v>
      </c>
      <c r="AC2856" s="74">
        <f t="array" ref="AC2856">AVERAGE(IF((COLUMN(I2856:V2856)&lt;&gt;COLUMN(N2856)), I2856:V2856))</f>
        <v>3.3846153846153846</v>
      </c>
    </row>
    <row r="2857" spans="1:29" x14ac:dyDescent="0.35">
      <c r="A2857" t="s">
        <v>4095</v>
      </c>
      <c r="B2857" t="s">
        <v>191</v>
      </c>
      <c r="C2857" t="s">
        <v>3727</v>
      </c>
      <c r="D2857" s="1">
        <v>16.916666666666668</v>
      </c>
      <c r="E2857" s="2">
        <f t="shared" si="264"/>
        <v>17</v>
      </c>
      <c r="F2857" s="2">
        <f t="shared" si="265"/>
        <v>18.666666666666668</v>
      </c>
      <c r="G2857" s="2">
        <f t="shared" si="266"/>
        <v>22.222222222222221</v>
      </c>
      <c r="H2857" s="2">
        <f t="shared" si="267"/>
        <v>20.416666666666668</v>
      </c>
      <c r="I2857" s="3">
        <v>7</v>
      </c>
      <c r="J2857" s="3">
        <v>16</v>
      </c>
      <c r="K2857" s="3">
        <v>10</v>
      </c>
      <c r="L2857" s="3">
        <v>19</v>
      </c>
      <c r="M2857" s="3">
        <v>14</v>
      </c>
      <c r="N2857" s="3">
        <v>50</v>
      </c>
      <c r="O2857" s="3">
        <v>24</v>
      </c>
      <c r="P2857" s="3">
        <v>19</v>
      </c>
      <c r="Q2857" s="3">
        <v>26</v>
      </c>
      <c r="R2857" s="3">
        <v>16</v>
      </c>
      <c r="S2857" s="3">
        <v>23</v>
      </c>
      <c r="T2857" s="3">
        <v>12</v>
      </c>
      <c r="U2857" s="3">
        <v>16</v>
      </c>
      <c r="V2857" s="3">
        <v>8</v>
      </c>
      <c r="W2857" s="1">
        <f t="shared" si="268"/>
        <v>16.916666666666668</v>
      </c>
      <c r="X2857" s="17">
        <f>IFERROR(Z2857/AB2857,0)</f>
        <v>16.153846153846153</v>
      </c>
      <c r="Y2857" s="3">
        <f>SUBTOTAL(109,I2857:V2857)</f>
        <v>260</v>
      </c>
      <c r="Z2857" s="3">
        <f>Y2857-N2857</f>
        <v>210</v>
      </c>
      <c r="AA2857" s="3">
        <f t="shared" si="269"/>
        <v>14</v>
      </c>
      <c r="AB2857" s="3">
        <f>COUNTA(I2857:V2857)-COUNTA(N2857)</f>
        <v>13</v>
      </c>
      <c r="AC2857" s="74">
        <f t="array" ref="AC2857">AVERAGE(IF((COLUMN(I2857:V2857)&lt;&gt;COLUMN(N2857)), I2857:V2857))</f>
        <v>16.153846153846153</v>
      </c>
    </row>
    <row r="2858" spans="1:29" x14ac:dyDescent="0.35">
      <c r="A2858" t="s">
        <v>4096</v>
      </c>
      <c r="B2858" t="s">
        <v>193</v>
      </c>
      <c r="C2858" t="s">
        <v>3727</v>
      </c>
      <c r="D2858" s="1">
        <v>10</v>
      </c>
      <c r="E2858" s="2">
        <f t="shared" si="264"/>
        <v>0.66666666666666663</v>
      </c>
      <c r="F2858" s="2">
        <f t="shared" si="265"/>
        <v>7</v>
      </c>
      <c r="G2858" s="2">
        <f t="shared" si="266"/>
        <v>11.222222222222221</v>
      </c>
      <c r="H2858" s="2">
        <f t="shared" si="267"/>
        <v>11.333333333333334</v>
      </c>
      <c r="I2858" s="3">
        <v>2</v>
      </c>
      <c r="J2858" s="3">
        <v>17</v>
      </c>
      <c r="K2858" s="3">
        <v>8</v>
      </c>
      <c r="L2858" s="3">
        <v>10</v>
      </c>
      <c r="M2858" s="3">
        <v>7</v>
      </c>
      <c r="N2858" s="3">
        <v>36</v>
      </c>
      <c r="O2858" s="3">
        <v>16</v>
      </c>
      <c r="P2858" s="3">
        <v>15</v>
      </c>
      <c r="Q2858" s="3">
        <v>12</v>
      </c>
      <c r="R2858" s="3">
        <v>13</v>
      </c>
      <c r="T2858" s="3">
        <v>1</v>
      </c>
      <c r="U2858" s="3">
        <v>1</v>
      </c>
      <c r="W2858" s="1">
        <f t="shared" si="268"/>
        <v>10</v>
      </c>
      <c r="X2858" s="17">
        <f>IFERROR(Z2858/AB2858,0)</f>
        <v>9.2727272727272734</v>
      </c>
      <c r="Y2858" s="3">
        <f>SUBTOTAL(109,I2858:V2858)</f>
        <v>138</v>
      </c>
      <c r="Z2858" s="3">
        <f>Y2858-N2858</f>
        <v>102</v>
      </c>
      <c r="AA2858" s="3">
        <f t="shared" si="269"/>
        <v>12</v>
      </c>
      <c r="AB2858" s="3">
        <f>COUNTA(I2858:V2858)-COUNTA(N2858)</f>
        <v>11</v>
      </c>
      <c r="AC2858" s="74">
        <f t="array" ref="AC2858">AVERAGE(IF((COLUMN(I2858:V2858)&lt;&gt;COLUMN(N2858)), I2858:V2858))</f>
        <v>7.8461538461538458</v>
      </c>
    </row>
    <row r="2859" spans="1:29" x14ac:dyDescent="0.35">
      <c r="A2859" t="s">
        <v>4097</v>
      </c>
      <c r="B2859" t="s">
        <v>195</v>
      </c>
      <c r="C2859" t="s">
        <v>3727</v>
      </c>
      <c r="D2859" s="1">
        <v>26.833333333333332</v>
      </c>
      <c r="E2859" s="2">
        <f t="shared" si="264"/>
        <v>23.666666666666668</v>
      </c>
      <c r="F2859" s="2">
        <f t="shared" si="265"/>
        <v>26.5</v>
      </c>
      <c r="G2859" s="2">
        <f t="shared" si="266"/>
        <v>33.555555555555557</v>
      </c>
      <c r="H2859" s="2">
        <f t="shared" si="267"/>
        <v>33.083333333333336</v>
      </c>
      <c r="I2859" s="3">
        <v>8</v>
      </c>
      <c r="J2859" s="3">
        <v>39</v>
      </c>
      <c r="K2859" s="3">
        <v>25</v>
      </c>
      <c r="L2859" s="3">
        <v>31</v>
      </c>
      <c r="M2859" s="3">
        <v>19</v>
      </c>
      <c r="N2859" s="3">
        <v>90</v>
      </c>
      <c r="O2859" s="3">
        <v>34</v>
      </c>
      <c r="P2859" s="3">
        <v>24</v>
      </c>
      <c r="Q2859" s="3">
        <v>38</v>
      </c>
      <c r="R2859" s="3">
        <v>26</v>
      </c>
      <c r="S2859" s="3">
        <v>23</v>
      </c>
      <c r="T2859" s="3">
        <v>18</v>
      </c>
      <c r="U2859" s="3">
        <v>30</v>
      </c>
      <c r="V2859" s="3">
        <v>15</v>
      </c>
      <c r="W2859" s="1">
        <f t="shared" si="268"/>
        <v>26.833333333333332</v>
      </c>
      <c r="X2859" s="17">
        <f>IFERROR(Z2859/AB2859,0)</f>
        <v>25.384615384615383</v>
      </c>
      <c r="Y2859" s="3">
        <f>SUBTOTAL(109,I2859:V2859)</f>
        <v>420</v>
      </c>
      <c r="Z2859" s="3">
        <f>Y2859-N2859</f>
        <v>330</v>
      </c>
      <c r="AA2859" s="3">
        <f t="shared" si="269"/>
        <v>14</v>
      </c>
      <c r="AB2859" s="3">
        <f>COUNTA(I2859:V2859)-COUNTA(N2859)</f>
        <v>13</v>
      </c>
      <c r="AC2859" s="74">
        <f t="array" ref="AC2859">AVERAGE(IF((COLUMN(I2859:V2859)&lt;&gt;COLUMN(N2859)), I2859:V2859))</f>
        <v>25.384615384615383</v>
      </c>
    </row>
    <row r="2860" spans="1:29" x14ac:dyDescent="0.35">
      <c r="A2860" t="s">
        <v>4098</v>
      </c>
      <c r="B2860" t="s">
        <v>1962</v>
      </c>
      <c r="C2860" t="s">
        <v>3727</v>
      </c>
      <c r="D2860" s="1">
        <v>7</v>
      </c>
      <c r="E2860" s="2">
        <f t="shared" si="264"/>
        <v>0</v>
      </c>
      <c r="F2860" s="2">
        <f t="shared" si="265"/>
        <v>0</v>
      </c>
      <c r="G2860" s="2">
        <f t="shared" si="266"/>
        <v>0</v>
      </c>
      <c r="H2860" s="2">
        <f t="shared" si="267"/>
        <v>0.58333333333333337</v>
      </c>
      <c r="I2860" s="3">
        <v>2</v>
      </c>
      <c r="J2860" s="3">
        <v>7</v>
      </c>
      <c r="W2860" s="1">
        <f t="shared" si="268"/>
        <v>7</v>
      </c>
      <c r="X2860" s="17">
        <f>IFERROR(Z2860/AB2860,0)</f>
        <v>4.5</v>
      </c>
      <c r="Y2860" s="3">
        <f>SUBTOTAL(109,I2860:V2860)</f>
        <v>9</v>
      </c>
      <c r="Z2860" s="3">
        <f>Y2860-N2860</f>
        <v>9</v>
      </c>
      <c r="AA2860" s="3">
        <f t="shared" si="269"/>
        <v>2</v>
      </c>
      <c r="AB2860" s="3">
        <f>COUNTA(I2860:V2860)-COUNTA(N2860)</f>
        <v>2</v>
      </c>
      <c r="AC2860" s="74">
        <f t="array" ref="AC2860">AVERAGE(IF((COLUMN(I2860:V2860)&lt;&gt;COLUMN(N2860)), I2860:V2860))</f>
        <v>0.69230769230769229</v>
      </c>
    </row>
    <row r="2861" spans="1:29" x14ac:dyDescent="0.35">
      <c r="A2861" t="s">
        <v>4099</v>
      </c>
      <c r="B2861" t="s">
        <v>19</v>
      </c>
      <c r="C2861" t="s">
        <v>3727</v>
      </c>
      <c r="D2861" s="1">
        <v>27.5</v>
      </c>
      <c r="E2861" s="2">
        <f t="shared" si="264"/>
        <v>33.333333333333336</v>
      </c>
      <c r="F2861" s="2">
        <f t="shared" si="265"/>
        <v>29</v>
      </c>
      <c r="G2861" s="2">
        <f t="shared" si="266"/>
        <v>32.666666666666664</v>
      </c>
      <c r="H2861" s="2">
        <f t="shared" si="267"/>
        <v>32</v>
      </c>
      <c r="I2861" s="3">
        <v>7</v>
      </c>
      <c r="J2861" s="3">
        <v>35</v>
      </c>
      <c r="K2861" s="3">
        <v>18</v>
      </c>
      <c r="L2861" s="3">
        <v>37</v>
      </c>
      <c r="M2861" s="3">
        <v>18</v>
      </c>
      <c r="N2861" s="3">
        <v>79</v>
      </c>
      <c r="O2861" s="3">
        <v>23</v>
      </c>
      <c r="P2861" s="3">
        <v>24</v>
      </c>
      <c r="Q2861" s="3">
        <v>32</v>
      </c>
      <c r="R2861" s="3">
        <v>18</v>
      </c>
      <c r="S2861" s="3">
        <v>27</v>
      </c>
      <c r="T2861" s="3">
        <v>35</v>
      </c>
      <c r="U2861" s="3">
        <v>38</v>
      </c>
      <c r="V2861" s="3">
        <v>25</v>
      </c>
      <c r="W2861" s="1">
        <f t="shared" si="268"/>
        <v>27.5</v>
      </c>
      <c r="X2861" s="17">
        <f>IFERROR(Z2861/AB2861,0)</f>
        <v>25.923076923076923</v>
      </c>
      <c r="Y2861" s="3">
        <f>SUBTOTAL(109,I2861:V2861)</f>
        <v>416</v>
      </c>
      <c r="Z2861" s="3">
        <f>Y2861-N2861</f>
        <v>337</v>
      </c>
      <c r="AA2861" s="3">
        <f t="shared" si="269"/>
        <v>14</v>
      </c>
      <c r="AB2861" s="3">
        <f>COUNTA(I2861:V2861)-COUNTA(N2861)</f>
        <v>13</v>
      </c>
      <c r="AC2861" s="74">
        <f t="array" ref="AC2861">AVERAGE(IF((COLUMN(I2861:V2861)&lt;&gt;COLUMN(N2861)), I2861:V2861))</f>
        <v>25.923076923076923</v>
      </c>
    </row>
    <row r="2862" spans="1:29" x14ac:dyDescent="0.35">
      <c r="A2862" t="s">
        <v>4100</v>
      </c>
      <c r="B2862" t="s">
        <v>1219</v>
      </c>
      <c r="C2862" t="s">
        <v>3727</v>
      </c>
      <c r="D2862" s="1">
        <v>8.5</v>
      </c>
      <c r="E2862" s="2">
        <f t="shared" si="264"/>
        <v>0</v>
      </c>
      <c r="F2862" s="2">
        <f t="shared" si="265"/>
        <v>0</v>
      </c>
      <c r="G2862" s="2">
        <f t="shared" si="266"/>
        <v>0.33333333333333331</v>
      </c>
      <c r="H2862" s="2">
        <f t="shared" si="267"/>
        <v>2.8333333333333335</v>
      </c>
      <c r="I2862" s="3">
        <v>2</v>
      </c>
      <c r="J2862" s="3">
        <v>12</v>
      </c>
      <c r="K2862" s="3">
        <v>12</v>
      </c>
      <c r="L2862" s="3">
        <v>7</v>
      </c>
      <c r="M2862" s="3">
        <v>3</v>
      </c>
      <c r="W2862" s="1">
        <f t="shared" si="268"/>
        <v>8.5</v>
      </c>
      <c r="X2862" s="17">
        <f>IFERROR(Z2862/AB2862,0)</f>
        <v>7.2</v>
      </c>
      <c r="Y2862" s="3">
        <f>SUBTOTAL(109,I2862:V2862)</f>
        <v>36</v>
      </c>
      <c r="Z2862" s="3">
        <f>Y2862-N2862</f>
        <v>36</v>
      </c>
      <c r="AA2862" s="3">
        <f t="shared" si="269"/>
        <v>5</v>
      </c>
      <c r="AB2862" s="3">
        <f>COUNTA(I2862:V2862)-COUNTA(N2862)</f>
        <v>5</v>
      </c>
      <c r="AC2862" s="74">
        <f t="array" ref="AC2862">AVERAGE(IF((COLUMN(I2862:V2862)&lt;&gt;COLUMN(N2862)), I2862:V2862))</f>
        <v>2.7692307692307692</v>
      </c>
    </row>
    <row r="2863" spans="1:29" x14ac:dyDescent="0.35">
      <c r="A2863" t="s">
        <v>4101</v>
      </c>
      <c r="B2863" t="s">
        <v>198</v>
      </c>
      <c r="C2863" t="s">
        <v>3727</v>
      </c>
      <c r="D2863" s="1">
        <v>9.1818181818181817</v>
      </c>
      <c r="E2863" s="2">
        <f t="shared" si="264"/>
        <v>12.333333333333334</v>
      </c>
      <c r="F2863" s="2">
        <f t="shared" si="265"/>
        <v>12.333333333333334</v>
      </c>
      <c r="G2863" s="2">
        <f t="shared" si="266"/>
        <v>13.333333333333334</v>
      </c>
      <c r="H2863" s="2">
        <f t="shared" si="267"/>
        <v>10.333333333333334</v>
      </c>
      <c r="J2863" s="3">
        <v>2</v>
      </c>
      <c r="K2863" s="3">
        <v>2</v>
      </c>
      <c r="M2863" s="3">
        <v>5</v>
      </c>
      <c r="N2863" s="3">
        <v>31</v>
      </c>
      <c r="O2863" s="3">
        <v>10</v>
      </c>
      <c r="P2863" s="3">
        <v>10</v>
      </c>
      <c r="Q2863" s="3">
        <v>22</v>
      </c>
      <c r="R2863" s="3">
        <v>5</v>
      </c>
      <c r="S2863" s="3">
        <v>14</v>
      </c>
      <c r="T2863" s="3">
        <v>13</v>
      </c>
      <c r="U2863" s="3">
        <v>10</v>
      </c>
      <c r="V2863" s="3">
        <v>8</v>
      </c>
      <c r="W2863" s="1">
        <f t="shared" si="268"/>
        <v>9.1818181818181817</v>
      </c>
      <c r="X2863" s="17">
        <f>IFERROR(Z2863/AB2863,0)</f>
        <v>9.1818181818181817</v>
      </c>
      <c r="Y2863" s="3">
        <f>SUBTOTAL(109,I2863:V2863)</f>
        <v>132</v>
      </c>
      <c r="Z2863" s="3">
        <f>Y2863-N2863</f>
        <v>101</v>
      </c>
      <c r="AA2863" s="3">
        <f t="shared" si="269"/>
        <v>12</v>
      </c>
      <c r="AB2863" s="3">
        <f>COUNTA(I2863:V2863)-COUNTA(N2863)</f>
        <v>11</v>
      </c>
      <c r="AC2863" s="74">
        <f t="array" ref="AC2863">AVERAGE(IF((COLUMN(I2863:V2863)&lt;&gt;COLUMN(N2863)), I2863:V2863))</f>
        <v>7.7692307692307692</v>
      </c>
    </row>
    <row r="2864" spans="1:29" x14ac:dyDescent="0.35">
      <c r="A2864" t="s">
        <v>4102</v>
      </c>
      <c r="B2864" t="s">
        <v>200</v>
      </c>
      <c r="C2864" t="s">
        <v>3727</v>
      </c>
      <c r="D2864" s="1">
        <v>26.333333333333332</v>
      </c>
      <c r="E2864" s="2">
        <f t="shared" si="264"/>
        <v>0</v>
      </c>
      <c r="F2864" s="2">
        <f t="shared" si="265"/>
        <v>0</v>
      </c>
      <c r="G2864" s="2">
        <f t="shared" si="266"/>
        <v>10.333333333333334</v>
      </c>
      <c r="H2864" s="2">
        <f t="shared" si="267"/>
        <v>17.916666666666668</v>
      </c>
      <c r="I2864" s="3">
        <v>12</v>
      </c>
      <c r="J2864" s="3">
        <v>52</v>
      </c>
      <c r="K2864" s="3">
        <v>35</v>
      </c>
      <c r="L2864" s="3">
        <v>35</v>
      </c>
      <c r="M2864" s="3">
        <v>32</v>
      </c>
      <c r="N2864" s="3">
        <v>60</v>
      </c>
      <c r="O2864" s="3">
        <v>1</v>
      </c>
      <c r="V2864" s="3">
        <v>3</v>
      </c>
      <c r="W2864" s="1">
        <f t="shared" si="268"/>
        <v>26.333333333333332</v>
      </c>
      <c r="X2864" s="17">
        <f>IFERROR(Z2864/AB2864,0)</f>
        <v>24.285714285714285</v>
      </c>
      <c r="Y2864" s="3">
        <f>SUBTOTAL(109,I2864:V2864)</f>
        <v>230</v>
      </c>
      <c r="Z2864" s="3">
        <f>Y2864-N2864</f>
        <v>170</v>
      </c>
      <c r="AA2864" s="3">
        <f t="shared" si="269"/>
        <v>8</v>
      </c>
      <c r="AB2864" s="3">
        <f>COUNTA(I2864:V2864)-COUNTA(N2864)</f>
        <v>7</v>
      </c>
      <c r="AC2864" s="74">
        <f t="array" ref="AC2864">AVERAGE(IF((COLUMN(I2864:V2864)&lt;&gt;COLUMN(N2864)), I2864:V2864))</f>
        <v>13.076923076923077</v>
      </c>
    </row>
    <row r="2865" spans="1:29" x14ac:dyDescent="0.35">
      <c r="A2865" t="s">
        <v>4103</v>
      </c>
      <c r="B2865" t="s">
        <v>202</v>
      </c>
      <c r="C2865" t="s">
        <v>3727</v>
      </c>
      <c r="D2865" s="1">
        <v>12.666666666666666</v>
      </c>
      <c r="E2865" s="2">
        <f t="shared" si="264"/>
        <v>0</v>
      </c>
      <c r="F2865" s="2">
        <f t="shared" si="265"/>
        <v>2.6666666666666665</v>
      </c>
      <c r="G2865" s="2">
        <f t="shared" si="266"/>
        <v>7.8888888888888893</v>
      </c>
      <c r="H2865" s="2">
        <f t="shared" si="267"/>
        <v>6</v>
      </c>
      <c r="I2865" s="3">
        <v>1</v>
      </c>
      <c r="L2865" s="3">
        <v>1</v>
      </c>
      <c r="N2865" s="3">
        <v>34</v>
      </c>
      <c r="O2865" s="3">
        <v>21</v>
      </c>
      <c r="P2865" s="3">
        <v>16</v>
      </c>
      <c r="W2865" s="1">
        <f t="shared" si="268"/>
        <v>12.666666666666666</v>
      </c>
      <c r="X2865" s="17">
        <f>IFERROR(Z2865/AB2865,0)</f>
        <v>9.75</v>
      </c>
      <c r="Y2865" s="3">
        <f>SUBTOTAL(109,I2865:V2865)</f>
        <v>73</v>
      </c>
      <c r="Z2865" s="3">
        <f>Y2865-N2865</f>
        <v>39</v>
      </c>
      <c r="AA2865" s="3">
        <f t="shared" si="269"/>
        <v>5</v>
      </c>
      <c r="AB2865" s="3">
        <f>COUNTA(I2865:V2865)-COUNTA(N2865)</f>
        <v>4</v>
      </c>
      <c r="AC2865" s="74">
        <f t="array" ref="AC2865">AVERAGE(IF((COLUMN(I2865:V2865)&lt;&gt;COLUMN(N2865)), I2865:V2865))</f>
        <v>3</v>
      </c>
    </row>
    <row r="2866" spans="1:29" x14ac:dyDescent="0.35">
      <c r="A2866" t="s">
        <v>4104</v>
      </c>
      <c r="B2866" t="s">
        <v>204</v>
      </c>
      <c r="C2866" t="s">
        <v>3727</v>
      </c>
      <c r="D2866" s="1">
        <v>27.25</v>
      </c>
      <c r="E2866" s="2">
        <f t="shared" si="264"/>
        <v>36.666666666666664</v>
      </c>
      <c r="F2866" s="2">
        <f t="shared" si="265"/>
        <v>32.5</v>
      </c>
      <c r="G2866" s="2">
        <f t="shared" si="266"/>
        <v>23</v>
      </c>
      <c r="H2866" s="2">
        <f t="shared" si="267"/>
        <v>17.25</v>
      </c>
      <c r="N2866" s="3">
        <v>8</v>
      </c>
      <c r="O2866" s="3">
        <v>4</v>
      </c>
      <c r="P2866" s="3">
        <v>18</v>
      </c>
      <c r="Q2866" s="3">
        <v>40</v>
      </c>
      <c r="R2866" s="3">
        <v>27</v>
      </c>
      <c r="S2866" s="3">
        <v>37</v>
      </c>
      <c r="T2866" s="3">
        <v>37</v>
      </c>
      <c r="U2866" s="3">
        <v>36</v>
      </c>
      <c r="V2866" s="3">
        <v>19</v>
      </c>
      <c r="W2866" s="1">
        <f t="shared" si="268"/>
        <v>27.25</v>
      </c>
      <c r="X2866" s="17">
        <f>IFERROR(Z2866/AB2866,0)</f>
        <v>27.25</v>
      </c>
      <c r="Y2866" s="3">
        <f>SUBTOTAL(109,I2866:V2866)</f>
        <v>226</v>
      </c>
      <c r="Z2866" s="3">
        <f>Y2866-N2866</f>
        <v>218</v>
      </c>
      <c r="AA2866" s="3">
        <f t="shared" si="269"/>
        <v>9</v>
      </c>
      <c r="AB2866" s="3">
        <f>COUNTA(I2866:V2866)-COUNTA(N2866)</f>
        <v>8</v>
      </c>
      <c r="AC2866" s="74">
        <f t="array" ref="AC2866">AVERAGE(IF((COLUMN(I2866:V2866)&lt;&gt;COLUMN(N2866)), I2866:V2866))</f>
        <v>16.76923076923077</v>
      </c>
    </row>
    <row r="2867" spans="1:29" x14ac:dyDescent="0.35">
      <c r="A2867" t="s">
        <v>4105</v>
      </c>
      <c r="B2867" t="s">
        <v>448</v>
      </c>
      <c r="C2867" t="s">
        <v>3727</v>
      </c>
      <c r="D2867" s="1">
        <v>8.4166666666666661</v>
      </c>
      <c r="E2867" s="2">
        <f t="shared" si="264"/>
        <v>9.3333333333333339</v>
      </c>
      <c r="F2867" s="2">
        <f t="shared" si="265"/>
        <v>10</v>
      </c>
      <c r="G2867" s="2">
        <f t="shared" si="266"/>
        <v>9.7777777777777786</v>
      </c>
      <c r="H2867" s="2">
        <f t="shared" si="267"/>
        <v>9.5833333333333339</v>
      </c>
      <c r="I2867" s="3">
        <v>3</v>
      </c>
      <c r="J2867" s="3">
        <v>11</v>
      </c>
      <c r="K2867" s="3">
        <v>7</v>
      </c>
      <c r="L2867" s="3">
        <v>9</v>
      </c>
      <c r="M2867" s="3">
        <v>6</v>
      </c>
      <c r="N2867" s="3">
        <v>18</v>
      </c>
      <c r="O2867" s="3">
        <v>4</v>
      </c>
      <c r="P2867" s="3">
        <v>7</v>
      </c>
      <c r="Q2867" s="3">
        <v>17</v>
      </c>
      <c r="R2867" s="3">
        <v>8</v>
      </c>
      <c r="S2867" s="3">
        <v>7</v>
      </c>
      <c r="T2867" s="3">
        <v>8</v>
      </c>
      <c r="U2867" s="3">
        <v>13</v>
      </c>
      <c r="V2867" s="3">
        <v>4</v>
      </c>
      <c r="W2867" s="1">
        <f t="shared" si="268"/>
        <v>8.4166666666666661</v>
      </c>
      <c r="X2867" s="17">
        <f>IFERROR(Z2867/AB2867,0)</f>
        <v>8</v>
      </c>
      <c r="Y2867" s="3">
        <f>SUBTOTAL(109,I2867:V2867)</f>
        <v>122</v>
      </c>
      <c r="Z2867" s="3">
        <f>Y2867-N2867</f>
        <v>104</v>
      </c>
      <c r="AA2867" s="3">
        <f t="shared" si="269"/>
        <v>14</v>
      </c>
      <c r="AB2867" s="3">
        <f>COUNTA(I2867:V2867)-COUNTA(N2867)</f>
        <v>13</v>
      </c>
      <c r="AC2867" s="74">
        <f t="array" ref="AC2867">AVERAGE(IF((COLUMN(I2867:V2867)&lt;&gt;COLUMN(N2867)), I2867:V2867))</f>
        <v>8</v>
      </c>
    </row>
    <row r="2868" spans="1:29" x14ac:dyDescent="0.35">
      <c r="A2868" t="s">
        <v>4106</v>
      </c>
      <c r="B2868" t="s">
        <v>1226</v>
      </c>
      <c r="C2868" t="s">
        <v>3727</v>
      </c>
      <c r="D2868" s="1">
        <v>2</v>
      </c>
      <c r="E2868" s="2">
        <f t="shared" si="264"/>
        <v>0.66666666666666663</v>
      </c>
      <c r="F2868" s="2">
        <f t="shared" si="265"/>
        <v>1.3333333333333333</v>
      </c>
      <c r="G2868" s="2">
        <f t="shared" si="266"/>
        <v>1.5555555555555556</v>
      </c>
      <c r="H2868" s="2">
        <f t="shared" si="267"/>
        <v>1.6666666666666667</v>
      </c>
      <c r="I2868" s="3">
        <v>1</v>
      </c>
      <c r="J2868" s="3">
        <v>1</v>
      </c>
      <c r="K2868" s="3">
        <v>3</v>
      </c>
      <c r="L2868" s="3">
        <v>2</v>
      </c>
      <c r="N2868" s="3">
        <v>4</v>
      </c>
      <c r="O2868" s="3">
        <v>2</v>
      </c>
      <c r="P2868" s="3">
        <v>1</v>
      </c>
      <c r="Q2868" s="3">
        <v>2</v>
      </c>
      <c r="R2868" s="3">
        <v>3</v>
      </c>
      <c r="U2868" s="3">
        <v>2</v>
      </c>
      <c r="V2868" s="3">
        <v>2</v>
      </c>
      <c r="W2868" s="1">
        <f t="shared" si="268"/>
        <v>2</v>
      </c>
      <c r="X2868" s="17">
        <f>IFERROR(Z2868/AB2868,0)</f>
        <v>1.9</v>
      </c>
      <c r="Y2868" s="3">
        <f>SUBTOTAL(109,I2868:V2868)</f>
        <v>23</v>
      </c>
      <c r="Z2868" s="3">
        <f>Y2868-N2868</f>
        <v>19</v>
      </c>
      <c r="AA2868" s="3">
        <f t="shared" si="269"/>
        <v>11</v>
      </c>
      <c r="AB2868" s="3">
        <f>COUNTA(I2868:V2868)-COUNTA(N2868)</f>
        <v>10</v>
      </c>
      <c r="AC2868" s="74">
        <f t="array" ref="AC2868">AVERAGE(IF((COLUMN(I2868:V2868)&lt;&gt;COLUMN(N2868)), I2868:V2868))</f>
        <v>1.4615384615384615</v>
      </c>
    </row>
    <row r="2869" spans="1:29" x14ac:dyDescent="0.35">
      <c r="A2869" t="s">
        <v>4107</v>
      </c>
      <c r="B2869" t="s">
        <v>1228</v>
      </c>
      <c r="C2869" t="s">
        <v>3727</v>
      </c>
      <c r="D2869" s="1">
        <v>1.6</v>
      </c>
      <c r="E2869" s="2">
        <f t="shared" si="264"/>
        <v>1</v>
      </c>
      <c r="F2869" s="2">
        <f t="shared" si="265"/>
        <v>0.5</v>
      </c>
      <c r="G2869" s="2">
        <f t="shared" si="266"/>
        <v>0.55555555555555558</v>
      </c>
      <c r="H2869" s="2">
        <f t="shared" si="267"/>
        <v>0.75</v>
      </c>
      <c r="J2869" s="3">
        <v>2</v>
      </c>
      <c r="K2869" s="3">
        <v>2</v>
      </c>
      <c r="M2869" s="3">
        <v>1</v>
      </c>
      <c r="N2869" s="3">
        <v>1</v>
      </c>
      <c r="S2869" s="3">
        <v>2</v>
      </c>
      <c r="U2869" s="3">
        <v>1</v>
      </c>
      <c r="W2869" s="1">
        <f t="shared" si="268"/>
        <v>1.6</v>
      </c>
      <c r="X2869" s="17">
        <f>IFERROR(Z2869/AB2869,0)</f>
        <v>1.6</v>
      </c>
      <c r="Y2869" s="3">
        <f>SUBTOTAL(109,I2869:V2869)</f>
        <v>9</v>
      </c>
      <c r="Z2869" s="3">
        <f>Y2869-N2869</f>
        <v>8</v>
      </c>
      <c r="AA2869" s="3">
        <f t="shared" si="269"/>
        <v>6</v>
      </c>
      <c r="AB2869" s="3">
        <f>COUNTA(I2869:V2869)-COUNTA(N2869)</f>
        <v>5</v>
      </c>
      <c r="AC2869" s="74">
        <f t="array" ref="AC2869">AVERAGE(IF((COLUMN(I2869:V2869)&lt;&gt;COLUMN(N2869)), I2869:V2869))</f>
        <v>0.61538461538461542</v>
      </c>
    </row>
    <row r="2870" spans="1:29" x14ac:dyDescent="0.35">
      <c r="A2870" t="s">
        <v>4108</v>
      </c>
      <c r="B2870" t="s">
        <v>4109</v>
      </c>
      <c r="C2870" t="s">
        <v>3727</v>
      </c>
      <c r="D2870" s="1">
        <v>1.875</v>
      </c>
      <c r="E2870" s="2">
        <f t="shared" si="264"/>
        <v>1.3333333333333333</v>
      </c>
      <c r="F2870" s="2">
        <f t="shared" si="265"/>
        <v>1.3333333333333333</v>
      </c>
      <c r="G2870" s="2">
        <f t="shared" si="266"/>
        <v>1.2222222222222223</v>
      </c>
      <c r="H2870" s="2">
        <f t="shared" si="267"/>
        <v>1.4166666666666667</v>
      </c>
      <c r="I2870" s="3">
        <v>2</v>
      </c>
      <c r="J2870" s="3">
        <v>2</v>
      </c>
      <c r="K2870" s="3">
        <v>3</v>
      </c>
      <c r="L2870" s="3">
        <v>1</v>
      </c>
      <c r="M2870" s="3">
        <v>1</v>
      </c>
      <c r="N2870" s="3">
        <v>2</v>
      </c>
      <c r="P2870" s="3">
        <v>1</v>
      </c>
      <c r="Q2870" s="3">
        <v>1</v>
      </c>
      <c r="R2870" s="3">
        <v>2</v>
      </c>
      <c r="T2870" s="3">
        <v>4</v>
      </c>
      <c r="W2870" s="1">
        <f t="shared" si="268"/>
        <v>1.875</v>
      </c>
      <c r="X2870" s="17">
        <f>IFERROR(Z2870/AB2870,0)</f>
        <v>1.8888888888888888</v>
      </c>
      <c r="Y2870" s="3">
        <f>SUBTOTAL(109,I2870:V2870)</f>
        <v>19</v>
      </c>
      <c r="Z2870" s="3">
        <f>Y2870-N2870</f>
        <v>17</v>
      </c>
      <c r="AA2870" s="3">
        <f t="shared" si="269"/>
        <v>10</v>
      </c>
      <c r="AB2870" s="3">
        <f>COUNTA(I2870:V2870)-COUNTA(N2870)</f>
        <v>9</v>
      </c>
      <c r="AC2870" s="74">
        <f t="array" ref="AC2870">AVERAGE(IF((COLUMN(I2870:V2870)&lt;&gt;COLUMN(N2870)), I2870:V2870))</f>
        <v>1.3076923076923077</v>
      </c>
    </row>
    <row r="2871" spans="1:29" x14ac:dyDescent="0.35">
      <c r="A2871" t="s">
        <v>4110</v>
      </c>
      <c r="B2871" t="s">
        <v>4111</v>
      </c>
      <c r="C2871" t="s">
        <v>3727</v>
      </c>
      <c r="D2871" s="1">
        <v>1.1666666666666667</v>
      </c>
      <c r="E2871" s="2">
        <f t="shared" si="264"/>
        <v>1</v>
      </c>
      <c r="F2871" s="2">
        <f t="shared" si="265"/>
        <v>0.83333333333333337</v>
      </c>
      <c r="G2871" s="2">
        <f t="shared" si="266"/>
        <v>0.88888888888888884</v>
      </c>
      <c r="H2871" s="2">
        <f t="shared" si="267"/>
        <v>0.75</v>
      </c>
      <c r="J2871" s="3">
        <v>1</v>
      </c>
      <c r="N2871" s="3">
        <v>2</v>
      </c>
      <c r="O2871" s="3">
        <v>1</v>
      </c>
      <c r="P2871" s="3">
        <v>1</v>
      </c>
      <c r="Q2871" s="3">
        <v>1</v>
      </c>
      <c r="S2871" s="3">
        <v>2</v>
      </c>
      <c r="U2871" s="3">
        <v>1</v>
      </c>
      <c r="W2871" s="1">
        <f t="shared" si="268"/>
        <v>1.1666666666666667</v>
      </c>
      <c r="X2871" s="17">
        <f>IFERROR(Z2871/AB2871,0)</f>
        <v>1.1666666666666667</v>
      </c>
      <c r="Y2871" s="3">
        <f>SUBTOTAL(109,I2871:V2871)</f>
        <v>9</v>
      </c>
      <c r="Z2871" s="3">
        <f>Y2871-N2871</f>
        <v>7</v>
      </c>
      <c r="AA2871" s="3">
        <f t="shared" si="269"/>
        <v>7</v>
      </c>
      <c r="AB2871" s="3">
        <f>COUNTA(I2871:V2871)-COUNTA(N2871)</f>
        <v>6</v>
      </c>
      <c r="AC2871" s="74">
        <f t="array" ref="AC2871">AVERAGE(IF((COLUMN(I2871:V2871)&lt;&gt;COLUMN(N2871)), I2871:V2871))</f>
        <v>0.53846153846153844</v>
      </c>
    </row>
    <row r="2872" spans="1:29" x14ac:dyDescent="0.35">
      <c r="A2872" t="s">
        <v>4112</v>
      </c>
      <c r="B2872" t="s">
        <v>206</v>
      </c>
      <c r="C2872" t="s">
        <v>3727</v>
      </c>
      <c r="D2872" s="1">
        <v>19.333333333333332</v>
      </c>
      <c r="E2872" s="2">
        <f t="shared" si="264"/>
        <v>20.333333333333332</v>
      </c>
      <c r="F2872" s="2">
        <f t="shared" si="265"/>
        <v>19.833333333333332</v>
      </c>
      <c r="G2872" s="2">
        <f t="shared" si="266"/>
        <v>23.444444444444443</v>
      </c>
      <c r="H2872" s="2">
        <f t="shared" si="267"/>
        <v>23.5</v>
      </c>
      <c r="I2872" s="3">
        <v>11</v>
      </c>
      <c r="J2872" s="3">
        <v>25</v>
      </c>
      <c r="K2872" s="3">
        <v>17</v>
      </c>
      <c r="L2872" s="3">
        <v>29</v>
      </c>
      <c r="M2872" s="3">
        <v>20</v>
      </c>
      <c r="N2872" s="3">
        <v>59</v>
      </c>
      <c r="O2872" s="3">
        <v>13</v>
      </c>
      <c r="P2872" s="3">
        <v>16</v>
      </c>
      <c r="Q2872" s="3">
        <v>26</v>
      </c>
      <c r="R2872" s="3">
        <v>16</v>
      </c>
      <c r="S2872" s="3">
        <v>11</v>
      </c>
      <c r="T2872" s="3">
        <v>25</v>
      </c>
      <c r="U2872" s="3">
        <v>25</v>
      </c>
      <c r="V2872" s="3">
        <v>9</v>
      </c>
      <c r="W2872" s="1">
        <f t="shared" si="268"/>
        <v>19.333333333333332</v>
      </c>
      <c r="X2872" s="17">
        <f>IFERROR(Z2872/AB2872,0)</f>
        <v>18.692307692307693</v>
      </c>
      <c r="Y2872" s="3">
        <f>SUBTOTAL(109,I2872:V2872)</f>
        <v>302</v>
      </c>
      <c r="Z2872" s="3">
        <f>Y2872-N2872</f>
        <v>243</v>
      </c>
      <c r="AA2872" s="3">
        <f t="shared" si="269"/>
        <v>14</v>
      </c>
      <c r="AB2872" s="3">
        <f>COUNTA(I2872:V2872)-COUNTA(N2872)</f>
        <v>13</v>
      </c>
      <c r="AC2872" s="74">
        <f t="array" ref="AC2872">AVERAGE(IF((COLUMN(I2872:V2872)&lt;&gt;COLUMN(N2872)), I2872:V2872))</f>
        <v>18.692307692307693</v>
      </c>
    </row>
    <row r="2873" spans="1:29" x14ac:dyDescent="0.35">
      <c r="A2873" t="s">
        <v>4113</v>
      </c>
      <c r="B2873" t="s">
        <v>455</v>
      </c>
      <c r="C2873" t="s">
        <v>3727</v>
      </c>
      <c r="D2873" s="1">
        <v>4</v>
      </c>
      <c r="E2873" s="2">
        <f t="shared" si="264"/>
        <v>3.3333333333333335</v>
      </c>
      <c r="F2873" s="2">
        <f t="shared" si="265"/>
        <v>2.5</v>
      </c>
      <c r="G2873" s="2">
        <f t="shared" si="266"/>
        <v>2.6666666666666665</v>
      </c>
      <c r="H2873" s="2">
        <f t="shared" si="267"/>
        <v>2.1666666666666665</v>
      </c>
      <c r="I2873" s="3">
        <v>2</v>
      </c>
      <c r="J2873" s="3">
        <v>2</v>
      </c>
      <c r="N2873" s="3">
        <v>4</v>
      </c>
      <c r="O2873" s="3">
        <v>5</v>
      </c>
      <c r="R2873" s="3">
        <v>5</v>
      </c>
      <c r="S2873" s="3">
        <v>2</v>
      </c>
      <c r="T2873" s="3">
        <v>2</v>
      </c>
      <c r="U2873" s="3">
        <v>6</v>
      </c>
      <c r="V2873" s="3">
        <v>6</v>
      </c>
      <c r="W2873" s="1">
        <f t="shared" si="268"/>
        <v>4</v>
      </c>
      <c r="X2873" s="17">
        <f>IFERROR(Z2873/AB2873,0)</f>
        <v>3.75</v>
      </c>
      <c r="Y2873" s="3">
        <f>SUBTOTAL(109,I2873:V2873)</f>
        <v>34</v>
      </c>
      <c r="Z2873" s="3">
        <f>Y2873-N2873</f>
        <v>30</v>
      </c>
      <c r="AA2873" s="3">
        <f t="shared" si="269"/>
        <v>9</v>
      </c>
      <c r="AB2873" s="3">
        <f>COUNTA(I2873:V2873)-COUNTA(N2873)</f>
        <v>8</v>
      </c>
      <c r="AC2873" s="74">
        <f t="array" ref="AC2873">AVERAGE(IF((COLUMN(I2873:V2873)&lt;&gt;COLUMN(N2873)), I2873:V2873))</f>
        <v>2.3076923076923075</v>
      </c>
    </row>
    <row r="2874" spans="1:29" x14ac:dyDescent="0.35">
      <c r="A2874" t="s">
        <v>4114</v>
      </c>
      <c r="B2874" t="s">
        <v>1237</v>
      </c>
      <c r="C2874" t="s">
        <v>3727</v>
      </c>
      <c r="D2874" s="1">
        <v>2.3333333333333335</v>
      </c>
      <c r="E2874" s="2">
        <f t="shared" si="264"/>
        <v>0</v>
      </c>
      <c r="F2874" s="2">
        <f t="shared" si="265"/>
        <v>0.33333333333333331</v>
      </c>
      <c r="G2874" s="2">
        <f t="shared" si="266"/>
        <v>0.77777777777777779</v>
      </c>
      <c r="H2874" s="2">
        <f t="shared" si="267"/>
        <v>1.3333333333333333</v>
      </c>
      <c r="J2874" s="3">
        <v>3</v>
      </c>
      <c r="K2874" s="3">
        <v>4</v>
      </c>
      <c r="L2874" s="3">
        <v>2</v>
      </c>
      <c r="N2874" s="3">
        <v>2</v>
      </c>
      <c r="O2874" s="3">
        <v>3</v>
      </c>
      <c r="P2874" s="3">
        <v>1</v>
      </c>
      <c r="R2874" s="3">
        <v>1</v>
      </c>
      <c r="W2874" s="1">
        <f t="shared" si="268"/>
        <v>2.3333333333333335</v>
      </c>
      <c r="X2874" s="17">
        <f>IFERROR(Z2874/AB2874,0)</f>
        <v>2.3333333333333335</v>
      </c>
      <c r="Y2874" s="3">
        <f>SUBTOTAL(109,I2874:V2874)</f>
        <v>16</v>
      </c>
      <c r="Z2874" s="3">
        <f>Y2874-N2874</f>
        <v>14</v>
      </c>
      <c r="AA2874" s="3">
        <f t="shared" si="269"/>
        <v>7</v>
      </c>
      <c r="AB2874" s="3">
        <f>COUNTA(I2874:V2874)-COUNTA(N2874)</f>
        <v>6</v>
      </c>
      <c r="AC2874" s="74">
        <f t="array" ref="AC2874">AVERAGE(IF((COLUMN(I2874:V2874)&lt;&gt;COLUMN(N2874)), I2874:V2874))</f>
        <v>1.0769230769230769</v>
      </c>
    </row>
    <row r="2875" spans="1:29" x14ac:dyDescent="0.35">
      <c r="A2875" t="s">
        <v>4115</v>
      </c>
      <c r="B2875" t="s">
        <v>3107</v>
      </c>
      <c r="C2875" t="s">
        <v>3727</v>
      </c>
      <c r="D2875" s="1">
        <v>1.5</v>
      </c>
      <c r="E2875" s="2">
        <f t="shared" si="264"/>
        <v>0</v>
      </c>
      <c r="F2875" s="2">
        <f t="shared" si="265"/>
        <v>0.16666666666666666</v>
      </c>
      <c r="G2875" s="2">
        <f t="shared" si="266"/>
        <v>0.1111111111111111</v>
      </c>
      <c r="H2875" s="2">
        <f t="shared" si="267"/>
        <v>8.3333333333333329E-2</v>
      </c>
      <c r="R2875" s="3">
        <v>1</v>
      </c>
      <c r="V2875" s="3">
        <v>2</v>
      </c>
      <c r="W2875" s="1">
        <f t="shared" si="268"/>
        <v>1.5</v>
      </c>
      <c r="X2875" s="17">
        <f>IFERROR(Z2875/AB2875,0)</f>
        <v>1.5</v>
      </c>
      <c r="Y2875" s="3">
        <f>SUBTOTAL(109,I2875:V2875)</f>
        <v>3</v>
      </c>
      <c r="Z2875" s="3">
        <f>Y2875-N2875</f>
        <v>3</v>
      </c>
      <c r="AA2875" s="3">
        <f t="shared" si="269"/>
        <v>2</v>
      </c>
      <c r="AB2875" s="3">
        <f>COUNTA(I2875:V2875)-COUNTA(N2875)</f>
        <v>2</v>
      </c>
      <c r="AC2875" s="74">
        <f t="array" ref="AC2875">AVERAGE(IF((COLUMN(I2875:V2875)&lt;&gt;COLUMN(N2875)), I2875:V2875))</f>
        <v>0.23076923076923078</v>
      </c>
    </row>
    <row r="2876" spans="1:29" x14ac:dyDescent="0.35">
      <c r="A2876" t="s">
        <v>4116</v>
      </c>
      <c r="B2876" t="s">
        <v>4117</v>
      </c>
      <c r="C2876" t="s">
        <v>3727</v>
      </c>
      <c r="D2876" s="1">
        <v>1.125</v>
      </c>
      <c r="E2876" s="2">
        <f t="shared" si="264"/>
        <v>0.66666666666666663</v>
      </c>
      <c r="F2876" s="2">
        <f t="shared" si="265"/>
        <v>1</v>
      </c>
      <c r="G2876" s="2">
        <f t="shared" si="266"/>
        <v>0.88888888888888884</v>
      </c>
      <c r="H2876" s="2">
        <f t="shared" si="267"/>
        <v>0.83333333333333337</v>
      </c>
      <c r="I2876" s="3">
        <v>1</v>
      </c>
      <c r="J2876" s="3">
        <v>1</v>
      </c>
      <c r="K2876" s="3">
        <v>1</v>
      </c>
      <c r="N2876" s="3">
        <v>1</v>
      </c>
      <c r="O2876" s="3">
        <v>1</v>
      </c>
      <c r="P2876" s="3">
        <v>2</v>
      </c>
      <c r="Q2876" s="3">
        <v>1</v>
      </c>
      <c r="R2876" s="3">
        <v>1</v>
      </c>
      <c r="T2876" s="3">
        <v>1</v>
      </c>
      <c r="U2876" s="3">
        <v>1</v>
      </c>
      <c r="W2876" s="1">
        <f t="shared" si="268"/>
        <v>1.125</v>
      </c>
      <c r="X2876" s="17">
        <f>IFERROR(Z2876/AB2876,0)</f>
        <v>1.1111111111111112</v>
      </c>
      <c r="Y2876" s="3">
        <f>SUBTOTAL(109,I2876:V2876)</f>
        <v>11</v>
      </c>
      <c r="Z2876" s="3">
        <f>Y2876-N2876</f>
        <v>10</v>
      </c>
      <c r="AA2876" s="3">
        <f t="shared" si="269"/>
        <v>10</v>
      </c>
      <c r="AB2876" s="3">
        <f>COUNTA(I2876:V2876)-COUNTA(N2876)</f>
        <v>9</v>
      </c>
      <c r="AC2876" s="74">
        <f t="array" ref="AC2876">AVERAGE(IF((COLUMN(I2876:V2876)&lt;&gt;COLUMN(N2876)), I2876:V2876))</f>
        <v>0.76923076923076927</v>
      </c>
    </row>
    <row r="2877" spans="1:29" x14ac:dyDescent="0.35">
      <c r="A2877" t="s">
        <v>4118</v>
      </c>
      <c r="B2877" t="s">
        <v>21</v>
      </c>
      <c r="C2877" t="s">
        <v>3727</v>
      </c>
      <c r="D2877" s="1">
        <v>10.199999999999999</v>
      </c>
      <c r="E2877" s="2">
        <f t="shared" si="264"/>
        <v>0.66666666666666663</v>
      </c>
      <c r="F2877" s="2">
        <f t="shared" si="265"/>
        <v>6.833333333333333</v>
      </c>
      <c r="G2877" s="2">
        <f t="shared" si="266"/>
        <v>9.8888888888888893</v>
      </c>
      <c r="H2877" s="2">
        <f t="shared" si="267"/>
        <v>11.083333333333334</v>
      </c>
      <c r="I2877" s="3">
        <v>8</v>
      </c>
      <c r="J2877" s="3">
        <v>18</v>
      </c>
      <c r="K2877" s="3">
        <v>10</v>
      </c>
      <c r="L2877" s="3">
        <v>16</v>
      </c>
      <c r="M2877" s="3">
        <v>8</v>
      </c>
      <c r="N2877" s="3">
        <v>33</v>
      </c>
      <c r="O2877" s="3">
        <v>7</v>
      </c>
      <c r="P2877" s="3">
        <v>17</v>
      </c>
      <c r="Q2877" s="3">
        <v>20</v>
      </c>
      <c r="R2877" s="3">
        <v>2</v>
      </c>
      <c r="T2877" s="3">
        <v>2</v>
      </c>
      <c r="V2877" s="3">
        <v>2</v>
      </c>
      <c r="W2877" s="1">
        <f t="shared" si="268"/>
        <v>10.199999999999999</v>
      </c>
      <c r="X2877" s="17">
        <f>IFERROR(Z2877/AB2877,0)</f>
        <v>10</v>
      </c>
      <c r="Y2877" s="3">
        <f>SUBTOTAL(109,I2877:V2877)</f>
        <v>143</v>
      </c>
      <c r="Z2877" s="3">
        <f>Y2877-N2877</f>
        <v>110</v>
      </c>
      <c r="AA2877" s="3">
        <f t="shared" si="269"/>
        <v>12</v>
      </c>
      <c r="AB2877" s="3">
        <f>COUNTA(I2877:V2877)-COUNTA(N2877)</f>
        <v>11</v>
      </c>
      <c r="AC2877" s="74">
        <f t="array" ref="AC2877">AVERAGE(IF((COLUMN(I2877:V2877)&lt;&gt;COLUMN(N2877)), I2877:V2877))</f>
        <v>8.4615384615384617</v>
      </c>
    </row>
    <row r="2878" spans="1:29" x14ac:dyDescent="0.35">
      <c r="A2878" t="s">
        <v>4119</v>
      </c>
      <c r="B2878" t="s">
        <v>1990</v>
      </c>
      <c r="C2878" t="s">
        <v>3727</v>
      </c>
      <c r="D2878" s="1">
        <v>14</v>
      </c>
      <c r="E2878" s="2">
        <f t="shared" ref="E2878:E2941" si="270">IFERROR(SUM(S2878:U2878)/3,"")</f>
        <v>0</v>
      </c>
      <c r="F2878" s="2">
        <f t="shared" ref="F2878:F2941" si="271">IFERROR(SUM(P2878:U2878)/6,"")</f>
        <v>0</v>
      </c>
      <c r="G2878" s="2">
        <f t="shared" ref="G2878:G2941" si="272">IFERROR(SUM(M2878:U2878)/9,"")</f>
        <v>0</v>
      </c>
      <c r="H2878" s="2">
        <f t="shared" ref="H2878:H2941" si="273">IFERROR(SUM(J2878:U2878)/12,"")</f>
        <v>1.1666666666666667</v>
      </c>
      <c r="I2878" s="3">
        <v>4</v>
      </c>
      <c r="J2878" s="3">
        <v>14</v>
      </c>
      <c r="W2878" s="1">
        <f t="shared" ref="W2878:W2941" si="274">IFERROR(AVERAGE((O2878:V2878),(J2878:M2878)),"0")</f>
        <v>14</v>
      </c>
      <c r="X2878" s="17">
        <f>IFERROR(Z2878/AB2878,0)</f>
        <v>9</v>
      </c>
      <c r="Y2878" s="3">
        <f>SUBTOTAL(109,I2878:V2878)</f>
        <v>18</v>
      </c>
      <c r="Z2878" s="3">
        <f>Y2878-N2878</f>
        <v>18</v>
      </c>
      <c r="AA2878" s="3">
        <f t="shared" si="269"/>
        <v>2</v>
      </c>
      <c r="AB2878" s="3">
        <f>COUNTA(I2878:V2878)-COUNTA(N2878)</f>
        <v>2</v>
      </c>
      <c r="AC2878" s="74">
        <f t="array" ref="AC2878">AVERAGE(IF((COLUMN(I2878:V2878)&lt;&gt;COLUMN(N2878)), I2878:V2878))</f>
        <v>1.3846153846153846</v>
      </c>
    </row>
    <row r="2879" spans="1:29" x14ac:dyDescent="0.35">
      <c r="A2879" t="s">
        <v>4120</v>
      </c>
      <c r="B2879" t="s">
        <v>1992</v>
      </c>
      <c r="C2879" t="s">
        <v>3727</v>
      </c>
      <c r="D2879" s="1">
        <v>2.25</v>
      </c>
      <c r="E2879" s="2">
        <f t="shared" si="270"/>
        <v>3.3333333333333335</v>
      </c>
      <c r="F2879" s="2">
        <f t="shared" si="271"/>
        <v>2.1666666666666665</v>
      </c>
      <c r="G2879" s="2">
        <f t="shared" si="272"/>
        <v>2.1111111111111112</v>
      </c>
      <c r="H2879" s="2">
        <f t="shared" si="273"/>
        <v>1.75</v>
      </c>
      <c r="J2879" s="3">
        <v>1</v>
      </c>
      <c r="L2879" s="3">
        <v>1</v>
      </c>
      <c r="N2879" s="3">
        <v>3</v>
      </c>
      <c r="O2879" s="3">
        <v>3</v>
      </c>
      <c r="P2879" s="3">
        <v>2</v>
      </c>
      <c r="Q2879" s="3">
        <v>1</v>
      </c>
      <c r="S2879" s="3">
        <v>2</v>
      </c>
      <c r="T2879" s="3">
        <v>6</v>
      </c>
      <c r="U2879" s="3">
        <v>2</v>
      </c>
      <c r="W2879" s="1">
        <f t="shared" si="274"/>
        <v>2.25</v>
      </c>
      <c r="X2879" s="17">
        <f>IFERROR(Z2879/AB2879,0)</f>
        <v>2.25</v>
      </c>
      <c r="Y2879" s="3">
        <f>SUBTOTAL(109,I2879:V2879)</f>
        <v>21</v>
      </c>
      <c r="Z2879" s="3">
        <f>Y2879-N2879</f>
        <v>18</v>
      </c>
      <c r="AA2879" s="3">
        <f t="shared" si="269"/>
        <v>9</v>
      </c>
      <c r="AB2879" s="3">
        <f>COUNTA(I2879:V2879)-COUNTA(N2879)</f>
        <v>8</v>
      </c>
      <c r="AC2879" s="74">
        <f t="array" ref="AC2879">AVERAGE(IF((COLUMN(I2879:V2879)&lt;&gt;COLUMN(N2879)), I2879:V2879))</f>
        <v>1.3846153846153846</v>
      </c>
    </row>
    <row r="2880" spans="1:29" x14ac:dyDescent="0.35">
      <c r="A2880" t="s">
        <v>4121</v>
      </c>
      <c r="B2880" t="s">
        <v>458</v>
      </c>
      <c r="C2880" t="s">
        <v>3727</v>
      </c>
      <c r="D2880" s="1">
        <v>1</v>
      </c>
      <c r="E2880" s="2">
        <f t="shared" si="270"/>
        <v>0</v>
      </c>
      <c r="F2880" s="2">
        <f t="shared" si="271"/>
        <v>0</v>
      </c>
      <c r="G2880" s="2">
        <f t="shared" si="272"/>
        <v>0</v>
      </c>
      <c r="H2880" s="2">
        <f t="shared" si="273"/>
        <v>8.3333333333333329E-2</v>
      </c>
      <c r="J2880" s="3">
        <v>1</v>
      </c>
      <c r="W2880" s="1">
        <f t="shared" si="274"/>
        <v>1</v>
      </c>
      <c r="X2880" s="17">
        <f>IFERROR(Z2880/AB2880,0)</f>
        <v>1</v>
      </c>
      <c r="Y2880" s="3">
        <f>SUBTOTAL(109,I2880:V2880)</f>
        <v>1</v>
      </c>
      <c r="Z2880" s="3">
        <f>Y2880-N2880</f>
        <v>1</v>
      </c>
      <c r="AA2880" s="3">
        <f t="shared" si="269"/>
        <v>1</v>
      </c>
      <c r="AB2880" s="3">
        <f>COUNTA(I2880:V2880)-COUNTA(N2880)</f>
        <v>1</v>
      </c>
      <c r="AC2880" s="74">
        <f t="array" ref="AC2880">AVERAGE(IF((COLUMN(I2880:V2880)&lt;&gt;COLUMN(N2880)), I2880:V2880))</f>
        <v>7.6923076923076927E-2</v>
      </c>
    </row>
    <row r="2881" spans="1:29" x14ac:dyDescent="0.35">
      <c r="A2881" t="s">
        <v>4122</v>
      </c>
      <c r="B2881" t="s">
        <v>460</v>
      </c>
      <c r="C2881" t="s">
        <v>3727</v>
      </c>
      <c r="D2881" s="1">
        <v>6.2857142857142856</v>
      </c>
      <c r="E2881" s="2">
        <f t="shared" si="270"/>
        <v>1</v>
      </c>
      <c r="F2881" s="2">
        <f t="shared" si="271"/>
        <v>3.3333333333333335</v>
      </c>
      <c r="G2881" s="2">
        <f t="shared" si="272"/>
        <v>4.7777777777777777</v>
      </c>
      <c r="H2881" s="2">
        <f t="shared" si="273"/>
        <v>4.583333333333333</v>
      </c>
      <c r="J2881" s="3">
        <v>5</v>
      </c>
      <c r="L2881" s="3">
        <v>7</v>
      </c>
      <c r="M2881" s="3">
        <v>4</v>
      </c>
      <c r="N2881" s="3">
        <v>11</v>
      </c>
      <c r="O2881" s="3">
        <v>8</v>
      </c>
      <c r="P2881" s="3">
        <v>5</v>
      </c>
      <c r="Q2881" s="3">
        <v>12</v>
      </c>
      <c r="S2881" s="3">
        <v>3</v>
      </c>
      <c r="W2881" s="1">
        <f t="shared" si="274"/>
        <v>6.2857142857142856</v>
      </c>
      <c r="X2881" s="17">
        <f>IFERROR(Z2881/AB2881,0)</f>
        <v>6.2857142857142856</v>
      </c>
      <c r="Y2881" s="3">
        <f>SUBTOTAL(109,I2881:V2881)</f>
        <v>55</v>
      </c>
      <c r="Z2881" s="3">
        <f>Y2881-N2881</f>
        <v>44</v>
      </c>
      <c r="AA2881" s="3">
        <f t="shared" si="269"/>
        <v>8</v>
      </c>
      <c r="AB2881" s="3">
        <f>COUNTA(I2881:V2881)-COUNTA(N2881)</f>
        <v>7</v>
      </c>
      <c r="AC2881" s="74">
        <f t="array" ref="AC2881">AVERAGE(IF((COLUMN(I2881:V2881)&lt;&gt;COLUMN(N2881)), I2881:V2881))</f>
        <v>3.3846153846153846</v>
      </c>
    </row>
    <row r="2882" spans="1:29" x14ac:dyDescent="0.35">
      <c r="A2882" t="s">
        <v>4123</v>
      </c>
      <c r="B2882" t="s">
        <v>462</v>
      </c>
      <c r="C2882" t="s">
        <v>3727</v>
      </c>
      <c r="D2882" s="1">
        <v>4</v>
      </c>
      <c r="E2882" s="2">
        <f t="shared" si="270"/>
        <v>0.66666666666666663</v>
      </c>
      <c r="F2882" s="2">
        <f t="shared" si="271"/>
        <v>2.5</v>
      </c>
      <c r="G2882" s="2">
        <f t="shared" si="272"/>
        <v>3.6666666666666665</v>
      </c>
      <c r="H2882" s="2">
        <f t="shared" si="273"/>
        <v>3.25</v>
      </c>
      <c r="J2882" s="3">
        <v>2</v>
      </c>
      <c r="L2882" s="3">
        <v>4</v>
      </c>
      <c r="M2882" s="3">
        <v>3</v>
      </c>
      <c r="N2882" s="3">
        <v>15</v>
      </c>
      <c r="P2882" s="3">
        <v>13</v>
      </c>
      <c r="S2882" s="3">
        <v>1</v>
      </c>
      <c r="T2882" s="3">
        <v>1</v>
      </c>
      <c r="W2882" s="1">
        <f t="shared" si="274"/>
        <v>4</v>
      </c>
      <c r="X2882" s="17">
        <f>IFERROR(Z2882/AB2882,0)</f>
        <v>4</v>
      </c>
      <c r="Y2882" s="3">
        <f>SUBTOTAL(109,I2882:V2882)</f>
        <v>39</v>
      </c>
      <c r="Z2882" s="3">
        <f>Y2882-N2882</f>
        <v>24</v>
      </c>
      <c r="AA2882" s="3">
        <f t="shared" si="269"/>
        <v>7</v>
      </c>
      <c r="AB2882" s="3">
        <f>COUNTA(I2882:V2882)-COUNTA(N2882)</f>
        <v>6</v>
      </c>
      <c r="AC2882" s="74">
        <f t="array" ref="AC2882">AVERAGE(IF((COLUMN(I2882:V2882)&lt;&gt;COLUMN(N2882)), I2882:V2882))</f>
        <v>1.8461538461538463</v>
      </c>
    </row>
    <row r="2883" spans="1:29" x14ac:dyDescent="0.35">
      <c r="A2883" t="s">
        <v>4124</v>
      </c>
      <c r="B2883" t="s">
        <v>464</v>
      </c>
      <c r="C2883" t="s">
        <v>3727</v>
      </c>
      <c r="D2883" s="1">
        <v>9.1818181818181817</v>
      </c>
      <c r="E2883" s="2">
        <f t="shared" si="270"/>
        <v>8</v>
      </c>
      <c r="F2883" s="2">
        <f t="shared" si="271"/>
        <v>8.8333333333333339</v>
      </c>
      <c r="G2883" s="2">
        <f t="shared" si="272"/>
        <v>10.222222222222221</v>
      </c>
      <c r="H2883" s="2">
        <f t="shared" si="273"/>
        <v>10.75</v>
      </c>
      <c r="I2883" s="3">
        <v>2</v>
      </c>
      <c r="J2883" s="3">
        <v>15</v>
      </c>
      <c r="K2883" s="3">
        <v>12</v>
      </c>
      <c r="L2883" s="3">
        <v>10</v>
      </c>
      <c r="M2883" s="3">
        <v>9</v>
      </c>
      <c r="N2883" s="3">
        <v>28</v>
      </c>
      <c r="O2883" s="3">
        <v>2</v>
      </c>
      <c r="P2883" s="3">
        <v>2</v>
      </c>
      <c r="Q2883" s="3">
        <v>20</v>
      </c>
      <c r="R2883" s="3">
        <v>7</v>
      </c>
      <c r="S2883" s="3">
        <v>3</v>
      </c>
      <c r="T2883" s="3">
        <v>11</v>
      </c>
      <c r="U2883" s="3">
        <v>10</v>
      </c>
      <c r="W2883" s="1">
        <f t="shared" si="274"/>
        <v>9.1818181818181817</v>
      </c>
      <c r="X2883" s="17">
        <f>IFERROR(Z2883/AB2883,0)</f>
        <v>8.5833333333333339</v>
      </c>
      <c r="Y2883" s="3">
        <f>SUBTOTAL(109,I2883:V2883)</f>
        <v>131</v>
      </c>
      <c r="Z2883" s="3">
        <f>Y2883-N2883</f>
        <v>103</v>
      </c>
      <c r="AA2883" s="3">
        <f t="shared" si="269"/>
        <v>13</v>
      </c>
      <c r="AB2883" s="3">
        <f>COUNTA(I2883:V2883)-COUNTA(N2883)</f>
        <v>12</v>
      </c>
      <c r="AC2883" s="74">
        <f t="array" ref="AC2883">AVERAGE(IF((COLUMN(I2883:V2883)&lt;&gt;COLUMN(N2883)), I2883:V2883))</f>
        <v>7.9230769230769234</v>
      </c>
    </row>
    <row r="2884" spans="1:29" x14ac:dyDescent="0.35">
      <c r="A2884" t="s">
        <v>4125</v>
      </c>
      <c r="B2884" t="s">
        <v>209</v>
      </c>
      <c r="C2884" t="s">
        <v>3727</v>
      </c>
      <c r="D2884" s="1">
        <v>2</v>
      </c>
      <c r="E2884" s="2">
        <f t="shared" si="270"/>
        <v>0</v>
      </c>
      <c r="F2884" s="2">
        <f t="shared" si="271"/>
        <v>0</v>
      </c>
      <c r="G2884" s="2">
        <f t="shared" si="272"/>
        <v>0</v>
      </c>
      <c r="H2884" s="2">
        <f t="shared" si="273"/>
        <v>0</v>
      </c>
      <c r="I2884" s="3">
        <v>2</v>
      </c>
      <c r="V2884" s="3">
        <v>2</v>
      </c>
      <c r="W2884" s="1">
        <f t="shared" si="274"/>
        <v>2</v>
      </c>
      <c r="X2884" s="17">
        <f>IFERROR(Z2884/AB2884,0)</f>
        <v>2</v>
      </c>
      <c r="Y2884" s="3">
        <f>SUBTOTAL(109,I2884:V2884)</f>
        <v>4</v>
      </c>
      <c r="Z2884" s="3">
        <f>Y2884-N2884</f>
        <v>4</v>
      </c>
      <c r="AA2884" s="3">
        <f t="shared" si="269"/>
        <v>2</v>
      </c>
      <c r="AB2884" s="3">
        <f>COUNTA(I2884:V2884)-COUNTA(N2884)</f>
        <v>2</v>
      </c>
      <c r="AC2884" s="74">
        <f t="array" ref="AC2884">AVERAGE(IF((COLUMN(I2884:V2884)&lt;&gt;COLUMN(N2884)), I2884:V2884))</f>
        <v>0.30769230769230771</v>
      </c>
    </row>
    <row r="2885" spans="1:29" x14ac:dyDescent="0.35">
      <c r="A2885" t="s">
        <v>4126</v>
      </c>
      <c r="B2885" t="s">
        <v>1249</v>
      </c>
      <c r="C2885" t="s">
        <v>3727</v>
      </c>
      <c r="D2885" s="1">
        <v>11.416666666666666</v>
      </c>
      <c r="E2885" s="2">
        <f t="shared" si="270"/>
        <v>13</v>
      </c>
      <c r="F2885" s="2">
        <f t="shared" si="271"/>
        <v>12.333333333333334</v>
      </c>
      <c r="G2885" s="2">
        <f t="shared" si="272"/>
        <v>12.111111111111111</v>
      </c>
      <c r="H2885" s="2">
        <f t="shared" si="273"/>
        <v>12.083333333333334</v>
      </c>
      <c r="I2885" s="3">
        <v>4</v>
      </c>
      <c r="J2885" s="3">
        <v>16</v>
      </c>
      <c r="K2885" s="3">
        <v>7</v>
      </c>
      <c r="L2885" s="3">
        <v>13</v>
      </c>
      <c r="M2885" s="3">
        <v>5</v>
      </c>
      <c r="N2885" s="3">
        <v>17</v>
      </c>
      <c r="O2885" s="3">
        <v>13</v>
      </c>
      <c r="P2885" s="3">
        <v>14</v>
      </c>
      <c r="Q2885" s="3">
        <v>12</v>
      </c>
      <c r="R2885" s="3">
        <v>9</v>
      </c>
      <c r="S2885" s="3">
        <v>21</v>
      </c>
      <c r="T2885" s="3">
        <v>6</v>
      </c>
      <c r="U2885" s="3">
        <v>12</v>
      </c>
      <c r="V2885" s="3">
        <v>9</v>
      </c>
      <c r="W2885" s="1">
        <f t="shared" si="274"/>
        <v>11.416666666666666</v>
      </c>
      <c r="X2885" s="17">
        <f>IFERROR(Z2885/AB2885,0)</f>
        <v>10.846153846153847</v>
      </c>
      <c r="Y2885" s="3">
        <f>SUBTOTAL(109,I2885:V2885)</f>
        <v>158</v>
      </c>
      <c r="Z2885" s="3">
        <f>Y2885-N2885</f>
        <v>141</v>
      </c>
      <c r="AA2885" s="3">
        <f t="shared" si="269"/>
        <v>14</v>
      </c>
      <c r="AB2885" s="3">
        <f>COUNTA(I2885:V2885)-COUNTA(N2885)</f>
        <v>13</v>
      </c>
      <c r="AC2885" s="74">
        <f t="array" ref="AC2885">AVERAGE(IF((COLUMN(I2885:V2885)&lt;&gt;COLUMN(N2885)), I2885:V2885))</f>
        <v>10.846153846153847</v>
      </c>
    </row>
    <row r="2886" spans="1:29" x14ac:dyDescent="0.35">
      <c r="A2886" t="s">
        <v>4127</v>
      </c>
      <c r="B2886" t="s">
        <v>467</v>
      </c>
      <c r="C2886" t="s">
        <v>3727</v>
      </c>
      <c r="D2886" s="1">
        <v>13.909090909090908</v>
      </c>
      <c r="E2886" s="2">
        <f t="shared" si="270"/>
        <v>15</v>
      </c>
      <c r="F2886" s="2">
        <f t="shared" si="271"/>
        <v>14.833333333333334</v>
      </c>
      <c r="G2886" s="2">
        <f t="shared" si="272"/>
        <v>15.444444444444445</v>
      </c>
      <c r="H2886" s="2">
        <f t="shared" si="273"/>
        <v>14.75</v>
      </c>
      <c r="I2886" s="3">
        <v>2</v>
      </c>
      <c r="J2886" s="3">
        <v>14</v>
      </c>
      <c r="K2886" s="3">
        <v>13</v>
      </c>
      <c r="L2886" s="3">
        <v>11</v>
      </c>
      <c r="M2886" s="3">
        <v>10</v>
      </c>
      <c r="N2886" s="3">
        <v>24</v>
      </c>
      <c r="O2886" s="3">
        <v>16</v>
      </c>
      <c r="P2886" s="3">
        <v>12</v>
      </c>
      <c r="Q2886" s="3">
        <v>14</v>
      </c>
      <c r="R2886" s="3">
        <v>18</v>
      </c>
      <c r="S2886" s="3">
        <v>17</v>
      </c>
      <c r="T2886" s="3">
        <v>10</v>
      </c>
      <c r="U2886" s="3">
        <v>18</v>
      </c>
      <c r="W2886" s="1">
        <f t="shared" si="274"/>
        <v>13.909090909090908</v>
      </c>
      <c r="X2886" s="17">
        <f>IFERROR(Z2886/AB2886,0)</f>
        <v>12.916666666666666</v>
      </c>
      <c r="Y2886" s="3">
        <f>SUBTOTAL(109,I2886:V2886)</f>
        <v>179</v>
      </c>
      <c r="Z2886" s="3">
        <f>Y2886-N2886</f>
        <v>155</v>
      </c>
      <c r="AA2886" s="3">
        <f t="shared" si="269"/>
        <v>13</v>
      </c>
      <c r="AB2886" s="3">
        <f>COUNTA(I2886:V2886)-COUNTA(N2886)</f>
        <v>12</v>
      </c>
      <c r="AC2886" s="74">
        <f t="array" ref="AC2886">AVERAGE(IF((COLUMN(I2886:V2886)&lt;&gt;COLUMN(N2886)), I2886:V2886))</f>
        <v>11.923076923076923</v>
      </c>
    </row>
    <row r="2887" spans="1:29" x14ac:dyDescent="0.35">
      <c r="A2887" t="s">
        <v>4128</v>
      </c>
      <c r="B2887" t="s">
        <v>3122</v>
      </c>
      <c r="C2887" t="s">
        <v>3727</v>
      </c>
      <c r="D2887" s="1" t="s">
        <v>71</v>
      </c>
      <c r="E2887" s="2">
        <f t="shared" si="270"/>
        <v>0</v>
      </c>
      <c r="F2887" s="2">
        <f t="shared" si="271"/>
        <v>0</v>
      </c>
      <c r="G2887" s="2">
        <f t="shared" si="272"/>
        <v>0</v>
      </c>
      <c r="H2887" s="2">
        <f t="shared" si="273"/>
        <v>0</v>
      </c>
      <c r="I2887" s="3">
        <v>1</v>
      </c>
      <c r="W2887" s="1" t="str">
        <f t="shared" si="274"/>
        <v>0</v>
      </c>
      <c r="X2887" s="17">
        <f>IFERROR(Z2887/AB2887,0)</f>
        <v>1</v>
      </c>
      <c r="Y2887" s="3">
        <f>SUBTOTAL(109,I2887:V2887)</f>
        <v>1</v>
      </c>
      <c r="Z2887" s="3">
        <f>Y2887-N2887</f>
        <v>1</v>
      </c>
      <c r="AA2887" s="3">
        <f t="shared" ref="AA2887:AA2950" si="275">COUNTA(I2887:V2887)</f>
        <v>1</v>
      </c>
      <c r="AB2887" s="3">
        <f>COUNTA(I2887:V2887)-COUNTA(N2887)</f>
        <v>1</v>
      </c>
      <c r="AC2887" s="74">
        <f t="array" ref="AC2887">AVERAGE(IF((COLUMN(I2887:V2887)&lt;&gt;COLUMN(N2887)), I2887:V2887))</f>
        <v>7.6923076923076927E-2</v>
      </c>
    </row>
    <row r="2888" spans="1:29" x14ac:dyDescent="0.35">
      <c r="A2888" t="s">
        <v>4129</v>
      </c>
      <c r="B2888" t="s">
        <v>211</v>
      </c>
      <c r="C2888" t="s">
        <v>3727</v>
      </c>
      <c r="D2888" s="1">
        <v>22.833333333333332</v>
      </c>
      <c r="E2888" s="2">
        <f t="shared" si="270"/>
        <v>27.333333333333332</v>
      </c>
      <c r="F2888" s="2">
        <f t="shared" si="271"/>
        <v>28.333333333333332</v>
      </c>
      <c r="G2888" s="2">
        <f t="shared" si="272"/>
        <v>24.444444444444443</v>
      </c>
      <c r="H2888" s="2">
        <f t="shared" si="273"/>
        <v>23.75</v>
      </c>
      <c r="I2888" s="3">
        <v>17</v>
      </c>
      <c r="J2888" s="3">
        <v>20</v>
      </c>
      <c r="K2888" s="3">
        <v>20</v>
      </c>
      <c r="L2888" s="3">
        <v>25</v>
      </c>
      <c r="M2888" s="3">
        <v>7</v>
      </c>
      <c r="N2888" s="3">
        <v>18</v>
      </c>
      <c r="O2888" s="3">
        <v>25</v>
      </c>
      <c r="P2888" s="3">
        <v>24</v>
      </c>
      <c r="Q2888" s="3">
        <v>35</v>
      </c>
      <c r="R2888" s="3">
        <v>29</v>
      </c>
      <c r="S2888" s="3">
        <v>34</v>
      </c>
      <c r="T2888" s="3">
        <v>20</v>
      </c>
      <c r="U2888" s="3">
        <v>28</v>
      </c>
      <c r="V2888" s="3">
        <v>7</v>
      </c>
      <c r="W2888" s="1">
        <f t="shared" si="274"/>
        <v>22.833333333333332</v>
      </c>
      <c r="X2888" s="17">
        <f>IFERROR(Z2888/AB2888,0)</f>
        <v>22.384615384615383</v>
      </c>
      <c r="Y2888" s="3">
        <f>SUBTOTAL(109,I2888:V2888)</f>
        <v>309</v>
      </c>
      <c r="Z2888" s="3">
        <f>Y2888-N2888</f>
        <v>291</v>
      </c>
      <c r="AA2888" s="3">
        <f t="shared" si="275"/>
        <v>14</v>
      </c>
      <c r="AB2888" s="3">
        <f>COUNTA(I2888:V2888)-COUNTA(N2888)</f>
        <v>13</v>
      </c>
      <c r="AC2888" s="74">
        <f t="array" ref="AC2888">AVERAGE(IF((COLUMN(I2888:V2888)&lt;&gt;COLUMN(N2888)), I2888:V2888))</f>
        <v>22.384615384615383</v>
      </c>
    </row>
    <row r="2889" spans="1:29" x14ac:dyDescent="0.35">
      <c r="A2889" t="s">
        <v>4130</v>
      </c>
      <c r="B2889" t="s">
        <v>4131</v>
      </c>
      <c r="C2889" t="s">
        <v>3727</v>
      </c>
      <c r="D2889" s="1">
        <v>6</v>
      </c>
      <c r="E2889" s="2">
        <f t="shared" si="270"/>
        <v>0</v>
      </c>
      <c r="F2889" s="2">
        <f t="shared" si="271"/>
        <v>0</v>
      </c>
      <c r="G2889" s="2">
        <f t="shared" si="272"/>
        <v>0</v>
      </c>
      <c r="H2889" s="2">
        <f t="shared" si="273"/>
        <v>0.5</v>
      </c>
      <c r="I2889" s="3">
        <v>1</v>
      </c>
      <c r="J2889" s="3">
        <v>6</v>
      </c>
      <c r="W2889" s="1">
        <f t="shared" si="274"/>
        <v>6</v>
      </c>
      <c r="X2889" s="17">
        <f>IFERROR(Z2889/AB2889,0)</f>
        <v>3.5</v>
      </c>
      <c r="Y2889" s="3">
        <f>SUBTOTAL(109,I2889:V2889)</f>
        <v>7</v>
      </c>
      <c r="Z2889" s="3">
        <f>Y2889-N2889</f>
        <v>7</v>
      </c>
      <c r="AA2889" s="3">
        <f t="shared" si="275"/>
        <v>2</v>
      </c>
      <c r="AB2889" s="3">
        <f>COUNTA(I2889:V2889)-COUNTA(N2889)</f>
        <v>2</v>
      </c>
      <c r="AC2889" s="74">
        <f t="array" ref="AC2889">AVERAGE(IF((COLUMN(I2889:V2889)&lt;&gt;COLUMN(N2889)), I2889:V2889))</f>
        <v>0.53846153846153844</v>
      </c>
    </row>
    <row r="2890" spans="1:29" x14ac:dyDescent="0.35">
      <c r="A2890" t="s">
        <v>4132</v>
      </c>
      <c r="B2890" t="s">
        <v>470</v>
      </c>
      <c r="C2890" t="s">
        <v>3727</v>
      </c>
      <c r="D2890" s="1">
        <v>6</v>
      </c>
      <c r="E2890" s="2">
        <f t="shared" si="270"/>
        <v>0</v>
      </c>
      <c r="F2890" s="2">
        <f t="shared" si="271"/>
        <v>0</v>
      </c>
      <c r="G2890" s="2">
        <f t="shared" si="272"/>
        <v>0</v>
      </c>
      <c r="H2890" s="2">
        <f t="shared" si="273"/>
        <v>0.5</v>
      </c>
      <c r="I2890" s="3">
        <v>4</v>
      </c>
      <c r="J2890" s="3">
        <v>6</v>
      </c>
      <c r="W2890" s="1">
        <f t="shared" si="274"/>
        <v>6</v>
      </c>
      <c r="X2890" s="17">
        <f>IFERROR(Z2890/AB2890,0)</f>
        <v>5</v>
      </c>
      <c r="Y2890" s="3">
        <f>SUBTOTAL(109,I2890:V2890)</f>
        <v>10</v>
      </c>
      <c r="Z2890" s="3">
        <f>Y2890-N2890</f>
        <v>10</v>
      </c>
      <c r="AA2890" s="3">
        <f t="shared" si="275"/>
        <v>2</v>
      </c>
      <c r="AB2890" s="3">
        <f>COUNTA(I2890:V2890)-COUNTA(N2890)</f>
        <v>2</v>
      </c>
      <c r="AC2890" s="74">
        <f t="array" ref="AC2890">AVERAGE(IF((COLUMN(I2890:V2890)&lt;&gt;COLUMN(N2890)), I2890:V2890))</f>
        <v>0.76923076923076927</v>
      </c>
    </row>
    <row r="2891" spans="1:29" x14ac:dyDescent="0.35">
      <c r="A2891" t="s">
        <v>4133</v>
      </c>
      <c r="B2891" t="s">
        <v>472</v>
      </c>
      <c r="C2891" t="s">
        <v>3727</v>
      </c>
      <c r="D2891" s="1">
        <v>7.7272727272727275</v>
      </c>
      <c r="E2891" s="2">
        <f t="shared" si="270"/>
        <v>12.333333333333334</v>
      </c>
      <c r="F2891" s="2">
        <f t="shared" si="271"/>
        <v>10</v>
      </c>
      <c r="G2891" s="2">
        <f t="shared" si="272"/>
        <v>10.777777777777779</v>
      </c>
      <c r="H2891" s="2">
        <f t="shared" si="273"/>
        <v>8.9166666666666661</v>
      </c>
      <c r="J2891" s="3">
        <v>2</v>
      </c>
      <c r="L2891" s="3">
        <v>8</v>
      </c>
      <c r="M2891" s="3">
        <v>2</v>
      </c>
      <c r="N2891" s="3">
        <v>26</v>
      </c>
      <c r="O2891" s="3">
        <v>9</v>
      </c>
      <c r="P2891" s="3">
        <v>11</v>
      </c>
      <c r="Q2891" s="3">
        <v>8</v>
      </c>
      <c r="R2891" s="3">
        <v>4</v>
      </c>
      <c r="S2891" s="3">
        <v>5</v>
      </c>
      <c r="T2891" s="3">
        <v>11</v>
      </c>
      <c r="U2891" s="3">
        <v>21</v>
      </c>
      <c r="V2891" s="3">
        <v>4</v>
      </c>
      <c r="W2891" s="1">
        <f t="shared" si="274"/>
        <v>7.7272727272727275</v>
      </c>
      <c r="X2891" s="17">
        <f>IFERROR(Z2891/AB2891,0)</f>
        <v>7.7272727272727275</v>
      </c>
      <c r="Y2891" s="3">
        <f>SUBTOTAL(109,I2891:V2891)</f>
        <v>111</v>
      </c>
      <c r="Z2891" s="3">
        <f>Y2891-N2891</f>
        <v>85</v>
      </c>
      <c r="AA2891" s="3">
        <f t="shared" si="275"/>
        <v>12</v>
      </c>
      <c r="AB2891" s="3">
        <f>COUNTA(I2891:V2891)-COUNTA(N2891)</f>
        <v>11</v>
      </c>
      <c r="AC2891" s="74">
        <f t="array" ref="AC2891">AVERAGE(IF((COLUMN(I2891:V2891)&lt;&gt;COLUMN(N2891)), I2891:V2891))</f>
        <v>6.5384615384615383</v>
      </c>
    </row>
    <row r="2892" spans="1:29" x14ac:dyDescent="0.35">
      <c r="A2892" t="s">
        <v>4134</v>
      </c>
      <c r="B2892" t="s">
        <v>1254</v>
      </c>
      <c r="C2892" t="s">
        <v>3727</v>
      </c>
      <c r="D2892" s="1">
        <v>1.5</v>
      </c>
      <c r="E2892" s="2">
        <f t="shared" si="270"/>
        <v>0.33333333333333331</v>
      </c>
      <c r="F2892" s="2">
        <f t="shared" si="271"/>
        <v>0.5</v>
      </c>
      <c r="G2892" s="2">
        <f t="shared" si="272"/>
        <v>0.33333333333333331</v>
      </c>
      <c r="H2892" s="2">
        <f t="shared" si="273"/>
        <v>0.41666666666666669</v>
      </c>
      <c r="J2892" s="3">
        <v>2</v>
      </c>
      <c r="Q2892" s="3">
        <v>2</v>
      </c>
      <c r="U2892" s="3">
        <v>1</v>
      </c>
      <c r="V2892" s="3">
        <v>1</v>
      </c>
      <c r="W2892" s="1">
        <f t="shared" si="274"/>
        <v>1.5</v>
      </c>
      <c r="X2892" s="17">
        <f>IFERROR(Z2892/AB2892,0)</f>
        <v>1.5</v>
      </c>
      <c r="Y2892" s="3">
        <f>SUBTOTAL(109,I2892:V2892)</f>
        <v>6</v>
      </c>
      <c r="Z2892" s="3">
        <f>Y2892-N2892</f>
        <v>6</v>
      </c>
      <c r="AA2892" s="3">
        <f t="shared" si="275"/>
        <v>4</v>
      </c>
      <c r="AB2892" s="3">
        <f>COUNTA(I2892:V2892)-COUNTA(N2892)</f>
        <v>4</v>
      </c>
      <c r="AC2892" s="74">
        <f t="array" ref="AC2892">AVERAGE(IF((COLUMN(I2892:V2892)&lt;&gt;COLUMN(N2892)), I2892:V2892))</f>
        <v>0.46153846153846156</v>
      </c>
    </row>
    <row r="2893" spans="1:29" x14ac:dyDescent="0.35">
      <c r="A2893" t="s">
        <v>4135</v>
      </c>
      <c r="B2893" t="s">
        <v>213</v>
      </c>
      <c r="C2893" t="s">
        <v>3727</v>
      </c>
      <c r="D2893" s="1">
        <v>5.1818181818181817</v>
      </c>
      <c r="E2893" s="2">
        <f t="shared" si="270"/>
        <v>5</v>
      </c>
      <c r="F2893" s="2">
        <f t="shared" si="271"/>
        <v>4</v>
      </c>
      <c r="G2893" s="2">
        <f t="shared" si="272"/>
        <v>6.2222222222222223</v>
      </c>
      <c r="H2893" s="2">
        <f t="shared" si="273"/>
        <v>6.25</v>
      </c>
      <c r="I2893" s="3">
        <v>5</v>
      </c>
      <c r="J2893" s="3">
        <v>12</v>
      </c>
      <c r="K2893" s="3">
        <v>4</v>
      </c>
      <c r="L2893" s="3">
        <v>3</v>
      </c>
      <c r="M2893" s="3">
        <v>5</v>
      </c>
      <c r="N2893" s="3">
        <v>22</v>
      </c>
      <c r="O2893" s="3">
        <v>5</v>
      </c>
      <c r="P2893" s="3">
        <v>2</v>
      </c>
      <c r="Q2893" s="3">
        <v>2</v>
      </c>
      <c r="R2893" s="3">
        <v>5</v>
      </c>
      <c r="S2893" s="3">
        <v>2</v>
      </c>
      <c r="U2893" s="3">
        <v>13</v>
      </c>
      <c r="V2893" s="3">
        <v>4</v>
      </c>
      <c r="W2893" s="1">
        <f t="shared" si="274"/>
        <v>5.1818181818181817</v>
      </c>
      <c r="X2893" s="17">
        <f>IFERROR(Z2893/AB2893,0)</f>
        <v>5.166666666666667</v>
      </c>
      <c r="Y2893" s="3">
        <f>SUBTOTAL(109,I2893:V2893)</f>
        <v>84</v>
      </c>
      <c r="Z2893" s="3">
        <f>Y2893-N2893</f>
        <v>62</v>
      </c>
      <c r="AA2893" s="3">
        <f t="shared" si="275"/>
        <v>13</v>
      </c>
      <c r="AB2893" s="3">
        <f>COUNTA(I2893:V2893)-COUNTA(N2893)</f>
        <v>12</v>
      </c>
      <c r="AC2893" s="74">
        <f t="array" ref="AC2893">AVERAGE(IF((COLUMN(I2893:V2893)&lt;&gt;COLUMN(N2893)), I2893:V2893))</f>
        <v>4.7692307692307692</v>
      </c>
    </row>
    <row r="2894" spans="1:29" x14ac:dyDescent="0.35">
      <c r="A2894" t="s">
        <v>4136</v>
      </c>
      <c r="B2894" t="s">
        <v>479</v>
      </c>
      <c r="C2894" t="s">
        <v>3727</v>
      </c>
      <c r="D2894" s="1">
        <v>2</v>
      </c>
      <c r="E2894" s="2">
        <f t="shared" si="270"/>
        <v>0.66666666666666663</v>
      </c>
      <c r="F2894" s="2">
        <f t="shared" si="271"/>
        <v>0.33333333333333331</v>
      </c>
      <c r="G2894" s="2">
        <f t="shared" si="272"/>
        <v>0.22222222222222221</v>
      </c>
      <c r="H2894" s="2">
        <f t="shared" si="273"/>
        <v>0.16666666666666666</v>
      </c>
      <c r="T2894" s="3">
        <v>2</v>
      </c>
      <c r="W2894" s="1">
        <f t="shared" si="274"/>
        <v>2</v>
      </c>
      <c r="X2894" s="17">
        <f>IFERROR(Z2894/AB2894,0)</f>
        <v>2</v>
      </c>
      <c r="Y2894" s="3">
        <f>SUBTOTAL(109,I2894:V2894)</f>
        <v>2</v>
      </c>
      <c r="Z2894" s="3">
        <f>Y2894-N2894</f>
        <v>2</v>
      </c>
      <c r="AA2894" s="3">
        <f t="shared" si="275"/>
        <v>1</v>
      </c>
      <c r="AB2894" s="3">
        <f>COUNTA(I2894:V2894)-COUNTA(N2894)</f>
        <v>1</v>
      </c>
      <c r="AC2894" s="74">
        <f t="array" ref="AC2894">AVERAGE(IF((COLUMN(I2894:V2894)&lt;&gt;COLUMN(N2894)), I2894:V2894))</f>
        <v>0.15384615384615385</v>
      </c>
    </row>
    <row r="2895" spans="1:29" x14ac:dyDescent="0.35">
      <c r="A2895" t="s">
        <v>4137</v>
      </c>
      <c r="B2895" t="s">
        <v>481</v>
      </c>
      <c r="C2895" t="s">
        <v>3727</v>
      </c>
      <c r="D2895" s="1">
        <v>7.75</v>
      </c>
      <c r="E2895" s="2">
        <f t="shared" si="270"/>
        <v>9.6666666666666661</v>
      </c>
      <c r="F2895" s="2">
        <f t="shared" si="271"/>
        <v>8.6666666666666661</v>
      </c>
      <c r="G2895" s="2">
        <f t="shared" si="272"/>
        <v>8.7777777777777786</v>
      </c>
      <c r="H2895" s="2">
        <f t="shared" si="273"/>
        <v>8.3333333333333339</v>
      </c>
      <c r="I2895" s="3">
        <v>4</v>
      </c>
      <c r="J2895" s="3">
        <v>1</v>
      </c>
      <c r="K2895" s="3">
        <v>9</v>
      </c>
      <c r="L2895" s="3">
        <v>11</v>
      </c>
      <c r="M2895" s="3">
        <v>7</v>
      </c>
      <c r="N2895" s="3">
        <v>13</v>
      </c>
      <c r="O2895" s="3">
        <v>7</v>
      </c>
      <c r="P2895" s="3">
        <v>12</v>
      </c>
      <c r="Q2895" s="3">
        <v>10</v>
      </c>
      <c r="R2895" s="3">
        <v>1</v>
      </c>
      <c r="S2895" s="3">
        <v>4</v>
      </c>
      <c r="T2895" s="3">
        <v>13</v>
      </c>
      <c r="U2895" s="3">
        <v>12</v>
      </c>
      <c r="V2895" s="3">
        <v>6</v>
      </c>
      <c r="W2895" s="1">
        <f t="shared" si="274"/>
        <v>7.75</v>
      </c>
      <c r="X2895" s="17">
        <f>IFERROR(Z2895/AB2895,0)</f>
        <v>7.4615384615384617</v>
      </c>
      <c r="Y2895" s="3">
        <f>SUBTOTAL(109,I2895:V2895)</f>
        <v>110</v>
      </c>
      <c r="Z2895" s="3">
        <f>Y2895-N2895</f>
        <v>97</v>
      </c>
      <c r="AA2895" s="3">
        <f t="shared" si="275"/>
        <v>14</v>
      </c>
      <c r="AB2895" s="3">
        <f>COUNTA(I2895:V2895)-COUNTA(N2895)</f>
        <v>13</v>
      </c>
      <c r="AC2895" s="74">
        <f t="array" ref="AC2895">AVERAGE(IF((COLUMN(I2895:V2895)&lt;&gt;COLUMN(N2895)), I2895:V2895))</f>
        <v>7.4615384615384617</v>
      </c>
    </row>
    <row r="2896" spans="1:29" x14ac:dyDescent="0.35">
      <c r="A2896" t="s">
        <v>4138</v>
      </c>
      <c r="B2896" t="s">
        <v>1258</v>
      </c>
      <c r="C2896" t="s">
        <v>3727</v>
      </c>
      <c r="D2896" s="1" t="s">
        <v>71</v>
      </c>
      <c r="E2896" s="2">
        <f t="shared" si="270"/>
        <v>0</v>
      </c>
      <c r="F2896" s="2">
        <f t="shared" si="271"/>
        <v>0</v>
      </c>
      <c r="G2896" s="2">
        <f t="shared" si="272"/>
        <v>0.1111111111111111</v>
      </c>
      <c r="H2896" s="2">
        <f t="shared" si="273"/>
        <v>8.3333333333333329E-2</v>
      </c>
      <c r="N2896" s="3">
        <v>1</v>
      </c>
      <c r="W2896" s="1" t="str">
        <f t="shared" si="274"/>
        <v>0</v>
      </c>
      <c r="X2896" s="17">
        <f>IFERROR(Z2896/AB2896,0)</f>
        <v>0</v>
      </c>
      <c r="Y2896" s="3">
        <f>SUBTOTAL(109,I2896:V2896)</f>
        <v>1</v>
      </c>
      <c r="Z2896" s="3">
        <f>Y2896-N2896</f>
        <v>0</v>
      </c>
      <c r="AA2896" s="3">
        <f t="shared" si="275"/>
        <v>1</v>
      </c>
      <c r="AB2896" s="3">
        <f>COUNTA(I2896:V2896)-COUNTA(N2896)</f>
        <v>0</v>
      </c>
      <c r="AC2896" s="74">
        <f t="array" ref="AC2896">AVERAGE(IF((COLUMN(I2896:V2896)&lt;&gt;COLUMN(N2896)), I2896:V2896))</f>
        <v>0</v>
      </c>
    </row>
    <row r="2897" spans="1:29" x14ac:dyDescent="0.35">
      <c r="A2897" t="s">
        <v>4139</v>
      </c>
      <c r="B2897" t="s">
        <v>4140</v>
      </c>
      <c r="C2897" t="s">
        <v>3727</v>
      </c>
      <c r="D2897" s="1">
        <v>1.75</v>
      </c>
      <c r="E2897" s="2">
        <f t="shared" si="270"/>
        <v>1.6666666666666667</v>
      </c>
      <c r="F2897" s="2">
        <f t="shared" si="271"/>
        <v>1.3333333333333333</v>
      </c>
      <c r="G2897" s="2">
        <f t="shared" si="272"/>
        <v>1.2222222222222223</v>
      </c>
      <c r="H2897" s="2">
        <f t="shared" si="273"/>
        <v>1</v>
      </c>
      <c r="L2897" s="3">
        <v>1</v>
      </c>
      <c r="M2897" s="3">
        <v>2</v>
      </c>
      <c r="O2897" s="3">
        <v>1</v>
      </c>
      <c r="P2897" s="3">
        <v>3</v>
      </c>
      <c r="S2897" s="3">
        <v>1</v>
      </c>
      <c r="T2897" s="3">
        <v>2</v>
      </c>
      <c r="U2897" s="3">
        <v>2</v>
      </c>
      <c r="V2897" s="3">
        <v>2</v>
      </c>
      <c r="W2897" s="1">
        <f t="shared" si="274"/>
        <v>1.75</v>
      </c>
      <c r="X2897" s="17">
        <f>IFERROR(Z2897/AB2897,0)</f>
        <v>1.75</v>
      </c>
      <c r="Y2897" s="3">
        <f>SUBTOTAL(109,I2897:V2897)</f>
        <v>14</v>
      </c>
      <c r="Z2897" s="3">
        <f>Y2897-N2897</f>
        <v>14</v>
      </c>
      <c r="AA2897" s="3">
        <f t="shared" si="275"/>
        <v>8</v>
      </c>
      <c r="AB2897" s="3">
        <f>COUNTA(I2897:V2897)-COUNTA(N2897)</f>
        <v>8</v>
      </c>
      <c r="AC2897" s="74">
        <f t="array" ref="AC2897">AVERAGE(IF((COLUMN(I2897:V2897)&lt;&gt;COLUMN(N2897)), I2897:V2897))</f>
        <v>1.0769230769230769</v>
      </c>
    </row>
    <row r="2898" spans="1:29" x14ac:dyDescent="0.35">
      <c r="A2898" t="s">
        <v>4141</v>
      </c>
      <c r="B2898" t="s">
        <v>215</v>
      </c>
      <c r="C2898" t="s">
        <v>3727</v>
      </c>
      <c r="D2898" s="1">
        <v>15.333333333333334</v>
      </c>
      <c r="E2898" s="2">
        <f t="shared" si="270"/>
        <v>17</v>
      </c>
      <c r="F2898" s="2">
        <f t="shared" si="271"/>
        <v>17.166666666666668</v>
      </c>
      <c r="G2898" s="2">
        <f t="shared" si="272"/>
        <v>18.555555555555557</v>
      </c>
      <c r="H2898" s="2">
        <f t="shared" si="273"/>
        <v>18.083333333333332</v>
      </c>
      <c r="I2898" s="3">
        <v>11</v>
      </c>
      <c r="J2898" s="3">
        <v>14</v>
      </c>
      <c r="K2898" s="3">
        <v>17</v>
      </c>
      <c r="L2898" s="3">
        <v>19</v>
      </c>
      <c r="M2898" s="3">
        <v>17</v>
      </c>
      <c r="N2898" s="3">
        <v>41</v>
      </c>
      <c r="O2898" s="3">
        <v>6</v>
      </c>
      <c r="P2898" s="3">
        <v>10</v>
      </c>
      <c r="Q2898" s="3">
        <v>26</v>
      </c>
      <c r="R2898" s="3">
        <v>16</v>
      </c>
      <c r="S2898" s="3">
        <v>14</v>
      </c>
      <c r="T2898" s="3">
        <v>20</v>
      </c>
      <c r="U2898" s="3">
        <v>17</v>
      </c>
      <c r="V2898" s="3">
        <v>8</v>
      </c>
      <c r="W2898" s="1">
        <f t="shared" si="274"/>
        <v>15.333333333333334</v>
      </c>
      <c r="X2898" s="17">
        <f>IFERROR(Z2898/AB2898,0)</f>
        <v>15</v>
      </c>
      <c r="Y2898" s="3">
        <f>SUBTOTAL(109,I2898:V2898)</f>
        <v>236</v>
      </c>
      <c r="Z2898" s="3">
        <f>Y2898-N2898</f>
        <v>195</v>
      </c>
      <c r="AA2898" s="3">
        <f t="shared" si="275"/>
        <v>14</v>
      </c>
      <c r="AB2898" s="3">
        <f>COUNTA(I2898:V2898)-COUNTA(N2898)</f>
        <v>13</v>
      </c>
      <c r="AC2898" s="74">
        <f t="array" ref="AC2898">AVERAGE(IF((COLUMN(I2898:V2898)&lt;&gt;COLUMN(N2898)), I2898:V2898))</f>
        <v>15</v>
      </c>
    </row>
    <row r="2899" spans="1:29" x14ac:dyDescent="0.35">
      <c r="A2899" t="s">
        <v>4142</v>
      </c>
      <c r="B2899" t="s">
        <v>217</v>
      </c>
      <c r="C2899" t="s">
        <v>3727</v>
      </c>
      <c r="D2899" s="1">
        <v>27.833333333333332</v>
      </c>
      <c r="E2899" s="2">
        <f t="shared" si="270"/>
        <v>22</v>
      </c>
      <c r="F2899" s="2">
        <f t="shared" si="271"/>
        <v>27</v>
      </c>
      <c r="G2899" s="2">
        <f t="shared" si="272"/>
        <v>27.888888888888889</v>
      </c>
      <c r="H2899" s="2">
        <f t="shared" si="273"/>
        <v>29.083333333333332</v>
      </c>
      <c r="I2899" s="3">
        <v>12</v>
      </c>
      <c r="J2899" s="3">
        <v>30</v>
      </c>
      <c r="K2899" s="3">
        <v>35</v>
      </c>
      <c r="L2899" s="3">
        <v>33</v>
      </c>
      <c r="M2899" s="3">
        <v>29</v>
      </c>
      <c r="N2899" s="3">
        <v>32</v>
      </c>
      <c r="O2899" s="3">
        <v>28</v>
      </c>
      <c r="P2899" s="3">
        <v>21</v>
      </c>
      <c r="Q2899" s="3">
        <v>51</v>
      </c>
      <c r="R2899" s="3">
        <v>24</v>
      </c>
      <c r="S2899" s="3">
        <v>21</v>
      </c>
      <c r="T2899" s="3">
        <v>20</v>
      </c>
      <c r="U2899" s="3">
        <v>25</v>
      </c>
      <c r="V2899" s="3">
        <v>17</v>
      </c>
      <c r="W2899" s="1">
        <f t="shared" si="274"/>
        <v>27.833333333333332</v>
      </c>
      <c r="X2899" s="17">
        <f>IFERROR(Z2899/AB2899,0)</f>
        <v>26.615384615384617</v>
      </c>
      <c r="Y2899" s="3">
        <f>SUBTOTAL(109,I2899:V2899)</f>
        <v>378</v>
      </c>
      <c r="Z2899" s="3">
        <f>Y2899-N2899</f>
        <v>346</v>
      </c>
      <c r="AA2899" s="3">
        <f t="shared" si="275"/>
        <v>14</v>
      </c>
      <c r="AB2899" s="3">
        <f>COUNTA(I2899:V2899)-COUNTA(N2899)</f>
        <v>13</v>
      </c>
      <c r="AC2899" s="74">
        <f t="array" ref="AC2899">AVERAGE(IF((COLUMN(I2899:V2899)&lt;&gt;COLUMN(N2899)), I2899:V2899))</f>
        <v>26.615384615384617</v>
      </c>
    </row>
    <row r="2900" spans="1:29" x14ac:dyDescent="0.35">
      <c r="A2900" t="s">
        <v>4143</v>
      </c>
      <c r="B2900" t="s">
        <v>219</v>
      </c>
      <c r="C2900" t="s">
        <v>3727</v>
      </c>
      <c r="D2900" s="1">
        <v>21.166666666666668</v>
      </c>
      <c r="E2900" s="2">
        <f t="shared" si="270"/>
        <v>24.333333333333332</v>
      </c>
      <c r="F2900" s="2">
        <f t="shared" si="271"/>
        <v>23.666666666666668</v>
      </c>
      <c r="G2900" s="2">
        <f t="shared" si="272"/>
        <v>26.666666666666668</v>
      </c>
      <c r="H2900" s="2">
        <f t="shared" si="273"/>
        <v>25.333333333333332</v>
      </c>
      <c r="I2900" s="3">
        <v>10</v>
      </c>
      <c r="J2900" s="3">
        <v>15</v>
      </c>
      <c r="K2900" s="3">
        <v>29</v>
      </c>
      <c r="L2900" s="3">
        <v>20</v>
      </c>
      <c r="M2900" s="3">
        <v>19</v>
      </c>
      <c r="N2900" s="3">
        <v>62</v>
      </c>
      <c r="O2900" s="3">
        <v>17</v>
      </c>
      <c r="P2900" s="3">
        <v>15</v>
      </c>
      <c r="Q2900" s="3">
        <v>29</v>
      </c>
      <c r="R2900" s="3">
        <v>25</v>
      </c>
      <c r="S2900" s="3">
        <v>30</v>
      </c>
      <c r="T2900" s="3">
        <v>22</v>
      </c>
      <c r="U2900" s="3">
        <v>21</v>
      </c>
      <c r="V2900" s="3">
        <v>12</v>
      </c>
      <c r="W2900" s="1">
        <f t="shared" si="274"/>
        <v>21.166666666666668</v>
      </c>
      <c r="X2900" s="17">
        <f>IFERROR(Z2900/AB2900,0)</f>
        <v>20.307692307692307</v>
      </c>
      <c r="Y2900" s="3">
        <f>SUBTOTAL(109,I2900:V2900)</f>
        <v>326</v>
      </c>
      <c r="Z2900" s="3">
        <f>Y2900-N2900</f>
        <v>264</v>
      </c>
      <c r="AA2900" s="3">
        <f t="shared" si="275"/>
        <v>14</v>
      </c>
      <c r="AB2900" s="3">
        <f>COUNTA(I2900:V2900)-COUNTA(N2900)</f>
        <v>13</v>
      </c>
      <c r="AC2900" s="74">
        <f t="array" ref="AC2900">AVERAGE(IF((COLUMN(I2900:V2900)&lt;&gt;COLUMN(N2900)), I2900:V2900))</f>
        <v>20.307692307692307</v>
      </c>
    </row>
    <row r="2901" spans="1:29" x14ac:dyDescent="0.35">
      <c r="A2901" t="s">
        <v>4144</v>
      </c>
      <c r="B2901" t="s">
        <v>221</v>
      </c>
      <c r="C2901" t="s">
        <v>3727</v>
      </c>
      <c r="D2901" s="1">
        <v>14.333333333333334</v>
      </c>
      <c r="E2901" s="2">
        <f t="shared" si="270"/>
        <v>12.333333333333334</v>
      </c>
      <c r="F2901" s="2">
        <f t="shared" si="271"/>
        <v>14</v>
      </c>
      <c r="G2901" s="2">
        <f t="shared" si="272"/>
        <v>14.444444444444445</v>
      </c>
      <c r="H2901" s="2">
        <f t="shared" si="273"/>
        <v>15.25</v>
      </c>
      <c r="I2901" s="3">
        <v>10</v>
      </c>
      <c r="J2901" s="3">
        <v>21</v>
      </c>
      <c r="K2901" s="3">
        <v>11</v>
      </c>
      <c r="L2901" s="3">
        <v>21</v>
      </c>
      <c r="M2901" s="3">
        <v>20</v>
      </c>
      <c r="N2901" s="3">
        <v>20</v>
      </c>
      <c r="O2901" s="3">
        <v>6</v>
      </c>
      <c r="P2901" s="3">
        <v>9</v>
      </c>
      <c r="Q2901" s="3">
        <v>33</v>
      </c>
      <c r="R2901" s="3">
        <v>5</v>
      </c>
      <c r="S2901" s="3">
        <v>2</v>
      </c>
      <c r="T2901" s="3">
        <v>16</v>
      </c>
      <c r="U2901" s="3">
        <v>19</v>
      </c>
      <c r="V2901" s="3">
        <v>9</v>
      </c>
      <c r="W2901" s="1">
        <f t="shared" si="274"/>
        <v>14.333333333333334</v>
      </c>
      <c r="X2901" s="17">
        <f>IFERROR(Z2901/AB2901,0)</f>
        <v>14</v>
      </c>
      <c r="Y2901" s="3">
        <f>SUBTOTAL(109,I2901:V2901)</f>
        <v>202</v>
      </c>
      <c r="Z2901" s="3">
        <f>Y2901-N2901</f>
        <v>182</v>
      </c>
      <c r="AA2901" s="3">
        <f t="shared" si="275"/>
        <v>14</v>
      </c>
      <c r="AB2901" s="3">
        <f>COUNTA(I2901:V2901)-COUNTA(N2901)</f>
        <v>13</v>
      </c>
      <c r="AC2901" s="74">
        <f t="array" ref="AC2901">AVERAGE(IF((COLUMN(I2901:V2901)&lt;&gt;COLUMN(N2901)), I2901:V2901))</f>
        <v>14</v>
      </c>
    </row>
    <row r="2902" spans="1:29" x14ac:dyDescent="0.35">
      <c r="A2902" t="s">
        <v>4145</v>
      </c>
      <c r="B2902" t="s">
        <v>223</v>
      </c>
      <c r="C2902" t="s">
        <v>3727</v>
      </c>
      <c r="D2902" s="1">
        <v>12</v>
      </c>
      <c r="E2902" s="2">
        <f t="shared" si="270"/>
        <v>10.333333333333334</v>
      </c>
      <c r="F2902" s="2">
        <f t="shared" si="271"/>
        <v>12.833333333333334</v>
      </c>
      <c r="G2902" s="2">
        <f t="shared" si="272"/>
        <v>14.777777777777779</v>
      </c>
      <c r="H2902" s="2">
        <f t="shared" si="273"/>
        <v>14.333333333333334</v>
      </c>
      <c r="I2902" s="3">
        <v>2</v>
      </c>
      <c r="J2902" s="3">
        <v>14</v>
      </c>
      <c r="K2902" s="3">
        <v>15</v>
      </c>
      <c r="L2902" s="3">
        <v>10</v>
      </c>
      <c r="M2902" s="3">
        <v>13</v>
      </c>
      <c r="N2902" s="3">
        <v>35</v>
      </c>
      <c r="O2902" s="3">
        <v>8</v>
      </c>
      <c r="P2902" s="3">
        <v>15</v>
      </c>
      <c r="Q2902" s="3">
        <v>16</v>
      </c>
      <c r="R2902" s="3">
        <v>15</v>
      </c>
      <c r="S2902" s="3">
        <v>10</v>
      </c>
      <c r="T2902" s="3">
        <v>5</v>
      </c>
      <c r="U2902" s="3">
        <v>16</v>
      </c>
      <c r="V2902" s="3">
        <v>7</v>
      </c>
      <c r="W2902" s="1">
        <f t="shared" si="274"/>
        <v>12</v>
      </c>
      <c r="X2902" s="17">
        <f>IFERROR(Z2902/AB2902,0)</f>
        <v>11.23076923076923</v>
      </c>
      <c r="Y2902" s="3">
        <f>SUBTOTAL(109,I2902:V2902)</f>
        <v>181</v>
      </c>
      <c r="Z2902" s="3">
        <f>Y2902-N2902</f>
        <v>146</v>
      </c>
      <c r="AA2902" s="3">
        <f t="shared" si="275"/>
        <v>14</v>
      </c>
      <c r="AB2902" s="3">
        <f>COUNTA(I2902:V2902)-COUNTA(N2902)</f>
        <v>13</v>
      </c>
      <c r="AC2902" s="74">
        <f t="array" ref="AC2902">AVERAGE(IF((COLUMN(I2902:V2902)&lt;&gt;COLUMN(N2902)), I2902:V2902))</f>
        <v>11.23076923076923</v>
      </c>
    </row>
    <row r="2903" spans="1:29" x14ac:dyDescent="0.35">
      <c r="A2903" t="s">
        <v>4146</v>
      </c>
      <c r="B2903" t="s">
        <v>488</v>
      </c>
      <c r="C2903" t="s">
        <v>3727</v>
      </c>
      <c r="D2903" s="1">
        <v>4.833333333333333</v>
      </c>
      <c r="E2903" s="2">
        <f t="shared" si="270"/>
        <v>0</v>
      </c>
      <c r="F2903" s="2">
        <f t="shared" si="271"/>
        <v>3.5</v>
      </c>
      <c r="G2903" s="2">
        <f t="shared" si="272"/>
        <v>3.5555555555555554</v>
      </c>
      <c r="H2903" s="2">
        <f t="shared" si="273"/>
        <v>2.9166666666666665</v>
      </c>
      <c r="I2903" s="3">
        <v>1</v>
      </c>
      <c r="K2903" s="3">
        <v>2</v>
      </c>
      <c r="L2903" s="3">
        <v>1</v>
      </c>
      <c r="N2903" s="3">
        <v>6</v>
      </c>
      <c r="O2903" s="3">
        <v>5</v>
      </c>
      <c r="P2903" s="3">
        <v>4</v>
      </c>
      <c r="Q2903" s="3">
        <v>9</v>
      </c>
      <c r="R2903" s="3">
        <v>8</v>
      </c>
      <c r="W2903" s="1">
        <f t="shared" si="274"/>
        <v>4.833333333333333</v>
      </c>
      <c r="X2903" s="17">
        <f>IFERROR(Z2903/AB2903,0)</f>
        <v>4.2857142857142856</v>
      </c>
      <c r="Y2903" s="3">
        <f>SUBTOTAL(109,I2903:V2903)</f>
        <v>36</v>
      </c>
      <c r="Z2903" s="3">
        <f>Y2903-N2903</f>
        <v>30</v>
      </c>
      <c r="AA2903" s="3">
        <f t="shared" si="275"/>
        <v>8</v>
      </c>
      <c r="AB2903" s="3">
        <f>COUNTA(I2903:V2903)-COUNTA(N2903)</f>
        <v>7</v>
      </c>
      <c r="AC2903" s="74">
        <f t="array" ref="AC2903">AVERAGE(IF((COLUMN(I2903:V2903)&lt;&gt;COLUMN(N2903)), I2903:V2903))</f>
        <v>2.3076923076923075</v>
      </c>
    </row>
    <row r="2904" spans="1:29" x14ac:dyDescent="0.35">
      <c r="A2904" t="s">
        <v>4147</v>
      </c>
      <c r="B2904" t="s">
        <v>225</v>
      </c>
      <c r="C2904" t="s">
        <v>3727</v>
      </c>
      <c r="D2904" s="1">
        <v>5.5</v>
      </c>
      <c r="E2904" s="2">
        <f t="shared" si="270"/>
        <v>9.6666666666666661</v>
      </c>
      <c r="F2904" s="2">
        <f t="shared" si="271"/>
        <v>7</v>
      </c>
      <c r="G2904" s="2">
        <f t="shared" si="272"/>
        <v>6.666666666666667</v>
      </c>
      <c r="H2904" s="2">
        <f t="shared" si="273"/>
        <v>6.25</v>
      </c>
      <c r="I2904" s="3">
        <v>1</v>
      </c>
      <c r="J2904" s="3">
        <v>5</v>
      </c>
      <c r="K2904" s="3">
        <v>3</v>
      </c>
      <c r="L2904" s="3">
        <v>7</v>
      </c>
      <c r="M2904" s="3">
        <v>3</v>
      </c>
      <c r="N2904" s="3">
        <v>11</v>
      </c>
      <c r="O2904" s="3">
        <v>4</v>
      </c>
      <c r="P2904" s="3">
        <v>2</v>
      </c>
      <c r="Q2904" s="3">
        <v>8</v>
      </c>
      <c r="R2904" s="3">
        <v>3</v>
      </c>
      <c r="S2904" s="3">
        <v>6</v>
      </c>
      <c r="T2904" s="3">
        <v>9</v>
      </c>
      <c r="U2904" s="3">
        <v>14</v>
      </c>
      <c r="V2904" s="3">
        <v>2</v>
      </c>
      <c r="W2904" s="1">
        <f t="shared" si="274"/>
        <v>5.5</v>
      </c>
      <c r="X2904" s="17">
        <f>IFERROR(Z2904/AB2904,0)</f>
        <v>5.1538461538461542</v>
      </c>
      <c r="Y2904" s="3">
        <f>SUBTOTAL(109,I2904:V2904)</f>
        <v>78</v>
      </c>
      <c r="Z2904" s="3">
        <f>Y2904-N2904</f>
        <v>67</v>
      </c>
      <c r="AA2904" s="3">
        <f t="shared" si="275"/>
        <v>14</v>
      </c>
      <c r="AB2904" s="3">
        <f>COUNTA(I2904:V2904)-COUNTA(N2904)</f>
        <v>13</v>
      </c>
      <c r="AC2904" s="74">
        <f t="array" ref="AC2904">AVERAGE(IF((COLUMN(I2904:V2904)&lt;&gt;COLUMN(N2904)), I2904:V2904))</f>
        <v>5.1538461538461542</v>
      </c>
    </row>
    <row r="2905" spans="1:29" x14ac:dyDescent="0.35">
      <c r="A2905" t="s">
        <v>4148</v>
      </c>
      <c r="B2905" t="s">
        <v>491</v>
      </c>
      <c r="C2905" t="s">
        <v>3727</v>
      </c>
      <c r="D2905" s="1">
        <v>2.4</v>
      </c>
      <c r="E2905" s="2">
        <f t="shared" si="270"/>
        <v>2.3333333333333335</v>
      </c>
      <c r="F2905" s="2">
        <f t="shared" si="271"/>
        <v>2.6666666666666665</v>
      </c>
      <c r="G2905" s="2">
        <f t="shared" si="272"/>
        <v>2.3333333333333335</v>
      </c>
      <c r="H2905" s="2">
        <f t="shared" si="273"/>
        <v>2</v>
      </c>
      <c r="I2905" s="3">
        <v>1</v>
      </c>
      <c r="J2905" s="3">
        <v>3</v>
      </c>
      <c r="M2905" s="3">
        <v>1</v>
      </c>
      <c r="N2905" s="3">
        <v>2</v>
      </c>
      <c r="O2905" s="3">
        <v>2</v>
      </c>
      <c r="P2905" s="3">
        <v>2</v>
      </c>
      <c r="Q2905" s="3">
        <v>3</v>
      </c>
      <c r="R2905" s="3">
        <v>4</v>
      </c>
      <c r="S2905" s="3">
        <v>2</v>
      </c>
      <c r="T2905" s="3">
        <v>2</v>
      </c>
      <c r="U2905" s="3">
        <v>3</v>
      </c>
      <c r="V2905" s="3">
        <v>2</v>
      </c>
      <c r="W2905" s="1">
        <f t="shared" si="274"/>
        <v>2.4</v>
      </c>
      <c r="X2905" s="17">
        <f>IFERROR(Z2905/AB2905,0)</f>
        <v>2.2727272727272729</v>
      </c>
      <c r="Y2905" s="3">
        <f>SUBTOTAL(109,I2905:V2905)</f>
        <v>27</v>
      </c>
      <c r="Z2905" s="3">
        <f>Y2905-N2905</f>
        <v>25</v>
      </c>
      <c r="AA2905" s="3">
        <f t="shared" si="275"/>
        <v>12</v>
      </c>
      <c r="AB2905" s="3">
        <f>COUNTA(I2905:V2905)-COUNTA(N2905)</f>
        <v>11</v>
      </c>
      <c r="AC2905" s="74">
        <f t="array" ref="AC2905">AVERAGE(IF((COLUMN(I2905:V2905)&lt;&gt;COLUMN(N2905)), I2905:V2905))</f>
        <v>1.9230769230769231</v>
      </c>
    </row>
    <row r="2906" spans="1:29" x14ac:dyDescent="0.35">
      <c r="A2906" t="s">
        <v>4149</v>
      </c>
      <c r="B2906" t="s">
        <v>227</v>
      </c>
      <c r="C2906" t="s">
        <v>3727</v>
      </c>
      <c r="D2906" s="1">
        <v>16.5</v>
      </c>
      <c r="E2906" s="2">
        <f t="shared" si="270"/>
        <v>20.333333333333332</v>
      </c>
      <c r="F2906" s="2">
        <f t="shared" si="271"/>
        <v>19.666666666666668</v>
      </c>
      <c r="G2906" s="2">
        <f t="shared" si="272"/>
        <v>19.777777777777779</v>
      </c>
      <c r="H2906" s="2">
        <f t="shared" si="273"/>
        <v>18.25</v>
      </c>
      <c r="I2906" s="3">
        <v>6</v>
      </c>
      <c r="J2906" s="3">
        <v>16</v>
      </c>
      <c r="K2906" s="3">
        <v>8</v>
      </c>
      <c r="L2906" s="3">
        <v>17</v>
      </c>
      <c r="M2906" s="3">
        <v>15</v>
      </c>
      <c r="N2906" s="3">
        <v>29</v>
      </c>
      <c r="O2906" s="3">
        <v>16</v>
      </c>
      <c r="P2906" s="3">
        <v>21</v>
      </c>
      <c r="Q2906" s="3">
        <v>19</v>
      </c>
      <c r="R2906" s="3">
        <v>17</v>
      </c>
      <c r="S2906" s="3">
        <v>12</v>
      </c>
      <c r="T2906" s="3">
        <v>20</v>
      </c>
      <c r="U2906" s="3">
        <v>29</v>
      </c>
      <c r="V2906" s="3">
        <v>8</v>
      </c>
      <c r="W2906" s="1">
        <f t="shared" si="274"/>
        <v>16.5</v>
      </c>
      <c r="X2906" s="17">
        <f>IFERROR(Z2906/AB2906,0)</f>
        <v>15.692307692307692</v>
      </c>
      <c r="Y2906" s="3">
        <f>SUBTOTAL(109,I2906:V2906)</f>
        <v>233</v>
      </c>
      <c r="Z2906" s="3">
        <f>Y2906-N2906</f>
        <v>204</v>
      </c>
      <c r="AA2906" s="3">
        <f t="shared" si="275"/>
        <v>14</v>
      </c>
      <c r="AB2906" s="3">
        <f>COUNTA(I2906:V2906)-COUNTA(N2906)</f>
        <v>13</v>
      </c>
      <c r="AC2906" s="74">
        <f t="array" ref="AC2906">AVERAGE(IF((COLUMN(I2906:V2906)&lt;&gt;COLUMN(N2906)), I2906:V2906))</f>
        <v>15.692307692307692</v>
      </c>
    </row>
    <row r="2907" spans="1:29" x14ac:dyDescent="0.35">
      <c r="A2907" t="s">
        <v>4150</v>
      </c>
      <c r="B2907" t="s">
        <v>3699</v>
      </c>
      <c r="C2907" t="s">
        <v>3727</v>
      </c>
      <c r="D2907" s="1" t="s">
        <v>71</v>
      </c>
      <c r="E2907" s="2">
        <f t="shared" si="270"/>
        <v>0</v>
      </c>
      <c r="F2907" s="2">
        <f t="shared" si="271"/>
        <v>0</v>
      </c>
      <c r="G2907" s="2">
        <f t="shared" si="272"/>
        <v>0</v>
      </c>
      <c r="H2907" s="2">
        <f t="shared" si="273"/>
        <v>0</v>
      </c>
      <c r="I2907" s="3">
        <v>1</v>
      </c>
      <c r="W2907" s="1" t="str">
        <f t="shared" si="274"/>
        <v>0</v>
      </c>
      <c r="X2907" s="17">
        <f>IFERROR(Z2907/AB2907,0)</f>
        <v>1</v>
      </c>
      <c r="Y2907" s="3">
        <f>SUBTOTAL(109,I2907:V2907)</f>
        <v>1</v>
      </c>
      <c r="Z2907" s="3">
        <f>Y2907-N2907</f>
        <v>1</v>
      </c>
      <c r="AA2907" s="3">
        <f t="shared" si="275"/>
        <v>1</v>
      </c>
      <c r="AB2907" s="3">
        <f>COUNTA(I2907:V2907)-COUNTA(N2907)</f>
        <v>1</v>
      </c>
      <c r="AC2907" s="74">
        <f t="array" ref="AC2907">AVERAGE(IF((COLUMN(I2907:V2907)&lt;&gt;COLUMN(N2907)), I2907:V2907))</f>
        <v>7.6923076923076927E-2</v>
      </c>
    </row>
    <row r="2908" spans="1:29" x14ac:dyDescent="0.35">
      <c r="A2908" t="s">
        <v>4151</v>
      </c>
      <c r="B2908" t="s">
        <v>2027</v>
      </c>
      <c r="C2908" t="s">
        <v>3727</v>
      </c>
      <c r="D2908" s="1">
        <v>16</v>
      </c>
      <c r="E2908" s="2">
        <f t="shared" si="270"/>
        <v>0</v>
      </c>
      <c r="F2908" s="2">
        <f t="shared" si="271"/>
        <v>0</v>
      </c>
      <c r="G2908" s="2">
        <f t="shared" si="272"/>
        <v>0</v>
      </c>
      <c r="H2908" s="2">
        <f t="shared" si="273"/>
        <v>2.6666666666666665</v>
      </c>
      <c r="I2908" s="3">
        <v>6</v>
      </c>
      <c r="J2908" s="3">
        <v>28</v>
      </c>
      <c r="K2908" s="3">
        <v>4</v>
      </c>
      <c r="W2908" s="1">
        <f t="shared" si="274"/>
        <v>16</v>
      </c>
      <c r="X2908" s="17">
        <f>IFERROR(Z2908/AB2908,0)</f>
        <v>12.666666666666666</v>
      </c>
      <c r="Y2908" s="3">
        <f>SUBTOTAL(109,I2908:V2908)</f>
        <v>38</v>
      </c>
      <c r="Z2908" s="3">
        <f>Y2908-N2908</f>
        <v>38</v>
      </c>
      <c r="AA2908" s="3">
        <f t="shared" si="275"/>
        <v>3</v>
      </c>
      <c r="AB2908" s="3">
        <f>COUNTA(I2908:V2908)-COUNTA(N2908)</f>
        <v>3</v>
      </c>
      <c r="AC2908" s="74">
        <f t="array" ref="AC2908">AVERAGE(IF((COLUMN(I2908:V2908)&lt;&gt;COLUMN(N2908)), I2908:V2908))</f>
        <v>2.9230769230769229</v>
      </c>
    </row>
    <row r="2909" spans="1:29" x14ac:dyDescent="0.35">
      <c r="A2909" t="s">
        <v>4152</v>
      </c>
      <c r="B2909" t="s">
        <v>229</v>
      </c>
      <c r="C2909" t="s">
        <v>3727</v>
      </c>
      <c r="D2909" s="1">
        <v>16.916666666666668</v>
      </c>
      <c r="E2909" s="2">
        <f t="shared" si="270"/>
        <v>19</v>
      </c>
      <c r="F2909" s="2">
        <f t="shared" si="271"/>
        <v>17.5</v>
      </c>
      <c r="G2909" s="2">
        <f t="shared" si="272"/>
        <v>27.333333333333332</v>
      </c>
      <c r="H2909" s="2">
        <f t="shared" si="273"/>
        <v>23</v>
      </c>
      <c r="J2909" s="3">
        <v>1</v>
      </c>
      <c r="K2909" s="3">
        <v>9</v>
      </c>
      <c r="L2909" s="3">
        <v>20</v>
      </c>
      <c r="M2909" s="3">
        <v>22</v>
      </c>
      <c r="N2909" s="3">
        <v>91</v>
      </c>
      <c r="O2909" s="3">
        <v>28</v>
      </c>
      <c r="P2909" s="3">
        <v>11</v>
      </c>
      <c r="Q2909" s="3">
        <v>17</v>
      </c>
      <c r="R2909" s="3">
        <v>20</v>
      </c>
      <c r="S2909" s="3">
        <v>12</v>
      </c>
      <c r="T2909" s="3">
        <v>15</v>
      </c>
      <c r="U2909" s="3">
        <v>30</v>
      </c>
      <c r="V2909" s="3">
        <v>18</v>
      </c>
      <c r="W2909" s="1">
        <f t="shared" si="274"/>
        <v>16.916666666666668</v>
      </c>
      <c r="X2909" s="17">
        <f>IFERROR(Z2909/AB2909,0)</f>
        <v>16.916666666666668</v>
      </c>
      <c r="Y2909" s="3">
        <f>SUBTOTAL(109,I2909:V2909)</f>
        <v>294</v>
      </c>
      <c r="Z2909" s="3">
        <f>Y2909-N2909</f>
        <v>203</v>
      </c>
      <c r="AA2909" s="3">
        <f t="shared" si="275"/>
        <v>13</v>
      </c>
      <c r="AB2909" s="3">
        <f>COUNTA(I2909:V2909)-COUNTA(N2909)</f>
        <v>12</v>
      </c>
      <c r="AC2909" s="74">
        <f t="array" ref="AC2909">AVERAGE(IF((COLUMN(I2909:V2909)&lt;&gt;COLUMN(N2909)), I2909:V2909))</f>
        <v>15.615384615384615</v>
      </c>
    </row>
    <row r="2910" spans="1:29" x14ac:dyDescent="0.35">
      <c r="A2910" t="s">
        <v>4153</v>
      </c>
      <c r="B2910" t="s">
        <v>4154</v>
      </c>
      <c r="C2910" t="s">
        <v>3727</v>
      </c>
      <c r="D2910" s="1">
        <v>4.7</v>
      </c>
      <c r="E2910" s="2">
        <f t="shared" si="270"/>
        <v>5.333333333333333</v>
      </c>
      <c r="F2910" s="2">
        <f t="shared" si="271"/>
        <v>4.166666666666667</v>
      </c>
      <c r="G2910" s="2">
        <f t="shared" si="272"/>
        <v>5.2222222222222223</v>
      </c>
      <c r="H2910" s="2">
        <f t="shared" si="273"/>
        <v>4.75</v>
      </c>
      <c r="I2910" s="3">
        <v>2</v>
      </c>
      <c r="K2910" s="3">
        <v>1</v>
      </c>
      <c r="L2910" s="3">
        <v>9</v>
      </c>
      <c r="M2910" s="3">
        <v>5</v>
      </c>
      <c r="N2910" s="3">
        <v>12</v>
      </c>
      <c r="O2910" s="3">
        <v>5</v>
      </c>
      <c r="Q2910" s="3">
        <v>1</v>
      </c>
      <c r="R2910" s="3">
        <v>8</v>
      </c>
      <c r="S2910" s="3">
        <v>4</v>
      </c>
      <c r="T2910" s="3">
        <v>4</v>
      </c>
      <c r="U2910" s="3">
        <v>8</v>
      </c>
      <c r="V2910" s="3">
        <v>2</v>
      </c>
      <c r="W2910" s="1">
        <f t="shared" si="274"/>
        <v>4.7</v>
      </c>
      <c r="X2910" s="17">
        <f>IFERROR(Z2910/AB2910,0)</f>
        <v>4.4545454545454541</v>
      </c>
      <c r="Y2910" s="3">
        <f>SUBTOTAL(109,I2910:V2910)</f>
        <v>61</v>
      </c>
      <c r="Z2910" s="3">
        <f>Y2910-N2910</f>
        <v>49</v>
      </c>
      <c r="AA2910" s="3">
        <f t="shared" si="275"/>
        <v>12</v>
      </c>
      <c r="AB2910" s="3">
        <f>COUNTA(I2910:V2910)-COUNTA(N2910)</f>
        <v>11</v>
      </c>
      <c r="AC2910" s="74">
        <f t="array" ref="AC2910">AVERAGE(IF((COLUMN(I2910:V2910)&lt;&gt;COLUMN(N2910)), I2910:V2910))</f>
        <v>3.7692307692307692</v>
      </c>
    </row>
    <row r="2911" spans="1:29" x14ac:dyDescent="0.35">
      <c r="A2911" t="s">
        <v>4155</v>
      </c>
      <c r="B2911" t="s">
        <v>3549</v>
      </c>
      <c r="C2911" t="s">
        <v>3727</v>
      </c>
      <c r="D2911" s="1">
        <v>5</v>
      </c>
      <c r="E2911" s="2">
        <f t="shared" si="270"/>
        <v>0</v>
      </c>
      <c r="F2911" s="2">
        <f t="shared" si="271"/>
        <v>0</v>
      </c>
      <c r="G2911" s="2">
        <f t="shared" si="272"/>
        <v>0.1111111111111111</v>
      </c>
      <c r="H2911" s="2">
        <f t="shared" si="273"/>
        <v>0.91666666666666663</v>
      </c>
      <c r="I2911" s="3">
        <v>8</v>
      </c>
      <c r="J2911" s="3">
        <v>9</v>
      </c>
      <c r="K2911" s="3">
        <v>1</v>
      </c>
      <c r="N2911" s="3">
        <v>1</v>
      </c>
      <c r="W2911" s="1">
        <f t="shared" si="274"/>
        <v>5</v>
      </c>
      <c r="X2911" s="17">
        <f>IFERROR(Z2911/AB2911,0)</f>
        <v>6</v>
      </c>
      <c r="Y2911" s="3">
        <f>SUBTOTAL(109,I2911:V2911)</f>
        <v>19</v>
      </c>
      <c r="Z2911" s="3">
        <f>Y2911-N2911</f>
        <v>18</v>
      </c>
      <c r="AA2911" s="3">
        <f t="shared" si="275"/>
        <v>4</v>
      </c>
      <c r="AB2911" s="3">
        <f>COUNTA(I2911:V2911)-COUNTA(N2911)</f>
        <v>3</v>
      </c>
      <c r="AC2911" s="74">
        <f t="array" ref="AC2911">AVERAGE(IF((COLUMN(I2911:V2911)&lt;&gt;COLUMN(N2911)), I2911:V2911))</f>
        <v>1.3846153846153846</v>
      </c>
    </row>
    <row r="2912" spans="1:29" x14ac:dyDescent="0.35">
      <c r="A2912" t="s">
        <v>4156</v>
      </c>
      <c r="B2912" t="s">
        <v>231</v>
      </c>
      <c r="C2912" t="s">
        <v>3727</v>
      </c>
      <c r="D2912" s="1">
        <v>3.4166666666666665</v>
      </c>
      <c r="E2912" s="2">
        <f t="shared" si="270"/>
        <v>4.333333333333333</v>
      </c>
      <c r="F2912" s="2">
        <f t="shared" si="271"/>
        <v>3.5</v>
      </c>
      <c r="G2912" s="2">
        <f t="shared" si="272"/>
        <v>4.333333333333333</v>
      </c>
      <c r="H2912" s="2">
        <f t="shared" si="273"/>
        <v>3.75</v>
      </c>
      <c r="I2912" s="3">
        <v>3</v>
      </c>
      <c r="J2912" s="3">
        <v>2</v>
      </c>
      <c r="K2912" s="3">
        <v>2</v>
      </c>
      <c r="L2912" s="3">
        <v>2</v>
      </c>
      <c r="M2912" s="3">
        <v>3</v>
      </c>
      <c r="N2912" s="3">
        <v>11</v>
      </c>
      <c r="O2912" s="3">
        <v>4</v>
      </c>
      <c r="P2912" s="3">
        <v>4</v>
      </c>
      <c r="Q2912" s="3">
        <v>1</v>
      </c>
      <c r="R2912" s="3">
        <v>3</v>
      </c>
      <c r="S2912" s="3">
        <v>4</v>
      </c>
      <c r="T2912" s="3">
        <v>1</v>
      </c>
      <c r="U2912" s="3">
        <v>8</v>
      </c>
      <c r="V2912" s="3">
        <v>7</v>
      </c>
      <c r="W2912" s="1">
        <f t="shared" si="274"/>
        <v>3.4166666666666665</v>
      </c>
      <c r="X2912" s="17">
        <f>IFERROR(Z2912/AB2912,0)</f>
        <v>3.3846153846153846</v>
      </c>
      <c r="Y2912" s="3">
        <f>SUBTOTAL(109,I2912:V2912)</f>
        <v>55</v>
      </c>
      <c r="Z2912" s="3">
        <f>Y2912-N2912</f>
        <v>44</v>
      </c>
      <c r="AA2912" s="3">
        <f t="shared" si="275"/>
        <v>14</v>
      </c>
      <c r="AB2912" s="3">
        <f>COUNTA(I2912:V2912)-COUNTA(N2912)</f>
        <v>13</v>
      </c>
      <c r="AC2912" s="74">
        <f t="array" ref="AC2912">AVERAGE(IF((COLUMN(I2912:V2912)&lt;&gt;COLUMN(N2912)), I2912:V2912))</f>
        <v>3.3846153846153846</v>
      </c>
    </row>
    <row r="2913" spans="1:29" x14ac:dyDescent="0.35">
      <c r="A2913" t="s">
        <v>4157</v>
      </c>
      <c r="B2913" t="s">
        <v>4158</v>
      </c>
      <c r="C2913" t="s">
        <v>3727</v>
      </c>
      <c r="D2913" s="1">
        <v>3</v>
      </c>
      <c r="E2913" s="2">
        <f t="shared" si="270"/>
        <v>0</v>
      </c>
      <c r="F2913" s="2">
        <f t="shared" si="271"/>
        <v>0</v>
      </c>
      <c r="G2913" s="2">
        <f t="shared" si="272"/>
        <v>0</v>
      </c>
      <c r="H2913" s="2">
        <f t="shared" si="273"/>
        <v>0.25</v>
      </c>
      <c r="I2913" s="3">
        <v>1</v>
      </c>
      <c r="J2913" s="3">
        <v>3</v>
      </c>
      <c r="W2913" s="1">
        <f t="shared" si="274"/>
        <v>3</v>
      </c>
      <c r="X2913" s="17">
        <f>IFERROR(Z2913/AB2913,0)</f>
        <v>2</v>
      </c>
      <c r="Y2913" s="3">
        <f>SUBTOTAL(109,I2913:V2913)</f>
        <v>4</v>
      </c>
      <c r="Z2913" s="3">
        <f>Y2913-N2913</f>
        <v>4</v>
      </c>
      <c r="AA2913" s="3">
        <f t="shared" si="275"/>
        <v>2</v>
      </c>
      <c r="AB2913" s="3">
        <f>COUNTA(I2913:V2913)-COUNTA(N2913)</f>
        <v>2</v>
      </c>
      <c r="AC2913" s="74">
        <f t="array" ref="AC2913">AVERAGE(IF((COLUMN(I2913:V2913)&lt;&gt;COLUMN(N2913)), I2913:V2913))</f>
        <v>0.30769230769230771</v>
      </c>
    </row>
    <row r="2914" spans="1:29" x14ac:dyDescent="0.35">
      <c r="A2914" t="s">
        <v>4159</v>
      </c>
      <c r="B2914" t="s">
        <v>4160</v>
      </c>
      <c r="C2914" t="s">
        <v>3727</v>
      </c>
      <c r="D2914" s="1">
        <v>1</v>
      </c>
      <c r="E2914" s="2">
        <f t="shared" si="270"/>
        <v>0</v>
      </c>
      <c r="F2914" s="2">
        <f t="shared" si="271"/>
        <v>0</v>
      </c>
      <c r="G2914" s="2">
        <f t="shared" si="272"/>
        <v>0</v>
      </c>
      <c r="H2914" s="2">
        <f t="shared" si="273"/>
        <v>8.3333333333333329E-2</v>
      </c>
      <c r="J2914" s="3">
        <v>1</v>
      </c>
      <c r="W2914" s="1">
        <f t="shared" si="274"/>
        <v>1</v>
      </c>
      <c r="X2914" s="17">
        <f>IFERROR(Z2914/AB2914,0)</f>
        <v>1</v>
      </c>
      <c r="Y2914" s="3">
        <f>SUBTOTAL(109,I2914:V2914)</f>
        <v>1</v>
      </c>
      <c r="Z2914" s="3">
        <f>Y2914-N2914</f>
        <v>1</v>
      </c>
      <c r="AA2914" s="3">
        <f t="shared" si="275"/>
        <v>1</v>
      </c>
      <c r="AB2914" s="3">
        <f>COUNTA(I2914:V2914)-COUNTA(N2914)</f>
        <v>1</v>
      </c>
      <c r="AC2914" s="74">
        <f t="array" ref="AC2914">AVERAGE(IF((COLUMN(I2914:V2914)&lt;&gt;COLUMN(N2914)), I2914:V2914))</f>
        <v>7.6923076923076927E-2</v>
      </c>
    </row>
    <row r="2915" spans="1:29" x14ac:dyDescent="0.35">
      <c r="A2915" t="s">
        <v>4161</v>
      </c>
      <c r="B2915" t="s">
        <v>4162</v>
      </c>
      <c r="C2915" t="s">
        <v>3727</v>
      </c>
      <c r="D2915" s="1" t="s">
        <v>71</v>
      </c>
      <c r="E2915" s="2">
        <f t="shared" si="270"/>
        <v>0</v>
      </c>
      <c r="F2915" s="2">
        <f t="shared" si="271"/>
        <v>0</v>
      </c>
      <c r="G2915" s="2">
        <f t="shared" si="272"/>
        <v>0</v>
      </c>
      <c r="H2915" s="2">
        <f t="shared" si="273"/>
        <v>0</v>
      </c>
      <c r="I2915" s="3">
        <v>1</v>
      </c>
      <c r="W2915" s="1" t="str">
        <f t="shared" si="274"/>
        <v>0</v>
      </c>
      <c r="X2915" s="17">
        <f>IFERROR(Z2915/AB2915,0)</f>
        <v>1</v>
      </c>
      <c r="Y2915" s="3">
        <f>SUBTOTAL(109,I2915:V2915)</f>
        <v>1</v>
      </c>
      <c r="Z2915" s="3">
        <f>Y2915-N2915</f>
        <v>1</v>
      </c>
      <c r="AA2915" s="3">
        <f t="shared" si="275"/>
        <v>1</v>
      </c>
      <c r="AB2915" s="3">
        <f>COUNTA(I2915:V2915)-COUNTA(N2915)</f>
        <v>1</v>
      </c>
      <c r="AC2915" s="74">
        <f t="array" ref="AC2915">AVERAGE(IF((COLUMN(I2915:V2915)&lt;&gt;COLUMN(N2915)), I2915:V2915))</f>
        <v>7.6923076923076927E-2</v>
      </c>
    </row>
    <row r="2916" spans="1:29" x14ac:dyDescent="0.35">
      <c r="A2916" t="s">
        <v>4163</v>
      </c>
      <c r="B2916" t="s">
        <v>4164</v>
      </c>
      <c r="C2916" t="s">
        <v>3727</v>
      </c>
      <c r="D2916" s="1">
        <v>1</v>
      </c>
      <c r="E2916" s="2">
        <f t="shared" si="270"/>
        <v>0</v>
      </c>
      <c r="F2916" s="2">
        <f t="shared" si="271"/>
        <v>0</v>
      </c>
      <c r="G2916" s="2">
        <f t="shared" si="272"/>
        <v>0.1111111111111111</v>
      </c>
      <c r="H2916" s="2">
        <f t="shared" si="273"/>
        <v>0.16666666666666666</v>
      </c>
      <c r="I2916" s="3">
        <v>1</v>
      </c>
      <c r="K2916" s="3">
        <v>1</v>
      </c>
      <c r="N2916" s="3">
        <v>1</v>
      </c>
      <c r="W2916" s="1">
        <f t="shared" si="274"/>
        <v>1</v>
      </c>
      <c r="X2916" s="17">
        <f>IFERROR(Z2916/AB2916,0)</f>
        <v>1</v>
      </c>
      <c r="Y2916" s="3">
        <f>SUBTOTAL(109,I2916:V2916)</f>
        <v>3</v>
      </c>
      <c r="Z2916" s="3">
        <f>Y2916-N2916</f>
        <v>2</v>
      </c>
      <c r="AA2916" s="3">
        <f t="shared" si="275"/>
        <v>3</v>
      </c>
      <c r="AB2916" s="3">
        <f>COUNTA(I2916:V2916)-COUNTA(N2916)</f>
        <v>2</v>
      </c>
      <c r="AC2916" s="74">
        <f t="array" ref="AC2916">AVERAGE(IF((COLUMN(I2916:V2916)&lt;&gt;COLUMN(N2916)), I2916:V2916))</f>
        <v>0.15384615384615385</v>
      </c>
    </row>
    <row r="2917" spans="1:29" x14ac:dyDescent="0.35">
      <c r="A2917" t="s">
        <v>4165</v>
      </c>
      <c r="B2917" t="s">
        <v>4166</v>
      </c>
      <c r="C2917" t="s">
        <v>3727</v>
      </c>
      <c r="D2917" s="1">
        <v>9</v>
      </c>
      <c r="E2917" s="2">
        <f t="shared" si="270"/>
        <v>0</v>
      </c>
      <c r="F2917" s="2">
        <f t="shared" si="271"/>
        <v>0</v>
      </c>
      <c r="G2917" s="2">
        <f t="shared" si="272"/>
        <v>0</v>
      </c>
      <c r="H2917" s="2">
        <f t="shared" si="273"/>
        <v>0.75</v>
      </c>
      <c r="I2917" s="3">
        <v>7</v>
      </c>
      <c r="J2917" s="3">
        <v>9</v>
      </c>
      <c r="W2917" s="1">
        <f t="shared" si="274"/>
        <v>9</v>
      </c>
      <c r="X2917" s="17">
        <f>IFERROR(Z2917/AB2917,0)</f>
        <v>8</v>
      </c>
      <c r="Y2917" s="3">
        <f>SUBTOTAL(109,I2917:V2917)</f>
        <v>16</v>
      </c>
      <c r="Z2917" s="3">
        <f>Y2917-N2917</f>
        <v>16</v>
      </c>
      <c r="AA2917" s="3">
        <f t="shared" si="275"/>
        <v>2</v>
      </c>
      <c r="AB2917" s="3">
        <f>COUNTA(I2917:V2917)-COUNTA(N2917)</f>
        <v>2</v>
      </c>
      <c r="AC2917" s="74">
        <f t="array" ref="AC2917">AVERAGE(IF((COLUMN(I2917:V2917)&lt;&gt;COLUMN(N2917)), I2917:V2917))</f>
        <v>1.2307692307692308</v>
      </c>
    </row>
    <row r="2918" spans="1:29" x14ac:dyDescent="0.35">
      <c r="A2918" t="s">
        <v>4167</v>
      </c>
      <c r="B2918" t="s">
        <v>4168</v>
      </c>
      <c r="C2918" t="s">
        <v>3727</v>
      </c>
      <c r="D2918" s="1">
        <v>13.583333333333334</v>
      </c>
      <c r="E2918" s="2">
        <f t="shared" si="270"/>
        <v>10</v>
      </c>
      <c r="F2918" s="2">
        <f t="shared" si="271"/>
        <v>10.666666666666666</v>
      </c>
      <c r="G2918" s="2">
        <f t="shared" si="272"/>
        <v>16.888888888888889</v>
      </c>
      <c r="H2918" s="2">
        <f t="shared" si="273"/>
        <v>16.916666666666668</v>
      </c>
      <c r="I2918" s="3">
        <v>2</v>
      </c>
      <c r="J2918" s="3">
        <v>10</v>
      </c>
      <c r="K2918" s="3">
        <v>13</v>
      </c>
      <c r="L2918" s="3">
        <v>28</v>
      </c>
      <c r="M2918" s="3">
        <v>18</v>
      </c>
      <c r="N2918" s="3">
        <v>57</v>
      </c>
      <c r="O2918" s="3">
        <v>13</v>
      </c>
      <c r="P2918" s="3">
        <v>16</v>
      </c>
      <c r="Q2918" s="3">
        <v>6</v>
      </c>
      <c r="R2918" s="3">
        <v>12</v>
      </c>
      <c r="S2918" s="3">
        <v>9</v>
      </c>
      <c r="T2918" s="3">
        <v>8</v>
      </c>
      <c r="U2918" s="3">
        <v>13</v>
      </c>
      <c r="V2918" s="3">
        <v>17</v>
      </c>
      <c r="W2918" s="1">
        <f t="shared" si="274"/>
        <v>13.583333333333334</v>
      </c>
      <c r="X2918" s="17">
        <f>IFERROR(Z2918/AB2918,0)</f>
        <v>12.692307692307692</v>
      </c>
      <c r="Y2918" s="3">
        <f>SUBTOTAL(109,I2918:V2918)</f>
        <v>222</v>
      </c>
      <c r="Z2918" s="3">
        <f>Y2918-N2918</f>
        <v>165</v>
      </c>
      <c r="AA2918" s="3">
        <f t="shared" si="275"/>
        <v>14</v>
      </c>
      <c r="AB2918" s="3">
        <f>COUNTA(I2918:V2918)-COUNTA(N2918)</f>
        <v>13</v>
      </c>
      <c r="AC2918" s="74">
        <f t="array" ref="AC2918">AVERAGE(IF((COLUMN(I2918:V2918)&lt;&gt;COLUMN(N2918)), I2918:V2918))</f>
        <v>12.692307692307692</v>
      </c>
    </row>
    <row r="2919" spans="1:29" x14ac:dyDescent="0.35">
      <c r="A2919" t="s">
        <v>4169</v>
      </c>
      <c r="B2919" t="s">
        <v>496</v>
      </c>
      <c r="C2919" t="s">
        <v>3727</v>
      </c>
      <c r="D2919" s="1">
        <v>1.75</v>
      </c>
      <c r="E2919" s="2">
        <f t="shared" si="270"/>
        <v>0.33333333333333331</v>
      </c>
      <c r="F2919" s="2">
        <f t="shared" si="271"/>
        <v>0.33333333333333331</v>
      </c>
      <c r="G2919" s="2">
        <f t="shared" si="272"/>
        <v>0.33333333333333331</v>
      </c>
      <c r="H2919" s="2">
        <f t="shared" si="273"/>
        <v>0.25</v>
      </c>
      <c r="O2919" s="3">
        <v>1</v>
      </c>
      <c r="P2919" s="3">
        <v>1</v>
      </c>
      <c r="S2919" s="3">
        <v>1</v>
      </c>
      <c r="V2919" s="3">
        <v>4</v>
      </c>
      <c r="W2919" s="1">
        <f t="shared" si="274"/>
        <v>1.75</v>
      </c>
      <c r="X2919" s="17">
        <f>IFERROR(Z2919/AB2919,0)</f>
        <v>1.75</v>
      </c>
      <c r="Y2919" s="3">
        <f>SUBTOTAL(109,I2919:V2919)</f>
        <v>7</v>
      </c>
      <c r="Z2919" s="3">
        <f>Y2919-N2919</f>
        <v>7</v>
      </c>
      <c r="AA2919" s="3">
        <f t="shared" si="275"/>
        <v>4</v>
      </c>
      <c r="AB2919" s="3">
        <f>COUNTA(I2919:V2919)-COUNTA(N2919)</f>
        <v>4</v>
      </c>
      <c r="AC2919" s="74">
        <f t="array" ref="AC2919">AVERAGE(IF((COLUMN(I2919:V2919)&lt;&gt;COLUMN(N2919)), I2919:V2919))</f>
        <v>0.53846153846153844</v>
      </c>
    </row>
    <row r="2920" spans="1:29" x14ac:dyDescent="0.35">
      <c r="A2920" t="s">
        <v>4170</v>
      </c>
      <c r="B2920" t="s">
        <v>498</v>
      </c>
      <c r="C2920" t="s">
        <v>3727</v>
      </c>
      <c r="D2920" s="1">
        <v>6</v>
      </c>
      <c r="E2920" s="2">
        <f t="shared" si="270"/>
        <v>3</v>
      </c>
      <c r="F2920" s="2">
        <f t="shared" si="271"/>
        <v>3.3333333333333335</v>
      </c>
      <c r="G2920" s="2">
        <f t="shared" si="272"/>
        <v>2.3333333333333335</v>
      </c>
      <c r="H2920" s="2">
        <f t="shared" si="273"/>
        <v>2.5833333333333335</v>
      </c>
      <c r="I2920" s="3">
        <v>7</v>
      </c>
      <c r="J2920" s="3">
        <v>9</v>
      </c>
      <c r="K2920" s="3">
        <v>1</v>
      </c>
      <c r="N2920" s="3">
        <v>1</v>
      </c>
      <c r="R2920" s="3">
        <v>11</v>
      </c>
      <c r="S2920" s="3">
        <v>4</v>
      </c>
      <c r="T2920" s="3">
        <v>5</v>
      </c>
      <c r="W2920" s="1">
        <f t="shared" si="274"/>
        <v>6</v>
      </c>
      <c r="X2920" s="17">
        <f>IFERROR(Z2920/AB2920,0)</f>
        <v>6.166666666666667</v>
      </c>
      <c r="Y2920" s="3">
        <f>SUBTOTAL(109,I2920:V2920)</f>
        <v>38</v>
      </c>
      <c r="Z2920" s="3">
        <f>Y2920-N2920</f>
        <v>37</v>
      </c>
      <c r="AA2920" s="3">
        <f t="shared" si="275"/>
        <v>7</v>
      </c>
      <c r="AB2920" s="3">
        <f>COUNTA(I2920:V2920)-COUNTA(N2920)</f>
        <v>6</v>
      </c>
      <c r="AC2920" s="74">
        <f t="array" ref="AC2920">AVERAGE(IF((COLUMN(I2920:V2920)&lt;&gt;COLUMN(N2920)), I2920:V2920))</f>
        <v>2.8461538461538463</v>
      </c>
    </row>
    <row r="2921" spans="1:29" x14ac:dyDescent="0.35">
      <c r="A2921" t="s">
        <v>4171</v>
      </c>
      <c r="B2921" t="s">
        <v>1282</v>
      </c>
      <c r="C2921" t="s">
        <v>3727</v>
      </c>
      <c r="D2921" s="1">
        <v>1</v>
      </c>
      <c r="E2921" s="2">
        <f t="shared" si="270"/>
        <v>0</v>
      </c>
      <c r="F2921" s="2">
        <f t="shared" si="271"/>
        <v>0.16666666666666666</v>
      </c>
      <c r="G2921" s="2">
        <f t="shared" si="272"/>
        <v>0.1111111111111111</v>
      </c>
      <c r="H2921" s="2">
        <f t="shared" si="273"/>
        <v>8.3333333333333329E-2</v>
      </c>
      <c r="Q2921" s="3">
        <v>1</v>
      </c>
      <c r="V2921" s="3">
        <v>1</v>
      </c>
      <c r="W2921" s="1">
        <f t="shared" si="274"/>
        <v>1</v>
      </c>
      <c r="X2921" s="17">
        <f>IFERROR(Z2921/AB2921,0)</f>
        <v>1</v>
      </c>
      <c r="Y2921" s="3">
        <f>SUBTOTAL(109,I2921:V2921)</f>
        <v>2</v>
      </c>
      <c r="Z2921" s="3">
        <f>Y2921-N2921</f>
        <v>2</v>
      </c>
      <c r="AA2921" s="3">
        <f t="shared" si="275"/>
        <v>2</v>
      </c>
      <c r="AB2921" s="3">
        <f>COUNTA(I2921:V2921)-COUNTA(N2921)</f>
        <v>2</v>
      </c>
      <c r="AC2921" s="74">
        <f t="array" ref="AC2921">AVERAGE(IF((COLUMN(I2921:V2921)&lt;&gt;COLUMN(N2921)), I2921:V2921))</f>
        <v>0.15384615384615385</v>
      </c>
    </row>
    <row r="2922" spans="1:29" x14ac:dyDescent="0.35">
      <c r="A2922" t="s">
        <v>4172</v>
      </c>
      <c r="B2922" t="s">
        <v>1284</v>
      </c>
      <c r="C2922" t="s">
        <v>3727</v>
      </c>
      <c r="D2922" s="1">
        <v>1</v>
      </c>
      <c r="E2922" s="2">
        <f t="shared" si="270"/>
        <v>0</v>
      </c>
      <c r="F2922" s="2">
        <f t="shared" si="271"/>
        <v>0</v>
      </c>
      <c r="G2922" s="2">
        <f t="shared" si="272"/>
        <v>0.1111111111111111</v>
      </c>
      <c r="H2922" s="2">
        <f t="shared" si="273"/>
        <v>0.16666666666666666</v>
      </c>
      <c r="L2922" s="3">
        <v>1</v>
      </c>
      <c r="N2922" s="3">
        <v>1</v>
      </c>
      <c r="V2922" s="3">
        <v>1</v>
      </c>
      <c r="W2922" s="1">
        <f t="shared" si="274"/>
        <v>1</v>
      </c>
      <c r="X2922" s="17">
        <f>IFERROR(Z2922/AB2922,0)</f>
        <v>1</v>
      </c>
      <c r="Y2922" s="3">
        <f>SUBTOTAL(109,I2922:V2922)</f>
        <v>3</v>
      </c>
      <c r="Z2922" s="3">
        <f>Y2922-N2922</f>
        <v>2</v>
      </c>
      <c r="AA2922" s="3">
        <f t="shared" si="275"/>
        <v>3</v>
      </c>
      <c r="AB2922" s="3">
        <f>COUNTA(I2922:V2922)-COUNTA(N2922)</f>
        <v>2</v>
      </c>
      <c r="AC2922" s="74">
        <f t="array" ref="AC2922">AVERAGE(IF((COLUMN(I2922:V2922)&lt;&gt;COLUMN(N2922)), I2922:V2922))</f>
        <v>0.15384615384615385</v>
      </c>
    </row>
    <row r="2923" spans="1:29" x14ac:dyDescent="0.35">
      <c r="A2923" t="s">
        <v>4173</v>
      </c>
      <c r="B2923" t="s">
        <v>237</v>
      </c>
      <c r="C2923" t="s">
        <v>3727</v>
      </c>
      <c r="D2923" s="1">
        <v>6.8</v>
      </c>
      <c r="E2923" s="2">
        <f t="shared" si="270"/>
        <v>0.66666666666666663</v>
      </c>
      <c r="F2923" s="2">
        <f t="shared" si="271"/>
        <v>2.3333333333333335</v>
      </c>
      <c r="G2923" s="2">
        <f t="shared" si="272"/>
        <v>6.8888888888888893</v>
      </c>
      <c r="H2923" s="2">
        <f t="shared" si="273"/>
        <v>7.666666666666667</v>
      </c>
      <c r="I2923" s="3">
        <v>5</v>
      </c>
      <c r="J2923" s="3">
        <v>16</v>
      </c>
      <c r="K2923" s="3">
        <v>3</v>
      </c>
      <c r="L2923" s="3">
        <v>11</v>
      </c>
      <c r="M2923" s="3">
        <v>8</v>
      </c>
      <c r="N2923" s="3">
        <v>31</v>
      </c>
      <c r="O2923" s="3">
        <v>9</v>
      </c>
      <c r="P2923" s="3">
        <v>10</v>
      </c>
      <c r="Q2923" s="3">
        <v>1</v>
      </c>
      <c r="R2923" s="3">
        <v>1</v>
      </c>
      <c r="U2923" s="3">
        <v>2</v>
      </c>
      <c r="V2923" s="3">
        <v>7</v>
      </c>
      <c r="W2923" s="1">
        <f t="shared" si="274"/>
        <v>6.8</v>
      </c>
      <c r="X2923" s="17">
        <f>IFERROR(Z2923/AB2923,0)</f>
        <v>6.6363636363636367</v>
      </c>
      <c r="Y2923" s="3">
        <f>SUBTOTAL(109,I2923:V2923)</f>
        <v>104</v>
      </c>
      <c r="Z2923" s="3">
        <f>Y2923-N2923</f>
        <v>73</v>
      </c>
      <c r="AA2923" s="3">
        <f t="shared" si="275"/>
        <v>12</v>
      </c>
      <c r="AB2923" s="3">
        <f>COUNTA(I2923:V2923)-COUNTA(N2923)</f>
        <v>11</v>
      </c>
      <c r="AC2923" s="74">
        <f t="array" ref="AC2923">AVERAGE(IF((COLUMN(I2923:V2923)&lt;&gt;COLUMN(N2923)), I2923:V2923))</f>
        <v>5.615384615384615</v>
      </c>
    </row>
    <row r="2924" spans="1:29" x14ac:dyDescent="0.35">
      <c r="A2924" t="s">
        <v>4174</v>
      </c>
      <c r="B2924" t="s">
        <v>1288</v>
      </c>
      <c r="C2924" t="s">
        <v>3727</v>
      </c>
      <c r="D2924" s="1">
        <v>2.2727272727272729</v>
      </c>
      <c r="E2924" s="2">
        <f t="shared" si="270"/>
        <v>1.6666666666666667</v>
      </c>
      <c r="F2924" s="2">
        <f t="shared" si="271"/>
        <v>1.3333333333333333</v>
      </c>
      <c r="G2924" s="2">
        <f t="shared" si="272"/>
        <v>2.3333333333333335</v>
      </c>
      <c r="H2924" s="2">
        <f t="shared" si="273"/>
        <v>2.25</v>
      </c>
      <c r="J2924" s="3">
        <v>1</v>
      </c>
      <c r="K2924" s="3">
        <v>3</v>
      </c>
      <c r="L2924" s="3">
        <v>2</v>
      </c>
      <c r="M2924" s="3">
        <v>6</v>
      </c>
      <c r="N2924" s="3">
        <v>4</v>
      </c>
      <c r="O2924" s="3">
        <v>3</v>
      </c>
      <c r="P2924" s="3">
        <v>2</v>
      </c>
      <c r="Q2924" s="3">
        <v>1</v>
      </c>
      <c r="S2924" s="3">
        <v>2</v>
      </c>
      <c r="T2924" s="3">
        <v>1</v>
      </c>
      <c r="U2924" s="3">
        <v>2</v>
      </c>
      <c r="V2924" s="3">
        <v>2</v>
      </c>
      <c r="W2924" s="1">
        <f t="shared" si="274"/>
        <v>2.2727272727272729</v>
      </c>
      <c r="X2924" s="17">
        <f>IFERROR(Z2924/AB2924,0)</f>
        <v>2.2727272727272729</v>
      </c>
      <c r="Y2924" s="3">
        <f>SUBTOTAL(109,I2924:V2924)</f>
        <v>29</v>
      </c>
      <c r="Z2924" s="3">
        <f>Y2924-N2924</f>
        <v>25</v>
      </c>
      <c r="AA2924" s="3">
        <f t="shared" si="275"/>
        <v>12</v>
      </c>
      <c r="AB2924" s="3">
        <f>COUNTA(I2924:V2924)-COUNTA(N2924)</f>
        <v>11</v>
      </c>
      <c r="AC2924" s="74">
        <f t="array" ref="AC2924">AVERAGE(IF((COLUMN(I2924:V2924)&lt;&gt;COLUMN(N2924)), I2924:V2924))</f>
        <v>1.9230769230769231</v>
      </c>
    </row>
    <row r="2925" spans="1:29" x14ac:dyDescent="0.35">
      <c r="A2925" t="s">
        <v>4175</v>
      </c>
      <c r="B2925" t="s">
        <v>503</v>
      </c>
      <c r="C2925" t="s">
        <v>3727</v>
      </c>
      <c r="D2925" s="1">
        <v>7.083333333333333</v>
      </c>
      <c r="E2925" s="2">
        <f t="shared" si="270"/>
        <v>5.333333333333333</v>
      </c>
      <c r="F2925" s="2">
        <f t="shared" si="271"/>
        <v>4.833333333333333</v>
      </c>
      <c r="G2925" s="2">
        <f t="shared" si="272"/>
        <v>7</v>
      </c>
      <c r="H2925" s="2">
        <f t="shared" si="273"/>
        <v>8.3333333333333339</v>
      </c>
      <c r="I2925" s="3">
        <v>1</v>
      </c>
      <c r="J2925" s="3">
        <v>9</v>
      </c>
      <c r="K2925" s="3">
        <v>21</v>
      </c>
      <c r="L2925" s="3">
        <v>7</v>
      </c>
      <c r="M2925" s="3">
        <v>7</v>
      </c>
      <c r="N2925" s="3">
        <v>16</v>
      </c>
      <c r="O2925" s="3">
        <v>11</v>
      </c>
      <c r="P2925" s="3">
        <v>4</v>
      </c>
      <c r="Q2925" s="3">
        <v>5</v>
      </c>
      <c r="R2925" s="3">
        <v>4</v>
      </c>
      <c r="S2925" s="3">
        <v>7</v>
      </c>
      <c r="T2925" s="3">
        <v>2</v>
      </c>
      <c r="U2925" s="3">
        <v>7</v>
      </c>
      <c r="V2925" s="3">
        <v>1</v>
      </c>
      <c r="W2925" s="1">
        <f t="shared" si="274"/>
        <v>7.083333333333333</v>
      </c>
      <c r="X2925" s="17">
        <f>IFERROR(Z2925/AB2925,0)</f>
        <v>6.615384615384615</v>
      </c>
      <c r="Y2925" s="3">
        <f>SUBTOTAL(109,I2925:V2925)</f>
        <v>102</v>
      </c>
      <c r="Z2925" s="3">
        <f>Y2925-N2925</f>
        <v>86</v>
      </c>
      <c r="AA2925" s="3">
        <f t="shared" si="275"/>
        <v>14</v>
      </c>
      <c r="AB2925" s="3">
        <f>COUNTA(I2925:V2925)-COUNTA(N2925)</f>
        <v>13</v>
      </c>
      <c r="AC2925" s="74">
        <f t="array" ref="AC2925">AVERAGE(IF((COLUMN(I2925:V2925)&lt;&gt;COLUMN(N2925)), I2925:V2925))</f>
        <v>6.615384615384615</v>
      </c>
    </row>
    <row r="2926" spans="1:29" x14ac:dyDescent="0.35">
      <c r="A2926" t="s">
        <v>4176</v>
      </c>
      <c r="B2926" t="s">
        <v>505</v>
      </c>
      <c r="C2926" t="s">
        <v>3727</v>
      </c>
      <c r="D2926" s="1">
        <v>2.6363636363636362</v>
      </c>
      <c r="E2926" s="2">
        <f t="shared" si="270"/>
        <v>1.6666666666666667</v>
      </c>
      <c r="F2926" s="2">
        <f t="shared" si="271"/>
        <v>2.6666666666666665</v>
      </c>
      <c r="G2926" s="2">
        <f t="shared" si="272"/>
        <v>2.8888888888888888</v>
      </c>
      <c r="H2926" s="2">
        <f t="shared" si="273"/>
        <v>2.6666666666666665</v>
      </c>
      <c r="I2926" s="3">
        <v>1</v>
      </c>
      <c r="J2926" s="3">
        <v>3</v>
      </c>
      <c r="K2926" s="3">
        <v>3</v>
      </c>
      <c r="M2926" s="3">
        <v>2</v>
      </c>
      <c r="N2926" s="3">
        <v>5</v>
      </c>
      <c r="O2926" s="3">
        <v>3</v>
      </c>
      <c r="P2926" s="3">
        <v>5</v>
      </c>
      <c r="Q2926" s="3">
        <v>2</v>
      </c>
      <c r="R2926" s="3">
        <v>4</v>
      </c>
      <c r="S2926" s="3">
        <v>1</v>
      </c>
      <c r="T2926" s="3">
        <v>2</v>
      </c>
      <c r="U2926" s="3">
        <v>2</v>
      </c>
      <c r="V2926" s="3">
        <v>2</v>
      </c>
      <c r="W2926" s="1">
        <f t="shared" si="274"/>
        <v>2.6363636363636362</v>
      </c>
      <c r="X2926" s="17">
        <f>IFERROR(Z2926/AB2926,0)</f>
        <v>2.5</v>
      </c>
      <c r="Y2926" s="3">
        <f>SUBTOTAL(109,I2926:V2926)</f>
        <v>35</v>
      </c>
      <c r="Z2926" s="3">
        <f>Y2926-N2926</f>
        <v>30</v>
      </c>
      <c r="AA2926" s="3">
        <f t="shared" si="275"/>
        <v>13</v>
      </c>
      <c r="AB2926" s="3">
        <f>COUNTA(I2926:V2926)-COUNTA(N2926)</f>
        <v>12</v>
      </c>
      <c r="AC2926" s="74">
        <f t="array" ref="AC2926">AVERAGE(IF((COLUMN(I2926:V2926)&lt;&gt;COLUMN(N2926)), I2926:V2926))</f>
        <v>2.3076923076923075</v>
      </c>
    </row>
    <row r="2927" spans="1:29" x14ac:dyDescent="0.35">
      <c r="A2927" t="s">
        <v>4177</v>
      </c>
      <c r="B2927" t="s">
        <v>507</v>
      </c>
      <c r="C2927" t="s">
        <v>3727</v>
      </c>
      <c r="D2927" s="1">
        <v>1.8</v>
      </c>
      <c r="E2927" s="2">
        <f t="shared" si="270"/>
        <v>0.33333333333333331</v>
      </c>
      <c r="F2927" s="2">
        <f t="shared" si="271"/>
        <v>0.16666666666666666</v>
      </c>
      <c r="G2927" s="2">
        <f t="shared" si="272"/>
        <v>0.66666666666666663</v>
      </c>
      <c r="H2927" s="2">
        <f t="shared" si="273"/>
        <v>0.91666666666666663</v>
      </c>
      <c r="I2927" s="3">
        <v>2</v>
      </c>
      <c r="J2927" s="3">
        <v>3</v>
      </c>
      <c r="K2927" s="3">
        <v>2</v>
      </c>
      <c r="N2927" s="3">
        <v>3</v>
      </c>
      <c r="O2927" s="3">
        <v>2</v>
      </c>
      <c r="U2927" s="3">
        <v>1</v>
      </c>
      <c r="V2927" s="3">
        <v>1</v>
      </c>
      <c r="W2927" s="1">
        <f t="shared" si="274"/>
        <v>1.8</v>
      </c>
      <c r="X2927" s="17">
        <f>IFERROR(Z2927/AB2927,0)</f>
        <v>1.8333333333333333</v>
      </c>
      <c r="Y2927" s="3">
        <f>SUBTOTAL(109,I2927:V2927)</f>
        <v>14</v>
      </c>
      <c r="Z2927" s="3">
        <f>Y2927-N2927</f>
        <v>11</v>
      </c>
      <c r="AA2927" s="3">
        <f t="shared" si="275"/>
        <v>7</v>
      </c>
      <c r="AB2927" s="3">
        <f>COUNTA(I2927:V2927)-COUNTA(N2927)</f>
        <v>6</v>
      </c>
      <c r="AC2927" s="74">
        <f t="array" ref="AC2927">AVERAGE(IF((COLUMN(I2927:V2927)&lt;&gt;COLUMN(N2927)), I2927:V2927))</f>
        <v>0.84615384615384615</v>
      </c>
    </row>
    <row r="2928" spans="1:29" x14ac:dyDescent="0.35">
      <c r="A2928" t="s">
        <v>4178</v>
      </c>
      <c r="B2928" t="s">
        <v>241</v>
      </c>
      <c r="C2928" t="s">
        <v>3727</v>
      </c>
      <c r="D2928" s="1">
        <v>1</v>
      </c>
      <c r="E2928" s="2">
        <f t="shared" si="270"/>
        <v>0.33333333333333331</v>
      </c>
      <c r="F2928" s="2">
        <f t="shared" si="271"/>
        <v>0.16666666666666666</v>
      </c>
      <c r="G2928" s="2">
        <f t="shared" si="272"/>
        <v>0.1111111111111111</v>
      </c>
      <c r="H2928" s="2">
        <f t="shared" si="273"/>
        <v>8.3333333333333329E-2</v>
      </c>
      <c r="S2928" s="3">
        <v>1</v>
      </c>
      <c r="W2928" s="1">
        <f t="shared" si="274"/>
        <v>1</v>
      </c>
      <c r="X2928" s="17">
        <f>IFERROR(Z2928/AB2928,0)</f>
        <v>1</v>
      </c>
      <c r="Y2928" s="3">
        <f>SUBTOTAL(109,I2928:V2928)</f>
        <v>1</v>
      </c>
      <c r="Z2928" s="3">
        <f>Y2928-N2928</f>
        <v>1</v>
      </c>
      <c r="AA2928" s="3">
        <f t="shared" si="275"/>
        <v>1</v>
      </c>
      <c r="AB2928" s="3">
        <f>COUNTA(I2928:V2928)-COUNTA(N2928)</f>
        <v>1</v>
      </c>
      <c r="AC2928" s="74">
        <f t="array" ref="AC2928">AVERAGE(IF((COLUMN(I2928:V2928)&lt;&gt;COLUMN(N2928)), I2928:V2928))</f>
        <v>7.6923076923076927E-2</v>
      </c>
    </row>
    <row r="2929" spans="1:29" x14ac:dyDescent="0.35">
      <c r="A2929" t="s">
        <v>4179</v>
      </c>
      <c r="B2929" t="s">
        <v>1294</v>
      </c>
      <c r="C2929" t="s">
        <v>3727</v>
      </c>
      <c r="D2929" s="1">
        <v>1</v>
      </c>
      <c r="E2929" s="2">
        <f t="shared" si="270"/>
        <v>0</v>
      </c>
      <c r="F2929" s="2">
        <f t="shared" si="271"/>
        <v>0.16666666666666666</v>
      </c>
      <c r="G2929" s="2">
        <f t="shared" si="272"/>
        <v>0.22222222222222221</v>
      </c>
      <c r="H2929" s="2">
        <f t="shared" si="273"/>
        <v>0.16666666666666666</v>
      </c>
      <c r="O2929" s="3">
        <v>1</v>
      </c>
      <c r="Q2929" s="3">
        <v>1</v>
      </c>
      <c r="W2929" s="1">
        <f t="shared" si="274"/>
        <v>1</v>
      </c>
      <c r="X2929" s="17">
        <f>IFERROR(Z2929/AB2929,0)</f>
        <v>1</v>
      </c>
      <c r="Y2929" s="3">
        <f>SUBTOTAL(109,I2929:V2929)</f>
        <v>2</v>
      </c>
      <c r="Z2929" s="3">
        <f>Y2929-N2929</f>
        <v>2</v>
      </c>
      <c r="AA2929" s="3">
        <f t="shared" si="275"/>
        <v>2</v>
      </c>
      <c r="AB2929" s="3">
        <f>COUNTA(I2929:V2929)-COUNTA(N2929)</f>
        <v>2</v>
      </c>
      <c r="AC2929" s="74">
        <f t="array" ref="AC2929">AVERAGE(IF((COLUMN(I2929:V2929)&lt;&gt;COLUMN(N2929)), I2929:V2929))</f>
        <v>0.15384615384615385</v>
      </c>
    </row>
    <row r="2930" spans="1:29" x14ac:dyDescent="0.35">
      <c r="A2930" t="s">
        <v>4180</v>
      </c>
      <c r="B2930" t="s">
        <v>2069</v>
      </c>
      <c r="C2930" t="s">
        <v>3727</v>
      </c>
      <c r="D2930" s="1">
        <v>1</v>
      </c>
      <c r="E2930" s="2">
        <f t="shared" si="270"/>
        <v>0</v>
      </c>
      <c r="F2930" s="2">
        <f t="shared" si="271"/>
        <v>0</v>
      </c>
      <c r="G2930" s="2">
        <f t="shared" si="272"/>
        <v>0</v>
      </c>
      <c r="H2930" s="2">
        <f t="shared" si="273"/>
        <v>8.3333333333333329E-2</v>
      </c>
      <c r="I2930" s="3">
        <v>1</v>
      </c>
      <c r="J2930" s="3">
        <v>1</v>
      </c>
      <c r="W2930" s="1">
        <f t="shared" si="274"/>
        <v>1</v>
      </c>
      <c r="X2930" s="17">
        <f>IFERROR(Z2930/AB2930,0)</f>
        <v>1</v>
      </c>
      <c r="Y2930" s="3">
        <f>SUBTOTAL(109,I2930:V2930)</f>
        <v>2</v>
      </c>
      <c r="Z2930" s="3">
        <f>Y2930-N2930</f>
        <v>2</v>
      </c>
      <c r="AA2930" s="3">
        <f t="shared" si="275"/>
        <v>2</v>
      </c>
      <c r="AB2930" s="3">
        <f>COUNTA(I2930:V2930)-COUNTA(N2930)</f>
        <v>2</v>
      </c>
      <c r="AC2930" s="74">
        <f t="array" ref="AC2930">AVERAGE(IF((COLUMN(I2930:V2930)&lt;&gt;COLUMN(N2930)), I2930:V2930))</f>
        <v>0.15384615384615385</v>
      </c>
    </row>
    <row r="2931" spans="1:29" x14ac:dyDescent="0.35">
      <c r="A2931" t="s">
        <v>4181</v>
      </c>
      <c r="B2931" t="s">
        <v>243</v>
      </c>
      <c r="C2931" t="s">
        <v>3727</v>
      </c>
      <c r="D2931" s="1">
        <v>1</v>
      </c>
      <c r="E2931" s="2">
        <f t="shared" si="270"/>
        <v>0.33333333333333331</v>
      </c>
      <c r="F2931" s="2">
        <f t="shared" si="271"/>
        <v>0.16666666666666666</v>
      </c>
      <c r="G2931" s="2">
        <f t="shared" si="272"/>
        <v>0.1111111111111111</v>
      </c>
      <c r="H2931" s="2">
        <f t="shared" si="273"/>
        <v>8.3333333333333329E-2</v>
      </c>
      <c r="I2931" s="3">
        <v>1</v>
      </c>
      <c r="S2931" s="3">
        <v>1</v>
      </c>
      <c r="W2931" s="1">
        <f t="shared" si="274"/>
        <v>1</v>
      </c>
      <c r="X2931" s="17">
        <f>IFERROR(Z2931/AB2931,0)</f>
        <v>1</v>
      </c>
      <c r="Y2931" s="3">
        <f>SUBTOTAL(109,I2931:V2931)</f>
        <v>2</v>
      </c>
      <c r="Z2931" s="3">
        <f>Y2931-N2931</f>
        <v>2</v>
      </c>
      <c r="AA2931" s="3">
        <f t="shared" si="275"/>
        <v>2</v>
      </c>
      <c r="AB2931" s="3">
        <f>COUNTA(I2931:V2931)-COUNTA(N2931)</f>
        <v>2</v>
      </c>
      <c r="AC2931" s="74">
        <f t="array" ref="AC2931">AVERAGE(IF((COLUMN(I2931:V2931)&lt;&gt;COLUMN(N2931)), I2931:V2931))</f>
        <v>0.15384615384615385</v>
      </c>
    </row>
    <row r="2932" spans="1:29" x14ac:dyDescent="0.35">
      <c r="A2932" t="s">
        <v>4182</v>
      </c>
      <c r="B2932" t="s">
        <v>2072</v>
      </c>
      <c r="C2932" t="s">
        <v>3727</v>
      </c>
      <c r="D2932" s="1" t="s">
        <v>71</v>
      </c>
      <c r="E2932" s="2">
        <f t="shared" si="270"/>
        <v>0</v>
      </c>
      <c r="F2932" s="2">
        <f t="shared" si="271"/>
        <v>0</v>
      </c>
      <c r="G2932" s="2">
        <f t="shared" si="272"/>
        <v>0.1111111111111111</v>
      </c>
      <c r="H2932" s="2">
        <f t="shared" si="273"/>
        <v>8.3333333333333329E-2</v>
      </c>
      <c r="N2932" s="3">
        <v>1</v>
      </c>
      <c r="W2932" s="1" t="str">
        <f t="shared" si="274"/>
        <v>0</v>
      </c>
      <c r="X2932" s="17">
        <f>IFERROR(Z2932/AB2932,0)</f>
        <v>0</v>
      </c>
      <c r="Y2932" s="3">
        <f>SUBTOTAL(109,I2932:V2932)</f>
        <v>1</v>
      </c>
      <c r="Z2932" s="3">
        <f>Y2932-N2932</f>
        <v>0</v>
      </c>
      <c r="AA2932" s="3">
        <f t="shared" si="275"/>
        <v>1</v>
      </c>
      <c r="AB2932" s="3">
        <f>COUNTA(I2932:V2932)-COUNTA(N2932)</f>
        <v>0</v>
      </c>
      <c r="AC2932" s="74">
        <f t="array" ref="AC2932">AVERAGE(IF((COLUMN(I2932:V2932)&lt;&gt;COLUMN(N2932)), I2932:V2932))</f>
        <v>0</v>
      </c>
    </row>
    <row r="2933" spans="1:29" x14ac:dyDescent="0.35">
      <c r="A2933" t="s">
        <v>4183</v>
      </c>
      <c r="B2933" t="s">
        <v>1297</v>
      </c>
      <c r="C2933" t="s">
        <v>3727</v>
      </c>
      <c r="D2933" s="1">
        <v>1.75</v>
      </c>
      <c r="E2933" s="2">
        <f t="shared" si="270"/>
        <v>1.6666666666666667</v>
      </c>
      <c r="F2933" s="2">
        <f t="shared" si="271"/>
        <v>1</v>
      </c>
      <c r="G2933" s="2">
        <f t="shared" si="272"/>
        <v>1.2222222222222223</v>
      </c>
      <c r="H2933" s="2">
        <f t="shared" si="273"/>
        <v>0.91666666666666663</v>
      </c>
      <c r="N2933" s="3">
        <v>4</v>
      </c>
      <c r="O2933" s="3">
        <v>1</v>
      </c>
      <c r="R2933" s="3">
        <v>1</v>
      </c>
      <c r="S2933" s="3">
        <v>3</v>
      </c>
      <c r="U2933" s="3">
        <v>2</v>
      </c>
      <c r="W2933" s="1">
        <f t="shared" si="274"/>
        <v>1.75</v>
      </c>
      <c r="X2933" s="17">
        <f>IFERROR(Z2933/AB2933,0)</f>
        <v>1.75</v>
      </c>
      <c r="Y2933" s="3">
        <f>SUBTOTAL(109,I2933:V2933)</f>
        <v>11</v>
      </c>
      <c r="Z2933" s="3">
        <f>Y2933-N2933</f>
        <v>7</v>
      </c>
      <c r="AA2933" s="3">
        <f t="shared" si="275"/>
        <v>5</v>
      </c>
      <c r="AB2933" s="3">
        <f>COUNTA(I2933:V2933)-COUNTA(N2933)</f>
        <v>4</v>
      </c>
      <c r="AC2933" s="74">
        <f t="array" ref="AC2933">AVERAGE(IF((COLUMN(I2933:V2933)&lt;&gt;COLUMN(N2933)), I2933:V2933))</f>
        <v>0.53846153846153844</v>
      </c>
    </row>
    <row r="2934" spans="1:29" x14ac:dyDescent="0.35">
      <c r="A2934" t="s">
        <v>4184</v>
      </c>
      <c r="B2934" t="s">
        <v>1299</v>
      </c>
      <c r="C2934" t="s">
        <v>3727</v>
      </c>
      <c r="D2934" s="1">
        <v>1.5</v>
      </c>
      <c r="E2934" s="2">
        <f t="shared" si="270"/>
        <v>0</v>
      </c>
      <c r="F2934" s="2">
        <f t="shared" si="271"/>
        <v>0.16666666666666666</v>
      </c>
      <c r="G2934" s="2">
        <f t="shared" si="272"/>
        <v>0.33333333333333331</v>
      </c>
      <c r="H2934" s="2">
        <f t="shared" si="273"/>
        <v>0.25</v>
      </c>
      <c r="O2934" s="3">
        <v>2</v>
      </c>
      <c r="P2934" s="3">
        <v>1</v>
      </c>
      <c r="W2934" s="1">
        <f t="shared" si="274"/>
        <v>1.5</v>
      </c>
      <c r="X2934" s="17">
        <f>IFERROR(Z2934/AB2934,0)</f>
        <v>1.5</v>
      </c>
      <c r="Y2934" s="3">
        <f>SUBTOTAL(109,I2934:V2934)</f>
        <v>3</v>
      </c>
      <c r="Z2934" s="3">
        <f>Y2934-N2934</f>
        <v>3</v>
      </c>
      <c r="AA2934" s="3">
        <f t="shared" si="275"/>
        <v>2</v>
      </c>
      <c r="AB2934" s="3">
        <f>COUNTA(I2934:V2934)-COUNTA(N2934)</f>
        <v>2</v>
      </c>
      <c r="AC2934" s="74">
        <f t="array" ref="AC2934">AVERAGE(IF((COLUMN(I2934:V2934)&lt;&gt;COLUMN(N2934)), I2934:V2934))</f>
        <v>0.23076923076923078</v>
      </c>
    </row>
    <row r="2935" spans="1:29" x14ac:dyDescent="0.35">
      <c r="A2935" t="s">
        <v>4185</v>
      </c>
      <c r="B2935" t="s">
        <v>1301</v>
      </c>
      <c r="C2935" t="s">
        <v>3727</v>
      </c>
      <c r="D2935" s="1">
        <v>1</v>
      </c>
      <c r="E2935" s="2">
        <f t="shared" si="270"/>
        <v>0.33333333333333331</v>
      </c>
      <c r="F2935" s="2">
        <f t="shared" si="271"/>
        <v>0.33333333333333331</v>
      </c>
      <c r="G2935" s="2">
        <f t="shared" si="272"/>
        <v>0.33333333333333331</v>
      </c>
      <c r="H2935" s="2">
        <f t="shared" si="273"/>
        <v>0.25</v>
      </c>
      <c r="M2935" s="3">
        <v>1</v>
      </c>
      <c r="P2935" s="3">
        <v>1</v>
      </c>
      <c r="U2935" s="3">
        <v>1</v>
      </c>
      <c r="W2935" s="1">
        <f t="shared" si="274"/>
        <v>1</v>
      </c>
      <c r="X2935" s="17">
        <f>IFERROR(Z2935/AB2935,0)</f>
        <v>1</v>
      </c>
      <c r="Y2935" s="3">
        <f>SUBTOTAL(109,I2935:V2935)</f>
        <v>3</v>
      </c>
      <c r="Z2935" s="3">
        <f>Y2935-N2935</f>
        <v>3</v>
      </c>
      <c r="AA2935" s="3">
        <f t="shared" si="275"/>
        <v>3</v>
      </c>
      <c r="AB2935" s="3">
        <f>COUNTA(I2935:V2935)-COUNTA(N2935)</f>
        <v>3</v>
      </c>
      <c r="AC2935" s="74">
        <f t="array" ref="AC2935">AVERAGE(IF((COLUMN(I2935:V2935)&lt;&gt;COLUMN(N2935)), I2935:V2935))</f>
        <v>0.23076923076923078</v>
      </c>
    </row>
    <row r="2936" spans="1:29" x14ac:dyDescent="0.35">
      <c r="A2936" t="s">
        <v>4186</v>
      </c>
      <c r="B2936" t="s">
        <v>1303</v>
      </c>
      <c r="C2936" t="s">
        <v>3727</v>
      </c>
      <c r="D2936" s="1">
        <v>2</v>
      </c>
      <c r="E2936" s="2">
        <f t="shared" si="270"/>
        <v>0.66666666666666663</v>
      </c>
      <c r="F2936" s="2">
        <f t="shared" si="271"/>
        <v>0.33333333333333331</v>
      </c>
      <c r="G2936" s="2">
        <f t="shared" si="272"/>
        <v>0.44444444444444442</v>
      </c>
      <c r="H2936" s="2">
        <f t="shared" si="273"/>
        <v>0.33333333333333331</v>
      </c>
      <c r="O2936" s="3">
        <v>2</v>
      </c>
      <c r="U2936" s="3">
        <v>2</v>
      </c>
      <c r="W2936" s="1">
        <f t="shared" si="274"/>
        <v>2</v>
      </c>
      <c r="X2936" s="17">
        <f>IFERROR(Z2936/AB2936,0)</f>
        <v>2</v>
      </c>
      <c r="Y2936" s="3">
        <f>SUBTOTAL(109,I2936:V2936)</f>
        <v>4</v>
      </c>
      <c r="Z2936" s="3">
        <f>Y2936-N2936</f>
        <v>4</v>
      </c>
      <c r="AA2936" s="3">
        <f t="shared" si="275"/>
        <v>2</v>
      </c>
      <c r="AB2936" s="3">
        <f>COUNTA(I2936:V2936)-COUNTA(N2936)</f>
        <v>2</v>
      </c>
      <c r="AC2936" s="74">
        <f t="array" ref="AC2936">AVERAGE(IF((COLUMN(I2936:V2936)&lt;&gt;COLUMN(N2936)), I2936:V2936))</f>
        <v>0.30769230769230771</v>
      </c>
    </row>
    <row r="2937" spans="1:29" x14ac:dyDescent="0.35">
      <c r="A2937" t="s">
        <v>4187</v>
      </c>
      <c r="B2937" t="s">
        <v>1305</v>
      </c>
      <c r="C2937" t="s">
        <v>3727</v>
      </c>
      <c r="D2937" s="1">
        <v>1</v>
      </c>
      <c r="E2937" s="2">
        <f t="shared" si="270"/>
        <v>0.66666666666666663</v>
      </c>
      <c r="F2937" s="2">
        <f t="shared" si="271"/>
        <v>0.83333333333333337</v>
      </c>
      <c r="G2937" s="2">
        <f t="shared" si="272"/>
        <v>0.88888888888888884</v>
      </c>
      <c r="H2937" s="2">
        <f t="shared" si="273"/>
        <v>0.66666666666666663</v>
      </c>
      <c r="M2937" s="3">
        <v>1</v>
      </c>
      <c r="N2937" s="3">
        <v>1</v>
      </c>
      <c r="O2937" s="3">
        <v>1</v>
      </c>
      <c r="P2937" s="3">
        <v>1</v>
      </c>
      <c r="Q2937" s="3">
        <v>1</v>
      </c>
      <c r="R2937" s="3">
        <v>1</v>
      </c>
      <c r="S2937" s="3">
        <v>1</v>
      </c>
      <c r="U2937" s="3">
        <v>1</v>
      </c>
      <c r="W2937" s="1">
        <f t="shared" si="274"/>
        <v>1</v>
      </c>
      <c r="X2937" s="17">
        <f>IFERROR(Z2937/AB2937,0)</f>
        <v>1</v>
      </c>
      <c r="Y2937" s="3">
        <f>SUBTOTAL(109,I2937:V2937)</f>
        <v>8</v>
      </c>
      <c r="Z2937" s="3">
        <f>Y2937-N2937</f>
        <v>7</v>
      </c>
      <c r="AA2937" s="3">
        <f t="shared" si="275"/>
        <v>8</v>
      </c>
      <c r="AB2937" s="3">
        <f>COUNTA(I2937:V2937)-COUNTA(N2937)</f>
        <v>7</v>
      </c>
      <c r="AC2937" s="74">
        <f t="array" ref="AC2937">AVERAGE(IF((COLUMN(I2937:V2937)&lt;&gt;COLUMN(N2937)), I2937:V2937))</f>
        <v>0.53846153846153844</v>
      </c>
    </row>
    <row r="2938" spans="1:29" x14ac:dyDescent="0.35">
      <c r="A2938" t="s">
        <v>4188</v>
      </c>
      <c r="B2938" t="s">
        <v>1307</v>
      </c>
      <c r="C2938" t="s">
        <v>3727</v>
      </c>
      <c r="D2938" s="1">
        <v>1.6666666666666667</v>
      </c>
      <c r="E2938" s="2">
        <f t="shared" si="270"/>
        <v>0.66666666666666663</v>
      </c>
      <c r="F2938" s="2">
        <f t="shared" si="271"/>
        <v>0.33333333333333331</v>
      </c>
      <c r="G2938" s="2">
        <f t="shared" si="272"/>
        <v>0.33333333333333331</v>
      </c>
      <c r="H2938" s="2">
        <f t="shared" si="273"/>
        <v>0.41666666666666669</v>
      </c>
      <c r="L2938" s="3">
        <v>2</v>
      </c>
      <c r="M2938" s="3">
        <v>1</v>
      </c>
      <c r="U2938" s="3">
        <v>2</v>
      </c>
      <c r="W2938" s="1">
        <f t="shared" si="274"/>
        <v>1.6666666666666667</v>
      </c>
      <c r="X2938" s="17">
        <f>IFERROR(Z2938/AB2938,0)</f>
        <v>1.6666666666666667</v>
      </c>
      <c r="Y2938" s="3">
        <f>SUBTOTAL(109,I2938:V2938)</f>
        <v>5</v>
      </c>
      <c r="Z2938" s="3">
        <f>Y2938-N2938</f>
        <v>5</v>
      </c>
      <c r="AA2938" s="3">
        <f t="shared" si="275"/>
        <v>3</v>
      </c>
      <c r="AB2938" s="3">
        <f>COUNTA(I2938:V2938)-COUNTA(N2938)</f>
        <v>3</v>
      </c>
      <c r="AC2938" s="74">
        <f t="array" ref="AC2938">AVERAGE(IF((COLUMN(I2938:V2938)&lt;&gt;COLUMN(N2938)), I2938:V2938))</f>
        <v>0.38461538461538464</v>
      </c>
    </row>
    <row r="2939" spans="1:29" x14ac:dyDescent="0.35">
      <c r="A2939" t="s">
        <v>4189</v>
      </c>
      <c r="B2939" t="s">
        <v>1309</v>
      </c>
      <c r="C2939" t="s">
        <v>3727</v>
      </c>
      <c r="D2939" s="1">
        <v>1.5</v>
      </c>
      <c r="E2939" s="2">
        <f t="shared" si="270"/>
        <v>0.66666666666666663</v>
      </c>
      <c r="F2939" s="2">
        <f t="shared" si="271"/>
        <v>0.33333333333333331</v>
      </c>
      <c r="G2939" s="2">
        <f t="shared" si="272"/>
        <v>0.33333333333333331</v>
      </c>
      <c r="H2939" s="2">
        <f t="shared" si="273"/>
        <v>0.25</v>
      </c>
      <c r="N2939" s="3">
        <v>1</v>
      </c>
      <c r="U2939" s="3">
        <v>2</v>
      </c>
      <c r="V2939" s="3">
        <v>1</v>
      </c>
      <c r="W2939" s="1">
        <f t="shared" si="274"/>
        <v>1.5</v>
      </c>
      <c r="X2939" s="17">
        <f>IFERROR(Z2939/AB2939,0)</f>
        <v>1.5</v>
      </c>
      <c r="Y2939" s="3">
        <f>SUBTOTAL(109,I2939:V2939)</f>
        <v>4</v>
      </c>
      <c r="Z2939" s="3">
        <f>Y2939-N2939</f>
        <v>3</v>
      </c>
      <c r="AA2939" s="3">
        <f t="shared" si="275"/>
        <v>3</v>
      </c>
      <c r="AB2939" s="3">
        <f>COUNTA(I2939:V2939)-COUNTA(N2939)</f>
        <v>2</v>
      </c>
      <c r="AC2939" s="74">
        <f t="array" ref="AC2939">AVERAGE(IF((COLUMN(I2939:V2939)&lt;&gt;COLUMN(N2939)), I2939:V2939))</f>
        <v>0.23076923076923078</v>
      </c>
    </row>
    <row r="2940" spans="1:29" x14ac:dyDescent="0.35">
      <c r="A2940" t="s">
        <v>4190</v>
      </c>
      <c r="B2940" t="s">
        <v>1311</v>
      </c>
      <c r="C2940" t="s">
        <v>3727</v>
      </c>
      <c r="D2940" s="1">
        <v>2</v>
      </c>
      <c r="E2940" s="2">
        <f t="shared" si="270"/>
        <v>1</v>
      </c>
      <c r="F2940" s="2">
        <f t="shared" si="271"/>
        <v>0.5</v>
      </c>
      <c r="G2940" s="2">
        <f t="shared" si="272"/>
        <v>0.55555555555555558</v>
      </c>
      <c r="H2940" s="2">
        <f t="shared" si="273"/>
        <v>0.41666666666666669</v>
      </c>
      <c r="N2940" s="3">
        <v>1</v>
      </c>
      <c r="O2940" s="3">
        <v>1</v>
      </c>
      <c r="U2940" s="3">
        <v>3</v>
      </c>
      <c r="W2940" s="1">
        <f t="shared" si="274"/>
        <v>2</v>
      </c>
      <c r="X2940" s="17">
        <f>IFERROR(Z2940/AB2940,0)</f>
        <v>2</v>
      </c>
      <c r="Y2940" s="3">
        <f>SUBTOTAL(109,I2940:V2940)</f>
        <v>5</v>
      </c>
      <c r="Z2940" s="3">
        <f>Y2940-N2940</f>
        <v>4</v>
      </c>
      <c r="AA2940" s="3">
        <f t="shared" si="275"/>
        <v>3</v>
      </c>
      <c r="AB2940" s="3">
        <f>COUNTA(I2940:V2940)-COUNTA(N2940)</f>
        <v>2</v>
      </c>
      <c r="AC2940" s="74">
        <f t="array" ref="AC2940">AVERAGE(IF((COLUMN(I2940:V2940)&lt;&gt;COLUMN(N2940)), I2940:V2940))</f>
        <v>0.30769230769230771</v>
      </c>
    </row>
    <row r="2941" spans="1:29" x14ac:dyDescent="0.35">
      <c r="A2941" t="s">
        <v>4191</v>
      </c>
      <c r="B2941" t="s">
        <v>1313</v>
      </c>
      <c r="C2941" t="s">
        <v>3727</v>
      </c>
      <c r="D2941" s="1">
        <v>1.5</v>
      </c>
      <c r="E2941" s="2">
        <f t="shared" si="270"/>
        <v>0.66666666666666663</v>
      </c>
      <c r="F2941" s="2">
        <f t="shared" si="271"/>
        <v>1.1666666666666667</v>
      </c>
      <c r="G2941" s="2">
        <f t="shared" si="272"/>
        <v>1.2222222222222223</v>
      </c>
      <c r="H2941" s="2">
        <f t="shared" si="273"/>
        <v>0.91666666666666663</v>
      </c>
      <c r="N2941" s="3">
        <v>2</v>
      </c>
      <c r="O2941" s="3">
        <v>2</v>
      </c>
      <c r="P2941" s="3">
        <v>1</v>
      </c>
      <c r="Q2941" s="3">
        <v>3</v>
      </c>
      <c r="R2941" s="3">
        <v>1</v>
      </c>
      <c r="S2941" s="3">
        <v>1</v>
      </c>
      <c r="U2941" s="3">
        <v>1</v>
      </c>
      <c r="W2941" s="1">
        <f t="shared" si="274"/>
        <v>1.5</v>
      </c>
      <c r="X2941" s="17">
        <f>IFERROR(Z2941/AB2941,0)</f>
        <v>1.5</v>
      </c>
      <c r="Y2941" s="3">
        <f>SUBTOTAL(109,I2941:V2941)</f>
        <v>11</v>
      </c>
      <c r="Z2941" s="3">
        <f>Y2941-N2941</f>
        <v>9</v>
      </c>
      <c r="AA2941" s="3">
        <f t="shared" si="275"/>
        <v>7</v>
      </c>
      <c r="AB2941" s="3">
        <f>COUNTA(I2941:V2941)-COUNTA(N2941)</f>
        <v>6</v>
      </c>
      <c r="AC2941" s="74">
        <f t="array" ref="AC2941">AVERAGE(IF((COLUMN(I2941:V2941)&lt;&gt;COLUMN(N2941)), I2941:V2941))</f>
        <v>0.69230769230769229</v>
      </c>
    </row>
    <row r="2942" spans="1:29" x14ac:dyDescent="0.35">
      <c r="A2942" t="s">
        <v>4192</v>
      </c>
      <c r="B2942" t="s">
        <v>1315</v>
      </c>
      <c r="C2942" t="s">
        <v>3727</v>
      </c>
      <c r="D2942" s="1">
        <v>1.4</v>
      </c>
      <c r="E2942" s="2">
        <f t="shared" ref="E2942:E3005" si="276">IFERROR(SUM(S2942:U2942)/3,"")</f>
        <v>1.6666666666666667</v>
      </c>
      <c r="F2942" s="2">
        <f t="shared" ref="F2942:F3005" si="277">IFERROR(SUM(P2942:U2942)/6,"")</f>
        <v>1</v>
      </c>
      <c r="G2942" s="2">
        <f t="shared" ref="G2942:G3005" si="278">IFERROR(SUM(M2942:U2942)/9,"")</f>
        <v>0.88888888888888884</v>
      </c>
      <c r="H2942" s="2">
        <f t="shared" ref="H2942:H3005" si="279">IFERROR(SUM(J2942:U2942)/12,"")</f>
        <v>0.75</v>
      </c>
      <c r="L2942" s="3">
        <v>1</v>
      </c>
      <c r="N2942" s="3">
        <v>2</v>
      </c>
      <c r="R2942" s="3">
        <v>1</v>
      </c>
      <c r="S2942" s="3">
        <v>2</v>
      </c>
      <c r="T2942" s="3">
        <v>1</v>
      </c>
      <c r="U2942" s="3">
        <v>2</v>
      </c>
      <c r="W2942" s="1">
        <f t="shared" ref="W2942:W3005" si="280">IFERROR(AVERAGE((O2942:V2942),(J2942:M2942)),"0")</f>
        <v>1.4</v>
      </c>
      <c r="X2942" s="17">
        <f>IFERROR(Z2942/AB2942,0)</f>
        <v>1.4</v>
      </c>
      <c r="Y2942" s="3">
        <f>SUBTOTAL(109,I2942:V2942)</f>
        <v>9</v>
      </c>
      <c r="Z2942" s="3">
        <f>Y2942-N2942</f>
        <v>7</v>
      </c>
      <c r="AA2942" s="3">
        <f t="shared" si="275"/>
        <v>6</v>
      </c>
      <c r="AB2942" s="3">
        <f>COUNTA(I2942:V2942)-COUNTA(N2942)</f>
        <v>5</v>
      </c>
      <c r="AC2942" s="74">
        <f t="array" ref="AC2942">AVERAGE(IF((COLUMN(I2942:V2942)&lt;&gt;COLUMN(N2942)), I2942:V2942))</f>
        <v>0.53846153846153844</v>
      </c>
    </row>
    <row r="2943" spans="1:29" x14ac:dyDescent="0.35">
      <c r="A2943" t="s">
        <v>4193</v>
      </c>
      <c r="B2943" t="s">
        <v>1317</v>
      </c>
      <c r="C2943" t="s">
        <v>3727</v>
      </c>
      <c r="D2943" s="1">
        <v>1</v>
      </c>
      <c r="E2943" s="2">
        <f t="shared" si="276"/>
        <v>0.33333333333333331</v>
      </c>
      <c r="F2943" s="2">
        <f t="shared" si="277"/>
        <v>0.16666666666666666</v>
      </c>
      <c r="G2943" s="2">
        <f t="shared" si="278"/>
        <v>0.22222222222222221</v>
      </c>
      <c r="H2943" s="2">
        <f t="shared" si="279"/>
        <v>0.16666666666666666</v>
      </c>
      <c r="M2943" s="3">
        <v>1</v>
      </c>
      <c r="S2943" s="3">
        <v>1</v>
      </c>
      <c r="W2943" s="1">
        <f t="shared" si="280"/>
        <v>1</v>
      </c>
      <c r="X2943" s="17">
        <f>IFERROR(Z2943/AB2943,0)</f>
        <v>1</v>
      </c>
      <c r="Y2943" s="3">
        <f>SUBTOTAL(109,I2943:V2943)</f>
        <v>2</v>
      </c>
      <c r="Z2943" s="3">
        <f>Y2943-N2943</f>
        <v>2</v>
      </c>
      <c r="AA2943" s="3">
        <f t="shared" si="275"/>
        <v>2</v>
      </c>
      <c r="AB2943" s="3">
        <f>COUNTA(I2943:V2943)-COUNTA(N2943)</f>
        <v>2</v>
      </c>
      <c r="AC2943" s="74">
        <f t="array" ref="AC2943">AVERAGE(IF((COLUMN(I2943:V2943)&lt;&gt;COLUMN(N2943)), I2943:V2943))</f>
        <v>0.15384615384615385</v>
      </c>
    </row>
    <row r="2944" spans="1:29" x14ac:dyDescent="0.35">
      <c r="A2944" t="s">
        <v>4194</v>
      </c>
      <c r="B2944" t="s">
        <v>1319</v>
      </c>
      <c r="C2944" t="s">
        <v>3727</v>
      </c>
      <c r="D2944" s="1">
        <v>2</v>
      </c>
      <c r="E2944" s="2">
        <f t="shared" si="276"/>
        <v>1.3333333333333333</v>
      </c>
      <c r="F2944" s="2">
        <f t="shared" si="277"/>
        <v>0.66666666666666663</v>
      </c>
      <c r="G2944" s="2">
        <f t="shared" si="278"/>
        <v>0.66666666666666663</v>
      </c>
      <c r="H2944" s="2">
        <f t="shared" si="279"/>
        <v>0.5</v>
      </c>
      <c r="N2944" s="3">
        <v>2</v>
      </c>
      <c r="S2944" s="3">
        <v>1</v>
      </c>
      <c r="U2944" s="3">
        <v>3</v>
      </c>
      <c r="W2944" s="1">
        <f t="shared" si="280"/>
        <v>2</v>
      </c>
      <c r="X2944" s="17">
        <f>IFERROR(Z2944/AB2944,0)</f>
        <v>2</v>
      </c>
      <c r="Y2944" s="3">
        <f>SUBTOTAL(109,I2944:V2944)</f>
        <v>6</v>
      </c>
      <c r="Z2944" s="3">
        <f>Y2944-N2944</f>
        <v>4</v>
      </c>
      <c r="AA2944" s="3">
        <f t="shared" si="275"/>
        <v>3</v>
      </c>
      <c r="AB2944" s="3">
        <f>COUNTA(I2944:V2944)-COUNTA(N2944)</f>
        <v>2</v>
      </c>
      <c r="AC2944" s="74">
        <f t="array" ref="AC2944">AVERAGE(IF((COLUMN(I2944:V2944)&lt;&gt;COLUMN(N2944)), I2944:V2944))</f>
        <v>0.30769230769230771</v>
      </c>
    </row>
    <row r="2945" spans="1:29" x14ac:dyDescent="0.35">
      <c r="A2945" t="s">
        <v>4195</v>
      </c>
      <c r="B2945" t="s">
        <v>245</v>
      </c>
      <c r="C2945" t="s">
        <v>3727</v>
      </c>
      <c r="D2945" s="1">
        <v>1.5714285714285714</v>
      </c>
      <c r="E2945" s="2">
        <f t="shared" si="276"/>
        <v>1</v>
      </c>
      <c r="F2945" s="2">
        <f t="shared" si="277"/>
        <v>0.66666666666666663</v>
      </c>
      <c r="G2945" s="2">
        <f t="shared" si="278"/>
        <v>1.6666666666666667</v>
      </c>
      <c r="H2945" s="2">
        <f t="shared" si="279"/>
        <v>1.4166666666666667</v>
      </c>
      <c r="J2945" s="3">
        <v>1</v>
      </c>
      <c r="K2945" s="3">
        <v>1</v>
      </c>
      <c r="M2945" s="3">
        <v>4</v>
      </c>
      <c r="N2945" s="3">
        <v>6</v>
      </c>
      <c r="O2945" s="3">
        <v>1</v>
      </c>
      <c r="R2945" s="3">
        <v>1</v>
      </c>
      <c r="S2945" s="3">
        <v>1</v>
      </c>
      <c r="U2945" s="3">
        <v>2</v>
      </c>
      <c r="W2945" s="1">
        <f t="shared" si="280"/>
        <v>1.5714285714285714</v>
      </c>
      <c r="X2945" s="17">
        <f>IFERROR(Z2945/AB2945,0)</f>
        <v>1.5714285714285714</v>
      </c>
      <c r="Y2945" s="3">
        <f>SUBTOTAL(109,I2945:V2945)</f>
        <v>17</v>
      </c>
      <c r="Z2945" s="3">
        <f>Y2945-N2945</f>
        <v>11</v>
      </c>
      <c r="AA2945" s="3">
        <f t="shared" si="275"/>
        <v>8</v>
      </c>
      <c r="AB2945" s="3">
        <f>COUNTA(I2945:V2945)-COUNTA(N2945)</f>
        <v>7</v>
      </c>
      <c r="AC2945" s="74">
        <f t="array" ref="AC2945">AVERAGE(IF((COLUMN(I2945:V2945)&lt;&gt;COLUMN(N2945)), I2945:V2945))</f>
        <v>0.84615384615384615</v>
      </c>
    </row>
    <row r="2946" spans="1:29" x14ac:dyDescent="0.35">
      <c r="A2946" t="s">
        <v>4196</v>
      </c>
      <c r="B2946" t="s">
        <v>510</v>
      </c>
      <c r="C2946" t="s">
        <v>3727</v>
      </c>
      <c r="D2946" s="1">
        <v>1.75</v>
      </c>
      <c r="E2946" s="2">
        <f t="shared" si="276"/>
        <v>0</v>
      </c>
      <c r="F2946" s="2">
        <f t="shared" si="277"/>
        <v>0</v>
      </c>
      <c r="G2946" s="2">
        <f t="shared" si="278"/>
        <v>0.66666666666666663</v>
      </c>
      <c r="H2946" s="2">
        <f t="shared" si="279"/>
        <v>0.83333333333333337</v>
      </c>
      <c r="I2946" s="3">
        <v>3</v>
      </c>
      <c r="J2946" s="3">
        <v>2</v>
      </c>
      <c r="K2946" s="3">
        <v>2</v>
      </c>
      <c r="M2946" s="3">
        <v>2</v>
      </c>
      <c r="N2946" s="3">
        <v>3</v>
      </c>
      <c r="O2946" s="3">
        <v>1</v>
      </c>
      <c r="W2946" s="1">
        <f t="shared" si="280"/>
        <v>1.75</v>
      </c>
      <c r="X2946" s="17">
        <f>IFERROR(Z2946/AB2946,0)</f>
        <v>2</v>
      </c>
      <c r="Y2946" s="3">
        <f>SUBTOTAL(109,I2946:V2946)</f>
        <v>13</v>
      </c>
      <c r="Z2946" s="3">
        <f>Y2946-N2946</f>
        <v>10</v>
      </c>
      <c r="AA2946" s="3">
        <f t="shared" si="275"/>
        <v>6</v>
      </c>
      <c r="AB2946" s="3">
        <f>COUNTA(I2946:V2946)-COUNTA(N2946)</f>
        <v>5</v>
      </c>
      <c r="AC2946" s="74">
        <f t="array" ref="AC2946">AVERAGE(IF((COLUMN(I2946:V2946)&lt;&gt;COLUMN(N2946)), I2946:V2946))</f>
        <v>0.76923076923076927</v>
      </c>
    </row>
    <row r="2947" spans="1:29" x14ac:dyDescent="0.35">
      <c r="A2947" t="s">
        <v>4197</v>
      </c>
      <c r="B2947" t="s">
        <v>512</v>
      </c>
      <c r="C2947" t="s">
        <v>3727</v>
      </c>
      <c r="D2947" s="1">
        <v>1</v>
      </c>
      <c r="E2947" s="2">
        <f t="shared" si="276"/>
        <v>0</v>
      </c>
      <c r="F2947" s="2">
        <f t="shared" si="277"/>
        <v>0</v>
      </c>
      <c r="G2947" s="2">
        <f t="shared" si="278"/>
        <v>0</v>
      </c>
      <c r="H2947" s="2">
        <f t="shared" si="279"/>
        <v>8.3333333333333329E-2</v>
      </c>
      <c r="J2947" s="3">
        <v>1</v>
      </c>
      <c r="W2947" s="1">
        <f t="shared" si="280"/>
        <v>1</v>
      </c>
      <c r="X2947" s="17">
        <f>IFERROR(Z2947/AB2947,0)</f>
        <v>1</v>
      </c>
      <c r="Y2947" s="3">
        <f>SUBTOTAL(109,I2947:V2947)</f>
        <v>1</v>
      </c>
      <c r="Z2947" s="3">
        <f>Y2947-N2947</f>
        <v>1</v>
      </c>
      <c r="AA2947" s="3">
        <f t="shared" si="275"/>
        <v>1</v>
      </c>
      <c r="AB2947" s="3">
        <f>COUNTA(I2947:V2947)-COUNTA(N2947)</f>
        <v>1</v>
      </c>
      <c r="AC2947" s="74">
        <f t="array" ref="AC2947">AVERAGE(IF((COLUMN(I2947:V2947)&lt;&gt;COLUMN(N2947)), I2947:V2947))</f>
        <v>7.6923076923076927E-2</v>
      </c>
    </row>
    <row r="2948" spans="1:29" x14ac:dyDescent="0.35">
      <c r="A2948" t="s">
        <v>4198</v>
      </c>
      <c r="B2948" t="s">
        <v>514</v>
      </c>
      <c r="C2948" t="s">
        <v>3727</v>
      </c>
      <c r="D2948" s="1">
        <v>2.75</v>
      </c>
      <c r="E2948" s="2">
        <f t="shared" si="276"/>
        <v>0</v>
      </c>
      <c r="F2948" s="2">
        <f t="shared" si="277"/>
        <v>0</v>
      </c>
      <c r="G2948" s="2">
        <f t="shared" si="278"/>
        <v>0.77777777777777779</v>
      </c>
      <c r="H2948" s="2">
        <f t="shared" si="279"/>
        <v>1.0833333333333333</v>
      </c>
      <c r="J2948" s="3">
        <v>5</v>
      </c>
      <c r="K2948" s="3">
        <v>1</v>
      </c>
      <c r="M2948" s="3">
        <v>4</v>
      </c>
      <c r="N2948" s="3">
        <v>2</v>
      </c>
      <c r="O2948" s="3">
        <v>1</v>
      </c>
      <c r="W2948" s="1">
        <f t="shared" si="280"/>
        <v>2.75</v>
      </c>
      <c r="X2948" s="17">
        <f>IFERROR(Z2948/AB2948,0)</f>
        <v>2.75</v>
      </c>
      <c r="Y2948" s="3">
        <f>SUBTOTAL(109,I2948:V2948)</f>
        <v>13</v>
      </c>
      <c r="Z2948" s="3">
        <f>Y2948-N2948</f>
        <v>11</v>
      </c>
      <c r="AA2948" s="3">
        <f t="shared" si="275"/>
        <v>5</v>
      </c>
      <c r="AB2948" s="3">
        <f>COUNTA(I2948:V2948)-COUNTA(N2948)</f>
        <v>4</v>
      </c>
      <c r="AC2948" s="74">
        <f t="array" ref="AC2948">AVERAGE(IF((COLUMN(I2948:V2948)&lt;&gt;COLUMN(N2948)), I2948:V2948))</f>
        <v>0.84615384615384615</v>
      </c>
    </row>
    <row r="2949" spans="1:29" x14ac:dyDescent="0.35">
      <c r="A2949" t="s">
        <v>4199</v>
      </c>
      <c r="B2949" t="s">
        <v>518</v>
      </c>
      <c r="C2949" t="s">
        <v>3727</v>
      </c>
      <c r="D2949" s="1">
        <v>1.75</v>
      </c>
      <c r="E2949" s="2">
        <f t="shared" si="276"/>
        <v>1</v>
      </c>
      <c r="F2949" s="2">
        <f t="shared" si="277"/>
        <v>0.83333333333333337</v>
      </c>
      <c r="G2949" s="2">
        <f t="shared" si="278"/>
        <v>0.55555555555555558</v>
      </c>
      <c r="H2949" s="2">
        <f t="shared" si="279"/>
        <v>0.58333333333333337</v>
      </c>
      <c r="J2949" s="3">
        <v>1</v>
      </c>
      <c r="L2949" s="3">
        <v>1</v>
      </c>
      <c r="R2949" s="3">
        <v>2</v>
      </c>
      <c r="U2949" s="3">
        <v>3</v>
      </c>
      <c r="W2949" s="1">
        <f t="shared" si="280"/>
        <v>1.75</v>
      </c>
      <c r="X2949" s="17">
        <f>IFERROR(Z2949/AB2949,0)</f>
        <v>1.75</v>
      </c>
      <c r="Y2949" s="3">
        <f>SUBTOTAL(109,I2949:V2949)</f>
        <v>7</v>
      </c>
      <c r="Z2949" s="3">
        <f>Y2949-N2949</f>
        <v>7</v>
      </c>
      <c r="AA2949" s="3">
        <f t="shared" si="275"/>
        <v>4</v>
      </c>
      <c r="AB2949" s="3">
        <f>COUNTA(I2949:V2949)-COUNTA(N2949)</f>
        <v>4</v>
      </c>
      <c r="AC2949" s="74">
        <f t="array" ref="AC2949">AVERAGE(IF((COLUMN(I2949:V2949)&lt;&gt;COLUMN(N2949)), I2949:V2949))</f>
        <v>0.53846153846153844</v>
      </c>
    </row>
    <row r="2950" spans="1:29" x14ac:dyDescent="0.35">
      <c r="A2950" t="s">
        <v>4200</v>
      </c>
      <c r="B2950" t="s">
        <v>520</v>
      </c>
      <c r="C2950" t="s">
        <v>3727</v>
      </c>
      <c r="D2950" s="1">
        <v>3</v>
      </c>
      <c r="E2950" s="2">
        <f t="shared" si="276"/>
        <v>3.3333333333333335</v>
      </c>
      <c r="F2950" s="2">
        <f t="shared" si="277"/>
        <v>2.8333333333333335</v>
      </c>
      <c r="G2950" s="2">
        <f t="shared" si="278"/>
        <v>3.3333333333333335</v>
      </c>
      <c r="H2950" s="2">
        <f t="shared" si="279"/>
        <v>2.5</v>
      </c>
      <c r="N2950" s="3">
        <v>8</v>
      </c>
      <c r="O2950" s="3">
        <v>5</v>
      </c>
      <c r="P2950" s="3">
        <v>3</v>
      </c>
      <c r="Q2950" s="3">
        <v>2</v>
      </c>
      <c r="R2950" s="3">
        <v>2</v>
      </c>
      <c r="S2950" s="3">
        <v>4</v>
      </c>
      <c r="T2950" s="3">
        <v>3</v>
      </c>
      <c r="U2950" s="3">
        <v>3</v>
      </c>
      <c r="V2950" s="3">
        <v>2</v>
      </c>
      <c r="W2950" s="1">
        <f t="shared" si="280"/>
        <v>3</v>
      </c>
      <c r="X2950" s="17">
        <f>IFERROR(Z2950/AB2950,0)</f>
        <v>3</v>
      </c>
      <c r="Y2950" s="3">
        <f>SUBTOTAL(109,I2950:V2950)</f>
        <v>32</v>
      </c>
      <c r="Z2950" s="3">
        <f>Y2950-N2950</f>
        <v>24</v>
      </c>
      <c r="AA2950" s="3">
        <f t="shared" si="275"/>
        <v>9</v>
      </c>
      <c r="AB2950" s="3">
        <f>COUNTA(I2950:V2950)-COUNTA(N2950)</f>
        <v>8</v>
      </c>
      <c r="AC2950" s="74">
        <f t="array" ref="AC2950">AVERAGE(IF((COLUMN(I2950:V2950)&lt;&gt;COLUMN(N2950)), I2950:V2950))</f>
        <v>1.8461538461538463</v>
      </c>
    </row>
    <row r="2951" spans="1:29" x14ac:dyDescent="0.35">
      <c r="A2951" t="s">
        <v>4201</v>
      </c>
      <c r="B2951" t="s">
        <v>3198</v>
      </c>
      <c r="C2951" t="s">
        <v>3727</v>
      </c>
      <c r="D2951" s="1">
        <v>2.2222222222222223</v>
      </c>
      <c r="E2951" s="2">
        <f t="shared" si="276"/>
        <v>1</v>
      </c>
      <c r="F2951" s="2">
        <f t="shared" si="277"/>
        <v>1.1666666666666667</v>
      </c>
      <c r="G2951" s="2">
        <f t="shared" si="278"/>
        <v>2</v>
      </c>
      <c r="H2951" s="2">
        <f t="shared" si="279"/>
        <v>2.0833333333333335</v>
      </c>
      <c r="J2951" s="3">
        <v>2</v>
      </c>
      <c r="K2951" s="3">
        <v>2</v>
      </c>
      <c r="L2951" s="3">
        <v>3</v>
      </c>
      <c r="M2951" s="3">
        <v>2</v>
      </c>
      <c r="N2951" s="3">
        <v>5</v>
      </c>
      <c r="O2951" s="3">
        <v>4</v>
      </c>
      <c r="P2951" s="3">
        <v>2</v>
      </c>
      <c r="R2951" s="3">
        <v>2</v>
      </c>
      <c r="S2951" s="3">
        <v>2</v>
      </c>
      <c r="T2951" s="3">
        <v>1</v>
      </c>
      <c r="W2951" s="1">
        <f t="shared" si="280"/>
        <v>2.2222222222222223</v>
      </c>
      <c r="X2951" s="17">
        <f>IFERROR(Z2951/AB2951,0)</f>
        <v>2.2222222222222223</v>
      </c>
      <c r="Y2951" s="3">
        <f>SUBTOTAL(109,I2951:V2951)</f>
        <v>25</v>
      </c>
      <c r="Z2951" s="3">
        <f>Y2951-N2951</f>
        <v>20</v>
      </c>
      <c r="AA2951" s="3">
        <f t="shared" ref="AA2951:AA3014" si="281">COUNTA(I2951:V2951)</f>
        <v>10</v>
      </c>
      <c r="AB2951" s="3">
        <f>COUNTA(I2951:V2951)-COUNTA(N2951)</f>
        <v>9</v>
      </c>
      <c r="AC2951" s="74">
        <f t="array" ref="AC2951">AVERAGE(IF((COLUMN(I2951:V2951)&lt;&gt;COLUMN(N2951)), I2951:V2951))</f>
        <v>1.5384615384615385</v>
      </c>
    </row>
    <row r="2952" spans="1:29" x14ac:dyDescent="0.35">
      <c r="A2952" t="s">
        <v>4202</v>
      </c>
      <c r="B2952" t="s">
        <v>3200</v>
      </c>
      <c r="C2952" t="s">
        <v>3727</v>
      </c>
      <c r="D2952" s="1">
        <v>3.6666666666666665</v>
      </c>
      <c r="E2952" s="2">
        <f t="shared" si="276"/>
        <v>0</v>
      </c>
      <c r="F2952" s="2">
        <f t="shared" si="277"/>
        <v>0</v>
      </c>
      <c r="G2952" s="2">
        <f t="shared" si="278"/>
        <v>0</v>
      </c>
      <c r="H2952" s="2">
        <f t="shared" si="279"/>
        <v>0.91666666666666663</v>
      </c>
      <c r="I2952" s="3">
        <v>2</v>
      </c>
      <c r="J2952" s="3">
        <v>6</v>
      </c>
      <c r="K2952" s="3">
        <v>2</v>
      </c>
      <c r="L2952" s="3">
        <v>3</v>
      </c>
      <c r="W2952" s="1">
        <f t="shared" si="280"/>
        <v>3.6666666666666665</v>
      </c>
      <c r="X2952" s="17">
        <f>IFERROR(Z2952/AB2952,0)</f>
        <v>3.25</v>
      </c>
      <c r="Y2952" s="3">
        <f>SUBTOTAL(109,I2952:V2952)</f>
        <v>13</v>
      </c>
      <c r="Z2952" s="3">
        <f>Y2952-N2952</f>
        <v>13</v>
      </c>
      <c r="AA2952" s="3">
        <f t="shared" si="281"/>
        <v>4</v>
      </c>
      <c r="AB2952" s="3">
        <f>COUNTA(I2952:V2952)-COUNTA(N2952)</f>
        <v>4</v>
      </c>
      <c r="AC2952" s="74">
        <f t="array" ref="AC2952">AVERAGE(IF((COLUMN(I2952:V2952)&lt;&gt;COLUMN(N2952)), I2952:V2952))</f>
        <v>1</v>
      </c>
    </row>
    <row r="2953" spans="1:29" x14ac:dyDescent="0.35">
      <c r="A2953" t="s">
        <v>4203</v>
      </c>
      <c r="B2953" t="s">
        <v>247</v>
      </c>
      <c r="C2953" t="s">
        <v>3727</v>
      </c>
      <c r="D2953" s="1">
        <v>3.1666666666666665</v>
      </c>
      <c r="E2953" s="2">
        <f t="shared" si="276"/>
        <v>4.666666666666667</v>
      </c>
      <c r="F2953" s="2">
        <f t="shared" si="277"/>
        <v>3</v>
      </c>
      <c r="G2953" s="2">
        <f t="shared" si="278"/>
        <v>2.1111111111111112</v>
      </c>
      <c r="H2953" s="2">
        <f t="shared" si="279"/>
        <v>1.5833333333333333</v>
      </c>
      <c r="O2953" s="3">
        <v>1</v>
      </c>
      <c r="P2953" s="3">
        <v>1</v>
      </c>
      <c r="Q2953" s="3">
        <v>2</v>
      </c>
      <c r="R2953" s="3">
        <v>1</v>
      </c>
      <c r="S2953" s="3">
        <v>13</v>
      </c>
      <c r="T2953" s="3">
        <v>1</v>
      </c>
      <c r="W2953" s="1">
        <f t="shared" si="280"/>
        <v>3.1666666666666665</v>
      </c>
      <c r="X2953" s="17">
        <f>IFERROR(Z2953/AB2953,0)</f>
        <v>3.1666666666666665</v>
      </c>
      <c r="Y2953" s="3">
        <f>SUBTOTAL(109,I2953:V2953)</f>
        <v>19</v>
      </c>
      <c r="Z2953" s="3">
        <f>Y2953-N2953</f>
        <v>19</v>
      </c>
      <c r="AA2953" s="3">
        <f t="shared" si="281"/>
        <v>6</v>
      </c>
      <c r="AB2953" s="3">
        <f>COUNTA(I2953:V2953)-COUNTA(N2953)</f>
        <v>6</v>
      </c>
      <c r="AC2953" s="74">
        <f t="array" ref="AC2953">AVERAGE(IF((COLUMN(I2953:V2953)&lt;&gt;COLUMN(N2953)), I2953:V2953))</f>
        <v>1.4615384615384615</v>
      </c>
    </row>
    <row r="2954" spans="1:29" x14ac:dyDescent="0.35">
      <c r="A2954" t="s">
        <v>4204</v>
      </c>
      <c r="B2954" t="s">
        <v>522</v>
      </c>
      <c r="C2954" t="s">
        <v>3727</v>
      </c>
      <c r="D2954" s="1">
        <v>3.4166666666666665</v>
      </c>
      <c r="E2954" s="2">
        <f t="shared" si="276"/>
        <v>2</v>
      </c>
      <c r="F2954" s="2">
        <f t="shared" si="277"/>
        <v>3.1666666666666665</v>
      </c>
      <c r="G2954" s="2">
        <f t="shared" si="278"/>
        <v>3.7777777777777777</v>
      </c>
      <c r="H2954" s="2">
        <f t="shared" si="279"/>
        <v>3.5833333333333335</v>
      </c>
      <c r="I2954" s="3">
        <v>3</v>
      </c>
      <c r="J2954" s="3">
        <v>3</v>
      </c>
      <c r="K2954" s="3">
        <v>3</v>
      </c>
      <c r="L2954" s="3">
        <v>3</v>
      </c>
      <c r="M2954" s="3">
        <v>2</v>
      </c>
      <c r="N2954" s="3">
        <v>8</v>
      </c>
      <c r="O2954" s="3">
        <v>5</v>
      </c>
      <c r="P2954" s="3">
        <v>4</v>
      </c>
      <c r="Q2954" s="3">
        <v>4</v>
      </c>
      <c r="R2954" s="3">
        <v>5</v>
      </c>
      <c r="S2954" s="3">
        <v>2</v>
      </c>
      <c r="T2954" s="3">
        <v>1</v>
      </c>
      <c r="U2954" s="3">
        <v>3</v>
      </c>
      <c r="V2954" s="3">
        <v>6</v>
      </c>
      <c r="W2954" s="1">
        <f t="shared" si="280"/>
        <v>3.4166666666666665</v>
      </c>
      <c r="X2954" s="17">
        <f>IFERROR(Z2954/AB2954,0)</f>
        <v>3.3846153846153846</v>
      </c>
      <c r="Y2954" s="3">
        <f>SUBTOTAL(109,I2954:V2954)</f>
        <v>52</v>
      </c>
      <c r="Z2954" s="3">
        <f>Y2954-N2954</f>
        <v>44</v>
      </c>
      <c r="AA2954" s="3">
        <f t="shared" si="281"/>
        <v>14</v>
      </c>
      <c r="AB2954" s="3">
        <f>COUNTA(I2954:V2954)-COUNTA(N2954)</f>
        <v>13</v>
      </c>
      <c r="AC2954" s="74">
        <f t="array" ref="AC2954">AVERAGE(IF((COLUMN(I2954:V2954)&lt;&gt;COLUMN(N2954)), I2954:V2954))</f>
        <v>3.3846153846153846</v>
      </c>
    </row>
    <row r="2955" spans="1:29" x14ac:dyDescent="0.35">
      <c r="A2955" t="s">
        <v>4205</v>
      </c>
      <c r="B2955" t="s">
        <v>25</v>
      </c>
      <c r="C2955" t="s">
        <v>3727</v>
      </c>
      <c r="D2955" s="1">
        <v>7.75</v>
      </c>
      <c r="E2955" s="2">
        <f t="shared" si="276"/>
        <v>6.666666666666667</v>
      </c>
      <c r="F2955" s="2">
        <f t="shared" si="277"/>
        <v>6.666666666666667</v>
      </c>
      <c r="G2955" s="2">
        <f t="shared" si="278"/>
        <v>7.666666666666667</v>
      </c>
      <c r="H2955" s="2">
        <f t="shared" si="279"/>
        <v>8.8333333333333339</v>
      </c>
      <c r="I2955" s="3">
        <v>3</v>
      </c>
      <c r="J2955" s="3">
        <v>13</v>
      </c>
      <c r="K2955" s="3">
        <v>4</v>
      </c>
      <c r="L2955" s="3">
        <v>20</v>
      </c>
      <c r="M2955" s="3">
        <v>4</v>
      </c>
      <c r="N2955" s="3">
        <v>19</v>
      </c>
      <c r="O2955" s="3">
        <v>6</v>
      </c>
      <c r="P2955" s="3">
        <v>9</v>
      </c>
      <c r="Q2955" s="3">
        <v>3</v>
      </c>
      <c r="R2955" s="3">
        <v>8</v>
      </c>
      <c r="S2955" s="3">
        <v>8</v>
      </c>
      <c r="T2955" s="3">
        <v>4</v>
      </c>
      <c r="U2955" s="3">
        <v>8</v>
      </c>
      <c r="V2955" s="3">
        <v>6</v>
      </c>
      <c r="W2955" s="1">
        <f t="shared" si="280"/>
        <v>7.75</v>
      </c>
      <c r="X2955" s="17">
        <f>IFERROR(Z2955/AB2955,0)</f>
        <v>7.384615384615385</v>
      </c>
      <c r="Y2955" s="3">
        <f>SUBTOTAL(109,I2955:V2955)</f>
        <v>115</v>
      </c>
      <c r="Z2955" s="3">
        <f>Y2955-N2955</f>
        <v>96</v>
      </c>
      <c r="AA2955" s="3">
        <f t="shared" si="281"/>
        <v>14</v>
      </c>
      <c r="AB2955" s="3">
        <f>COUNTA(I2955:V2955)-COUNTA(N2955)</f>
        <v>13</v>
      </c>
      <c r="AC2955" s="74">
        <f t="array" ref="AC2955">AVERAGE(IF((COLUMN(I2955:V2955)&lt;&gt;COLUMN(N2955)), I2955:V2955))</f>
        <v>7.384615384615385</v>
      </c>
    </row>
    <row r="2956" spans="1:29" x14ac:dyDescent="0.35">
      <c r="A2956" t="s">
        <v>4206</v>
      </c>
      <c r="B2956" t="s">
        <v>27</v>
      </c>
      <c r="C2956" t="s">
        <v>3727</v>
      </c>
      <c r="D2956" s="1">
        <v>10.833333333333334</v>
      </c>
      <c r="E2956" s="2">
        <f t="shared" si="276"/>
        <v>4.666666666666667</v>
      </c>
      <c r="F2956" s="2">
        <f t="shared" si="277"/>
        <v>7.666666666666667</v>
      </c>
      <c r="G2956" s="2">
        <f t="shared" si="278"/>
        <v>14.111111111111111</v>
      </c>
      <c r="H2956" s="2">
        <f t="shared" si="279"/>
        <v>13.666666666666666</v>
      </c>
      <c r="I2956" s="3">
        <v>5</v>
      </c>
      <c r="J2956" s="3">
        <v>16</v>
      </c>
      <c r="K2956" s="3">
        <v>10</v>
      </c>
      <c r="L2956" s="3">
        <v>11</v>
      </c>
      <c r="M2956" s="3">
        <v>22</v>
      </c>
      <c r="N2956" s="3">
        <v>43</v>
      </c>
      <c r="O2956" s="3">
        <v>16</v>
      </c>
      <c r="P2956" s="3">
        <v>15</v>
      </c>
      <c r="Q2956" s="3">
        <v>10</v>
      </c>
      <c r="R2956" s="3">
        <v>7</v>
      </c>
      <c r="S2956" s="3">
        <v>2</v>
      </c>
      <c r="T2956" s="3">
        <v>1</v>
      </c>
      <c r="U2956" s="3">
        <v>11</v>
      </c>
      <c r="V2956" s="3">
        <v>9</v>
      </c>
      <c r="W2956" s="1">
        <f t="shared" si="280"/>
        <v>10.833333333333334</v>
      </c>
      <c r="X2956" s="17">
        <f>IFERROR(Z2956/AB2956,0)</f>
        <v>10.384615384615385</v>
      </c>
      <c r="Y2956" s="3">
        <f>SUBTOTAL(109,I2956:V2956)</f>
        <v>178</v>
      </c>
      <c r="Z2956" s="3">
        <f>Y2956-N2956</f>
        <v>135</v>
      </c>
      <c r="AA2956" s="3">
        <f t="shared" si="281"/>
        <v>14</v>
      </c>
      <c r="AB2956" s="3">
        <f>COUNTA(I2956:V2956)-COUNTA(N2956)</f>
        <v>13</v>
      </c>
      <c r="AC2956" s="74">
        <f t="array" ref="AC2956">AVERAGE(IF((COLUMN(I2956:V2956)&lt;&gt;COLUMN(N2956)), I2956:V2956))</f>
        <v>10.384615384615385</v>
      </c>
    </row>
    <row r="2957" spans="1:29" x14ac:dyDescent="0.35">
      <c r="A2957" t="s">
        <v>4207</v>
      </c>
      <c r="B2957" t="s">
        <v>253</v>
      </c>
      <c r="C2957" t="s">
        <v>3727</v>
      </c>
      <c r="D2957" s="1">
        <v>6.4545454545454541</v>
      </c>
      <c r="E2957" s="2">
        <f t="shared" si="276"/>
        <v>1.6666666666666667</v>
      </c>
      <c r="F2957" s="2">
        <f t="shared" si="277"/>
        <v>6</v>
      </c>
      <c r="G2957" s="2">
        <f t="shared" si="278"/>
        <v>9.1111111111111107</v>
      </c>
      <c r="H2957" s="2">
        <f t="shared" si="279"/>
        <v>9</v>
      </c>
      <c r="I2957" s="3">
        <v>4</v>
      </c>
      <c r="J2957" s="3">
        <v>5</v>
      </c>
      <c r="K2957" s="3">
        <v>12</v>
      </c>
      <c r="L2957" s="3">
        <v>9</v>
      </c>
      <c r="M2957" s="3">
        <v>3</v>
      </c>
      <c r="N2957" s="3">
        <v>39</v>
      </c>
      <c r="O2957" s="3">
        <v>4</v>
      </c>
      <c r="P2957" s="3">
        <v>16</v>
      </c>
      <c r="Q2957" s="3">
        <v>13</v>
      </c>
      <c r="R2957" s="3">
        <v>2</v>
      </c>
      <c r="S2957" s="3">
        <v>1</v>
      </c>
      <c r="U2957" s="3">
        <v>4</v>
      </c>
      <c r="V2957" s="3">
        <v>2</v>
      </c>
      <c r="W2957" s="1">
        <f t="shared" si="280"/>
        <v>6.4545454545454541</v>
      </c>
      <c r="X2957" s="17">
        <f>IFERROR(Z2957/AB2957,0)</f>
        <v>6.25</v>
      </c>
      <c r="Y2957" s="3">
        <f>SUBTOTAL(109,I2957:V2957)</f>
        <v>114</v>
      </c>
      <c r="Z2957" s="3">
        <f>Y2957-N2957</f>
        <v>75</v>
      </c>
      <c r="AA2957" s="3">
        <f t="shared" si="281"/>
        <v>13</v>
      </c>
      <c r="AB2957" s="3">
        <f>COUNTA(I2957:V2957)-COUNTA(N2957)</f>
        <v>12</v>
      </c>
      <c r="AC2957" s="74">
        <f t="array" ref="AC2957">AVERAGE(IF((COLUMN(I2957:V2957)&lt;&gt;COLUMN(N2957)), I2957:V2957))</f>
        <v>5.7692307692307692</v>
      </c>
    </row>
    <row r="2958" spans="1:29" x14ac:dyDescent="0.35">
      <c r="A2958" t="s">
        <v>4208</v>
      </c>
      <c r="B2958" t="s">
        <v>1333</v>
      </c>
      <c r="C2958" t="s">
        <v>3727</v>
      </c>
      <c r="D2958" s="1">
        <v>4</v>
      </c>
      <c r="E2958" s="2">
        <f t="shared" si="276"/>
        <v>0</v>
      </c>
      <c r="F2958" s="2">
        <f t="shared" si="277"/>
        <v>1.3333333333333333</v>
      </c>
      <c r="G2958" s="2">
        <f t="shared" si="278"/>
        <v>0.88888888888888884</v>
      </c>
      <c r="H2958" s="2">
        <f t="shared" si="279"/>
        <v>0.66666666666666663</v>
      </c>
      <c r="Q2958" s="3">
        <v>4</v>
      </c>
      <c r="R2958" s="3">
        <v>4</v>
      </c>
      <c r="W2958" s="1">
        <f t="shared" si="280"/>
        <v>4</v>
      </c>
      <c r="X2958" s="17">
        <f>IFERROR(Z2958/AB2958,0)</f>
        <v>4</v>
      </c>
      <c r="Y2958" s="3">
        <f>SUBTOTAL(109,I2958:V2958)</f>
        <v>8</v>
      </c>
      <c r="Z2958" s="3">
        <f>Y2958-N2958</f>
        <v>8</v>
      </c>
      <c r="AA2958" s="3">
        <f t="shared" si="281"/>
        <v>2</v>
      </c>
      <c r="AB2958" s="3">
        <f>COUNTA(I2958:V2958)-COUNTA(N2958)</f>
        <v>2</v>
      </c>
      <c r="AC2958" s="74">
        <f t="array" ref="AC2958">AVERAGE(IF((COLUMN(I2958:V2958)&lt;&gt;COLUMN(N2958)), I2958:V2958))</f>
        <v>0.61538461538461542</v>
      </c>
    </row>
    <row r="2959" spans="1:29" x14ac:dyDescent="0.35">
      <c r="A2959" t="s">
        <v>4209</v>
      </c>
      <c r="B2959" t="s">
        <v>1335</v>
      </c>
      <c r="C2959" t="s">
        <v>3727</v>
      </c>
      <c r="D2959" s="1">
        <v>3.25</v>
      </c>
      <c r="E2959" s="2">
        <f t="shared" si="276"/>
        <v>2.3333333333333335</v>
      </c>
      <c r="F2959" s="2">
        <f t="shared" si="277"/>
        <v>1.8333333333333333</v>
      </c>
      <c r="G2959" s="2">
        <f t="shared" si="278"/>
        <v>1.2222222222222223</v>
      </c>
      <c r="H2959" s="2">
        <f t="shared" si="279"/>
        <v>0.91666666666666663</v>
      </c>
      <c r="Q2959" s="3">
        <v>2</v>
      </c>
      <c r="R2959" s="3">
        <v>2</v>
      </c>
      <c r="U2959" s="3">
        <v>7</v>
      </c>
      <c r="V2959" s="3">
        <v>2</v>
      </c>
      <c r="W2959" s="1">
        <f t="shared" si="280"/>
        <v>3.25</v>
      </c>
      <c r="X2959" s="17">
        <f>IFERROR(Z2959/AB2959,0)</f>
        <v>3.25</v>
      </c>
      <c r="Y2959" s="3">
        <f>SUBTOTAL(109,I2959:V2959)</f>
        <v>13</v>
      </c>
      <c r="Z2959" s="3">
        <f>Y2959-N2959</f>
        <v>13</v>
      </c>
      <c r="AA2959" s="3">
        <f t="shared" si="281"/>
        <v>4</v>
      </c>
      <c r="AB2959" s="3">
        <f>COUNTA(I2959:V2959)-COUNTA(N2959)</f>
        <v>4</v>
      </c>
      <c r="AC2959" s="74">
        <f t="array" ref="AC2959">AVERAGE(IF((COLUMN(I2959:V2959)&lt;&gt;COLUMN(N2959)), I2959:V2959))</f>
        <v>1</v>
      </c>
    </row>
    <row r="2960" spans="1:29" x14ac:dyDescent="0.35">
      <c r="A2960" t="s">
        <v>4210</v>
      </c>
      <c r="B2960" t="s">
        <v>527</v>
      </c>
      <c r="C2960" t="s">
        <v>3727</v>
      </c>
      <c r="D2960" s="1">
        <v>2.6666666666666665</v>
      </c>
      <c r="E2960" s="2">
        <f t="shared" si="276"/>
        <v>1.3333333333333333</v>
      </c>
      <c r="F2960" s="2">
        <f t="shared" si="277"/>
        <v>1</v>
      </c>
      <c r="G2960" s="2">
        <f t="shared" si="278"/>
        <v>2.2222222222222223</v>
      </c>
      <c r="H2960" s="2">
        <f t="shared" si="279"/>
        <v>1.6666666666666667</v>
      </c>
      <c r="I2960" s="3">
        <v>2</v>
      </c>
      <c r="M2960" s="3">
        <v>2</v>
      </c>
      <c r="N2960" s="3">
        <v>12</v>
      </c>
      <c r="Q2960" s="3">
        <v>2</v>
      </c>
      <c r="S2960" s="3">
        <v>4</v>
      </c>
      <c r="W2960" s="1">
        <f t="shared" si="280"/>
        <v>2.6666666666666665</v>
      </c>
      <c r="X2960" s="17">
        <f>IFERROR(Z2960/AB2960,0)</f>
        <v>2.5</v>
      </c>
      <c r="Y2960" s="3">
        <f>SUBTOTAL(109,I2960:V2960)</f>
        <v>22</v>
      </c>
      <c r="Z2960" s="3">
        <f>Y2960-N2960</f>
        <v>10</v>
      </c>
      <c r="AA2960" s="3">
        <f t="shared" si="281"/>
        <v>5</v>
      </c>
      <c r="AB2960" s="3">
        <f>COUNTA(I2960:V2960)-COUNTA(N2960)</f>
        <v>4</v>
      </c>
      <c r="AC2960" s="74">
        <f t="array" ref="AC2960">AVERAGE(IF((COLUMN(I2960:V2960)&lt;&gt;COLUMN(N2960)), I2960:V2960))</f>
        <v>0.76923076923076927</v>
      </c>
    </row>
    <row r="2961" spans="1:29" x14ac:dyDescent="0.35">
      <c r="A2961" t="s">
        <v>4211</v>
      </c>
      <c r="B2961" t="s">
        <v>255</v>
      </c>
      <c r="C2961" t="s">
        <v>3727</v>
      </c>
      <c r="D2961" s="1">
        <v>1.25</v>
      </c>
      <c r="E2961" s="2">
        <f t="shared" si="276"/>
        <v>1</v>
      </c>
      <c r="F2961" s="2">
        <f t="shared" si="277"/>
        <v>0.66666666666666663</v>
      </c>
      <c r="G2961" s="2">
        <f t="shared" si="278"/>
        <v>0.66666666666666663</v>
      </c>
      <c r="H2961" s="2">
        <f t="shared" si="279"/>
        <v>0.5</v>
      </c>
      <c r="N2961" s="3">
        <v>1</v>
      </c>
      <c r="O2961" s="3">
        <v>1</v>
      </c>
      <c r="R2961" s="3">
        <v>1</v>
      </c>
      <c r="S2961" s="3">
        <v>2</v>
      </c>
      <c r="U2961" s="3">
        <v>1</v>
      </c>
      <c r="W2961" s="1">
        <f t="shared" si="280"/>
        <v>1.25</v>
      </c>
      <c r="X2961" s="17">
        <f>IFERROR(Z2961/AB2961,0)</f>
        <v>1.25</v>
      </c>
      <c r="Y2961" s="3">
        <f>SUBTOTAL(109,I2961:V2961)</f>
        <v>6</v>
      </c>
      <c r="Z2961" s="3">
        <f>Y2961-N2961</f>
        <v>5</v>
      </c>
      <c r="AA2961" s="3">
        <f t="shared" si="281"/>
        <v>5</v>
      </c>
      <c r="AB2961" s="3">
        <f>COUNTA(I2961:V2961)-COUNTA(N2961)</f>
        <v>4</v>
      </c>
      <c r="AC2961" s="74">
        <f t="array" ref="AC2961">AVERAGE(IF((COLUMN(I2961:V2961)&lt;&gt;COLUMN(N2961)), I2961:V2961))</f>
        <v>0.38461538461538464</v>
      </c>
    </row>
    <row r="2962" spans="1:29" x14ac:dyDescent="0.35">
      <c r="A2962" t="s">
        <v>4212</v>
      </c>
      <c r="B2962" t="s">
        <v>532</v>
      </c>
      <c r="C2962" t="s">
        <v>3727</v>
      </c>
      <c r="D2962" s="1">
        <v>1</v>
      </c>
      <c r="E2962" s="2">
        <f t="shared" si="276"/>
        <v>0.33333333333333331</v>
      </c>
      <c r="F2962" s="2">
        <f t="shared" si="277"/>
        <v>0.5</v>
      </c>
      <c r="G2962" s="2">
        <f t="shared" si="278"/>
        <v>0.44444444444444442</v>
      </c>
      <c r="H2962" s="2">
        <f t="shared" si="279"/>
        <v>0.33333333333333331</v>
      </c>
      <c r="O2962" s="3">
        <v>1</v>
      </c>
      <c r="P2962" s="3">
        <v>1</v>
      </c>
      <c r="Q2962" s="3">
        <v>1</v>
      </c>
      <c r="S2962" s="3">
        <v>1</v>
      </c>
      <c r="V2962" s="3">
        <v>1</v>
      </c>
      <c r="W2962" s="1">
        <f t="shared" si="280"/>
        <v>1</v>
      </c>
      <c r="X2962" s="17">
        <f>IFERROR(Z2962/AB2962,0)</f>
        <v>1</v>
      </c>
      <c r="Y2962" s="3">
        <f>SUBTOTAL(109,I2962:V2962)</f>
        <v>5</v>
      </c>
      <c r="Z2962" s="3">
        <f>Y2962-N2962</f>
        <v>5</v>
      </c>
      <c r="AA2962" s="3">
        <f t="shared" si="281"/>
        <v>5</v>
      </c>
      <c r="AB2962" s="3">
        <f>COUNTA(I2962:V2962)-COUNTA(N2962)</f>
        <v>5</v>
      </c>
      <c r="AC2962" s="74">
        <f t="array" ref="AC2962">AVERAGE(IF((COLUMN(I2962:V2962)&lt;&gt;COLUMN(N2962)), I2962:V2962))</f>
        <v>0.38461538461538464</v>
      </c>
    </row>
    <row r="2963" spans="1:29" x14ac:dyDescent="0.35">
      <c r="A2963" t="s">
        <v>4213</v>
      </c>
      <c r="B2963" t="s">
        <v>1343</v>
      </c>
      <c r="C2963" t="s">
        <v>3727</v>
      </c>
      <c r="D2963" s="1">
        <v>1.25</v>
      </c>
      <c r="E2963" s="2">
        <f t="shared" si="276"/>
        <v>1</v>
      </c>
      <c r="F2963" s="2">
        <f t="shared" si="277"/>
        <v>0.5</v>
      </c>
      <c r="G2963" s="2">
        <f t="shared" si="278"/>
        <v>0.77777777777777779</v>
      </c>
      <c r="H2963" s="2">
        <f t="shared" si="279"/>
        <v>0.66666666666666663</v>
      </c>
      <c r="J2963" s="3">
        <v>1</v>
      </c>
      <c r="M2963" s="3">
        <v>1</v>
      </c>
      <c r="N2963" s="3">
        <v>3</v>
      </c>
      <c r="S2963" s="3">
        <v>1</v>
      </c>
      <c r="U2963" s="3">
        <v>2</v>
      </c>
      <c r="W2963" s="1">
        <f t="shared" si="280"/>
        <v>1.25</v>
      </c>
      <c r="X2963" s="17">
        <f>IFERROR(Z2963/AB2963,0)</f>
        <v>1.25</v>
      </c>
      <c r="Y2963" s="3">
        <f>SUBTOTAL(109,I2963:V2963)</f>
        <v>8</v>
      </c>
      <c r="Z2963" s="3">
        <f>Y2963-N2963</f>
        <v>5</v>
      </c>
      <c r="AA2963" s="3">
        <f t="shared" si="281"/>
        <v>5</v>
      </c>
      <c r="AB2963" s="3">
        <f>COUNTA(I2963:V2963)-COUNTA(N2963)</f>
        <v>4</v>
      </c>
      <c r="AC2963" s="74">
        <f t="array" ref="AC2963">AVERAGE(IF((COLUMN(I2963:V2963)&lt;&gt;COLUMN(N2963)), I2963:V2963))</f>
        <v>0.38461538461538464</v>
      </c>
    </row>
    <row r="2964" spans="1:29" x14ac:dyDescent="0.35">
      <c r="A2964" t="s">
        <v>4214</v>
      </c>
      <c r="B2964" t="s">
        <v>2112</v>
      </c>
      <c r="C2964" t="s">
        <v>3727</v>
      </c>
      <c r="D2964" s="1">
        <v>1</v>
      </c>
      <c r="E2964" s="2">
        <f t="shared" si="276"/>
        <v>0</v>
      </c>
      <c r="F2964" s="2">
        <f t="shared" si="277"/>
        <v>0.33333333333333331</v>
      </c>
      <c r="G2964" s="2">
        <f t="shared" si="278"/>
        <v>0.33333333333333331</v>
      </c>
      <c r="H2964" s="2">
        <f t="shared" si="279"/>
        <v>0.33333333333333331</v>
      </c>
      <c r="K2964" s="3">
        <v>1</v>
      </c>
      <c r="N2964" s="3">
        <v>1</v>
      </c>
      <c r="Q2964" s="3">
        <v>1</v>
      </c>
      <c r="R2964" s="3">
        <v>1</v>
      </c>
      <c r="W2964" s="1">
        <f t="shared" si="280"/>
        <v>1</v>
      </c>
      <c r="X2964" s="17">
        <f>IFERROR(Z2964/AB2964,0)</f>
        <v>1</v>
      </c>
      <c r="Y2964" s="3">
        <f>SUBTOTAL(109,I2964:V2964)</f>
        <v>4</v>
      </c>
      <c r="Z2964" s="3">
        <f>Y2964-N2964</f>
        <v>3</v>
      </c>
      <c r="AA2964" s="3">
        <f t="shared" si="281"/>
        <v>4</v>
      </c>
      <c r="AB2964" s="3">
        <f>COUNTA(I2964:V2964)-COUNTA(N2964)</f>
        <v>3</v>
      </c>
      <c r="AC2964" s="74">
        <f t="array" ref="AC2964">AVERAGE(IF((COLUMN(I2964:V2964)&lt;&gt;COLUMN(N2964)), I2964:V2964))</f>
        <v>0.23076923076923078</v>
      </c>
    </row>
    <row r="2965" spans="1:29" x14ac:dyDescent="0.35">
      <c r="A2965" t="s">
        <v>4215</v>
      </c>
      <c r="B2965" t="s">
        <v>2114</v>
      </c>
      <c r="C2965" t="s">
        <v>3727</v>
      </c>
      <c r="D2965" s="1">
        <v>1</v>
      </c>
      <c r="E2965" s="2">
        <f t="shared" si="276"/>
        <v>0.33333333333333331</v>
      </c>
      <c r="F2965" s="2">
        <f t="shared" si="277"/>
        <v>0.16666666666666666</v>
      </c>
      <c r="G2965" s="2">
        <f t="shared" si="278"/>
        <v>0.1111111111111111</v>
      </c>
      <c r="H2965" s="2">
        <f t="shared" si="279"/>
        <v>8.3333333333333329E-2</v>
      </c>
      <c r="T2965" s="3">
        <v>1</v>
      </c>
      <c r="W2965" s="1">
        <f t="shared" si="280"/>
        <v>1</v>
      </c>
      <c r="X2965" s="17">
        <f>IFERROR(Z2965/AB2965,0)</f>
        <v>1</v>
      </c>
      <c r="Y2965" s="3">
        <f>SUBTOTAL(109,I2965:V2965)</f>
        <v>1</v>
      </c>
      <c r="Z2965" s="3">
        <f>Y2965-N2965</f>
        <v>1</v>
      </c>
      <c r="AA2965" s="3">
        <f t="shared" si="281"/>
        <v>1</v>
      </c>
      <c r="AB2965" s="3">
        <f>COUNTA(I2965:V2965)-COUNTA(N2965)</f>
        <v>1</v>
      </c>
      <c r="AC2965" s="74">
        <f t="array" ref="AC2965">AVERAGE(IF((COLUMN(I2965:V2965)&lt;&gt;COLUMN(N2965)), I2965:V2965))</f>
        <v>7.6923076923076927E-2</v>
      </c>
    </row>
    <row r="2966" spans="1:29" x14ac:dyDescent="0.35">
      <c r="A2966" t="s">
        <v>4216</v>
      </c>
      <c r="B2966" t="s">
        <v>3227</v>
      </c>
      <c r="C2966" t="s">
        <v>3727</v>
      </c>
      <c r="D2966" s="1">
        <v>1</v>
      </c>
      <c r="E2966" s="2">
        <f t="shared" si="276"/>
        <v>0</v>
      </c>
      <c r="F2966" s="2">
        <f t="shared" si="277"/>
        <v>0</v>
      </c>
      <c r="G2966" s="2">
        <f t="shared" si="278"/>
        <v>0</v>
      </c>
      <c r="H2966" s="2">
        <f t="shared" si="279"/>
        <v>8.3333333333333329E-2</v>
      </c>
      <c r="J2966" s="3">
        <v>1</v>
      </c>
      <c r="W2966" s="1">
        <f t="shared" si="280"/>
        <v>1</v>
      </c>
      <c r="X2966" s="17">
        <f>IFERROR(Z2966/AB2966,0)</f>
        <v>1</v>
      </c>
      <c r="Y2966" s="3">
        <f>SUBTOTAL(109,I2966:V2966)</f>
        <v>1</v>
      </c>
      <c r="Z2966" s="3">
        <f>Y2966-N2966</f>
        <v>1</v>
      </c>
      <c r="AA2966" s="3">
        <f t="shared" si="281"/>
        <v>1</v>
      </c>
      <c r="AB2966" s="3">
        <f>COUNTA(I2966:V2966)-COUNTA(N2966)</f>
        <v>1</v>
      </c>
      <c r="AC2966" s="74">
        <f t="array" ref="AC2966">AVERAGE(IF((COLUMN(I2966:V2966)&lt;&gt;COLUMN(N2966)), I2966:V2966))</f>
        <v>7.6923076923076927E-2</v>
      </c>
    </row>
    <row r="2967" spans="1:29" x14ac:dyDescent="0.35">
      <c r="A2967" t="s">
        <v>4217</v>
      </c>
      <c r="B2967" t="s">
        <v>257</v>
      </c>
      <c r="C2967" t="s">
        <v>3727</v>
      </c>
      <c r="D2967" s="1">
        <v>30.25</v>
      </c>
      <c r="E2967" s="2">
        <f t="shared" si="276"/>
        <v>28.666666666666668</v>
      </c>
      <c r="F2967" s="2">
        <f t="shared" si="277"/>
        <v>26.666666666666668</v>
      </c>
      <c r="G2967" s="2">
        <f t="shared" si="278"/>
        <v>32.888888888888886</v>
      </c>
      <c r="H2967" s="2">
        <f t="shared" si="279"/>
        <v>34.083333333333336</v>
      </c>
      <c r="I2967" s="3">
        <v>20</v>
      </c>
      <c r="J2967" s="3">
        <v>51</v>
      </c>
      <c r="K2967" s="3">
        <v>26</v>
      </c>
      <c r="L2967" s="3">
        <v>36</v>
      </c>
      <c r="M2967" s="3">
        <v>33</v>
      </c>
      <c r="N2967" s="3">
        <v>71</v>
      </c>
      <c r="O2967" s="3">
        <v>32</v>
      </c>
      <c r="P2967" s="3">
        <v>23</v>
      </c>
      <c r="Q2967" s="3">
        <v>20</v>
      </c>
      <c r="R2967" s="3">
        <v>31</v>
      </c>
      <c r="S2967" s="3">
        <v>25</v>
      </c>
      <c r="T2967" s="3">
        <v>25</v>
      </c>
      <c r="U2967" s="3">
        <v>36</v>
      </c>
      <c r="V2967" s="3">
        <v>25</v>
      </c>
      <c r="W2967" s="1">
        <f t="shared" si="280"/>
        <v>30.25</v>
      </c>
      <c r="X2967" s="17">
        <f>IFERROR(Z2967/AB2967,0)</f>
        <v>29.46153846153846</v>
      </c>
      <c r="Y2967" s="3">
        <f>SUBTOTAL(109,I2967:V2967)</f>
        <v>454</v>
      </c>
      <c r="Z2967" s="3">
        <f>Y2967-N2967</f>
        <v>383</v>
      </c>
      <c r="AA2967" s="3">
        <f t="shared" si="281"/>
        <v>14</v>
      </c>
      <c r="AB2967" s="3">
        <f>COUNTA(I2967:V2967)-COUNTA(N2967)</f>
        <v>13</v>
      </c>
      <c r="AC2967" s="74">
        <f t="array" ref="AC2967">AVERAGE(IF((COLUMN(I2967:V2967)&lt;&gt;COLUMN(N2967)), I2967:V2967))</f>
        <v>29.46153846153846</v>
      </c>
    </row>
    <row r="2968" spans="1:29" x14ac:dyDescent="0.35">
      <c r="A2968" t="s">
        <v>4218</v>
      </c>
      <c r="B2968" t="s">
        <v>537</v>
      </c>
      <c r="C2968" t="s">
        <v>3727</v>
      </c>
      <c r="D2968" s="1">
        <v>2.5</v>
      </c>
      <c r="E2968" s="2">
        <f t="shared" si="276"/>
        <v>0.33333333333333331</v>
      </c>
      <c r="F2968" s="2">
        <f t="shared" si="277"/>
        <v>1.5</v>
      </c>
      <c r="G2968" s="2">
        <f t="shared" si="278"/>
        <v>1.1111111111111112</v>
      </c>
      <c r="H2968" s="2">
        <f t="shared" si="279"/>
        <v>1.0833333333333333</v>
      </c>
      <c r="I2968" s="3">
        <v>3</v>
      </c>
      <c r="J2968" s="3">
        <v>3</v>
      </c>
      <c r="M2968" s="3">
        <v>1</v>
      </c>
      <c r="Q2968" s="3">
        <v>5</v>
      </c>
      <c r="R2968" s="3">
        <v>3</v>
      </c>
      <c r="U2968" s="3">
        <v>1</v>
      </c>
      <c r="V2968" s="3">
        <v>2</v>
      </c>
      <c r="W2968" s="1">
        <f t="shared" si="280"/>
        <v>2.5</v>
      </c>
      <c r="X2968" s="17">
        <f>IFERROR(Z2968/AB2968,0)</f>
        <v>2.5714285714285716</v>
      </c>
      <c r="Y2968" s="3">
        <f>SUBTOTAL(109,I2968:V2968)</f>
        <v>18</v>
      </c>
      <c r="Z2968" s="3">
        <f>Y2968-N2968</f>
        <v>18</v>
      </c>
      <c r="AA2968" s="3">
        <f t="shared" si="281"/>
        <v>7</v>
      </c>
      <c r="AB2968" s="3">
        <f>COUNTA(I2968:V2968)-COUNTA(N2968)</f>
        <v>7</v>
      </c>
      <c r="AC2968" s="74">
        <f t="array" ref="AC2968">AVERAGE(IF((COLUMN(I2968:V2968)&lt;&gt;COLUMN(N2968)), I2968:V2968))</f>
        <v>1.3846153846153846</v>
      </c>
    </row>
    <row r="2969" spans="1:29" x14ac:dyDescent="0.35">
      <c r="A2969" t="s">
        <v>4219</v>
      </c>
      <c r="B2969" t="s">
        <v>539</v>
      </c>
      <c r="C2969" t="s">
        <v>3727</v>
      </c>
      <c r="D2969" s="1">
        <v>2.2000000000000002</v>
      </c>
      <c r="E2969" s="2">
        <f t="shared" si="276"/>
        <v>2</v>
      </c>
      <c r="F2969" s="2">
        <f t="shared" si="277"/>
        <v>1.3333333333333333</v>
      </c>
      <c r="G2969" s="2">
        <f t="shared" si="278"/>
        <v>2.4444444444444446</v>
      </c>
      <c r="H2969" s="2">
        <f t="shared" si="279"/>
        <v>2.5</v>
      </c>
      <c r="I2969" s="3">
        <v>4</v>
      </c>
      <c r="J2969" s="3">
        <v>3</v>
      </c>
      <c r="K2969" s="3">
        <v>1</v>
      </c>
      <c r="L2969" s="3">
        <v>4</v>
      </c>
      <c r="M2969" s="3">
        <v>1</v>
      </c>
      <c r="N2969" s="3">
        <v>11</v>
      </c>
      <c r="O2969" s="3">
        <v>2</v>
      </c>
      <c r="Q2969" s="3">
        <v>2</v>
      </c>
      <c r="S2969" s="3">
        <v>2</v>
      </c>
      <c r="T2969" s="3">
        <v>1</v>
      </c>
      <c r="U2969" s="3">
        <v>3</v>
      </c>
      <c r="V2969" s="3">
        <v>3</v>
      </c>
      <c r="W2969" s="1">
        <f t="shared" si="280"/>
        <v>2.2000000000000002</v>
      </c>
      <c r="X2969" s="17">
        <f>IFERROR(Z2969/AB2969,0)</f>
        <v>2.3636363636363638</v>
      </c>
      <c r="Y2969" s="3">
        <f>SUBTOTAL(109,I2969:V2969)</f>
        <v>37</v>
      </c>
      <c r="Z2969" s="3">
        <f>Y2969-N2969</f>
        <v>26</v>
      </c>
      <c r="AA2969" s="3">
        <f t="shared" si="281"/>
        <v>12</v>
      </c>
      <c r="AB2969" s="3">
        <f>COUNTA(I2969:V2969)-COUNTA(N2969)</f>
        <v>11</v>
      </c>
      <c r="AC2969" s="74">
        <f t="array" ref="AC2969">AVERAGE(IF((COLUMN(I2969:V2969)&lt;&gt;COLUMN(N2969)), I2969:V2969))</f>
        <v>2</v>
      </c>
    </row>
    <row r="2970" spans="1:29" x14ac:dyDescent="0.35">
      <c r="A2970" t="s">
        <v>4220</v>
      </c>
      <c r="B2970" t="s">
        <v>3232</v>
      </c>
      <c r="C2970" t="s">
        <v>3727</v>
      </c>
      <c r="D2970" s="1">
        <v>1</v>
      </c>
      <c r="E2970" s="2">
        <f t="shared" si="276"/>
        <v>0</v>
      </c>
      <c r="F2970" s="2">
        <f t="shared" si="277"/>
        <v>0</v>
      </c>
      <c r="G2970" s="2">
        <f t="shared" si="278"/>
        <v>0</v>
      </c>
      <c r="H2970" s="2">
        <f t="shared" si="279"/>
        <v>8.3333333333333329E-2</v>
      </c>
      <c r="I2970" s="3">
        <v>2</v>
      </c>
      <c r="J2970" s="3">
        <v>1</v>
      </c>
      <c r="W2970" s="1">
        <f t="shared" si="280"/>
        <v>1</v>
      </c>
      <c r="X2970" s="17">
        <f>IFERROR(Z2970/AB2970,0)</f>
        <v>1.5</v>
      </c>
      <c r="Y2970" s="3">
        <f>SUBTOTAL(109,I2970:V2970)</f>
        <v>3</v>
      </c>
      <c r="Z2970" s="3">
        <f>Y2970-N2970</f>
        <v>3</v>
      </c>
      <c r="AA2970" s="3">
        <f t="shared" si="281"/>
        <v>2</v>
      </c>
      <c r="AB2970" s="3">
        <f>COUNTA(I2970:V2970)-COUNTA(N2970)</f>
        <v>2</v>
      </c>
      <c r="AC2970" s="74">
        <f t="array" ref="AC2970">AVERAGE(IF((COLUMN(I2970:V2970)&lt;&gt;COLUMN(N2970)), I2970:V2970))</f>
        <v>0.23076923076923078</v>
      </c>
    </row>
    <row r="2971" spans="1:29" x14ac:dyDescent="0.35">
      <c r="A2971" t="s">
        <v>4221</v>
      </c>
      <c r="B2971" t="s">
        <v>541</v>
      </c>
      <c r="C2971" t="s">
        <v>3727</v>
      </c>
      <c r="D2971" s="1">
        <v>5.3636363636363633</v>
      </c>
      <c r="E2971" s="2">
        <f t="shared" si="276"/>
        <v>7.333333333333333</v>
      </c>
      <c r="F2971" s="2">
        <f t="shared" si="277"/>
        <v>6.5</v>
      </c>
      <c r="G2971" s="2">
        <f t="shared" si="278"/>
        <v>6.7777777777777777</v>
      </c>
      <c r="H2971" s="2">
        <f t="shared" si="279"/>
        <v>5.416666666666667</v>
      </c>
      <c r="K2971" s="3">
        <v>1</v>
      </c>
      <c r="L2971" s="3">
        <v>3</v>
      </c>
      <c r="M2971" s="3">
        <v>5</v>
      </c>
      <c r="N2971" s="3">
        <v>12</v>
      </c>
      <c r="O2971" s="3">
        <v>5</v>
      </c>
      <c r="P2971" s="3">
        <v>8</v>
      </c>
      <c r="Q2971" s="3">
        <v>4</v>
      </c>
      <c r="R2971" s="3">
        <v>5</v>
      </c>
      <c r="S2971" s="3">
        <v>9</v>
      </c>
      <c r="T2971" s="3">
        <v>9</v>
      </c>
      <c r="U2971" s="3">
        <v>4</v>
      </c>
      <c r="V2971" s="3">
        <v>6</v>
      </c>
      <c r="W2971" s="1">
        <f t="shared" si="280"/>
        <v>5.3636363636363633</v>
      </c>
      <c r="X2971" s="17">
        <f>IFERROR(Z2971/AB2971,0)</f>
        <v>5.3636363636363633</v>
      </c>
      <c r="Y2971" s="3">
        <f>SUBTOTAL(109,I2971:V2971)</f>
        <v>71</v>
      </c>
      <c r="Z2971" s="3">
        <f>Y2971-N2971</f>
        <v>59</v>
      </c>
      <c r="AA2971" s="3">
        <f t="shared" si="281"/>
        <v>12</v>
      </c>
      <c r="AB2971" s="3">
        <f>COUNTA(I2971:V2971)-COUNTA(N2971)</f>
        <v>11</v>
      </c>
      <c r="AC2971" s="74">
        <f t="array" ref="AC2971">AVERAGE(IF((COLUMN(I2971:V2971)&lt;&gt;COLUMN(N2971)), I2971:V2971))</f>
        <v>4.5384615384615383</v>
      </c>
    </row>
    <row r="2972" spans="1:29" x14ac:dyDescent="0.35">
      <c r="A2972" t="s">
        <v>4222</v>
      </c>
      <c r="B2972" t="s">
        <v>4223</v>
      </c>
      <c r="C2972" t="s">
        <v>3727</v>
      </c>
      <c r="D2972" s="1">
        <v>1</v>
      </c>
      <c r="E2972" s="2">
        <f t="shared" si="276"/>
        <v>0</v>
      </c>
      <c r="F2972" s="2">
        <f t="shared" si="277"/>
        <v>0.16666666666666666</v>
      </c>
      <c r="G2972" s="2">
        <f t="shared" si="278"/>
        <v>0.1111111111111111</v>
      </c>
      <c r="H2972" s="2">
        <f t="shared" si="279"/>
        <v>8.3333333333333329E-2</v>
      </c>
      <c r="P2972" s="3">
        <v>1</v>
      </c>
      <c r="W2972" s="1">
        <f t="shared" si="280"/>
        <v>1</v>
      </c>
      <c r="X2972" s="17">
        <f>IFERROR(Z2972/AB2972,0)</f>
        <v>1</v>
      </c>
      <c r="Y2972" s="3">
        <f>SUBTOTAL(109,I2972:V2972)</f>
        <v>1</v>
      </c>
      <c r="Z2972" s="3">
        <f>Y2972-N2972</f>
        <v>1</v>
      </c>
      <c r="AA2972" s="3">
        <f t="shared" si="281"/>
        <v>1</v>
      </c>
      <c r="AB2972" s="3">
        <f>COUNTA(I2972:V2972)-COUNTA(N2972)</f>
        <v>1</v>
      </c>
      <c r="AC2972" s="74">
        <f t="array" ref="AC2972">AVERAGE(IF((COLUMN(I2972:V2972)&lt;&gt;COLUMN(N2972)), I2972:V2972))</f>
        <v>7.6923076923076927E-2</v>
      </c>
    </row>
    <row r="2973" spans="1:29" x14ac:dyDescent="0.35">
      <c r="A2973" t="s">
        <v>4224</v>
      </c>
      <c r="B2973" t="s">
        <v>2125</v>
      </c>
      <c r="C2973" t="s">
        <v>3727</v>
      </c>
      <c r="D2973" s="1">
        <v>1</v>
      </c>
      <c r="E2973" s="2">
        <f t="shared" si="276"/>
        <v>0</v>
      </c>
      <c r="F2973" s="2">
        <f t="shared" si="277"/>
        <v>0.33333333333333331</v>
      </c>
      <c r="G2973" s="2">
        <f t="shared" si="278"/>
        <v>0.22222222222222221</v>
      </c>
      <c r="H2973" s="2">
        <f t="shared" si="279"/>
        <v>0.16666666666666666</v>
      </c>
      <c r="P2973" s="3">
        <v>1</v>
      </c>
      <c r="R2973" s="3">
        <v>1</v>
      </c>
      <c r="W2973" s="1">
        <f t="shared" si="280"/>
        <v>1</v>
      </c>
      <c r="X2973" s="17">
        <f>IFERROR(Z2973/AB2973,0)</f>
        <v>1</v>
      </c>
      <c r="Y2973" s="3">
        <f>SUBTOTAL(109,I2973:V2973)</f>
        <v>2</v>
      </c>
      <c r="Z2973" s="3">
        <f>Y2973-N2973</f>
        <v>2</v>
      </c>
      <c r="AA2973" s="3">
        <f t="shared" si="281"/>
        <v>2</v>
      </c>
      <c r="AB2973" s="3">
        <f>COUNTA(I2973:V2973)-COUNTA(N2973)</f>
        <v>2</v>
      </c>
      <c r="AC2973" s="74">
        <f t="array" ref="AC2973">AVERAGE(IF((COLUMN(I2973:V2973)&lt;&gt;COLUMN(N2973)), I2973:V2973))</f>
        <v>0.15384615384615385</v>
      </c>
    </row>
    <row r="2974" spans="1:29" x14ac:dyDescent="0.35">
      <c r="A2974" t="s">
        <v>4225</v>
      </c>
      <c r="B2974" t="s">
        <v>543</v>
      </c>
      <c r="C2974" t="s">
        <v>3727</v>
      </c>
      <c r="D2974" s="1">
        <v>1</v>
      </c>
      <c r="E2974" s="2">
        <f t="shared" si="276"/>
        <v>0.66666666666666663</v>
      </c>
      <c r="F2974" s="2">
        <f t="shared" si="277"/>
        <v>0.83333333333333337</v>
      </c>
      <c r="G2974" s="2">
        <f t="shared" si="278"/>
        <v>0.77777777777777779</v>
      </c>
      <c r="H2974" s="2">
        <f t="shared" si="279"/>
        <v>0.58333333333333337</v>
      </c>
      <c r="N2974" s="3">
        <v>1</v>
      </c>
      <c r="O2974" s="3">
        <v>1</v>
      </c>
      <c r="P2974" s="3">
        <v>1</v>
      </c>
      <c r="Q2974" s="3">
        <v>1</v>
      </c>
      <c r="R2974" s="3">
        <v>1</v>
      </c>
      <c r="T2974" s="3">
        <v>1</v>
      </c>
      <c r="U2974" s="3">
        <v>1</v>
      </c>
      <c r="W2974" s="1">
        <f t="shared" si="280"/>
        <v>1</v>
      </c>
      <c r="X2974" s="17">
        <f>IFERROR(Z2974/AB2974,0)</f>
        <v>1</v>
      </c>
      <c r="Y2974" s="3">
        <f>SUBTOTAL(109,I2974:V2974)</f>
        <v>7</v>
      </c>
      <c r="Z2974" s="3">
        <f>Y2974-N2974</f>
        <v>6</v>
      </c>
      <c r="AA2974" s="3">
        <f t="shared" si="281"/>
        <v>7</v>
      </c>
      <c r="AB2974" s="3">
        <f>COUNTA(I2974:V2974)-COUNTA(N2974)</f>
        <v>6</v>
      </c>
      <c r="AC2974" s="74">
        <f t="array" ref="AC2974">AVERAGE(IF((COLUMN(I2974:V2974)&lt;&gt;COLUMN(N2974)), I2974:V2974))</f>
        <v>0.46153846153846156</v>
      </c>
    </row>
    <row r="2975" spans="1:29" x14ac:dyDescent="0.35">
      <c r="A2975" t="s">
        <v>4226</v>
      </c>
      <c r="B2975" t="s">
        <v>259</v>
      </c>
      <c r="C2975" t="s">
        <v>3727</v>
      </c>
      <c r="D2975" s="1">
        <v>4.4545454545454541</v>
      </c>
      <c r="E2975" s="2">
        <f t="shared" si="276"/>
        <v>1.3333333333333333</v>
      </c>
      <c r="F2975" s="2">
        <f t="shared" si="277"/>
        <v>3.5</v>
      </c>
      <c r="G2975" s="2">
        <f t="shared" si="278"/>
        <v>4</v>
      </c>
      <c r="H2975" s="2">
        <f t="shared" si="279"/>
        <v>4.416666666666667</v>
      </c>
      <c r="I2975" s="3">
        <v>2</v>
      </c>
      <c r="J2975" s="3">
        <v>6</v>
      </c>
      <c r="K2975" s="3">
        <v>7</v>
      </c>
      <c r="L2975" s="3">
        <v>4</v>
      </c>
      <c r="M2975" s="3">
        <v>7</v>
      </c>
      <c r="N2975" s="3">
        <v>6</v>
      </c>
      <c r="O2975" s="3">
        <v>2</v>
      </c>
      <c r="P2975" s="3">
        <v>1</v>
      </c>
      <c r="Q2975" s="3">
        <v>7</v>
      </c>
      <c r="R2975" s="3">
        <v>9</v>
      </c>
      <c r="S2975" s="3">
        <v>2</v>
      </c>
      <c r="U2975" s="3">
        <v>2</v>
      </c>
      <c r="V2975" s="3">
        <v>2</v>
      </c>
      <c r="W2975" s="1">
        <f t="shared" si="280"/>
        <v>4.4545454545454541</v>
      </c>
      <c r="X2975" s="17">
        <f>IFERROR(Z2975/AB2975,0)</f>
        <v>4.25</v>
      </c>
      <c r="Y2975" s="3">
        <f>SUBTOTAL(109,I2975:V2975)</f>
        <v>57</v>
      </c>
      <c r="Z2975" s="3">
        <f>Y2975-N2975</f>
        <v>51</v>
      </c>
      <c r="AA2975" s="3">
        <f t="shared" si="281"/>
        <v>13</v>
      </c>
      <c r="AB2975" s="3">
        <f>COUNTA(I2975:V2975)-COUNTA(N2975)</f>
        <v>12</v>
      </c>
      <c r="AC2975" s="74">
        <f t="array" ref="AC2975">AVERAGE(IF((COLUMN(I2975:V2975)&lt;&gt;COLUMN(N2975)), I2975:V2975))</f>
        <v>3.9230769230769229</v>
      </c>
    </row>
    <row r="2976" spans="1:29" x14ac:dyDescent="0.35">
      <c r="A2976" t="s">
        <v>4227</v>
      </c>
      <c r="B2976" t="s">
        <v>3575</v>
      </c>
      <c r="C2976" t="s">
        <v>3727</v>
      </c>
      <c r="D2976" s="1">
        <v>1.75</v>
      </c>
      <c r="E2976" s="2">
        <f t="shared" si="276"/>
        <v>0</v>
      </c>
      <c r="F2976" s="2">
        <f t="shared" si="277"/>
        <v>0</v>
      </c>
      <c r="G2976" s="2">
        <f t="shared" si="278"/>
        <v>0.55555555555555558</v>
      </c>
      <c r="H2976" s="2">
        <f t="shared" si="279"/>
        <v>0.75</v>
      </c>
      <c r="I2976" s="3">
        <v>1</v>
      </c>
      <c r="K2976" s="3">
        <v>3</v>
      </c>
      <c r="L2976" s="3">
        <v>1</v>
      </c>
      <c r="M2976" s="3">
        <v>2</v>
      </c>
      <c r="N2976" s="3">
        <v>2</v>
      </c>
      <c r="O2976" s="3">
        <v>1</v>
      </c>
      <c r="W2976" s="1">
        <f t="shared" si="280"/>
        <v>1.75</v>
      </c>
      <c r="X2976" s="17">
        <f>IFERROR(Z2976/AB2976,0)</f>
        <v>1.6</v>
      </c>
      <c r="Y2976" s="3">
        <f>SUBTOTAL(109,I2976:V2976)</f>
        <v>10</v>
      </c>
      <c r="Z2976" s="3">
        <f>Y2976-N2976</f>
        <v>8</v>
      </c>
      <c r="AA2976" s="3">
        <f t="shared" si="281"/>
        <v>6</v>
      </c>
      <c r="AB2976" s="3">
        <f>COUNTA(I2976:V2976)-COUNTA(N2976)</f>
        <v>5</v>
      </c>
      <c r="AC2976" s="74">
        <f t="array" ref="AC2976">AVERAGE(IF((COLUMN(I2976:V2976)&lt;&gt;COLUMN(N2976)), I2976:V2976))</f>
        <v>0.61538461538461542</v>
      </c>
    </row>
    <row r="2977" spans="1:29" x14ac:dyDescent="0.35">
      <c r="A2977" t="s">
        <v>4228</v>
      </c>
      <c r="B2977" t="s">
        <v>548</v>
      </c>
      <c r="C2977" t="s">
        <v>3727</v>
      </c>
      <c r="D2977" s="1">
        <v>1.6666666666666667</v>
      </c>
      <c r="E2977" s="2">
        <f t="shared" si="276"/>
        <v>0</v>
      </c>
      <c r="F2977" s="2">
        <f t="shared" si="277"/>
        <v>0.16666666666666666</v>
      </c>
      <c r="G2977" s="2">
        <f t="shared" si="278"/>
        <v>0.33333333333333331</v>
      </c>
      <c r="H2977" s="2">
        <f t="shared" si="279"/>
        <v>0.25</v>
      </c>
      <c r="O2977" s="3">
        <v>2</v>
      </c>
      <c r="P2977" s="3">
        <v>1</v>
      </c>
      <c r="V2977" s="3">
        <v>2</v>
      </c>
      <c r="W2977" s="1">
        <f t="shared" si="280"/>
        <v>1.6666666666666667</v>
      </c>
      <c r="X2977" s="17">
        <f>IFERROR(Z2977/AB2977,0)</f>
        <v>1.6666666666666667</v>
      </c>
      <c r="Y2977" s="3">
        <f>SUBTOTAL(109,I2977:V2977)</f>
        <v>5</v>
      </c>
      <c r="Z2977" s="3">
        <f>Y2977-N2977</f>
        <v>5</v>
      </c>
      <c r="AA2977" s="3">
        <f t="shared" si="281"/>
        <v>3</v>
      </c>
      <c r="AB2977" s="3">
        <f>COUNTA(I2977:V2977)-COUNTA(N2977)</f>
        <v>3</v>
      </c>
      <c r="AC2977" s="74">
        <f t="array" ref="AC2977">AVERAGE(IF((COLUMN(I2977:V2977)&lt;&gt;COLUMN(N2977)), I2977:V2977))</f>
        <v>0.38461538461538464</v>
      </c>
    </row>
    <row r="2978" spans="1:29" x14ac:dyDescent="0.35">
      <c r="A2978" t="s">
        <v>4229</v>
      </c>
      <c r="B2978" t="s">
        <v>550</v>
      </c>
      <c r="C2978" t="s">
        <v>3727</v>
      </c>
      <c r="D2978" s="1">
        <v>2</v>
      </c>
      <c r="E2978" s="2">
        <f t="shared" si="276"/>
        <v>1</v>
      </c>
      <c r="F2978" s="2">
        <f t="shared" si="277"/>
        <v>1.3333333333333333</v>
      </c>
      <c r="G2978" s="2">
        <f t="shared" si="278"/>
        <v>0.88888888888888884</v>
      </c>
      <c r="H2978" s="2">
        <f t="shared" si="279"/>
        <v>0.66666666666666663</v>
      </c>
      <c r="P2978" s="3">
        <v>3</v>
      </c>
      <c r="Q2978" s="3">
        <v>2</v>
      </c>
      <c r="S2978" s="3">
        <v>1</v>
      </c>
      <c r="U2978" s="3">
        <v>2</v>
      </c>
      <c r="W2978" s="1">
        <f t="shared" si="280"/>
        <v>2</v>
      </c>
      <c r="X2978" s="17">
        <f>IFERROR(Z2978/AB2978,0)</f>
        <v>2</v>
      </c>
      <c r="Y2978" s="3">
        <f>SUBTOTAL(109,I2978:V2978)</f>
        <v>8</v>
      </c>
      <c r="Z2978" s="3">
        <f>Y2978-N2978</f>
        <v>8</v>
      </c>
      <c r="AA2978" s="3">
        <f t="shared" si="281"/>
        <v>4</v>
      </c>
      <c r="AB2978" s="3">
        <f>COUNTA(I2978:V2978)-COUNTA(N2978)</f>
        <v>4</v>
      </c>
      <c r="AC2978" s="74">
        <f t="array" ref="AC2978">AVERAGE(IF((COLUMN(I2978:V2978)&lt;&gt;COLUMN(N2978)), I2978:V2978))</f>
        <v>0.61538461538461542</v>
      </c>
    </row>
    <row r="2979" spans="1:29" x14ac:dyDescent="0.35">
      <c r="A2979" t="s">
        <v>4230</v>
      </c>
      <c r="B2979" t="s">
        <v>4231</v>
      </c>
      <c r="C2979" t="s">
        <v>3727</v>
      </c>
      <c r="D2979" s="1">
        <v>2.5</v>
      </c>
      <c r="E2979" s="2">
        <f t="shared" si="276"/>
        <v>0</v>
      </c>
      <c r="F2979" s="2">
        <f t="shared" si="277"/>
        <v>0</v>
      </c>
      <c r="G2979" s="2">
        <f t="shared" si="278"/>
        <v>0</v>
      </c>
      <c r="H2979" s="2">
        <f t="shared" si="279"/>
        <v>0.41666666666666669</v>
      </c>
      <c r="I2979" s="3">
        <v>3</v>
      </c>
      <c r="J2979" s="3">
        <v>4</v>
      </c>
      <c r="K2979" s="3">
        <v>1</v>
      </c>
      <c r="W2979" s="1">
        <f t="shared" si="280"/>
        <v>2.5</v>
      </c>
      <c r="X2979" s="17">
        <f>IFERROR(Z2979/AB2979,0)</f>
        <v>2.6666666666666665</v>
      </c>
      <c r="Y2979" s="3">
        <f>SUBTOTAL(109,I2979:V2979)</f>
        <v>8</v>
      </c>
      <c r="Z2979" s="3">
        <f>Y2979-N2979</f>
        <v>8</v>
      </c>
      <c r="AA2979" s="3">
        <f t="shared" si="281"/>
        <v>3</v>
      </c>
      <c r="AB2979" s="3">
        <f>COUNTA(I2979:V2979)-COUNTA(N2979)</f>
        <v>3</v>
      </c>
      <c r="AC2979" s="74">
        <f t="array" ref="AC2979">AVERAGE(IF((COLUMN(I2979:V2979)&lt;&gt;COLUMN(N2979)), I2979:V2979))</f>
        <v>0.61538461538461542</v>
      </c>
    </row>
    <row r="2980" spans="1:29" x14ac:dyDescent="0.35">
      <c r="A2980" t="s">
        <v>4232</v>
      </c>
      <c r="B2980" t="s">
        <v>29</v>
      </c>
      <c r="C2980" t="s">
        <v>3727</v>
      </c>
      <c r="D2980" s="1">
        <v>11.181818181818182</v>
      </c>
      <c r="E2980" s="2">
        <f t="shared" si="276"/>
        <v>15</v>
      </c>
      <c r="F2980" s="2">
        <f t="shared" si="277"/>
        <v>15.333333333333334</v>
      </c>
      <c r="G2980" s="2">
        <f t="shared" si="278"/>
        <v>14.111111111111111</v>
      </c>
      <c r="H2980" s="2">
        <f t="shared" si="279"/>
        <v>11.166666666666666</v>
      </c>
      <c r="K2980" s="3">
        <v>3</v>
      </c>
      <c r="L2980" s="3">
        <v>4</v>
      </c>
      <c r="M2980" s="3">
        <v>6</v>
      </c>
      <c r="N2980" s="3">
        <v>13</v>
      </c>
      <c r="O2980" s="3">
        <v>16</v>
      </c>
      <c r="P2980" s="3">
        <v>14</v>
      </c>
      <c r="Q2980" s="3">
        <v>17</v>
      </c>
      <c r="R2980" s="3">
        <v>16</v>
      </c>
      <c r="S2980" s="3">
        <v>12</v>
      </c>
      <c r="T2980" s="3">
        <v>17</v>
      </c>
      <c r="U2980" s="3">
        <v>16</v>
      </c>
      <c r="V2980" s="3">
        <v>2</v>
      </c>
      <c r="W2980" s="1">
        <f t="shared" si="280"/>
        <v>11.181818181818182</v>
      </c>
      <c r="X2980" s="17">
        <f>IFERROR(Z2980/AB2980,0)</f>
        <v>11.181818181818182</v>
      </c>
      <c r="Y2980" s="3">
        <f>SUBTOTAL(109,I2980:V2980)</f>
        <v>136</v>
      </c>
      <c r="Z2980" s="3">
        <f>Y2980-N2980</f>
        <v>123</v>
      </c>
      <c r="AA2980" s="3">
        <f t="shared" si="281"/>
        <v>12</v>
      </c>
      <c r="AB2980" s="3">
        <f>COUNTA(I2980:V2980)-COUNTA(N2980)</f>
        <v>11</v>
      </c>
      <c r="AC2980" s="74">
        <f t="array" ref="AC2980">AVERAGE(IF((COLUMN(I2980:V2980)&lt;&gt;COLUMN(N2980)), I2980:V2980))</f>
        <v>9.4615384615384617</v>
      </c>
    </row>
    <row r="2981" spans="1:29" x14ac:dyDescent="0.35">
      <c r="A2981" t="s">
        <v>4233</v>
      </c>
      <c r="B2981" t="s">
        <v>710</v>
      </c>
      <c r="C2981" t="s">
        <v>3727</v>
      </c>
      <c r="D2981" s="1">
        <v>2.2000000000000002</v>
      </c>
      <c r="E2981" s="2">
        <f t="shared" si="276"/>
        <v>1.3333333333333333</v>
      </c>
      <c r="F2981" s="2">
        <f t="shared" si="277"/>
        <v>1.3333333333333333</v>
      </c>
      <c r="G2981" s="2">
        <f t="shared" si="278"/>
        <v>1.7777777777777777</v>
      </c>
      <c r="H2981" s="2">
        <f t="shared" si="279"/>
        <v>1.9166666666666667</v>
      </c>
      <c r="I2981" s="3">
        <v>2</v>
      </c>
      <c r="J2981" s="3">
        <v>2</v>
      </c>
      <c r="K2981" s="3">
        <v>2</v>
      </c>
      <c r="L2981" s="3">
        <v>3</v>
      </c>
      <c r="M2981" s="3">
        <v>4</v>
      </c>
      <c r="N2981" s="3">
        <v>2</v>
      </c>
      <c r="O2981" s="3">
        <v>2</v>
      </c>
      <c r="P2981" s="3">
        <v>3</v>
      </c>
      <c r="R2981" s="3">
        <v>1</v>
      </c>
      <c r="T2981" s="3">
        <v>1</v>
      </c>
      <c r="U2981" s="3">
        <v>3</v>
      </c>
      <c r="V2981" s="3">
        <v>1</v>
      </c>
      <c r="W2981" s="1">
        <f t="shared" si="280"/>
        <v>2.2000000000000002</v>
      </c>
      <c r="X2981" s="17">
        <f>IFERROR(Z2981/AB2981,0)</f>
        <v>2.1818181818181817</v>
      </c>
      <c r="Y2981" s="3">
        <f>SUBTOTAL(109,I2981:V2981)</f>
        <v>26</v>
      </c>
      <c r="Z2981" s="3">
        <f>Y2981-N2981</f>
        <v>24</v>
      </c>
      <c r="AA2981" s="3">
        <f t="shared" si="281"/>
        <v>12</v>
      </c>
      <c r="AB2981" s="3">
        <f>COUNTA(I2981:V2981)-COUNTA(N2981)</f>
        <v>11</v>
      </c>
      <c r="AC2981" s="74">
        <f t="array" ref="AC2981">AVERAGE(IF((COLUMN(I2981:V2981)&lt;&gt;COLUMN(N2981)), I2981:V2981))</f>
        <v>1.8461538461538463</v>
      </c>
    </row>
    <row r="2982" spans="1:29" x14ac:dyDescent="0.35">
      <c r="A2982" t="s">
        <v>4234</v>
      </c>
      <c r="B2982" t="s">
        <v>3245</v>
      </c>
      <c r="C2982" t="s">
        <v>3727</v>
      </c>
      <c r="D2982" s="1">
        <v>1</v>
      </c>
      <c r="E2982" s="2">
        <f t="shared" si="276"/>
        <v>0.33333333333333331</v>
      </c>
      <c r="F2982" s="2">
        <f t="shared" si="277"/>
        <v>0.16666666666666666</v>
      </c>
      <c r="G2982" s="2">
        <f t="shared" si="278"/>
        <v>0.1111111111111111</v>
      </c>
      <c r="H2982" s="2">
        <f t="shared" si="279"/>
        <v>8.3333333333333329E-2</v>
      </c>
      <c r="T2982" s="3">
        <v>1</v>
      </c>
      <c r="W2982" s="1">
        <f t="shared" si="280"/>
        <v>1</v>
      </c>
      <c r="X2982" s="17">
        <f>IFERROR(Z2982/AB2982,0)</f>
        <v>1</v>
      </c>
      <c r="Y2982" s="3">
        <f>SUBTOTAL(109,I2982:V2982)</f>
        <v>1</v>
      </c>
      <c r="Z2982" s="3">
        <f>Y2982-N2982</f>
        <v>1</v>
      </c>
      <c r="AA2982" s="3">
        <f t="shared" si="281"/>
        <v>1</v>
      </c>
      <c r="AB2982" s="3">
        <f>COUNTA(I2982:V2982)-COUNTA(N2982)</f>
        <v>1</v>
      </c>
      <c r="AC2982" s="74">
        <f t="array" ref="AC2982">AVERAGE(IF((COLUMN(I2982:V2982)&lt;&gt;COLUMN(N2982)), I2982:V2982))</f>
        <v>7.6923076923076927E-2</v>
      </c>
    </row>
    <row r="2983" spans="1:29" x14ac:dyDescent="0.35">
      <c r="A2983" t="s">
        <v>4235</v>
      </c>
      <c r="B2983" t="s">
        <v>553</v>
      </c>
      <c r="C2983" t="s">
        <v>3727</v>
      </c>
      <c r="D2983" s="1">
        <v>2.5</v>
      </c>
      <c r="E2983" s="2">
        <f t="shared" si="276"/>
        <v>0.33333333333333331</v>
      </c>
      <c r="F2983" s="2">
        <f t="shared" si="277"/>
        <v>0.16666666666666666</v>
      </c>
      <c r="G2983" s="2">
        <f t="shared" si="278"/>
        <v>0.1111111111111111</v>
      </c>
      <c r="H2983" s="2">
        <f t="shared" si="279"/>
        <v>8.3333333333333329E-2</v>
      </c>
      <c r="S2983" s="3">
        <v>1</v>
      </c>
      <c r="V2983" s="3">
        <v>4</v>
      </c>
      <c r="W2983" s="1">
        <f t="shared" si="280"/>
        <v>2.5</v>
      </c>
      <c r="X2983" s="17">
        <f>IFERROR(Z2983/AB2983,0)</f>
        <v>2.5</v>
      </c>
      <c r="Y2983" s="3">
        <f>SUBTOTAL(109,I2983:V2983)</f>
        <v>5</v>
      </c>
      <c r="Z2983" s="3">
        <f>Y2983-N2983</f>
        <v>5</v>
      </c>
      <c r="AA2983" s="3">
        <f t="shared" si="281"/>
        <v>2</v>
      </c>
      <c r="AB2983" s="3">
        <f>COUNTA(I2983:V2983)-COUNTA(N2983)</f>
        <v>2</v>
      </c>
      <c r="AC2983" s="74">
        <f t="array" ref="AC2983">AVERAGE(IF((COLUMN(I2983:V2983)&lt;&gt;COLUMN(N2983)), I2983:V2983))</f>
        <v>0.38461538461538464</v>
      </c>
    </row>
    <row r="2984" spans="1:29" x14ac:dyDescent="0.35">
      <c r="A2984" t="s">
        <v>4236</v>
      </c>
      <c r="B2984" t="s">
        <v>3248</v>
      </c>
      <c r="C2984" t="s">
        <v>3727</v>
      </c>
      <c r="D2984" s="1">
        <v>1.8888888888888888</v>
      </c>
      <c r="E2984" s="2">
        <f t="shared" si="276"/>
        <v>1</v>
      </c>
      <c r="F2984" s="2">
        <f t="shared" si="277"/>
        <v>1.1666666666666667</v>
      </c>
      <c r="G2984" s="2">
        <f t="shared" si="278"/>
        <v>1.3333333333333333</v>
      </c>
      <c r="H2984" s="2">
        <f t="shared" si="279"/>
        <v>1.3333333333333333</v>
      </c>
      <c r="K2984" s="3">
        <v>2</v>
      </c>
      <c r="L2984" s="3">
        <v>2</v>
      </c>
      <c r="M2984" s="3">
        <v>3</v>
      </c>
      <c r="O2984" s="3">
        <v>2</v>
      </c>
      <c r="P2984" s="3">
        <v>3</v>
      </c>
      <c r="R2984" s="3">
        <v>1</v>
      </c>
      <c r="T2984" s="3">
        <v>1</v>
      </c>
      <c r="U2984" s="3">
        <v>2</v>
      </c>
      <c r="V2984" s="3">
        <v>1</v>
      </c>
      <c r="W2984" s="1">
        <f t="shared" si="280"/>
        <v>1.8888888888888888</v>
      </c>
      <c r="X2984" s="17">
        <f>IFERROR(Z2984/AB2984,0)</f>
        <v>1.8888888888888888</v>
      </c>
      <c r="Y2984" s="3">
        <f>SUBTOTAL(109,I2984:V2984)</f>
        <v>17</v>
      </c>
      <c r="Z2984" s="3">
        <f>Y2984-N2984</f>
        <v>17</v>
      </c>
      <c r="AA2984" s="3">
        <f t="shared" si="281"/>
        <v>9</v>
      </c>
      <c r="AB2984" s="3">
        <f>COUNTA(I2984:V2984)-COUNTA(N2984)</f>
        <v>9</v>
      </c>
      <c r="AC2984" s="74">
        <f t="array" ref="AC2984">AVERAGE(IF((COLUMN(I2984:V2984)&lt;&gt;COLUMN(N2984)), I2984:V2984))</f>
        <v>1.3076923076923077</v>
      </c>
    </row>
    <row r="2985" spans="1:29" x14ac:dyDescent="0.35">
      <c r="A2985" t="s">
        <v>4237</v>
      </c>
      <c r="B2985" t="s">
        <v>3250</v>
      </c>
      <c r="C2985" t="s">
        <v>3727</v>
      </c>
      <c r="D2985" s="1">
        <v>17.25</v>
      </c>
      <c r="E2985" s="2">
        <f t="shared" si="276"/>
        <v>0</v>
      </c>
      <c r="F2985" s="2">
        <f t="shared" si="277"/>
        <v>0</v>
      </c>
      <c r="G2985" s="2">
        <f t="shared" si="278"/>
        <v>5.333333333333333</v>
      </c>
      <c r="H2985" s="2">
        <f t="shared" si="279"/>
        <v>8.5</v>
      </c>
      <c r="I2985" s="3">
        <v>10</v>
      </c>
      <c r="J2985" s="3">
        <v>17</v>
      </c>
      <c r="K2985" s="3">
        <v>12</v>
      </c>
      <c r="L2985" s="3">
        <v>25</v>
      </c>
      <c r="M2985" s="3">
        <v>15</v>
      </c>
      <c r="N2985" s="3">
        <v>33</v>
      </c>
      <c r="W2985" s="1">
        <f t="shared" si="280"/>
        <v>17.25</v>
      </c>
      <c r="X2985" s="17">
        <f>IFERROR(Z2985/AB2985,0)</f>
        <v>15.8</v>
      </c>
      <c r="Y2985" s="3">
        <f>SUBTOTAL(109,I2985:V2985)</f>
        <v>112</v>
      </c>
      <c r="Z2985" s="3">
        <f>Y2985-N2985</f>
        <v>79</v>
      </c>
      <c r="AA2985" s="3">
        <f t="shared" si="281"/>
        <v>6</v>
      </c>
      <c r="AB2985" s="3">
        <f>COUNTA(I2985:V2985)-COUNTA(N2985)</f>
        <v>5</v>
      </c>
      <c r="AC2985" s="74">
        <f t="array" ref="AC2985">AVERAGE(IF((COLUMN(I2985:V2985)&lt;&gt;COLUMN(N2985)), I2985:V2985))</f>
        <v>6.0769230769230766</v>
      </c>
    </row>
    <row r="2986" spans="1:29" x14ac:dyDescent="0.35">
      <c r="A2986" t="s">
        <v>4238</v>
      </c>
      <c r="B2986" t="s">
        <v>31</v>
      </c>
      <c r="C2986" t="s">
        <v>3727</v>
      </c>
      <c r="D2986" s="1">
        <v>10.25</v>
      </c>
      <c r="E2986" s="2">
        <f t="shared" si="276"/>
        <v>9</v>
      </c>
      <c r="F2986" s="2">
        <f t="shared" si="277"/>
        <v>9.6666666666666661</v>
      </c>
      <c r="G2986" s="2">
        <f t="shared" si="278"/>
        <v>10.111111111111111</v>
      </c>
      <c r="H2986" s="2">
        <f t="shared" si="279"/>
        <v>7.583333333333333</v>
      </c>
      <c r="N2986" s="3">
        <v>18</v>
      </c>
      <c r="O2986" s="3">
        <v>15</v>
      </c>
      <c r="P2986" s="3">
        <v>14</v>
      </c>
      <c r="Q2986" s="3">
        <v>9</v>
      </c>
      <c r="R2986" s="3">
        <v>8</v>
      </c>
      <c r="S2986" s="3">
        <v>10</v>
      </c>
      <c r="T2986" s="3">
        <v>8</v>
      </c>
      <c r="U2986" s="3">
        <v>9</v>
      </c>
      <c r="V2986" s="3">
        <v>9</v>
      </c>
      <c r="W2986" s="1">
        <f t="shared" si="280"/>
        <v>10.25</v>
      </c>
      <c r="X2986" s="17">
        <f>IFERROR(Z2986/AB2986,0)</f>
        <v>10.25</v>
      </c>
      <c r="Y2986" s="3">
        <f>SUBTOTAL(109,I2986:V2986)</f>
        <v>100</v>
      </c>
      <c r="Z2986" s="3">
        <f>Y2986-N2986</f>
        <v>82</v>
      </c>
      <c r="AA2986" s="3">
        <f t="shared" si="281"/>
        <v>9</v>
      </c>
      <c r="AB2986" s="3">
        <f>COUNTA(I2986:V2986)-COUNTA(N2986)</f>
        <v>8</v>
      </c>
      <c r="AC2986" s="74">
        <f t="array" ref="AC2986">AVERAGE(IF((COLUMN(I2986:V2986)&lt;&gt;COLUMN(N2986)), I2986:V2986))</f>
        <v>6.3076923076923075</v>
      </c>
    </row>
    <row r="2987" spans="1:29" x14ac:dyDescent="0.35">
      <c r="A2987" t="s">
        <v>4239</v>
      </c>
      <c r="B2987" t="s">
        <v>4240</v>
      </c>
      <c r="C2987" t="s">
        <v>3727</v>
      </c>
      <c r="D2987" s="1">
        <v>6.5</v>
      </c>
      <c r="E2987" s="2">
        <f t="shared" si="276"/>
        <v>0.66666666666666663</v>
      </c>
      <c r="F2987" s="2">
        <f t="shared" si="277"/>
        <v>1.5</v>
      </c>
      <c r="G2987" s="2">
        <f t="shared" si="278"/>
        <v>6.4444444444444446</v>
      </c>
      <c r="H2987" s="2">
        <f t="shared" si="279"/>
        <v>8.1666666666666661</v>
      </c>
      <c r="I2987" s="3">
        <v>1</v>
      </c>
      <c r="J2987" s="3">
        <v>5</v>
      </c>
      <c r="K2987" s="3">
        <v>10</v>
      </c>
      <c r="L2987" s="3">
        <v>25</v>
      </c>
      <c r="M2987" s="3">
        <v>15</v>
      </c>
      <c r="N2987" s="3">
        <v>33</v>
      </c>
      <c r="O2987" s="3">
        <v>1</v>
      </c>
      <c r="P2987" s="3">
        <v>5</v>
      </c>
      <c r="Q2987" s="3">
        <v>1</v>
      </c>
      <c r="R2987" s="3">
        <v>1</v>
      </c>
      <c r="S2987" s="3">
        <v>1</v>
      </c>
      <c r="T2987" s="3">
        <v>1</v>
      </c>
      <c r="W2987" s="1">
        <f t="shared" si="280"/>
        <v>6.5</v>
      </c>
      <c r="X2987" s="17">
        <f>IFERROR(Z2987/AB2987,0)</f>
        <v>6</v>
      </c>
      <c r="Y2987" s="3">
        <f>SUBTOTAL(109,I2987:V2987)</f>
        <v>99</v>
      </c>
      <c r="Z2987" s="3">
        <f>Y2987-N2987</f>
        <v>66</v>
      </c>
      <c r="AA2987" s="3">
        <f t="shared" si="281"/>
        <v>12</v>
      </c>
      <c r="AB2987" s="3">
        <f>COUNTA(I2987:V2987)-COUNTA(N2987)</f>
        <v>11</v>
      </c>
      <c r="AC2987" s="74">
        <f t="array" ref="AC2987">AVERAGE(IF((COLUMN(I2987:V2987)&lt;&gt;COLUMN(N2987)), I2987:V2987))</f>
        <v>5.0769230769230766</v>
      </c>
    </row>
    <row r="2988" spans="1:29" x14ac:dyDescent="0.35">
      <c r="A2988" t="s">
        <v>4241</v>
      </c>
      <c r="B2988" t="s">
        <v>264</v>
      </c>
      <c r="C2988" t="s">
        <v>3727</v>
      </c>
      <c r="D2988" s="1">
        <v>4.916666666666667</v>
      </c>
      <c r="E2988" s="2">
        <f t="shared" si="276"/>
        <v>2.3333333333333335</v>
      </c>
      <c r="F2988" s="2">
        <f t="shared" si="277"/>
        <v>3</v>
      </c>
      <c r="G2988" s="2">
        <f t="shared" si="278"/>
        <v>5.2222222222222223</v>
      </c>
      <c r="H2988" s="2">
        <f t="shared" si="279"/>
        <v>5.25</v>
      </c>
      <c r="J2988" s="3">
        <v>2</v>
      </c>
      <c r="K2988" s="3">
        <v>8</v>
      </c>
      <c r="L2988" s="3">
        <v>6</v>
      </c>
      <c r="M2988" s="3">
        <v>7</v>
      </c>
      <c r="N2988" s="3">
        <v>15</v>
      </c>
      <c r="O2988" s="3">
        <v>7</v>
      </c>
      <c r="P2988" s="3">
        <v>1</v>
      </c>
      <c r="Q2988" s="3">
        <v>3</v>
      </c>
      <c r="R2988" s="3">
        <v>7</v>
      </c>
      <c r="S2988" s="3">
        <v>4</v>
      </c>
      <c r="T2988" s="3">
        <v>1</v>
      </c>
      <c r="U2988" s="3">
        <v>2</v>
      </c>
      <c r="V2988" s="3">
        <v>11</v>
      </c>
      <c r="W2988" s="1">
        <f t="shared" si="280"/>
        <v>4.916666666666667</v>
      </c>
      <c r="X2988" s="17">
        <f>IFERROR(Z2988/AB2988,0)</f>
        <v>4.916666666666667</v>
      </c>
      <c r="Y2988" s="3">
        <f>SUBTOTAL(109,I2988:V2988)</f>
        <v>74</v>
      </c>
      <c r="Z2988" s="3">
        <f>Y2988-N2988</f>
        <v>59</v>
      </c>
      <c r="AA2988" s="3">
        <f t="shared" si="281"/>
        <v>13</v>
      </c>
      <c r="AB2988" s="3">
        <f>COUNTA(I2988:V2988)-COUNTA(N2988)</f>
        <v>12</v>
      </c>
      <c r="AC2988" s="74">
        <f t="array" ref="AC2988">AVERAGE(IF((COLUMN(I2988:V2988)&lt;&gt;COLUMN(N2988)), I2988:V2988))</f>
        <v>4.5384615384615383</v>
      </c>
    </row>
    <row r="2989" spans="1:29" x14ac:dyDescent="0.35">
      <c r="A2989" t="s">
        <v>4242</v>
      </c>
      <c r="B2989" t="s">
        <v>557</v>
      </c>
      <c r="C2989" t="s">
        <v>3727</v>
      </c>
      <c r="D2989" s="1">
        <v>3.75</v>
      </c>
      <c r="E2989" s="2">
        <f t="shared" si="276"/>
        <v>0</v>
      </c>
      <c r="F2989" s="2">
        <f t="shared" si="277"/>
        <v>0</v>
      </c>
      <c r="G2989" s="2">
        <f t="shared" si="278"/>
        <v>0.77777777777777779</v>
      </c>
      <c r="H2989" s="2">
        <f t="shared" si="279"/>
        <v>1.5</v>
      </c>
      <c r="I2989" s="3">
        <v>1</v>
      </c>
      <c r="J2989" s="3">
        <v>7</v>
      </c>
      <c r="K2989" s="3">
        <v>3</v>
      </c>
      <c r="L2989" s="3">
        <v>1</v>
      </c>
      <c r="M2989" s="3">
        <v>4</v>
      </c>
      <c r="N2989" s="3">
        <v>3</v>
      </c>
      <c r="W2989" s="1">
        <f t="shared" si="280"/>
        <v>3.75</v>
      </c>
      <c r="X2989" s="17">
        <f>IFERROR(Z2989/AB2989,0)</f>
        <v>3.2</v>
      </c>
      <c r="Y2989" s="3">
        <f>SUBTOTAL(109,I2989:V2989)</f>
        <v>19</v>
      </c>
      <c r="Z2989" s="3">
        <f>Y2989-N2989</f>
        <v>16</v>
      </c>
      <c r="AA2989" s="3">
        <f t="shared" si="281"/>
        <v>6</v>
      </c>
      <c r="AB2989" s="3">
        <f>COUNTA(I2989:V2989)-COUNTA(N2989)</f>
        <v>5</v>
      </c>
      <c r="AC2989" s="74">
        <f t="array" ref="AC2989">AVERAGE(IF((COLUMN(I2989:V2989)&lt;&gt;COLUMN(N2989)), I2989:V2989))</f>
        <v>1.2307692307692308</v>
      </c>
    </row>
    <row r="2990" spans="1:29" x14ac:dyDescent="0.35">
      <c r="A2990" t="s">
        <v>4243</v>
      </c>
      <c r="B2990" t="s">
        <v>559</v>
      </c>
      <c r="C2990" t="s">
        <v>3727</v>
      </c>
      <c r="D2990" s="1">
        <v>1.7142857142857142</v>
      </c>
      <c r="E2990" s="2">
        <f t="shared" si="276"/>
        <v>1.3333333333333333</v>
      </c>
      <c r="F2990" s="2">
        <f t="shared" si="277"/>
        <v>0.83333333333333337</v>
      </c>
      <c r="G2990" s="2">
        <f t="shared" si="278"/>
        <v>1</v>
      </c>
      <c r="H2990" s="2">
        <f t="shared" si="279"/>
        <v>1</v>
      </c>
      <c r="I2990" s="3">
        <v>1</v>
      </c>
      <c r="J2990" s="3">
        <v>1</v>
      </c>
      <c r="K2990" s="3">
        <v>2</v>
      </c>
      <c r="M2990" s="3">
        <v>2</v>
      </c>
      <c r="N2990" s="3">
        <v>2</v>
      </c>
      <c r="R2990" s="3">
        <v>1</v>
      </c>
      <c r="S2990" s="3">
        <v>1</v>
      </c>
      <c r="U2990" s="3">
        <v>3</v>
      </c>
      <c r="V2990" s="3">
        <v>2</v>
      </c>
      <c r="W2990" s="1">
        <f t="shared" si="280"/>
        <v>1.7142857142857142</v>
      </c>
      <c r="X2990" s="17">
        <f>IFERROR(Z2990/AB2990,0)</f>
        <v>1.625</v>
      </c>
      <c r="Y2990" s="3">
        <f>SUBTOTAL(109,I2990:V2990)</f>
        <v>15</v>
      </c>
      <c r="Z2990" s="3">
        <f>Y2990-N2990</f>
        <v>13</v>
      </c>
      <c r="AA2990" s="3">
        <f t="shared" si="281"/>
        <v>9</v>
      </c>
      <c r="AB2990" s="3">
        <f>COUNTA(I2990:V2990)-COUNTA(N2990)</f>
        <v>8</v>
      </c>
      <c r="AC2990" s="74">
        <f t="array" ref="AC2990">AVERAGE(IF((COLUMN(I2990:V2990)&lt;&gt;COLUMN(N2990)), I2990:V2990))</f>
        <v>1</v>
      </c>
    </row>
    <row r="2991" spans="1:29" x14ac:dyDescent="0.35">
      <c r="A2991" t="s">
        <v>4244</v>
      </c>
      <c r="B2991" t="s">
        <v>561</v>
      </c>
      <c r="C2991" t="s">
        <v>3727</v>
      </c>
      <c r="D2991" s="1">
        <v>3.375</v>
      </c>
      <c r="E2991" s="2">
        <f t="shared" si="276"/>
        <v>1.3333333333333333</v>
      </c>
      <c r="F2991" s="2">
        <f t="shared" si="277"/>
        <v>3</v>
      </c>
      <c r="G2991" s="2">
        <f t="shared" si="278"/>
        <v>3.6666666666666665</v>
      </c>
      <c r="H2991" s="2">
        <f t="shared" si="279"/>
        <v>3</v>
      </c>
      <c r="I2991" s="3">
        <v>1</v>
      </c>
      <c r="J2991" s="3">
        <v>2</v>
      </c>
      <c r="L2991" s="3">
        <v>1</v>
      </c>
      <c r="M2991" s="3">
        <v>1</v>
      </c>
      <c r="N2991" s="3">
        <v>9</v>
      </c>
      <c r="O2991" s="3">
        <v>5</v>
      </c>
      <c r="P2991" s="3">
        <v>6</v>
      </c>
      <c r="Q2991" s="3">
        <v>7</v>
      </c>
      <c r="R2991" s="3">
        <v>1</v>
      </c>
      <c r="T2991" s="3">
        <v>4</v>
      </c>
      <c r="W2991" s="1">
        <f t="shared" si="280"/>
        <v>3.375</v>
      </c>
      <c r="X2991" s="17">
        <f>IFERROR(Z2991/AB2991,0)</f>
        <v>3.1111111111111112</v>
      </c>
      <c r="Y2991" s="3">
        <f>SUBTOTAL(109,I2991:V2991)</f>
        <v>37</v>
      </c>
      <c r="Z2991" s="3">
        <f>Y2991-N2991</f>
        <v>28</v>
      </c>
      <c r="AA2991" s="3">
        <f t="shared" si="281"/>
        <v>10</v>
      </c>
      <c r="AB2991" s="3">
        <f>COUNTA(I2991:V2991)-COUNTA(N2991)</f>
        <v>9</v>
      </c>
      <c r="AC2991" s="74">
        <f t="array" ref="AC2991">AVERAGE(IF((COLUMN(I2991:V2991)&lt;&gt;COLUMN(N2991)), I2991:V2991))</f>
        <v>2.1538461538461537</v>
      </c>
    </row>
    <row r="2992" spans="1:29" x14ac:dyDescent="0.35">
      <c r="A2992" t="s">
        <v>4245</v>
      </c>
      <c r="B2992" t="s">
        <v>266</v>
      </c>
      <c r="C2992" t="s">
        <v>3727</v>
      </c>
      <c r="D2992" s="1">
        <v>5.8571428571428568</v>
      </c>
      <c r="E2992" s="2">
        <f t="shared" si="276"/>
        <v>0.66666666666666663</v>
      </c>
      <c r="F2992" s="2">
        <f t="shared" si="277"/>
        <v>4</v>
      </c>
      <c r="G2992" s="2">
        <f t="shared" si="278"/>
        <v>4</v>
      </c>
      <c r="H2992" s="2">
        <f t="shared" si="279"/>
        <v>3.3333333333333335</v>
      </c>
      <c r="K2992" s="3">
        <v>4</v>
      </c>
      <c r="M2992" s="3">
        <v>6</v>
      </c>
      <c r="N2992" s="3">
        <v>6</v>
      </c>
      <c r="P2992" s="3">
        <v>1</v>
      </c>
      <c r="Q2992" s="3">
        <v>9</v>
      </c>
      <c r="R2992" s="3">
        <v>12</v>
      </c>
      <c r="U2992" s="3">
        <v>2</v>
      </c>
      <c r="V2992" s="3">
        <v>7</v>
      </c>
      <c r="W2992" s="1">
        <f t="shared" si="280"/>
        <v>5.8571428571428568</v>
      </c>
      <c r="X2992" s="17">
        <f>IFERROR(Z2992/AB2992,0)</f>
        <v>5.8571428571428568</v>
      </c>
      <c r="Y2992" s="3">
        <f>SUBTOTAL(109,I2992:V2992)</f>
        <v>47</v>
      </c>
      <c r="Z2992" s="3">
        <f>Y2992-N2992</f>
        <v>41</v>
      </c>
      <c r="AA2992" s="3">
        <f t="shared" si="281"/>
        <v>8</v>
      </c>
      <c r="AB2992" s="3">
        <f>COUNTA(I2992:V2992)-COUNTA(N2992)</f>
        <v>7</v>
      </c>
      <c r="AC2992" s="74">
        <f t="array" ref="AC2992">AVERAGE(IF((COLUMN(I2992:V2992)&lt;&gt;COLUMN(N2992)), I2992:V2992))</f>
        <v>3.1538461538461537</v>
      </c>
    </row>
    <row r="2993" spans="1:29" x14ac:dyDescent="0.35">
      <c r="A2993" t="s">
        <v>4246</v>
      </c>
      <c r="B2993" t="s">
        <v>268</v>
      </c>
      <c r="C2993" t="s">
        <v>3727</v>
      </c>
      <c r="D2993" s="1">
        <v>6.583333333333333</v>
      </c>
      <c r="E2993" s="2">
        <f t="shared" si="276"/>
        <v>5</v>
      </c>
      <c r="F2993" s="2">
        <f t="shared" si="277"/>
        <v>4.5</v>
      </c>
      <c r="G2993" s="2">
        <f t="shared" si="278"/>
        <v>6.4444444444444446</v>
      </c>
      <c r="H2993" s="2">
        <f t="shared" si="279"/>
        <v>6.333333333333333</v>
      </c>
      <c r="I2993" s="3">
        <v>5</v>
      </c>
      <c r="J2993" s="3">
        <v>5</v>
      </c>
      <c r="K2993" s="3">
        <v>3</v>
      </c>
      <c r="L2993" s="3">
        <v>10</v>
      </c>
      <c r="M2993" s="3">
        <v>16</v>
      </c>
      <c r="N2993" s="3">
        <v>12</v>
      </c>
      <c r="O2993" s="3">
        <v>3</v>
      </c>
      <c r="P2993" s="3">
        <v>5</v>
      </c>
      <c r="Q2993" s="3">
        <v>3</v>
      </c>
      <c r="R2993" s="3">
        <v>4</v>
      </c>
      <c r="S2993" s="3">
        <v>6</v>
      </c>
      <c r="T2993" s="3">
        <v>3</v>
      </c>
      <c r="U2993" s="3">
        <v>6</v>
      </c>
      <c r="V2993" s="3">
        <v>15</v>
      </c>
      <c r="W2993" s="1">
        <f t="shared" si="280"/>
        <v>6.583333333333333</v>
      </c>
      <c r="X2993" s="17">
        <f>IFERROR(Z2993/AB2993,0)</f>
        <v>6.4615384615384617</v>
      </c>
      <c r="Y2993" s="3">
        <f>SUBTOTAL(109,I2993:V2993)</f>
        <v>96</v>
      </c>
      <c r="Z2993" s="3">
        <f>Y2993-N2993</f>
        <v>84</v>
      </c>
      <c r="AA2993" s="3">
        <f t="shared" si="281"/>
        <v>14</v>
      </c>
      <c r="AB2993" s="3">
        <f>COUNTA(I2993:V2993)-COUNTA(N2993)</f>
        <v>13</v>
      </c>
      <c r="AC2993" s="74">
        <f t="array" ref="AC2993">AVERAGE(IF((COLUMN(I2993:V2993)&lt;&gt;COLUMN(N2993)), I2993:V2993))</f>
        <v>6.4615384615384617</v>
      </c>
    </row>
    <row r="2994" spans="1:29" x14ac:dyDescent="0.35">
      <c r="A2994" t="s">
        <v>4247</v>
      </c>
      <c r="B2994" t="s">
        <v>4248</v>
      </c>
      <c r="C2994" t="s">
        <v>3727</v>
      </c>
      <c r="D2994" s="1">
        <v>1</v>
      </c>
      <c r="E2994" s="2">
        <f t="shared" si="276"/>
        <v>0</v>
      </c>
      <c r="F2994" s="2">
        <f t="shared" si="277"/>
        <v>0</v>
      </c>
      <c r="G2994" s="2">
        <f t="shared" si="278"/>
        <v>0</v>
      </c>
      <c r="H2994" s="2">
        <f t="shared" si="279"/>
        <v>8.3333333333333329E-2</v>
      </c>
      <c r="I2994" s="3">
        <v>1</v>
      </c>
      <c r="K2994" s="3">
        <v>1</v>
      </c>
      <c r="W2994" s="1">
        <f t="shared" si="280"/>
        <v>1</v>
      </c>
      <c r="X2994" s="17">
        <f>IFERROR(Z2994/AB2994,0)</f>
        <v>1</v>
      </c>
      <c r="Y2994" s="3">
        <f>SUBTOTAL(109,I2994:V2994)</f>
        <v>2</v>
      </c>
      <c r="Z2994" s="3">
        <f>Y2994-N2994</f>
        <v>2</v>
      </c>
      <c r="AA2994" s="3">
        <f t="shared" si="281"/>
        <v>2</v>
      </c>
      <c r="AB2994" s="3">
        <f>COUNTA(I2994:V2994)-COUNTA(N2994)</f>
        <v>2</v>
      </c>
      <c r="AC2994" s="74">
        <f t="array" ref="AC2994">AVERAGE(IF((COLUMN(I2994:V2994)&lt;&gt;COLUMN(N2994)), I2994:V2994))</f>
        <v>0.15384615384615385</v>
      </c>
    </row>
    <row r="2995" spans="1:29" x14ac:dyDescent="0.35">
      <c r="A2995" t="s">
        <v>4249</v>
      </c>
      <c r="B2995" t="s">
        <v>4250</v>
      </c>
      <c r="C2995" t="s">
        <v>3727</v>
      </c>
      <c r="D2995" s="1">
        <v>2</v>
      </c>
      <c r="E2995" s="2">
        <f t="shared" si="276"/>
        <v>0</v>
      </c>
      <c r="F2995" s="2">
        <f t="shared" si="277"/>
        <v>0</v>
      </c>
      <c r="G2995" s="2">
        <f t="shared" si="278"/>
        <v>0</v>
      </c>
      <c r="H2995" s="2">
        <f t="shared" si="279"/>
        <v>0.16666666666666666</v>
      </c>
      <c r="I2995" s="3">
        <v>1</v>
      </c>
      <c r="L2995" s="3">
        <v>2</v>
      </c>
      <c r="W2995" s="1">
        <f t="shared" si="280"/>
        <v>2</v>
      </c>
      <c r="X2995" s="17">
        <f>IFERROR(Z2995/AB2995,0)</f>
        <v>1.5</v>
      </c>
      <c r="Y2995" s="3">
        <f>SUBTOTAL(109,I2995:V2995)</f>
        <v>3</v>
      </c>
      <c r="Z2995" s="3">
        <f>Y2995-N2995</f>
        <v>3</v>
      </c>
      <c r="AA2995" s="3">
        <f t="shared" si="281"/>
        <v>2</v>
      </c>
      <c r="AB2995" s="3">
        <f>COUNTA(I2995:V2995)-COUNTA(N2995)</f>
        <v>2</v>
      </c>
      <c r="AC2995" s="74">
        <f t="array" ref="AC2995">AVERAGE(IF((COLUMN(I2995:V2995)&lt;&gt;COLUMN(N2995)), I2995:V2995))</f>
        <v>0.23076923076923078</v>
      </c>
    </row>
    <row r="2996" spans="1:29" x14ac:dyDescent="0.35">
      <c r="A2996" t="s">
        <v>4251</v>
      </c>
      <c r="B2996" t="s">
        <v>4252</v>
      </c>
      <c r="C2996" t="s">
        <v>3727</v>
      </c>
      <c r="D2996" s="1">
        <v>1</v>
      </c>
      <c r="E2996" s="2">
        <f t="shared" si="276"/>
        <v>0</v>
      </c>
      <c r="F2996" s="2">
        <f t="shared" si="277"/>
        <v>0</v>
      </c>
      <c r="G2996" s="2">
        <f t="shared" si="278"/>
        <v>0</v>
      </c>
      <c r="H2996" s="2">
        <f t="shared" si="279"/>
        <v>8.3333333333333329E-2</v>
      </c>
      <c r="L2996" s="3">
        <v>1</v>
      </c>
      <c r="W2996" s="1">
        <f t="shared" si="280"/>
        <v>1</v>
      </c>
      <c r="X2996" s="17">
        <f>IFERROR(Z2996/AB2996,0)</f>
        <v>1</v>
      </c>
      <c r="Y2996" s="3">
        <f>SUBTOTAL(109,I2996:V2996)</f>
        <v>1</v>
      </c>
      <c r="Z2996" s="3">
        <f>Y2996-N2996</f>
        <v>1</v>
      </c>
      <c r="AA2996" s="3">
        <f t="shared" si="281"/>
        <v>1</v>
      </c>
      <c r="AB2996" s="3">
        <f>COUNTA(I2996:V2996)-COUNTA(N2996)</f>
        <v>1</v>
      </c>
      <c r="AC2996" s="74">
        <f t="array" ref="AC2996">AVERAGE(IF((COLUMN(I2996:V2996)&lt;&gt;COLUMN(N2996)), I2996:V2996))</f>
        <v>7.6923076923076927E-2</v>
      </c>
    </row>
    <row r="2997" spans="1:29" x14ac:dyDescent="0.35">
      <c r="A2997" t="s">
        <v>4253</v>
      </c>
      <c r="B2997" t="s">
        <v>4254</v>
      </c>
      <c r="C2997" t="s">
        <v>3727</v>
      </c>
      <c r="D2997" s="1">
        <v>1.5</v>
      </c>
      <c r="E2997" s="2">
        <f t="shared" si="276"/>
        <v>0</v>
      </c>
      <c r="F2997" s="2">
        <f t="shared" si="277"/>
        <v>0</v>
      </c>
      <c r="G2997" s="2">
        <f t="shared" si="278"/>
        <v>0</v>
      </c>
      <c r="H2997" s="2">
        <f t="shared" si="279"/>
        <v>0.25</v>
      </c>
      <c r="J2997" s="3">
        <v>1</v>
      </c>
      <c r="L2997" s="3">
        <v>2</v>
      </c>
      <c r="W2997" s="1">
        <f t="shared" si="280"/>
        <v>1.5</v>
      </c>
      <c r="X2997" s="17">
        <f>IFERROR(Z2997/AB2997,0)</f>
        <v>1.5</v>
      </c>
      <c r="Y2997" s="3">
        <f>SUBTOTAL(109,I2997:V2997)</f>
        <v>3</v>
      </c>
      <c r="Z2997" s="3">
        <f>Y2997-N2997</f>
        <v>3</v>
      </c>
      <c r="AA2997" s="3">
        <f t="shared" si="281"/>
        <v>2</v>
      </c>
      <c r="AB2997" s="3">
        <f>COUNTA(I2997:V2997)-COUNTA(N2997)</f>
        <v>2</v>
      </c>
      <c r="AC2997" s="74">
        <f t="array" ref="AC2997">AVERAGE(IF((COLUMN(I2997:V2997)&lt;&gt;COLUMN(N2997)), I2997:V2997))</f>
        <v>0.23076923076923078</v>
      </c>
    </row>
    <row r="2998" spans="1:29" x14ac:dyDescent="0.35">
      <c r="A2998" t="s">
        <v>4255</v>
      </c>
      <c r="B2998" t="s">
        <v>4256</v>
      </c>
      <c r="C2998" t="s">
        <v>3727</v>
      </c>
      <c r="D2998" s="1">
        <v>1</v>
      </c>
      <c r="E2998" s="2">
        <f t="shared" si="276"/>
        <v>0</v>
      </c>
      <c r="F2998" s="2">
        <f t="shared" si="277"/>
        <v>0</v>
      </c>
      <c r="G2998" s="2">
        <f t="shared" si="278"/>
        <v>0</v>
      </c>
      <c r="H2998" s="2">
        <f t="shared" si="279"/>
        <v>0.16666666666666666</v>
      </c>
      <c r="K2998" s="3">
        <v>1</v>
      </c>
      <c r="L2998" s="3">
        <v>1</v>
      </c>
      <c r="W2998" s="1">
        <f t="shared" si="280"/>
        <v>1</v>
      </c>
      <c r="X2998" s="17">
        <f>IFERROR(Z2998/AB2998,0)</f>
        <v>1</v>
      </c>
      <c r="Y2998" s="3">
        <f>SUBTOTAL(109,I2998:V2998)</f>
        <v>2</v>
      </c>
      <c r="Z2998" s="3">
        <f>Y2998-N2998</f>
        <v>2</v>
      </c>
      <c r="AA2998" s="3">
        <f t="shared" si="281"/>
        <v>2</v>
      </c>
      <c r="AB2998" s="3">
        <f>COUNTA(I2998:V2998)-COUNTA(N2998)</f>
        <v>2</v>
      </c>
      <c r="AC2998" s="74">
        <f t="array" ref="AC2998">AVERAGE(IF((COLUMN(I2998:V2998)&lt;&gt;COLUMN(N2998)), I2998:V2998))</f>
        <v>0.15384615384615385</v>
      </c>
    </row>
    <row r="2999" spans="1:29" x14ac:dyDescent="0.35">
      <c r="A2999" t="s">
        <v>4257</v>
      </c>
      <c r="B2999" t="s">
        <v>3262</v>
      </c>
      <c r="C2999" t="s">
        <v>3727</v>
      </c>
      <c r="D2999" s="1">
        <v>1</v>
      </c>
      <c r="E2999" s="2">
        <f t="shared" si="276"/>
        <v>0</v>
      </c>
      <c r="F2999" s="2">
        <f t="shared" si="277"/>
        <v>0</v>
      </c>
      <c r="G2999" s="2">
        <f t="shared" si="278"/>
        <v>0</v>
      </c>
      <c r="H2999" s="2">
        <f t="shared" si="279"/>
        <v>8.3333333333333329E-2</v>
      </c>
      <c r="K2999" s="3">
        <v>1</v>
      </c>
      <c r="W2999" s="1">
        <f t="shared" si="280"/>
        <v>1</v>
      </c>
      <c r="X2999" s="17">
        <f>IFERROR(Z2999/AB2999,0)</f>
        <v>1</v>
      </c>
      <c r="Y2999" s="3">
        <f>SUBTOTAL(109,I2999:V2999)</f>
        <v>1</v>
      </c>
      <c r="Z2999" s="3">
        <f>Y2999-N2999</f>
        <v>1</v>
      </c>
      <c r="AA2999" s="3">
        <f t="shared" si="281"/>
        <v>1</v>
      </c>
      <c r="AB2999" s="3">
        <f>COUNTA(I2999:V2999)-COUNTA(N2999)</f>
        <v>1</v>
      </c>
      <c r="AC2999" s="74">
        <f t="array" ref="AC2999">AVERAGE(IF((COLUMN(I2999:V2999)&lt;&gt;COLUMN(N2999)), I2999:V2999))</f>
        <v>7.6923076923076927E-2</v>
      </c>
    </row>
    <row r="3000" spans="1:29" x14ac:dyDescent="0.35">
      <c r="A3000" t="s">
        <v>4258</v>
      </c>
      <c r="B3000" t="s">
        <v>4259</v>
      </c>
      <c r="C3000" t="s">
        <v>3727</v>
      </c>
      <c r="D3000" s="1">
        <v>3.4444444444444446</v>
      </c>
      <c r="E3000" s="2">
        <f t="shared" si="276"/>
        <v>4.333333333333333</v>
      </c>
      <c r="F3000" s="2">
        <f t="shared" si="277"/>
        <v>3</v>
      </c>
      <c r="G3000" s="2">
        <f t="shared" si="278"/>
        <v>4.2222222222222223</v>
      </c>
      <c r="H3000" s="2">
        <f t="shared" si="279"/>
        <v>3.1666666666666665</v>
      </c>
      <c r="M3000" s="3">
        <v>4</v>
      </c>
      <c r="N3000" s="3">
        <v>15</v>
      </c>
      <c r="O3000" s="3">
        <v>1</v>
      </c>
      <c r="P3000" s="3">
        <v>1</v>
      </c>
      <c r="Q3000" s="3">
        <v>3</v>
      </c>
      <c r="R3000" s="3">
        <v>1</v>
      </c>
      <c r="S3000" s="3">
        <v>5</v>
      </c>
      <c r="T3000" s="3">
        <v>4</v>
      </c>
      <c r="U3000" s="3">
        <v>4</v>
      </c>
      <c r="V3000" s="3">
        <v>8</v>
      </c>
      <c r="W3000" s="1">
        <f t="shared" si="280"/>
        <v>3.4444444444444446</v>
      </c>
      <c r="X3000" s="17">
        <f>IFERROR(Z3000/AB3000,0)</f>
        <v>3.4444444444444446</v>
      </c>
      <c r="Y3000" s="3">
        <f>SUBTOTAL(109,I3000:V3000)</f>
        <v>46</v>
      </c>
      <c r="Z3000" s="3">
        <f>Y3000-N3000</f>
        <v>31</v>
      </c>
      <c r="AA3000" s="3">
        <f t="shared" si="281"/>
        <v>10</v>
      </c>
      <c r="AB3000" s="3">
        <f>COUNTA(I3000:V3000)-COUNTA(N3000)</f>
        <v>9</v>
      </c>
      <c r="AC3000" s="74">
        <f t="array" ref="AC3000">AVERAGE(IF((COLUMN(I3000:V3000)&lt;&gt;COLUMN(N3000)), I3000:V3000))</f>
        <v>2.3846153846153846</v>
      </c>
    </row>
    <row r="3001" spans="1:29" x14ac:dyDescent="0.35">
      <c r="A3001" t="s">
        <v>4260</v>
      </c>
      <c r="B3001" t="s">
        <v>4261</v>
      </c>
      <c r="C3001" t="s">
        <v>3727</v>
      </c>
      <c r="D3001" s="1">
        <v>1.5</v>
      </c>
      <c r="E3001" s="2">
        <f t="shared" si="276"/>
        <v>0</v>
      </c>
      <c r="F3001" s="2">
        <f t="shared" si="277"/>
        <v>0</v>
      </c>
      <c r="G3001" s="2">
        <f t="shared" si="278"/>
        <v>0</v>
      </c>
      <c r="H3001" s="2">
        <f t="shared" si="279"/>
        <v>0.25</v>
      </c>
      <c r="I3001" s="3">
        <v>2</v>
      </c>
      <c r="J3001" s="3">
        <v>1</v>
      </c>
      <c r="L3001" s="3">
        <v>2</v>
      </c>
      <c r="W3001" s="1">
        <f t="shared" si="280"/>
        <v>1.5</v>
      </c>
      <c r="X3001" s="17">
        <f>IFERROR(Z3001/AB3001,0)</f>
        <v>1.6666666666666667</v>
      </c>
      <c r="Y3001" s="3">
        <f>SUBTOTAL(109,I3001:V3001)</f>
        <v>5</v>
      </c>
      <c r="Z3001" s="3">
        <f>Y3001-N3001</f>
        <v>5</v>
      </c>
      <c r="AA3001" s="3">
        <f t="shared" si="281"/>
        <v>3</v>
      </c>
      <c r="AB3001" s="3">
        <f>COUNTA(I3001:V3001)-COUNTA(N3001)</f>
        <v>3</v>
      </c>
      <c r="AC3001" s="74">
        <f t="array" ref="AC3001">AVERAGE(IF((COLUMN(I3001:V3001)&lt;&gt;COLUMN(N3001)), I3001:V3001))</f>
        <v>0.38461538461538464</v>
      </c>
    </row>
    <row r="3002" spans="1:29" x14ac:dyDescent="0.35">
      <c r="A3002" t="s">
        <v>4262</v>
      </c>
      <c r="B3002" t="s">
        <v>4263</v>
      </c>
      <c r="C3002" t="s">
        <v>3727</v>
      </c>
      <c r="D3002" s="1">
        <v>1</v>
      </c>
      <c r="E3002" s="2">
        <f t="shared" si="276"/>
        <v>0</v>
      </c>
      <c r="F3002" s="2">
        <f t="shared" si="277"/>
        <v>0</v>
      </c>
      <c r="G3002" s="2">
        <f t="shared" si="278"/>
        <v>0</v>
      </c>
      <c r="H3002" s="2">
        <f t="shared" si="279"/>
        <v>8.3333333333333329E-2</v>
      </c>
      <c r="K3002" s="3">
        <v>1</v>
      </c>
      <c r="W3002" s="1">
        <f t="shared" si="280"/>
        <v>1</v>
      </c>
      <c r="X3002" s="17">
        <f>IFERROR(Z3002/AB3002,0)</f>
        <v>1</v>
      </c>
      <c r="Y3002" s="3">
        <f>SUBTOTAL(109,I3002:V3002)</f>
        <v>1</v>
      </c>
      <c r="Z3002" s="3">
        <f>Y3002-N3002</f>
        <v>1</v>
      </c>
      <c r="AA3002" s="3">
        <f t="shared" si="281"/>
        <v>1</v>
      </c>
      <c r="AB3002" s="3">
        <f>COUNTA(I3002:V3002)-COUNTA(N3002)</f>
        <v>1</v>
      </c>
      <c r="AC3002" s="74">
        <f t="array" ref="AC3002">AVERAGE(IF((COLUMN(I3002:V3002)&lt;&gt;COLUMN(N3002)), I3002:V3002))</f>
        <v>7.6923076923076927E-2</v>
      </c>
    </row>
    <row r="3003" spans="1:29" x14ac:dyDescent="0.35">
      <c r="A3003" t="s">
        <v>4264</v>
      </c>
      <c r="B3003" t="s">
        <v>4265</v>
      </c>
      <c r="C3003" t="s">
        <v>3727</v>
      </c>
      <c r="D3003" s="1">
        <v>1.5</v>
      </c>
      <c r="E3003" s="2">
        <f t="shared" si="276"/>
        <v>0</v>
      </c>
      <c r="F3003" s="2">
        <f t="shared" si="277"/>
        <v>0</v>
      </c>
      <c r="G3003" s="2">
        <f t="shared" si="278"/>
        <v>0</v>
      </c>
      <c r="H3003" s="2">
        <f t="shared" si="279"/>
        <v>0.25</v>
      </c>
      <c r="J3003" s="3">
        <v>1</v>
      </c>
      <c r="L3003" s="3">
        <v>2</v>
      </c>
      <c r="W3003" s="1">
        <f t="shared" si="280"/>
        <v>1.5</v>
      </c>
      <c r="X3003" s="17">
        <f>IFERROR(Z3003/AB3003,0)</f>
        <v>1.5</v>
      </c>
      <c r="Y3003" s="3">
        <f>SUBTOTAL(109,I3003:V3003)</f>
        <v>3</v>
      </c>
      <c r="Z3003" s="3">
        <f>Y3003-N3003</f>
        <v>3</v>
      </c>
      <c r="AA3003" s="3">
        <f t="shared" si="281"/>
        <v>2</v>
      </c>
      <c r="AB3003" s="3">
        <f>COUNTA(I3003:V3003)-COUNTA(N3003)</f>
        <v>2</v>
      </c>
      <c r="AC3003" s="74">
        <f t="array" ref="AC3003">AVERAGE(IF((COLUMN(I3003:V3003)&lt;&gt;COLUMN(N3003)), I3003:V3003))</f>
        <v>0.23076923076923078</v>
      </c>
    </row>
    <row r="3004" spans="1:29" x14ac:dyDescent="0.35">
      <c r="A3004" t="s">
        <v>4266</v>
      </c>
      <c r="B3004" t="s">
        <v>274</v>
      </c>
      <c r="C3004" t="s">
        <v>3727</v>
      </c>
      <c r="D3004" s="1">
        <v>4</v>
      </c>
      <c r="E3004" s="2">
        <f t="shared" si="276"/>
        <v>4.333333333333333</v>
      </c>
      <c r="F3004" s="2">
        <f t="shared" si="277"/>
        <v>3</v>
      </c>
      <c r="G3004" s="2">
        <f t="shared" si="278"/>
        <v>4.2222222222222223</v>
      </c>
      <c r="H3004" s="2">
        <f t="shared" si="279"/>
        <v>4.583333333333333</v>
      </c>
      <c r="I3004" s="3">
        <v>4</v>
      </c>
      <c r="J3004" s="3">
        <v>3</v>
      </c>
      <c r="K3004" s="3">
        <v>4</v>
      </c>
      <c r="L3004" s="3">
        <v>10</v>
      </c>
      <c r="M3004" s="3">
        <v>4</v>
      </c>
      <c r="N3004" s="3">
        <v>15</v>
      </c>
      <c r="O3004" s="3">
        <v>1</v>
      </c>
      <c r="P3004" s="3">
        <v>1</v>
      </c>
      <c r="Q3004" s="3">
        <v>3</v>
      </c>
      <c r="R3004" s="3">
        <v>1</v>
      </c>
      <c r="S3004" s="3">
        <v>5</v>
      </c>
      <c r="T3004" s="3">
        <v>4</v>
      </c>
      <c r="U3004" s="3">
        <v>4</v>
      </c>
      <c r="V3004" s="3">
        <v>8</v>
      </c>
      <c r="W3004" s="1">
        <f t="shared" si="280"/>
        <v>4</v>
      </c>
      <c r="X3004" s="17">
        <f>IFERROR(Z3004/AB3004,0)</f>
        <v>4</v>
      </c>
      <c r="Y3004" s="3">
        <f>SUBTOTAL(109,I3004:V3004)</f>
        <v>67</v>
      </c>
      <c r="Z3004" s="3">
        <f>Y3004-N3004</f>
        <v>52</v>
      </c>
      <c r="AA3004" s="3">
        <f t="shared" si="281"/>
        <v>14</v>
      </c>
      <c r="AB3004" s="3">
        <f>COUNTA(I3004:V3004)-COUNTA(N3004)</f>
        <v>13</v>
      </c>
      <c r="AC3004" s="74">
        <f t="array" ref="AC3004">AVERAGE(IF((COLUMN(I3004:V3004)&lt;&gt;COLUMN(N3004)), I3004:V3004))</f>
        <v>4</v>
      </c>
    </row>
    <row r="3005" spans="1:29" x14ac:dyDescent="0.35">
      <c r="A3005" t="s">
        <v>4267</v>
      </c>
      <c r="B3005" t="s">
        <v>276</v>
      </c>
      <c r="C3005" t="s">
        <v>3727</v>
      </c>
      <c r="D3005" s="1">
        <v>4</v>
      </c>
      <c r="E3005" s="2">
        <f t="shared" si="276"/>
        <v>4.333333333333333</v>
      </c>
      <c r="F3005" s="2">
        <f t="shared" si="277"/>
        <v>3</v>
      </c>
      <c r="G3005" s="2">
        <f t="shared" si="278"/>
        <v>4.2222222222222223</v>
      </c>
      <c r="H3005" s="2">
        <f t="shared" si="279"/>
        <v>4.583333333333333</v>
      </c>
      <c r="I3005" s="3">
        <v>4</v>
      </c>
      <c r="J3005" s="3">
        <v>3</v>
      </c>
      <c r="K3005" s="3">
        <v>4</v>
      </c>
      <c r="L3005" s="3">
        <v>10</v>
      </c>
      <c r="M3005" s="3">
        <v>4</v>
      </c>
      <c r="N3005" s="3">
        <v>15</v>
      </c>
      <c r="O3005" s="3">
        <v>1</v>
      </c>
      <c r="P3005" s="3">
        <v>1</v>
      </c>
      <c r="Q3005" s="3">
        <v>3</v>
      </c>
      <c r="R3005" s="3">
        <v>1</v>
      </c>
      <c r="S3005" s="3">
        <v>5</v>
      </c>
      <c r="T3005" s="3">
        <v>4</v>
      </c>
      <c r="U3005" s="3">
        <v>4</v>
      </c>
      <c r="V3005" s="3">
        <v>8</v>
      </c>
      <c r="W3005" s="1">
        <f t="shared" si="280"/>
        <v>4</v>
      </c>
      <c r="X3005" s="17">
        <f>IFERROR(Z3005/AB3005,0)</f>
        <v>4</v>
      </c>
      <c r="Y3005" s="3">
        <f>SUBTOTAL(109,I3005:V3005)</f>
        <v>67</v>
      </c>
      <c r="Z3005" s="3">
        <f>Y3005-N3005</f>
        <v>52</v>
      </c>
      <c r="AA3005" s="3">
        <f t="shared" si="281"/>
        <v>14</v>
      </c>
      <c r="AB3005" s="3">
        <f>COUNTA(I3005:V3005)-COUNTA(N3005)</f>
        <v>13</v>
      </c>
      <c r="AC3005" s="74">
        <f t="array" ref="AC3005">AVERAGE(IF((COLUMN(I3005:V3005)&lt;&gt;COLUMN(N3005)), I3005:V3005))</f>
        <v>4</v>
      </c>
    </row>
    <row r="3006" spans="1:29" x14ac:dyDescent="0.35">
      <c r="A3006" t="s">
        <v>4268</v>
      </c>
      <c r="B3006" t="s">
        <v>278</v>
      </c>
      <c r="C3006" t="s">
        <v>3727</v>
      </c>
      <c r="D3006" s="1">
        <v>4</v>
      </c>
      <c r="E3006" s="2">
        <f t="shared" ref="E3006:E3069" si="282">IFERROR(SUM(S3006:U3006)/3,"")</f>
        <v>4.333333333333333</v>
      </c>
      <c r="F3006" s="2">
        <f t="shared" ref="F3006:F3069" si="283">IFERROR(SUM(P3006:U3006)/6,"")</f>
        <v>3</v>
      </c>
      <c r="G3006" s="2">
        <f t="shared" ref="G3006:G3069" si="284">IFERROR(SUM(M3006:U3006)/9,"")</f>
        <v>4.333333333333333</v>
      </c>
      <c r="H3006" s="2">
        <f t="shared" ref="H3006:H3069" si="285">IFERROR(SUM(J3006:U3006)/12,"")</f>
        <v>4.666666666666667</v>
      </c>
      <c r="I3006" s="3">
        <v>4</v>
      </c>
      <c r="J3006" s="3">
        <v>3</v>
      </c>
      <c r="K3006" s="3">
        <v>4</v>
      </c>
      <c r="L3006" s="3">
        <v>10</v>
      </c>
      <c r="M3006" s="3">
        <v>4</v>
      </c>
      <c r="N3006" s="3">
        <v>16</v>
      </c>
      <c r="O3006" s="3">
        <v>1</v>
      </c>
      <c r="P3006" s="3">
        <v>1</v>
      </c>
      <c r="Q3006" s="3">
        <v>3</v>
      </c>
      <c r="R3006" s="3">
        <v>1</v>
      </c>
      <c r="S3006" s="3">
        <v>5</v>
      </c>
      <c r="T3006" s="3">
        <v>4</v>
      </c>
      <c r="U3006" s="3">
        <v>4</v>
      </c>
      <c r="V3006" s="3">
        <v>8</v>
      </c>
      <c r="W3006" s="1">
        <f t="shared" ref="W3006:W3069" si="286">IFERROR(AVERAGE((O3006:V3006),(J3006:M3006)),"0")</f>
        <v>4</v>
      </c>
      <c r="X3006" s="17">
        <f>IFERROR(Z3006/AB3006,0)</f>
        <v>4</v>
      </c>
      <c r="Y3006" s="3">
        <f>SUBTOTAL(109,I3006:V3006)</f>
        <v>68</v>
      </c>
      <c r="Z3006" s="3">
        <f>Y3006-N3006</f>
        <v>52</v>
      </c>
      <c r="AA3006" s="3">
        <f t="shared" si="281"/>
        <v>14</v>
      </c>
      <c r="AB3006" s="3">
        <f>COUNTA(I3006:V3006)-COUNTA(N3006)</f>
        <v>13</v>
      </c>
      <c r="AC3006" s="74">
        <f t="array" ref="AC3006">AVERAGE(IF((COLUMN(I3006:V3006)&lt;&gt;COLUMN(N3006)), I3006:V3006))</f>
        <v>4</v>
      </c>
    </row>
    <row r="3007" spans="1:29" x14ac:dyDescent="0.35">
      <c r="A3007" t="s">
        <v>4269</v>
      </c>
      <c r="B3007" t="s">
        <v>280</v>
      </c>
      <c r="C3007" t="s">
        <v>3727</v>
      </c>
      <c r="D3007" s="1" t="s">
        <v>71</v>
      </c>
      <c r="E3007" s="2">
        <f t="shared" si="282"/>
        <v>0</v>
      </c>
      <c r="F3007" s="2">
        <f t="shared" si="283"/>
        <v>0</v>
      </c>
      <c r="G3007" s="2">
        <f t="shared" si="284"/>
        <v>0.1111111111111111</v>
      </c>
      <c r="H3007" s="2">
        <f t="shared" si="285"/>
        <v>8.3333333333333329E-2</v>
      </c>
      <c r="N3007" s="3">
        <v>1</v>
      </c>
      <c r="W3007" s="1" t="str">
        <f t="shared" si="286"/>
        <v>0</v>
      </c>
      <c r="X3007" s="17">
        <f>IFERROR(Z3007/AB3007,0)</f>
        <v>0</v>
      </c>
      <c r="Y3007" s="3">
        <f>SUBTOTAL(109,I3007:V3007)</f>
        <v>1</v>
      </c>
      <c r="Z3007" s="3">
        <f>Y3007-N3007</f>
        <v>0</v>
      </c>
      <c r="AA3007" s="3">
        <f t="shared" si="281"/>
        <v>1</v>
      </c>
      <c r="AB3007" s="3">
        <f>COUNTA(I3007:V3007)-COUNTA(N3007)</f>
        <v>0</v>
      </c>
      <c r="AC3007" s="74">
        <f t="array" ref="AC3007">AVERAGE(IF((COLUMN(I3007:V3007)&lt;&gt;COLUMN(N3007)), I3007:V3007))</f>
        <v>0</v>
      </c>
    </row>
    <row r="3008" spans="1:29" x14ac:dyDescent="0.35">
      <c r="A3008" t="s">
        <v>4270</v>
      </c>
      <c r="B3008" t="s">
        <v>282</v>
      </c>
      <c r="C3008" t="s">
        <v>3727</v>
      </c>
      <c r="D3008" s="1" t="s">
        <v>71</v>
      </c>
      <c r="E3008" s="2">
        <f t="shared" si="282"/>
        <v>0</v>
      </c>
      <c r="F3008" s="2">
        <f t="shared" si="283"/>
        <v>0</v>
      </c>
      <c r="G3008" s="2">
        <f t="shared" si="284"/>
        <v>0.1111111111111111</v>
      </c>
      <c r="H3008" s="2">
        <f t="shared" si="285"/>
        <v>8.3333333333333329E-2</v>
      </c>
      <c r="N3008" s="3">
        <v>1</v>
      </c>
      <c r="W3008" s="1" t="str">
        <f t="shared" si="286"/>
        <v>0</v>
      </c>
      <c r="X3008" s="17">
        <f>IFERROR(Z3008/AB3008,0)</f>
        <v>0</v>
      </c>
      <c r="Y3008" s="3">
        <f>SUBTOTAL(109,I3008:V3008)</f>
        <v>1</v>
      </c>
      <c r="Z3008" s="3">
        <f>Y3008-N3008</f>
        <v>0</v>
      </c>
      <c r="AA3008" s="3">
        <f t="shared" si="281"/>
        <v>1</v>
      </c>
      <c r="AB3008" s="3">
        <f>COUNTA(I3008:V3008)-COUNTA(N3008)</f>
        <v>0</v>
      </c>
      <c r="AC3008" s="74">
        <f t="array" ref="AC3008">AVERAGE(IF((COLUMN(I3008:V3008)&lt;&gt;COLUMN(N3008)), I3008:V3008))</f>
        <v>0</v>
      </c>
    </row>
    <row r="3009" spans="1:29" x14ac:dyDescent="0.35">
      <c r="A3009" t="s">
        <v>4271</v>
      </c>
      <c r="B3009" t="s">
        <v>284</v>
      </c>
      <c r="C3009" t="s">
        <v>3727</v>
      </c>
      <c r="D3009" s="1" t="s">
        <v>71</v>
      </c>
      <c r="E3009" s="2">
        <f t="shared" si="282"/>
        <v>0</v>
      </c>
      <c r="F3009" s="2">
        <f t="shared" si="283"/>
        <v>0</v>
      </c>
      <c r="G3009" s="2">
        <f t="shared" si="284"/>
        <v>0.1111111111111111</v>
      </c>
      <c r="H3009" s="2">
        <f t="shared" si="285"/>
        <v>8.3333333333333329E-2</v>
      </c>
      <c r="N3009" s="3">
        <v>1</v>
      </c>
      <c r="W3009" s="1" t="str">
        <f t="shared" si="286"/>
        <v>0</v>
      </c>
      <c r="X3009" s="17">
        <f>IFERROR(Z3009/AB3009,0)</f>
        <v>0</v>
      </c>
      <c r="Y3009" s="3">
        <f>SUBTOTAL(109,I3009:V3009)</f>
        <v>1</v>
      </c>
      <c r="Z3009" s="3">
        <f>Y3009-N3009</f>
        <v>0</v>
      </c>
      <c r="AA3009" s="3">
        <f t="shared" si="281"/>
        <v>1</v>
      </c>
      <c r="AB3009" s="3">
        <f>COUNTA(I3009:V3009)-COUNTA(N3009)</f>
        <v>0</v>
      </c>
      <c r="AC3009" s="74">
        <f t="array" ref="AC3009">AVERAGE(IF((COLUMN(I3009:V3009)&lt;&gt;COLUMN(N3009)), I3009:V3009))</f>
        <v>0</v>
      </c>
    </row>
    <row r="3010" spans="1:29" x14ac:dyDescent="0.35">
      <c r="A3010" t="s">
        <v>4272</v>
      </c>
      <c r="B3010" t="s">
        <v>4273</v>
      </c>
      <c r="C3010" t="s">
        <v>3727</v>
      </c>
      <c r="D3010" s="1" t="s">
        <v>71</v>
      </c>
      <c r="E3010" s="2">
        <f t="shared" si="282"/>
        <v>0</v>
      </c>
      <c r="F3010" s="2">
        <f t="shared" si="283"/>
        <v>0</v>
      </c>
      <c r="G3010" s="2">
        <f t="shared" si="284"/>
        <v>0.1111111111111111</v>
      </c>
      <c r="H3010" s="2">
        <f t="shared" si="285"/>
        <v>8.3333333333333329E-2</v>
      </c>
      <c r="N3010" s="3">
        <v>1</v>
      </c>
      <c r="W3010" s="1" t="str">
        <f t="shared" si="286"/>
        <v>0</v>
      </c>
      <c r="X3010" s="17">
        <f>IFERROR(Z3010/AB3010,0)</f>
        <v>0</v>
      </c>
      <c r="Y3010" s="3">
        <f>SUBTOTAL(109,I3010:V3010)</f>
        <v>1</v>
      </c>
      <c r="Z3010" s="3">
        <f>Y3010-N3010</f>
        <v>0</v>
      </c>
      <c r="AA3010" s="3">
        <f t="shared" si="281"/>
        <v>1</v>
      </c>
      <c r="AB3010" s="3">
        <f>COUNTA(I3010:V3010)-COUNTA(N3010)</f>
        <v>0</v>
      </c>
      <c r="AC3010" s="74">
        <f t="array" ref="AC3010">AVERAGE(IF((COLUMN(I3010:V3010)&lt;&gt;COLUMN(N3010)), I3010:V3010))</f>
        <v>0</v>
      </c>
    </row>
    <row r="3011" spans="1:29" x14ac:dyDescent="0.35">
      <c r="A3011" t="s">
        <v>4274</v>
      </c>
      <c r="B3011" t="s">
        <v>1382</v>
      </c>
      <c r="C3011" t="s">
        <v>3727</v>
      </c>
      <c r="D3011" s="1">
        <v>1</v>
      </c>
      <c r="E3011" s="2">
        <f t="shared" si="282"/>
        <v>0</v>
      </c>
      <c r="F3011" s="2">
        <f t="shared" si="283"/>
        <v>0</v>
      </c>
      <c r="G3011" s="2">
        <f t="shared" si="284"/>
        <v>0</v>
      </c>
      <c r="H3011" s="2">
        <f t="shared" si="285"/>
        <v>8.3333333333333329E-2</v>
      </c>
      <c r="K3011" s="3">
        <v>1</v>
      </c>
      <c r="W3011" s="1">
        <f t="shared" si="286"/>
        <v>1</v>
      </c>
      <c r="X3011" s="17">
        <f>IFERROR(Z3011/AB3011,0)</f>
        <v>1</v>
      </c>
      <c r="Y3011" s="3">
        <f>SUBTOTAL(109,I3011:V3011)</f>
        <v>1</v>
      </c>
      <c r="Z3011" s="3">
        <f>Y3011-N3011</f>
        <v>1</v>
      </c>
      <c r="AA3011" s="3">
        <f t="shared" si="281"/>
        <v>1</v>
      </c>
      <c r="AB3011" s="3">
        <f>COUNTA(I3011:V3011)-COUNTA(N3011)</f>
        <v>1</v>
      </c>
      <c r="AC3011" s="74">
        <f t="array" ref="AC3011">AVERAGE(IF((COLUMN(I3011:V3011)&lt;&gt;COLUMN(N3011)), I3011:V3011))</f>
        <v>7.6923076923076927E-2</v>
      </c>
    </row>
    <row r="3012" spans="1:29" x14ac:dyDescent="0.35">
      <c r="A3012" t="s">
        <v>4275</v>
      </c>
      <c r="B3012" t="s">
        <v>570</v>
      </c>
      <c r="C3012" t="s">
        <v>3727</v>
      </c>
      <c r="D3012" s="1">
        <v>1.9090909090909092</v>
      </c>
      <c r="E3012" s="2">
        <f t="shared" si="282"/>
        <v>2.6666666666666665</v>
      </c>
      <c r="F3012" s="2">
        <f t="shared" si="283"/>
        <v>1.6666666666666667</v>
      </c>
      <c r="G3012" s="2">
        <f t="shared" si="284"/>
        <v>2.8888888888888888</v>
      </c>
      <c r="H3012" s="2">
        <f t="shared" si="285"/>
        <v>2.5</v>
      </c>
      <c r="I3012" s="3">
        <v>1</v>
      </c>
      <c r="J3012" s="3">
        <v>2</v>
      </c>
      <c r="K3012" s="3">
        <v>1</v>
      </c>
      <c r="L3012" s="3">
        <v>1</v>
      </c>
      <c r="M3012" s="3">
        <v>3</v>
      </c>
      <c r="N3012" s="3">
        <v>10</v>
      </c>
      <c r="O3012" s="3">
        <v>3</v>
      </c>
      <c r="Q3012" s="3">
        <v>1</v>
      </c>
      <c r="R3012" s="3">
        <v>1</v>
      </c>
      <c r="S3012" s="3">
        <v>2</v>
      </c>
      <c r="T3012" s="3">
        <v>2</v>
      </c>
      <c r="U3012" s="3">
        <v>4</v>
      </c>
      <c r="V3012" s="3">
        <v>1</v>
      </c>
      <c r="W3012" s="1">
        <f t="shared" si="286"/>
        <v>1.9090909090909092</v>
      </c>
      <c r="X3012" s="17">
        <f>IFERROR(Z3012/AB3012,0)</f>
        <v>1.8333333333333333</v>
      </c>
      <c r="Y3012" s="3">
        <f>SUBTOTAL(109,I3012:V3012)</f>
        <v>32</v>
      </c>
      <c r="Z3012" s="3">
        <f>Y3012-N3012</f>
        <v>22</v>
      </c>
      <c r="AA3012" s="3">
        <f t="shared" si="281"/>
        <v>13</v>
      </c>
      <c r="AB3012" s="3">
        <f>COUNTA(I3012:V3012)-COUNTA(N3012)</f>
        <v>12</v>
      </c>
      <c r="AC3012" s="74">
        <f t="array" ref="AC3012">AVERAGE(IF((COLUMN(I3012:V3012)&lt;&gt;COLUMN(N3012)), I3012:V3012))</f>
        <v>1.6923076923076923</v>
      </c>
    </row>
    <row r="3013" spans="1:29" x14ac:dyDescent="0.35">
      <c r="A3013" t="s">
        <v>4276</v>
      </c>
      <c r="B3013" t="s">
        <v>572</v>
      </c>
      <c r="C3013" t="s">
        <v>3727</v>
      </c>
      <c r="D3013" s="1">
        <v>1.9090909090909092</v>
      </c>
      <c r="E3013" s="2">
        <f t="shared" si="282"/>
        <v>2.6666666666666665</v>
      </c>
      <c r="F3013" s="2">
        <f t="shared" si="283"/>
        <v>1.6666666666666667</v>
      </c>
      <c r="G3013" s="2">
        <f t="shared" si="284"/>
        <v>2.8888888888888888</v>
      </c>
      <c r="H3013" s="2">
        <f t="shared" si="285"/>
        <v>2.5</v>
      </c>
      <c r="I3013" s="3">
        <v>1</v>
      </c>
      <c r="J3013" s="3">
        <v>2</v>
      </c>
      <c r="K3013" s="3">
        <v>1</v>
      </c>
      <c r="L3013" s="3">
        <v>1</v>
      </c>
      <c r="M3013" s="3">
        <v>3</v>
      </c>
      <c r="N3013" s="3">
        <v>10</v>
      </c>
      <c r="O3013" s="3">
        <v>3</v>
      </c>
      <c r="Q3013" s="3">
        <v>1</v>
      </c>
      <c r="R3013" s="3">
        <v>1</v>
      </c>
      <c r="S3013" s="3">
        <v>2</v>
      </c>
      <c r="T3013" s="3">
        <v>2</v>
      </c>
      <c r="U3013" s="3">
        <v>4</v>
      </c>
      <c r="V3013" s="3">
        <v>1</v>
      </c>
      <c r="W3013" s="1">
        <f t="shared" si="286"/>
        <v>1.9090909090909092</v>
      </c>
      <c r="X3013" s="17">
        <f>IFERROR(Z3013/AB3013,0)</f>
        <v>1.8333333333333333</v>
      </c>
      <c r="Y3013" s="3">
        <f>SUBTOTAL(109,I3013:V3013)</f>
        <v>32</v>
      </c>
      <c r="Z3013" s="3">
        <f>Y3013-N3013</f>
        <v>22</v>
      </c>
      <c r="AA3013" s="3">
        <f t="shared" si="281"/>
        <v>13</v>
      </c>
      <c r="AB3013" s="3">
        <f>COUNTA(I3013:V3013)-COUNTA(N3013)</f>
        <v>12</v>
      </c>
      <c r="AC3013" s="74">
        <f t="array" ref="AC3013">AVERAGE(IF((COLUMN(I3013:V3013)&lt;&gt;COLUMN(N3013)), I3013:V3013))</f>
        <v>1.6923076923076923</v>
      </c>
    </row>
    <row r="3014" spans="1:29" x14ac:dyDescent="0.35">
      <c r="A3014" t="s">
        <v>4277</v>
      </c>
      <c r="B3014" t="s">
        <v>574</v>
      </c>
      <c r="C3014" t="s">
        <v>3727</v>
      </c>
      <c r="D3014" s="1">
        <v>1.9090909090909092</v>
      </c>
      <c r="E3014" s="2">
        <f t="shared" si="282"/>
        <v>2.6666666666666665</v>
      </c>
      <c r="F3014" s="2">
        <f t="shared" si="283"/>
        <v>1.6666666666666667</v>
      </c>
      <c r="G3014" s="2">
        <f t="shared" si="284"/>
        <v>2.8888888888888888</v>
      </c>
      <c r="H3014" s="2">
        <f t="shared" si="285"/>
        <v>2.5</v>
      </c>
      <c r="I3014" s="3">
        <v>1</v>
      </c>
      <c r="J3014" s="3">
        <v>2</v>
      </c>
      <c r="K3014" s="3">
        <v>1</v>
      </c>
      <c r="L3014" s="3">
        <v>1</v>
      </c>
      <c r="M3014" s="3">
        <v>3</v>
      </c>
      <c r="N3014" s="3">
        <v>10</v>
      </c>
      <c r="O3014" s="3">
        <v>3</v>
      </c>
      <c r="Q3014" s="3">
        <v>1</v>
      </c>
      <c r="R3014" s="3">
        <v>1</v>
      </c>
      <c r="S3014" s="3">
        <v>2</v>
      </c>
      <c r="T3014" s="3">
        <v>2</v>
      </c>
      <c r="U3014" s="3">
        <v>4</v>
      </c>
      <c r="V3014" s="3">
        <v>1</v>
      </c>
      <c r="W3014" s="1">
        <f t="shared" si="286"/>
        <v>1.9090909090909092</v>
      </c>
      <c r="X3014" s="17">
        <f>IFERROR(Z3014/AB3014,0)</f>
        <v>1.8333333333333333</v>
      </c>
      <c r="Y3014" s="3">
        <f>SUBTOTAL(109,I3014:V3014)</f>
        <v>32</v>
      </c>
      <c r="Z3014" s="3">
        <f>Y3014-N3014</f>
        <v>22</v>
      </c>
      <c r="AA3014" s="3">
        <f t="shared" si="281"/>
        <v>13</v>
      </c>
      <c r="AB3014" s="3">
        <f>COUNTA(I3014:V3014)-COUNTA(N3014)</f>
        <v>12</v>
      </c>
      <c r="AC3014" s="74">
        <f t="array" ref="AC3014">AVERAGE(IF((COLUMN(I3014:V3014)&lt;&gt;COLUMN(N3014)), I3014:V3014))</f>
        <v>1.6923076923076923</v>
      </c>
    </row>
    <row r="3015" spans="1:29" x14ac:dyDescent="0.35">
      <c r="A3015" t="s">
        <v>4278</v>
      </c>
      <c r="B3015" t="s">
        <v>4279</v>
      </c>
      <c r="C3015" t="s">
        <v>3727</v>
      </c>
      <c r="D3015" s="1">
        <v>2.125</v>
      </c>
      <c r="E3015" s="2">
        <f t="shared" si="282"/>
        <v>2.6666666666666665</v>
      </c>
      <c r="F3015" s="2">
        <f t="shared" si="283"/>
        <v>1.6666666666666667</v>
      </c>
      <c r="G3015" s="2">
        <f t="shared" si="284"/>
        <v>2.8888888888888888</v>
      </c>
      <c r="H3015" s="2">
        <f t="shared" si="285"/>
        <v>2.1666666666666665</v>
      </c>
      <c r="M3015" s="3">
        <v>3</v>
      </c>
      <c r="N3015" s="3">
        <v>10</v>
      </c>
      <c r="O3015" s="3">
        <v>3</v>
      </c>
      <c r="Q3015" s="3">
        <v>1</v>
      </c>
      <c r="R3015" s="3">
        <v>1</v>
      </c>
      <c r="S3015" s="3">
        <v>2</v>
      </c>
      <c r="T3015" s="3">
        <v>2</v>
      </c>
      <c r="U3015" s="3">
        <v>4</v>
      </c>
      <c r="V3015" s="3">
        <v>1</v>
      </c>
      <c r="W3015" s="1">
        <f t="shared" si="286"/>
        <v>2.125</v>
      </c>
      <c r="X3015" s="17">
        <f>IFERROR(Z3015/AB3015,0)</f>
        <v>2.125</v>
      </c>
      <c r="Y3015" s="3">
        <f>SUBTOTAL(109,I3015:V3015)</f>
        <v>27</v>
      </c>
      <c r="Z3015" s="3">
        <f>Y3015-N3015</f>
        <v>17</v>
      </c>
      <c r="AA3015" s="3">
        <f t="shared" ref="AA3015:AA3078" si="287">COUNTA(I3015:V3015)</f>
        <v>9</v>
      </c>
      <c r="AB3015" s="3">
        <f>COUNTA(I3015:V3015)-COUNTA(N3015)</f>
        <v>8</v>
      </c>
      <c r="AC3015" s="74">
        <f t="array" ref="AC3015">AVERAGE(IF((COLUMN(I3015:V3015)&lt;&gt;COLUMN(N3015)), I3015:V3015))</f>
        <v>1.3076923076923077</v>
      </c>
    </row>
    <row r="3016" spans="1:29" x14ac:dyDescent="0.35">
      <c r="A3016" t="s">
        <v>4280</v>
      </c>
      <c r="B3016" t="s">
        <v>4281</v>
      </c>
      <c r="C3016" t="s">
        <v>3727</v>
      </c>
      <c r="D3016" s="1">
        <v>1</v>
      </c>
      <c r="E3016" s="2">
        <f t="shared" si="282"/>
        <v>0</v>
      </c>
      <c r="F3016" s="2">
        <f t="shared" si="283"/>
        <v>0</v>
      </c>
      <c r="G3016" s="2">
        <f t="shared" si="284"/>
        <v>0</v>
      </c>
      <c r="H3016" s="2">
        <f t="shared" si="285"/>
        <v>0.16666666666666666</v>
      </c>
      <c r="J3016" s="3">
        <v>1</v>
      </c>
      <c r="L3016" s="3">
        <v>1</v>
      </c>
      <c r="W3016" s="1">
        <f t="shared" si="286"/>
        <v>1</v>
      </c>
      <c r="X3016" s="17">
        <f>IFERROR(Z3016/AB3016,0)</f>
        <v>1</v>
      </c>
      <c r="Y3016" s="3">
        <f>SUBTOTAL(109,I3016:V3016)</f>
        <v>2</v>
      </c>
      <c r="Z3016" s="3">
        <f>Y3016-N3016</f>
        <v>2</v>
      </c>
      <c r="AA3016" s="3">
        <f t="shared" si="287"/>
        <v>2</v>
      </c>
      <c r="AB3016" s="3">
        <f>COUNTA(I3016:V3016)-COUNTA(N3016)</f>
        <v>2</v>
      </c>
      <c r="AC3016" s="74">
        <f t="array" ref="AC3016">AVERAGE(IF((COLUMN(I3016:V3016)&lt;&gt;COLUMN(N3016)), I3016:V3016))</f>
        <v>0.15384615384615385</v>
      </c>
    </row>
    <row r="3017" spans="1:29" x14ac:dyDescent="0.35">
      <c r="A3017" t="s">
        <v>4282</v>
      </c>
      <c r="B3017" t="s">
        <v>4283</v>
      </c>
      <c r="C3017" t="s">
        <v>3727</v>
      </c>
      <c r="D3017" s="1" t="s">
        <v>71</v>
      </c>
      <c r="E3017" s="2">
        <f t="shared" si="282"/>
        <v>0</v>
      </c>
      <c r="F3017" s="2">
        <f t="shared" si="283"/>
        <v>0</v>
      </c>
      <c r="G3017" s="2">
        <f t="shared" si="284"/>
        <v>0</v>
      </c>
      <c r="H3017" s="2">
        <f t="shared" si="285"/>
        <v>0</v>
      </c>
      <c r="I3017" s="3">
        <v>1</v>
      </c>
      <c r="W3017" s="1" t="str">
        <f t="shared" si="286"/>
        <v>0</v>
      </c>
      <c r="X3017" s="17">
        <f>IFERROR(Z3017/AB3017,0)</f>
        <v>1</v>
      </c>
      <c r="Y3017" s="3">
        <f>SUBTOTAL(109,I3017:V3017)</f>
        <v>1</v>
      </c>
      <c r="Z3017" s="3">
        <f>Y3017-N3017</f>
        <v>1</v>
      </c>
      <c r="AA3017" s="3">
        <f t="shared" si="287"/>
        <v>1</v>
      </c>
      <c r="AB3017" s="3">
        <f>COUNTA(I3017:V3017)-COUNTA(N3017)</f>
        <v>1</v>
      </c>
      <c r="AC3017" s="74">
        <f t="array" ref="AC3017">AVERAGE(IF((COLUMN(I3017:V3017)&lt;&gt;COLUMN(N3017)), I3017:V3017))</f>
        <v>7.6923076923076927E-2</v>
      </c>
    </row>
    <row r="3018" spans="1:29" x14ac:dyDescent="0.35">
      <c r="A3018" t="s">
        <v>4284</v>
      </c>
      <c r="B3018" t="s">
        <v>4285</v>
      </c>
      <c r="C3018" t="s">
        <v>3727</v>
      </c>
      <c r="D3018" s="1">
        <v>1</v>
      </c>
      <c r="E3018" s="2">
        <f t="shared" si="282"/>
        <v>0</v>
      </c>
      <c r="F3018" s="2">
        <f t="shared" si="283"/>
        <v>0</v>
      </c>
      <c r="G3018" s="2">
        <f t="shared" si="284"/>
        <v>0</v>
      </c>
      <c r="H3018" s="2">
        <f t="shared" si="285"/>
        <v>8.3333333333333329E-2</v>
      </c>
      <c r="J3018" s="3">
        <v>1</v>
      </c>
      <c r="W3018" s="1">
        <f t="shared" si="286"/>
        <v>1</v>
      </c>
      <c r="X3018" s="17">
        <f>IFERROR(Z3018/AB3018,0)</f>
        <v>1</v>
      </c>
      <c r="Y3018" s="3">
        <f>SUBTOTAL(109,I3018:V3018)</f>
        <v>1</v>
      </c>
      <c r="Z3018" s="3">
        <f>Y3018-N3018</f>
        <v>1</v>
      </c>
      <c r="AA3018" s="3">
        <f t="shared" si="287"/>
        <v>1</v>
      </c>
      <c r="AB3018" s="3">
        <f>COUNTA(I3018:V3018)-COUNTA(N3018)</f>
        <v>1</v>
      </c>
      <c r="AC3018" s="74">
        <f t="array" ref="AC3018">AVERAGE(IF((COLUMN(I3018:V3018)&lt;&gt;COLUMN(N3018)), I3018:V3018))</f>
        <v>7.6923076923076927E-2</v>
      </c>
    </row>
    <row r="3019" spans="1:29" x14ac:dyDescent="0.35">
      <c r="A3019" t="s">
        <v>4286</v>
      </c>
      <c r="B3019" t="s">
        <v>582</v>
      </c>
      <c r="C3019" t="s">
        <v>3727</v>
      </c>
      <c r="D3019" s="1">
        <v>1</v>
      </c>
      <c r="E3019" s="2">
        <f t="shared" si="282"/>
        <v>0.33333333333333331</v>
      </c>
      <c r="F3019" s="2">
        <f t="shared" si="283"/>
        <v>0.16666666666666666</v>
      </c>
      <c r="G3019" s="2">
        <f t="shared" si="284"/>
        <v>0.1111111111111111</v>
      </c>
      <c r="H3019" s="2">
        <f t="shared" si="285"/>
        <v>8.3333333333333329E-2</v>
      </c>
      <c r="S3019" s="3">
        <v>1</v>
      </c>
      <c r="W3019" s="1">
        <f t="shared" si="286"/>
        <v>1</v>
      </c>
      <c r="X3019" s="17">
        <f>IFERROR(Z3019/AB3019,0)</f>
        <v>1</v>
      </c>
      <c r="Y3019" s="3">
        <f>SUBTOTAL(109,I3019:V3019)</f>
        <v>1</v>
      </c>
      <c r="Z3019" s="3">
        <f>Y3019-N3019</f>
        <v>1</v>
      </c>
      <c r="AA3019" s="3">
        <f t="shared" si="287"/>
        <v>1</v>
      </c>
      <c r="AB3019" s="3">
        <f>COUNTA(I3019:V3019)-COUNTA(N3019)</f>
        <v>1</v>
      </c>
      <c r="AC3019" s="74">
        <f t="array" ref="AC3019">AVERAGE(IF((COLUMN(I3019:V3019)&lt;&gt;COLUMN(N3019)), I3019:V3019))</f>
        <v>7.6923076923076927E-2</v>
      </c>
    </row>
    <row r="3020" spans="1:29" x14ac:dyDescent="0.35">
      <c r="A3020" t="s">
        <v>4287</v>
      </c>
      <c r="B3020" t="s">
        <v>288</v>
      </c>
      <c r="C3020" t="s">
        <v>3727</v>
      </c>
      <c r="D3020" s="1">
        <v>3.625</v>
      </c>
      <c r="E3020" s="2">
        <f t="shared" si="282"/>
        <v>2.6666666666666665</v>
      </c>
      <c r="F3020" s="2">
        <f t="shared" si="283"/>
        <v>2.5</v>
      </c>
      <c r="G3020" s="2">
        <f t="shared" si="284"/>
        <v>2.8888888888888888</v>
      </c>
      <c r="H3020" s="2">
        <f t="shared" si="285"/>
        <v>2.1666666666666665</v>
      </c>
      <c r="N3020" s="3">
        <v>8</v>
      </c>
      <c r="O3020" s="3">
        <v>3</v>
      </c>
      <c r="P3020" s="3">
        <v>3</v>
      </c>
      <c r="Q3020" s="3">
        <v>1</v>
      </c>
      <c r="R3020" s="3">
        <v>3</v>
      </c>
      <c r="S3020" s="3">
        <v>3</v>
      </c>
      <c r="T3020" s="3">
        <v>1</v>
      </c>
      <c r="U3020" s="3">
        <v>4</v>
      </c>
      <c r="V3020" s="3">
        <v>11</v>
      </c>
      <c r="W3020" s="1">
        <f t="shared" si="286"/>
        <v>3.625</v>
      </c>
      <c r="X3020" s="17">
        <f>IFERROR(Z3020/AB3020,0)</f>
        <v>3.625</v>
      </c>
      <c r="Y3020" s="3">
        <f>SUBTOTAL(109,I3020:V3020)</f>
        <v>37</v>
      </c>
      <c r="Z3020" s="3">
        <f>Y3020-N3020</f>
        <v>29</v>
      </c>
      <c r="AA3020" s="3">
        <f t="shared" si="287"/>
        <v>9</v>
      </c>
      <c r="AB3020" s="3">
        <f>COUNTA(I3020:V3020)-COUNTA(N3020)</f>
        <v>8</v>
      </c>
      <c r="AC3020" s="74">
        <f t="array" ref="AC3020">AVERAGE(IF((COLUMN(I3020:V3020)&lt;&gt;COLUMN(N3020)), I3020:V3020))</f>
        <v>2.2307692307692308</v>
      </c>
    </row>
    <row r="3021" spans="1:29" x14ac:dyDescent="0.35">
      <c r="A3021" t="s">
        <v>4288</v>
      </c>
      <c r="B3021" t="s">
        <v>290</v>
      </c>
      <c r="C3021" t="s">
        <v>3727</v>
      </c>
      <c r="D3021" s="1" t="s">
        <v>71</v>
      </c>
      <c r="E3021" s="2">
        <f t="shared" si="282"/>
        <v>0</v>
      </c>
      <c r="F3021" s="2">
        <f t="shared" si="283"/>
        <v>0</v>
      </c>
      <c r="G3021" s="2">
        <f t="shared" si="284"/>
        <v>0</v>
      </c>
      <c r="H3021" s="2">
        <f t="shared" si="285"/>
        <v>0</v>
      </c>
      <c r="I3021" s="3">
        <v>1</v>
      </c>
      <c r="W3021" s="1" t="str">
        <f t="shared" si="286"/>
        <v>0</v>
      </c>
      <c r="X3021" s="17">
        <f>IFERROR(Z3021/AB3021,0)</f>
        <v>1</v>
      </c>
      <c r="Y3021" s="3">
        <f>SUBTOTAL(109,I3021:V3021)</f>
        <v>1</v>
      </c>
      <c r="Z3021" s="3">
        <f>Y3021-N3021</f>
        <v>1</v>
      </c>
      <c r="AA3021" s="3">
        <f t="shared" si="287"/>
        <v>1</v>
      </c>
      <c r="AB3021" s="3">
        <f>COUNTA(I3021:V3021)-COUNTA(N3021)</f>
        <v>1</v>
      </c>
      <c r="AC3021" s="74">
        <f t="array" ref="AC3021">AVERAGE(IF((COLUMN(I3021:V3021)&lt;&gt;COLUMN(N3021)), I3021:V3021))</f>
        <v>7.6923076923076927E-2</v>
      </c>
    </row>
    <row r="3022" spans="1:29" x14ac:dyDescent="0.35">
      <c r="A3022" t="s">
        <v>4289</v>
      </c>
      <c r="B3022" t="s">
        <v>292</v>
      </c>
      <c r="C3022" t="s">
        <v>3727</v>
      </c>
      <c r="D3022" s="1">
        <v>5.6363636363636367</v>
      </c>
      <c r="E3022" s="2">
        <f t="shared" si="282"/>
        <v>5.333333333333333</v>
      </c>
      <c r="F3022" s="2">
        <f t="shared" si="283"/>
        <v>3.6666666666666665</v>
      </c>
      <c r="G3022" s="2">
        <f t="shared" si="284"/>
        <v>4.333333333333333</v>
      </c>
      <c r="H3022" s="2">
        <f t="shared" si="285"/>
        <v>5.25</v>
      </c>
      <c r="I3022" s="3">
        <v>5</v>
      </c>
      <c r="J3022" s="3">
        <v>3</v>
      </c>
      <c r="K3022" s="3">
        <v>7</v>
      </c>
      <c r="L3022" s="3">
        <v>14</v>
      </c>
      <c r="M3022" s="3">
        <v>5</v>
      </c>
      <c r="N3022" s="3">
        <v>10</v>
      </c>
      <c r="O3022" s="3">
        <v>2</v>
      </c>
      <c r="Q3022" s="3">
        <v>4</v>
      </c>
      <c r="R3022" s="3">
        <v>2</v>
      </c>
      <c r="S3022" s="3">
        <v>6</v>
      </c>
      <c r="T3022" s="3">
        <v>5</v>
      </c>
      <c r="U3022" s="3">
        <v>5</v>
      </c>
      <c r="V3022" s="3">
        <v>9</v>
      </c>
      <c r="W3022" s="1">
        <f t="shared" si="286"/>
        <v>5.6363636363636367</v>
      </c>
      <c r="X3022" s="17">
        <f>IFERROR(Z3022/AB3022,0)</f>
        <v>5.583333333333333</v>
      </c>
      <c r="Y3022" s="3">
        <f>SUBTOTAL(109,I3022:V3022)</f>
        <v>77</v>
      </c>
      <c r="Z3022" s="3">
        <f>Y3022-N3022</f>
        <v>67</v>
      </c>
      <c r="AA3022" s="3">
        <f t="shared" si="287"/>
        <v>13</v>
      </c>
      <c r="AB3022" s="3">
        <f>COUNTA(I3022:V3022)-COUNTA(N3022)</f>
        <v>12</v>
      </c>
      <c r="AC3022" s="74">
        <f t="array" ref="AC3022">AVERAGE(IF((COLUMN(I3022:V3022)&lt;&gt;COLUMN(N3022)), I3022:V3022))</f>
        <v>5.1538461538461542</v>
      </c>
    </row>
    <row r="3023" spans="1:29" x14ac:dyDescent="0.35">
      <c r="A3023" t="s">
        <v>4290</v>
      </c>
      <c r="B3023" t="s">
        <v>294</v>
      </c>
      <c r="C3023" t="s">
        <v>3727</v>
      </c>
      <c r="D3023" s="1">
        <v>2.6</v>
      </c>
      <c r="E3023" s="2">
        <f t="shared" si="282"/>
        <v>0.33333333333333331</v>
      </c>
      <c r="F3023" s="2">
        <f t="shared" si="283"/>
        <v>0.33333333333333331</v>
      </c>
      <c r="G3023" s="2">
        <f t="shared" si="284"/>
        <v>0.44444444444444442</v>
      </c>
      <c r="H3023" s="2">
        <f t="shared" si="285"/>
        <v>0.66666666666666663</v>
      </c>
      <c r="K3023" s="3">
        <v>2</v>
      </c>
      <c r="L3023" s="3">
        <v>2</v>
      </c>
      <c r="N3023" s="3">
        <v>2</v>
      </c>
      <c r="P3023" s="3">
        <v>1</v>
      </c>
      <c r="S3023" s="3">
        <v>1</v>
      </c>
      <c r="V3023" s="3">
        <v>7</v>
      </c>
      <c r="W3023" s="1">
        <f t="shared" si="286"/>
        <v>2.6</v>
      </c>
      <c r="X3023" s="17">
        <f>IFERROR(Z3023/AB3023,0)</f>
        <v>2.6</v>
      </c>
      <c r="Y3023" s="3">
        <f>SUBTOTAL(109,I3023:V3023)</f>
        <v>15</v>
      </c>
      <c r="Z3023" s="3">
        <f>Y3023-N3023</f>
        <v>13</v>
      </c>
      <c r="AA3023" s="3">
        <f t="shared" si="287"/>
        <v>6</v>
      </c>
      <c r="AB3023" s="3">
        <f>COUNTA(I3023:V3023)-COUNTA(N3023)</f>
        <v>5</v>
      </c>
      <c r="AC3023" s="74">
        <f t="array" ref="AC3023">AVERAGE(IF((COLUMN(I3023:V3023)&lt;&gt;COLUMN(N3023)), I3023:V3023))</f>
        <v>1</v>
      </c>
    </row>
    <row r="3024" spans="1:29" x14ac:dyDescent="0.35">
      <c r="A3024" t="s">
        <v>4291</v>
      </c>
      <c r="B3024" t="s">
        <v>296</v>
      </c>
      <c r="C3024" t="s">
        <v>3727</v>
      </c>
      <c r="D3024" s="1">
        <v>4.5</v>
      </c>
      <c r="E3024" s="2">
        <f t="shared" si="282"/>
        <v>5.333333333333333</v>
      </c>
      <c r="F3024" s="2">
        <f t="shared" si="283"/>
        <v>5.833333333333333</v>
      </c>
      <c r="G3024" s="2">
        <f t="shared" si="284"/>
        <v>7</v>
      </c>
      <c r="H3024" s="2">
        <f t="shared" si="285"/>
        <v>5.833333333333333</v>
      </c>
      <c r="I3024" s="3">
        <v>1</v>
      </c>
      <c r="J3024" s="3">
        <v>2</v>
      </c>
      <c r="K3024" s="3">
        <v>1</v>
      </c>
      <c r="L3024" s="3">
        <v>4</v>
      </c>
      <c r="M3024" s="3">
        <v>3</v>
      </c>
      <c r="N3024" s="3">
        <v>20</v>
      </c>
      <c r="O3024" s="3">
        <v>5</v>
      </c>
      <c r="P3024" s="3">
        <v>3</v>
      </c>
      <c r="Q3024" s="3">
        <v>5</v>
      </c>
      <c r="R3024" s="3">
        <v>11</v>
      </c>
      <c r="S3024" s="3">
        <v>3</v>
      </c>
      <c r="T3024" s="3">
        <v>4</v>
      </c>
      <c r="U3024" s="3">
        <v>9</v>
      </c>
      <c r="V3024" s="3">
        <v>4</v>
      </c>
      <c r="W3024" s="1">
        <f t="shared" si="286"/>
        <v>4.5</v>
      </c>
      <c r="X3024" s="17">
        <f>IFERROR(Z3024/AB3024,0)</f>
        <v>4.2307692307692308</v>
      </c>
      <c r="Y3024" s="3">
        <f>SUBTOTAL(109,I3024:V3024)</f>
        <v>75</v>
      </c>
      <c r="Z3024" s="3">
        <f>Y3024-N3024</f>
        <v>55</v>
      </c>
      <c r="AA3024" s="3">
        <f t="shared" si="287"/>
        <v>14</v>
      </c>
      <c r="AB3024" s="3">
        <f>COUNTA(I3024:V3024)-COUNTA(N3024)</f>
        <v>13</v>
      </c>
      <c r="AC3024" s="74">
        <f t="array" ref="AC3024">AVERAGE(IF((COLUMN(I3024:V3024)&lt;&gt;COLUMN(N3024)), I3024:V3024))</f>
        <v>4.2307692307692308</v>
      </c>
    </row>
    <row r="3025" spans="1:29" x14ac:dyDescent="0.35">
      <c r="A3025" t="s">
        <v>4292</v>
      </c>
      <c r="B3025" t="s">
        <v>1392</v>
      </c>
      <c r="C3025" t="s">
        <v>3727</v>
      </c>
      <c r="D3025" s="1">
        <v>3.625</v>
      </c>
      <c r="E3025" s="2">
        <f t="shared" si="282"/>
        <v>1.3333333333333333</v>
      </c>
      <c r="F3025" s="2">
        <f t="shared" si="283"/>
        <v>3.1666666666666665</v>
      </c>
      <c r="G3025" s="2">
        <f t="shared" si="284"/>
        <v>3.1111111111111112</v>
      </c>
      <c r="H3025" s="2">
        <f t="shared" si="285"/>
        <v>2.5</v>
      </c>
      <c r="L3025" s="3">
        <v>2</v>
      </c>
      <c r="M3025" s="3">
        <v>1</v>
      </c>
      <c r="N3025" s="3">
        <v>4</v>
      </c>
      <c r="O3025" s="3">
        <v>4</v>
      </c>
      <c r="P3025" s="3">
        <v>2</v>
      </c>
      <c r="Q3025" s="3">
        <v>4</v>
      </c>
      <c r="R3025" s="3">
        <v>9</v>
      </c>
      <c r="U3025" s="3">
        <v>4</v>
      </c>
      <c r="V3025" s="3">
        <v>3</v>
      </c>
      <c r="W3025" s="1">
        <f t="shared" si="286"/>
        <v>3.625</v>
      </c>
      <c r="X3025" s="17">
        <f>IFERROR(Z3025/AB3025,0)</f>
        <v>3.625</v>
      </c>
      <c r="Y3025" s="3">
        <f>SUBTOTAL(109,I3025:V3025)</f>
        <v>33</v>
      </c>
      <c r="Z3025" s="3">
        <f>Y3025-N3025</f>
        <v>29</v>
      </c>
      <c r="AA3025" s="3">
        <f t="shared" si="287"/>
        <v>9</v>
      </c>
      <c r="AB3025" s="3">
        <f>COUNTA(I3025:V3025)-COUNTA(N3025)</f>
        <v>8</v>
      </c>
      <c r="AC3025" s="74">
        <f t="array" ref="AC3025">AVERAGE(IF((COLUMN(I3025:V3025)&lt;&gt;COLUMN(N3025)), I3025:V3025))</f>
        <v>2.2307692307692308</v>
      </c>
    </row>
    <row r="3026" spans="1:29" x14ac:dyDescent="0.35">
      <c r="A3026" t="s">
        <v>4293</v>
      </c>
      <c r="B3026" t="s">
        <v>298</v>
      </c>
      <c r="C3026" t="s">
        <v>3727</v>
      </c>
      <c r="D3026" s="1">
        <v>3.2222222222222223</v>
      </c>
      <c r="E3026" s="2">
        <f t="shared" si="282"/>
        <v>1.3333333333333333</v>
      </c>
      <c r="F3026" s="2">
        <f t="shared" si="283"/>
        <v>1.1666666666666667</v>
      </c>
      <c r="G3026" s="2">
        <f t="shared" si="284"/>
        <v>1.3333333333333333</v>
      </c>
      <c r="H3026" s="2">
        <f t="shared" si="285"/>
        <v>2.5833333333333335</v>
      </c>
      <c r="I3026" s="3">
        <v>4</v>
      </c>
      <c r="J3026" s="3">
        <v>4</v>
      </c>
      <c r="K3026" s="3">
        <v>4</v>
      </c>
      <c r="L3026" s="3">
        <v>11</v>
      </c>
      <c r="M3026" s="3">
        <v>1</v>
      </c>
      <c r="N3026" s="3">
        <v>3</v>
      </c>
      <c r="O3026" s="3">
        <v>1</v>
      </c>
      <c r="Q3026" s="3">
        <v>3</v>
      </c>
      <c r="S3026" s="3">
        <v>2</v>
      </c>
      <c r="T3026" s="3">
        <v>2</v>
      </c>
      <c r="V3026" s="3">
        <v>1</v>
      </c>
      <c r="W3026" s="1">
        <f t="shared" si="286"/>
        <v>3.2222222222222223</v>
      </c>
      <c r="X3026" s="17">
        <f>IFERROR(Z3026/AB3026,0)</f>
        <v>3.3</v>
      </c>
      <c r="Y3026" s="3">
        <f>SUBTOTAL(109,I3026:V3026)</f>
        <v>36</v>
      </c>
      <c r="Z3026" s="3">
        <f>Y3026-N3026</f>
        <v>33</v>
      </c>
      <c r="AA3026" s="3">
        <f t="shared" si="287"/>
        <v>11</v>
      </c>
      <c r="AB3026" s="3">
        <f>COUNTA(I3026:V3026)-COUNTA(N3026)</f>
        <v>10</v>
      </c>
      <c r="AC3026" s="74">
        <f t="array" ref="AC3026">AVERAGE(IF((COLUMN(I3026:V3026)&lt;&gt;COLUMN(N3026)), I3026:V3026))</f>
        <v>2.5384615384615383</v>
      </c>
    </row>
    <row r="3027" spans="1:29" x14ac:dyDescent="0.35">
      <c r="A3027" t="s">
        <v>4294</v>
      </c>
      <c r="B3027" t="s">
        <v>589</v>
      </c>
      <c r="C3027" t="s">
        <v>3727</v>
      </c>
      <c r="D3027" s="1">
        <v>1.4444444444444444</v>
      </c>
      <c r="E3027" s="2">
        <f t="shared" si="282"/>
        <v>1.3333333333333333</v>
      </c>
      <c r="F3027" s="2">
        <f t="shared" si="283"/>
        <v>0.83333333333333337</v>
      </c>
      <c r="G3027" s="2">
        <f t="shared" si="284"/>
        <v>1.4444444444444444</v>
      </c>
      <c r="H3027" s="2">
        <f t="shared" si="285"/>
        <v>1.4166666666666667</v>
      </c>
      <c r="I3027" s="3">
        <v>1</v>
      </c>
      <c r="J3027" s="3">
        <v>2</v>
      </c>
      <c r="K3027" s="3">
        <v>1</v>
      </c>
      <c r="L3027" s="3">
        <v>1</v>
      </c>
      <c r="M3027" s="3">
        <v>1</v>
      </c>
      <c r="N3027" s="3">
        <v>4</v>
      </c>
      <c r="O3027" s="3">
        <v>3</v>
      </c>
      <c r="R3027" s="3">
        <v>1</v>
      </c>
      <c r="S3027" s="3">
        <v>2</v>
      </c>
      <c r="T3027" s="3">
        <v>1</v>
      </c>
      <c r="U3027" s="3">
        <v>1</v>
      </c>
      <c r="W3027" s="1">
        <f t="shared" si="286"/>
        <v>1.4444444444444444</v>
      </c>
      <c r="X3027" s="17">
        <f>IFERROR(Z3027/AB3027,0)</f>
        <v>1.4</v>
      </c>
      <c r="Y3027" s="3">
        <f>SUBTOTAL(109,I3027:V3027)</f>
        <v>18</v>
      </c>
      <c r="Z3027" s="3">
        <f>Y3027-N3027</f>
        <v>14</v>
      </c>
      <c r="AA3027" s="3">
        <f t="shared" si="287"/>
        <v>11</v>
      </c>
      <c r="AB3027" s="3">
        <f>COUNTA(I3027:V3027)-COUNTA(N3027)</f>
        <v>10</v>
      </c>
      <c r="AC3027" s="74">
        <f t="array" ref="AC3027">AVERAGE(IF((COLUMN(I3027:V3027)&lt;&gt;COLUMN(N3027)), I3027:V3027))</f>
        <v>1.0769230769230769</v>
      </c>
    </row>
    <row r="3028" spans="1:29" x14ac:dyDescent="0.35">
      <c r="A3028" t="s">
        <v>4295</v>
      </c>
      <c r="B3028" t="s">
        <v>2177</v>
      </c>
      <c r="C3028" t="s">
        <v>3727</v>
      </c>
      <c r="D3028" s="1">
        <v>1</v>
      </c>
      <c r="E3028" s="2">
        <f t="shared" si="282"/>
        <v>0</v>
      </c>
      <c r="F3028" s="2">
        <f t="shared" si="283"/>
        <v>0</v>
      </c>
      <c r="G3028" s="2">
        <f t="shared" si="284"/>
        <v>0.1111111111111111</v>
      </c>
      <c r="H3028" s="2">
        <f t="shared" si="285"/>
        <v>0.16666666666666666</v>
      </c>
      <c r="J3028" s="3">
        <v>1</v>
      </c>
      <c r="N3028" s="3">
        <v>1</v>
      </c>
      <c r="W3028" s="1">
        <f t="shared" si="286"/>
        <v>1</v>
      </c>
      <c r="X3028" s="17">
        <f>IFERROR(Z3028/AB3028,0)</f>
        <v>1</v>
      </c>
      <c r="Y3028" s="3">
        <f>SUBTOTAL(109,I3028:V3028)</f>
        <v>2</v>
      </c>
      <c r="Z3028" s="3">
        <f>Y3028-N3028</f>
        <v>1</v>
      </c>
      <c r="AA3028" s="3">
        <f t="shared" si="287"/>
        <v>2</v>
      </c>
      <c r="AB3028" s="3">
        <f>COUNTA(I3028:V3028)-COUNTA(N3028)</f>
        <v>1</v>
      </c>
      <c r="AC3028" s="74">
        <f t="array" ref="AC3028">AVERAGE(IF((COLUMN(I3028:V3028)&lt;&gt;COLUMN(N3028)), I3028:V3028))</f>
        <v>7.6923076923076927E-2</v>
      </c>
    </row>
    <row r="3029" spans="1:29" x14ac:dyDescent="0.35">
      <c r="A3029" t="s">
        <v>4296</v>
      </c>
      <c r="B3029" t="s">
        <v>591</v>
      </c>
      <c r="C3029" t="s">
        <v>3727</v>
      </c>
      <c r="D3029" s="1" t="s">
        <v>71</v>
      </c>
      <c r="E3029" s="2">
        <f t="shared" si="282"/>
        <v>0</v>
      </c>
      <c r="F3029" s="2">
        <f t="shared" si="283"/>
        <v>0</v>
      </c>
      <c r="G3029" s="2">
        <f t="shared" si="284"/>
        <v>0.1111111111111111</v>
      </c>
      <c r="H3029" s="2">
        <f t="shared" si="285"/>
        <v>8.3333333333333329E-2</v>
      </c>
      <c r="N3029" s="3">
        <v>1</v>
      </c>
      <c r="W3029" s="1" t="str">
        <f t="shared" si="286"/>
        <v>0</v>
      </c>
      <c r="X3029" s="17">
        <f>IFERROR(Z3029/AB3029,0)</f>
        <v>0</v>
      </c>
      <c r="Y3029" s="3">
        <f>SUBTOTAL(109,I3029:V3029)</f>
        <v>1</v>
      </c>
      <c r="Z3029" s="3">
        <f>Y3029-N3029</f>
        <v>0</v>
      </c>
      <c r="AA3029" s="3">
        <f t="shared" si="287"/>
        <v>1</v>
      </c>
      <c r="AB3029" s="3">
        <f>COUNTA(I3029:V3029)-COUNTA(N3029)</f>
        <v>0</v>
      </c>
      <c r="AC3029" s="74">
        <f t="array" ref="AC3029">AVERAGE(IF((COLUMN(I3029:V3029)&lt;&gt;COLUMN(N3029)), I3029:V3029))</f>
        <v>0</v>
      </c>
    </row>
    <row r="3030" spans="1:29" x14ac:dyDescent="0.35">
      <c r="A3030" t="s">
        <v>4297</v>
      </c>
      <c r="B3030" t="s">
        <v>2180</v>
      </c>
      <c r="C3030" t="s">
        <v>3727</v>
      </c>
      <c r="D3030" s="1">
        <v>1</v>
      </c>
      <c r="E3030" s="2">
        <f t="shared" si="282"/>
        <v>0</v>
      </c>
      <c r="F3030" s="2">
        <f t="shared" si="283"/>
        <v>0</v>
      </c>
      <c r="G3030" s="2">
        <f t="shared" si="284"/>
        <v>0.1111111111111111</v>
      </c>
      <c r="H3030" s="2">
        <f t="shared" si="285"/>
        <v>8.3333333333333329E-2</v>
      </c>
      <c r="M3030" s="3">
        <v>1</v>
      </c>
      <c r="W3030" s="1">
        <f t="shared" si="286"/>
        <v>1</v>
      </c>
      <c r="X3030" s="17">
        <f>IFERROR(Z3030/AB3030,0)</f>
        <v>1</v>
      </c>
      <c r="Y3030" s="3">
        <f>SUBTOTAL(109,I3030:V3030)</f>
        <v>1</v>
      </c>
      <c r="Z3030" s="3">
        <f>Y3030-N3030</f>
        <v>1</v>
      </c>
      <c r="AA3030" s="3">
        <f t="shared" si="287"/>
        <v>1</v>
      </c>
      <c r="AB3030" s="3">
        <f>COUNTA(I3030:V3030)-COUNTA(N3030)</f>
        <v>1</v>
      </c>
      <c r="AC3030" s="74">
        <f t="array" ref="AC3030">AVERAGE(IF((COLUMN(I3030:V3030)&lt;&gt;COLUMN(N3030)), I3030:V3030))</f>
        <v>7.6923076923076927E-2</v>
      </c>
    </row>
    <row r="3031" spans="1:29" x14ac:dyDescent="0.35">
      <c r="A3031" t="s">
        <v>4298</v>
      </c>
      <c r="B3031" t="s">
        <v>1396</v>
      </c>
      <c r="C3031" t="s">
        <v>3727</v>
      </c>
      <c r="D3031" s="1">
        <v>1</v>
      </c>
      <c r="E3031" s="2">
        <f t="shared" si="282"/>
        <v>0.33333333333333331</v>
      </c>
      <c r="F3031" s="2">
        <f t="shared" si="283"/>
        <v>0.33333333333333331</v>
      </c>
      <c r="G3031" s="2">
        <f t="shared" si="284"/>
        <v>0.22222222222222221</v>
      </c>
      <c r="H3031" s="2">
        <f t="shared" si="285"/>
        <v>0.16666666666666666</v>
      </c>
      <c r="Q3031" s="3">
        <v>1</v>
      </c>
      <c r="T3031" s="3">
        <v>1</v>
      </c>
      <c r="W3031" s="1">
        <f t="shared" si="286"/>
        <v>1</v>
      </c>
      <c r="X3031" s="17">
        <f>IFERROR(Z3031/AB3031,0)</f>
        <v>1</v>
      </c>
      <c r="Y3031" s="3">
        <f>SUBTOTAL(109,I3031:V3031)</f>
        <v>2</v>
      </c>
      <c r="Z3031" s="3">
        <f>Y3031-N3031</f>
        <v>2</v>
      </c>
      <c r="AA3031" s="3">
        <f t="shared" si="287"/>
        <v>2</v>
      </c>
      <c r="AB3031" s="3">
        <f>COUNTA(I3031:V3031)-COUNTA(N3031)</f>
        <v>2</v>
      </c>
      <c r="AC3031" s="74">
        <f t="array" ref="AC3031">AVERAGE(IF((COLUMN(I3031:V3031)&lt;&gt;COLUMN(N3031)), I3031:V3031))</f>
        <v>0.15384615384615385</v>
      </c>
    </row>
    <row r="3032" spans="1:29" x14ac:dyDescent="0.35">
      <c r="A3032" t="s">
        <v>4299</v>
      </c>
      <c r="B3032" t="s">
        <v>2185</v>
      </c>
      <c r="C3032" t="s">
        <v>3727</v>
      </c>
      <c r="D3032" s="1">
        <v>1.7142857142857142</v>
      </c>
      <c r="E3032" s="2">
        <f t="shared" si="282"/>
        <v>0.66666666666666663</v>
      </c>
      <c r="F3032" s="2">
        <f t="shared" si="283"/>
        <v>1.6666666666666667</v>
      </c>
      <c r="G3032" s="2">
        <f t="shared" si="284"/>
        <v>1.4444444444444444</v>
      </c>
      <c r="H3032" s="2">
        <f t="shared" si="285"/>
        <v>1.1666666666666667</v>
      </c>
      <c r="K3032" s="3">
        <v>1</v>
      </c>
      <c r="N3032" s="3">
        <v>2</v>
      </c>
      <c r="O3032" s="3">
        <v>1</v>
      </c>
      <c r="P3032" s="3">
        <v>2</v>
      </c>
      <c r="Q3032" s="3">
        <v>4</v>
      </c>
      <c r="R3032" s="3">
        <v>2</v>
      </c>
      <c r="S3032" s="3">
        <v>1</v>
      </c>
      <c r="T3032" s="3">
        <v>1</v>
      </c>
      <c r="W3032" s="1">
        <f t="shared" si="286"/>
        <v>1.7142857142857142</v>
      </c>
      <c r="X3032" s="17">
        <f>IFERROR(Z3032/AB3032,0)</f>
        <v>1.7142857142857142</v>
      </c>
      <c r="Y3032" s="3">
        <f>SUBTOTAL(109,I3032:V3032)</f>
        <v>14</v>
      </c>
      <c r="Z3032" s="3">
        <f>Y3032-N3032</f>
        <v>12</v>
      </c>
      <c r="AA3032" s="3">
        <f t="shared" si="287"/>
        <v>8</v>
      </c>
      <c r="AB3032" s="3">
        <f>COUNTA(I3032:V3032)-COUNTA(N3032)</f>
        <v>7</v>
      </c>
      <c r="AC3032" s="74">
        <f t="array" ref="AC3032">AVERAGE(IF((COLUMN(I3032:V3032)&lt;&gt;COLUMN(N3032)), I3032:V3032))</f>
        <v>0.92307692307692313</v>
      </c>
    </row>
    <row r="3033" spans="1:29" x14ac:dyDescent="0.35">
      <c r="A3033" t="s">
        <v>4300</v>
      </c>
      <c r="B3033" t="s">
        <v>1398</v>
      </c>
      <c r="C3033" t="s">
        <v>3727</v>
      </c>
      <c r="D3033" s="1">
        <v>1</v>
      </c>
      <c r="E3033" s="2">
        <f t="shared" si="282"/>
        <v>0.33333333333333331</v>
      </c>
      <c r="F3033" s="2">
        <f t="shared" si="283"/>
        <v>0.5</v>
      </c>
      <c r="G3033" s="2">
        <f t="shared" si="284"/>
        <v>0.66666666666666663</v>
      </c>
      <c r="H3033" s="2">
        <f t="shared" si="285"/>
        <v>0.75</v>
      </c>
      <c r="I3033" s="3">
        <v>1</v>
      </c>
      <c r="J3033" s="3">
        <v>1</v>
      </c>
      <c r="K3033" s="3">
        <v>1</v>
      </c>
      <c r="L3033" s="3">
        <v>1</v>
      </c>
      <c r="M3033" s="3">
        <v>1</v>
      </c>
      <c r="N3033" s="3">
        <v>2</v>
      </c>
      <c r="P3033" s="3">
        <v>1</v>
      </c>
      <c r="Q3033" s="3">
        <v>1</v>
      </c>
      <c r="S3033" s="3">
        <v>1</v>
      </c>
      <c r="W3033" s="1">
        <f t="shared" si="286"/>
        <v>1</v>
      </c>
      <c r="X3033" s="17">
        <f>IFERROR(Z3033/AB3033,0)</f>
        <v>1</v>
      </c>
      <c r="Y3033" s="3">
        <f>SUBTOTAL(109,I3033:V3033)</f>
        <v>10</v>
      </c>
      <c r="Z3033" s="3">
        <f>Y3033-N3033</f>
        <v>8</v>
      </c>
      <c r="AA3033" s="3">
        <f t="shared" si="287"/>
        <v>9</v>
      </c>
      <c r="AB3033" s="3">
        <f>COUNTA(I3033:V3033)-COUNTA(N3033)</f>
        <v>8</v>
      </c>
      <c r="AC3033" s="74">
        <f t="array" ref="AC3033">AVERAGE(IF((COLUMN(I3033:V3033)&lt;&gt;COLUMN(N3033)), I3033:V3033))</f>
        <v>0.61538461538461542</v>
      </c>
    </row>
    <row r="3034" spans="1:29" x14ac:dyDescent="0.35">
      <c r="A3034" t="s">
        <v>4301</v>
      </c>
      <c r="B3034" t="s">
        <v>1402</v>
      </c>
      <c r="C3034" t="s">
        <v>3727</v>
      </c>
      <c r="D3034" s="1">
        <v>1.4</v>
      </c>
      <c r="E3034" s="2">
        <f t="shared" si="282"/>
        <v>0.66666666666666663</v>
      </c>
      <c r="F3034" s="2">
        <f t="shared" si="283"/>
        <v>0.5</v>
      </c>
      <c r="G3034" s="2">
        <f t="shared" si="284"/>
        <v>0.44444444444444442</v>
      </c>
      <c r="H3034" s="2">
        <f t="shared" si="285"/>
        <v>0.5</v>
      </c>
      <c r="K3034" s="3">
        <v>2</v>
      </c>
      <c r="N3034" s="3">
        <v>1</v>
      </c>
      <c r="P3034" s="3">
        <v>1</v>
      </c>
      <c r="S3034" s="3">
        <v>1</v>
      </c>
      <c r="T3034" s="3">
        <v>1</v>
      </c>
      <c r="V3034" s="3">
        <v>2</v>
      </c>
      <c r="W3034" s="1">
        <f t="shared" si="286"/>
        <v>1.4</v>
      </c>
      <c r="X3034" s="17">
        <f>IFERROR(Z3034/AB3034,0)</f>
        <v>1.4</v>
      </c>
      <c r="Y3034" s="3">
        <f>SUBTOTAL(109,I3034:V3034)</f>
        <v>8</v>
      </c>
      <c r="Z3034" s="3">
        <f>Y3034-N3034</f>
        <v>7</v>
      </c>
      <c r="AA3034" s="3">
        <f t="shared" si="287"/>
        <v>6</v>
      </c>
      <c r="AB3034" s="3">
        <f>COUNTA(I3034:V3034)-COUNTA(N3034)</f>
        <v>5</v>
      </c>
      <c r="AC3034" s="74">
        <f t="array" ref="AC3034">AVERAGE(IF((COLUMN(I3034:V3034)&lt;&gt;COLUMN(N3034)), I3034:V3034))</f>
        <v>0.53846153846153844</v>
      </c>
    </row>
    <row r="3035" spans="1:29" x14ac:dyDescent="0.35">
      <c r="A3035" t="s">
        <v>4302</v>
      </c>
      <c r="B3035" t="s">
        <v>1404</v>
      </c>
      <c r="C3035" t="s">
        <v>3727</v>
      </c>
      <c r="D3035" s="1">
        <v>1.3333333333333333</v>
      </c>
      <c r="E3035" s="2">
        <f t="shared" si="282"/>
        <v>0.66666666666666663</v>
      </c>
      <c r="F3035" s="2">
        <f t="shared" si="283"/>
        <v>0.33333333333333331</v>
      </c>
      <c r="G3035" s="2">
        <f t="shared" si="284"/>
        <v>0.33333333333333331</v>
      </c>
      <c r="H3035" s="2">
        <f t="shared" si="285"/>
        <v>0.25</v>
      </c>
      <c r="O3035" s="3">
        <v>1</v>
      </c>
      <c r="T3035" s="3">
        <v>2</v>
      </c>
      <c r="V3035" s="3">
        <v>1</v>
      </c>
      <c r="W3035" s="1">
        <f t="shared" si="286"/>
        <v>1.3333333333333333</v>
      </c>
      <c r="X3035" s="17">
        <f>IFERROR(Z3035/AB3035,0)</f>
        <v>1.3333333333333333</v>
      </c>
      <c r="Y3035" s="3">
        <f>SUBTOTAL(109,I3035:V3035)</f>
        <v>4</v>
      </c>
      <c r="Z3035" s="3">
        <f>Y3035-N3035</f>
        <v>4</v>
      </c>
      <c r="AA3035" s="3">
        <f t="shared" si="287"/>
        <v>3</v>
      </c>
      <c r="AB3035" s="3">
        <f>COUNTA(I3035:V3035)-COUNTA(N3035)</f>
        <v>3</v>
      </c>
      <c r="AC3035" s="74">
        <f t="array" ref="AC3035">AVERAGE(IF((COLUMN(I3035:V3035)&lt;&gt;COLUMN(N3035)), I3035:V3035))</f>
        <v>0.30769230769230771</v>
      </c>
    </row>
    <row r="3036" spans="1:29" x14ac:dyDescent="0.35">
      <c r="A3036" t="s">
        <v>4303</v>
      </c>
      <c r="B3036" t="s">
        <v>4304</v>
      </c>
      <c r="C3036" t="s">
        <v>3727</v>
      </c>
      <c r="D3036" s="1">
        <v>1</v>
      </c>
      <c r="E3036" s="2">
        <f t="shared" si="282"/>
        <v>0.33333333333333331</v>
      </c>
      <c r="F3036" s="2">
        <f t="shared" si="283"/>
        <v>0.16666666666666666</v>
      </c>
      <c r="G3036" s="2">
        <f t="shared" si="284"/>
        <v>0.1111111111111111</v>
      </c>
      <c r="H3036" s="2">
        <f t="shared" si="285"/>
        <v>8.3333333333333329E-2</v>
      </c>
      <c r="T3036" s="3">
        <v>1</v>
      </c>
      <c r="W3036" s="1">
        <f t="shared" si="286"/>
        <v>1</v>
      </c>
      <c r="X3036" s="17">
        <f>IFERROR(Z3036/AB3036,0)</f>
        <v>1</v>
      </c>
      <c r="Y3036" s="3">
        <f>SUBTOTAL(109,I3036:V3036)</f>
        <v>1</v>
      </c>
      <c r="Z3036" s="3">
        <f>Y3036-N3036</f>
        <v>1</v>
      </c>
      <c r="AA3036" s="3">
        <f t="shared" si="287"/>
        <v>1</v>
      </c>
      <c r="AB3036" s="3">
        <f>COUNTA(I3036:V3036)-COUNTA(N3036)</f>
        <v>1</v>
      </c>
      <c r="AC3036" s="74">
        <f t="array" ref="AC3036">AVERAGE(IF((COLUMN(I3036:V3036)&lt;&gt;COLUMN(N3036)), I3036:V3036))</f>
        <v>7.6923076923076927E-2</v>
      </c>
    </row>
    <row r="3037" spans="1:29" x14ac:dyDescent="0.35">
      <c r="A3037" t="s">
        <v>4305</v>
      </c>
      <c r="B3037" t="s">
        <v>1406</v>
      </c>
      <c r="C3037" t="s">
        <v>3727</v>
      </c>
      <c r="D3037" s="1">
        <v>2</v>
      </c>
      <c r="E3037" s="2">
        <f t="shared" si="282"/>
        <v>2</v>
      </c>
      <c r="F3037" s="2">
        <f t="shared" si="283"/>
        <v>1.6666666666666667</v>
      </c>
      <c r="G3037" s="2">
        <f t="shared" si="284"/>
        <v>1.6666666666666667</v>
      </c>
      <c r="H3037" s="2">
        <f t="shared" si="285"/>
        <v>1.5</v>
      </c>
      <c r="K3037" s="3">
        <v>2</v>
      </c>
      <c r="L3037" s="3">
        <v>1</v>
      </c>
      <c r="M3037" s="3">
        <v>1</v>
      </c>
      <c r="N3037" s="3">
        <v>2</v>
      </c>
      <c r="O3037" s="3">
        <v>2</v>
      </c>
      <c r="P3037" s="3">
        <v>1</v>
      </c>
      <c r="Q3037" s="3">
        <v>3</v>
      </c>
      <c r="S3037" s="3">
        <v>4</v>
      </c>
      <c r="U3037" s="3">
        <v>2</v>
      </c>
      <c r="W3037" s="1">
        <f t="shared" si="286"/>
        <v>2</v>
      </c>
      <c r="X3037" s="17">
        <f>IFERROR(Z3037/AB3037,0)</f>
        <v>2</v>
      </c>
      <c r="Y3037" s="3">
        <f>SUBTOTAL(109,I3037:V3037)</f>
        <v>18</v>
      </c>
      <c r="Z3037" s="3">
        <f>Y3037-N3037</f>
        <v>16</v>
      </c>
      <c r="AA3037" s="3">
        <f t="shared" si="287"/>
        <v>9</v>
      </c>
      <c r="AB3037" s="3">
        <f>COUNTA(I3037:V3037)-COUNTA(N3037)</f>
        <v>8</v>
      </c>
      <c r="AC3037" s="74">
        <f t="array" ref="AC3037">AVERAGE(IF((COLUMN(I3037:V3037)&lt;&gt;COLUMN(N3037)), I3037:V3037))</f>
        <v>1.2307692307692308</v>
      </c>
    </row>
    <row r="3038" spans="1:29" x14ac:dyDescent="0.35">
      <c r="A3038" t="s">
        <v>4306</v>
      </c>
      <c r="B3038" t="s">
        <v>300</v>
      </c>
      <c r="C3038" t="s">
        <v>3727</v>
      </c>
      <c r="D3038" s="1">
        <v>1.625</v>
      </c>
      <c r="E3038" s="2">
        <f t="shared" si="282"/>
        <v>1.6666666666666667</v>
      </c>
      <c r="F3038" s="2">
        <f t="shared" si="283"/>
        <v>1.1666666666666667</v>
      </c>
      <c r="G3038" s="2">
        <f t="shared" si="284"/>
        <v>1.1111111111111112</v>
      </c>
      <c r="H3038" s="2">
        <f t="shared" si="285"/>
        <v>1.0833333333333333</v>
      </c>
      <c r="K3038" s="3">
        <v>2</v>
      </c>
      <c r="L3038" s="3">
        <v>1</v>
      </c>
      <c r="N3038" s="3">
        <v>2</v>
      </c>
      <c r="O3038" s="3">
        <v>1</v>
      </c>
      <c r="P3038" s="3">
        <v>2</v>
      </c>
      <c r="S3038" s="3">
        <v>3</v>
      </c>
      <c r="T3038" s="3">
        <v>1</v>
      </c>
      <c r="U3038" s="3">
        <v>1</v>
      </c>
      <c r="V3038" s="3">
        <v>2</v>
      </c>
      <c r="W3038" s="1">
        <f t="shared" si="286"/>
        <v>1.625</v>
      </c>
      <c r="X3038" s="17">
        <f>IFERROR(Z3038/AB3038,0)</f>
        <v>1.625</v>
      </c>
      <c r="Y3038" s="3">
        <f>SUBTOTAL(109,I3038:V3038)</f>
        <v>15</v>
      </c>
      <c r="Z3038" s="3">
        <f>Y3038-N3038</f>
        <v>13</v>
      </c>
      <c r="AA3038" s="3">
        <f t="shared" si="287"/>
        <v>9</v>
      </c>
      <c r="AB3038" s="3">
        <f>COUNTA(I3038:V3038)-COUNTA(N3038)</f>
        <v>8</v>
      </c>
      <c r="AC3038" s="74">
        <f t="array" ref="AC3038">AVERAGE(IF((COLUMN(I3038:V3038)&lt;&gt;COLUMN(N3038)), I3038:V3038))</f>
        <v>1</v>
      </c>
    </row>
    <row r="3039" spans="1:29" x14ac:dyDescent="0.35">
      <c r="A3039" t="s">
        <v>4307</v>
      </c>
      <c r="B3039" t="s">
        <v>302</v>
      </c>
      <c r="C3039" t="s">
        <v>3727</v>
      </c>
      <c r="D3039" s="1">
        <v>3.75</v>
      </c>
      <c r="E3039" s="2">
        <f t="shared" si="282"/>
        <v>1.3333333333333333</v>
      </c>
      <c r="F3039" s="2">
        <f t="shared" si="283"/>
        <v>2</v>
      </c>
      <c r="G3039" s="2">
        <f t="shared" si="284"/>
        <v>3</v>
      </c>
      <c r="H3039" s="2">
        <f t="shared" si="285"/>
        <v>2.8333333333333335</v>
      </c>
      <c r="I3039" s="3">
        <v>1</v>
      </c>
      <c r="K3039" s="3">
        <v>4</v>
      </c>
      <c r="L3039" s="3">
        <v>3</v>
      </c>
      <c r="M3039" s="3">
        <v>5</v>
      </c>
      <c r="N3039" s="3">
        <v>4</v>
      </c>
      <c r="O3039" s="3">
        <v>6</v>
      </c>
      <c r="Q3039" s="3">
        <v>6</v>
      </c>
      <c r="R3039" s="3">
        <v>2</v>
      </c>
      <c r="S3039" s="3">
        <v>2</v>
      </c>
      <c r="T3039" s="3">
        <v>2</v>
      </c>
      <c r="W3039" s="1">
        <f t="shared" si="286"/>
        <v>3.75</v>
      </c>
      <c r="X3039" s="17">
        <f>IFERROR(Z3039/AB3039,0)</f>
        <v>3.4444444444444446</v>
      </c>
      <c r="Y3039" s="3">
        <f>SUBTOTAL(109,I3039:V3039)</f>
        <v>35</v>
      </c>
      <c r="Z3039" s="3">
        <f>Y3039-N3039</f>
        <v>31</v>
      </c>
      <c r="AA3039" s="3">
        <f t="shared" si="287"/>
        <v>10</v>
      </c>
      <c r="AB3039" s="3">
        <f>COUNTA(I3039:V3039)-COUNTA(N3039)</f>
        <v>9</v>
      </c>
      <c r="AC3039" s="74">
        <f t="array" ref="AC3039">AVERAGE(IF((COLUMN(I3039:V3039)&lt;&gt;COLUMN(N3039)), I3039:V3039))</f>
        <v>2.3846153846153846</v>
      </c>
    </row>
    <row r="3040" spans="1:29" x14ac:dyDescent="0.35">
      <c r="A3040" t="s">
        <v>4308</v>
      </c>
      <c r="B3040" t="s">
        <v>1410</v>
      </c>
      <c r="C3040" t="s">
        <v>3727</v>
      </c>
      <c r="D3040" s="1">
        <v>2</v>
      </c>
      <c r="E3040" s="2">
        <f t="shared" si="282"/>
        <v>0</v>
      </c>
      <c r="F3040" s="2">
        <f t="shared" si="283"/>
        <v>0</v>
      </c>
      <c r="G3040" s="2">
        <f t="shared" si="284"/>
        <v>0.22222222222222221</v>
      </c>
      <c r="H3040" s="2">
        <f t="shared" si="285"/>
        <v>0.16666666666666666</v>
      </c>
      <c r="O3040" s="3">
        <v>2</v>
      </c>
      <c r="W3040" s="1">
        <f t="shared" si="286"/>
        <v>2</v>
      </c>
      <c r="X3040" s="17">
        <f>IFERROR(Z3040/AB3040,0)</f>
        <v>2</v>
      </c>
      <c r="Y3040" s="3">
        <f>SUBTOTAL(109,I3040:V3040)</f>
        <v>2</v>
      </c>
      <c r="Z3040" s="3">
        <f>Y3040-N3040</f>
        <v>2</v>
      </c>
      <c r="AA3040" s="3">
        <f t="shared" si="287"/>
        <v>1</v>
      </c>
      <c r="AB3040" s="3">
        <f>COUNTA(I3040:V3040)-COUNTA(N3040)</f>
        <v>1</v>
      </c>
      <c r="AC3040" s="74">
        <f t="array" ref="AC3040">AVERAGE(IF((COLUMN(I3040:V3040)&lt;&gt;COLUMN(N3040)), I3040:V3040))</f>
        <v>0.15384615384615385</v>
      </c>
    </row>
    <row r="3041" spans="1:29" x14ac:dyDescent="0.35">
      <c r="A3041" t="s">
        <v>4309</v>
      </c>
      <c r="B3041" t="s">
        <v>1416</v>
      </c>
      <c r="C3041" t="s">
        <v>3727</v>
      </c>
      <c r="D3041" s="1">
        <v>1</v>
      </c>
      <c r="E3041" s="2">
        <f t="shared" si="282"/>
        <v>0.33333333333333331</v>
      </c>
      <c r="F3041" s="2">
        <f t="shared" si="283"/>
        <v>0.16666666666666666</v>
      </c>
      <c r="G3041" s="2">
        <f t="shared" si="284"/>
        <v>0.1111111111111111</v>
      </c>
      <c r="H3041" s="2">
        <f t="shared" si="285"/>
        <v>8.3333333333333329E-2</v>
      </c>
      <c r="S3041" s="3">
        <v>1</v>
      </c>
      <c r="W3041" s="1">
        <f t="shared" si="286"/>
        <v>1</v>
      </c>
      <c r="X3041" s="17">
        <f>IFERROR(Z3041/AB3041,0)</f>
        <v>1</v>
      </c>
      <c r="Y3041" s="3">
        <f>SUBTOTAL(109,I3041:V3041)</f>
        <v>1</v>
      </c>
      <c r="Z3041" s="3">
        <f>Y3041-N3041</f>
        <v>1</v>
      </c>
      <c r="AA3041" s="3">
        <f t="shared" si="287"/>
        <v>1</v>
      </c>
      <c r="AB3041" s="3">
        <f>COUNTA(I3041:V3041)-COUNTA(N3041)</f>
        <v>1</v>
      </c>
      <c r="AC3041" s="74">
        <f t="array" ref="AC3041">AVERAGE(IF((COLUMN(I3041:V3041)&lt;&gt;COLUMN(N3041)), I3041:V3041))</f>
        <v>7.6923076923076927E-2</v>
      </c>
    </row>
    <row r="3042" spans="1:29" x14ac:dyDescent="0.35">
      <c r="A3042" t="s">
        <v>4310</v>
      </c>
      <c r="B3042" t="s">
        <v>17</v>
      </c>
      <c r="C3042" t="s">
        <v>4311</v>
      </c>
      <c r="D3042" s="1">
        <v>1</v>
      </c>
      <c r="E3042" s="2">
        <f t="shared" si="282"/>
        <v>0</v>
      </c>
      <c r="F3042" s="2">
        <f t="shared" si="283"/>
        <v>0.16666666666666666</v>
      </c>
      <c r="G3042" s="2">
        <f t="shared" si="284"/>
        <v>0.1111111111111111</v>
      </c>
      <c r="H3042" s="2">
        <f t="shared" si="285"/>
        <v>8.3333333333333329E-2</v>
      </c>
      <c r="R3042" s="3">
        <v>1</v>
      </c>
      <c r="W3042" s="1">
        <f t="shared" si="286"/>
        <v>1</v>
      </c>
      <c r="X3042" s="17">
        <f>IFERROR(Z3042/AB3042,0)</f>
        <v>1</v>
      </c>
      <c r="Y3042" s="3">
        <f>SUBTOTAL(109,I3042:V3042)</f>
        <v>1</v>
      </c>
      <c r="Z3042" s="3">
        <f>Y3042-N3042</f>
        <v>1</v>
      </c>
      <c r="AA3042" s="3">
        <f t="shared" si="287"/>
        <v>1</v>
      </c>
      <c r="AB3042" s="3">
        <f>COUNTA(I3042:V3042)-COUNTA(N3042)</f>
        <v>1</v>
      </c>
      <c r="AC3042" s="74">
        <f t="array" ref="AC3042">AVERAGE(IF((COLUMN(I3042:V3042)&lt;&gt;COLUMN(N3042)), I3042:V3042))</f>
        <v>7.6923076923076927E-2</v>
      </c>
    </row>
    <row r="3043" spans="1:29" x14ac:dyDescent="0.35">
      <c r="A3043" t="s">
        <v>4312</v>
      </c>
      <c r="B3043" t="s">
        <v>2112</v>
      </c>
      <c r="C3043" t="s">
        <v>4311</v>
      </c>
      <c r="D3043" s="1">
        <v>4.5</v>
      </c>
      <c r="E3043" s="2">
        <f t="shared" si="282"/>
        <v>0</v>
      </c>
      <c r="F3043" s="2">
        <f t="shared" si="283"/>
        <v>0.33333333333333331</v>
      </c>
      <c r="G3043" s="2">
        <f t="shared" si="284"/>
        <v>1</v>
      </c>
      <c r="H3043" s="2">
        <f t="shared" si="285"/>
        <v>0.75</v>
      </c>
      <c r="O3043" s="3">
        <v>7</v>
      </c>
      <c r="Q3043" s="3">
        <v>2</v>
      </c>
      <c r="W3043" s="1">
        <f t="shared" si="286"/>
        <v>4.5</v>
      </c>
      <c r="X3043" s="17">
        <f>IFERROR(Z3043/AB3043,0)</f>
        <v>4.5</v>
      </c>
      <c r="Y3043" s="3">
        <f>SUBTOTAL(109,I3043:V3043)</f>
        <v>9</v>
      </c>
      <c r="Z3043" s="3">
        <f>Y3043-N3043</f>
        <v>9</v>
      </c>
      <c r="AA3043" s="3">
        <f t="shared" si="287"/>
        <v>2</v>
      </c>
      <c r="AB3043" s="3">
        <f>COUNTA(I3043:V3043)-COUNTA(N3043)</f>
        <v>2</v>
      </c>
      <c r="AC3043" s="74">
        <f t="array" ref="AC3043">AVERAGE(IF((COLUMN(I3043:V3043)&lt;&gt;COLUMN(N3043)), I3043:V3043))</f>
        <v>0.69230769230769229</v>
      </c>
    </row>
    <row r="3044" spans="1:29" x14ac:dyDescent="0.35">
      <c r="A3044" t="s">
        <v>4313</v>
      </c>
      <c r="B3044" t="s">
        <v>705</v>
      </c>
      <c r="C3044" t="s">
        <v>723</v>
      </c>
      <c r="D3044" s="1">
        <v>22</v>
      </c>
      <c r="E3044" s="2">
        <f t="shared" si="282"/>
        <v>10.333333333333334</v>
      </c>
      <c r="F3044" s="2">
        <f t="shared" si="283"/>
        <v>5.166666666666667</v>
      </c>
      <c r="G3044" s="2">
        <f t="shared" si="284"/>
        <v>3.4444444444444446</v>
      </c>
      <c r="H3044" s="2">
        <f t="shared" si="285"/>
        <v>2.5833333333333335</v>
      </c>
      <c r="U3044" s="3">
        <v>31</v>
      </c>
      <c r="V3044" s="3">
        <v>13</v>
      </c>
      <c r="W3044" s="1">
        <f t="shared" si="286"/>
        <v>22</v>
      </c>
      <c r="X3044" s="17">
        <f>IFERROR(Z3044/AB3044,0)</f>
        <v>22</v>
      </c>
      <c r="Y3044" s="3">
        <f>SUBTOTAL(109,I3044:V3044)</f>
        <v>44</v>
      </c>
      <c r="Z3044" s="3">
        <f>Y3044-N3044</f>
        <v>44</v>
      </c>
      <c r="AA3044" s="3">
        <f t="shared" si="287"/>
        <v>2</v>
      </c>
      <c r="AB3044" s="3">
        <f>COUNTA(I3044:V3044)-COUNTA(N3044)</f>
        <v>2</v>
      </c>
      <c r="AC3044" s="74">
        <f t="array" ref="AC3044">AVERAGE(IF((COLUMN(I3044:V3044)&lt;&gt;COLUMN(N3044)), I3044:V3044))</f>
        <v>3.3846153846153846</v>
      </c>
    </row>
    <row r="3045" spans="1:29" x14ac:dyDescent="0.35">
      <c r="A3045" t="s">
        <v>4314</v>
      </c>
      <c r="B3045" t="s">
        <v>2125</v>
      </c>
      <c r="C3045" t="s">
        <v>723</v>
      </c>
      <c r="D3045" s="1">
        <v>1.5</v>
      </c>
      <c r="E3045" s="2">
        <f t="shared" si="282"/>
        <v>0.33333333333333331</v>
      </c>
      <c r="F3045" s="2">
        <f t="shared" si="283"/>
        <v>0.83333333333333337</v>
      </c>
      <c r="G3045" s="2">
        <f t="shared" si="284"/>
        <v>1.1111111111111112</v>
      </c>
      <c r="H3045" s="2">
        <f t="shared" si="285"/>
        <v>1</v>
      </c>
      <c r="K3045" s="3">
        <v>2</v>
      </c>
      <c r="M3045" s="3">
        <v>1</v>
      </c>
      <c r="N3045" s="3">
        <v>3</v>
      </c>
      <c r="O3045" s="3">
        <v>1</v>
      </c>
      <c r="P3045" s="3">
        <v>2</v>
      </c>
      <c r="R3045" s="3">
        <v>2</v>
      </c>
      <c r="U3045" s="3">
        <v>1</v>
      </c>
      <c r="W3045" s="1">
        <f t="shared" si="286"/>
        <v>1.5</v>
      </c>
      <c r="X3045" s="17">
        <f>IFERROR(Z3045/AB3045,0)</f>
        <v>1.5</v>
      </c>
      <c r="Y3045" s="3">
        <f>SUBTOTAL(109,I3045:V3045)</f>
        <v>12</v>
      </c>
      <c r="Z3045" s="3">
        <f>Y3045-N3045</f>
        <v>9</v>
      </c>
      <c r="AA3045" s="3">
        <f t="shared" si="287"/>
        <v>7</v>
      </c>
      <c r="AB3045" s="3">
        <f>COUNTA(I3045:V3045)-COUNTA(N3045)</f>
        <v>6</v>
      </c>
      <c r="AC3045" s="74">
        <f t="array" ref="AC3045">AVERAGE(IF((COLUMN(I3045:V3045)&lt;&gt;COLUMN(N3045)), I3045:V3045))</f>
        <v>0.69230769230769229</v>
      </c>
    </row>
    <row r="3046" spans="1:29" x14ac:dyDescent="0.35">
      <c r="A3046" t="s">
        <v>4315</v>
      </c>
      <c r="B3046" t="s">
        <v>1929</v>
      </c>
      <c r="C3046" t="s">
        <v>723</v>
      </c>
      <c r="D3046" s="1">
        <v>1</v>
      </c>
      <c r="E3046" s="2">
        <f t="shared" si="282"/>
        <v>0.33333333333333331</v>
      </c>
      <c r="F3046" s="2">
        <f t="shared" si="283"/>
        <v>0.33333333333333331</v>
      </c>
      <c r="G3046" s="2">
        <f t="shared" si="284"/>
        <v>0.55555555555555558</v>
      </c>
      <c r="H3046" s="2">
        <f t="shared" si="285"/>
        <v>0.41666666666666669</v>
      </c>
      <c r="I3046" s="3">
        <v>1</v>
      </c>
      <c r="N3046" s="3">
        <v>2</v>
      </c>
      <c r="O3046" s="3">
        <v>1</v>
      </c>
      <c r="P3046" s="3">
        <v>1</v>
      </c>
      <c r="U3046" s="3">
        <v>1</v>
      </c>
      <c r="W3046" s="1">
        <f t="shared" si="286"/>
        <v>1</v>
      </c>
      <c r="X3046" s="17">
        <f>IFERROR(Z3046/AB3046,0)</f>
        <v>1</v>
      </c>
      <c r="Y3046" s="3">
        <f>SUBTOTAL(109,I3046:V3046)</f>
        <v>6</v>
      </c>
      <c r="Z3046" s="3">
        <f>Y3046-N3046</f>
        <v>4</v>
      </c>
      <c r="AA3046" s="3">
        <f t="shared" si="287"/>
        <v>5</v>
      </c>
      <c r="AB3046" s="3">
        <f>COUNTA(I3046:V3046)-COUNTA(N3046)</f>
        <v>4</v>
      </c>
      <c r="AC3046" s="74">
        <f t="array" ref="AC3046">AVERAGE(IF((COLUMN(I3046:V3046)&lt;&gt;COLUMN(N3046)), I3046:V3046))</f>
        <v>0.30769230769230771</v>
      </c>
    </row>
    <row r="3047" spans="1:29" x14ac:dyDescent="0.35">
      <c r="A3047" t="s">
        <v>4316</v>
      </c>
      <c r="B3047" t="s">
        <v>4317</v>
      </c>
      <c r="C3047" t="s">
        <v>723</v>
      </c>
      <c r="D3047" s="1">
        <v>26</v>
      </c>
      <c r="E3047" s="2">
        <f t="shared" si="282"/>
        <v>9.6666666666666661</v>
      </c>
      <c r="F3047" s="2">
        <f t="shared" si="283"/>
        <v>4.833333333333333</v>
      </c>
      <c r="G3047" s="2">
        <f t="shared" si="284"/>
        <v>3.2222222222222223</v>
      </c>
      <c r="H3047" s="2">
        <f t="shared" si="285"/>
        <v>2.4166666666666665</v>
      </c>
      <c r="U3047" s="3">
        <v>29</v>
      </c>
      <c r="V3047" s="3">
        <v>23</v>
      </c>
      <c r="W3047" s="1">
        <f t="shared" si="286"/>
        <v>26</v>
      </c>
      <c r="X3047" s="17">
        <f>IFERROR(Z3047/AB3047,0)</f>
        <v>26</v>
      </c>
      <c r="Y3047" s="3">
        <f>SUBTOTAL(109,I3047:V3047)</f>
        <v>52</v>
      </c>
      <c r="Z3047" s="3">
        <f>Y3047-N3047</f>
        <v>52</v>
      </c>
      <c r="AA3047" s="3">
        <f t="shared" si="287"/>
        <v>2</v>
      </c>
      <c r="AB3047" s="3">
        <f>COUNTA(I3047:V3047)-COUNTA(N3047)</f>
        <v>2</v>
      </c>
      <c r="AC3047" s="74">
        <f t="array" ref="AC3047">AVERAGE(IF((COLUMN(I3047:V3047)&lt;&gt;COLUMN(N3047)), I3047:V3047))</f>
        <v>4</v>
      </c>
    </row>
    <row r="3048" spans="1:29" x14ac:dyDescent="0.35">
      <c r="A3048" t="s">
        <v>4318</v>
      </c>
      <c r="B3048" t="s">
        <v>611</v>
      </c>
      <c r="C3048" t="s">
        <v>723</v>
      </c>
      <c r="D3048" s="1">
        <v>9</v>
      </c>
      <c r="E3048" s="2">
        <f t="shared" si="282"/>
        <v>4.666666666666667</v>
      </c>
      <c r="F3048" s="2">
        <f t="shared" si="283"/>
        <v>2.3333333333333335</v>
      </c>
      <c r="G3048" s="2">
        <f t="shared" si="284"/>
        <v>1.5555555555555556</v>
      </c>
      <c r="H3048" s="2">
        <f t="shared" si="285"/>
        <v>1.1666666666666667</v>
      </c>
      <c r="U3048" s="3">
        <v>14</v>
      </c>
      <c r="V3048" s="3">
        <v>4</v>
      </c>
      <c r="W3048" s="1">
        <f t="shared" si="286"/>
        <v>9</v>
      </c>
      <c r="X3048" s="17">
        <f>IFERROR(Z3048/AB3048,0)</f>
        <v>9</v>
      </c>
      <c r="Y3048" s="3">
        <f>SUBTOTAL(109,I3048:V3048)</f>
        <v>18</v>
      </c>
      <c r="Z3048" s="3">
        <f>Y3048-N3048</f>
        <v>18</v>
      </c>
      <c r="AA3048" s="3">
        <f t="shared" si="287"/>
        <v>2</v>
      </c>
      <c r="AB3048" s="3">
        <f>COUNTA(I3048:V3048)-COUNTA(N3048)</f>
        <v>2</v>
      </c>
      <c r="AC3048" s="74">
        <f t="array" ref="AC3048">AVERAGE(IF((COLUMN(I3048:V3048)&lt;&gt;COLUMN(N3048)), I3048:V3048))</f>
        <v>1.3846153846153846</v>
      </c>
    </row>
    <row r="3049" spans="1:29" x14ac:dyDescent="0.35">
      <c r="A3049" t="s">
        <v>4319</v>
      </c>
      <c r="B3049" t="s">
        <v>4320</v>
      </c>
      <c r="C3049" t="s">
        <v>723</v>
      </c>
      <c r="D3049" s="1">
        <v>9</v>
      </c>
      <c r="E3049" s="2">
        <f t="shared" si="282"/>
        <v>4.666666666666667</v>
      </c>
      <c r="F3049" s="2">
        <f t="shared" si="283"/>
        <v>2.3333333333333335</v>
      </c>
      <c r="G3049" s="2">
        <f t="shared" si="284"/>
        <v>1.5555555555555556</v>
      </c>
      <c r="H3049" s="2">
        <f t="shared" si="285"/>
        <v>1.1666666666666667</v>
      </c>
      <c r="U3049" s="3">
        <v>14</v>
      </c>
      <c r="V3049" s="3">
        <v>4</v>
      </c>
      <c r="W3049" s="1">
        <f t="shared" si="286"/>
        <v>9</v>
      </c>
      <c r="X3049" s="17">
        <f>IFERROR(Z3049/AB3049,0)</f>
        <v>9</v>
      </c>
      <c r="Y3049" s="3">
        <f>SUBTOTAL(109,I3049:V3049)</f>
        <v>18</v>
      </c>
      <c r="Z3049" s="3">
        <f>Y3049-N3049</f>
        <v>18</v>
      </c>
      <c r="AA3049" s="3">
        <f t="shared" si="287"/>
        <v>2</v>
      </c>
      <c r="AB3049" s="3">
        <f>COUNTA(I3049:V3049)-COUNTA(N3049)</f>
        <v>2</v>
      </c>
      <c r="AC3049" s="74">
        <f t="array" ref="AC3049">AVERAGE(IF((COLUMN(I3049:V3049)&lt;&gt;COLUMN(N3049)), I3049:V3049))</f>
        <v>1.3846153846153846</v>
      </c>
    </row>
    <row r="3050" spans="1:29" x14ac:dyDescent="0.35">
      <c r="A3050" t="s">
        <v>4321</v>
      </c>
      <c r="B3050" t="s">
        <v>4322</v>
      </c>
      <c r="C3050" t="s">
        <v>723</v>
      </c>
      <c r="D3050" s="1">
        <v>1.25</v>
      </c>
      <c r="E3050" s="2">
        <f t="shared" si="282"/>
        <v>0.66666666666666663</v>
      </c>
      <c r="F3050" s="2">
        <f t="shared" si="283"/>
        <v>0.5</v>
      </c>
      <c r="G3050" s="2">
        <f t="shared" si="284"/>
        <v>0.77777777777777779</v>
      </c>
      <c r="H3050" s="2">
        <f t="shared" si="285"/>
        <v>0.58333333333333337</v>
      </c>
      <c r="M3050" s="3">
        <v>1</v>
      </c>
      <c r="N3050" s="3">
        <v>2</v>
      </c>
      <c r="O3050" s="3">
        <v>1</v>
      </c>
      <c r="P3050" s="3">
        <v>1</v>
      </c>
      <c r="U3050" s="3">
        <v>2</v>
      </c>
      <c r="W3050" s="1">
        <f t="shared" si="286"/>
        <v>1.25</v>
      </c>
      <c r="X3050" s="17">
        <f>IFERROR(Z3050/AB3050,0)</f>
        <v>1.25</v>
      </c>
      <c r="Y3050" s="3">
        <f>SUBTOTAL(109,I3050:V3050)</f>
        <v>7</v>
      </c>
      <c r="Z3050" s="3">
        <f>Y3050-N3050</f>
        <v>5</v>
      </c>
      <c r="AA3050" s="3">
        <f t="shared" si="287"/>
        <v>5</v>
      </c>
      <c r="AB3050" s="3">
        <f>COUNTA(I3050:V3050)-COUNTA(N3050)</f>
        <v>4</v>
      </c>
      <c r="AC3050" s="74">
        <f t="array" ref="AC3050">AVERAGE(IF((COLUMN(I3050:V3050)&lt;&gt;COLUMN(N3050)), I3050:V3050))</f>
        <v>0.38461538461538464</v>
      </c>
    </row>
    <row r="3051" spans="1:29" x14ac:dyDescent="0.35">
      <c r="A3051" t="s">
        <v>4323</v>
      </c>
      <c r="B3051" t="s">
        <v>4317</v>
      </c>
      <c r="C3051" t="s">
        <v>1421</v>
      </c>
      <c r="D3051" s="1">
        <v>8.5</v>
      </c>
      <c r="E3051" s="2">
        <f t="shared" si="282"/>
        <v>3.3333333333333335</v>
      </c>
      <c r="F3051" s="2">
        <f t="shared" si="283"/>
        <v>1.6666666666666667</v>
      </c>
      <c r="G3051" s="2">
        <f t="shared" si="284"/>
        <v>1.1111111111111112</v>
      </c>
      <c r="H3051" s="2">
        <f t="shared" si="285"/>
        <v>0.83333333333333337</v>
      </c>
      <c r="U3051" s="3">
        <v>10</v>
      </c>
      <c r="V3051" s="3">
        <v>7</v>
      </c>
      <c r="W3051" s="1">
        <f t="shared" si="286"/>
        <v>8.5</v>
      </c>
      <c r="X3051" s="17">
        <f>IFERROR(Z3051/AB3051,0)</f>
        <v>8.5</v>
      </c>
      <c r="Y3051" s="3">
        <f>SUBTOTAL(109,I3051:V3051)</f>
        <v>17</v>
      </c>
      <c r="Z3051" s="3">
        <f>Y3051-N3051</f>
        <v>17</v>
      </c>
      <c r="AA3051" s="3">
        <f t="shared" si="287"/>
        <v>2</v>
      </c>
      <c r="AB3051" s="3">
        <f>COUNTA(I3051:V3051)-COUNTA(N3051)</f>
        <v>2</v>
      </c>
      <c r="AC3051" s="74">
        <f t="array" ref="AC3051">AVERAGE(IF((COLUMN(I3051:V3051)&lt;&gt;COLUMN(N3051)), I3051:V3051))</f>
        <v>1.3076923076923077</v>
      </c>
    </row>
    <row r="3052" spans="1:29" x14ac:dyDescent="0.35">
      <c r="A3052" t="s">
        <v>3892</v>
      </c>
      <c r="B3052" t="s">
        <v>123</v>
      </c>
      <c r="C3052" t="s">
        <v>3727</v>
      </c>
      <c r="D3052" s="1">
        <v>1.5</v>
      </c>
      <c r="E3052" s="2">
        <f t="shared" si="282"/>
        <v>0.66666666666666663</v>
      </c>
      <c r="F3052" s="2">
        <f t="shared" si="283"/>
        <v>0.66666666666666663</v>
      </c>
      <c r="G3052" s="2">
        <f t="shared" si="284"/>
        <v>0.88888888888888884</v>
      </c>
      <c r="H3052" s="2">
        <f t="shared" si="285"/>
        <v>0.66666666666666663</v>
      </c>
      <c r="O3052" s="3">
        <v>4</v>
      </c>
      <c r="P3052" s="3">
        <v>1</v>
      </c>
      <c r="Q3052" s="3">
        <v>1</v>
      </c>
      <c r="S3052" s="3">
        <v>1</v>
      </c>
      <c r="U3052" s="3">
        <v>1</v>
      </c>
      <c r="V3052" s="3">
        <v>1</v>
      </c>
      <c r="W3052" s="1">
        <f t="shared" si="286"/>
        <v>1.5</v>
      </c>
      <c r="X3052" s="17">
        <f>IFERROR(Z3052/AB3052,0)</f>
        <v>1.5</v>
      </c>
      <c r="Y3052" s="3">
        <f>SUBTOTAL(109,I3052:V3052)</f>
        <v>9</v>
      </c>
      <c r="Z3052" s="3">
        <f>Y3052-N3052</f>
        <v>9</v>
      </c>
      <c r="AA3052" s="3">
        <f t="shared" si="287"/>
        <v>6</v>
      </c>
      <c r="AB3052" s="3">
        <f>COUNTA(I3052:V3052)-COUNTA(N3052)</f>
        <v>6</v>
      </c>
      <c r="AC3052" s="74">
        <f t="array" ref="AC3052">AVERAGE(IF((COLUMN(I3052:V3052)&lt;&gt;COLUMN(N3052)), I3052:V3052))</f>
        <v>0.69230769230769229</v>
      </c>
    </row>
    <row r="3053" spans="1:29" x14ac:dyDescent="0.35">
      <c r="A3053" t="s">
        <v>4325</v>
      </c>
      <c r="B3053" t="s">
        <v>4326</v>
      </c>
      <c r="C3053" t="s">
        <v>723</v>
      </c>
      <c r="D3053" s="1">
        <v>1</v>
      </c>
      <c r="E3053" s="2">
        <f t="shared" si="282"/>
        <v>0.33333333333333331</v>
      </c>
      <c r="F3053" s="2">
        <f t="shared" si="283"/>
        <v>0.16666666666666666</v>
      </c>
      <c r="G3053" s="2">
        <f t="shared" si="284"/>
        <v>0.1111111111111111</v>
      </c>
      <c r="H3053" s="2">
        <f t="shared" si="285"/>
        <v>8.3333333333333329E-2</v>
      </c>
      <c r="U3053" s="3">
        <v>1</v>
      </c>
      <c r="W3053" s="1">
        <f t="shared" si="286"/>
        <v>1</v>
      </c>
      <c r="X3053" s="17">
        <f>IFERROR(Z3053/AB3053,0)</f>
        <v>1</v>
      </c>
      <c r="Y3053" s="3">
        <f>SUBTOTAL(109,I3053:V3053)</f>
        <v>1</v>
      </c>
      <c r="Z3053" s="3">
        <f>Y3053-N3053</f>
        <v>1</v>
      </c>
      <c r="AA3053" s="3">
        <f t="shared" si="287"/>
        <v>1</v>
      </c>
      <c r="AB3053" s="3">
        <f>COUNTA(I3053:V3053)-COUNTA(N3053)</f>
        <v>1</v>
      </c>
      <c r="AC3053" s="74">
        <f t="array" ref="AC3053">AVERAGE(IF((COLUMN(I3053:V3053)&lt;&gt;COLUMN(N3053)), I3053:V3053))</f>
        <v>7.6923076923076927E-2</v>
      </c>
    </row>
    <row r="3054" spans="1:29" x14ac:dyDescent="0.35">
      <c r="A3054" t="s">
        <v>4327</v>
      </c>
      <c r="B3054" t="s">
        <v>2472</v>
      </c>
      <c r="C3054" t="s">
        <v>34</v>
      </c>
      <c r="D3054" s="1">
        <v>1</v>
      </c>
      <c r="E3054" s="2">
        <f t="shared" si="282"/>
        <v>0.33333333333333331</v>
      </c>
      <c r="F3054" s="2">
        <f t="shared" si="283"/>
        <v>0.16666666666666666</v>
      </c>
      <c r="G3054" s="2">
        <f t="shared" si="284"/>
        <v>0.1111111111111111</v>
      </c>
      <c r="H3054" s="2">
        <f t="shared" si="285"/>
        <v>8.3333333333333329E-2</v>
      </c>
      <c r="U3054" s="3">
        <v>1</v>
      </c>
      <c r="V3054" s="3">
        <v>1</v>
      </c>
      <c r="W3054" s="1">
        <f t="shared" si="286"/>
        <v>1</v>
      </c>
      <c r="X3054" s="17">
        <f>IFERROR(Z3054/AB3054,0)</f>
        <v>1</v>
      </c>
      <c r="Y3054" s="3">
        <f>SUBTOTAL(109,I3054:V3054)</f>
        <v>2</v>
      </c>
      <c r="Z3054" s="3">
        <f>Y3054-N3054</f>
        <v>2</v>
      </c>
      <c r="AA3054" s="3">
        <f t="shared" si="287"/>
        <v>2</v>
      </c>
      <c r="AB3054" s="3">
        <f>COUNTA(I3054:V3054)-COUNTA(N3054)</f>
        <v>2</v>
      </c>
      <c r="AC3054" s="74">
        <f t="array" ref="AC3054">AVERAGE(IF((COLUMN(I3054:V3054)&lt;&gt;COLUMN(N3054)), I3054:V3054))</f>
        <v>0.15384615384615385</v>
      </c>
    </row>
    <row r="3055" spans="1:29" x14ac:dyDescent="0.35">
      <c r="A3055" t="s">
        <v>4328</v>
      </c>
      <c r="B3055" t="s">
        <v>550</v>
      </c>
      <c r="C3055" t="s">
        <v>2391</v>
      </c>
      <c r="D3055" s="1">
        <v>1</v>
      </c>
      <c r="E3055" s="2">
        <f t="shared" si="282"/>
        <v>0.33333333333333331</v>
      </c>
      <c r="F3055" s="2">
        <f t="shared" si="283"/>
        <v>0.16666666666666666</v>
      </c>
      <c r="G3055" s="2">
        <f t="shared" si="284"/>
        <v>0.1111111111111111</v>
      </c>
      <c r="H3055" s="2">
        <f t="shared" si="285"/>
        <v>8.3333333333333329E-2</v>
      </c>
      <c r="U3055" s="3">
        <v>1</v>
      </c>
      <c r="W3055" s="1">
        <f t="shared" si="286"/>
        <v>1</v>
      </c>
      <c r="X3055" s="17">
        <f>IFERROR(Z3055/AB3055,0)</f>
        <v>1</v>
      </c>
      <c r="Y3055" s="3">
        <f>SUBTOTAL(109,I3055:V3055)</f>
        <v>1</v>
      </c>
      <c r="Z3055" s="3">
        <f>Y3055-N3055</f>
        <v>1</v>
      </c>
      <c r="AA3055" s="3">
        <f t="shared" si="287"/>
        <v>1</v>
      </c>
      <c r="AB3055" s="3">
        <f>COUNTA(I3055:V3055)-COUNTA(N3055)</f>
        <v>1</v>
      </c>
      <c r="AC3055" s="74">
        <f t="array" ref="AC3055">AVERAGE(IF((COLUMN(I3055:V3055)&lt;&gt;COLUMN(N3055)), I3055:V3055))</f>
        <v>7.6923076923076927E-2</v>
      </c>
    </row>
    <row r="3056" spans="1:29" x14ac:dyDescent="0.35">
      <c r="A3056" t="s">
        <v>4329</v>
      </c>
      <c r="B3056" t="s">
        <v>4317</v>
      </c>
      <c r="C3056" t="s">
        <v>2605</v>
      </c>
      <c r="D3056" s="1">
        <v>10</v>
      </c>
      <c r="E3056" s="2">
        <f t="shared" si="282"/>
        <v>3</v>
      </c>
      <c r="F3056" s="2">
        <f t="shared" si="283"/>
        <v>1.5</v>
      </c>
      <c r="G3056" s="2">
        <f t="shared" si="284"/>
        <v>1</v>
      </c>
      <c r="H3056" s="2">
        <f t="shared" si="285"/>
        <v>0.75</v>
      </c>
      <c r="U3056" s="3">
        <v>9</v>
      </c>
      <c r="V3056" s="3">
        <v>11</v>
      </c>
      <c r="W3056" s="1">
        <f t="shared" si="286"/>
        <v>10</v>
      </c>
      <c r="X3056" s="17">
        <f>IFERROR(Z3056/AB3056,0)</f>
        <v>10</v>
      </c>
      <c r="Y3056" s="3">
        <f>SUBTOTAL(109,I3056:V3056)</f>
        <v>20</v>
      </c>
      <c r="Z3056" s="3">
        <f>Y3056-N3056</f>
        <v>20</v>
      </c>
      <c r="AA3056" s="3">
        <f t="shared" si="287"/>
        <v>2</v>
      </c>
      <c r="AB3056" s="3">
        <f>COUNTA(I3056:V3056)-COUNTA(N3056)</f>
        <v>2</v>
      </c>
      <c r="AC3056" s="74">
        <f t="array" ref="AC3056">AVERAGE(IF((COLUMN(I3056:V3056)&lt;&gt;COLUMN(N3056)), I3056:V3056))</f>
        <v>1.5384615384615385</v>
      </c>
    </row>
    <row r="3057" spans="1:29" x14ac:dyDescent="0.35">
      <c r="A3057" t="s">
        <v>4330</v>
      </c>
      <c r="B3057" t="s">
        <v>4331</v>
      </c>
      <c r="C3057" t="s">
        <v>2605</v>
      </c>
      <c r="D3057" s="1">
        <v>2</v>
      </c>
      <c r="E3057" s="2">
        <f t="shared" si="282"/>
        <v>0.66666666666666663</v>
      </c>
      <c r="F3057" s="2">
        <f t="shared" si="283"/>
        <v>0.33333333333333331</v>
      </c>
      <c r="G3057" s="2">
        <f t="shared" si="284"/>
        <v>0.22222222222222221</v>
      </c>
      <c r="H3057" s="2">
        <f t="shared" si="285"/>
        <v>0.16666666666666666</v>
      </c>
      <c r="U3057" s="3">
        <v>2</v>
      </c>
      <c r="W3057" s="1">
        <f t="shared" si="286"/>
        <v>2</v>
      </c>
      <c r="X3057" s="17">
        <f>IFERROR(Z3057/AB3057,0)</f>
        <v>2</v>
      </c>
      <c r="Y3057" s="3">
        <f>SUBTOTAL(109,I3057:V3057)</f>
        <v>2</v>
      </c>
      <c r="Z3057" s="3">
        <f>Y3057-N3057</f>
        <v>2</v>
      </c>
      <c r="AA3057" s="3">
        <f t="shared" si="287"/>
        <v>1</v>
      </c>
      <c r="AB3057" s="3">
        <f>COUNTA(I3057:V3057)-COUNTA(N3057)</f>
        <v>1</v>
      </c>
      <c r="AC3057" s="74">
        <f t="array" ref="AC3057">AVERAGE(IF((COLUMN(I3057:V3057)&lt;&gt;COLUMN(N3057)), I3057:V3057))</f>
        <v>0.15384615384615385</v>
      </c>
    </row>
    <row r="3058" spans="1:29" x14ac:dyDescent="0.35">
      <c r="A3058" t="s">
        <v>4332</v>
      </c>
      <c r="B3058" t="s">
        <v>2510</v>
      </c>
      <c r="C3058" t="s">
        <v>2605</v>
      </c>
      <c r="D3058" s="1">
        <v>1</v>
      </c>
      <c r="E3058" s="2">
        <f t="shared" si="282"/>
        <v>0.33333333333333331</v>
      </c>
      <c r="F3058" s="2">
        <f t="shared" si="283"/>
        <v>0.16666666666666666</v>
      </c>
      <c r="G3058" s="2">
        <f t="shared" si="284"/>
        <v>0.1111111111111111</v>
      </c>
      <c r="H3058" s="2">
        <f t="shared" si="285"/>
        <v>8.3333333333333329E-2</v>
      </c>
      <c r="U3058" s="3">
        <v>1</v>
      </c>
      <c r="W3058" s="1">
        <f t="shared" si="286"/>
        <v>1</v>
      </c>
      <c r="X3058" s="17">
        <f>IFERROR(Z3058/AB3058,0)</f>
        <v>1</v>
      </c>
      <c r="Y3058" s="3">
        <f>SUBTOTAL(109,I3058:V3058)</f>
        <v>1</v>
      </c>
      <c r="Z3058" s="3">
        <f>Y3058-N3058</f>
        <v>1</v>
      </c>
      <c r="AA3058" s="3">
        <f t="shared" si="287"/>
        <v>1</v>
      </c>
      <c r="AB3058" s="3">
        <f>COUNTA(I3058:V3058)-COUNTA(N3058)</f>
        <v>1</v>
      </c>
      <c r="AC3058" s="74">
        <f t="array" ref="AC3058">AVERAGE(IF((COLUMN(I3058:V3058)&lt;&gt;COLUMN(N3058)), I3058:V3058))</f>
        <v>7.6923076923076927E-2</v>
      </c>
    </row>
    <row r="3059" spans="1:29" x14ac:dyDescent="0.35">
      <c r="A3059" t="s">
        <v>4333</v>
      </c>
      <c r="B3059" t="s">
        <v>1346</v>
      </c>
      <c r="C3059" t="s">
        <v>2605</v>
      </c>
      <c r="D3059" s="1">
        <v>3</v>
      </c>
      <c r="E3059" s="2">
        <f t="shared" si="282"/>
        <v>0.66666666666666663</v>
      </c>
      <c r="F3059" s="2">
        <f t="shared" si="283"/>
        <v>0.33333333333333331</v>
      </c>
      <c r="G3059" s="2">
        <f t="shared" si="284"/>
        <v>0.22222222222222221</v>
      </c>
      <c r="H3059" s="2">
        <f t="shared" si="285"/>
        <v>0.16666666666666666</v>
      </c>
      <c r="U3059" s="3">
        <v>2</v>
      </c>
      <c r="V3059" s="3">
        <v>4</v>
      </c>
      <c r="W3059" s="1">
        <f t="shared" si="286"/>
        <v>3</v>
      </c>
      <c r="X3059" s="17">
        <f>IFERROR(Z3059/AB3059,0)</f>
        <v>3</v>
      </c>
      <c r="Y3059" s="3">
        <f>SUBTOTAL(109,I3059:V3059)</f>
        <v>6</v>
      </c>
      <c r="Z3059" s="3">
        <f>Y3059-N3059</f>
        <v>6</v>
      </c>
      <c r="AA3059" s="3">
        <f t="shared" si="287"/>
        <v>2</v>
      </c>
      <c r="AB3059" s="3">
        <f>COUNTA(I3059:V3059)-COUNTA(N3059)</f>
        <v>2</v>
      </c>
      <c r="AC3059" s="74">
        <f t="array" ref="AC3059">AVERAGE(IF((COLUMN(I3059:V3059)&lt;&gt;COLUMN(N3059)), I3059:V3059))</f>
        <v>0.46153846153846156</v>
      </c>
    </row>
    <row r="3060" spans="1:29" x14ac:dyDescent="0.35">
      <c r="A3060" t="s">
        <v>4334</v>
      </c>
      <c r="B3060" t="s">
        <v>1518</v>
      </c>
      <c r="C3060" t="s">
        <v>723</v>
      </c>
      <c r="D3060" s="1">
        <v>1</v>
      </c>
      <c r="E3060" s="2">
        <f t="shared" si="282"/>
        <v>0.33333333333333331</v>
      </c>
      <c r="F3060" s="2">
        <f t="shared" si="283"/>
        <v>0.33333333333333331</v>
      </c>
      <c r="G3060" s="2">
        <f t="shared" si="284"/>
        <v>0.33333333333333331</v>
      </c>
      <c r="H3060" s="2">
        <f t="shared" si="285"/>
        <v>0.25</v>
      </c>
      <c r="N3060" s="3">
        <v>1</v>
      </c>
      <c r="P3060" s="3">
        <v>1</v>
      </c>
      <c r="U3060" s="3">
        <v>1</v>
      </c>
      <c r="W3060" s="1">
        <f t="shared" si="286"/>
        <v>1</v>
      </c>
      <c r="X3060" s="17">
        <f>IFERROR(Z3060/AB3060,0)</f>
        <v>1</v>
      </c>
      <c r="Y3060" s="3">
        <f>SUBTOTAL(109,I3060:V3060)</f>
        <v>3</v>
      </c>
      <c r="Z3060" s="3">
        <f>Y3060-N3060</f>
        <v>2</v>
      </c>
      <c r="AA3060" s="3">
        <f t="shared" si="287"/>
        <v>3</v>
      </c>
      <c r="AB3060" s="3">
        <f>COUNTA(I3060:V3060)-COUNTA(N3060)</f>
        <v>2</v>
      </c>
      <c r="AC3060" s="74">
        <f t="array" ref="AC3060">AVERAGE(IF((COLUMN(I3060:V3060)&lt;&gt;COLUMN(N3060)), I3060:V3060))</f>
        <v>0.15384615384615385</v>
      </c>
    </row>
    <row r="3061" spans="1:29" x14ac:dyDescent="0.35">
      <c r="A3061" t="s">
        <v>4335</v>
      </c>
      <c r="B3061" t="s">
        <v>4336</v>
      </c>
      <c r="C3061" t="s">
        <v>2197</v>
      </c>
      <c r="D3061" s="1">
        <v>1</v>
      </c>
      <c r="E3061" s="2">
        <f t="shared" si="282"/>
        <v>0.33333333333333331</v>
      </c>
      <c r="F3061" s="2">
        <f t="shared" si="283"/>
        <v>0.16666666666666666</v>
      </c>
      <c r="G3061" s="2">
        <f t="shared" si="284"/>
        <v>0.1111111111111111</v>
      </c>
      <c r="H3061" s="2">
        <f t="shared" si="285"/>
        <v>8.3333333333333329E-2</v>
      </c>
      <c r="U3061" s="3">
        <v>1</v>
      </c>
      <c r="W3061" s="1">
        <f t="shared" si="286"/>
        <v>1</v>
      </c>
      <c r="X3061" s="17">
        <f>IFERROR(Z3061/AB3061,0)</f>
        <v>1</v>
      </c>
      <c r="Y3061" s="3">
        <f>SUBTOTAL(109,I3061:V3061)</f>
        <v>1</v>
      </c>
      <c r="Z3061" s="3">
        <f>Y3061-N3061</f>
        <v>1</v>
      </c>
      <c r="AA3061" s="3">
        <f t="shared" si="287"/>
        <v>1</v>
      </c>
      <c r="AB3061" s="3">
        <f>COUNTA(I3061:V3061)-COUNTA(N3061)</f>
        <v>1</v>
      </c>
      <c r="AC3061" s="74">
        <f t="array" ref="AC3061">AVERAGE(IF((COLUMN(I3061:V3061)&lt;&gt;COLUMN(N3061)), I3061:V3061))</f>
        <v>7.6923076923076927E-2</v>
      </c>
    </row>
    <row r="3062" spans="1:29" x14ac:dyDescent="0.35">
      <c r="A3062" t="s">
        <v>4337</v>
      </c>
      <c r="B3062" t="s">
        <v>4338</v>
      </c>
      <c r="C3062" t="s">
        <v>3727</v>
      </c>
      <c r="D3062" s="1">
        <v>1</v>
      </c>
      <c r="E3062" s="2">
        <f t="shared" si="282"/>
        <v>0.33333333333333331</v>
      </c>
      <c r="F3062" s="2">
        <f t="shared" si="283"/>
        <v>0.16666666666666666</v>
      </c>
      <c r="G3062" s="2">
        <f t="shared" si="284"/>
        <v>0.1111111111111111</v>
      </c>
      <c r="H3062" s="2">
        <f t="shared" si="285"/>
        <v>8.3333333333333329E-2</v>
      </c>
      <c r="U3062" s="3">
        <v>1</v>
      </c>
      <c r="W3062" s="1">
        <f t="shared" si="286"/>
        <v>1</v>
      </c>
      <c r="X3062" s="17">
        <f>IFERROR(Z3062/AB3062,0)</f>
        <v>1</v>
      </c>
      <c r="Y3062" s="3">
        <f>SUBTOTAL(109,I3062:V3062)</f>
        <v>1</v>
      </c>
      <c r="Z3062" s="3">
        <f>Y3062-N3062</f>
        <v>1</v>
      </c>
      <c r="AA3062" s="3">
        <f t="shared" si="287"/>
        <v>1</v>
      </c>
      <c r="AB3062" s="3">
        <f>COUNTA(I3062:V3062)-COUNTA(N3062)</f>
        <v>1</v>
      </c>
      <c r="AC3062" s="74">
        <f t="array" ref="AC3062">AVERAGE(IF((COLUMN(I3062:V3062)&lt;&gt;COLUMN(N3062)), I3062:V3062))</f>
        <v>7.6923076923076927E-2</v>
      </c>
    </row>
    <row r="3063" spans="1:29" x14ac:dyDescent="0.35">
      <c r="A3063" t="s">
        <v>4339</v>
      </c>
      <c r="B3063" t="s">
        <v>4317</v>
      </c>
      <c r="C3063" t="s">
        <v>2197</v>
      </c>
      <c r="D3063" s="1">
        <v>1</v>
      </c>
      <c r="E3063" s="2">
        <f t="shared" si="282"/>
        <v>0.33333333333333331</v>
      </c>
      <c r="F3063" s="2">
        <f t="shared" si="283"/>
        <v>0.16666666666666666</v>
      </c>
      <c r="G3063" s="2">
        <f t="shared" si="284"/>
        <v>0.1111111111111111</v>
      </c>
      <c r="H3063" s="2">
        <f t="shared" si="285"/>
        <v>8.3333333333333329E-2</v>
      </c>
      <c r="U3063" s="3">
        <v>1</v>
      </c>
      <c r="W3063" s="1">
        <f t="shared" si="286"/>
        <v>1</v>
      </c>
      <c r="X3063" s="17">
        <f>IFERROR(Z3063/AB3063,0)</f>
        <v>1</v>
      </c>
      <c r="Y3063" s="3">
        <f>SUBTOTAL(109,I3063:V3063)</f>
        <v>1</v>
      </c>
      <c r="Z3063" s="3">
        <f>Y3063-N3063</f>
        <v>1</v>
      </c>
      <c r="AA3063" s="3">
        <f t="shared" si="287"/>
        <v>1</v>
      </c>
      <c r="AB3063" s="3">
        <f>COUNTA(I3063:V3063)-COUNTA(N3063)</f>
        <v>1</v>
      </c>
      <c r="AC3063" s="74">
        <f t="array" ref="AC3063">AVERAGE(IF((COLUMN(I3063:V3063)&lt;&gt;COLUMN(N3063)), I3063:V3063))</f>
        <v>7.6923076923076927E-2</v>
      </c>
    </row>
    <row r="3064" spans="1:29" x14ac:dyDescent="0.35">
      <c r="A3064" t="s">
        <v>4340</v>
      </c>
      <c r="B3064" t="s">
        <v>432</v>
      </c>
      <c r="C3064" t="s">
        <v>34</v>
      </c>
      <c r="D3064" s="1">
        <v>1</v>
      </c>
      <c r="E3064" s="2">
        <f t="shared" si="282"/>
        <v>0.33333333333333331</v>
      </c>
      <c r="F3064" s="2">
        <f t="shared" si="283"/>
        <v>0.16666666666666666</v>
      </c>
      <c r="G3064" s="2">
        <f t="shared" si="284"/>
        <v>0.1111111111111111</v>
      </c>
      <c r="H3064" s="2">
        <f t="shared" si="285"/>
        <v>8.3333333333333329E-2</v>
      </c>
      <c r="U3064" s="3">
        <v>1</v>
      </c>
      <c r="W3064" s="1">
        <f t="shared" si="286"/>
        <v>1</v>
      </c>
      <c r="X3064" s="17">
        <f>IFERROR(Z3064/AB3064,0)</f>
        <v>1</v>
      </c>
      <c r="Y3064" s="3">
        <f>SUBTOTAL(109,I3064:V3064)</f>
        <v>1</v>
      </c>
      <c r="Z3064" s="3">
        <f>Y3064-N3064</f>
        <v>1</v>
      </c>
      <c r="AA3064" s="3">
        <f t="shared" si="287"/>
        <v>1</v>
      </c>
      <c r="AB3064" s="3">
        <f>COUNTA(I3064:V3064)-COUNTA(N3064)</f>
        <v>1</v>
      </c>
      <c r="AC3064" s="74">
        <f t="array" ref="AC3064">AVERAGE(IF((COLUMN(I3064:V3064)&lt;&gt;COLUMN(N3064)), I3064:V3064))</f>
        <v>7.6923076923076927E-2</v>
      </c>
    </row>
    <row r="3065" spans="1:29" x14ac:dyDescent="0.35">
      <c r="A3065" t="s">
        <v>4341</v>
      </c>
      <c r="B3065" t="s">
        <v>4342</v>
      </c>
      <c r="C3065" t="s">
        <v>723</v>
      </c>
      <c r="D3065" s="1">
        <v>1</v>
      </c>
      <c r="E3065" s="2">
        <f t="shared" si="282"/>
        <v>0.33333333333333331</v>
      </c>
      <c r="F3065" s="2">
        <f t="shared" si="283"/>
        <v>0.16666666666666666</v>
      </c>
      <c r="G3065" s="2">
        <f t="shared" si="284"/>
        <v>0.33333333333333331</v>
      </c>
      <c r="H3065" s="2">
        <f t="shared" si="285"/>
        <v>0.41666666666666669</v>
      </c>
      <c r="J3065" s="3">
        <v>1</v>
      </c>
      <c r="K3065" s="3">
        <v>1</v>
      </c>
      <c r="N3065" s="3">
        <v>2</v>
      </c>
      <c r="U3065" s="3">
        <v>1</v>
      </c>
      <c r="W3065" s="1">
        <f t="shared" si="286"/>
        <v>1</v>
      </c>
      <c r="X3065" s="17">
        <f>IFERROR(Z3065/AB3065,0)</f>
        <v>1</v>
      </c>
      <c r="Y3065" s="3">
        <f>SUBTOTAL(109,I3065:V3065)</f>
        <v>5</v>
      </c>
      <c r="Z3065" s="3">
        <f>Y3065-N3065</f>
        <v>3</v>
      </c>
      <c r="AA3065" s="3">
        <f t="shared" si="287"/>
        <v>4</v>
      </c>
      <c r="AB3065" s="3">
        <f>COUNTA(I3065:V3065)-COUNTA(N3065)</f>
        <v>3</v>
      </c>
      <c r="AC3065" s="74">
        <f t="array" ref="AC3065">AVERAGE(IF((COLUMN(I3065:V3065)&lt;&gt;COLUMN(N3065)), I3065:V3065))</f>
        <v>0.23076923076923078</v>
      </c>
    </row>
    <row r="3066" spans="1:29" x14ac:dyDescent="0.35">
      <c r="A3066" t="s">
        <v>4343</v>
      </c>
      <c r="B3066" t="s">
        <v>4344</v>
      </c>
      <c r="C3066" t="s">
        <v>2605</v>
      </c>
      <c r="D3066" s="1">
        <v>2</v>
      </c>
      <c r="E3066" s="2">
        <f t="shared" si="282"/>
        <v>0.66666666666666663</v>
      </c>
      <c r="F3066" s="2">
        <f t="shared" si="283"/>
        <v>0.33333333333333331</v>
      </c>
      <c r="G3066" s="2">
        <f t="shared" si="284"/>
        <v>0.22222222222222221</v>
      </c>
      <c r="H3066" s="2">
        <f t="shared" si="285"/>
        <v>0.16666666666666666</v>
      </c>
      <c r="U3066" s="3">
        <v>2</v>
      </c>
      <c r="W3066" s="1">
        <f t="shared" si="286"/>
        <v>2</v>
      </c>
      <c r="X3066" s="17">
        <f>IFERROR(Z3066/AB3066,0)</f>
        <v>2</v>
      </c>
      <c r="Y3066" s="3">
        <f>SUBTOTAL(109,I3066:V3066)</f>
        <v>2</v>
      </c>
      <c r="Z3066" s="3">
        <f>Y3066-N3066</f>
        <v>2</v>
      </c>
      <c r="AA3066" s="3">
        <f t="shared" si="287"/>
        <v>1</v>
      </c>
      <c r="AB3066" s="3">
        <f>COUNTA(I3066:V3066)-COUNTA(N3066)</f>
        <v>1</v>
      </c>
      <c r="AC3066" s="74">
        <f t="array" ref="AC3066">AVERAGE(IF((COLUMN(I3066:V3066)&lt;&gt;COLUMN(N3066)), I3066:V3066))</f>
        <v>0.15384615384615385</v>
      </c>
    </row>
    <row r="3067" spans="1:29" x14ac:dyDescent="0.35">
      <c r="A3067" t="s">
        <v>4345</v>
      </c>
      <c r="B3067" t="s">
        <v>2665</v>
      </c>
      <c r="C3067" t="s">
        <v>1421</v>
      </c>
      <c r="D3067" s="1">
        <v>1.5</v>
      </c>
      <c r="E3067" s="2">
        <f t="shared" si="282"/>
        <v>0.66666666666666663</v>
      </c>
      <c r="F3067" s="2">
        <f t="shared" si="283"/>
        <v>0.33333333333333331</v>
      </c>
      <c r="G3067" s="2">
        <f t="shared" si="284"/>
        <v>0.22222222222222221</v>
      </c>
      <c r="H3067" s="2">
        <f t="shared" si="285"/>
        <v>0.16666666666666666</v>
      </c>
      <c r="U3067" s="3">
        <v>2</v>
      </c>
      <c r="V3067" s="3">
        <v>1</v>
      </c>
      <c r="W3067" s="1">
        <f t="shared" si="286"/>
        <v>1.5</v>
      </c>
      <c r="X3067" s="17">
        <f>IFERROR(Z3067/AB3067,0)</f>
        <v>1.5</v>
      </c>
      <c r="Y3067" s="3">
        <f>SUBTOTAL(109,I3067:V3067)</f>
        <v>3</v>
      </c>
      <c r="Z3067" s="3">
        <f>Y3067-N3067</f>
        <v>3</v>
      </c>
      <c r="AA3067" s="3">
        <f t="shared" si="287"/>
        <v>2</v>
      </c>
      <c r="AB3067" s="3">
        <f>COUNTA(I3067:V3067)-COUNTA(N3067)</f>
        <v>2</v>
      </c>
      <c r="AC3067" s="74">
        <f t="array" ref="AC3067">AVERAGE(IF((COLUMN(I3067:V3067)&lt;&gt;COLUMN(N3067)), I3067:V3067))</f>
        <v>0.23076923076923078</v>
      </c>
    </row>
    <row r="3068" spans="1:29" x14ac:dyDescent="0.35">
      <c r="A3068" t="s">
        <v>4346</v>
      </c>
      <c r="B3068" t="s">
        <v>1538</v>
      </c>
      <c r="C3068" t="s">
        <v>723</v>
      </c>
      <c r="D3068" s="1">
        <v>2.3333333333333335</v>
      </c>
      <c r="E3068" s="2">
        <f t="shared" si="282"/>
        <v>0.66666666666666663</v>
      </c>
      <c r="F3068" s="2">
        <f t="shared" si="283"/>
        <v>0.83333333333333337</v>
      </c>
      <c r="G3068" s="2">
        <f t="shared" si="284"/>
        <v>1.5555555555555556</v>
      </c>
      <c r="H3068" s="2">
        <f t="shared" si="285"/>
        <v>1.25</v>
      </c>
      <c r="L3068" s="3">
        <v>1</v>
      </c>
      <c r="M3068" s="3">
        <v>2</v>
      </c>
      <c r="N3068" s="3">
        <v>2</v>
      </c>
      <c r="O3068" s="3">
        <v>5</v>
      </c>
      <c r="P3068" s="3">
        <v>3</v>
      </c>
      <c r="U3068" s="3">
        <v>2</v>
      </c>
      <c r="V3068" s="3">
        <v>1</v>
      </c>
      <c r="W3068" s="1">
        <f t="shared" si="286"/>
        <v>2.3333333333333335</v>
      </c>
      <c r="X3068" s="17">
        <f>IFERROR(Z3068/AB3068,0)</f>
        <v>2.3333333333333335</v>
      </c>
      <c r="Y3068" s="3">
        <f>SUBTOTAL(109,I3068:V3068)</f>
        <v>16</v>
      </c>
      <c r="Z3068" s="3">
        <f>Y3068-N3068</f>
        <v>14</v>
      </c>
      <c r="AA3068" s="3">
        <f t="shared" si="287"/>
        <v>7</v>
      </c>
      <c r="AB3068" s="3">
        <f>COUNTA(I3068:V3068)-COUNTA(N3068)</f>
        <v>6</v>
      </c>
      <c r="AC3068" s="74">
        <f t="array" ref="AC3068">AVERAGE(IF((COLUMN(I3068:V3068)&lt;&gt;COLUMN(N3068)), I3068:V3068))</f>
        <v>1.0769230769230769</v>
      </c>
    </row>
    <row r="3069" spans="1:29" x14ac:dyDescent="0.35">
      <c r="A3069" t="s">
        <v>4347</v>
      </c>
      <c r="B3069" t="s">
        <v>4348</v>
      </c>
      <c r="C3069" t="s">
        <v>2197</v>
      </c>
      <c r="D3069" s="1">
        <v>1</v>
      </c>
      <c r="E3069" s="2">
        <f t="shared" si="282"/>
        <v>0.33333333333333331</v>
      </c>
      <c r="F3069" s="2">
        <f t="shared" si="283"/>
        <v>0.16666666666666666</v>
      </c>
      <c r="G3069" s="2">
        <f t="shared" si="284"/>
        <v>0.1111111111111111</v>
      </c>
      <c r="H3069" s="2">
        <f t="shared" si="285"/>
        <v>8.3333333333333329E-2</v>
      </c>
      <c r="U3069" s="3">
        <v>1</v>
      </c>
      <c r="W3069" s="1">
        <f t="shared" si="286"/>
        <v>1</v>
      </c>
      <c r="X3069" s="17">
        <f>IFERROR(Z3069/AB3069,0)</f>
        <v>1</v>
      </c>
      <c r="Y3069" s="3">
        <f>SUBTOTAL(109,I3069:V3069)</f>
        <v>1</v>
      </c>
      <c r="Z3069" s="3">
        <f>Y3069-N3069</f>
        <v>1</v>
      </c>
      <c r="AA3069" s="3">
        <f t="shared" si="287"/>
        <v>1</v>
      </c>
      <c r="AB3069" s="3">
        <f>COUNTA(I3069:V3069)-COUNTA(N3069)</f>
        <v>1</v>
      </c>
      <c r="AC3069" s="74">
        <f t="array" ref="AC3069">AVERAGE(IF((COLUMN(I3069:V3069)&lt;&gt;COLUMN(N3069)), I3069:V3069))</f>
        <v>7.6923076923076927E-2</v>
      </c>
    </row>
    <row r="3070" spans="1:29" x14ac:dyDescent="0.35">
      <c r="A3070" t="s">
        <v>4349</v>
      </c>
      <c r="B3070" t="s">
        <v>131</v>
      </c>
      <c r="C3070" t="s">
        <v>2197</v>
      </c>
      <c r="D3070" s="1">
        <v>3</v>
      </c>
      <c r="E3070" s="2">
        <f t="shared" ref="E3070:E3133" si="288">IFERROR(SUM(S3070:U3070)/3,"")</f>
        <v>1</v>
      </c>
      <c r="F3070" s="2">
        <f t="shared" ref="F3070:F3133" si="289">IFERROR(SUM(P3070:U3070)/6,"")</f>
        <v>0.5</v>
      </c>
      <c r="G3070" s="2">
        <f t="shared" ref="G3070:G3133" si="290">IFERROR(SUM(M3070:U3070)/9,"")</f>
        <v>0.33333333333333331</v>
      </c>
      <c r="H3070" s="2">
        <f t="shared" ref="H3070:H3133" si="291">IFERROR(SUM(J3070:U3070)/12,"")</f>
        <v>0.25</v>
      </c>
      <c r="U3070" s="3">
        <v>3</v>
      </c>
      <c r="W3070" s="1">
        <f t="shared" ref="W3070:W3133" si="292">IFERROR(AVERAGE((O3070:V3070),(J3070:M3070)),"0")</f>
        <v>3</v>
      </c>
      <c r="X3070" s="17">
        <f>IFERROR(Z3070/AB3070,0)</f>
        <v>3</v>
      </c>
      <c r="Y3070" s="3">
        <f>SUBTOTAL(109,I3070:V3070)</f>
        <v>3</v>
      </c>
      <c r="Z3070" s="3">
        <f>Y3070-N3070</f>
        <v>3</v>
      </c>
      <c r="AA3070" s="3">
        <f t="shared" si="287"/>
        <v>1</v>
      </c>
      <c r="AB3070" s="3">
        <f>COUNTA(I3070:V3070)-COUNTA(N3070)</f>
        <v>1</v>
      </c>
      <c r="AC3070" s="74">
        <f t="array" ref="AC3070">AVERAGE(IF((COLUMN(I3070:V3070)&lt;&gt;COLUMN(N3070)), I3070:V3070))</f>
        <v>0.23076923076923078</v>
      </c>
    </row>
    <row r="3071" spans="1:29" x14ac:dyDescent="0.35">
      <c r="A3071" t="s">
        <v>4350</v>
      </c>
      <c r="B3071" t="s">
        <v>133</v>
      </c>
      <c r="C3071" t="s">
        <v>2197</v>
      </c>
      <c r="D3071" s="1">
        <v>3</v>
      </c>
      <c r="E3071" s="2">
        <f t="shared" si="288"/>
        <v>1</v>
      </c>
      <c r="F3071" s="2">
        <f t="shared" si="289"/>
        <v>0.5</v>
      </c>
      <c r="G3071" s="2">
        <f t="shared" si="290"/>
        <v>0.33333333333333331</v>
      </c>
      <c r="H3071" s="2">
        <f t="shared" si="291"/>
        <v>0.25</v>
      </c>
      <c r="U3071" s="3">
        <v>3</v>
      </c>
      <c r="W3071" s="1">
        <f t="shared" si="292"/>
        <v>3</v>
      </c>
      <c r="X3071" s="17">
        <f>IFERROR(Z3071/AB3071,0)</f>
        <v>3</v>
      </c>
      <c r="Y3071" s="3">
        <f>SUBTOTAL(109,I3071:V3071)</f>
        <v>3</v>
      </c>
      <c r="Z3071" s="3">
        <f>Y3071-N3071</f>
        <v>3</v>
      </c>
      <c r="AA3071" s="3">
        <f t="shared" si="287"/>
        <v>1</v>
      </c>
      <c r="AB3071" s="3">
        <f>COUNTA(I3071:V3071)-COUNTA(N3071)</f>
        <v>1</v>
      </c>
      <c r="AC3071" s="74">
        <f t="array" ref="AC3071">AVERAGE(IF((COLUMN(I3071:V3071)&lt;&gt;COLUMN(N3071)), I3071:V3071))</f>
        <v>0.23076923076923078</v>
      </c>
    </row>
    <row r="3072" spans="1:29" x14ac:dyDescent="0.35">
      <c r="A3072" t="s">
        <v>4351</v>
      </c>
      <c r="B3072" t="s">
        <v>183</v>
      </c>
      <c r="C3072" t="s">
        <v>2197</v>
      </c>
      <c r="D3072" s="1">
        <v>1</v>
      </c>
      <c r="E3072" s="2">
        <f t="shared" si="288"/>
        <v>0.33333333333333331</v>
      </c>
      <c r="F3072" s="2">
        <f t="shared" si="289"/>
        <v>0.16666666666666666</v>
      </c>
      <c r="G3072" s="2">
        <f t="shared" si="290"/>
        <v>0.1111111111111111</v>
      </c>
      <c r="H3072" s="2">
        <f t="shared" si="291"/>
        <v>8.3333333333333329E-2</v>
      </c>
      <c r="U3072" s="3">
        <v>1</v>
      </c>
      <c r="W3072" s="1">
        <f t="shared" si="292"/>
        <v>1</v>
      </c>
      <c r="X3072" s="17">
        <f>IFERROR(Z3072/AB3072,0)</f>
        <v>1</v>
      </c>
      <c r="Y3072" s="3">
        <f>SUBTOTAL(109,I3072:V3072)</f>
        <v>1</v>
      </c>
      <c r="Z3072" s="3">
        <f>Y3072-N3072</f>
        <v>1</v>
      </c>
      <c r="AA3072" s="3">
        <f t="shared" si="287"/>
        <v>1</v>
      </c>
      <c r="AB3072" s="3">
        <f>COUNTA(I3072:V3072)-COUNTA(N3072)</f>
        <v>1</v>
      </c>
      <c r="AC3072" s="74">
        <f t="array" ref="AC3072">AVERAGE(IF((COLUMN(I3072:V3072)&lt;&gt;COLUMN(N3072)), I3072:V3072))</f>
        <v>7.6923076923076927E-2</v>
      </c>
    </row>
    <row r="3073" spans="1:29" x14ac:dyDescent="0.35">
      <c r="A3073" t="s">
        <v>4352</v>
      </c>
      <c r="B3073" t="s">
        <v>103</v>
      </c>
      <c r="C3073" t="s">
        <v>2197</v>
      </c>
      <c r="D3073" s="1">
        <v>1</v>
      </c>
      <c r="E3073" s="2">
        <f t="shared" si="288"/>
        <v>0.33333333333333331</v>
      </c>
      <c r="F3073" s="2">
        <f t="shared" si="289"/>
        <v>0.16666666666666666</v>
      </c>
      <c r="G3073" s="2">
        <f t="shared" si="290"/>
        <v>0.1111111111111111</v>
      </c>
      <c r="H3073" s="2">
        <f t="shared" si="291"/>
        <v>8.3333333333333329E-2</v>
      </c>
      <c r="U3073" s="3">
        <v>1</v>
      </c>
      <c r="W3073" s="1">
        <f t="shared" si="292"/>
        <v>1</v>
      </c>
      <c r="X3073" s="17">
        <f>IFERROR(Z3073/AB3073,0)</f>
        <v>1</v>
      </c>
      <c r="Y3073" s="3">
        <f>SUBTOTAL(109,I3073:V3073)</f>
        <v>1</v>
      </c>
      <c r="Z3073" s="3">
        <f>Y3073-N3073</f>
        <v>1</v>
      </c>
      <c r="AA3073" s="3">
        <f t="shared" si="287"/>
        <v>1</v>
      </c>
      <c r="AB3073" s="3">
        <f>COUNTA(I3073:V3073)-COUNTA(N3073)</f>
        <v>1</v>
      </c>
      <c r="AC3073" s="74">
        <f t="array" ref="AC3073">AVERAGE(IF((COLUMN(I3073:V3073)&lt;&gt;COLUMN(N3073)), I3073:V3073))</f>
        <v>7.6923076923076927E-2</v>
      </c>
    </row>
    <row r="3074" spans="1:29" x14ac:dyDescent="0.35">
      <c r="A3074" t="s">
        <v>4353</v>
      </c>
      <c r="B3074" t="s">
        <v>117</v>
      </c>
      <c r="C3074" t="s">
        <v>2197</v>
      </c>
      <c r="D3074" s="1">
        <v>2.5</v>
      </c>
      <c r="E3074" s="2">
        <f t="shared" si="288"/>
        <v>0.66666666666666663</v>
      </c>
      <c r="F3074" s="2">
        <f t="shared" si="289"/>
        <v>0.33333333333333331</v>
      </c>
      <c r="G3074" s="2">
        <f t="shared" si="290"/>
        <v>0.22222222222222221</v>
      </c>
      <c r="H3074" s="2">
        <f t="shared" si="291"/>
        <v>0.16666666666666666</v>
      </c>
      <c r="U3074" s="3">
        <v>2</v>
      </c>
      <c r="V3074" s="3">
        <v>3</v>
      </c>
      <c r="W3074" s="1">
        <f t="shared" si="292"/>
        <v>2.5</v>
      </c>
      <c r="X3074" s="17">
        <f>IFERROR(Z3074/AB3074,0)</f>
        <v>2.5</v>
      </c>
      <c r="Y3074" s="3">
        <f>SUBTOTAL(109,I3074:V3074)</f>
        <v>5</v>
      </c>
      <c r="Z3074" s="3">
        <f>Y3074-N3074</f>
        <v>5</v>
      </c>
      <c r="AA3074" s="3">
        <f t="shared" si="287"/>
        <v>2</v>
      </c>
      <c r="AB3074" s="3">
        <f>COUNTA(I3074:V3074)-COUNTA(N3074)</f>
        <v>2</v>
      </c>
      <c r="AC3074" s="74">
        <f t="array" ref="AC3074">AVERAGE(IF((COLUMN(I3074:V3074)&lt;&gt;COLUMN(N3074)), I3074:V3074))</f>
        <v>0.38461538461538464</v>
      </c>
    </row>
    <row r="3075" spans="1:29" x14ac:dyDescent="0.35">
      <c r="A3075" t="s">
        <v>4354</v>
      </c>
      <c r="B3075" t="s">
        <v>121</v>
      </c>
      <c r="C3075" t="s">
        <v>2197</v>
      </c>
      <c r="D3075" s="1">
        <v>1</v>
      </c>
      <c r="E3075" s="2">
        <f t="shared" si="288"/>
        <v>0.33333333333333331</v>
      </c>
      <c r="F3075" s="2">
        <f t="shared" si="289"/>
        <v>0.16666666666666666</v>
      </c>
      <c r="G3075" s="2">
        <f t="shared" si="290"/>
        <v>0.1111111111111111</v>
      </c>
      <c r="H3075" s="2">
        <f t="shared" si="291"/>
        <v>8.3333333333333329E-2</v>
      </c>
      <c r="U3075" s="3">
        <v>1</v>
      </c>
      <c r="W3075" s="1">
        <f t="shared" si="292"/>
        <v>1</v>
      </c>
      <c r="X3075" s="17">
        <f>IFERROR(Z3075/AB3075,0)</f>
        <v>1</v>
      </c>
      <c r="Y3075" s="3">
        <f>SUBTOTAL(109,I3075:V3075)</f>
        <v>1</v>
      </c>
      <c r="Z3075" s="3">
        <f>Y3075-N3075</f>
        <v>1</v>
      </c>
      <c r="AA3075" s="3">
        <f t="shared" si="287"/>
        <v>1</v>
      </c>
      <c r="AB3075" s="3">
        <f>COUNTA(I3075:V3075)-COUNTA(N3075)</f>
        <v>1</v>
      </c>
      <c r="AC3075" s="74">
        <f t="array" ref="AC3075">AVERAGE(IF((COLUMN(I3075:V3075)&lt;&gt;COLUMN(N3075)), I3075:V3075))</f>
        <v>7.6923076923076927E-2</v>
      </c>
    </row>
    <row r="3076" spans="1:29" x14ac:dyDescent="0.35">
      <c r="A3076" t="s">
        <v>4355</v>
      </c>
      <c r="B3076" t="s">
        <v>300</v>
      </c>
      <c r="C3076" t="s">
        <v>2197</v>
      </c>
      <c r="D3076" s="1">
        <v>1</v>
      </c>
      <c r="E3076" s="2">
        <f t="shared" si="288"/>
        <v>0.33333333333333331</v>
      </c>
      <c r="F3076" s="2">
        <f t="shared" si="289"/>
        <v>0.16666666666666666</v>
      </c>
      <c r="G3076" s="2">
        <f t="shared" si="290"/>
        <v>0.1111111111111111</v>
      </c>
      <c r="H3076" s="2">
        <f t="shared" si="291"/>
        <v>8.3333333333333329E-2</v>
      </c>
      <c r="U3076" s="3">
        <v>1</v>
      </c>
      <c r="W3076" s="1">
        <f t="shared" si="292"/>
        <v>1</v>
      </c>
      <c r="X3076" s="17">
        <f>IFERROR(Z3076/AB3076,0)</f>
        <v>1</v>
      </c>
      <c r="Y3076" s="3">
        <f>SUBTOTAL(109,I3076:V3076)</f>
        <v>1</v>
      </c>
      <c r="Z3076" s="3">
        <f>Y3076-N3076</f>
        <v>1</v>
      </c>
      <c r="AA3076" s="3">
        <f t="shared" si="287"/>
        <v>1</v>
      </c>
      <c r="AB3076" s="3">
        <f>COUNTA(I3076:V3076)-COUNTA(N3076)</f>
        <v>1</v>
      </c>
      <c r="AC3076" s="74">
        <f t="array" ref="AC3076">AVERAGE(IF((COLUMN(I3076:V3076)&lt;&gt;COLUMN(N3076)), I3076:V3076))</f>
        <v>7.6923076923076927E-2</v>
      </c>
    </row>
    <row r="3077" spans="1:29" x14ac:dyDescent="0.35">
      <c r="A3077" t="s">
        <v>4356</v>
      </c>
      <c r="B3077" t="s">
        <v>75</v>
      </c>
      <c r="C3077" t="s">
        <v>2197</v>
      </c>
      <c r="D3077" s="1">
        <v>1</v>
      </c>
      <c r="E3077" s="2">
        <f t="shared" si="288"/>
        <v>0.33333333333333331</v>
      </c>
      <c r="F3077" s="2">
        <f t="shared" si="289"/>
        <v>0.16666666666666666</v>
      </c>
      <c r="G3077" s="2">
        <f t="shared" si="290"/>
        <v>0.1111111111111111</v>
      </c>
      <c r="H3077" s="2">
        <f t="shared" si="291"/>
        <v>8.3333333333333329E-2</v>
      </c>
      <c r="U3077" s="3">
        <v>1</v>
      </c>
      <c r="W3077" s="1">
        <f t="shared" si="292"/>
        <v>1</v>
      </c>
      <c r="X3077" s="17">
        <f>IFERROR(Z3077/AB3077,0)</f>
        <v>1</v>
      </c>
      <c r="Y3077" s="3">
        <f>SUBTOTAL(109,I3077:V3077)</f>
        <v>1</v>
      </c>
      <c r="Z3077" s="3">
        <f>Y3077-N3077</f>
        <v>1</v>
      </c>
      <c r="AA3077" s="3">
        <f t="shared" si="287"/>
        <v>1</v>
      </c>
      <c r="AB3077" s="3">
        <f>COUNTA(I3077:V3077)-COUNTA(N3077)</f>
        <v>1</v>
      </c>
      <c r="AC3077" s="74">
        <f t="array" ref="AC3077">AVERAGE(IF((COLUMN(I3077:V3077)&lt;&gt;COLUMN(N3077)), I3077:V3077))</f>
        <v>7.6923076923076927E-2</v>
      </c>
    </row>
    <row r="3078" spans="1:29" x14ac:dyDescent="0.35">
      <c r="A3078" t="s">
        <v>4357</v>
      </c>
      <c r="B3078" t="s">
        <v>50</v>
      </c>
      <c r="C3078" t="s">
        <v>2197</v>
      </c>
      <c r="D3078" s="1">
        <v>3</v>
      </c>
      <c r="E3078" s="2">
        <f t="shared" si="288"/>
        <v>1</v>
      </c>
      <c r="F3078" s="2">
        <f t="shared" si="289"/>
        <v>0.5</v>
      </c>
      <c r="G3078" s="2">
        <f t="shared" si="290"/>
        <v>0.33333333333333331</v>
      </c>
      <c r="H3078" s="2">
        <f t="shared" si="291"/>
        <v>0.25</v>
      </c>
      <c r="U3078" s="3">
        <v>3</v>
      </c>
      <c r="W3078" s="1">
        <f t="shared" si="292"/>
        <v>3</v>
      </c>
      <c r="X3078" s="17">
        <f>IFERROR(Z3078/AB3078,0)</f>
        <v>3</v>
      </c>
      <c r="Y3078" s="3">
        <f>SUBTOTAL(109,I3078:V3078)</f>
        <v>3</v>
      </c>
      <c r="Z3078" s="3">
        <f>Y3078-N3078</f>
        <v>3</v>
      </c>
      <c r="AA3078" s="3">
        <f t="shared" si="287"/>
        <v>1</v>
      </c>
      <c r="AB3078" s="3">
        <f>COUNTA(I3078:V3078)-COUNTA(N3078)</f>
        <v>1</v>
      </c>
      <c r="AC3078" s="74">
        <f t="array" ref="AC3078">AVERAGE(IF((COLUMN(I3078:V3078)&lt;&gt;COLUMN(N3078)), I3078:V3078))</f>
        <v>0.23076923076923078</v>
      </c>
    </row>
    <row r="3079" spans="1:29" x14ac:dyDescent="0.35">
      <c r="A3079" t="s">
        <v>4358</v>
      </c>
      <c r="B3079" t="s">
        <v>60</v>
      </c>
      <c r="C3079" t="s">
        <v>2197</v>
      </c>
      <c r="D3079" s="1">
        <v>1</v>
      </c>
      <c r="E3079" s="2">
        <f t="shared" si="288"/>
        <v>0.33333333333333331</v>
      </c>
      <c r="F3079" s="2">
        <f t="shared" si="289"/>
        <v>0.16666666666666666</v>
      </c>
      <c r="G3079" s="2">
        <f t="shared" si="290"/>
        <v>0.1111111111111111</v>
      </c>
      <c r="H3079" s="2">
        <f t="shared" si="291"/>
        <v>8.3333333333333329E-2</v>
      </c>
      <c r="U3079" s="3">
        <v>1</v>
      </c>
      <c r="W3079" s="1">
        <f t="shared" si="292"/>
        <v>1</v>
      </c>
      <c r="X3079" s="17">
        <f>IFERROR(Z3079/AB3079,0)</f>
        <v>1</v>
      </c>
      <c r="Y3079" s="3">
        <f>SUBTOTAL(109,I3079:V3079)</f>
        <v>1</v>
      </c>
      <c r="Z3079" s="3">
        <f>Y3079-N3079</f>
        <v>1</v>
      </c>
      <c r="AA3079" s="3">
        <f t="shared" ref="AA3079:AA3142" si="293">COUNTA(I3079:V3079)</f>
        <v>1</v>
      </c>
      <c r="AB3079" s="3">
        <f>COUNTA(I3079:V3079)-COUNTA(N3079)</f>
        <v>1</v>
      </c>
      <c r="AC3079" s="74">
        <f t="array" ref="AC3079">AVERAGE(IF((COLUMN(I3079:V3079)&lt;&gt;COLUMN(N3079)), I3079:V3079))</f>
        <v>7.6923076923076927E-2</v>
      </c>
    </row>
    <row r="3080" spans="1:29" x14ac:dyDescent="0.35">
      <c r="A3080" t="s">
        <v>4359</v>
      </c>
      <c r="B3080" t="s">
        <v>261</v>
      </c>
      <c r="C3080" t="s">
        <v>2197</v>
      </c>
      <c r="D3080" s="1">
        <v>1</v>
      </c>
      <c r="E3080" s="2">
        <f t="shared" si="288"/>
        <v>0.33333333333333331</v>
      </c>
      <c r="F3080" s="2">
        <f t="shared" si="289"/>
        <v>0.16666666666666666</v>
      </c>
      <c r="G3080" s="2">
        <f t="shared" si="290"/>
        <v>0.1111111111111111</v>
      </c>
      <c r="H3080" s="2">
        <f t="shared" si="291"/>
        <v>8.3333333333333329E-2</v>
      </c>
      <c r="U3080" s="3">
        <v>1</v>
      </c>
      <c r="W3080" s="1">
        <f t="shared" si="292"/>
        <v>1</v>
      </c>
      <c r="X3080" s="17">
        <f>IFERROR(Z3080/AB3080,0)</f>
        <v>1</v>
      </c>
      <c r="Y3080" s="3">
        <f>SUBTOTAL(109,I3080:V3080)</f>
        <v>1</v>
      </c>
      <c r="Z3080" s="3">
        <f>Y3080-N3080</f>
        <v>1</v>
      </c>
      <c r="AA3080" s="3">
        <f t="shared" si="293"/>
        <v>1</v>
      </c>
      <c r="AB3080" s="3">
        <f>COUNTA(I3080:V3080)-COUNTA(N3080)</f>
        <v>1</v>
      </c>
      <c r="AC3080" s="74">
        <f t="array" ref="AC3080">AVERAGE(IF((COLUMN(I3080:V3080)&lt;&gt;COLUMN(N3080)), I3080:V3080))</f>
        <v>7.6923076923076927E-2</v>
      </c>
    </row>
    <row r="3081" spans="1:29" x14ac:dyDescent="0.35">
      <c r="A3081" t="s">
        <v>4360</v>
      </c>
      <c r="B3081" t="s">
        <v>119</v>
      </c>
      <c r="C3081" t="s">
        <v>2197</v>
      </c>
      <c r="D3081" s="1">
        <v>1</v>
      </c>
      <c r="E3081" s="2">
        <f t="shared" si="288"/>
        <v>0.33333333333333331</v>
      </c>
      <c r="F3081" s="2">
        <f t="shared" si="289"/>
        <v>0.16666666666666666</v>
      </c>
      <c r="G3081" s="2">
        <f t="shared" si="290"/>
        <v>0.1111111111111111</v>
      </c>
      <c r="H3081" s="2">
        <f t="shared" si="291"/>
        <v>8.3333333333333329E-2</v>
      </c>
      <c r="U3081" s="3">
        <v>1</v>
      </c>
      <c r="W3081" s="1">
        <f t="shared" si="292"/>
        <v>1</v>
      </c>
      <c r="X3081" s="17">
        <f>IFERROR(Z3081/AB3081,0)</f>
        <v>1</v>
      </c>
      <c r="Y3081" s="3">
        <f>SUBTOTAL(109,I3081:V3081)</f>
        <v>1</v>
      </c>
      <c r="Z3081" s="3">
        <f>Y3081-N3081</f>
        <v>1</v>
      </c>
      <c r="AA3081" s="3">
        <f t="shared" si="293"/>
        <v>1</v>
      </c>
      <c r="AB3081" s="3">
        <f>COUNTA(I3081:V3081)-COUNTA(N3081)</f>
        <v>1</v>
      </c>
      <c r="AC3081" s="74">
        <f t="array" ref="AC3081">AVERAGE(IF((COLUMN(I3081:V3081)&lt;&gt;COLUMN(N3081)), I3081:V3081))</f>
        <v>7.6923076923076927E-2</v>
      </c>
    </row>
    <row r="3082" spans="1:29" x14ac:dyDescent="0.35">
      <c r="A3082" t="s">
        <v>4361</v>
      </c>
      <c r="B3082" t="s">
        <v>200</v>
      </c>
      <c r="C3082" t="s">
        <v>2197</v>
      </c>
      <c r="D3082" s="1">
        <v>1</v>
      </c>
      <c r="E3082" s="2">
        <f t="shared" si="288"/>
        <v>0.33333333333333331</v>
      </c>
      <c r="F3082" s="2">
        <f t="shared" si="289"/>
        <v>0.16666666666666666</v>
      </c>
      <c r="G3082" s="2">
        <f t="shared" si="290"/>
        <v>0.1111111111111111</v>
      </c>
      <c r="H3082" s="2">
        <f t="shared" si="291"/>
        <v>8.3333333333333329E-2</v>
      </c>
      <c r="U3082" s="3">
        <v>1</v>
      </c>
      <c r="W3082" s="1">
        <f t="shared" si="292"/>
        <v>1</v>
      </c>
      <c r="X3082" s="17">
        <f>IFERROR(Z3082/AB3082,0)</f>
        <v>1</v>
      </c>
      <c r="Y3082" s="3">
        <f>SUBTOTAL(109,I3082:V3082)</f>
        <v>1</v>
      </c>
      <c r="Z3082" s="3">
        <f>Y3082-N3082</f>
        <v>1</v>
      </c>
      <c r="AA3082" s="3">
        <f t="shared" si="293"/>
        <v>1</v>
      </c>
      <c r="AB3082" s="3">
        <f>COUNTA(I3082:V3082)-COUNTA(N3082)</f>
        <v>1</v>
      </c>
      <c r="AC3082" s="74">
        <f t="array" ref="AC3082">AVERAGE(IF((COLUMN(I3082:V3082)&lt;&gt;COLUMN(N3082)), I3082:V3082))</f>
        <v>7.6923076923076927E-2</v>
      </c>
    </row>
    <row r="3083" spans="1:29" x14ac:dyDescent="0.35">
      <c r="A3083" t="s">
        <v>4362</v>
      </c>
      <c r="B3083" t="s">
        <v>360</v>
      </c>
      <c r="C3083" t="s">
        <v>723</v>
      </c>
      <c r="D3083" s="1">
        <v>8.3333333333333339</v>
      </c>
      <c r="E3083" s="2">
        <f t="shared" si="288"/>
        <v>1</v>
      </c>
      <c r="F3083" s="2">
        <f t="shared" si="289"/>
        <v>0.5</v>
      </c>
      <c r="G3083" s="2">
        <f t="shared" si="290"/>
        <v>7.1111111111111107</v>
      </c>
      <c r="H3083" s="2">
        <f t="shared" si="291"/>
        <v>5.416666666666667</v>
      </c>
      <c r="K3083" s="3">
        <v>1</v>
      </c>
      <c r="M3083" s="3">
        <v>21</v>
      </c>
      <c r="N3083" s="3">
        <v>40</v>
      </c>
      <c r="U3083" s="3">
        <v>3</v>
      </c>
      <c r="W3083" s="1">
        <f t="shared" si="292"/>
        <v>8.3333333333333339</v>
      </c>
      <c r="X3083" s="17">
        <f>IFERROR(Z3083/AB3083,0)</f>
        <v>8.3333333333333339</v>
      </c>
      <c r="Y3083" s="3">
        <f>SUBTOTAL(109,I3083:V3083)</f>
        <v>65</v>
      </c>
      <c r="Z3083" s="3">
        <f>Y3083-N3083</f>
        <v>25</v>
      </c>
      <c r="AA3083" s="3">
        <f t="shared" si="293"/>
        <v>4</v>
      </c>
      <c r="AB3083" s="3">
        <f>COUNTA(I3083:V3083)-COUNTA(N3083)</f>
        <v>3</v>
      </c>
      <c r="AC3083" s="74">
        <f t="array" ref="AC3083">AVERAGE(IF((COLUMN(I3083:V3083)&lt;&gt;COLUMN(N3083)), I3083:V3083))</f>
        <v>1.9230769230769231</v>
      </c>
    </row>
    <row r="3084" spans="1:29" x14ac:dyDescent="0.35">
      <c r="A3084" t="s">
        <v>4363</v>
      </c>
      <c r="B3084" t="s">
        <v>4364</v>
      </c>
      <c r="C3084" t="s">
        <v>723</v>
      </c>
      <c r="D3084" s="1">
        <v>1</v>
      </c>
      <c r="E3084" s="2">
        <f t="shared" si="288"/>
        <v>0.33333333333333331</v>
      </c>
      <c r="F3084" s="2">
        <f t="shared" si="289"/>
        <v>0.16666666666666666</v>
      </c>
      <c r="G3084" s="2">
        <f t="shared" si="290"/>
        <v>0.1111111111111111</v>
      </c>
      <c r="H3084" s="2">
        <f t="shared" si="291"/>
        <v>8.3333333333333329E-2</v>
      </c>
      <c r="U3084" s="3">
        <v>1</v>
      </c>
      <c r="V3084" s="3">
        <v>1</v>
      </c>
      <c r="W3084" s="1">
        <f t="shared" si="292"/>
        <v>1</v>
      </c>
      <c r="X3084" s="17">
        <f>IFERROR(Z3084/AB3084,0)</f>
        <v>1</v>
      </c>
      <c r="Y3084" s="3">
        <f>SUBTOTAL(109,I3084:V3084)</f>
        <v>2</v>
      </c>
      <c r="Z3084" s="3">
        <f>Y3084-N3084</f>
        <v>2</v>
      </c>
      <c r="AA3084" s="3">
        <f t="shared" si="293"/>
        <v>2</v>
      </c>
      <c r="AB3084" s="3">
        <f>COUNTA(I3084:V3084)-COUNTA(N3084)</f>
        <v>2</v>
      </c>
      <c r="AC3084" s="74">
        <f t="array" ref="AC3084">AVERAGE(IF((COLUMN(I3084:V3084)&lt;&gt;COLUMN(N3084)), I3084:V3084))</f>
        <v>0.15384615384615385</v>
      </c>
    </row>
    <row r="3085" spans="1:29" x14ac:dyDescent="0.35">
      <c r="A3085" t="s">
        <v>4365</v>
      </c>
      <c r="B3085" t="s">
        <v>2413</v>
      </c>
      <c r="C3085" t="s">
        <v>723</v>
      </c>
      <c r="D3085" s="1">
        <v>3</v>
      </c>
      <c r="E3085" s="2">
        <f t="shared" si="288"/>
        <v>1</v>
      </c>
      <c r="F3085" s="2">
        <f t="shared" si="289"/>
        <v>0.5</v>
      </c>
      <c r="G3085" s="2">
        <f t="shared" si="290"/>
        <v>0.33333333333333331</v>
      </c>
      <c r="H3085" s="2">
        <f t="shared" si="291"/>
        <v>0.25</v>
      </c>
      <c r="U3085" s="3">
        <v>3</v>
      </c>
      <c r="W3085" s="1">
        <f t="shared" si="292"/>
        <v>3</v>
      </c>
      <c r="X3085" s="17">
        <f>IFERROR(Z3085/AB3085,0)</f>
        <v>3</v>
      </c>
      <c r="Y3085" s="3">
        <f>SUBTOTAL(109,I3085:V3085)</f>
        <v>3</v>
      </c>
      <c r="Z3085" s="3">
        <f>Y3085-N3085</f>
        <v>3</v>
      </c>
      <c r="AA3085" s="3">
        <f t="shared" si="293"/>
        <v>1</v>
      </c>
      <c r="AB3085" s="3">
        <f>COUNTA(I3085:V3085)-COUNTA(N3085)</f>
        <v>1</v>
      </c>
      <c r="AC3085" s="74">
        <f t="array" ref="AC3085">AVERAGE(IF((COLUMN(I3085:V3085)&lt;&gt;COLUMN(N3085)), I3085:V3085))</f>
        <v>0.23076923076923078</v>
      </c>
    </row>
    <row r="3086" spans="1:29" x14ac:dyDescent="0.35">
      <c r="A3086" t="s">
        <v>4366</v>
      </c>
      <c r="B3086" t="s">
        <v>1892</v>
      </c>
      <c r="C3086" t="s">
        <v>723</v>
      </c>
      <c r="D3086" s="1">
        <v>1</v>
      </c>
      <c r="E3086" s="2">
        <f t="shared" si="288"/>
        <v>0.33333333333333331</v>
      </c>
      <c r="F3086" s="2">
        <f t="shared" si="289"/>
        <v>0.16666666666666666</v>
      </c>
      <c r="G3086" s="2">
        <f t="shared" si="290"/>
        <v>0.1111111111111111</v>
      </c>
      <c r="H3086" s="2">
        <f t="shared" si="291"/>
        <v>8.3333333333333329E-2</v>
      </c>
      <c r="U3086" s="3">
        <v>1</v>
      </c>
      <c r="W3086" s="1">
        <f t="shared" si="292"/>
        <v>1</v>
      </c>
      <c r="X3086" s="17">
        <f>IFERROR(Z3086/AB3086,0)</f>
        <v>1</v>
      </c>
      <c r="Y3086" s="3">
        <f>SUBTOTAL(109,I3086:V3086)</f>
        <v>1</v>
      </c>
      <c r="Z3086" s="3">
        <f>Y3086-N3086</f>
        <v>1</v>
      </c>
      <c r="AA3086" s="3">
        <f t="shared" si="293"/>
        <v>1</v>
      </c>
      <c r="AB3086" s="3">
        <f>COUNTA(I3086:V3086)-COUNTA(N3086)</f>
        <v>1</v>
      </c>
      <c r="AC3086" s="74">
        <f t="array" ref="AC3086">AVERAGE(IF((COLUMN(I3086:V3086)&lt;&gt;COLUMN(N3086)), I3086:V3086))</f>
        <v>7.6923076923076927E-2</v>
      </c>
    </row>
    <row r="3087" spans="1:29" x14ac:dyDescent="0.35">
      <c r="A3087" t="s">
        <v>4367</v>
      </c>
      <c r="B3087" t="s">
        <v>1398</v>
      </c>
      <c r="C3087" t="s">
        <v>2197</v>
      </c>
      <c r="D3087" s="1">
        <v>1</v>
      </c>
      <c r="E3087" s="2">
        <f t="shared" si="288"/>
        <v>0.33333333333333331</v>
      </c>
      <c r="F3087" s="2">
        <f t="shared" si="289"/>
        <v>0.16666666666666666</v>
      </c>
      <c r="G3087" s="2">
        <f t="shared" si="290"/>
        <v>0.1111111111111111</v>
      </c>
      <c r="H3087" s="2">
        <f t="shared" si="291"/>
        <v>8.3333333333333329E-2</v>
      </c>
      <c r="U3087" s="3">
        <v>1</v>
      </c>
      <c r="W3087" s="1">
        <f t="shared" si="292"/>
        <v>1</v>
      </c>
      <c r="X3087" s="17">
        <f>IFERROR(Z3087/AB3087,0)</f>
        <v>1</v>
      </c>
      <c r="Y3087" s="3">
        <f>SUBTOTAL(109,I3087:V3087)</f>
        <v>1</v>
      </c>
      <c r="Z3087" s="3">
        <f>Y3087-N3087</f>
        <v>1</v>
      </c>
      <c r="AA3087" s="3">
        <f t="shared" si="293"/>
        <v>1</v>
      </c>
      <c r="AB3087" s="3">
        <f>COUNTA(I3087:V3087)-COUNTA(N3087)</f>
        <v>1</v>
      </c>
      <c r="AC3087" s="74">
        <f t="array" ref="AC3087">AVERAGE(IF((COLUMN(I3087:V3087)&lt;&gt;COLUMN(N3087)), I3087:V3087))</f>
        <v>7.6923076923076927E-2</v>
      </c>
    </row>
    <row r="3088" spans="1:29" x14ac:dyDescent="0.35">
      <c r="A3088" t="s">
        <v>4368</v>
      </c>
      <c r="B3088" t="s">
        <v>101</v>
      </c>
      <c r="C3088" t="s">
        <v>2197</v>
      </c>
      <c r="D3088" s="1">
        <v>3.5</v>
      </c>
      <c r="E3088" s="2">
        <f t="shared" si="288"/>
        <v>1</v>
      </c>
      <c r="F3088" s="2">
        <f t="shared" si="289"/>
        <v>0.5</v>
      </c>
      <c r="G3088" s="2">
        <f t="shared" si="290"/>
        <v>0.33333333333333331</v>
      </c>
      <c r="H3088" s="2">
        <f t="shared" si="291"/>
        <v>0.25</v>
      </c>
      <c r="U3088" s="3">
        <v>3</v>
      </c>
      <c r="V3088" s="3">
        <v>4</v>
      </c>
      <c r="W3088" s="1">
        <f t="shared" si="292"/>
        <v>3.5</v>
      </c>
      <c r="X3088" s="17">
        <f>IFERROR(Z3088/AB3088,0)</f>
        <v>3.5</v>
      </c>
      <c r="Y3088" s="3">
        <f>SUBTOTAL(109,I3088:V3088)</f>
        <v>7</v>
      </c>
      <c r="Z3088" s="3">
        <f>Y3088-N3088</f>
        <v>7</v>
      </c>
      <c r="AA3088" s="3">
        <f t="shared" si="293"/>
        <v>2</v>
      </c>
      <c r="AB3088" s="3">
        <f>COUNTA(I3088:V3088)-COUNTA(N3088)</f>
        <v>2</v>
      </c>
      <c r="AC3088" s="74">
        <f t="array" ref="AC3088">AVERAGE(IF((COLUMN(I3088:V3088)&lt;&gt;COLUMN(N3088)), I3088:V3088))</f>
        <v>0.53846153846153844</v>
      </c>
    </row>
    <row r="3089" spans="1:29" x14ac:dyDescent="0.35">
      <c r="A3089" t="s">
        <v>3742</v>
      </c>
      <c r="B3089" t="s">
        <v>745</v>
      </c>
      <c r="C3089" t="s">
        <v>3727</v>
      </c>
      <c r="D3089" s="1">
        <v>2.4</v>
      </c>
      <c r="E3089" s="2">
        <f t="shared" si="288"/>
        <v>3.3333333333333335</v>
      </c>
      <c r="F3089" s="2">
        <f t="shared" si="289"/>
        <v>1.8333333333333333</v>
      </c>
      <c r="G3089" s="2">
        <f t="shared" si="290"/>
        <v>1.2222222222222223</v>
      </c>
      <c r="H3089" s="2">
        <f t="shared" si="291"/>
        <v>0.91666666666666663</v>
      </c>
      <c r="P3089" s="3">
        <v>1</v>
      </c>
      <c r="S3089" s="3">
        <v>3</v>
      </c>
      <c r="T3089" s="3">
        <v>3</v>
      </c>
      <c r="U3089" s="3">
        <v>4</v>
      </c>
      <c r="V3089" s="3">
        <v>1</v>
      </c>
      <c r="W3089" s="1">
        <f t="shared" si="292"/>
        <v>2.4</v>
      </c>
      <c r="X3089" s="17">
        <f>IFERROR(Z3089/AB3089,0)</f>
        <v>2.4</v>
      </c>
      <c r="Y3089" s="3">
        <f>SUBTOTAL(109,I3089:V3089)</f>
        <v>12</v>
      </c>
      <c r="Z3089" s="3">
        <f>Y3089-N3089</f>
        <v>12</v>
      </c>
      <c r="AA3089" s="3">
        <f t="shared" si="293"/>
        <v>5</v>
      </c>
      <c r="AB3089" s="3">
        <f>COUNTA(I3089:V3089)-COUNTA(N3089)</f>
        <v>5</v>
      </c>
      <c r="AC3089" s="74">
        <f t="array" ref="AC3089">AVERAGE(IF((COLUMN(I3089:V3089)&lt;&gt;COLUMN(N3089)), I3089:V3089))</f>
        <v>0.92307692307692313</v>
      </c>
    </row>
    <row r="3090" spans="1:29" x14ac:dyDescent="0.35">
      <c r="A3090" t="s">
        <v>4370</v>
      </c>
      <c r="B3090" t="s">
        <v>514</v>
      </c>
      <c r="C3090" t="s">
        <v>34</v>
      </c>
      <c r="D3090" s="1">
        <v>1</v>
      </c>
      <c r="E3090" s="2">
        <f t="shared" si="288"/>
        <v>0.33333333333333331</v>
      </c>
      <c r="F3090" s="2">
        <f t="shared" si="289"/>
        <v>0.16666666666666666</v>
      </c>
      <c r="G3090" s="2">
        <f t="shared" si="290"/>
        <v>0.1111111111111111</v>
      </c>
      <c r="H3090" s="2">
        <f t="shared" si="291"/>
        <v>8.3333333333333329E-2</v>
      </c>
      <c r="U3090" s="3">
        <v>1</v>
      </c>
      <c r="W3090" s="1">
        <f t="shared" si="292"/>
        <v>1</v>
      </c>
      <c r="X3090" s="17">
        <f>IFERROR(Z3090/AB3090,0)</f>
        <v>1</v>
      </c>
      <c r="Y3090" s="3">
        <f>SUBTOTAL(109,I3090:V3090)</f>
        <v>1</v>
      </c>
      <c r="Z3090" s="3">
        <f>Y3090-N3090</f>
        <v>1</v>
      </c>
      <c r="AA3090" s="3">
        <f t="shared" si="293"/>
        <v>1</v>
      </c>
      <c r="AB3090" s="3">
        <f>COUNTA(I3090:V3090)-COUNTA(N3090)</f>
        <v>1</v>
      </c>
      <c r="AC3090" s="74">
        <f t="array" ref="AC3090">AVERAGE(IF((COLUMN(I3090:V3090)&lt;&gt;COLUMN(N3090)), I3090:V3090))</f>
        <v>7.6923076923076927E-2</v>
      </c>
    </row>
    <row r="3091" spans="1:29" x14ac:dyDescent="0.35">
      <c r="A3091" t="s">
        <v>4371</v>
      </c>
      <c r="B3091" t="s">
        <v>2638</v>
      </c>
      <c r="C3091" t="s">
        <v>723</v>
      </c>
      <c r="D3091" s="1">
        <v>1</v>
      </c>
      <c r="E3091" s="2">
        <f t="shared" si="288"/>
        <v>0.33333333333333331</v>
      </c>
      <c r="F3091" s="2">
        <f t="shared" si="289"/>
        <v>0.16666666666666666</v>
      </c>
      <c r="G3091" s="2">
        <f t="shared" si="290"/>
        <v>0.1111111111111111</v>
      </c>
      <c r="H3091" s="2">
        <f t="shared" si="291"/>
        <v>8.3333333333333329E-2</v>
      </c>
      <c r="U3091" s="3">
        <v>1</v>
      </c>
      <c r="W3091" s="1">
        <f t="shared" si="292"/>
        <v>1</v>
      </c>
      <c r="X3091" s="17">
        <f>IFERROR(Z3091/AB3091,0)</f>
        <v>1</v>
      </c>
      <c r="Y3091" s="3">
        <f>SUBTOTAL(109,I3091:V3091)</f>
        <v>1</v>
      </c>
      <c r="Z3091" s="3">
        <f>Y3091-N3091</f>
        <v>1</v>
      </c>
      <c r="AA3091" s="3">
        <f t="shared" si="293"/>
        <v>1</v>
      </c>
      <c r="AB3091" s="3">
        <f>COUNTA(I3091:V3091)-COUNTA(N3091)</f>
        <v>1</v>
      </c>
      <c r="AC3091" s="74">
        <f t="array" ref="AC3091">AVERAGE(IF((COLUMN(I3091:V3091)&lt;&gt;COLUMN(N3091)), I3091:V3091))</f>
        <v>7.6923076923076927E-2</v>
      </c>
    </row>
    <row r="3092" spans="1:29" x14ac:dyDescent="0.35">
      <c r="A3092" t="s">
        <v>4372</v>
      </c>
      <c r="B3092" t="s">
        <v>3250</v>
      </c>
      <c r="C3092" t="s">
        <v>723</v>
      </c>
      <c r="D3092" s="1">
        <v>2</v>
      </c>
      <c r="E3092" s="2">
        <f t="shared" si="288"/>
        <v>1</v>
      </c>
      <c r="F3092" s="2">
        <f t="shared" si="289"/>
        <v>0.5</v>
      </c>
      <c r="G3092" s="2">
        <f t="shared" si="290"/>
        <v>1.1111111111111112</v>
      </c>
      <c r="H3092" s="2">
        <f t="shared" si="291"/>
        <v>0.83333333333333337</v>
      </c>
      <c r="N3092" s="3">
        <v>6</v>
      </c>
      <c r="O3092" s="3">
        <v>1</v>
      </c>
      <c r="U3092" s="3">
        <v>3</v>
      </c>
      <c r="W3092" s="1">
        <f t="shared" si="292"/>
        <v>2</v>
      </c>
      <c r="X3092" s="17">
        <f>IFERROR(Z3092/AB3092,0)</f>
        <v>2</v>
      </c>
      <c r="Y3092" s="3">
        <f>SUBTOTAL(109,I3092:V3092)</f>
        <v>10</v>
      </c>
      <c r="Z3092" s="3">
        <f>Y3092-N3092</f>
        <v>4</v>
      </c>
      <c r="AA3092" s="3">
        <f t="shared" si="293"/>
        <v>3</v>
      </c>
      <c r="AB3092" s="3">
        <f>COUNTA(I3092:V3092)-COUNTA(N3092)</f>
        <v>2</v>
      </c>
      <c r="AC3092" s="74">
        <f t="array" ref="AC3092">AVERAGE(IF((COLUMN(I3092:V3092)&lt;&gt;COLUMN(N3092)), I3092:V3092))</f>
        <v>0.30769230769230771</v>
      </c>
    </row>
    <row r="3093" spans="1:29" x14ac:dyDescent="0.35">
      <c r="A3093" t="s">
        <v>4373</v>
      </c>
      <c r="B3093" t="s">
        <v>1624</v>
      </c>
      <c r="C3093" t="s">
        <v>723</v>
      </c>
      <c r="D3093" s="1">
        <v>1.5</v>
      </c>
      <c r="E3093" s="2">
        <f t="shared" si="288"/>
        <v>0.66666666666666663</v>
      </c>
      <c r="F3093" s="2">
        <f t="shared" si="289"/>
        <v>0.5</v>
      </c>
      <c r="G3093" s="2">
        <f t="shared" si="290"/>
        <v>0.33333333333333331</v>
      </c>
      <c r="H3093" s="2">
        <f t="shared" si="291"/>
        <v>0.25</v>
      </c>
      <c r="P3093" s="3">
        <v>1</v>
      </c>
      <c r="U3093" s="3">
        <v>2</v>
      </c>
      <c r="W3093" s="1">
        <f t="shared" si="292"/>
        <v>1.5</v>
      </c>
      <c r="X3093" s="17">
        <f>IFERROR(Z3093/AB3093,0)</f>
        <v>1.5</v>
      </c>
      <c r="Y3093" s="3">
        <f>SUBTOTAL(109,I3093:V3093)</f>
        <v>3</v>
      </c>
      <c r="Z3093" s="3">
        <f>Y3093-N3093</f>
        <v>3</v>
      </c>
      <c r="AA3093" s="3">
        <f t="shared" si="293"/>
        <v>2</v>
      </c>
      <c r="AB3093" s="3">
        <f>COUNTA(I3093:V3093)-COUNTA(N3093)</f>
        <v>2</v>
      </c>
      <c r="AC3093" s="74">
        <f t="array" ref="AC3093">AVERAGE(IF((COLUMN(I3093:V3093)&lt;&gt;COLUMN(N3093)), I3093:V3093))</f>
        <v>0.23076923076923078</v>
      </c>
    </row>
    <row r="3094" spans="1:29" x14ac:dyDescent="0.35">
      <c r="A3094" t="s">
        <v>4374</v>
      </c>
      <c r="B3094" t="s">
        <v>1678</v>
      </c>
      <c r="C3094" t="s">
        <v>723</v>
      </c>
      <c r="D3094" s="1">
        <v>1.5</v>
      </c>
      <c r="E3094" s="2">
        <f t="shared" si="288"/>
        <v>0.33333333333333331</v>
      </c>
      <c r="F3094" s="2">
        <f t="shared" si="289"/>
        <v>0.16666666666666666</v>
      </c>
      <c r="G3094" s="2">
        <f t="shared" si="290"/>
        <v>0.1111111111111111</v>
      </c>
      <c r="H3094" s="2">
        <f t="shared" si="291"/>
        <v>8.3333333333333329E-2</v>
      </c>
      <c r="U3094" s="3">
        <v>1</v>
      </c>
      <c r="V3094" s="3">
        <v>2</v>
      </c>
      <c r="W3094" s="1">
        <f t="shared" si="292"/>
        <v>1.5</v>
      </c>
      <c r="X3094" s="17">
        <f>IFERROR(Z3094/AB3094,0)</f>
        <v>1.5</v>
      </c>
      <c r="Y3094" s="3">
        <f>SUBTOTAL(109,I3094:V3094)</f>
        <v>3</v>
      </c>
      <c r="Z3094" s="3">
        <f>Y3094-N3094</f>
        <v>3</v>
      </c>
      <c r="AA3094" s="3">
        <f t="shared" si="293"/>
        <v>2</v>
      </c>
      <c r="AB3094" s="3">
        <f>COUNTA(I3094:V3094)-COUNTA(N3094)</f>
        <v>2</v>
      </c>
      <c r="AC3094" s="74">
        <f t="array" ref="AC3094">AVERAGE(IF((COLUMN(I3094:V3094)&lt;&gt;COLUMN(N3094)), I3094:V3094))</f>
        <v>0.23076923076923078</v>
      </c>
    </row>
    <row r="3095" spans="1:29" x14ac:dyDescent="0.35">
      <c r="A3095" t="s">
        <v>4375</v>
      </c>
      <c r="B3095" t="s">
        <v>349</v>
      </c>
      <c r="C3095" t="s">
        <v>4311</v>
      </c>
      <c r="D3095" s="1">
        <v>3</v>
      </c>
      <c r="E3095" s="2">
        <f t="shared" si="288"/>
        <v>1</v>
      </c>
      <c r="F3095" s="2">
        <f t="shared" si="289"/>
        <v>0.5</v>
      </c>
      <c r="G3095" s="2">
        <f t="shared" si="290"/>
        <v>0.33333333333333331</v>
      </c>
      <c r="H3095" s="2">
        <f t="shared" si="291"/>
        <v>0.25</v>
      </c>
      <c r="U3095" s="3">
        <v>3</v>
      </c>
      <c r="W3095" s="1">
        <f t="shared" si="292"/>
        <v>3</v>
      </c>
      <c r="X3095" s="17">
        <f>IFERROR(Z3095/AB3095,0)</f>
        <v>3</v>
      </c>
      <c r="Y3095" s="3">
        <f>SUBTOTAL(109,I3095:V3095)</f>
        <v>3</v>
      </c>
      <c r="Z3095" s="3">
        <f>Y3095-N3095</f>
        <v>3</v>
      </c>
      <c r="AA3095" s="3">
        <f t="shared" si="293"/>
        <v>1</v>
      </c>
      <c r="AB3095" s="3">
        <f>COUNTA(I3095:V3095)-COUNTA(N3095)</f>
        <v>1</v>
      </c>
      <c r="AC3095" s="74">
        <f t="array" ref="AC3095">AVERAGE(IF((COLUMN(I3095:V3095)&lt;&gt;COLUMN(N3095)), I3095:V3095))</f>
        <v>0.23076923076923078</v>
      </c>
    </row>
    <row r="3096" spans="1:29" x14ac:dyDescent="0.35">
      <c r="A3096" t="s">
        <v>4376</v>
      </c>
      <c r="B3096" t="s">
        <v>972</v>
      </c>
      <c r="C3096" t="s">
        <v>4311</v>
      </c>
      <c r="D3096" s="1">
        <v>1</v>
      </c>
      <c r="E3096" s="2">
        <f t="shared" si="288"/>
        <v>0.33333333333333331</v>
      </c>
      <c r="F3096" s="2">
        <f t="shared" si="289"/>
        <v>0.16666666666666666</v>
      </c>
      <c r="G3096" s="2">
        <f t="shared" si="290"/>
        <v>0.1111111111111111</v>
      </c>
      <c r="H3096" s="2">
        <f t="shared" si="291"/>
        <v>8.3333333333333329E-2</v>
      </c>
      <c r="U3096" s="3">
        <v>1</v>
      </c>
      <c r="W3096" s="1">
        <f t="shared" si="292"/>
        <v>1</v>
      </c>
      <c r="X3096" s="17">
        <f>IFERROR(Z3096/AB3096,0)</f>
        <v>1</v>
      </c>
      <c r="Y3096" s="3">
        <f>SUBTOTAL(109,I3096:V3096)</f>
        <v>1</v>
      </c>
      <c r="Z3096" s="3">
        <f>Y3096-N3096</f>
        <v>1</v>
      </c>
      <c r="AA3096" s="3">
        <f t="shared" si="293"/>
        <v>1</v>
      </c>
      <c r="AB3096" s="3">
        <f>COUNTA(I3096:V3096)-COUNTA(N3096)</f>
        <v>1</v>
      </c>
      <c r="AC3096" s="74">
        <f t="array" ref="AC3096">AVERAGE(IF((COLUMN(I3096:V3096)&lt;&gt;COLUMN(N3096)), I3096:V3096))</f>
        <v>7.6923076923076927E-2</v>
      </c>
    </row>
    <row r="3097" spans="1:29" x14ac:dyDescent="0.35">
      <c r="A3097" t="s">
        <v>4377</v>
      </c>
      <c r="B3097" t="s">
        <v>107</v>
      </c>
      <c r="C3097" t="s">
        <v>4311</v>
      </c>
      <c r="D3097" s="1">
        <v>1</v>
      </c>
      <c r="E3097" s="2">
        <f t="shared" si="288"/>
        <v>0.33333333333333331</v>
      </c>
      <c r="F3097" s="2">
        <f t="shared" si="289"/>
        <v>0.16666666666666666</v>
      </c>
      <c r="G3097" s="2">
        <f t="shared" si="290"/>
        <v>0.1111111111111111</v>
      </c>
      <c r="H3097" s="2">
        <f t="shared" si="291"/>
        <v>8.3333333333333329E-2</v>
      </c>
      <c r="U3097" s="3">
        <v>1</v>
      </c>
      <c r="W3097" s="1">
        <f t="shared" si="292"/>
        <v>1</v>
      </c>
      <c r="X3097" s="17">
        <f>IFERROR(Z3097/AB3097,0)</f>
        <v>1</v>
      </c>
      <c r="Y3097" s="3">
        <f>SUBTOTAL(109,I3097:V3097)</f>
        <v>1</v>
      </c>
      <c r="Z3097" s="3">
        <f>Y3097-N3097</f>
        <v>1</v>
      </c>
      <c r="AA3097" s="3">
        <f t="shared" si="293"/>
        <v>1</v>
      </c>
      <c r="AB3097" s="3">
        <f>COUNTA(I3097:V3097)-COUNTA(N3097)</f>
        <v>1</v>
      </c>
      <c r="AC3097" s="74">
        <f t="array" ref="AC3097">AVERAGE(IF((COLUMN(I3097:V3097)&lt;&gt;COLUMN(N3097)), I3097:V3097))</f>
        <v>7.6923076923076927E-2</v>
      </c>
    </row>
    <row r="3098" spans="1:29" x14ac:dyDescent="0.35">
      <c r="A3098" t="s">
        <v>4378</v>
      </c>
      <c r="B3098" t="s">
        <v>1412</v>
      </c>
      <c r="C3098" t="s">
        <v>2605</v>
      </c>
      <c r="D3098" s="1">
        <v>1</v>
      </c>
      <c r="E3098" s="2">
        <f t="shared" si="288"/>
        <v>0.33333333333333331</v>
      </c>
      <c r="F3098" s="2">
        <f t="shared" si="289"/>
        <v>0.16666666666666666</v>
      </c>
      <c r="G3098" s="2">
        <f t="shared" si="290"/>
        <v>0.1111111111111111</v>
      </c>
      <c r="H3098" s="2">
        <f t="shared" si="291"/>
        <v>8.3333333333333329E-2</v>
      </c>
      <c r="U3098" s="3">
        <v>1</v>
      </c>
      <c r="W3098" s="1">
        <f t="shared" si="292"/>
        <v>1</v>
      </c>
      <c r="X3098" s="17">
        <f>IFERROR(Z3098/AB3098,0)</f>
        <v>1</v>
      </c>
      <c r="Y3098" s="3">
        <f>SUBTOTAL(109,I3098:V3098)</f>
        <v>1</v>
      </c>
      <c r="Z3098" s="3">
        <f>Y3098-N3098</f>
        <v>1</v>
      </c>
      <c r="AA3098" s="3">
        <f t="shared" si="293"/>
        <v>1</v>
      </c>
      <c r="AB3098" s="3">
        <f>COUNTA(I3098:V3098)-COUNTA(N3098)</f>
        <v>1</v>
      </c>
      <c r="AC3098" s="74">
        <f t="array" ref="AC3098">AVERAGE(IF((COLUMN(I3098:V3098)&lt;&gt;COLUMN(N3098)), I3098:V3098))</f>
        <v>7.6923076923076927E-2</v>
      </c>
    </row>
    <row r="3099" spans="1:29" x14ac:dyDescent="0.35">
      <c r="A3099" t="s">
        <v>4379</v>
      </c>
      <c r="B3099" t="s">
        <v>694</v>
      </c>
      <c r="C3099" t="s">
        <v>723</v>
      </c>
      <c r="D3099" s="1">
        <v>25</v>
      </c>
      <c r="E3099" s="2">
        <f t="shared" si="288"/>
        <v>8.3333333333333339</v>
      </c>
      <c r="F3099" s="2">
        <f t="shared" si="289"/>
        <v>4.166666666666667</v>
      </c>
      <c r="G3099" s="2">
        <f t="shared" si="290"/>
        <v>2.7777777777777777</v>
      </c>
      <c r="H3099" s="2">
        <f t="shared" si="291"/>
        <v>2.0833333333333335</v>
      </c>
      <c r="U3099" s="3">
        <v>25</v>
      </c>
      <c r="W3099" s="1">
        <f t="shared" si="292"/>
        <v>25</v>
      </c>
      <c r="X3099" s="17">
        <f>IFERROR(Z3099/AB3099,0)</f>
        <v>25</v>
      </c>
      <c r="Y3099" s="3">
        <f>SUBTOTAL(109,I3099:V3099)</f>
        <v>25</v>
      </c>
      <c r="Z3099" s="3">
        <f>Y3099-N3099</f>
        <v>25</v>
      </c>
      <c r="AA3099" s="3">
        <f t="shared" si="293"/>
        <v>1</v>
      </c>
      <c r="AB3099" s="3">
        <f>COUNTA(I3099:V3099)-COUNTA(N3099)</f>
        <v>1</v>
      </c>
      <c r="AC3099" s="74">
        <f t="array" ref="AC3099">AVERAGE(IF((COLUMN(I3099:V3099)&lt;&gt;COLUMN(N3099)), I3099:V3099))</f>
        <v>1.9230769230769231</v>
      </c>
    </row>
    <row r="3100" spans="1:29" x14ac:dyDescent="0.35">
      <c r="A3100" t="s">
        <v>4380</v>
      </c>
      <c r="B3100" t="s">
        <v>510</v>
      </c>
      <c r="C3100" t="s">
        <v>723</v>
      </c>
      <c r="D3100" s="1">
        <v>4.5555555555555554</v>
      </c>
      <c r="E3100" s="2">
        <f t="shared" si="288"/>
        <v>2.6666666666666665</v>
      </c>
      <c r="F3100" s="2">
        <f t="shared" si="289"/>
        <v>2.3333333333333335</v>
      </c>
      <c r="G3100" s="2">
        <f t="shared" si="290"/>
        <v>4.2222222222222223</v>
      </c>
      <c r="H3100" s="2">
        <f t="shared" si="291"/>
        <v>4.416666666666667</v>
      </c>
      <c r="I3100" s="3">
        <v>1</v>
      </c>
      <c r="J3100" s="3">
        <v>6</v>
      </c>
      <c r="K3100" s="3">
        <v>5</v>
      </c>
      <c r="L3100" s="3">
        <v>4</v>
      </c>
      <c r="M3100" s="3">
        <v>1</v>
      </c>
      <c r="N3100" s="3">
        <v>14</v>
      </c>
      <c r="O3100" s="3">
        <v>9</v>
      </c>
      <c r="P3100" s="3">
        <v>4</v>
      </c>
      <c r="Q3100" s="3">
        <v>2</v>
      </c>
      <c r="U3100" s="3">
        <v>8</v>
      </c>
      <c r="V3100" s="3">
        <v>2</v>
      </c>
      <c r="W3100" s="1">
        <f t="shared" si="292"/>
        <v>4.5555555555555554</v>
      </c>
      <c r="X3100" s="17">
        <f>IFERROR(Z3100/AB3100,0)</f>
        <v>4.2</v>
      </c>
      <c r="Y3100" s="3">
        <f>SUBTOTAL(109,I3100:V3100)</f>
        <v>56</v>
      </c>
      <c r="Z3100" s="3">
        <f>Y3100-N3100</f>
        <v>42</v>
      </c>
      <c r="AA3100" s="3">
        <f t="shared" si="293"/>
        <v>11</v>
      </c>
      <c r="AB3100" s="3">
        <f>COUNTA(I3100:V3100)-COUNTA(N3100)</f>
        <v>10</v>
      </c>
      <c r="AC3100" s="74">
        <f t="array" ref="AC3100">AVERAGE(IF((COLUMN(I3100:V3100)&lt;&gt;COLUMN(N3100)), I3100:V3100))</f>
        <v>3.2307692307692308</v>
      </c>
    </row>
    <row r="3101" spans="1:29" x14ac:dyDescent="0.35">
      <c r="A3101" t="s">
        <v>4381</v>
      </c>
      <c r="B3101" t="s">
        <v>4382</v>
      </c>
      <c r="C3101" t="s">
        <v>3727</v>
      </c>
      <c r="D3101" s="1">
        <v>2</v>
      </c>
      <c r="E3101" s="2">
        <f t="shared" si="288"/>
        <v>0.66666666666666663</v>
      </c>
      <c r="F3101" s="2">
        <f t="shared" si="289"/>
        <v>0.33333333333333331</v>
      </c>
      <c r="G3101" s="2">
        <f t="shared" si="290"/>
        <v>0.22222222222222221</v>
      </c>
      <c r="H3101" s="2">
        <f t="shared" si="291"/>
        <v>0.16666666666666666</v>
      </c>
      <c r="U3101" s="3">
        <v>2</v>
      </c>
      <c r="W3101" s="1">
        <f t="shared" si="292"/>
        <v>2</v>
      </c>
      <c r="X3101" s="17">
        <f>IFERROR(Z3101/AB3101,0)</f>
        <v>2</v>
      </c>
      <c r="Y3101" s="3">
        <f>SUBTOTAL(109,I3101:V3101)</f>
        <v>2</v>
      </c>
      <c r="Z3101" s="3">
        <f>Y3101-N3101</f>
        <v>2</v>
      </c>
      <c r="AA3101" s="3">
        <f t="shared" si="293"/>
        <v>1</v>
      </c>
      <c r="AB3101" s="3">
        <f>COUNTA(I3101:V3101)-COUNTA(N3101)</f>
        <v>1</v>
      </c>
      <c r="AC3101" s="74">
        <f t="array" ref="AC3101">AVERAGE(IF((COLUMN(I3101:V3101)&lt;&gt;COLUMN(N3101)), I3101:V3101))</f>
        <v>0.15384615384615385</v>
      </c>
    </row>
    <row r="3102" spans="1:29" x14ac:dyDescent="0.35">
      <c r="A3102" t="s">
        <v>4383</v>
      </c>
      <c r="B3102" t="s">
        <v>351</v>
      </c>
      <c r="C3102" t="s">
        <v>34</v>
      </c>
      <c r="D3102" s="1">
        <v>2</v>
      </c>
      <c r="E3102" s="2">
        <f t="shared" si="288"/>
        <v>0.66666666666666663</v>
      </c>
      <c r="F3102" s="2">
        <f t="shared" si="289"/>
        <v>0.33333333333333331</v>
      </c>
      <c r="G3102" s="2">
        <f t="shared" si="290"/>
        <v>0.22222222222222221</v>
      </c>
      <c r="H3102" s="2">
        <f t="shared" si="291"/>
        <v>0.16666666666666666</v>
      </c>
      <c r="U3102" s="3">
        <v>2</v>
      </c>
      <c r="V3102" s="3">
        <v>2</v>
      </c>
      <c r="W3102" s="1">
        <f t="shared" si="292"/>
        <v>2</v>
      </c>
      <c r="X3102" s="17">
        <f>IFERROR(Z3102/AB3102,0)</f>
        <v>2</v>
      </c>
      <c r="Y3102" s="3">
        <f>SUBTOTAL(109,I3102:V3102)</f>
        <v>4</v>
      </c>
      <c r="Z3102" s="3">
        <f>Y3102-N3102</f>
        <v>4</v>
      </c>
      <c r="AA3102" s="3">
        <f t="shared" si="293"/>
        <v>2</v>
      </c>
      <c r="AB3102" s="3">
        <f>COUNTA(I3102:V3102)-COUNTA(N3102)</f>
        <v>2</v>
      </c>
      <c r="AC3102" s="74">
        <f t="array" ref="AC3102">AVERAGE(IF((COLUMN(I3102:V3102)&lt;&gt;COLUMN(N3102)), I3102:V3102))</f>
        <v>0.30769230769230771</v>
      </c>
    </row>
    <row r="3103" spans="1:29" x14ac:dyDescent="0.35">
      <c r="A3103" t="s">
        <v>4384</v>
      </c>
      <c r="B3103" t="s">
        <v>4317</v>
      </c>
      <c r="C3103" t="s">
        <v>3727</v>
      </c>
      <c r="D3103" s="1">
        <v>8</v>
      </c>
      <c r="E3103" s="2">
        <f t="shared" si="288"/>
        <v>2.6666666666666665</v>
      </c>
      <c r="F3103" s="2">
        <f t="shared" si="289"/>
        <v>1.3333333333333333</v>
      </c>
      <c r="G3103" s="2">
        <f t="shared" si="290"/>
        <v>0.88888888888888884</v>
      </c>
      <c r="H3103" s="2">
        <f t="shared" si="291"/>
        <v>0.66666666666666663</v>
      </c>
      <c r="U3103" s="3">
        <v>8</v>
      </c>
      <c r="W3103" s="1">
        <f t="shared" si="292"/>
        <v>8</v>
      </c>
      <c r="X3103" s="17">
        <f>IFERROR(Z3103/AB3103,0)</f>
        <v>8</v>
      </c>
      <c r="Y3103" s="3">
        <f>SUBTOTAL(109,I3103:V3103)</f>
        <v>8</v>
      </c>
      <c r="Z3103" s="3">
        <f>Y3103-N3103</f>
        <v>8</v>
      </c>
      <c r="AA3103" s="3">
        <f t="shared" si="293"/>
        <v>1</v>
      </c>
      <c r="AB3103" s="3">
        <f>COUNTA(I3103:V3103)-COUNTA(N3103)</f>
        <v>1</v>
      </c>
      <c r="AC3103" s="74">
        <f t="array" ref="AC3103">AVERAGE(IF((COLUMN(I3103:V3103)&lt;&gt;COLUMN(N3103)), I3103:V3103))</f>
        <v>0.61538461538461542</v>
      </c>
    </row>
    <row r="3104" spans="1:29" x14ac:dyDescent="0.35">
      <c r="A3104" t="s">
        <v>4385</v>
      </c>
      <c r="B3104" t="s">
        <v>628</v>
      </c>
      <c r="C3104" t="s">
        <v>723</v>
      </c>
      <c r="D3104" s="1">
        <v>2.5</v>
      </c>
      <c r="E3104" s="2">
        <f t="shared" si="288"/>
        <v>0.66666666666666663</v>
      </c>
      <c r="F3104" s="2">
        <f t="shared" si="289"/>
        <v>0.33333333333333331</v>
      </c>
      <c r="G3104" s="2">
        <f t="shared" si="290"/>
        <v>0.22222222222222221</v>
      </c>
      <c r="H3104" s="2">
        <f t="shared" si="291"/>
        <v>0.16666666666666666</v>
      </c>
      <c r="U3104" s="3">
        <v>2</v>
      </c>
      <c r="V3104" s="3">
        <v>3</v>
      </c>
      <c r="W3104" s="1">
        <f t="shared" si="292"/>
        <v>2.5</v>
      </c>
      <c r="X3104" s="17">
        <f>IFERROR(Z3104/AB3104,0)</f>
        <v>2.5</v>
      </c>
      <c r="Y3104" s="3">
        <f>SUBTOTAL(109,I3104:V3104)</f>
        <v>5</v>
      </c>
      <c r="Z3104" s="3">
        <f>Y3104-N3104</f>
        <v>5</v>
      </c>
      <c r="AA3104" s="3">
        <f t="shared" si="293"/>
        <v>2</v>
      </c>
      <c r="AB3104" s="3">
        <f>COUNTA(I3104:V3104)-COUNTA(N3104)</f>
        <v>2</v>
      </c>
      <c r="AC3104" s="74">
        <f t="array" ref="AC3104">AVERAGE(IF((COLUMN(I3104:V3104)&lt;&gt;COLUMN(N3104)), I3104:V3104))</f>
        <v>0.38461538461538464</v>
      </c>
    </row>
    <row r="3105" spans="1:29" x14ac:dyDescent="0.35">
      <c r="A3105" t="s">
        <v>4386</v>
      </c>
      <c r="B3105" t="s">
        <v>4387</v>
      </c>
      <c r="C3105" t="s">
        <v>723</v>
      </c>
      <c r="D3105" s="1">
        <v>3.3333333333333335</v>
      </c>
      <c r="E3105" s="2">
        <f t="shared" si="288"/>
        <v>2.6666666666666665</v>
      </c>
      <c r="F3105" s="2">
        <f t="shared" si="289"/>
        <v>1.3333333333333333</v>
      </c>
      <c r="G3105" s="2">
        <f t="shared" si="290"/>
        <v>1.5555555555555556</v>
      </c>
      <c r="H3105" s="2">
        <f t="shared" si="291"/>
        <v>1.25</v>
      </c>
      <c r="L3105" s="3">
        <v>1</v>
      </c>
      <c r="M3105" s="3">
        <v>1</v>
      </c>
      <c r="N3105" s="3">
        <v>5</v>
      </c>
      <c r="U3105" s="3">
        <v>8</v>
      </c>
      <c r="W3105" s="1">
        <f t="shared" si="292"/>
        <v>3.3333333333333335</v>
      </c>
      <c r="X3105" s="17">
        <f>IFERROR(Z3105/AB3105,0)</f>
        <v>3.3333333333333335</v>
      </c>
      <c r="Y3105" s="3">
        <f>SUBTOTAL(109,I3105:V3105)</f>
        <v>15</v>
      </c>
      <c r="Z3105" s="3">
        <f>Y3105-N3105</f>
        <v>10</v>
      </c>
      <c r="AA3105" s="3">
        <f t="shared" si="293"/>
        <v>4</v>
      </c>
      <c r="AB3105" s="3">
        <f>COUNTA(I3105:V3105)-COUNTA(N3105)</f>
        <v>3</v>
      </c>
      <c r="AC3105" s="74">
        <f t="array" ref="AC3105">AVERAGE(IF((COLUMN(I3105:V3105)&lt;&gt;COLUMN(N3105)), I3105:V3105))</f>
        <v>0.76923076923076927</v>
      </c>
    </row>
    <row r="3106" spans="1:29" x14ac:dyDescent="0.35">
      <c r="A3106" t="s">
        <v>4388</v>
      </c>
      <c r="B3106" t="s">
        <v>4389</v>
      </c>
      <c r="C3106" t="s">
        <v>2391</v>
      </c>
      <c r="D3106" s="1">
        <v>3</v>
      </c>
      <c r="E3106" s="2">
        <f t="shared" si="288"/>
        <v>1</v>
      </c>
      <c r="F3106" s="2">
        <f t="shared" si="289"/>
        <v>0.5</v>
      </c>
      <c r="G3106" s="2">
        <f t="shared" si="290"/>
        <v>0.33333333333333331</v>
      </c>
      <c r="H3106" s="2">
        <f t="shared" si="291"/>
        <v>0.25</v>
      </c>
      <c r="U3106" s="3">
        <v>3</v>
      </c>
      <c r="W3106" s="1">
        <f t="shared" si="292"/>
        <v>3</v>
      </c>
      <c r="X3106" s="17">
        <f>IFERROR(Z3106/AB3106,0)</f>
        <v>3</v>
      </c>
      <c r="Y3106" s="3">
        <f>SUBTOTAL(109,I3106:V3106)</f>
        <v>3</v>
      </c>
      <c r="Z3106" s="3">
        <f>Y3106-N3106</f>
        <v>3</v>
      </c>
      <c r="AA3106" s="3">
        <f t="shared" si="293"/>
        <v>1</v>
      </c>
      <c r="AB3106" s="3">
        <f>COUNTA(I3106:V3106)-COUNTA(N3106)</f>
        <v>1</v>
      </c>
      <c r="AC3106" s="74">
        <f t="array" ref="AC3106">AVERAGE(IF((COLUMN(I3106:V3106)&lt;&gt;COLUMN(N3106)), I3106:V3106))</f>
        <v>0.23076923076923078</v>
      </c>
    </row>
    <row r="3107" spans="1:29" x14ac:dyDescent="0.35">
      <c r="A3107" t="s">
        <v>4390</v>
      </c>
      <c r="B3107" t="s">
        <v>4364</v>
      </c>
      <c r="C3107" t="s">
        <v>1421</v>
      </c>
      <c r="D3107" s="1">
        <v>1</v>
      </c>
      <c r="E3107" s="2">
        <f t="shared" si="288"/>
        <v>0.33333333333333331</v>
      </c>
      <c r="F3107" s="2">
        <f t="shared" si="289"/>
        <v>0.16666666666666666</v>
      </c>
      <c r="G3107" s="2">
        <f t="shared" si="290"/>
        <v>0.1111111111111111</v>
      </c>
      <c r="H3107" s="2">
        <f t="shared" si="291"/>
        <v>8.3333333333333329E-2</v>
      </c>
      <c r="U3107" s="3">
        <v>1</v>
      </c>
      <c r="W3107" s="1">
        <f t="shared" si="292"/>
        <v>1</v>
      </c>
      <c r="X3107" s="17">
        <f>IFERROR(Z3107/AB3107,0)</f>
        <v>1</v>
      </c>
      <c r="Y3107" s="3">
        <f>SUBTOTAL(109,I3107:V3107)</f>
        <v>1</v>
      </c>
      <c r="Z3107" s="3">
        <f>Y3107-N3107</f>
        <v>1</v>
      </c>
      <c r="AA3107" s="3">
        <f t="shared" si="293"/>
        <v>1</v>
      </c>
      <c r="AB3107" s="3">
        <f>COUNTA(I3107:V3107)-COUNTA(N3107)</f>
        <v>1</v>
      </c>
      <c r="AC3107" s="74">
        <f t="array" ref="AC3107">AVERAGE(IF((COLUMN(I3107:V3107)&lt;&gt;COLUMN(N3107)), I3107:V3107))</f>
        <v>7.6923076923076927E-2</v>
      </c>
    </row>
    <row r="3108" spans="1:29" x14ac:dyDescent="0.35">
      <c r="A3108" t="s">
        <v>4391</v>
      </c>
      <c r="B3108" t="s">
        <v>678</v>
      </c>
      <c r="C3108" t="s">
        <v>723</v>
      </c>
      <c r="D3108" s="1">
        <v>9</v>
      </c>
      <c r="E3108" s="2">
        <f t="shared" si="288"/>
        <v>2.3333333333333335</v>
      </c>
      <c r="F3108" s="2">
        <f t="shared" si="289"/>
        <v>1.1666666666666667</v>
      </c>
      <c r="G3108" s="2">
        <f t="shared" si="290"/>
        <v>0.77777777777777779</v>
      </c>
      <c r="H3108" s="2">
        <f t="shared" si="291"/>
        <v>0.58333333333333337</v>
      </c>
      <c r="U3108" s="3">
        <v>7</v>
      </c>
      <c r="V3108" s="3">
        <v>11</v>
      </c>
      <c r="W3108" s="1">
        <f t="shared" si="292"/>
        <v>9</v>
      </c>
      <c r="X3108" s="17">
        <f>IFERROR(Z3108/AB3108,0)</f>
        <v>9</v>
      </c>
      <c r="Y3108" s="3">
        <f>SUBTOTAL(109,I3108:V3108)</f>
        <v>18</v>
      </c>
      <c r="Z3108" s="3">
        <f>Y3108-N3108</f>
        <v>18</v>
      </c>
      <c r="AA3108" s="3">
        <f t="shared" si="293"/>
        <v>2</v>
      </c>
      <c r="AB3108" s="3">
        <f>COUNTA(I3108:V3108)-COUNTA(N3108)</f>
        <v>2</v>
      </c>
      <c r="AC3108" s="74">
        <f t="array" ref="AC3108">AVERAGE(IF((COLUMN(I3108:V3108)&lt;&gt;COLUMN(N3108)), I3108:V3108))</f>
        <v>1.3846153846153846</v>
      </c>
    </row>
    <row r="3109" spans="1:29" x14ac:dyDescent="0.35">
      <c r="A3109" t="s">
        <v>4392</v>
      </c>
      <c r="B3109" t="s">
        <v>109</v>
      </c>
      <c r="C3109" t="s">
        <v>1421</v>
      </c>
      <c r="D3109" s="1">
        <v>3.5</v>
      </c>
      <c r="E3109" s="2">
        <f t="shared" si="288"/>
        <v>2</v>
      </c>
      <c r="F3109" s="2">
        <f t="shared" si="289"/>
        <v>1</v>
      </c>
      <c r="G3109" s="2">
        <f t="shared" si="290"/>
        <v>0.66666666666666663</v>
      </c>
      <c r="H3109" s="2">
        <f t="shared" si="291"/>
        <v>0.5</v>
      </c>
      <c r="U3109" s="3">
        <v>6</v>
      </c>
      <c r="V3109" s="3">
        <v>1</v>
      </c>
      <c r="W3109" s="1">
        <f t="shared" si="292"/>
        <v>3.5</v>
      </c>
      <c r="X3109" s="17">
        <f>IFERROR(Z3109/AB3109,0)</f>
        <v>3.5</v>
      </c>
      <c r="Y3109" s="3">
        <f>SUBTOTAL(109,I3109:V3109)</f>
        <v>7</v>
      </c>
      <c r="Z3109" s="3">
        <f>Y3109-N3109</f>
        <v>7</v>
      </c>
      <c r="AA3109" s="3">
        <f t="shared" si="293"/>
        <v>2</v>
      </c>
      <c r="AB3109" s="3">
        <f>COUNTA(I3109:V3109)-COUNTA(N3109)</f>
        <v>2</v>
      </c>
      <c r="AC3109" s="74">
        <f t="array" ref="AC3109">AVERAGE(IF((COLUMN(I3109:V3109)&lt;&gt;COLUMN(N3109)), I3109:V3109))</f>
        <v>0.53846153846153844</v>
      </c>
    </row>
    <row r="3110" spans="1:29" x14ac:dyDescent="0.35">
      <c r="A3110" t="s">
        <v>4393</v>
      </c>
      <c r="B3110" t="s">
        <v>3668</v>
      </c>
      <c r="C3110" t="s">
        <v>723</v>
      </c>
      <c r="D3110" s="1">
        <v>1</v>
      </c>
      <c r="E3110" s="2">
        <f t="shared" si="288"/>
        <v>0.33333333333333331</v>
      </c>
      <c r="F3110" s="2">
        <f t="shared" si="289"/>
        <v>0.16666666666666666</v>
      </c>
      <c r="G3110" s="2">
        <f t="shared" si="290"/>
        <v>0.1111111111111111</v>
      </c>
      <c r="H3110" s="2">
        <f t="shared" si="291"/>
        <v>8.3333333333333329E-2</v>
      </c>
      <c r="U3110" s="3">
        <v>1</v>
      </c>
      <c r="W3110" s="1">
        <f t="shared" si="292"/>
        <v>1</v>
      </c>
      <c r="X3110" s="17">
        <f>IFERROR(Z3110/AB3110,0)</f>
        <v>1</v>
      </c>
      <c r="Y3110" s="3">
        <f>SUBTOTAL(109,I3110:V3110)</f>
        <v>1</v>
      </c>
      <c r="Z3110" s="3">
        <f>Y3110-N3110</f>
        <v>1</v>
      </c>
      <c r="AA3110" s="3">
        <f t="shared" si="293"/>
        <v>1</v>
      </c>
      <c r="AB3110" s="3">
        <f>COUNTA(I3110:V3110)-COUNTA(N3110)</f>
        <v>1</v>
      </c>
      <c r="AC3110" s="74">
        <f t="array" ref="AC3110">AVERAGE(IF((COLUMN(I3110:V3110)&lt;&gt;COLUMN(N3110)), I3110:V3110))</f>
        <v>7.6923076923076927E-2</v>
      </c>
    </row>
    <row r="3111" spans="1:29" x14ac:dyDescent="0.35">
      <c r="A3111" t="s">
        <v>4394</v>
      </c>
      <c r="B3111" t="s">
        <v>4395</v>
      </c>
      <c r="C3111" t="s">
        <v>3727</v>
      </c>
      <c r="D3111" s="1">
        <v>1</v>
      </c>
      <c r="E3111" s="2">
        <f t="shared" si="288"/>
        <v>0.33333333333333331</v>
      </c>
      <c r="F3111" s="2">
        <f t="shared" si="289"/>
        <v>0.16666666666666666</v>
      </c>
      <c r="G3111" s="2">
        <f t="shared" si="290"/>
        <v>0.1111111111111111</v>
      </c>
      <c r="H3111" s="2">
        <f t="shared" si="291"/>
        <v>8.3333333333333329E-2</v>
      </c>
      <c r="U3111" s="3">
        <v>1</v>
      </c>
      <c r="W3111" s="1">
        <f t="shared" si="292"/>
        <v>1</v>
      </c>
      <c r="X3111" s="17">
        <f>IFERROR(Z3111/AB3111,0)</f>
        <v>1</v>
      </c>
      <c r="Y3111" s="3">
        <f>SUBTOTAL(109,I3111:V3111)</f>
        <v>1</v>
      </c>
      <c r="Z3111" s="3">
        <f>Y3111-N3111</f>
        <v>1</v>
      </c>
      <c r="AA3111" s="3">
        <f t="shared" si="293"/>
        <v>1</v>
      </c>
      <c r="AB3111" s="3">
        <f>COUNTA(I3111:V3111)-COUNTA(N3111)</f>
        <v>1</v>
      </c>
      <c r="AC3111" s="74">
        <f t="array" ref="AC3111">AVERAGE(IF((COLUMN(I3111:V3111)&lt;&gt;COLUMN(N3111)), I3111:V3111))</f>
        <v>7.6923076923076927E-2</v>
      </c>
    </row>
    <row r="3112" spans="1:29" x14ac:dyDescent="0.35">
      <c r="A3112" t="s">
        <v>4396</v>
      </c>
      <c r="B3112" t="s">
        <v>4397</v>
      </c>
      <c r="C3112" t="s">
        <v>723</v>
      </c>
      <c r="D3112" s="1">
        <v>1.5</v>
      </c>
      <c r="E3112" s="2">
        <f t="shared" si="288"/>
        <v>0.33333333333333331</v>
      </c>
      <c r="F3112" s="2">
        <f t="shared" si="289"/>
        <v>0.5</v>
      </c>
      <c r="G3112" s="2">
        <f t="shared" si="290"/>
        <v>0.33333333333333331</v>
      </c>
      <c r="H3112" s="2">
        <f t="shared" si="291"/>
        <v>0.25</v>
      </c>
      <c r="R3112" s="3">
        <v>2</v>
      </c>
      <c r="U3112" s="3">
        <v>1</v>
      </c>
      <c r="W3112" s="1">
        <f t="shared" si="292"/>
        <v>1.5</v>
      </c>
      <c r="X3112" s="17">
        <f>IFERROR(Z3112/AB3112,0)</f>
        <v>1.5</v>
      </c>
      <c r="Y3112" s="3">
        <f>SUBTOTAL(109,I3112:V3112)</f>
        <v>3</v>
      </c>
      <c r="Z3112" s="3">
        <f>Y3112-N3112</f>
        <v>3</v>
      </c>
      <c r="AA3112" s="3">
        <f t="shared" si="293"/>
        <v>2</v>
      </c>
      <c r="AB3112" s="3">
        <f>COUNTA(I3112:V3112)-COUNTA(N3112)</f>
        <v>2</v>
      </c>
      <c r="AC3112" s="74">
        <f t="array" ref="AC3112">AVERAGE(IF((COLUMN(I3112:V3112)&lt;&gt;COLUMN(N3112)), I3112:V3112))</f>
        <v>0.23076923076923078</v>
      </c>
    </row>
    <row r="3113" spans="1:29" x14ac:dyDescent="0.35">
      <c r="A3113" t="s">
        <v>4398</v>
      </c>
      <c r="B3113" t="s">
        <v>2853</v>
      </c>
      <c r="C3113" t="s">
        <v>723</v>
      </c>
      <c r="D3113" s="1">
        <v>2</v>
      </c>
      <c r="E3113" s="2">
        <f t="shared" si="288"/>
        <v>0.66666666666666663</v>
      </c>
      <c r="F3113" s="2">
        <f t="shared" si="289"/>
        <v>0.33333333333333331</v>
      </c>
      <c r="G3113" s="2">
        <f t="shared" si="290"/>
        <v>0.22222222222222221</v>
      </c>
      <c r="H3113" s="2">
        <f t="shared" si="291"/>
        <v>0.16666666666666666</v>
      </c>
      <c r="U3113" s="3">
        <v>2</v>
      </c>
      <c r="V3113" s="3">
        <v>2</v>
      </c>
      <c r="W3113" s="1">
        <f t="shared" si="292"/>
        <v>2</v>
      </c>
      <c r="X3113" s="17">
        <f>IFERROR(Z3113/AB3113,0)</f>
        <v>2</v>
      </c>
      <c r="Y3113" s="3">
        <f>SUBTOTAL(109,I3113:V3113)</f>
        <v>4</v>
      </c>
      <c r="Z3113" s="3">
        <f>Y3113-N3113</f>
        <v>4</v>
      </c>
      <c r="AA3113" s="3">
        <f t="shared" si="293"/>
        <v>2</v>
      </c>
      <c r="AB3113" s="3">
        <f>COUNTA(I3113:V3113)-COUNTA(N3113)</f>
        <v>2</v>
      </c>
      <c r="AC3113" s="74">
        <f t="array" ref="AC3113">AVERAGE(IF((COLUMN(I3113:V3113)&lt;&gt;COLUMN(N3113)), I3113:V3113))</f>
        <v>0.30769230769230771</v>
      </c>
    </row>
    <row r="3114" spans="1:29" x14ac:dyDescent="0.35">
      <c r="A3114" t="s">
        <v>4399</v>
      </c>
      <c r="B3114" t="s">
        <v>4400</v>
      </c>
      <c r="C3114" t="s">
        <v>723</v>
      </c>
      <c r="D3114" s="1">
        <v>1</v>
      </c>
      <c r="E3114" s="2">
        <f t="shared" si="288"/>
        <v>0.33333333333333331</v>
      </c>
      <c r="F3114" s="2">
        <f t="shared" si="289"/>
        <v>0.33333333333333331</v>
      </c>
      <c r="G3114" s="2">
        <f t="shared" si="290"/>
        <v>0.22222222222222221</v>
      </c>
      <c r="H3114" s="2">
        <f t="shared" si="291"/>
        <v>0.16666666666666666</v>
      </c>
      <c r="Q3114" s="3">
        <v>1</v>
      </c>
      <c r="U3114" s="3">
        <v>1</v>
      </c>
      <c r="W3114" s="1">
        <f t="shared" si="292"/>
        <v>1</v>
      </c>
      <c r="X3114" s="17">
        <f>IFERROR(Z3114/AB3114,0)</f>
        <v>1</v>
      </c>
      <c r="Y3114" s="3">
        <f>SUBTOTAL(109,I3114:V3114)</f>
        <v>2</v>
      </c>
      <c r="Z3114" s="3">
        <f>Y3114-N3114</f>
        <v>2</v>
      </c>
      <c r="AA3114" s="3">
        <f t="shared" si="293"/>
        <v>2</v>
      </c>
      <c r="AB3114" s="3">
        <f>COUNTA(I3114:V3114)-COUNTA(N3114)</f>
        <v>2</v>
      </c>
      <c r="AC3114" s="74">
        <f t="array" ref="AC3114">AVERAGE(IF((COLUMN(I3114:V3114)&lt;&gt;COLUMN(N3114)), I3114:V3114))</f>
        <v>0.15384615384615385</v>
      </c>
    </row>
    <row r="3115" spans="1:29" x14ac:dyDescent="0.35">
      <c r="A3115" t="s">
        <v>4401</v>
      </c>
      <c r="B3115" t="s">
        <v>1414</v>
      </c>
      <c r="C3115" t="s">
        <v>1421</v>
      </c>
      <c r="D3115" s="1">
        <v>2</v>
      </c>
      <c r="E3115" s="2">
        <f t="shared" si="288"/>
        <v>0.66666666666666663</v>
      </c>
      <c r="F3115" s="2">
        <f t="shared" si="289"/>
        <v>0.33333333333333331</v>
      </c>
      <c r="G3115" s="2">
        <f t="shared" si="290"/>
        <v>0.22222222222222221</v>
      </c>
      <c r="H3115" s="2">
        <f t="shared" si="291"/>
        <v>0.16666666666666666</v>
      </c>
      <c r="U3115" s="3">
        <v>2</v>
      </c>
      <c r="W3115" s="1">
        <f t="shared" si="292"/>
        <v>2</v>
      </c>
      <c r="X3115" s="17">
        <f>IFERROR(Z3115/AB3115,0)</f>
        <v>2</v>
      </c>
      <c r="Y3115" s="3">
        <f>SUBTOTAL(109,I3115:V3115)</f>
        <v>2</v>
      </c>
      <c r="Z3115" s="3">
        <f>Y3115-N3115</f>
        <v>2</v>
      </c>
      <c r="AA3115" s="3">
        <f t="shared" si="293"/>
        <v>1</v>
      </c>
      <c r="AB3115" s="3">
        <f>COUNTA(I3115:V3115)-COUNTA(N3115)</f>
        <v>1</v>
      </c>
      <c r="AC3115" s="74">
        <f t="array" ref="AC3115">AVERAGE(IF((COLUMN(I3115:V3115)&lt;&gt;COLUMN(N3115)), I3115:V3115))</f>
        <v>0.15384615384615385</v>
      </c>
    </row>
    <row r="3116" spans="1:29" x14ac:dyDescent="0.35">
      <c r="A3116" t="s">
        <v>4402</v>
      </c>
      <c r="B3116" t="s">
        <v>2185</v>
      </c>
      <c r="C3116" t="s">
        <v>723</v>
      </c>
      <c r="D3116" s="1">
        <v>1.5555555555555556</v>
      </c>
      <c r="E3116" s="2">
        <f t="shared" si="288"/>
        <v>0.66666666666666663</v>
      </c>
      <c r="F3116" s="2">
        <f t="shared" si="289"/>
        <v>0.83333333333333337</v>
      </c>
      <c r="G3116" s="2">
        <f t="shared" si="290"/>
        <v>1.3333333333333333</v>
      </c>
      <c r="H3116" s="2">
        <f t="shared" si="291"/>
        <v>1.5</v>
      </c>
      <c r="I3116" s="3">
        <v>3</v>
      </c>
      <c r="J3116" s="3">
        <v>4</v>
      </c>
      <c r="K3116" s="3">
        <v>1</v>
      </c>
      <c r="L3116" s="3">
        <v>1</v>
      </c>
      <c r="M3116" s="3">
        <v>1</v>
      </c>
      <c r="N3116" s="3">
        <v>5</v>
      </c>
      <c r="O3116" s="3">
        <v>1</v>
      </c>
      <c r="P3116" s="3">
        <v>1</v>
      </c>
      <c r="Q3116" s="3">
        <v>2</v>
      </c>
      <c r="U3116" s="3">
        <v>2</v>
      </c>
      <c r="V3116" s="3">
        <v>1</v>
      </c>
      <c r="W3116" s="1">
        <f t="shared" si="292"/>
        <v>1.5555555555555556</v>
      </c>
      <c r="X3116" s="17">
        <f>IFERROR(Z3116/AB3116,0)</f>
        <v>1.7</v>
      </c>
      <c r="Y3116" s="3">
        <f>SUBTOTAL(109,I3116:V3116)</f>
        <v>22</v>
      </c>
      <c r="Z3116" s="3">
        <f>Y3116-N3116</f>
        <v>17</v>
      </c>
      <c r="AA3116" s="3">
        <f t="shared" si="293"/>
        <v>11</v>
      </c>
      <c r="AB3116" s="3">
        <f>COUNTA(I3116:V3116)-COUNTA(N3116)</f>
        <v>10</v>
      </c>
      <c r="AC3116" s="74">
        <f t="array" ref="AC3116">AVERAGE(IF((COLUMN(I3116:V3116)&lt;&gt;COLUMN(N3116)), I3116:V3116))</f>
        <v>1.3076923076923077</v>
      </c>
    </row>
    <row r="3117" spans="1:29" x14ac:dyDescent="0.35">
      <c r="A3117" t="s">
        <v>4403</v>
      </c>
      <c r="B3117" t="s">
        <v>3248</v>
      </c>
      <c r="C3117" t="s">
        <v>723</v>
      </c>
      <c r="D3117" s="1">
        <v>3</v>
      </c>
      <c r="E3117" s="2">
        <f t="shared" si="288"/>
        <v>1</v>
      </c>
      <c r="F3117" s="2">
        <f t="shared" si="289"/>
        <v>0.5</v>
      </c>
      <c r="G3117" s="2">
        <f t="shared" si="290"/>
        <v>0.33333333333333331</v>
      </c>
      <c r="H3117" s="2">
        <f t="shared" si="291"/>
        <v>0.25</v>
      </c>
      <c r="U3117" s="3">
        <v>3</v>
      </c>
      <c r="W3117" s="1">
        <f t="shared" si="292"/>
        <v>3</v>
      </c>
      <c r="X3117" s="17">
        <f>IFERROR(Z3117/AB3117,0)</f>
        <v>3</v>
      </c>
      <c r="Y3117" s="3">
        <f>SUBTOTAL(109,I3117:V3117)</f>
        <v>3</v>
      </c>
      <c r="Z3117" s="3">
        <f>Y3117-N3117</f>
        <v>3</v>
      </c>
      <c r="AA3117" s="3">
        <f t="shared" si="293"/>
        <v>1</v>
      </c>
      <c r="AB3117" s="3">
        <f>COUNTA(I3117:V3117)-COUNTA(N3117)</f>
        <v>1</v>
      </c>
      <c r="AC3117" s="74">
        <f t="array" ref="AC3117">AVERAGE(IF((COLUMN(I3117:V3117)&lt;&gt;COLUMN(N3117)), I3117:V3117))</f>
        <v>0.23076923076923078</v>
      </c>
    </row>
    <row r="3118" spans="1:29" x14ac:dyDescent="0.35">
      <c r="A3118" t="s">
        <v>4404</v>
      </c>
      <c r="B3118" t="s">
        <v>710</v>
      </c>
      <c r="C3118" t="s">
        <v>723</v>
      </c>
      <c r="D3118" s="1">
        <v>2</v>
      </c>
      <c r="E3118" s="2">
        <f t="shared" si="288"/>
        <v>1</v>
      </c>
      <c r="F3118" s="2">
        <f t="shared" si="289"/>
        <v>0.5</v>
      </c>
      <c r="G3118" s="2">
        <f t="shared" si="290"/>
        <v>0.33333333333333331</v>
      </c>
      <c r="H3118" s="2">
        <f t="shared" si="291"/>
        <v>0.25</v>
      </c>
      <c r="U3118" s="3">
        <v>3</v>
      </c>
      <c r="V3118" s="3">
        <v>1</v>
      </c>
      <c r="W3118" s="1">
        <f t="shared" si="292"/>
        <v>2</v>
      </c>
      <c r="X3118" s="17">
        <f>IFERROR(Z3118/AB3118,0)</f>
        <v>2</v>
      </c>
      <c r="Y3118" s="3">
        <f>SUBTOTAL(109,I3118:V3118)</f>
        <v>4</v>
      </c>
      <c r="Z3118" s="3">
        <f>Y3118-N3118</f>
        <v>4</v>
      </c>
      <c r="AA3118" s="3">
        <f t="shared" si="293"/>
        <v>2</v>
      </c>
      <c r="AB3118" s="3">
        <f>COUNTA(I3118:V3118)-COUNTA(N3118)</f>
        <v>2</v>
      </c>
      <c r="AC3118" s="74">
        <f t="array" ref="AC3118">AVERAGE(IF((COLUMN(I3118:V3118)&lt;&gt;COLUMN(N3118)), I3118:V3118))</f>
        <v>0.30769230769230771</v>
      </c>
    </row>
    <row r="3119" spans="1:29" x14ac:dyDescent="0.35">
      <c r="A3119" t="s">
        <v>4405</v>
      </c>
      <c r="B3119" t="s">
        <v>2831</v>
      </c>
      <c r="C3119" t="s">
        <v>723</v>
      </c>
      <c r="D3119" s="1">
        <v>2</v>
      </c>
      <c r="E3119" s="2">
        <f t="shared" si="288"/>
        <v>1</v>
      </c>
      <c r="F3119" s="2">
        <f t="shared" si="289"/>
        <v>0.5</v>
      </c>
      <c r="G3119" s="2">
        <f t="shared" si="290"/>
        <v>0.33333333333333331</v>
      </c>
      <c r="H3119" s="2">
        <f t="shared" si="291"/>
        <v>0.25</v>
      </c>
      <c r="U3119" s="3">
        <v>3</v>
      </c>
      <c r="V3119" s="3">
        <v>1</v>
      </c>
      <c r="W3119" s="1">
        <f t="shared" si="292"/>
        <v>2</v>
      </c>
      <c r="X3119" s="17">
        <f>IFERROR(Z3119/AB3119,0)</f>
        <v>2</v>
      </c>
      <c r="Y3119" s="3">
        <f>SUBTOTAL(109,I3119:V3119)</f>
        <v>4</v>
      </c>
      <c r="Z3119" s="3">
        <f>Y3119-N3119</f>
        <v>4</v>
      </c>
      <c r="AA3119" s="3">
        <f t="shared" si="293"/>
        <v>2</v>
      </c>
      <c r="AB3119" s="3">
        <f>COUNTA(I3119:V3119)-COUNTA(N3119)</f>
        <v>2</v>
      </c>
      <c r="AC3119" s="74">
        <f t="array" ref="AC3119">AVERAGE(IF((COLUMN(I3119:V3119)&lt;&gt;COLUMN(N3119)), I3119:V3119))</f>
        <v>0.30769230769230771</v>
      </c>
    </row>
    <row r="3120" spans="1:29" x14ac:dyDescent="0.35">
      <c r="A3120" t="s">
        <v>4406</v>
      </c>
      <c r="B3120" t="s">
        <v>4407</v>
      </c>
      <c r="C3120" t="s">
        <v>2197</v>
      </c>
      <c r="D3120" s="1">
        <v>1</v>
      </c>
      <c r="E3120" s="2">
        <f t="shared" si="288"/>
        <v>0.33333333333333331</v>
      </c>
      <c r="F3120" s="2">
        <f t="shared" si="289"/>
        <v>0.16666666666666666</v>
      </c>
      <c r="G3120" s="2">
        <f t="shared" si="290"/>
        <v>0.1111111111111111</v>
      </c>
      <c r="H3120" s="2">
        <f t="shared" si="291"/>
        <v>8.3333333333333329E-2</v>
      </c>
      <c r="U3120" s="3">
        <v>1</v>
      </c>
      <c r="W3120" s="1">
        <f t="shared" si="292"/>
        <v>1</v>
      </c>
      <c r="X3120" s="17">
        <f>IFERROR(Z3120/AB3120,0)</f>
        <v>1</v>
      </c>
      <c r="Y3120" s="3">
        <f>SUBTOTAL(109,I3120:V3120)</f>
        <v>1</v>
      </c>
      <c r="Z3120" s="3">
        <f>Y3120-N3120</f>
        <v>1</v>
      </c>
      <c r="AA3120" s="3">
        <f t="shared" si="293"/>
        <v>1</v>
      </c>
      <c r="AB3120" s="3">
        <f>COUNTA(I3120:V3120)-COUNTA(N3120)</f>
        <v>1</v>
      </c>
      <c r="AC3120" s="74">
        <f t="array" ref="AC3120">AVERAGE(IF((COLUMN(I3120:V3120)&lt;&gt;COLUMN(N3120)), I3120:V3120))</f>
        <v>7.6923076923076927E-2</v>
      </c>
    </row>
    <row r="3121" spans="1:29" x14ac:dyDescent="0.35">
      <c r="A3121" t="s">
        <v>4408</v>
      </c>
      <c r="B3121" t="s">
        <v>349</v>
      </c>
      <c r="C3121" t="s">
        <v>34</v>
      </c>
      <c r="D3121" s="1">
        <v>4</v>
      </c>
      <c r="E3121" s="2">
        <f t="shared" si="288"/>
        <v>1.3333333333333333</v>
      </c>
      <c r="F3121" s="2">
        <f t="shared" si="289"/>
        <v>0.66666666666666663</v>
      </c>
      <c r="G3121" s="2">
        <f t="shared" si="290"/>
        <v>0.44444444444444442</v>
      </c>
      <c r="H3121" s="2">
        <f t="shared" si="291"/>
        <v>0.33333333333333331</v>
      </c>
      <c r="U3121" s="3">
        <v>4</v>
      </c>
      <c r="W3121" s="1">
        <f t="shared" si="292"/>
        <v>4</v>
      </c>
      <c r="X3121" s="17">
        <f>IFERROR(Z3121/AB3121,0)</f>
        <v>4</v>
      </c>
      <c r="Y3121" s="3">
        <f>SUBTOTAL(109,I3121:V3121)</f>
        <v>4</v>
      </c>
      <c r="Z3121" s="3">
        <f>Y3121-N3121</f>
        <v>4</v>
      </c>
      <c r="AA3121" s="3">
        <f t="shared" si="293"/>
        <v>1</v>
      </c>
      <c r="AB3121" s="3">
        <f>COUNTA(I3121:V3121)-COUNTA(N3121)</f>
        <v>1</v>
      </c>
      <c r="AC3121" s="74">
        <f t="array" ref="AC3121">AVERAGE(IF((COLUMN(I3121:V3121)&lt;&gt;COLUMN(N3121)), I3121:V3121))</f>
        <v>0.30769230769230771</v>
      </c>
    </row>
    <row r="3122" spans="1:29" x14ac:dyDescent="0.35">
      <c r="A3122" t="s">
        <v>4409</v>
      </c>
      <c r="B3122" t="s">
        <v>4410</v>
      </c>
      <c r="C3122" t="s">
        <v>723</v>
      </c>
      <c r="D3122" s="1">
        <v>1</v>
      </c>
      <c r="E3122" s="2">
        <f t="shared" si="288"/>
        <v>0.33333333333333331</v>
      </c>
      <c r="F3122" s="2">
        <f t="shared" si="289"/>
        <v>0.33333333333333331</v>
      </c>
      <c r="G3122" s="2">
        <f t="shared" si="290"/>
        <v>0.33333333333333331</v>
      </c>
      <c r="H3122" s="2">
        <f t="shared" si="291"/>
        <v>0.25</v>
      </c>
      <c r="O3122" s="3">
        <v>1</v>
      </c>
      <c r="Q3122" s="3">
        <v>1</v>
      </c>
      <c r="U3122" s="3">
        <v>1</v>
      </c>
      <c r="W3122" s="1">
        <f t="shared" si="292"/>
        <v>1</v>
      </c>
      <c r="X3122" s="17">
        <f>IFERROR(Z3122/AB3122,0)</f>
        <v>1</v>
      </c>
      <c r="Y3122" s="3">
        <f>SUBTOTAL(109,I3122:V3122)</f>
        <v>3</v>
      </c>
      <c r="Z3122" s="3">
        <f>Y3122-N3122</f>
        <v>3</v>
      </c>
      <c r="AA3122" s="3">
        <f t="shared" si="293"/>
        <v>3</v>
      </c>
      <c r="AB3122" s="3">
        <f>COUNTA(I3122:V3122)-COUNTA(N3122)</f>
        <v>3</v>
      </c>
      <c r="AC3122" s="74">
        <f t="array" ref="AC3122">AVERAGE(IF((COLUMN(I3122:V3122)&lt;&gt;COLUMN(N3122)), I3122:V3122))</f>
        <v>0.23076923076923078</v>
      </c>
    </row>
    <row r="3123" spans="1:29" x14ac:dyDescent="0.35">
      <c r="A3123" t="s">
        <v>4411</v>
      </c>
      <c r="B3123" t="s">
        <v>514</v>
      </c>
      <c r="C3123" t="s">
        <v>723</v>
      </c>
      <c r="D3123" s="1">
        <v>1.8333333333333333</v>
      </c>
      <c r="E3123" s="2">
        <f t="shared" si="288"/>
        <v>1</v>
      </c>
      <c r="F3123" s="2">
        <f t="shared" si="289"/>
        <v>0.5</v>
      </c>
      <c r="G3123" s="2">
        <f t="shared" si="290"/>
        <v>2.3333333333333335</v>
      </c>
      <c r="H3123" s="2">
        <f t="shared" si="291"/>
        <v>2.1666666666666665</v>
      </c>
      <c r="I3123" s="3">
        <v>1</v>
      </c>
      <c r="J3123" s="3">
        <v>2</v>
      </c>
      <c r="K3123" s="3">
        <v>1</v>
      </c>
      <c r="L3123" s="3">
        <v>2</v>
      </c>
      <c r="M3123" s="3">
        <v>2</v>
      </c>
      <c r="N3123" s="3">
        <v>15</v>
      </c>
      <c r="O3123" s="3">
        <v>1</v>
      </c>
      <c r="U3123" s="3">
        <v>3</v>
      </c>
      <c r="W3123" s="1">
        <f t="shared" si="292"/>
        <v>1.8333333333333333</v>
      </c>
      <c r="X3123" s="17">
        <f>IFERROR(Z3123/AB3123,0)</f>
        <v>1.7142857142857142</v>
      </c>
      <c r="Y3123" s="3">
        <f>SUBTOTAL(109,I3123:V3123)</f>
        <v>27</v>
      </c>
      <c r="Z3123" s="3">
        <f>Y3123-N3123</f>
        <v>12</v>
      </c>
      <c r="AA3123" s="3">
        <f t="shared" si="293"/>
        <v>8</v>
      </c>
      <c r="AB3123" s="3">
        <f>COUNTA(I3123:V3123)-COUNTA(N3123)</f>
        <v>7</v>
      </c>
      <c r="AC3123" s="74">
        <f t="array" ref="AC3123">AVERAGE(IF((COLUMN(I3123:V3123)&lt;&gt;COLUMN(N3123)), I3123:V3123))</f>
        <v>0.92307692307692313</v>
      </c>
    </row>
    <row r="3124" spans="1:29" x14ac:dyDescent="0.35">
      <c r="A3124" t="s">
        <v>4412</v>
      </c>
      <c r="B3124" t="s">
        <v>4413</v>
      </c>
      <c r="C3124" t="s">
        <v>723</v>
      </c>
      <c r="D3124" s="1">
        <v>2</v>
      </c>
      <c r="E3124" s="2">
        <f t="shared" si="288"/>
        <v>0.66666666666666663</v>
      </c>
      <c r="F3124" s="2">
        <f t="shared" si="289"/>
        <v>0.33333333333333331</v>
      </c>
      <c r="G3124" s="2">
        <f t="shared" si="290"/>
        <v>0.22222222222222221</v>
      </c>
      <c r="H3124" s="2">
        <f t="shared" si="291"/>
        <v>0.16666666666666666</v>
      </c>
      <c r="U3124" s="3">
        <v>2</v>
      </c>
      <c r="V3124" s="3">
        <v>2</v>
      </c>
      <c r="W3124" s="1">
        <f t="shared" si="292"/>
        <v>2</v>
      </c>
      <c r="X3124" s="17">
        <f>IFERROR(Z3124/AB3124,0)</f>
        <v>2</v>
      </c>
      <c r="Y3124" s="3">
        <f>SUBTOTAL(109,I3124:V3124)</f>
        <v>4</v>
      </c>
      <c r="Z3124" s="3">
        <f>Y3124-N3124</f>
        <v>4</v>
      </c>
      <c r="AA3124" s="3">
        <f t="shared" si="293"/>
        <v>2</v>
      </c>
      <c r="AB3124" s="3">
        <f>COUNTA(I3124:V3124)-COUNTA(N3124)</f>
        <v>2</v>
      </c>
      <c r="AC3124" s="74">
        <f t="array" ref="AC3124">AVERAGE(IF((COLUMN(I3124:V3124)&lt;&gt;COLUMN(N3124)), I3124:V3124))</f>
        <v>0.30769230769230771</v>
      </c>
    </row>
    <row r="3125" spans="1:29" x14ac:dyDescent="0.35">
      <c r="A3125" t="s">
        <v>4414</v>
      </c>
      <c r="B3125" t="s">
        <v>4415</v>
      </c>
      <c r="C3125" t="s">
        <v>2605</v>
      </c>
      <c r="D3125" s="1">
        <v>1</v>
      </c>
      <c r="E3125" s="2">
        <f t="shared" si="288"/>
        <v>0.33333333333333331</v>
      </c>
      <c r="F3125" s="2">
        <f t="shared" si="289"/>
        <v>0.16666666666666666</v>
      </c>
      <c r="G3125" s="2">
        <f t="shared" si="290"/>
        <v>0.1111111111111111</v>
      </c>
      <c r="H3125" s="2">
        <f t="shared" si="291"/>
        <v>8.3333333333333329E-2</v>
      </c>
      <c r="U3125" s="3">
        <v>1</v>
      </c>
      <c r="W3125" s="1">
        <f t="shared" si="292"/>
        <v>1</v>
      </c>
      <c r="X3125" s="17">
        <f>IFERROR(Z3125/AB3125,0)</f>
        <v>1</v>
      </c>
      <c r="Y3125" s="3">
        <f>SUBTOTAL(109,I3125:V3125)</f>
        <v>1</v>
      </c>
      <c r="Z3125" s="3">
        <f>Y3125-N3125</f>
        <v>1</v>
      </c>
      <c r="AA3125" s="3">
        <f t="shared" si="293"/>
        <v>1</v>
      </c>
      <c r="AB3125" s="3">
        <f>COUNTA(I3125:V3125)-COUNTA(N3125)</f>
        <v>1</v>
      </c>
      <c r="AC3125" s="74">
        <f t="array" ref="AC3125">AVERAGE(IF((COLUMN(I3125:V3125)&lt;&gt;COLUMN(N3125)), I3125:V3125))</f>
        <v>7.6923076923076927E-2</v>
      </c>
    </row>
    <row r="3126" spans="1:29" x14ac:dyDescent="0.35">
      <c r="A3126" t="s">
        <v>4416</v>
      </c>
      <c r="B3126" t="s">
        <v>776</v>
      </c>
      <c r="C3126" t="s">
        <v>3727</v>
      </c>
      <c r="D3126" s="1">
        <v>2</v>
      </c>
      <c r="E3126" s="2">
        <f t="shared" si="288"/>
        <v>0.66666666666666663</v>
      </c>
      <c r="F3126" s="2">
        <f t="shared" si="289"/>
        <v>0.33333333333333331</v>
      </c>
      <c r="G3126" s="2">
        <f t="shared" si="290"/>
        <v>0.22222222222222221</v>
      </c>
      <c r="H3126" s="2">
        <f t="shared" si="291"/>
        <v>0.16666666666666666</v>
      </c>
      <c r="U3126" s="3">
        <v>2</v>
      </c>
      <c r="W3126" s="1">
        <f t="shared" si="292"/>
        <v>2</v>
      </c>
      <c r="X3126" s="17">
        <f>IFERROR(Z3126/AB3126,0)</f>
        <v>2</v>
      </c>
      <c r="Y3126" s="3">
        <f>SUBTOTAL(109,I3126:V3126)</f>
        <v>2</v>
      </c>
      <c r="Z3126" s="3">
        <f>Y3126-N3126</f>
        <v>2</v>
      </c>
      <c r="AA3126" s="3">
        <f t="shared" si="293"/>
        <v>1</v>
      </c>
      <c r="AB3126" s="3">
        <f>COUNTA(I3126:V3126)-COUNTA(N3126)</f>
        <v>1</v>
      </c>
      <c r="AC3126" s="74">
        <f t="array" ref="AC3126">AVERAGE(IF((COLUMN(I3126:V3126)&lt;&gt;COLUMN(N3126)), I3126:V3126))</f>
        <v>0.15384615384615385</v>
      </c>
    </row>
    <row r="3127" spans="1:29" x14ac:dyDescent="0.35">
      <c r="A3127" t="s">
        <v>4417</v>
      </c>
      <c r="B3127" t="s">
        <v>4418</v>
      </c>
      <c r="C3127" t="s">
        <v>723</v>
      </c>
      <c r="D3127" s="1">
        <v>2</v>
      </c>
      <c r="E3127" s="2">
        <f t="shared" si="288"/>
        <v>0.66666666666666663</v>
      </c>
      <c r="F3127" s="2">
        <f t="shared" si="289"/>
        <v>0.33333333333333331</v>
      </c>
      <c r="G3127" s="2">
        <f t="shared" si="290"/>
        <v>0.22222222222222221</v>
      </c>
      <c r="H3127" s="2">
        <f t="shared" si="291"/>
        <v>0.16666666666666666</v>
      </c>
      <c r="U3127" s="3">
        <v>2</v>
      </c>
      <c r="W3127" s="1">
        <f t="shared" si="292"/>
        <v>2</v>
      </c>
      <c r="X3127" s="17">
        <f>IFERROR(Z3127/AB3127,0)</f>
        <v>2</v>
      </c>
      <c r="Y3127" s="3">
        <f>SUBTOTAL(109,I3127:V3127)</f>
        <v>2</v>
      </c>
      <c r="Z3127" s="3">
        <f>Y3127-N3127</f>
        <v>2</v>
      </c>
      <c r="AA3127" s="3">
        <f t="shared" si="293"/>
        <v>1</v>
      </c>
      <c r="AB3127" s="3">
        <f>COUNTA(I3127:V3127)-COUNTA(N3127)</f>
        <v>1</v>
      </c>
      <c r="AC3127" s="74">
        <f t="array" ref="AC3127">AVERAGE(IF((COLUMN(I3127:V3127)&lt;&gt;COLUMN(N3127)), I3127:V3127))</f>
        <v>0.15384615384615385</v>
      </c>
    </row>
    <row r="3128" spans="1:29" x14ac:dyDescent="0.35">
      <c r="A3128" t="s">
        <v>4419</v>
      </c>
      <c r="B3128" t="s">
        <v>516</v>
      </c>
      <c r="C3128" t="s">
        <v>723</v>
      </c>
      <c r="D3128" s="1">
        <v>1</v>
      </c>
      <c r="E3128" s="2">
        <f t="shared" si="288"/>
        <v>0.33333333333333331</v>
      </c>
      <c r="F3128" s="2">
        <f t="shared" si="289"/>
        <v>0.16666666666666666</v>
      </c>
      <c r="G3128" s="2">
        <f t="shared" si="290"/>
        <v>0.1111111111111111</v>
      </c>
      <c r="H3128" s="2">
        <f t="shared" si="291"/>
        <v>8.3333333333333329E-2</v>
      </c>
      <c r="U3128" s="3">
        <v>1</v>
      </c>
      <c r="W3128" s="1">
        <f t="shared" si="292"/>
        <v>1</v>
      </c>
      <c r="X3128" s="17">
        <f>IFERROR(Z3128/AB3128,0)</f>
        <v>1</v>
      </c>
      <c r="Y3128" s="3">
        <f>SUBTOTAL(109,I3128:V3128)</f>
        <v>1</v>
      </c>
      <c r="Z3128" s="3">
        <f>Y3128-N3128</f>
        <v>1</v>
      </c>
      <c r="AA3128" s="3">
        <f t="shared" si="293"/>
        <v>1</v>
      </c>
      <c r="AB3128" s="3">
        <f>COUNTA(I3128:V3128)-COUNTA(N3128)</f>
        <v>1</v>
      </c>
      <c r="AC3128" s="74">
        <f t="array" ref="AC3128">AVERAGE(IF((COLUMN(I3128:V3128)&lt;&gt;COLUMN(N3128)), I3128:V3128))</f>
        <v>7.6923076923076927E-2</v>
      </c>
    </row>
    <row r="3129" spans="1:29" x14ac:dyDescent="0.35">
      <c r="A3129" t="s">
        <v>4420</v>
      </c>
      <c r="B3129" t="s">
        <v>2733</v>
      </c>
      <c r="C3129" t="s">
        <v>723</v>
      </c>
      <c r="D3129" s="1">
        <v>1.3333333333333333</v>
      </c>
      <c r="E3129" s="2">
        <f t="shared" si="288"/>
        <v>0.66666666666666663</v>
      </c>
      <c r="F3129" s="2">
        <f t="shared" si="289"/>
        <v>0.33333333333333331</v>
      </c>
      <c r="G3129" s="2">
        <f t="shared" si="290"/>
        <v>0.55555555555555558</v>
      </c>
      <c r="H3129" s="2">
        <f t="shared" si="291"/>
        <v>0.41666666666666669</v>
      </c>
      <c r="M3129" s="3">
        <v>1</v>
      </c>
      <c r="N3129" s="3">
        <v>1</v>
      </c>
      <c r="O3129" s="3">
        <v>1</v>
      </c>
      <c r="U3129" s="3">
        <v>2</v>
      </c>
      <c r="W3129" s="1">
        <f t="shared" si="292"/>
        <v>1.3333333333333333</v>
      </c>
      <c r="X3129" s="17">
        <f>IFERROR(Z3129/AB3129,0)</f>
        <v>1.3333333333333333</v>
      </c>
      <c r="Y3129" s="3">
        <f>SUBTOTAL(109,I3129:V3129)</f>
        <v>5</v>
      </c>
      <c r="Z3129" s="3">
        <f>Y3129-N3129</f>
        <v>4</v>
      </c>
      <c r="AA3129" s="3">
        <f t="shared" si="293"/>
        <v>4</v>
      </c>
      <c r="AB3129" s="3">
        <f>COUNTA(I3129:V3129)-COUNTA(N3129)</f>
        <v>3</v>
      </c>
      <c r="AC3129" s="74">
        <f t="array" ref="AC3129">AVERAGE(IF((COLUMN(I3129:V3129)&lt;&gt;COLUMN(N3129)), I3129:V3129))</f>
        <v>0.30769230769230771</v>
      </c>
    </row>
    <row r="3130" spans="1:29" x14ac:dyDescent="0.35">
      <c r="A3130" t="s">
        <v>4421</v>
      </c>
      <c r="B3130" t="s">
        <v>4422</v>
      </c>
      <c r="C3130" t="s">
        <v>723</v>
      </c>
      <c r="D3130" s="1">
        <v>5</v>
      </c>
      <c r="E3130" s="2">
        <f t="shared" si="288"/>
        <v>1.6666666666666667</v>
      </c>
      <c r="F3130" s="2">
        <f t="shared" si="289"/>
        <v>0.83333333333333337</v>
      </c>
      <c r="G3130" s="2">
        <f t="shared" si="290"/>
        <v>0.55555555555555558</v>
      </c>
      <c r="H3130" s="2">
        <f t="shared" si="291"/>
        <v>0.41666666666666669</v>
      </c>
      <c r="U3130" s="3">
        <v>5</v>
      </c>
      <c r="W3130" s="1">
        <f t="shared" si="292"/>
        <v>5</v>
      </c>
      <c r="X3130" s="17">
        <f>IFERROR(Z3130/AB3130,0)</f>
        <v>5</v>
      </c>
      <c r="Y3130" s="3">
        <f>SUBTOTAL(109,I3130:V3130)</f>
        <v>5</v>
      </c>
      <c r="Z3130" s="3">
        <f>Y3130-N3130</f>
        <v>5</v>
      </c>
      <c r="AA3130" s="3">
        <f t="shared" si="293"/>
        <v>1</v>
      </c>
      <c r="AB3130" s="3">
        <f>COUNTA(I3130:V3130)-COUNTA(N3130)</f>
        <v>1</v>
      </c>
      <c r="AC3130" s="74">
        <f t="array" ref="AC3130">AVERAGE(IF((COLUMN(I3130:V3130)&lt;&gt;COLUMN(N3130)), I3130:V3130))</f>
        <v>0.38461538461538464</v>
      </c>
    </row>
    <row r="3131" spans="1:29" x14ac:dyDescent="0.35">
      <c r="A3131" t="s">
        <v>4423</v>
      </c>
      <c r="B3131" t="s">
        <v>4424</v>
      </c>
      <c r="C3131" t="s">
        <v>723</v>
      </c>
      <c r="D3131" s="1">
        <v>5</v>
      </c>
      <c r="E3131" s="2">
        <f t="shared" si="288"/>
        <v>1.6666666666666667</v>
      </c>
      <c r="F3131" s="2">
        <f t="shared" si="289"/>
        <v>0.83333333333333337</v>
      </c>
      <c r="G3131" s="2">
        <f t="shared" si="290"/>
        <v>0.55555555555555558</v>
      </c>
      <c r="H3131" s="2">
        <f t="shared" si="291"/>
        <v>0.41666666666666669</v>
      </c>
      <c r="U3131" s="3">
        <v>5</v>
      </c>
      <c r="W3131" s="1">
        <f t="shared" si="292"/>
        <v>5</v>
      </c>
      <c r="X3131" s="17">
        <f>IFERROR(Z3131/AB3131,0)</f>
        <v>5</v>
      </c>
      <c r="Y3131" s="3">
        <f>SUBTOTAL(109,I3131:V3131)</f>
        <v>5</v>
      </c>
      <c r="Z3131" s="3">
        <f>Y3131-N3131</f>
        <v>5</v>
      </c>
      <c r="AA3131" s="3">
        <f t="shared" si="293"/>
        <v>1</v>
      </c>
      <c r="AB3131" s="3">
        <f>COUNTA(I3131:V3131)-COUNTA(N3131)</f>
        <v>1</v>
      </c>
      <c r="AC3131" s="74">
        <f t="array" ref="AC3131">AVERAGE(IF((COLUMN(I3131:V3131)&lt;&gt;COLUMN(N3131)), I3131:V3131))</f>
        <v>0.38461538461538464</v>
      </c>
    </row>
    <row r="3132" spans="1:29" x14ac:dyDescent="0.35">
      <c r="A3132" t="s">
        <v>4425</v>
      </c>
      <c r="B3132" t="s">
        <v>4426</v>
      </c>
      <c r="C3132" t="s">
        <v>723</v>
      </c>
      <c r="D3132" s="1">
        <v>5</v>
      </c>
      <c r="E3132" s="2">
        <f t="shared" si="288"/>
        <v>1.6666666666666667</v>
      </c>
      <c r="F3132" s="2">
        <f t="shared" si="289"/>
        <v>0.83333333333333337</v>
      </c>
      <c r="G3132" s="2">
        <f t="shared" si="290"/>
        <v>0.55555555555555558</v>
      </c>
      <c r="H3132" s="2">
        <f t="shared" si="291"/>
        <v>0.41666666666666669</v>
      </c>
      <c r="U3132" s="3">
        <v>5</v>
      </c>
      <c r="W3132" s="1">
        <f t="shared" si="292"/>
        <v>5</v>
      </c>
      <c r="X3132" s="17">
        <f>IFERROR(Z3132/AB3132,0)</f>
        <v>5</v>
      </c>
      <c r="Y3132" s="3">
        <f>SUBTOTAL(109,I3132:V3132)</f>
        <v>5</v>
      </c>
      <c r="Z3132" s="3">
        <f>Y3132-N3132</f>
        <v>5</v>
      </c>
      <c r="AA3132" s="3">
        <f t="shared" si="293"/>
        <v>1</v>
      </c>
      <c r="AB3132" s="3">
        <f>COUNTA(I3132:V3132)-COUNTA(N3132)</f>
        <v>1</v>
      </c>
      <c r="AC3132" s="74">
        <f t="array" ref="AC3132">AVERAGE(IF((COLUMN(I3132:V3132)&lt;&gt;COLUMN(N3132)), I3132:V3132))</f>
        <v>0.38461538461538464</v>
      </c>
    </row>
    <row r="3133" spans="1:29" x14ac:dyDescent="0.35">
      <c r="A3133" t="s">
        <v>4427</v>
      </c>
      <c r="B3133" t="s">
        <v>4428</v>
      </c>
      <c r="C3133" t="s">
        <v>723</v>
      </c>
      <c r="D3133" s="1">
        <v>5</v>
      </c>
      <c r="E3133" s="2">
        <f t="shared" si="288"/>
        <v>1.6666666666666667</v>
      </c>
      <c r="F3133" s="2">
        <f t="shared" si="289"/>
        <v>0.83333333333333337</v>
      </c>
      <c r="G3133" s="2">
        <f t="shared" si="290"/>
        <v>0.55555555555555558</v>
      </c>
      <c r="H3133" s="2">
        <f t="shared" si="291"/>
        <v>0.41666666666666669</v>
      </c>
      <c r="U3133" s="3">
        <v>5</v>
      </c>
      <c r="W3133" s="1">
        <f t="shared" si="292"/>
        <v>5</v>
      </c>
      <c r="X3133" s="17">
        <f>IFERROR(Z3133/AB3133,0)</f>
        <v>5</v>
      </c>
      <c r="Y3133" s="3">
        <f>SUBTOTAL(109,I3133:V3133)</f>
        <v>5</v>
      </c>
      <c r="Z3133" s="3">
        <f>Y3133-N3133</f>
        <v>5</v>
      </c>
      <c r="AA3133" s="3">
        <f t="shared" si="293"/>
        <v>1</v>
      </c>
      <c r="AB3133" s="3">
        <f>COUNTA(I3133:V3133)-COUNTA(N3133)</f>
        <v>1</v>
      </c>
      <c r="AC3133" s="74">
        <f t="array" ref="AC3133">AVERAGE(IF((COLUMN(I3133:V3133)&lt;&gt;COLUMN(N3133)), I3133:V3133))</f>
        <v>0.38461538461538464</v>
      </c>
    </row>
    <row r="3134" spans="1:29" x14ac:dyDescent="0.35">
      <c r="A3134" t="s">
        <v>4429</v>
      </c>
      <c r="B3134" t="s">
        <v>4430</v>
      </c>
      <c r="C3134" t="s">
        <v>723</v>
      </c>
      <c r="D3134" s="1">
        <v>5</v>
      </c>
      <c r="E3134" s="2">
        <f t="shared" ref="E3134:E3197" si="294">IFERROR(SUM(S3134:U3134)/3,"")</f>
        <v>1.6666666666666667</v>
      </c>
      <c r="F3134" s="2">
        <f t="shared" ref="F3134:F3197" si="295">IFERROR(SUM(P3134:U3134)/6,"")</f>
        <v>0.83333333333333337</v>
      </c>
      <c r="G3134" s="2">
        <f t="shared" ref="G3134:G3197" si="296">IFERROR(SUM(M3134:U3134)/9,"")</f>
        <v>0.55555555555555558</v>
      </c>
      <c r="H3134" s="2">
        <f t="shared" ref="H3134:H3197" si="297">IFERROR(SUM(J3134:U3134)/12,"")</f>
        <v>0.41666666666666669</v>
      </c>
      <c r="U3134" s="3">
        <v>5</v>
      </c>
      <c r="W3134" s="1">
        <f t="shared" ref="W3134:W3197" si="298">IFERROR(AVERAGE((O3134:V3134),(J3134:M3134)),"0")</f>
        <v>5</v>
      </c>
      <c r="X3134" s="17">
        <f>IFERROR(Z3134/AB3134,0)</f>
        <v>5</v>
      </c>
      <c r="Y3134" s="3">
        <f>SUBTOTAL(109,I3134:V3134)</f>
        <v>5</v>
      </c>
      <c r="Z3134" s="3">
        <f>Y3134-N3134</f>
        <v>5</v>
      </c>
      <c r="AA3134" s="3">
        <f t="shared" si="293"/>
        <v>1</v>
      </c>
      <c r="AB3134" s="3">
        <f>COUNTA(I3134:V3134)-COUNTA(N3134)</f>
        <v>1</v>
      </c>
      <c r="AC3134" s="74">
        <f t="array" ref="AC3134">AVERAGE(IF((COLUMN(I3134:V3134)&lt;&gt;COLUMN(N3134)), I3134:V3134))</f>
        <v>0.38461538461538464</v>
      </c>
    </row>
    <row r="3135" spans="1:29" x14ac:dyDescent="0.35">
      <c r="A3135" t="s">
        <v>4431</v>
      </c>
      <c r="B3135" t="s">
        <v>4432</v>
      </c>
      <c r="C3135" t="s">
        <v>723</v>
      </c>
      <c r="D3135" s="1">
        <v>5</v>
      </c>
      <c r="E3135" s="2">
        <f t="shared" si="294"/>
        <v>1.6666666666666667</v>
      </c>
      <c r="F3135" s="2">
        <f t="shared" si="295"/>
        <v>0.83333333333333337</v>
      </c>
      <c r="G3135" s="2">
        <f t="shared" si="296"/>
        <v>0.55555555555555558</v>
      </c>
      <c r="H3135" s="2">
        <f t="shared" si="297"/>
        <v>0.41666666666666669</v>
      </c>
      <c r="U3135" s="3">
        <v>5</v>
      </c>
      <c r="W3135" s="1">
        <f t="shared" si="298"/>
        <v>5</v>
      </c>
      <c r="X3135" s="17">
        <f>IFERROR(Z3135/AB3135,0)</f>
        <v>5</v>
      </c>
      <c r="Y3135" s="3">
        <f>SUBTOTAL(109,I3135:V3135)</f>
        <v>5</v>
      </c>
      <c r="Z3135" s="3">
        <f>Y3135-N3135</f>
        <v>5</v>
      </c>
      <c r="AA3135" s="3">
        <f t="shared" si="293"/>
        <v>1</v>
      </c>
      <c r="AB3135" s="3">
        <f>COUNTA(I3135:V3135)-COUNTA(N3135)</f>
        <v>1</v>
      </c>
      <c r="AC3135" s="74">
        <f t="array" ref="AC3135">AVERAGE(IF((COLUMN(I3135:V3135)&lt;&gt;COLUMN(N3135)), I3135:V3135))</f>
        <v>0.38461538461538464</v>
      </c>
    </row>
    <row r="3136" spans="1:29" x14ac:dyDescent="0.35">
      <c r="A3136" t="s">
        <v>4433</v>
      </c>
      <c r="B3136" t="s">
        <v>4434</v>
      </c>
      <c r="C3136" t="s">
        <v>723</v>
      </c>
      <c r="D3136" s="1">
        <v>5</v>
      </c>
      <c r="E3136" s="2">
        <f t="shared" si="294"/>
        <v>1.6666666666666667</v>
      </c>
      <c r="F3136" s="2">
        <f t="shared" si="295"/>
        <v>0.83333333333333337</v>
      </c>
      <c r="G3136" s="2">
        <f t="shared" si="296"/>
        <v>0.55555555555555558</v>
      </c>
      <c r="H3136" s="2">
        <f t="shared" si="297"/>
        <v>0.41666666666666669</v>
      </c>
      <c r="U3136" s="3">
        <v>5</v>
      </c>
      <c r="W3136" s="1">
        <f t="shared" si="298"/>
        <v>5</v>
      </c>
      <c r="X3136" s="17">
        <f>IFERROR(Z3136/AB3136,0)</f>
        <v>5</v>
      </c>
      <c r="Y3136" s="3">
        <f>SUBTOTAL(109,I3136:V3136)</f>
        <v>5</v>
      </c>
      <c r="Z3136" s="3">
        <f>Y3136-N3136</f>
        <v>5</v>
      </c>
      <c r="AA3136" s="3">
        <f t="shared" si="293"/>
        <v>1</v>
      </c>
      <c r="AB3136" s="3">
        <f>COUNTA(I3136:V3136)-COUNTA(N3136)</f>
        <v>1</v>
      </c>
      <c r="AC3136" s="74">
        <f t="array" ref="AC3136">AVERAGE(IF((COLUMN(I3136:V3136)&lt;&gt;COLUMN(N3136)), I3136:V3136))</f>
        <v>0.38461538461538464</v>
      </c>
    </row>
    <row r="3137" spans="1:29" x14ac:dyDescent="0.35">
      <c r="A3137" t="s">
        <v>4435</v>
      </c>
      <c r="B3137" t="s">
        <v>4436</v>
      </c>
      <c r="C3137" t="s">
        <v>723</v>
      </c>
      <c r="D3137" s="1">
        <v>5</v>
      </c>
      <c r="E3137" s="2">
        <f t="shared" si="294"/>
        <v>1.6666666666666667</v>
      </c>
      <c r="F3137" s="2">
        <f t="shared" si="295"/>
        <v>0.83333333333333337</v>
      </c>
      <c r="G3137" s="2">
        <f t="shared" si="296"/>
        <v>0.55555555555555558</v>
      </c>
      <c r="H3137" s="2">
        <f t="shared" si="297"/>
        <v>0.41666666666666669</v>
      </c>
      <c r="U3137" s="3">
        <v>5</v>
      </c>
      <c r="W3137" s="1">
        <f t="shared" si="298"/>
        <v>5</v>
      </c>
      <c r="X3137" s="17">
        <f>IFERROR(Z3137/AB3137,0)</f>
        <v>5</v>
      </c>
      <c r="Y3137" s="3">
        <f>SUBTOTAL(109,I3137:V3137)</f>
        <v>5</v>
      </c>
      <c r="Z3137" s="3">
        <f>Y3137-N3137</f>
        <v>5</v>
      </c>
      <c r="AA3137" s="3">
        <f t="shared" si="293"/>
        <v>1</v>
      </c>
      <c r="AB3137" s="3">
        <f>COUNTA(I3137:V3137)-COUNTA(N3137)</f>
        <v>1</v>
      </c>
      <c r="AC3137" s="74">
        <f t="array" ref="AC3137">AVERAGE(IF((COLUMN(I3137:V3137)&lt;&gt;COLUMN(N3137)), I3137:V3137))</f>
        <v>0.38461538461538464</v>
      </c>
    </row>
    <row r="3138" spans="1:29" x14ac:dyDescent="0.35">
      <c r="A3138" t="s">
        <v>4437</v>
      </c>
      <c r="B3138" t="s">
        <v>4438</v>
      </c>
      <c r="C3138" t="s">
        <v>723</v>
      </c>
      <c r="D3138" s="1">
        <v>142</v>
      </c>
      <c r="E3138" s="2">
        <f t="shared" si="294"/>
        <v>47.333333333333336</v>
      </c>
      <c r="F3138" s="2">
        <f t="shared" si="295"/>
        <v>23.666666666666668</v>
      </c>
      <c r="G3138" s="2">
        <f t="shared" si="296"/>
        <v>15.777777777777779</v>
      </c>
      <c r="H3138" s="2">
        <f t="shared" si="297"/>
        <v>11.833333333333334</v>
      </c>
      <c r="U3138" s="3">
        <v>142</v>
      </c>
      <c r="W3138" s="1">
        <f t="shared" si="298"/>
        <v>142</v>
      </c>
      <c r="X3138" s="17">
        <f>IFERROR(Z3138/AB3138,0)</f>
        <v>142</v>
      </c>
      <c r="Y3138" s="3">
        <f>SUBTOTAL(109,I3138:V3138)</f>
        <v>142</v>
      </c>
      <c r="Z3138" s="3">
        <f>Y3138-N3138</f>
        <v>142</v>
      </c>
      <c r="AA3138" s="3">
        <f t="shared" si="293"/>
        <v>1</v>
      </c>
      <c r="AB3138" s="3">
        <f>COUNTA(I3138:V3138)-COUNTA(N3138)</f>
        <v>1</v>
      </c>
      <c r="AC3138" s="74">
        <f t="array" ref="AC3138">AVERAGE(IF((COLUMN(I3138:V3138)&lt;&gt;COLUMN(N3138)), I3138:V3138))</f>
        <v>10.923076923076923</v>
      </c>
    </row>
    <row r="3139" spans="1:29" x14ac:dyDescent="0.35">
      <c r="A3139" t="s">
        <v>4439</v>
      </c>
      <c r="B3139" t="s">
        <v>2093</v>
      </c>
      <c r="C3139" t="s">
        <v>723</v>
      </c>
      <c r="D3139" s="1">
        <v>4</v>
      </c>
      <c r="E3139" s="2">
        <f t="shared" si="294"/>
        <v>0.66666666666666663</v>
      </c>
      <c r="F3139" s="2">
        <f t="shared" si="295"/>
        <v>0.33333333333333331</v>
      </c>
      <c r="G3139" s="2">
        <f t="shared" si="296"/>
        <v>0.22222222222222221</v>
      </c>
      <c r="H3139" s="2">
        <f t="shared" si="297"/>
        <v>0.16666666666666666</v>
      </c>
      <c r="U3139" s="3">
        <v>2</v>
      </c>
      <c r="V3139" s="3">
        <v>6</v>
      </c>
      <c r="W3139" s="1">
        <f t="shared" si="298"/>
        <v>4</v>
      </c>
      <c r="X3139" s="17">
        <f>IFERROR(Z3139/AB3139,0)</f>
        <v>4</v>
      </c>
      <c r="Y3139" s="3">
        <f>SUBTOTAL(109,I3139:V3139)</f>
        <v>8</v>
      </c>
      <c r="Z3139" s="3">
        <f>Y3139-N3139</f>
        <v>8</v>
      </c>
      <c r="AA3139" s="3">
        <f t="shared" si="293"/>
        <v>2</v>
      </c>
      <c r="AB3139" s="3">
        <f>COUNTA(I3139:V3139)-COUNTA(N3139)</f>
        <v>2</v>
      </c>
      <c r="AC3139" s="74">
        <f t="array" ref="AC3139">AVERAGE(IF((COLUMN(I3139:V3139)&lt;&gt;COLUMN(N3139)), I3139:V3139))</f>
        <v>0.61538461538461542</v>
      </c>
    </row>
    <row r="3140" spans="1:29" x14ac:dyDescent="0.35">
      <c r="A3140" t="s">
        <v>4440</v>
      </c>
      <c r="B3140" t="s">
        <v>4441</v>
      </c>
      <c r="C3140" t="s">
        <v>1421</v>
      </c>
      <c r="D3140" s="1">
        <v>1</v>
      </c>
      <c r="E3140" s="2">
        <f t="shared" si="294"/>
        <v>0.33333333333333331</v>
      </c>
      <c r="F3140" s="2">
        <f t="shared" si="295"/>
        <v>0.16666666666666666</v>
      </c>
      <c r="G3140" s="2">
        <f t="shared" si="296"/>
        <v>0.1111111111111111</v>
      </c>
      <c r="H3140" s="2">
        <f t="shared" si="297"/>
        <v>8.3333333333333329E-2</v>
      </c>
      <c r="U3140" s="3">
        <v>1</v>
      </c>
      <c r="W3140" s="1">
        <f t="shared" si="298"/>
        <v>1</v>
      </c>
      <c r="X3140" s="17">
        <f>IFERROR(Z3140/AB3140,0)</f>
        <v>1</v>
      </c>
      <c r="Y3140" s="3">
        <f>SUBTOTAL(109,I3140:V3140)</f>
        <v>1</v>
      </c>
      <c r="Z3140" s="3">
        <f>Y3140-N3140</f>
        <v>1</v>
      </c>
      <c r="AA3140" s="3">
        <f t="shared" si="293"/>
        <v>1</v>
      </c>
      <c r="AB3140" s="3">
        <f>COUNTA(I3140:V3140)-COUNTA(N3140)</f>
        <v>1</v>
      </c>
      <c r="AC3140" s="74">
        <f t="array" ref="AC3140">AVERAGE(IF((COLUMN(I3140:V3140)&lt;&gt;COLUMN(N3140)), I3140:V3140))</f>
        <v>7.6923076923076927E-2</v>
      </c>
    </row>
    <row r="3141" spans="1:29" x14ac:dyDescent="0.35">
      <c r="A3141" t="s">
        <v>4442</v>
      </c>
      <c r="B3141" t="s">
        <v>1258</v>
      </c>
      <c r="C3141" t="s">
        <v>2605</v>
      </c>
      <c r="D3141" s="1">
        <v>1</v>
      </c>
      <c r="E3141" s="2">
        <f t="shared" si="294"/>
        <v>0.33333333333333331</v>
      </c>
      <c r="F3141" s="2">
        <f t="shared" si="295"/>
        <v>0.16666666666666666</v>
      </c>
      <c r="G3141" s="2">
        <f t="shared" si="296"/>
        <v>0.1111111111111111</v>
      </c>
      <c r="H3141" s="2">
        <f t="shared" si="297"/>
        <v>8.3333333333333329E-2</v>
      </c>
      <c r="U3141" s="3">
        <v>1</v>
      </c>
      <c r="W3141" s="1">
        <f t="shared" si="298"/>
        <v>1</v>
      </c>
      <c r="X3141" s="17">
        <f>IFERROR(Z3141/AB3141,0)</f>
        <v>1</v>
      </c>
      <c r="Y3141" s="3">
        <f>SUBTOTAL(109,I3141:V3141)</f>
        <v>1</v>
      </c>
      <c r="Z3141" s="3">
        <f>Y3141-N3141</f>
        <v>1</v>
      </c>
      <c r="AA3141" s="3">
        <f t="shared" si="293"/>
        <v>1</v>
      </c>
      <c r="AB3141" s="3">
        <f>COUNTA(I3141:V3141)-COUNTA(N3141)</f>
        <v>1</v>
      </c>
      <c r="AC3141" s="74">
        <f t="array" ref="AC3141">AVERAGE(IF((COLUMN(I3141:V3141)&lt;&gt;COLUMN(N3141)), I3141:V3141))</f>
        <v>7.6923076923076927E-2</v>
      </c>
    </row>
    <row r="3142" spans="1:29" x14ac:dyDescent="0.35">
      <c r="A3142" t="s">
        <v>4443</v>
      </c>
      <c r="B3142" t="s">
        <v>58</v>
      </c>
      <c r="C3142" t="s">
        <v>3727</v>
      </c>
      <c r="D3142" s="1">
        <v>1</v>
      </c>
      <c r="E3142" s="2">
        <f t="shared" si="294"/>
        <v>0.33333333333333331</v>
      </c>
      <c r="F3142" s="2">
        <f t="shared" si="295"/>
        <v>0.16666666666666666</v>
      </c>
      <c r="G3142" s="2">
        <f t="shared" si="296"/>
        <v>0.1111111111111111</v>
      </c>
      <c r="H3142" s="2">
        <f t="shared" si="297"/>
        <v>8.3333333333333329E-2</v>
      </c>
      <c r="U3142" s="3">
        <v>1</v>
      </c>
      <c r="W3142" s="1">
        <f t="shared" si="298"/>
        <v>1</v>
      </c>
      <c r="X3142" s="17">
        <f>IFERROR(Z3142/AB3142,0)</f>
        <v>1</v>
      </c>
      <c r="Y3142" s="3">
        <f>SUBTOTAL(109,I3142:V3142)</f>
        <v>1</v>
      </c>
      <c r="Z3142" s="3">
        <f>Y3142-N3142</f>
        <v>1</v>
      </c>
      <c r="AA3142" s="3">
        <f t="shared" si="293"/>
        <v>1</v>
      </c>
      <c r="AB3142" s="3">
        <f>COUNTA(I3142:V3142)-COUNTA(N3142)</f>
        <v>1</v>
      </c>
      <c r="AC3142" s="74">
        <f t="array" ref="AC3142">AVERAGE(IF((COLUMN(I3142:V3142)&lt;&gt;COLUMN(N3142)), I3142:V3142))</f>
        <v>7.6923076923076927E-2</v>
      </c>
    </row>
    <row r="3143" spans="1:29" x14ac:dyDescent="0.35">
      <c r="A3143" t="s">
        <v>4444</v>
      </c>
      <c r="B3143" t="s">
        <v>694</v>
      </c>
      <c r="C3143" t="s">
        <v>2391</v>
      </c>
      <c r="D3143" s="1">
        <v>1</v>
      </c>
      <c r="E3143" s="2">
        <f t="shared" si="294"/>
        <v>0.33333333333333331</v>
      </c>
      <c r="F3143" s="2">
        <f t="shared" si="295"/>
        <v>0.16666666666666666</v>
      </c>
      <c r="G3143" s="2">
        <f t="shared" si="296"/>
        <v>0.1111111111111111</v>
      </c>
      <c r="H3143" s="2">
        <f t="shared" si="297"/>
        <v>8.3333333333333329E-2</v>
      </c>
      <c r="U3143" s="3">
        <v>1</v>
      </c>
      <c r="W3143" s="1">
        <f t="shared" si="298"/>
        <v>1</v>
      </c>
      <c r="X3143" s="17">
        <f>IFERROR(Z3143/AB3143,0)</f>
        <v>1</v>
      </c>
      <c r="Y3143" s="3">
        <f>SUBTOTAL(109,I3143:V3143)</f>
        <v>1</v>
      </c>
      <c r="Z3143" s="3">
        <f>Y3143-N3143</f>
        <v>1</v>
      </c>
      <c r="AA3143" s="3">
        <f t="shared" ref="AA3143:AA3206" si="299">COUNTA(I3143:V3143)</f>
        <v>1</v>
      </c>
      <c r="AB3143" s="3">
        <f>COUNTA(I3143:V3143)-COUNTA(N3143)</f>
        <v>1</v>
      </c>
      <c r="AC3143" s="74">
        <f t="array" ref="AC3143">AVERAGE(IF((COLUMN(I3143:V3143)&lt;&gt;COLUMN(N3143)), I3143:V3143))</f>
        <v>7.6923076923076927E-2</v>
      </c>
    </row>
    <row r="3144" spans="1:29" x14ac:dyDescent="0.35">
      <c r="A3144" t="s">
        <v>4445</v>
      </c>
      <c r="B3144" t="s">
        <v>755</v>
      </c>
      <c r="C3144" t="s">
        <v>3727</v>
      </c>
      <c r="D3144" s="1">
        <v>1</v>
      </c>
      <c r="E3144" s="2">
        <f t="shared" si="294"/>
        <v>0.33333333333333331</v>
      </c>
      <c r="F3144" s="2">
        <f t="shared" si="295"/>
        <v>0.16666666666666666</v>
      </c>
      <c r="G3144" s="2">
        <f t="shared" si="296"/>
        <v>0.1111111111111111</v>
      </c>
      <c r="H3144" s="2">
        <f t="shared" si="297"/>
        <v>8.3333333333333329E-2</v>
      </c>
      <c r="U3144" s="3">
        <v>1</v>
      </c>
      <c r="W3144" s="1">
        <f t="shared" si="298"/>
        <v>1</v>
      </c>
      <c r="X3144" s="17">
        <f>IFERROR(Z3144/AB3144,0)</f>
        <v>1</v>
      </c>
      <c r="Y3144" s="3">
        <f>SUBTOTAL(109,I3144:V3144)</f>
        <v>1</v>
      </c>
      <c r="Z3144" s="3">
        <f>Y3144-N3144</f>
        <v>1</v>
      </c>
      <c r="AA3144" s="3">
        <f t="shared" si="299"/>
        <v>1</v>
      </c>
      <c r="AB3144" s="3">
        <f>COUNTA(I3144:V3144)-COUNTA(N3144)</f>
        <v>1</v>
      </c>
      <c r="AC3144" s="74">
        <f t="array" ref="AC3144">AVERAGE(IF((COLUMN(I3144:V3144)&lt;&gt;COLUMN(N3144)), I3144:V3144))</f>
        <v>7.6923076923076927E-2</v>
      </c>
    </row>
    <row r="3145" spans="1:29" x14ac:dyDescent="0.35">
      <c r="A3145" t="s">
        <v>4446</v>
      </c>
      <c r="B3145" t="s">
        <v>3575</v>
      </c>
      <c r="C3145" t="s">
        <v>723</v>
      </c>
      <c r="D3145" s="1">
        <v>1.7142857142857142</v>
      </c>
      <c r="E3145" s="2">
        <f t="shared" si="294"/>
        <v>0.33333333333333331</v>
      </c>
      <c r="F3145" s="2">
        <f t="shared" si="295"/>
        <v>0.33333333333333331</v>
      </c>
      <c r="G3145" s="2">
        <f t="shared" si="296"/>
        <v>1.1111111111111112</v>
      </c>
      <c r="H3145" s="2">
        <f t="shared" si="297"/>
        <v>1.1666666666666667</v>
      </c>
      <c r="I3145" s="3">
        <v>1</v>
      </c>
      <c r="J3145" s="3">
        <v>3</v>
      </c>
      <c r="L3145" s="3">
        <v>1</v>
      </c>
      <c r="M3145" s="3">
        <v>2</v>
      </c>
      <c r="N3145" s="3">
        <v>5</v>
      </c>
      <c r="O3145" s="3">
        <v>1</v>
      </c>
      <c r="P3145" s="3">
        <v>1</v>
      </c>
      <c r="U3145" s="3">
        <v>1</v>
      </c>
      <c r="V3145" s="3">
        <v>3</v>
      </c>
      <c r="W3145" s="1">
        <f t="shared" si="298"/>
        <v>1.7142857142857142</v>
      </c>
      <c r="X3145" s="17">
        <f>IFERROR(Z3145/AB3145,0)</f>
        <v>1.625</v>
      </c>
      <c r="Y3145" s="3">
        <f>SUBTOTAL(109,I3145:V3145)</f>
        <v>18</v>
      </c>
      <c r="Z3145" s="3">
        <f>Y3145-N3145</f>
        <v>13</v>
      </c>
      <c r="AA3145" s="3">
        <f t="shared" si="299"/>
        <v>9</v>
      </c>
      <c r="AB3145" s="3">
        <f>COUNTA(I3145:V3145)-COUNTA(N3145)</f>
        <v>8</v>
      </c>
      <c r="AC3145" s="74">
        <f t="array" ref="AC3145">AVERAGE(IF((COLUMN(I3145:V3145)&lt;&gt;COLUMN(N3145)), I3145:V3145))</f>
        <v>1</v>
      </c>
    </row>
    <row r="3146" spans="1:29" x14ac:dyDescent="0.35">
      <c r="A3146" t="s">
        <v>4447</v>
      </c>
      <c r="B3146" t="s">
        <v>2051</v>
      </c>
      <c r="C3146" t="s">
        <v>723</v>
      </c>
      <c r="D3146" s="1">
        <v>2.7777777777777777</v>
      </c>
      <c r="E3146" s="2">
        <f t="shared" si="294"/>
        <v>1.3333333333333333</v>
      </c>
      <c r="F3146" s="2">
        <f t="shared" si="295"/>
        <v>2.5</v>
      </c>
      <c r="G3146" s="2">
        <f t="shared" si="296"/>
        <v>2.4444444444444446</v>
      </c>
      <c r="H3146" s="2">
        <f t="shared" si="297"/>
        <v>2</v>
      </c>
      <c r="I3146" s="3">
        <v>2</v>
      </c>
      <c r="J3146" s="3">
        <v>2</v>
      </c>
      <c r="M3146" s="3">
        <v>2</v>
      </c>
      <c r="O3146" s="3">
        <v>5</v>
      </c>
      <c r="P3146" s="3">
        <v>6</v>
      </c>
      <c r="Q3146" s="3">
        <v>3</v>
      </c>
      <c r="R3146" s="3">
        <v>2</v>
      </c>
      <c r="S3146" s="3">
        <v>1</v>
      </c>
      <c r="U3146" s="3">
        <v>3</v>
      </c>
      <c r="V3146" s="3">
        <v>1</v>
      </c>
      <c r="W3146" s="1">
        <f t="shared" si="298"/>
        <v>2.7777777777777777</v>
      </c>
      <c r="X3146" s="17">
        <f>IFERROR(Z3146/AB3146,0)</f>
        <v>2.7</v>
      </c>
      <c r="Y3146" s="3">
        <f>SUBTOTAL(109,I3146:V3146)</f>
        <v>27</v>
      </c>
      <c r="Z3146" s="3">
        <f>Y3146-N3146</f>
        <v>27</v>
      </c>
      <c r="AA3146" s="3">
        <f t="shared" si="299"/>
        <v>10</v>
      </c>
      <c r="AB3146" s="3">
        <f>COUNTA(I3146:V3146)-COUNTA(N3146)</f>
        <v>10</v>
      </c>
      <c r="AC3146" s="74">
        <f t="array" ref="AC3146">AVERAGE(IF((COLUMN(I3146:V3146)&lt;&gt;COLUMN(N3146)), I3146:V3146))</f>
        <v>2.0769230769230771</v>
      </c>
    </row>
    <row r="3147" spans="1:29" x14ac:dyDescent="0.35">
      <c r="A3147" t="s">
        <v>4448</v>
      </c>
      <c r="B3147" t="s">
        <v>2864</v>
      </c>
      <c r="C3147" t="s">
        <v>1421</v>
      </c>
      <c r="D3147" s="1">
        <v>1</v>
      </c>
      <c r="E3147" s="2">
        <f t="shared" si="294"/>
        <v>0.33333333333333331</v>
      </c>
      <c r="F3147" s="2">
        <f t="shared" si="295"/>
        <v>0.16666666666666666</v>
      </c>
      <c r="G3147" s="2">
        <f t="shared" si="296"/>
        <v>0.1111111111111111</v>
      </c>
      <c r="H3147" s="2">
        <f t="shared" si="297"/>
        <v>8.3333333333333329E-2</v>
      </c>
      <c r="U3147" s="3">
        <v>1</v>
      </c>
      <c r="W3147" s="1">
        <f t="shared" si="298"/>
        <v>1</v>
      </c>
      <c r="X3147" s="17">
        <f>IFERROR(Z3147/AB3147,0)</f>
        <v>1</v>
      </c>
      <c r="Y3147" s="3">
        <f>SUBTOTAL(109,I3147:V3147)</f>
        <v>1</v>
      </c>
      <c r="Z3147" s="3">
        <f>Y3147-N3147</f>
        <v>1</v>
      </c>
      <c r="AA3147" s="3">
        <f t="shared" si="299"/>
        <v>1</v>
      </c>
      <c r="AB3147" s="3">
        <f>COUNTA(I3147:V3147)-COUNTA(N3147)</f>
        <v>1</v>
      </c>
      <c r="AC3147" s="74">
        <f t="array" ref="AC3147">AVERAGE(IF((COLUMN(I3147:V3147)&lt;&gt;COLUMN(N3147)), I3147:V3147))</f>
        <v>7.6923076923076927E-2</v>
      </c>
    </row>
    <row r="3148" spans="1:29" x14ac:dyDescent="0.35">
      <c r="A3148" t="s">
        <v>4449</v>
      </c>
      <c r="B3148" t="s">
        <v>4450</v>
      </c>
      <c r="C3148" t="s">
        <v>723</v>
      </c>
      <c r="D3148" s="1">
        <v>1</v>
      </c>
      <c r="E3148" s="2">
        <f t="shared" si="294"/>
        <v>0.33333333333333331</v>
      </c>
      <c r="F3148" s="2">
        <f t="shared" si="295"/>
        <v>0.16666666666666666</v>
      </c>
      <c r="G3148" s="2">
        <f t="shared" si="296"/>
        <v>0.1111111111111111</v>
      </c>
      <c r="H3148" s="2">
        <f t="shared" si="297"/>
        <v>0.16666666666666666</v>
      </c>
      <c r="L3148" s="3">
        <v>1</v>
      </c>
      <c r="U3148" s="3">
        <v>1</v>
      </c>
      <c r="W3148" s="1">
        <f t="shared" si="298"/>
        <v>1</v>
      </c>
      <c r="X3148" s="17">
        <f>IFERROR(Z3148/AB3148,0)</f>
        <v>1</v>
      </c>
      <c r="Y3148" s="3">
        <f>SUBTOTAL(109,I3148:V3148)</f>
        <v>2</v>
      </c>
      <c r="Z3148" s="3">
        <f>Y3148-N3148</f>
        <v>2</v>
      </c>
      <c r="AA3148" s="3">
        <f t="shared" si="299"/>
        <v>2</v>
      </c>
      <c r="AB3148" s="3">
        <f>COUNTA(I3148:V3148)-COUNTA(N3148)</f>
        <v>2</v>
      </c>
      <c r="AC3148" s="74">
        <f t="array" ref="AC3148">AVERAGE(IF((COLUMN(I3148:V3148)&lt;&gt;COLUMN(N3148)), I3148:V3148))</f>
        <v>0.15384615384615385</v>
      </c>
    </row>
    <row r="3149" spans="1:29" x14ac:dyDescent="0.35">
      <c r="A3149" t="s">
        <v>4451</v>
      </c>
      <c r="B3149" t="s">
        <v>4452</v>
      </c>
      <c r="C3149" t="s">
        <v>3727</v>
      </c>
      <c r="D3149" s="1">
        <v>2</v>
      </c>
      <c r="E3149" s="2">
        <f t="shared" si="294"/>
        <v>0.66666666666666663</v>
      </c>
      <c r="F3149" s="2">
        <f t="shared" si="295"/>
        <v>0.33333333333333331</v>
      </c>
      <c r="G3149" s="2">
        <f t="shared" si="296"/>
        <v>0.22222222222222221</v>
      </c>
      <c r="H3149" s="2">
        <f t="shared" si="297"/>
        <v>0.16666666666666666</v>
      </c>
      <c r="U3149" s="3">
        <v>2</v>
      </c>
      <c r="W3149" s="1">
        <f t="shared" si="298"/>
        <v>2</v>
      </c>
      <c r="X3149" s="17">
        <f>IFERROR(Z3149/AB3149,0)</f>
        <v>2</v>
      </c>
      <c r="Y3149" s="3">
        <f>SUBTOTAL(109,I3149:V3149)</f>
        <v>2</v>
      </c>
      <c r="Z3149" s="3">
        <f>Y3149-N3149</f>
        <v>2</v>
      </c>
      <c r="AA3149" s="3">
        <f t="shared" si="299"/>
        <v>1</v>
      </c>
      <c r="AB3149" s="3">
        <f>COUNTA(I3149:V3149)-COUNTA(N3149)</f>
        <v>1</v>
      </c>
      <c r="AC3149" s="74">
        <f t="array" ref="AC3149">AVERAGE(IF((COLUMN(I3149:V3149)&lt;&gt;COLUMN(N3149)), I3149:V3149))</f>
        <v>0.15384615384615385</v>
      </c>
    </row>
    <row r="3150" spans="1:29" x14ac:dyDescent="0.35">
      <c r="A3150" t="s">
        <v>4453</v>
      </c>
      <c r="B3150" t="s">
        <v>1696</v>
      </c>
      <c r="C3150" t="s">
        <v>723</v>
      </c>
      <c r="D3150" s="1">
        <v>1.75</v>
      </c>
      <c r="E3150" s="2">
        <f t="shared" si="294"/>
        <v>0.33333333333333331</v>
      </c>
      <c r="F3150" s="2">
        <f t="shared" si="295"/>
        <v>1.5</v>
      </c>
      <c r="G3150" s="2">
        <f t="shared" si="296"/>
        <v>2</v>
      </c>
      <c r="H3150" s="2">
        <f t="shared" si="297"/>
        <v>1.75</v>
      </c>
      <c r="J3150" s="3">
        <v>2</v>
      </c>
      <c r="K3150" s="3">
        <v>1</v>
      </c>
      <c r="N3150" s="3">
        <v>8</v>
      </c>
      <c r="O3150" s="3">
        <v>1</v>
      </c>
      <c r="P3150" s="3">
        <v>2</v>
      </c>
      <c r="Q3150" s="3">
        <v>3</v>
      </c>
      <c r="R3150" s="3">
        <v>3</v>
      </c>
      <c r="U3150" s="3">
        <v>1</v>
      </c>
      <c r="V3150" s="3">
        <v>1</v>
      </c>
      <c r="W3150" s="1">
        <f t="shared" si="298"/>
        <v>1.75</v>
      </c>
      <c r="X3150" s="17">
        <f>IFERROR(Z3150/AB3150,0)</f>
        <v>1.75</v>
      </c>
      <c r="Y3150" s="3">
        <f>SUBTOTAL(109,I3150:V3150)</f>
        <v>22</v>
      </c>
      <c r="Z3150" s="3">
        <f>Y3150-N3150</f>
        <v>14</v>
      </c>
      <c r="AA3150" s="3">
        <f t="shared" si="299"/>
        <v>9</v>
      </c>
      <c r="AB3150" s="3">
        <f>COUNTA(I3150:V3150)-COUNTA(N3150)</f>
        <v>8</v>
      </c>
      <c r="AC3150" s="74">
        <f t="array" ref="AC3150">AVERAGE(IF((COLUMN(I3150:V3150)&lt;&gt;COLUMN(N3150)), I3150:V3150))</f>
        <v>1.0769230769230769</v>
      </c>
    </row>
    <row r="3151" spans="1:29" x14ac:dyDescent="0.35">
      <c r="A3151" t="s">
        <v>4454</v>
      </c>
      <c r="B3151" t="s">
        <v>4455</v>
      </c>
      <c r="C3151" t="s">
        <v>723</v>
      </c>
      <c r="D3151" s="1">
        <v>2.75</v>
      </c>
      <c r="E3151" s="2">
        <f t="shared" si="294"/>
        <v>0.33333333333333331</v>
      </c>
      <c r="F3151" s="2">
        <f t="shared" si="295"/>
        <v>1.6666666666666667</v>
      </c>
      <c r="G3151" s="2">
        <f t="shared" si="296"/>
        <v>1.1111111111111112</v>
      </c>
      <c r="H3151" s="2">
        <f t="shared" si="297"/>
        <v>0.83333333333333337</v>
      </c>
      <c r="P3151" s="3">
        <v>4</v>
      </c>
      <c r="Q3151" s="3">
        <v>5</v>
      </c>
      <c r="U3151" s="3">
        <v>1</v>
      </c>
      <c r="V3151" s="3">
        <v>1</v>
      </c>
      <c r="W3151" s="1">
        <f t="shared" si="298"/>
        <v>2.75</v>
      </c>
      <c r="X3151" s="17">
        <f>IFERROR(Z3151/AB3151,0)</f>
        <v>2.75</v>
      </c>
      <c r="Y3151" s="3">
        <f>SUBTOTAL(109,I3151:V3151)</f>
        <v>11</v>
      </c>
      <c r="Z3151" s="3">
        <f>Y3151-N3151</f>
        <v>11</v>
      </c>
      <c r="AA3151" s="3">
        <f t="shared" si="299"/>
        <v>4</v>
      </c>
      <c r="AB3151" s="3">
        <f>COUNTA(I3151:V3151)-COUNTA(N3151)</f>
        <v>4</v>
      </c>
      <c r="AC3151" s="74">
        <f t="array" ref="AC3151">AVERAGE(IF((COLUMN(I3151:V3151)&lt;&gt;COLUMN(N3151)), I3151:V3151))</f>
        <v>0.84615384615384615</v>
      </c>
    </row>
    <row r="3152" spans="1:29" x14ac:dyDescent="0.35">
      <c r="A3152" t="s">
        <v>4456</v>
      </c>
      <c r="B3152" t="s">
        <v>362</v>
      </c>
      <c r="C3152" t="s">
        <v>3727</v>
      </c>
      <c r="D3152" s="1">
        <v>1</v>
      </c>
      <c r="E3152" s="2">
        <f t="shared" si="294"/>
        <v>0.33333333333333331</v>
      </c>
      <c r="F3152" s="2">
        <f t="shared" si="295"/>
        <v>0.16666666666666666</v>
      </c>
      <c r="G3152" s="2">
        <f t="shared" si="296"/>
        <v>0.1111111111111111</v>
      </c>
      <c r="H3152" s="2">
        <f t="shared" si="297"/>
        <v>8.3333333333333329E-2</v>
      </c>
      <c r="U3152" s="3">
        <v>1</v>
      </c>
      <c r="V3152" s="3">
        <v>1</v>
      </c>
      <c r="W3152" s="1">
        <f t="shared" si="298"/>
        <v>1</v>
      </c>
      <c r="X3152" s="17">
        <f>IFERROR(Z3152/AB3152,0)</f>
        <v>1</v>
      </c>
      <c r="Y3152" s="3">
        <f>SUBTOTAL(109,I3152:V3152)</f>
        <v>2</v>
      </c>
      <c r="Z3152" s="3">
        <f>Y3152-N3152</f>
        <v>2</v>
      </c>
      <c r="AA3152" s="3">
        <f t="shared" si="299"/>
        <v>2</v>
      </c>
      <c r="AB3152" s="3">
        <f>COUNTA(I3152:V3152)-COUNTA(N3152)</f>
        <v>2</v>
      </c>
      <c r="AC3152" s="74">
        <f t="array" ref="AC3152">AVERAGE(IF((COLUMN(I3152:V3152)&lt;&gt;COLUMN(N3152)), I3152:V3152))</f>
        <v>0.15384615384615385</v>
      </c>
    </row>
    <row r="3153" spans="1:29" x14ac:dyDescent="0.35">
      <c r="A3153" t="s">
        <v>4457</v>
      </c>
      <c r="B3153" t="s">
        <v>4389</v>
      </c>
      <c r="C3153" t="s">
        <v>723</v>
      </c>
      <c r="D3153" s="1">
        <v>4</v>
      </c>
      <c r="E3153" s="2">
        <f t="shared" si="294"/>
        <v>1.3333333333333333</v>
      </c>
      <c r="F3153" s="2">
        <f t="shared" si="295"/>
        <v>0.66666666666666663</v>
      </c>
      <c r="G3153" s="2">
        <f t="shared" si="296"/>
        <v>0.44444444444444442</v>
      </c>
      <c r="H3153" s="2">
        <f t="shared" si="297"/>
        <v>0.33333333333333331</v>
      </c>
      <c r="U3153" s="3">
        <v>4</v>
      </c>
      <c r="W3153" s="1">
        <f t="shared" si="298"/>
        <v>4</v>
      </c>
      <c r="X3153" s="17">
        <f>IFERROR(Z3153/AB3153,0)</f>
        <v>4</v>
      </c>
      <c r="Y3153" s="3">
        <f>SUBTOTAL(109,I3153:V3153)</f>
        <v>4</v>
      </c>
      <c r="Z3153" s="3">
        <f>Y3153-N3153</f>
        <v>4</v>
      </c>
      <c r="AA3153" s="3">
        <f t="shared" si="299"/>
        <v>1</v>
      </c>
      <c r="AB3153" s="3">
        <f>COUNTA(I3153:V3153)-COUNTA(N3153)</f>
        <v>1</v>
      </c>
      <c r="AC3153" s="74">
        <f t="array" ref="AC3153">AVERAGE(IF((COLUMN(I3153:V3153)&lt;&gt;COLUMN(N3153)), I3153:V3153))</f>
        <v>0.30769230769230771</v>
      </c>
    </row>
    <row r="3154" spans="1:29" x14ac:dyDescent="0.35">
      <c r="A3154" t="s">
        <v>4458</v>
      </c>
      <c r="B3154" t="s">
        <v>474</v>
      </c>
      <c r="C3154" t="s">
        <v>723</v>
      </c>
      <c r="D3154" s="1">
        <v>17</v>
      </c>
      <c r="E3154" s="2">
        <f t="shared" si="294"/>
        <v>1.3333333333333333</v>
      </c>
      <c r="F3154" s="2">
        <f t="shared" si="295"/>
        <v>0.66666666666666663</v>
      </c>
      <c r="G3154" s="2">
        <f t="shared" si="296"/>
        <v>0.44444444444444442</v>
      </c>
      <c r="H3154" s="2">
        <f t="shared" si="297"/>
        <v>0.33333333333333331</v>
      </c>
      <c r="U3154" s="3">
        <v>4</v>
      </c>
      <c r="V3154" s="3">
        <v>30</v>
      </c>
      <c r="W3154" s="1">
        <f t="shared" si="298"/>
        <v>17</v>
      </c>
      <c r="X3154" s="17">
        <f>IFERROR(Z3154/AB3154,0)</f>
        <v>17</v>
      </c>
      <c r="Y3154" s="3">
        <f>SUBTOTAL(109,I3154:V3154)</f>
        <v>34</v>
      </c>
      <c r="Z3154" s="3">
        <f>Y3154-N3154</f>
        <v>34</v>
      </c>
      <c r="AA3154" s="3">
        <f t="shared" si="299"/>
        <v>2</v>
      </c>
      <c r="AB3154" s="3">
        <f>COUNTA(I3154:V3154)-COUNTA(N3154)</f>
        <v>2</v>
      </c>
      <c r="AC3154" s="74">
        <f t="array" ref="AC3154">AVERAGE(IF((COLUMN(I3154:V3154)&lt;&gt;COLUMN(N3154)), I3154:V3154))</f>
        <v>2.6153846153846154</v>
      </c>
    </row>
    <row r="3155" spans="1:29" x14ac:dyDescent="0.35">
      <c r="A3155" t="s">
        <v>4459</v>
      </c>
      <c r="B3155" t="s">
        <v>4231</v>
      </c>
      <c r="C3155" t="s">
        <v>723</v>
      </c>
      <c r="D3155" s="1">
        <v>4</v>
      </c>
      <c r="E3155" s="2">
        <f t="shared" si="294"/>
        <v>2</v>
      </c>
      <c r="F3155" s="2">
        <f t="shared" si="295"/>
        <v>1</v>
      </c>
      <c r="G3155" s="2">
        <f t="shared" si="296"/>
        <v>0.66666666666666663</v>
      </c>
      <c r="H3155" s="2">
        <f t="shared" si="297"/>
        <v>0.5</v>
      </c>
      <c r="U3155" s="3">
        <v>6</v>
      </c>
      <c r="V3155" s="3">
        <v>2</v>
      </c>
      <c r="W3155" s="1">
        <f t="shared" si="298"/>
        <v>4</v>
      </c>
      <c r="X3155" s="17">
        <f>IFERROR(Z3155/AB3155,0)</f>
        <v>4</v>
      </c>
      <c r="Y3155" s="3">
        <f>SUBTOTAL(109,I3155:V3155)</f>
        <v>8</v>
      </c>
      <c r="Z3155" s="3">
        <f>Y3155-N3155</f>
        <v>8</v>
      </c>
      <c r="AA3155" s="3">
        <f t="shared" si="299"/>
        <v>2</v>
      </c>
      <c r="AB3155" s="3">
        <f>COUNTA(I3155:V3155)-COUNTA(N3155)</f>
        <v>2</v>
      </c>
      <c r="AC3155" s="74">
        <f t="array" ref="AC3155">AVERAGE(IF((COLUMN(I3155:V3155)&lt;&gt;COLUMN(N3155)), I3155:V3155))</f>
        <v>0.61538461538461542</v>
      </c>
    </row>
    <row r="3156" spans="1:29" x14ac:dyDescent="0.35">
      <c r="A3156" t="s">
        <v>4460</v>
      </c>
      <c r="B3156" t="s">
        <v>4461</v>
      </c>
      <c r="C3156" t="s">
        <v>723</v>
      </c>
      <c r="D3156" s="1">
        <v>4</v>
      </c>
      <c r="E3156" s="2">
        <f t="shared" si="294"/>
        <v>1</v>
      </c>
      <c r="F3156" s="2">
        <f t="shared" si="295"/>
        <v>0.5</v>
      </c>
      <c r="G3156" s="2">
        <f t="shared" si="296"/>
        <v>0.33333333333333331</v>
      </c>
      <c r="H3156" s="2">
        <f t="shared" si="297"/>
        <v>0.25</v>
      </c>
      <c r="U3156" s="3">
        <v>3</v>
      </c>
      <c r="V3156" s="3">
        <v>5</v>
      </c>
      <c r="W3156" s="1">
        <f t="shared" si="298"/>
        <v>4</v>
      </c>
      <c r="X3156" s="17">
        <f>IFERROR(Z3156/AB3156,0)</f>
        <v>4</v>
      </c>
      <c r="Y3156" s="3">
        <f>SUBTOTAL(109,I3156:V3156)</f>
        <v>8</v>
      </c>
      <c r="Z3156" s="3">
        <f>Y3156-N3156</f>
        <v>8</v>
      </c>
      <c r="AA3156" s="3">
        <f t="shared" si="299"/>
        <v>2</v>
      </c>
      <c r="AB3156" s="3">
        <f>COUNTA(I3156:V3156)-COUNTA(N3156)</f>
        <v>2</v>
      </c>
      <c r="AC3156" s="74">
        <f t="array" ref="AC3156">AVERAGE(IF((COLUMN(I3156:V3156)&lt;&gt;COLUMN(N3156)), I3156:V3156))</f>
        <v>0.61538461538461542</v>
      </c>
    </row>
    <row r="3157" spans="1:29" x14ac:dyDescent="0.35">
      <c r="A3157" t="s">
        <v>4462</v>
      </c>
      <c r="B3157" t="s">
        <v>3448</v>
      </c>
      <c r="C3157" t="s">
        <v>723</v>
      </c>
      <c r="D3157" s="1">
        <v>4</v>
      </c>
      <c r="E3157" s="2">
        <f t="shared" si="294"/>
        <v>0.33333333333333331</v>
      </c>
      <c r="F3157" s="2">
        <f t="shared" si="295"/>
        <v>0.16666666666666666</v>
      </c>
      <c r="G3157" s="2">
        <f t="shared" si="296"/>
        <v>0.1111111111111111</v>
      </c>
      <c r="H3157" s="2">
        <f t="shared" si="297"/>
        <v>8.3333333333333329E-2</v>
      </c>
      <c r="U3157" s="3">
        <v>1</v>
      </c>
      <c r="V3157" s="3">
        <v>7</v>
      </c>
      <c r="W3157" s="1">
        <f t="shared" si="298"/>
        <v>4</v>
      </c>
      <c r="X3157" s="17">
        <f>IFERROR(Z3157/AB3157,0)</f>
        <v>4</v>
      </c>
      <c r="Y3157" s="3">
        <f>SUBTOTAL(109,I3157:V3157)</f>
        <v>8</v>
      </c>
      <c r="Z3157" s="3">
        <f>Y3157-N3157</f>
        <v>8</v>
      </c>
      <c r="AA3157" s="3">
        <f t="shared" si="299"/>
        <v>2</v>
      </c>
      <c r="AB3157" s="3">
        <f>COUNTA(I3157:V3157)-COUNTA(N3157)</f>
        <v>2</v>
      </c>
      <c r="AC3157" s="74">
        <f t="array" ref="AC3157">AVERAGE(IF((COLUMN(I3157:V3157)&lt;&gt;COLUMN(N3157)), I3157:V3157))</f>
        <v>0.61538461538461542</v>
      </c>
    </row>
    <row r="3158" spans="1:29" x14ac:dyDescent="0.35">
      <c r="A3158" t="s">
        <v>4463</v>
      </c>
      <c r="B3158" t="s">
        <v>1073</v>
      </c>
      <c r="C3158" t="s">
        <v>2197</v>
      </c>
      <c r="D3158" s="1">
        <v>1</v>
      </c>
      <c r="E3158" s="2">
        <f t="shared" si="294"/>
        <v>0.33333333333333331</v>
      </c>
      <c r="F3158" s="2">
        <f t="shared" si="295"/>
        <v>0.16666666666666666</v>
      </c>
      <c r="G3158" s="2">
        <f t="shared" si="296"/>
        <v>0.1111111111111111</v>
      </c>
      <c r="H3158" s="2">
        <f t="shared" si="297"/>
        <v>8.3333333333333329E-2</v>
      </c>
      <c r="U3158" s="3">
        <v>1</v>
      </c>
      <c r="W3158" s="1">
        <f t="shared" si="298"/>
        <v>1</v>
      </c>
      <c r="X3158" s="17">
        <f>IFERROR(Z3158/AB3158,0)</f>
        <v>1</v>
      </c>
      <c r="Y3158" s="3">
        <f>SUBTOTAL(109,I3158:V3158)</f>
        <v>1</v>
      </c>
      <c r="Z3158" s="3">
        <f>Y3158-N3158</f>
        <v>1</v>
      </c>
      <c r="AA3158" s="3">
        <f t="shared" si="299"/>
        <v>1</v>
      </c>
      <c r="AB3158" s="3">
        <f>COUNTA(I3158:V3158)-COUNTA(N3158)</f>
        <v>1</v>
      </c>
      <c r="AC3158" s="74">
        <f t="array" ref="AC3158">AVERAGE(IF((COLUMN(I3158:V3158)&lt;&gt;COLUMN(N3158)), I3158:V3158))</f>
        <v>7.6923076923076927E-2</v>
      </c>
    </row>
    <row r="3159" spans="1:29" x14ac:dyDescent="0.35">
      <c r="A3159" t="s">
        <v>4464</v>
      </c>
      <c r="B3159" t="s">
        <v>659</v>
      </c>
      <c r="C3159" t="s">
        <v>723</v>
      </c>
      <c r="D3159" s="1">
        <v>11</v>
      </c>
      <c r="E3159" s="2">
        <f t="shared" si="294"/>
        <v>0.33333333333333331</v>
      </c>
      <c r="F3159" s="2">
        <f t="shared" si="295"/>
        <v>0.16666666666666666</v>
      </c>
      <c r="G3159" s="2">
        <f t="shared" si="296"/>
        <v>0.1111111111111111</v>
      </c>
      <c r="H3159" s="2">
        <f t="shared" si="297"/>
        <v>8.3333333333333329E-2</v>
      </c>
      <c r="U3159" s="3">
        <v>1</v>
      </c>
      <c r="V3159" s="3">
        <v>21</v>
      </c>
      <c r="W3159" s="1">
        <f t="shared" si="298"/>
        <v>11</v>
      </c>
      <c r="X3159" s="17">
        <f>IFERROR(Z3159/AB3159,0)</f>
        <v>11</v>
      </c>
      <c r="Y3159" s="3">
        <f>SUBTOTAL(109,I3159:V3159)</f>
        <v>22</v>
      </c>
      <c r="Z3159" s="3">
        <f>Y3159-N3159</f>
        <v>22</v>
      </c>
      <c r="AA3159" s="3">
        <f t="shared" si="299"/>
        <v>2</v>
      </c>
      <c r="AB3159" s="3">
        <f>COUNTA(I3159:V3159)-COUNTA(N3159)</f>
        <v>2</v>
      </c>
      <c r="AC3159" s="74">
        <f t="array" ref="AC3159">AVERAGE(IF((COLUMN(I3159:V3159)&lt;&gt;COLUMN(N3159)), I3159:V3159))</f>
        <v>1.6923076923076923</v>
      </c>
    </row>
    <row r="3160" spans="1:29" x14ac:dyDescent="0.35">
      <c r="A3160" t="s">
        <v>4465</v>
      </c>
      <c r="B3160" t="s">
        <v>3731</v>
      </c>
      <c r="C3160" t="s">
        <v>723</v>
      </c>
      <c r="D3160" s="1">
        <v>1</v>
      </c>
      <c r="E3160" s="2">
        <f t="shared" si="294"/>
        <v>0.33333333333333331</v>
      </c>
      <c r="F3160" s="2">
        <f t="shared" si="295"/>
        <v>0.16666666666666666</v>
      </c>
      <c r="G3160" s="2">
        <f t="shared" si="296"/>
        <v>0.22222222222222221</v>
      </c>
      <c r="H3160" s="2">
        <f t="shared" si="297"/>
        <v>0.16666666666666666</v>
      </c>
      <c r="N3160" s="3">
        <v>1</v>
      </c>
      <c r="U3160" s="3">
        <v>1</v>
      </c>
      <c r="W3160" s="1">
        <f t="shared" si="298"/>
        <v>1</v>
      </c>
      <c r="X3160" s="17">
        <f>IFERROR(Z3160/AB3160,0)</f>
        <v>1</v>
      </c>
      <c r="Y3160" s="3">
        <f>SUBTOTAL(109,I3160:V3160)</f>
        <v>2</v>
      </c>
      <c r="Z3160" s="3">
        <f>Y3160-N3160</f>
        <v>1</v>
      </c>
      <c r="AA3160" s="3">
        <f t="shared" si="299"/>
        <v>2</v>
      </c>
      <c r="AB3160" s="3">
        <f>COUNTA(I3160:V3160)-COUNTA(N3160)</f>
        <v>1</v>
      </c>
      <c r="AC3160" s="74">
        <f t="array" ref="AC3160">AVERAGE(IF((COLUMN(I3160:V3160)&lt;&gt;COLUMN(N3160)), I3160:V3160))</f>
        <v>7.6923076923076927E-2</v>
      </c>
    </row>
    <row r="3161" spans="1:29" x14ac:dyDescent="0.35">
      <c r="A3161" t="s">
        <v>4466</v>
      </c>
      <c r="B3161" t="s">
        <v>4467</v>
      </c>
      <c r="C3161" t="s">
        <v>723</v>
      </c>
      <c r="D3161" s="1">
        <v>2</v>
      </c>
      <c r="E3161" s="2">
        <f t="shared" si="294"/>
        <v>0.66666666666666663</v>
      </c>
      <c r="F3161" s="2">
        <f t="shared" si="295"/>
        <v>0.33333333333333331</v>
      </c>
      <c r="G3161" s="2">
        <f t="shared" si="296"/>
        <v>0.22222222222222221</v>
      </c>
      <c r="H3161" s="2">
        <f t="shared" si="297"/>
        <v>0.16666666666666666</v>
      </c>
      <c r="U3161" s="3">
        <v>2</v>
      </c>
      <c r="W3161" s="1">
        <f t="shared" si="298"/>
        <v>2</v>
      </c>
      <c r="X3161" s="17">
        <f>IFERROR(Z3161/AB3161,0)</f>
        <v>2</v>
      </c>
      <c r="Y3161" s="3">
        <f>SUBTOTAL(109,I3161:V3161)</f>
        <v>2</v>
      </c>
      <c r="Z3161" s="3">
        <f>Y3161-N3161</f>
        <v>2</v>
      </c>
      <c r="AA3161" s="3">
        <f t="shared" si="299"/>
        <v>1</v>
      </c>
      <c r="AB3161" s="3">
        <f>COUNTA(I3161:V3161)-COUNTA(N3161)</f>
        <v>1</v>
      </c>
      <c r="AC3161" s="74">
        <f t="array" ref="AC3161">AVERAGE(IF((COLUMN(I3161:V3161)&lt;&gt;COLUMN(N3161)), I3161:V3161))</f>
        <v>0.15384615384615385</v>
      </c>
    </row>
    <row r="3162" spans="1:29" x14ac:dyDescent="0.35">
      <c r="A3162" t="s">
        <v>4468</v>
      </c>
      <c r="B3162" t="s">
        <v>3475</v>
      </c>
      <c r="C3162" t="s">
        <v>723</v>
      </c>
      <c r="D3162" s="1">
        <v>5</v>
      </c>
      <c r="E3162" s="2">
        <f t="shared" si="294"/>
        <v>1.6666666666666667</v>
      </c>
      <c r="F3162" s="2">
        <f t="shared" si="295"/>
        <v>0.83333333333333337</v>
      </c>
      <c r="G3162" s="2">
        <f t="shared" si="296"/>
        <v>0.55555555555555558</v>
      </c>
      <c r="H3162" s="2">
        <f t="shared" si="297"/>
        <v>0.41666666666666669</v>
      </c>
      <c r="U3162" s="3">
        <v>5</v>
      </c>
      <c r="W3162" s="1">
        <f t="shared" si="298"/>
        <v>5</v>
      </c>
      <c r="X3162" s="17">
        <f>IFERROR(Z3162/AB3162,0)</f>
        <v>5</v>
      </c>
      <c r="Y3162" s="3">
        <f>SUBTOTAL(109,I3162:V3162)</f>
        <v>5</v>
      </c>
      <c r="Z3162" s="3">
        <f>Y3162-N3162</f>
        <v>5</v>
      </c>
      <c r="AA3162" s="3">
        <f t="shared" si="299"/>
        <v>1</v>
      </c>
      <c r="AB3162" s="3">
        <f>COUNTA(I3162:V3162)-COUNTA(N3162)</f>
        <v>1</v>
      </c>
      <c r="AC3162" s="74">
        <f t="array" ref="AC3162">AVERAGE(IF((COLUMN(I3162:V3162)&lt;&gt;COLUMN(N3162)), I3162:V3162))</f>
        <v>0.38461538461538464</v>
      </c>
    </row>
    <row r="3163" spans="1:29" x14ac:dyDescent="0.35">
      <c r="A3163" t="s">
        <v>4469</v>
      </c>
      <c r="B3163" t="s">
        <v>4470</v>
      </c>
      <c r="C3163" t="s">
        <v>3727</v>
      </c>
      <c r="D3163" s="1">
        <v>1</v>
      </c>
      <c r="E3163" s="2">
        <f t="shared" si="294"/>
        <v>0.33333333333333331</v>
      </c>
      <c r="F3163" s="2">
        <f t="shared" si="295"/>
        <v>0.16666666666666666</v>
      </c>
      <c r="G3163" s="2">
        <f t="shared" si="296"/>
        <v>0.1111111111111111</v>
      </c>
      <c r="H3163" s="2">
        <f t="shared" si="297"/>
        <v>8.3333333333333329E-2</v>
      </c>
      <c r="U3163" s="3">
        <v>1</v>
      </c>
      <c r="W3163" s="1">
        <f t="shared" si="298"/>
        <v>1</v>
      </c>
      <c r="X3163" s="17">
        <f>IFERROR(Z3163/AB3163,0)</f>
        <v>1</v>
      </c>
      <c r="Y3163" s="3">
        <f>SUBTOTAL(109,I3163:V3163)</f>
        <v>1</v>
      </c>
      <c r="Z3163" s="3">
        <f>Y3163-N3163</f>
        <v>1</v>
      </c>
      <c r="AA3163" s="3">
        <f t="shared" si="299"/>
        <v>1</v>
      </c>
      <c r="AB3163" s="3">
        <f>COUNTA(I3163:V3163)-COUNTA(N3163)</f>
        <v>1</v>
      </c>
      <c r="AC3163" s="74">
        <f t="array" ref="AC3163">AVERAGE(IF((COLUMN(I3163:V3163)&lt;&gt;COLUMN(N3163)), I3163:V3163))</f>
        <v>7.6923076923076927E-2</v>
      </c>
    </row>
    <row r="3164" spans="1:29" x14ac:dyDescent="0.35">
      <c r="A3164" t="s">
        <v>4471</v>
      </c>
      <c r="B3164" t="s">
        <v>1452</v>
      </c>
      <c r="C3164" t="s">
        <v>3727</v>
      </c>
      <c r="D3164" s="1">
        <v>1</v>
      </c>
      <c r="E3164" s="2">
        <f t="shared" si="294"/>
        <v>0.33333333333333331</v>
      </c>
      <c r="F3164" s="2">
        <f t="shared" si="295"/>
        <v>0.16666666666666666</v>
      </c>
      <c r="G3164" s="2">
        <f t="shared" si="296"/>
        <v>0.1111111111111111</v>
      </c>
      <c r="H3164" s="2">
        <f t="shared" si="297"/>
        <v>8.3333333333333329E-2</v>
      </c>
      <c r="U3164" s="3">
        <v>1</v>
      </c>
      <c r="W3164" s="1">
        <f t="shared" si="298"/>
        <v>1</v>
      </c>
      <c r="X3164" s="17">
        <f>IFERROR(Z3164/AB3164,0)</f>
        <v>1</v>
      </c>
      <c r="Y3164" s="3">
        <f>SUBTOTAL(109,I3164:V3164)</f>
        <v>1</v>
      </c>
      <c r="Z3164" s="3">
        <f>Y3164-N3164</f>
        <v>1</v>
      </c>
      <c r="AA3164" s="3">
        <f t="shared" si="299"/>
        <v>1</v>
      </c>
      <c r="AB3164" s="3">
        <f>COUNTA(I3164:V3164)-COUNTA(N3164)</f>
        <v>1</v>
      </c>
      <c r="AC3164" s="74">
        <f t="array" ref="AC3164">AVERAGE(IF((COLUMN(I3164:V3164)&lt;&gt;COLUMN(N3164)), I3164:V3164))</f>
        <v>7.6923076923076927E-2</v>
      </c>
    </row>
    <row r="3165" spans="1:29" x14ac:dyDescent="0.35">
      <c r="A3165" t="s">
        <v>4472</v>
      </c>
      <c r="B3165" t="s">
        <v>529</v>
      </c>
      <c r="C3165" t="s">
        <v>3727</v>
      </c>
      <c r="D3165" s="1">
        <v>1</v>
      </c>
      <c r="E3165" s="2">
        <f t="shared" si="294"/>
        <v>0.33333333333333331</v>
      </c>
      <c r="F3165" s="2">
        <f t="shared" si="295"/>
        <v>0.16666666666666666</v>
      </c>
      <c r="G3165" s="2">
        <f t="shared" si="296"/>
        <v>0.1111111111111111</v>
      </c>
      <c r="H3165" s="2">
        <f t="shared" si="297"/>
        <v>8.3333333333333329E-2</v>
      </c>
      <c r="U3165" s="3">
        <v>1</v>
      </c>
      <c r="W3165" s="1">
        <f t="shared" si="298"/>
        <v>1</v>
      </c>
      <c r="X3165" s="17">
        <f>IFERROR(Z3165/AB3165,0)</f>
        <v>1</v>
      </c>
      <c r="Y3165" s="3">
        <f>SUBTOTAL(109,I3165:V3165)</f>
        <v>1</v>
      </c>
      <c r="Z3165" s="3">
        <f>Y3165-N3165</f>
        <v>1</v>
      </c>
      <c r="AA3165" s="3">
        <f t="shared" si="299"/>
        <v>1</v>
      </c>
      <c r="AB3165" s="3">
        <f>COUNTA(I3165:V3165)-COUNTA(N3165)</f>
        <v>1</v>
      </c>
      <c r="AC3165" s="74">
        <f t="array" ref="AC3165">AVERAGE(IF((COLUMN(I3165:V3165)&lt;&gt;COLUMN(N3165)), I3165:V3165))</f>
        <v>7.6923076923076927E-2</v>
      </c>
    </row>
    <row r="3166" spans="1:29" x14ac:dyDescent="0.35">
      <c r="A3166" t="s">
        <v>4473</v>
      </c>
      <c r="B3166" t="s">
        <v>4474</v>
      </c>
      <c r="C3166" t="s">
        <v>723</v>
      </c>
      <c r="D3166" s="1">
        <v>7</v>
      </c>
      <c r="E3166" s="2">
        <f t="shared" si="294"/>
        <v>1.6666666666666667</v>
      </c>
      <c r="F3166" s="2">
        <f t="shared" si="295"/>
        <v>0.83333333333333337</v>
      </c>
      <c r="G3166" s="2">
        <f t="shared" si="296"/>
        <v>0.55555555555555558</v>
      </c>
      <c r="H3166" s="2">
        <f t="shared" si="297"/>
        <v>0.41666666666666669</v>
      </c>
      <c r="U3166" s="3">
        <v>5</v>
      </c>
      <c r="V3166" s="3">
        <v>9</v>
      </c>
      <c r="W3166" s="1">
        <f t="shared" si="298"/>
        <v>7</v>
      </c>
      <c r="X3166" s="17">
        <f>IFERROR(Z3166/AB3166,0)</f>
        <v>7</v>
      </c>
      <c r="Y3166" s="3">
        <f>SUBTOTAL(109,I3166:V3166)</f>
        <v>14</v>
      </c>
      <c r="Z3166" s="3">
        <f>Y3166-N3166</f>
        <v>14</v>
      </c>
      <c r="AA3166" s="3">
        <f t="shared" si="299"/>
        <v>2</v>
      </c>
      <c r="AB3166" s="3">
        <f>COUNTA(I3166:V3166)-COUNTA(N3166)</f>
        <v>2</v>
      </c>
      <c r="AC3166" s="74">
        <f t="array" ref="AC3166">AVERAGE(IF((COLUMN(I3166:V3166)&lt;&gt;COLUMN(N3166)), I3166:V3166))</f>
        <v>1.0769230769230769</v>
      </c>
    </row>
    <row r="3167" spans="1:29" x14ac:dyDescent="0.35">
      <c r="A3167" t="s">
        <v>4475</v>
      </c>
      <c r="B3167" t="s">
        <v>4476</v>
      </c>
      <c r="C3167" t="s">
        <v>723</v>
      </c>
      <c r="D3167" s="1">
        <v>4</v>
      </c>
      <c r="E3167" s="2">
        <f t="shared" si="294"/>
        <v>1.3333333333333333</v>
      </c>
      <c r="F3167" s="2">
        <f t="shared" si="295"/>
        <v>0.66666666666666663</v>
      </c>
      <c r="G3167" s="2">
        <f t="shared" si="296"/>
        <v>0.44444444444444442</v>
      </c>
      <c r="H3167" s="2">
        <f t="shared" si="297"/>
        <v>0.33333333333333331</v>
      </c>
      <c r="U3167" s="3">
        <v>4</v>
      </c>
      <c r="W3167" s="1">
        <f t="shared" si="298"/>
        <v>4</v>
      </c>
      <c r="X3167" s="17">
        <f>IFERROR(Z3167/AB3167,0)</f>
        <v>4</v>
      </c>
      <c r="Y3167" s="3">
        <f>SUBTOTAL(109,I3167:V3167)</f>
        <v>4</v>
      </c>
      <c r="Z3167" s="3">
        <f>Y3167-N3167</f>
        <v>4</v>
      </c>
      <c r="AA3167" s="3">
        <f t="shared" si="299"/>
        <v>1</v>
      </c>
      <c r="AB3167" s="3">
        <f>COUNTA(I3167:V3167)-COUNTA(N3167)</f>
        <v>1</v>
      </c>
      <c r="AC3167" s="74">
        <f t="array" ref="AC3167">AVERAGE(IF((COLUMN(I3167:V3167)&lt;&gt;COLUMN(N3167)), I3167:V3167))</f>
        <v>0.30769230769230771</v>
      </c>
    </row>
    <row r="3168" spans="1:29" x14ac:dyDescent="0.35">
      <c r="A3168" t="s">
        <v>4477</v>
      </c>
      <c r="B3168" t="s">
        <v>4478</v>
      </c>
      <c r="C3168" t="s">
        <v>723</v>
      </c>
      <c r="D3168" s="1">
        <v>5</v>
      </c>
      <c r="E3168" s="2">
        <f t="shared" si="294"/>
        <v>1.6666666666666667</v>
      </c>
      <c r="F3168" s="2">
        <f t="shared" si="295"/>
        <v>0.83333333333333337</v>
      </c>
      <c r="G3168" s="2">
        <f t="shared" si="296"/>
        <v>0.55555555555555558</v>
      </c>
      <c r="H3168" s="2">
        <f t="shared" si="297"/>
        <v>0.41666666666666669</v>
      </c>
      <c r="U3168" s="3">
        <v>5</v>
      </c>
      <c r="W3168" s="1">
        <f t="shared" si="298"/>
        <v>5</v>
      </c>
      <c r="X3168" s="17">
        <f>IFERROR(Z3168/AB3168,0)</f>
        <v>5</v>
      </c>
      <c r="Y3168" s="3">
        <f>SUBTOTAL(109,I3168:V3168)</f>
        <v>5</v>
      </c>
      <c r="Z3168" s="3">
        <f>Y3168-N3168</f>
        <v>5</v>
      </c>
      <c r="AA3168" s="3">
        <f t="shared" si="299"/>
        <v>1</v>
      </c>
      <c r="AB3168" s="3">
        <f>COUNTA(I3168:V3168)-COUNTA(N3168)</f>
        <v>1</v>
      </c>
      <c r="AC3168" s="74">
        <f t="array" ref="AC3168">AVERAGE(IF((COLUMN(I3168:V3168)&lt;&gt;COLUMN(N3168)), I3168:V3168))</f>
        <v>0.38461538461538464</v>
      </c>
    </row>
    <row r="3169" spans="1:29" x14ac:dyDescent="0.35">
      <c r="A3169" t="s">
        <v>4479</v>
      </c>
      <c r="B3169" t="s">
        <v>4480</v>
      </c>
      <c r="C3169" t="s">
        <v>723</v>
      </c>
      <c r="D3169" s="1">
        <v>4</v>
      </c>
      <c r="E3169" s="2">
        <f t="shared" si="294"/>
        <v>1.3333333333333333</v>
      </c>
      <c r="F3169" s="2">
        <f t="shared" si="295"/>
        <v>0.66666666666666663</v>
      </c>
      <c r="G3169" s="2">
        <f t="shared" si="296"/>
        <v>0.44444444444444442</v>
      </c>
      <c r="H3169" s="2">
        <f t="shared" si="297"/>
        <v>0.33333333333333331</v>
      </c>
      <c r="U3169" s="3">
        <v>4</v>
      </c>
      <c r="W3169" s="1">
        <f t="shared" si="298"/>
        <v>4</v>
      </c>
      <c r="X3169" s="17">
        <f>IFERROR(Z3169/AB3169,0)</f>
        <v>4</v>
      </c>
      <c r="Y3169" s="3">
        <f>SUBTOTAL(109,I3169:V3169)</f>
        <v>4</v>
      </c>
      <c r="Z3169" s="3">
        <f>Y3169-N3169</f>
        <v>4</v>
      </c>
      <c r="AA3169" s="3">
        <f t="shared" si="299"/>
        <v>1</v>
      </c>
      <c r="AB3169" s="3">
        <f>COUNTA(I3169:V3169)-COUNTA(N3169)</f>
        <v>1</v>
      </c>
      <c r="AC3169" s="74">
        <f t="array" ref="AC3169">AVERAGE(IF((COLUMN(I3169:V3169)&lt;&gt;COLUMN(N3169)), I3169:V3169))</f>
        <v>0.30769230769230771</v>
      </c>
    </row>
    <row r="3170" spans="1:29" x14ac:dyDescent="0.35">
      <c r="A3170" t="s">
        <v>4481</v>
      </c>
      <c r="B3170" t="s">
        <v>4482</v>
      </c>
      <c r="C3170" t="s">
        <v>723</v>
      </c>
      <c r="D3170" s="1">
        <v>4</v>
      </c>
      <c r="E3170" s="2">
        <f t="shared" si="294"/>
        <v>1.3333333333333333</v>
      </c>
      <c r="F3170" s="2">
        <f t="shared" si="295"/>
        <v>0.66666666666666663</v>
      </c>
      <c r="G3170" s="2">
        <f t="shared" si="296"/>
        <v>0.44444444444444442</v>
      </c>
      <c r="H3170" s="2">
        <f t="shared" si="297"/>
        <v>0.33333333333333331</v>
      </c>
      <c r="U3170" s="3">
        <v>4</v>
      </c>
      <c r="W3170" s="1">
        <f t="shared" si="298"/>
        <v>4</v>
      </c>
      <c r="X3170" s="17">
        <f>IFERROR(Z3170/AB3170,0)</f>
        <v>4</v>
      </c>
      <c r="Y3170" s="3">
        <f>SUBTOTAL(109,I3170:V3170)</f>
        <v>4</v>
      </c>
      <c r="Z3170" s="3">
        <f>Y3170-N3170</f>
        <v>4</v>
      </c>
      <c r="AA3170" s="3">
        <f t="shared" si="299"/>
        <v>1</v>
      </c>
      <c r="AB3170" s="3">
        <f>COUNTA(I3170:V3170)-COUNTA(N3170)</f>
        <v>1</v>
      </c>
      <c r="AC3170" s="74">
        <f t="array" ref="AC3170">AVERAGE(IF((COLUMN(I3170:V3170)&lt;&gt;COLUMN(N3170)), I3170:V3170))</f>
        <v>0.30769230769230771</v>
      </c>
    </row>
    <row r="3171" spans="1:29" x14ac:dyDescent="0.35">
      <c r="A3171" t="s">
        <v>4483</v>
      </c>
      <c r="B3171" t="s">
        <v>4484</v>
      </c>
      <c r="C3171" t="s">
        <v>723</v>
      </c>
      <c r="D3171" s="1">
        <v>24</v>
      </c>
      <c r="E3171" s="2">
        <f t="shared" si="294"/>
        <v>0.66666666666666663</v>
      </c>
      <c r="F3171" s="2">
        <f t="shared" si="295"/>
        <v>0.33333333333333331</v>
      </c>
      <c r="G3171" s="2">
        <f t="shared" si="296"/>
        <v>0.22222222222222221</v>
      </c>
      <c r="H3171" s="2">
        <f t="shared" si="297"/>
        <v>0.16666666666666666</v>
      </c>
      <c r="U3171" s="3">
        <v>2</v>
      </c>
      <c r="V3171" s="3">
        <v>46</v>
      </c>
      <c r="W3171" s="1">
        <f t="shared" si="298"/>
        <v>24</v>
      </c>
      <c r="X3171" s="17">
        <f>IFERROR(Z3171/AB3171,0)</f>
        <v>24</v>
      </c>
      <c r="Y3171" s="3">
        <f>SUBTOTAL(109,I3171:V3171)</f>
        <v>48</v>
      </c>
      <c r="Z3171" s="3">
        <f>Y3171-N3171</f>
        <v>48</v>
      </c>
      <c r="AA3171" s="3">
        <f t="shared" si="299"/>
        <v>2</v>
      </c>
      <c r="AB3171" s="3">
        <f>COUNTA(I3171:V3171)-COUNTA(N3171)</f>
        <v>2</v>
      </c>
      <c r="AC3171" s="74">
        <f t="array" ref="AC3171">AVERAGE(IF((COLUMN(I3171:V3171)&lt;&gt;COLUMN(N3171)), I3171:V3171))</f>
        <v>3.6923076923076925</v>
      </c>
    </row>
    <row r="3172" spans="1:29" x14ac:dyDescent="0.35">
      <c r="A3172" t="s">
        <v>4485</v>
      </c>
      <c r="B3172" t="s">
        <v>4486</v>
      </c>
      <c r="C3172" t="s">
        <v>723</v>
      </c>
      <c r="D3172" s="1">
        <v>8</v>
      </c>
      <c r="E3172" s="2">
        <f t="shared" si="294"/>
        <v>0.66666666666666663</v>
      </c>
      <c r="F3172" s="2">
        <f t="shared" si="295"/>
        <v>0.33333333333333331</v>
      </c>
      <c r="G3172" s="2">
        <f t="shared" si="296"/>
        <v>0.22222222222222221</v>
      </c>
      <c r="H3172" s="2">
        <f t="shared" si="297"/>
        <v>0.16666666666666666</v>
      </c>
      <c r="U3172" s="3">
        <v>2</v>
      </c>
      <c r="V3172" s="3">
        <v>14</v>
      </c>
      <c r="W3172" s="1">
        <f t="shared" si="298"/>
        <v>8</v>
      </c>
      <c r="X3172" s="17">
        <f>IFERROR(Z3172/AB3172,0)</f>
        <v>8</v>
      </c>
      <c r="Y3172" s="3">
        <f>SUBTOTAL(109,I3172:V3172)</f>
        <v>16</v>
      </c>
      <c r="Z3172" s="3">
        <f>Y3172-N3172</f>
        <v>16</v>
      </c>
      <c r="AA3172" s="3">
        <f t="shared" si="299"/>
        <v>2</v>
      </c>
      <c r="AB3172" s="3">
        <f>COUNTA(I3172:V3172)-COUNTA(N3172)</f>
        <v>2</v>
      </c>
      <c r="AC3172" s="74">
        <f t="array" ref="AC3172">AVERAGE(IF((COLUMN(I3172:V3172)&lt;&gt;COLUMN(N3172)), I3172:V3172))</f>
        <v>1.2307692307692308</v>
      </c>
    </row>
    <row r="3173" spans="1:29" x14ac:dyDescent="0.35">
      <c r="A3173" t="s">
        <v>4487</v>
      </c>
      <c r="B3173" t="s">
        <v>1398</v>
      </c>
      <c r="C3173" t="s">
        <v>11</v>
      </c>
      <c r="D3173" s="1">
        <v>1</v>
      </c>
      <c r="E3173" s="2">
        <f t="shared" si="294"/>
        <v>0.33333333333333331</v>
      </c>
      <c r="F3173" s="2">
        <f t="shared" si="295"/>
        <v>0.16666666666666666</v>
      </c>
      <c r="G3173" s="2">
        <f t="shared" si="296"/>
        <v>0.1111111111111111</v>
      </c>
      <c r="H3173" s="2">
        <f t="shared" si="297"/>
        <v>8.3333333333333329E-2</v>
      </c>
      <c r="U3173" s="3">
        <v>1</v>
      </c>
      <c r="W3173" s="1">
        <f t="shared" si="298"/>
        <v>1</v>
      </c>
      <c r="X3173" s="17">
        <f>IFERROR(Z3173/AB3173,0)</f>
        <v>1</v>
      </c>
      <c r="Y3173" s="3">
        <f>SUBTOTAL(109,I3173:V3173)</f>
        <v>1</v>
      </c>
      <c r="Z3173" s="3">
        <f>Y3173-N3173</f>
        <v>1</v>
      </c>
      <c r="AA3173" s="3">
        <f t="shared" si="299"/>
        <v>1</v>
      </c>
      <c r="AB3173" s="3">
        <f>COUNTA(I3173:V3173)-COUNTA(N3173)</f>
        <v>1</v>
      </c>
      <c r="AC3173" s="74">
        <f t="array" ref="AC3173">AVERAGE(IF((COLUMN(I3173:V3173)&lt;&gt;COLUMN(N3173)), I3173:V3173))</f>
        <v>7.6923076923076927E-2</v>
      </c>
    </row>
    <row r="3174" spans="1:29" x14ac:dyDescent="0.35">
      <c r="A3174" t="s">
        <v>4488</v>
      </c>
      <c r="B3174" t="s">
        <v>302</v>
      </c>
      <c r="C3174" t="s">
        <v>11</v>
      </c>
      <c r="D3174" s="1">
        <v>1</v>
      </c>
      <c r="E3174" s="2">
        <f t="shared" si="294"/>
        <v>0.33333333333333331</v>
      </c>
      <c r="F3174" s="2">
        <f t="shared" si="295"/>
        <v>0.16666666666666666</v>
      </c>
      <c r="G3174" s="2">
        <f t="shared" si="296"/>
        <v>0.1111111111111111</v>
      </c>
      <c r="H3174" s="2">
        <f t="shared" si="297"/>
        <v>8.3333333333333329E-2</v>
      </c>
      <c r="U3174" s="3">
        <v>1</v>
      </c>
      <c r="W3174" s="1">
        <f t="shared" si="298"/>
        <v>1</v>
      </c>
      <c r="X3174" s="17">
        <f>IFERROR(Z3174/AB3174,0)</f>
        <v>1</v>
      </c>
      <c r="Y3174" s="3">
        <f>SUBTOTAL(109,I3174:V3174)</f>
        <v>1</v>
      </c>
      <c r="Z3174" s="3">
        <f>Y3174-N3174</f>
        <v>1</v>
      </c>
      <c r="AA3174" s="3">
        <f t="shared" si="299"/>
        <v>1</v>
      </c>
      <c r="AB3174" s="3">
        <f>COUNTA(I3174:V3174)-COUNTA(N3174)</f>
        <v>1</v>
      </c>
      <c r="AC3174" s="74">
        <f t="array" ref="AC3174">AVERAGE(IF((COLUMN(I3174:V3174)&lt;&gt;COLUMN(N3174)), I3174:V3174))</f>
        <v>7.6923076923076927E-2</v>
      </c>
    </row>
    <row r="3175" spans="1:29" x14ac:dyDescent="0.35">
      <c r="A3175" t="s">
        <v>4489</v>
      </c>
      <c r="B3175" t="s">
        <v>227</v>
      </c>
      <c r="C3175" t="s">
        <v>11</v>
      </c>
      <c r="D3175" s="1">
        <v>1</v>
      </c>
      <c r="E3175" s="2">
        <f t="shared" si="294"/>
        <v>0.33333333333333331</v>
      </c>
      <c r="F3175" s="2">
        <f t="shared" si="295"/>
        <v>0.16666666666666666</v>
      </c>
      <c r="G3175" s="2">
        <f t="shared" si="296"/>
        <v>0.1111111111111111</v>
      </c>
      <c r="H3175" s="2">
        <f t="shared" si="297"/>
        <v>8.3333333333333329E-2</v>
      </c>
      <c r="U3175" s="3">
        <v>1</v>
      </c>
      <c r="W3175" s="1">
        <f t="shared" si="298"/>
        <v>1</v>
      </c>
      <c r="X3175" s="17">
        <f>IFERROR(Z3175/AB3175,0)</f>
        <v>1</v>
      </c>
      <c r="Y3175" s="3">
        <f>SUBTOTAL(109,I3175:V3175)</f>
        <v>1</v>
      </c>
      <c r="Z3175" s="3">
        <f>Y3175-N3175</f>
        <v>1</v>
      </c>
      <c r="AA3175" s="3">
        <f t="shared" si="299"/>
        <v>1</v>
      </c>
      <c r="AB3175" s="3">
        <f>COUNTA(I3175:V3175)-COUNTA(N3175)</f>
        <v>1</v>
      </c>
      <c r="AC3175" s="74">
        <f t="array" ref="AC3175">AVERAGE(IF((COLUMN(I3175:V3175)&lt;&gt;COLUMN(N3175)), I3175:V3175))</f>
        <v>7.6923076923076927E-2</v>
      </c>
    </row>
    <row r="3176" spans="1:29" x14ac:dyDescent="0.35">
      <c r="A3176" t="s">
        <v>4490</v>
      </c>
      <c r="B3176" t="s">
        <v>253</v>
      </c>
      <c r="C3176" t="s">
        <v>2391</v>
      </c>
      <c r="D3176" s="1">
        <v>1</v>
      </c>
      <c r="E3176" s="2">
        <f t="shared" si="294"/>
        <v>0.33333333333333331</v>
      </c>
      <c r="F3176" s="2">
        <f t="shared" si="295"/>
        <v>0.16666666666666666</v>
      </c>
      <c r="G3176" s="2">
        <f t="shared" si="296"/>
        <v>0.1111111111111111</v>
      </c>
      <c r="H3176" s="2">
        <f t="shared" si="297"/>
        <v>8.3333333333333329E-2</v>
      </c>
      <c r="U3176" s="3">
        <v>1</v>
      </c>
      <c r="W3176" s="1">
        <f t="shared" si="298"/>
        <v>1</v>
      </c>
      <c r="X3176" s="17">
        <f>IFERROR(Z3176/AB3176,0)</f>
        <v>1</v>
      </c>
      <c r="Y3176" s="3">
        <f>SUBTOTAL(109,I3176:V3176)</f>
        <v>1</v>
      </c>
      <c r="Z3176" s="3">
        <f>Y3176-N3176</f>
        <v>1</v>
      </c>
      <c r="AA3176" s="3">
        <f t="shared" si="299"/>
        <v>1</v>
      </c>
      <c r="AB3176" s="3">
        <f>COUNTA(I3176:V3176)-COUNTA(N3176)</f>
        <v>1</v>
      </c>
      <c r="AC3176" s="74">
        <f t="array" ref="AC3176">AVERAGE(IF((COLUMN(I3176:V3176)&lt;&gt;COLUMN(N3176)), I3176:V3176))</f>
        <v>7.6923076923076927E-2</v>
      </c>
    </row>
    <row r="3177" spans="1:29" x14ac:dyDescent="0.35">
      <c r="A3177" t="s">
        <v>4491</v>
      </c>
      <c r="B3177" t="s">
        <v>4492</v>
      </c>
      <c r="C3177" t="s">
        <v>2605</v>
      </c>
      <c r="D3177" s="1">
        <v>2</v>
      </c>
      <c r="E3177" s="2">
        <f t="shared" si="294"/>
        <v>0.66666666666666663</v>
      </c>
      <c r="F3177" s="2">
        <f t="shared" si="295"/>
        <v>0.33333333333333331</v>
      </c>
      <c r="G3177" s="2">
        <f t="shared" si="296"/>
        <v>0.22222222222222221</v>
      </c>
      <c r="H3177" s="2">
        <f t="shared" si="297"/>
        <v>0.16666666666666666</v>
      </c>
      <c r="U3177" s="3">
        <v>2</v>
      </c>
      <c r="W3177" s="1">
        <f t="shared" si="298"/>
        <v>2</v>
      </c>
      <c r="X3177" s="17">
        <f>IFERROR(Z3177/AB3177,0)</f>
        <v>2</v>
      </c>
      <c r="Y3177" s="3">
        <f>SUBTOTAL(109,I3177:V3177)</f>
        <v>2</v>
      </c>
      <c r="Z3177" s="3">
        <f>Y3177-N3177</f>
        <v>2</v>
      </c>
      <c r="AA3177" s="3">
        <f t="shared" si="299"/>
        <v>1</v>
      </c>
      <c r="AB3177" s="3">
        <f>COUNTA(I3177:V3177)-COUNTA(N3177)</f>
        <v>1</v>
      </c>
      <c r="AC3177" s="74">
        <f t="array" ref="AC3177">AVERAGE(IF((COLUMN(I3177:V3177)&lt;&gt;COLUMN(N3177)), I3177:V3177))</f>
        <v>0.15384615384615385</v>
      </c>
    </row>
    <row r="3178" spans="1:29" x14ac:dyDescent="0.35">
      <c r="A3178" t="s">
        <v>4493</v>
      </c>
      <c r="B3178" t="s">
        <v>360</v>
      </c>
      <c r="C3178" t="s">
        <v>11</v>
      </c>
      <c r="D3178" s="1">
        <v>1</v>
      </c>
      <c r="E3178" s="2">
        <f t="shared" si="294"/>
        <v>0.33333333333333331</v>
      </c>
      <c r="F3178" s="2">
        <f t="shared" si="295"/>
        <v>0.16666666666666666</v>
      </c>
      <c r="G3178" s="2">
        <f t="shared" si="296"/>
        <v>0.1111111111111111</v>
      </c>
      <c r="H3178" s="2">
        <f t="shared" si="297"/>
        <v>8.3333333333333329E-2</v>
      </c>
      <c r="U3178" s="3">
        <v>1</v>
      </c>
      <c r="W3178" s="1">
        <f t="shared" si="298"/>
        <v>1</v>
      </c>
      <c r="X3178" s="17">
        <f>IFERROR(Z3178/AB3178,0)</f>
        <v>1</v>
      </c>
      <c r="Y3178" s="3">
        <f>SUBTOTAL(109,I3178:V3178)</f>
        <v>1</v>
      </c>
      <c r="Z3178" s="3">
        <f>Y3178-N3178</f>
        <v>1</v>
      </c>
      <c r="AA3178" s="3">
        <f t="shared" si="299"/>
        <v>1</v>
      </c>
      <c r="AB3178" s="3">
        <f>COUNTA(I3178:V3178)-COUNTA(N3178)</f>
        <v>1</v>
      </c>
      <c r="AC3178" s="74">
        <f t="array" ref="AC3178">AVERAGE(IF((COLUMN(I3178:V3178)&lt;&gt;COLUMN(N3178)), I3178:V3178))</f>
        <v>7.6923076923076927E-2</v>
      </c>
    </row>
    <row r="3179" spans="1:29" x14ac:dyDescent="0.35">
      <c r="A3179" t="s">
        <v>4494</v>
      </c>
      <c r="B3179" t="s">
        <v>800</v>
      </c>
      <c r="C3179" t="s">
        <v>1421</v>
      </c>
      <c r="D3179" s="1">
        <v>1.2</v>
      </c>
      <c r="E3179" s="2">
        <f t="shared" si="294"/>
        <v>0.66666666666666663</v>
      </c>
      <c r="F3179" s="2">
        <f t="shared" si="295"/>
        <v>0.83333333333333337</v>
      </c>
      <c r="G3179" s="2">
        <f t="shared" si="296"/>
        <v>0.66666666666666663</v>
      </c>
      <c r="H3179" s="2">
        <f t="shared" si="297"/>
        <v>0.5</v>
      </c>
      <c r="I3179" s="3">
        <v>1</v>
      </c>
      <c r="N3179" s="3">
        <v>1</v>
      </c>
      <c r="P3179" s="3">
        <v>1</v>
      </c>
      <c r="Q3179" s="3">
        <v>2</v>
      </c>
      <c r="S3179" s="3">
        <v>1</v>
      </c>
      <c r="U3179" s="3">
        <v>1</v>
      </c>
      <c r="V3179" s="3">
        <v>1</v>
      </c>
      <c r="W3179" s="1">
        <f t="shared" si="298"/>
        <v>1.2</v>
      </c>
      <c r="X3179" s="17">
        <f>IFERROR(Z3179/AB3179,0)</f>
        <v>1.1666666666666667</v>
      </c>
      <c r="Y3179" s="3">
        <f>SUBTOTAL(109,I3179:V3179)</f>
        <v>8</v>
      </c>
      <c r="Z3179" s="3">
        <f>Y3179-N3179</f>
        <v>7</v>
      </c>
      <c r="AA3179" s="3">
        <f t="shared" si="299"/>
        <v>7</v>
      </c>
      <c r="AB3179" s="3">
        <f>COUNTA(I3179:V3179)-COUNTA(N3179)</f>
        <v>6</v>
      </c>
      <c r="AC3179" s="74">
        <f t="array" ref="AC3179">AVERAGE(IF((COLUMN(I3179:V3179)&lt;&gt;COLUMN(N3179)), I3179:V3179))</f>
        <v>0.53846153846153844</v>
      </c>
    </row>
    <row r="3180" spans="1:29" x14ac:dyDescent="0.35">
      <c r="A3180" t="s">
        <v>4495</v>
      </c>
      <c r="B3180" t="s">
        <v>4496</v>
      </c>
      <c r="C3180" t="s">
        <v>723</v>
      </c>
      <c r="D3180" s="1">
        <v>1</v>
      </c>
      <c r="E3180" s="2">
        <f t="shared" si="294"/>
        <v>0.33333333333333331</v>
      </c>
      <c r="F3180" s="2">
        <f t="shared" si="295"/>
        <v>0.16666666666666666</v>
      </c>
      <c r="G3180" s="2">
        <f t="shared" si="296"/>
        <v>0.1111111111111111</v>
      </c>
      <c r="H3180" s="2">
        <f t="shared" si="297"/>
        <v>8.3333333333333329E-2</v>
      </c>
      <c r="U3180" s="3">
        <v>1</v>
      </c>
      <c r="V3180" s="3">
        <v>1</v>
      </c>
      <c r="W3180" s="1">
        <f t="shared" si="298"/>
        <v>1</v>
      </c>
      <c r="X3180" s="17">
        <f>IFERROR(Z3180/AB3180,0)</f>
        <v>1</v>
      </c>
      <c r="Y3180" s="3">
        <f>SUBTOTAL(109,I3180:V3180)</f>
        <v>2</v>
      </c>
      <c r="Z3180" s="3">
        <f>Y3180-N3180</f>
        <v>2</v>
      </c>
      <c r="AA3180" s="3">
        <f t="shared" si="299"/>
        <v>2</v>
      </c>
      <c r="AB3180" s="3">
        <f>COUNTA(I3180:V3180)-COUNTA(N3180)</f>
        <v>2</v>
      </c>
      <c r="AC3180" s="74">
        <f t="array" ref="AC3180">AVERAGE(IF((COLUMN(I3180:V3180)&lt;&gt;COLUMN(N3180)), I3180:V3180))</f>
        <v>0.15384615384615385</v>
      </c>
    </row>
    <row r="3181" spans="1:29" x14ac:dyDescent="0.35">
      <c r="A3181" t="s">
        <v>4497</v>
      </c>
      <c r="B3181" t="s">
        <v>470</v>
      </c>
      <c r="C3181" t="s">
        <v>2197</v>
      </c>
      <c r="D3181" s="1">
        <v>2</v>
      </c>
      <c r="E3181" s="2">
        <f t="shared" si="294"/>
        <v>0.66666666666666663</v>
      </c>
      <c r="F3181" s="2">
        <f t="shared" si="295"/>
        <v>0.33333333333333331</v>
      </c>
      <c r="G3181" s="2">
        <f t="shared" si="296"/>
        <v>0.22222222222222221</v>
      </c>
      <c r="H3181" s="2">
        <f t="shared" si="297"/>
        <v>0.16666666666666666</v>
      </c>
      <c r="U3181" s="3">
        <v>2</v>
      </c>
      <c r="W3181" s="1">
        <f t="shared" si="298"/>
        <v>2</v>
      </c>
      <c r="X3181" s="17">
        <f>IFERROR(Z3181/AB3181,0)</f>
        <v>2</v>
      </c>
      <c r="Y3181" s="3">
        <f>SUBTOTAL(109,I3181:V3181)</f>
        <v>2</v>
      </c>
      <c r="Z3181" s="3">
        <f>Y3181-N3181</f>
        <v>2</v>
      </c>
      <c r="AA3181" s="3">
        <f t="shared" si="299"/>
        <v>1</v>
      </c>
      <c r="AB3181" s="3">
        <f>COUNTA(I3181:V3181)-COUNTA(N3181)</f>
        <v>1</v>
      </c>
      <c r="AC3181" s="74">
        <f t="array" ref="AC3181">AVERAGE(IF((COLUMN(I3181:V3181)&lt;&gt;COLUMN(N3181)), I3181:V3181))</f>
        <v>0.15384615384615385</v>
      </c>
    </row>
    <row r="3182" spans="1:29" x14ac:dyDescent="0.35">
      <c r="A3182" t="s">
        <v>4498</v>
      </c>
      <c r="B3182" t="s">
        <v>4499</v>
      </c>
      <c r="C3182" t="s">
        <v>723</v>
      </c>
      <c r="D3182" s="1">
        <v>1</v>
      </c>
      <c r="E3182" s="2">
        <f t="shared" si="294"/>
        <v>0.33333333333333331</v>
      </c>
      <c r="F3182" s="2">
        <f t="shared" si="295"/>
        <v>0.16666666666666666</v>
      </c>
      <c r="G3182" s="2">
        <f t="shared" si="296"/>
        <v>0.1111111111111111</v>
      </c>
      <c r="H3182" s="2">
        <f t="shared" si="297"/>
        <v>8.3333333333333329E-2</v>
      </c>
      <c r="U3182" s="3">
        <v>1</v>
      </c>
      <c r="W3182" s="1">
        <f t="shared" si="298"/>
        <v>1</v>
      </c>
      <c r="X3182" s="17">
        <f>IFERROR(Z3182/AB3182,0)</f>
        <v>1</v>
      </c>
      <c r="Y3182" s="3">
        <f>SUBTOTAL(109,I3182:V3182)</f>
        <v>1</v>
      </c>
      <c r="Z3182" s="3">
        <f>Y3182-N3182</f>
        <v>1</v>
      </c>
      <c r="AA3182" s="3">
        <f t="shared" si="299"/>
        <v>1</v>
      </c>
      <c r="AB3182" s="3">
        <f>COUNTA(I3182:V3182)-COUNTA(N3182)</f>
        <v>1</v>
      </c>
      <c r="AC3182" s="74">
        <f t="array" ref="AC3182">AVERAGE(IF((COLUMN(I3182:V3182)&lt;&gt;COLUMN(N3182)), I3182:V3182))</f>
        <v>7.6923076923076927E-2</v>
      </c>
    </row>
    <row r="3183" spans="1:29" x14ac:dyDescent="0.35">
      <c r="A3183" t="s">
        <v>4500</v>
      </c>
      <c r="B3183" t="s">
        <v>183</v>
      </c>
      <c r="C3183" t="s">
        <v>723</v>
      </c>
      <c r="D3183" s="1">
        <v>1</v>
      </c>
      <c r="E3183" s="2">
        <f t="shared" si="294"/>
        <v>0.33333333333333331</v>
      </c>
      <c r="F3183" s="2">
        <f t="shared" si="295"/>
        <v>0.33333333333333331</v>
      </c>
      <c r="G3183" s="2">
        <f t="shared" si="296"/>
        <v>0.55555555555555558</v>
      </c>
      <c r="H3183" s="2">
        <f t="shared" si="297"/>
        <v>0.58333333333333337</v>
      </c>
      <c r="K3183" s="3">
        <v>1</v>
      </c>
      <c r="L3183" s="3">
        <v>1</v>
      </c>
      <c r="N3183" s="3">
        <v>3</v>
      </c>
      <c r="Q3183" s="3">
        <v>1</v>
      </c>
      <c r="U3183" s="3">
        <v>1</v>
      </c>
      <c r="V3183" s="3">
        <v>1</v>
      </c>
      <c r="W3183" s="1">
        <f t="shared" si="298"/>
        <v>1</v>
      </c>
      <c r="X3183" s="17">
        <f>IFERROR(Z3183/AB3183,0)</f>
        <v>1</v>
      </c>
      <c r="Y3183" s="3">
        <f>SUBTOTAL(109,I3183:V3183)</f>
        <v>8</v>
      </c>
      <c r="Z3183" s="3">
        <f>Y3183-N3183</f>
        <v>5</v>
      </c>
      <c r="AA3183" s="3">
        <f t="shared" si="299"/>
        <v>6</v>
      </c>
      <c r="AB3183" s="3">
        <f>COUNTA(I3183:V3183)-COUNTA(N3183)</f>
        <v>5</v>
      </c>
      <c r="AC3183" s="74">
        <f t="array" ref="AC3183">AVERAGE(IF((COLUMN(I3183:V3183)&lt;&gt;COLUMN(N3183)), I3183:V3183))</f>
        <v>0.38461538461538464</v>
      </c>
    </row>
    <row r="3184" spans="1:29" x14ac:dyDescent="0.35">
      <c r="A3184" t="s">
        <v>4501</v>
      </c>
      <c r="B3184" t="s">
        <v>75</v>
      </c>
      <c r="C3184" t="s">
        <v>723</v>
      </c>
      <c r="D3184" s="1">
        <v>1</v>
      </c>
      <c r="E3184" s="2">
        <f t="shared" si="294"/>
        <v>0.33333333333333331</v>
      </c>
      <c r="F3184" s="2">
        <f t="shared" si="295"/>
        <v>0.5</v>
      </c>
      <c r="G3184" s="2">
        <f t="shared" si="296"/>
        <v>0.55555555555555558</v>
      </c>
      <c r="H3184" s="2">
        <f t="shared" si="297"/>
        <v>0.58333333333333337</v>
      </c>
      <c r="K3184" s="3">
        <v>1</v>
      </c>
      <c r="L3184" s="3">
        <v>1</v>
      </c>
      <c r="N3184" s="3">
        <v>2</v>
      </c>
      <c r="P3184" s="3">
        <v>1</v>
      </c>
      <c r="Q3184" s="3">
        <v>1</v>
      </c>
      <c r="U3184" s="3">
        <v>1</v>
      </c>
      <c r="V3184" s="3">
        <v>1</v>
      </c>
      <c r="W3184" s="1">
        <f t="shared" si="298"/>
        <v>1</v>
      </c>
      <c r="X3184" s="17">
        <f>IFERROR(Z3184/AB3184,0)</f>
        <v>1</v>
      </c>
      <c r="Y3184" s="3">
        <f>SUBTOTAL(109,I3184:V3184)</f>
        <v>8</v>
      </c>
      <c r="Z3184" s="3">
        <f>Y3184-N3184</f>
        <v>6</v>
      </c>
      <c r="AA3184" s="3">
        <f t="shared" si="299"/>
        <v>7</v>
      </c>
      <c r="AB3184" s="3">
        <f>COUNTA(I3184:V3184)-COUNTA(N3184)</f>
        <v>6</v>
      </c>
      <c r="AC3184" s="74">
        <f t="array" ref="AC3184">AVERAGE(IF((COLUMN(I3184:V3184)&lt;&gt;COLUMN(N3184)), I3184:V3184))</f>
        <v>0.46153846153846156</v>
      </c>
    </row>
    <row r="3185" spans="1:29" x14ac:dyDescent="0.35">
      <c r="A3185" t="s">
        <v>4502</v>
      </c>
      <c r="B3185" t="s">
        <v>50</v>
      </c>
      <c r="C3185" t="s">
        <v>723</v>
      </c>
      <c r="D3185" s="1">
        <v>3</v>
      </c>
      <c r="E3185" s="2">
        <f t="shared" si="294"/>
        <v>1</v>
      </c>
      <c r="F3185" s="2">
        <f t="shared" si="295"/>
        <v>1.5</v>
      </c>
      <c r="G3185" s="2">
        <f t="shared" si="296"/>
        <v>2.7777777777777777</v>
      </c>
      <c r="H3185" s="2">
        <f t="shared" si="297"/>
        <v>2.5833333333333335</v>
      </c>
      <c r="K3185" s="3">
        <v>3</v>
      </c>
      <c r="L3185" s="3">
        <v>3</v>
      </c>
      <c r="N3185" s="3">
        <v>16</v>
      </c>
      <c r="P3185" s="3">
        <v>3</v>
      </c>
      <c r="Q3185" s="3">
        <v>3</v>
      </c>
      <c r="U3185" s="3">
        <v>3</v>
      </c>
      <c r="V3185" s="3">
        <v>3</v>
      </c>
      <c r="W3185" s="1">
        <f t="shared" si="298"/>
        <v>3</v>
      </c>
      <c r="X3185" s="17">
        <f>IFERROR(Z3185/AB3185,0)</f>
        <v>3</v>
      </c>
      <c r="Y3185" s="3">
        <f>SUBTOTAL(109,I3185:V3185)</f>
        <v>34</v>
      </c>
      <c r="Z3185" s="3">
        <f>Y3185-N3185</f>
        <v>18</v>
      </c>
      <c r="AA3185" s="3">
        <f t="shared" si="299"/>
        <v>7</v>
      </c>
      <c r="AB3185" s="3">
        <f>COUNTA(I3185:V3185)-COUNTA(N3185)</f>
        <v>6</v>
      </c>
      <c r="AC3185" s="74">
        <f t="array" ref="AC3185">AVERAGE(IF((COLUMN(I3185:V3185)&lt;&gt;COLUMN(N3185)), I3185:V3185))</f>
        <v>1.3846153846153846</v>
      </c>
    </row>
    <row r="3186" spans="1:29" x14ac:dyDescent="0.35">
      <c r="A3186" t="s">
        <v>4503</v>
      </c>
      <c r="B3186" t="s">
        <v>1404</v>
      </c>
      <c r="C3186" t="s">
        <v>2197</v>
      </c>
      <c r="D3186" s="1">
        <v>1</v>
      </c>
      <c r="E3186" s="2">
        <f t="shared" si="294"/>
        <v>0.33333333333333331</v>
      </c>
      <c r="F3186" s="2">
        <f t="shared" si="295"/>
        <v>0.16666666666666666</v>
      </c>
      <c r="G3186" s="2">
        <f t="shared" si="296"/>
        <v>0.1111111111111111</v>
      </c>
      <c r="H3186" s="2">
        <f t="shared" si="297"/>
        <v>8.3333333333333329E-2</v>
      </c>
      <c r="U3186" s="3">
        <v>1</v>
      </c>
      <c r="W3186" s="1">
        <f t="shared" si="298"/>
        <v>1</v>
      </c>
      <c r="X3186" s="17">
        <f>IFERROR(Z3186/AB3186,0)</f>
        <v>1</v>
      </c>
      <c r="Y3186" s="3">
        <f>SUBTOTAL(109,I3186:V3186)</f>
        <v>1</v>
      </c>
      <c r="Z3186" s="3">
        <f>Y3186-N3186</f>
        <v>1</v>
      </c>
      <c r="AA3186" s="3">
        <f t="shared" si="299"/>
        <v>1</v>
      </c>
      <c r="AB3186" s="3">
        <f>COUNTA(I3186:V3186)-COUNTA(N3186)</f>
        <v>1</v>
      </c>
      <c r="AC3186" s="74">
        <f t="array" ref="AC3186">AVERAGE(IF((COLUMN(I3186:V3186)&lt;&gt;COLUMN(N3186)), I3186:V3186))</f>
        <v>7.6923076923076927E-2</v>
      </c>
    </row>
    <row r="3187" spans="1:29" x14ac:dyDescent="0.35">
      <c r="A3187" t="s">
        <v>4504</v>
      </c>
      <c r="B3187" t="s">
        <v>3076</v>
      </c>
      <c r="C3187" t="s">
        <v>34</v>
      </c>
      <c r="D3187" s="1">
        <v>1</v>
      </c>
      <c r="E3187" s="2">
        <f t="shared" si="294"/>
        <v>0.33333333333333331</v>
      </c>
      <c r="F3187" s="2">
        <f t="shared" si="295"/>
        <v>0.16666666666666666</v>
      </c>
      <c r="G3187" s="2">
        <f t="shared" si="296"/>
        <v>0.1111111111111111</v>
      </c>
      <c r="H3187" s="2">
        <f t="shared" si="297"/>
        <v>8.3333333333333329E-2</v>
      </c>
      <c r="U3187" s="3">
        <v>1</v>
      </c>
      <c r="W3187" s="1">
        <f t="shared" si="298"/>
        <v>1</v>
      </c>
      <c r="X3187" s="17">
        <f>IFERROR(Z3187/AB3187,0)</f>
        <v>1</v>
      </c>
      <c r="Y3187" s="3">
        <f>SUBTOTAL(109,I3187:V3187)</f>
        <v>1</v>
      </c>
      <c r="Z3187" s="3">
        <f>Y3187-N3187</f>
        <v>1</v>
      </c>
      <c r="AA3187" s="3">
        <f t="shared" si="299"/>
        <v>1</v>
      </c>
      <c r="AB3187" s="3">
        <f>COUNTA(I3187:V3187)-COUNTA(N3187)</f>
        <v>1</v>
      </c>
      <c r="AC3187" s="74">
        <f t="array" ref="AC3187">AVERAGE(IF((COLUMN(I3187:V3187)&lt;&gt;COLUMN(N3187)), I3187:V3187))</f>
        <v>7.6923076923076927E-2</v>
      </c>
    </row>
    <row r="3188" spans="1:29" x14ac:dyDescent="0.35">
      <c r="A3188" t="s">
        <v>4505</v>
      </c>
      <c r="B3188" t="s">
        <v>622</v>
      </c>
      <c r="C3188" t="s">
        <v>34</v>
      </c>
      <c r="D3188" s="1">
        <v>1</v>
      </c>
      <c r="E3188" s="2">
        <f t="shared" si="294"/>
        <v>0.33333333333333331</v>
      </c>
      <c r="F3188" s="2">
        <f t="shared" si="295"/>
        <v>0.16666666666666666</v>
      </c>
      <c r="G3188" s="2">
        <f t="shared" si="296"/>
        <v>0.1111111111111111</v>
      </c>
      <c r="H3188" s="2">
        <f t="shared" si="297"/>
        <v>8.3333333333333329E-2</v>
      </c>
      <c r="U3188" s="3">
        <v>1</v>
      </c>
      <c r="V3188" s="3">
        <v>1</v>
      </c>
      <c r="W3188" s="1">
        <f t="shared" si="298"/>
        <v>1</v>
      </c>
      <c r="X3188" s="17">
        <f>IFERROR(Z3188/AB3188,0)</f>
        <v>1</v>
      </c>
      <c r="Y3188" s="3">
        <f>SUBTOTAL(109,I3188:V3188)</f>
        <v>2</v>
      </c>
      <c r="Z3188" s="3">
        <f>Y3188-N3188</f>
        <v>2</v>
      </c>
      <c r="AA3188" s="3">
        <f t="shared" si="299"/>
        <v>2</v>
      </c>
      <c r="AB3188" s="3">
        <f>COUNTA(I3188:V3188)-COUNTA(N3188)</f>
        <v>2</v>
      </c>
      <c r="AC3188" s="74">
        <f t="array" ref="AC3188">AVERAGE(IF((COLUMN(I3188:V3188)&lt;&gt;COLUMN(N3188)), I3188:V3188))</f>
        <v>0.15384615384615385</v>
      </c>
    </row>
    <row r="3189" spans="1:29" x14ac:dyDescent="0.35">
      <c r="A3189" t="s">
        <v>4506</v>
      </c>
      <c r="B3189" t="s">
        <v>2406</v>
      </c>
      <c r="C3189" t="s">
        <v>34</v>
      </c>
      <c r="D3189" s="1">
        <v>1</v>
      </c>
      <c r="E3189" s="2">
        <f t="shared" si="294"/>
        <v>0.33333333333333331</v>
      </c>
      <c r="F3189" s="2">
        <f t="shared" si="295"/>
        <v>0.16666666666666666</v>
      </c>
      <c r="G3189" s="2">
        <f t="shared" si="296"/>
        <v>0.1111111111111111</v>
      </c>
      <c r="H3189" s="2">
        <f t="shared" si="297"/>
        <v>8.3333333333333329E-2</v>
      </c>
      <c r="U3189" s="3">
        <v>1</v>
      </c>
      <c r="W3189" s="1">
        <f t="shared" si="298"/>
        <v>1</v>
      </c>
      <c r="X3189" s="17">
        <f>IFERROR(Z3189/AB3189,0)</f>
        <v>1</v>
      </c>
      <c r="Y3189" s="3">
        <f>SUBTOTAL(109,I3189:V3189)</f>
        <v>1</v>
      </c>
      <c r="Z3189" s="3">
        <f>Y3189-N3189</f>
        <v>1</v>
      </c>
      <c r="AA3189" s="3">
        <f t="shared" si="299"/>
        <v>1</v>
      </c>
      <c r="AB3189" s="3">
        <f>COUNTA(I3189:V3189)-COUNTA(N3189)</f>
        <v>1</v>
      </c>
      <c r="AC3189" s="74">
        <f t="array" ref="AC3189">AVERAGE(IF((COLUMN(I3189:V3189)&lt;&gt;COLUMN(N3189)), I3189:V3189))</f>
        <v>7.6923076923076927E-2</v>
      </c>
    </row>
    <row r="3190" spans="1:29" x14ac:dyDescent="0.35">
      <c r="A3190" t="s">
        <v>4507</v>
      </c>
      <c r="B3190" t="s">
        <v>155</v>
      </c>
      <c r="C3190" t="s">
        <v>2197</v>
      </c>
      <c r="D3190" s="1">
        <v>1</v>
      </c>
      <c r="E3190" s="2">
        <f t="shared" si="294"/>
        <v>0.33333333333333331</v>
      </c>
      <c r="F3190" s="2">
        <f t="shared" si="295"/>
        <v>0.16666666666666666</v>
      </c>
      <c r="G3190" s="2">
        <f t="shared" si="296"/>
        <v>0.1111111111111111</v>
      </c>
      <c r="H3190" s="2">
        <f t="shared" si="297"/>
        <v>8.3333333333333329E-2</v>
      </c>
      <c r="U3190" s="3">
        <v>1</v>
      </c>
      <c r="V3190" s="3">
        <v>1</v>
      </c>
      <c r="W3190" s="1">
        <f t="shared" si="298"/>
        <v>1</v>
      </c>
      <c r="X3190" s="17">
        <f>IFERROR(Z3190/AB3190,0)</f>
        <v>1</v>
      </c>
      <c r="Y3190" s="3">
        <f>SUBTOTAL(109,I3190:V3190)</f>
        <v>2</v>
      </c>
      <c r="Z3190" s="3">
        <f>Y3190-N3190</f>
        <v>2</v>
      </c>
      <c r="AA3190" s="3">
        <f t="shared" si="299"/>
        <v>2</v>
      </c>
      <c r="AB3190" s="3">
        <f>COUNTA(I3190:V3190)-COUNTA(N3190)</f>
        <v>2</v>
      </c>
      <c r="AC3190" s="74">
        <f t="array" ref="AC3190">AVERAGE(IF((COLUMN(I3190:V3190)&lt;&gt;COLUMN(N3190)), I3190:V3190))</f>
        <v>0.15384615384615385</v>
      </c>
    </row>
    <row r="3191" spans="1:29" x14ac:dyDescent="0.35">
      <c r="A3191" t="s">
        <v>4508</v>
      </c>
      <c r="B3191" t="s">
        <v>1372</v>
      </c>
      <c r="C3191" t="s">
        <v>2605</v>
      </c>
      <c r="D3191" s="1">
        <v>1</v>
      </c>
      <c r="E3191" s="2">
        <f t="shared" si="294"/>
        <v>0.33333333333333331</v>
      </c>
      <c r="F3191" s="2">
        <f t="shared" si="295"/>
        <v>0.16666666666666666</v>
      </c>
      <c r="G3191" s="2">
        <f t="shared" si="296"/>
        <v>0.1111111111111111</v>
      </c>
      <c r="H3191" s="2">
        <f t="shared" si="297"/>
        <v>8.3333333333333329E-2</v>
      </c>
      <c r="U3191" s="3">
        <v>1</v>
      </c>
      <c r="V3191" s="3">
        <v>1</v>
      </c>
      <c r="W3191" s="1">
        <f t="shared" si="298"/>
        <v>1</v>
      </c>
      <c r="X3191" s="17">
        <f>IFERROR(Z3191/AB3191,0)</f>
        <v>1</v>
      </c>
      <c r="Y3191" s="3">
        <f>SUBTOTAL(109,I3191:V3191)</f>
        <v>2</v>
      </c>
      <c r="Z3191" s="3">
        <f>Y3191-N3191</f>
        <v>2</v>
      </c>
      <c r="AA3191" s="3">
        <f t="shared" si="299"/>
        <v>2</v>
      </c>
      <c r="AB3191" s="3">
        <f>COUNTA(I3191:V3191)-COUNTA(N3191)</f>
        <v>2</v>
      </c>
      <c r="AC3191" s="74">
        <f t="array" ref="AC3191">AVERAGE(IF((COLUMN(I3191:V3191)&lt;&gt;COLUMN(N3191)), I3191:V3191))</f>
        <v>0.15384615384615385</v>
      </c>
    </row>
    <row r="3192" spans="1:29" x14ac:dyDescent="0.35">
      <c r="A3192" t="s">
        <v>4509</v>
      </c>
      <c r="B3192" t="s">
        <v>3525</v>
      </c>
      <c r="C3192" t="s">
        <v>723</v>
      </c>
      <c r="D3192" s="1">
        <v>1</v>
      </c>
      <c r="E3192" s="2">
        <f t="shared" si="294"/>
        <v>0.33333333333333331</v>
      </c>
      <c r="F3192" s="2">
        <f t="shared" si="295"/>
        <v>0.16666666666666666</v>
      </c>
      <c r="G3192" s="2">
        <f t="shared" si="296"/>
        <v>0.1111111111111111</v>
      </c>
      <c r="H3192" s="2">
        <f t="shared" si="297"/>
        <v>8.3333333333333329E-2</v>
      </c>
      <c r="U3192" s="3">
        <v>1</v>
      </c>
      <c r="W3192" s="1">
        <f t="shared" si="298"/>
        <v>1</v>
      </c>
      <c r="X3192" s="17">
        <f>IFERROR(Z3192/AB3192,0)</f>
        <v>1</v>
      </c>
      <c r="Y3192" s="3">
        <f>SUBTOTAL(109,I3192:V3192)</f>
        <v>1</v>
      </c>
      <c r="Z3192" s="3">
        <f>Y3192-N3192</f>
        <v>1</v>
      </c>
      <c r="AA3192" s="3">
        <f t="shared" si="299"/>
        <v>1</v>
      </c>
      <c r="AB3192" s="3">
        <f>COUNTA(I3192:V3192)-COUNTA(N3192)</f>
        <v>1</v>
      </c>
      <c r="AC3192" s="74">
        <f t="array" ref="AC3192">AVERAGE(IF((COLUMN(I3192:V3192)&lt;&gt;COLUMN(N3192)), I3192:V3192))</f>
        <v>7.6923076923076927E-2</v>
      </c>
    </row>
    <row r="3193" spans="1:29" x14ac:dyDescent="0.35">
      <c r="A3193" t="s">
        <v>4510</v>
      </c>
      <c r="B3193" t="s">
        <v>4511</v>
      </c>
      <c r="C3193" t="s">
        <v>1421</v>
      </c>
      <c r="D3193" s="1">
        <v>1</v>
      </c>
      <c r="E3193" s="2">
        <f t="shared" si="294"/>
        <v>0.33333333333333331</v>
      </c>
      <c r="F3193" s="2">
        <f t="shared" si="295"/>
        <v>0.16666666666666666</v>
      </c>
      <c r="G3193" s="2">
        <f t="shared" si="296"/>
        <v>0.1111111111111111</v>
      </c>
      <c r="H3193" s="2">
        <f t="shared" si="297"/>
        <v>8.3333333333333329E-2</v>
      </c>
      <c r="U3193" s="3">
        <v>1</v>
      </c>
      <c r="W3193" s="1">
        <f t="shared" si="298"/>
        <v>1</v>
      </c>
      <c r="X3193" s="17">
        <f>IFERROR(Z3193/AB3193,0)</f>
        <v>1</v>
      </c>
      <c r="Y3193" s="3">
        <f>SUBTOTAL(109,I3193:V3193)</f>
        <v>1</v>
      </c>
      <c r="Z3193" s="3">
        <f>Y3193-N3193</f>
        <v>1</v>
      </c>
      <c r="AA3193" s="3">
        <f t="shared" si="299"/>
        <v>1</v>
      </c>
      <c r="AB3193" s="3">
        <f>COUNTA(I3193:V3193)-COUNTA(N3193)</f>
        <v>1</v>
      </c>
      <c r="AC3193" s="74">
        <f t="array" ref="AC3193">AVERAGE(IF((COLUMN(I3193:V3193)&lt;&gt;COLUMN(N3193)), I3193:V3193))</f>
        <v>7.6923076923076927E-2</v>
      </c>
    </row>
    <row r="3194" spans="1:29" x14ac:dyDescent="0.35">
      <c r="A3194" t="s">
        <v>4512</v>
      </c>
      <c r="B3194" t="s">
        <v>669</v>
      </c>
      <c r="C3194" t="s">
        <v>723</v>
      </c>
      <c r="D3194" s="1">
        <v>1</v>
      </c>
      <c r="E3194" s="2">
        <f t="shared" si="294"/>
        <v>0.33333333333333331</v>
      </c>
      <c r="F3194" s="2">
        <f t="shared" si="295"/>
        <v>0.16666666666666666</v>
      </c>
      <c r="G3194" s="2">
        <f t="shared" si="296"/>
        <v>0.1111111111111111</v>
      </c>
      <c r="H3194" s="2">
        <f t="shared" si="297"/>
        <v>8.3333333333333329E-2</v>
      </c>
      <c r="U3194" s="3">
        <v>1</v>
      </c>
      <c r="W3194" s="1">
        <f t="shared" si="298"/>
        <v>1</v>
      </c>
      <c r="X3194" s="17">
        <f>IFERROR(Z3194/AB3194,0)</f>
        <v>1</v>
      </c>
      <c r="Y3194" s="3">
        <f>SUBTOTAL(109,I3194:V3194)</f>
        <v>1</v>
      </c>
      <c r="Z3194" s="3">
        <f>Y3194-N3194</f>
        <v>1</v>
      </c>
      <c r="AA3194" s="3">
        <f t="shared" si="299"/>
        <v>1</v>
      </c>
      <c r="AB3194" s="3">
        <f>COUNTA(I3194:V3194)-COUNTA(N3194)</f>
        <v>1</v>
      </c>
      <c r="AC3194" s="74">
        <f t="array" ref="AC3194">AVERAGE(IF((COLUMN(I3194:V3194)&lt;&gt;COLUMN(N3194)), I3194:V3194))</f>
        <v>7.6923076923076927E-2</v>
      </c>
    </row>
    <row r="3195" spans="1:29" x14ac:dyDescent="0.35">
      <c r="A3195" t="s">
        <v>4513</v>
      </c>
      <c r="B3195" t="s">
        <v>3008</v>
      </c>
      <c r="C3195" t="s">
        <v>723</v>
      </c>
      <c r="D3195" s="1">
        <v>1</v>
      </c>
      <c r="E3195" s="2">
        <f t="shared" si="294"/>
        <v>0.33333333333333331</v>
      </c>
      <c r="F3195" s="2">
        <f t="shared" si="295"/>
        <v>0.16666666666666666</v>
      </c>
      <c r="G3195" s="2">
        <f t="shared" si="296"/>
        <v>0.1111111111111111</v>
      </c>
      <c r="H3195" s="2">
        <f t="shared" si="297"/>
        <v>8.3333333333333329E-2</v>
      </c>
      <c r="U3195" s="3">
        <v>1</v>
      </c>
      <c r="W3195" s="1">
        <f t="shared" si="298"/>
        <v>1</v>
      </c>
      <c r="X3195" s="17">
        <f>IFERROR(Z3195/AB3195,0)</f>
        <v>1</v>
      </c>
      <c r="Y3195" s="3">
        <f>SUBTOTAL(109,I3195:V3195)</f>
        <v>1</v>
      </c>
      <c r="Z3195" s="3">
        <f>Y3195-N3195</f>
        <v>1</v>
      </c>
      <c r="AA3195" s="3">
        <f t="shared" si="299"/>
        <v>1</v>
      </c>
      <c r="AB3195" s="3">
        <f>COUNTA(I3195:V3195)-COUNTA(N3195)</f>
        <v>1</v>
      </c>
      <c r="AC3195" s="74">
        <f t="array" ref="AC3195">AVERAGE(IF((COLUMN(I3195:V3195)&lt;&gt;COLUMN(N3195)), I3195:V3195))</f>
        <v>7.6923076923076927E-2</v>
      </c>
    </row>
    <row r="3196" spans="1:29" x14ac:dyDescent="0.35">
      <c r="A3196" t="s">
        <v>4514</v>
      </c>
      <c r="B3196" t="s">
        <v>885</v>
      </c>
      <c r="C3196" t="s">
        <v>1421</v>
      </c>
      <c r="D3196" s="1">
        <v>3.1818181818181817</v>
      </c>
      <c r="E3196" s="2">
        <f t="shared" si="294"/>
        <v>2.6666666666666665</v>
      </c>
      <c r="F3196" s="2">
        <f t="shared" si="295"/>
        <v>3.8333333333333335</v>
      </c>
      <c r="G3196" s="2">
        <f t="shared" si="296"/>
        <v>4.2222222222222223</v>
      </c>
      <c r="H3196" s="2">
        <f t="shared" si="297"/>
        <v>3.5</v>
      </c>
      <c r="I3196" s="3">
        <v>15</v>
      </c>
      <c r="J3196" s="3">
        <v>2</v>
      </c>
      <c r="L3196" s="3">
        <v>2</v>
      </c>
      <c r="M3196" s="3">
        <v>2</v>
      </c>
      <c r="N3196" s="3">
        <v>10</v>
      </c>
      <c r="O3196" s="3">
        <v>3</v>
      </c>
      <c r="P3196" s="3">
        <v>4</v>
      </c>
      <c r="Q3196" s="3">
        <v>7</v>
      </c>
      <c r="R3196" s="3">
        <v>4</v>
      </c>
      <c r="S3196" s="3">
        <v>4</v>
      </c>
      <c r="T3196" s="3">
        <v>2</v>
      </c>
      <c r="U3196" s="3">
        <v>2</v>
      </c>
      <c r="V3196" s="3">
        <v>3</v>
      </c>
      <c r="W3196" s="1">
        <f t="shared" si="298"/>
        <v>3.1818181818181817</v>
      </c>
      <c r="X3196" s="17">
        <f>IFERROR(Z3196/AB3196,0)</f>
        <v>4.166666666666667</v>
      </c>
      <c r="Y3196" s="3">
        <f>SUBTOTAL(109,I3196:V3196)</f>
        <v>60</v>
      </c>
      <c r="Z3196" s="3">
        <f>Y3196-N3196</f>
        <v>50</v>
      </c>
      <c r="AA3196" s="3">
        <f t="shared" si="299"/>
        <v>13</v>
      </c>
      <c r="AB3196" s="3">
        <f>COUNTA(I3196:V3196)-COUNTA(N3196)</f>
        <v>12</v>
      </c>
      <c r="AC3196" s="74">
        <f t="array" ref="AC3196">AVERAGE(IF((COLUMN(I3196:V3196)&lt;&gt;COLUMN(N3196)), I3196:V3196))</f>
        <v>3.8461538461538463</v>
      </c>
    </row>
    <row r="3197" spans="1:29" x14ac:dyDescent="0.35">
      <c r="A3197" t="s">
        <v>4515</v>
      </c>
      <c r="B3197" t="s">
        <v>4516</v>
      </c>
      <c r="C3197" t="s">
        <v>723</v>
      </c>
      <c r="D3197" s="1">
        <v>1</v>
      </c>
      <c r="E3197" s="2">
        <f t="shared" si="294"/>
        <v>0.33333333333333331</v>
      </c>
      <c r="F3197" s="2">
        <f t="shared" si="295"/>
        <v>0.16666666666666666</v>
      </c>
      <c r="G3197" s="2">
        <f t="shared" si="296"/>
        <v>0.1111111111111111</v>
      </c>
      <c r="H3197" s="2">
        <f t="shared" si="297"/>
        <v>8.3333333333333329E-2</v>
      </c>
      <c r="U3197" s="3">
        <v>1</v>
      </c>
      <c r="V3197" s="3">
        <v>1</v>
      </c>
      <c r="W3197" s="1">
        <f t="shared" si="298"/>
        <v>1</v>
      </c>
      <c r="X3197" s="17">
        <f>IFERROR(Z3197/AB3197,0)</f>
        <v>1</v>
      </c>
      <c r="Y3197" s="3">
        <f>SUBTOTAL(109,I3197:V3197)</f>
        <v>2</v>
      </c>
      <c r="Z3197" s="3">
        <f>Y3197-N3197</f>
        <v>2</v>
      </c>
      <c r="AA3197" s="3">
        <f t="shared" si="299"/>
        <v>2</v>
      </c>
      <c r="AB3197" s="3">
        <f>COUNTA(I3197:V3197)-COUNTA(N3197)</f>
        <v>2</v>
      </c>
      <c r="AC3197" s="74">
        <f t="array" ref="AC3197">AVERAGE(IF((COLUMN(I3197:V3197)&lt;&gt;COLUMN(N3197)), I3197:V3197))</f>
        <v>0.15384615384615385</v>
      </c>
    </row>
    <row r="3198" spans="1:29" x14ac:dyDescent="0.35">
      <c r="A3198" t="s">
        <v>4517</v>
      </c>
      <c r="B3198" t="s">
        <v>3448</v>
      </c>
      <c r="C3198" t="s">
        <v>2391</v>
      </c>
      <c r="D3198" s="1">
        <v>1</v>
      </c>
      <c r="E3198" s="2">
        <f t="shared" ref="E3198:E3261" si="300">IFERROR(SUM(S3198:U3198)/3,"")</f>
        <v>0.33333333333333331</v>
      </c>
      <c r="F3198" s="2">
        <f t="shared" ref="F3198:F3261" si="301">IFERROR(SUM(P3198:U3198)/6,"")</f>
        <v>0.16666666666666666</v>
      </c>
      <c r="G3198" s="2">
        <f t="shared" ref="G3198:G3261" si="302">IFERROR(SUM(M3198:U3198)/9,"")</f>
        <v>0.1111111111111111</v>
      </c>
      <c r="H3198" s="2">
        <f t="shared" ref="H3198:H3261" si="303">IFERROR(SUM(J3198:U3198)/12,"")</f>
        <v>8.3333333333333329E-2</v>
      </c>
      <c r="U3198" s="3">
        <v>1</v>
      </c>
      <c r="V3198" s="3">
        <v>1</v>
      </c>
      <c r="W3198" s="1">
        <f t="shared" ref="W3198:W3261" si="304">IFERROR(AVERAGE((O3198:V3198),(J3198:M3198)),"0")</f>
        <v>1</v>
      </c>
      <c r="X3198" s="17">
        <f>IFERROR(Z3198/AB3198,0)</f>
        <v>1</v>
      </c>
      <c r="Y3198" s="3">
        <f>SUBTOTAL(109,I3198:V3198)</f>
        <v>2</v>
      </c>
      <c r="Z3198" s="3">
        <f>Y3198-N3198</f>
        <v>2</v>
      </c>
      <c r="AA3198" s="3">
        <f t="shared" si="299"/>
        <v>2</v>
      </c>
      <c r="AB3198" s="3">
        <f>COUNTA(I3198:V3198)-COUNTA(N3198)</f>
        <v>2</v>
      </c>
      <c r="AC3198" s="74">
        <f t="array" ref="AC3198">AVERAGE(IF((COLUMN(I3198:V3198)&lt;&gt;COLUMN(N3198)), I3198:V3198))</f>
        <v>0.15384615384615385</v>
      </c>
    </row>
    <row r="3199" spans="1:29" x14ac:dyDescent="0.35">
      <c r="A3199" t="s">
        <v>4518</v>
      </c>
      <c r="B3199" t="s">
        <v>2862</v>
      </c>
      <c r="C3199" t="s">
        <v>1421</v>
      </c>
      <c r="D3199" s="1">
        <v>2</v>
      </c>
      <c r="E3199" s="2">
        <f t="shared" si="300"/>
        <v>0.66666666666666663</v>
      </c>
      <c r="F3199" s="2">
        <f t="shared" si="301"/>
        <v>0.33333333333333331</v>
      </c>
      <c r="G3199" s="2">
        <f t="shared" si="302"/>
        <v>0.22222222222222221</v>
      </c>
      <c r="H3199" s="2">
        <f t="shared" si="303"/>
        <v>0.16666666666666666</v>
      </c>
      <c r="U3199" s="3">
        <v>2</v>
      </c>
      <c r="W3199" s="1">
        <f t="shared" si="304"/>
        <v>2</v>
      </c>
      <c r="X3199" s="17">
        <f>IFERROR(Z3199/AB3199,0)</f>
        <v>2</v>
      </c>
      <c r="Y3199" s="3">
        <f>SUBTOTAL(109,I3199:V3199)</f>
        <v>2</v>
      </c>
      <c r="Z3199" s="3">
        <f>Y3199-N3199</f>
        <v>2</v>
      </c>
      <c r="AA3199" s="3">
        <f t="shared" si="299"/>
        <v>1</v>
      </c>
      <c r="AB3199" s="3">
        <f>COUNTA(I3199:V3199)-COUNTA(N3199)</f>
        <v>1</v>
      </c>
      <c r="AC3199" s="74">
        <f t="array" ref="AC3199">AVERAGE(IF((COLUMN(I3199:V3199)&lt;&gt;COLUMN(N3199)), I3199:V3199))</f>
        <v>0.15384615384615385</v>
      </c>
    </row>
    <row r="3200" spans="1:29" x14ac:dyDescent="0.35">
      <c r="A3200" t="s">
        <v>4519</v>
      </c>
      <c r="B3200" t="s">
        <v>1510</v>
      </c>
      <c r="C3200" t="s">
        <v>723</v>
      </c>
      <c r="D3200" s="1">
        <v>1.8</v>
      </c>
      <c r="E3200" s="2">
        <f t="shared" si="300"/>
        <v>0.66666666666666663</v>
      </c>
      <c r="F3200" s="2">
        <f t="shared" si="301"/>
        <v>0.5</v>
      </c>
      <c r="G3200" s="2">
        <f t="shared" si="302"/>
        <v>0.88888888888888884</v>
      </c>
      <c r="H3200" s="2">
        <f t="shared" si="303"/>
        <v>1</v>
      </c>
      <c r="I3200" s="3">
        <v>4</v>
      </c>
      <c r="J3200" s="3">
        <v>4</v>
      </c>
      <c r="N3200" s="3">
        <v>3</v>
      </c>
      <c r="O3200" s="3">
        <v>2</v>
      </c>
      <c r="P3200" s="3">
        <v>1</v>
      </c>
      <c r="S3200" s="3">
        <v>1</v>
      </c>
      <c r="U3200" s="3">
        <v>1</v>
      </c>
      <c r="W3200" s="1">
        <f t="shared" si="304"/>
        <v>1.8</v>
      </c>
      <c r="X3200" s="17">
        <f>IFERROR(Z3200/AB3200,0)</f>
        <v>2.1666666666666665</v>
      </c>
      <c r="Y3200" s="3">
        <f>SUBTOTAL(109,I3200:V3200)</f>
        <v>16</v>
      </c>
      <c r="Z3200" s="3">
        <f>Y3200-N3200</f>
        <v>13</v>
      </c>
      <c r="AA3200" s="3">
        <f t="shared" si="299"/>
        <v>7</v>
      </c>
      <c r="AB3200" s="3">
        <f>COUNTA(I3200:V3200)-COUNTA(N3200)</f>
        <v>6</v>
      </c>
      <c r="AC3200" s="74">
        <f t="array" ref="AC3200">AVERAGE(IF((COLUMN(I3200:V3200)&lt;&gt;COLUMN(N3200)), I3200:V3200))</f>
        <v>1</v>
      </c>
    </row>
    <row r="3201" spans="1:29" x14ac:dyDescent="0.35">
      <c r="A3201" t="s">
        <v>4520</v>
      </c>
      <c r="B3201" t="s">
        <v>4521</v>
      </c>
      <c r="C3201" t="s">
        <v>723</v>
      </c>
      <c r="D3201" s="1">
        <v>1</v>
      </c>
      <c r="E3201" s="2">
        <f t="shared" si="300"/>
        <v>0.33333333333333331</v>
      </c>
      <c r="F3201" s="2">
        <f t="shared" si="301"/>
        <v>0.16666666666666666</v>
      </c>
      <c r="G3201" s="2">
        <f t="shared" si="302"/>
        <v>0.1111111111111111</v>
      </c>
      <c r="H3201" s="2">
        <f t="shared" si="303"/>
        <v>8.3333333333333329E-2</v>
      </c>
      <c r="U3201" s="3">
        <v>1</v>
      </c>
      <c r="W3201" s="1">
        <f t="shared" si="304"/>
        <v>1</v>
      </c>
      <c r="X3201" s="17">
        <f>IFERROR(Z3201/AB3201,0)</f>
        <v>1</v>
      </c>
      <c r="Y3201" s="3">
        <f>SUBTOTAL(109,I3201:V3201)</f>
        <v>1</v>
      </c>
      <c r="Z3201" s="3">
        <f>Y3201-N3201</f>
        <v>1</v>
      </c>
      <c r="AA3201" s="3">
        <f t="shared" si="299"/>
        <v>1</v>
      </c>
      <c r="AB3201" s="3">
        <f>COUNTA(I3201:V3201)-COUNTA(N3201)</f>
        <v>1</v>
      </c>
      <c r="AC3201" s="74">
        <f t="array" ref="AC3201">AVERAGE(IF((COLUMN(I3201:V3201)&lt;&gt;COLUMN(N3201)), I3201:V3201))</f>
        <v>7.6923076923076927E-2</v>
      </c>
    </row>
    <row r="3202" spans="1:29" x14ac:dyDescent="0.35">
      <c r="A3202" t="s">
        <v>4522</v>
      </c>
      <c r="B3202" t="s">
        <v>476</v>
      </c>
      <c r="C3202" t="s">
        <v>723</v>
      </c>
      <c r="D3202" s="1">
        <v>1</v>
      </c>
      <c r="E3202" s="2">
        <f t="shared" si="300"/>
        <v>0.33333333333333331</v>
      </c>
      <c r="F3202" s="2">
        <f t="shared" si="301"/>
        <v>0.16666666666666666</v>
      </c>
      <c r="G3202" s="2">
        <f t="shared" si="302"/>
        <v>0.1111111111111111</v>
      </c>
      <c r="H3202" s="2">
        <f t="shared" si="303"/>
        <v>8.3333333333333329E-2</v>
      </c>
      <c r="U3202" s="3">
        <v>1</v>
      </c>
      <c r="V3202" s="3">
        <v>1</v>
      </c>
      <c r="W3202" s="1">
        <f t="shared" si="304"/>
        <v>1</v>
      </c>
      <c r="X3202" s="17">
        <f>IFERROR(Z3202/AB3202,0)</f>
        <v>1</v>
      </c>
      <c r="Y3202" s="3">
        <f>SUBTOTAL(109,I3202:V3202)</f>
        <v>2</v>
      </c>
      <c r="Z3202" s="3">
        <f>Y3202-N3202</f>
        <v>2</v>
      </c>
      <c r="AA3202" s="3">
        <f t="shared" si="299"/>
        <v>2</v>
      </c>
      <c r="AB3202" s="3">
        <f>COUNTA(I3202:V3202)-COUNTA(N3202)</f>
        <v>2</v>
      </c>
      <c r="AC3202" s="74">
        <f t="array" ref="AC3202">AVERAGE(IF((COLUMN(I3202:V3202)&lt;&gt;COLUMN(N3202)), I3202:V3202))</f>
        <v>0.15384615384615385</v>
      </c>
    </row>
    <row r="3203" spans="1:29" x14ac:dyDescent="0.35">
      <c r="A3203" t="s">
        <v>4523</v>
      </c>
      <c r="B3203" t="s">
        <v>4524</v>
      </c>
      <c r="C3203" t="s">
        <v>1421</v>
      </c>
      <c r="D3203" s="1">
        <v>1</v>
      </c>
      <c r="E3203" s="2">
        <f t="shared" si="300"/>
        <v>0.33333333333333331</v>
      </c>
      <c r="F3203" s="2">
        <f t="shared" si="301"/>
        <v>0.16666666666666666</v>
      </c>
      <c r="G3203" s="2">
        <f t="shared" si="302"/>
        <v>0.1111111111111111</v>
      </c>
      <c r="H3203" s="2">
        <f t="shared" si="303"/>
        <v>8.3333333333333329E-2</v>
      </c>
      <c r="U3203" s="3">
        <v>1</v>
      </c>
      <c r="V3203" s="3">
        <v>1</v>
      </c>
      <c r="W3203" s="1">
        <f t="shared" si="304"/>
        <v>1</v>
      </c>
      <c r="X3203" s="17">
        <f>IFERROR(Z3203/AB3203,0)</f>
        <v>1</v>
      </c>
      <c r="Y3203" s="3">
        <f>SUBTOTAL(109,I3203:V3203)</f>
        <v>2</v>
      </c>
      <c r="Z3203" s="3">
        <f>Y3203-N3203</f>
        <v>2</v>
      </c>
      <c r="AA3203" s="3">
        <f t="shared" si="299"/>
        <v>2</v>
      </c>
      <c r="AB3203" s="3">
        <f>COUNTA(I3203:V3203)-COUNTA(N3203)</f>
        <v>2</v>
      </c>
      <c r="AC3203" s="74">
        <f t="array" ref="AC3203">AVERAGE(IF((COLUMN(I3203:V3203)&lt;&gt;COLUMN(N3203)), I3203:V3203))</f>
        <v>0.15384615384615385</v>
      </c>
    </row>
    <row r="3204" spans="1:29" x14ac:dyDescent="0.35">
      <c r="A3204" t="s">
        <v>4525</v>
      </c>
      <c r="B3204" t="s">
        <v>1205</v>
      </c>
      <c r="C3204" t="s">
        <v>1421</v>
      </c>
      <c r="D3204" s="1">
        <v>1</v>
      </c>
      <c r="E3204" s="2">
        <f t="shared" si="300"/>
        <v>0.33333333333333331</v>
      </c>
      <c r="F3204" s="2">
        <f t="shared" si="301"/>
        <v>0.16666666666666666</v>
      </c>
      <c r="G3204" s="2">
        <f t="shared" si="302"/>
        <v>0.1111111111111111</v>
      </c>
      <c r="H3204" s="2">
        <f t="shared" si="303"/>
        <v>8.3333333333333329E-2</v>
      </c>
      <c r="U3204" s="3">
        <v>1</v>
      </c>
      <c r="V3204" s="3">
        <v>1</v>
      </c>
      <c r="W3204" s="1">
        <f t="shared" si="304"/>
        <v>1</v>
      </c>
      <c r="X3204" s="17">
        <f>IFERROR(Z3204/AB3204,0)</f>
        <v>1</v>
      </c>
      <c r="Y3204" s="3">
        <f>SUBTOTAL(109,I3204:V3204)</f>
        <v>2</v>
      </c>
      <c r="Z3204" s="3">
        <f>Y3204-N3204</f>
        <v>2</v>
      </c>
      <c r="AA3204" s="3">
        <f t="shared" si="299"/>
        <v>2</v>
      </c>
      <c r="AB3204" s="3">
        <f>COUNTA(I3204:V3204)-COUNTA(N3204)</f>
        <v>2</v>
      </c>
      <c r="AC3204" s="74">
        <f t="array" ref="AC3204">AVERAGE(IF((COLUMN(I3204:V3204)&lt;&gt;COLUMN(N3204)), I3204:V3204))</f>
        <v>0.15384615384615385</v>
      </c>
    </row>
    <row r="3205" spans="1:29" x14ac:dyDescent="0.35">
      <c r="A3205" t="s">
        <v>4526</v>
      </c>
      <c r="B3205" t="s">
        <v>1335</v>
      </c>
      <c r="C3205" t="s">
        <v>1421</v>
      </c>
      <c r="D3205" s="1">
        <v>2</v>
      </c>
      <c r="E3205" s="2">
        <f t="shared" si="300"/>
        <v>0.66666666666666663</v>
      </c>
      <c r="F3205" s="2">
        <f t="shared" si="301"/>
        <v>0.33333333333333331</v>
      </c>
      <c r="G3205" s="2">
        <f t="shared" si="302"/>
        <v>0.22222222222222221</v>
      </c>
      <c r="H3205" s="2">
        <f t="shared" si="303"/>
        <v>0.16666666666666666</v>
      </c>
      <c r="U3205" s="3">
        <v>2</v>
      </c>
      <c r="V3205" s="3">
        <v>2</v>
      </c>
      <c r="W3205" s="1">
        <f t="shared" si="304"/>
        <v>2</v>
      </c>
      <c r="X3205" s="17">
        <f>IFERROR(Z3205/AB3205,0)</f>
        <v>2</v>
      </c>
      <c r="Y3205" s="3">
        <f>SUBTOTAL(109,I3205:V3205)</f>
        <v>4</v>
      </c>
      <c r="Z3205" s="3">
        <f>Y3205-N3205</f>
        <v>4</v>
      </c>
      <c r="AA3205" s="3">
        <f t="shared" si="299"/>
        <v>2</v>
      </c>
      <c r="AB3205" s="3">
        <f>COUNTA(I3205:V3205)-COUNTA(N3205)</f>
        <v>2</v>
      </c>
      <c r="AC3205" s="74">
        <f t="array" ref="AC3205">AVERAGE(IF((COLUMN(I3205:V3205)&lt;&gt;COLUMN(N3205)), I3205:V3205))</f>
        <v>0.30769230769230771</v>
      </c>
    </row>
    <row r="3206" spans="1:29" x14ac:dyDescent="0.35">
      <c r="A3206" t="s">
        <v>4527</v>
      </c>
      <c r="B3206" t="s">
        <v>4528</v>
      </c>
      <c r="C3206" t="s">
        <v>723</v>
      </c>
      <c r="D3206" s="1">
        <v>3.6666666666666665</v>
      </c>
      <c r="E3206" s="2">
        <f t="shared" si="300"/>
        <v>0.33333333333333331</v>
      </c>
      <c r="F3206" s="2">
        <f t="shared" si="301"/>
        <v>1.8333333333333333</v>
      </c>
      <c r="G3206" s="2">
        <f t="shared" si="302"/>
        <v>1.2222222222222223</v>
      </c>
      <c r="H3206" s="2">
        <f t="shared" si="303"/>
        <v>0.91666666666666663</v>
      </c>
      <c r="P3206" s="3">
        <v>4</v>
      </c>
      <c r="Q3206" s="3">
        <v>6</v>
      </c>
      <c r="U3206" s="3">
        <v>1</v>
      </c>
      <c r="W3206" s="1">
        <f t="shared" si="304"/>
        <v>3.6666666666666665</v>
      </c>
      <c r="X3206" s="17">
        <f>IFERROR(Z3206/AB3206,0)</f>
        <v>3.6666666666666665</v>
      </c>
      <c r="Y3206" s="3">
        <f>SUBTOTAL(109,I3206:V3206)</f>
        <v>11</v>
      </c>
      <c r="Z3206" s="3">
        <f>Y3206-N3206</f>
        <v>11</v>
      </c>
      <c r="AA3206" s="3">
        <f t="shared" si="299"/>
        <v>3</v>
      </c>
      <c r="AB3206" s="3">
        <f>COUNTA(I3206:V3206)-COUNTA(N3206)</f>
        <v>3</v>
      </c>
      <c r="AC3206" s="74">
        <f t="array" ref="AC3206">AVERAGE(IF((COLUMN(I3206:V3206)&lt;&gt;COLUMN(N3206)), I3206:V3206))</f>
        <v>0.84615384615384615</v>
      </c>
    </row>
    <row r="3207" spans="1:29" x14ac:dyDescent="0.35">
      <c r="A3207" t="s">
        <v>4529</v>
      </c>
      <c r="B3207" t="s">
        <v>4484</v>
      </c>
      <c r="C3207" t="s">
        <v>1421</v>
      </c>
      <c r="D3207" s="1">
        <v>23</v>
      </c>
      <c r="E3207" s="2">
        <f t="shared" si="300"/>
        <v>0</v>
      </c>
      <c r="F3207" s="2">
        <f t="shared" si="301"/>
        <v>0</v>
      </c>
      <c r="G3207" s="2">
        <f t="shared" si="302"/>
        <v>0</v>
      </c>
      <c r="H3207" s="2">
        <f t="shared" si="303"/>
        <v>0</v>
      </c>
      <c r="V3207" s="3">
        <v>23</v>
      </c>
      <c r="W3207" s="1">
        <f t="shared" si="304"/>
        <v>23</v>
      </c>
      <c r="X3207" s="17">
        <f>IFERROR(Z3207/AB3207,0)</f>
        <v>23</v>
      </c>
      <c r="Y3207" s="3">
        <f>SUBTOTAL(109,I3207:V3207)</f>
        <v>23</v>
      </c>
      <c r="Z3207" s="3">
        <f>Y3207-N3207</f>
        <v>23</v>
      </c>
      <c r="AA3207" s="3">
        <f t="shared" ref="AA3207:AA3270" si="305">COUNTA(I3207:V3207)</f>
        <v>1</v>
      </c>
      <c r="AB3207" s="3">
        <f>COUNTA(I3207:V3207)-COUNTA(N3207)</f>
        <v>1</v>
      </c>
      <c r="AC3207" s="74">
        <f t="array" ref="AC3207">AVERAGE(IF((COLUMN(I3207:V3207)&lt;&gt;COLUMN(N3207)), I3207:V3207))</f>
        <v>1.7692307692307692</v>
      </c>
    </row>
    <row r="3208" spans="1:29" x14ac:dyDescent="0.35">
      <c r="A3208" t="s">
        <v>4530</v>
      </c>
      <c r="B3208" t="s">
        <v>4486</v>
      </c>
      <c r="C3208" t="s">
        <v>1421</v>
      </c>
      <c r="D3208" s="1">
        <v>16</v>
      </c>
      <c r="E3208" s="2">
        <f t="shared" si="300"/>
        <v>0</v>
      </c>
      <c r="F3208" s="2">
        <f t="shared" si="301"/>
        <v>0</v>
      </c>
      <c r="G3208" s="2">
        <f t="shared" si="302"/>
        <v>0</v>
      </c>
      <c r="H3208" s="2">
        <f t="shared" si="303"/>
        <v>0</v>
      </c>
      <c r="V3208" s="3">
        <v>16</v>
      </c>
      <c r="W3208" s="1">
        <f t="shared" si="304"/>
        <v>16</v>
      </c>
      <c r="X3208" s="17">
        <f>IFERROR(Z3208/AB3208,0)</f>
        <v>16</v>
      </c>
      <c r="Y3208" s="3">
        <f>SUBTOTAL(109,I3208:V3208)</f>
        <v>16</v>
      </c>
      <c r="Z3208" s="3">
        <f>Y3208-N3208</f>
        <v>16</v>
      </c>
      <c r="AA3208" s="3">
        <f t="shared" si="305"/>
        <v>1</v>
      </c>
      <c r="AB3208" s="3">
        <f>COUNTA(I3208:V3208)-COUNTA(N3208)</f>
        <v>1</v>
      </c>
      <c r="AC3208" s="74">
        <f t="array" ref="AC3208">AVERAGE(IF((COLUMN(I3208:V3208)&lt;&gt;COLUMN(N3208)), I3208:V3208))</f>
        <v>1.2307692307692308</v>
      </c>
    </row>
    <row r="3209" spans="1:29" x14ac:dyDescent="0.35">
      <c r="A3209" t="s">
        <v>4531</v>
      </c>
      <c r="B3209" t="s">
        <v>206</v>
      </c>
      <c r="C3209" t="s">
        <v>11</v>
      </c>
      <c r="D3209" s="1">
        <v>1</v>
      </c>
      <c r="E3209" s="2">
        <f t="shared" si="300"/>
        <v>0</v>
      </c>
      <c r="F3209" s="2">
        <f t="shared" si="301"/>
        <v>0</v>
      </c>
      <c r="G3209" s="2">
        <f t="shared" si="302"/>
        <v>0</v>
      </c>
      <c r="H3209" s="2">
        <f t="shared" si="303"/>
        <v>0</v>
      </c>
      <c r="V3209" s="3">
        <v>1</v>
      </c>
      <c r="W3209" s="1">
        <f t="shared" si="304"/>
        <v>1</v>
      </c>
      <c r="X3209" s="17">
        <f>IFERROR(Z3209/AB3209,0)</f>
        <v>1</v>
      </c>
      <c r="Y3209" s="3">
        <f>SUBTOTAL(109,I3209:V3209)</f>
        <v>1</v>
      </c>
      <c r="Z3209" s="3">
        <f>Y3209-N3209</f>
        <v>1</v>
      </c>
      <c r="AA3209" s="3">
        <f t="shared" si="305"/>
        <v>1</v>
      </c>
      <c r="AB3209" s="3">
        <f>COUNTA(I3209:V3209)-COUNTA(N3209)</f>
        <v>1</v>
      </c>
      <c r="AC3209" s="74">
        <f t="array" ref="AC3209">AVERAGE(IF((COLUMN(I3209:V3209)&lt;&gt;COLUMN(N3209)), I3209:V3209))</f>
        <v>7.6923076923076927E-2</v>
      </c>
    </row>
    <row r="3210" spans="1:29" x14ac:dyDescent="0.35">
      <c r="A3210" t="s">
        <v>4532</v>
      </c>
      <c r="B3210" t="s">
        <v>3107</v>
      </c>
      <c r="C3210" t="s">
        <v>723</v>
      </c>
      <c r="D3210" s="1">
        <v>26</v>
      </c>
      <c r="E3210" s="2">
        <f t="shared" si="300"/>
        <v>0</v>
      </c>
      <c r="F3210" s="2">
        <f t="shared" si="301"/>
        <v>0</v>
      </c>
      <c r="G3210" s="2">
        <f t="shared" si="302"/>
        <v>0</v>
      </c>
      <c r="H3210" s="2">
        <f t="shared" si="303"/>
        <v>0</v>
      </c>
      <c r="V3210" s="3">
        <v>26</v>
      </c>
      <c r="W3210" s="1">
        <f t="shared" si="304"/>
        <v>26</v>
      </c>
      <c r="X3210" s="17">
        <f>IFERROR(Z3210/AB3210,0)</f>
        <v>26</v>
      </c>
      <c r="Y3210" s="3">
        <f>SUBTOTAL(109,I3210:V3210)</f>
        <v>26</v>
      </c>
      <c r="Z3210" s="3">
        <f>Y3210-N3210</f>
        <v>26</v>
      </c>
      <c r="AA3210" s="3">
        <f t="shared" si="305"/>
        <v>1</v>
      </c>
      <c r="AB3210" s="3">
        <f>COUNTA(I3210:V3210)-COUNTA(N3210)</f>
        <v>1</v>
      </c>
      <c r="AC3210" s="74">
        <f t="array" ref="AC3210">AVERAGE(IF((COLUMN(I3210:V3210)&lt;&gt;COLUMN(N3210)), I3210:V3210))</f>
        <v>2</v>
      </c>
    </row>
    <row r="3211" spans="1:29" x14ac:dyDescent="0.35">
      <c r="A3211" t="s">
        <v>4533</v>
      </c>
      <c r="B3211" t="s">
        <v>3351</v>
      </c>
      <c r="C3211" t="s">
        <v>1421</v>
      </c>
      <c r="D3211" s="1">
        <v>3</v>
      </c>
      <c r="E3211" s="2">
        <f t="shared" si="300"/>
        <v>0</v>
      </c>
      <c r="F3211" s="2">
        <f t="shared" si="301"/>
        <v>0</v>
      </c>
      <c r="G3211" s="2">
        <f t="shared" si="302"/>
        <v>0</v>
      </c>
      <c r="H3211" s="2">
        <f t="shared" si="303"/>
        <v>0</v>
      </c>
      <c r="V3211" s="3">
        <v>3</v>
      </c>
      <c r="W3211" s="1">
        <f t="shared" si="304"/>
        <v>3</v>
      </c>
      <c r="X3211" s="17">
        <f>IFERROR(Z3211/AB3211,0)</f>
        <v>3</v>
      </c>
      <c r="Y3211" s="3">
        <f>SUBTOTAL(109,I3211:V3211)</f>
        <v>3</v>
      </c>
      <c r="Z3211" s="3">
        <f>Y3211-N3211</f>
        <v>3</v>
      </c>
      <c r="AA3211" s="3">
        <f t="shared" si="305"/>
        <v>1</v>
      </c>
      <c r="AB3211" s="3">
        <f>COUNTA(I3211:V3211)-COUNTA(N3211)</f>
        <v>1</v>
      </c>
      <c r="AC3211" s="74">
        <f t="array" ref="AC3211">AVERAGE(IF((COLUMN(I3211:V3211)&lt;&gt;COLUMN(N3211)), I3211:V3211))</f>
        <v>0.23076923076923078</v>
      </c>
    </row>
    <row r="3212" spans="1:29" x14ac:dyDescent="0.35">
      <c r="A3212" t="s">
        <v>4534</v>
      </c>
      <c r="B3212" t="s">
        <v>4484</v>
      </c>
      <c r="C3212" t="s">
        <v>2605</v>
      </c>
      <c r="D3212" s="1">
        <v>58</v>
      </c>
      <c r="E3212" s="2">
        <f t="shared" si="300"/>
        <v>0</v>
      </c>
      <c r="F3212" s="2">
        <f t="shared" si="301"/>
        <v>0</v>
      </c>
      <c r="G3212" s="2">
        <f t="shared" si="302"/>
        <v>0</v>
      </c>
      <c r="H3212" s="2">
        <f t="shared" si="303"/>
        <v>0</v>
      </c>
      <c r="V3212" s="3">
        <v>58</v>
      </c>
      <c r="W3212" s="1">
        <f t="shared" si="304"/>
        <v>58</v>
      </c>
      <c r="X3212" s="17">
        <f>IFERROR(Z3212/AB3212,0)</f>
        <v>58</v>
      </c>
      <c r="Y3212" s="3">
        <f>SUBTOTAL(109,I3212:V3212)</f>
        <v>58</v>
      </c>
      <c r="Z3212" s="3">
        <f>Y3212-N3212</f>
        <v>58</v>
      </c>
      <c r="AA3212" s="3">
        <f t="shared" si="305"/>
        <v>1</v>
      </c>
      <c r="AB3212" s="3">
        <f>COUNTA(I3212:V3212)-COUNTA(N3212)</f>
        <v>1</v>
      </c>
      <c r="AC3212" s="74">
        <f t="array" ref="AC3212">AVERAGE(IF((COLUMN(I3212:V3212)&lt;&gt;COLUMN(N3212)), I3212:V3212))</f>
        <v>4.4615384615384617</v>
      </c>
    </row>
    <row r="3213" spans="1:29" x14ac:dyDescent="0.35">
      <c r="A3213" t="s">
        <v>4535</v>
      </c>
      <c r="B3213" t="s">
        <v>1538</v>
      </c>
      <c r="C3213" t="s">
        <v>2605</v>
      </c>
      <c r="D3213" s="1">
        <v>1</v>
      </c>
      <c r="E3213" s="2">
        <f t="shared" si="300"/>
        <v>0</v>
      </c>
      <c r="F3213" s="2">
        <f t="shared" si="301"/>
        <v>0</v>
      </c>
      <c r="G3213" s="2">
        <f t="shared" si="302"/>
        <v>0</v>
      </c>
      <c r="H3213" s="2">
        <f t="shared" si="303"/>
        <v>0</v>
      </c>
      <c r="V3213" s="3">
        <v>1</v>
      </c>
      <c r="W3213" s="1">
        <f t="shared" si="304"/>
        <v>1</v>
      </c>
      <c r="X3213" s="17">
        <f>IFERROR(Z3213/AB3213,0)</f>
        <v>1</v>
      </c>
      <c r="Y3213" s="3">
        <f>SUBTOTAL(109,I3213:V3213)</f>
        <v>1</v>
      </c>
      <c r="Z3213" s="3">
        <f>Y3213-N3213</f>
        <v>1</v>
      </c>
      <c r="AA3213" s="3">
        <f t="shared" si="305"/>
        <v>1</v>
      </c>
      <c r="AB3213" s="3">
        <f>COUNTA(I3213:V3213)-COUNTA(N3213)</f>
        <v>1</v>
      </c>
      <c r="AC3213" s="74">
        <f t="array" ref="AC3213">AVERAGE(IF((COLUMN(I3213:V3213)&lt;&gt;COLUMN(N3213)), I3213:V3213))</f>
        <v>7.6923076923076927E-2</v>
      </c>
    </row>
    <row r="3214" spans="1:29" x14ac:dyDescent="0.35">
      <c r="A3214" t="s">
        <v>4536</v>
      </c>
      <c r="B3214" t="s">
        <v>857</v>
      </c>
      <c r="C3214" t="s">
        <v>1421</v>
      </c>
      <c r="D3214" s="1">
        <v>14</v>
      </c>
      <c r="E3214" s="2">
        <f t="shared" si="300"/>
        <v>14.333333333333334</v>
      </c>
      <c r="F3214" s="2">
        <f t="shared" si="301"/>
        <v>15.666666666666666</v>
      </c>
      <c r="G3214" s="2">
        <f t="shared" si="302"/>
        <v>20.666666666666668</v>
      </c>
      <c r="H3214" s="2">
        <f t="shared" si="303"/>
        <v>17.583333333333332</v>
      </c>
      <c r="I3214" s="3">
        <v>46</v>
      </c>
      <c r="J3214" s="3">
        <v>11</v>
      </c>
      <c r="K3214" s="3">
        <v>5</v>
      </c>
      <c r="L3214" s="3">
        <v>9</v>
      </c>
      <c r="M3214" s="3">
        <v>11</v>
      </c>
      <c r="N3214" s="3">
        <v>55</v>
      </c>
      <c r="O3214" s="3">
        <v>26</v>
      </c>
      <c r="P3214" s="3">
        <v>14</v>
      </c>
      <c r="Q3214" s="3">
        <v>17</v>
      </c>
      <c r="R3214" s="3">
        <v>20</v>
      </c>
      <c r="S3214" s="3">
        <v>23</v>
      </c>
      <c r="T3214" s="3">
        <v>6</v>
      </c>
      <c r="U3214" s="3">
        <v>14</v>
      </c>
      <c r="V3214" s="3">
        <v>12</v>
      </c>
      <c r="W3214" s="1">
        <f t="shared" si="304"/>
        <v>14</v>
      </c>
      <c r="X3214" s="17">
        <f>IFERROR(Z3214/AB3214,0)</f>
        <v>16.46153846153846</v>
      </c>
      <c r="Y3214" s="3">
        <f>SUBTOTAL(109,I3214:V3214)</f>
        <v>269</v>
      </c>
      <c r="Z3214" s="3">
        <f>Y3214-N3214</f>
        <v>214</v>
      </c>
      <c r="AA3214" s="3">
        <f t="shared" si="305"/>
        <v>14</v>
      </c>
      <c r="AB3214" s="3">
        <f>COUNTA(I3214:V3214)-COUNTA(N3214)</f>
        <v>13</v>
      </c>
      <c r="AC3214" s="74">
        <f t="array" ref="AC3214">AVERAGE(IF((COLUMN(I3214:V3214)&lt;&gt;COLUMN(N3214)), I3214:V3214))</f>
        <v>16.46153846153846</v>
      </c>
    </row>
    <row r="3215" spans="1:29" x14ac:dyDescent="0.35">
      <c r="A3215" t="s">
        <v>4537</v>
      </c>
      <c r="B3215" t="s">
        <v>4486</v>
      </c>
      <c r="C3215" t="s">
        <v>2605</v>
      </c>
      <c r="D3215" s="1">
        <v>31</v>
      </c>
      <c r="E3215" s="2">
        <f t="shared" si="300"/>
        <v>0</v>
      </c>
      <c r="F3215" s="2">
        <f t="shared" si="301"/>
        <v>0</v>
      </c>
      <c r="G3215" s="2">
        <f t="shared" si="302"/>
        <v>0</v>
      </c>
      <c r="H3215" s="2">
        <f t="shared" si="303"/>
        <v>0</v>
      </c>
      <c r="V3215" s="3">
        <v>31</v>
      </c>
      <c r="W3215" s="1">
        <f t="shared" si="304"/>
        <v>31</v>
      </c>
      <c r="X3215" s="17">
        <f>IFERROR(Z3215/AB3215,0)</f>
        <v>31</v>
      </c>
      <c r="Y3215" s="3">
        <f>SUBTOTAL(109,I3215:V3215)</f>
        <v>31</v>
      </c>
      <c r="Z3215" s="3">
        <f>Y3215-N3215</f>
        <v>31</v>
      </c>
      <c r="AA3215" s="3">
        <f t="shared" si="305"/>
        <v>1</v>
      </c>
      <c r="AB3215" s="3">
        <f>COUNTA(I3215:V3215)-COUNTA(N3215)</f>
        <v>1</v>
      </c>
      <c r="AC3215" s="74">
        <f t="array" ref="AC3215">AVERAGE(IF((COLUMN(I3215:V3215)&lt;&gt;COLUMN(N3215)), I3215:V3215))</f>
        <v>2.3846153846153846</v>
      </c>
    </row>
    <row r="3216" spans="1:29" x14ac:dyDescent="0.35">
      <c r="A3216" t="s">
        <v>4538</v>
      </c>
      <c r="B3216" t="s">
        <v>802</v>
      </c>
      <c r="C3216" t="s">
        <v>1421</v>
      </c>
      <c r="D3216" s="1">
        <v>12.727272727272727</v>
      </c>
      <c r="E3216" s="2">
        <f t="shared" si="300"/>
        <v>10.666666666666666</v>
      </c>
      <c r="F3216" s="2">
        <f t="shared" si="301"/>
        <v>15.833333333333334</v>
      </c>
      <c r="G3216" s="2">
        <f t="shared" si="302"/>
        <v>17.444444444444443</v>
      </c>
      <c r="H3216" s="2">
        <f t="shared" si="303"/>
        <v>14.25</v>
      </c>
      <c r="I3216" s="3">
        <v>19</v>
      </c>
      <c r="J3216" s="3">
        <v>13</v>
      </c>
      <c r="L3216" s="3">
        <v>1</v>
      </c>
      <c r="M3216" s="3">
        <v>1</v>
      </c>
      <c r="N3216" s="3">
        <v>33</v>
      </c>
      <c r="O3216" s="3">
        <v>28</v>
      </c>
      <c r="P3216" s="3">
        <v>21</v>
      </c>
      <c r="Q3216" s="3">
        <v>18</v>
      </c>
      <c r="R3216" s="3">
        <v>24</v>
      </c>
      <c r="S3216" s="3">
        <v>19</v>
      </c>
      <c r="T3216" s="3">
        <v>9</v>
      </c>
      <c r="U3216" s="3">
        <v>4</v>
      </c>
      <c r="V3216" s="3">
        <v>2</v>
      </c>
      <c r="W3216" s="1">
        <f t="shared" si="304"/>
        <v>12.727272727272727</v>
      </c>
      <c r="X3216" s="17">
        <f>IFERROR(Z3216/AB3216,0)</f>
        <v>13.25</v>
      </c>
      <c r="Y3216" s="3">
        <f>SUBTOTAL(109,I3216:V3216)</f>
        <v>192</v>
      </c>
      <c r="Z3216" s="3">
        <f>Y3216-N3216</f>
        <v>159</v>
      </c>
      <c r="AA3216" s="3">
        <f t="shared" si="305"/>
        <v>13</v>
      </c>
      <c r="AB3216" s="3">
        <f>COUNTA(I3216:V3216)-COUNTA(N3216)</f>
        <v>12</v>
      </c>
      <c r="AC3216" s="74">
        <f t="array" ref="AC3216">AVERAGE(IF((COLUMN(I3216:V3216)&lt;&gt;COLUMN(N3216)), I3216:V3216))</f>
        <v>12.23076923076923</v>
      </c>
    </row>
    <row r="3217" spans="1:29" x14ac:dyDescent="0.35">
      <c r="A3217" t="s">
        <v>4539</v>
      </c>
      <c r="B3217" t="s">
        <v>865</v>
      </c>
      <c r="C3217" t="s">
        <v>1421</v>
      </c>
      <c r="D3217" s="1">
        <v>10.333333333333334</v>
      </c>
      <c r="E3217" s="2">
        <f t="shared" si="300"/>
        <v>6.666666666666667</v>
      </c>
      <c r="F3217" s="2">
        <f t="shared" si="301"/>
        <v>9.1666666666666661</v>
      </c>
      <c r="G3217" s="2">
        <f t="shared" si="302"/>
        <v>14.888888888888889</v>
      </c>
      <c r="H3217" s="2">
        <f t="shared" si="303"/>
        <v>13.5</v>
      </c>
      <c r="I3217" s="3">
        <v>42</v>
      </c>
      <c r="J3217" s="3">
        <v>15</v>
      </c>
      <c r="K3217" s="3">
        <v>5</v>
      </c>
      <c r="L3217" s="3">
        <v>8</v>
      </c>
      <c r="M3217" s="3">
        <v>8</v>
      </c>
      <c r="N3217" s="3">
        <v>45</v>
      </c>
      <c r="O3217" s="3">
        <v>26</v>
      </c>
      <c r="P3217" s="3">
        <v>9</v>
      </c>
      <c r="Q3217" s="3">
        <v>12</v>
      </c>
      <c r="R3217" s="3">
        <v>14</v>
      </c>
      <c r="S3217" s="3">
        <v>10</v>
      </c>
      <c r="T3217" s="3">
        <v>8</v>
      </c>
      <c r="U3217" s="3">
        <v>2</v>
      </c>
      <c r="V3217" s="3">
        <v>7</v>
      </c>
      <c r="W3217" s="1">
        <f t="shared" si="304"/>
        <v>10.333333333333334</v>
      </c>
      <c r="X3217" s="17">
        <f>IFERROR(Z3217/AB3217,0)</f>
        <v>12.76923076923077</v>
      </c>
      <c r="Y3217" s="3">
        <f>SUBTOTAL(109,I3217:V3217)</f>
        <v>211</v>
      </c>
      <c r="Z3217" s="3">
        <f>Y3217-N3217</f>
        <v>166</v>
      </c>
      <c r="AA3217" s="3">
        <f t="shared" si="305"/>
        <v>14</v>
      </c>
      <c r="AB3217" s="3">
        <f>COUNTA(I3217:V3217)-COUNTA(N3217)</f>
        <v>13</v>
      </c>
      <c r="AC3217" s="74">
        <f t="array" ref="AC3217">AVERAGE(IF((COLUMN(I3217:V3217)&lt;&gt;COLUMN(N3217)), I3217:V3217))</f>
        <v>12.76923076923077</v>
      </c>
    </row>
    <row r="3218" spans="1:29" x14ac:dyDescent="0.35">
      <c r="A3218" t="s">
        <v>4540</v>
      </c>
      <c r="B3218" t="s">
        <v>889</v>
      </c>
      <c r="C3218" t="s">
        <v>1421</v>
      </c>
      <c r="D3218" s="1">
        <v>5.583333333333333</v>
      </c>
      <c r="E3218" s="2">
        <f t="shared" si="300"/>
        <v>2</v>
      </c>
      <c r="F3218" s="2">
        <f t="shared" si="301"/>
        <v>5.333333333333333</v>
      </c>
      <c r="G3218" s="2">
        <f t="shared" si="302"/>
        <v>8.4444444444444446</v>
      </c>
      <c r="H3218" s="2">
        <f t="shared" si="303"/>
        <v>7.583333333333333</v>
      </c>
      <c r="I3218" s="3">
        <v>7</v>
      </c>
      <c r="J3218" s="3">
        <v>8</v>
      </c>
      <c r="K3218" s="3">
        <v>1</v>
      </c>
      <c r="L3218" s="3">
        <v>6</v>
      </c>
      <c r="M3218" s="3">
        <v>4</v>
      </c>
      <c r="N3218" s="3">
        <v>27</v>
      </c>
      <c r="O3218" s="3">
        <v>13</v>
      </c>
      <c r="P3218" s="3">
        <v>7</v>
      </c>
      <c r="Q3218" s="3">
        <v>11</v>
      </c>
      <c r="R3218" s="3">
        <v>8</v>
      </c>
      <c r="S3218" s="3">
        <v>2</v>
      </c>
      <c r="T3218" s="3">
        <v>1</v>
      </c>
      <c r="U3218" s="3">
        <v>3</v>
      </c>
      <c r="V3218" s="3">
        <v>3</v>
      </c>
      <c r="W3218" s="1">
        <f t="shared" si="304"/>
        <v>5.583333333333333</v>
      </c>
      <c r="X3218" s="17">
        <f>IFERROR(Z3218/AB3218,0)</f>
        <v>5.6923076923076925</v>
      </c>
      <c r="Y3218" s="3">
        <f>SUBTOTAL(109,I3218:V3218)</f>
        <v>101</v>
      </c>
      <c r="Z3218" s="3">
        <f>Y3218-N3218</f>
        <v>74</v>
      </c>
      <c r="AA3218" s="3">
        <f t="shared" si="305"/>
        <v>14</v>
      </c>
      <c r="AB3218" s="3">
        <f>COUNTA(I3218:V3218)-COUNTA(N3218)</f>
        <v>13</v>
      </c>
      <c r="AC3218" s="74">
        <f t="array" ref="AC3218">AVERAGE(IF((COLUMN(I3218:V3218)&lt;&gt;COLUMN(N3218)), I3218:V3218))</f>
        <v>5.6923076923076925</v>
      </c>
    </row>
    <row r="3219" spans="1:29" x14ac:dyDescent="0.35">
      <c r="A3219" t="s">
        <v>4541</v>
      </c>
      <c r="B3219" t="s">
        <v>841</v>
      </c>
      <c r="C3219" t="s">
        <v>1421</v>
      </c>
      <c r="D3219" s="1">
        <v>8.6666666666666661</v>
      </c>
      <c r="E3219" s="2">
        <f t="shared" si="300"/>
        <v>6</v>
      </c>
      <c r="F3219" s="2">
        <f t="shared" si="301"/>
        <v>9.6666666666666661</v>
      </c>
      <c r="G3219" s="2">
        <f t="shared" si="302"/>
        <v>12.666666666666666</v>
      </c>
      <c r="H3219" s="2">
        <f t="shared" si="303"/>
        <v>11.083333333333334</v>
      </c>
      <c r="I3219" s="3">
        <v>18</v>
      </c>
      <c r="J3219" s="3">
        <v>12</v>
      </c>
      <c r="K3219" s="3">
        <v>5</v>
      </c>
      <c r="L3219" s="3">
        <v>2</v>
      </c>
      <c r="M3219" s="3">
        <v>3</v>
      </c>
      <c r="N3219" s="3">
        <v>32</v>
      </c>
      <c r="O3219" s="3">
        <v>21</v>
      </c>
      <c r="P3219" s="3">
        <v>10</v>
      </c>
      <c r="Q3219" s="3">
        <v>15</v>
      </c>
      <c r="R3219" s="3">
        <v>15</v>
      </c>
      <c r="S3219" s="3">
        <v>13</v>
      </c>
      <c r="T3219" s="3">
        <v>2</v>
      </c>
      <c r="U3219" s="3">
        <v>3</v>
      </c>
      <c r="V3219" s="3">
        <v>3</v>
      </c>
      <c r="W3219" s="1">
        <f t="shared" si="304"/>
        <v>8.6666666666666661</v>
      </c>
      <c r="X3219" s="17">
        <f>IFERROR(Z3219/AB3219,0)</f>
        <v>9.384615384615385</v>
      </c>
      <c r="Y3219" s="3">
        <f>SUBTOTAL(109,I3219:V3219)</f>
        <v>154</v>
      </c>
      <c r="Z3219" s="3">
        <f>Y3219-N3219</f>
        <v>122</v>
      </c>
      <c r="AA3219" s="3">
        <f t="shared" si="305"/>
        <v>14</v>
      </c>
      <c r="AB3219" s="3">
        <f>COUNTA(I3219:V3219)-COUNTA(N3219)</f>
        <v>13</v>
      </c>
      <c r="AC3219" s="74">
        <f t="array" ref="AC3219">AVERAGE(IF((COLUMN(I3219:V3219)&lt;&gt;COLUMN(N3219)), I3219:V3219))</f>
        <v>9.384615384615385</v>
      </c>
    </row>
    <row r="3220" spans="1:29" x14ac:dyDescent="0.35">
      <c r="A3220" t="s">
        <v>4542</v>
      </c>
      <c r="B3220" t="s">
        <v>829</v>
      </c>
      <c r="C3220" t="s">
        <v>1421</v>
      </c>
      <c r="D3220" s="1">
        <v>7.5</v>
      </c>
      <c r="E3220" s="2">
        <f t="shared" si="300"/>
        <v>4.666666666666667</v>
      </c>
      <c r="F3220" s="2">
        <f t="shared" si="301"/>
        <v>7.166666666666667</v>
      </c>
      <c r="G3220" s="2">
        <f t="shared" si="302"/>
        <v>8.4444444444444446</v>
      </c>
      <c r="H3220" s="2">
        <f t="shared" si="303"/>
        <v>8.9166666666666661</v>
      </c>
      <c r="I3220" s="3">
        <v>28</v>
      </c>
      <c r="J3220" s="3">
        <v>22</v>
      </c>
      <c r="K3220" s="3">
        <v>1</v>
      </c>
      <c r="L3220" s="3">
        <v>8</v>
      </c>
      <c r="M3220" s="3">
        <v>3</v>
      </c>
      <c r="N3220" s="3">
        <v>18</v>
      </c>
      <c r="O3220" s="3">
        <v>12</v>
      </c>
      <c r="P3220" s="3">
        <v>13</v>
      </c>
      <c r="Q3220" s="3">
        <v>8</v>
      </c>
      <c r="R3220" s="3">
        <v>8</v>
      </c>
      <c r="S3220" s="3">
        <v>5</v>
      </c>
      <c r="T3220" s="3">
        <v>6</v>
      </c>
      <c r="U3220" s="3">
        <v>3</v>
      </c>
      <c r="V3220" s="3">
        <v>1</v>
      </c>
      <c r="W3220" s="1">
        <f t="shared" si="304"/>
        <v>7.5</v>
      </c>
      <c r="X3220" s="17">
        <f>IFERROR(Z3220/AB3220,0)</f>
        <v>9.0769230769230766</v>
      </c>
      <c r="Y3220" s="3">
        <f>SUBTOTAL(109,I3220:V3220)</f>
        <v>136</v>
      </c>
      <c r="Z3220" s="3">
        <f>Y3220-N3220</f>
        <v>118</v>
      </c>
      <c r="AA3220" s="3">
        <f t="shared" si="305"/>
        <v>14</v>
      </c>
      <c r="AB3220" s="3">
        <f>COUNTA(I3220:V3220)-COUNTA(N3220)</f>
        <v>13</v>
      </c>
      <c r="AC3220" s="74">
        <f t="array" ref="AC3220">AVERAGE(IF((COLUMN(I3220:V3220)&lt;&gt;COLUMN(N3220)), I3220:V3220))</f>
        <v>9.0769230769230766</v>
      </c>
    </row>
    <row r="3221" spans="1:29" x14ac:dyDescent="0.35">
      <c r="A3221" t="s">
        <v>4543</v>
      </c>
      <c r="B3221" t="s">
        <v>4544</v>
      </c>
      <c r="C3221" t="s">
        <v>1421</v>
      </c>
      <c r="D3221" s="1">
        <v>1.6666666666666667</v>
      </c>
      <c r="E3221" s="2">
        <f t="shared" si="300"/>
        <v>0</v>
      </c>
      <c r="F3221" s="2">
        <f t="shared" si="301"/>
        <v>0.5</v>
      </c>
      <c r="G3221" s="2">
        <f t="shared" si="302"/>
        <v>0.77777777777777779</v>
      </c>
      <c r="H3221" s="2">
        <f t="shared" si="303"/>
        <v>0.91666666666666663</v>
      </c>
      <c r="J3221" s="3">
        <v>4</v>
      </c>
      <c r="N3221" s="3">
        <v>3</v>
      </c>
      <c r="O3221" s="3">
        <v>1</v>
      </c>
      <c r="P3221" s="3">
        <v>1</v>
      </c>
      <c r="Q3221" s="3">
        <v>1</v>
      </c>
      <c r="R3221" s="3">
        <v>1</v>
      </c>
      <c r="V3221" s="3">
        <v>2</v>
      </c>
      <c r="W3221" s="1">
        <f t="shared" si="304"/>
        <v>1.6666666666666667</v>
      </c>
      <c r="X3221" s="17">
        <f>IFERROR(Z3221/AB3221,0)</f>
        <v>1.6666666666666667</v>
      </c>
      <c r="Y3221" s="3">
        <f>SUBTOTAL(109,I3221:V3221)</f>
        <v>13</v>
      </c>
      <c r="Z3221" s="3">
        <f>Y3221-N3221</f>
        <v>10</v>
      </c>
      <c r="AA3221" s="3">
        <f t="shared" si="305"/>
        <v>7</v>
      </c>
      <c r="AB3221" s="3">
        <f>COUNTA(I3221:V3221)-COUNTA(N3221)</f>
        <v>6</v>
      </c>
      <c r="AC3221" s="74">
        <f t="array" ref="AC3221">AVERAGE(IF((COLUMN(I3221:V3221)&lt;&gt;COLUMN(N3221)), I3221:V3221))</f>
        <v>0.76923076923076927</v>
      </c>
    </row>
    <row r="3222" spans="1:29" x14ac:dyDescent="0.35">
      <c r="A3222" t="s">
        <v>4545</v>
      </c>
      <c r="B3222" t="s">
        <v>2114</v>
      </c>
      <c r="C3222" t="s">
        <v>723</v>
      </c>
      <c r="D3222" s="1">
        <v>2</v>
      </c>
      <c r="E3222" s="2">
        <f t="shared" si="300"/>
        <v>0</v>
      </c>
      <c r="F3222" s="2">
        <f t="shared" si="301"/>
        <v>0</v>
      </c>
      <c r="G3222" s="2">
        <f t="shared" si="302"/>
        <v>0.66666666666666663</v>
      </c>
      <c r="H3222" s="2">
        <f t="shared" si="303"/>
        <v>0.5</v>
      </c>
      <c r="I3222" s="3">
        <v>1</v>
      </c>
      <c r="M3222" s="3">
        <v>1</v>
      </c>
      <c r="N3222" s="3">
        <v>1</v>
      </c>
      <c r="O3222" s="3">
        <v>4</v>
      </c>
      <c r="V3222" s="3">
        <v>1</v>
      </c>
      <c r="W3222" s="1">
        <f t="shared" si="304"/>
        <v>2</v>
      </c>
      <c r="X3222" s="17">
        <f>IFERROR(Z3222/AB3222,0)</f>
        <v>1.75</v>
      </c>
      <c r="Y3222" s="3">
        <f>SUBTOTAL(109,I3222:V3222)</f>
        <v>8</v>
      </c>
      <c r="Z3222" s="3">
        <f>Y3222-N3222</f>
        <v>7</v>
      </c>
      <c r="AA3222" s="3">
        <f t="shared" si="305"/>
        <v>5</v>
      </c>
      <c r="AB3222" s="3">
        <f>COUNTA(I3222:V3222)-COUNTA(N3222)</f>
        <v>4</v>
      </c>
      <c r="AC3222" s="74">
        <f t="array" ref="AC3222">AVERAGE(IF((COLUMN(I3222:V3222)&lt;&gt;COLUMN(N3222)), I3222:V3222))</f>
        <v>0.53846153846153844</v>
      </c>
    </row>
    <row r="3223" spans="1:29" x14ac:dyDescent="0.35">
      <c r="A3223" t="s">
        <v>4546</v>
      </c>
      <c r="B3223" t="s">
        <v>4547</v>
      </c>
      <c r="C3223" t="s">
        <v>305</v>
      </c>
      <c r="D3223" s="1">
        <v>53</v>
      </c>
      <c r="E3223" s="2">
        <f t="shared" si="300"/>
        <v>0</v>
      </c>
      <c r="F3223" s="2">
        <f t="shared" si="301"/>
        <v>0</v>
      </c>
      <c r="G3223" s="2">
        <f t="shared" si="302"/>
        <v>0</v>
      </c>
      <c r="H3223" s="2">
        <f t="shared" si="303"/>
        <v>0</v>
      </c>
      <c r="V3223" s="3">
        <v>53</v>
      </c>
      <c r="W3223" s="1">
        <f t="shared" si="304"/>
        <v>53</v>
      </c>
      <c r="X3223" s="17">
        <f>IFERROR(Z3223/AB3223,0)</f>
        <v>53</v>
      </c>
      <c r="Y3223" s="3">
        <f>SUBTOTAL(109,I3223:V3223)</f>
        <v>53</v>
      </c>
      <c r="Z3223" s="3">
        <f>Y3223-N3223</f>
        <v>53</v>
      </c>
      <c r="AA3223" s="3">
        <f t="shared" si="305"/>
        <v>1</v>
      </c>
      <c r="AB3223" s="3">
        <f>COUNTA(I3223:V3223)-COUNTA(N3223)</f>
        <v>1</v>
      </c>
      <c r="AC3223" s="74">
        <f t="array" ref="AC3223">AVERAGE(IF((COLUMN(I3223:V3223)&lt;&gt;COLUMN(N3223)), I3223:V3223))</f>
        <v>4.0769230769230766</v>
      </c>
    </row>
    <row r="3224" spans="1:29" x14ac:dyDescent="0.35">
      <c r="A3224" t="s">
        <v>4548</v>
      </c>
      <c r="B3224" t="s">
        <v>4549</v>
      </c>
      <c r="C3224" t="s">
        <v>305</v>
      </c>
      <c r="D3224" s="1">
        <v>80</v>
      </c>
      <c r="E3224" s="2">
        <f t="shared" si="300"/>
        <v>0</v>
      </c>
      <c r="F3224" s="2">
        <f t="shared" si="301"/>
        <v>0</v>
      </c>
      <c r="G3224" s="2">
        <f t="shared" si="302"/>
        <v>0</v>
      </c>
      <c r="H3224" s="2">
        <f t="shared" si="303"/>
        <v>0</v>
      </c>
      <c r="V3224" s="3">
        <v>80</v>
      </c>
      <c r="W3224" s="1">
        <f t="shared" si="304"/>
        <v>80</v>
      </c>
      <c r="X3224" s="17">
        <f>IFERROR(Z3224/AB3224,0)</f>
        <v>80</v>
      </c>
      <c r="Y3224" s="3">
        <f>SUBTOTAL(109,I3224:V3224)</f>
        <v>80</v>
      </c>
      <c r="Z3224" s="3">
        <f>Y3224-N3224</f>
        <v>80</v>
      </c>
      <c r="AA3224" s="3">
        <f t="shared" si="305"/>
        <v>1</v>
      </c>
      <c r="AB3224" s="3">
        <f>COUNTA(I3224:V3224)-COUNTA(N3224)</f>
        <v>1</v>
      </c>
      <c r="AC3224" s="74">
        <f t="array" ref="AC3224">AVERAGE(IF((COLUMN(I3224:V3224)&lt;&gt;COLUMN(N3224)), I3224:V3224))</f>
        <v>6.1538461538461542</v>
      </c>
    </row>
    <row r="3225" spans="1:29" x14ac:dyDescent="0.35">
      <c r="A3225" t="s">
        <v>4550</v>
      </c>
      <c r="B3225" t="s">
        <v>4551</v>
      </c>
      <c r="C3225" t="s">
        <v>1421</v>
      </c>
      <c r="D3225" s="1">
        <v>3.4545454545454546</v>
      </c>
      <c r="E3225" s="2">
        <f t="shared" si="300"/>
        <v>0.66666666666666663</v>
      </c>
      <c r="F3225" s="2">
        <f t="shared" si="301"/>
        <v>2.1666666666666665</v>
      </c>
      <c r="G3225" s="2">
        <f t="shared" si="302"/>
        <v>3.8888888888888888</v>
      </c>
      <c r="H3225" s="2">
        <f t="shared" si="303"/>
        <v>3.9166666666666665</v>
      </c>
      <c r="I3225" s="3">
        <v>6</v>
      </c>
      <c r="J3225" s="3">
        <v>10</v>
      </c>
      <c r="K3225" s="3">
        <v>1</v>
      </c>
      <c r="L3225" s="3">
        <v>1</v>
      </c>
      <c r="M3225" s="3">
        <v>2</v>
      </c>
      <c r="N3225" s="3">
        <v>11</v>
      </c>
      <c r="O3225" s="3">
        <v>9</v>
      </c>
      <c r="P3225" s="3">
        <v>4</v>
      </c>
      <c r="Q3225" s="3">
        <v>3</v>
      </c>
      <c r="R3225" s="3">
        <v>4</v>
      </c>
      <c r="S3225" s="3">
        <v>1</v>
      </c>
      <c r="T3225" s="3">
        <v>1</v>
      </c>
      <c r="V3225" s="3">
        <v>2</v>
      </c>
      <c r="W3225" s="1">
        <f t="shared" si="304"/>
        <v>3.4545454545454546</v>
      </c>
      <c r="X3225" s="17">
        <f>IFERROR(Z3225/AB3225,0)</f>
        <v>3.6666666666666665</v>
      </c>
      <c r="Y3225" s="3">
        <f>SUBTOTAL(109,I3225:V3225)</f>
        <v>55</v>
      </c>
      <c r="Z3225" s="3">
        <f>Y3225-N3225</f>
        <v>44</v>
      </c>
      <c r="AA3225" s="3">
        <f t="shared" si="305"/>
        <v>13</v>
      </c>
      <c r="AB3225" s="3">
        <f>COUNTA(I3225:V3225)-COUNTA(N3225)</f>
        <v>12</v>
      </c>
      <c r="AC3225" s="74">
        <f t="array" ref="AC3225">AVERAGE(IF((COLUMN(I3225:V3225)&lt;&gt;COLUMN(N3225)), I3225:V3225))</f>
        <v>3.3846153846153846</v>
      </c>
    </row>
    <row r="3226" spans="1:29" x14ac:dyDescent="0.35">
      <c r="A3226" t="s">
        <v>4552</v>
      </c>
      <c r="B3226" t="s">
        <v>867</v>
      </c>
      <c r="C3226" t="s">
        <v>1421</v>
      </c>
      <c r="D3226" s="1">
        <v>2.375</v>
      </c>
      <c r="E3226" s="2">
        <f t="shared" si="300"/>
        <v>0.66666666666666663</v>
      </c>
      <c r="F3226" s="2">
        <f t="shared" si="301"/>
        <v>1.6666666666666667</v>
      </c>
      <c r="G3226" s="2">
        <f t="shared" si="302"/>
        <v>2.4444444444444446</v>
      </c>
      <c r="H3226" s="2">
        <f t="shared" si="303"/>
        <v>2</v>
      </c>
      <c r="I3226" s="3">
        <v>6</v>
      </c>
      <c r="L3226" s="3">
        <v>2</v>
      </c>
      <c r="N3226" s="3">
        <v>6</v>
      </c>
      <c r="O3226" s="3">
        <v>6</v>
      </c>
      <c r="P3226" s="3">
        <v>2</v>
      </c>
      <c r="Q3226" s="3">
        <v>4</v>
      </c>
      <c r="R3226" s="3">
        <v>2</v>
      </c>
      <c r="S3226" s="3">
        <v>1</v>
      </c>
      <c r="U3226" s="3">
        <v>1</v>
      </c>
      <c r="V3226" s="3">
        <v>1</v>
      </c>
      <c r="W3226" s="1">
        <f t="shared" si="304"/>
        <v>2.375</v>
      </c>
      <c r="X3226" s="17">
        <f>IFERROR(Z3226/AB3226,0)</f>
        <v>2.7777777777777777</v>
      </c>
      <c r="Y3226" s="3">
        <f>SUBTOTAL(109,I3226:V3226)</f>
        <v>31</v>
      </c>
      <c r="Z3226" s="3">
        <f>Y3226-N3226</f>
        <v>25</v>
      </c>
      <c r="AA3226" s="3">
        <f t="shared" si="305"/>
        <v>10</v>
      </c>
      <c r="AB3226" s="3">
        <f>COUNTA(I3226:V3226)-COUNTA(N3226)</f>
        <v>9</v>
      </c>
      <c r="AC3226" s="74">
        <f t="array" ref="AC3226">AVERAGE(IF((COLUMN(I3226:V3226)&lt;&gt;COLUMN(N3226)), I3226:V3226))</f>
        <v>1.9230769230769231</v>
      </c>
    </row>
    <row r="3227" spans="1:29" x14ac:dyDescent="0.35">
      <c r="A3227" t="s">
        <v>4553</v>
      </c>
      <c r="B3227" t="s">
        <v>3107</v>
      </c>
      <c r="C3227" t="s">
        <v>1421</v>
      </c>
      <c r="D3227" s="1">
        <v>1</v>
      </c>
      <c r="E3227" s="2">
        <f t="shared" si="300"/>
        <v>0</v>
      </c>
      <c r="F3227" s="2">
        <f t="shared" si="301"/>
        <v>0</v>
      </c>
      <c r="G3227" s="2">
        <f t="shared" si="302"/>
        <v>0</v>
      </c>
      <c r="H3227" s="2">
        <f t="shared" si="303"/>
        <v>0</v>
      </c>
      <c r="V3227" s="3">
        <v>1</v>
      </c>
      <c r="W3227" s="1">
        <f t="shared" si="304"/>
        <v>1</v>
      </c>
      <c r="X3227" s="17">
        <f>IFERROR(Z3227/AB3227,0)</f>
        <v>1</v>
      </c>
      <c r="Y3227" s="3">
        <f>SUBTOTAL(109,I3227:V3227)</f>
        <v>1</v>
      </c>
      <c r="Z3227" s="3">
        <f>Y3227-N3227</f>
        <v>1</v>
      </c>
      <c r="AA3227" s="3">
        <f t="shared" si="305"/>
        <v>1</v>
      </c>
      <c r="AB3227" s="3">
        <f>COUNTA(I3227:V3227)-COUNTA(N3227)</f>
        <v>1</v>
      </c>
      <c r="AC3227" s="74">
        <f t="array" ref="AC3227">AVERAGE(IF((COLUMN(I3227:V3227)&lt;&gt;COLUMN(N3227)), I3227:V3227))</f>
        <v>7.6923076923076927E-2</v>
      </c>
    </row>
    <row r="3228" spans="1:29" x14ac:dyDescent="0.35">
      <c r="A3228" t="s">
        <v>4554</v>
      </c>
      <c r="B3228" t="s">
        <v>4555</v>
      </c>
      <c r="C3228" t="s">
        <v>1421</v>
      </c>
      <c r="D3228" s="1">
        <v>1</v>
      </c>
      <c r="E3228" s="2">
        <f t="shared" si="300"/>
        <v>0</v>
      </c>
      <c r="F3228" s="2">
        <f t="shared" si="301"/>
        <v>0</v>
      </c>
      <c r="G3228" s="2">
        <f t="shared" si="302"/>
        <v>0.1111111111111111</v>
      </c>
      <c r="H3228" s="2">
        <f t="shared" si="303"/>
        <v>8.3333333333333329E-2</v>
      </c>
      <c r="M3228" s="3">
        <v>1</v>
      </c>
      <c r="V3228" s="3">
        <v>1</v>
      </c>
      <c r="W3228" s="1">
        <f t="shared" si="304"/>
        <v>1</v>
      </c>
      <c r="X3228" s="17">
        <f>IFERROR(Z3228/AB3228,0)</f>
        <v>1</v>
      </c>
      <c r="Y3228" s="3">
        <f>SUBTOTAL(109,I3228:V3228)</f>
        <v>2</v>
      </c>
      <c r="Z3228" s="3">
        <f>Y3228-N3228</f>
        <v>2</v>
      </c>
      <c r="AA3228" s="3">
        <f t="shared" si="305"/>
        <v>2</v>
      </c>
      <c r="AB3228" s="3">
        <f>COUNTA(I3228:V3228)-COUNTA(N3228)</f>
        <v>2</v>
      </c>
      <c r="AC3228" s="74">
        <f t="array" ref="AC3228">AVERAGE(IF((COLUMN(I3228:V3228)&lt;&gt;COLUMN(N3228)), I3228:V3228))</f>
        <v>0.15384615384615385</v>
      </c>
    </row>
    <row r="3229" spans="1:29" x14ac:dyDescent="0.35">
      <c r="A3229" t="s">
        <v>4556</v>
      </c>
      <c r="B3229" t="s">
        <v>4484</v>
      </c>
      <c r="C3229" t="s">
        <v>3727</v>
      </c>
      <c r="D3229" s="1">
        <v>5</v>
      </c>
      <c r="E3229" s="2">
        <f t="shared" si="300"/>
        <v>0</v>
      </c>
      <c r="F3229" s="2">
        <f t="shared" si="301"/>
        <v>0</v>
      </c>
      <c r="G3229" s="2">
        <f t="shared" si="302"/>
        <v>0</v>
      </c>
      <c r="H3229" s="2">
        <f t="shared" si="303"/>
        <v>0</v>
      </c>
      <c r="V3229" s="3">
        <v>5</v>
      </c>
      <c r="W3229" s="1">
        <f t="shared" si="304"/>
        <v>5</v>
      </c>
      <c r="X3229" s="17">
        <f>IFERROR(Z3229/AB3229,0)</f>
        <v>5</v>
      </c>
      <c r="Y3229" s="3">
        <f>SUBTOTAL(109,I3229:V3229)</f>
        <v>5</v>
      </c>
      <c r="Z3229" s="3">
        <f>Y3229-N3229</f>
        <v>5</v>
      </c>
      <c r="AA3229" s="3">
        <f t="shared" si="305"/>
        <v>1</v>
      </c>
      <c r="AB3229" s="3">
        <f>COUNTA(I3229:V3229)-COUNTA(N3229)</f>
        <v>1</v>
      </c>
      <c r="AC3229" s="74">
        <f t="array" ref="AC3229">AVERAGE(IF((COLUMN(I3229:V3229)&lt;&gt;COLUMN(N3229)), I3229:V3229))</f>
        <v>0.38461538461538464</v>
      </c>
    </row>
    <row r="3230" spans="1:29" x14ac:dyDescent="0.35">
      <c r="A3230" t="s">
        <v>4557</v>
      </c>
      <c r="B3230" t="s">
        <v>4558</v>
      </c>
      <c r="C3230" t="s">
        <v>1421</v>
      </c>
      <c r="D3230" s="1">
        <v>3.5</v>
      </c>
      <c r="E3230" s="2">
        <f t="shared" si="300"/>
        <v>1.3333333333333333</v>
      </c>
      <c r="F3230" s="2">
        <f t="shared" si="301"/>
        <v>2</v>
      </c>
      <c r="G3230" s="2">
        <f t="shared" si="302"/>
        <v>2.5555555555555554</v>
      </c>
      <c r="H3230" s="2">
        <f t="shared" si="303"/>
        <v>2.75</v>
      </c>
      <c r="I3230" s="3">
        <v>5</v>
      </c>
      <c r="J3230" s="3">
        <v>9</v>
      </c>
      <c r="K3230" s="3">
        <v>1</v>
      </c>
      <c r="N3230" s="3">
        <v>6</v>
      </c>
      <c r="O3230" s="3">
        <v>5</v>
      </c>
      <c r="P3230" s="3">
        <v>4</v>
      </c>
      <c r="R3230" s="3">
        <v>4</v>
      </c>
      <c r="S3230" s="3">
        <v>3</v>
      </c>
      <c r="U3230" s="3">
        <v>1</v>
      </c>
      <c r="V3230" s="3">
        <v>1</v>
      </c>
      <c r="W3230" s="1">
        <f t="shared" si="304"/>
        <v>3.5</v>
      </c>
      <c r="X3230" s="17">
        <f>IFERROR(Z3230/AB3230,0)</f>
        <v>3.6666666666666665</v>
      </c>
      <c r="Y3230" s="3">
        <f>SUBTOTAL(109,I3230:V3230)</f>
        <v>39</v>
      </c>
      <c r="Z3230" s="3">
        <f>Y3230-N3230</f>
        <v>33</v>
      </c>
      <c r="AA3230" s="3">
        <f t="shared" si="305"/>
        <v>10</v>
      </c>
      <c r="AB3230" s="3">
        <f>COUNTA(I3230:V3230)-COUNTA(N3230)</f>
        <v>9</v>
      </c>
      <c r="AC3230" s="74">
        <f t="array" ref="AC3230">AVERAGE(IF((COLUMN(I3230:V3230)&lt;&gt;COLUMN(N3230)), I3230:V3230))</f>
        <v>2.5384615384615383</v>
      </c>
    </row>
    <row r="3231" spans="1:29" x14ac:dyDescent="0.35">
      <c r="A3231" t="s">
        <v>4559</v>
      </c>
      <c r="B3231" t="s">
        <v>4560</v>
      </c>
      <c r="C3231" t="s">
        <v>2605</v>
      </c>
      <c r="D3231" s="1">
        <v>1</v>
      </c>
      <c r="E3231" s="2">
        <f t="shared" si="300"/>
        <v>0</v>
      </c>
      <c r="F3231" s="2">
        <f t="shared" si="301"/>
        <v>0</v>
      </c>
      <c r="G3231" s="2">
        <f t="shared" si="302"/>
        <v>0</v>
      </c>
      <c r="H3231" s="2">
        <f t="shared" si="303"/>
        <v>0</v>
      </c>
      <c r="V3231" s="3">
        <v>1</v>
      </c>
      <c r="W3231" s="1">
        <f t="shared" si="304"/>
        <v>1</v>
      </c>
      <c r="X3231" s="17">
        <f>IFERROR(Z3231/AB3231,0)</f>
        <v>1</v>
      </c>
      <c r="Y3231" s="3">
        <f>SUBTOTAL(109,I3231:V3231)</f>
        <v>1</v>
      </c>
      <c r="Z3231" s="3">
        <f>Y3231-N3231</f>
        <v>1</v>
      </c>
      <c r="AA3231" s="3">
        <f t="shared" si="305"/>
        <v>1</v>
      </c>
      <c r="AB3231" s="3">
        <f>COUNTA(I3231:V3231)-COUNTA(N3231)</f>
        <v>1</v>
      </c>
      <c r="AC3231" s="74">
        <f t="array" ref="AC3231">AVERAGE(IF((COLUMN(I3231:V3231)&lt;&gt;COLUMN(N3231)), I3231:V3231))</f>
        <v>7.6923076923076927E-2</v>
      </c>
    </row>
    <row r="3232" spans="1:29" x14ac:dyDescent="0.35">
      <c r="A3232" t="s">
        <v>4561</v>
      </c>
      <c r="B3232" t="s">
        <v>879</v>
      </c>
      <c r="C3232" t="s">
        <v>1421</v>
      </c>
      <c r="D3232" s="1">
        <v>1.2</v>
      </c>
      <c r="E3232" s="2">
        <f t="shared" si="300"/>
        <v>0.33333333333333331</v>
      </c>
      <c r="F3232" s="2">
        <f t="shared" si="301"/>
        <v>0.33333333333333331</v>
      </c>
      <c r="G3232" s="2">
        <f t="shared" si="302"/>
        <v>0.55555555555555558</v>
      </c>
      <c r="H3232" s="2">
        <f t="shared" si="303"/>
        <v>0.5</v>
      </c>
      <c r="I3232" s="3">
        <v>2</v>
      </c>
      <c r="J3232" s="3">
        <v>1</v>
      </c>
      <c r="N3232" s="3">
        <v>1</v>
      </c>
      <c r="O3232" s="3">
        <v>2</v>
      </c>
      <c r="Q3232" s="3">
        <v>1</v>
      </c>
      <c r="U3232" s="3">
        <v>1</v>
      </c>
      <c r="V3232" s="3">
        <v>1</v>
      </c>
      <c r="W3232" s="1">
        <f t="shared" si="304"/>
        <v>1.2</v>
      </c>
      <c r="X3232" s="17">
        <f>IFERROR(Z3232/AB3232,0)</f>
        <v>1.3333333333333333</v>
      </c>
      <c r="Y3232" s="3">
        <f>SUBTOTAL(109,I3232:V3232)</f>
        <v>9</v>
      </c>
      <c r="Z3232" s="3">
        <f>Y3232-N3232</f>
        <v>8</v>
      </c>
      <c r="AA3232" s="3">
        <f t="shared" si="305"/>
        <v>7</v>
      </c>
      <c r="AB3232" s="3">
        <f>COUNTA(I3232:V3232)-COUNTA(N3232)</f>
        <v>6</v>
      </c>
      <c r="AC3232" s="74">
        <f t="array" ref="AC3232">AVERAGE(IF((COLUMN(I3232:V3232)&lt;&gt;COLUMN(N3232)), I3232:V3232))</f>
        <v>0.61538461538461542</v>
      </c>
    </row>
    <row r="3233" spans="1:29" x14ac:dyDescent="0.35">
      <c r="A3233" t="s">
        <v>4562</v>
      </c>
      <c r="B3233" t="s">
        <v>4563</v>
      </c>
      <c r="C3233" t="s">
        <v>1421</v>
      </c>
      <c r="D3233" s="1">
        <v>3.4545454545454546</v>
      </c>
      <c r="E3233" s="2">
        <f t="shared" si="300"/>
        <v>3</v>
      </c>
      <c r="F3233" s="2">
        <f t="shared" si="301"/>
        <v>3.6666666666666665</v>
      </c>
      <c r="G3233" s="2">
        <f t="shared" si="302"/>
        <v>3.7777777777777777</v>
      </c>
      <c r="H3233" s="2">
        <f t="shared" si="303"/>
        <v>3.5833333333333335</v>
      </c>
      <c r="I3233" s="3">
        <v>7</v>
      </c>
      <c r="J3233" s="3">
        <v>7</v>
      </c>
      <c r="K3233" s="3">
        <v>1</v>
      </c>
      <c r="L3233" s="3">
        <v>1</v>
      </c>
      <c r="M3233" s="3">
        <v>1</v>
      </c>
      <c r="N3233" s="3">
        <v>6</v>
      </c>
      <c r="O3233" s="3">
        <v>5</v>
      </c>
      <c r="P3233" s="3">
        <v>1</v>
      </c>
      <c r="Q3233" s="3">
        <v>6</v>
      </c>
      <c r="R3233" s="3">
        <v>6</v>
      </c>
      <c r="S3233" s="3">
        <v>5</v>
      </c>
      <c r="T3233" s="3">
        <v>4</v>
      </c>
      <c r="V3233" s="3">
        <v>1</v>
      </c>
      <c r="W3233" s="1">
        <f t="shared" si="304"/>
        <v>3.4545454545454546</v>
      </c>
      <c r="X3233" s="17">
        <f>IFERROR(Z3233/AB3233,0)</f>
        <v>3.75</v>
      </c>
      <c r="Y3233" s="3">
        <f>SUBTOTAL(109,I3233:V3233)</f>
        <v>51</v>
      </c>
      <c r="Z3233" s="3">
        <f>Y3233-N3233</f>
        <v>45</v>
      </c>
      <c r="AA3233" s="3">
        <f t="shared" si="305"/>
        <v>13</v>
      </c>
      <c r="AB3233" s="3">
        <f>COUNTA(I3233:V3233)-COUNTA(N3233)</f>
        <v>12</v>
      </c>
      <c r="AC3233" s="74">
        <f t="array" ref="AC3233">AVERAGE(IF((COLUMN(I3233:V3233)&lt;&gt;COLUMN(N3233)), I3233:V3233))</f>
        <v>3.4615384615384617</v>
      </c>
    </row>
    <row r="3234" spans="1:29" x14ac:dyDescent="0.35">
      <c r="A3234" t="s">
        <v>4564</v>
      </c>
      <c r="B3234" t="s">
        <v>839</v>
      </c>
      <c r="C3234" t="s">
        <v>1421</v>
      </c>
      <c r="D3234" s="1">
        <v>3.1428571428571428</v>
      </c>
      <c r="E3234" s="2">
        <f t="shared" si="300"/>
        <v>1</v>
      </c>
      <c r="F3234" s="2">
        <f t="shared" si="301"/>
        <v>2.5</v>
      </c>
      <c r="G3234" s="2">
        <f t="shared" si="302"/>
        <v>2.2222222222222223</v>
      </c>
      <c r="H3234" s="2">
        <f t="shared" si="303"/>
        <v>1.75</v>
      </c>
      <c r="I3234" s="3">
        <v>11</v>
      </c>
      <c r="L3234" s="3">
        <v>1</v>
      </c>
      <c r="N3234" s="3">
        <v>1</v>
      </c>
      <c r="O3234" s="3">
        <v>4</v>
      </c>
      <c r="P3234" s="3">
        <v>3</v>
      </c>
      <c r="Q3234" s="3">
        <v>4</v>
      </c>
      <c r="R3234" s="3">
        <v>5</v>
      </c>
      <c r="S3234" s="3">
        <v>3</v>
      </c>
      <c r="V3234" s="3">
        <v>2</v>
      </c>
      <c r="W3234" s="1">
        <f t="shared" si="304"/>
        <v>3.1428571428571428</v>
      </c>
      <c r="X3234" s="17">
        <f>IFERROR(Z3234/AB3234,0)</f>
        <v>4.125</v>
      </c>
      <c r="Y3234" s="3">
        <f>SUBTOTAL(109,I3234:V3234)</f>
        <v>34</v>
      </c>
      <c r="Z3234" s="3">
        <f>Y3234-N3234</f>
        <v>33</v>
      </c>
      <c r="AA3234" s="3">
        <f t="shared" si="305"/>
        <v>9</v>
      </c>
      <c r="AB3234" s="3">
        <f>COUNTA(I3234:V3234)-COUNTA(N3234)</f>
        <v>8</v>
      </c>
      <c r="AC3234" s="74">
        <f t="array" ref="AC3234">AVERAGE(IF((COLUMN(I3234:V3234)&lt;&gt;COLUMN(N3234)), I3234:V3234))</f>
        <v>2.5384615384615383</v>
      </c>
    </row>
    <row r="3235" spans="1:29" x14ac:dyDescent="0.35">
      <c r="A3235" t="s">
        <v>4565</v>
      </c>
      <c r="B3235" t="s">
        <v>781</v>
      </c>
      <c r="C3235" t="s">
        <v>1421</v>
      </c>
      <c r="D3235" s="1">
        <v>24.5</v>
      </c>
      <c r="E3235" s="2">
        <f t="shared" si="300"/>
        <v>16.666666666666668</v>
      </c>
      <c r="F3235" s="2">
        <f t="shared" si="301"/>
        <v>29</v>
      </c>
      <c r="G3235" s="2">
        <f t="shared" si="302"/>
        <v>35.888888888888886</v>
      </c>
      <c r="H3235" s="2">
        <f t="shared" si="303"/>
        <v>31.416666666666668</v>
      </c>
      <c r="I3235" s="3">
        <v>69</v>
      </c>
      <c r="J3235" s="3">
        <v>31</v>
      </c>
      <c r="K3235" s="3">
        <v>17</v>
      </c>
      <c r="L3235" s="3">
        <v>6</v>
      </c>
      <c r="M3235" s="3">
        <v>5</v>
      </c>
      <c r="N3235" s="3">
        <v>94</v>
      </c>
      <c r="O3235" s="3">
        <v>50</v>
      </c>
      <c r="P3235" s="3">
        <v>34</v>
      </c>
      <c r="Q3235" s="3">
        <v>44</v>
      </c>
      <c r="R3235" s="3">
        <v>46</v>
      </c>
      <c r="S3235" s="3">
        <v>27</v>
      </c>
      <c r="T3235" s="3">
        <v>9</v>
      </c>
      <c r="U3235" s="3">
        <v>14</v>
      </c>
      <c r="V3235" s="3">
        <v>11</v>
      </c>
      <c r="W3235" s="1">
        <f t="shared" si="304"/>
        <v>24.5</v>
      </c>
      <c r="X3235" s="17">
        <f>IFERROR(Z3235/AB3235,0)</f>
        <v>27.923076923076923</v>
      </c>
      <c r="Y3235" s="3">
        <f>SUBTOTAL(109,I3235:V3235)</f>
        <v>457</v>
      </c>
      <c r="Z3235" s="3">
        <f>Y3235-N3235</f>
        <v>363</v>
      </c>
      <c r="AA3235" s="3">
        <f t="shared" si="305"/>
        <v>14</v>
      </c>
      <c r="AB3235" s="3">
        <f>COUNTA(I3235:V3235)-COUNTA(N3235)</f>
        <v>13</v>
      </c>
      <c r="AC3235" s="74">
        <f t="array" ref="AC3235">AVERAGE(IF((COLUMN(I3235:V3235)&lt;&gt;COLUMN(N3235)), I3235:V3235))</f>
        <v>27.923076923076923</v>
      </c>
    </row>
    <row r="3236" spans="1:29" x14ac:dyDescent="0.35">
      <c r="A3236" t="s">
        <v>4566</v>
      </c>
      <c r="B3236" t="s">
        <v>4567</v>
      </c>
      <c r="C3236" t="s">
        <v>723</v>
      </c>
      <c r="D3236" s="1">
        <v>1</v>
      </c>
      <c r="E3236" s="2">
        <f t="shared" si="300"/>
        <v>0</v>
      </c>
      <c r="F3236" s="2">
        <f t="shared" si="301"/>
        <v>0</v>
      </c>
      <c r="G3236" s="2">
        <f t="shared" si="302"/>
        <v>0.1111111111111111</v>
      </c>
      <c r="H3236" s="2">
        <f t="shared" si="303"/>
        <v>8.3333333333333329E-2</v>
      </c>
      <c r="N3236" s="3">
        <v>1</v>
      </c>
      <c r="V3236" s="3">
        <v>1</v>
      </c>
      <c r="W3236" s="1">
        <f t="shared" si="304"/>
        <v>1</v>
      </c>
      <c r="X3236" s="17">
        <f>IFERROR(Z3236/AB3236,0)</f>
        <v>1</v>
      </c>
      <c r="Y3236" s="3">
        <f>SUBTOTAL(109,I3236:V3236)</f>
        <v>2</v>
      </c>
      <c r="Z3236" s="3">
        <f>Y3236-N3236</f>
        <v>1</v>
      </c>
      <c r="AA3236" s="3">
        <f t="shared" si="305"/>
        <v>2</v>
      </c>
      <c r="AB3236" s="3">
        <f>COUNTA(I3236:V3236)-COUNTA(N3236)</f>
        <v>1</v>
      </c>
      <c r="AC3236" s="74">
        <f t="array" ref="AC3236">AVERAGE(IF((COLUMN(I3236:V3236)&lt;&gt;COLUMN(N3236)), I3236:V3236))</f>
        <v>7.6923076923076927E-2</v>
      </c>
    </row>
    <row r="3237" spans="1:29" x14ac:dyDescent="0.35">
      <c r="A3237" t="s">
        <v>4568</v>
      </c>
      <c r="B3237" t="s">
        <v>883</v>
      </c>
      <c r="C3237" t="s">
        <v>1421</v>
      </c>
      <c r="D3237" s="1">
        <v>18.833333333333332</v>
      </c>
      <c r="E3237" s="2">
        <f t="shared" si="300"/>
        <v>14</v>
      </c>
      <c r="F3237" s="2">
        <f t="shared" si="301"/>
        <v>17.833333333333332</v>
      </c>
      <c r="G3237" s="2">
        <f t="shared" si="302"/>
        <v>27</v>
      </c>
      <c r="H3237" s="2">
        <f t="shared" si="303"/>
        <v>24.916666666666668</v>
      </c>
      <c r="I3237" s="3">
        <v>46</v>
      </c>
      <c r="J3237" s="3">
        <v>21</v>
      </c>
      <c r="K3237" s="3">
        <v>12</v>
      </c>
      <c r="L3237" s="3">
        <v>23</v>
      </c>
      <c r="M3237" s="3">
        <v>26</v>
      </c>
      <c r="N3237" s="3">
        <v>81</v>
      </c>
      <c r="O3237" s="3">
        <v>29</v>
      </c>
      <c r="P3237" s="3">
        <v>14</v>
      </c>
      <c r="Q3237" s="3">
        <v>23</v>
      </c>
      <c r="R3237" s="3">
        <v>28</v>
      </c>
      <c r="S3237" s="3">
        <v>20</v>
      </c>
      <c r="T3237" s="3">
        <v>12</v>
      </c>
      <c r="U3237" s="3">
        <v>10</v>
      </c>
      <c r="V3237" s="3">
        <v>8</v>
      </c>
      <c r="W3237" s="1">
        <f t="shared" si="304"/>
        <v>18.833333333333332</v>
      </c>
      <c r="X3237" s="17">
        <f>IFERROR(Z3237/AB3237,0)</f>
        <v>20.923076923076923</v>
      </c>
      <c r="Y3237" s="3">
        <f>SUBTOTAL(109,I3237:V3237)</f>
        <v>353</v>
      </c>
      <c r="Z3237" s="3">
        <f>Y3237-N3237</f>
        <v>272</v>
      </c>
      <c r="AA3237" s="3">
        <f t="shared" si="305"/>
        <v>14</v>
      </c>
      <c r="AB3237" s="3">
        <f>COUNTA(I3237:V3237)-COUNTA(N3237)</f>
        <v>13</v>
      </c>
      <c r="AC3237" s="74">
        <f t="array" ref="AC3237">AVERAGE(IF((COLUMN(I3237:V3237)&lt;&gt;COLUMN(N3237)), I3237:V3237))</f>
        <v>20.923076923076923</v>
      </c>
    </row>
    <row r="3238" spans="1:29" x14ac:dyDescent="0.35">
      <c r="A3238" t="s">
        <v>4569</v>
      </c>
      <c r="B3238" t="s">
        <v>4570</v>
      </c>
      <c r="C3238" t="s">
        <v>1421</v>
      </c>
      <c r="D3238" s="1">
        <v>1</v>
      </c>
      <c r="E3238" s="2">
        <f t="shared" si="300"/>
        <v>0</v>
      </c>
      <c r="F3238" s="2">
        <f t="shared" si="301"/>
        <v>0</v>
      </c>
      <c r="G3238" s="2">
        <f t="shared" si="302"/>
        <v>0</v>
      </c>
      <c r="H3238" s="2">
        <f t="shared" si="303"/>
        <v>0</v>
      </c>
      <c r="V3238" s="3">
        <v>1</v>
      </c>
      <c r="W3238" s="1">
        <f t="shared" si="304"/>
        <v>1</v>
      </c>
      <c r="X3238" s="17">
        <f>IFERROR(Z3238/AB3238,0)</f>
        <v>1</v>
      </c>
      <c r="Y3238" s="3">
        <f>SUBTOTAL(109,I3238:V3238)</f>
        <v>1</v>
      </c>
      <c r="Z3238" s="3">
        <f>Y3238-N3238</f>
        <v>1</v>
      </c>
      <c r="AA3238" s="3">
        <f t="shared" si="305"/>
        <v>1</v>
      </c>
      <c r="AB3238" s="3">
        <f>COUNTA(I3238:V3238)-COUNTA(N3238)</f>
        <v>1</v>
      </c>
      <c r="AC3238" s="74">
        <f t="array" ref="AC3238">AVERAGE(IF((COLUMN(I3238:V3238)&lt;&gt;COLUMN(N3238)), I3238:V3238))</f>
        <v>7.6923076923076927E-2</v>
      </c>
    </row>
    <row r="3239" spans="1:29" x14ac:dyDescent="0.35">
      <c r="A3239" t="s">
        <v>4571</v>
      </c>
      <c r="B3239" t="s">
        <v>4572</v>
      </c>
      <c r="C3239" t="s">
        <v>1421</v>
      </c>
      <c r="D3239" s="1">
        <v>1.4285714285714286</v>
      </c>
      <c r="E3239" s="2">
        <f t="shared" si="300"/>
        <v>1.3333333333333333</v>
      </c>
      <c r="F3239" s="2">
        <f t="shared" si="301"/>
        <v>0.83333333333333337</v>
      </c>
      <c r="G3239" s="2">
        <f t="shared" si="302"/>
        <v>0.66666666666666663</v>
      </c>
      <c r="H3239" s="2">
        <f t="shared" si="303"/>
        <v>0.75</v>
      </c>
      <c r="J3239" s="3">
        <v>1</v>
      </c>
      <c r="L3239" s="3">
        <v>2</v>
      </c>
      <c r="M3239" s="3">
        <v>1</v>
      </c>
      <c r="R3239" s="3">
        <v>1</v>
      </c>
      <c r="S3239" s="3">
        <v>2</v>
      </c>
      <c r="T3239" s="3">
        <v>2</v>
      </c>
      <c r="V3239" s="3">
        <v>1</v>
      </c>
      <c r="W3239" s="1">
        <f t="shared" si="304"/>
        <v>1.4285714285714286</v>
      </c>
      <c r="X3239" s="17">
        <f>IFERROR(Z3239/AB3239,0)</f>
        <v>1.4285714285714286</v>
      </c>
      <c r="Y3239" s="3">
        <f>SUBTOTAL(109,I3239:V3239)</f>
        <v>10</v>
      </c>
      <c r="Z3239" s="3">
        <f>Y3239-N3239</f>
        <v>10</v>
      </c>
      <c r="AA3239" s="3">
        <f t="shared" si="305"/>
        <v>7</v>
      </c>
      <c r="AB3239" s="3">
        <f>COUNTA(I3239:V3239)-COUNTA(N3239)</f>
        <v>7</v>
      </c>
      <c r="AC3239" s="74">
        <f t="array" ref="AC3239">AVERAGE(IF((COLUMN(I3239:V3239)&lt;&gt;COLUMN(N3239)), I3239:V3239))</f>
        <v>0.76923076923076927</v>
      </c>
    </row>
    <row r="3240" spans="1:29" x14ac:dyDescent="0.35">
      <c r="A3240" t="s">
        <v>4573</v>
      </c>
      <c r="B3240" t="s">
        <v>4574</v>
      </c>
      <c r="C3240" t="s">
        <v>723</v>
      </c>
      <c r="D3240" s="1">
        <v>1</v>
      </c>
      <c r="E3240" s="2">
        <f t="shared" si="300"/>
        <v>0</v>
      </c>
      <c r="F3240" s="2">
        <f t="shared" si="301"/>
        <v>0</v>
      </c>
      <c r="G3240" s="2">
        <f t="shared" si="302"/>
        <v>0</v>
      </c>
      <c r="H3240" s="2">
        <f t="shared" si="303"/>
        <v>0</v>
      </c>
      <c r="V3240" s="3">
        <v>1</v>
      </c>
      <c r="W3240" s="1">
        <f t="shared" si="304"/>
        <v>1</v>
      </c>
      <c r="X3240" s="17">
        <f>IFERROR(Z3240/AB3240,0)</f>
        <v>1</v>
      </c>
      <c r="Y3240" s="3">
        <f>SUBTOTAL(109,I3240:V3240)</f>
        <v>1</v>
      </c>
      <c r="Z3240" s="3">
        <f>Y3240-N3240</f>
        <v>1</v>
      </c>
      <c r="AA3240" s="3">
        <f t="shared" si="305"/>
        <v>1</v>
      </c>
      <c r="AB3240" s="3">
        <f>COUNTA(I3240:V3240)-COUNTA(N3240)</f>
        <v>1</v>
      </c>
      <c r="AC3240" s="74">
        <f t="array" ref="AC3240">AVERAGE(IF((COLUMN(I3240:V3240)&lt;&gt;COLUMN(N3240)), I3240:V3240))</f>
        <v>7.6923076923076927E-2</v>
      </c>
    </row>
    <row r="3241" spans="1:29" x14ac:dyDescent="0.35">
      <c r="A3241" t="s">
        <v>4575</v>
      </c>
      <c r="B3241" t="s">
        <v>4576</v>
      </c>
      <c r="C3241" t="s">
        <v>723</v>
      </c>
      <c r="D3241" s="1">
        <v>2</v>
      </c>
      <c r="E3241" s="2">
        <f t="shared" si="300"/>
        <v>0</v>
      </c>
      <c r="F3241" s="2">
        <f t="shared" si="301"/>
        <v>0</v>
      </c>
      <c r="G3241" s="2">
        <f t="shared" si="302"/>
        <v>0</v>
      </c>
      <c r="H3241" s="2">
        <f t="shared" si="303"/>
        <v>0</v>
      </c>
      <c r="V3241" s="3">
        <v>2</v>
      </c>
      <c r="W3241" s="1">
        <f t="shared" si="304"/>
        <v>2</v>
      </c>
      <c r="X3241" s="17">
        <f>IFERROR(Z3241/AB3241,0)</f>
        <v>2</v>
      </c>
      <c r="Y3241" s="3">
        <f>SUBTOTAL(109,I3241:V3241)</f>
        <v>2</v>
      </c>
      <c r="Z3241" s="3">
        <f>Y3241-N3241</f>
        <v>2</v>
      </c>
      <c r="AA3241" s="3">
        <f t="shared" si="305"/>
        <v>1</v>
      </c>
      <c r="AB3241" s="3">
        <f>COUNTA(I3241:V3241)-COUNTA(N3241)</f>
        <v>1</v>
      </c>
      <c r="AC3241" s="74">
        <f t="array" ref="AC3241">AVERAGE(IF((COLUMN(I3241:V3241)&lt;&gt;COLUMN(N3241)), I3241:V3241))</f>
        <v>0.15384615384615385</v>
      </c>
    </row>
    <row r="3242" spans="1:29" x14ac:dyDescent="0.35">
      <c r="A3242" t="s">
        <v>4577</v>
      </c>
      <c r="B3242" t="s">
        <v>4578</v>
      </c>
      <c r="C3242" t="s">
        <v>723</v>
      </c>
      <c r="D3242" s="1">
        <v>1.75</v>
      </c>
      <c r="E3242" s="2">
        <f t="shared" si="300"/>
        <v>0</v>
      </c>
      <c r="F3242" s="2">
        <f t="shared" si="301"/>
        <v>0</v>
      </c>
      <c r="G3242" s="2">
        <f t="shared" si="302"/>
        <v>0.22222222222222221</v>
      </c>
      <c r="H3242" s="2">
        <f t="shared" si="303"/>
        <v>0.41666666666666669</v>
      </c>
      <c r="I3242" s="3">
        <v>1</v>
      </c>
      <c r="J3242" s="3">
        <v>2</v>
      </c>
      <c r="K3242" s="3">
        <v>1</v>
      </c>
      <c r="M3242" s="3">
        <v>1</v>
      </c>
      <c r="N3242" s="3">
        <v>1</v>
      </c>
      <c r="V3242" s="3">
        <v>3</v>
      </c>
      <c r="W3242" s="1">
        <f t="shared" si="304"/>
        <v>1.75</v>
      </c>
      <c r="X3242" s="17">
        <f>IFERROR(Z3242/AB3242,0)</f>
        <v>1.6</v>
      </c>
      <c r="Y3242" s="3">
        <f>SUBTOTAL(109,I3242:V3242)</f>
        <v>9</v>
      </c>
      <c r="Z3242" s="3">
        <f>Y3242-N3242</f>
        <v>8</v>
      </c>
      <c r="AA3242" s="3">
        <f t="shared" si="305"/>
        <v>6</v>
      </c>
      <c r="AB3242" s="3">
        <f>COUNTA(I3242:V3242)-COUNTA(N3242)</f>
        <v>5</v>
      </c>
      <c r="AC3242" s="74">
        <f t="array" ref="AC3242">AVERAGE(IF((COLUMN(I3242:V3242)&lt;&gt;COLUMN(N3242)), I3242:V3242))</f>
        <v>0.61538461538461542</v>
      </c>
    </row>
    <row r="3243" spans="1:29" x14ac:dyDescent="0.35">
      <c r="A3243" t="s">
        <v>4579</v>
      </c>
      <c r="B3243" t="s">
        <v>4580</v>
      </c>
      <c r="C3243" t="s">
        <v>1421</v>
      </c>
      <c r="D3243" s="1">
        <v>1</v>
      </c>
      <c r="E3243" s="2">
        <f t="shared" si="300"/>
        <v>0</v>
      </c>
      <c r="F3243" s="2">
        <f t="shared" si="301"/>
        <v>0.16666666666666666</v>
      </c>
      <c r="G3243" s="2">
        <f t="shared" si="302"/>
        <v>0.1111111111111111</v>
      </c>
      <c r="H3243" s="2">
        <f t="shared" si="303"/>
        <v>0.16666666666666666</v>
      </c>
      <c r="L3243" s="3">
        <v>1</v>
      </c>
      <c r="R3243" s="3">
        <v>1</v>
      </c>
      <c r="V3243" s="3">
        <v>1</v>
      </c>
      <c r="W3243" s="1">
        <f t="shared" si="304"/>
        <v>1</v>
      </c>
      <c r="X3243" s="17">
        <f>IFERROR(Z3243/AB3243,0)</f>
        <v>1</v>
      </c>
      <c r="Y3243" s="3">
        <f>SUBTOTAL(109,I3243:V3243)</f>
        <v>3</v>
      </c>
      <c r="Z3243" s="3">
        <f>Y3243-N3243</f>
        <v>3</v>
      </c>
      <c r="AA3243" s="3">
        <f t="shared" si="305"/>
        <v>3</v>
      </c>
      <c r="AB3243" s="3">
        <f>COUNTA(I3243:V3243)-COUNTA(N3243)</f>
        <v>3</v>
      </c>
      <c r="AC3243" s="74">
        <f t="array" ref="AC3243">AVERAGE(IF((COLUMN(I3243:V3243)&lt;&gt;COLUMN(N3243)), I3243:V3243))</f>
        <v>0.23076923076923078</v>
      </c>
    </row>
    <row r="3244" spans="1:29" x14ac:dyDescent="0.35">
      <c r="A3244" t="s">
        <v>4581</v>
      </c>
      <c r="B3244" t="s">
        <v>4582</v>
      </c>
      <c r="C3244" t="s">
        <v>723</v>
      </c>
      <c r="D3244" s="1">
        <v>1</v>
      </c>
      <c r="E3244" s="2">
        <f t="shared" si="300"/>
        <v>0</v>
      </c>
      <c r="F3244" s="2">
        <f t="shared" si="301"/>
        <v>0</v>
      </c>
      <c r="G3244" s="2">
        <f t="shared" si="302"/>
        <v>0</v>
      </c>
      <c r="H3244" s="2">
        <f t="shared" si="303"/>
        <v>0</v>
      </c>
      <c r="V3244" s="3">
        <v>1</v>
      </c>
      <c r="W3244" s="1">
        <f t="shared" si="304"/>
        <v>1</v>
      </c>
      <c r="X3244" s="17">
        <f>IFERROR(Z3244/AB3244,0)</f>
        <v>1</v>
      </c>
      <c r="Y3244" s="3">
        <f>SUBTOTAL(109,I3244:V3244)</f>
        <v>1</v>
      </c>
      <c r="Z3244" s="3">
        <f>Y3244-N3244</f>
        <v>1</v>
      </c>
      <c r="AA3244" s="3">
        <f t="shared" si="305"/>
        <v>1</v>
      </c>
      <c r="AB3244" s="3">
        <f>COUNTA(I3244:V3244)-COUNTA(N3244)</f>
        <v>1</v>
      </c>
      <c r="AC3244" s="74">
        <f t="array" ref="AC3244">AVERAGE(IF((COLUMN(I3244:V3244)&lt;&gt;COLUMN(N3244)), I3244:V3244))</f>
        <v>7.6923076923076927E-2</v>
      </c>
    </row>
    <row r="3245" spans="1:29" x14ac:dyDescent="0.35">
      <c r="A3245" t="s">
        <v>4583</v>
      </c>
      <c r="B3245" t="s">
        <v>4584</v>
      </c>
      <c r="C3245" t="s">
        <v>1421</v>
      </c>
      <c r="D3245" s="1">
        <v>11.75</v>
      </c>
      <c r="E3245" s="2">
        <f t="shared" si="300"/>
        <v>5.333333333333333</v>
      </c>
      <c r="F3245" s="2">
        <f t="shared" si="301"/>
        <v>12</v>
      </c>
      <c r="G3245" s="2">
        <f t="shared" si="302"/>
        <v>17.111111111111111</v>
      </c>
      <c r="H3245" s="2">
        <f t="shared" si="303"/>
        <v>15.333333333333334</v>
      </c>
      <c r="I3245" s="3">
        <v>40</v>
      </c>
      <c r="J3245" s="3">
        <v>16</v>
      </c>
      <c r="K3245" s="3">
        <v>10</v>
      </c>
      <c r="L3245" s="3">
        <v>4</v>
      </c>
      <c r="M3245" s="3">
        <v>6</v>
      </c>
      <c r="N3245" s="3">
        <v>47</v>
      </c>
      <c r="O3245" s="3">
        <v>29</v>
      </c>
      <c r="P3245" s="3">
        <v>21</v>
      </c>
      <c r="Q3245" s="3">
        <v>17</v>
      </c>
      <c r="R3245" s="3">
        <v>18</v>
      </c>
      <c r="S3245" s="3">
        <v>8</v>
      </c>
      <c r="T3245" s="3">
        <v>4</v>
      </c>
      <c r="U3245" s="3">
        <v>4</v>
      </c>
      <c r="V3245" s="3">
        <v>4</v>
      </c>
      <c r="W3245" s="1">
        <f t="shared" si="304"/>
        <v>11.75</v>
      </c>
      <c r="X3245" s="17">
        <f>IFERROR(Z3245/AB3245,0)</f>
        <v>13.923076923076923</v>
      </c>
      <c r="Y3245" s="3">
        <f>SUBTOTAL(109,I3245:V3245)</f>
        <v>228</v>
      </c>
      <c r="Z3245" s="3">
        <f>Y3245-N3245</f>
        <v>181</v>
      </c>
      <c r="AA3245" s="3">
        <f t="shared" si="305"/>
        <v>14</v>
      </c>
      <c r="AB3245" s="3">
        <f>COUNTA(I3245:V3245)-COUNTA(N3245)</f>
        <v>13</v>
      </c>
      <c r="AC3245" s="74">
        <f t="array" ref="AC3245">AVERAGE(IF((COLUMN(I3245:V3245)&lt;&gt;COLUMN(N3245)), I3245:V3245))</f>
        <v>13.923076923076923</v>
      </c>
    </row>
    <row r="3246" spans="1:29" x14ac:dyDescent="0.35">
      <c r="A3246" t="s">
        <v>4585</v>
      </c>
      <c r="B3246" t="s">
        <v>4586</v>
      </c>
      <c r="C3246" t="s">
        <v>723</v>
      </c>
      <c r="D3246" s="1">
        <v>34</v>
      </c>
      <c r="E3246" s="2">
        <f t="shared" si="300"/>
        <v>0</v>
      </c>
      <c r="F3246" s="2">
        <f t="shared" si="301"/>
        <v>0</v>
      </c>
      <c r="G3246" s="2">
        <f t="shared" si="302"/>
        <v>0</v>
      </c>
      <c r="H3246" s="2">
        <f t="shared" si="303"/>
        <v>0</v>
      </c>
      <c r="V3246" s="3">
        <v>34</v>
      </c>
      <c r="W3246" s="1">
        <f t="shared" si="304"/>
        <v>34</v>
      </c>
      <c r="X3246" s="17">
        <f>IFERROR(Z3246/AB3246,0)</f>
        <v>34</v>
      </c>
      <c r="Y3246" s="3">
        <f>SUBTOTAL(109,I3246:V3246)</f>
        <v>34</v>
      </c>
      <c r="Z3246" s="3">
        <f>Y3246-N3246</f>
        <v>34</v>
      </c>
      <c r="AA3246" s="3">
        <f t="shared" si="305"/>
        <v>1</v>
      </c>
      <c r="AB3246" s="3">
        <f>COUNTA(I3246:V3246)-COUNTA(N3246)</f>
        <v>1</v>
      </c>
      <c r="AC3246" s="74">
        <f t="array" ref="AC3246">AVERAGE(IF((COLUMN(I3246:V3246)&lt;&gt;COLUMN(N3246)), I3246:V3246))</f>
        <v>2.6153846153846154</v>
      </c>
    </row>
    <row r="3247" spans="1:29" x14ac:dyDescent="0.35">
      <c r="A3247" t="s">
        <v>4587</v>
      </c>
      <c r="B3247" t="s">
        <v>4588</v>
      </c>
      <c r="C3247" t="s">
        <v>1421</v>
      </c>
      <c r="D3247" s="1">
        <v>2.1428571428571428</v>
      </c>
      <c r="E3247" s="2">
        <f t="shared" si="300"/>
        <v>0.66666666666666663</v>
      </c>
      <c r="F3247" s="2">
        <f t="shared" si="301"/>
        <v>1.6666666666666667</v>
      </c>
      <c r="G3247" s="2">
        <f t="shared" si="302"/>
        <v>1.7777777777777777</v>
      </c>
      <c r="H3247" s="2">
        <f t="shared" si="303"/>
        <v>1.3333333333333333</v>
      </c>
      <c r="I3247" s="3">
        <v>2</v>
      </c>
      <c r="N3247" s="3">
        <v>2</v>
      </c>
      <c r="O3247" s="3">
        <v>4</v>
      </c>
      <c r="P3247" s="3">
        <v>3</v>
      </c>
      <c r="Q3247" s="3">
        <v>1</v>
      </c>
      <c r="R3247" s="3">
        <v>4</v>
      </c>
      <c r="S3247" s="3">
        <v>1</v>
      </c>
      <c r="T3247" s="3">
        <v>1</v>
      </c>
      <c r="V3247" s="3">
        <v>1</v>
      </c>
      <c r="W3247" s="1">
        <f t="shared" si="304"/>
        <v>2.1428571428571428</v>
      </c>
      <c r="X3247" s="17">
        <f>IFERROR(Z3247/AB3247,0)</f>
        <v>2.125</v>
      </c>
      <c r="Y3247" s="3">
        <f>SUBTOTAL(109,I3247:V3247)</f>
        <v>19</v>
      </c>
      <c r="Z3247" s="3">
        <f>Y3247-N3247</f>
        <v>17</v>
      </c>
      <c r="AA3247" s="3">
        <f t="shared" si="305"/>
        <v>9</v>
      </c>
      <c r="AB3247" s="3">
        <f>COUNTA(I3247:V3247)-COUNTA(N3247)</f>
        <v>8</v>
      </c>
      <c r="AC3247" s="74">
        <f t="array" ref="AC3247">AVERAGE(IF((COLUMN(I3247:V3247)&lt;&gt;COLUMN(N3247)), I3247:V3247))</f>
        <v>1.3076923076923077</v>
      </c>
    </row>
    <row r="3248" spans="1:29" x14ac:dyDescent="0.35">
      <c r="A3248" t="s">
        <v>4589</v>
      </c>
      <c r="B3248" t="s">
        <v>1015</v>
      </c>
      <c r="C3248" t="s">
        <v>2197</v>
      </c>
      <c r="D3248" s="1">
        <v>1</v>
      </c>
      <c r="E3248" s="2">
        <f t="shared" si="300"/>
        <v>0</v>
      </c>
      <c r="F3248" s="2">
        <f t="shared" si="301"/>
        <v>0</v>
      </c>
      <c r="G3248" s="2">
        <f t="shared" si="302"/>
        <v>0</v>
      </c>
      <c r="H3248" s="2">
        <f t="shared" si="303"/>
        <v>0</v>
      </c>
      <c r="V3248" s="3">
        <v>1</v>
      </c>
      <c r="W3248" s="1">
        <f t="shared" si="304"/>
        <v>1</v>
      </c>
      <c r="X3248" s="17">
        <f>IFERROR(Z3248/AB3248,0)</f>
        <v>1</v>
      </c>
      <c r="Y3248" s="3">
        <f>SUBTOTAL(109,I3248:V3248)</f>
        <v>1</v>
      </c>
      <c r="Z3248" s="3">
        <f>Y3248-N3248</f>
        <v>1</v>
      </c>
      <c r="AA3248" s="3">
        <f t="shared" si="305"/>
        <v>1</v>
      </c>
      <c r="AB3248" s="3">
        <f>COUNTA(I3248:V3248)-COUNTA(N3248)</f>
        <v>1</v>
      </c>
      <c r="AC3248" s="74">
        <f t="array" ref="AC3248">AVERAGE(IF((COLUMN(I3248:V3248)&lt;&gt;COLUMN(N3248)), I3248:V3248))</f>
        <v>7.6923076923076927E-2</v>
      </c>
    </row>
    <row r="3249" spans="1:29" x14ac:dyDescent="0.35">
      <c r="A3249" t="s">
        <v>4590</v>
      </c>
      <c r="B3249" t="s">
        <v>1531</v>
      </c>
      <c r="C3249" t="s">
        <v>2605</v>
      </c>
      <c r="D3249" s="1">
        <v>1</v>
      </c>
      <c r="E3249" s="2">
        <f t="shared" si="300"/>
        <v>0</v>
      </c>
      <c r="F3249" s="2">
        <f t="shared" si="301"/>
        <v>0</v>
      </c>
      <c r="G3249" s="2">
        <f t="shared" si="302"/>
        <v>0</v>
      </c>
      <c r="H3249" s="2">
        <f t="shared" si="303"/>
        <v>0</v>
      </c>
      <c r="V3249" s="3">
        <v>1</v>
      </c>
      <c r="W3249" s="1">
        <f t="shared" si="304"/>
        <v>1</v>
      </c>
      <c r="X3249" s="17">
        <f>IFERROR(Z3249/AB3249,0)</f>
        <v>1</v>
      </c>
      <c r="Y3249" s="3">
        <f>SUBTOTAL(109,I3249:V3249)</f>
        <v>1</v>
      </c>
      <c r="Z3249" s="3">
        <f>Y3249-N3249</f>
        <v>1</v>
      </c>
      <c r="AA3249" s="3">
        <f t="shared" si="305"/>
        <v>1</v>
      </c>
      <c r="AB3249" s="3">
        <f>COUNTA(I3249:V3249)-COUNTA(N3249)</f>
        <v>1</v>
      </c>
      <c r="AC3249" s="74">
        <f t="array" ref="AC3249">AVERAGE(IF((COLUMN(I3249:V3249)&lt;&gt;COLUMN(N3249)), I3249:V3249))</f>
        <v>7.6923076923076927E-2</v>
      </c>
    </row>
    <row r="3250" spans="1:29" x14ac:dyDescent="0.35">
      <c r="A3250" t="s">
        <v>4591</v>
      </c>
      <c r="B3250" t="s">
        <v>3198</v>
      </c>
      <c r="C3250" t="s">
        <v>723</v>
      </c>
      <c r="D3250" s="1">
        <v>2</v>
      </c>
      <c r="E3250" s="2">
        <f t="shared" si="300"/>
        <v>0</v>
      </c>
      <c r="F3250" s="2">
        <f t="shared" si="301"/>
        <v>0</v>
      </c>
      <c r="G3250" s="2">
        <f t="shared" si="302"/>
        <v>0</v>
      </c>
      <c r="H3250" s="2">
        <f t="shared" si="303"/>
        <v>0.41666666666666669</v>
      </c>
      <c r="I3250" s="3">
        <v>1</v>
      </c>
      <c r="J3250" s="3">
        <v>4</v>
      </c>
      <c r="K3250" s="3">
        <v>1</v>
      </c>
      <c r="V3250" s="3">
        <v>1</v>
      </c>
      <c r="W3250" s="1">
        <f t="shared" si="304"/>
        <v>2</v>
      </c>
      <c r="X3250" s="17">
        <f>IFERROR(Z3250/AB3250,0)</f>
        <v>1.75</v>
      </c>
      <c r="Y3250" s="3">
        <f>SUBTOTAL(109,I3250:V3250)</f>
        <v>7</v>
      </c>
      <c r="Z3250" s="3">
        <f>Y3250-N3250</f>
        <v>7</v>
      </c>
      <c r="AA3250" s="3">
        <f t="shared" si="305"/>
        <v>4</v>
      </c>
      <c r="AB3250" s="3">
        <f>COUNTA(I3250:V3250)-COUNTA(N3250)</f>
        <v>4</v>
      </c>
      <c r="AC3250" s="74">
        <f t="array" ref="AC3250">AVERAGE(IF((COLUMN(I3250:V3250)&lt;&gt;COLUMN(N3250)), I3250:V3250))</f>
        <v>0.53846153846153844</v>
      </c>
    </row>
    <row r="3251" spans="1:29" x14ac:dyDescent="0.35">
      <c r="A3251" t="s">
        <v>4592</v>
      </c>
      <c r="B3251" t="s">
        <v>757</v>
      </c>
      <c r="C3251" t="s">
        <v>3727</v>
      </c>
      <c r="D3251" s="1">
        <v>1</v>
      </c>
      <c r="E3251" s="2">
        <f t="shared" si="300"/>
        <v>0</v>
      </c>
      <c r="F3251" s="2">
        <f t="shared" si="301"/>
        <v>0</v>
      </c>
      <c r="G3251" s="2">
        <f t="shared" si="302"/>
        <v>0</v>
      </c>
      <c r="H3251" s="2">
        <f t="shared" si="303"/>
        <v>0</v>
      </c>
      <c r="V3251" s="3">
        <v>1</v>
      </c>
      <c r="W3251" s="1">
        <f t="shared" si="304"/>
        <v>1</v>
      </c>
      <c r="X3251" s="17">
        <f>IFERROR(Z3251/AB3251,0)</f>
        <v>1</v>
      </c>
      <c r="Y3251" s="3">
        <f>SUBTOTAL(109,I3251:V3251)</f>
        <v>1</v>
      </c>
      <c r="Z3251" s="3">
        <f>Y3251-N3251</f>
        <v>1</v>
      </c>
      <c r="AA3251" s="3">
        <f t="shared" si="305"/>
        <v>1</v>
      </c>
      <c r="AB3251" s="3">
        <f>COUNTA(I3251:V3251)-COUNTA(N3251)</f>
        <v>1</v>
      </c>
      <c r="AC3251" s="74">
        <f t="array" ref="AC3251">AVERAGE(IF((COLUMN(I3251:V3251)&lt;&gt;COLUMN(N3251)), I3251:V3251))</f>
        <v>7.6923076923076927E-2</v>
      </c>
    </row>
    <row r="3252" spans="1:29" x14ac:dyDescent="0.35">
      <c r="A3252" t="s">
        <v>4593</v>
      </c>
      <c r="B3252" t="s">
        <v>4594</v>
      </c>
      <c r="C3252" t="s">
        <v>1421</v>
      </c>
      <c r="D3252" s="1">
        <v>1</v>
      </c>
      <c r="E3252" s="2">
        <f t="shared" si="300"/>
        <v>0</v>
      </c>
      <c r="F3252" s="2">
        <f t="shared" si="301"/>
        <v>0</v>
      </c>
      <c r="G3252" s="2">
        <f t="shared" si="302"/>
        <v>0</v>
      </c>
      <c r="H3252" s="2">
        <f t="shared" si="303"/>
        <v>0</v>
      </c>
      <c r="V3252" s="3">
        <v>1</v>
      </c>
      <c r="W3252" s="1">
        <f t="shared" si="304"/>
        <v>1</v>
      </c>
      <c r="X3252" s="17">
        <f>IFERROR(Z3252/AB3252,0)</f>
        <v>1</v>
      </c>
      <c r="Y3252" s="3">
        <f>SUBTOTAL(109,I3252:V3252)</f>
        <v>1</v>
      </c>
      <c r="Z3252" s="3">
        <f>Y3252-N3252</f>
        <v>1</v>
      </c>
      <c r="AA3252" s="3">
        <f t="shared" si="305"/>
        <v>1</v>
      </c>
      <c r="AB3252" s="3">
        <f>COUNTA(I3252:V3252)-COUNTA(N3252)</f>
        <v>1</v>
      </c>
      <c r="AC3252" s="74">
        <f t="array" ref="AC3252">AVERAGE(IF((COLUMN(I3252:V3252)&lt;&gt;COLUMN(N3252)), I3252:V3252))</f>
        <v>7.6923076923076927E-2</v>
      </c>
    </row>
    <row r="3253" spans="1:29" x14ac:dyDescent="0.35">
      <c r="A3253" t="s">
        <v>4595</v>
      </c>
      <c r="B3253" t="s">
        <v>4596</v>
      </c>
      <c r="C3253" t="s">
        <v>1421</v>
      </c>
      <c r="D3253" s="1">
        <v>1</v>
      </c>
      <c r="E3253" s="2">
        <f t="shared" si="300"/>
        <v>0</v>
      </c>
      <c r="F3253" s="2">
        <f t="shared" si="301"/>
        <v>0</v>
      </c>
      <c r="G3253" s="2">
        <f t="shared" si="302"/>
        <v>0</v>
      </c>
      <c r="H3253" s="2">
        <f t="shared" si="303"/>
        <v>0</v>
      </c>
      <c r="V3253" s="3">
        <v>1</v>
      </c>
      <c r="W3253" s="1">
        <f t="shared" si="304"/>
        <v>1</v>
      </c>
      <c r="X3253" s="17">
        <f>IFERROR(Z3253/AB3253,0)</f>
        <v>1</v>
      </c>
      <c r="Y3253" s="3">
        <f>SUBTOTAL(109,I3253:V3253)</f>
        <v>1</v>
      </c>
      <c r="Z3253" s="3">
        <f>Y3253-N3253</f>
        <v>1</v>
      </c>
      <c r="AA3253" s="3">
        <f t="shared" si="305"/>
        <v>1</v>
      </c>
      <c r="AB3253" s="3">
        <f>COUNTA(I3253:V3253)-COUNTA(N3253)</f>
        <v>1</v>
      </c>
      <c r="AC3253" s="74">
        <f t="array" ref="AC3253">AVERAGE(IF((COLUMN(I3253:V3253)&lt;&gt;COLUMN(N3253)), I3253:V3253))</f>
        <v>7.6923076923076927E-2</v>
      </c>
    </row>
    <row r="3254" spans="1:29" x14ac:dyDescent="0.35">
      <c r="A3254" t="s">
        <v>4597</v>
      </c>
      <c r="B3254" t="s">
        <v>1727</v>
      </c>
      <c r="C3254" t="s">
        <v>723</v>
      </c>
      <c r="D3254" s="1">
        <v>2</v>
      </c>
      <c r="E3254" s="2">
        <f t="shared" si="300"/>
        <v>0</v>
      </c>
      <c r="F3254" s="2">
        <f t="shared" si="301"/>
        <v>0</v>
      </c>
      <c r="G3254" s="2">
        <f t="shared" si="302"/>
        <v>0</v>
      </c>
      <c r="H3254" s="2">
        <f t="shared" si="303"/>
        <v>0.41666666666666669</v>
      </c>
      <c r="I3254" s="3">
        <v>2</v>
      </c>
      <c r="J3254" s="3">
        <v>1</v>
      </c>
      <c r="K3254" s="3">
        <v>4</v>
      </c>
      <c r="V3254" s="3">
        <v>1</v>
      </c>
      <c r="W3254" s="1">
        <f t="shared" si="304"/>
        <v>2</v>
      </c>
      <c r="X3254" s="17">
        <f>IFERROR(Z3254/AB3254,0)</f>
        <v>2</v>
      </c>
      <c r="Y3254" s="3">
        <f>SUBTOTAL(109,I3254:V3254)</f>
        <v>8</v>
      </c>
      <c r="Z3254" s="3">
        <f>Y3254-N3254</f>
        <v>8</v>
      </c>
      <c r="AA3254" s="3">
        <f t="shared" si="305"/>
        <v>4</v>
      </c>
      <c r="AB3254" s="3">
        <f>COUNTA(I3254:V3254)-COUNTA(N3254)</f>
        <v>4</v>
      </c>
      <c r="AC3254" s="74">
        <f t="array" ref="AC3254">AVERAGE(IF((COLUMN(I3254:V3254)&lt;&gt;COLUMN(N3254)), I3254:V3254))</f>
        <v>0.61538461538461542</v>
      </c>
    </row>
    <row r="3255" spans="1:29" x14ac:dyDescent="0.35">
      <c r="A3255" t="s">
        <v>4598</v>
      </c>
      <c r="B3255" t="s">
        <v>3275</v>
      </c>
      <c r="C3255" t="s">
        <v>34</v>
      </c>
      <c r="D3255" s="1">
        <v>1</v>
      </c>
      <c r="E3255" s="2">
        <f t="shared" si="300"/>
        <v>0</v>
      </c>
      <c r="F3255" s="2">
        <f t="shared" si="301"/>
        <v>0</v>
      </c>
      <c r="G3255" s="2">
        <f t="shared" si="302"/>
        <v>0</v>
      </c>
      <c r="H3255" s="2">
        <f t="shared" si="303"/>
        <v>0</v>
      </c>
      <c r="V3255" s="3">
        <v>1</v>
      </c>
      <c r="W3255" s="1">
        <f t="shared" si="304"/>
        <v>1</v>
      </c>
      <c r="X3255" s="17">
        <f>IFERROR(Z3255/AB3255,0)</f>
        <v>1</v>
      </c>
      <c r="Y3255" s="3">
        <f>SUBTOTAL(109,I3255:V3255)</f>
        <v>1</v>
      </c>
      <c r="Z3255" s="3">
        <f>Y3255-N3255</f>
        <v>1</v>
      </c>
      <c r="AA3255" s="3">
        <f t="shared" si="305"/>
        <v>1</v>
      </c>
      <c r="AB3255" s="3">
        <f>COUNTA(I3255:V3255)-COUNTA(N3255)</f>
        <v>1</v>
      </c>
      <c r="AC3255" s="74">
        <f t="array" ref="AC3255">AVERAGE(IF((COLUMN(I3255:V3255)&lt;&gt;COLUMN(N3255)), I3255:V3255))</f>
        <v>7.6923076923076927E-2</v>
      </c>
    </row>
    <row r="3256" spans="1:29" x14ac:dyDescent="0.35">
      <c r="A3256" t="s">
        <v>4599</v>
      </c>
      <c r="B3256" t="s">
        <v>4600</v>
      </c>
      <c r="C3256" t="s">
        <v>723</v>
      </c>
      <c r="D3256" s="1">
        <v>1</v>
      </c>
      <c r="E3256" s="2">
        <f t="shared" si="300"/>
        <v>0</v>
      </c>
      <c r="F3256" s="2">
        <f t="shared" si="301"/>
        <v>0</v>
      </c>
      <c r="G3256" s="2">
        <f t="shared" si="302"/>
        <v>0.1111111111111111</v>
      </c>
      <c r="H3256" s="2">
        <f t="shared" si="303"/>
        <v>0.16666666666666666</v>
      </c>
      <c r="K3256" s="3">
        <v>1</v>
      </c>
      <c r="N3256" s="3">
        <v>1</v>
      </c>
      <c r="V3256" s="3">
        <v>1</v>
      </c>
      <c r="W3256" s="1">
        <f t="shared" si="304"/>
        <v>1</v>
      </c>
      <c r="X3256" s="17">
        <f>IFERROR(Z3256/AB3256,0)</f>
        <v>1</v>
      </c>
      <c r="Y3256" s="3">
        <f>SUBTOTAL(109,I3256:V3256)</f>
        <v>3</v>
      </c>
      <c r="Z3256" s="3">
        <f>Y3256-N3256</f>
        <v>2</v>
      </c>
      <c r="AA3256" s="3">
        <f t="shared" si="305"/>
        <v>3</v>
      </c>
      <c r="AB3256" s="3">
        <f>COUNTA(I3256:V3256)-COUNTA(N3256)</f>
        <v>2</v>
      </c>
      <c r="AC3256" s="74">
        <f t="array" ref="AC3256">AVERAGE(IF((COLUMN(I3256:V3256)&lt;&gt;COLUMN(N3256)), I3256:V3256))</f>
        <v>0.15384615384615385</v>
      </c>
    </row>
    <row r="3257" spans="1:29" x14ac:dyDescent="0.35">
      <c r="A3257" t="s">
        <v>4601</v>
      </c>
      <c r="B3257" t="s">
        <v>1513</v>
      </c>
      <c r="C3257" t="s">
        <v>723</v>
      </c>
      <c r="D3257" s="1">
        <v>1</v>
      </c>
      <c r="E3257" s="2">
        <f t="shared" si="300"/>
        <v>0.33333333333333331</v>
      </c>
      <c r="F3257" s="2">
        <f t="shared" si="301"/>
        <v>0.16666666666666666</v>
      </c>
      <c r="G3257" s="2">
        <f t="shared" si="302"/>
        <v>0.1111111111111111</v>
      </c>
      <c r="H3257" s="2">
        <f t="shared" si="303"/>
        <v>8.3333333333333329E-2</v>
      </c>
      <c r="S3257" s="3">
        <v>1</v>
      </c>
      <c r="W3257" s="1">
        <f t="shared" si="304"/>
        <v>1</v>
      </c>
      <c r="X3257" s="17">
        <f>IFERROR(Z3257/AB3257,0)</f>
        <v>1</v>
      </c>
      <c r="Y3257" s="3">
        <f>SUBTOTAL(109,I3257:V3257)</f>
        <v>1</v>
      </c>
      <c r="Z3257" s="3">
        <f>Y3257-N3257</f>
        <v>1</v>
      </c>
      <c r="AA3257" s="3">
        <f t="shared" si="305"/>
        <v>1</v>
      </c>
      <c r="AB3257" s="3">
        <f>COUNTA(I3257:V3257)-COUNTA(N3257)</f>
        <v>1</v>
      </c>
      <c r="AC3257" s="74">
        <f t="array" ref="AC3257">AVERAGE(IF((COLUMN(I3257:V3257)&lt;&gt;COLUMN(N3257)), I3257:V3257))</f>
        <v>7.6923076923076927E-2</v>
      </c>
    </row>
    <row r="3258" spans="1:29" x14ac:dyDescent="0.35">
      <c r="A3258" t="s">
        <v>4602</v>
      </c>
      <c r="B3258" t="s">
        <v>4603</v>
      </c>
      <c r="C3258" t="s">
        <v>723</v>
      </c>
      <c r="D3258" s="1">
        <v>2</v>
      </c>
      <c r="E3258" s="2">
        <f t="shared" si="300"/>
        <v>0.66666666666666663</v>
      </c>
      <c r="F3258" s="2">
        <f t="shared" si="301"/>
        <v>1.3333333333333333</v>
      </c>
      <c r="G3258" s="2">
        <f t="shared" si="302"/>
        <v>0.88888888888888884</v>
      </c>
      <c r="H3258" s="2">
        <f t="shared" si="303"/>
        <v>0.66666666666666663</v>
      </c>
      <c r="P3258" s="3">
        <v>2</v>
      </c>
      <c r="Q3258" s="3">
        <v>3</v>
      </c>
      <c r="R3258" s="3">
        <v>1</v>
      </c>
      <c r="S3258" s="3">
        <v>2</v>
      </c>
      <c r="W3258" s="1">
        <f t="shared" si="304"/>
        <v>2</v>
      </c>
      <c r="X3258" s="17">
        <f>IFERROR(Z3258/AB3258,0)</f>
        <v>2</v>
      </c>
      <c r="Y3258" s="3">
        <f>SUBTOTAL(109,I3258:V3258)</f>
        <v>8</v>
      </c>
      <c r="Z3258" s="3">
        <f>Y3258-N3258</f>
        <v>8</v>
      </c>
      <c r="AA3258" s="3">
        <f t="shared" si="305"/>
        <v>4</v>
      </c>
      <c r="AB3258" s="3">
        <f>COUNTA(I3258:V3258)-COUNTA(N3258)</f>
        <v>4</v>
      </c>
      <c r="AC3258" s="74">
        <f t="array" ref="AC3258">AVERAGE(IF((COLUMN(I3258:V3258)&lt;&gt;COLUMN(N3258)), I3258:V3258))</f>
        <v>0.61538461538461542</v>
      </c>
    </row>
    <row r="3259" spans="1:29" x14ac:dyDescent="0.35">
      <c r="A3259" t="s">
        <v>4604</v>
      </c>
      <c r="B3259" t="s">
        <v>3159</v>
      </c>
      <c r="C3259" t="s">
        <v>723</v>
      </c>
      <c r="D3259" s="1">
        <v>5</v>
      </c>
      <c r="E3259" s="2">
        <f t="shared" si="300"/>
        <v>0</v>
      </c>
      <c r="F3259" s="2">
        <f t="shared" si="301"/>
        <v>0</v>
      </c>
      <c r="G3259" s="2">
        <f t="shared" si="302"/>
        <v>0</v>
      </c>
      <c r="H3259" s="2">
        <f t="shared" si="303"/>
        <v>0.83333333333333337</v>
      </c>
      <c r="J3259" s="3">
        <v>1</v>
      </c>
      <c r="K3259" s="3">
        <v>9</v>
      </c>
      <c r="W3259" s="1">
        <f t="shared" si="304"/>
        <v>5</v>
      </c>
      <c r="X3259" s="17">
        <f>IFERROR(Z3259/AB3259,0)</f>
        <v>5</v>
      </c>
      <c r="Y3259" s="3">
        <f>SUBTOTAL(109,I3259:V3259)</f>
        <v>10</v>
      </c>
      <c r="Z3259" s="3">
        <f>Y3259-N3259</f>
        <v>10</v>
      </c>
      <c r="AA3259" s="3">
        <f t="shared" si="305"/>
        <v>2</v>
      </c>
      <c r="AB3259" s="3">
        <f>COUNTA(I3259:V3259)-COUNTA(N3259)</f>
        <v>2</v>
      </c>
      <c r="AC3259" s="74">
        <f t="array" ref="AC3259">AVERAGE(IF((COLUMN(I3259:V3259)&lt;&gt;COLUMN(N3259)), I3259:V3259))</f>
        <v>0.76923076923076927</v>
      </c>
    </row>
    <row r="3260" spans="1:29" x14ac:dyDescent="0.35">
      <c r="A3260" t="s">
        <v>4605</v>
      </c>
      <c r="B3260" t="s">
        <v>4606</v>
      </c>
      <c r="C3260" t="s">
        <v>723</v>
      </c>
      <c r="D3260" s="1">
        <v>44.666666666666664</v>
      </c>
      <c r="E3260" s="2">
        <f t="shared" si="300"/>
        <v>0</v>
      </c>
      <c r="F3260" s="2">
        <f t="shared" si="301"/>
        <v>0</v>
      </c>
      <c r="G3260" s="2">
        <f t="shared" si="302"/>
        <v>0</v>
      </c>
      <c r="H3260" s="2">
        <f t="shared" si="303"/>
        <v>11.166666666666666</v>
      </c>
      <c r="I3260" s="3">
        <v>32</v>
      </c>
      <c r="J3260" s="3">
        <v>48</v>
      </c>
      <c r="K3260" s="3">
        <v>47</v>
      </c>
      <c r="L3260" s="3">
        <v>39</v>
      </c>
      <c r="W3260" s="1">
        <f t="shared" si="304"/>
        <v>44.666666666666664</v>
      </c>
      <c r="X3260" s="17">
        <f>IFERROR(Z3260/AB3260,0)</f>
        <v>41.5</v>
      </c>
      <c r="Y3260" s="3">
        <f>SUBTOTAL(109,I3260:V3260)</f>
        <v>166</v>
      </c>
      <c r="Z3260" s="3">
        <f>Y3260-N3260</f>
        <v>166</v>
      </c>
      <c r="AA3260" s="3">
        <f t="shared" si="305"/>
        <v>4</v>
      </c>
      <c r="AB3260" s="3">
        <f>COUNTA(I3260:V3260)-COUNTA(N3260)</f>
        <v>4</v>
      </c>
      <c r="AC3260" s="74">
        <f t="array" ref="AC3260">AVERAGE(IF((COLUMN(I3260:V3260)&lt;&gt;COLUMN(N3260)), I3260:V3260))</f>
        <v>12.76923076923077</v>
      </c>
    </row>
    <row r="3261" spans="1:29" x14ac:dyDescent="0.35">
      <c r="A3261" t="s">
        <v>4607</v>
      </c>
      <c r="B3261" t="s">
        <v>4608</v>
      </c>
      <c r="C3261" t="s">
        <v>723</v>
      </c>
      <c r="D3261" s="1">
        <v>17</v>
      </c>
      <c r="E3261" s="2">
        <f t="shared" si="300"/>
        <v>0</v>
      </c>
      <c r="F3261" s="2">
        <f t="shared" si="301"/>
        <v>0</v>
      </c>
      <c r="G3261" s="2">
        <f t="shared" si="302"/>
        <v>0</v>
      </c>
      <c r="H3261" s="2">
        <f t="shared" si="303"/>
        <v>4.25</v>
      </c>
      <c r="I3261" s="3">
        <v>12</v>
      </c>
      <c r="J3261" s="3">
        <v>22</v>
      </c>
      <c r="K3261" s="3">
        <v>10</v>
      </c>
      <c r="L3261" s="3">
        <v>19</v>
      </c>
      <c r="W3261" s="1">
        <f t="shared" si="304"/>
        <v>17</v>
      </c>
      <c r="X3261" s="17">
        <f>IFERROR(Z3261/AB3261,0)</f>
        <v>15.75</v>
      </c>
      <c r="Y3261" s="3">
        <f>SUBTOTAL(109,I3261:V3261)</f>
        <v>63</v>
      </c>
      <c r="Z3261" s="3">
        <f>Y3261-N3261</f>
        <v>63</v>
      </c>
      <c r="AA3261" s="3">
        <f t="shared" si="305"/>
        <v>4</v>
      </c>
      <c r="AB3261" s="3">
        <f>COUNTA(I3261:V3261)-COUNTA(N3261)</f>
        <v>4</v>
      </c>
      <c r="AC3261" s="74">
        <f t="array" ref="AC3261">AVERAGE(IF((COLUMN(I3261:V3261)&lt;&gt;COLUMN(N3261)), I3261:V3261))</f>
        <v>4.8461538461538458</v>
      </c>
    </row>
    <row r="3262" spans="1:29" x14ac:dyDescent="0.35">
      <c r="A3262" t="s">
        <v>4609</v>
      </c>
      <c r="B3262" t="s">
        <v>1546</v>
      </c>
      <c r="C3262" t="s">
        <v>723</v>
      </c>
      <c r="D3262" s="1">
        <v>3.6666666666666665</v>
      </c>
      <c r="E3262" s="2">
        <f t="shared" ref="E3262:E3325" si="306">IFERROR(SUM(S3262:U3262)/3,"")</f>
        <v>0</v>
      </c>
      <c r="F3262" s="2">
        <f t="shared" ref="F3262:F3325" si="307">IFERROR(SUM(P3262:U3262)/6,"")</f>
        <v>0.16666666666666666</v>
      </c>
      <c r="G3262" s="2">
        <f t="shared" ref="G3262:G3325" si="308">IFERROR(SUM(M3262:U3262)/9,"")</f>
        <v>1.6666666666666667</v>
      </c>
      <c r="H3262" s="2">
        <f t="shared" ref="H3262:H3325" si="309">IFERROR(SUM(J3262:U3262)/12,"")</f>
        <v>2.5833333333333335</v>
      </c>
      <c r="I3262" s="3">
        <v>2</v>
      </c>
      <c r="J3262" s="3">
        <v>6</v>
      </c>
      <c r="K3262" s="3">
        <v>8</v>
      </c>
      <c r="L3262" s="3">
        <v>2</v>
      </c>
      <c r="M3262" s="3">
        <v>2</v>
      </c>
      <c r="N3262" s="3">
        <v>9</v>
      </c>
      <c r="O3262" s="3">
        <v>3</v>
      </c>
      <c r="Q3262" s="3">
        <v>1</v>
      </c>
      <c r="W3262" s="1">
        <f t="shared" ref="W3262:W3325" si="310">IFERROR(AVERAGE((O3262:V3262),(J3262:M3262)),"0")</f>
        <v>3.6666666666666665</v>
      </c>
      <c r="X3262" s="17">
        <f>IFERROR(Z3262/AB3262,0)</f>
        <v>3.4285714285714284</v>
      </c>
      <c r="Y3262" s="3">
        <f>SUBTOTAL(109,I3262:V3262)</f>
        <v>33</v>
      </c>
      <c r="Z3262" s="3">
        <f>Y3262-N3262</f>
        <v>24</v>
      </c>
      <c r="AA3262" s="3">
        <f t="shared" si="305"/>
        <v>8</v>
      </c>
      <c r="AB3262" s="3">
        <f>COUNTA(I3262:V3262)-COUNTA(N3262)</f>
        <v>7</v>
      </c>
      <c r="AC3262" s="74">
        <f t="array" ref="AC3262">AVERAGE(IF((COLUMN(I3262:V3262)&lt;&gt;COLUMN(N3262)), I3262:V3262))</f>
        <v>1.8461538461538463</v>
      </c>
    </row>
    <row r="3263" spans="1:29" x14ac:dyDescent="0.35">
      <c r="A3263" t="s">
        <v>4610</v>
      </c>
      <c r="B3263" t="s">
        <v>470</v>
      </c>
      <c r="C3263" t="s">
        <v>723</v>
      </c>
      <c r="D3263" s="1">
        <v>26.25</v>
      </c>
      <c r="E3263" s="2">
        <f t="shared" si="306"/>
        <v>0</v>
      </c>
      <c r="F3263" s="2">
        <f t="shared" si="307"/>
        <v>0</v>
      </c>
      <c r="G3263" s="2">
        <f t="shared" si="308"/>
        <v>3.7777777777777777</v>
      </c>
      <c r="H3263" s="2">
        <f t="shared" si="309"/>
        <v>9.1666666666666661</v>
      </c>
      <c r="I3263" s="3">
        <v>24</v>
      </c>
      <c r="J3263" s="3">
        <v>25</v>
      </c>
      <c r="K3263" s="3">
        <v>22</v>
      </c>
      <c r="L3263" s="3">
        <v>29</v>
      </c>
      <c r="M3263" s="3">
        <v>29</v>
      </c>
      <c r="N3263" s="3">
        <v>5</v>
      </c>
      <c r="W3263" s="1">
        <f t="shared" si="310"/>
        <v>26.25</v>
      </c>
      <c r="X3263" s="17">
        <f>IFERROR(Z3263/AB3263,0)</f>
        <v>25.8</v>
      </c>
      <c r="Y3263" s="3">
        <f>SUBTOTAL(109,I3263:V3263)</f>
        <v>134</v>
      </c>
      <c r="Z3263" s="3">
        <f>Y3263-N3263</f>
        <v>129</v>
      </c>
      <c r="AA3263" s="3">
        <f t="shared" si="305"/>
        <v>6</v>
      </c>
      <c r="AB3263" s="3">
        <f>COUNTA(I3263:V3263)-COUNTA(N3263)</f>
        <v>5</v>
      </c>
      <c r="AC3263" s="74">
        <f t="array" ref="AC3263">AVERAGE(IF((COLUMN(I3263:V3263)&lt;&gt;COLUMN(N3263)), I3263:V3263))</f>
        <v>9.9230769230769234</v>
      </c>
    </row>
    <row r="3264" spans="1:29" x14ac:dyDescent="0.35">
      <c r="A3264" t="s">
        <v>4611</v>
      </c>
      <c r="B3264" t="s">
        <v>2169</v>
      </c>
      <c r="C3264" t="s">
        <v>723</v>
      </c>
      <c r="D3264" s="1">
        <v>16</v>
      </c>
      <c r="E3264" s="2">
        <f t="shared" si="306"/>
        <v>0</v>
      </c>
      <c r="F3264" s="2">
        <f t="shared" si="307"/>
        <v>0</v>
      </c>
      <c r="G3264" s="2">
        <f t="shared" si="308"/>
        <v>0</v>
      </c>
      <c r="H3264" s="2">
        <f t="shared" si="309"/>
        <v>2.6666666666666665</v>
      </c>
      <c r="I3264" s="3">
        <v>14</v>
      </c>
      <c r="J3264" s="3">
        <v>23</v>
      </c>
      <c r="K3264" s="3">
        <v>9</v>
      </c>
      <c r="W3264" s="1">
        <f t="shared" si="310"/>
        <v>16</v>
      </c>
      <c r="X3264" s="17">
        <f>IFERROR(Z3264/AB3264,0)</f>
        <v>15.333333333333334</v>
      </c>
      <c r="Y3264" s="3">
        <f>SUBTOTAL(109,I3264:V3264)</f>
        <v>46</v>
      </c>
      <c r="Z3264" s="3">
        <f>Y3264-N3264</f>
        <v>46</v>
      </c>
      <c r="AA3264" s="3">
        <f t="shared" si="305"/>
        <v>3</v>
      </c>
      <c r="AB3264" s="3">
        <f>COUNTA(I3264:V3264)-COUNTA(N3264)</f>
        <v>3</v>
      </c>
      <c r="AC3264" s="74">
        <f t="array" ref="AC3264">AVERAGE(IF((COLUMN(I3264:V3264)&lt;&gt;COLUMN(N3264)), I3264:V3264))</f>
        <v>3.5384615384615383</v>
      </c>
    </row>
    <row r="3265" spans="1:29" x14ac:dyDescent="0.35">
      <c r="A3265" t="s">
        <v>4612</v>
      </c>
      <c r="B3265" t="s">
        <v>241</v>
      </c>
      <c r="C3265" t="s">
        <v>723</v>
      </c>
      <c r="D3265" s="1">
        <v>2.5</v>
      </c>
      <c r="E3265" s="2">
        <f t="shared" si="306"/>
        <v>0</v>
      </c>
      <c r="F3265" s="2">
        <f t="shared" si="307"/>
        <v>0</v>
      </c>
      <c r="G3265" s="2">
        <f t="shared" si="308"/>
        <v>0.1111111111111111</v>
      </c>
      <c r="H3265" s="2">
        <f t="shared" si="309"/>
        <v>0.5</v>
      </c>
      <c r="I3265" s="3">
        <v>2</v>
      </c>
      <c r="J3265" s="3">
        <v>1</v>
      </c>
      <c r="K3265" s="3">
        <v>4</v>
      </c>
      <c r="N3265" s="3">
        <v>1</v>
      </c>
      <c r="W3265" s="1">
        <f t="shared" si="310"/>
        <v>2.5</v>
      </c>
      <c r="X3265" s="17">
        <f>IFERROR(Z3265/AB3265,0)</f>
        <v>2.3333333333333335</v>
      </c>
      <c r="Y3265" s="3">
        <f>SUBTOTAL(109,I3265:V3265)</f>
        <v>8</v>
      </c>
      <c r="Z3265" s="3">
        <f>Y3265-N3265</f>
        <v>7</v>
      </c>
      <c r="AA3265" s="3">
        <f t="shared" si="305"/>
        <v>4</v>
      </c>
      <c r="AB3265" s="3">
        <f>COUNTA(I3265:V3265)-COUNTA(N3265)</f>
        <v>3</v>
      </c>
      <c r="AC3265" s="74">
        <f t="array" ref="AC3265">AVERAGE(IF((COLUMN(I3265:V3265)&lt;&gt;COLUMN(N3265)), I3265:V3265))</f>
        <v>0.53846153846153844</v>
      </c>
    </row>
    <row r="3266" spans="1:29" x14ac:dyDescent="0.35">
      <c r="A3266" t="s">
        <v>4613</v>
      </c>
      <c r="B3266" t="s">
        <v>4614</v>
      </c>
      <c r="C3266" t="s">
        <v>723</v>
      </c>
      <c r="D3266" s="1">
        <v>1</v>
      </c>
      <c r="E3266" s="2">
        <f t="shared" si="306"/>
        <v>0</v>
      </c>
      <c r="F3266" s="2">
        <f t="shared" si="307"/>
        <v>0</v>
      </c>
      <c r="G3266" s="2">
        <f t="shared" si="308"/>
        <v>0</v>
      </c>
      <c r="H3266" s="2">
        <f t="shared" si="309"/>
        <v>0.16666666666666666</v>
      </c>
      <c r="I3266" s="3">
        <v>1</v>
      </c>
      <c r="J3266" s="3">
        <v>1</v>
      </c>
      <c r="K3266" s="3">
        <v>1</v>
      </c>
      <c r="W3266" s="1">
        <f t="shared" si="310"/>
        <v>1</v>
      </c>
      <c r="X3266" s="17">
        <f>IFERROR(Z3266/AB3266,0)</f>
        <v>1</v>
      </c>
      <c r="Y3266" s="3">
        <f>SUBTOTAL(109,I3266:V3266)</f>
        <v>3</v>
      </c>
      <c r="Z3266" s="3">
        <f>Y3266-N3266</f>
        <v>3</v>
      </c>
      <c r="AA3266" s="3">
        <f t="shared" si="305"/>
        <v>3</v>
      </c>
      <c r="AB3266" s="3">
        <f>COUNTA(I3266:V3266)-COUNTA(N3266)</f>
        <v>3</v>
      </c>
      <c r="AC3266" s="74">
        <f t="array" ref="AC3266">AVERAGE(IF((COLUMN(I3266:V3266)&lt;&gt;COLUMN(N3266)), I3266:V3266))</f>
        <v>0.23076923076923078</v>
      </c>
    </row>
    <row r="3267" spans="1:29" x14ac:dyDescent="0.35">
      <c r="A3267" t="s">
        <v>4615</v>
      </c>
      <c r="B3267" t="s">
        <v>4616</v>
      </c>
      <c r="C3267" t="s">
        <v>723</v>
      </c>
      <c r="D3267" s="1">
        <v>2</v>
      </c>
      <c r="E3267" s="2">
        <f t="shared" si="306"/>
        <v>0</v>
      </c>
      <c r="F3267" s="2">
        <f t="shared" si="307"/>
        <v>0</v>
      </c>
      <c r="G3267" s="2">
        <f t="shared" si="308"/>
        <v>0.1111111111111111</v>
      </c>
      <c r="H3267" s="2">
        <f t="shared" si="309"/>
        <v>0.5</v>
      </c>
      <c r="J3267" s="3">
        <v>2</v>
      </c>
      <c r="K3267" s="3">
        <v>3</v>
      </c>
      <c r="M3267" s="3">
        <v>1</v>
      </c>
      <c r="W3267" s="1">
        <f t="shared" si="310"/>
        <v>2</v>
      </c>
      <c r="X3267" s="17">
        <f>IFERROR(Z3267/AB3267,0)</f>
        <v>2</v>
      </c>
      <c r="Y3267" s="3">
        <f>SUBTOTAL(109,I3267:V3267)</f>
        <v>6</v>
      </c>
      <c r="Z3267" s="3">
        <f>Y3267-N3267</f>
        <v>6</v>
      </c>
      <c r="AA3267" s="3">
        <f t="shared" si="305"/>
        <v>3</v>
      </c>
      <c r="AB3267" s="3">
        <f>COUNTA(I3267:V3267)-COUNTA(N3267)</f>
        <v>3</v>
      </c>
      <c r="AC3267" s="74">
        <f t="array" ref="AC3267">AVERAGE(IF((COLUMN(I3267:V3267)&lt;&gt;COLUMN(N3267)), I3267:V3267))</f>
        <v>0.46153846153846156</v>
      </c>
    </row>
    <row r="3268" spans="1:29" x14ac:dyDescent="0.35">
      <c r="A3268" t="s">
        <v>4617</v>
      </c>
      <c r="B3268" t="s">
        <v>3017</v>
      </c>
      <c r="C3268" t="s">
        <v>723</v>
      </c>
      <c r="D3268" s="1">
        <v>6</v>
      </c>
      <c r="E3268" s="2">
        <f t="shared" si="306"/>
        <v>0</v>
      </c>
      <c r="F3268" s="2">
        <f t="shared" si="307"/>
        <v>0</v>
      </c>
      <c r="G3268" s="2">
        <f t="shared" si="308"/>
        <v>0</v>
      </c>
      <c r="H3268" s="2">
        <f t="shared" si="309"/>
        <v>0.5</v>
      </c>
      <c r="K3268" s="3">
        <v>6</v>
      </c>
      <c r="W3268" s="1">
        <f t="shared" si="310"/>
        <v>6</v>
      </c>
      <c r="X3268" s="17">
        <f>IFERROR(Z3268/AB3268,0)</f>
        <v>6</v>
      </c>
      <c r="Y3268" s="3">
        <f>SUBTOTAL(109,I3268:V3268)</f>
        <v>6</v>
      </c>
      <c r="Z3268" s="3">
        <f>Y3268-N3268</f>
        <v>6</v>
      </c>
      <c r="AA3268" s="3">
        <f t="shared" si="305"/>
        <v>1</v>
      </c>
      <c r="AB3268" s="3">
        <f>COUNTA(I3268:V3268)-COUNTA(N3268)</f>
        <v>1</v>
      </c>
      <c r="AC3268" s="74">
        <f t="array" ref="AC3268">AVERAGE(IF((COLUMN(I3268:V3268)&lt;&gt;COLUMN(N3268)), I3268:V3268))</f>
        <v>0.46153846153846156</v>
      </c>
    </row>
    <row r="3269" spans="1:29" x14ac:dyDescent="0.35">
      <c r="A3269" t="s">
        <v>4618</v>
      </c>
      <c r="B3269" t="s">
        <v>2072</v>
      </c>
      <c r="C3269" t="s">
        <v>723</v>
      </c>
      <c r="D3269" s="1">
        <v>1</v>
      </c>
      <c r="E3269" s="2">
        <f t="shared" si="306"/>
        <v>0</v>
      </c>
      <c r="F3269" s="2">
        <f t="shared" si="307"/>
        <v>0</v>
      </c>
      <c r="G3269" s="2">
        <f t="shared" si="308"/>
        <v>0.22222222222222221</v>
      </c>
      <c r="H3269" s="2">
        <f t="shared" si="309"/>
        <v>0.33333333333333331</v>
      </c>
      <c r="J3269" s="3">
        <v>1</v>
      </c>
      <c r="K3269" s="3">
        <v>1</v>
      </c>
      <c r="N3269" s="3">
        <v>1</v>
      </c>
      <c r="O3269" s="3">
        <v>1</v>
      </c>
      <c r="W3269" s="1">
        <f t="shared" si="310"/>
        <v>1</v>
      </c>
      <c r="X3269" s="17">
        <f>IFERROR(Z3269/AB3269,0)</f>
        <v>1</v>
      </c>
      <c r="Y3269" s="3">
        <f>SUBTOTAL(109,I3269:V3269)</f>
        <v>4</v>
      </c>
      <c r="Z3269" s="3">
        <f>Y3269-N3269</f>
        <v>3</v>
      </c>
      <c r="AA3269" s="3">
        <f t="shared" si="305"/>
        <v>4</v>
      </c>
      <c r="AB3269" s="3">
        <f>COUNTA(I3269:V3269)-COUNTA(N3269)</f>
        <v>3</v>
      </c>
      <c r="AC3269" s="74">
        <f t="array" ref="AC3269">AVERAGE(IF((COLUMN(I3269:V3269)&lt;&gt;COLUMN(N3269)), I3269:V3269))</f>
        <v>0.23076923076923078</v>
      </c>
    </row>
    <row r="3270" spans="1:29" x14ac:dyDescent="0.35">
      <c r="A3270" t="s">
        <v>4619</v>
      </c>
      <c r="B3270" t="s">
        <v>4620</v>
      </c>
      <c r="C3270" t="s">
        <v>723</v>
      </c>
      <c r="D3270" s="1">
        <v>1</v>
      </c>
      <c r="E3270" s="2">
        <f t="shared" si="306"/>
        <v>0</v>
      </c>
      <c r="F3270" s="2">
        <f t="shared" si="307"/>
        <v>0</v>
      </c>
      <c r="G3270" s="2">
        <f t="shared" si="308"/>
        <v>0</v>
      </c>
      <c r="H3270" s="2">
        <f t="shared" si="309"/>
        <v>8.3333333333333329E-2</v>
      </c>
      <c r="K3270" s="3">
        <v>1</v>
      </c>
      <c r="W3270" s="1">
        <f t="shared" si="310"/>
        <v>1</v>
      </c>
      <c r="X3270" s="17">
        <f>IFERROR(Z3270/AB3270,0)</f>
        <v>1</v>
      </c>
      <c r="Y3270" s="3">
        <f>SUBTOTAL(109,I3270:V3270)</f>
        <v>1</v>
      </c>
      <c r="Z3270" s="3">
        <f>Y3270-N3270</f>
        <v>1</v>
      </c>
      <c r="AA3270" s="3">
        <f t="shared" si="305"/>
        <v>1</v>
      </c>
      <c r="AB3270" s="3">
        <f>COUNTA(I3270:V3270)-COUNTA(N3270)</f>
        <v>1</v>
      </c>
      <c r="AC3270" s="74">
        <f t="array" ref="AC3270">AVERAGE(IF((COLUMN(I3270:V3270)&lt;&gt;COLUMN(N3270)), I3270:V3270))</f>
        <v>7.6923076923076927E-2</v>
      </c>
    </row>
    <row r="3271" spans="1:29" x14ac:dyDescent="0.35">
      <c r="A3271" t="s">
        <v>4621</v>
      </c>
      <c r="B3271" t="s">
        <v>4441</v>
      </c>
      <c r="C3271" t="s">
        <v>723</v>
      </c>
      <c r="D3271" s="1">
        <v>1</v>
      </c>
      <c r="E3271" s="2">
        <f t="shared" si="306"/>
        <v>0</v>
      </c>
      <c r="F3271" s="2">
        <f t="shared" si="307"/>
        <v>0</v>
      </c>
      <c r="G3271" s="2">
        <f t="shared" si="308"/>
        <v>0.1111111111111111</v>
      </c>
      <c r="H3271" s="2">
        <f t="shared" si="309"/>
        <v>0.33333333333333331</v>
      </c>
      <c r="I3271" s="3">
        <v>2</v>
      </c>
      <c r="J3271" s="3">
        <v>1</v>
      </c>
      <c r="K3271" s="3">
        <v>1</v>
      </c>
      <c r="L3271" s="3">
        <v>1</v>
      </c>
      <c r="O3271" s="3">
        <v>1</v>
      </c>
      <c r="W3271" s="1">
        <f t="shared" si="310"/>
        <v>1</v>
      </c>
      <c r="X3271" s="17">
        <f>IFERROR(Z3271/AB3271,0)</f>
        <v>1.2</v>
      </c>
      <c r="Y3271" s="3">
        <f>SUBTOTAL(109,I3271:V3271)</f>
        <v>6</v>
      </c>
      <c r="Z3271" s="3">
        <f>Y3271-N3271</f>
        <v>6</v>
      </c>
      <c r="AA3271" s="3">
        <f t="shared" ref="AA3271:AA3334" si="311">COUNTA(I3271:V3271)</f>
        <v>5</v>
      </c>
      <c r="AB3271" s="3">
        <f>COUNTA(I3271:V3271)-COUNTA(N3271)</f>
        <v>5</v>
      </c>
      <c r="AC3271" s="74">
        <f t="array" ref="AC3271">AVERAGE(IF((COLUMN(I3271:V3271)&lt;&gt;COLUMN(N3271)), I3271:V3271))</f>
        <v>0.46153846153846156</v>
      </c>
    </row>
    <row r="3272" spans="1:29" x14ac:dyDescent="0.35">
      <c r="A3272" t="s">
        <v>4622</v>
      </c>
      <c r="B3272" t="s">
        <v>4623</v>
      </c>
      <c r="C3272" t="s">
        <v>723</v>
      </c>
      <c r="D3272" s="1">
        <v>1</v>
      </c>
      <c r="E3272" s="2">
        <f t="shared" si="306"/>
        <v>0</v>
      </c>
      <c r="F3272" s="2">
        <f t="shared" si="307"/>
        <v>0</v>
      </c>
      <c r="G3272" s="2">
        <f t="shared" si="308"/>
        <v>0</v>
      </c>
      <c r="H3272" s="2">
        <f t="shared" si="309"/>
        <v>8.3333333333333329E-2</v>
      </c>
      <c r="K3272" s="3">
        <v>1</v>
      </c>
      <c r="W3272" s="1">
        <f t="shared" si="310"/>
        <v>1</v>
      </c>
      <c r="X3272" s="17">
        <f>IFERROR(Z3272/AB3272,0)</f>
        <v>1</v>
      </c>
      <c r="Y3272" s="3">
        <f>SUBTOTAL(109,I3272:V3272)</f>
        <v>1</v>
      </c>
      <c r="Z3272" s="3">
        <f>Y3272-N3272</f>
        <v>1</v>
      </c>
      <c r="AA3272" s="3">
        <f t="shared" si="311"/>
        <v>1</v>
      </c>
      <c r="AB3272" s="3">
        <f>COUNTA(I3272:V3272)-COUNTA(N3272)</f>
        <v>1</v>
      </c>
      <c r="AC3272" s="74">
        <f t="array" ref="AC3272">AVERAGE(IF((COLUMN(I3272:V3272)&lt;&gt;COLUMN(N3272)), I3272:V3272))</f>
        <v>7.6923076923076927E-2</v>
      </c>
    </row>
    <row r="3273" spans="1:29" x14ac:dyDescent="0.35">
      <c r="A3273" t="s">
        <v>4624</v>
      </c>
      <c r="B3273" t="s">
        <v>1661</v>
      </c>
      <c r="C3273" t="s">
        <v>723</v>
      </c>
      <c r="D3273" s="1">
        <v>1.25</v>
      </c>
      <c r="E3273" s="2">
        <f t="shared" si="306"/>
        <v>0</v>
      </c>
      <c r="F3273" s="2">
        <f t="shared" si="307"/>
        <v>0.16666666666666666</v>
      </c>
      <c r="G3273" s="2">
        <f t="shared" si="308"/>
        <v>0.33333333333333331</v>
      </c>
      <c r="H3273" s="2">
        <f t="shared" si="309"/>
        <v>0.5</v>
      </c>
      <c r="I3273" s="3">
        <v>1</v>
      </c>
      <c r="J3273" s="3">
        <v>2</v>
      </c>
      <c r="K3273" s="3">
        <v>1</v>
      </c>
      <c r="N3273" s="3">
        <v>1</v>
      </c>
      <c r="O3273" s="3">
        <v>1</v>
      </c>
      <c r="Q3273" s="3">
        <v>1</v>
      </c>
      <c r="W3273" s="1">
        <f t="shared" si="310"/>
        <v>1.25</v>
      </c>
      <c r="X3273" s="17">
        <f>IFERROR(Z3273/AB3273,0)</f>
        <v>1.2</v>
      </c>
      <c r="Y3273" s="3">
        <f>SUBTOTAL(109,I3273:V3273)</f>
        <v>7</v>
      </c>
      <c r="Z3273" s="3">
        <f>Y3273-N3273</f>
        <v>6</v>
      </c>
      <c r="AA3273" s="3">
        <f t="shared" si="311"/>
        <v>6</v>
      </c>
      <c r="AB3273" s="3">
        <f>COUNTA(I3273:V3273)-COUNTA(N3273)</f>
        <v>5</v>
      </c>
      <c r="AC3273" s="74">
        <f t="array" ref="AC3273">AVERAGE(IF((COLUMN(I3273:V3273)&lt;&gt;COLUMN(N3273)), I3273:V3273))</f>
        <v>0.46153846153846156</v>
      </c>
    </row>
    <row r="3274" spans="1:29" x14ac:dyDescent="0.35">
      <c r="A3274" t="s">
        <v>4625</v>
      </c>
      <c r="B3274" t="s">
        <v>1723</v>
      </c>
      <c r="C3274" t="s">
        <v>723</v>
      </c>
      <c r="D3274" s="1">
        <v>2</v>
      </c>
      <c r="E3274" s="2">
        <f t="shared" si="306"/>
        <v>0</v>
      </c>
      <c r="F3274" s="2">
        <f t="shared" si="307"/>
        <v>0</v>
      </c>
      <c r="G3274" s="2">
        <f t="shared" si="308"/>
        <v>0.55555555555555558</v>
      </c>
      <c r="H3274" s="2">
        <f t="shared" si="309"/>
        <v>0.66666666666666663</v>
      </c>
      <c r="I3274" s="3">
        <v>3</v>
      </c>
      <c r="K3274" s="3">
        <v>2</v>
      </c>
      <c r="L3274" s="3">
        <v>1</v>
      </c>
      <c r="M3274" s="3">
        <v>3</v>
      </c>
      <c r="N3274" s="3">
        <v>2</v>
      </c>
      <c r="W3274" s="1">
        <f t="shared" si="310"/>
        <v>2</v>
      </c>
      <c r="X3274" s="17">
        <f>IFERROR(Z3274/AB3274,0)</f>
        <v>2.25</v>
      </c>
      <c r="Y3274" s="3">
        <f>SUBTOTAL(109,I3274:V3274)</f>
        <v>11</v>
      </c>
      <c r="Z3274" s="3">
        <f>Y3274-N3274</f>
        <v>9</v>
      </c>
      <c r="AA3274" s="3">
        <f t="shared" si="311"/>
        <v>5</v>
      </c>
      <c r="AB3274" s="3">
        <f>COUNTA(I3274:V3274)-COUNTA(N3274)</f>
        <v>4</v>
      </c>
      <c r="AC3274" s="74">
        <f t="array" ref="AC3274">AVERAGE(IF((COLUMN(I3274:V3274)&lt;&gt;COLUMN(N3274)), I3274:V3274))</f>
        <v>0.69230769230769229</v>
      </c>
    </row>
    <row r="3275" spans="1:29" x14ac:dyDescent="0.35">
      <c r="A3275" t="s">
        <v>4626</v>
      </c>
      <c r="B3275" t="s">
        <v>4627</v>
      </c>
      <c r="C3275" t="s">
        <v>723</v>
      </c>
      <c r="D3275" s="1">
        <v>4</v>
      </c>
      <c r="E3275" s="2">
        <f t="shared" si="306"/>
        <v>0</v>
      </c>
      <c r="F3275" s="2">
        <f t="shared" si="307"/>
        <v>0.16666666666666666</v>
      </c>
      <c r="G3275" s="2">
        <f t="shared" si="308"/>
        <v>0.77777777777777779</v>
      </c>
      <c r="H3275" s="2">
        <f t="shared" si="309"/>
        <v>2</v>
      </c>
      <c r="I3275" s="3">
        <v>3</v>
      </c>
      <c r="J3275" s="3">
        <v>2</v>
      </c>
      <c r="K3275" s="3">
        <v>3</v>
      </c>
      <c r="L3275" s="3">
        <v>12</v>
      </c>
      <c r="M3275" s="3">
        <v>4</v>
      </c>
      <c r="O3275" s="3">
        <v>2</v>
      </c>
      <c r="Q3275" s="3">
        <v>1</v>
      </c>
      <c r="W3275" s="1">
        <f t="shared" si="310"/>
        <v>4</v>
      </c>
      <c r="X3275" s="17">
        <f>IFERROR(Z3275/AB3275,0)</f>
        <v>3.8571428571428572</v>
      </c>
      <c r="Y3275" s="3">
        <f>SUBTOTAL(109,I3275:V3275)</f>
        <v>27</v>
      </c>
      <c r="Z3275" s="3">
        <f>Y3275-N3275</f>
        <v>27</v>
      </c>
      <c r="AA3275" s="3">
        <f t="shared" si="311"/>
        <v>7</v>
      </c>
      <c r="AB3275" s="3">
        <f>COUNTA(I3275:V3275)-COUNTA(N3275)</f>
        <v>7</v>
      </c>
      <c r="AC3275" s="74">
        <f t="array" ref="AC3275">AVERAGE(IF((COLUMN(I3275:V3275)&lt;&gt;COLUMN(N3275)), I3275:V3275))</f>
        <v>2.0769230769230771</v>
      </c>
    </row>
    <row r="3276" spans="1:29" x14ac:dyDescent="0.35">
      <c r="A3276" t="s">
        <v>4628</v>
      </c>
      <c r="B3276" t="s">
        <v>1962</v>
      </c>
      <c r="C3276" t="s">
        <v>723</v>
      </c>
      <c r="D3276" s="1">
        <v>1</v>
      </c>
      <c r="E3276" s="2">
        <f t="shared" si="306"/>
        <v>0</v>
      </c>
      <c r="F3276" s="2">
        <f t="shared" si="307"/>
        <v>0</v>
      </c>
      <c r="G3276" s="2">
        <f t="shared" si="308"/>
        <v>0.22222222222222221</v>
      </c>
      <c r="H3276" s="2">
        <f t="shared" si="309"/>
        <v>0.25</v>
      </c>
      <c r="K3276" s="3">
        <v>1</v>
      </c>
      <c r="M3276" s="3">
        <v>1</v>
      </c>
      <c r="N3276" s="3">
        <v>1</v>
      </c>
      <c r="W3276" s="1">
        <f t="shared" si="310"/>
        <v>1</v>
      </c>
      <c r="X3276" s="17">
        <f>IFERROR(Z3276/AB3276,0)</f>
        <v>1</v>
      </c>
      <c r="Y3276" s="3">
        <f>SUBTOTAL(109,I3276:V3276)</f>
        <v>3</v>
      </c>
      <c r="Z3276" s="3">
        <f>Y3276-N3276</f>
        <v>2</v>
      </c>
      <c r="AA3276" s="3">
        <f t="shared" si="311"/>
        <v>3</v>
      </c>
      <c r="AB3276" s="3">
        <f>COUNTA(I3276:V3276)-COUNTA(N3276)</f>
        <v>2</v>
      </c>
      <c r="AC3276" s="74">
        <f t="array" ref="AC3276">AVERAGE(IF((COLUMN(I3276:V3276)&lt;&gt;COLUMN(N3276)), I3276:V3276))</f>
        <v>0.15384615384615385</v>
      </c>
    </row>
    <row r="3277" spans="1:29" x14ac:dyDescent="0.35">
      <c r="A3277" t="s">
        <v>4629</v>
      </c>
      <c r="B3277" t="s">
        <v>1643</v>
      </c>
      <c r="C3277" t="s">
        <v>723</v>
      </c>
      <c r="D3277" s="1">
        <v>2.3333333333333335</v>
      </c>
      <c r="E3277" s="2">
        <f t="shared" si="306"/>
        <v>0</v>
      </c>
      <c r="F3277" s="2">
        <f t="shared" si="307"/>
        <v>0</v>
      </c>
      <c r="G3277" s="2">
        <f t="shared" si="308"/>
        <v>0</v>
      </c>
      <c r="H3277" s="2">
        <f t="shared" si="309"/>
        <v>0.58333333333333337</v>
      </c>
      <c r="I3277" s="3">
        <v>1</v>
      </c>
      <c r="J3277" s="3">
        <v>1</v>
      </c>
      <c r="K3277" s="3">
        <v>5</v>
      </c>
      <c r="L3277" s="3">
        <v>1</v>
      </c>
      <c r="W3277" s="1">
        <f t="shared" si="310"/>
        <v>2.3333333333333335</v>
      </c>
      <c r="X3277" s="17">
        <f>IFERROR(Z3277/AB3277,0)</f>
        <v>2</v>
      </c>
      <c r="Y3277" s="3">
        <f>SUBTOTAL(109,I3277:V3277)</f>
        <v>8</v>
      </c>
      <c r="Z3277" s="3">
        <f>Y3277-N3277</f>
        <v>8</v>
      </c>
      <c r="AA3277" s="3">
        <f t="shared" si="311"/>
        <v>4</v>
      </c>
      <c r="AB3277" s="3">
        <f>COUNTA(I3277:V3277)-COUNTA(N3277)</f>
        <v>4</v>
      </c>
      <c r="AC3277" s="74">
        <f t="array" ref="AC3277">AVERAGE(IF((COLUMN(I3277:V3277)&lt;&gt;COLUMN(N3277)), I3277:V3277))</f>
        <v>0.61538461538461542</v>
      </c>
    </row>
    <row r="3278" spans="1:29" x14ac:dyDescent="0.35">
      <c r="A3278" t="s">
        <v>4630</v>
      </c>
      <c r="B3278" t="s">
        <v>4631</v>
      </c>
      <c r="C3278" t="s">
        <v>723</v>
      </c>
      <c r="D3278" s="1">
        <v>1</v>
      </c>
      <c r="E3278" s="2">
        <f t="shared" si="306"/>
        <v>0</v>
      </c>
      <c r="F3278" s="2">
        <f t="shared" si="307"/>
        <v>0</v>
      </c>
      <c r="G3278" s="2">
        <f t="shared" si="308"/>
        <v>0</v>
      </c>
      <c r="H3278" s="2">
        <f t="shared" si="309"/>
        <v>8.3333333333333329E-2</v>
      </c>
      <c r="K3278" s="3">
        <v>1</v>
      </c>
      <c r="W3278" s="1">
        <f t="shared" si="310"/>
        <v>1</v>
      </c>
      <c r="X3278" s="17">
        <f>IFERROR(Z3278/AB3278,0)</f>
        <v>1</v>
      </c>
      <c r="Y3278" s="3">
        <f>SUBTOTAL(109,I3278:V3278)</f>
        <v>1</v>
      </c>
      <c r="Z3278" s="3">
        <f>Y3278-N3278</f>
        <v>1</v>
      </c>
      <c r="AA3278" s="3">
        <f t="shared" si="311"/>
        <v>1</v>
      </c>
      <c r="AB3278" s="3">
        <f>COUNTA(I3278:V3278)-COUNTA(N3278)</f>
        <v>1</v>
      </c>
      <c r="AC3278" s="74">
        <f t="array" ref="AC3278">AVERAGE(IF((COLUMN(I3278:V3278)&lt;&gt;COLUMN(N3278)), I3278:V3278))</f>
        <v>7.6923076923076927E-2</v>
      </c>
    </row>
    <row r="3279" spans="1:29" x14ac:dyDescent="0.35">
      <c r="A3279" t="s">
        <v>4632</v>
      </c>
      <c r="B3279" t="s">
        <v>1542</v>
      </c>
      <c r="C3279" t="s">
        <v>723</v>
      </c>
      <c r="D3279" s="1">
        <v>2</v>
      </c>
      <c r="E3279" s="2">
        <f t="shared" si="306"/>
        <v>0</v>
      </c>
      <c r="F3279" s="2">
        <f t="shared" si="307"/>
        <v>0</v>
      </c>
      <c r="G3279" s="2">
        <f t="shared" si="308"/>
        <v>0.55555555555555558</v>
      </c>
      <c r="H3279" s="2">
        <f t="shared" si="309"/>
        <v>0.58333333333333337</v>
      </c>
      <c r="J3279" s="3">
        <v>1</v>
      </c>
      <c r="K3279" s="3">
        <v>1</v>
      </c>
      <c r="M3279" s="3">
        <v>4</v>
      </c>
      <c r="N3279" s="3">
        <v>1</v>
      </c>
      <c r="W3279" s="1">
        <f t="shared" si="310"/>
        <v>2</v>
      </c>
      <c r="X3279" s="17">
        <f>IFERROR(Z3279/AB3279,0)</f>
        <v>2</v>
      </c>
      <c r="Y3279" s="3">
        <f>SUBTOTAL(109,I3279:V3279)</f>
        <v>7</v>
      </c>
      <c r="Z3279" s="3">
        <f>Y3279-N3279</f>
        <v>6</v>
      </c>
      <c r="AA3279" s="3">
        <f t="shared" si="311"/>
        <v>4</v>
      </c>
      <c r="AB3279" s="3">
        <f>COUNTA(I3279:V3279)-COUNTA(N3279)</f>
        <v>3</v>
      </c>
      <c r="AC3279" s="74">
        <f t="array" ref="AC3279">AVERAGE(IF((COLUMN(I3279:V3279)&lt;&gt;COLUMN(N3279)), I3279:V3279))</f>
        <v>0.46153846153846156</v>
      </c>
    </row>
    <row r="3280" spans="1:29" x14ac:dyDescent="0.35">
      <c r="A3280" t="s">
        <v>4633</v>
      </c>
      <c r="B3280" t="s">
        <v>2229</v>
      </c>
      <c r="C3280" t="s">
        <v>723</v>
      </c>
      <c r="D3280" s="1">
        <v>1</v>
      </c>
      <c r="E3280" s="2">
        <f t="shared" si="306"/>
        <v>0</v>
      </c>
      <c r="F3280" s="2">
        <f t="shared" si="307"/>
        <v>0</v>
      </c>
      <c r="G3280" s="2">
        <f t="shared" si="308"/>
        <v>0</v>
      </c>
      <c r="H3280" s="2">
        <f t="shared" si="309"/>
        <v>8.3333333333333329E-2</v>
      </c>
      <c r="I3280" s="3">
        <v>1</v>
      </c>
      <c r="K3280" s="3">
        <v>1</v>
      </c>
      <c r="W3280" s="1">
        <f t="shared" si="310"/>
        <v>1</v>
      </c>
      <c r="X3280" s="17">
        <f>IFERROR(Z3280/AB3280,0)</f>
        <v>1</v>
      </c>
      <c r="Y3280" s="3">
        <f>SUBTOTAL(109,I3280:V3280)</f>
        <v>2</v>
      </c>
      <c r="Z3280" s="3">
        <f>Y3280-N3280</f>
        <v>2</v>
      </c>
      <c r="AA3280" s="3">
        <f t="shared" si="311"/>
        <v>2</v>
      </c>
      <c r="AB3280" s="3">
        <f>COUNTA(I3280:V3280)-COUNTA(N3280)</f>
        <v>2</v>
      </c>
      <c r="AC3280" s="74">
        <f t="array" ref="AC3280">AVERAGE(IF((COLUMN(I3280:V3280)&lt;&gt;COLUMN(N3280)), I3280:V3280))</f>
        <v>0.15384615384615385</v>
      </c>
    </row>
    <row r="3281" spans="1:29" x14ac:dyDescent="0.35">
      <c r="A3281" t="s">
        <v>4634</v>
      </c>
      <c r="B3281" t="s">
        <v>1711</v>
      </c>
      <c r="C3281" t="s">
        <v>723</v>
      </c>
      <c r="D3281" s="1">
        <v>1</v>
      </c>
      <c r="E3281" s="2">
        <f t="shared" si="306"/>
        <v>0</v>
      </c>
      <c r="F3281" s="2">
        <f t="shared" si="307"/>
        <v>0</v>
      </c>
      <c r="G3281" s="2">
        <f t="shared" si="308"/>
        <v>0</v>
      </c>
      <c r="H3281" s="2">
        <f t="shared" si="309"/>
        <v>8.3333333333333329E-2</v>
      </c>
      <c r="K3281" s="3">
        <v>1</v>
      </c>
      <c r="W3281" s="1">
        <f t="shared" si="310"/>
        <v>1</v>
      </c>
      <c r="X3281" s="17">
        <f>IFERROR(Z3281/AB3281,0)</f>
        <v>1</v>
      </c>
      <c r="Y3281" s="3">
        <f>SUBTOTAL(109,I3281:V3281)</f>
        <v>1</v>
      </c>
      <c r="Z3281" s="3">
        <f>Y3281-N3281</f>
        <v>1</v>
      </c>
      <c r="AA3281" s="3">
        <f t="shared" si="311"/>
        <v>1</v>
      </c>
      <c r="AB3281" s="3">
        <f>COUNTA(I3281:V3281)-COUNTA(N3281)</f>
        <v>1</v>
      </c>
      <c r="AC3281" s="74">
        <f t="array" ref="AC3281">AVERAGE(IF((COLUMN(I3281:V3281)&lt;&gt;COLUMN(N3281)), I3281:V3281))</f>
        <v>7.6923076923076927E-2</v>
      </c>
    </row>
    <row r="3282" spans="1:29" x14ac:dyDescent="0.35">
      <c r="A3282" t="s">
        <v>4635</v>
      </c>
      <c r="B3282" t="s">
        <v>4636</v>
      </c>
      <c r="C3282" t="s">
        <v>723</v>
      </c>
      <c r="D3282" s="1">
        <v>2</v>
      </c>
      <c r="E3282" s="2">
        <f t="shared" si="306"/>
        <v>0</v>
      </c>
      <c r="F3282" s="2">
        <f t="shared" si="307"/>
        <v>0</v>
      </c>
      <c r="G3282" s="2">
        <f t="shared" si="308"/>
        <v>0</v>
      </c>
      <c r="H3282" s="2">
        <f t="shared" si="309"/>
        <v>0.16666666666666666</v>
      </c>
      <c r="K3282" s="3">
        <v>2</v>
      </c>
      <c r="W3282" s="1">
        <f t="shared" si="310"/>
        <v>2</v>
      </c>
      <c r="X3282" s="17">
        <f>IFERROR(Z3282/AB3282,0)</f>
        <v>2</v>
      </c>
      <c r="Y3282" s="3">
        <f>SUBTOTAL(109,I3282:V3282)</f>
        <v>2</v>
      </c>
      <c r="Z3282" s="3">
        <f>Y3282-N3282</f>
        <v>2</v>
      </c>
      <c r="AA3282" s="3">
        <f t="shared" si="311"/>
        <v>1</v>
      </c>
      <c r="AB3282" s="3">
        <f>COUNTA(I3282:V3282)-COUNTA(N3282)</f>
        <v>1</v>
      </c>
      <c r="AC3282" s="74">
        <f t="array" ref="AC3282">AVERAGE(IF((COLUMN(I3282:V3282)&lt;&gt;COLUMN(N3282)), I3282:V3282))</f>
        <v>0.15384615384615385</v>
      </c>
    </row>
    <row r="3283" spans="1:29" x14ac:dyDescent="0.35">
      <c r="A3283" t="s">
        <v>4637</v>
      </c>
      <c r="B3283" t="s">
        <v>4638</v>
      </c>
      <c r="C3283" t="s">
        <v>723</v>
      </c>
      <c r="D3283" s="1">
        <v>1</v>
      </c>
      <c r="E3283" s="2">
        <f t="shared" si="306"/>
        <v>0</v>
      </c>
      <c r="F3283" s="2">
        <f t="shared" si="307"/>
        <v>0</v>
      </c>
      <c r="G3283" s="2">
        <f t="shared" si="308"/>
        <v>0.1111111111111111</v>
      </c>
      <c r="H3283" s="2">
        <f t="shared" si="309"/>
        <v>0.25</v>
      </c>
      <c r="J3283" s="3">
        <v>1</v>
      </c>
      <c r="K3283" s="3">
        <v>1</v>
      </c>
      <c r="M3283" s="3">
        <v>1</v>
      </c>
      <c r="W3283" s="1">
        <f t="shared" si="310"/>
        <v>1</v>
      </c>
      <c r="X3283" s="17">
        <f>IFERROR(Z3283/AB3283,0)</f>
        <v>1</v>
      </c>
      <c r="Y3283" s="3">
        <f>SUBTOTAL(109,I3283:V3283)</f>
        <v>3</v>
      </c>
      <c r="Z3283" s="3">
        <f>Y3283-N3283</f>
        <v>3</v>
      </c>
      <c r="AA3283" s="3">
        <f t="shared" si="311"/>
        <v>3</v>
      </c>
      <c r="AB3283" s="3">
        <f>COUNTA(I3283:V3283)-COUNTA(N3283)</f>
        <v>3</v>
      </c>
      <c r="AC3283" s="74">
        <f t="array" ref="AC3283">AVERAGE(IF((COLUMN(I3283:V3283)&lt;&gt;COLUMN(N3283)), I3283:V3283))</f>
        <v>0.23076923076923078</v>
      </c>
    </row>
    <row r="3284" spans="1:29" x14ac:dyDescent="0.35">
      <c r="A3284" t="s">
        <v>4639</v>
      </c>
      <c r="B3284" t="s">
        <v>4640</v>
      </c>
      <c r="C3284" t="s">
        <v>723</v>
      </c>
      <c r="D3284" s="1">
        <v>2</v>
      </c>
      <c r="E3284" s="2">
        <f t="shared" si="306"/>
        <v>0</v>
      </c>
      <c r="F3284" s="2">
        <f t="shared" si="307"/>
        <v>0</v>
      </c>
      <c r="G3284" s="2">
        <f t="shared" si="308"/>
        <v>0</v>
      </c>
      <c r="H3284" s="2">
        <f t="shared" si="309"/>
        <v>0.16666666666666666</v>
      </c>
      <c r="K3284" s="3">
        <v>2</v>
      </c>
      <c r="W3284" s="1">
        <f t="shared" si="310"/>
        <v>2</v>
      </c>
      <c r="X3284" s="17">
        <f>IFERROR(Z3284/AB3284,0)</f>
        <v>2</v>
      </c>
      <c r="Y3284" s="3">
        <f>SUBTOTAL(109,I3284:V3284)</f>
        <v>2</v>
      </c>
      <c r="Z3284" s="3">
        <f>Y3284-N3284</f>
        <v>2</v>
      </c>
      <c r="AA3284" s="3">
        <f t="shared" si="311"/>
        <v>1</v>
      </c>
      <c r="AB3284" s="3">
        <f>COUNTA(I3284:V3284)-COUNTA(N3284)</f>
        <v>1</v>
      </c>
      <c r="AC3284" s="74">
        <f t="array" ref="AC3284">AVERAGE(IF((COLUMN(I3284:V3284)&lt;&gt;COLUMN(N3284)), I3284:V3284))</f>
        <v>0.15384615384615385</v>
      </c>
    </row>
    <row r="3285" spans="1:29" x14ac:dyDescent="0.35">
      <c r="A3285" t="s">
        <v>4641</v>
      </c>
      <c r="B3285" t="s">
        <v>4642</v>
      </c>
      <c r="C3285" t="s">
        <v>723</v>
      </c>
      <c r="D3285" s="1">
        <v>1.5</v>
      </c>
      <c r="E3285" s="2">
        <f t="shared" si="306"/>
        <v>0</v>
      </c>
      <c r="F3285" s="2">
        <f t="shared" si="307"/>
        <v>0</v>
      </c>
      <c r="G3285" s="2">
        <f t="shared" si="308"/>
        <v>0.22222222222222221</v>
      </c>
      <c r="H3285" s="2">
        <f t="shared" si="309"/>
        <v>0.33333333333333331</v>
      </c>
      <c r="I3285" s="3">
        <v>6</v>
      </c>
      <c r="K3285" s="3">
        <v>2</v>
      </c>
      <c r="N3285" s="3">
        <v>1</v>
      </c>
      <c r="O3285" s="3">
        <v>1</v>
      </c>
      <c r="W3285" s="1">
        <f t="shared" si="310"/>
        <v>1.5</v>
      </c>
      <c r="X3285" s="17">
        <f>IFERROR(Z3285/AB3285,0)</f>
        <v>3</v>
      </c>
      <c r="Y3285" s="3">
        <f>SUBTOTAL(109,I3285:V3285)</f>
        <v>10</v>
      </c>
      <c r="Z3285" s="3">
        <f>Y3285-N3285</f>
        <v>9</v>
      </c>
      <c r="AA3285" s="3">
        <f t="shared" si="311"/>
        <v>4</v>
      </c>
      <c r="AB3285" s="3">
        <f>COUNTA(I3285:V3285)-COUNTA(N3285)</f>
        <v>3</v>
      </c>
      <c r="AC3285" s="74">
        <f t="array" ref="AC3285">AVERAGE(IF((COLUMN(I3285:V3285)&lt;&gt;COLUMN(N3285)), I3285:V3285))</f>
        <v>0.69230769230769229</v>
      </c>
    </row>
    <row r="3286" spans="1:29" x14ac:dyDescent="0.35">
      <c r="A3286" t="s">
        <v>4643</v>
      </c>
      <c r="B3286" t="s">
        <v>2112</v>
      </c>
      <c r="C3286" t="s">
        <v>723</v>
      </c>
      <c r="D3286" s="1">
        <v>2.6666666666666665</v>
      </c>
      <c r="E3286" s="2">
        <f t="shared" si="306"/>
        <v>0</v>
      </c>
      <c r="F3286" s="2">
        <f t="shared" si="307"/>
        <v>0</v>
      </c>
      <c r="G3286" s="2">
        <f t="shared" si="308"/>
        <v>0.44444444444444442</v>
      </c>
      <c r="H3286" s="2">
        <f t="shared" si="309"/>
        <v>0.66666666666666663</v>
      </c>
      <c r="I3286" s="3">
        <v>6</v>
      </c>
      <c r="K3286" s="3">
        <v>3</v>
      </c>
      <c r="L3286" s="3">
        <v>1</v>
      </c>
      <c r="M3286" s="3">
        <v>4</v>
      </c>
      <c r="W3286" s="1">
        <f t="shared" si="310"/>
        <v>2.6666666666666665</v>
      </c>
      <c r="X3286" s="17">
        <f>IFERROR(Z3286/AB3286,0)</f>
        <v>3.5</v>
      </c>
      <c r="Y3286" s="3">
        <f>SUBTOTAL(109,I3286:V3286)</f>
        <v>14</v>
      </c>
      <c r="Z3286" s="3">
        <f>Y3286-N3286</f>
        <v>14</v>
      </c>
      <c r="AA3286" s="3">
        <f t="shared" si="311"/>
        <v>4</v>
      </c>
      <c r="AB3286" s="3">
        <f>COUNTA(I3286:V3286)-COUNTA(N3286)</f>
        <v>4</v>
      </c>
      <c r="AC3286" s="74">
        <f t="array" ref="AC3286">AVERAGE(IF((COLUMN(I3286:V3286)&lt;&gt;COLUMN(N3286)), I3286:V3286))</f>
        <v>1.0769230769230769</v>
      </c>
    </row>
    <row r="3287" spans="1:29" x14ac:dyDescent="0.35">
      <c r="A3287" t="s">
        <v>4644</v>
      </c>
      <c r="B3287" t="s">
        <v>2735</v>
      </c>
      <c r="C3287" t="s">
        <v>723</v>
      </c>
      <c r="D3287" s="1">
        <v>1</v>
      </c>
      <c r="E3287" s="2">
        <f t="shared" si="306"/>
        <v>0</v>
      </c>
      <c r="F3287" s="2">
        <f t="shared" si="307"/>
        <v>0</v>
      </c>
      <c r="G3287" s="2">
        <f t="shared" si="308"/>
        <v>0</v>
      </c>
      <c r="H3287" s="2">
        <f t="shared" si="309"/>
        <v>0.16666666666666666</v>
      </c>
      <c r="I3287" s="3">
        <v>3</v>
      </c>
      <c r="J3287" s="3">
        <v>1</v>
      </c>
      <c r="K3287" s="3">
        <v>1</v>
      </c>
      <c r="W3287" s="1">
        <f t="shared" si="310"/>
        <v>1</v>
      </c>
      <c r="X3287" s="17">
        <f>IFERROR(Z3287/AB3287,0)</f>
        <v>1.6666666666666667</v>
      </c>
      <c r="Y3287" s="3">
        <f>SUBTOTAL(109,I3287:V3287)</f>
        <v>5</v>
      </c>
      <c r="Z3287" s="3">
        <f>Y3287-N3287</f>
        <v>5</v>
      </c>
      <c r="AA3287" s="3">
        <f t="shared" si="311"/>
        <v>3</v>
      </c>
      <c r="AB3287" s="3">
        <f>COUNTA(I3287:V3287)-COUNTA(N3287)</f>
        <v>3</v>
      </c>
      <c r="AC3287" s="74">
        <f t="array" ref="AC3287">AVERAGE(IF((COLUMN(I3287:V3287)&lt;&gt;COLUMN(N3287)), I3287:V3287))</f>
        <v>0.38461538461538464</v>
      </c>
    </row>
    <row r="3288" spans="1:29" x14ac:dyDescent="0.35">
      <c r="A3288" t="s">
        <v>4645</v>
      </c>
      <c r="B3288" t="s">
        <v>4646</v>
      </c>
      <c r="C3288" t="s">
        <v>723</v>
      </c>
      <c r="D3288" s="1">
        <v>1.3333333333333333</v>
      </c>
      <c r="E3288" s="2">
        <f t="shared" si="306"/>
        <v>0</v>
      </c>
      <c r="F3288" s="2">
        <f t="shared" si="307"/>
        <v>0.16666666666666666</v>
      </c>
      <c r="G3288" s="2">
        <f t="shared" si="308"/>
        <v>0.22222222222222221</v>
      </c>
      <c r="H3288" s="2">
        <f t="shared" si="309"/>
        <v>0.33333333333333331</v>
      </c>
      <c r="K3288" s="3">
        <v>2</v>
      </c>
      <c r="M3288" s="3">
        <v>1</v>
      </c>
      <c r="Q3288" s="3">
        <v>1</v>
      </c>
      <c r="W3288" s="1">
        <f t="shared" si="310"/>
        <v>1.3333333333333333</v>
      </c>
      <c r="X3288" s="17">
        <f>IFERROR(Z3288/AB3288,0)</f>
        <v>1.3333333333333333</v>
      </c>
      <c r="Y3288" s="3">
        <f>SUBTOTAL(109,I3288:V3288)</f>
        <v>4</v>
      </c>
      <c r="Z3288" s="3">
        <f>Y3288-N3288</f>
        <v>4</v>
      </c>
      <c r="AA3288" s="3">
        <f t="shared" si="311"/>
        <v>3</v>
      </c>
      <c r="AB3288" s="3">
        <f>COUNTA(I3288:V3288)-COUNTA(N3288)</f>
        <v>3</v>
      </c>
      <c r="AC3288" s="74">
        <f t="array" ref="AC3288">AVERAGE(IF((COLUMN(I3288:V3288)&lt;&gt;COLUMN(N3288)), I3288:V3288))</f>
        <v>0.30769230769230771</v>
      </c>
    </row>
    <row r="3289" spans="1:29" x14ac:dyDescent="0.35">
      <c r="A3289" t="s">
        <v>4647</v>
      </c>
      <c r="B3289" t="s">
        <v>4648</v>
      </c>
      <c r="C3289" t="s">
        <v>723</v>
      </c>
      <c r="D3289" s="1">
        <v>1</v>
      </c>
      <c r="E3289" s="2">
        <f t="shared" si="306"/>
        <v>0</v>
      </c>
      <c r="F3289" s="2">
        <f t="shared" si="307"/>
        <v>0</v>
      </c>
      <c r="G3289" s="2">
        <f t="shared" si="308"/>
        <v>0</v>
      </c>
      <c r="H3289" s="2">
        <f t="shared" si="309"/>
        <v>8.3333333333333329E-2</v>
      </c>
      <c r="K3289" s="3">
        <v>1</v>
      </c>
      <c r="W3289" s="1">
        <f t="shared" si="310"/>
        <v>1</v>
      </c>
      <c r="X3289" s="17">
        <f>IFERROR(Z3289/AB3289,0)</f>
        <v>1</v>
      </c>
      <c r="Y3289" s="3">
        <f>SUBTOTAL(109,I3289:V3289)</f>
        <v>1</v>
      </c>
      <c r="Z3289" s="3">
        <f>Y3289-N3289</f>
        <v>1</v>
      </c>
      <c r="AA3289" s="3">
        <f t="shared" si="311"/>
        <v>1</v>
      </c>
      <c r="AB3289" s="3">
        <f>COUNTA(I3289:V3289)-COUNTA(N3289)</f>
        <v>1</v>
      </c>
      <c r="AC3289" s="74">
        <f t="array" ref="AC3289">AVERAGE(IF((COLUMN(I3289:V3289)&lt;&gt;COLUMN(N3289)), I3289:V3289))</f>
        <v>7.6923076923076927E-2</v>
      </c>
    </row>
    <row r="3290" spans="1:29" x14ac:dyDescent="0.35">
      <c r="A3290" t="s">
        <v>4649</v>
      </c>
      <c r="B3290" t="s">
        <v>1721</v>
      </c>
      <c r="C3290" t="s">
        <v>723</v>
      </c>
      <c r="D3290" s="1">
        <v>2</v>
      </c>
      <c r="E3290" s="2">
        <f t="shared" si="306"/>
        <v>0</v>
      </c>
      <c r="F3290" s="2">
        <f t="shared" si="307"/>
        <v>0.66666666666666663</v>
      </c>
      <c r="G3290" s="2">
        <f t="shared" si="308"/>
        <v>0.77777777777777779</v>
      </c>
      <c r="H3290" s="2">
        <f t="shared" si="309"/>
        <v>0.66666666666666663</v>
      </c>
      <c r="L3290" s="3">
        <v>1</v>
      </c>
      <c r="M3290" s="3">
        <v>1</v>
      </c>
      <c r="O3290" s="3">
        <v>2</v>
      </c>
      <c r="P3290" s="3">
        <v>2</v>
      </c>
      <c r="Q3290" s="3">
        <v>2</v>
      </c>
      <c r="V3290" s="3">
        <v>4</v>
      </c>
      <c r="W3290" s="1">
        <f t="shared" si="310"/>
        <v>2</v>
      </c>
      <c r="X3290" s="17">
        <f>IFERROR(Z3290/AB3290,0)</f>
        <v>2</v>
      </c>
      <c r="Y3290" s="3">
        <f>SUBTOTAL(109,I3290:V3290)</f>
        <v>12</v>
      </c>
      <c r="Z3290" s="3">
        <f>Y3290-N3290</f>
        <v>12</v>
      </c>
      <c r="AA3290" s="3">
        <f t="shared" si="311"/>
        <v>6</v>
      </c>
      <c r="AB3290" s="3">
        <f>COUNTA(I3290:V3290)-COUNTA(N3290)</f>
        <v>6</v>
      </c>
      <c r="AC3290" s="74">
        <f t="array" ref="AC3290">AVERAGE(IF((COLUMN(I3290:V3290)&lt;&gt;COLUMN(N3290)), I3290:V3290))</f>
        <v>0.92307692307692313</v>
      </c>
    </row>
    <row r="3291" spans="1:29" x14ac:dyDescent="0.35">
      <c r="A3291" t="s">
        <v>4650</v>
      </c>
      <c r="B3291" t="s">
        <v>2828</v>
      </c>
      <c r="C3291" t="s">
        <v>723</v>
      </c>
      <c r="D3291" s="1">
        <v>2</v>
      </c>
      <c r="E3291" s="2">
        <f t="shared" si="306"/>
        <v>0</v>
      </c>
      <c r="F3291" s="2">
        <f t="shared" si="307"/>
        <v>0</v>
      </c>
      <c r="G3291" s="2">
        <f t="shared" si="308"/>
        <v>0.22222222222222221</v>
      </c>
      <c r="H3291" s="2">
        <f t="shared" si="309"/>
        <v>0.16666666666666666</v>
      </c>
      <c r="I3291" s="3">
        <v>2</v>
      </c>
      <c r="O3291" s="3">
        <v>2</v>
      </c>
      <c r="W3291" s="1">
        <f t="shared" si="310"/>
        <v>2</v>
      </c>
      <c r="X3291" s="17">
        <f>IFERROR(Z3291/AB3291,0)</f>
        <v>2</v>
      </c>
      <c r="Y3291" s="3">
        <f>SUBTOTAL(109,I3291:V3291)</f>
        <v>4</v>
      </c>
      <c r="Z3291" s="3">
        <f>Y3291-N3291</f>
        <v>4</v>
      </c>
      <c r="AA3291" s="3">
        <f t="shared" si="311"/>
        <v>2</v>
      </c>
      <c r="AB3291" s="3">
        <f>COUNTA(I3291:V3291)-COUNTA(N3291)</f>
        <v>2</v>
      </c>
      <c r="AC3291" s="74">
        <f t="array" ref="AC3291">AVERAGE(IF((COLUMN(I3291:V3291)&lt;&gt;COLUMN(N3291)), I3291:V3291))</f>
        <v>0.30769230769230771</v>
      </c>
    </row>
    <row r="3292" spans="1:29" x14ac:dyDescent="0.35">
      <c r="A3292" t="s">
        <v>4651</v>
      </c>
      <c r="B3292" t="s">
        <v>2862</v>
      </c>
      <c r="C3292" t="s">
        <v>723</v>
      </c>
      <c r="D3292" s="1">
        <v>2</v>
      </c>
      <c r="E3292" s="2">
        <f t="shared" si="306"/>
        <v>0</v>
      </c>
      <c r="F3292" s="2">
        <f t="shared" si="307"/>
        <v>0</v>
      </c>
      <c r="G3292" s="2">
        <f t="shared" si="308"/>
        <v>0.33333333333333331</v>
      </c>
      <c r="H3292" s="2">
        <f t="shared" si="309"/>
        <v>0.41666666666666669</v>
      </c>
      <c r="J3292" s="3">
        <v>2</v>
      </c>
      <c r="N3292" s="3">
        <v>1</v>
      </c>
      <c r="O3292" s="3">
        <v>2</v>
      </c>
      <c r="W3292" s="1">
        <f t="shared" si="310"/>
        <v>2</v>
      </c>
      <c r="X3292" s="17">
        <f>IFERROR(Z3292/AB3292,0)</f>
        <v>2</v>
      </c>
      <c r="Y3292" s="3">
        <f>SUBTOTAL(109,I3292:V3292)</f>
        <v>5</v>
      </c>
      <c r="Z3292" s="3">
        <f>Y3292-N3292</f>
        <v>4</v>
      </c>
      <c r="AA3292" s="3">
        <f t="shared" si="311"/>
        <v>3</v>
      </c>
      <c r="AB3292" s="3">
        <f>COUNTA(I3292:V3292)-COUNTA(N3292)</f>
        <v>2</v>
      </c>
      <c r="AC3292" s="74">
        <f t="array" ref="AC3292">AVERAGE(IF((COLUMN(I3292:V3292)&lt;&gt;COLUMN(N3292)), I3292:V3292))</f>
        <v>0.30769230769230771</v>
      </c>
    </row>
    <row r="3293" spans="1:29" x14ac:dyDescent="0.35">
      <c r="A3293" t="s">
        <v>4652</v>
      </c>
      <c r="B3293" t="s">
        <v>4653</v>
      </c>
      <c r="C3293" t="s">
        <v>723</v>
      </c>
      <c r="D3293" s="1">
        <v>2.5</v>
      </c>
      <c r="E3293" s="2">
        <f t="shared" si="306"/>
        <v>0</v>
      </c>
      <c r="F3293" s="2">
        <f t="shared" si="307"/>
        <v>0.16666666666666666</v>
      </c>
      <c r="G3293" s="2">
        <f t="shared" si="308"/>
        <v>0.55555555555555558</v>
      </c>
      <c r="H3293" s="2">
        <f t="shared" si="309"/>
        <v>0.41666666666666669</v>
      </c>
      <c r="O3293" s="3">
        <v>4</v>
      </c>
      <c r="P3293" s="3">
        <v>1</v>
      </c>
      <c r="W3293" s="1">
        <f t="shared" si="310"/>
        <v>2.5</v>
      </c>
      <c r="X3293" s="17">
        <f>IFERROR(Z3293/AB3293,0)</f>
        <v>2.5</v>
      </c>
      <c r="Y3293" s="3">
        <f>SUBTOTAL(109,I3293:V3293)</f>
        <v>5</v>
      </c>
      <c r="Z3293" s="3">
        <f>Y3293-N3293</f>
        <v>5</v>
      </c>
      <c r="AA3293" s="3">
        <f t="shared" si="311"/>
        <v>2</v>
      </c>
      <c r="AB3293" s="3">
        <f>COUNTA(I3293:V3293)-COUNTA(N3293)</f>
        <v>2</v>
      </c>
      <c r="AC3293" s="74">
        <f t="array" ref="AC3293">AVERAGE(IF((COLUMN(I3293:V3293)&lt;&gt;COLUMN(N3293)), I3293:V3293))</f>
        <v>0.38461538461538464</v>
      </c>
    </row>
    <row r="3294" spans="1:29" x14ac:dyDescent="0.35">
      <c r="A3294" t="s">
        <v>4654</v>
      </c>
      <c r="B3294" t="s">
        <v>317</v>
      </c>
      <c r="C3294" t="s">
        <v>723</v>
      </c>
      <c r="D3294" s="1">
        <v>1.3333333333333333</v>
      </c>
      <c r="E3294" s="2">
        <f t="shared" si="306"/>
        <v>0</v>
      </c>
      <c r="F3294" s="2">
        <f t="shared" si="307"/>
        <v>0.16666666666666666</v>
      </c>
      <c r="G3294" s="2">
        <f t="shared" si="308"/>
        <v>0.33333333333333331</v>
      </c>
      <c r="H3294" s="2">
        <f t="shared" si="309"/>
        <v>0.41666666666666669</v>
      </c>
      <c r="J3294" s="3">
        <v>2</v>
      </c>
      <c r="N3294" s="3">
        <v>1</v>
      </c>
      <c r="O3294" s="3">
        <v>1</v>
      </c>
      <c r="R3294" s="3">
        <v>1</v>
      </c>
      <c r="W3294" s="1">
        <f t="shared" si="310"/>
        <v>1.3333333333333333</v>
      </c>
      <c r="X3294" s="17">
        <f>IFERROR(Z3294/AB3294,0)</f>
        <v>1.3333333333333333</v>
      </c>
      <c r="Y3294" s="3">
        <f>SUBTOTAL(109,I3294:V3294)</f>
        <v>5</v>
      </c>
      <c r="Z3294" s="3">
        <f>Y3294-N3294</f>
        <v>4</v>
      </c>
      <c r="AA3294" s="3">
        <f t="shared" si="311"/>
        <v>4</v>
      </c>
      <c r="AB3294" s="3">
        <f>COUNTA(I3294:V3294)-COUNTA(N3294)</f>
        <v>3</v>
      </c>
      <c r="AC3294" s="74">
        <f t="array" ref="AC3294">AVERAGE(IF((COLUMN(I3294:V3294)&lt;&gt;COLUMN(N3294)), I3294:V3294))</f>
        <v>0.30769230769230771</v>
      </c>
    </row>
    <row r="3295" spans="1:29" x14ac:dyDescent="0.35">
      <c r="A3295" t="s">
        <v>4655</v>
      </c>
      <c r="B3295" t="s">
        <v>1743</v>
      </c>
      <c r="C3295" t="s">
        <v>723</v>
      </c>
      <c r="D3295" s="1">
        <v>1.5</v>
      </c>
      <c r="E3295" s="2">
        <f t="shared" si="306"/>
        <v>0</v>
      </c>
      <c r="F3295" s="2">
        <f t="shared" si="307"/>
        <v>0</v>
      </c>
      <c r="G3295" s="2">
        <f t="shared" si="308"/>
        <v>0.44444444444444442</v>
      </c>
      <c r="H3295" s="2">
        <f t="shared" si="309"/>
        <v>0.33333333333333331</v>
      </c>
      <c r="N3295" s="3">
        <v>2</v>
      </c>
      <c r="O3295" s="3">
        <v>2</v>
      </c>
      <c r="V3295" s="3">
        <v>1</v>
      </c>
      <c r="W3295" s="1">
        <f t="shared" si="310"/>
        <v>1.5</v>
      </c>
      <c r="X3295" s="17">
        <f>IFERROR(Z3295/AB3295,0)</f>
        <v>1.5</v>
      </c>
      <c r="Y3295" s="3">
        <f>SUBTOTAL(109,I3295:V3295)</f>
        <v>5</v>
      </c>
      <c r="Z3295" s="3">
        <f>Y3295-N3295</f>
        <v>3</v>
      </c>
      <c r="AA3295" s="3">
        <f t="shared" si="311"/>
        <v>3</v>
      </c>
      <c r="AB3295" s="3">
        <f>COUNTA(I3295:V3295)-COUNTA(N3295)</f>
        <v>2</v>
      </c>
      <c r="AC3295" s="74">
        <f t="array" ref="AC3295">AVERAGE(IF((COLUMN(I3295:V3295)&lt;&gt;COLUMN(N3295)), I3295:V3295))</f>
        <v>0.23076923076923078</v>
      </c>
    </row>
    <row r="3296" spans="1:29" x14ac:dyDescent="0.35">
      <c r="A3296" t="s">
        <v>4656</v>
      </c>
      <c r="B3296" t="s">
        <v>1502</v>
      </c>
      <c r="C3296" t="s">
        <v>723</v>
      </c>
      <c r="D3296" s="1">
        <v>1</v>
      </c>
      <c r="E3296" s="2">
        <f t="shared" si="306"/>
        <v>0</v>
      </c>
      <c r="F3296" s="2">
        <f t="shared" si="307"/>
        <v>0</v>
      </c>
      <c r="G3296" s="2">
        <f t="shared" si="308"/>
        <v>0.1111111111111111</v>
      </c>
      <c r="H3296" s="2">
        <f t="shared" si="309"/>
        <v>0.16666666666666666</v>
      </c>
      <c r="I3296" s="3">
        <v>4</v>
      </c>
      <c r="J3296" s="3">
        <v>1</v>
      </c>
      <c r="O3296" s="3">
        <v>1</v>
      </c>
      <c r="W3296" s="1">
        <f t="shared" si="310"/>
        <v>1</v>
      </c>
      <c r="X3296" s="17">
        <f>IFERROR(Z3296/AB3296,0)</f>
        <v>2</v>
      </c>
      <c r="Y3296" s="3">
        <f>SUBTOTAL(109,I3296:V3296)</f>
        <v>6</v>
      </c>
      <c r="Z3296" s="3">
        <f>Y3296-N3296</f>
        <v>6</v>
      </c>
      <c r="AA3296" s="3">
        <f t="shared" si="311"/>
        <v>3</v>
      </c>
      <c r="AB3296" s="3">
        <f>COUNTA(I3296:V3296)-COUNTA(N3296)</f>
        <v>3</v>
      </c>
      <c r="AC3296" s="74">
        <f t="array" ref="AC3296">AVERAGE(IF((COLUMN(I3296:V3296)&lt;&gt;COLUMN(N3296)), I3296:V3296))</f>
        <v>0.46153846153846156</v>
      </c>
    </row>
    <row r="3297" spans="1:29" x14ac:dyDescent="0.35">
      <c r="A3297" t="s">
        <v>4657</v>
      </c>
      <c r="B3297" t="s">
        <v>4658</v>
      </c>
      <c r="C3297" t="s">
        <v>723</v>
      </c>
      <c r="D3297" s="1">
        <v>1</v>
      </c>
      <c r="E3297" s="2">
        <f t="shared" si="306"/>
        <v>0</v>
      </c>
      <c r="F3297" s="2">
        <f t="shared" si="307"/>
        <v>0</v>
      </c>
      <c r="G3297" s="2">
        <f t="shared" si="308"/>
        <v>0.1111111111111111</v>
      </c>
      <c r="H3297" s="2">
        <f t="shared" si="309"/>
        <v>0.16666666666666666</v>
      </c>
      <c r="L3297" s="3">
        <v>1</v>
      </c>
      <c r="O3297" s="3">
        <v>1</v>
      </c>
      <c r="W3297" s="1">
        <f t="shared" si="310"/>
        <v>1</v>
      </c>
      <c r="X3297" s="17">
        <f>IFERROR(Z3297/AB3297,0)</f>
        <v>1</v>
      </c>
      <c r="Y3297" s="3">
        <f>SUBTOTAL(109,I3297:V3297)</f>
        <v>2</v>
      </c>
      <c r="Z3297" s="3">
        <f>Y3297-N3297</f>
        <v>2</v>
      </c>
      <c r="AA3297" s="3">
        <f t="shared" si="311"/>
        <v>2</v>
      </c>
      <c r="AB3297" s="3">
        <f>COUNTA(I3297:V3297)-COUNTA(N3297)</f>
        <v>2</v>
      </c>
      <c r="AC3297" s="74">
        <f t="array" ref="AC3297">AVERAGE(IF((COLUMN(I3297:V3297)&lt;&gt;COLUMN(N3297)), I3297:V3297))</f>
        <v>0.15384615384615385</v>
      </c>
    </row>
    <row r="3298" spans="1:29" x14ac:dyDescent="0.35">
      <c r="A3298" t="s">
        <v>4659</v>
      </c>
      <c r="B3298" t="s">
        <v>1508</v>
      </c>
      <c r="C3298" t="s">
        <v>723</v>
      </c>
      <c r="D3298" s="1">
        <v>1</v>
      </c>
      <c r="E3298" s="2">
        <f t="shared" si="306"/>
        <v>0</v>
      </c>
      <c r="F3298" s="2">
        <f t="shared" si="307"/>
        <v>0.16666666666666666</v>
      </c>
      <c r="G3298" s="2">
        <f t="shared" si="308"/>
        <v>0.22222222222222221</v>
      </c>
      <c r="H3298" s="2">
        <f t="shared" si="309"/>
        <v>0.25</v>
      </c>
      <c r="I3298" s="3">
        <v>2</v>
      </c>
      <c r="J3298" s="3">
        <v>1</v>
      </c>
      <c r="O3298" s="3">
        <v>1</v>
      </c>
      <c r="Q3298" s="3">
        <v>1</v>
      </c>
      <c r="W3298" s="1">
        <f t="shared" si="310"/>
        <v>1</v>
      </c>
      <c r="X3298" s="17">
        <f>IFERROR(Z3298/AB3298,0)</f>
        <v>1.25</v>
      </c>
      <c r="Y3298" s="3">
        <f>SUBTOTAL(109,I3298:V3298)</f>
        <v>5</v>
      </c>
      <c r="Z3298" s="3">
        <f>Y3298-N3298</f>
        <v>5</v>
      </c>
      <c r="AA3298" s="3">
        <f t="shared" si="311"/>
        <v>4</v>
      </c>
      <c r="AB3298" s="3">
        <f>COUNTA(I3298:V3298)-COUNTA(N3298)</f>
        <v>4</v>
      </c>
      <c r="AC3298" s="74">
        <f t="array" ref="AC3298">AVERAGE(IF((COLUMN(I3298:V3298)&lt;&gt;COLUMN(N3298)), I3298:V3298))</f>
        <v>0.38461538461538464</v>
      </c>
    </row>
    <row r="3299" spans="1:29" x14ac:dyDescent="0.35">
      <c r="A3299" t="s">
        <v>4660</v>
      </c>
      <c r="B3299" t="s">
        <v>4661</v>
      </c>
      <c r="C3299" t="s">
        <v>723</v>
      </c>
      <c r="D3299" s="1">
        <v>2</v>
      </c>
      <c r="E3299" s="2">
        <f t="shared" si="306"/>
        <v>0</v>
      </c>
      <c r="F3299" s="2">
        <f t="shared" si="307"/>
        <v>0</v>
      </c>
      <c r="G3299" s="2">
        <f t="shared" si="308"/>
        <v>0.22222222222222221</v>
      </c>
      <c r="H3299" s="2">
        <f t="shared" si="309"/>
        <v>0.16666666666666666</v>
      </c>
      <c r="O3299" s="3">
        <v>2</v>
      </c>
      <c r="W3299" s="1">
        <f t="shared" si="310"/>
        <v>2</v>
      </c>
      <c r="X3299" s="17">
        <f>IFERROR(Z3299/AB3299,0)</f>
        <v>2</v>
      </c>
      <c r="Y3299" s="3">
        <f>SUBTOTAL(109,I3299:V3299)</f>
        <v>2</v>
      </c>
      <c r="Z3299" s="3">
        <f>Y3299-N3299</f>
        <v>2</v>
      </c>
      <c r="AA3299" s="3">
        <f t="shared" si="311"/>
        <v>1</v>
      </c>
      <c r="AB3299" s="3">
        <f>COUNTA(I3299:V3299)-COUNTA(N3299)</f>
        <v>1</v>
      </c>
      <c r="AC3299" s="74">
        <f t="array" ref="AC3299">AVERAGE(IF((COLUMN(I3299:V3299)&lt;&gt;COLUMN(N3299)), I3299:V3299))</f>
        <v>0.15384615384615385</v>
      </c>
    </row>
    <row r="3300" spans="1:29" x14ac:dyDescent="0.35">
      <c r="A3300" t="s">
        <v>4662</v>
      </c>
      <c r="B3300" t="s">
        <v>1531</v>
      </c>
      <c r="C3300" t="s">
        <v>723</v>
      </c>
      <c r="D3300" s="1">
        <v>1</v>
      </c>
      <c r="E3300" s="2">
        <f t="shared" si="306"/>
        <v>0</v>
      </c>
      <c r="F3300" s="2">
        <f t="shared" si="307"/>
        <v>0</v>
      </c>
      <c r="G3300" s="2">
        <f t="shared" si="308"/>
        <v>0.1111111111111111</v>
      </c>
      <c r="H3300" s="2">
        <f t="shared" si="309"/>
        <v>8.3333333333333329E-2</v>
      </c>
      <c r="O3300" s="3">
        <v>1</v>
      </c>
      <c r="W3300" s="1">
        <f t="shared" si="310"/>
        <v>1</v>
      </c>
      <c r="X3300" s="17">
        <f>IFERROR(Z3300/AB3300,0)</f>
        <v>1</v>
      </c>
      <c r="Y3300" s="3">
        <f>SUBTOTAL(109,I3300:V3300)</f>
        <v>1</v>
      </c>
      <c r="Z3300" s="3">
        <f>Y3300-N3300</f>
        <v>1</v>
      </c>
      <c r="AA3300" s="3">
        <f t="shared" si="311"/>
        <v>1</v>
      </c>
      <c r="AB3300" s="3">
        <f>COUNTA(I3300:V3300)-COUNTA(N3300)</f>
        <v>1</v>
      </c>
      <c r="AC3300" s="74">
        <f t="array" ref="AC3300">AVERAGE(IF((COLUMN(I3300:V3300)&lt;&gt;COLUMN(N3300)), I3300:V3300))</f>
        <v>7.6923076923076927E-2</v>
      </c>
    </row>
    <row r="3301" spans="1:29" x14ac:dyDescent="0.35">
      <c r="A3301" t="s">
        <v>4663</v>
      </c>
      <c r="B3301" t="s">
        <v>2175</v>
      </c>
      <c r="C3301" t="s">
        <v>723</v>
      </c>
      <c r="D3301" s="1">
        <v>2</v>
      </c>
      <c r="E3301" s="2">
        <f t="shared" si="306"/>
        <v>0</v>
      </c>
      <c r="F3301" s="2">
        <f t="shared" si="307"/>
        <v>0</v>
      </c>
      <c r="G3301" s="2">
        <f t="shared" si="308"/>
        <v>0.22222222222222221</v>
      </c>
      <c r="H3301" s="2">
        <f t="shared" si="309"/>
        <v>0.16666666666666666</v>
      </c>
      <c r="I3301" s="3">
        <v>1</v>
      </c>
      <c r="O3301" s="3">
        <v>2</v>
      </c>
      <c r="W3301" s="1">
        <f t="shared" si="310"/>
        <v>2</v>
      </c>
      <c r="X3301" s="17">
        <f>IFERROR(Z3301/AB3301,0)</f>
        <v>1.5</v>
      </c>
      <c r="Y3301" s="3">
        <f>SUBTOTAL(109,I3301:V3301)</f>
        <v>3</v>
      </c>
      <c r="Z3301" s="3">
        <f>Y3301-N3301</f>
        <v>3</v>
      </c>
      <c r="AA3301" s="3">
        <f t="shared" si="311"/>
        <v>2</v>
      </c>
      <c r="AB3301" s="3">
        <f>COUNTA(I3301:V3301)-COUNTA(N3301)</f>
        <v>2</v>
      </c>
      <c r="AC3301" s="74">
        <f t="array" ref="AC3301">AVERAGE(IF((COLUMN(I3301:V3301)&lt;&gt;COLUMN(N3301)), I3301:V3301))</f>
        <v>0.23076923076923078</v>
      </c>
    </row>
    <row r="3302" spans="1:29" x14ac:dyDescent="0.35">
      <c r="A3302" t="s">
        <v>4664</v>
      </c>
      <c r="B3302" t="s">
        <v>1922</v>
      </c>
      <c r="C3302" t="s">
        <v>723</v>
      </c>
      <c r="D3302" s="1">
        <v>1.5</v>
      </c>
      <c r="E3302" s="2">
        <f t="shared" si="306"/>
        <v>0</v>
      </c>
      <c r="F3302" s="2">
        <f t="shared" si="307"/>
        <v>0.16666666666666666</v>
      </c>
      <c r="G3302" s="2">
        <f t="shared" si="308"/>
        <v>0.44444444444444442</v>
      </c>
      <c r="H3302" s="2">
        <f t="shared" si="309"/>
        <v>0.33333333333333331</v>
      </c>
      <c r="N3302" s="3">
        <v>1</v>
      </c>
      <c r="O3302" s="3">
        <v>2</v>
      </c>
      <c r="R3302" s="3">
        <v>1</v>
      </c>
      <c r="W3302" s="1">
        <f t="shared" si="310"/>
        <v>1.5</v>
      </c>
      <c r="X3302" s="17">
        <f>IFERROR(Z3302/AB3302,0)</f>
        <v>1.5</v>
      </c>
      <c r="Y3302" s="3">
        <f>SUBTOTAL(109,I3302:V3302)</f>
        <v>4</v>
      </c>
      <c r="Z3302" s="3">
        <f>Y3302-N3302</f>
        <v>3</v>
      </c>
      <c r="AA3302" s="3">
        <f t="shared" si="311"/>
        <v>3</v>
      </c>
      <c r="AB3302" s="3">
        <f>COUNTA(I3302:V3302)-COUNTA(N3302)</f>
        <v>2</v>
      </c>
      <c r="AC3302" s="74">
        <f t="array" ref="AC3302">AVERAGE(IF((COLUMN(I3302:V3302)&lt;&gt;COLUMN(N3302)), I3302:V3302))</f>
        <v>0.23076923076923078</v>
      </c>
    </row>
    <row r="3303" spans="1:29" x14ac:dyDescent="0.35">
      <c r="A3303" t="s">
        <v>4665</v>
      </c>
      <c r="B3303" t="s">
        <v>1533</v>
      </c>
      <c r="C3303" t="s">
        <v>723</v>
      </c>
      <c r="D3303" s="1">
        <v>1</v>
      </c>
      <c r="E3303" s="2">
        <f t="shared" si="306"/>
        <v>0</v>
      </c>
      <c r="F3303" s="2">
        <f t="shared" si="307"/>
        <v>0</v>
      </c>
      <c r="G3303" s="2">
        <f t="shared" si="308"/>
        <v>0.1111111111111111</v>
      </c>
      <c r="H3303" s="2">
        <f t="shared" si="309"/>
        <v>8.3333333333333329E-2</v>
      </c>
      <c r="O3303" s="3">
        <v>1</v>
      </c>
      <c r="W3303" s="1">
        <f t="shared" si="310"/>
        <v>1</v>
      </c>
      <c r="X3303" s="17">
        <f>IFERROR(Z3303/AB3303,0)</f>
        <v>1</v>
      </c>
      <c r="Y3303" s="3">
        <f>SUBTOTAL(109,I3303:V3303)</f>
        <v>1</v>
      </c>
      <c r="Z3303" s="3">
        <f>Y3303-N3303</f>
        <v>1</v>
      </c>
      <c r="AA3303" s="3">
        <f t="shared" si="311"/>
        <v>1</v>
      </c>
      <c r="AB3303" s="3">
        <f>COUNTA(I3303:V3303)-COUNTA(N3303)</f>
        <v>1</v>
      </c>
      <c r="AC3303" s="74">
        <f t="array" ref="AC3303">AVERAGE(IF((COLUMN(I3303:V3303)&lt;&gt;COLUMN(N3303)), I3303:V3303))</f>
        <v>7.6923076923076927E-2</v>
      </c>
    </row>
    <row r="3304" spans="1:29" x14ac:dyDescent="0.35">
      <c r="A3304" t="s">
        <v>4666</v>
      </c>
      <c r="B3304" t="s">
        <v>1536</v>
      </c>
      <c r="C3304" t="s">
        <v>723</v>
      </c>
      <c r="D3304" s="1">
        <v>2</v>
      </c>
      <c r="E3304" s="2">
        <f t="shared" si="306"/>
        <v>0</v>
      </c>
      <c r="F3304" s="2">
        <f t="shared" si="307"/>
        <v>0</v>
      </c>
      <c r="G3304" s="2">
        <f t="shared" si="308"/>
        <v>0.22222222222222221</v>
      </c>
      <c r="H3304" s="2">
        <f t="shared" si="309"/>
        <v>0.16666666666666666</v>
      </c>
      <c r="O3304" s="3">
        <v>2</v>
      </c>
      <c r="W3304" s="1">
        <f t="shared" si="310"/>
        <v>2</v>
      </c>
      <c r="X3304" s="17">
        <f>IFERROR(Z3304/AB3304,0)</f>
        <v>2</v>
      </c>
      <c r="Y3304" s="3">
        <f>SUBTOTAL(109,I3304:V3304)</f>
        <v>2</v>
      </c>
      <c r="Z3304" s="3">
        <f>Y3304-N3304</f>
        <v>2</v>
      </c>
      <c r="AA3304" s="3">
        <f t="shared" si="311"/>
        <v>1</v>
      </c>
      <c r="AB3304" s="3">
        <f>COUNTA(I3304:V3304)-COUNTA(N3304)</f>
        <v>1</v>
      </c>
      <c r="AC3304" s="74">
        <f t="array" ref="AC3304">AVERAGE(IF((COLUMN(I3304:V3304)&lt;&gt;COLUMN(N3304)), I3304:V3304))</f>
        <v>0.15384615384615385</v>
      </c>
    </row>
    <row r="3305" spans="1:29" x14ac:dyDescent="0.35">
      <c r="A3305" t="s">
        <v>4667</v>
      </c>
      <c r="B3305" t="s">
        <v>2864</v>
      </c>
      <c r="C3305" t="s">
        <v>723</v>
      </c>
      <c r="D3305" s="1">
        <v>2</v>
      </c>
      <c r="E3305" s="2">
        <f t="shared" si="306"/>
        <v>0</v>
      </c>
      <c r="F3305" s="2">
        <f t="shared" si="307"/>
        <v>0</v>
      </c>
      <c r="G3305" s="2">
        <f t="shared" si="308"/>
        <v>0.22222222222222221</v>
      </c>
      <c r="H3305" s="2">
        <f t="shared" si="309"/>
        <v>0.16666666666666666</v>
      </c>
      <c r="O3305" s="3">
        <v>2</v>
      </c>
      <c r="W3305" s="1">
        <f t="shared" si="310"/>
        <v>2</v>
      </c>
      <c r="X3305" s="17">
        <f>IFERROR(Z3305/AB3305,0)</f>
        <v>2</v>
      </c>
      <c r="Y3305" s="3">
        <f>SUBTOTAL(109,I3305:V3305)</f>
        <v>2</v>
      </c>
      <c r="Z3305" s="3">
        <f>Y3305-N3305</f>
        <v>2</v>
      </c>
      <c r="AA3305" s="3">
        <f t="shared" si="311"/>
        <v>1</v>
      </c>
      <c r="AB3305" s="3">
        <f>COUNTA(I3305:V3305)-COUNTA(N3305)</f>
        <v>1</v>
      </c>
      <c r="AC3305" s="74">
        <f t="array" ref="AC3305">AVERAGE(IF((COLUMN(I3305:V3305)&lt;&gt;COLUMN(N3305)), I3305:V3305))</f>
        <v>0.15384615384615385</v>
      </c>
    </row>
    <row r="3306" spans="1:29" x14ac:dyDescent="0.35">
      <c r="A3306" t="s">
        <v>4668</v>
      </c>
      <c r="B3306" t="s">
        <v>4669</v>
      </c>
      <c r="C3306" t="s">
        <v>723</v>
      </c>
      <c r="D3306" s="1">
        <v>1.6666666666666667</v>
      </c>
      <c r="E3306" s="2">
        <f t="shared" si="306"/>
        <v>0</v>
      </c>
      <c r="F3306" s="2">
        <f t="shared" si="307"/>
        <v>0.33333333333333331</v>
      </c>
      <c r="G3306" s="2">
        <f t="shared" si="308"/>
        <v>0.55555555555555558</v>
      </c>
      <c r="H3306" s="2">
        <f t="shared" si="309"/>
        <v>0.41666666666666669</v>
      </c>
      <c r="M3306" s="3">
        <v>1</v>
      </c>
      <c r="O3306" s="3">
        <v>2</v>
      </c>
      <c r="P3306" s="3">
        <v>2</v>
      </c>
      <c r="W3306" s="1">
        <f t="shared" si="310"/>
        <v>1.6666666666666667</v>
      </c>
      <c r="X3306" s="17">
        <f>IFERROR(Z3306/AB3306,0)</f>
        <v>1.6666666666666667</v>
      </c>
      <c r="Y3306" s="3">
        <f>SUBTOTAL(109,I3306:V3306)</f>
        <v>5</v>
      </c>
      <c r="Z3306" s="3">
        <f>Y3306-N3306</f>
        <v>5</v>
      </c>
      <c r="AA3306" s="3">
        <f t="shared" si="311"/>
        <v>3</v>
      </c>
      <c r="AB3306" s="3">
        <f>COUNTA(I3306:V3306)-COUNTA(N3306)</f>
        <v>3</v>
      </c>
      <c r="AC3306" s="74">
        <f t="array" ref="AC3306">AVERAGE(IF((COLUMN(I3306:V3306)&lt;&gt;COLUMN(N3306)), I3306:V3306))</f>
        <v>0.38461538461538464</v>
      </c>
    </row>
    <row r="3307" spans="1:29" x14ac:dyDescent="0.35">
      <c r="A3307" t="s">
        <v>4670</v>
      </c>
      <c r="B3307" t="s">
        <v>4671</v>
      </c>
      <c r="C3307" t="s">
        <v>723</v>
      </c>
      <c r="D3307" s="1">
        <v>1</v>
      </c>
      <c r="E3307" s="2">
        <f t="shared" si="306"/>
        <v>0</v>
      </c>
      <c r="F3307" s="2">
        <f t="shared" si="307"/>
        <v>0</v>
      </c>
      <c r="G3307" s="2">
        <f t="shared" si="308"/>
        <v>0.1111111111111111</v>
      </c>
      <c r="H3307" s="2">
        <f t="shared" si="309"/>
        <v>8.3333333333333329E-2</v>
      </c>
      <c r="O3307" s="3">
        <v>1</v>
      </c>
      <c r="W3307" s="1">
        <f t="shared" si="310"/>
        <v>1</v>
      </c>
      <c r="X3307" s="17">
        <f>IFERROR(Z3307/AB3307,0)</f>
        <v>1</v>
      </c>
      <c r="Y3307" s="3">
        <f>SUBTOTAL(109,I3307:V3307)</f>
        <v>1</v>
      </c>
      <c r="Z3307" s="3">
        <f>Y3307-N3307</f>
        <v>1</v>
      </c>
      <c r="AA3307" s="3">
        <f t="shared" si="311"/>
        <v>1</v>
      </c>
      <c r="AB3307" s="3">
        <f>COUNTA(I3307:V3307)-COUNTA(N3307)</f>
        <v>1</v>
      </c>
      <c r="AC3307" s="74">
        <f t="array" ref="AC3307">AVERAGE(IF((COLUMN(I3307:V3307)&lt;&gt;COLUMN(N3307)), I3307:V3307))</f>
        <v>7.6923076923076927E-2</v>
      </c>
    </row>
    <row r="3308" spans="1:29" x14ac:dyDescent="0.35">
      <c r="A3308" t="s">
        <v>4672</v>
      </c>
      <c r="B3308" t="s">
        <v>4673</v>
      </c>
      <c r="C3308" t="s">
        <v>723</v>
      </c>
      <c r="D3308" s="1">
        <v>1</v>
      </c>
      <c r="E3308" s="2">
        <f t="shared" si="306"/>
        <v>0</v>
      </c>
      <c r="F3308" s="2">
        <f t="shared" si="307"/>
        <v>0</v>
      </c>
      <c r="G3308" s="2">
        <f t="shared" si="308"/>
        <v>0.1111111111111111</v>
      </c>
      <c r="H3308" s="2">
        <f t="shared" si="309"/>
        <v>8.3333333333333329E-2</v>
      </c>
      <c r="O3308" s="3">
        <v>1</v>
      </c>
      <c r="W3308" s="1">
        <f t="shared" si="310"/>
        <v>1</v>
      </c>
      <c r="X3308" s="17">
        <f>IFERROR(Z3308/AB3308,0)</f>
        <v>1</v>
      </c>
      <c r="Y3308" s="3">
        <f>SUBTOTAL(109,I3308:V3308)</f>
        <v>1</v>
      </c>
      <c r="Z3308" s="3">
        <f>Y3308-N3308</f>
        <v>1</v>
      </c>
      <c r="AA3308" s="3">
        <f t="shared" si="311"/>
        <v>1</v>
      </c>
      <c r="AB3308" s="3">
        <f>COUNTA(I3308:V3308)-COUNTA(N3308)</f>
        <v>1</v>
      </c>
      <c r="AC3308" s="74">
        <f t="array" ref="AC3308">AVERAGE(IF((COLUMN(I3308:V3308)&lt;&gt;COLUMN(N3308)), I3308:V3308))</f>
        <v>7.6923076923076927E-2</v>
      </c>
    </row>
    <row r="3309" spans="1:29" x14ac:dyDescent="0.35">
      <c r="A3309" t="s">
        <v>4674</v>
      </c>
      <c r="B3309" t="s">
        <v>4675</v>
      </c>
      <c r="C3309" t="s">
        <v>723</v>
      </c>
      <c r="D3309" s="1">
        <v>1</v>
      </c>
      <c r="E3309" s="2">
        <f t="shared" si="306"/>
        <v>0</v>
      </c>
      <c r="F3309" s="2">
        <f t="shared" si="307"/>
        <v>0</v>
      </c>
      <c r="G3309" s="2">
        <f t="shared" si="308"/>
        <v>0.22222222222222221</v>
      </c>
      <c r="H3309" s="2">
        <f t="shared" si="309"/>
        <v>0.25</v>
      </c>
      <c r="J3309" s="3">
        <v>1</v>
      </c>
      <c r="M3309" s="3">
        <v>1</v>
      </c>
      <c r="O3309" s="3">
        <v>1</v>
      </c>
      <c r="W3309" s="1">
        <f t="shared" si="310"/>
        <v>1</v>
      </c>
      <c r="X3309" s="17">
        <f>IFERROR(Z3309/AB3309,0)</f>
        <v>1</v>
      </c>
      <c r="Y3309" s="3">
        <f>SUBTOTAL(109,I3309:V3309)</f>
        <v>3</v>
      </c>
      <c r="Z3309" s="3">
        <f>Y3309-N3309</f>
        <v>3</v>
      </c>
      <c r="AA3309" s="3">
        <f t="shared" si="311"/>
        <v>3</v>
      </c>
      <c r="AB3309" s="3">
        <f>COUNTA(I3309:V3309)-COUNTA(N3309)</f>
        <v>3</v>
      </c>
      <c r="AC3309" s="74">
        <f t="array" ref="AC3309">AVERAGE(IF((COLUMN(I3309:V3309)&lt;&gt;COLUMN(N3309)), I3309:V3309))</f>
        <v>0.23076923076923078</v>
      </c>
    </row>
    <row r="3310" spans="1:29" x14ac:dyDescent="0.35">
      <c r="A3310" t="s">
        <v>4676</v>
      </c>
      <c r="B3310" t="s">
        <v>546</v>
      </c>
      <c r="C3310" t="s">
        <v>723</v>
      </c>
      <c r="D3310" s="1">
        <v>1.75</v>
      </c>
      <c r="E3310" s="2">
        <f t="shared" si="306"/>
        <v>0</v>
      </c>
      <c r="F3310" s="2">
        <f t="shared" si="307"/>
        <v>0.5</v>
      </c>
      <c r="G3310" s="2">
        <f t="shared" si="308"/>
        <v>1</v>
      </c>
      <c r="H3310" s="2">
        <f t="shared" si="309"/>
        <v>0.75</v>
      </c>
      <c r="I3310" s="3">
        <v>1</v>
      </c>
      <c r="M3310" s="3">
        <v>1</v>
      </c>
      <c r="N3310" s="3">
        <v>2</v>
      </c>
      <c r="O3310" s="3">
        <v>3</v>
      </c>
      <c r="P3310" s="3">
        <v>2</v>
      </c>
      <c r="Q3310" s="3">
        <v>1</v>
      </c>
      <c r="W3310" s="1">
        <f t="shared" si="310"/>
        <v>1.75</v>
      </c>
      <c r="X3310" s="17">
        <f>IFERROR(Z3310/AB3310,0)</f>
        <v>1.6</v>
      </c>
      <c r="Y3310" s="3">
        <f>SUBTOTAL(109,I3310:V3310)</f>
        <v>10</v>
      </c>
      <c r="Z3310" s="3">
        <f>Y3310-N3310</f>
        <v>8</v>
      </c>
      <c r="AA3310" s="3">
        <f t="shared" si="311"/>
        <v>6</v>
      </c>
      <c r="AB3310" s="3">
        <f>COUNTA(I3310:V3310)-COUNTA(N3310)</f>
        <v>5</v>
      </c>
      <c r="AC3310" s="74">
        <f t="array" ref="AC3310">AVERAGE(IF((COLUMN(I3310:V3310)&lt;&gt;COLUMN(N3310)), I3310:V3310))</f>
        <v>0.61538461538461542</v>
      </c>
    </row>
    <row r="3311" spans="1:29" x14ac:dyDescent="0.35">
      <c r="A3311" t="s">
        <v>4677</v>
      </c>
      <c r="B3311" t="s">
        <v>1745</v>
      </c>
      <c r="C3311" t="s">
        <v>723</v>
      </c>
      <c r="D3311" s="1">
        <v>1</v>
      </c>
      <c r="E3311" s="2">
        <f t="shared" si="306"/>
        <v>0</v>
      </c>
      <c r="F3311" s="2">
        <f t="shared" si="307"/>
        <v>0</v>
      </c>
      <c r="G3311" s="2">
        <f t="shared" si="308"/>
        <v>0.1111111111111111</v>
      </c>
      <c r="H3311" s="2">
        <f t="shared" si="309"/>
        <v>8.3333333333333329E-2</v>
      </c>
      <c r="O3311" s="3">
        <v>1</v>
      </c>
      <c r="W3311" s="1">
        <f t="shared" si="310"/>
        <v>1</v>
      </c>
      <c r="X3311" s="17">
        <f>IFERROR(Z3311/AB3311,0)</f>
        <v>1</v>
      </c>
      <c r="Y3311" s="3">
        <f>SUBTOTAL(109,I3311:V3311)</f>
        <v>1</v>
      </c>
      <c r="Z3311" s="3">
        <f>Y3311-N3311</f>
        <v>1</v>
      </c>
      <c r="AA3311" s="3">
        <f t="shared" si="311"/>
        <v>1</v>
      </c>
      <c r="AB3311" s="3">
        <f>COUNTA(I3311:V3311)-COUNTA(N3311)</f>
        <v>1</v>
      </c>
      <c r="AC3311" s="74">
        <f t="array" ref="AC3311">AVERAGE(IF((COLUMN(I3311:V3311)&lt;&gt;COLUMN(N3311)), I3311:V3311))</f>
        <v>7.6923076923076927E-2</v>
      </c>
    </row>
    <row r="3312" spans="1:29" x14ac:dyDescent="0.35">
      <c r="A3312" t="s">
        <v>4678</v>
      </c>
      <c r="B3312" t="s">
        <v>4679</v>
      </c>
      <c r="C3312" t="s">
        <v>723</v>
      </c>
      <c r="D3312" s="1">
        <v>1</v>
      </c>
      <c r="E3312" s="2">
        <f t="shared" si="306"/>
        <v>0</v>
      </c>
      <c r="F3312" s="2">
        <f t="shared" si="307"/>
        <v>0.5</v>
      </c>
      <c r="G3312" s="2">
        <f t="shared" si="308"/>
        <v>0.44444444444444442</v>
      </c>
      <c r="H3312" s="2">
        <f t="shared" si="309"/>
        <v>0.33333333333333331</v>
      </c>
      <c r="O3312" s="3">
        <v>1</v>
      </c>
      <c r="P3312" s="3">
        <v>1</v>
      </c>
      <c r="Q3312" s="3">
        <v>1</v>
      </c>
      <c r="R3312" s="3">
        <v>1</v>
      </c>
      <c r="W3312" s="1">
        <f t="shared" si="310"/>
        <v>1</v>
      </c>
      <c r="X3312" s="17">
        <f>IFERROR(Z3312/AB3312,0)</f>
        <v>1</v>
      </c>
      <c r="Y3312" s="3">
        <f>SUBTOTAL(109,I3312:V3312)</f>
        <v>4</v>
      </c>
      <c r="Z3312" s="3">
        <f>Y3312-N3312</f>
        <v>4</v>
      </c>
      <c r="AA3312" s="3">
        <f t="shared" si="311"/>
        <v>4</v>
      </c>
      <c r="AB3312" s="3">
        <f>COUNTA(I3312:V3312)-COUNTA(N3312)</f>
        <v>4</v>
      </c>
      <c r="AC3312" s="74">
        <f t="array" ref="AC3312">AVERAGE(IF((COLUMN(I3312:V3312)&lt;&gt;COLUMN(N3312)), I3312:V3312))</f>
        <v>0.30769230769230771</v>
      </c>
    </row>
    <row r="3313" spans="1:29" x14ac:dyDescent="0.35">
      <c r="A3313" t="s">
        <v>4680</v>
      </c>
      <c r="B3313" t="s">
        <v>2378</v>
      </c>
      <c r="C3313" t="s">
        <v>723</v>
      </c>
      <c r="D3313" s="1">
        <v>1</v>
      </c>
      <c r="E3313" s="2">
        <f t="shared" si="306"/>
        <v>0</v>
      </c>
      <c r="F3313" s="2">
        <f t="shared" si="307"/>
        <v>0</v>
      </c>
      <c r="G3313" s="2">
        <f t="shared" si="308"/>
        <v>0.1111111111111111</v>
      </c>
      <c r="H3313" s="2">
        <f t="shared" si="309"/>
        <v>8.3333333333333329E-2</v>
      </c>
      <c r="O3313" s="3">
        <v>1</v>
      </c>
      <c r="W3313" s="1">
        <f t="shared" si="310"/>
        <v>1</v>
      </c>
      <c r="X3313" s="17">
        <f>IFERROR(Z3313/AB3313,0)</f>
        <v>1</v>
      </c>
      <c r="Y3313" s="3">
        <f>SUBTOTAL(109,I3313:V3313)</f>
        <v>1</v>
      </c>
      <c r="Z3313" s="3">
        <f>Y3313-N3313</f>
        <v>1</v>
      </c>
      <c r="AA3313" s="3">
        <f t="shared" si="311"/>
        <v>1</v>
      </c>
      <c r="AB3313" s="3">
        <f>COUNTA(I3313:V3313)-COUNTA(N3313)</f>
        <v>1</v>
      </c>
      <c r="AC3313" s="74">
        <f t="array" ref="AC3313">AVERAGE(IF((COLUMN(I3313:V3313)&lt;&gt;COLUMN(N3313)), I3313:V3313))</f>
        <v>7.6923076923076927E-2</v>
      </c>
    </row>
    <row r="3314" spans="1:29" x14ac:dyDescent="0.35">
      <c r="A3314" t="s">
        <v>4681</v>
      </c>
      <c r="B3314" t="s">
        <v>4168</v>
      </c>
      <c r="C3314" t="s">
        <v>723</v>
      </c>
      <c r="D3314" s="1">
        <v>1</v>
      </c>
      <c r="E3314" s="2">
        <f t="shared" si="306"/>
        <v>0</v>
      </c>
      <c r="F3314" s="2">
        <f t="shared" si="307"/>
        <v>0</v>
      </c>
      <c r="G3314" s="2">
        <f t="shared" si="308"/>
        <v>0.1111111111111111</v>
      </c>
      <c r="H3314" s="2">
        <f t="shared" si="309"/>
        <v>8.3333333333333329E-2</v>
      </c>
      <c r="O3314" s="3">
        <v>1</v>
      </c>
      <c r="W3314" s="1">
        <f t="shared" si="310"/>
        <v>1</v>
      </c>
      <c r="X3314" s="17">
        <f>IFERROR(Z3314/AB3314,0)</f>
        <v>1</v>
      </c>
      <c r="Y3314" s="3">
        <f>SUBTOTAL(109,I3314:V3314)</f>
        <v>1</v>
      </c>
      <c r="Z3314" s="3">
        <f>Y3314-N3314</f>
        <v>1</v>
      </c>
      <c r="AA3314" s="3">
        <f t="shared" si="311"/>
        <v>1</v>
      </c>
      <c r="AB3314" s="3">
        <f>COUNTA(I3314:V3314)-COUNTA(N3314)</f>
        <v>1</v>
      </c>
      <c r="AC3314" s="74">
        <f t="array" ref="AC3314">AVERAGE(IF((COLUMN(I3314:V3314)&lt;&gt;COLUMN(N3314)), I3314:V3314))</f>
        <v>7.6923076923076927E-2</v>
      </c>
    </row>
    <row r="3315" spans="1:29" x14ac:dyDescent="0.35">
      <c r="A3315" t="s">
        <v>4682</v>
      </c>
      <c r="B3315" t="s">
        <v>2698</v>
      </c>
      <c r="C3315" t="s">
        <v>723</v>
      </c>
      <c r="D3315" s="1">
        <v>1</v>
      </c>
      <c r="E3315" s="2">
        <f t="shared" si="306"/>
        <v>0</v>
      </c>
      <c r="F3315" s="2">
        <f t="shared" si="307"/>
        <v>0</v>
      </c>
      <c r="G3315" s="2">
        <f t="shared" si="308"/>
        <v>0.1111111111111111</v>
      </c>
      <c r="H3315" s="2">
        <f t="shared" si="309"/>
        <v>8.3333333333333329E-2</v>
      </c>
      <c r="O3315" s="3">
        <v>1</v>
      </c>
      <c r="W3315" s="1">
        <f t="shared" si="310"/>
        <v>1</v>
      </c>
      <c r="X3315" s="17">
        <f>IFERROR(Z3315/AB3315,0)</f>
        <v>1</v>
      </c>
      <c r="Y3315" s="3">
        <f>SUBTOTAL(109,I3315:V3315)</f>
        <v>1</v>
      </c>
      <c r="Z3315" s="3">
        <f>Y3315-N3315</f>
        <v>1</v>
      </c>
      <c r="AA3315" s="3">
        <f t="shared" si="311"/>
        <v>1</v>
      </c>
      <c r="AB3315" s="3">
        <f>COUNTA(I3315:V3315)-COUNTA(N3315)</f>
        <v>1</v>
      </c>
      <c r="AC3315" s="74">
        <f t="array" ref="AC3315">AVERAGE(IF((COLUMN(I3315:V3315)&lt;&gt;COLUMN(N3315)), I3315:V3315))</f>
        <v>7.6923076923076927E-2</v>
      </c>
    </row>
    <row r="3316" spans="1:29" x14ac:dyDescent="0.35">
      <c r="A3316" t="s">
        <v>4683</v>
      </c>
      <c r="B3316" t="s">
        <v>647</v>
      </c>
      <c r="C3316" t="s">
        <v>723</v>
      </c>
      <c r="D3316" s="1">
        <v>4.25</v>
      </c>
      <c r="E3316" s="2">
        <f t="shared" si="306"/>
        <v>0</v>
      </c>
      <c r="F3316" s="2">
        <f t="shared" si="307"/>
        <v>2.1666666666666665</v>
      </c>
      <c r="G3316" s="2">
        <f t="shared" si="308"/>
        <v>3</v>
      </c>
      <c r="H3316" s="2">
        <f t="shared" si="309"/>
        <v>2.25</v>
      </c>
      <c r="N3316" s="3">
        <v>10</v>
      </c>
      <c r="O3316" s="3">
        <v>4</v>
      </c>
      <c r="P3316" s="3">
        <v>1</v>
      </c>
      <c r="Q3316" s="3">
        <v>6</v>
      </c>
      <c r="R3316" s="3">
        <v>6</v>
      </c>
      <c r="W3316" s="1">
        <f t="shared" si="310"/>
        <v>4.25</v>
      </c>
      <c r="X3316" s="17">
        <f>IFERROR(Z3316/AB3316,0)</f>
        <v>4.25</v>
      </c>
      <c r="Y3316" s="3">
        <f>SUBTOTAL(109,I3316:V3316)</f>
        <v>27</v>
      </c>
      <c r="Z3316" s="3">
        <f>Y3316-N3316</f>
        <v>17</v>
      </c>
      <c r="AA3316" s="3">
        <f t="shared" si="311"/>
        <v>5</v>
      </c>
      <c r="AB3316" s="3">
        <f>COUNTA(I3316:V3316)-COUNTA(N3316)</f>
        <v>4</v>
      </c>
      <c r="AC3316" s="74">
        <f t="array" ref="AC3316">AVERAGE(IF((COLUMN(I3316:V3316)&lt;&gt;COLUMN(N3316)), I3316:V3316))</f>
        <v>1.3076923076923077</v>
      </c>
    </row>
    <row r="3317" spans="1:29" x14ac:dyDescent="0.35">
      <c r="A3317" t="s">
        <v>4684</v>
      </c>
      <c r="B3317" t="s">
        <v>2180</v>
      </c>
      <c r="C3317" t="s">
        <v>723</v>
      </c>
      <c r="D3317" s="1">
        <v>1</v>
      </c>
      <c r="E3317" s="2">
        <f t="shared" si="306"/>
        <v>0</v>
      </c>
      <c r="F3317" s="2">
        <f t="shared" si="307"/>
        <v>0</v>
      </c>
      <c r="G3317" s="2">
        <f t="shared" si="308"/>
        <v>0.22222222222222221</v>
      </c>
      <c r="H3317" s="2">
        <f t="shared" si="309"/>
        <v>0.25</v>
      </c>
      <c r="I3317" s="3">
        <v>1</v>
      </c>
      <c r="J3317" s="3">
        <v>1</v>
      </c>
      <c r="N3317" s="3">
        <v>1</v>
      </c>
      <c r="O3317" s="3">
        <v>1</v>
      </c>
      <c r="W3317" s="1">
        <f t="shared" si="310"/>
        <v>1</v>
      </c>
      <c r="X3317" s="17">
        <f>IFERROR(Z3317/AB3317,0)</f>
        <v>1</v>
      </c>
      <c r="Y3317" s="3">
        <f>SUBTOTAL(109,I3317:V3317)</f>
        <v>4</v>
      </c>
      <c r="Z3317" s="3">
        <f>Y3317-N3317</f>
        <v>3</v>
      </c>
      <c r="AA3317" s="3">
        <f t="shared" si="311"/>
        <v>4</v>
      </c>
      <c r="AB3317" s="3">
        <f>COUNTA(I3317:V3317)-COUNTA(N3317)</f>
        <v>3</v>
      </c>
      <c r="AC3317" s="74">
        <f t="array" ref="AC3317">AVERAGE(IF((COLUMN(I3317:V3317)&lt;&gt;COLUMN(N3317)), I3317:V3317))</f>
        <v>0.23076923076923078</v>
      </c>
    </row>
    <row r="3318" spans="1:29" x14ac:dyDescent="0.35">
      <c r="A3318" t="s">
        <v>4685</v>
      </c>
      <c r="B3318" t="s">
        <v>4686</v>
      </c>
      <c r="C3318" t="s">
        <v>723</v>
      </c>
      <c r="D3318" s="1">
        <v>1</v>
      </c>
      <c r="E3318" s="2">
        <f t="shared" si="306"/>
        <v>0</v>
      </c>
      <c r="F3318" s="2">
        <f t="shared" si="307"/>
        <v>0.16666666666666666</v>
      </c>
      <c r="G3318" s="2">
        <f t="shared" si="308"/>
        <v>0.22222222222222221</v>
      </c>
      <c r="H3318" s="2">
        <f t="shared" si="309"/>
        <v>0.16666666666666666</v>
      </c>
      <c r="O3318" s="3">
        <v>1</v>
      </c>
      <c r="Q3318" s="3">
        <v>1</v>
      </c>
      <c r="W3318" s="1">
        <f t="shared" si="310"/>
        <v>1</v>
      </c>
      <c r="X3318" s="17">
        <f>IFERROR(Z3318/AB3318,0)</f>
        <v>1</v>
      </c>
      <c r="Y3318" s="3">
        <f>SUBTOTAL(109,I3318:V3318)</f>
        <v>2</v>
      </c>
      <c r="Z3318" s="3">
        <f>Y3318-N3318</f>
        <v>2</v>
      </c>
      <c r="AA3318" s="3">
        <f t="shared" si="311"/>
        <v>2</v>
      </c>
      <c r="AB3318" s="3">
        <f>COUNTA(I3318:V3318)-COUNTA(N3318)</f>
        <v>2</v>
      </c>
      <c r="AC3318" s="74">
        <f t="array" ref="AC3318">AVERAGE(IF((COLUMN(I3318:V3318)&lt;&gt;COLUMN(N3318)), I3318:V3318))</f>
        <v>0.15384615384615385</v>
      </c>
    </row>
    <row r="3319" spans="1:29" x14ac:dyDescent="0.35">
      <c r="A3319" t="s">
        <v>4687</v>
      </c>
      <c r="B3319" t="s">
        <v>2182</v>
      </c>
      <c r="C3319" t="s">
        <v>723</v>
      </c>
      <c r="D3319" s="1">
        <v>1</v>
      </c>
      <c r="E3319" s="2">
        <f t="shared" si="306"/>
        <v>0</v>
      </c>
      <c r="F3319" s="2">
        <f t="shared" si="307"/>
        <v>0.16666666666666666</v>
      </c>
      <c r="G3319" s="2">
        <f t="shared" si="308"/>
        <v>0.1111111111111111</v>
      </c>
      <c r="H3319" s="2">
        <f t="shared" si="309"/>
        <v>8.3333333333333329E-2</v>
      </c>
      <c r="I3319" s="3">
        <v>1</v>
      </c>
      <c r="Q3319" s="3">
        <v>1</v>
      </c>
      <c r="W3319" s="1">
        <f t="shared" si="310"/>
        <v>1</v>
      </c>
      <c r="X3319" s="17">
        <f>IFERROR(Z3319/AB3319,0)</f>
        <v>1</v>
      </c>
      <c r="Y3319" s="3">
        <f>SUBTOTAL(109,I3319:V3319)</f>
        <v>2</v>
      </c>
      <c r="Z3319" s="3">
        <f>Y3319-N3319</f>
        <v>2</v>
      </c>
      <c r="AA3319" s="3">
        <f t="shared" si="311"/>
        <v>2</v>
      </c>
      <c r="AB3319" s="3">
        <f>COUNTA(I3319:V3319)-COUNTA(N3319)</f>
        <v>2</v>
      </c>
      <c r="AC3319" s="74">
        <f t="array" ref="AC3319">AVERAGE(IF((COLUMN(I3319:V3319)&lt;&gt;COLUMN(N3319)), I3319:V3319))</f>
        <v>0.15384615384615385</v>
      </c>
    </row>
    <row r="3320" spans="1:29" x14ac:dyDescent="0.35">
      <c r="A3320" t="s">
        <v>4688</v>
      </c>
      <c r="B3320" t="s">
        <v>4689</v>
      </c>
      <c r="C3320" t="s">
        <v>723</v>
      </c>
      <c r="D3320" s="1">
        <v>1.6666666666666667</v>
      </c>
      <c r="E3320" s="2">
        <f t="shared" si="306"/>
        <v>0</v>
      </c>
      <c r="F3320" s="2">
        <f t="shared" si="307"/>
        <v>0.83333333333333337</v>
      </c>
      <c r="G3320" s="2">
        <f t="shared" si="308"/>
        <v>0.55555555555555558</v>
      </c>
      <c r="H3320" s="2">
        <f t="shared" si="309"/>
        <v>0.41666666666666669</v>
      </c>
      <c r="P3320" s="3">
        <v>1</v>
      </c>
      <c r="Q3320" s="3">
        <v>3</v>
      </c>
      <c r="R3320" s="3">
        <v>1</v>
      </c>
      <c r="W3320" s="1">
        <f t="shared" si="310"/>
        <v>1.6666666666666667</v>
      </c>
      <c r="X3320" s="17">
        <f>IFERROR(Z3320/AB3320,0)</f>
        <v>1.6666666666666667</v>
      </c>
      <c r="Y3320" s="3">
        <f>SUBTOTAL(109,I3320:V3320)</f>
        <v>5</v>
      </c>
      <c r="Z3320" s="3">
        <f>Y3320-N3320</f>
        <v>5</v>
      </c>
      <c r="AA3320" s="3">
        <f t="shared" si="311"/>
        <v>3</v>
      </c>
      <c r="AB3320" s="3">
        <f>COUNTA(I3320:V3320)-COUNTA(N3320)</f>
        <v>3</v>
      </c>
      <c r="AC3320" s="74">
        <f t="array" ref="AC3320">AVERAGE(IF((COLUMN(I3320:V3320)&lt;&gt;COLUMN(N3320)), I3320:V3320))</f>
        <v>0.38461538461538464</v>
      </c>
    </row>
    <row r="3321" spans="1:29" x14ac:dyDescent="0.35">
      <c r="A3321" t="s">
        <v>4690</v>
      </c>
      <c r="B3321" t="s">
        <v>2783</v>
      </c>
      <c r="C3321" t="s">
        <v>723</v>
      </c>
      <c r="D3321" s="1">
        <v>1</v>
      </c>
      <c r="E3321" s="2">
        <f t="shared" si="306"/>
        <v>0</v>
      </c>
      <c r="F3321" s="2">
        <f t="shared" si="307"/>
        <v>0.16666666666666666</v>
      </c>
      <c r="G3321" s="2">
        <f t="shared" si="308"/>
        <v>0.22222222222222221</v>
      </c>
      <c r="H3321" s="2">
        <f t="shared" si="309"/>
        <v>0.16666666666666666</v>
      </c>
      <c r="I3321" s="3">
        <v>1</v>
      </c>
      <c r="M3321" s="3">
        <v>1</v>
      </c>
      <c r="Q3321" s="3">
        <v>1</v>
      </c>
      <c r="W3321" s="1">
        <f t="shared" si="310"/>
        <v>1</v>
      </c>
      <c r="X3321" s="17">
        <f>IFERROR(Z3321/AB3321,0)</f>
        <v>1</v>
      </c>
      <c r="Y3321" s="3">
        <f>SUBTOTAL(109,I3321:V3321)</f>
        <v>3</v>
      </c>
      <c r="Z3321" s="3">
        <f>Y3321-N3321</f>
        <v>3</v>
      </c>
      <c r="AA3321" s="3">
        <f t="shared" si="311"/>
        <v>3</v>
      </c>
      <c r="AB3321" s="3">
        <f>COUNTA(I3321:V3321)-COUNTA(N3321)</f>
        <v>3</v>
      </c>
      <c r="AC3321" s="74">
        <f t="array" ref="AC3321">AVERAGE(IF((COLUMN(I3321:V3321)&lt;&gt;COLUMN(N3321)), I3321:V3321))</f>
        <v>0.23076923076923078</v>
      </c>
    </row>
    <row r="3322" spans="1:29" x14ac:dyDescent="0.35">
      <c r="A3322" t="s">
        <v>4691</v>
      </c>
      <c r="B3322" t="s">
        <v>4692</v>
      </c>
      <c r="C3322" t="s">
        <v>723</v>
      </c>
      <c r="D3322" s="1">
        <v>1</v>
      </c>
      <c r="E3322" s="2">
        <f t="shared" si="306"/>
        <v>0</v>
      </c>
      <c r="F3322" s="2">
        <f t="shared" si="307"/>
        <v>0.16666666666666666</v>
      </c>
      <c r="G3322" s="2">
        <f t="shared" si="308"/>
        <v>0.22222222222222221</v>
      </c>
      <c r="H3322" s="2">
        <f t="shared" si="309"/>
        <v>0.16666666666666666</v>
      </c>
      <c r="N3322" s="3">
        <v>1</v>
      </c>
      <c r="Q3322" s="3">
        <v>1</v>
      </c>
      <c r="W3322" s="1">
        <f t="shared" si="310"/>
        <v>1</v>
      </c>
      <c r="X3322" s="17">
        <f>IFERROR(Z3322/AB3322,0)</f>
        <v>1</v>
      </c>
      <c r="Y3322" s="3">
        <f>SUBTOTAL(109,I3322:V3322)</f>
        <v>2</v>
      </c>
      <c r="Z3322" s="3">
        <f>Y3322-N3322</f>
        <v>1</v>
      </c>
      <c r="AA3322" s="3">
        <f t="shared" si="311"/>
        <v>2</v>
      </c>
      <c r="AB3322" s="3">
        <f>COUNTA(I3322:V3322)-COUNTA(N3322)</f>
        <v>1</v>
      </c>
      <c r="AC3322" s="74">
        <f t="array" ref="AC3322">AVERAGE(IF((COLUMN(I3322:V3322)&lt;&gt;COLUMN(N3322)), I3322:V3322))</f>
        <v>7.6923076923076927E-2</v>
      </c>
    </row>
    <row r="3323" spans="1:29" x14ac:dyDescent="0.35">
      <c r="A3323" t="s">
        <v>4693</v>
      </c>
      <c r="B3323" t="s">
        <v>4694</v>
      </c>
      <c r="C3323" t="s">
        <v>723</v>
      </c>
      <c r="D3323" s="1">
        <v>1</v>
      </c>
      <c r="E3323" s="2">
        <f t="shared" si="306"/>
        <v>0</v>
      </c>
      <c r="F3323" s="2">
        <f t="shared" si="307"/>
        <v>0.33333333333333331</v>
      </c>
      <c r="G3323" s="2">
        <f t="shared" si="308"/>
        <v>0.22222222222222221</v>
      </c>
      <c r="H3323" s="2">
        <f t="shared" si="309"/>
        <v>0.16666666666666666</v>
      </c>
      <c r="Q3323" s="3">
        <v>1</v>
      </c>
      <c r="R3323" s="3">
        <v>1</v>
      </c>
      <c r="W3323" s="1">
        <f t="shared" si="310"/>
        <v>1</v>
      </c>
      <c r="X3323" s="17">
        <f>IFERROR(Z3323/AB3323,0)</f>
        <v>1</v>
      </c>
      <c r="Y3323" s="3">
        <f>SUBTOTAL(109,I3323:V3323)</f>
        <v>2</v>
      </c>
      <c r="Z3323" s="3">
        <f>Y3323-N3323</f>
        <v>2</v>
      </c>
      <c r="AA3323" s="3">
        <f t="shared" si="311"/>
        <v>2</v>
      </c>
      <c r="AB3323" s="3">
        <f>COUNTA(I3323:V3323)-COUNTA(N3323)</f>
        <v>2</v>
      </c>
      <c r="AC3323" s="74">
        <f t="array" ref="AC3323">AVERAGE(IF((COLUMN(I3323:V3323)&lt;&gt;COLUMN(N3323)), I3323:V3323))</f>
        <v>0.15384615384615385</v>
      </c>
    </row>
    <row r="3324" spans="1:29" x14ac:dyDescent="0.35">
      <c r="A3324" t="s">
        <v>4695</v>
      </c>
      <c r="B3324" t="s">
        <v>591</v>
      </c>
      <c r="C3324" t="s">
        <v>723</v>
      </c>
      <c r="D3324" s="1">
        <v>1</v>
      </c>
      <c r="E3324" s="2">
        <f t="shared" si="306"/>
        <v>0</v>
      </c>
      <c r="F3324" s="2">
        <f t="shared" si="307"/>
        <v>0.16666666666666666</v>
      </c>
      <c r="G3324" s="2">
        <f t="shared" si="308"/>
        <v>0.1111111111111111</v>
      </c>
      <c r="H3324" s="2">
        <f t="shared" si="309"/>
        <v>8.3333333333333329E-2</v>
      </c>
      <c r="Q3324" s="3">
        <v>1</v>
      </c>
      <c r="W3324" s="1">
        <f t="shared" si="310"/>
        <v>1</v>
      </c>
      <c r="X3324" s="17">
        <f>IFERROR(Z3324/AB3324,0)</f>
        <v>1</v>
      </c>
      <c r="Y3324" s="3">
        <f>SUBTOTAL(109,I3324:V3324)</f>
        <v>1</v>
      </c>
      <c r="Z3324" s="3">
        <f>Y3324-N3324</f>
        <v>1</v>
      </c>
      <c r="AA3324" s="3">
        <f t="shared" si="311"/>
        <v>1</v>
      </c>
      <c r="AB3324" s="3">
        <f>COUNTA(I3324:V3324)-COUNTA(N3324)</f>
        <v>1</v>
      </c>
      <c r="AC3324" s="74">
        <f t="array" ref="AC3324">AVERAGE(IF((COLUMN(I3324:V3324)&lt;&gt;COLUMN(N3324)), I3324:V3324))</f>
        <v>7.6923076923076927E-2</v>
      </c>
    </row>
    <row r="3325" spans="1:29" x14ac:dyDescent="0.35">
      <c r="A3325" t="s">
        <v>4696</v>
      </c>
      <c r="B3325" t="s">
        <v>2102</v>
      </c>
      <c r="C3325" t="s">
        <v>723</v>
      </c>
      <c r="D3325" s="1">
        <v>1.3333333333333333</v>
      </c>
      <c r="E3325" s="2">
        <f t="shared" si="306"/>
        <v>0</v>
      </c>
      <c r="F3325" s="2">
        <f t="shared" si="307"/>
        <v>0.66666666666666663</v>
      </c>
      <c r="G3325" s="2">
        <f t="shared" si="308"/>
        <v>0.44444444444444442</v>
      </c>
      <c r="H3325" s="2">
        <f t="shared" si="309"/>
        <v>0.33333333333333331</v>
      </c>
      <c r="P3325" s="3">
        <v>1</v>
      </c>
      <c r="Q3325" s="3">
        <v>1</v>
      </c>
      <c r="R3325" s="3">
        <v>2</v>
      </c>
      <c r="W3325" s="1">
        <f t="shared" si="310"/>
        <v>1.3333333333333333</v>
      </c>
      <c r="X3325" s="17">
        <f>IFERROR(Z3325/AB3325,0)</f>
        <v>1.3333333333333333</v>
      </c>
      <c r="Y3325" s="3">
        <f>SUBTOTAL(109,I3325:V3325)</f>
        <v>4</v>
      </c>
      <c r="Z3325" s="3">
        <f>Y3325-N3325</f>
        <v>4</v>
      </c>
      <c r="AA3325" s="3">
        <f t="shared" si="311"/>
        <v>3</v>
      </c>
      <c r="AB3325" s="3">
        <f>COUNTA(I3325:V3325)-COUNTA(N3325)</f>
        <v>3</v>
      </c>
      <c r="AC3325" s="74">
        <f t="array" ref="AC3325">AVERAGE(IF((COLUMN(I3325:V3325)&lt;&gt;COLUMN(N3325)), I3325:V3325))</f>
        <v>0.30769230769230771</v>
      </c>
    </row>
    <row r="3326" spans="1:29" x14ac:dyDescent="0.35">
      <c r="A3326" t="s">
        <v>4697</v>
      </c>
      <c r="B3326" t="s">
        <v>4698</v>
      </c>
      <c r="C3326" t="s">
        <v>723</v>
      </c>
      <c r="D3326" s="1">
        <v>1</v>
      </c>
      <c r="E3326" s="2">
        <f t="shared" ref="E3326:E3389" si="312">IFERROR(SUM(S3326:U3326)/3,"")</f>
        <v>0</v>
      </c>
      <c r="F3326" s="2">
        <f t="shared" ref="F3326:F3389" si="313">IFERROR(SUM(P3326:U3326)/6,"")</f>
        <v>0.16666666666666666</v>
      </c>
      <c r="G3326" s="2">
        <f t="shared" ref="G3326:G3389" si="314">IFERROR(SUM(M3326:U3326)/9,"")</f>
        <v>0.22222222222222221</v>
      </c>
      <c r="H3326" s="2">
        <f t="shared" ref="H3326:H3389" si="315">IFERROR(SUM(J3326:U3326)/12,"")</f>
        <v>0.16666666666666666</v>
      </c>
      <c r="N3326" s="3">
        <v>1</v>
      </c>
      <c r="Q3326" s="3">
        <v>1</v>
      </c>
      <c r="W3326" s="1">
        <f t="shared" ref="W3326:W3389" si="316">IFERROR(AVERAGE((O3326:V3326),(J3326:M3326)),"0")</f>
        <v>1</v>
      </c>
      <c r="X3326" s="17">
        <f>IFERROR(Z3326/AB3326,0)</f>
        <v>1</v>
      </c>
      <c r="Y3326" s="3">
        <f>SUBTOTAL(109,I3326:V3326)</f>
        <v>2</v>
      </c>
      <c r="Z3326" s="3">
        <f>Y3326-N3326</f>
        <v>1</v>
      </c>
      <c r="AA3326" s="3">
        <f t="shared" si="311"/>
        <v>2</v>
      </c>
      <c r="AB3326" s="3">
        <f>COUNTA(I3326:V3326)-COUNTA(N3326)</f>
        <v>1</v>
      </c>
      <c r="AC3326" s="74">
        <f t="array" ref="AC3326">AVERAGE(IF((COLUMN(I3326:V3326)&lt;&gt;COLUMN(N3326)), I3326:V3326))</f>
        <v>7.6923076923076927E-2</v>
      </c>
    </row>
    <row r="3327" spans="1:29" x14ac:dyDescent="0.35">
      <c r="A3327" t="s">
        <v>4699</v>
      </c>
      <c r="B3327" t="s">
        <v>1957</v>
      </c>
      <c r="C3327" t="s">
        <v>723</v>
      </c>
      <c r="D3327" s="1">
        <v>11</v>
      </c>
      <c r="E3327" s="2">
        <f t="shared" si="312"/>
        <v>0</v>
      </c>
      <c r="F3327" s="2">
        <f t="shared" si="313"/>
        <v>3.6666666666666665</v>
      </c>
      <c r="G3327" s="2">
        <f t="shared" si="314"/>
        <v>2.4444444444444446</v>
      </c>
      <c r="H3327" s="2">
        <f t="shared" si="315"/>
        <v>1.8333333333333333</v>
      </c>
      <c r="P3327" s="3">
        <v>1</v>
      </c>
      <c r="Q3327" s="3">
        <v>21</v>
      </c>
      <c r="W3327" s="1">
        <f t="shared" si="316"/>
        <v>11</v>
      </c>
      <c r="X3327" s="17">
        <f>IFERROR(Z3327/AB3327,0)</f>
        <v>11</v>
      </c>
      <c r="Y3327" s="3">
        <f>SUBTOTAL(109,I3327:V3327)</f>
        <v>22</v>
      </c>
      <c r="Z3327" s="3">
        <f>Y3327-N3327</f>
        <v>22</v>
      </c>
      <c r="AA3327" s="3">
        <f t="shared" si="311"/>
        <v>2</v>
      </c>
      <c r="AB3327" s="3">
        <f>COUNTA(I3327:V3327)-COUNTA(N3327)</f>
        <v>2</v>
      </c>
      <c r="AC3327" s="74">
        <f t="array" ref="AC3327">AVERAGE(IF((COLUMN(I3327:V3327)&lt;&gt;COLUMN(N3327)), I3327:V3327))</f>
        <v>1.6923076923076923</v>
      </c>
    </row>
    <row r="3328" spans="1:29" x14ac:dyDescent="0.35">
      <c r="A3328" t="s">
        <v>4700</v>
      </c>
      <c r="B3328" t="s">
        <v>4701</v>
      </c>
      <c r="C3328" t="s">
        <v>723</v>
      </c>
      <c r="D3328" s="1">
        <v>11</v>
      </c>
      <c r="E3328" s="2">
        <f t="shared" si="312"/>
        <v>0</v>
      </c>
      <c r="F3328" s="2">
        <f t="shared" si="313"/>
        <v>3.6666666666666665</v>
      </c>
      <c r="G3328" s="2">
        <f t="shared" si="314"/>
        <v>2.4444444444444446</v>
      </c>
      <c r="H3328" s="2">
        <f t="shared" si="315"/>
        <v>1.8333333333333333</v>
      </c>
      <c r="P3328" s="3">
        <v>1</v>
      </c>
      <c r="Q3328" s="3">
        <v>21</v>
      </c>
      <c r="W3328" s="1">
        <f t="shared" si="316"/>
        <v>11</v>
      </c>
      <c r="X3328" s="17">
        <f>IFERROR(Z3328/AB3328,0)</f>
        <v>11</v>
      </c>
      <c r="Y3328" s="3">
        <f>SUBTOTAL(109,I3328:V3328)</f>
        <v>22</v>
      </c>
      <c r="Z3328" s="3">
        <f>Y3328-N3328</f>
        <v>22</v>
      </c>
      <c r="AA3328" s="3">
        <f t="shared" si="311"/>
        <v>2</v>
      </c>
      <c r="AB3328" s="3">
        <f>COUNTA(I3328:V3328)-COUNTA(N3328)</f>
        <v>2</v>
      </c>
      <c r="AC3328" s="74">
        <f t="array" ref="AC3328">AVERAGE(IF((COLUMN(I3328:V3328)&lt;&gt;COLUMN(N3328)), I3328:V3328))</f>
        <v>1.6923076923076923</v>
      </c>
    </row>
    <row r="3329" spans="1:29" x14ac:dyDescent="0.35">
      <c r="A3329" t="s">
        <v>4702</v>
      </c>
      <c r="B3329" t="s">
        <v>1903</v>
      </c>
      <c r="C3329" t="s">
        <v>723</v>
      </c>
      <c r="D3329" s="1">
        <v>11</v>
      </c>
      <c r="E3329" s="2">
        <f t="shared" si="312"/>
        <v>0</v>
      </c>
      <c r="F3329" s="2">
        <f t="shared" si="313"/>
        <v>3.6666666666666665</v>
      </c>
      <c r="G3329" s="2">
        <f t="shared" si="314"/>
        <v>2.4444444444444446</v>
      </c>
      <c r="H3329" s="2">
        <f t="shared" si="315"/>
        <v>1.8333333333333333</v>
      </c>
      <c r="P3329" s="3">
        <v>1</v>
      </c>
      <c r="Q3329" s="3">
        <v>21</v>
      </c>
      <c r="W3329" s="1">
        <f t="shared" si="316"/>
        <v>11</v>
      </c>
      <c r="X3329" s="17">
        <f>IFERROR(Z3329/AB3329,0)</f>
        <v>11</v>
      </c>
      <c r="Y3329" s="3">
        <f>SUBTOTAL(109,I3329:V3329)</f>
        <v>22</v>
      </c>
      <c r="Z3329" s="3">
        <f>Y3329-N3329</f>
        <v>22</v>
      </c>
      <c r="AA3329" s="3">
        <f t="shared" si="311"/>
        <v>2</v>
      </c>
      <c r="AB3329" s="3">
        <f>COUNTA(I3329:V3329)-COUNTA(N3329)</f>
        <v>2</v>
      </c>
      <c r="AC3329" s="74">
        <f t="array" ref="AC3329">AVERAGE(IF((COLUMN(I3329:V3329)&lt;&gt;COLUMN(N3329)), I3329:V3329))</f>
        <v>1.6923076923076923</v>
      </c>
    </row>
    <row r="3330" spans="1:29" x14ac:dyDescent="0.35">
      <c r="A3330" t="s">
        <v>4703</v>
      </c>
      <c r="B3330" t="s">
        <v>1905</v>
      </c>
      <c r="C3330" t="s">
        <v>723</v>
      </c>
      <c r="D3330" s="1">
        <v>11</v>
      </c>
      <c r="E3330" s="2">
        <f t="shared" si="312"/>
        <v>0</v>
      </c>
      <c r="F3330" s="2">
        <f t="shared" si="313"/>
        <v>3.6666666666666665</v>
      </c>
      <c r="G3330" s="2">
        <f t="shared" si="314"/>
        <v>2.4444444444444446</v>
      </c>
      <c r="H3330" s="2">
        <f t="shared" si="315"/>
        <v>1.8333333333333333</v>
      </c>
      <c r="P3330" s="3">
        <v>1</v>
      </c>
      <c r="Q3330" s="3">
        <v>21</v>
      </c>
      <c r="W3330" s="1">
        <f t="shared" si="316"/>
        <v>11</v>
      </c>
      <c r="X3330" s="17">
        <f>IFERROR(Z3330/AB3330,0)</f>
        <v>11</v>
      </c>
      <c r="Y3330" s="3">
        <f>SUBTOTAL(109,I3330:V3330)</f>
        <v>22</v>
      </c>
      <c r="Z3330" s="3">
        <f>Y3330-N3330</f>
        <v>22</v>
      </c>
      <c r="AA3330" s="3">
        <f t="shared" si="311"/>
        <v>2</v>
      </c>
      <c r="AB3330" s="3">
        <f>COUNTA(I3330:V3330)-COUNTA(N3330)</f>
        <v>2</v>
      </c>
      <c r="AC3330" s="74">
        <f t="array" ref="AC3330">AVERAGE(IF((COLUMN(I3330:V3330)&lt;&gt;COLUMN(N3330)), I3330:V3330))</f>
        <v>1.6923076923076923</v>
      </c>
    </row>
    <row r="3331" spans="1:29" x14ac:dyDescent="0.35">
      <c r="A3331" t="s">
        <v>4704</v>
      </c>
      <c r="B3331" t="s">
        <v>4705</v>
      </c>
      <c r="C3331" t="s">
        <v>723</v>
      </c>
      <c r="D3331" s="1">
        <v>1</v>
      </c>
      <c r="E3331" s="2">
        <f t="shared" si="312"/>
        <v>0</v>
      </c>
      <c r="F3331" s="2">
        <f t="shared" si="313"/>
        <v>0.16666666666666666</v>
      </c>
      <c r="G3331" s="2">
        <f t="shared" si="314"/>
        <v>0.33333333333333331</v>
      </c>
      <c r="H3331" s="2">
        <f t="shared" si="315"/>
        <v>0.25</v>
      </c>
      <c r="N3331" s="3">
        <v>2</v>
      </c>
      <c r="Q3331" s="3">
        <v>1</v>
      </c>
      <c r="W3331" s="1">
        <f t="shared" si="316"/>
        <v>1</v>
      </c>
      <c r="X3331" s="17">
        <f>IFERROR(Z3331/AB3331,0)</f>
        <v>1</v>
      </c>
      <c r="Y3331" s="3">
        <f>SUBTOTAL(109,I3331:V3331)</f>
        <v>3</v>
      </c>
      <c r="Z3331" s="3">
        <f>Y3331-N3331</f>
        <v>1</v>
      </c>
      <c r="AA3331" s="3">
        <f t="shared" si="311"/>
        <v>2</v>
      </c>
      <c r="AB3331" s="3">
        <f>COUNTA(I3331:V3331)-COUNTA(N3331)</f>
        <v>1</v>
      </c>
      <c r="AC3331" s="74">
        <f t="array" ref="AC3331">AVERAGE(IF((COLUMN(I3331:V3331)&lt;&gt;COLUMN(N3331)), I3331:V3331))</f>
        <v>7.6923076923076927E-2</v>
      </c>
    </row>
    <row r="3332" spans="1:29" x14ac:dyDescent="0.35">
      <c r="A3332" t="s">
        <v>4706</v>
      </c>
      <c r="B3332" t="s">
        <v>1506</v>
      </c>
      <c r="C3332" t="s">
        <v>723</v>
      </c>
      <c r="D3332" s="1">
        <v>1</v>
      </c>
      <c r="E3332" s="2">
        <f t="shared" si="312"/>
        <v>0</v>
      </c>
      <c r="F3332" s="2">
        <f t="shared" si="313"/>
        <v>0.16666666666666666</v>
      </c>
      <c r="G3332" s="2">
        <f t="shared" si="314"/>
        <v>0.1111111111111111</v>
      </c>
      <c r="H3332" s="2">
        <f t="shared" si="315"/>
        <v>8.3333333333333329E-2</v>
      </c>
      <c r="P3332" s="3">
        <v>1</v>
      </c>
      <c r="W3332" s="1">
        <f t="shared" si="316"/>
        <v>1</v>
      </c>
      <c r="X3332" s="17">
        <f>IFERROR(Z3332/AB3332,0)</f>
        <v>1</v>
      </c>
      <c r="Y3332" s="3">
        <f>SUBTOTAL(109,I3332:V3332)</f>
        <v>1</v>
      </c>
      <c r="Z3332" s="3">
        <f>Y3332-N3332</f>
        <v>1</v>
      </c>
      <c r="AA3332" s="3">
        <f t="shared" si="311"/>
        <v>1</v>
      </c>
      <c r="AB3332" s="3">
        <f>COUNTA(I3332:V3332)-COUNTA(N3332)</f>
        <v>1</v>
      </c>
      <c r="AC3332" s="74">
        <f t="array" ref="AC3332">AVERAGE(IF((COLUMN(I3332:V3332)&lt;&gt;COLUMN(N3332)), I3332:V3332))</f>
        <v>7.6923076923076927E-2</v>
      </c>
    </row>
    <row r="3333" spans="1:29" x14ac:dyDescent="0.35">
      <c r="A3333" t="s">
        <v>4707</v>
      </c>
      <c r="B3333" t="s">
        <v>2636</v>
      </c>
      <c r="C3333" t="s">
        <v>723</v>
      </c>
      <c r="D3333" s="1">
        <v>1</v>
      </c>
      <c r="E3333" s="2">
        <f t="shared" si="312"/>
        <v>0</v>
      </c>
      <c r="F3333" s="2">
        <f t="shared" si="313"/>
        <v>0.16666666666666666</v>
      </c>
      <c r="G3333" s="2">
        <f t="shared" si="314"/>
        <v>0.1111111111111111</v>
      </c>
      <c r="H3333" s="2">
        <f t="shared" si="315"/>
        <v>8.3333333333333329E-2</v>
      </c>
      <c r="P3333" s="3">
        <v>1</v>
      </c>
      <c r="W3333" s="1">
        <f t="shared" si="316"/>
        <v>1</v>
      </c>
      <c r="X3333" s="17">
        <f>IFERROR(Z3333/AB3333,0)</f>
        <v>1</v>
      </c>
      <c r="Y3333" s="3">
        <f>SUBTOTAL(109,I3333:V3333)</f>
        <v>1</v>
      </c>
      <c r="Z3333" s="3">
        <f>Y3333-N3333</f>
        <v>1</v>
      </c>
      <c r="AA3333" s="3">
        <f t="shared" si="311"/>
        <v>1</v>
      </c>
      <c r="AB3333" s="3">
        <f>COUNTA(I3333:V3333)-COUNTA(N3333)</f>
        <v>1</v>
      </c>
      <c r="AC3333" s="74">
        <f t="array" ref="AC3333">AVERAGE(IF((COLUMN(I3333:V3333)&lt;&gt;COLUMN(N3333)), I3333:V3333))</f>
        <v>7.6923076923076927E-2</v>
      </c>
    </row>
    <row r="3334" spans="1:29" x14ac:dyDescent="0.35">
      <c r="A3334" t="s">
        <v>4708</v>
      </c>
      <c r="B3334" t="s">
        <v>2104</v>
      </c>
      <c r="C3334" t="s">
        <v>723</v>
      </c>
      <c r="D3334" s="1">
        <v>2</v>
      </c>
      <c r="E3334" s="2">
        <f t="shared" si="312"/>
        <v>0</v>
      </c>
      <c r="F3334" s="2">
        <f t="shared" si="313"/>
        <v>0.16666666666666666</v>
      </c>
      <c r="G3334" s="2">
        <f t="shared" si="314"/>
        <v>0.1111111111111111</v>
      </c>
      <c r="H3334" s="2">
        <f t="shared" si="315"/>
        <v>0.33333333333333331</v>
      </c>
      <c r="I3334" s="3">
        <v>1</v>
      </c>
      <c r="L3334" s="3">
        <v>3</v>
      </c>
      <c r="P3334" s="3">
        <v>1</v>
      </c>
      <c r="W3334" s="1">
        <f t="shared" si="316"/>
        <v>2</v>
      </c>
      <c r="X3334" s="17">
        <f>IFERROR(Z3334/AB3334,0)</f>
        <v>1.6666666666666667</v>
      </c>
      <c r="Y3334" s="3">
        <f>SUBTOTAL(109,I3334:V3334)</f>
        <v>5</v>
      </c>
      <c r="Z3334" s="3">
        <f>Y3334-N3334</f>
        <v>5</v>
      </c>
      <c r="AA3334" s="3">
        <f t="shared" si="311"/>
        <v>3</v>
      </c>
      <c r="AB3334" s="3">
        <f>COUNTA(I3334:V3334)-COUNTA(N3334)</f>
        <v>3</v>
      </c>
      <c r="AC3334" s="74">
        <f t="array" ref="AC3334">AVERAGE(IF((COLUMN(I3334:V3334)&lt;&gt;COLUMN(N3334)), I3334:V3334))</f>
        <v>0.38461538461538464</v>
      </c>
    </row>
    <row r="3335" spans="1:29" x14ac:dyDescent="0.35">
      <c r="A3335" t="s">
        <v>4709</v>
      </c>
      <c r="B3335" t="s">
        <v>4710</v>
      </c>
      <c r="C3335" t="s">
        <v>723</v>
      </c>
      <c r="D3335" s="1">
        <v>1</v>
      </c>
      <c r="E3335" s="2">
        <f t="shared" si="312"/>
        <v>0</v>
      </c>
      <c r="F3335" s="2">
        <f t="shared" si="313"/>
        <v>0.16666666666666666</v>
      </c>
      <c r="G3335" s="2">
        <f t="shared" si="314"/>
        <v>0.22222222222222221</v>
      </c>
      <c r="H3335" s="2">
        <f t="shared" si="315"/>
        <v>0.16666666666666666</v>
      </c>
      <c r="N3335" s="3">
        <v>1</v>
      </c>
      <c r="P3335" s="3">
        <v>1</v>
      </c>
      <c r="W3335" s="1">
        <f t="shared" si="316"/>
        <v>1</v>
      </c>
      <c r="X3335" s="17">
        <f>IFERROR(Z3335/AB3335,0)</f>
        <v>1</v>
      </c>
      <c r="Y3335" s="3">
        <f>SUBTOTAL(109,I3335:V3335)</f>
        <v>2</v>
      </c>
      <c r="Z3335" s="3">
        <f>Y3335-N3335</f>
        <v>1</v>
      </c>
      <c r="AA3335" s="3">
        <f t="shared" ref="AA3335:AA3398" si="317">COUNTA(I3335:V3335)</f>
        <v>2</v>
      </c>
      <c r="AB3335" s="3">
        <f>COUNTA(I3335:V3335)-COUNTA(N3335)</f>
        <v>1</v>
      </c>
      <c r="AC3335" s="74">
        <f t="array" ref="AC3335">AVERAGE(IF((COLUMN(I3335:V3335)&lt;&gt;COLUMN(N3335)), I3335:V3335))</f>
        <v>7.6923076923076927E-2</v>
      </c>
    </row>
    <row r="3336" spans="1:29" x14ac:dyDescent="0.35">
      <c r="A3336" t="s">
        <v>4711</v>
      </c>
      <c r="B3336" t="s">
        <v>4712</v>
      </c>
      <c r="C3336" t="s">
        <v>723</v>
      </c>
      <c r="D3336" s="1">
        <v>1</v>
      </c>
      <c r="E3336" s="2">
        <f t="shared" si="312"/>
        <v>0</v>
      </c>
      <c r="F3336" s="2">
        <f t="shared" si="313"/>
        <v>0.16666666666666666</v>
      </c>
      <c r="G3336" s="2">
        <f t="shared" si="314"/>
        <v>0.1111111111111111</v>
      </c>
      <c r="H3336" s="2">
        <f t="shared" si="315"/>
        <v>8.3333333333333329E-2</v>
      </c>
      <c r="P3336" s="3">
        <v>1</v>
      </c>
      <c r="W3336" s="1">
        <f t="shared" si="316"/>
        <v>1</v>
      </c>
      <c r="X3336" s="17">
        <f>IFERROR(Z3336/AB3336,0)</f>
        <v>1</v>
      </c>
      <c r="Y3336" s="3">
        <f>SUBTOTAL(109,I3336:V3336)</f>
        <v>1</v>
      </c>
      <c r="Z3336" s="3">
        <f>Y3336-N3336</f>
        <v>1</v>
      </c>
      <c r="AA3336" s="3">
        <f t="shared" si="317"/>
        <v>1</v>
      </c>
      <c r="AB3336" s="3">
        <f>COUNTA(I3336:V3336)-COUNTA(N3336)</f>
        <v>1</v>
      </c>
      <c r="AC3336" s="74">
        <f t="array" ref="AC3336">AVERAGE(IF((COLUMN(I3336:V3336)&lt;&gt;COLUMN(N3336)), I3336:V3336))</f>
        <v>7.6923076923076927E-2</v>
      </c>
    </row>
    <row r="3337" spans="1:29" x14ac:dyDescent="0.35">
      <c r="A3337" t="s">
        <v>4713</v>
      </c>
      <c r="B3337" t="s">
        <v>4714</v>
      </c>
      <c r="C3337" t="s">
        <v>723</v>
      </c>
      <c r="D3337" s="1">
        <v>1</v>
      </c>
      <c r="E3337" s="2">
        <f t="shared" si="312"/>
        <v>0</v>
      </c>
      <c r="F3337" s="2">
        <f t="shared" si="313"/>
        <v>0.16666666666666666</v>
      </c>
      <c r="G3337" s="2">
        <f t="shared" si="314"/>
        <v>0.1111111111111111</v>
      </c>
      <c r="H3337" s="2">
        <f t="shared" si="315"/>
        <v>8.3333333333333329E-2</v>
      </c>
      <c r="P3337" s="3">
        <v>1</v>
      </c>
      <c r="W3337" s="1">
        <f t="shared" si="316"/>
        <v>1</v>
      </c>
      <c r="X3337" s="17">
        <f>IFERROR(Z3337/AB3337,0)</f>
        <v>1</v>
      </c>
      <c r="Y3337" s="3">
        <f>SUBTOTAL(109,I3337:V3337)</f>
        <v>1</v>
      </c>
      <c r="Z3337" s="3">
        <f>Y3337-N3337</f>
        <v>1</v>
      </c>
      <c r="AA3337" s="3">
        <f t="shared" si="317"/>
        <v>1</v>
      </c>
      <c r="AB3337" s="3">
        <f>COUNTA(I3337:V3337)-COUNTA(N3337)</f>
        <v>1</v>
      </c>
      <c r="AC3337" s="74">
        <f t="array" ref="AC3337">AVERAGE(IF((COLUMN(I3337:V3337)&lt;&gt;COLUMN(N3337)), I3337:V3337))</f>
        <v>7.6923076923076927E-2</v>
      </c>
    </row>
    <row r="3338" spans="1:29" x14ac:dyDescent="0.35">
      <c r="A3338" t="s">
        <v>4715</v>
      </c>
      <c r="B3338" t="s">
        <v>4716</v>
      </c>
      <c r="C3338" t="s">
        <v>723</v>
      </c>
      <c r="D3338" s="1">
        <v>1</v>
      </c>
      <c r="E3338" s="2">
        <f t="shared" si="312"/>
        <v>0</v>
      </c>
      <c r="F3338" s="2">
        <f t="shared" si="313"/>
        <v>0.16666666666666666</v>
      </c>
      <c r="G3338" s="2">
        <f t="shared" si="314"/>
        <v>0.1111111111111111</v>
      </c>
      <c r="H3338" s="2">
        <f t="shared" si="315"/>
        <v>8.3333333333333329E-2</v>
      </c>
      <c r="P3338" s="3">
        <v>1</v>
      </c>
      <c r="W3338" s="1">
        <f t="shared" si="316"/>
        <v>1</v>
      </c>
      <c r="X3338" s="17">
        <f>IFERROR(Z3338/AB3338,0)</f>
        <v>1</v>
      </c>
      <c r="Y3338" s="3">
        <f>SUBTOTAL(109,I3338:V3338)</f>
        <v>1</v>
      </c>
      <c r="Z3338" s="3">
        <f>Y3338-N3338</f>
        <v>1</v>
      </c>
      <c r="AA3338" s="3">
        <f t="shared" si="317"/>
        <v>1</v>
      </c>
      <c r="AB3338" s="3">
        <f>COUNTA(I3338:V3338)-COUNTA(N3338)</f>
        <v>1</v>
      </c>
      <c r="AC3338" s="74">
        <f t="array" ref="AC3338">AVERAGE(IF((COLUMN(I3338:V3338)&lt;&gt;COLUMN(N3338)), I3338:V3338))</f>
        <v>7.6923076923076927E-2</v>
      </c>
    </row>
    <row r="3339" spans="1:29" x14ac:dyDescent="0.35">
      <c r="A3339" t="s">
        <v>4717</v>
      </c>
      <c r="B3339" t="s">
        <v>272</v>
      </c>
      <c r="C3339" t="s">
        <v>723</v>
      </c>
      <c r="D3339" s="1">
        <v>21</v>
      </c>
      <c r="E3339" s="2">
        <f t="shared" si="312"/>
        <v>0</v>
      </c>
      <c r="F3339" s="2">
        <f t="shared" si="313"/>
        <v>0</v>
      </c>
      <c r="G3339" s="2">
        <f t="shared" si="314"/>
        <v>0</v>
      </c>
      <c r="H3339" s="2">
        <f t="shared" si="315"/>
        <v>1.75</v>
      </c>
      <c r="I3339" s="3">
        <v>31</v>
      </c>
      <c r="J3339" s="3">
        <v>21</v>
      </c>
      <c r="W3339" s="1">
        <f t="shared" si="316"/>
        <v>21</v>
      </c>
      <c r="X3339" s="17">
        <f>IFERROR(Z3339/AB3339,0)</f>
        <v>26</v>
      </c>
      <c r="Y3339" s="3">
        <f>SUBTOTAL(109,I3339:V3339)</f>
        <v>52</v>
      </c>
      <c r="Z3339" s="3">
        <f>Y3339-N3339</f>
        <v>52</v>
      </c>
      <c r="AA3339" s="3">
        <f t="shared" si="317"/>
        <v>2</v>
      </c>
      <c r="AB3339" s="3">
        <f>COUNTA(I3339:V3339)-COUNTA(N3339)</f>
        <v>2</v>
      </c>
      <c r="AC3339" s="74">
        <f t="array" ref="AC3339">AVERAGE(IF((COLUMN(I3339:V3339)&lt;&gt;COLUMN(N3339)), I3339:V3339))</f>
        <v>4</v>
      </c>
    </row>
    <row r="3340" spans="1:29" x14ac:dyDescent="0.35">
      <c r="A3340" t="s">
        <v>4718</v>
      </c>
      <c r="B3340" t="s">
        <v>280</v>
      </c>
      <c r="C3340" t="s">
        <v>723</v>
      </c>
      <c r="D3340" s="1">
        <v>21</v>
      </c>
      <c r="E3340" s="2">
        <f t="shared" si="312"/>
        <v>0</v>
      </c>
      <c r="F3340" s="2">
        <f t="shared" si="313"/>
        <v>0</v>
      </c>
      <c r="G3340" s="2">
        <f t="shared" si="314"/>
        <v>0</v>
      </c>
      <c r="H3340" s="2">
        <f t="shared" si="315"/>
        <v>1.75</v>
      </c>
      <c r="I3340" s="3">
        <v>31</v>
      </c>
      <c r="J3340" s="3">
        <v>21</v>
      </c>
      <c r="W3340" s="1">
        <f t="shared" si="316"/>
        <v>21</v>
      </c>
      <c r="X3340" s="17">
        <f>IFERROR(Z3340/AB3340,0)</f>
        <v>26</v>
      </c>
      <c r="Y3340" s="3">
        <f>SUBTOTAL(109,I3340:V3340)</f>
        <v>52</v>
      </c>
      <c r="Z3340" s="3">
        <f>Y3340-N3340</f>
        <v>52</v>
      </c>
      <c r="AA3340" s="3">
        <f t="shared" si="317"/>
        <v>2</v>
      </c>
      <c r="AB3340" s="3">
        <f>COUNTA(I3340:V3340)-COUNTA(N3340)</f>
        <v>2</v>
      </c>
      <c r="AC3340" s="74">
        <f t="array" ref="AC3340">AVERAGE(IF((COLUMN(I3340:V3340)&lt;&gt;COLUMN(N3340)), I3340:V3340))</f>
        <v>4</v>
      </c>
    </row>
    <row r="3341" spans="1:29" x14ac:dyDescent="0.35">
      <c r="A3341" t="s">
        <v>4719</v>
      </c>
      <c r="B3341" t="s">
        <v>282</v>
      </c>
      <c r="C3341" t="s">
        <v>723</v>
      </c>
      <c r="D3341" s="1">
        <v>21</v>
      </c>
      <c r="E3341" s="2">
        <f t="shared" si="312"/>
        <v>0</v>
      </c>
      <c r="F3341" s="2">
        <f t="shared" si="313"/>
        <v>0</v>
      </c>
      <c r="G3341" s="2">
        <f t="shared" si="314"/>
        <v>0</v>
      </c>
      <c r="H3341" s="2">
        <f t="shared" si="315"/>
        <v>1.75</v>
      </c>
      <c r="I3341" s="3">
        <v>31</v>
      </c>
      <c r="J3341" s="3">
        <v>21</v>
      </c>
      <c r="W3341" s="1">
        <f t="shared" si="316"/>
        <v>21</v>
      </c>
      <c r="X3341" s="17">
        <f>IFERROR(Z3341/AB3341,0)</f>
        <v>26</v>
      </c>
      <c r="Y3341" s="3">
        <f>SUBTOTAL(109,I3341:V3341)</f>
        <v>52</v>
      </c>
      <c r="Z3341" s="3">
        <f>Y3341-N3341</f>
        <v>52</v>
      </c>
      <c r="AA3341" s="3">
        <f t="shared" si="317"/>
        <v>2</v>
      </c>
      <c r="AB3341" s="3">
        <f>COUNTA(I3341:V3341)-COUNTA(N3341)</f>
        <v>2</v>
      </c>
      <c r="AC3341" s="74">
        <f t="array" ref="AC3341">AVERAGE(IF((COLUMN(I3341:V3341)&lt;&gt;COLUMN(N3341)), I3341:V3341))</f>
        <v>4</v>
      </c>
    </row>
    <row r="3342" spans="1:29" x14ac:dyDescent="0.35">
      <c r="A3342" t="s">
        <v>4720</v>
      </c>
      <c r="B3342" t="s">
        <v>284</v>
      </c>
      <c r="C3342" t="s">
        <v>723</v>
      </c>
      <c r="D3342" s="1">
        <v>21</v>
      </c>
      <c r="E3342" s="2">
        <f t="shared" si="312"/>
        <v>0</v>
      </c>
      <c r="F3342" s="2">
        <f t="shared" si="313"/>
        <v>0</v>
      </c>
      <c r="G3342" s="2">
        <f t="shared" si="314"/>
        <v>0</v>
      </c>
      <c r="H3342" s="2">
        <f t="shared" si="315"/>
        <v>1.75</v>
      </c>
      <c r="I3342" s="3">
        <v>32</v>
      </c>
      <c r="J3342" s="3">
        <v>21</v>
      </c>
      <c r="W3342" s="1">
        <f t="shared" si="316"/>
        <v>21</v>
      </c>
      <c r="X3342" s="17">
        <f>IFERROR(Z3342/AB3342,0)</f>
        <v>26.5</v>
      </c>
      <c r="Y3342" s="3">
        <f>SUBTOTAL(109,I3342:V3342)</f>
        <v>53</v>
      </c>
      <c r="Z3342" s="3">
        <f>Y3342-N3342</f>
        <v>53</v>
      </c>
      <c r="AA3342" s="3">
        <f t="shared" si="317"/>
        <v>2</v>
      </c>
      <c r="AB3342" s="3">
        <f>COUNTA(I3342:V3342)-COUNTA(N3342)</f>
        <v>2</v>
      </c>
      <c r="AC3342" s="74">
        <f t="array" ref="AC3342">AVERAGE(IF((COLUMN(I3342:V3342)&lt;&gt;COLUMN(N3342)), I3342:V3342))</f>
        <v>4.0769230769230766</v>
      </c>
    </row>
    <row r="3343" spans="1:29" x14ac:dyDescent="0.35">
      <c r="A3343" t="s">
        <v>4721</v>
      </c>
      <c r="B3343" t="s">
        <v>4722</v>
      </c>
      <c r="C3343" t="s">
        <v>723</v>
      </c>
      <c r="D3343" s="1">
        <v>1.5</v>
      </c>
      <c r="E3343" s="2">
        <f t="shared" si="312"/>
        <v>0</v>
      </c>
      <c r="F3343" s="2">
        <f t="shared" si="313"/>
        <v>0</v>
      </c>
      <c r="G3343" s="2">
        <f t="shared" si="314"/>
        <v>0.22222222222222221</v>
      </c>
      <c r="H3343" s="2">
        <f t="shared" si="315"/>
        <v>0.25</v>
      </c>
      <c r="J3343" s="3">
        <v>1</v>
      </c>
      <c r="M3343" s="3">
        <v>2</v>
      </c>
      <c r="W3343" s="1">
        <f t="shared" si="316"/>
        <v>1.5</v>
      </c>
      <c r="X3343" s="17">
        <f>IFERROR(Z3343/AB3343,0)</f>
        <v>1.5</v>
      </c>
      <c r="Y3343" s="3">
        <f>SUBTOTAL(109,I3343:V3343)</f>
        <v>3</v>
      </c>
      <c r="Z3343" s="3">
        <f>Y3343-N3343</f>
        <v>3</v>
      </c>
      <c r="AA3343" s="3">
        <f t="shared" si="317"/>
        <v>2</v>
      </c>
      <c r="AB3343" s="3">
        <f>COUNTA(I3343:V3343)-COUNTA(N3343)</f>
        <v>2</v>
      </c>
      <c r="AC3343" s="74">
        <f t="array" ref="AC3343">AVERAGE(IF((COLUMN(I3343:V3343)&lt;&gt;COLUMN(N3343)), I3343:V3343))</f>
        <v>0.23076923076923078</v>
      </c>
    </row>
    <row r="3344" spans="1:29" x14ac:dyDescent="0.35">
      <c r="A3344" t="s">
        <v>4723</v>
      </c>
      <c r="B3344" t="s">
        <v>2177</v>
      </c>
      <c r="C3344" t="s">
        <v>723</v>
      </c>
      <c r="D3344" s="1">
        <v>1</v>
      </c>
      <c r="E3344" s="2">
        <f t="shared" si="312"/>
        <v>0</v>
      </c>
      <c r="F3344" s="2">
        <f t="shared" si="313"/>
        <v>0</v>
      </c>
      <c r="G3344" s="2">
        <f t="shared" si="314"/>
        <v>0.1111111111111111</v>
      </c>
      <c r="H3344" s="2">
        <f t="shared" si="315"/>
        <v>0.16666666666666666</v>
      </c>
      <c r="J3344" s="3">
        <v>1</v>
      </c>
      <c r="N3344" s="3">
        <v>1</v>
      </c>
      <c r="W3344" s="1">
        <f t="shared" si="316"/>
        <v>1</v>
      </c>
      <c r="X3344" s="17">
        <f>IFERROR(Z3344/AB3344,0)</f>
        <v>1</v>
      </c>
      <c r="Y3344" s="3">
        <f>SUBTOTAL(109,I3344:V3344)</f>
        <v>2</v>
      </c>
      <c r="Z3344" s="3">
        <f>Y3344-N3344</f>
        <v>1</v>
      </c>
      <c r="AA3344" s="3">
        <f t="shared" si="317"/>
        <v>2</v>
      </c>
      <c r="AB3344" s="3">
        <f>COUNTA(I3344:V3344)-COUNTA(N3344)</f>
        <v>1</v>
      </c>
      <c r="AC3344" s="74">
        <f t="array" ref="AC3344">AVERAGE(IF((COLUMN(I3344:V3344)&lt;&gt;COLUMN(N3344)), I3344:V3344))</f>
        <v>7.6923076923076927E-2</v>
      </c>
    </row>
    <row r="3345" spans="1:29" x14ac:dyDescent="0.35">
      <c r="A3345" t="s">
        <v>4724</v>
      </c>
      <c r="B3345" t="s">
        <v>4725</v>
      </c>
      <c r="C3345" t="s">
        <v>723</v>
      </c>
      <c r="D3345" s="1">
        <v>3</v>
      </c>
      <c r="E3345" s="2">
        <f t="shared" si="312"/>
        <v>0</v>
      </c>
      <c r="F3345" s="2">
        <f t="shared" si="313"/>
        <v>0</v>
      </c>
      <c r="G3345" s="2">
        <f t="shared" si="314"/>
        <v>0</v>
      </c>
      <c r="H3345" s="2">
        <f t="shared" si="315"/>
        <v>0.25</v>
      </c>
      <c r="J3345" s="3">
        <v>3</v>
      </c>
      <c r="W3345" s="1">
        <f t="shared" si="316"/>
        <v>3</v>
      </c>
      <c r="X3345" s="17">
        <f>IFERROR(Z3345/AB3345,0)</f>
        <v>3</v>
      </c>
      <c r="Y3345" s="3">
        <f>SUBTOTAL(109,I3345:V3345)</f>
        <v>3</v>
      </c>
      <c r="Z3345" s="3">
        <f>Y3345-N3345</f>
        <v>3</v>
      </c>
      <c r="AA3345" s="3">
        <f t="shared" si="317"/>
        <v>1</v>
      </c>
      <c r="AB3345" s="3">
        <f>COUNTA(I3345:V3345)-COUNTA(N3345)</f>
        <v>1</v>
      </c>
      <c r="AC3345" s="74">
        <f t="array" ref="AC3345">AVERAGE(IF((COLUMN(I3345:V3345)&lt;&gt;COLUMN(N3345)), I3345:V3345))</f>
        <v>0.23076923076923078</v>
      </c>
    </row>
    <row r="3346" spans="1:29" x14ac:dyDescent="0.35">
      <c r="A3346" t="s">
        <v>4726</v>
      </c>
      <c r="B3346" t="s">
        <v>1504</v>
      </c>
      <c r="C3346" t="s">
        <v>723</v>
      </c>
      <c r="D3346" s="1">
        <v>2</v>
      </c>
      <c r="E3346" s="2">
        <f t="shared" si="312"/>
        <v>0</v>
      </c>
      <c r="F3346" s="2">
        <f t="shared" si="313"/>
        <v>0</v>
      </c>
      <c r="G3346" s="2">
        <f t="shared" si="314"/>
        <v>0.44444444444444442</v>
      </c>
      <c r="H3346" s="2">
        <f t="shared" si="315"/>
        <v>0.5</v>
      </c>
      <c r="J3346" s="3">
        <v>2</v>
      </c>
      <c r="N3346" s="3">
        <v>4</v>
      </c>
      <c r="W3346" s="1">
        <f t="shared" si="316"/>
        <v>2</v>
      </c>
      <c r="X3346" s="17">
        <f>IFERROR(Z3346/AB3346,0)</f>
        <v>2</v>
      </c>
      <c r="Y3346" s="3">
        <f>SUBTOTAL(109,I3346:V3346)</f>
        <v>6</v>
      </c>
      <c r="Z3346" s="3">
        <f>Y3346-N3346</f>
        <v>2</v>
      </c>
      <c r="AA3346" s="3">
        <f t="shared" si="317"/>
        <v>2</v>
      </c>
      <c r="AB3346" s="3">
        <f>COUNTA(I3346:V3346)-COUNTA(N3346)</f>
        <v>1</v>
      </c>
      <c r="AC3346" s="74">
        <f t="array" ref="AC3346">AVERAGE(IF((COLUMN(I3346:V3346)&lt;&gt;COLUMN(N3346)), I3346:V3346))</f>
        <v>0.15384615384615385</v>
      </c>
    </row>
    <row r="3347" spans="1:29" x14ac:dyDescent="0.35">
      <c r="A3347" t="s">
        <v>4727</v>
      </c>
      <c r="B3347" t="s">
        <v>1709</v>
      </c>
      <c r="C3347" t="s">
        <v>723</v>
      </c>
      <c r="D3347" s="1">
        <v>5</v>
      </c>
      <c r="E3347" s="2">
        <f t="shared" si="312"/>
        <v>0</v>
      </c>
      <c r="F3347" s="2">
        <f t="shared" si="313"/>
        <v>0</v>
      </c>
      <c r="G3347" s="2">
        <f t="shared" si="314"/>
        <v>0.33333333333333331</v>
      </c>
      <c r="H3347" s="2">
        <f t="shared" si="315"/>
        <v>0.66666666666666663</v>
      </c>
      <c r="I3347" s="3">
        <v>5</v>
      </c>
      <c r="J3347" s="3">
        <v>5</v>
      </c>
      <c r="N3347" s="3">
        <v>3</v>
      </c>
      <c r="W3347" s="1">
        <f t="shared" si="316"/>
        <v>5</v>
      </c>
      <c r="X3347" s="17">
        <f>IFERROR(Z3347/AB3347,0)</f>
        <v>5</v>
      </c>
      <c r="Y3347" s="3">
        <f>SUBTOTAL(109,I3347:V3347)</f>
        <v>13</v>
      </c>
      <c r="Z3347" s="3">
        <f>Y3347-N3347</f>
        <v>10</v>
      </c>
      <c r="AA3347" s="3">
        <f t="shared" si="317"/>
        <v>3</v>
      </c>
      <c r="AB3347" s="3">
        <f>COUNTA(I3347:V3347)-COUNTA(N3347)</f>
        <v>2</v>
      </c>
      <c r="AC3347" s="74">
        <f t="array" ref="AC3347">AVERAGE(IF((COLUMN(I3347:V3347)&lt;&gt;COLUMN(N3347)), I3347:V3347))</f>
        <v>0.76923076923076927</v>
      </c>
    </row>
    <row r="3348" spans="1:29" x14ac:dyDescent="0.35">
      <c r="A3348" t="s">
        <v>4728</v>
      </c>
      <c r="B3348" t="s">
        <v>2116</v>
      </c>
      <c r="C3348" t="s">
        <v>723</v>
      </c>
      <c r="D3348" s="1">
        <v>1</v>
      </c>
      <c r="E3348" s="2">
        <f t="shared" si="312"/>
        <v>0</v>
      </c>
      <c r="F3348" s="2">
        <f t="shared" si="313"/>
        <v>0</v>
      </c>
      <c r="G3348" s="2">
        <f t="shared" si="314"/>
        <v>0</v>
      </c>
      <c r="H3348" s="2">
        <f t="shared" si="315"/>
        <v>8.3333333333333329E-2</v>
      </c>
      <c r="I3348" s="3">
        <v>1</v>
      </c>
      <c r="J3348" s="3">
        <v>1</v>
      </c>
      <c r="W3348" s="1">
        <f t="shared" si="316"/>
        <v>1</v>
      </c>
      <c r="X3348" s="17">
        <f>IFERROR(Z3348/AB3348,0)</f>
        <v>1</v>
      </c>
      <c r="Y3348" s="3">
        <f>SUBTOTAL(109,I3348:V3348)</f>
        <v>2</v>
      </c>
      <c r="Z3348" s="3">
        <f>Y3348-N3348</f>
        <v>2</v>
      </c>
      <c r="AA3348" s="3">
        <f t="shared" si="317"/>
        <v>2</v>
      </c>
      <c r="AB3348" s="3">
        <f>COUNTA(I3348:V3348)-COUNTA(N3348)</f>
        <v>2</v>
      </c>
      <c r="AC3348" s="74">
        <f t="array" ref="AC3348">AVERAGE(IF((COLUMN(I3348:V3348)&lt;&gt;COLUMN(N3348)), I3348:V3348))</f>
        <v>0.15384615384615385</v>
      </c>
    </row>
    <row r="3349" spans="1:29" x14ac:dyDescent="0.35">
      <c r="A3349" t="s">
        <v>4729</v>
      </c>
      <c r="B3349" t="s">
        <v>4730</v>
      </c>
      <c r="C3349" t="s">
        <v>723</v>
      </c>
      <c r="D3349" s="1">
        <v>1</v>
      </c>
      <c r="E3349" s="2">
        <f t="shared" si="312"/>
        <v>0</v>
      </c>
      <c r="F3349" s="2">
        <f t="shared" si="313"/>
        <v>0</v>
      </c>
      <c r="G3349" s="2">
        <f t="shared" si="314"/>
        <v>0</v>
      </c>
      <c r="H3349" s="2">
        <f t="shared" si="315"/>
        <v>8.3333333333333329E-2</v>
      </c>
      <c r="J3349" s="3">
        <v>1</v>
      </c>
      <c r="W3349" s="1">
        <f t="shared" si="316"/>
        <v>1</v>
      </c>
      <c r="X3349" s="17">
        <f>IFERROR(Z3349/AB3349,0)</f>
        <v>1</v>
      </c>
      <c r="Y3349" s="3">
        <f>SUBTOTAL(109,I3349:V3349)</f>
        <v>1</v>
      </c>
      <c r="Z3349" s="3">
        <f>Y3349-N3349</f>
        <v>1</v>
      </c>
      <c r="AA3349" s="3">
        <f t="shared" si="317"/>
        <v>1</v>
      </c>
      <c r="AB3349" s="3">
        <f>COUNTA(I3349:V3349)-COUNTA(N3349)</f>
        <v>1</v>
      </c>
      <c r="AC3349" s="74">
        <f t="array" ref="AC3349">AVERAGE(IF((COLUMN(I3349:V3349)&lt;&gt;COLUMN(N3349)), I3349:V3349))</f>
        <v>7.6923076923076927E-2</v>
      </c>
    </row>
    <row r="3350" spans="1:29" x14ac:dyDescent="0.35">
      <c r="A3350" t="s">
        <v>4731</v>
      </c>
      <c r="B3350" t="s">
        <v>4732</v>
      </c>
      <c r="C3350" t="s">
        <v>723</v>
      </c>
      <c r="D3350" s="1">
        <v>2</v>
      </c>
      <c r="E3350" s="2">
        <f t="shared" si="312"/>
        <v>0</v>
      </c>
      <c r="F3350" s="2">
        <f t="shared" si="313"/>
        <v>0</v>
      </c>
      <c r="G3350" s="2">
        <f t="shared" si="314"/>
        <v>0</v>
      </c>
      <c r="H3350" s="2">
        <f t="shared" si="315"/>
        <v>0.33333333333333331</v>
      </c>
      <c r="J3350" s="3">
        <v>2</v>
      </c>
      <c r="L3350" s="3">
        <v>2</v>
      </c>
      <c r="W3350" s="1">
        <f t="shared" si="316"/>
        <v>2</v>
      </c>
      <c r="X3350" s="17">
        <f>IFERROR(Z3350/AB3350,0)</f>
        <v>2</v>
      </c>
      <c r="Y3350" s="3">
        <f>SUBTOTAL(109,I3350:V3350)</f>
        <v>4</v>
      </c>
      <c r="Z3350" s="3">
        <f>Y3350-N3350</f>
        <v>4</v>
      </c>
      <c r="AA3350" s="3">
        <f t="shared" si="317"/>
        <v>2</v>
      </c>
      <c r="AB3350" s="3">
        <f>COUNTA(I3350:V3350)-COUNTA(N3350)</f>
        <v>2</v>
      </c>
      <c r="AC3350" s="74">
        <f t="array" ref="AC3350">AVERAGE(IF((COLUMN(I3350:V3350)&lt;&gt;COLUMN(N3350)), I3350:V3350))</f>
        <v>0.30769230769230771</v>
      </c>
    </row>
    <row r="3351" spans="1:29" x14ac:dyDescent="0.35">
      <c r="A3351" t="s">
        <v>4733</v>
      </c>
      <c r="B3351" t="s">
        <v>1725</v>
      </c>
      <c r="C3351" t="s">
        <v>723</v>
      </c>
      <c r="D3351" s="1">
        <v>2</v>
      </c>
      <c r="E3351" s="2">
        <f t="shared" si="312"/>
        <v>0</v>
      </c>
      <c r="F3351" s="2">
        <f t="shared" si="313"/>
        <v>0</v>
      </c>
      <c r="G3351" s="2">
        <f t="shared" si="314"/>
        <v>0</v>
      </c>
      <c r="H3351" s="2">
        <f t="shared" si="315"/>
        <v>0.16666666666666666</v>
      </c>
      <c r="I3351" s="3">
        <v>8</v>
      </c>
      <c r="J3351" s="3">
        <v>2</v>
      </c>
      <c r="W3351" s="1">
        <f t="shared" si="316"/>
        <v>2</v>
      </c>
      <c r="X3351" s="17">
        <f>IFERROR(Z3351/AB3351,0)</f>
        <v>5</v>
      </c>
      <c r="Y3351" s="3">
        <f>SUBTOTAL(109,I3351:V3351)</f>
        <v>10</v>
      </c>
      <c r="Z3351" s="3">
        <f>Y3351-N3351</f>
        <v>10</v>
      </c>
      <c r="AA3351" s="3">
        <f t="shared" si="317"/>
        <v>2</v>
      </c>
      <c r="AB3351" s="3">
        <f>COUNTA(I3351:V3351)-COUNTA(N3351)</f>
        <v>2</v>
      </c>
      <c r="AC3351" s="74">
        <f t="array" ref="AC3351">AVERAGE(IF((COLUMN(I3351:V3351)&lt;&gt;COLUMN(N3351)), I3351:V3351))</f>
        <v>0.76923076923076927</v>
      </c>
    </row>
    <row r="3352" spans="1:29" x14ac:dyDescent="0.35">
      <c r="A3352" t="s">
        <v>4734</v>
      </c>
      <c r="B3352" t="s">
        <v>4336</v>
      </c>
      <c r="C3352" t="s">
        <v>723</v>
      </c>
      <c r="D3352" s="1">
        <v>1</v>
      </c>
      <c r="E3352" s="2">
        <f t="shared" si="312"/>
        <v>0</v>
      </c>
      <c r="F3352" s="2">
        <f t="shared" si="313"/>
        <v>0</v>
      </c>
      <c r="G3352" s="2">
        <f t="shared" si="314"/>
        <v>0</v>
      </c>
      <c r="H3352" s="2">
        <f t="shared" si="315"/>
        <v>0.16666666666666666</v>
      </c>
      <c r="J3352" s="3">
        <v>1</v>
      </c>
      <c r="L3352" s="3">
        <v>1</v>
      </c>
      <c r="W3352" s="1">
        <f t="shared" si="316"/>
        <v>1</v>
      </c>
      <c r="X3352" s="17">
        <f>IFERROR(Z3352/AB3352,0)</f>
        <v>1</v>
      </c>
      <c r="Y3352" s="3">
        <f>SUBTOTAL(109,I3352:V3352)</f>
        <v>2</v>
      </c>
      <c r="Z3352" s="3">
        <f>Y3352-N3352</f>
        <v>2</v>
      </c>
      <c r="AA3352" s="3">
        <f t="shared" si="317"/>
        <v>2</v>
      </c>
      <c r="AB3352" s="3">
        <f>COUNTA(I3352:V3352)-COUNTA(N3352)</f>
        <v>2</v>
      </c>
      <c r="AC3352" s="74">
        <f t="array" ref="AC3352">AVERAGE(IF((COLUMN(I3352:V3352)&lt;&gt;COLUMN(N3352)), I3352:V3352))</f>
        <v>0.15384615384615385</v>
      </c>
    </row>
    <row r="3353" spans="1:29" x14ac:dyDescent="0.35">
      <c r="A3353" t="s">
        <v>4735</v>
      </c>
      <c r="B3353" t="s">
        <v>2172</v>
      </c>
      <c r="C3353" t="s">
        <v>723</v>
      </c>
      <c r="D3353" s="1">
        <v>1</v>
      </c>
      <c r="E3353" s="2">
        <f t="shared" si="312"/>
        <v>0</v>
      </c>
      <c r="F3353" s="2">
        <f t="shared" si="313"/>
        <v>0</v>
      </c>
      <c r="G3353" s="2">
        <f t="shared" si="314"/>
        <v>0</v>
      </c>
      <c r="H3353" s="2">
        <f t="shared" si="315"/>
        <v>8.3333333333333329E-2</v>
      </c>
      <c r="I3353" s="3">
        <v>2</v>
      </c>
      <c r="J3353" s="3">
        <v>1</v>
      </c>
      <c r="W3353" s="1">
        <f t="shared" si="316"/>
        <v>1</v>
      </c>
      <c r="X3353" s="17">
        <f>IFERROR(Z3353/AB3353,0)</f>
        <v>1.5</v>
      </c>
      <c r="Y3353" s="3">
        <f>SUBTOTAL(109,I3353:V3353)</f>
        <v>3</v>
      </c>
      <c r="Z3353" s="3">
        <f>Y3353-N3353</f>
        <v>3</v>
      </c>
      <c r="AA3353" s="3">
        <f t="shared" si="317"/>
        <v>2</v>
      </c>
      <c r="AB3353" s="3">
        <f>COUNTA(I3353:V3353)-COUNTA(N3353)</f>
        <v>2</v>
      </c>
      <c r="AC3353" s="74">
        <f t="array" ref="AC3353">AVERAGE(IF((COLUMN(I3353:V3353)&lt;&gt;COLUMN(N3353)), I3353:V3353))</f>
        <v>0.23076923076923078</v>
      </c>
    </row>
    <row r="3354" spans="1:29" x14ac:dyDescent="0.35">
      <c r="A3354" t="s">
        <v>4736</v>
      </c>
      <c r="B3354" t="s">
        <v>1669</v>
      </c>
      <c r="C3354" t="s">
        <v>723</v>
      </c>
      <c r="D3354" s="1">
        <v>3.3333333333333335</v>
      </c>
      <c r="E3354" s="2">
        <f t="shared" si="312"/>
        <v>0</v>
      </c>
      <c r="F3354" s="2">
        <f t="shared" si="313"/>
        <v>0</v>
      </c>
      <c r="G3354" s="2">
        <f t="shared" si="314"/>
        <v>1</v>
      </c>
      <c r="H3354" s="2">
        <f t="shared" si="315"/>
        <v>1.1666666666666667</v>
      </c>
      <c r="J3354" s="3">
        <v>1</v>
      </c>
      <c r="L3354" s="3">
        <v>4</v>
      </c>
      <c r="M3354" s="3">
        <v>5</v>
      </c>
      <c r="N3354" s="3">
        <v>4</v>
      </c>
      <c r="W3354" s="1">
        <f t="shared" si="316"/>
        <v>3.3333333333333335</v>
      </c>
      <c r="X3354" s="17">
        <f>IFERROR(Z3354/AB3354,0)</f>
        <v>3.3333333333333335</v>
      </c>
      <c r="Y3354" s="3">
        <f>SUBTOTAL(109,I3354:V3354)</f>
        <v>14</v>
      </c>
      <c r="Z3354" s="3">
        <f>Y3354-N3354</f>
        <v>10</v>
      </c>
      <c r="AA3354" s="3">
        <f t="shared" si="317"/>
        <v>4</v>
      </c>
      <c r="AB3354" s="3">
        <f>COUNTA(I3354:V3354)-COUNTA(N3354)</f>
        <v>3</v>
      </c>
      <c r="AC3354" s="74">
        <f t="array" ref="AC3354">AVERAGE(IF((COLUMN(I3354:V3354)&lt;&gt;COLUMN(N3354)), I3354:V3354))</f>
        <v>0.76923076923076927</v>
      </c>
    </row>
    <row r="3355" spans="1:29" x14ac:dyDescent="0.35">
      <c r="A3355" t="s">
        <v>4737</v>
      </c>
      <c r="B3355" t="s">
        <v>1622</v>
      </c>
      <c r="C3355" t="s">
        <v>723</v>
      </c>
      <c r="D3355" s="1">
        <v>1</v>
      </c>
      <c r="E3355" s="2">
        <f t="shared" si="312"/>
        <v>0</v>
      </c>
      <c r="F3355" s="2">
        <f t="shared" si="313"/>
        <v>0</v>
      </c>
      <c r="G3355" s="2">
        <f t="shared" si="314"/>
        <v>0</v>
      </c>
      <c r="H3355" s="2">
        <f t="shared" si="315"/>
        <v>8.3333333333333329E-2</v>
      </c>
      <c r="J3355" s="3">
        <v>1</v>
      </c>
      <c r="W3355" s="1">
        <f t="shared" si="316"/>
        <v>1</v>
      </c>
      <c r="X3355" s="17">
        <f>IFERROR(Z3355/AB3355,0)</f>
        <v>1</v>
      </c>
      <c r="Y3355" s="3">
        <f>SUBTOTAL(109,I3355:V3355)</f>
        <v>1</v>
      </c>
      <c r="Z3355" s="3">
        <f>Y3355-N3355</f>
        <v>1</v>
      </c>
      <c r="AA3355" s="3">
        <f t="shared" si="317"/>
        <v>1</v>
      </c>
      <c r="AB3355" s="3">
        <f>COUNTA(I3355:V3355)-COUNTA(N3355)</f>
        <v>1</v>
      </c>
      <c r="AC3355" s="74">
        <f t="array" ref="AC3355">AVERAGE(IF((COLUMN(I3355:V3355)&lt;&gt;COLUMN(N3355)), I3355:V3355))</f>
        <v>7.6923076923076927E-2</v>
      </c>
    </row>
    <row r="3356" spans="1:29" x14ac:dyDescent="0.35">
      <c r="A3356" t="s">
        <v>4738</v>
      </c>
      <c r="B3356" t="s">
        <v>4739</v>
      </c>
      <c r="C3356" t="s">
        <v>723</v>
      </c>
      <c r="D3356" s="1">
        <v>1.6666666666666667</v>
      </c>
      <c r="E3356" s="2">
        <f t="shared" si="312"/>
        <v>0</v>
      </c>
      <c r="F3356" s="2">
        <f t="shared" si="313"/>
        <v>0</v>
      </c>
      <c r="G3356" s="2">
        <f t="shared" si="314"/>
        <v>0.22222222222222221</v>
      </c>
      <c r="H3356" s="2">
        <f t="shared" si="315"/>
        <v>0.41666666666666669</v>
      </c>
      <c r="J3356" s="3">
        <v>1</v>
      </c>
      <c r="L3356" s="3">
        <v>2</v>
      </c>
      <c r="M3356" s="3">
        <v>2</v>
      </c>
      <c r="W3356" s="1">
        <f t="shared" si="316"/>
        <v>1.6666666666666667</v>
      </c>
      <c r="X3356" s="17">
        <f>IFERROR(Z3356/AB3356,0)</f>
        <v>1.6666666666666667</v>
      </c>
      <c r="Y3356" s="3">
        <f>SUBTOTAL(109,I3356:V3356)</f>
        <v>5</v>
      </c>
      <c r="Z3356" s="3">
        <f>Y3356-N3356</f>
        <v>5</v>
      </c>
      <c r="AA3356" s="3">
        <f t="shared" si="317"/>
        <v>3</v>
      </c>
      <c r="AB3356" s="3">
        <f>COUNTA(I3356:V3356)-COUNTA(N3356)</f>
        <v>3</v>
      </c>
      <c r="AC3356" s="74">
        <f t="array" ref="AC3356">AVERAGE(IF((COLUMN(I3356:V3356)&lt;&gt;COLUMN(N3356)), I3356:V3356))</f>
        <v>0.38461538461538464</v>
      </c>
    </row>
    <row r="3357" spans="1:29" x14ac:dyDescent="0.35">
      <c r="A3357" t="s">
        <v>4740</v>
      </c>
      <c r="B3357" t="s">
        <v>4741</v>
      </c>
      <c r="C3357" t="s">
        <v>723</v>
      </c>
      <c r="D3357" s="1">
        <v>1</v>
      </c>
      <c r="E3357" s="2">
        <f t="shared" si="312"/>
        <v>0</v>
      </c>
      <c r="F3357" s="2">
        <f t="shared" si="313"/>
        <v>0</v>
      </c>
      <c r="G3357" s="2">
        <f t="shared" si="314"/>
        <v>0</v>
      </c>
      <c r="H3357" s="2">
        <f t="shared" si="315"/>
        <v>8.3333333333333329E-2</v>
      </c>
      <c r="J3357" s="3">
        <v>1</v>
      </c>
      <c r="W3357" s="1">
        <f t="shared" si="316"/>
        <v>1</v>
      </c>
      <c r="X3357" s="17">
        <f>IFERROR(Z3357/AB3357,0)</f>
        <v>1</v>
      </c>
      <c r="Y3357" s="3">
        <f>SUBTOTAL(109,I3357:V3357)</f>
        <v>1</v>
      </c>
      <c r="Z3357" s="3">
        <f>Y3357-N3357</f>
        <v>1</v>
      </c>
      <c r="AA3357" s="3">
        <f t="shared" si="317"/>
        <v>1</v>
      </c>
      <c r="AB3357" s="3">
        <f>COUNTA(I3357:V3357)-COUNTA(N3357)</f>
        <v>1</v>
      </c>
      <c r="AC3357" s="74">
        <f t="array" ref="AC3357">AVERAGE(IF((COLUMN(I3357:V3357)&lt;&gt;COLUMN(N3357)), I3357:V3357))</f>
        <v>7.6923076923076927E-2</v>
      </c>
    </row>
    <row r="3358" spans="1:29" x14ac:dyDescent="0.35">
      <c r="A3358" t="s">
        <v>4742</v>
      </c>
      <c r="B3358" t="s">
        <v>576</v>
      </c>
      <c r="C3358" t="s">
        <v>723</v>
      </c>
      <c r="D3358" s="1">
        <v>1</v>
      </c>
      <c r="E3358" s="2">
        <f t="shared" si="312"/>
        <v>0</v>
      </c>
      <c r="F3358" s="2">
        <f t="shared" si="313"/>
        <v>0</v>
      </c>
      <c r="G3358" s="2">
        <f t="shared" si="314"/>
        <v>0</v>
      </c>
      <c r="H3358" s="2">
        <f t="shared" si="315"/>
        <v>8.3333333333333329E-2</v>
      </c>
      <c r="I3358" s="3">
        <v>1</v>
      </c>
      <c r="J3358" s="3">
        <v>1</v>
      </c>
      <c r="W3358" s="1">
        <f t="shared" si="316"/>
        <v>1</v>
      </c>
      <c r="X3358" s="17">
        <f>IFERROR(Z3358/AB3358,0)</f>
        <v>1</v>
      </c>
      <c r="Y3358" s="3">
        <f>SUBTOTAL(109,I3358:V3358)</f>
        <v>2</v>
      </c>
      <c r="Z3358" s="3">
        <f>Y3358-N3358</f>
        <v>2</v>
      </c>
      <c r="AA3358" s="3">
        <f t="shared" si="317"/>
        <v>2</v>
      </c>
      <c r="AB3358" s="3">
        <f>COUNTA(I3358:V3358)-COUNTA(N3358)</f>
        <v>2</v>
      </c>
      <c r="AC3358" s="74">
        <f t="array" ref="AC3358">AVERAGE(IF((COLUMN(I3358:V3358)&lt;&gt;COLUMN(N3358)), I3358:V3358))</f>
        <v>0.15384615384615385</v>
      </c>
    </row>
    <row r="3359" spans="1:29" x14ac:dyDescent="0.35">
      <c r="A3359" t="s">
        <v>4743</v>
      </c>
      <c r="B3359" t="s">
        <v>578</v>
      </c>
      <c r="C3359" t="s">
        <v>723</v>
      </c>
      <c r="D3359" s="1">
        <v>1</v>
      </c>
      <c r="E3359" s="2">
        <f t="shared" si="312"/>
        <v>0</v>
      </c>
      <c r="F3359" s="2">
        <f t="shared" si="313"/>
        <v>0</v>
      </c>
      <c r="G3359" s="2">
        <f t="shared" si="314"/>
        <v>0</v>
      </c>
      <c r="H3359" s="2">
        <f t="shared" si="315"/>
        <v>8.3333333333333329E-2</v>
      </c>
      <c r="I3359" s="3">
        <v>1</v>
      </c>
      <c r="J3359" s="3">
        <v>1</v>
      </c>
      <c r="W3359" s="1">
        <f t="shared" si="316"/>
        <v>1</v>
      </c>
      <c r="X3359" s="17">
        <f>IFERROR(Z3359/AB3359,0)</f>
        <v>1</v>
      </c>
      <c r="Y3359" s="3">
        <f>SUBTOTAL(109,I3359:V3359)</f>
        <v>2</v>
      </c>
      <c r="Z3359" s="3">
        <f>Y3359-N3359</f>
        <v>2</v>
      </c>
      <c r="AA3359" s="3">
        <f t="shared" si="317"/>
        <v>2</v>
      </c>
      <c r="AB3359" s="3">
        <f>COUNTA(I3359:V3359)-COUNTA(N3359)</f>
        <v>2</v>
      </c>
      <c r="AC3359" s="74">
        <f t="array" ref="AC3359">AVERAGE(IF((COLUMN(I3359:V3359)&lt;&gt;COLUMN(N3359)), I3359:V3359))</f>
        <v>0.15384615384615385</v>
      </c>
    </row>
    <row r="3360" spans="1:29" x14ac:dyDescent="0.35">
      <c r="A3360" t="s">
        <v>4744</v>
      </c>
      <c r="B3360" t="s">
        <v>580</v>
      </c>
      <c r="C3360" t="s">
        <v>723</v>
      </c>
      <c r="D3360" s="1">
        <v>1</v>
      </c>
      <c r="E3360" s="2">
        <f t="shared" si="312"/>
        <v>0</v>
      </c>
      <c r="F3360" s="2">
        <f t="shared" si="313"/>
        <v>0</v>
      </c>
      <c r="G3360" s="2">
        <f t="shared" si="314"/>
        <v>0</v>
      </c>
      <c r="H3360" s="2">
        <f t="shared" si="315"/>
        <v>8.3333333333333329E-2</v>
      </c>
      <c r="J3360" s="3">
        <v>1</v>
      </c>
      <c r="W3360" s="1">
        <f t="shared" si="316"/>
        <v>1</v>
      </c>
      <c r="X3360" s="17">
        <f>IFERROR(Z3360/AB3360,0)</f>
        <v>1</v>
      </c>
      <c r="Y3360" s="3">
        <f>SUBTOTAL(109,I3360:V3360)</f>
        <v>1</v>
      </c>
      <c r="Z3360" s="3">
        <f>Y3360-N3360</f>
        <v>1</v>
      </c>
      <c r="AA3360" s="3">
        <f t="shared" si="317"/>
        <v>1</v>
      </c>
      <c r="AB3360" s="3">
        <f>COUNTA(I3360:V3360)-COUNTA(N3360)</f>
        <v>1</v>
      </c>
      <c r="AC3360" s="74">
        <f t="array" ref="AC3360">AVERAGE(IF((COLUMN(I3360:V3360)&lt;&gt;COLUMN(N3360)), I3360:V3360))</f>
        <v>7.6923076923076927E-2</v>
      </c>
    </row>
    <row r="3361" spans="1:29" x14ac:dyDescent="0.35">
      <c r="A3361" t="s">
        <v>4745</v>
      </c>
      <c r="B3361" t="s">
        <v>3288</v>
      </c>
      <c r="C3361" t="s">
        <v>723</v>
      </c>
      <c r="D3361" s="1" t="s">
        <v>71</v>
      </c>
      <c r="E3361" s="2">
        <f t="shared" si="312"/>
        <v>0</v>
      </c>
      <c r="F3361" s="2">
        <f t="shared" si="313"/>
        <v>0</v>
      </c>
      <c r="G3361" s="2">
        <f t="shared" si="314"/>
        <v>0</v>
      </c>
      <c r="H3361" s="2">
        <f t="shared" si="315"/>
        <v>0</v>
      </c>
      <c r="I3361" s="3">
        <v>3</v>
      </c>
      <c r="W3361" s="1" t="str">
        <f t="shared" si="316"/>
        <v>0</v>
      </c>
      <c r="X3361" s="17">
        <f>IFERROR(Z3361/AB3361,0)</f>
        <v>3</v>
      </c>
      <c r="Y3361" s="3">
        <f>SUBTOTAL(109,I3361:V3361)</f>
        <v>3</v>
      </c>
      <c r="Z3361" s="3">
        <f>Y3361-N3361</f>
        <v>3</v>
      </c>
      <c r="AA3361" s="3">
        <f t="shared" si="317"/>
        <v>1</v>
      </c>
      <c r="AB3361" s="3">
        <f>COUNTA(I3361:V3361)-COUNTA(N3361)</f>
        <v>1</v>
      </c>
      <c r="AC3361" s="74">
        <f t="array" ref="AC3361">AVERAGE(IF((COLUMN(I3361:V3361)&lt;&gt;COLUMN(N3361)), I3361:V3361))</f>
        <v>0.23076923076923078</v>
      </c>
    </row>
    <row r="3362" spans="1:29" x14ac:dyDescent="0.35">
      <c r="A3362" t="s">
        <v>4746</v>
      </c>
      <c r="B3362" t="s">
        <v>290</v>
      </c>
      <c r="C3362" t="s">
        <v>723</v>
      </c>
      <c r="D3362" s="1" t="s">
        <v>71</v>
      </c>
      <c r="E3362" s="2">
        <f t="shared" si="312"/>
        <v>0</v>
      </c>
      <c r="F3362" s="2">
        <f t="shared" si="313"/>
        <v>0</v>
      </c>
      <c r="G3362" s="2">
        <f t="shared" si="314"/>
        <v>0</v>
      </c>
      <c r="H3362" s="2">
        <f t="shared" si="315"/>
        <v>0</v>
      </c>
      <c r="I3362" s="3">
        <v>25</v>
      </c>
      <c r="W3362" s="1" t="str">
        <f t="shared" si="316"/>
        <v>0</v>
      </c>
      <c r="X3362" s="17">
        <f>IFERROR(Z3362/AB3362,0)</f>
        <v>25</v>
      </c>
      <c r="Y3362" s="3">
        <f>SUBTOTAL(109,I3362:V3362)</f>
        <v>25</v>
      </c>
      <c r="Z3362" s="3">
        <f>Y3362-N3362</f>
        <v>25</v>
      </c>
      <c r="AA3362" s="3">
        <f t="shared" si="317"/>
        <v>1</v>
      </c>
      <c r="AB3362" s="3">
        <f>COUNTA(I3362:V3362)-COUNTA(N3362)</f>
        <v>1</v>
      </c>
      <c r="AC3362" s="74">
        <f t="array" ref="AC3362">AVERAGE(IF((COLUMN(I3362:V3362)&lt;&gt;COLUMN(N3362)), I3362:V3362))</f>
        <v>1.9230769230769231</v>
      </c>
    </row>
    <row r="3363" spans="1:29" x14ac:dyDescent="0.35">
      <c r="A3363" t="s">
        <v>4747</v>
      </c>
      <c r="B3363" t="s">
        <v>4748</v>
      </c>
      <c r="C3363" t="s">
        <v>723</v>
      </c>
      <c r="D3363" s="1">
        <v>1</v>
      </c>
      <c r="E3363" s="2">
        <f t="shared" si="312"/>
        <v>0</v>
      </c>
      <c r="F3363" s="2">
        <f t="shared" si="313"/>
        <v>0</v>
      </c>
      <c r="G3363" s="2">
        <f t="shared" si="314"/>
        <v>0.1111111111111111</v>
      </c>
      <c r="H3363" s="2">
        <f t="shared" si="315"/>
        <v>8.3333333333333329E-2</v>
      </c>
      <c r="I3363" s="3">
        <v>1</v>
      </c>
      <c r="M3363" s="3">
        <v>1</v>
      </c>
      <c r="W3363" s="1">
        <f t="shared" si="316"/>
        <v>1</v>
      </c>
      <c r="X3363" s="17">
        <f>IFERROR(Z3363/AB3363,0)</f>
        <v>1</v>
      </c>
      <c r="Y3363" s="3">
        <f>SUBTOTAL(109,I3363:V3363)</f>
        <v>2</v>
      </c>
      <c r="Z3363" s="3">
        <f>Y3363-N3363</f>
        <v>2</v>
      </c>
      <c r="AA3363" s="3">
        <f t="shared" si="317"/>
        <v>2</v>
      </c>
      <c r="AB3363" s="3">
        <f>COUNTA(I3363:V3363)-COUNTA(N3363)</f>
        <v>2</v>
      </c>
      <c r="AC3363" s="74">
        <f t="array" ref="AC3363">AVERAGE(IF((COLUMN(I3363:V3363)&lt;&gt;COLUMN(N3363)), I3363:V3363))</f>
        <v>0.15384615384615385</v>
      </c>
    </row>
    <row r="3364" spans="1:29" x14ac:dyDescent="0.35">
      <c r="A3364" t="s">
        <v>4749</v>
      </c>
      <c r="B3364" t="s">
        <v>4750</v>
      </c>
      <c r="C3364" t="s">
        <v>723</v>
      </c>
      <c r="D3364" s="1" t="s">
        <v>71</v>
      </c>
      <c r="E3364" s="2">
        <f t="shared" si="312"/>
        <v>0</v>
      </c>
      <c r="F3364" s="2">
        <f t="shared" si="313"/>
        <v>0</v>
      </c>
      <c r="G3364" s="2">
        <f t="shared" si="314"/>
        <v>0</v>
      </c>
      <c r="H3364" s="2">
        <f t="shared" si="315"/>
        <v>0</v>
      </c>
      <c r="I3364" s="3">
        <v>1</v>
      </c>
      <c r="W3364" s="1" t="str">
        <f t="shared" si="316"/>
        <v>0</v>
      </c>
      <c r="X3364" s="17">
        <f>IFERROR(Z3364/AB3364,0)</f>
        <v>1</v>
      </c>
      <c r="Y3364" s="3">
        <f>SUBTOTAL(109,I3364:V3364)</f>
        <v>1</v>
      </c>
      <c r="Z3364" s="3">
        <f>Y3364-N3364</f>
        <v>1</v>
      </c>
      <c r="AA3364" s="3">
        <f t="shared" si="317"/>
        <v>1</v>
      </c>
      <c r="AB3364" s="3">
        <f>COUNTA(I3364:V3364)-COUNTA(N3364)</f>
        <v>1</v>
      </c>
      <c r="AC3364" s="74">
        <f t="array" ref="AC3364">AVERAGE(IF((COLUMN(I3364:V3364)&lt;&gt;COLUMN(N3364)), I3364:V3364))</f>
        <v>7.6923076923076927E-2</v>
      </c>
    </row>
    <row r="3365" spans="1:29" x14ac:dyDescent="0.35">
      <c r="A3365" t="s">
        <v>4751</v>
      </c>
      <c r="B3365" t="s">
        <v>307</v>
      </c>
      <c r="C3365" t="s">
        <v>723</v>
      </c>
      <c r="D3365" s="1" t="s">
        <v>71</v>
      </c>
      <c r="E3365" s="2">
        <f t="shared" si="312"/>
        <v>0</v>
      </c>
      <c r="F3365" s="2">
        <f t="shared" si="313"/>
        <v>0</v>
      </c>
      <c r="G3365" s="2">
        <f t="shared" si="314"/>
        <v>0</v>
      </c>
      <c r="H3365" s="2">
        <f t="shared" si="315"/>
        <v>0</v>
      </c>
      <c r="I3365" s="3">
        <v>1</v>
      </c>
      <c r="W3365" s="1" t="str">
        <f t="shared" si="316"/>
        <v>0</v>
      </c>
      <c r="X3365" s="17">
        <f>IFERROR(Z3365/AB3365,0)</f>
        <v>1</v>
      </c>
      <c r="Y3365" s="3">
        <f>SUBTOTAL(109,I3365:V3365)</f>
        <v>1</v>
      </c>
      <c r="Z3365" s="3">
        <f>Y3365-N3365</f>
        <v>1</v>
      </c>
      <c r="AA3365" s="3">
        <f t="shared" si="317"/>
        <v>1</v>
      </c>
      <c r="AB3365" s="3">
        <f>COUNTA(I3365:V3365)-COUNTA(N3365)</f>
        <v>1</v>
      </c>
      <c r="AC3365" s="74">
        <f t="array" ref="AC3365">AVERAGE(IF((COLUMN(I3365:V3365)&lt;&gt;COLUMN(N3365)), I3365:V3365))</f>
        <v>7.6923076923076927E-2</v>
      </c>
    </row>
    <row r="3366" spans="1:29" x14ac:dyDescent="0.35">
      <c r="A3366" t="s">
        <v>4752</v>
      </c>
      <c r="B3366" t="s">
        <v>3632</v>
      </c>
      <c r="C3366" t="s">
        <v>723</v>
      </c>
      <c r="D3366" s="1" t="s">
        <v>71</v>
      </c>
      <c r="E3366" s="2">
        <f t="shared" si="312"/>
        <v>0</v>
      </c>
      <c r="F3366" s="2">
        <f t="shared" si="313"/>
        <v>0</v>
      </c>
      <c r="G3366" s="2">
        <f t="shared" si="314"/>
        <v>0</v>
      </c>
      <c r="H3366" s="2">
        <f t="shared" si="315"/>
        <v>0</v>
      </c>
      <c r="I3366" s="3">
        <v>3</v>
      </c>
      <c r="W3366" s="1" t="str">
        <f t="shared" si="316"/>
        <v>0</v>
      </c>
      <c r="X3366" s="17">
        <f>IFERROR(Z3366/AB3366,0)</f>
        <v>3</v>
      </c>
      <c r="Y3366" s="3">
        <f>SUBTOTAL(109,I3366:V3366)</f>
        <v>3</v>
      </c>
      <c r="Z3366" s="3">
        <f>Y3366-N3366</f>
        <v>3</v>
      </c>
      <c r="AA3366" s="3">
        <f t="shared" si="317"/>
        <v>1</v>
      </c>
      <c r="AB3366" s="3">
        <f>COUNTA(I3366:V3366)-COUNTA(N3366)</f>
        <v>1</v>
      </c>
      <c r="AC3366" s="74">
        <f t="array" ref="AC3366">AVERAGE(IF((COLUMN(I3366:V3366)&lt;&gt;COLUMN(N3366)), I3366:V3366))</f>
        <v>0.23076923076923078</v>
      </c>
    </row>
    <row r="3367" spans="1:29" x14ac:dyDescent="0.35">
      <c r="A3367" t="s">
        <v>4753</v>
      </c>
      <c r="B3367" t="s">
        <v>1841</v>
      </c>
      <c r="C3367" t="s">
        <v>723</v>
      </c>
      <c r="D3367" s="1">
        <v>1</v>
      </c>
      <c r="E3367" s="2">
        <f t="shared" si="312"/>
        <v>0</v>
      </c>
      <c r="F3367" s="2">
        <f t="shared" si="313"/>
        <v>0.16666666666666666</v>
      </c>
      <c r="G3367" s="2">
        <f t="shared" si="314"/>
        <v>0.1111111111111111</v>
      </c>
      <c r="H3367" s="2">
        <f t="shared" si="315"/>
        <v>8.3333333333333329E-2</v>
      </c>
      <c r="I3367" s="3">
        <v>2</v>
      </c>
      <c r="R3367" s="3">
        <v>1</v>
      </c>
      <c r="W3367" s="1">
        <f t="shared" si="316"/>
        <v>1</v>
      </c>
      <c r="X3367" s="17">
        <f>IFERROR(Z3367/AB3367,0)</f>
        <v>1.5</v>
      </c>
      <c r="Y3367" s="3">
        <f>SUBTOTAL(109,I3367:V3367)</f>
        <v>3</v>
      </c>
      <c r="Z3367" s="3">
        <f>Y3367-N3367</f>
        <v>3</v>
      </c>
      <c r="AA3367" s="3">
        <f t="shared" si="317"/>
        <v>2</v>
      </c>
      <c r="AB3367" s="3">
        <f>COUNTA(I3367:V3367)-COUNTA(N3367)</f>
        <v>2</v>
      </c>
      <c r="AC3367" s="74">
        <f t="array" ref="AC3367">AVERAGE(IF((COLUMN(I3367:V3367)&lt;&gt;COLUMN(N3367)), I3367:V3367))</f>
        <v>0.23076923076923078</v>
      </c>
    </row>
    <row r="3368" spans="1:29" x14ac:dyDescent="0.35">
      <c r="A3368" t="s">
        <v>4754</v>
      </c>
      <c r="B3368" t="s">
        <v>4755</v>
      </c>
      <c r="C3368" t="s">
        <v>723</v>
      </c>
      <c r="D3368" s="1" t="s">
        <v>71</v>
      </c>
      <c r="E3368" s="2">
        <f t="shared" si="312"/>
        <v>0</v>
      </c>
      <c r="F3368" s="2">
        <f t="shared" si="313"/>
        <v>0</v>
      </c>
      <c r="G3368" s="2">
        <f t="shared" si="314"/>
        <v>0</v>
      </c>
      <c r="H3368" s="2">
        <f t="shared" si="315"/>
        <v>0</v>
      </c>
      <c r="I3368" s="3">
        <v>1</v>
      </c>
      <c r="W3368" s="1" t="str">
        <f t="shared" si="316"/>
        <v>0</v>
      </c>
      <c r="X3368" s="17">
        <f>IFERROR(Z3368/AB3368,0)</f>
        <v>1</v>
      </c>
      <c r="Y3368" s="3">
        <f>SUBTOTAL(109,I3368:V3368)</f>
        <v>1</v>
      </c>
      <c r="Z3368" s="3">
        <f>Y3368-N3368</f>
        <v>1</v>
      </c>
      <c r="AA3368" s="3">
        <f t="shared" si="317"/>
        <v>1</v>
      </c>
      <c r="AB3368" s="3">
        <f>COUNTA(I3368:V3368)-COUNTA(N3368)</f>
        <v>1</v>
      </c>
      <c r="AC3368" s="74">
        <f t="array" ref="AC3368">AVERAGE(IF((COLUMN(I3368:V3368)&lt;&gt;COLUMN(N3368)), I3368:V3368))</f>
        <v>7.6923076923076927E-2</v>
      </c>
    </row>
    <row r="3369" spans="1:29" x14ac:dyDescent="0.35">
      <c r="A3369" t="s">
        <v>4756</v>
      </c>
      <c r="B3369" t="s">
        <v>3522</v>
      </c>
      <c r="C3369" t="s">
        <v>723</v>
      </c>
      <c r="D3369" s="1" t="s">
        <v>71</v>
      </c>
      <c r="E3369" s="2">
        <f t="shared" si="312"/>
        <v>0</v>
      </c>
      <c r="F3369" s="2">
        <f t="shared" si="313"/>
        <v>0</v>
      </c>
      <c r="G3369" s="2">
        <f t="shared" si="314"/>
        <v>0</v>
      </c>
      <c r="H3369" s="2">
        <f t="shared" si="315"/>
        <v>0</v>
      </c>
      <c r="I3369" s="3">
        <v>9</v>
      </c>
      <c r="W3369" s="1" t="str">
        <f t="shared" si="316"/>
        <v>0</v>
      </c>
      <c r="X3369" s="17">
        <f>IFERROR(Z3369/AB3369,0)</f>
        <v>9</v>
      </c>
      <c r="Y3369" s="3">
        <f>SUBTOTAL(109,I3369:V3369)</f>
        <v>9</v>
      </c>
      <c r="Z3369" s="3">
        <f>Y3369-N3369</f>
        <v>9</v>
      </c>
      <c r="AA3369" s="3">
        <f t="shared" si="317"/>
        <v>1</v>
      </c>
      <c r="AB3369" s="3">
        <f>COUNTA(I3369:V3369)-COUNTA(N3369)</f>
        <v>1</v>
      </c>
      <c r="AC3369" s="74">
        <f t="array" ref="AC3369">AVERAGE(IF((COLUMN(I3369:V3369)&lt;&gt;COLUMN(N3369)), I3369:V3369))</f>
        <v>0.69230769230769229</v>
      </c>
    </row>
    <row r="3370" spans="1:29" x14ac:dyDescent="0.35">
      <c r="A3370" t="s">
        <v>4757</v>
      </c>
      <c r="B3370" t="s">
        <v>2069</v>
      </c>
      <c r="C3370" t="s">
        <v>723</v>
      </c>
      <c r="D3370" s="1" t="s">
        <v>71</v>
      </c>
      <c r="E3370" s="2">
        <f t="shared" si="312"/>
        <v>0</v>
      </c>
      <c r="F3370" s="2">
        <f t="shared" si="313"/>
        <v>0</v>
      </c>
      <c r="G3370" s="2">
        <f t="shared" si="314"/>
        <v>0</v>
      </c>
      <c r="H3370" s="2">
        <f t="shared" si="315"/>
        <v>0</v>
      </c>
      <c r="I3370" s="3">
        <v>1</v>
      </c>
      <c r="W3370" s="1" t="str">
        <f t="shared" si="316"/>
        <v>0</v>
      </c>
      <c r="X3370" s="17">
        <f>IFERROR(Z3370/AB3370,0)</f>
        <v>1</v>
      </c>
      <c r="Y3370" s="3">
        <f>SUBTOTAL(109,I3370:V3370)</f>
        <v>1</v>
      </c>
      <c r="Z3370" s="3">
        <f>Y3370-N3370</f>
        <v>1</v>
      </c>
      <c r="AA3370" s="3">
        <f t="shared" si="317"/>
        <v>1</v>
      </c>
      <c r="AB3370" s="3">
        <f>COUNTA(I3370:V3370)-COUNTA(N3370)</f>
        <v>1</v>
      </c>
      <c r="AC3370" s="74">
        <f t="array" ref="AC3370">AVERAGE(IF((COLUMN(I3370:V3370)&lt;&gt;COLUMN(N3370)), I3370:V3370))</f>
        <v>7.6923076923076927E-2</v>
      </c>
    </row>
    <row r="3371" spans="1:29" x14ac:dyDescent="0.35">
      <c r="A3371" t="s">
        <v>4758</v>
      </c>
      <c r="B3371" t="s">
        <v>4759</v>
      </c>
      <c r="C3371" t="s">
        <v>723</v>
      </c>
      <c r="D3371" s="1" t="s">
        <v>71</v>
      </c>
      <c r="E3371" s="2">
        <f t="shared" si="312"/>
        <v>0</v>
      </c>
      <c r="F3371" s="2">
        <f t="shared" si="313"/>
        <v>0</v>
      </c>
      <c r="G3371" s="2">
        <f t="shared" si="314"/>
        <v>0</v>
      </c>
      <c r="H3371" s="2">
        <f t="shared" si="315"/>
        <v>0</v>
      </c>
      <c r="I3371" s="3">
        <v>1</v>
      </c>
      <c r="W3371" s="1" t="str">
        <f t="shared" si="316"/>
        <v>0</v>
      </c>
      <c r="X3371" s="17">
        <f>IFERROR(Z3371/AB3371,0)</f>
        <v>1</v>
      </c>
      <c r="Y3371" s="3">
        <f>SUBTOTAL(109,I3371:V3371)</f>
        <v>1</v>
      </c>
      <c r="Z3371" s="3">
        <f>Y3371-N3371</f>
        <v>1</v>
      </c>
      <c r="AA3371" s="3">
        <f t="shared" si="317"/>
        <v>1</v>
      </c>
      <c r="AB3371" s="3">
        <f>COUNTA(I3371:V3371)-COUNTA(N3371)</f>
        <v>1</v>
      </c>
      <c r="AC3371" s="74">
        <f t="array" ref="AC3371">AVERAGE(IF((COLUMN(I3371:V3371)&lt;&gt;COLUMN(N3371)), I3371:V3371))</f>
        <v>7.6923076923076927E-2</v>
      </c>
    </row>
    <row r="3372" spans="1:29" x14ac:dyDescent="0.35">
      <c r="A3372" t="s">
        <v>4760</v>
      </c>
      <c r="B3372" t="s">
        <v>1571</v>
      </c>
      <c r="C3372" t="s">
        <v>723</v>
      </c>
      <c r="D3372" s="1" t="s">
        <v>71</v>
      </c>
      <c r="E3372" s="2">
        <f t="shared" si="312"/>
        <v>0</v>
      </c>
      <c r="F3372" s="2">
        <f t="shared" si="313"/>
        <v>0</v>
      </c>
      <c r="G3372" s="2">
        <f t="shared" si="314"/>
        <v>0</v>
      </c>
      <c r="H3372" s="2">
        <f t="shared" si="315"/>
        <v>0</v>
      </c>
      <c r="I3372" s="3">
        <v>1</v>
      </c>
      <c r="W3372" s="1" t="str">
        <f t="shared" si="316"/>
        <v>0</v>
      </c>
      <c r="X3372" s="17">
        <f>IFERROR(Z3372/AB3372,0)</f>
        <v>1</v>
      </c>
      <c r="Y3372" s="3">
        <f>SUBTOTAL(109,I3372:V3372)</f>
        <v>1</v>
      </c>
      <c r="Z3372" s="3">
        <f>Y3372-N3372</f>
        <v>1</v>
      </c>
      <c r="AA3372" s="3">
        <f t="shared" si="317"/>
        <v>1</v>
      </c>
      <c r="AB3372" s="3">
        <f>COUNTA(I3372:V3372)-COUNTA(N3372)</f>
        <v>1</v>
      </c>
      <c r="AC3372" s="74">
        <f t="array" ref="AC3372">AVERAGE(IF((COLUMN(I3372:V3372)&lt;&gt;COLUMN(N3372)), I3372:V3372))</f>
        <v>7.6923076923076927E-2</v>
      </c>
    </row>
    <row r="3373" spans="1:29" x14ac:dyDescent="0.35">
      <c r="A3373" t="s">
        <v>4761</v>
      </c>
      <c r="B3373" t="s">
        <v>4762</v>
      </c>
      <c r="C3373" t="s">
        <v>723</v>
      </c>
      <c r="D3373" s="1">
        <v>1</v>
      </c>
      <c r="E3373" s="2">
        <f t="shared" si="312"/>
        <v>0</v>
      </c>
      <c r="F3373" s="2">
        <f t="shared" si="313"/>
        <v>0</v>
      </c>
      <c r="G3373" s="2">
        <f t="shared" si="314"/>
        <v>0.22222222222222221</v>
      </c>
      <c r="H3373" s="2">
        <f t="shared" si="315"/>
        <v>0.25</v>
      </c>
      <c r="I3373" s="3">
        <v>1</v>
      </c>
      <c r="L3373" s="3">
        <v>1</v>
      </c>
      <c r="M3373" s="3">
        <v>1</v>
      </c>
      <c r="N3373" s="3">
        <v>1</v>
      </c>
      <c r="W3373" s="1">
        <f t="shared" si="316"/>
        <v>1</v>
      </c>
      <c r="X3373" s="17">
        <f>IFERROR(Z3373/AB3373,0)</f>
        <v>1</v>
      </c>
      <c r="Y3373" s="3">
        <f>SUBTOTAL(109,I3373:V3373)</f>
        <v>4</v>
      </c>
      <c r="Z3373" s="3">
        <f>Y3373-N3373</f>
        <v>3</v>
      </c>
      <c r="AA3373" s="3">
        <f t="shared" si="317"/>
        <v>4</v>
      </c>
      <c r="AB3373" s="3">
        <f>COUNTA(I3373:V3373)-COUNTA(N3373)</f>
        <v>3</v>
      </c>
      <c r="AC3373" s="74">
        <f t="array" ref="AC3373">AVERAGE(IF((COLUMN(I3373:V3373)&lt;&gt;COLUMN(N3373)), I3373:V3373))</f>
        <v>0.23076923076923078</v>
      </c>
    </row>
    <row r="3374" spans="1:29" x14ac:dyDescent="0.35">
      <c r="A3374" t="s">
        <v>4763</v>
      </c>
      <c r="B3374" t="s">
        <v>2785</v>
      </c>
      <c r="C3374" t="s">
        <v>723</v>
      </c>
      <c r="D3374" s="1">
        <v>1</v>
      </c>
      <c r="E3374" s="2">
        <f t="shared" si="312"/>
        <v>0</v>
      </c>
      <c r="F3374" s="2">
        <f t="shared" si="313"/>
        <v>0</v>
      </c>
      <c r="G3374" s="2">
        <f t="shared" si="314"/>
        <v>0.1111111111111111</v>
      </c>
      <c r="H3374" s="2">
        <f t="shared" si="315"/>
        <v>8.3333333333333329E-2</v>
      </c>
      <c r="I3374" s="3">
        <v>1</v>
      </c>
      <c r="M3374" s="3">
        <v>1</v>
      </c>
      <c r="W3374" s="1">
        <f t="shared" si="316"/>
        <v>1</v>
      </c>
      <c r="X3374" s="17">
        <f>IFERROR(Z3374/AB3374,0)</f>
        <v>1</v>
      </c>
      <c r="Y3374" s="3">
        <f>SUBTOTAL(109,I3374:V3374)</f>
        <v>2</v>
      </c>
      <c r="Z3374" s="3">
        <f>Y3374-N3374</f>
        <v>2</v>
      </c>
      <c r="AA3374" s="3">
        <f t="shared" si="317"/>
        <v>2</v>
      </c>
      <c r="AB3374" s="3">
        <f>COUNTA(I3374:V3374)-COUNTA(N3374)</f>
        <v>2</v>
      </c>
      <c r="AC3374" s="74">
        <f t="array" ref="AC3374">AVERAGE(IF((COLUMN(I3374:V3374)&lt;&gt;COLUMN(N3374)), I3374:V3374))</f>
        <v>0.15384615384615385</v>
      </c>
    </row>
    <row r="3375" spans="1:29" x14ac:dyDescent="0.35">
      <c r="A3375" t="s">
        <v>4764</v>
      </c>
      <c r="B3375" t="s">
        <v>3218</v>
      </c>
      <c r="C3375" t="s">
        <v>723</v>
      </c>
      <c r="D3375" s="1">
        <v>1</v>
      </c>
      <c r="E3375" s="2">
        <f t="shared" si="312"/>
        <v>0</v>
      </c>
      <c r="F3375" s="2">
        <f t="shared" si="313"/>
        <v>0.16666666666666666</v>
      </c>
      <c r="G3375" s="2">
        <f t="shared" si="314"/>
        <v>0.1111111111111111</v>
      </c>
      <c r="H3375" s="2">
        <f t="shared" si="315"/>
        <v>8.3333333333333329E-2</v>
      </c>
      <c r="R3375" s="3">
        <v>1</v>
      </c>
      <c r="W3375" s="1">
        <f t="shared" si="316"/>
        <v>1</v>
      </c>
      <c r="X3375" s="17">
        <f>IFERROR(Z3375/AB3375,0)</f>
        <v>1</v>
      </c>
      <c r="Y3375" s="3">
        <f>SUBTOTAL(109,I3375:V3375)</f>
        <v>1</v>
      </c>
      <c r="Z3375" s="3">
        <f>Y3375-N3375</f>
        <v>1</v>
      </c>
      <c r="AA3375" s="3">
        <f t="shared" si="317"/>
        <v>1</v>
      </c>
      <c r="AB3375" s="3">
        <f>COUNTA(I3375:V3375)-COUNTA(N3375)</f>
        <v>1</v>
      </c>
      <c r="AC3375" s="74">
        <f t="array" ref="AC3375">AVERAGE(IF((COLUMN(I3375:V3375)&lt;&gt;COLUMN(N3375)), I3375:V3375))</f>
        <v>7.6923076923076927E-2</v>
      </c>
    </row>
    <row r="3376" spans="1:29" x14ac:dyDescent="0.35">
      <c r="A3376" t="s">
        <v>4765</v>
      </c>
      <c r="B3376" t="s">
        <v>4551</v>
      </c>
      <c r="C3376" t="s">
        <v>723</v>
      </c>
      <c r="D3376" s="1">
        <v>1</v>
      </c>
      <c r="E3376" s="2">
        <f t="shared" si="312"/>
        <v>0.33333333333333331</v>
      </c>
      <c r="F3376" s="2">
        <f t="shared" si="313"/>
        <v>0.16666666666666666</v>
      </c>
      <c r="G3376" s="2">
        <f t="shared" si="314"/>
        <v>0.1111111111111111</v>
      </c>
      <c r="H3376" s="2">
        <f t="shared" si="315"/>
        <v>8.3333333333333329E-2</v>
      </c>
      <c r="T3376" s="3">
        <v>1</v>
      </c>
      <c r="W3376" s="1">
        <f t="shared" si="316"/>
        <v>1</v>
      </c>
      <c r="X3376" s="17">
        <f>IFERROR(Z3376/AB3376,0)</f>
        <v>1</v>
      </c>
      <c r="Y3376" s="3">
        <f>SUBTOTAL(109,I3376:V3376)</f>
        <v>1</v>
      </c>
      <c r="Z3376" s="3">
        <f>Y3376-N3376</f>
        <v>1</v>
      </c>
      <c r="AA3376" s="3">
        <f t="shared" si="317"/>
        <v>1</v>
      </c>
      <c r="AB3376" s="3">
        <f>COUNTA(I3376:V3376)-COUNTA(N3376)</f>
        <v>1</v>
      </c>
      <c r="AC3376" s="74">
        <f t="array" ref="AC3376">AVERAGE(IF((COLUMN(I3376:V3376)&lt;&gt;COLUMN(N3376)), I3376:V3376))</f>
        <v>7.6923076923076927E-2</v>
      </c>
    </row>
    <row r="3377" spans="1:29" x14ac:dyDescent="0.35">
      <c r="A3377" t="s">
        <v>4766</v>
      </c>
      <c r="B3377" t="s">
        <v>3549</v>
      </c>
      <c r="C3377" t="s">
        <v>723</v>
      </c>
      <c r="D3377" s="1">
        <v>1</v>
      </c>
      <c r="E3377" s="2">
        <f t="shared" si="312"/>
        <v>0.33333333333333331</v>
      </c>
      <c r="F3377" s="2">
        <f t="shared" si="313"/>
        <v>0.16666666666666666</v>
      </c>
      <c r="G3377" s="2">
        <f t="shared" si="314"/>
        <v>0.1111111111111111</v>
      </c>
      <c r="H3377" s="2">
        <f t="shared" si="315"/>
        <v>8.3333333333333329E-2</v>
      </c>
      <c r="T3377" s="3">
        <v>1</v>
      </c>
      <c r="W3377" s="1">
        <f t="shared" si="316"/>
        <v>1</v>
      </c>
      <c r="X3377" s="17">
        <f>IFERROR(Z3377/AB3377,0)</f>
        <v>1</v>
      </c>
      <c r="Y3377" s="3">
        <f>SUBTOTAL(109,I3377:V3377)</f>
        <v>1</v>
      </c>
      <c r="Z3377" s="3">
        <f>Y3377-N3377</f>
        <v>1</v>
      </c>
      <c r="AA3377" s="3">
        <f t="shared" si="317"/>
        <v>1</v>
      </c>
      <c r="AB3377" s="3">
        <f>COUNTA(I3377:V3377)-COUNTA(N3377)</f>
        <v>1</v>
      </c>
      <c r="AC3377" s="74">
        <f t="array" ref="AC3377">AVERAGE(IF((COLUMN(I3377:V3377)&lt;&gt;COLUMN(N3377)), I3377:V3377))</f>
        <v>7.6923076923076927E-2</v>
      </c>
    </row>
    <row r="3378" spans="1:29" x14ac:dyDescent="0.35">
      <c r="A3378" t="s">
        <v>4767</v>
      </c>
      <c r="B3378" t="s">
        <v>4768</v>
      </c>
      <c r="C3378" t="s">
        <v>723</v>
      </c>
      <c r="D3378" s="1">
        <v>2</v>
      </c>
      <c r="E3378" s="2">
        <f t="shared" si="312"/>
        <v>0</v>
      </c>
      <c r="F3378" s="2">
        <f t="shared" si="313"/>
        <v>0</v>
      </c>
      <c r="G3378" s="2">
        <f t="shared" si="314"/>
        <v>0.1111111111111111</v>
      </c>
      <c r="H3378" s="2">
        <f t="shared" si="315"/>
        <v>0.25</v>
      </c>
      <c r="L3378" s="3">
        <v>2</v>
      </c>
      <c r="N3378" s="3">
        <v>1</v>
      </c>
      <c r="W3378" s="1">
        <f t="shared" si="316"/>
        <v>2</v>
      </c>
      <c r="X3378" s="17">
        <f>IFERROR(Z3378/AB3378,0)</f>
        <v>2</v>
      </c>
      <c r="Y3378" s="3">
        <f>SUBTOTAL(109,I3378:V3378)</f>
        <v>3</v>
      </c>
      <c r="Z3378" s="3">
        <f>Y3378-N3378</f>
        <v>2</v>
      </c>
      <c r="AA3378" s="3">
        <f t="shared" si="317"/>
        <v>2</v>
      </c>
      <c r="AB3378" s="3">
        <f>COUNTA(I3378:V3378)-COUNTA(N3378)</f>
        <v>1</v>
      </c>
      <c r="AC3378" s="74">
        <f t="array" ref="AC3378">AVERAGE(IF((COLUMN(I3378:V3378)&lt;&gt;COLUMN(N3378)), I3378:V3378))</f>
        <v>0.15384615384615385</v>
      </c>
    </row>
    <row r="3379" spans="1:29" x14ac:dyDescent="0.35">
      <c r="A3379" t="s">
        <v>4769</v>
      </c>
      <c r="B3379" t="s">
        <v>4770</v>
      </c>
      <c r="C3379" t="s">
        <v>723</v>
      </c>
      <c r="D3379" s="1" t="s">
        <v>71</v>
      </c>
      <c r="E3379" s="2">
        <f t="shared" si="312"/>
        <v>0</v>
      </c>
      <c r="F3379" s="2">
        <f t="shared" si="313"/>
        <v>0</v>
      </c>
      <c r="G3379" s="2">
        <f t="shared" si="314"/>
        <v>0.44444444444444442</v>
      </c>
      <c r="H3379" s="2">
        <f t="shared" si="315"/>
        <v>0.33333333333333331</v>
      </c>
      <c r="N3379" s="3">
        <v>4</v>
      </c>
      <c r="W3379" s="1" t="str">
        <f t="shared" si="316"/>
        <v>0</v>
      </c>
      <c r="X3379" s="17">
        <f>IFERROR(Z3379/AB3379,0)</f>
        <v>0</v>
      </c>
      <c r="Y3379" s="3">
        <f>SUBTOTAL(109,I3379:V3379)</f>
        <v>4</v>
      </c>
      <c r="Z3379" s="3">
        <f>Y3379-N3379</f>
        <v>0</v>
      </c>
      <c r="AA3379" s="3">
        <f t="shared" si="317"/>
        <v>1</v>
      </c>
      <c r="AB3379" s="3">
        <f>COUNTA(I3379:V3379)-COUNTA(N3379)</f>
        <v>0</v>
      </c>
      <c r="AC3379" s="74">
        <f t="array" ref="AC3379">AVERAGE(IF((COLUMN(I3379:V3379)&lt;&gt;COLUMN(N3379)), I3379:V3379))</f>
        <v>0</v>
      </c>
    </row>
    <row r="3380" spans="1:29" x14ac:dyDescent="0.35">
      <c r="A3380" t="s">
        <v>4771</v>
      </c>
      <c r="B3380" t="s">
        <v>4772</v>
      </c>
      <c r="C3380" t="s">
        <v>723</v>
      </c>
      <c r="D3380" s="1" t="s">
        <v>71</v>
      </c>
      <c r="E3380" s="2">
        <f t="shared" si="312"/>
        <v>0</v>
      </c>
      <c r="F3380" s="2">
        <f t="shared" si="313"/>
        <v>0</v>
      </c>
      <c r="G3380" s="2">
        <f t="shared" si="314"/>
        <v>0.44444444444444442</v>
      </c>
      <c r="H3380" s="2">
        <f t="shared" si="315"/>
        <v>0.33333333333333331</v>
      </c>
      <c r="N3380" s="3">
        <v>4</v>
      </c>
      <c r="W3380" s="1" t="str">
        <f t="shared" si="316"/>
        <v>0</v>
      </c>
      <c r="X3380" s="17">
        <f>IFERROR(Z3380/AB3380,0)</f>
        <v>0</v>
      </c>
      <c r="Y3380" s="3">
        <f>SUBTOTAL(109,I3380:V3380)</f>
        <v>4</v>
      </c>
      <c r="Z3380" s="3">
        <f>Y3380-N3380</f>
        <v>0</v>
      </c>
      <c r="AA3380" s="3">
        <f t="shared" si="317"/>
        <v>1</v>
      </c>
      <c r="AB3380" s="3">
        <f>COUNTA(I3380:V3380)-COUNTA(N3380)</f>
        <v>0</v>
      </c>
      <c r="AC3380" s="74">
        <f t="array" ref="AC3380">AVERAGE(IF((COLUMN(I3380:V3380)&lt;&gt;COLUMN(N3380)), I3380:V3380))</f>
        <v>0</v>
      </c>
    </row>
    <row r="3381" spans="1:29" x14ac:dyDescent="0.35">
      <c r="A3381" t="s">
        <v>4773</v>
      </c>
      <c r="B3381" t="s">
        <v>4774</v>
      </c>
      <c r="C3381" t="s">
        <v>723</v>
      </c>
      <c r="D3381" s="1" t="s">
        <v>71</v>
      </c>
      <c r="E3381" s="2">
        <f t="shared" si="312"/>
        <v>0</v>
      </c>
      <c r="F3381" s="2">
        <f t="shared" si="313"/>
        <v>0</v>
      </c>
      <c r="G3381" s="2">
        <f t="shared" si="314"/>
        <v>0.22222222222222221</v>
      </c>
      <c r="H3381" s="2">
        <f t="shared" si="315"/>
        <v>0.16666666666666666</v>
      </c>
      <c r="N3381" s="3">
        <v>2</v>
      </c>
      <c r="W3381" s="1" t="str">
        <f t="shared" si="316"/>
        <v>0</v>
      </c>
      <c r="X3381" s="17">
        <f>IFERROR(Z3381/AB3381,0)</f>
        <v>0</v>
      </c>
      <c r="Y3381" s="3">
        <f>SUBTOTAL(109,I3381:V3381)</f>
        <v>2</v>
      </c>
      <c r="Z3381" s="3">
        <f>Y3381-N3381</f>
        <v>0</v>
      </c>
      <c r="AA3381" s="3">
        <f t="shared" si="317"/>
        <v>1</v>
      </c>
      <c r="AB3381" s="3">
        <f>COUNTA(I3381:V3381)-COUNTA(N3381)</f>
        <v>0</v>
      </c>
      <c r="AC3381" s="74">
        <f t="array" ref="AC3381">AVERAGE(IF((COLUMN(I3381:V3381)&lt;&gt;COLUMN(N3381)), I3381:V3381))</f>
        <v>0</v>
      </c>
    </row>
    <row r="3382" spans="1:29" x14ac:dyDescent="0.35">
      <c r="A3382" t="s">
        <v>4775</v>
      </c>
      <c r="B3382" t="s">
        <v>4776</v>
      </c>
      <c r="C3382" t="s">
        <v>723</v>
      </c>
      <c r="D3382" s="1" t="s">
        <v>71</v>
      </c>
      <c r="E3382" s="2">
        <f t="shared" si="312"/>
        <v>0</v>
      </c>
      <c r="F3382" s="2">
        <f t="shared" si="313"/>
        <v>0</v>
      </c>
      <c r="G3382" s="2">
        <f t="shared" si="314"/>
        <v>0.1111111111111111</v>
      </c>
      <c r="H3382" s="2">
        <f t="shared" si="315"/>
        <v>8.3333333333333329E-2</v>
      </c>
      <c r="N3382" s="3">
        <v>1</v>
      </c>
      <c r="W3382" s="1" t="str">
        <f t="shared" si="316"/>
        <v>0</v>
      </c>
      <c r="X3382" s="17">
        <f>IFERROR(Z3382/AB3382,0)</f>
        <v>0</v>
      </c>
      <c r="Y3382" s="3">
        <f>SUBTOTAL(109,I3382:V3382)</f>
        <v>1</v>
      </c>
      <c r="Z3382" s="3">
        <f>Y3382-N3382</f>
        <v>0</v>
      </c>
      <c r="AA3382" s="3">
        <f t="shared" si="317"/>
        <v>1</v>
      </c>
      <c r="AB3382" s="3">
        <f>COUNTA(I3382:V3382)-COUNTA(N3382)</f>
        <v>0</v>
      </c>
      <c r="AC3382" s="74">
        <f t="array" ref="AC3382">AVERAGE(IF((COLUMN(I3382:V3382)&lt;&gt;COLUMN(N3382)), I3382:V3382))</f>
        <v>0</v>
      </c>
    </row>
    <row r="3383" spans="1:29" x14ac:dyDescent="0.35">
      <c r="A3383" t="s">
        <v>4777</v>
      </c>
      <c r="B3383" t="s">
        <v>4778</v>
      </c>
      <c r="C3383" t="s">
        <v>723</v>
      </c>
      <c r="D3383" s="1" t="s">
        <v>71</v>
      </c>
      <c r="E3383" s="2">
        <f t="shared" si="312"/>
        <v>0</v>
      </c>
      <c r="F3383" s="2">
        <f t="shared" si="313"/>
        <v>0</v>
      </c>
      <c r="G3383" s="2">
        <f t="shared" si="314"/>
        <v>0.22222222222222221</v>
      </c>
      <c r="H3383" s="2">
        <f t="shared" si="315"/>
        <v>0.16666666666666666</v>
      </c>
      <c r="N3383" s="3">
        <v>2</v>
      </c>
      <c r="W3383" s="1" t="str">
        <f t="shared" si="316"/>
        <v>0</v>
      </c>
      <c r="X3383" s="17">
        <f>IFERROR(Z3383/AB3383,0)</f>
        <v>0</v>
      </c>
      <c r="Y3383" s="3">
        <f>SUBTOTAL(109,I3383:V3383)</f>
        <v>2</v>
      </c>
      <c r="Z3383" s="3">
        <f>Y3383-N3383</f>
        <v>0</v>
      </c>
      <c r="AA3383" s="3">
        <f t="shared" si="317"/>
        <v>1</v>
      </c>
      <c r="AB3383" s="3">
        <f>COUNTA(I3383:V3383)-COUNTA(N3383)</f>
        <v>0</v>
      </c>
      <c r="AC3383" s="74">
        <f t="array" ref="AC3383">AVERAGE(IF((COLUMN(I3383:V3383)&lt;&gt;COLUMN(N3383)), I3383:V3383))</f>
        <v>0</v>
      </c>
    </row>
    <row r="3384" spans="1:29" x14ac:dyDescent="0.35">
      <c r="A3384" t="s">
        <v>4779</v>
      </c>
      <c r="B3384" t="s">
        <v>3995</v>
      </c>
      <c r="C3384" t="s">
        <v>723</v>
      </c>
      <c r="D3384" s="1" t="s">
        <v>71</v>
      </c>
      <c r="E3384" s="2">
        <f t="shared" si="312"/>
        <v>0</v>
      </c>
      <c r="F3384" s="2">
        <f t="shared" si="313"/>
        <v>0</v>
      </c>
      <c r="G3384" s="2">
        <f t="shared" si="314"/>
        <v>0.1111111111111111</v>
      </c>
      <c r="H3384" s="2">
        <f t="shared" si="315"/>
        <v>8.3333333333333329E-2</v>
      </c>
      <c r="N3384" s="3">
        <v>1</v>
      </c>
      <c r="W3384" s="1" t="str">
        <f t="shared" si="316"/>
        <v>0</v>
      </c>
      <c r="X3384" s="17">
        <f>IFERROR(Z3384/AB3384,0)</f>
        <v>0</v>
      </c>
      <c r="Y3384" s="3">
        <f>SUBTOTAL(109,I3384:V3384)</f>
        <v>1</v>
      </c>
      <c r="Z3384" s="3">
        <f>Y3384-N3384</f>
        <v>0</v>
      </c>
      <c r="AA3384" s="3">
        <f t="shared" si="317"/>
        <v>1</v>
      </c>
      <c r="AB3384" s="3">
        <f>COUNTA(I3384:V3384)-COUNTA(N3384)</f>
        <v>0</v>
      </c>
      <c r="AC3384" s="74">
        <f t="array" ref="AC3384">AVERAGE(IF((COLUMN(I3384:V3384)&lt;&gt;COLUMN(N3384)), I3384:V3384))</f>
        <v>0</v>
      </c>
    </row>
    <row r="3385" spans="1:29" x14ac:dyDescent="0.35">
      <c r="A3385" t="s">
        <v>4780</v>
      </c>
      <c r="B3385" t="s">
        <v>4781</v>
      </c>
      <c r="C3385" t="s">
        <v>723</v>
      </c>
      <c r="D3385" s="1" t="s">
        <v>71</v>
      </c>
      <c r="E3385" s="2">
        <f t="shared" si="312"/>
        <v>0</v>
      </c>
      <c r="F3385" s="2">
        <f t="shared" si="313"/>
        <v>0</v>
      </c>
      <c r="G3385" s="2">
        <f t="shared" si="314"/>
        <v>0.22222222222222221</v>
      </c>
      <c r="H3385" s="2">
        <f t="shared" si="315"/>
        <v>0.16666666666666666</v>
      </c>
      <c r="N3385" s="3">
        <v>2</v>
      </c>
      <c r="W3385" s="1" t="str">
        <f t="shared" si="316"/>
        <v>0</v>
      </c>
      <c r="X3385" s="17">
        <f>IFERROR(Z3385/AB3385,0)</f>
        <v>0</v>
      </c>
      <c r="Y3385" s="3">
        <f>SUBTOTAL(109,I3385:V3385)</f>
        <v>2</v>
      </c>
      <c r="Z3385" s="3">
        <f>Y3385-N3385</f>
        <v>0</v>
      </c>
      <c r="AA3385" s="3">
        <f t="shared" si="317"/>
        <v>1</v>
      </c>
      <c r="AB3385" s="3">
        <f>COUNTA(I3385:V3385)-COUNTA(N3385)</f>
        <v>0</v>
      </c>
      <c r="AC3385" s="74">
        <f t="array" ref="AC3385">AVERAGE(IF((COLUMN(I3385:V3385)&lt;&gt;COLUMN(N3385)), I3385:V3385))</f>
        <v>0</v>
      </c>
    </row>
    <row r="3386" spans="1:29" x14ac:dyDescent="0.35">
      <c r="A3386" t="s">
        <v>4782</v>
      </c>
      <c r="B3386" t="s">
        <v>4783</v>
      </c>
      <c r="C3386" t="s">
        <v>723</v>
      </c>
      <c r="D3386" s="1" t="s">
        <v>71</v>
      </c>
      <c r="E3386" s="2">
        <f t="shared" si="312"/>
        <v>0</v>
      </c>
      <c r="F3386" s="2">
        <f t="shared" si="313"/>
        <v>0</v>
      </c>
      <c r="G3386" s="2">
        <f t="shared" si="314"/>
        <v>0.1111111111111111</v>
      </c>
      <c r="H3386" s="2">
        <f t="shared" si="315"/>
        <v>8.3333333333333329E-2</v>
      </c>
      <c r="N3386" s="3">
        <v>1</v>
      </c>
      <c r="W3386" s="1" t="str">
        <f t="shared" si="316"/>
        <v>0</v>
      </c>
      <c r="X3386" s="17">
        <f>IFERROR(Z3386/AB3386,0)</f>
        <v>0</v>
      </c>
      <c r="Y3386" s="3">
        <f>SUBTOTAL(109,I3386:V3386)</f>
        <v>1</v>
      </c>
      <c r="Z3386" s="3">
        <f>Y3386-N3386</f>
        <v>0</v>
      </c>
      <c r="AA3386" s="3">
        <f t="shared" si="317"/>
        <v>1</v>
      </c>
      <c r="AB3386" s="3">
        <f>COUNTA(I3386:V3386)-COUNTA(N3386)</f>
        <v>0</v>
      </c>
      <c r="AC3386" s="74">
        <f t="array" ref="AC3386">AVERAGE(IF((COLUMN(I3386:V3386)&lt;&gt;COLUMN(N3386)), I3386:V3386))</f>
        <v>0</v>
      </c>
    </row>
    <row r="3387" spans="1:29" x14ac:dyDescent="0.35">
      <c r="A3387" t="s">
        <v>4784</v>
      </c>
      <c r="B3387" t="s">
        <v>4785</v>
      </c>
      <c r="C3387" t="s">
        <v>723</v>
      </c>
      <c r="D3387" s="1" t="s">
        <v>71</v>
      </c>
      <c r="E3387" s="2">
        <f t="shared" si="312"/>
        <v>0</v>
      </c>
      <c r="F3387" s="2">
        <f t="shared" si="313"/>
        <v>0</v>
      </c>
      <c r="G3387" s="2">
        <f t="shared" si="314"/>
        <v>0.1111111111111111</v>
      </c>
      <c r="H3387" s="2">
        <f t="shared" si="315"/>
        <v>8.3333333333333329E-2</v>
      </c>
      <c r="N3387" s="3">
        <v>1</v>
      </c>
      <c r="W3387" s="1" t="str">
        <f t="shared" si="316"/>
        <v>0</v>
      </c>
      <c r="X3387" s="17">
        <f>IFERROR(Z3387/AB3387,0)</f>
        <v>0</v>
      </c>
      <c r="Y3387" s="3">
        <f>SUBTOTAL(109,I3387:V3387)</f>
        <v>1</v>
      </c>
      <c r="Z3387" s="3">
        <f>Y3387-N3387</f>
        <v>0</v>
      </c>
      <c r="AA3387" s="3">
        <f t="shared" si="317"/>
        <v>1</v>
      </c>
      <c r="AB3387" s="3">
        <f>COUNTA(I3387:V3387)-COUNTA(N3387)</f>
        <v>0</v>
      </c>
      <c r="AC3387" s="74">
        <f t="array" ref="AC3387">AVERAGE(IF((COLUMN(I3387:V3387)&lt;&gt;COLUMN(N3387)), I3387:V3387))</f>
        <v>0</v>
      </c>
    </row>
    <row r="3388" spans="1:29" x14ac:dyDescent="0.35">
      <c r="A3388" t="s">
        <v>4786</v>
      </c>
      <c r="B3388" t="s">
        <v>4787</v>
      </c>
      <c r="C3388" t="s">
        <v>723</v>
      </c>
      <c r="D3388" s="1" t="s">
        <v>71</v>
      </c>
      <c r="E3388" s="2">
        <f t="shared" si="312"/>
        <v>0</v>
      </c>
      <c r="F3388" s="2">
        <f t="shared" si="313"/>
        <v>0</v>
      </c>
      <c r="G3388" s="2">
        <f t="shared" si="314"/>
        <v>0.22222222222222221</v>
      </c>
      <c r="H3388" s="2">
        <f t="shared" si="315"/>
        <v>0.16666666666666666</v>
      </c>
      <c r="N3388" s="3">
        <v>2</v>
      </c>
      <c r="W3388" s="1" t="str">
        <f t="shared" si="316"/>
        <v>0</v>
      </c>
      <c r="X3388" s="17">
        <f>IFERROR(Z3388/AB3388,0)</f>
        <v>0</v>
      </c>
      <c r="Y3388" s="3">
        <f>SUBTOTAL(109,I3388:V3388)</f>
        <v>2</v>
      </c>
      <c r="Z3388" s="3">
        <f>Y3388-N3388</f>
        <v>0</v>
      </c>
      <c r="AA3388" s="3">
        <f t="shared" si="317"/>
        <v>1</v>
      </c>
      <c r="AB3388" s="3">
        <f>COUNTA(I3388:V3388)-COUNTA(N3388)</f>
        <v>0</v>
      </c>
      <c r="AC3388" s="74">
        <f t="array" ref="AC3388">AVERAGE(IF((COLUMN(I3388:V3388)&lt;&gt;COLUMN(N3388)), I3388:V3388))</f>
        <v>0</v>
      </c>
    </row>
    <row r="3389" spans="1:29" x14ac:dyDescent="0.35">
      <c r="A3389" t="s">
        <v>4788</v>
      </c>
      <c r="B3389" t="s">
        <v>1515</v>
      </c>
      <c r="C3389" t="s">
        <v>723</v>
      </c>
      <c r="D3389" s="1" t="s">
        <v>71</v>
      </c>
      <c r="E3389" s="2">
        <f t="shared" si="312"/>
        <v>0</v>
      </c>
      <c r="F3389" s="2">
        <f t="shared" si="313"/>
        <v>0</v>
      </c>
      <c r="G3389" s="2">
        <f t="shared" si="314"/>
        <v>0.1111111111111111</v>
      </c>
      <c r="H3389" s="2">
        <f t="shared" si="315"/>
        <v>8.3333333333333329E-2</v>
      </c>
      <c r="N3389" s="3">
        <v>1</v>
      </c>
      <c r="W3389" s="1" t="str">
        <f t="shared" si="316"/>
        <v>0</v>
      </c>
      <c r="X3389" s="17">
        <f>IFERROR(Z3389/AB3389,0)</f>
        <v>0</v>
      </c>
      <c r="Y3389" s="3">
        <f>SUBTOTAL(109,I3389:V3389)</f>
        <v>1</v>
      </c>
      <c r="Z3389" s="3">
        <f>Y3389-N3389</f>
        <v>0</v>
      </c>
      <c r="AA3389" s="3">
        <f t="shared" si="317"/>
        <v>1</v>
      </c>
      <c r="AB3389" s="3">
        <f>COUNTA(I3389:V3389)-COUNTA(N3389)</f>
        <v>0</v>
      </c>
      <c r="AC3389" s="74">
        <f t="array" ref="AC3389">AVERAGE(IF((COLUMN(I3389:V3389)&lt;&gt;COLUMN(N3389)), I3389:V3389))</f>
        <v>0</v>
      </c>
    </row>
    <row r="3390" spans="1:29" x14ac:dyDescent="0.35">
      <c r="A3390" t="s">
        <v>4789</v>
      </c>
      <c r="B3390" t="s">
        <v>4790</v>
      </c>
      <c r="C3390" t="s">
        <v>723</v>
      </c>
      <c r="D3390" s="1">
        <v>1</v>
      </c>
      <c r="E3390" s="2">
        <f t="shared" ref="E3390:E3453" si="318">IFERROR(SUM(S3390:U3390)/3,"")</f>
        <v>0</v>
      </c>
      <c r="F3390" s="2">
        <f t="shared" ref="F3390:F3453" si="319">IFERROR(SUM(P3390:U3390)/6,"")</f>
        <v>0</v>
      </c>
      <c r="G3390" s="2">
        <f t="shared" ref="G3390:G3453" si="320">IFERROR(SUM(M3390:U3390)/9,"")</f>
        <v>0.1111111111111111</v>
      </c>
      <c r="H3390" s="2">
        <f t="shared" ref="H3390:H3453" si="321">IFERROR(SUM(J3390:U3390)/12,"")</f>
        <v>8.3333333333333329E-2</v>
      </c>
      <c r="N3390" s="3">
        <v>1</v>
      </c>
      <c r="V3390" s="3">
        <v>1</v>
      </c>
      <c r="W3390" s="1">
        <f t="shared" ref="W3390:W3453" si="322">IFERROR(AVERAGE((O3390:V3390),(J3390:M3390)),"0")</f>
        <v>1</v>
      </c>
      <c r="X3390" s="17">
        <f>IFERROR(Z3390/AB3390,0)</f>
        <v>1</v>
      </c>
      <c r="Y3390" s="3">
        <f>SUBTOTAL(109,I3390:V3390)</f>
        <v>2</v>
      </c>
      <c r="Z3390" s="3">
        <f>Y3390-N3390</f>
        <v>1</v>
      </c>
      <c r="AA3390" s="3">
        <f t="shared" si="317"/>
        <v>2</v>
      </c>
      <c r="AB3390" s="3">
        <f>COUNTA(I3390:V3390)-COUNTA(N3390)</f>
        <v>1</v>
      </c>
      <c r="AC3390" s="74">
        <f t="array" ref="AC3390">AVERAGE(IF((COLUMN(I3390:V3390)&lt;&gt;COLUMN(N3390)), I3390:V3390))</f>
        <v>7.6923076923076927E-2</v>
      </c>
    </row>
    <row r="3391" spans="1:29" x14ac:dyDescent="0.35">
      <c r="A3391" t="s">
        <v>4791</v>
      </c>
      <c r="B3391" t="s">
        <v>4792</v>
      </c>
      <c r="C3391" t="s">
        <v>723</v>
      </c>
      <c r="D3391" s="1">
        <v>1</v>
      </c>
      <c r="E3391" s="2">
        <f t="shared" si="318"/>
        <v>0</v>
      </c>
      <c r="F3391" s="2">
        <f t="shared" si="319"/>
        <v>0</v>
      </c>
      <c r="G3391" s="2">
        <f t="shared" si="320"/>
        <v>0.1111111111111111</v>
      </c>
      <c r="H3391" s="2">
        <f t="shared" si="321"/>
        <v>0.16666666666666666</v>
      </c>
      <c r="L3391" s="3">
        <v>1</v>
      </c>
      <c r="N3391" s="3">
        <v>1</v>
      </c>
      <c r="W3391" s="1">
        <f t="shared" si="322"/>
        <v>1</v>
      </c>
      <c r="X3391" s="17">
        <f>IFERROR(Z3391/AB3391,0)</f>
        <v>1</v>
      </c>
      <c r="Y3391" s="3">
        <f>SUBTOTAL(109,I3391:V3391)</f>
        <v>2</v>
      </c>
      <c r="Z3391" s="3">
        <f>Y3391-N3391</f>
        <v>1</v>
      </c>
      <c r="AA3391" s="3">
        <f t="shared" si="317"/>
        <v>2</v>
      </c>
      <c r="AB3391" s="3">
        <f>COUNTA(I3391:V3391)-COUNTA(N3391)</f>
        <v>1</v>
      </c>
      <c r="AC3391" s="74">
        <f t="array" ref="AC3391">AVERAGE(IF((COLUMN(I3391:V3391)&lt;&gt;COLUMN(N3391)), I3391:V3391))</f>
        <v>7.6923076923076927E-2</v>
      </c>
    </row>
    <row r="3392" spans="1:29" x14ac:dyDescent="0.35">
      <c r="A3392" t="s">
        <v>4793</v>
      </c>
      <c r="B3392" t="s">
        <v>4794</v>
      </c>
      <c r="C3392" t="s">
        <v>723</v>
      </c>
      <c r="D3392" s="1">
        <v>1</v>
      </c>
      <c r="E3392" s="2">
        <f t="shared" si="318"/>
        <v>0</v>
      </c>
      <c r="F3392" s="2">
        <f t="shared" si="319"/>
        <v>0</v>
      </c>
      <c r="G3392" s="2">
        <f t="shared" si="320"/>
        <v>0.1111111111111111</v>
      </c>
      <c r="H3392" s="2">
        <f t="shared" si="321"/>
        <v>8.3333333333333329E-2</v>
      </c>
      <c r="M3392" s="3">
        <v>1</v>
      </c>
      <c r="W3392" s="1">
        <f t="shared" si="322"/>
        <v>1</v>
      </c>
      <c r="X3392" s="17">
        <f>IFERROR(Z3392/AB3392,0)</f>
        <v>1</v>
      </c>
      <c r="Y3392" s="3">
        <f>SUBTOTAL(109,I3392:V3392)</f>
        <v>1</v>
      </c>
      <c r="Z3392" s="3">
        <f>Y3392-N3392</f>
        <v>1</v>
      </c>
      <c r="AA3392" s="3">
        <f t="shared" si="317"/>
        <v>1</v>
      </c>
      <c r="AB3392" s="3">
        <f>COUNTA(I3392:V3392)-COUNTA(N3392)</f>
        <v>1</v>
      </c>
      <c r="AC3392" s="74">
        <f t="array" ref="AC3392">AVERAGE(IF((COLUMN(I3392:V3392)&lt;&gt;COLUMN(N3392)), I3392:V3392))</f>
        <v>7.6923076923076927E-2</v>
      </c>
    </row>
    <row r="3393" spans="1:29" x14ac:dyDescent="0.35">
      <c r="A3393" t="s">
        <v>4795</v>
      </c>
      <c r="B3393" t="s">
        <v>4796</v>
      </c>
      <c r="C3393" t="s">
        <v>723</v>
      </c>
      <c r="D3393" s="1">
        <v>1</v>
      </c>
      <c r="E3393" s="2">
        <f t="shared" si="318"/>
        <v>0</v>
      </c>
      <c r="F3393" s="2">
        <f t="shared" si="319"/>
        <v>0</v>
      </c>
      <c r="G3393" s="2">
        <f t="shared" si="320"/>
        <v>0.1111111111111111</v>
      </c>
      <c r="H3393" s="2">
        <f t="shared" si="321"/>
        <v>8.3333333333333329E-2</v>
      </c>
      <c r="M3393" s="3">
        <v>1</v>
      </c>
      <c r="W3393" s="1">
        <f t="shared" si="322"/>
        <v>1</v>
      </c>
      <c r="X3393" s="17">
        <f>IFERROR(Z3393/AB3393,0)</f>
        <v>1</v>
      </c>
      <c r="Y3393" s="3">
        <f>SUBTOTAL(109,I3393:V3393)</f>
        <v>1</v>
      </c>
      <c r="Z3393" s="3">
        <f>Y3393-N3393</f>
        <v>1</v>
      </c>
      <c r="AA3393" s="3">
        <f t="shared" si="317"/>
        <v>1</v>
      </c>
      <c r="AB3393" s="3">
        <f>COUNTA(I3393:V3393)-COUNTA(N3393)</f>
        <v>1</v>
      </c>
      <c r="AC3393" s="74">
        <f t="array" ref="AC3393">AVERAGE(IF((COLUMN(I3393:V3393)&lt;&gt;COLUMN(N3393)), I3393:V3393))</f>
        <v>7.6923076923076927E-2</v>
      </c>
    </row>
    <row r="3394" spans="1:29" x14ac:dyDescent="0.35">
      <c r="A3394" t="s">
        <v>4797</v>
      </c>
      <c r="B3394" t="s">
        <v>1883</v>
      </c>
      <c r="C3394" t="s">
        <v>723</v>
      </c>
      <c r="D3394" s="1">
        <v>6.5</v>
      </c>
      <c r="E3394" s="2">
        <f t="shared" si="318"/>
        <v>0</v>
      </c>
      <c r="F3394" s="2">
        <f t="shared" si="319"/>
        <v>0</v>
      </c>
      <c r="G3394" s="2">
        <f t="shared" si="320"/>
        <v>0.77777777777777779</v>
      </c>
      <c r="H3394" s="2">
        <f t="shared" si="321"/>
        <v>1.0833333333333333</v>
      </c>
      <c r="L3394" s="3">
        <v>6</v>
      </c>
      <c r="M3394" s="3">
        <v>7</v>
      </c>
      <c r="W3394" s="1">
        <f t="shared" si="322"/>
        <v>6.5</v>
      </c>
      <c r="X3394" s="17">
        <f>IFERROR(Z3394/AB3394,0)</f>
        <v>6.5</v>
      </c>
      <c r="Y3394" s="3">
        <f>SUBTOTAL(109,I3394:V3394)</f>
        <v>13</v>
      </c>
      <c r="Z3394" s="3">
        <f>Y3394-N3394</f>
        <v>13</v>
      </c>
      <c r="AA3394" s="3">
        <f t="shared" si="317"/>
        <v>2</v>
      </c>
      <c r="AB3394" s="3">
        <f>COUNTA(I3394:V3394)-COUNTA(N3394)</f>
        <v>2</v>
      </c>
      <c r="AC3394" s="74">
        <f t="array" ref="AC3394">AVERAGE(IF((COLUMN(I3394:V3394)&lt;&gt;COLUMN(N3394)), I3394:V3394))</f>
        <v>1</v>
      </c>
    </row>
    <row r="3395" spans="1:29" x14ac:dyDescent="0.35">
      <c r="A3395" t="s">
        <v>4798</v>
      </c>
      <c r="B3395" t="s">
        <v>1818</v>
      </c>
      <c r="C3395" t="s">
        <v>723</v>
      </c>
      <c r="D3395" s="1">
        <v>6.5</v>
      </c>
      <c r="E3395" s="2">
        <f t="shared" si="318"/>
        <v>0</v>
      </c>
      <c r="F3395" s="2">
        <f t="shared" si="319"/>
        <v>0</v>
      </c>
      <c r="G3395" s="2">
        <f t="shared" si="320"/>
        <v>0.77777777777777779</v>
      </c>
      <c r="H3395" s="2">
        <f t="shared" si="321"/>
        <v>1.0833333333333333</v>
      </c>
      <c r="L3395" s="3">
        <v>6</v>
      </c>
      <c r="M3395" s="3">
        <v>7</v>
      </c>
      <c r="W3395" s="1">
        <f t="shared" si="322"/>
        <v>6.5</v>
      </c>
      <c r="X3395" s="17">
        <f>IFERROR(Z3395/AB3395,0)</f>
        <v>6.5</v>
      </c>
      <c r="Y3395" s="3">
        <f>SUBTOTAL(109,I3395:V3395)</f>
        <v>13</v>
      </c>
      <c r="Z3395" s="3">
        <f>Y3395-N3395</f>
        <v>13</v>
      </c>
      <c r="AA3395" s="3">
        <f t="shared" si="317"/>
        <v>2</v>
      </c>
      <c r="AB3395" s="3">
        <f>COUNTA(I3395:V3395)-COUNTA(N3395)</f>
        <v>2</v>
      </c>
      <c r="AC3395" s="74">
        <f t="array" ref="AC3395">AVERAGE(IF((COLUMN(I3395:V3395)&lt;&gt;COLUMN(N3395)), I3395:V3395))</f>
        <v>1</v>
      </c>
    </row>
    <row r="3396" spans="1:29" x14ac:dyDescent="0.35">
      <c r="A3396" t="s">
        <v>4799</v>
      </c>
      <c r="B3396" t="s">
        <v>1820</v>
      </c>
      <c r="C3396" t="s">
        <v>723</v>
      </c>
      <c r="D3396" s="1">
        <v>6.5</v>
      </c>
      <c r="E3396" s="2">
        <f t="shared" si="318"/>
        <v>0</v>
      </c>
      <c r="F3396" s="2">
        <f t="shared" si="319"/>
        <v>0</v>
      </c>
      <c r="G3396" s="2">
        <f t="shared" si="320"/>
        <v>0.77777777777777779</v>
      </c>
      <c r="H3396" s="2">
        <f t="shared" si="321"/>
        <v>1.0833333333333333</v>
      </c>
      <c r="L3396" s="3">
        <v>6</v>
      </c>
      <c r="M3396" s="3">
        <v>7</v>
      </c>
      <c r="W3396" s="1">
        <f t="shared" si="322"/>
        <v>6.5</v>
      </c>
      <c r="X3396" s="17">
        <f>IFERROR(Z3396/AB3396,0)</f>
        <v>6.5</v>
      </c>
      <c r="Y3396" s="3">
        <f>SUBTOTAL(109,I3396:V3396)</f>
        <v>13</v>
      </c>
      <c r="Z3396" s="3">
        <f>Y3396-N3396</f>
        <v>13</v>
      </c>
      <c r="AA3396" s="3">
        <f t="shared" si="317"/>
        <v>2</v>
      </c>
      <c r="AB3396" s="3">
        <f>COUNTA(I3396:V3396)-COUNTA(N3396)</f>
        <v>2</v>
      </c>
      <c r="AC3396" s="74">
        <f t="array" ref="AC3396">AVERAGE(IF((COLUMN(I3396:V3396)&lt;&gt;COLUMN(N3396)), I3396:V3396))</f>
        <v>1</v>
      </c>
    </row>
    <row r="3397" spans="1:29" x14ac:dyDescent="0.35">
      <c r="A3397" t="s">
        <v>4800</v>
      </c>
      <c r="B3397" t="s">
        <v>1822</v>
      </c>
      <c r="C3397" t="s">
        <v>723</v>
      </c>
      <c r="D3397" s="1">
        <v>6.5</v>
      </c>
      <c r="E3397" s="2">
        <f t="shared" si="318"/>
        <v>0</v>
      </c>
      <c r="F3397" s="2">
        <f t="shared" si="319"/>
        <v>0</v>
      </c>
      <c r="G3397" s="2">
        <f t="shared" si="320"/>
        <v>0.77777777777777779</v>
      </c>
      <c r="H3397" s="2">
        <f t="shared" si="321"/>
        <v>1.0833333333333333</v>
      </c>
      <c r="L3397" s="3">
        <v>6</v>
      </c>
      <c r="M3397" s="3">
        <v>7</v>
      </c>
      <c r="W3397" s="1">
        <f t="shared" si="322"/>
        <v>6.5</v>
      </c>
      <c r="X3397" s="17">
        <f>IFERROR(Z3397/AB3397,0)</f>
        <v>6.5</v>
      </c>
      <c r="Y3397" s="3">
        <f>SUBTOTAL(109,I3397:V3397)</f>
        <v>13</v>
      </c>
      <c r="Z3397" s="3">
        <f>Y3397-N3397</f>
        <v>13</v>
      </c>
      <c r="AA3397" s="3">
        <f t="shared" si="317"/>
        <v>2</v>
      </c>
      <c r="AB3397" s="3">
        <f>COUNTA(I3397:V3397)-COUNTA(N3397)</f>
        <v>2</v>
      </c>
      <c r="AC3397" s="74">
        <f t="array" ref="AC3397">AVERAGE(IF((COLUMN(I3397:V3397)&lt;&gt;COLUMN(N3397)), I3397:V3397))</f>
        <v>1</v>
      </c>
    </row>
    <row r="3398" spans="1:29" x14ac:dyDescent="0.35">
      <c r="A3398" t="s">
        <v>4801</v>
      </c>
      <c r="B3398" t="s">
        <v>1824</v>
      </c>
      <c r="C3398" t="s">
        <v>723</v>
      </c>
      <c r="D3398" s="1">
        <v>6.5</v>
      </c>
      <c r="E3398" s="2">
        <f t="shared" si="318"/>
        <v>0</v>
      </c>
      <c r="F3398" s="2">
        <f t="shared" si="319"/>
        <v>0</v>
      </c>
      <c r="G3398" s="2">
        <f t="shared" si="320"/>
        <v>0.77777777777777779</v>
      </c>
      <c r="H3398" s="2">
        <f t="shared" si="321"/>
        <v>1.0833333333333333</v>
      </c>
      <c r="L3398" s="3">
        <v>6</v>
      </c>
      <c r="M3398" s="3">
        <v>7</v>
      </c>
      <c r="W3398" s="1">
        <f t="shared" si="322"/>
        <v>6.5</v>
      </c>
      <c r="X3398" s="17">
        <f>IFERROR(Z3398/AB3398,0)</f>
        <v>6.5</v>
      </c>
      <c r="Y3398" s="3">
        <f>SUBTOTAL(109,I3398:V3398)</f>
        <v>13</v>
      </c>
      <c r="Z3398" s="3">
        <f>Y3398-N3398</f>
        <v>13</v>
      </c>
      <c r="AA3398" s="3">
        <f t="shared" si="317"/>
        <v>2</v>
      </c>
      <c r="AB3398" s="3">
        <f>COUNTA(I3398:V3398)-COUNTA(N3398)</f>
        <v>2</v>
      </c>
      <c r="AC3398" s="74">
        <f t="array" ref="AC3398">AVERAGE(IF((COLUMN(I3398:V3398)&lt;&gt;COLUMN(N3398)), I3398:V3398))</f>
        <v>1</v>
      </c>
    </row>
    <row r="3399" spans="1:29" x14ac:dyDescent="0.35">
      <c r="A3399" t="s">
        <v>4802</v>
      </c>
      <c r="B3399" t="s">
        <v>4803</v>
      </c>
      <c r="C3399" t="s">
        <v>723</v>
      </c>
      <c r="D3399" s="1">
        <v>1</v>
      </c>
      <c r="E3399" s="2">
        <f t="shared" si="318"/>
        <v>0</v>
      </c>
      <c r="F3399" s="2">
        <f t="shared" si="319"/>
        <v>0</v>
      </c>
      <c r="G3399" s="2">
        <f t="shared" si="320"/>
        <v>0.1111111111111111</v>
      </c>
      <c r="H3399" s="2">
        <f t="shared" si="321"/>
        <v>8.3333333333333329E-2</v>
      </c>
      <c r="M3399" s="3">
        <v>1</v>
      </c>
      <c r="W3399" s="1">
        <f t="shared" si="322"/>
        <v>1</v>
      </c>
      <c r="X3399" s="17">
        <f>IFERROR(Z3399/AB3399,0)</f>
        <v>1</v>
      </c>
      <c r="Y3399" s="3">
        <f>SUBTOTAL(109,I3399:V3399)</f>
        <v>1</v>
      </c>
      <c r="Z3399" s="3">
        <f>Y3399-N3399</f>
        <v>1</v>
      </c>
      <c r="AA3399" s="3">
        <f t="shared" ref="AA3399:AA3462" si="323">COUNTA(I3399:V3399)</f>
        <v>1</v>
      </c>
      <c r="AB3399" s="3">
        <f>COUNTA(I3399:V3399)-COUNTA(N3399)</f>
        <v>1</v>
      </c>
      <c r="AC3399" s="74">
        <f t="array" ref="AC3399">AVERAGE(IF((COLUMN(I3399:V3399)&lt;&gt;COLUMN(N3399)), I3399:V3399))</f>
        <v>7.6923076923076927E-2</v>
      </c>
    </row>
    <row r="3400" spans="1:29" x14ac:dyDescent="0.35">
      <c r="A3400" t="s">
        <v>4804</v>
      </c>
      <c r="B3400" t="s">
        <v>4805</v>
      </c>
      <c r="C3400" t="s">
        <v>723</v>
      </c>
      <c r="D3400" s="1">
        <v>1</v>
      </c>
      <c r="E3400" s="2">
        <f t="shared" si="318"/>
        <v>0</v>
      </c>
      <c r="F3400" s="2">
        <f t="shared" si="319"/>
        <v>0</v>
      </c>
      <c r="G3400" s="2">
        <f t="shared" si="320"/>
        <v>0.1111111111111111</v>
      </c>
      <c r="H3400" s="2">
        <f t="shared" si="321"/>
        <v>8.3333333333333329E-2</v>
      </c>
      <c r="M3400" s="3">
        <v>1</v>
      </c>
      <c r="W3400" s="1">
        <f t="shared" si="322"/>
        <v>1</v>
      </c>
      <c r="X3400" s="17">
        <f>IFERROR(Z3400/AB3400,0)</f>
        <v>1</v>
      </c>
      <c r="Y3400" s="3">
        <f>SUBTOTAL(109,I3400:V3400)</f>
        <v>1</v>
      </c>
      <c r="Z3400" s="3">
        <f>Y3400-N3400</f>
        <v>1</v>
      </c>
      <c r="AA3400" s="3">
        <f t="shared" si="323"/>
        <v>1</v>
      </c>
      <c r="AB3400" s="3">
        <f>COUNTA(I3400:V3400)-COUNTA(N3400)</f>
        <v>1</v>
      </c>
      <c r="AC3400" s="74">
        <f t="array" ref="AC3400">AVERAGE(IF((COLUMN(I3400:V3400)&lt;&gt;COLUMN(N3400)), I3400:V3400))</f>
        <v>7.6923076923076927E-2</v>
      </c>
    </row>
    <row r="3401" spans="1:29" x14ac:dyDescent="0.35">
      <c r="A3401" t="s">
        <v>4806</v>
      </c>
      <c r="B3401" t="s">
        <v>3848</v>
      </c>
      <c r="C3401" t="s">
        <v>723</v>
      </c>
      <c r="D3401" s="1">
        <v>2</v>
      </c>
      <c r="E3401" s="2">
        <f t="shared" si="318"/>
        <v>0</v>
      </c>
      <c r="F3401" s="2">
        <f t="shared" si="319"/>
        <v>0</v>
      </c>
      <c r="G3401" s="2">
        <f t="shared" si="320"/>
        <v>0.22222222222222221</v>
      </c>
      <c r="H3401" s="2">
        <f t="shared" si="321"/>
        <v>0.16666666666666666</v>
      </c>
      <c r="M3401" s="3">
        <v>2</v>
      </c>
      <c r="W3401" s="1">
        <f t="shared" si="322"/>
        <v>2</v>
      </c>
      <c r="X3401" s="17">
        <f>IFERROR(Z3401/AB3401,0)</f>
        <v>2</v>
      </c>
      <c r="Y3401" s="3">
        <f>SUBTOTAL(109,I3401:V3401)</f>
        <v>2</v>
      </c>
      <c r="Z3401" s="3">
        <f>Y3401-N3401</f>
        <v>2</v>
      </c>
      <c r="AA3401" s="3">
        <f t="shared" si="323"/>
        <v>1</v>
      </c>
      <c r="AB3401" s="3">
        <f>COUNTA(I3401:V3401)-COUNTA(N3401)</f>
        <v>1</v>
      </c>
      <c r="AC3401" s="74">
        <f t="array" ref="AC3401">AVERAGE(IF((COLUMN(I3401:V3401)&lt;&gt;COLUMN(N3401)), I3401:V3401))</f>
        <v>0.15384615384615385</v>
      </c>
    </row>
    <row r="3402" spans="1:29" x14ac:dyDescent="0.35">
      <c r="A3402" t="s">
        <v>4807</v>
      </c>
      <c r="B3402" t="s">
        <v>4808</v>
      </c>
      <c r="C3402" t="s">
        <v>723</v>
      </c>
      <c r="D3402" s="1">
        <v>1</v>
      </c>
      <c r="E3402" s="2">
        <f t="shared" si="318"/>
        <v>0</v>
      </c>
      <c r="F3402" s="2">
        <f t="shared" si="319"/>
        <v>0</v>
      </c>
      <c r="G3402" s="2">
        <f t="shared" si="320"/>
        <v>0.1111111111111111</v>
      </c>
      <c r="H3402" s="2">
        <f t="shared" si="321"/>
        <v>0.16666666666666666</v>
      </c>
      <c r="L3402" s="3">
        <v>1</v>
      </c>
      <c r="M3402" s="3">
        <v>1</v>
      </c>
      <c r="W3402" s="1">
        <f t="shared" si="322"/>
        <v>1</v>
      </c>
      <c r="X3402" s="17">
        <f>IFERROR(Z3402/AB3402,0)</f>
        <v>1</v>
      </c>
      <c r="Y3402" s="3">
        <f>SUBTOTAL(109,I3402:V3402)</f>
        <v>2</v>
      </c>
      <c r="Z3402" s="3">
        <f>Y3402-N3402</f>
        <v>2</v>
      </c>
      <c r="AA3402" s="3">
        <f t="shared" si="323"/>
        <v>2</v>
      </c>
      <c r="AB3402" s="3">
        <f>COUNTA(I3402:V3402)-COUNTA(N3402)</f>
        <v>2</v>
      </c>
      <c r="AC3402" s="74">
        <f t="array" ref="AC3402">AVERAGE(IF((COLUMN(I3402:V3402)&lt;&gt;COLUMN(N3402)), I3402:V3402))</f>
        <v>0.15384615384615385</v>
      </c>
    </row>
    <row r="3403" spans="1:29" x14ac:dyDescent="0.35">
      <c r="A3403" t="s">
        <v>4809</v>
      </c>
      <c r="B3403" t="s">
        <v>189</v>
      </c>
      <c r="C3403" t="s">
        <v>723</v>
      </c>
      <c r="D3403" s="1">
        <v>1</v>
      </c>
      <c r="E3403" s="2">
        <f t="shared" si="318"/>
        <v>0</v>
      </c>
      <c r="F3403" s="2">
        <f t="shared" si="319"/>
        <v>0</v>
      </c>
      <c r="G3403" s="2">
        <f t="shared" si="320"/>
        <v>0.1111111111111111</v>
      </c>
      <c r="H3403" s="2">
        <f t="shared" si="321"/>
        <v>8.3333333333333329E-2</v>
      </c>
      <c r="M3403" s="3">
        <v>1</v>
      </c>
      <c r="W3403" s="1">
        <f t="shared" si="322"/>
        <v>1</v>
      </c>
      <c r="X3403" s="17">
        <f>IFERROR(Z3403/AB3403,0)</f>
        <v>1</v>
      </c>
      <c r="Y3403" s="3">
        <f>SUBTOTAL(109,I3403:V3403)</f>
        <v>1</v>
      </c>
      <c r="Z3403" s="3">
        <f>Y3403-N3403</f>
        <v>1</v>
      </c>
      <c r="AA3403" s="3">
        <f t="shared" si="323"/>
        <v>1</v>
      </c>
      <c r="AB3403" s="3">
        <f>COUNTA(I3403:V3403)-COUNTA(N3403)</f>
        <v>1</v>
      </c>
      <c r="AC3403" s="74">
        <f t="array" ref="AC3403">AVERAGE(IF((COLUMN(I3403:V3403)&lt;&gt;COLUMN(N3403)), I3403:V3403))</f>
        <v>7.6923076923076927E-2</v>
      </c>
    </row>
    <row r="3404" spans="1:29" x14ac:dyDescent="0.35">
      <c r="A3404" t="s">
        <v>4810</v>
      </c>
      <c r="B3404" t="s">
        <v>4811</v>
      </c>
      <c r="C3404" t="s">
        <v>723</v>
      </c>
      <c r="D3404" s="1">
        <v>1</v>
      </c>
      <c r="E3404" s="2">
        <f t="shared" si="318"/>
        <v>0</v>
      </c>
      <c r="F3404" s="2">
        <f t="shared" si="319"/>
        <v>0</v>
      </c>
      <c r="G3404" s="2">
        <f t="shared" si="320"/>
        <v>0.1111111111111111</v>
      </c>
      <c r="H3404" s="2">
        <f t="shared" si="321"/>
        <v>8.3333333333333329E-2</v>
      </c>
      <c r="M3404" s="3">
        <v>1</v>
      </c>
      <c r="W3404" s="1">
        <f t="shared" si="322"/>
        <v>1</v>
      </c>
      <c r="X3404" s="17">
        <f>IFERROR(Z3404/AB3404,0)</f>
        <v>1</v>
      </c>
      <c r="Y3404" s="3">
        <f>SUBTOTAL(109,I3404:V3404)</f>
        <v>1</v>
      </c>
      <c r="Z3404" s="3">
        <f>Y3404-N3404</f>
        <v>1</v>
      </c>
      <c r="AA3404" s="3">
        <f t="shared" si="323"/>
        <v>1</v>
      </c>
      <c r="AB3404" s="3">
        <f>COUNTA(I3404:V3404)-COUNTA(N3404)</f>
        <v>1</v>
      </c>
      <c r="AC3404" s="74">
        <f t="array" ref="AC3404">AVERAGE(IF((COLUMN(I3404:V3404)&lt;&gt;COLUMN(N3404)), I3404:V3404))</f>
        <v>7.6923076923076927E-2</v>
      </c>
    </row>
    <row r="3405" spans="1:29" x14ac:dyDescent="0.35">
      <c r="A3405" t="s">
        <v>4812</v>
      </c>
      <c r="B3405" t="s">
        <v>4813</v>
      </c>
      <c r="C3405" t="s">
        <v>723</v>
      </c>
      <c r="D3405" s="1">
        <v>1</v>
      </c>
      <c r="E3405" s="2">
        <f t="shared" si="318"/>
        <v>0</v>
      </c>
      <c r="F3405" s="2">
        <f t="shared" si="319"/>
        <v>0</v>
      </c>
      <c r="G3405" s="2">
        <f t="shared" si="320"/>
        <v>0</v>
      </c>
      <c r="H3405" s="2">
        <f t="shared" si="321"/>
        <v>8.3333333333333329E-2</v>
      </c>
      <c r="L3405" s="3">
        <v>1</v>
      </c>
      <c r="W3405" s="1">
        <f t="shared" si="322"/>
        <v>1</v>
      </c>
      <c r="X3405" s="17">
        <f>IFERROR(Z3405/AB3405,0)</f>
        <v>1</v>
      </c>
      <c r="Y3405" s="3">
        <f>SUBTOTAL(109,I3405:V3405)</f>
        <v>1</v>
      </c>
      <c r="Z3405" s="3">
        <f>Y3405-N3405</f>
        <v>1</v>
      </c>
      <c r="AA3405" s="3">
        <f t="shared" si="323"/>
        <v>1</v>
      </c>
      <c r="AB3405" s="3">
        <f>COUNTA(I3405:V3405)-COUNTA(N3405)</f>
        <v>1</v>
      </c>
      <c r="AC3405" s="74">
        <f t="array" ref="AC3405">AVERAGE(IF((COLUMN(I3405:V3405)&lt;&gt;COLUMN(N3405)), I3405:V3405))</f>
        <v>7.6923076923076927E-2</v>
      </c>
    </row>
    <row r="3406" spans="1:29" x14ac:dyDescent="0.35">
      <c r="A3406" t="s">
        <v>4814</v>
      </c>
      <c r="B3406" t="s">
        <v>4815</v>
      </c>
      <c r="C3406" t="s">
        <v>723</v>
      </c>
      <c r="D3406" s="1">
        <v>1</v>
      </c>
      <c r="E3406" s="2">
        <f t="shared" si="318"/>
        <v>0</v>
      </c>
      <c r="F3406" s="2">
        <f t="shared" si="319"/>
        <v>0</v>
      </c>
      <c r="G3406" s="2">
        <f t="shared" si="320"/>
        <v>0</v>
      </c>
      <c r="H3406" s="2">
        <f t="shared" si="321"/>
        <v>8.3333333333333329E-2</v>
      </c>
      <c r="L3406" s="3">
        <v>1</v>
      </c>
      <c r="W3406" s="1">
        <f t="shared" si="322"/>
        <v>1</v>
      </c>
      <c r="X3406" s="17">
        <f>IFERROR(Z3406/AB3406,0)</f>
        <v>1</v>
      </c>
      <c r="Y3406" s="3">
        <f>SUBTOTAL(109,I3406:V3406)</f>
        <v>1</v>
      </c>
      <c r="Z3406" s="3">
        <f>Y3406-N3406</f>
        <v>1</v>
      </c>
      <c r="AA3406" s="3">
        <f t="shared" si="323"/>
        <v>1</v>
      </c>
      <c r="AB3406" s="3">
        <f>COUNTA(I3406:V3406)-COUNTA(N3406)</f>
        <v>1</v>
      </c>
      <c r="AC3406" s="74">
        <f t="array" ref="AC3406">AVERAGE(IF((COLUMN(I3406:V3406)&lt;&gt;COLUMN(N3406)), I3406:V3406))</f>
        <v>7.6923076923076927E-2</v>
      </c>
    </row>
    <row r="3407" spans="1:29" x14ac:dyDescent="0.35">
      <c r="A3407" t="s">
        <v>4816</v>
      </c>
      <c r="B3407" t="s">
        <v>4817</v>
      </c>
      <c r="C3407" t="s">
        <v>723</v>
      </c>
      <c r="D3407" s="1">
        <v>1</v>
      </c>
      <c r="E3407" s="2">
        <f t="shared" si="318"/>
        <v>0</v>
      </c>
      <c r="F3407" s="2">
        <f t="shared" si="319"/>
        <v>0</v>
      </c>
      <c r="G3407" s="2">
        <f t="shared" si="320"/>
        <v>0</v>
      </c>
      <c r="H3407" s="2">
        <f t="shared" si="321"/>
        <v>8.3333333333333329E-2</v>
      </c>
      <c r="L3407" s="3">
        <v>1</v>
      </c>
      <c r="W3407" s="1">
        <f t="shared" si="322"/>
        <v>1</v>
      </c>
      <c r="X3407" s="17">
        <f>IFERROR(Z3407/AB3407,0)</f>
        <v>1</v>
      </c>
      <c r="Y3407" s="3">
        <f>SUBTOTAL(109,I3407:V3407)</f>
        <v>1</v>
      </c>
      <c r="Z3407" s="3">
        <f>Y3407-N3407</f>
        <v>1</v>
      </c>
      <c r="AA3407" s="3">
        <f t="shared" si="323"/>
        <v>1</v>
      </c>
      <c r="AB3407" s="3">
        <f>COUNTA(I3407:V3407)-COUNTA(N3407)</f>
        <v>1</v>
      </c>
      <c r="AC3407" s="74">
        <f t="array" ref="AC3407">AVERAGE(IF((COLUMN(I3407:V3407)&lt;&gt;COLUMN(N3407)), I3407:V3407))</f>
        <v>7.6923076923076927E-2</v>
      </c>
    </row>
    <row r="3408" spans="1:29" x14ac:dyDescent="0.35">
      <c r="A3408" t="s">
        <v>4818</v>
      </c>
      <c r="B3408" t="s">
        <v>4819</v>
      </c>
      <c r="C3408" t="s">
        <v>723</v>
      </c>
      <c r="D3408" s="1">
        <v>1</v>
      </c>
      <c r="E3408" s="2">
        <f t="shared" si="318"/>
        <v>0</v>
      </c>
      <c r="F3408" s="2">
        <f t="shared" si="319"/>
        <v>0</v>
      </c>
      <c r="G3408" s="2">
        <f t="shared" si="320"/>
        <v>0</v>
      </c>
      <c r="H3408" s="2">
        <f t="shared" si="321"/>
        <v>8.3333333333333329E-2</v>
      </c>
      <c r="L3408" s="3">
        <v>1</v>
      </c>
      <c r="W3408" s="1">
        <f t="shared" si="322"/>
        <v>1</v>
      </c>
      <c r="X3408" s="17">
        <f>IFERROR(Z3408/AB3408,0)</f>
        <v>1</v>
      </c>
      <c r="Y3408" s="3">
        <f>SUBTOTAL(109,I3408:V3408)</f>
        <v>1</v>
      </c>
      <c r="Z3408" s="3">
        <f>Y3408-N3408</f>
        <v>1</v>
      </c>
      <c r="AA3408" s="3">
        <f t="shared" si="323"/>
        <v>1</v>
      </c>
      <c r="AB3408" s="3">
        <f>COUNTA(I3408:V3408)-COUNTA(N3408)</f>
        <v>1</v>
      </c>
      <c r="AC3408" s="74">
        <f t="array" ref="AC3408">AVERAGE(IF((COLUMN(I3408:V3408)&lt;&gt;COLUMN(N3408)), I3408:V3408))</f>
        <v>7.6923076923076927E-2</v>
      </c>
    </row>
    <row r="3409" spans="1:29" x14ac:dyDescent="0.35">
      <c r="A3409" t="s">
        <v>4820</v>
      </c>
      <c r="B3409" t="s">
        <v>4821</v>
      </c>
      <c r="C3409" t="s">
        <v>723</v>
      </c>
      <c r="D3409" s="1">
        <v>1</v>
      </c>
      <c r="E3409" s="2">
        <f t="shared" si="318"/>
        <v>0</v>
      </c>
      <c r="F3409" s="2">
        <f t="shared" si="319"/>
        <v>0</v>
      </c>
      <c r="G3409" s="2">
        <f t="shared" si="320"/>
        <v>0</v>
      </c>
      <c r="H3409" s="2">
        <f t="shared" si="321"/>
        <v>8.3333333333333329E-2</v>
      </c>
      <c r="L3409" s="3">
        <v>1</v>
      </c>
      <c r="W3409" s="1">
        <f t="shared" si="322"/>
        <v>1</v>
      </c>
      <c r="X3409" s="17">
        <f>IFERROR(Z3409/AB3409,0)</f>
        <v>1</v>
      </c>
      <c r="Y3409" s="3">
        <f>SUBTOTAL(109,I3409:V3409)</f>
        <v>1</v>
      </c>
      <c r="Z3409" s="3">
        <f>Y3409-N3409</f>
        <v>1</v>
      </c>
      <c r="AA3409" s="3">
        <f t="shared" si="323"/>
        <v>1</v>
      </c>
      <c r="AB3409" s="3">
        <f>COUNTA(I3409:V3409)-COUNTA(N3409)</f>
        <v>1</v>
      </c>
      <c r="AC3409" s="74">
        <f t="array" ref="AC3409">AVERAGE(IF((COLUMN(I3409:V3409)&lt;&gt;COLUMN(N3409)), I3409:V3409))</f>
        <v>7.6923076923076927E-2</v>
      </c>
    </row>
    <row r="3410" spans="1:29" x14ac:dyDescent="0.35">
      <c r="A3410" t="s">
        <v>4822</v>
      </c>
      <c r="B3410" t="s">
        <v>3232</v>
      </c>
      <c r="C3410" t="s">
        <v>723</v>
      </c>
      <c r="D3410" s="1">
        <v>1</v>
      </c>
      <c r="E3410" s="2">
        <f t="shared" si="318"/>
        <v>0</v>
      </c>
      <c r="F3410" s="2">
        <f t="shared" si="319"/>
        <v>0</v>
      </c>
      <c r="G3410" s="2">
        <f t="shared" si="320"/>
        <v>0</v>
      </c>
      <c r="H3410" s="2">
        <f t="shared" si="321"/>
        <v>8.3333333333333329E-2</v>
      </c>
      <c r="L3410" s="3">
        <v>1</v>
      </c>
      <c r="W3410" s="1">
        <f t="shared" si="322"/>
        <v>1</v>
      </c>
      <c r="X3410" s="17">
        <f>IFERROR(Z3410/AB3410,0)</f>
        <v>1</v>
      </c>
      <c r="Y3410" s="3">
        <f>SUBTOTAL(109,I3410:V3410)</f>
        <v>1</v>
      </c>
      <c r="Z3410" s="3">
        <f>Y3410-N3410</f>
        <v>1</v>
      </c>
      <c r="AA3410" s="3">
        <f t="shared" si="323"/>
        <v>1</v>
      </c>
      <c r="AB3410" s="3">
        <f>COUNTA(I3410:V3410)-COUNTA(N3410)</f>
        <v>1</v>
      </c>
      <c r="AC3410" s="74">
        <f t="array" ref="AC3410">AVERAGE(IF((COLUMN(I3410:V3410)&lt;&gt;COLUMN(N3410)), I3410:V3410))</f>
        <v>7.6923076923076927E-2</v>
      </c>
    </row>
    <row r="3411" spans="1:29" x14ac:dyDescent="0.35">
      <c r="A3411" t="s">
        <v>4823</v>
      </c>
      <c r="B3411" t="s">
        <v>4824</v>
      </c>
      <c r="C3411" t="s">
        <v>723</v>
      </c>
      <c r="D3411" s="1">
        <v>1</v>
      </c>
      <c r="E3411" s="2">
        <f t="shared" si="318"/>
        <v>0</v>
      </c>
      <c r="F3411" s="2">
        <f t="shared" si="319"/>
        <v>0</v>
      </c>
      <c r="G3411" s="2">
        <f t="shared" si="320"/>
        <v>0</v>
      </c>
      <c r="H3411" s="2">
        <f t="shared" si="321"/>
        <v>8.3333333333333329E-2</v>
      </c>
      <c r="L3411" s="3">
        <v>1</v>
      </c>
      <c r="W3411" s="1">
        <f t="shared" si="322"/>
        <v>1</v>
      </c>
      <c r="X3411" s="17">
        <f>IFERROR(Z3411/AB3411,0)</f>
        <v>1</v>
      </c>
      <c r="Y3411" s="3">
        <f>SUBTOTAL(109,I3411:V3411)</f>
        <v>1</v>
      </c>
      <c r="Z3411" s="3">
        <f>Y3411-N3411</f>
        <v>1</v>
      </c>
      <c r="AA3411" s="3">
        <f t="shared" si="323"/>
        <v>1</v>
      </c>
      <c r="AB3411" s="3">
        <f>COUNTA(I3411:V3411)-COUNTA(N3411)</f>
        <v>1</v>
      </c>
      <c r="AC3411" s="74">
        <f t="array" ref="AC3411">AVERAGE(IF((COLUMN(I3411:V3411)&lt;&gt;COLUMN(N3411)), I3411:V3411))</f>
        <v>7.6923076923076927E-2</v>
      </c>
    </row>
    <row r="3412" spans="1:29" x14ac:dyDescent="0.35">
      <c r="A3412" t="s">
        <v>4825</v>
      </c>
      <c r="B3412" t="s">
        <v>4826</v>
      </c>
      <c r="C3412" t="s">
        <v>723</v>
      </c>
      <c r="D3412" s="1">
        <v>1</v>
      </c>
      <c r="E3412" s="2">
        <f t="shared" si="318"/>
        <v>0</v>
      </c>
      <c r="F3412" s="2">
        <f t="shared" si="319"/>
        <v>0</v>
      </c>
      <c r="G3412" s="2">
        <f t="shared" si="320"/>
        <v>0</v>
      </c>
      <c r="H3412" s="2">
        <f t="shared" si="321"/>
        <v>8.3333333333333329E-2</v>
      </c>
      <c r="L3412" s="3">
        <v>1</v>
      </c>
      <c r="W3412" s="1">
        <f t="shared" si="322"/>
        <v>1</v>
      </c>
      <c r="X3412" s="17">
        <f>IFERROR(Z3412/AB3412,0)</f>
        <v>1</v>
      </c>
      <c r="Y3412" s="3">
        <f>SUBTOTAL(109,I3412:V3412)</f>
        <v>1</v>
      </c>
      <c r="Z3412" s="3">
        <f>Y3412-N3412</f>
        <v>1</v>
      </c>
      <c r="AA3412" s="3">
        <f t="shared" si="323"/>
        <v>1</v>
      </c>
      <c r="AB3412" s="3">
        <f>COUNTA(I3412:V3412)-COUNTA(N3412)</f>
        <v>1</v>
      </c>
      <c r="AC3412" s="74">
        <f t="array" ref="AC3412">AVERAGE(IF((COLUMN(I3412:V3412)&lt;&gt;COLUMN(N3412)), I3412:V3412))</f>
        <v>7.6923076923076927E-2</v>
      </c>
    </row>
    <row r="3413" spans="1:29" x14ac:dyDescent="0.35">
      <c r="A3413" t="s">
        <v>4827</v>
      </c>
      <c r="B3413" t="s">
        <v>4828</v>
      </c>
      <c r="C3413" t="s">
        <v>723</v>
      </c>
      <c r="D3413" s="1">
        <v>1</v>
      </c>
      <c r="E3413" s="2">
        <f t="shared" si="318"/>
        <v>0</v>
      </c>
      <c r="F3413" s="2">
        <f t="shared" si="319"/>
        <v>0</v>
      </c>
      <c r="G3413" s="2">
        <f t="shared" si="320"/>
        <v>0</v>
      </c>
      <c r="H3413" s="2">
        <f t="shared" si="321"/>
        <v>8.3333333333333329E-2</v>
      </c>
      <c r="L3413" s="3">
        <v>1</v>
      </c>
      <c r="W3413" s="1">
        <f t="shared" si="322"/>
        <v>1</v>
      </c>
      <c r="X3413" s="17">
        <f>IFERROR(Z3413/AB3413,0)</f>
        <v>1</v>
      </c>
      <c r="Y3413" s="3">
        <f>SUBTOTAL(109,I3413:V3413)</f>
        <v>1</v>
      </c>
      <c r="Z3413" s="3">
        <f>Y3413-N3413</f>
        <v>1</v>
      </c>
      <c r="AA3413" s="3">
        <f t="shared" si="323"/>
        <v>1</v>
      </c>
      <c r="AB3413" s="3">
        <f>COUNTA(I3413:V3413)-COUNTA(N3413)</f>
        <v>1</v>
      </c>
      <c r="AC3413" s="74">
        <f t="array" ref="AC3413">AVERAGE(IF((COLUMN(I3413:V3413)&lt;&gt;COLUMN(N3413)), I3413:V3413))</f>
        <v>7.6923076923076927E-2</v>
      </c>
    </row>
    <row r="3414" spans="1:29" x14ac:dyDescent="0.35">
      <c r="A3414" t="s">
        <v>4829</v>
      </c>
      <c r="B3414" t="s">
        <v>4830</v>
      </c>
      <c r="C3414" t="s">
        <v>723</v>
      </c>
      <c r="D3414" s="1">
        <v>1</v>
      </c>
      <c r="E3414" s="2">
        <f t="shared" si="318"/>
        <v>0</v>
      </c>
      <c r="F3414" s="2">
        <f t="shared" si="319"/>
        <v>0</v>
      </c>
      <c r="G3414" s="2">
        <f t="shared" si="320"/>
        <v>0</v>
      </c>
      <c r="H3414" s="2">
        <f t="shared" si="321"/>
        <v>8.3333333333333329E-2</v>
      </c>
      <c r="L3414" s="3">
        <v>1</v>
      </c>
      <c r="W3414" s="1">
        <f t="shared" si="322"/>
        <v>1</v>
      </c>
      <c r="X3414" s="17">
        <f>IFERROR(Z3414/AB3414,0)</f>
        <v>1</v>
      </c>
      <c r="Y3414" s="3">
        <f>SUBTOTAL(109,I3414:V3414)</f>
        <v>1</v>
      </c>
      <c r="Z3414" s="3">
        <f>Y3414-N3414</f>
        <v>1</v>
      </c>
      <c r="AA3414" s="3">
        <f t="shared" si="323"/>
        <v>1</v>
      </c>
      <c r="AB3414" s="3">
        <f>COUNTA(I3414:V3414)-COUNTA(N3414)</f>
        <v>1</v>
      </c>
      <c r="AC3414" s="74">
        <f t="array" ref="AC3414">AVERAGE(IF((COLUMN(I3414:V3414)&lt;&gt;COLUMN(N3414)), I3414:V3414))</f>
        <v>7.6923076923076927E-2</v>
      </c>
    </row>
    <row r="3415" spans="1:29" x14ac:dyDescent="0.35">
      <c r="A3415" t="s">
        <v>4831</v>
      </c>
      <c r="B3415" t="s">
        <v>4832</v>
      </c>
      <c r="C3415" t="s">
        <v>723</v>
      </c>
      <c r="D3415" s="1">
        <v>1</v>
      </c>
      <c r="E3415" s="2">
        <f t="shared" si="318"/>
        <v>0</v>
      </c>
      <c r="F3415" s="2">
        <f t="shared" si="319"/>
        <v>0</v>
      </c>
      <c r="G3415" s="2">
        <f t="shared" si="320"/>
        <v>0</v>
      </c>
      <c r="H3415" s="2">
        <f t="shared" si="321"/>
        <v>8.3333333333333329E-2</v>
      </c>
      <c r="L3415" s="3">
        <v>1</v>
      </c>
      <c r="W3415" s="1">
        <f t="shared" si="322"/>
        <v>1</v>
      </c>
      <c r="X3415" s="17">
        <f>IFERROR(Z3415/AB3415,0)</f>
        <v>1</v>
      </c>
      <c r="Y3415" s="3">
        <f>SUBTOTAL(109,I3415:V3415)</f>
        <v>1</v>
      </c>
      <c r="Z3415" s="3">
        <f>Y3415-N3415</f>
        <v>1</v>
      </c>
      <c r="AA3415" s="3">
        <f t="shared" si="323"/>
        <v>1</v>
      </c>
      <c r="AB3415" s="3">
        <f>COUNTA(I3415:V3415)-COUNTA(N3415)</f>
        <v>1</v>
      </c>
      <c r="AC3415" s="74">
        <f t="array" ref="AC3415">AVERAGE(IF((COLUMN(I3415:V3415)&lt;&gt;COLUMN(N3415)), I3415:V3415))</f>
        <v>7.6923076923076927E-2</v>
      </c>
    </row>
    <row r="3416" spans="1:29" x14ac:dyDescent="0.35">
      <c r="A3416" t="s">
        <v>4833</v>
      </c>
      <c r="B3416" t="s">
        <v>2768</v>
      </c>
      <c r="C3416" t="s">
        <v>723</v>
      </c>
      <c r="D3416" s="1">
        <v>1</v>
      </c>
      <c r="E3416" s="2">
        <f t="shared" si="318"/>
        <v>0</v>
      </c>
      <c r="F3416" s="2">
        <f t="shared" si="319"/>
        <v>0</v>
      </c>
      <c r="G3416" s="2">
        <f t="shared" si="320"/>
        <v>0</v>
      </c>
      <c r="H3416" s="2">
        <f t="shared" si="321"/>
        <v>8.3333333333333329E-2</v>
      </c>
      <c r="L3416" s="3">
        <v>1</v>
      </c>
      <c r="W3416" s="1">
        <f t="shared" si="322"/>
        <v>1</v>
      </c>
      <c r="X3416" s="17">
        <f>IFERROR(Z3416/AB3416,0)</f>
        <v>1</v>
      </c>
      <c r="Y3416" s="3">
        <f>SUBTOTAL(109,I3416:V3416)</f>
        <v>1</v>
      </c>
      <c r="Z3416" s="3">
        <f>Y3416-N3416</f>
        <v>1</v>
      </c>
      <c r="AA3416" s="3">
        <f t="shared" si="323"/>
        <v>1</v>
      </c>
      <c r="AB3416" s="3">
        <f>COUNTA(I3416:V3416)-COUNTA(N3416)</f>
        <v>1</v>
      </c>
      <c r="AC3416" s="74">
        <f t="array" ref="AC3416">AVERAGE(IF((COLUMN(I3416:V3416)&lt;&gt;COLUMN(N3416)), I3416:V3416))</f>
        <v>7.6923076923076927E-2</v>
      </c>
    </row>
    <row r="3417" spans="1:29" x14ac:dyDescent="0.35">
      <c r="A3417" t="s">
        <v>4834</v>
      </c>
      <c r="B3417" t="s">
        <v>598</v>
      </c>
      <c r="C3417" t="s">
        <v>1421</v>
      </c>
      <c r="D3417" s="1">
        <v>13.916666666666666</v>
      </c>
      <c r="E3417" s="2">
        <f t="shared" si="318"/>
        <v>13.666666666666666</v>
      </c>
      <c r="F3417" s="2">
        <f t="shared" si="319"/>
        <v>15.5</v>
      </c>
      <c r="G3417" s="2">
        <f t="shared" si="320"/>
        <v>18.888888888888889</v>
      </c>
      <c r="H3417" s="2">
        <f t="shared" si="321"/>
        <v>17.166666666666668</v>
      </c>
      <c r="I3417" s="3">
        <v>33</v>
      </c>
      <c r="J3417" s="3">
        <v>20</v>
      </c>
      <c r="K3417" s="3">
        <v>5</v>
      </c>
      <c r="L3417" s="3">
        <v>11</v>
      </c>
      <c r="M3417" s="3">
        <v>6</v>
      </c>
      <c r="N3417" s="3">
        <v>41</v>
      </c>
      <c r="O3417" s="3">
        <v>30</v>
      </c>
      <c r="P3417" s="3">
        <v>19</v>
      </c>
      <c r="Q3417" s="3">
        <v>22</v>
      </c>
      <c r="R3417" s="3">
        <v>11</v>
      </c>
      <c r="S3417" s="3">
        <v>25</v>
      </c>
      <c r="T3417" s="3">
        <v>9</v>
      </c>
      <c r="U3417" s="3">
        <v>7</v>
      </c>
      <c r="V3417" s="3">
        <v>2</v>
      </c>
      <c r="W3417" s="1">
        <f t="shared" si="322"/>
        <v>13.916666666666666</v>
      </c>
      <c r="X3417" s="17">
        <f>IFERROR(Z3417/AB3417,0)</f>
        <v>15.384615384615385</v>
      </c>
      <c r="Y3417" s="3">
        <f>SUBTOTAL(109,I3417:V3417)</f>
        <v>241</v>
      </c>
      <c r="Z3417" s="3">
        <f>Y3417-N3417</f>
        <v>200</v>
      </c>
      <c r="AA3417" s="3">
        <f t="shared" si="323"/>
        <v>14</v>
      </c>
      <c r="AB3417" s="3">
        <f>COUNTA(I3417:V3417)-COUNTA(N3417)</f>
        <v>13</v>
      </c>
      <c r="AC3417" s="74">
        <f t="array" ref="AC3417">AVERAGE(IF((COLUMN(I3417:V3417)&lt;&gt;COLUMN(N3417)), I3417:V3417))</f>
        <v>15.384615384615385</v>
      </c>
    </row>
    <row r="3418" spans="1:29" x14ac:dyDescent="0.35">
      <c r="A3418" t="s">
        <v>4835</v>
      </c>
      <c r="B3418" t="s">
        <v>778</v>
      </c>
      <c r="C3418" t="s">
        <v>1421</v>
      </c>
      <c r="D3418" s="1">
        <v>16.166666666666668</v>
      </c>
      <c r="E3418" s="2">
        <f t="shared" si="318"/>
        <v>9.6666666666666661</v>
      </c>
      <c r="F3418" s="2">
        <f t="shared" si="319"/>
        <v>19.333333333333332</v>
      </c>
      <c r="G3418" s="2">
        <f t="shared" si="320"/>
        <v>22.444444444444443</v>
      </c>
      <c r="H3418" s="2">
        <f t="shared" si="321"/>
        <v>20.25</v>
      </c>
      <c r="I3418" s="3">
        <v>14</v>
      </c>
      <c r="J3418" s="3">
        <v>21</v>
      </c>
      <c r="K3418" s="3">
        <v>1</v>
      </c>
      <c r="L3418" s="3">
        <v>19</v>
      </c>
      <c r="M3418" s="3">
        <v>4</v>
      </c>
      <c r="N3418" s="3">
        <v>52</v>
      </c>
      <c r="O3418" s="3">
        <v>30</v>
      </c>
      <c r="P3418" s="3">
        <v>18</v>
      </c>
      <c r="Q3418" s="3">
        <v>27</v>
      </c>
      <c r="R3418" s="3">
        <v>42</v>
      </c>
      <c r="S3418" s="3">
        <v>21</v>
      </c>
      <c r="T3418" s="3">
        <v>5</v>
      </c>
      <c r="U3418" s="3">
        <v>3</v>
      </c>
      <c r="V3418" s="3">
        <v>3</v>
      </c>
      <c r="W3418" s="1">
        <f t="shared" si="322"/>
        <v>16.166666666666668</v>
      </c>
      <c r="X3418" s="17">
        <f>IFERROR(Z3418/AB3418,0)</f>
        <v>16</v>
      </c>
      <c r="Y3418" s="3">
        <f>SUBTOTAL(109,I3418:V3418)</f>
        <v>260</v>
      </c>
      <c r="Z3418" s="3">
        <f>Y3418-N3418</f>
        <v>208</v>
      </c>
      <c r="AA3418" s="3">
        <f t="shared" si="323"/>
        <v>14</v>
      </c>
      <c r="AB3418" s="3">
        <f>COUNTA(I3418:V3418)-COUNTA(N3418)</f>
        <v>13</v>
      </c>
      <c r="AC3418" s="74">
        <f t="array" ref="AC3418">AVERAGE(IF((COLUMN(I3418:V3418)&lt;&gt;COLUMN(N3418)), I3418:V3418))</f>
        <v>16</v>
      </c>
    </row>
    <row r="3419" spans="1:29" x14ac:dyDescent="0.35">
      <c r="A3419" t="s">
        <v>4836</v>
      </c>
      <c r="B3419" t="s">
        <v>875</v>
      </c>
      <c r="C3419" t="s">
        <v>1421</v>
      </c>
      <c r="D3419" s="1">
        <v>9.9166666666666661</v>
      </c>
      <c r="E3419" s="2">
        <f t="shared" si="318"/>
        <v>7.333333333333333</v>
      </c>
      <c r="F3419" s="2">
        <f t="shared" si="319"/>
        <v>10.5</v>
      </c>
      <c r="G3419" s="2">
        <f t="shared" si="320"/>
        <v>13.333333333333334</v>
      </c>
      <c r="H3419" s="2">
        <f t="shared" si="321"/>
        <v>11.916666666666666</v>
      </c>
      <c r="I3419" s="3">
        <v>19</v>
      </c>
      <c r="J3419" s="3">
        <v>11</v>
      </c>
      <c r="K3419" s="3">
        <v>3</v>
      </c>
      <c r="L3419" s="3">
        <v>9</v>
      </c>
      <c r="M3419" s="3">
        <v>8</v>
      </c>
      <c r="N3419" s="3">
        <v>29</v>
      </c>
      <c r="O3419" s="3">
        <v>20</v>
      </c>
      <c r="P3419" s="3">
        <v>17</v>
      </c>
      <c r="Q3419" s="3">
        <v>8</v>
      </c>
      <c r="R3419" s="3">
        <v>16</v>
      </c>
      <c r="S3419" s="3">
        <v>12</v>
      </c>
      <c r="T3419" s="3">
        <v>8</v>
      </c>
      <c r="U3419" s="3">
        <v>2</v>
      </c>
      <c r="V3419" s="3">
        <v>5</v>
      </c>
      <c r="W3419" s="1">
        <f t="shared" si="322"/>
        <v>9.9166666666666661</v>
      </c>
      <c r="X3419" s="17">
        <f>IFERROR(Z3419/AB3419,0)</f>
        <v>10.615384615384615</v>
      </c>
      <c r="Y3419" s="3">
        <f>SUBTOTAL(109,I3419:V3419)</f>
        <v>167</v>
      </c>
      <c r="Z3419" s="3">
        <f>Y3419-N3419</f>
        <v>138</v>
      </c>
      <c r="AA3419" s="3">
        <f t="shared" si="323"/>
        <v>14</v>
      </c>
      <c r="AB3419" s="3">
        <f>COUNTA(I3419:V3419)-COUNTA(N3419)</f>
        <v>13</v>
      </c>
      <c r="AC3419" s="74">
        <f t="array" ref="AC3419">AVERAGE(IF((COLUMN(I3419:V3419)&lt;&gt;COLUMN(N3419)), I3419:V3419))</f>
        <v>10.615384615384615</v>
      </c>
    </row>
    <row r="3420" spans="1:29" x14ac:dyDescent="0.35">
      <c r="A3420" t="s">
        <v>4837</v>
      </c>
      <c r="B3420" t="s">
        <v>4838</v>
      </c>
      <c r="C3420" t="s">
        <v>1421</v>
      </c>
      <c r="D3420" s="1">
        <v>3.1111111111111112</v>
      </c>
      <c r="E3420" s="2">
        <f t="shared" si="318"/>
        <v>2</v>
      </c>
      <c r="F3420" s="2">
        <f t="shared" si="319"/>
        <v>2.6666666666666665</v>
      </c>
      <c r="G3420" s="2">
        <f t="shared" si="320"/>
        <v>3.2222222222222223</v>
      </c>
      <c r="H3420" s="2">
        <f t="shared" si="321"/>
        <v>2.6666666666666665</v>
      </c>
      <c r="I3420" s="3">
        <v>1</v>
      </c>
      <c r="J3420" s="3">
        <v>3</v>
      </c>
      <c r="M3420" s="3">
        <v>2</v>
      </c>
      <c r="N3420" s="3">
        <v>4</v>
      </c>
      <c r="O3420" s="3">
        <v>7</v>
      </c>
      <c r="P3420" s="3">
        <v>3</v>
      </c>
      <c r="Q3420" s="3">
        <v>5</v>
      </c>
      <c r="R3420" s="3">
        <v>2</v>
      </c>
      <c r="S3420" s="3">
        <v>4</v>
      </c>
      <c r="T3420" s="3">
        <v>1</v>
      </c>
      <c r="U3420" s="3">
        <v>1</v>
      </c>
      <c r="W3420" s="1">
        <f t="shared" si="322"/>
        <v>3.1111111111111112</v>
      </c>
      <c r="X3420" s="17">
        <f>IFERROR(Z3420/AB3420,0)</f>
        <v>2.9</v>
      </c>
      <c r="Y3420" s="3">
        <f>SUBTOTAL(109,I3420:V3420)</f>
        <v>33</v>
      </c>
      <c r="Z3420" s="3">
        <f>Y3420-N3420</f>
        <v>29</v>
      </c>
      <c r="AA3420" s="3">
        <f t="shared" si="323"/>
        <v>11</v>
      </c>
      <c r="AB3420" s="3">
        <f>COUNTA(I3420:V3420)-COUNTA(N3420)</f>
        <v>10</v>
      </c>
      <c r="AC3420" s="74">
        <f t="array" ref="AC3420">AVERAGE(IF((COLUMN(I3420:V3420)&lt;&gt;COLUMN(N3420)), I3420:V3420))</f>
        <v>2.2307692307692308</v>
      </c>
    </row>
    <row r="3421" spans="1:29" x14ac:dyDescent="0.35">
      <c r="A3421" t="s">
        <v>4839</v>
      </c>
      <c r="B3421" t="s">
        <v>4840</v>
      </c>
      <c r="C3421" t="s">
        <v>1421</v>
      </c>
      <c r="D3421" s="1">
        <v>6</v>
      </c>
      <c r="E3421" s="2">
        <f t="shared" si="318"/>
        <v>0.66666666666666663</v>
      </c>
      <c r="F3421" s="2">
        <f t="shared" si="319"/>
        <v>3.3333333333333335</v>
      </c>
      <c r="G3421" s="2">
        <f t="shared" si="320"/>
        <v>6.2222222222222223</v>
      </c>
      <c r="H3421" s="2">
        <f t="shared" si="321"/>
        <v>5.166666666666667</v>
      </c>
      <c r="I3421" s="3">
        <v>7</v>
      </c>
      <c r="J3421" s="3">
        <v>4</v>
      </c>
      <c r="L3421" s="3">
        <v>2</v>
      </c>
      <c r="M3421" s="3">
        <v>2</v>
      </c>
      <c r="N3421" s="3">
        <v>14</v>
      </c>
      <c r="O3421" s="3">
        <v>20</v>
      </c>
      <c r="P3421" s="3">
        <v>7</v>
      </c>
      <c r="Q3421" s="3">
        <v>8</v>
      </c>
      <c r="R3421" s="3">
        <v>3</v>
      </c>
      <c r="S3421" s="3">
        <v>2</v>
      </c>
      <c r="W3421" s="1">
        <f t="shared" si="322"/>
        <v>6</v>
      </c>
      <c r="X3421" s="17">
        <f>IFERROR(Z3421/AB3421,0)</f>
        <v>6.1111111111111107</v>
      </c>
      <c r="Y3421" s="3">
        <f>SUBTOTAL(109,I3421:V3421)</f>
        <v>69</v>
      </c>
      <c r="Z3421" s="3">
        <f>Y3421-N3421</f>
        <v>55</v>
      </c>
      <c r="AA3421" s="3">
        <f t="shared" si="323"/>
        <v>10</v>
      </c>
      <c r="AB3421" s="3">
        <f>COUNTA(I3421:V3421)-COUNTA(N3421)</f>
        <v>9</v>
      </c>
      <c r="AC3421" s="74">
        <f t="array" ref="AC3421">AVERAGE(IF((COLUMN(I3421:V3421)&lt;&gt;COLUMN(N3421)), I3421:V3421))</f>
        <v>4.2307692307692308</v>
      </c>
    </row>
    <row r="3422" spans="1:29" x14ac:dyDescent="0.35">
      <c r="A3422" t="s">
        <v>4841</v>
      </c>
      <c r="B3422" t="s">
        <v>818</v>
      </c>
      <c r="C3422" t="s">
        <v>1421</v>
      </c>
      <c r="D3422" s="1">
        <v>5.25</v>
      </c>
      <c r="E3422" s="2">
        <f t="shared" si="318"/>
        <v>4.333333333333333</v>
      </c>
      <c r="F3422" s="2">
        <f t="shared" si="319"/>
        <v>6.166666666666667</v>
      </c>
      <c r="G3422" s="2">
        <f t="shared" si="320"/>
        <v>7.1111111111111107</v>
      </c>
      <c r="H3422" s="2">
        <f t="shared" si="321"/>
        <v>6.166666666666667</v>
      </c>
      <c r="I3422" s="3">
        <v>7</v>
      </c>
      <c r="J3422" s="3">
        <v>5</v>
      </c>
      <c r="K3422" s="3">
        <v>3</v>
      </c>
      <c r="L3422" s="3">
        <v>2</v>
      </c>
      <c r="M3422" s="3">
        <v>3</v>
      </c>
      <c r="N3422" s="3">
        <v>13</v>
      </c>
      <c r="O3422" s="3">
        <v>11</v>
      </c>
      <c r="P3422" s="3">
        <v>9</v>
      </c>
      <c r="Q3422" s="3">
        <v>9</v>
      </c>
      <c r="R3422" s="3">
        <v>6</v>
      </c>
      <c r="S3422" s="3">
        <v>7</v>
      </c>
      <c r="T3422" s="3">
        <v>5</v>
      </c>
      <c r="U3422" s="3">
        <v>1</v>
      </c>
      <c r="V3422" s="3">
        <v>2</v>
      </c>
      <c r="W3422" s="1">
        <f t="shared" si="322"/>
        <v>5.25</v>
      </c>
      <c r="X3422" s="17">
        <f>IFERROR(Z3422/AB3422,0)</f>
        <v>5.384615384615385</v>
      </c>
      <c r="Y3422" s="3">
        <f>SUBTOTAL(109,I3422:V3422)</f>
        <v>83</v>
      </c>
      <c r="Z3422" s="3">
        <f>Y3422-N3422</f>
        <v>70</v>
      </c>
      <c r="AA3422" s="3">
        <f t="shared" si="323"/>
        <v>14</v>
      </c>
      <c r="AB3422" s="3">
        <f>COUNTA(I3422:V3422)-COUNTA(N3422)</f>
        <v>13</v>
      </c>
      <c r="AC3422" s="74">
        <f t="array" ref="AC3422">AVERAGE(IF((COLUMN(I3422:V3422)&lt;&gt;COLUMN(N3422)), I3422:V3422))</f>
        <v>5.384615384615385</v>
      </c>
    </row>
    <row r="3423" spans="1:29" x14ac:dyDescent="0.35">
      <c r="A3423" t="s">
        <v>4842</v>
      </c>
      <c r="B3423" t="s">
        <v>4843</v>
      </c>
      <c r="C3423" t="s">
        <v>1421</v>
      </c>
      <c r="D3423" s="1">
        <v>3.4444444444444446</v>
      </c>
      <c r="E3423" s="2">
        <f t="shared" si="318"/>
        <v>0.33333333333333331</v>
      </c>
      <c r="F3423" s="2">
        <f t="shared" si="319"/>
        <v>1.6666666666666667</v>
      </c>
      <c r="G3423" s="2">
        <f t="shared" si="320"/>
        <v>3.3333333333333335</v>
      </c>
      <c r="H3423" s="2">
        <f t="shared" si="321"/>
        <v>3.0833333333333335</v>
      </c>
      <c r="I3423" s="3">
        <v>5</v>
      </c>
      <c r="J3423" s="3">
        <v>1</v>
      </c>
      <c r="K3423" s="3">
        <v>3</v>
      </c>
      <c r="L3423" s="3">
        <v>3</v>
      </c>
      <c r="N3423" s="3">
        <v>7</v>
      </c>
      <c r="O3423" s="3">
        <v>13</v>
      </c>
      <c r="P3423" s="3">
        <v>5</v>
      </c>
      <c r="Q3423" s="3">
        <v>3</v>
      </c>
      <c r="R3423" s="3">
        <v>1</v>
      </c>
      <c r="S3423" s="3">
        <v>1</v>
      </c>
      <c r="V3423" s="3">
        <v>1</v>
      </c>
      <c r="W3423" s="1">
        <f t="shared" si="322"/>
        <v>3.4444444444444446</v>
      </c>
      <c r="X3423" s="17">
        <f>IFERROR(Z3423/AB3423,0)</f>
        <v>3.6</v>
      </c>
      <c r="Y3423" s="3">
        <f>SUBTOTAL(109,I3423:V3423)</f>
        <v>43</v>
      </c>
      <c r="Z3423" s="3">
        <f>Y3423-N3423</f>
        <v>36</v>
      </c>
      <c r="AA3423" s="3">
        <f t="shared" si="323"/>
        <v>11</v>
      </c>
      <c r="AB3423" s="3">
        <f>COUNTA(I3423:V3423)-COUNTA(N3423)</f>
        <v>10</v>
      </c>
      <c r="AC3423" s="74">
        <f t="array" ref="AC3423">AVERAGE(IF((COLUMN(I3423:V3423)&lt;&gt;COLUMN(N3423)), I3423:V3423))</f>
        <v>2.7692307692307692</v>
      </c>
    </row>
    <row r="3424" spans="1:29" x14ac:dyDescent="0.35">
      <c r="A3424" t="s">
        <v>4844</v>
      </c>
      <c r="B3424" t="s">
        <v>4845</v>
      </c>
      <c r="C3424" t="s">
        <v>1421</v>
      </c>
      <c r="D3424" s="1">
        <v>1.2</v>
      </c>
      <c r="E3424" s="2">
        <f t="shared" si="318"/>
        <v>0.33333333333333331</v>
      </c>
      <c r="F3424" s="2">
        <f t="shared" si="319"/>
        <v>0.66666666666666663</v>
      </c>
      <c r="G3424" s="2">
        <f t="shared" si="320"/>
        <v>0.55555555555555558</v>
      </c>
      <c r="H3424" s="2">
        <f t="shared" si="321"/>
        <v>0.41666666666666669</v>
      </c>
      <c r="I3424" s="3">
        <v>1</v>
      </c>
      <c r="O3424" s="3">
        <v>1</v>
      </c>
      <c r="Q3424" s="3">
        <v>1</v>
      </c>
      <c r="R3424" s="3">
        <v>2</v>
      </c>
      <c r="S3424" s="3">
        <v>1</v>
      </c>
      <c r="V3424" s="3">
        <v>1</v>
      </c>
      <c r="W3424" s="1">
        <f t="shared" si="322"/>
        <v>1.2</v>
      </c>
      <c r="X3424" s="17">
        <f>IFERROR(Z3424/AB3424,0)</f>
        <v>1.1666666666666667</v>
      </c>
      <c r="Y3424" s="3">
        <f>SUBTOTAL(109,I3424:V3424)</f>
        <v>7</v>
      </c>
      <c r="Z3424" s="3">
        <f>Y3424-N3424</f>
        <v>7</v>
      </c>
      <c r="AA3424" s="3">
        <f t="shared" si="323"/>
        <v>6</v>
      </c>
      <c r="AB3424" s="3">
        <f>COUNTA(I3424:V3424)-COUNTA(N3424)</f>
        <v>6</v>
      </c>
      <c r="AC3424" s="74">
        <f t="array" ref="AC3424">AVERAGE(IF((COLUMN(I3424:V3424)&lt;&gt;COLUMN(N3424)), I3424:V3424))</f>
        <v>0.53846153846153844</v>
      </c>
    </row>
    <row r="3425" spans="1:29" x14ac:dyDescent="0.35">
      <c r="A3425" t="s">
        <v>4846</v>
      </c>
      <c r="B3425" t="s">
        <v>4847</v>
      </c>
      <c r="C3425" t="s">
        <v>1421</v>
      </c>
      <c r="D3425" s="1">
        <v>2.5714285714285716</v>
      </c>
      <c r="E3425" s="2">
        <f t="shared" si="318"/>
        <v>2</v>
      </c>
      <c r="F3425" s="2">
        <f t="shared" si="319"/>
        <v>2.3333333333333335</v>
      </c>
      <c r="G3425" s="2">
        <f t="shared" si="320"/>
        <v>2.1111111111111112</v>
      </c>
      <c r="H3425" s="2">
        <f t="shared" si="321"/>
        <v>1.6666666666666667</v>
      </c>
      <c r="I3425" s="3">
        <v>2</v>
      </c>
      <c r="L3425" s="3">
        <v>1</v>
      </c>
      <c r="N3425" s="3">
        <v>3</v>
      </c>
      <c r="O3425" s="3">
        <v>2</v>
      </c>
      <c r="P3425" s="3">
        <v>6</v>
      </c>
      <c r="Q3425" s="3">
        <v>2</v>
      </c>
      <c r="S3425" s="3">
        <v>5</v>
      </c>
      <c r="T3425" s="3">
        <v>1</v>
      </c>
      <c r="V3425" s="3">
        <v>1</v>
      </c>
      <c r="W3425" s="1">
        <f t="shared" si="322"/>
        <v>2.5714285714285716</v>
      </c>
      <c r="X3425" s="17">
        <f>IFERROR(Z3425/AB3425,0)</f>
        <v>2.5</v>
      </c>
      <c r="Y3425" s="3">
        <f>SUBTOTAL(109,I3425:V3425)</f>
        <v>23</v>
      </c>
      <c r="Z3425" s="3">
        <f>Y3425-N3425</f>
        <v>20</v>
      </c>
      <c r="AA3425" s="3">
        <f t="shared" si="323"/>
        <v>9</v>
      </c>
      <c r="AB3425" s="3">
        <f>COUNTA(I3425:V3425)-COUNTA(N3425)</f>
        <v>8</v>
      </c>
      <c r="AC3425" s="74">
        <f t="array" ref="AC3425">AVERAGE(IF((COLUMN(I3425:V3425)&lt;&gt;COLUMN(N3425)), I3425:V3425))</f>
        <v>1.5384615384615385</v>
      </c>
    </row>
    <row r="3426" spans="1:29" x14ac:dyDescent="0.35">
      <c r="A3426" t="s">
        <v>4848</v>
      </c>
      <c r="B3426" t="s">
        <v>600</v>
      </c>
      <c r="C3426" t="s">
        <v>1421</v>
      </c>
      <c r="D3426" s="1">
        <v>1.25</v>
      </c>
      <c r="E3426" s="2">
        <f t="shared" si="318"/>
        <v>0.66666666666666663</v>
      </c>
      <c r="F3426" s="2">
        <f t="shared" si="319"/>
        <v>0.66666666666666663</v>
      </c>
      <c r="G3426" s="2">
        <f t="shared" si="320"/>
        <v>0.44444444444444442</v>
      </c>
      <c r="H3426" s="2">
        <f t="shared" si="321"/>
        <v>0.41666666666666669</v>
      </c>
      <c r="K3426" s="3">
        <v>1</v>
      </c>
      <c r="Q3426" s="3">
        <v>1</v>
      </c>
      <c r="R3426" s="3">
        <v>1</v>
      </c>
      <c r="S3426" s="3">
        <v>2</v>
      </c>
      <c r="W3426" s="1">
        <f t="shared" si="322"/>
        <v>1.25</v>
      </c>
      <c r="X3426" s="17">
        <f>IFERROR(Z3426/AB3426,0)</f>
        <v>1.25</v>
      </c>
      <c r="Y3426" s="3">
        <f>SUBTOTAL(109,I3426:V3426)</f>
        <v>5</v>
      </c>
      <c r="Z3426" s="3">
        <f>Y3426-N3426</f>
        <v>5</v>
      </c>
      <c r="AA3426" s="3">
        <f t="shared" si="323"/>
        <v>4</v>
      </c>
      <c r="AB3426" s="3">
        <f>COUNTA(I3426:V3426)-COUNTA(N3426)</f>
        <v>4</v>
      </c>
      <c r="AC3426" s="74">
        <f t="array" ref="AC3426">AVERAGE(IF((COLUMN(I3426:V3426)&lt;&gt;COLUMN(N3426)), I3426:V3426))</f>
        <v>0.38461538461538464</v>
      </c>
    </row>
    <row r="3427" spans="1:29" x14ac:dyDescent="0.35">
      <c r="A3427" t="s">
        <v>4849</v>
      </c>
      <c r="B3427" t="s">
        <v>4850</v>
      </c>
      <c r="C3427" t="s">
        <v>1421</v>
      </c>
      <c r="D3427" s="1">
        <v>5.8</v>
      </c>
      <c r="E3427" s="2">
        <f t="shared" si="318"/>
        <v>3</v>
      </c>
      <c r="F3427" s="2">
        <f t="shared" si="319"/>
        <v>5.666666666666667</v>
      </c>
      <c r="G3427" s="2">
        <f t="shared" si="320"/>
        <v>6.5555555555555554</v>
      </c>
      <c r="H3427" s="2">
        <f t="shared" si="321"/>
        <v>5.75</v>
      </c>
      <c r="I3427" s="3">
        <v>10</v>
      </c>
      <c r="J3427" s="3">
        <v>8</v>
      </c>
      <c r="L3427" s="3">
        <v>2</v>
      </c>
      <c r="M3427" s="3">
        <v>3</v>
      </c>
      <c r="N3427" s="3">
        <v>12</v>
      </c>
      <c r="O3427" s="3">
        <v>10</v>
      </c>
      <c r="P3427" s="3">
        <v>8</v>
      </c>
      <c r="Q3427" s="3">
        <v>6</v>
      </c>
      <c r="R3427" s="3">
        <v>11</v>
      </c>
      <c r="S3427" s="3">
        <v>8</v>
      </c>
      <c r="T3427" s="3">
        <v>1</v>
      </c>
      <c r="V3427" s="3">
        <v>1</v>
      </c>
      <c r="W3427" s="1">
        <f t="shared" si="322"/>
        <v>5.8</v>
      </c>
      <c r="X3427" s="17">
        <f>IFERROR(Z3427/AB3427,0)</f>
        <v>6.1818181818181817</v>
      </c>
      <c r="Y3427" s="3">
        <f>SUBTOTAL(109,I3427:V3427)</f>
        <v>80</v>
      </c>
      <c r="Z3427" s="3">
        <f>Y3427-N3427</f>
        <v>68</v>
      </c>
      <c r="AA3427" s="3">
        <f t="shared" si="323"/>
        <v>12</v>
      </c>
      <c r="AB3427" s="3">
        <f>COUNTA(I3427:V3427)-COUNTA(N3427)</f>
        <v>11</v>
      </c>
      <c r="AC3427" s="74">
        <f t="array" ref="AC3427">AVERAGE(IF((COLUMN(I3427:V3427)&lt;&gt;COLUMN(N3427)), I3427:V3427))</f>
        <v>5.2307692307692308</v>
      </c>
    </row>
    <row r="3428" spans="1:29" x14ac:dyDescent="0.35">
      <c r="A3428" t="s">
        <v>4851</v>
      </c>
      <c r="B3428" t="s">
        <v>897</v>
      </c>
      <c r="C3428" t="s">
        <v>1421</v>
      </c>
      <c r="D3428" s="1">
        <v>2.1666666666666665</v>
      </c>
      <c r="E3428" s="2">
        <f t="shared" si="318"/>
        <v>0.33333333333333331</v>
      </c>
      <c r="F3428" s="2">
        <f t="shared" si="319"/>
        <v>1.5</v>
      </c>
      <c r="G3428" s="2">
        <f t="shared" si="320"/>
        <v>2.6666666666666665</v>
      </c>
      <c r="H3428" s="2">
        <f t="shared" si="321"/>
        <v>2.1666666666666665</v>
      </c>
      <c r="I3428" s="3">
        <v>1</v>
      </c>
      <c r="J3428" s="3">
        <v>1</v>
      </c>
      <c r="L3428" s="3">
        <v>1</v>
      </c>
      <c r="N3428" s="3">
        <v>13</v>
      </c>
      <c r="O3428" s="3">
        <v>2</v>
      </c>
      <c r="Q3428" s="3">
        <v>3</v>
      </c>
      <c r="R3428" s="3">
        <v>5</v>
      </c>
      <c r="S3428" s="3">
        <v>1</v>
      </c>
      <c r="W3428" s="1">
        <f t="shared" si="322"/>
        <v>2.1666666666666665</v>
      </c>
      <c r="X3428" s="17">
        <f>IFERROR(Z3428/AB3428,0)</f>
        <v>2</v>
      </c>
      <c r="Y3428" s="3">
        <f>SUBTOTAL(109,I3428:V3428)</f>
        <v>27</v>
      </c>
      <c r="Z3428" s="3">
        <f>Y3428-N3428</f>
        <v>14</v>
      </c>
      <c r="AA3428" s="3">
        <f t="shared" si="323"/>
        <v>8</v>
      </c>
      <c r="AB3428" s="3">
        <f>COUNTA(I3428:V3428)-COUNTA(N3428)</f>
        <v>7</v>
      </c>
      <c r="AC3428" s="74">
        <f t="array" ref="AC3428">AVERAGE(IF((COLUMN(I3428:V3428)&lt;&gt;COLUMN(N3428)), I3428:V3428))</f>
        <v>1.0769230769230769</v>
      </c>
    </row>
    <row r="3429" spans="1:29" x14ac:dyDescent="0.35">
      <c r="A3429" t="s">
        <v>4852</v>
      </c>
      <c r="B3429" t="s">
        <v>4853</v>
      </c>
      <c r="C3429" t="s">
        <v>1421</v>
      </c>
      <c r="D3429" s="1">
        <v>2.875</v>
      </c>
      <c r="E3429" s="2">
        <f t="shared" si="318"/>
        <v>1</v>
      </c>
      <c r="F3429" s="2">
        <f t="shared" si="319"/>
        <v>2.5</v>
      </c>
      <c r="G3429" s="2">
        <f t="shared" si="320"/>
        <v>2.7777777777777777</v>
      </c>
      <c r="H3429" s="2">
        <f t="shared" si="321"/>
        <v>2.5</v>
      </c>
      <c r="I3429" s="3">
        <v>2</v>
      </c>
      <c r="J3429" s="3">
        <v>4</v>
      </c>
      <c r="K3429" s="3">
        <v>1</v>
      </c>
      <c r="N3429" s="3">
        <v>7</v>
      </c>
      <c r="O3429" s="3">
        <v>3</v>
      </c>
      <c r="P3429" s="3">
        <v>3</v>
      </c>
      <c r="Q3429" s="3">
        <v>5</v>
      </c>
      <c r="R3429" s="3">
        <v>4</v>
      </c>
      <c r="S3429" s="3">
        <v>2</v>
      </c>
      <c r="T3429" s="3">
        <v>1</v>
      </c>
      <c r="W3429" s="1">
        <f t="shared" si="322"/>
        <v>2.875</v>
      </c>
      <c r="X3429" s="17">
        <f>IFERROR(Z3429/AB3429,0)</f>
        <v>2.7777777777777777</v>
      </c>
      <c r="Y3429" s="3">
        <f>SUBTOTAL(109,I3429:V3429)</f>
        <v>32</v>
      </c>
      <c r="Z3429" s="3">
        <f>Y3429-N3429</f>
        <v>25</v>
      </c>
      <c r="AA3429" s="3">
        <f t="shared" si="323"/>
        <v>10</v>
      </c>
      <c r="AB3429" s="3">
        <f>COUNTA(I3429:V3429)-COUNTA(N3429)</f>
        <v>9</v>
      </c>
      <c r="AC3429" s="74">
        <f t="array" ref="AC3429">AVERAGE(IF((COLUMN(I3429:V3429)&lt;&gt;COLUMN(N3429)), I3429:V3429))</f>
        <v>1.9230769230769231</v>
      </c>
    </row>
    <row r="3430" spans="1:29" x14ac:dyDescent="0.35">
      <c r="A3430" t="s">
        <v>4854</v>
      </c>
      <c r="B3430" t="s">
        <v>593</v>
      </c>
      <c r="C3430" t="s">
        <v>1421</v>
      </c>
      <c r="D3430" s="1">
        <v>2.2857142857142856</v>
      </c>
      <c r="E3430" s="2">
        <f t="shared" si="318"/>
        <v>1</v>
      </c>
      <c r="F3430" s="2">
        <f t="shared" si="319"/>
        <v>1.3333333333333333</v>
      </c>
      <c r="G3430" s="2">
        <f t="shared" si="320"/>
        <v>2</v>
      </c>
      <c r="H3430" s="2">
        <f t="shared" si="321"/>
        <v>1.8333333333333333</v>
      </c>
      <c r="I3430" s="3">
        <v>3</v>
      </c>
      <c r="J3430" s="3">
        <v>3</v>
      </c>
      <c r="L3430" s="3">
        <v>1</v>
      </c>
      <c r="N3430" s="3">
        <v>6</v>
      </c>
      <c r="O3430" s="3">
        <v>4</v>
      </c>
      <c r="P3430" s="3">
        <v>3</v>
      </c>
      <c r="Q3430" s="3">
        <v>1</v>
      </c>
      <c r="R3430" s="3">
        <v>1</v>
      </c>
      <c r="S3430" s="3">
        <v>3</v>
      </c>
      <c r="W3430" s="1">
        <f t="shared" si="322"/>
        <v>2.2857142857142856</v>
      </c>
      <c r="X3430" s="17">
        <f>IFERROR(Z3430/AB3430,0)</f>
        <v>2.375</v>
      </c>
      <c r="Y3430" s="3">
        <f>SUBTOTAL(109,I3430:V3430)</f>
        <v>25</v>
      </c>
      <c r="Z3430" s="3">
        <f>Y3430-N3430</f>
        <v>19</v>
      </c>
      <c r="AA3430" s="3">
        <f t="shared" si="323"/>
        <v>9</v>
      </c>
      <c r="AB3430" s="3">
        <f>COUNTA(I3430:V3430)-COUNTA(N3430)</f>
        <v>8</v>
      </c>
      <c r="AC3430" s="74">
        <f t="array" ref="AC3430">AVERAGE(IF((COLUMN(I3430:V3430)&lt;&gt;COLUMN(N3430)), I3430:V3430))</f>
        <v>1.4615384615384615</v>
      </c>
    </row>
    <row r="3431" spans="1:29" x14ac:dyDescent="0.35">
      <c r="A3431" t="s">
        <v>4855</v>
      </c>
      <c r="B3431" t="s">
        <v>4856</v>
      </c>
      <c r="C3431" t="s">
        <v>1421</v>
      </c>
      <c r="D3431" s="1">
        <v>1.3333333333333333</v>
      </c>
      <c r="E3431" s="2">
        <f t="shared" si="318"/>
        <v>0.33333333333333331</v>
      </c>
      <c r="F3431" s="2">
        <f t="shared" si="319"/>
        <v>0.83333333333333337</v>
      </c>
      <c r="G3431" s="2">
        <f t="shared" si="320"/>
        <v>0.77777777777777779</v>
      </c>
      <c r="H3431" s="2">
        <f t="shared" si="321"/>
        <v>0.66666666666666663</v>
      </c>
      <c r="J3431" s="3">
        <v>1</v>
      </c>
      <c r="N3431" s="3">
        <v>1</v>
      </c>
      <c r="O3431" s="3">
        <v>1</v>
      </c>
      <c r="P3431" s="3">
        <v>3</v>
      </c>
      <c r="R3431" s="3">
        <v>1</v>
      </c>
      <c r="S3431" s="3">
        <v>1</v>
      </c>
      <c r="V3431" s="3">
        <v>1</v>
      </c>
      <c r="W3431" s="1">
        <f t="shared" si="322"/>
        <v>1.3333333333333333</v>
      </c>
      <c r="X3431" s="17">
        <f>IFERROR(Z3431/AB3431,0)</f>
        <v>1.3333333333333333</v>
      </c>
      <c r="Y3431" s="3">
        <f>SUBTOTAL(109,I3431:V3431)</f>
        <v>9</v>
      </c>
      <c r="Z3431" s="3">
        <f>Y3431-N3431</f>
        <v>8</v>
      </c>
      <c r="AA3431" s="3">
        <f t="shared" si="323"/>
        <v>7</v>
      </c>
      <c r="AB3431" s="3">
        <f>COUNTA(I3431:V3431)-COUNTA(N3431)</f>
        <v>6</v>
      </c>
      <c r="AC3431" s="74">
        <f t="array" ref="AC3431">AVERAGE(IF((COLUMN(I3431:V3431)&lt;&gt;COLUMN(N3431)), I3431:V3431))</f>
        <v>0.61538461538461542</v>
      </c>
    </row>
    <row r="3432" spans="1:29" x14ac:dyDescent="0.35">
      <c r="A3432" t="s">
        <v>4857</v>
      </c>
      <c r="B3432" t="s">
        <v>4858</v>
      </c>
      <c r="C3432" t="s">
        <v>1421</v>
      </c>
      <c r="D3432" s="1">
        <v>1</v>
      </c>
      <c r="E3432" s="2">
        <f t="shared" si="318"/>
        <v>0.33333333333333331</v>
      </c>
      <c r="F3432" s="2">
        <f t="shared" si="319"/>
        <v>0.33333333333333331</v>
      </c>
      <c r="G3432" s="2">
        <f t="shared" si="320"/>
        <v>0.22222222222222221</v>
      </c>
      <c r="H3432" s="2">
        <f t="shared" si="321"/>
        <v>0.16666666666666666</v>
      </c>
      <c r="R3432" s="3">
        <v>1</v>
      </c>
      <c r="S3432" s="3">
        <v>1</v>
      </c>
      <c r="W3432" s="1">
        <f t="shared" si="322"/>
        <v>1</v>
      </c>
      <c r="X3432" s="17">
        <f>IFERROR(Z3432/AB3432,0)</f>
        <v>1</v>
      </c>
      <c r="Y3432" s="3">
        <f>SUBTOTAL(109,I3432:V3432)</f>
        <v>2</v>
      </c>
      <c r="Z3432" s="3">
        <f>Y3432-N3432</f>
        <v>2</v>
      </c>
      <c r="AA3432" s="3">
        <f t="shared" si="323"/>
        <v>2</v>
      </c>
      <c r="AB3432" s="3">
        <f>COUNTA(I3432:V3432)-COUNTA(N3432)</f>
        <v>2</v>
      </c>
      <c r="AC3432" s="74">
        <f t="array" ref="AC3432">AVERAGE(IF((COLUMN(I3432:V3432)&lt;&gt;COLUMN(N3432)), I3432:V3432))</f>
        <v>0.15384615384615385</v>
      </c>
    </row>
    <row r="3433" spans="1:29" x14ac:dyDescent="0.35">
      <c r="A3433" t="s">
        <v>4859</v>
      </c>
      <c r="B3433" t="s">
        <v>827</v>
      </c>
      <c r="C3433" t="s">
        <v>1421</v>
      </c>
      <c r="D3433" s="1">
        <v>4.125</v>
      </c>
      <c r="E3433" s="2">
        <f t="shared" si="318"/>
        <v>1.6666666666666667</v>
      </c>
      <c r="F3433" s="2">
        <f t="shared" si="319"/>
        <v>3.5</v>
      </c>
      <c r="G3433" s="2">
        <f t="shared" si="320"/>
        <v>4.2222222222222223</v>
      </c>
      <c r="H3433" s="2">
        <f t="shared" si="321"/>
        <v>3.6666666666666665</v>
      </c>
      <c r="I3433" s="3">
        <v>9</v>
      </c>
      <c r="J3433" s="3">
        <v>4</v>
      </c>
      <c r="L3433" s="3">
        <v>2</v>
      </c>
      <c r="N3433" s="3">
        <v>11</v>
      </c>
      <c r="O3433" s="3">
        <v>6</v>
      </c>
      <c r="P3433" s="3">
        <v>6</v>
      </c>
      <c r="Q3433" s="3">
        <v>5</v>
      </c>
      <c r="R3433" s="3">
        <v>5</v>
      </c>
      <c r="S3433" s="3">
        <v>4</v>
      </c>
      <c r="T3433" s="3">
        <v>1</v>
      </c>
      <c r="W3433" s="1">
        <f t="shared" si="322"/>
        <v>4.125</v>
      </c>
      <c r="X3433" s="17">
        <f>IFERROR(Z3433/AB3433,0)</f>
        <v>4.666666666666667</v>
      </c>
      <c r="Y3433" s="3">
        <f>SUBTOTAL(109,I3433:V3433)</f>
        <v>53</v>
      </c>
      <c r="Z3433" s="3">
        <f>Y3433-N3433</f>
        <v>42</v>
      </c>
      <c r="AA3433" s="3">
        <f t="shared" si="323"/>
        <v>10</v>
      </c>
      <c r="AB3433" s="3">
        <f>COUNTA(I3433:V3433)-COUNTA(N3433)</f>
        <v>9</v>
      </c>
      <c r="AC3433" s="74">
        <f t="array" ref="AC3433">AVERAGE(IF((COLUMN(I3433:V3433)&lt;&gt;COLUMN(N3433)), I3433:V3433))</f>
        <v>3.2307692307692308</v>
      </c>
    </row>
    <row r="3434" spans="1:29" x14ac:dyDescent="0.35">
      <c r="A3434" t="s">
        <v>4860</v>
      </c>
      <c r="B3434" t="s">
        <v>4861</v>
      </c>
      <c r="C3434" t="s">
        <v>1421</v>
      </c>
      <c r="D3434" s="1">
        <v>1.8571428571428572</v>
      </c>
      <c r="E3434" s="2">
        <f t="shared" si="318"/>
        <v>0.33333333333333331</v>
      </c>
      <c r="F3434" s="2">
        <f t="shared" si="319"/>
        <v>1.3333333333333333</v>
      </c>
      <c r="G3434" s="2">
        <f t="shared" si="320"/>
        <v>1.3333333333333333</v>
      </c>
      <c r="H3434" s="2">
        <f t="shared" si="321"/>
        <v>1.25</v>
      </c>
      <c r="I3434" s="3">
        <v>3</v>
      </c>
      <c r="J3434" s="3">
        <v>2</v>
      </c>
      <c r="L3434" s="3">
        <v>1</v>
      </c>
      <c r="N3434" s="3">
        <v>4</v>
      </c>
      <c r="P3434" s="3">
        <v>1</v>
      </c>
      <c r="Q3434" s="3">
        <v>3</v>
      </c>
      <c r="R3434" s="3">
        <v>3</v>
      </c>
      <c r="S3434" s="3">
        <v>1</v>
      </c>
      <c r="V3434" s="3">
        <v>2</v>
      </c>
      <c r="W3434" s="1">
        <f t="shared" si="322"/>
        <v>1.8571428571428572</v>
      </c>
      <c r="X3434" s="17">
        <f>IFERROR(Z3434/AB3434,0)</f>
        <v>2</v>
      </c>
      <c r="Y3434" s="3">
        <f>SUBTOTAL(109,I3434:V3434)</f>
        <v>20</v>
      </c>
      <c r="Z3434" s="3">
        <f>Y3434-N3434</f>
        <v>16</v>
      </c>
      <c r="AA3434" s="3">
        <f t="shared" si="323"/>
        <v>9</v>
      </c>
      <c r="AB3434" s="3">
        <f>COUNTA(I3434:V3434)-COUNTA(N3434)</f>
        <v>8</v>
      </c>
      <c r="AC3434" s="74">
        <f t="array" ref="AC3434">AVERAGE(IF((COLUMN(I3434:V3434)&lt;&gt;COLUMN(N3434)), I3434:V3434))</f>
        <v>1.2307692307692308</v>
      </c>
    </row>
    <row r="3435" spans="1:29" x14ac:dyDescent="0.35">
      <c r="A3435" t="s">
        <v>4862</v>
      </c>
      <c r="B3435" t="s">
        <v>4863</v>
      </c>
      <c r="C3435" t="s">
        <v>1421</v>
      </c>
      <c r="D3435" s="1">
        <v>4.0999999999999996</v>
      </c>
      <c r="E3435" s="2">
        <f t="shared" si="318"/>
        <v>1.3333333333333333</v>
      </c>
      <c r="F3435" s="2">
        <f t="shared" si="319"/>
        <v>3.1666666666666665</v>
      </c>
      <c r="G3435" s="2">
        <f t="shared" si="320"/>
        <v>4.5555555555555554</v>
      </c>
      <c r="H3435" s="2">
        <f t="shared" si="321"/>
        <v>4.166666666666667</v>
      </c>
      <c r="I3435" s="3">
        <v>6</v>
      </c>
      <c r="J3435" s="3">
        <v>7</v>
      </c>
      <c r="L3435" s="3">
        <v>2</v>
      </c>
      <c r="M3435" s="3">
        <v>5</v>
      </c>
      <c r="N3435" s="3">
        <v>9</v>
      </c>
      <c r="O3435" s="3">
        <v>8</v>
      </c>
      <c r="P3435" s="3">
        <v>4</v>
      </c>
      <c r="Q3435" s="3">
        <v>3</v>
      </c>
      <c r="R3435" s="3">
        <v>8</v>
      </c>
      <c r="S3435" s="3">
        <v>2</v>
      </c>
      <c r="T3435" s="3">
        <v>1</v>
      </c>
      <c r="U3435" s="3">
        <v>1</v>
      </c>
      <c r="W3435" s="1">
        <f t="shared" si="322"/>
        <v>4.0999999999999996</v>
      </c>
      <c r="X3435" s="17">
        <f>IFERROR(Z3435/AB3435,0)</f>
        <v>4.2727272727272725</v>
      </c>
      <c r="Y3435" s="3">
        <f>SUBTOTAL(109,I3435:V3435)</f>
        <v>56</v>
      </c>
      <c r="Z3435" s="3">
        <f>Y3435-N3435</f>
        <v>47</v>
      </c>
      <c r="AA3435" s="3">
        <f t="shared" si="323"/>
        <v>12</v>
      </c>
      <c r="AB3435" s="3">
        <f>COUNTA(I3435:V3435)-COUNTA(N3435)</f>
        <v>11</v>
      </c>
      <c r="AC3435" s="74">
        <f t="array" ref="AC3435">AVERAGE(IF((COLUMN(I3435:V3435)&lt;&gt;COLUMN(N3435)), I3435:V3435))</f>
        <v>3.6153846153846154</v>
      </c>
    </row>
    <row r="3436" spans="1:29" x14ac:dyDescent="0.35">
      <c r="A3436" t="s">
        <v>4864</v>
      </c>
      <c r="B3436" t="s">
        <v>4865</v>
      </c>
      <c r="C3436" t="s">
        <v>1421</v>
      </c>
      <c r="D3436" s="1">
        <v>1</v>
      </c>
      <c r="E3436" s="2">
        <f t="shared" si="318"/>
        <v>0.33333333333333331</v>
      </c>
      <c r="F3436" s="2">
        <f t="shared" si="319"/>
        <v>0.33333333333333331</v>
      </c>
      <c r="G3436" s="2">
        <f t="shared" si="320"/>
        <v>0.22222222222222221</v>
      </c>
      <c r="H3436" s="2">
        <f t="shared" si="321"/>
        <v>0.16666666666666666</v>
      </c>
      <c r="R3436" s="3">
        <v>1</v>
      </c>
      <c r="S3436" s="3">
        <v>1</v>
      </c>
      <c r="W3436" s="1">
        <f t="shared" si="322"/>
        <v>1</v>
      </c>
      <c r="X3436" s="17">
        <f>IFERROR(Z3436/AB3436,0)</f>
        <v>1</v>
      </c>
      <c r="Y3436" s="3">
        <f>SUBTOTAL(109,I3436:V3436)</f>
        <v>2</v>
      </c>
      <c r="Z3436" s="3">
        <f>Y3436-N3436</f>
        <v>2</v>
      </c>
      <c r="AA3436" s="3">
        <f t="shared" si="323"/>
        <v>2</v>
      </c>
      <c r="AB3436" s="3">
        <f>COUNTA(I3436:V3436)-COUNTA(N3436)</f>
        <v>2</v>
      </c>
      <c r="AC3436" s="74">
        <f t="array" ref="AC3436">AVERAGE(IF((COLUMN(I3436:V3436)&lt;&gt;COLUMN(N3436)), I3436:V3436))</f>
        <v>0.15384615384615385</v>
      </c>
    </row>
    <row r="3437" spans="1:29" x14ac:dyDescent="0.35">
      <c r="A3437" t="s">
        <v>4866</v>
      </c>
      <c r="B3437" t="s">
        <v>4867</v>
      </c>
      <c r="C3437" t="s">
        <v>1421</v>
      </c>
      <c r="D3437" s="1">
        <v>1.3</v>
      </c>
      <c r="E3437" s="2">
        <f t="shared" si="318"/>
        <v>0.66666666666666663</v>
      </c>
      <c r="F3437" s="2">
        <f t="shared" si="319"/>
        <v>1.3333333333333333</v>
      </c>
      <c r="G3437" s="2">
        <f t="shared" si="320"/>
        <v>1.2222222222222223</v>
      </c>
      <c r="H3437" s="2">
        <f t="shared" si="321"/>
        <v>1.0833333333333333</v>
      </c>
      <c r="I3437" s="3">
        <v>2</v>
      </c>
      <c r="J3437" s="3">
        <v>1</v>
      </c>
      <c r="L3437" s="3">
        <v>1</v>
      </c>
      <c r="M3437" s="3">
        <v>1</v>
      </c>
      <c r="N3437" s="3">
        <v>1</v>
      </c>
      <c r="O3437" s="3">
        <v>1</v>
      </c>
      <c r="P3437" s="3">
        <v>2</v>
      </c>
      <c r="Q3437" s="3">
        <v>1</v>
      </c>
      <c r="R3437" s="3">
        <v>3</v>
      </c>
      <c r="S3437" s="3">
        <v>1</v>
      </c>
      <c r="T3437" s="3">
        <v>1</v>
      </c>
      <c r="V3437" s="3">
        <v>1</v>
      </c>
      <c r="W3437" s="1">
        <f t="shared" si="322"/>
        <v>1.3</v>
      </c>
      <c r="X3437" s="17">
        <f>IFERROR(Z3437/AB3437,0)</f>
        <v>1.3636363636363635</v>
      </c>
      <c r="Y3437" s="3">
        <f>SUBTOTAL(109,I3437:V3437)</f>
        <v>16</v>
      </c>
      <c r="Z3437" s="3">
        <f>Y3437-N3437</f>
        <v>15</v>
      </c>
      <c r="AA3437" s="3">
        <f t="shared" si="323"/>
        <v>12</v>
      </c>
      <c r="AB3437" s="3">
        <f>COUNTA(I3437:V3437)-COUNTA(N3437)</f>
        <v>11</v>
      </c>
      <c r="AC3437" s="74">
        <f t="array" ref="AC3437">AVERAGE(IF((COLUMN(I3437:V3437)&lt;&gt;COLUMN(N3437)), I3437:V3437))</f>
        <v>1.1538461538461537</v>
      </c>
    </row>
    <row r="3438" spans="1:29" x14ac:dyDescent="0.35">
      <c r="A3438" t="s">
        <v>4868</v>
      </c>
      <c r="B3438" t="s">
        <v>4869</v>
      </c>
      <c r="C3438" t="s">
        <v>1421</v>
      </c>
      <c r="D3438" s="1">
        <v>1</v>
      </c>
      <c r="E3438" s="2">
        <f t="shared" si="318"/>
        <v>0.33333333333333331</v>
      </c>
      <c r="F3438" s="2">
        <f t="shared" si="319"/>
        <v>0.16666666666666666</v>
      </c>
      <c r="G3438" s="2">
        <f t="shared" si="320"/>
        <v>0.22222222222222221</v>
      </c>
      <c r="H3438" s="2">
        <f t="shared" si="321"/>
        <v>0.16666666666666666</v>
      </c>
      <c r="I3438" s="3">
        <v>1</v>
      </c>
      <c r="O3438" s="3">
        <v>1</v>
      </c>
      <c r="S3438" s="3">
        <v>1</v>
      </c>
      <c r="W3438" s="1">
        <f t="shared" si="322"/>
        <v>1</v>
      </c>
      <c r="X3438" s="17">
        <f>IFERROR(Z3438/AB3438,0)</f>
        <v>1</v>
      </c>
      <c r="Y3438" s="3">
        <f>SUBTOTAL(109,I3438:V3438)</f>
        <v>3</v>
      </c>
      <c r="Z3438" s="3">
        <f>Y3438-N3438</f>
        <v>3</v>
      </c>
      <c r="AA3438" s="3">
        <f t="shared" si="323"/>
        <v>3</v>
      </c>
      <c r="AB3438" s="3">
        <f>COUNTA(I3438:V3438)-COUNTA(N3438)</f>
        <v>3</v>
      </c>
      <c r="AC3438" s="74">
        <f t="array" ref="AC3438">AVERAGE(IF((COLUMN(I3438:V3438)&lt;&gt;COLUMN(N3438)), I3438:V3438))</f>
        <v>0.23076923076923078</v>
      </c>
    </row>
    <row r="3439" spans="1:29" x14ac:dyDescent="0.35">
      <c r="A3439" t="s">
        <v>4870</v>
      </c>
      <c r="B3439" t="s">
        <v>794</v>
      </c>
      <c r="C3439" t="s">
        <v>1421</v>
      </c>
      <c r="D3439" s="1">
        <v>1.4</v>
      </c>
      <c r="E3439" s="2">
        <f t="shared" si="318"/>
        <v>0.33333333333333331</v>
      </c>
      <c r="F3439" s="2">
        <f t="shared" si="319"/>
        <v>1</v>
      </c>
      <c r="G3439" s="2">
        <f t="shared" si="320"/>
        <v>0.77777777777777779</v>
      </c>
      <c r="H3439" s="2">
        <f t="shared" si="321"/>
        <v>0.58333333333333337</v>
      </c>
      <c r="O3439" s="3">
        <v>1</v>
      </c>
      <c r="P3439" s="3">
        <v>1</v>
      </c>
      <c r="Q3439" s="3">
        <v>1</v>
      </c>
      <c r="R3439" s="3">
        <v>3</v>
      </c>
      <c r="S3439" s="3">
        <v>1</v>
      </c>
      <c r="W3439" s="1">
        <f t="shared" si="322"/>
        <v>1.4</v>
      </c>
      <c r="X3439" s="17">
        <f>IFERROR(Z3439/AB3439,0)</f>
        <v>1.4</v>
      </c>
      <c r="Y3439" s="3">
        <f>SUBTOTAL(109,I3439:V3439)</f>
        <v>7</v>
      </c>
      <c r="Z3439" s="3">
        <f>Y3439-N3439</f>
        <v>7</v>
      </c>
      <c r="AA3439" s="3">
        <f t="shared" si="323"/>
        <v>5</v>
      </c>
      <c r="AB3439" s="3">
        <f>COUNTA(I3439:V3439)-COUNTA(N3439)</f>
        <v>5</v>
      </c>
      <c r="AC3439" s="74">
        <f t="array" ref="AC3439">AVERAGE(IF((COLUMN(I3439:V3439)&lt;&gt;COLUMN(N3439)), I3439:V3439))</f>
        <v>0.53846153846153844</v>
      </c>
    </row>
    <row r="3440" spans="1:29" x14ac:dyDescent="0.35">
      <c r="A3440" t="s">
        <v>4871</v>
      </c>
      <c r="B3440" t="s">
        <v>4872</v>
      </c>
      <c r="C3440" t="s">
        <v>1421</v>
      </c>
      <c r="D3440" s="1">
        <v>1.8333333333333333</v>
      </c>
      <c r="E3440" s="2">
        <f t="shared" si="318"/>
        <v>0.33333333333333331</v>
      </c>
      <c r="F3440" s="2">
        <f t="shared" si="319"/>
        <v>0.5</v>
      </c>
      <c r="G3440" s="2">
        <f t="shared" si="320"/>
        <v>1.3333333333333333</v>
      </c>
      <c r="H3440" s="2">
        <f t="shared" si="321"/>
        <v>1.25</v>
      </c>
      <c r="I3440" s="3">
        <v>2</v>
      </c>
      <c r="J3440" s="3">
        <v>2</v>
      </c>
      <c r="L3440" s="3">
        <v>1</v>
      </c>
      <c r="N3440" s="3">
        <v>4</v>
      </c>
      <c r="O3440" s="3">
        <v>5</v>
      </c>
      <c r="Q3440" s="3">
        <v>1</v>
      </c>
      <c r="R3440" s="3">
        <v>1</v>
      </c>
      <c r="S3440" s="3">
        <v>1</v>
      </c>
      <c r="W3440" s="1">
        <f t="shared" si="322"/>
        <v>1.8333333333333333</v>
      </c>
      <c r="X3440" s="17">
        <f>IFERROR(Z3440/AB3440,0)</f>
        <v>1.8571428571428572</v>
      </c>
      <c r="Y3440" s="3">
        <f>SUBTOTAL(109,I3440:V3440)</f>
        <v>17</v>
      </c>
      <c r="Z3440" s="3">
        <f>Y3440-N3440</f>
        <v>13</v>
      </c>
      <c r="AA3440" s="3">
        <f t="shared" si="323"/>
        <v>8</v>
      </c>
      <c r="AB3440" s="3">
        <f>COUNTA(I3440:V3440)-COUNTA(N3440)</f>
        <v>7</v>
      </c>
      <c r="AC3440" s="74">
        <f t="array" ref="AC3440">AVERAGE(IF((COLUMN(I3440:V3440)&lt;&gt;COLUMN(N3440)), I3440:V3440))</f>
        <v>1</v>
      </c>
    </row>
    <row r="3441" spans="1:29" x14ac:dyDescent="0.35">
      <c r="A3441" t="s">
        <v>4873</v>
      </c>
      <c r="B3441" t="s">
        <v>4874</v>
      </c>
      <c r="C3441" t="s">
        <v>1421</v>
      </c>
      <c r="D3441" s="1">
        <v>3.25</v>
      </c>
      <c r="E3441" s="2">
        <f t="shared" si="318"/>
        <v>1</v>
      </c>
      <c r="F3441" s="2">
        <f t="shared" si="319"/>
        <v>0.83333333333333337</v>
      </c>
      <c r="G3441" s="2">
        <f t="shared" si="320"/>
        <v>2</v>
      </c>
      <c r="H3441" s="2">
        <f t="shared" si="321"/>
        <v>1.5</v>
      </c>
      <c r="I3441" s="3">
        <v>2</v>
      </c>
      <c r="N3441" s="3">
        <v>5</v>
      </c>
      <c r="O3441" s="3">
        <v>8</v>
      </c>
      <c r="P3441" s="3">
        <v>2</v>
      </c>
      <c r="S3441" s="3">
        <v>2</v>
      </c>
      <c r="T3441" s="3">
        <v>1</v>
      </c>
      <c r="W3441" s="1">
        <f t="shared" si="322"/>
        <v>3.25</v>
      </c>
      <c r="X3441" s="17">
        <f>IFERROR(Z3441/AB3441,0)</f>
        <v>3</v>
      </c>
      <c r="Y3441" s="3">
        <f>SUBTOTAL(109,I3441:V3441)</f>
        <v>20</v>
      </c>
      <c r="Z3441" s="3">
        <f>Y3441-N3441</f>
        <v>15</v>
      </c>
      <c r="AA3441" s="3">
        <f t="shared" si="323"/>
        <v>6</v>
      </c>
      <c r="AB3441" s="3">
        <f>COUNTA(I3441:V3441)-COUNTA(N3441)</f>
        <v>5</v>
      </c>
      <c r="AC3441" s="74">
        <f t="array" ref="AC3441">AVERAGE(IF((COLUMN(I3441:V3441)&lt;&gt;COLUMN(N3441)), I3441:V3441))</f>
        <v>1.1538461538461537</v>
      </c>
    </row>
    <row r="3442" spans="1:29" x14ac:dyDescent="0.35">
      <c r="A3442" t="s">
        <v>4875</v>
      </c>
      <c r="B3442" t="s">
        <v>4876</v>
      </c>
      <c r="C3442" t="s">
        <v>1421</v>
      </c>
      <c r="D3442" s="1">
        <v>2.75</v>
      </c>
      <c r="E3442" s="2">
        <f t="shared" si="318"/>
        <v>0.33333333333333331</v>
      </c>
      <c r="F3442" s="2">
        <f t="shared" si="319"/>
        <v>1.8333333333333333</v>
      </c>
      <c r="G3442" s="2">
        <f t="shared" si="320"/>
        <v>2.4444444444444446</v>
      </c>
      <c r="H3442" s="2">
        <f t="shared" si="321"/>
        <v>2.0833333333333335</v>
      </c>
      <c r="I3442" s="3">
        <v>6</v>
      </c>
      <c r="J3442" s="3">
        <v>3</v>
      </c>
      <c r="M3442" s="3">
        <v>1</v>
      </c>
      <c r="N3442" s="3">
        <v>4</v>
      </c>
      <c r="O3442" s="3">
        <v>6</v>
      </c>
      <c r="P3442" s="3">
        <v>4</v>
      </c>
      <c r="Q3442" s="3">
        <v>2</v>
      </c>
      <c r="R3442" s="3">
        <v>4</v>
      </c>
      <c r="S3442" s="3">
        <v>1</v>
      </c>
      <c r="V3442" s="3">
        <v>1</v>
      </c>
      <c r="W3442" s="1">
        <f t="shared" si="322"/>
        <v>2.75</v>
      </c>
      <c r="X3442" s="17">
        <f>IFERROR(Z3442/AB3442,0)</f>
        <v>3.1111111111111112</v>
      </c>
      <c r="Y3442" s="3">
        <f>SUBTOTAL(109,I3442:V3442)</f>
        <v>32</v>
      </c>
      <c r="Z3442" s="3">
        <f>Y3442-N3442</f>
        <v>28</v>
      </c>
      <c r="AA3442" s="3">
        <f t="shared" si="323"/>
        <v>10</v>
      </c>
      <c r="AB3442" s="3">
        <f>COUNTA(I3442:V3442)-COUNTA(N3442)</f>
        <v>9</v>
      </c>
      <c r="AC3442" s="74">
        <f t="array" ref="AC3442">AVERAGE(IF((COLUMN(I3442:V3442)&lt;&gt;COLUMN(N3442)), I3442:V3442))</f>
        <v>2.1538461538461537</v>
      </c>
    </row>
    <row r="3443" spans="1:29" x14ac:dyDescent="0.35">
      <c r="A3443" t="s">
        <v>4877</v>
      </c>
      <c r="B3443" t="s">
        <v>814</v>
      </c>
      <c r="C3443" t="s">
        <v>1421</v>
      </c>
      <c r="D3443" s="1">
        <v>1.8333333333333333</v>
      </c>
      <c r="E3443" s="2">
        <f t="shared" si="318"/>
        <v>0.33333333333333331</v>
      </c>
      <c r="F3443" s="2">
        <f t="shared" si="319"/>
        <v>1</v>
      </c>
      <c r="G3443" s="2">
        <f t="shared" si="320"/>
        <v>1</v>
      </c>
      <c r="H3443" s="2">
        <f t="shared" si="321"/>
        <v>1</v>
      </c>
      <c r="J3443" s="3">
        <v>3</v>
      </c>
      <c r="N3443" s="3">
        <v>1</v>
      </c>
      <c r="O3443" s="3">
        <v>2</v>
      </c>
      <c r="P3443" s="3">
        <v>1</v>
      </c>
      <c r="Q3443" s="3">
        <v>2</v>
      </c>
      <c r="R3443" s="3">
        <v>2</v>
      </c>
      <c r="S3443" s="3">
        <v>1</v>
      </c>
      <c r="W3443" s="1">
        <f t="shared" si="322"/>
        <v>1.8333333333333333</v>
      </c>
      <c r="X3443" s="17">
        <f>IFERROR(Z3443/AB3443,0)</f>
        <v>1.8333333333333333</v>
      </c>
      <c r="Y3443" s="3">
        <f>SUBTOTAL(109,I3443:V3443)</f>
        <v>12</v>
      </c>
      <c r="Z3443" s="3">
        <f>Y3443-N3443</f>
        <v>11</v>
      </c>
      <c r="AA3443" s="3">
        <f t="shared" si="323"/>
        <v>7</v>
      </c>
      <c r="AB3443" s="3">
        <f>COUNTA(I3443:V3443)-COUNTA(N3443)</f>
        <v>6</v>
      </c>
      <c r="AC3443" s="74">
        <f t="array" ref="AC3443">AVERAGE(IF((COLUMN(I3443:V3443)&lt;&gt;COLUMN(N3443)), I3443:V3443))</f>
        <v>0.84615384615384615</v>
      </c>
    </row>
    <row r="3444" spans="1:29" x14ac:dyDescent="0.35">
      <c r="A3444" t="s">
        <v>4878</v>
      </c>
      <c r="B3444" t="s">
        <v>853</v>
      </c>
      <c r="C3444" t="s">
        <v>1421</v>
      </c>
      <c r="D3444" s="1">
        <v>3.1428571428571428</v>
      </c>
      <c r="E3444" s="2">
        <f t="shared" si="318"/>
        <v>3</v>
      </c>
      <c r="F3444" s="2">
        <f t="shared" si="319"/>
        <v>3</v>
      </c>
      <c r="G3444" s="2">
        <f t="shared" si="320"/>
        <v>3.1111111111111112</v>
      </c>
      <c r="H3444" s="2">
        <f t="shared" si="321"/>
        <v>2.5</v>
      </c>
      <c r="I3444" s="3">
        <v>1</v>
      </c>
      <c r="L3444" s="3">
        <v>2</v>
      </c>
      <c r="M3444" s="3">
        <v>1</v>
      </c>
      <c r="N3444" s="3">
        <v>9</v>
      </c>
      <c r="Q3444" s="3">
        <v>3</v>
      </c>
      <c r="R3444" s="3">
        <v>6</v>
      </c>
      <c r="S3444" s="3">
        <v>8</v>
      </c>
      <c r="T3444" s="3">
        <v>1</v>
      </c>
      <c r="V3444" s="3">
        <v>1</v>
      </c>
      <c r="W3444" s="1">
        <f t="shared" si="322"/>
        <v>3.1428571428571428</v>
      </c>
      <c r="X3444" s="17">
        <f>IFERROR(Z3444/AB3444,0)</f>
        <v>2.875</v>
      </c>
      <c r="Y3444" s="3">
        <f>SUBTOTAL(109,I3444:V3444)</f>
        <v>32</v>
      </c>
      <c r="Z3444" s="3">
        <f>Y3444-N3444</f>
        <v>23</v>
      </c>
      <c r="AA3444" s="3">
        <f t="shared" si="323"/>
        <v>9</v>
      </c>
      <c r="AB3444" s="3">
        <f>COUNTA(I3444:V3444)-COUNTA(N3444)</f>
        <v>8</v>
      </c>
      <c r="AC3444" s="74">
        <f t="array" ref="AC3444">AVERAGE(IF((COLUMN(I3444:V3444)&lt;&gt;COLUMN(N3444)), I3444:V3444))</f>
        <v>1.7692307692307692</v>
      </c>
    </row>
    <row r="3445" spans="1:29" x14ac:dyDescent="0.35">
      <c r="A3445" t="s">
        <v>4879</v>
      </c>
      <c r="B3445" t="s">
        <v>4880</v>
      </c>
      <c r="C3445" t="s">
        <v>1421</v>
      </c>
      <c r="D3445" s="1">
        <v>1.2857142857142858</v>
      </c>
      <c r="E3445" s="2">
        <f t="shared" si="318"/>
        <v>0.66666666666666663</v>
      </c>
      <c r="F3445" s="2">
        <f t="shared" si="319"/>
        <v>0.66666666666666663</v>
      </c>
      <c r="G3445" s="2">
        <f t="shared" si="320"/>
        <v>0.77777777777777779</v>
      </c>
      <c r="H3445" s="2">
        <f t="shared" si="321"/>
        <v>0.75</v>
      </c>
      <c r="J3445" s="3">
        <v>1</v>
      </c>
      <c r="K3445" s="3">
        <v>1</v>
      </c>
      <c r="M3445" s="3">
        <v>1</v>
      </c>
      <c r="N3445" s="3">
        <v>1</v>
      </c>
      <c r="O3445" s="3">
        <v>1</v>
      </c>
      <c r="Q3445" s="3">
        <v>2</v>
      </c>
      <c r="S3445" s="3">
        <v>2</v>
      </c>
      <c r="V3445" s="3">
        <v>1</v>
      </c>
      <c r="W3445" s="1">
        <f t="shared" si="322"/>
        <v>1.2857142857142858</v>
      </c>
      <c r="X3445" s="17">
        <f>IFERROR(Z3445/AB3445,0)</f>
        <v>1.2857142857142858</v>
      </c>
      <c r="Y3445" s="3">
        <f>SUBTOTAL(109,I3445:V3445)</f>
        <v>10</v>
      </c>
      <c r="Z3445" s="3">
        <f>Y3445-N3445</f>
        <v>9</v>
      </c>
      <c r="AA3445" s="3">
        <f t="shared" si="323"/>
        <v>8</v>
      </c>
      <c r="AB3445" s="3">
        <f>COUNTA(I3445:V3445)-COUNTA(N3445)</f>
        <v>7</v>
      </c>
      <c r="AC3445" s="74">
        <f t="array" ref="AC3445">AVERAGE(IF((COLUMN(I3445:V3445)&lt;&gt;COLUMN(N3445)), I3445:V3445))</f>
        <v>0.69230769230769229</v>
      </c>
    </row>
    <row r="3446" spans="1:29" x14ac:dyDescent="0.35">
      <c r="A3446" t="s">
        <v>4881</v>
      </c>
      <c r="B3446" t="s">
        <v>895</v>
      </c>
      <c r="C3446" t="s">
        <v>1421</v>
      </c>
      <c r="D3446" s="1">
        <v>3.6</v>
      </c>
      <c r="E3446" s="2">
        <f t="shared" si="318"/>
        <v>3.3333333333333335</v>
      </c>
      <c r="F3446" s="2">
        <f t="shared" si="319"/>
        <v>4</v>
      </c>
      <c r="G3446" s="2">
        <f t="shared" si="320"/>
        <v>4.666666666666667</v>
      </c>
      <c r="H3446" s="2">
        <f t="shared" si="321"/>
        <v>4</v>
      </c>
      <c r="I3446" s="3">
        <v>4</v>
      </c>
      <c r="J3446" s="3">
        <v>4</v>
      </c>
      <c r="K3446" s="3">
        <v>1</v>
      </c>
      <c r="L3446" s="3">
        <v>1</v>
      </c>
      <c r="N3446" s="3">
        <v>13</v>
      </c>
      <c r="O3446" s="3">
        <v>5</v>
      </c>
      <c r="P3446" s="3">
        <v>4</v>
      </c>
      <c r="Q3446" s="3">
        <v>3</v>
      </c>
      <c r="R3446" s="3">
        <v>7</v>
      </c>
      <c r="S3446" s="3">
        <v>7</v>
      </c>
      <c r="T3446" s="3">
        <v>3</v>
      </c>
      <c r="V3446" s="3">
        <v>1</v>
      </c>
      <c r="W3446" s="1">
        <f t="shared" si="322"/>
        <v>3.6</v>
      </c>
      <c r="X3446" s="17">
        <f>IFERROR(Z3446/AB3446,0)</f>
        <v>3.6363636363636362</v>
      </c>
      <c r="Y3446" s="3">
        <f>SUBTOTAL(109,I3446:V3446)</f>
        <v>53</v>
      </c>
      <c r="Z3446" s="3">
        <f>Y3446-N3446</f>
        <v>40</v>
      </c>
      <c r="AA3446" s="3">
        <f t="shared" si="323"/>
        <v>12</v>
      </c>
      <c r="AB3446" s="3">
        <f>COUNTA(I3446:V3446)-COUNTA(N3446)</f>
        <v>11</v>
      </c>
      <c r="AC3446" s="74">
        <f t="array" ref="AC3446">AVERAGE(IF((COLUMN(I3446:V3446)&lt;&gt;COLUMN(N3446)), I3446:V3446))</f>
        <v>3.0769230769230771</v>
      </c>
    </row>
    <row r="3447" spans="1:29" x14ac:dyDescent="0.35">
      <c r="A3447" t="s">
        <v>4882</v>
      </c>
      <c r="B3447" t="s">
        <v>855</v>
      </c>
      <c r="C3447" t="s">
        <v>1421</v>
      </c>
      <c r="D3447" s="1">
        <v>3.8888888888888888</v>
      </c>
      <c r="E3447" s="2">
        <f t="shared" si="318"/>
        <v>3.3333333333333335</v>
      </c>
      <c r="F3447" s="2">
        <f t="shared" si="319"/>
        <v>3.8333333333333335</v>
      </c>
      <c r="G3447" s="2">
        <f t="shared" si="320"/>
        <v>3.7777777777777777</v>
      </c>
      <c r="H3447" s="2">
        <f t="shared" si="321"/>
        <v>3.3333333333333335</v>
      </c>
      <c r="I3447" s="3">
        <v>5</v>
      </c>
      <c r="J3447" s="3">
        <v>6</v>
      </c>
      <c r="N3447" s="3">
        <v>6</v>
      </c>
      <c r="O3447" s="3">
        <v>5</v>
      </c>
      <c r="P3447" s="3">
        <v>2</v>
      </c>
      <c r="Q3447" s="3">
        <v>3</v>
      </c>
      <c r="R3447" s="3">
        <v>8</v>
      </c>
      <c r="S3447" s="3">
        <v>7</v>
      </c>
      <c r="T3447" s="3">
        <v>2</v>
      </c>
      <c r="U3447" s="3">
        <v>1</v>
      </c>
      <c r="V3447" s="3">
        <v>1</v>
      </c>
      <c r="W3447" s="1">
        <f t="shared" si="322"/>
        <v>3.8888888888888888</v>
      </c>
      <c r="X3447" s="17">
        <f>IFERROR(Z3447/AB3447,0)</f>
        <v>4</v>
      </c>
      <c r="Y3447" s="3">
        <f>SUBTOTAL(109,I3447:V3447)</f>
        <v>46</v>
      </c>
      <c r="Z3447" s="3">
        <f>Y3447-N3447</f>
        <v>40</v>
      </c>
      <c r="AA3447" s="3">
        <f t="shared" si="323"/>
        <v>11</v>
      </c>
      <c r="AB3447" s="3">
        <f>COUNTA(I3447:V3447)-COUNTA(N3447)</f>
        <v>10</v>
      </c>
      <c r="AC3447" s="74">
        <f t="array" ref="AC3447">AVERAGE(IF((COLUMN(I3447:V3447)&lt;&gt;COLUMN(N3447)), I3447:V3447))</f>
        <v>3.0769230769230771</v>
      </c>
    </row>
    <row r="3448" spans="1:29" x14ac:dyDescent="0.35">
      <c r="A3448" t="s">
        <v>4883</v>
      </c>
      <c r="B3448" t="s">
        <v>851</v>
      </c>
      <c r="C3448" t="s">
        <v>1421</v>
      </c>
      <c r="D3448" s="1">
        <v>2.8</v>
      </c>
      <c r="E3448" s="2">
        <f t="shared" si="318"/>
        <v>0.66666666666666663</v>
      </c>
      <c r="F3448" s="2">
        <f t="shared" si="319"/>
        <v>1.1666666666666667</v>
      </c>
      <c r="G3448" s="2">
        <f t="shared" si="320"/>
        <v>2.7777777777777777</v>
      </c>
      <c r="H3448" s="2">
        <f t="shared" si="321"/>
        <v>3</v>
      </c>
      <c r="I3448" s="3">
        <v>36</v>
      </c>
      <c r="J3448" s="3">
        <v>1</v>
      </c>
      <c r="K3448" s="3">
        <v>2</v>
      </c>
      <c r="L3448" s="3">
        <v>8</v>
      </c>
      <c r="M3448" s="3">
        <v>1</v>
      </c>
      <c r="N3448" s="3">
        <v>12</v>
      </c>
      <c r="O3448" s="3">
        <v>5</v>
      </c>
      <c r="P3448" s="3">
        <v>1</v>
      </c>
      <c r="R3448" s="3">
        <v>4</v>
      </c>
      <c r="S3448" s="3">
        <v>1</v>
      </c>
      <c r="U3448" s="3">
        <v>1</v>
      </c>
      <c r="V3448" s="3">
        <v>4</v>
      </c>
      <c r="W3448" s="1">
        <f t="shared" si="322"/>
        <v>2.8</v>
      </c>
      <c r="X3448" s="17">
        <f>IFERROR(Z3448/AB3448,0)</f>
        <v>5.8181818181818183</v>
      </c>
      <c r="Y3448" s="3">
        <f>SUBTOTAL(109,I3448:V3448)</f>
        <v>76</v>
      </c>
      <c r="Z3448" s="3">
        <f>Y3448-N3448</f>
        <v>64</v>
      </c>
      <c r="AA3448" s="3">
        <f t="shared" si="323"/>
        <v>12</v>
      </c>
      <c r="AB3448" s="3">
        <f>COUNTA(I3448:V3448)-COUNTA(N3448)</f>
        <v>11</v>
      </c>
      <c r="AC3448" s="74">
        <f t="array" ref="AC3448">AVERAGE(IF((COLUMN(I3448:V3448)&lt;&gt;COLUMN(N3448)), I3448:V3448))</f>
        <v>4.9230769230769234</v>
      </c>
    </row>
    <row r="3449" spans="1:29" x14ac:dyDescent="0.35">
      <c r="A3449" t="s">
        <v>4884</v>
      </c>
      <c r="B3449" t="s">
        <v>808</v>
      </c>
      <c r="C3449" t="s">
        <v>1421</v>
      </c>
      <c r="D3449" s="1">
        <v>2.5714285714285716</v>
      </c>
      <c r="E3449" s="2">
        <f t="shared" si="318"/>
        <v>1</v>
      </c>
      <c r="F3449" s="2">
        <f t="shared" si="319"/>
        <v>2</v>
      </c>
      <c r="G3449" s="2">
        <f t="shared" si="320"/>
        <v>1.7777777777777777</v>
      </c>
      <c r="H3449" s="2">
        <f t="shared" si="321"/>
        <v>1.5</v>
      </c>
      <c r="I3449" s="3">
        <v>3</v>
      </c>
      <c r="J3449" s="3">
        <v>2</v>
      </c>
      <c r="M3449" s="3">
        <v>1</v>
      </c>
      <c r="N3449" s="3">
        <v>1</v>
      </c>
      <c r="O3449" s="3">
        <v>2</v>
      </c>
      <c r="P3449" s="3">
        <v>5</v>
      </c>
      <c r="Q3449" s="3">
        <v>4</v>
      </c>
      <c r="S3449" s="3">
        <v>3</v>
      </c>
      <c r="V3449" s="3">
        <v>1</v>
      </c>
      <c r="W3449" s="1">
        <f t="shared" si="322"/>
        <v>2.5714285714285716</v>
      </c>
      <c r="X3449" s="17">
        <f>IFERROR(Z3449/AB3449,0)</f>
        <v>2.625</v>
      </c>
      <c r="Y3449" s="3">
        <f>SUBTOTAL(109,I3449:V3449)</f>
        <v>22</v>
      </c>
      <c r="Z3449" s="3">
        <f>Y3449-N3449</f>
        <v>21</v>
      </c>
      <c r="AA3449" s="3">
        <f t="shared" si="323"/>
        <v>9</v>
      </c>
      <c r="AB3449" s="3">
        <f>COUNTA(I3449:V3449)-COUNTA(N3449)</f>
        <v>8</v>
      </c>
      <c r="AC3449" s="74">
        <f t="array" ref="AC3449">AVERAGE(IF((COLUMN(I3449:V3449)&lt;&gt;COLUMN(N3449)), I3449:V3449))</f>
        <v>1.6153846153846154</v>
      </c>
    </row>
    <row r="3450" spans="1:29" x14ac:dyDescent="0.35">
      <c r="A3450" t="s">
        <v>4885</v>
      </c>
      <c r="B3450" t="s">
        <v>4886</v>
      </c>
      <c r="C3450" t="s">
        <v>1421</v>
      </c>
      <c r="D3450" s="1">
        <v>2</v>
      </c>
      <c r="E3450" s="2">
        <f t="shared" si="318"/>
        <v>0.66666666666666663</v>
      </c>
      <c r="F3450" s="2">
        <f t="shared" si="319"/>
        <v>0.33333333333333331</v>
      </c>
      <c r="G3450" s="2">
        <f t="shared" si="320"/>
        <v>0.66666666666666663</v>
      </c>
      <c r="H3450" s="2">
        <f t="shared" si="321"/>
        <v>0.58333333333333337</v>
      </c>
      <c r="I3450" s="3">
        <v>3</v>
      </c>
      <c r="J3450" s="3">
        <v>1</v>
      </c>
      <c r="N3450" s="3">
        <v>1</v>
      </c>
      <c r="O3450" s="3">
        <v>3</v>
      </c>
      <c r="S3450" s="3">
        <v>2</v>
      </c>
      <c r="W3450" s="1">
        <f t="shared" si="322"/>
        <v>2</v>
      </c>
      <c r="X3450" s="17">
        <f>IFERROR(Z3450/AB3450,0)</f>
        <v>2.25</v>
      </c>
      <c r="Y3450" s="3">
        <f>SUBTOTAL(109,I3450:V3450)</f>
        <v>10</v>
      </c>
      <c r="Z3450" s="3">
        <f>Y3450-N3450</f>
        <v>9</v>
      </c>
      <c r="AA3450" s="3">
        <f t="shared" si="323"/>
        <v>5</v>
      </c>
      <c r="AB3450" s="3">
        <f>COUNTA(I3450:V3450)-COUNTA(N3450)</f>
        <v>4</v>
      </c>
      <c r="AC3450" s="74">
        <f t="array" ref="AC3450">AVERAGE(IF((COLUMN(I3450:V3450)&lt;&gt;COLUMN(N3450)), I3450:V3450))</f>
        <v>0.69230769230769229</v>
      </c>
    </row>
    <row r="3451" spans="1:29" x14ac:dyDescent="0.35">
      <c r="A3451" t="s">
        <v>4887</v>
      </c>
      <c r="B3451" t="s">
        <v>899</v>
      </c>
      <c r="C3451" t="s">
        <v>1421</v>
      </c>
      <c r="D3451" s="1">
        <v>4.75</v>
      </c>
      <c r="E3451" s="2">
        <f t="shared" si="318"/>
        <v>3.3333333333333335</v>
      </c>
      <c r="F3451" s="2">
        <f t="shared" si="319"/>
        <v>5.333333333333333</v>
      </c>
      <c r="G3451" s="2">
        <f t="shared" si="320"/>
        <v>7.5555555555555554</v>
      </c>
      <c r="H3451" s="2">
        <f t="shared" si="321"/>
        <v>6.5</v>
      </c>
      <c r="I3451" s="3">
        <v>9</v>
      </c>
      <c r="J3451" s="3">
        <v>7</v>
      </c>
      <c r="K3451" s="3">
        <v>2</v>
      </c>
      <c r="L3451" s="3">
        <v>1</v>
      </c>
      <c r="M3451" s="3">
        <v>3</v>
      </c>
      <c r="N3451" s="3">
        <v>23</v>
      </c>
      <c r="O3451" s="3">
        <v>10</v>
      </c>
      <c r="P3451" s="3">
        <v>8</v>
      </c>
      <c r="Q3451" s="3">
        <v>6</v>
      </c>
      <c r="R3451" s="3">
        <v>8</v>
      </c>
      <c r="S3451" s="3">
        <v>6</v>
      </c>
      <c r="T3451" s="3">
        <v>1</v>
      </c>
      <c r="U3451" s="3">
        <v>3</v>
      </c>
      <c r="V3451" s="3">
        <v>2</v>
      </c>
      <c r="W3451" s="1">
        <f t="shared" si="322"/>
        <v>4.75</v>
      </c>
      <c r="X3451" s="17">
        <f>IFERROR(Z3451/AB3451,0)</f>
        <v>5.0769230769230766</v>
      </c>
      <c r="Y3451" s="3">
        <f>SUBTOTAL(109,I3451:V3451)</f>
        <v>89</v>
      </c>
      <c r="Z3451" s="3">
        <f>Y3451-N3451</f>
        <v>66</v>
      </c>
      <c r="AA3451" s="3">
        <f t="shared" si="323"/>
        <v>14</v>
      </c>
      <c r="AB3451" s="3">
        <f>COUNTA(I3451:V3451)-COUNTA(N3451)</f>
        <v>13</v>
      </c>
      <c r="AC3451" s="74">
        <f t="array" ref="AC3451">AVERAGE(IF((COLUMN(I3451:V3451)&lt;&gt;COLUMN(N3451)), I3451:V3451))</f>
        <v>5.0769230769230766</v>
      </c>
    </row>
    <row r="3452" spans="1:29" x14ac:dyDescent="0.35">
      <c r="A3452" t="s">
        <v>4888</v>
      </c>
      <c r="B3452" t="s">
        <v>863</v>
      </c>
      <c r="C3452" t="s">
        <v>1421</v>
      </c>
      <c r="D3452" s="1">
        <v>4.5</v>
      </c>
      <c r="E3452" s="2">
        <f t="shared" si="318"/>
        <v>3</v>
      </c>
      <c r="F3452" s="2">
        <f t="shared" si="319"/>
        <v>4.166666666666667</v>
      </c>
      <c r="G3452" s="2">
        <f t="shared" si="320"/>
        <v>5.7777777777777777</v>
      </c>
      <c r="H3452" s="2">
        <f t="shared" si="321"/>
        <v>5.083333333333333</v>
      </c>
      <c r="I3452" s="3">
        <v>11</v>
      </c>
      <c r="J3452" s="3">
        <v>4</v>
      </c>
      <c r="K3452" s="3">
        <v>1</v>
      </c>
      <c r="L3452" s="3">
        <v>4</v>
      </c>
      <c r="M3452" s="3">
        <v>3</v>
      </c>
      <c r="N3452" s="3">
        <v>9</v>
      </c>
      <c r="O3452" s="3">
        <v>15</v>
      </c>
      <c r="P3452" s="3">
        <v>3</v>
      </c>
      <c r="Q3452" s="3">
        <v>6</v>
      </c>
      <c r="R3452" s="3">
        <v>7</v>
      </c>
      <c r="S3452" s="3">
        <v>5</v>
      </c>
      <c r="T3452" s="3">
        <v>3</v>
      </c>
      <c r="U3452" s="3">
        <v>1</v>
      </c>
      <c r="V3452" s="3">
        <v>2</v>
      </c>
      <c r="W3452" s="1">
        <f t="shared" si="322"/>
        <v>4.5</v>
      </c>
      <c r="X3452" s="17">
        <f>IFERROR(Z3452/AB3452,0)</f>
        <v>5</v>
      </c>
      <c r="Y3452" s="3">
        <f>SUBTOTAL(109,I3452:V3452)</f>
        <v>74</v>
      </c>
      <c r="Z3452" s="3">
        <f>Y3452-N3452</f>
        <v>65</v>
      </c>
      <c r="AA3452" s="3">
        <f t="shared" si="323"/>
        <v>14</v>
      </c>
      <c r="AB3452" s="3">
        <f>COUNTA(I3452:V3452)-COUNTA(N3452)</f>
        <v>13</v>
      </c>
      <c r="AC3452" s="74">
        <f t="array" ref="AC3452">AVERAGE(IF((COLUMN(I3452:V3452)&lt;&gt;COLUMN(N3452)), I3452:V3452))</f>
        <v>5</v>
      </c>
    </row>
    <row r="3453" spans="1:29" x14ac:dyDescent="0.35">
      <c r="A3453" t="s">
        <v>4889</v>
      </c>
      <c r="B3453" t="s">
        <v>4890</v>
      </c>
      <c r="C3453" t="s">
        <v>1421</v>
      </c>
      <c r="D3453" s="1">
        <v>2.375</v>
      </c>
      <c r="E3453" s="2">
        <f t="shared" si="318"/>
        <v>1</v>
      </c>
      <c r="F3453" s="2">
        <f t="shared" si="319"/>
        <v>1.6666666666666667</v>
      </c>
      <c r="G3453" s="2">
        <f t="shared" si="320"/>
        <v>2</v>
      </c>
      <c r="H3453" s="2">
        <f t="shared" si="321"/>
        <v>2</v>
      </c>
      <c r="I3453" s="3">
        <v>1</v>
      </c>
      <c r="J3453" s="3">
        <v>5</v>
      </c>
      <c r="L3453" s="3">
        <v>1</v>
      </c>
      <c r="N3453" s="3">
        <v>5</v>
      </c>
      <c r="O3453" s="3">
        <v>3</v>
      </c>
      <c r="P3453" s="3">
        <v>1</v>
      </c>
      <c r="Q3453" s="3">
        <v>5</v>
      </c>
      <c r="R3453" s="3">
        <v>1</v>
      </c>
      <c r="S3453" s="3">
        <v>2</v>
      </c>
      <c r="U3453" s="3">
        <v>1</v>
      </c>
      <c r="W3453" s="1">
        <f t="shared" si="322"/>
        <v>2.375</v>
      </c>
      <c r="X3453" s="17">
        <f>IFERROR(Z3453/AB3453,0)</f>
        <v>2.2222222222222223</v>
      </c>
      <c r="Y3453" s="3">
        <f>SUBTOTAL(109,I3453:V3453)</f>
        <v>25</v>
      </c>
      <c r="Z3453" s="3">
        <f>Y3453-N3453</f>
        <v>20</v>
      </c>
      <c r="AA3453" s="3">
        <f t="shared" si="323"/>
        <v>10</v>
      </c>
      <c r="AB3453" s="3">
        <f>COUNTA(I3453:V3453)-COUNTA(N3453)</f>
        <v>9</v>
      </c>
      <c r="AC3453" s="74">
        <f t="array" ref="AC3453">AVERAGE(IF((COLUMN(I3453:V3453)&lt;&gt;COLUMN(N3453)), I3453:V3453))</f>
        <v>1.5384615384615385</v>
      </c>
    </row>
    <row r="3454" spans="1:29" x14ac:dyDescent="0.35">
      <c r="A3454" t="s">
        <v>4891</v>
      </c>
      <c r="B3454" t="s">
        <v>835</v>
      </c>
      <c r="C3454" t="s">
        <v>1421</v>
      </c>
      <c r="D3454" s="1">
        <v>4.8888888888888893</v>
      </c>
      <c r="E3454" s="2">
        <f t="shared" ref="E3454:E3517" si="324">IFERROR(SUM(S3454:U3454)/3,"")</f>
        <v>1</v>
      </c>
      <c r="F3454" s="2">
        <f t="shared" ref="F3454:F3517" si="325">IFERROR(SUM(P3454:U3454)/6,"")</f>
        <v>4.666666666666667</v>
      </c>
      <c r="G3454" s="2">
        <f t="shared" ref="G3454:G3517" si="326">IFERROR(SUM(M3454:U3454)/9,"")</f>
        <v>6.2222222222222223</v>
      </c>
      <c r="H3454" s="2">
        <f t="shared" ref="H3454:H3517" si="327">IFERROR(SUM(J3454:U3454)/12,"")</f>
        <v>4.916666666666667</v>
      </c>
      <c r="I3454" s="3">
        <v>13</v>
      </c>
      <c r="J3454" s="3">
        <v>2</v>
      </c>
      <c r="L3454" s="3">
        <v>1</v>
      </c>
      <c r="M3454" s="3">
        <v>1</v>
      </c>
      <c r="N3454" s="3">
        <v>15</v>
      </c>
      <c r="O3454" s="3">
        <v>12</v>
      </c>
      <c r="P3454" s="3">
        <v>9</v>
      </c>
      <c r="Q3454" s="3">
        <v>10</v>
      </c>
      <c r="R3454" s="3">
        <v>6</v>
      </c>
      <c r="S3454" s="3">
        <v>2</v>
      </c>
      <c r="T3454" s="3">
        <v>1</v>
      </c>
      <c r="W3454" s="1">
        <f t="shared" ref="W3454:W3517" si="328">IFERROR(AVERAGE((O3454:V3454),(J3454:M3454)),"0")</f>
        <v>4.8888888888888893</v>
      </c>
      <c r="X3454" s="17">
        <f>IFERROR(Z3454/AB3454,0)</f>
        <v>5.7</v>
      </c>
      <c r="Y3454" s="3">
        <f>SUBTOTAL(109,I3454:V3454)</f>
        <v>72</v>
      </c>
      <c r="Z3454" s="3">
        <f>Y3454-N3454</f>
        <v>57</v>
      </c>
      <c r="AA3454" s="3">
        <f t="shared" si="323"/>
        <v>11</v>
      </c>
      <c r="AB3454" s="3">
        <f>COUNTA(I3454:V3454)-COUNTA(N3454)</f>
        <v>10</v>
      </c>
      <c r="AC3454" s="74">
        <f t="array" ref="AC3454">AVERAGE(IF((COLUMN(I3454:V3454)&lt;&gt;COLUMN(N3454)), I3454:V3454))</f>
        <v>4.384615384615385</v>
      </c>
    </row>
    <row r="3455" spans="1:29" x14ac:dyDescent="0.35">
      <c r="A3455" t="s">
        <v>4892</v>
      </c>
      <c r="B3455" t="s">
        <v>873</v>
      </c>
      <c r="C3455" t="s">
        <v>1421</v>
      </c>
      <c r="D3455" s="1">
        <v>1.5714285714285714</v>
      </c>
      <c r="E3455" s="2">
        <f t="shared" si="324"/>
        <v>0.66666666666666663</v>
      </c>
      <c r="F3455" s="2">
        <f t="shared" si="325"/>
        <v>0.83333333333333337</v>
      </c>
      <c r="G3455" s="2">
        <f t="shared" si="326"/>
        <v>1</v>
      </c>
      <c r="H3455" s="2">
        <f t="shared" si="327"/>
        <v>1</v>
      </c>
      <c r="I3455" s="3">
        <v>1</v>
      </c>
      <c r="J3455" s="3">
        <v>3</v>
      </c>
      <c r="N3455" s="3">
        <v>1</v>
      </c>
      <c r="O3455" s="3">
        <v>3</v>
      </c>
      <c r="P3455" s="3">
        <v>1</v>
      </c>
      <c r="Q3455" s="3">
        <v>1</v>
      </c>
      <c r="R3455" s="3">
        <v>1</v>
      </c>
      <c r="S3455" s="3">
        <v>1</v>
      </c>
      <c r="T3455" s="3">
        <v>1</v>
      </c>
      <c r="W3455" s="1">
        <f t="shared" si="328"/>
        <v>1.5714285714285714</v>
      </c>
      <c r="X3455" s="17">
        <f>IFERROR(Z3455/AB3455,0)</f>
        <v>1.5</v>
      </c>
      <c r="Y3455" s="3">
        <f>SUBTOTAL(109,I3455:V3455)</f>
        <v>13</v>
      </c>
      <c r="Z3455" s="3">
        <f>Y3455-N3455</f>
        <v>12</v>
      </c>
      <c r="AA3455" s="3">
        <f t="shared" si="323"/>
        <v>9</v>
      </c>
      <c r="AB3455" s="3">
        <f>COUNTA(I3455:V3455)-COUNTA(N3455)</f>
        <v>8</v>
      </c>
      <c r="AC3455" s="74">
        <f t="array" ref="AC3455">AVERAGE(IF((COLUMN(I3455:V3455)&lt;&gt;COLUMN(N3455)), I3455:V3455))</f>
        <v>0.92307692307692313</v>
      </c>
    </row>
    <row r="3456" spans="1:29" x14ac:dyDescent="0.35">
      <c r="A3456" t="s">
        <v>4893</v>
      </c>
      <c r="B3456" t="s">
        <v>887</v>
      </c>
      <c r="C3456" t="s">
        <v>1421</v>
      </c>
      <c r="D3456" s="1">
        <v>2.2999999999999998</v>
      </c>
      <c r="E3456" s="2">
        <f t="shared" si="324"/>
        <v>0.66666666666666663</v>
      </c>
      <c r="F3456" s="2">
        <f t="shared" si="325"/>
        <v>1.6666666666666667</v>
      </c>
      <c r="G3456" s="2">
        <f t="shared" si="326"/>
        <v>2.3333333333333335</v>
      </c>
      <c r="H3456" s="2">
        <f t="shared" si="327"/>
        <v>2.3333333333333335</v>
      </c>
      <c r="I3456" s="3">
        <v>3</v>
      </c>
      <c r="J3456" s="3">
        <v>4</v>
      </c>
      <c r="K3456" s="3">
        <v>1</v>
      </c>
      <c r="L3456" s="3">
        <v>2</v>
      </c>
      <c r="N3456" s="3">
        <v>7</v>
      </c>
      <c r="O3456" s="3">
        <v>4</v>
      </c>
      <c r="P3456" s="3">
        <v>3</v>
      </c>
      <c r="Q3456" s="3">
        <v>2</v>
      </c>
      <c r="R3456" s="3">
        <v>3</v>
      </c>
      <c r="T3456" s="3">
        <v>1</v>
      </c>
      <c r="U3456" s="3">
        <v>1</v>
      </c>
      <c r="V3456" s="3">
        <v>2</v>
      </c>
      <c r="W3456" s="1">
        <f t="shared" si="328"/>
        <v>2.2999999999999998</v>
      </c>
      <c r="X3456" s="17">
        <f>IFERROR(Z3456/AB3456,0)</f>
        <v>2.3636363636363638</v>
      </c>
      <c r="Y3456" s="3">
        <f>SUBTOTAL(109,I3456:V3456)</f>
        <v>33</v>
      </c>
      <c r="Z3456" s="3">
        <f>Y3456-N3456</f>
        <v>26</v>
      </c>
      <c r="AA3456" s="3">
        <f t="shared" si="323"/>
        <v>12</v>
      </c>
      <c r="AB3456" s="3">
        <f>COUNTA(I3456:V3456)-COUNTA(N3456)</f>
        <v>11</v>
      </c>
      <c r="AC3456" s="74">
        <f t="array" ref="AC3456">AVERAGE(IF((COLUMN(I3456:V3456)&lt;&gt;COLUMN(N3456)), I3456:V3456))</f>
        <v>2</v>
      </c>
    </row>
    <row r="3457" spans="1:29" x14ac:dyDescent="0.35">
      <c r="A3457" t="s">
        <v>4894</v>
      </c>
      <c r="B3457" t="s">
        <v>871</v>
      </c>
      <c r="C3457" t="s">
        <v>1421</v>
      </c>
      <c r="D3457" s="1">
        <v>1</v>
      </c>
      <c r="E3457" s="2">
        <f t="shared" si="324"/>
        <v>0</v>
      </c>
      <c r="F3457" s="2">
        <f t="shared" si="325"/>
        <v>0</v>
      </c>
      <c r="G3457" s="2">
        <f t="shared" si="326"/>
        <v>0.1111111111111111</v>
      </c>
      <c r="H3457" s="2">
        <f t="shared" si="327"/>
        <v>0.16666666666666666</v>
      </c>
      <c r="K3457" s="3">
        <v>1</v>
      </c>
      <c r="N3457" s="3">
        <v>1</v>
      </c>
      <c r="W3457" s="1">
        <f t="shared" si="328"/>
        <v>1</v>
      </c>
      <c r="X3457" s="17">
        <f>IFERROR(Z3457/AB3457,0)</f>
        <v>1</v>
      </c>
      <c r="Y3457" s="3">
        <f>SUBTOTAL(109,I3457:V3457)</f>
        <v>2</v>
      </c>
      <c r="Z3457" s="3">
        <f>Y3457-N3457</f>
        <v>1</v>
      </c>
      <c r="AA3457" s="3">
        <f t="shared" si="323"/>
        <v>2</v>
      </c>
      <c r="AB3457" s="3">
        <f>COUNTA(I3457:V3457)-COUNTA(N3457)</f>
        <v>1</v>
      </c>
      <c r="AC3457" s="74">
        <f t="array" ref="AC3457">AVERAGE(IF((COLUMN(I3457:V3457)&lt;&gt;COLUMN(N3457)), I3457:V3457))</f>
        <v>7.6923076923076927E-2</v>
      </c>
    </row>
    <row r="3458" spans="1:29" x14ac:dyDescent="0.35">
      <c r="A3458" t="s">
        <v>4895</v>
      </c>
      <c r="B3458" t="s">
        <v>4896</v>
      </c>
      <c r="C3458" t="s">
        <v>723</v>
      </c>
      <c r="D3458" s="1">
        <v>1</v>
      </c>
      <c r="E3458" s="2">
        <f t="shared" si="324"/>
        <v>0</v>
      </c>
      <c r="F3458" s="2">
        <f t="shared" si="325"/>
        <v>0</v>
      </c>
      <c r="G3458" s="2">
        <f t="shared" si="326"/>
        <v>0</v>
      </c>
      <c r="H3458" s="2">
        <f t="shared" si="327"/>
        <v>8.3333333333333329E-2</v>
      </c>
      <c r="K3458" s="3">
        <v>1</v>
      </c>
      <c r="W3458" s="1">
        <f t="shared" si="328"/>
        <v>1</v>
      </c>
      <c r="X3458" s="17">
        <f>IFERROR(Z3458/AB3458,0)</f>
        <v>1</v>
      </c>
      <c r="Y3458" s="3">
        <f>SUBTOTAL(109,I3458:V3458)</f>
        <v>1</v>
      </c>
      <c r="Z3458" s="3">
        <f>Y3458-N3458</f>
        <v>1</v>
      </c>
      <c r="AA3458" s="3">
        <f t="shared" si="323"/>
        <v>1</v>
      </c>
      <c r="AB3458" s="3">
        <f>COUNTA(I3458:V3458)-COUNTA(N3458)</f>
        <v>1</v>
      </c>
      <c r="AC3458" s="74">
        <f t="array" ref="AC3458">AVERAGE(IF((COLUMN(I3458:V3458)&lt;&gt;COLUMN(N3458)), I3458:V3458))</f>
        <v>7.6923076923076927E-2</v>
      </c>
    </row>
    <row r="3459" spans="1:29" x14ac:dyDescent="0.35">
      <c r="A3459" t="s">
        <v>4897</v>
      </c>
      <c r="B3459" t="s">
        <v>4450</v>
      </c>
      <c r="C3459" t="s">
        <v>1421</v>
      </c>
      <c r="D3459" s="1">
        <v>1.8</v>
      </c>
      <c r="E3459" s="2">
        <f t="shared" si="324"/>
        <v>0</v>
      </c>
      <c r="F3459" s="2">
        <f t="shared" si="325"/>
        <v>0.83333333333333337</v>
      </c>
      <c r="G3459" s="2">
        <f t="shared" si="326"/>
        <v>0.88888888888888884</v>
      </c>
      <c r="H3459" s="2">
        <f t="shared" si="327"/>
        <v>0.83333333333333337</v>
      </c>
      <c r="I3459" s="3">
        <v>1</v>
      </c>
      <c r="K3459" s="3">
        <v>2</v>
      </c>
      <c r="N3459" s="3">
        <v>1</v>
      </c>
      <c r="O3459" s="3">
        <v>2</v>
      </c>
      <c r="P3459" s="3">
        <v>3</v>
      </c>
      <c r="Q3459" s="3">
        <v>1</v>
      </c>
      <c r="R3459" s="3">
        <v>1</v>
      </c>
      <c r="W3459" s="1">
        <f t="shared" si="328"/>
        <v>1.8</v>
      </c>
      <c r="X3459" s="17">
        <f>IFERROR(Z3459/AB3459,0)</f>
        <v>1.6666666666666667</v>
      </c>
      <c r="Y3459" s="3">
        <f>SUBTOTAL(109,I3459:V3459)</f>
        <v>11</v>
      </c>
      <c r="Z3459" s="3">
        <f>Y3459-N3459</f>
        <v>10</v>
      </c>
      <c r="AA3459" s="3">
        <f t="shared" si="323"/>
        <v>7</v>
      </c>
      <c r="AB3459" s="3">
        <f>COUNTA(I3459:V3459)-COUNTA(N3459)</f>
        <v>6</v>
      </c>
      <c r="AC3459" s="74">
        <f t="array" ref="AC3459">AVERAGE(IF((COLUMN(I3459:V3459)&lt;&gt;COLUMN(N3459)), I3459:V3459))</f>
        <v>0.76923076923076927</v>
      </c>
    </row>
    <row r="3460" spans="1:29" x14ac:dyDescent="0.35">
      <c r="A3460" t="s">
        <v>4898</v>
      </c>
      <c r="B3460" t="s">
        <v>4899</v>
      </c>
      <c r="C3460" t="s">
        <v>1421</v>
      </c>
      <c r="D3460" s="1">
        <v>2.2000000000000002</v>
      </c>
      <c r="E3460" s="2">
        <f t="shared" si="324"/>
        <v>0.33333333333333331</v>
      </c>
      <c r="F3460" s="2">
        <f t="shared" si="325"/>
        <v>0.33333333333333331</v>
      </c>
      <c r="G3460" s="2">
        <f t="shared" si="326"/>
        <v>1</v>
      </c>
      <c r="H3460" s="2">
        <f t="shared" si="327"/>
        <v>0.91666666666666663</v>
      </c>
      <c r="J3460" s="3">
        <v>1</v>
      </c>
      <c r="K3460" s="3">
        <v>1</v>
      </c>
      <c r="M3460" s="3">
        <v>7</v>
      </c>
      <c r="Q3460" s="3">
        <v>1</v>
      </c>
      <c r="U3460" s="3">
        <v>1</v>
      </c>
      <c r="W3460" s="1">
        <f t="shared" si="328"/>
        <v>2.2000000000000002</v>
      </c>
      <c r="X3460" s="17">
        <f>IFERROR(Z3460/AB3460,0)</f>
        <v>2.2000000000000002</v>
      </c>
      <c r="Y3460" s="3">
        <f>SUBTOTAL(109,I3460:V3460)</f>
        <v>11</v>
      </c>
      <c r="Z3460" s="3">
        <f>Y3460-N3460</f>
        <v>11</v>
      </c>
      <c r="AA3460" s="3">
        <f t="shared" si="323"/>
        <v>5</v>
      </c>
      <c r="AB3460" s="3">
        <f>COUNTA(I3460:V3460)-COUNTA(N3460)</f>
        <v>5</v>
      </c>
      <c r="AC3460" s="74">
        <f t="array" ref="AC3460">AVERAGE(IF((COLUMN(I3460:V3460)&lt;&gt;COLUMN(N3460)), I3460:V3460))</f>
        <v>0.84615384615384615</v>
      </c>
    </row>
    <row r="3461" spans="1:29" x14ac:dyDescent="0.35">
      <c r="A3461" t="s">
        <v>4900</v>
      </c>
      <c r="B3461" t="s">
        <v>785</v>
      </c>
      <c r="C3461" t="s">
        <v>1421</v>
      </c>
      <c r="D3461" s="1">
        <v>1.25</v>
      </c>
      <c r="E3461" s="2">
        <f t="shared" si="324"/>
        <v>0.33333333333333331</v>
      </c>
      <c r="F3461" s="2">
        <f t="shared" si="325"/>
        <v>1</v>
      </c>
      <c r="G3461" s="2">
        <f t="shared" si="326"/>
        <v>0.88888888888888884</v>
      </c>
      <c r="H3461" s="2">
        <f t="shared" si="327"/>
        <v>0.91666666666666663</v>
      </c>
      <c r="I3461" s="3">
        <v>1</v>
      </c>
      <c r="J3461" s="3">
        <v>1</v>
      </c>
      <c r="K3461" s="3">
        <v>1</v>
      </c>
      <c r="L3461" s="3">
        <v>1</v>
      </c>
      <c r="N3461" s="3">
        <v>1</v>
      </c>
      <c r="O3461" s="3">
        <v>1</v>
      </c>
      <c r="P3461" s="3">
        <v>2</v>
      </c>
      <c r="Q3461" s="3">
        <v>2</v>
      </c>
      <c r="R3461" s="3">
        <v>1</v>
      </c>
      <c r="T3461" s="3">
        <v>1</v>
      </c>
      <c r="W3461" s="1">
        <f t="shared" si="328"/>
        <v>1.25</v>
      </c>
      <c r="X3461" s="17">
        <f>IFERROR(Z3461/AB3461,0)</f>
        <v>1.2222222222222223</v>
      </c>
      <c r="Y3461" s="3">
        <f>SUBTOTAL(109,I3461:V3461)</f>
        <v>12</v>
      </c>
      <c r="Z3461" s="3">
        <f>Y3461-N3461</f>
        <v>11</v>
      </c>
      <c r="AA3461" s="3">
        <f t="shared" si="323"/>
        <v>10</v>
      </c>
      <c r="AB3461" s="3">
        <f>COUNTA(I3461:V3461)-COUNTA(N3461)</f>
        <v>9</v>
      </c>
      <c r="AC3461" s="74">
        <f t="array" ref="AC3461">AVERAGE(IF((COLUMN(I3461:V3461)&lt;&gt;COLUMN(N3461)), I3461:V3461))</f>
        <v>0.84615384615384615</v>
      </c>
    </row>
    <row r="3462" spans="1:29" x14ac:dyDescent="0.35">
      <c r="A3462" t="s">
        <v>4901</v>
      </c>
      <c r="B3462" t="s">
        <v>4600</v>
      </c>
      <c r="C3462" t="s">
        <v>1421</v>
      </c>
      <c r="D3462" s="1">
        <v>1.25</v>
      </c>
      <c r="E3462" s="2">
        <f t="shared" si="324"/>
        <v>0.33333333333333331</v>
      </c>
      <c r="F3462" s="2">
        <f t="shared" si="325"/>
        <v>0.33333333333333331</v>
      </c>
      <c r="G3462" s="2">
        <f t="shared" si="326"/>
        <v>0.55555555555555558</v>
      </c>
      <c r="H3462" s="2">
        <f t="shared" si="327"/>
        <v>0.5</v>
      </c>
      <c r="I3462" s="3">
        <v>1</v>
      </c>
      <c r="K3462" s="3">
        <v>1</v>
      </c>
      <c r="M3462" s="3">
        <v>2</v>
      </c>
      <c r="N3462" s="3">
        <v>1</v>
      </c>
      <c r="Q3462" s="3">
        <v>1</v>
      </c>
      <c r="T3462" s="3">
        <v>1</v>
      </c>
      <c r="W3462" s="1">
        <f t="shared" si="328"/>
        <v>1.25</v>
      </c>
      <c r="X3462" s="17">
        <f>IFERROR(Z3462/AB3462,0)</f>
        <v>1.2</v>
      </c>
      <c r="Y3462" s="3">
        <f>SUBTOTAL(109,I3462:V3462)</f>
        <v>7</v>
      </c>
      <c r="Z3462" s="3">
        <f>Y3462-N3462</f>
        <v>6</v>
      </c>
      <c r="AA3462" s="3">
        <f t="shared" si="323"/>
        <v>6</v>
      </c>
      <c r="AB3462" s="3">
        <f>COUNTA(I3462:V3462)-COUNTA(N3462)</f>
        <v>5</v>
      </c>
      <c r="AC3462" s="74">
        <f t="array" ref="AC3462">AVERAGE(IF((COLUMN(I3462:V3462)&lt;&gt;COLUMN(N3462)), I3462:V3462))</f>
        <v>0.46153846153846156</v>
      </c>
    </row>
    <row r="3463" spans="1:29" x14ac:dyDescent="0.35">
      <c r="A3463" t="s">
        <v>4902</v>
      </c>
      <c r="B3463" t="s">
        <v>789</v>
      </c>
      <c r="C3463" t="s">
        <v>1421</v>
      </c>
      <c r="D3463" s="1">
        <v>2.4444444444444446</v>
      </c>
      <c r="E3463" s="2">
        <f t="shared" si="324"/>
        <v>0.66666666666666663</v>
      </c>
      <c r="F3463" s="2">
        <f t="shared" si="325"/>
        <v>1.6666666666666667</v>
      </c>
      <c r="G3463" s="2">
        <f t="shared" si="326"/>
        <v>2.6666666666666665</v>
      </c>
      <c r="H3463" s="2">
        <f t="shared" si="327"/>
        <v>2.5</v>
      </c>
      <c r="I3463" s="3">
        <v>3</v>
      </c>
      <c r="J3463" s="3">
        <v>5</v>
      </c>
      <c r="L3463" s="3">
        <v>1</v>
      </c>
      <c r="N3463" s="3">
        <v>9</v>
      </c>
      <c r="O3463" s="3">
        <v>5</v>
      </c>
      <c r="P3463" s="3">
        <v>2</v>
      </c>
      <c r="Q3463" s="3">
        <v>5</v>
      </c>
      <c r="R3463" s="3">
        <v>1</v>
      </c>
      <c r="T3463" s="3">
        <v>1</v>
      </c>
      <c r="U3463" s="3">
        <v>1</v>
      </c>
      <c r="V3463" s="3">
        <v>1</v>
      </c>
      <c r="W3463" s="1">
        <f t="shared" si="328"/>
        <v>2.4444444444444446</v>
      </c>
      <c r="X3463" s="17">
        <f>IFERROR(Z3463/AB3463,0)</f>
        <v>2.5</v>
      </c>
      <c r="Y3463" s="3">
        <f>SUBTOTAL(109,I3463:V3463)</f>
        <v>34</v>
      </c>
      <c r="Z3463" s="3">
        <f>Y3463-N3463</f>
        <v>25</v>
      </c>
      <c r="AA3463" s="3">
        <f t="shared" ref="AA3463:AA3526" si="329">COUNTA(I3463:V3463)</f>
        <v>11</v>
      </c>
      <c r="AB3463" s="3">
        <f>COUNTA(I3463:V3463)-COUNTA(N3463)</f>
        <v>10</v>
      </c>
      <c r="AC3463" s="74">
        <f t="array" ref="AC3463">AVERAGE(IF((COLUMN(I3463:V3463)&lt;&gt;COLUMN(N3463)), I3463:V3463))</f>
        <v>1.9230769230769231</v>
      </c>
    </row>
    <row r="3464" spans="1:29" x14ac:dyDescent="0.35">
      <c r="A3464" t="s">
        <v>4903</v>
      </c>
      <c r="B3464" t="s">
        <v>4896</v>
      </c>
      <c r="C3464" t="s">
        <v>1421</v>
      </c>
      <c r="D3464" s="1">
        <v>1</v>
      </c>
      <c r="E3464" s="2">
        <f t="shared" si="324"/>
        <v>0.33333333333333331</v>
      </c>
      <c r="F3464" s="2">
        <f t="shared" si="325"/>
        <v>0.16666666666666666</v>
      </c>
      <c r="G3464" s="2">
        <f t="shared" si="326"/>
        <v>0.44444444444444442</v>
      </c>
      <c r="H3464" s="2">
        <f t="shared" si="327"/>
        <v>0.41666666666666669</v>
      </c>
      <c r="L3464" s="3">
        <v>1</v>
      </c>
      <c r="N3464" s="3">
        <v>2</v>
      </c>
      <c r="O3464" s="3">
        <v>1</v>
      </c>
      <c r="U3464" s="3">
        <v>1</v>
      </c>
      <c r="W3464" s="1">
        <f t="shared" si="328"/>
        <v>1</v>
      </c>
      <c r="X3464" s="17">
        <f>IFERROR(Z3464/AB3464,0)</f>
        <v>1</v>
      </c>
      <c r="Y3464" s="3">
        <f>SUBTOTAL(109,I3464:V3464)</f>
        <v>5</v>
      </c>
      <c r="Z3464" s="3">
        <f>Y3464-N3464</f>
        <v>3</v>
      </c>
      <c r="AA3464" s="3">
        <f t="shared" si="329"/>
        <v>4</v>
      </c>
      <c r="AB3464" s="3">
        <f>COUNTA(I3464:V3464)-COUNTA(N3464)</f>
        <v>3</v>
      </c>
      <c r="AC3464" s="74">
        <f t="array" ref="AC3464">AVERAGE(IF((COLUMN(I3464:V3464)&lt;&gt;COLUMN(N3464)), I3464:V3464))</f>
        <v>0.23076923076923078</v>
      </c>
    </row>
    <row r="3465" spans="1:29" x14ac:dyDescent="0.35">
      <c r="A3465" t="s">
        <v>4904</v>
      </c>
      <c r="B3465" t="s">
        <v>845</v>
      </c>
      <c r="C3465" t="s">
        <v>1421</v>
      </c>
      <c r="D3465" s="1">
        <v>3</v>
      </c>
      <c r="E3465" s="2">
        <f t="shared" si="324"/>
        <v>0.33333333333333331</v>
      </c>
      <c r="F3465" s="2">
        <f t="shared" si="325"/>
        <v>2</v>
      </c>
      <c r="G3465" s="2">
        <f t="shared" si="326"/>
        <v>2.2222222222222223</v>
      </c>
      <c r="H3465" s="2">
        <f t="shared" si="327"/>
        <v>1.75</v>
      </c>
      <c r="I3465" s="3">
        <v>3</v>
      </c>
      <c r="J3465" s="3">
        <v>1</v>
      </c>
      <c r="N3465" s="3">
        <v>3</v>
      </c>
      <c r="O3465" s="3">
        <v>5</v>
      </c>
      <c r="P3465" s="3">
        <v>1</v>
      </c>
      <c r="Q3465" s="3">
        <v>4</v>
      </c>
      <c r="R3465" s="3">
        <v>6</v>
      </c>
      <c r="U3465" s="3">
        <v>1</v>
      </c>
      <c r="W3465" s="1">
        <f t="shared" si="328"/>
        <v>3</v>
      </c>
      <c r="X3465" s="17">
        <f>IFERROR(Z3465/AB3465,0)</f>
        <v>3</v>
      </c>
      <c r="Y3465" s="3">
        <f>SUBTOTAL(109,I3465:V3465)</f>
        <v>24</v>
      </c>
      <c r="Z3465" s="3">
        <f>Y3465-N3465</f>
        <v>21</v>
      </c>
      <c r="AA3465" s="3">
        <f t="shared" si="329"/>
        <v>8</v>
      </c>
      <c r="AB3465" s="3">
        <f>COUNTA(I3465:V3465)-COUNTA(N3465)</f>
        <v>7</v>
      </c>
      <c r="AC3465" s="74">
        <f t="array" ref="AC3465">AVERAGE(IF((COLUMN(I3465:V3465)&lt;&gt;COLUMN(N3465)), I3465:V3465))</f>
        <v>1.6153846153846154</v>
      </c>
    </row>
    <row r="3466" spans="1:29" x14ac:dyDescent="0.35">
      <c r="A3466" t="s">
        <v>4905</v>
      </c>
      <c r="B3466" t="s">
        <v>4620</v>
      </c>
      <c r="C3466" t="s">
        <v>1421</v>
      </c>
      <c r="D3466" s="1">
        <v>1</v>
      </c>
      <c r="E3466" s="2">
        <f t="shared" si="324"/>
        <v>0</v>
      </c>
      <c r="F3466" s="2">
        <f t="shared" si="325"/>
        <v>0.33333333333333331</v>
      </c>
      <c r="G3466" s="2">
        <f t="shared" si="326"/>
        <v>0.44444444444444442</v>
      </c>
      <c r="H3466" s="2">
        <f t="shared" si="327"/>
        <v>0.33333333333333331</v>
      </c>
      <c r="N3466" s="3">
        <v>1</v>
      </c>
      <c r="O3466" s="3">
        <v>1</v>
      </c>
      <c r="Q3466" s="3">
        <v>1</v>
      </c>
      <c r="R3466" s="3">
        <v>1</v>
      </c>
      <c r="W3466" s="1">
        <f t="shared" si="328"/>
        <v>1</v>
      </c>
      <c r="X3466" s="17">
        <f>IFERROR(Z3466/AB3466,0)</f>
        <v>1</v>
      </c>
      <c r="Y3466" s="3">
        <f>SUBTOTAL(109,I3466:V3466)</f>
        <v>4</v>
      </c>
      <c r="Z3466" s="3">
        <f>Y3466-N3466</f>
        <v>3</v>
      </c>
      <c r="AA3466" s="3">
        <f t="shared" si="329"/>
        <v>4</v>
      </c>
      <c r="AB3466" s="3">
        <f>COUNTA(I3466:V3466)-COUNTA(N3466)</f>
        <v>3</v>
      </c>
      <c r="AC3466" s="74">
        <f t="array" ref="AC3466">AVERAGE(IF((COLUMN(I3466:V3466)&lt;&gt;COLUMN(N3466)), I3466:V3466))</f>
        <v>0.23076923076923078</v>
      </c>
    </row>
    <row r="3467" spans="1:29" x14ac:dyDescent="0.35">
      <c r="A3467" t="s">
        <v>4906</v>
      </c>
      <c r="B3467" t="s">
        <v>4907</v>
      </c>
      <c r="C3467" t="s">
        <v>1421</v>
      </c>
      <c r="D3467" s="1">
        <v>1.25</v>
      </c>
      <c r="E3467" s="2">
        <f t="shared" si="324"/>
        <v>0.33333333333333331</v>
      </c>
      <c r="F3467" s="2">
        <f t="shared" si="325"/>
        <v>0.5</v>
      </c>
      <c r="G3467" s="2">
        <f t="shared" si="326"/>
        <v>0.88888888888888884</v>
      </c>
      <c r="H3467" s="2">
        <f t="shared" si="327"/>
        <v>0.66666666666666663</v>
      </c>
      <c r="I3467" s="3">
        <v>1</v>
      </c>
      <c r="N3467" s="3">
        <v>3</v>
      </c>
      <c r="O3467" s="3">
        <v>2</v>
      </c>
      <c r="Q3467" s="3">
        <v>1</v>
      </c>
      <c r="R3467" s="3">
        <v>1</v>
      </c>
      <c r="T3467" s="3">
        <v>1</v>
      </c>
      <c r="W3467" s="1">
        <f t="shared" si="328"/>
        <v>1.25</v>
      </c>
      <c r="X3467" s="17">
        <f>IFERROR(Z3467/AB3467,0)</f>
        <v>1.2</v>
      </c>
      <c r="Y3467" s="3">
        <f>SUBTOTAL(109,I3467:V3467)</f>
        <v>9</v>
      </c>
      <c r="Z3467" s="3">
        <f>Y3467-N3467</f>
        <v>6</v>
      </c>
      <c r="AA3467" s="3">
        <f t="shared" si="329"/>
        <v>6</v>
      </c>
      <c r="AB3467" s="3">
        <f>COUNTA(I3467:V3467)-COUNTA(N3467)</f>
        <v>5</v>
      </c>
      <c r="AC3467" s="74">
        <f t="array" ref="AC3467">AVERAGE(IF((COLUMN(I3467:V3467)&lt;&gt;COLUMN(N3467)), I3467:V3467))</f>
        <v>0.46153846153846156</v>
      </c>
    </row>
    <row r="3468" spans="1:29" x14ac:dyDescent="0.35">
      <c r="A3468" t="s">
        <v>4908</v>
      </c>
      <c r="B3468" t="s">
        <v>837</v>
      </c>
      <c r="C3468" t="s">
        <v>1421</v>
      </c>
      <c r="D3468" s="1">
        <v>1</v>
      </c>
      <c r="E3468" s="2">
        <f t="shared" si="324"/>
        <v>0.33333333333333331</v>
      </c>
      <c r="F3468" s="2">
        <f t="shared" si="325"/>
        <v>0.16666666666666666</v>
      </c>
      <c r="G3468" s="2">
        <f t="shared" si="326"/>
        <v>0.33333333333333331</v>
      </c>
      <c r="H3468" s="2">
        <f t="shared" si="327"/>
        <v>0.33333333333333331</v>
      </c>
      <c r="J3468" s="3">
        <v>1</v>
      </c>
      <c r="N3468" s="3">
        <v>1</v>
      </c>
      <c r="O3468" s="3">
        <v>1</v>
      </c>
      <c r="T3468" s="3">
        <v>1</v>
      </c>
      <c r="W3468" s="1">
        <f t="shared" si="328"/>
        <v>1</v>
      </c>
      <c r="X3468" s="17">
        <f>IFERROR(Z3468/AB3468,0)</f>
        <v>1</v>
      </c>
      <c r="Y3468" s="3">
        <f>SUBTOTAL(109,I3468:V3468)</f>
        <v>4</v>
      </c>
      <c r="Z3468" s="3">
        <f>Y3468-N3468</f>
        <v>3</v>
      </c>
      <c r="AA3468" s="3">
        <f t="shared" si="329"/>
        <v>4</v>
      </c>
      <c r="AB3468" s="3">
        <f>COUNTA(I3468:V3468)-COUNTA(N3468)</f>
        <v>3</v>
      </c>
      <c r="AC3468" s="74">
        <f t="array" ref="AC3468">AVERAGE(IF((COLUMN(I3468:V3468)&lt;&gt;COLUMN(N3468)), I3468:V3468))</f>
        <v>0.23076923076923078</v>
      </c>
    </row>
    <row r="3469" spans="1:29" x14ac:dyDescent="0.35">
      <c r="A3469" t="s">
        <v>4909</v>
      </c>
      <c r="B3469" t="s">
        <v>4910</v>
      </c>
      <c r="C3469" t="s">
        <v>1421</v>
      </c>
      <c r="D3469" s="1">
        <v>1</v>
      </c>
      <c r="E3469" s="2">
        <f t="shared" si="324"/>
        <v>0</v>
      </c>
      <c r="F3469" s="2">
        <f t="shared" si="325"/>
        <v>0</v>
      </c>
      <c r="G3469" s="2">
        <f t="shared" si="326"/>
        <v>0.1111111111111111</v>
      </c>
      <c r="H3469" s="2">
        <f t="shared" si="327"/>
        <v>8.3333333333333329E-2</v>
      </c>
      <c r="O3469" s="3">
        <v>1</v>
      </c>
      <c r="W3469" s="1">
        <f t="shared" si="328"/>
        <v>1</v>
      </c>
      <c r="X3469" s="17">
        <f>IFERROR(Z3469/AB3469,0)</f>
        <v>1</v>
      </c>
      <c r="Y3469" s="3">
        <f>SUBTOTAL(109,I3469:V3469)</f>
        <v>1</v>
      </c>
      <c r="Z3469" s="3">
        <f>Y3469-N3469</f>
        <v>1</v>
      </c>
      <c r="AA3469" s="3">
        <f t="shared" si="329"/>
        <v>1</v>
      </c>
      <c r="AB3469" s="3">
        <f>COUNTA(I3469:V3469)-COUNTA(N3469)</f>
        <v>1</v>
      </c>
      <c r="AC3469" s="74">
        <f t="array" ref="AC3469">AVERAGE(IF((COLUMN(I3469:V3469)&lt;&gt;COLUMN(N3469)), I3469:V3469))</f>
        <v>7.6923076923076927E-2</v>
      </c>
    </row>
    <row r="3470" spans="1:29" x14ac:dyDescent="0.35">
      <c r="A3470" t="s">
        <v>4911</v>
      </c>
      <c r="B3470" t="s">
        <v>806</v>
      </c>
      <c r="C3470" t="s">
        <v>1421</v>
      </c>
      <c r="D3470" s="1">
        <v>1</v>
      </c>
      <c r="E3470" s="2">
        <f t="shared" si="324"/>
        <v>0</v>
      </c>
      <c r="F3470" s="2">
        <f t="shared" si="325"/>
        <v>0.16666666666666666</v>
      </c>
      <c r="G3470" s="2">
        <f t="shared" si="326"/>
        <v>0.33333333333333331</v>
      </c>
      <c r="H3470" s="2">
        <f t="shared" si="327"/>
        <v>0.33333333333333331</v>
      </c>
      <c r="L3470" s="3">
        <v>1</v>
      </c>
      <c r="N3470" s="3">
        <v>1</v>
      </c>
      <c r="O3470" s="3">
        <v>1</v>
      </c>
      <c r="P3470" s="3">
        <v>1</v>
      </c>
      <c r="W3470" s="1">
        <f t="shared" si="328"/>
        <v>1</v>
      </c>
      <c r="X3470" s="17">
        <f>IFERROR(Z3470/AB3470,0)</f>
        <v>1</v>
      </c>
      <c r="Y3470" s="3">
        <f>SUBTOTAL(109,I3470:V3470)</f>
        <v>4</v>
      </c>
      <c r="Z3470" s="3">
        <f>Y3470-N3470</f>
        <v>3</v>
      </c>
      <c r="AA3470" s="3">
        <f t="shared" si="329"/>
        <v>4</v>
      </c>
      <c r="AB3470" s="3">
        <f>COUNTA(I3470:V3470)-COUNTA(N3470)</f>
        <v>3</v>
      </c>
      <c r="AC3470" s="74">
        <f t="array" ref="AC3470">AVERAGE(IF((COLUMN(I3470:V3470)&lt;&gt;COLUMN(N3470)), I3470:V3470))</f>
        <v>0.23076923076923078</v>
      </c>
    </row>
    <row r="3471" spans="1:29" x14ac:dyDescent="0.35">
      <c r="A3471" t="s">
        <v>4912</v>
      </c>
      <c r="B3471" t="s">
        <v>4913</v>
      </c>
      <c r="C3471" t="s">
        <v>1421</v>
      </c>
      <c r="D3471" s="1">
        <v>1</v>
      </c>
      <c r="E3471" s="2">
        <f t="shared" si="324"/>
        <v>0</v>
      </c>
      <c r="F3471" s="2">
        <f t="shared" si="325"/>
        <v>0.16666666666666666</v>
      </c>
      <c r="G3471" s="2">
        <f t="shared" si="326"/>
        <v>0.44444444444444442</v>
      </c>
      <c r="H3471" s="2">
        <f t="shared" si="327"/>
        <v>0.33333333333333331</v>
      </c>
      <c r="I3471" s="3">
        <v>1</v>
      </c>
      <c r="N3471" s="3">
        <v>2</v>
      </c>
      <c r="O3471" s="3">
        <v>1</v>
      </c>
      <c r="R3471" s="3">
        <v>1</v>
      </c>
      <c r="W3471" s="1">
        <f t="shared" si="328"/>
        <v>1</v>
      </c>
      <c r="X3471" s="17">
        <f>IFERROR(Z3471/AB3471,0)</f>
        <v>1</v>
      </c>
      <c r="Y3471" s="3">
        <f>SUBTOTAL(109,I3471:V3471)</f>
        <v>5</v>
      </c>
      <c r="Z3471" s="3">
        <f>Y3471-N3471</f>
        <v>3</v>
      </c>
      <c r="AA3471" s="3">
        <f t="shared" si="329"/>
        <v>4</v>
      </c>
      <c r="AB3471" s="3">
        <f>COUNTA(I3471:V3471)-COUNTA(N3471)</f>
        <v>3</v>
      </c>
      <c r="AC3471" s="74">
        <f t="array" ref="AC3471">AVERAGE(IF((COLUMN(I3471:V3471)&lt;&gt;COLUMN(N3471)), I3471:V3471))</f>
        <v>0.23076923076923078</v>
      </c>
    </row>
    <row r="3472" spans="1:29" x14ac:dyDescent="0.35">
      <c r="A3472" t="s">
        <v>4914</v>
      </c>
      <c r="B3472" t="s">
        <v>4915</v>
      </c>
      <c r="C3472" t="s">
        <v>1421</v>
      </c>
      <c r="D3472" s="1">
        <v>1</v>
      </c>
      <c r="E3472" s="2">
        <f t="shared" si="324"/>
        <v>0</v>
      </c>
      <c r="F3472" s="2">
        <f t="shared" si="325"/>
        <v>0</v>
      </c>
      <c r="G3472" s="2">
        <f t="shared" si="326"/>
        <v>0.1111111111111111</v>
      </c>
      <c r="H3472" s="2">
        <f t="shared" si="327"/>
        <v>8.3333333333333329E-2</v>
      </c>
      <c r="O3472" s="3">
        <v>1</v>
      </c>
      <c r="W3472" s="1">
        <f t="shared" si="328"/>
        <v>1</v>
      </c>
      <c r="X3472" s="17">
        <f>IFERROR(Z3472/AB3472,0)</f>
        <v>1</v>
      </c>
      <c r="Y3472" s="3">
        <f>SUBTOTAL(109,I3472:V3472)</f>
        <v>1</v>
      </c>
      <c r="Z3472" s="3">
        <f>Y3472-N3472</f>
        <v>1</v>
      </c>
      <c r="AA3472" s="3">
        <f t="shared" si="329"/>
        <v>1</v>
      </c>
      <c r="AB3472" s="3">
        <f>COUNTA(I3472:V3472)-COUNTA(N3472)</f>
        <v>1</v>
      </c>
      <c r="AC3472" s="74">
        <f t="array" ref="AC3472">AVERAGE(IF((COLUMN(I3472:V3472)&lt;&gt;COLUMN(N3472)), I3472:V3472))</f>
        <v>7.6923076923076927E-2</v>
      </c>
    </row>
    <row r="3473" spans="1:29" x14ac:dyDescent="0.35">
      <c r="A3473" t="s">
        <v>4916</v>
      </c>
      <c r="B3473" t="s">
        <v>816</v>
      </c>
      <c r="C3473" t="s">
        <v>1421</v>
      </c>
      <c r="D3473" s="1">
        <v>1.4</v>
      </c>
      <c r="E3473" s="2">
        <f t="shared" si="324"/>
        <v>0</v>
      </c>
      <c r="F3473" s="2">
        <f t="shared" si="325"/>
        <v>0.66666666666666663</v>
      </c>
      <c r="G3473" s="2">
        <f t="shared" si="326"/>
        <v>0.77777777777777779</v>
      </c>
      <c r="H3473" s="2">
        <f t="shared" si="327"/>
        <v>0.75</v>
      </c>
      <c r="J3473" s="3">
        <v>2</v>
      </c>
      <c r="N3473" s="3">
        <v>2</v>
      </c>
      <c r="O3473" s="3">
        <v>1</v>
      </c>
      <c r="P3473" s="3">
        <v>1</v>
      </c>
      <c r="Q3473" s="3">
        <v>2</v>
      </c>
      <c r="R3473" s="3">
        <v>1</v>
      </c>
      <c r="W3473" s="1">
        <f t="shared" si="328"/>
        <v>1.4</v>
      </c>
      <c r="X3473" s="17">
        <f>IFERROR(Z3473/AB3473,0)</f>
        <v>1.4</v>
      </c>
      <c r="Y3473" s="3">
        <f>SUBTOTAL(109,I3473:V3473)</f>
        <v>9</v>
      </c>
      <c r="Z3473" s="3">
        <f>Y3473-N3473</f>
        <v>7</v>
      </c>
      <c r="AA3473" s="3">
        <f t="shared" si="329"/>
        <v>6</v>
      </c>
      <c r="AB3473" s="3">
        <f>COUNTA(I3473:V3473)-COUNTA(N3473)</f>
        <v>5</v>
      </c>
      <c r="AC3473" s="74">
        <f t="array" ref="AC3473">AVERAGE(IF((COLUMN(I3473:V3473)&lt;&gt;COLUMN(N3473)), I3473:V3473))</f>
        <v>0.53846153846153844</v>
      </c>
    </row>
    <row r="3474" spans="1:29" x14ac:dyDescent="0.35">
      <c r="A3474" t="s">
        <v>4917</v>
      </c>
      <c r="B3474" t="s">
        <v>4918</v>
      </c>
      <c r="C3474" t="s">
        <v>1421</v>
      </c>
      <c r="D3474" s="1">
        <v>1</v>
      </c>
      <c r="E3474" s="2">
        <f t="shared" si="324"/>
        <v>0</v>
      </c>
      <c r="F3474" s="2">
        <f t="shared" si="325"/>
        <v>0</v>
      </c>
      <c r="G3474" s="2">
        <f t="shared" si="326"/>
        <v>0.1111111111111111</v>
      </c>
      <c r="H3474" s="2">
        <f t="shared" si="327"/>
        <v>0.16666666666666666</v>
      </c>
      <c r="J3474" s="3">
        <v>1</v>
      </c>
      <c r="O3474" s="3">
        <v>1</v>
      </c>
      <c r="W3474" s="1">
        <f t="shared" si="328"/>
        <v>1</v>
      </c>
      <c r="X3474" s="17">
        <f>IFERROR(Z3474/AB3474,0)</f>
        <v>1</v>
      </c>
      <c r="Y3474" s="3">
        <f>SUBTOTAL(109,I3474:V3474)</f>
        <v>2</v>
      </c>
      <c r="Z3474" s="3">
        <f>Y3474-N3474</f>
        <v>2</v>
      </c>
      <c r="AA3474" s="3">
        <f t="shared" si="329"/>
        <v>2</v>
      </c>
      <c r="AB3474" s="3">
        <f>COUNTA(I3474:V3474)-COUNTA(N3474)</f>
        <v>2</v>
      </c>
      <c r="AC3474" s="74">
        <f t="array" ref="AC3474">AVERAGE(IF((COLUMN(I3474:V3474)&lt;&gt;COLUMN(N3474)), I3474:V3474))</f>
        <v>0.15384615384615385</v>
      </c>
    </row>
    <row r="3475" spans="1:29" x14ac:dyDescent="0.35">
      <c r="A3475" t="s">
        <v>4919</v>
      </c>
      <c r="B3475" t="s">
        <v>4920</v>
      </c>
      <c r="C3475" t="s">
        <v>1421</v>
      </c>
      <c r="D3475" s="1">
        <v>1</v>
      </c>
      <c r="E3475" s="2">
        <f t="shared" si="324"/>
        <v>0</v>
      </c>
      <c r="F3475" s="2">
        <f t="shared" si="325"/>
        <v>0</v>
      </c>
      <c r="G3475" s="2">
        <f t="shared" si="326"/>
        <v>0.1111111111111111</v>
      </c>
      <c r="H3475" s="2">
        <f t="shared" si="327"/>
        <v>8.3333333333333329E-2</v>
      </c>
      <c r="O3475" s="3">
        <v>1</v>
      </c>
      <c r="W3475" s="1">
        <f t="shared" si="328"/>
        <v>1</v>
      </c>
      <c r="X3475" s="17">
        <f>IFERROR(Z3475/AB3475,0)</f>
        <v>1</v>
      </c>
      <c r="Y3475" s="3">
        <f>SUBTOTAL(109,I3475:V3475)</f>
        <v>1</v>
      </c>
      <c r="Z3475" s="3">
        <f>Y3475-N3475</f>
        <v>1</v>
      </c>
      <c r="AA3475" s="3">
        <f t="shared" si="329"/>
        <v>1</v>
      </c>
      <c r="AB3475" s="3">
        <f>COUNTA(I3475:V3475)-COUNTA(N3475)</f>
        <v>1</v>
      </c>
      <c r="AC3475" s="74">
        <f t="array" ref="AC3475">AVERAGE(IF((COLUMN(I3475:V3475)&lt;&gt;COLUMN(N3475)), I3475:V3475))</f>
        <v>7.6923076923076927E-2</v>
      </c>
    </row>
    <row r="3476" spans="1:29" x14ac:dyDescent="0.35">
      <c r="A3476" t="s">
        <v>4921</v>
      </c>
      <c r="B3476" t="s">
        <v>4574</v>
      </c>
      <c r="C3476" t="s">
        <v>1421</v>
      </c>
      <c r="D3476" s="1">
        <v>1.75</v>
      </c>
      <c r="E3476" s="2">
        <f t="shared" si="324"/>
        <v>0.33333333333333331</v>
      </c>
      <c r="F3476" s="2">
        <f t="shared" si="325"/>
        <v>0.16666666666666666</v>
      </c>
      <c r="G3476" s="2">
        <f t="shared" si="326"/>
        <v>1.2222222222222223</v>
      </c>
      <c r="H3476" s="2">
        <f t="shared" si="327"/>
        <v>1</v>
      </c>
      <c r="I3476" s="3">
        <v>2</v>
      </c>
      <c r="J3476" s="3">
        <v>1</v>
      </c>
      <c r="N3476" s="3">
        <v>7</v>
      </c>
      <c r="O3476" s="3">
        <v>3</v>
      </c>
      <c r="U3476" s="3">
        <v>1</v>
      </c>
      <c r="V3476" s="3">
        <v>2</v>
      </c>
      <c r="W3476" s="1">
        <f t="shared" si="328"/>
        <v>1.75</v>
      </c>
      <c r="X3476" s="17">
        <f>IFERROR(Z3476/AB3476,0)</f>
        <v>1.8</v>
      </c>
      <c r="Y3476" s="3">
        <f>SUBTOTAL(109,I3476:V3476)</f>
        <v>16</v>
      </c>
      <c r="Z3476" s="3">
        <f>Y3476-N3476</f>
        <v>9</v>
      </c>
      <c r="AA3476" s="3">
        <f t="shared" si="329"/>
        <v>6</v>
      </c>
      <c r="AB3476" s="3">
        <f>COUNTA(I3476:V3476)-COUNTA(N3476)</f>
        <v>5</v>
      </c>
      <c r="AC3476" s="74">
        <f t="array" ref="AC3476">AVERAGE(IF((COLUMN(I3476:V3476)&lt;&gt;COLUMN(N3476)), I3476:V3476))</f>
        <v>0.69230769230769229</v>
      </c>
    </row>
    <row r="3477" spans="1:29" x14ac:dyDescent="0.35">
      <c r="A3477" t="s">
        <v>4922</v>
      </c>
      <c r="B3477" t="s">
        <v>891</v>
      </c>
      <c r="C3477" t="s">
        <v>1421</v>
      </c>
      <c r="D3477" s="1">
        <v>1</v>
      </c>
      <c r="E3477" s="2">
        <f t="shared" si="324"/>
        <v>0.33333333333333331</v>
      </c>
      <c r="F3477" s="2">
        <f t="shared" si="325"/>
        <v>0.16666666666666666</v>
      </c>
      <c r="G3477" s="2">
        <f t="shared" si="326"/>
        <v>0.33333333333333331</v>
      </c>
      <c r="H3477" s="2">
        <f t="shared" si="327"/>
        <v>0.25</v>
      </c>
      <c r="N3477" s="3">
        <v>1</v>
      </c>
      <c r="O3477" s="3">
        <v>1</v>
      </c>
      <c r="T3477" s="3">
        <v>1</v>
      </c>
      <c r="W3477" s="1">
        <f t="shared" si="328"/>
        <v>1</v>
      </c>
      <c r="X3477" s="17">
        <f>IFERROR(Z3477/AB3477,0)</f>
        <v>1</v>
      </c>
      <c r="Y3477" s="3">
        <f>SUBTOTAL(109,I3477:V3477)</f>
        <v>3</v>
      </c>
      <c r="Z3477" s="3">
        <f>Y3477-N3477</f>
        <v>2</v>
      </c>
      <c r="AA3477" s="3">
        <f t="shared" si="329"/>
        <v>3</v>
      </c>
      <c r="AB3477" s="3">
        <f>COUNTA(I3477:V3477)-COUNTA(N3477)</f>
        <v>2</v>
      </c>
      <c r="AC3477" s="74">
        <f t="array" ref="AC3477">AVERAGE(IF((COLUMN(I3477:V3477)&lt;&gt;COLUMN(N3477)), I3477:V3477))</f>
        <v>0.15384615384615385</v>
      </c>
    </row>
    <row r="3478" spans="1:29" x14ac:dyDescent="0.35">
      <c r="A3478" t="s">
        <v>4923</v>
      </c>
      <c r="B3478" t="s">
        <v>4924</v>
      </c>
      <c r="C3478" t="s">
        <v>1421</v>
      </c>
      <c r="D3478" s="1">
        <v>1.5</v>
      </c>
      <c r="E3478" s="2">
        <f t="shared" si="324"/>
        <v>0</v>
      </c>
      <c r="F3478" s="2">
        <f t="shared" si="325"/>
        <v>0.33333333333333331</v>
      </c>
      <c r="G3478" s="2">
        <f t="shared" si="326"/>
        <v>0.44444444444444442</v>
      </c>
      <c r="H3478" s="2">
        <f t="shared" si="327"/>
        <v>0.33333333333333331</v>
      </c>
      <c r="N3478" s="3">
        <v>1</v>
      </c>
      <c r="O3478" s="3">
        <v>1</v>
      </c>
      <c r="Q3478" s="3">
        <v>2</v>
      </c>
      <c r="W3478" s="1">
        <f t="shared" si="328"/>
        <v>1.5</v>
      </c>
      <c r="X3478" s="17">
        <f>IFERROR(Z3478/AB3478,0)</f>
        <v>1.5</v>
      </c>
      <c r="Y3478" s="3">
        <f>SUBTOTAL(109,I3478:V3478)</f>
        <v>4</v>
      </c>
      <c r="Z3478" s="3">
        <f>Y3478-N3478</f>
        <v>3</v>
      </c>
      <c r="AA3478" s="3">
        <f t="shared" si="329"/>
        <v>3</v>
      </c>
      <c r="AB3478" s="3">
        <f>COUNTA(I3478:V3478)-COUNTA(N3478)</f>
        <v>2</v>
      </c>
      <c r="AC3478" s="74">
        <f t="array" ref="AC3478">AVERAGE(IF((COLUMN(I3478:V3478)&lt;&gt;COLUMN(N3478)), I3478:V3478))</f>
        <v>0.23076923076923078</v>
      </c>
    </row>
    <row r="3479" spans="1:29" x14ac:dyDescent="0.35">
      <c r="A3479" t="s">
        <v>4925</v>
      </c>
      <c r="B3479" t="s">
        <v>843</v>
      </c>
      <c r="C3479" t="s">
        <v>1421</v>
      </c>
      <c r="D3479" s="1">
        <v>1</v>
      </c>
      <c r="E3479" s="2">
        <f t="shared" si="324"/>
        <v>0.33333333333333331</v>
      </c>
      <c r="F3479" s="2">
        <f t="shared" si="325"/>
        <v>0.16666666666666666</v>
      </c>
      <c r="G3479" s="2">
        <f t="shared" si="326"/>
        <v>0.44444444444444442</v>
      </c>
      <c r="H3479" s="2">
        <f t="shared" si="327"/>
        <v>0.33333333333333331</v>
      </c>
      <c r="N3479" s="3">
        <v>2</v>
      </c>
      <c r="O3479" s="3">
        <v>1</v>
      </c>
      <c r="T3479" s="3">
        <v>1</v>
      </c>
      <c r="W3479" s="1">
        <f t="shared" si="328"/>
        <v>1</v>
      </c>
      <c r="X3479" s="17">
        <f>IFERROR(Z3479/AB3479,0)</f>
        <v>1</v>
      </c>
      <c r="Y3479" s="3">
        <f>SUBTOTAL(109,I3479:V3479)</f>
        <v>4</v>
      </c>
      <c r="Z3479" s="3">
        <f>Y3479-N3479</f>
        <v>2</v>
      </c>
      <c r="AA3479" s="3">
        <f t="shared" si="329"/>
        <v>3</v>
      </c>
      <c r="AB3479" s="3">
        <f>COUNTA(I3479:V3479)-COUNTA(N3479)</f>
        <v>2</v>
      </c>
      <c r="AC3479" s="74">
        <f t="array" ref="AC3479">AVERAGE(IF((COLUMN(I3479:V3479)&lt;&gt;COLUMN(N3479)), I3479:V3479))</f>
        <v>0.15384615384615385</v>
      </c>
    </row>
    <row r="3480" spans="1:29" x14ac:dyDescent="0.35">
      <c r="A3480" t="s">
        <v>4926</v>
      </c>
      <c r="B3480" t="s">
        <v>893</v>
      </c>
      <c r="C3480" t="s">
        <v>1421</v>
      </c>
      <c r="D3480" s="1">
        <v>1.4</v>
      </c>
      <c r="E3480" s="2">
        <f t="shared" si="324"/>
        <v>0</v>
      </c>
      <c r="F3480" s="2">
        <f t="shared" si="325"/>
        <v>0.66666666666666663</v>
      </c>
      <c r="G3480" s="2">
        <f t="shared" si="326"/>
        <v>1</v>
      </c>
      <c r="H3480" s="2">
        <f t="shared" si="327"/>
        <v>0.83333333333333337</v>
      </c>
      <c r="I3480" s="3">
        <v>3</v>
      </c>
      <c r="L3480" s="3">
        <v>1</v>
      </c>
      <c r="M3480" s="3">
        <v>1</v>
      </c>
      <c r="N3480" s="3">
        <v>3</v>
      </c>
      <c r="O3480" s="3">
        <v>1</v>
      </c>
      <c r="P3480" s="3">
        <v>2</v>
      </c>
      <c r="R3480" s="3">
        <v>2</v>
      </c>
      <c r="W3480" s="1">
        <f t="shared" si="328"/>
        <v>1.4</v>
      </c>
      <c r="X3480" s="17">
        <f>IFERROR(Z3480/AB3480,0)</f>
        <v>1.6666666666666667</v>
      </c>
      <c r="Y3480" s="3">
        <f>SUBTOTAL(109,I3480:V3480)</f>
        <v>13</v>
      </c>
      <c r="Z3480" s="3">
        <f>Y3480-N3480</f>
        <v>10</v>
      </c>
      <c r="AA3480" s="3">
        <f t="shared" si="329"/>
        <v>7</v>
      </c>
      <c r="AB3480" s="3">
        <f>COUNTA(I3480:V3480)-COUNTA(N3480)</f>
        <v>6</v>
      </c>
      <c r="AC3480" s="74">
        <f t="array" ref="AC3480">AVERAGE(IF((COLUMN(I3480:V3480)&lt;&gt;COLUMN(N3480)), I3480:V3480))</f>
        <v>0.76923076923076927</v>
      </c>
    </row>
    <row r="3481" spans="1:29" x14ac:dyDescent="0.35">
      <c r="A3481" t="s">
        <v>4927</v>
      </c>
      <c r="B3481" t="s">
        <v>4928</v>
      </c>
      <c r="C3481" t="s">
        <v>1421</v>
      </c>
      <c r="D3481" s="1">
        <v>1.8571428571428572</v>
      </c>
      <c r="E3481" s="2">
        <f t="shared" si="324"/>
        <v>0</v>
      </c>
      <c r="F3481" s="2">
        <f t="shared" si="325"/>
        <v>0.83333333333333337</v>
      </c>
      <c r="G3481" s="2">
        <f t="shared" si="326"/>
        <v>1.3333333333333333</v>
      </c>
      <c r="H3481" s="2">
        <f t="shared" si="327"/>
        <v>1.3333333333333333</v>
      </c>
      <c r="I3481" s="3">
        <v>5</v>
      </c>
      <c r="J3481" s="3">
        <v>3</v>
      </c>
      <c r="L3481" s="3">
        <v>1</v>
      </c>
      <c r="M3481" s="3">
        <v>2</v>
      </c>
      <c r="N3481" s="3">
        <v>3</v>
      </c>
      <c r="O3481" s="3">
        <v>2</v>
      </c>
      <c r="P3481" s="3">
        <v>1</v>
      </c>
      <c r="Q3481" s="3">
        <v>2</v>
      </c>
      <c r="R3481" s="3">
        <v>2</v>
      </c>
      <c r="W3481" s="1">
        <f t="shared" si="328"/>
        <v>1.8571428571428572</v>
      </c>
      <c r="X3481" s="17">
        <f>IFERROR(Z3481/AB3481,0)</f>
        <v>2.25</v>
      </c>
      <c r="Y3481" s="3">
        <f>SUBTOTAL(109,I3481:V3481)</f>
        <v>21</v>
      </c>
      <c r="Z3481" s="3">
        <f>Y3481-N3481</f>
        <v>18</v>
      </c>
      <c r="AA3481" s="3">
        <f t="shared" si="329"/>
        <v>9</v>
      </c>
      <c r="AB3481" s="3">
        <f>COUNTA(I3481:V3481)-COUNTA(N3481)</f>
        <v>8</v>
      </c>
      <c r="AC3481" s="74">
        <f t="array" ref="AC3481">AVERAGE(IF((COLUMN(I3481:V3481)&lt;&gt;COLUMN(N3481)), I3481:V3481))</f>
        <v>1.3846153846153846</v>
      </c>
    </row>
    <row r="3482" spans="1:29" x14ac:dyDescent="0.35">
      <c r="A3482" t="s">
        <v>4929</v>
      </c>
      <c r="B3482" t="s">
        <v>4930</v>
      </c>
      <c r="C3482" t="s">
        <v>1421</v>
      </c>
      <c r="D3482" s="1">
        <v>1.6666666666666667</v>
      </c>
      <c r="E3482" s="2">
        <f t="shared" si="324"/>
        <v>0</v>
      </c>
      <c r="F3482" s="2">
        <f t="shared" si="325"/>
        <v>0.5</v>
      </c>
      <c r="G3482" s="2">
        <f t="shared" si="326"/>
        <v>1.1111111111111112</v>
      </c>
      <c r="H3482" s="2">
        <f t="shared" si="327"/>
        <v>1.0833333333333333</v>
      </c>
      <c r="I3482" s="3">
        <v>2</v>
      </c>
      <c r="J3482" s="3">
        <v>2</v>
      </c>
      <c r="L3482" s="3">
        <v>1</v>
      </c>
      <c r="M3482" s="3">
        <v>2</v>
      </c>
      <c r="N3482" s="3">
        <v>3</v>
      </c>
      <c r="O3482" s="3">
        <v>2</v>
      </c>
      <c r="Q3482" s="3">
        <v>1</v>
      </c>
      <c r="R3482" s="3">
        <v>2</v>
      </c>
      <c r="W3482" s="1">
        <f t="shared" si="328"/>
        <v>1.6666666666666667</v>
      </c>
      <c r="X3482" s="17">
        <f>IFERROR(Z3482/AB3482,0)</f>
        <v>1.7142857142857142</v>
      </c>
      <c r="Y3482" s="3">
        <f>SUBTOTAL(109,I3482:V3482)</f>
        <v>15</v>
      </c>
      <c r="Z3482" s="3">
        <f>Y3482-N3482</f>
        <v>12</v>
      </c>
      <c r="AA3482" s="3">
        <f t="shared" si="329"/>
        <v>8</v>
      </c>
      <c r="AB3482" s="3">
        <f>COUNTA(I3482:V3482)-COUNTA(N3482)</f>
        <v>7</v>
      </c>
      <c r="AC3482" s="74">
        <f t="array" ref="AC3482">AVERAGE(IF((COLUMN(I3482:V3482)&lt;&gt;COLUMN(N3482)), I3482:V3482))</f>
        <v>0.92307692307692313</v>
      </c>
    </row>
    <row r="3483" spans="1:29" x14ac:dyDescent="0.35">
      <c r="A3483" t="s">
        <v>4931</v>
      </c>
      <c r="B3483" t="s">
        <v>823</v>
      </c>
      <c r="C3483" t="s">
        <v>1421</v>
      </c>
      <c r="D3483" s="1">
        <v>1</v>
      </c>
      <c r="E3483" s="2">
        <f t="shared" si="324"/>
        <v>0.33333333333333331</v>
      </c>
      <c r="F3483" s="2">
        <f t="shared" si="325"/>
        <v>0.16666666666666666</v>
      </c>
      <c r="G3483" s="2">
        <f t="shared" si="326"/>
        <v>0.33333333333333331</v>
      </c>
      <c r="H3483" s="2">
        <f t="shared" si="327"/>
        <v>0.25</v>
      </c>
      <c r="N3483" s="3">
        <v>1</v>
      </c>
      <c r="O3483" s="3">
        <v>1</v>
      </c>
      <c r="U3483" s="3">
        <v>1</v>
      </c>
      <c r="W3483" s="1">
        <f t="shared" si="328"/>
        <v>1</v>
      </c>
      <c r="X3483" s="17">
        <f>IFERROR(Z3483/AB3483,0)</f>
        <v>1</v>
      </c>
      <c r="Y3483" s="3">
        <f>SUBTOTAL(109,I3483:V3483)</f>
        <v>3</v>
      </c>
      <c r="Z3483" s="3">
        <f>Y3483-N3483</f>
        <v>2</v>
      </c>
      <c r="AA3483" s="3">
        <f t="shared" si="329"/>
        <v>3</v>
      </c>
      <c r="AB3483" s="3">
        <f>COUNTA(I3483:V3483)-COUNTA(N3483)</f>
        <v>2</v>
      </c>
      <c r="AC3483" s="74">
        <f t="array" ref="AC3483">AVERAGE(IF((COLUMN(I3483:V3483)&lt;&gt;COLUMN(N3483)), I3483:V3483))</f>
        <v>0.15384615384615385</v>
      </c>
    </row>
    <row r="3484" spans="1:29" x14ac:dyDescent="0.35">
      <c r="A3484" t="s">
        <v>4932</v>
      </c>
      <c r="B3484" t="s">
        <v>859</v>
      </c>
      <c r="C3484" t="s">
        <v>1421</v>
      </c>
      <c r="D3484" s="1">
        <v>1.8333333333333333</v>
      </c>
      <c r="E3484" s="2">
        <f t="shared" si="324"/>
        <v>0.33333333333333331</v>
      </c>
      <c r="F3484" s="2">
        <f t="shared" si="325"/>
        <v>1.3333333333333333</v>
      </c>
      <c r="G3484" s="2">
        <f t="shared" si="326"/>
        <v>1.3333333333333333</v>
      </c>
      <c r="H3484" s="2">
        <f t="shared" si="327"/>
        <v>1.1666666666666667</v>
      </c>
      <c r="I3484" s="3">
        <v>3</v>
      </c>
      <c r="L3484" s="3">
        <v>2</v>
      </c>
      <c r="N3484" s="3">
        <v>3</v>
      </c>
      <c r="O3484" s="3">
        <v>1</v>
      </c>
      <c r="P3484" s="3">
        <v>3</v>
      </c>
      <c r="Q3484" s="3">
        <v>2</v>
      </c>
      <c r="R3484" s="3">
        <v>2</v>
      </c>
      <c r="T3484" s="3">
        <v>1</v>
      </c>
      <c r="W3484" s="1">
        <f t="shared" si="328"/>
        <v>1.8333333333333333</v>
      </c>
      <c r="X3484" s="17">
        <f>IFERROR(Z3484/AB3484,0)</f>
        <v>2</v>
      </c>
      <c r="Y3484" s="3">
        <f>SUBTOTAL(109,I3484:V3484)</f>
        <v>17</v>
      </c>
      <c r="Z3484" s="3">
        <f>Y3484-N3484</f>
        <v>14</v>
      </c>
      <c r="AA3484" s="3">
        <f t="shared" si="329"/>
        <v>8</v>
      </c>
      <c r="AB3484" s="3">
        <f>COUNTA(I3484:V3484)-COUNTA(N3484)</f>
        <v>7</v>
      </c>
      <c r="AC3484" s="74">
        <f t="array" ref="AC3484">AVERAGE(IF((COLUMN(I3484:V3484)&lt;&gt;COLUMN(N3484)), I3484:V3484))</f>
        <v>1.0769230769230769</v>
      </c>
    </row>
    <row r="3485" spans="1:29" x14ac:dyDescent="0.35">
      <c r="A3485" t="s">
        <v>4933</v>
      </c>
      <c r="B3485" t="s">
        <v>831</v>
      </c>
      <c r="C3485" t="s">
        <v>1421</v>
      </c>
      <c r="D3485" s="1">
        <v>1.5</v>
      </c>
      <c r="E3485" s="2">
        <f t="shared" si="324"/>
        <v>0</v>
      </c>
      <c r="F3485" s="2">
        <f t="shared" si="325"/>
        <v>0.16666666666666666</v>
      </c>
      <c r="G3485" s="2">
        <f t="shared" si="326"/>
        <v>0.33333333333333331</v>
      </c>
      <c r="H3485" s="2">
        <f t="shared" si="327"/>
        <v>0.25</v>
      </c>
      <c r="I3485" s="3">
        <v>1</v>
      </c>
      <c r="O3485" s="3">
        <v>2</v>
      </c>
      <c r="P3485" s="3">
        <v>1</v>
      </c>
      <c r="W3485" s="1">
        <f t="shared" si="328"/>
        <v>1.5</v>
      </c>
      <c r="X3485" s="17">
        <f>IFERROR(Z3485/AB3485,0)</f>
        <v>1.3333333333333333</v>
      </c>
      <c r="Y3485" s="3">
        <f>SUBTOTAL(109,I3485:V3485)</f>
        <v>4</v>
      </c>
      <c r="Z3485" s="3">
        <f>Y3485-N3485</f>
        <v>4</v>
      </c>
      <c r="AA3485" s="3">
        <f t="shared" si="329"/>
        <v>3</v>
      </c>
      <c r="AB3485" s="3">
        <f>COUNTA(I3485:V3485)-COUNTA(N3485)</f>
        <v>3</v>
      </c>
      <c r="AC3485" s="74">
        <f t="array" ref="AC3485">AVERAGE(IF((COLUMN(I3485:V3485)&lt;&gt;COLUMN(N3485)), I3485:V3485))</f>
        <v>0.30769230769230771</v>
      </c>
    </row>
    <row r="3486" spans="1:29" x14ac:dyDescent="0.35">
      <c r="A3486" t="s">
        <v>4934</v>
      </c>
      <c r="B3486" t="s">
        <v>4935</v>
      </c>
      <c r="C3486" t="s">
        <v>1421</v>
      </c>
      <c r="D3486" s="1">
        <v>1</v>
      </c>
      <c r="E3486" s="2">
        <f t="shared" si="324"/>
        <v>0</v>
      </c>
      <c r="F3486" s="2">
        <f t="shared" si="325"/>
        <v>0.16666666666666666</v>
      </c>
      <c r="G3486" s="2">
        <f t="shared" si="326"/>
        <v>0.1111111111111111</v>
      </c>
      <c r="H3486" s="2">
        <f t="shared" si="327"/>
        <v>8.3333333333333329E-2</v>
      </c>
      <c r="Q3486" s="3">
        <v>1</v>
      </c>
      <c r="W3486" s="1">
        <f t="shared" si="328"/>
        <v>1</v>
      </c>
      <c r="X3486" s="17">
        <f>IFERROR(Z3486/AB3486,0)</f>
        <v>1</v>
      </c>
      <c r="Y3486" s="3">
        <f>SUBTOTAL(109,I3486:V3486)</f>
        <v>1</v>
      </c>
      <c r="Z3486" s="3">
        <f>Y3486-N3486</f>
        <v>1</v>
      </c>
      <c r="AA3486" s="3">
        <f t="shared" si="329"/>
        <v>1</v>
      </c>
      <c r="AB3486" s="3">
        <f>COUNTA(I3486:V3486)-COUNTA(N3486)</f>
        <v>1</v>
      </c>
      <c r="AC3486" s="74">
        <f t="array" ref="AC3486">AVERAGE(IF((COLUMN(I3486:V3486)&lt;&gt;COLUMN(N3486)), I3486:V3486))</f>
        <v>7.6923076923076927E-2</v>
      </c>
    </row>
    <row r="3487" spans="1:29" x14ac:dyDescent="0.35">
      <c r="A3487" t="s">
        <v>4936</v>
      </c>
      <c r="B3487" t="s">
        <v>4937</v>
      </c>
      <c r="C3487" t="s">
        <v>1421</v>
      </c>
      <c r="D3487" s="1">
        <v>1</v>
      </c>
      <c r="E3487" s="2">
        <f t="shared" si="324"/>
        <v>0</v>
      </c>
      <c r="F3487" s="2">
        <f t="shared" si="325"/>
        <v>0.16666666666666666</v>
      </c>
      <c r="G3487" s="2">
        <f t="shared" si="326"/>
        <v>0.22222222222222221</v>
      </c>
      <c r="H3487" s="2">
        <f t="shared" si="327"/>
        <v>0.16666666666666666</v>
      </c>
      <c r="I3487" s="3">
        <v>1</v>
      </c>
      <c r="M3487" s="3">
        <v>1</v>
      </c>
      <c r="Q3487" s="3">
        <v>1</v>
      </c>
      <c r="W3487" s="1">
        <f t="shared" si="328"/>
        <v>1</v>
      </c>
      <c r="X3487" s="17">
        <f>IFERROR(Z3487/AB3487,0)</f>
        <v>1</v>
      </c>
      <c r="Y3487" s="3">
        <f>SUBTOTAL(109,I3487:V3487)</f>
        <v>3</v>
      </c>
      <c r="Z3487" s="3">
        <f>Y3487-N3487</f>
        <v>3</v>
      </c>
      <c r="AA3487" s="3">
        <f t="shared" si="329"/>
        <v>3</v>
      </c>
      <c r="AB3487" s="3">
        <f>COUNTA(I3487:V3487)-COUNTA(N3487)</f>
        <v>3</v>
      </c>
      <c r="AC3487" s="74">
        <f t="array" ref="AC3487">AVERAGE(IF((COLUMN(I3487:V3487)&lt;&gt;COLUMN(N3487)), I3487:V3487))</f>
        <v>0.23076923076923078</v>
      </c>
    </row>
    <row r="3488" spans="1:29" x14ac:dyDescent="0.35">
      <c r="A3488" t="s">
        <v>4938</v>
      </c>
      <c r="B3488" t="s">
        <v>4939</v>
      </c>
      <c r="C3488" t="s">
        <v>1421</v>
      </c>
      <c r="D3488" s="1">
        <v>1</v>
      </c>
      <c r="E3488" s="2">
        <f t="shared" si="324"/>
        <v>0</v>
      </c>
      <c r="F3488" s="2">
        <f t="shared" si="325"/>
        <v>0.16666666666666666</v>
      </c>
      <c r="G3488" s="2">
        <f t="shared" si="326"/>
        <v>0.1111111111111111</v>
      </c>
      <c r="H3488" s="2">
        <f t="shared" si="327"/>
        <v>8.3333333333333329E-2</v>
      </c>
      <c r="Q3488" s="3">
        <v>1</v>
      </c>
      <c r="V3488" s="3">
        <v>1</v>
      </c>
      <c r="W3488" s="1">
        <f t="shared" si="328"/>
        <v>1</v>
      </c>
      <c r="X3488" s="17">
        <f>IFERROR(Z3488/AB3488,0)</f>
        <v>1</v>
      </c>
      <c r="Y3488" s="3">
        <f>SUBTOTAL(109,I3488:V3488)</f>
        <v>2</v>
      </c>
      <c r="Z3488" s="3">
        <f>Y3488-N3488</f>
        <v>2</v>
      </c>
      <c r="AA3488" s="3">
        <f t="shared" si="329"/>
        <v>2</v>
      </c>
      <c r="AB3488" s="3">
        <f>COUNTA(I3488:V3488)-COUNTA(N3488)</f>
        <v>2</v>
      </c>
      <c r="AC3488" s="74">
        <f t="array" ref="AC3488">AVERAGE(IF((COLUMN(I3488:V3488)&lt;&gt;COLUMN(N3488)), I3488:V3488))</f>
        <v>0.15384615384615385</v>
      </c>
    </row>
    <row r="3489" spans="1:29" x14ac:dyDescent="0.35">
      <c r="A3489" t="s">
        <v>4940</v>
      </c>
      <c r="B3489" t="s">
        <v>4941</v>
      </c>
      <c r="C3489" t="s">
        <v>1421</v>
      </c>
      <c r="D3489" s="1">
        <v>1</v>
      </c>
      <c r="E3489" s="2">
        <f t="shared" si="324"/>
        <v>0</v>
      </c>
      <c r="F3489" s="2">
        <f t="shared" si="325"/>
        <v>0.16666666666666666</v>
      </c>
      <c r="G3489" s="2">
        <f t="shared" si="326"/>
        <v>0.1111111111111111</v>
      </c>
      <c r="H3489" s="2">
        <f t="shared" si="327"/>
        <v>8.3333333333333329E-2</v>
      </c>
      <c r="Q3489" s="3">
        <v>1</v>
      </c>
      <c r="W3489" s="1">
        <f t="shared" si="328"/>
        <v>1</v>
      </c>
      <c r="X3489" s="17">
        <f>IFERROR(Z3489/AB3489,0)</f>
        <v>1</v>
      </c>
      <c r="Y3489" s="3">
        <f>SUBTOTAL(109,I3489:V3489)</f>
        <v>1</v>
      </c>
      <c r="Z3489" s="3">
        <f>Y3489-N3489</f>
        <v>1</v>
      </c>
      <c r="AA3489" s="3">
        <f t="shared" si="329"/>
        <v>1</v>
      </c>
      <c r="AB3489" s="3">
        <f>COUNTA(I3489:V3489)-COUNTA(N3489)</f>
        <v>1</v>
      </c>
      <c r="AC3489" s="74">
        <f t="array" ref="AC3489">AVERAGE(IF((COLUMN(I3489:V3489)&lt;&gt;COLUMN(N3489)), I3489:V3489))</f>
        <v>7.6923076923076927E-2</v>
      </c>
    </row>
    <row r="3490" spans="1:29" x14ac:dyDescent="0.35">
      <c r="A3490" t="s">
        <v>4942</v>
      </c>
      <c r="B3490" t="s">
        <v>847</v>
      </c>
      <c r="C3490" t="s">
        <v>1421</v>
      </c>
      <c r="D3490" s="1">
        <v>1.3333333333333333</v>
      </c>
      <c r="E3490" s="2">
        <f t="shared" si="324"/>
        <v>0</v>
      </c>
      <c r="F3490" s="2">
        <f t="shared" si="325"/>
        <v>0.5</v>
      </c>
      <c r="G3490" s="2">
        <f t="shared" si="326"/>
        <v>0.44444444444444442</v>
      </c>
      <c r="H3490" s="2">
        <f t="shared" si="327"/>
        <v>0.33333333333333331</v>
      </c>
      <c r="M3490" s="3">
        <v>1</v>
      </c>
      <c r="P3490" s="3">
        <v>1</v>
      </c>
      <c r="Q3490" s="3">
        <v>2</v>
      </c>
      <c r="W3490" s="1">
        <f t="shared" si="328"/>
        <v>1.3333333333333333</v>
      </c>
      <c r="X3490" s="17">
        <f>IFERROR(Z3490/AB3490,0)</f>
        <v>1.3333333333333333</v>
      </c>
      <c r="Y3490" s="3">
        <f>SUBTOTAL(109,I3490:V3490)</f>
        <v>4</v>
      </c>
      <c r="Z3490" s="3">
        <f>Y3490-N3490</f>
        <v>4</v>
      </c>
      <c r="AA3490" s="3">
        <f t="shared" si="329"/>
        <v>3</v>
      </c>
      <c r="AB3490" s="3">
        <f>COUNTA(I3490:V3490)-COUNTA(N3490)</f>
        <v>3</v>
      </c>
      <c r="AC3490" s="74">
        <f t="array" ref="AC3490">AVERAGE(IF((COLUMN(I3490:V3490)&lt;&gt;COLUMN(N3490)), I3490:V3490))</f>
        <v>0.30769230769230771</v>
      </c>
    </row>
    <row r="3491" spans="1:29" x14ac:dyDescent="0.35">
      <c r="A3491" t="s">
        <v>4943</v>
      </c>
      <c r="B3491" t="s">
        <v>869</v>
      </c>
      <c r="C3491" t="s">
        <v>1421</v>
      </c>
      <c r="D3491" s="1">
        <v>1</v>
      </c>
      <c r="E3491" s="2">
        <f t="shared" si="324"/>
        <v>0</v>
      </c>
      <c r="F3491" s="2">
        <f t="shared" si="325"/>
        <v>0.16666666666666666</v>
      </c>
      <c r="G3491" s="2">
        <f t="shared" si="326"/>
        <v>0.44444444444444442</v>
      </c>
      <c r="H3491" s="2">
        <f t="shared" si="327"/>
        <v>0.33333333333333331</v>
      </c>
      <c r="I3491" s="3">
        <v>1</v>
      </c>
      <c r="N3491" s="3">
        <v>3</v>
      </c>
      <c r="Q3491" s="3">
        <v>1</v>
      </c>
      <c r="W3491" s="1">
        <f t="shared" si="328"/>
        <v>1</v>
      </c>
      <c r="X3491" s="17">
        <f>IFERROR(Z3491/AB3491,0)</f>
        <v>1</v>
      </c>
      <c r="Y3491" s="3">
        <f>SUBTOTAL(109,I3491:V3491)</f>
        <v>5</v>
      </c>
      <c r="Z3491" s="3">
        <f>Y3491-N3491</f>
        <v>2</v>
      </c>
      <c r="AA3491" s="3">
        <f t="shared" si="329"/>
        <v>3</v>
      </c>
      <c r="AB3491" s="3">
        <f>COUNTA(I3491:V3491)-COUNTA(N3491)</f>
        <v>2</v>
      </c>
      <c r="AC3491" s="74">
        <f t="array" ref="AC3491">AVERAGE(IF((COLUMN(I3491:V3491)&lt;&gt;COLUMN(N3491)), I3491:V3491))</f>
        <v>0.15384615384615385</v>
      </c>
    </row>
    <row r="3492" spans="1:29" x14ac:dyDescent="0.35">
      <c r="A3492" t="s">
        <v>4944</v>
      </c>
      <c r="B3492" t="s">
        <v>820</v>
      </c>
      <c r="C3492" t="s">
        <v>1421</v>
      </c>
      <c r="D3492" s="1">
        <v>1</v>
      </c>
      <c r="E3492" s="2">
        <f t="shared" si="324"/>
        <v>0</v>
      </c>
      <c r="F3492" s="2">
        <f t="shared" si="325"/>
        <v>0.16666666666666666</v>
      </c>
      <c r="G3492" s="2">
        <f t="shared" si="326"/>
        <v>0.1111111111111111</v>
      </c>
      <c r="H3492" s="2">
        <f t="shared" si="327"/>
        <v>8.3333333333333329E-2</v>
      </c>
      <c r="P3492" s="3">
        <v>1</v>
      </c>
      <c r="W3492" s="1">
        <f t="shared" si="328"/>
        <v>1</v>
      </c>
      <c r="X3492" s="17">
        <f>IFERROR(Z3492/AB3492,0)</f>
        <v>1</v>
      </c>
      <c r="Y3492" s="3">
        <f>SUBTOTAL(109,I3492:V3492)</f>
        <v>1</v>
      </c>
      <c r="Z3492" s="3">
        <f>Y3492-N3492</f>
        <v>1</v>
      </c>
      <c r="AA3492" s="3">
        <f t="shared" si="329"/>
        <v>1</v>
      </c>
      <c r="AB3492" s="3">
        <f>COUNTA(I3492:V3492)-COUNTA(N3492)</f>
        <v>1</v>
      </c>
      <c r="AC3492" s="74">
        <f t="array" ref="AC3492">AVERAGE(IF((COLUMN(I3492:V3492)&lt;&gt;COLUMN(N3492)), I3492:V3492))</f>
        <v>7.6923076923076927E-2</v>
      </c>
    </row>
    <row r="3493" spans="1:29" x14ac:dyDescent="0.35">
      <c r="A3493" t="s">
        <v>4945</v>
      </c>
      <c r="B3493" t="s">
        <v>4946</v>
      </c>
      <c r="C3493" t="s">
        <v>1421</v>
      </c>
      <c r="D3493" s="1">
        <v>1.2</v>
      </c>
      <c r="E3493" s="2">
        <f t="shared" si="324"/>
        <v>0.33333333333333331</v>
      </c>
      <c r="F3493" s="2">
        <f t="shared" si="325"/>
        <v>0.66666666666666663</v>
      </c>
      <c r="G3493" s="2">
        <f t="shared" si="326"/>
        <v>0.55555555555555558</v>
      </c>
      <c r="H3493" s="2">
        <f t="shared" si="327"/>
        <v>0.58333333333333337</v>
      </c>
      <c r="I3493" s="3">
        <v>2</v>
      </c>
      <c r="J3493" s="3">
        <v>1</v>
      </c>
      <c r="L3493" s="3">
        <v>1</v>
      </c>
      <c r="N3493" s="3">
        <v>1</v>
      </c>
      <c r="P3493" s="3">
        <v>2</v>
      </c>
      <c r="R3493" s="3">
        <v>1</v>
      </c>
      <c r="T3493" s="3">
        <v>1</v>
      </c>
      <c r="W3493" s="1">
        <f t="shared" si="328"/>
        <v>1.2</v>
      </c>
      <c r="X3493" s="17">
        <f>IFERROR(Z3493/AB3493,0)</f>
        <v>1.3333333333333333</v>
      </c>
      <c r="Y3493" s="3">
        <f>SUBTOTAL(109,I3493:V3493)</f>
        <v>9</v>
      </c>
      <c r="Z3493" s="3">
        <f>Y3493-N3493</f>
        <v>8</v>
      </c>
      <c r="AA3493" s="3">
        <f t="shared" si="329"/>
        <v>7</v>
      </c>
      <c r="AB3493" s="3">
        <f>COUNTA(I3493:V3493)-COUNTA(N3493)</f>
        <v>6</v>
      </c>
      <c r="AC3493" s="74">
        <f t="array" ref="AC3493">AVERAGE(IF((COLUMN(I3493:V3493)&lt;&gt;COLUMN(N3493)), I3493:V3493))</f>
        <v>0.61538461538461542</v>
      </c>
    </row>
    <row r="3494" spans="1:29" x14ac:dyDescent="0.35">
      <c r="A3494" t="s">
        <v>4947</v>
      </c>
      <c r="B3494" t="s">
        <v>4578</v>
      </c>
      <c r="C3494" t="s">
        <v>1421</v>
      </c>
      <c r="D3494" s="1">
        <v>1</v>
      </c>
      <c r="E3494" s="2">
        <f t="shared" si="324"/>
        <v>0</v>
      </c>
      <c r="F3494" s="2">
        <f t="shared" si="325"/>
        <v>0.16666666666666666</v>
      </c>
      <c r="G3494" s="2">
        <f t="shared" si="326"/>
        <v>0.22222222222222221</v>
      </c>
      <c r="H3494" s="2">
        <f t="shared" si="327"/>
        <v>0.25</v>
      </c>
      <c r="L3494" s="3">
        <v>1</v>
      </c>
      <c r="N3494" s="3">
        <v>1</v>
      </c>
      <c r="P3494" s="3">
        <v>1</v>
      </c>
      <c r="W3494" s="1">
        <f t="shared" si="328"/>
        <v>1</v>
      </c>
      <c r="X3494" s="17">
        <f>IFERROR(Z3494/AB3494,0)</f>
        <v>1</v>
      </c>
      <c r="Y3494" s="3">
        <f>SUBTOTAL(109,I3494:V3494)</f>
        <v>3</v>
      </c>
      <c r="Z3494" s="3">
        <f>Y3494-N3494</f>
        <v>2</v>
      </c>
      <c r="AA3494" s="3">
        <f t="shared" si="329"/>
        <v>3</v>
      </c>
      <c r="AB3494" s="3">
        <f>COUNTA(I3494:V3494)-COUNTA(N3494)</f>
        <v>2</v>
      </c>
      <c r="AC3494" s="74">
        <f t="array" ref="AC3494">AVERAGE(IF((COLUMN(I3494:V3494)&lt;&gt;COLUMN(N3494)), I3494:V3494))</f>
        <v>0.15384615384615385</v>
      </c>
    </row>
    <row r="3495" spans="1:29" x14ac:dyDescent="0.35">
      <c r="A3495" t="s">
        <v>4948</v>
      </c>
      <c r="B3495" t="s">
        <v>4949</v>
      </c>
      <c r="C3495" t="s">
        <v>1421</v>
      </c>
      <c r="D3495" s="1">
        <v>1</v>
      </c>
      <c r="E3495" s="2">
        <f t="shared" si="324"/>
        <v>0.33333333333333331</v>
      </c>
      <c r="F3495" s="2">
        <f t="shared" si="325"/>
        <v>0.33333333333333331</v>
      </c>
      <c r="G3495" s="2">
        <f t="shared" si="326"/>
        <v>0.33333333333333331</v>
      </c>
      <c r="H3495" s="2">
        <f t="shared" si="327"/>
        <v>0.25</v>
      </c>
      <c r="N3495" s="3">
        <v>1</v>
      </c>
      <c r="P3495" s="3">
        <v>1</v>
      </c>
      <c r="T3495" s="3">
        <v>1</v>
      </c>
      <c r="W3495" s="1">
        <f t="shared" si="328"/>
        <v>1</v>
      </c>
      <c r="X3495" s="17">
        <f>IFERROR(Z3495/AB3495,0)</f>
        <v>1</v>
      </c>
      <c r="Y3495" s="3">
        <f>SUBTOTAL(109,I3495:V3495)</f>
        <v>3</v>
      </c>
      <c r="Z3495" s="3">
        <f>Y3495-N3495</f>
        <v>2</v>
      </c>
      <c r="AA3495" s="3">
        <f t="shared" si="329"/>
        <v>3</v>
      </c>
      <c r="AB3495" s="3">
        <f>COUNTA(I3495:V3495)-COUNTA(N3495)</f>
        <v>2</v>
      </c>
      <c r="AC3495" s="74">
        <f t="array" ref="AC3495">AVERAGE(IF((COLUMN(I3495:V3495)&lt;&gt;COLUMN(N3495)), I3495:V3495))</f>
        <v>0.15384615384615385</v>
      </c>
    </row>
    <row r="3496" spans="1:29" x14ac:dyDescent="0.35">
      <c r="A3496" t="s">
        <v>4950</v>
      </c>
      <c r="B3496" t="s">
        <v>4951</v>
      </c>
      <c r="C3496" t="s">
        <v>1421</v>
      </c>
      <c r="D3496" s="1">
        <v>1.5</v>
      </c>
      <c r="E3496" s="2">
        <f t="shared" si="324"/>
        <v>0</v>
      </c>
      <c r="F3496" s="2">
        <f t="shared" si="325"/>
        <v>0.5</v>
      </c>
      <c r="G3496" s="2">
        <f t="shared" si="326"/>
        <v>0.33333333333333331</v>
      </c>
      <c r="H3496" s="2">
        <f t="shared" si="327"/>
        <v>0.25</v>
      </c>
      <c r="P3496" s="3">
        <v>1</v>
      </c>
      <c r="R3496" s="3">
        <v>2</v>
      </c>
      <c r="W3496" s="1">
        <f t="shared" si="328"/>
        <v>1.5</v>
      </c>
      <c r="X3496" s="17">
        <f>IFERROR(Z3496/AB3496,0)</f>
        <v>1.5</v>
      </c>
      <c r="Y3496" s="3">
        <f>SUBTOTAL(109,I3496:V3496)</f>
        <v>3</v>
      </c>
      <c r="Z3496" s="3">
        <f>Y3496-N3496</f>
        <v>3</v>
      </c>
      <c r="AA3496" s="3">
        <f t="shared" si="329"/>
        <v>2</v>
      </c>
      <c r="AB3496" s="3">
        <f>COUNTA(I3496:V3496)-COUNTA(N3496)</f>
        <v>2</v>
      </c>
      <c r="AC3496" s="74">
        <f t="array" ref="AC3496">AVERAGE(IF((COLUMN(I3496:V3496)&lt;&gt;COLUMN(N3496)), I3496:V3496))</f>
        <v>0.23076923076923078</v>
      </c>
    </row>
    <row r="3497" spans="1:29" x14ac:dyDescent="0.35">
      <c r="A3497" t="s">
        <v>4952</v>
      </c>
      <c r="B3497" t="s">
        <v>4953</v>
      </c>
      <c r="C3497" t="s">
        <v>1421</v>
      </c>
      <c r="D3497" s="1">
        <v>1</v>
      </c>
      <c r="E3497" s="2">
        <f t="shared" si="324"/>
        <v>0</v>
      </c>
      <c r="F3497" s="2">
        <f t="shared" si="325"/>
        <v>0</v>
      </c>
      <c r="G3497" s="2">
        <f t="shared" si="326"/>
        <v>0.22222222222222221</v>
      </c>
      <c r="H3497" s="2">
        <f t="shared" si="327"/>
        <v>0.25</v>
      </c>
      <c r="J3497" s="3">
        <v>1</v>
      </c>
      <c r="M3497" s="3">
        <v>1</v>
      </c>
      <c r="N3497" s="3">
        <v>1</v>
      </c>
      <c r="V3497" s="3">
        <v>1</v>
      </c>
      <c r="W3497" s="1">
        <f t="shared" si="328"/>
        <v>1</v>
      </c>
      <c r="X3497" s="17">
        <f>IFERROR(Z3497/AB3497,0)</f>
        <v>1</v>
      </c>
      <c r="Y3497" s="3">
        <f>SUBTOTAL(109,I3497:V3497)</f>
        <v>4</v>
      </c>
      <c r="Z3497" s="3">
        <f>Y3497-N3497</f>
        <v>3</v>
      </c>
      <c r="AA3497" s="3">
        <f t="shared" si="329"/>
        <v>4</v>
      </c>
      <c r="AB3497" s="3">
        <f>COUNTA(I3497:V3497)-COUNTA(N3497)</f>
        <v>3</v>
      </c>
      <c r="AC3497" s="74">
        <f t="array" ref="AC3497">AVERAGE(IF((COLUMN(I3497:V3497)&lt;&gt;COLUMN(N3497)), I3497:V3497))</f>
        <v>0.23076923076923078</v>
      </c>
    </row>
    <row r="3498" spans="1:29" x14ac:dyDescent="0.35">
      <c r="A3498" t="s">
        <v>4954</v>
      </c>
      <c r="B3498" t="s">
        <v>4941</v>
      </c>
      <c r="C3498" t="s">
        <v>723</v>
      </c>
      <c r="D3498" s="1">
        <v>1</v>
      </c>
      <c r="E3498" s="2">
        <f t="shared" si="324"/>
        <v>0</v>
      </c>
      <c r="F3498" s="2">
        <f t="shared" si="325"/>
        <v>0</v>
      </c>
      <c r="G3498" s="2">
        <f t="shared" si="326"/>
        <v>0.1111111111111111</v>
      </c>
      <c r="H3498" s="2">
        <f t="shared" si="327"/>
        <v>0.16666666666666666</v>
      </c>
      <c r="J3498" s="3">
        <v>1</v>
      </c>
      <c r="N3498" s="3">
        <v>1</v>
      </c>
      <c r="W3498" s="1">
        <f t="shared" si="328"/>
        <v>1</v>
      </c>
      <c r="X3498" s="17">
        <f>IFERROR(Z3498/AB3498,0)</f>
        <v>1</v>
      </c>
      <c r="Y3498" s="3">
        <f>SUBTOTAL(109,I3498:V3498)</f>
        <v>2</v>
      </c>
      <c r="Z3498" s="3">
        <f>Y3498-N3498</f>
        <v>1</v>
      </c>
      <c r="AA3498" s="3">
        <f t="shared" si="329"/>
        <v>2</v>
      </c>
      <c r="AB3498" s="3">
        <f>COUNTA(I3498:V3498)-COUNTA(N3498)</f>
        <v>1</v>
      </c>
      <c r="AC3498" s="74">
        <f t="array" ref="AC3498">AVERAGE(IF((COLUMN(I3498:V3498)&lt;&gt;COLUMN(N3498)), I3498:V3498))</f>
        <v>7.6923076923076927E-2</v>
      </c>
    </row>
    <row r="3499" spans="1:29" x14ac:dyDescent="0.35">
      <c r="A3499" t="s">
        <v>4955</v>
      </c>
      <c r="B3499" t="s">
        <v>4956</v>
      </c>
      <c r="C3499" t="s">
        <v>1421</v>
      </c>
      <c r="D3499" s="1">
        <v>1</v>
      </c>
      <c r="E3499" s="2">
        <f t="shared" si="324"/>
        <v>0</v>
      </c>
      <c r="F3499" s="2">
        <f t="shared" si="325"/>
        <v>0</v>
      </c>
      <c r="G3499" s="2">
        <f t="shared" si="326"/>
        <v>0.1111111111111111</v>
      </c>
      <c r="H3499" s="2">
        <f t="shared" si="327"/>
        <v>0.25</v>
      </c>
      <c r="J3499" s="3">
        <v>1</v>
      </c>
      <c r="L3499" s="3">
        <v>1</v>
      </c>
      <c r="N3499" s="3">
        <v>1</v>
      </c>
      <c r="W3499" s="1">
        <f t="shared" si="328"/>
        <v>1</v>
      </c>
      <c r="X3499" s="17">
        <f>IFERROR(Z3499/AB3499,0)</f>
        <v>1</v>
      </c>
      <c r="Y3499" s="3">
        <f>SUBTOTAL(109,I3499:V3499)</f>
        <v>3</v>
      </c>
      <c r="Z3499" s="3">
        <f>Y3499-N3499</f>
        <v>2</v>
      </c>
      <c r="AA3499" s="3">
        <f t="shared" si="329"/>
        <v>3</v>
      </c>
      <c r="AB3499" s="3">
        <f>COUNTA(I3499:V3499)-COUNTA(N3499)</f>
        <v>2</v>
      </c>
      <c r="AC3499" s="74">
        <f t="array" ref="AC3499">AVERAGE(IF((COLUMN(I3499:V3499)&lt;&gt;COLUMN(N3499)), I3499:V3499))</f>
        <v>0.15384615384615385</v>
      </c>
    </row>
    <row r="3500" spans="1:29" x14ac:dyDescent="0.35">
      <c r="A3500" t="s">
        <v>4957</v>
      </c>
      <c r="B3500" t="s">
        <v>4958</v>
      </c>
      <c r="C3500" t="s">
        <v>1421</v>
      </c>
      <c r="D3500" s="1">
        <v>1</v>
      </c>
      <c r="E3500" s="2">
        <f t="shared" si="324"/>
        <v>0</v>
      </c>
      <c r="F3500" s="2">
        <f t="shared" si="325"/>
        <v>0</v>
      </c>
      <c r="G3500" s="2">
        <f t="shared" si="326"/>
        <v>0</v>
      </c>
      <c r="H3500" s="2">
        <f t="shared" si="327"/>
        <v>8.3333333333333329E-2</v>
      </c>
      <c r="I3500" s="3">
        <v>1</v>
      </c>
      <c r="J3500" s="3">
        <v>1</v>
      </c>
      <c r="W3500" s="1">
        <f t="shared" si="328"/>
        <v>1</v>
      </c>
      <c r="X3500" s="17">
        <f>IFERROR(Z3500/AB3500,0)</f>
        <v>1</v>
      </c>
      <c r="Y3500" s="3">
        <f>SUBTOTAL(109,I3500:V3500)</f>
        <v>2</v>
      </c>
      <c r="Z3500" s="3">
        <f>Y3500-N3500</f>
        <v>2</v>
      </c>
      <c r="AA3500" s="3">
        <f t="shared" si="329"/>
        <v>2</v>
      </c>
      <c r="AB3500" s="3">
        <f>COUNTA(I3500:V3500)-COUNTA(N3500)</f>
        <v>2</v>
      </c>
      <c r="AC3500" s="74">
        <f t="array" ref="AC3500">AVERAGE(IF((COLUMN(I3500:V3500)&lt;&gt;COLUMN(N3500)), I3500:V3500))</f>
        <v>0.15384615384615385</v>
      </c>
    </row>
    <row r="3501" spans="1:29" x14ac:dyDescent="0.35">
      <c r="A3501" t="s">
        <v>4959</v>
      </c>
      <c r="B3501" t="s">
        <v>4872</v>
      </c>
      <c r="C3501" t="s">
        <v>723</v>
      </c>
      <c r="D3501" s="1">
        <v>1</v>
      </c>
      <c r="E3501" s="2">
        <f t="shared" si="324"/>
        <v>0</v>
      </c>
      <c r="F3501" s="2">
        <f t="shared" si="325"/>
        <v>0</v>
      </c>
      <c r="G3501" s="2">
        <f t="shared" si="326"/>
        <v>0</v>
      </c>
      <c r="H3501" s="2">
        <f t="shared" si="327"/>
        <v>8.3333333333333329E-2</v>
      </c>
      <c r="J3501" s="3">
        <v>1</v>
      </c>
      <c r="W3501" s="1">
        <f t="shared" si="328"/>
        <v>1</v>
      </c>
      <c r="X3501" s="17">
        <f>IFERROR(Z3501/AB3501,0)</f>
        <v>1</v>
      </c>
      <c r="Y3501" s="3">
        <f>SUBTOTAL(109,I3501:V3501)</f>
        <v>1</v>
      </c>
      <c r="Z3501" s="3">
        <f>Y3501-N3501</f>
        <v>1</v>
      </c>
      <c r="AA3501" s="3">
        <f t="shared" si="329"/>
        <v>1</v>
      </c>
      <c r="AB3501" s="3">
        <f>COUNTA(I3501:V3501)-COUNTA(N3501)</f>
        <v>1</v>
      </c>
      <c r="AC3501" s="74">
        <f t="array" ref="AC3501">AVERAGE(IF((COLUMN(I3501:V3501)&lt;&gt;COLUMN(N3501)), I3501:V3501))</f>
        <v>7.6923076923076927E-2</v>
      </c>
    </row>
    <row r="3502" spans="1:29" x14ac:dyDescent="0.35">
      <c r="A3502" t="s">
        <v>4960</v>
      </c>
      <c r="B3502" t="s">
        <v>4869</v>
      </c>
      <c r="C3502" t="s">
        <v>723</v>
      </c>
      <c r="D3502" s="1">
        <v>1</v>
      </c>
      <c r="E3502" s="2">
        <f t="shared" si="324"/>
        <v>0</v>
      </c>
      <c r="F3502" s="2">
        <f t="shared" si="325"/>
        <v>0</v>
      </c>
      <c r="G3502" s="2">
        <f t="shared" si="326"/>
        <v>0</v>
      </c>
      <c r="H3502" s="2">
        <f t="shared" si="327"/>
        <v>8.3333333333333329E-2</v>
      </c>
      <c r="J3502" s="3">
        <v>1</v>
      </c>
      <c r="W3502" s="1">
        <f t="shared" si="328"/>
        <v>1</v>
      </c>
      <c r="X3502" s="17">
        <f>IFERROR(Z3502/AB3502,0)</f>
        <v>1</v>
      </c>
      <c r="Y3502" s="3">
        <f>SUBTOTAL(109,I3502:V3502)</f>
        <v>1</v>
      </c>
      <c r="Z3502" s="3">
        <f>Y3502-N3502</f>
        <v>1</v>
      </c>
      <c r="AA3502" s="3">
        <f t="shared" si="329"/>
        <v>1</v>
      </c>
      <c r="AB3502" s="3">
        <f>COUNTA(I3502:V3502)-COUNTA(N3502)</f>
        <v>1</v>
      </c>
      <c r="AC3502" s="74">
        <f t="array" ref="AC3502">AVERAGE(IF((COLUMN(I3502:V3502)&lt;&gt;COLUMN(N3502)), I3502:V3502))</f>
        <v>7.6923076923076927E-2</v>
      </c>
    </row>
    <row r="3503" spans="1:29" x14ac:dyDescent="0.35">
      <c r="A3503" t="s">
        <v>4961</v>
      </c>
      <c r="B3503" t="s">
        <v>4880</v>
      </c>
      <c r="C3503" t="s">
        <v>723</v>
      </c>
      <c r="D3503" s="1">
        <v>1</v>
      </c>
      <c r="E3503" s="2">
        <f t="shared" si="324"/>
        <v>0</v>
      </c>
      <c r="F3503" s="2">
        <f t="shared" si="325"/>
        <v>0</v>
      </c>
      <c r="G3503" s="2">
        <f t="shared" si="326"/>
        <v>0</v>
      </c>
      <c r="H3503" s="2">
        <f t="shared" si="327"/>
        <v>8.3333333333333329E-2</v>
      </c>
      <c r="I3503" s="3">
        <v>1</v>
      </c>
      <c r="J3503" s="3">
        <v>1</v>
      </c>
      <c r="W3503" s="1">
        <f t="shared" si="328"/>
        <v>1</v>
      </c>
      <c r="X3503" s="17">
        <f>IFERROR(Z3503/AB3503,0)</f>
        <v>1</v>
      </c>
      <c r="Y3503" s="3">
        <f>SUBTOTAL(109,I3503:V3503)</f>
        <v>2</v>
      </c>
      <c r="Z3503" s="3">
        <f>Y3503-N3503</f>
        <v>2</v>
      </c>
      <c r="AA3503" s="3">
        <f t="shared" si="329"/>
        <v>2</v>
      </c>
      <c r="AB3503" s="3">
        <f>COUNTA(I3503:V3503)-COUNTA(N3503)</f>
        <v>2</v>
      </c>
      <c r="AC3503" s="74">
        <f t="array" ref="AC3503">AVERAGE(IF((COLUMN(I3503:V3503)&lt;&gt;COLUMN(N3503)), I3503:V3503))</f>
        <v>0.15384615384615385</v>
      </c>
    </row>
    <row r="3504" spans="1:29" x14ac:dyDescent="0.35">
      <c r="A3504" t="s">
        <v>4962</v>
      </c>
      <c r="B3504" t="s">
        <v>4963</v>
      </c>
      <c r="C3504" t="s">
        <v>1421</v>
      </c>
      <c r="D3504" s="1">
        <v>2</v>
      </c>
      <c r="E3504" s="2">
        <f t="shared" si="324"/>
        <v>0</v>
      </c>
      <c r="F3504" s="2">
        <f t="shared" si="325"/>
        <v>0</v>
      </c>
      <c r="G3504" s="2">
        <f t="shared" si="326"/>
        <v>0</v>
      </c>
      <c r="H3504" s="2">
        <f t="shared" si="327"/>
        <v>0.16666666666666666</v>
      </c>
      <c r="J3504" s="3">
        <v>2</v>
      </c>
      <c r="W3504" s="1">
        <f t="shared" si="328"/>
        <v>2</v>
      </c>
      <c r="X3504" s="17">
        <f>IFERROR(Z3504/AB3504,0)</f>
        <v>2</v>
      </c>
      <c r="Y3504" s="3">
        <f>SUBTOTAL(109,I3504:V3504)</f>
        <v>2</v>
      </c>
      <c r="Z3504" s="3">
        <f>Y3504-N3504</f>
        <v>2</v>
      </c>
      <c r="AA3504" s="3">
        <f t="shared" si="329"/>
        <v>1</v>
      </c>
      <c r="AB3504" s="3">
        <f>COUNTA(I3504:V3504)-COUNTA(N3504)</f>
        <v>1</v>
      </c>
      <c r="AC3504" s="74">
        <f t="array" ref="AC3504">AVERAGE(IF((COLUMN(I3504:V3504)&lt;&gt;COLUMN(N3504)), I3504:V3504))</f>
        <v>0.15384615384615385</v>
      </c>
    </row>
    <row r="3505" spans="1:29" x14ac:dyDescent="0.35">
      <c r="A3505" t="s">
        <v>4964</v>
      </c>
      <c r="B3505" t="s">
        <v>4963</v>
      </c>
      <c r="C3505" t="s">
        <v>723</v>
      </c>
      <c r="D3505" s="1">
        <v>1</v>
      </c>
      <c r="E3505" s="2">
        <f t="shared" si="324"/>
        <v>0</v>
      </c>
      <c r="F3505" s="2">
        <f t="shared" si="325"/>
        <v>0</v>
      </c>
      <c r="G3505" s="2">
        <f t="shared" si="326"/>
        <v>0</v>
      </c>
      <c r="H3505" s="2">
        <f t="shared" si="327"/>
        <v>8.3333333333333329E-2</v>
      </c>
      <c r="I3505" s="3">
        <v>1</v>
      </c>
      <c r="J3505" s="3">
        <v>1</v>
      </c>
      <c r="W3505" s="1">
        <f t="shared" si="328"/>
        <v>1</v>
      </c>
      <c r="X3505" s="17">
        <f>IFERROR(Z3505/AB3505,0)</f>
        <v>1</v>
      </c>
      <c r="Y3505" s="3">
        <f>SUBTOTAL(109,I3505:V3505)</f>
        <v>2</v>
      </c>
      <c r="Z3505" s="3">
        <f>Y3505-N3505</f>
        <v>2</v>
      </c>
      <c r="AA3505" s="3">
        <f t="shared" si="329"/>
        <v>2</v>
      </c>
      <c r="AB3505" s="3">
        <f>COUNTA(I3505:V3505)-COUNTA(N3505)</f>
        <v>2</v>
      </c>
      <c r="AC3505" s="74">
        <f t="array" ref="AC3505">AVERAGE(IF((COLUMN(I3505:V3505)&lt;&gt;COLUMN(N3505)), I3505:V3505))</f>
        <v>0.15384615384615385</v>
      </c>
    </row>
    <row r="3506" spans="1:29" x14ac:dyDescent="0.35">
      <c r="A3506" t="s">
        <v>4965</v>
      </c>
      <c r="B3506" t="s">
        <v>4966</v>
      </c>
      <c r="C3506" t="s">
        <v>1421</v>
      </c>
      <c r="D3506" s="1">
        <v>1</v>
      </c>
      <c r="E3506" s="2">
        <f t="shared" si="324"/>
        <v>0</v>
      </c>
      <c r="F3506" s="2">
        <f t="shared" si="325"/>
        <v>0.16666666666666666</v>
      </c>
      <c r="G3506" s="2">
        <f t="shared" si="326"/>
        <v>0.22222222222222221</v>
      </c>
      <c r="H3506" s="2">
        <f t="shared" si="327"/>
        <v>0.25</v>
      </c>
      <c r="J3506" s="3">
        <v>1</v>
      </c>
      <c r="N3506" s="3">
        <v>1</v>
      </c>
      <c r="R3506" s="3">
        <v>1</v>
      </c>
      <c r="W3506" s="1">
        <f t="shared" si="328"/>
        <v>1</v>
      </c>
      <c r="X3506" s="17">
        <f>IFERROR(Z3506/AB3506,0)</f>
        <v>1</v>
      </c>
      <c r="Y3506" s="3">
        <f>SUBTOTAL(109,I3506:V3506)</f>
        <v>3</v>
      </c>
      <c r="Z3506" s="3">
        <f>Y3506-N3506</f>
        <v>2</v>
      </c>
      <c r="AA3506" s="3">
        <f t="shared" si="329"/>
        <v>3</v>
      </c>
      <c r="AB3506" s="3">
        <f>COUNTA(I3506:V3506)-COUNTA(N3506)</f>
        <v>2</v>
      </c>
      <c r="AC3506" s="74">
        <f t="array" ref="AC3506">AVERAGE(IF((COLUMN(I3506:V3506)&lt;&gt;COLUMN(N3506)), I3506:V3506))</f>
        <v>0.15384615384615385</v>
      </c>
    </row>
    <row r="3507" spans="1:29" x14ac:dyDescent="0.35">
      <c r="A3507" t="s">
        <v>4967</v>
      </c>
      <c r="B3507" t="s">
        <v>881</v>
      </c>
      <c r="C3507" t="s">
        <v>1421</v>
      </c>
      <c r="D3507" s="1">
        <v>1</v>
      </c>
      <c r="E3507" s="2">
        <f t="shared" si="324"/>
        <v>0</v>
      </c>
      <c r="F3507" s="2">
        <f t="shared" si="325"/>
        <v>0</v>
      </c>
      <c r="G3507" s="2">
        <f t="shared" si="326"/>
        <v>0</v>
      </c>
      <c r="H3507" s="2">
        <f t="shared" si="327"/>
        <v>8.3333333333333329E-2</v>
      </c>
      <c r="J3507" s="3">
        <v>1</v>
      </c>
      <c r="W3507" s="1">
        <f t="shared" si="328"/>
        <v>1</v>
      </c>
      <c r="X3507" s="17">
        <f>IFERROR(Z3507/AB3507,0)</f>
        <v>1</v>
      </c>
      <c r="Y3507" s="3">
        <f>SUBTOTAL(109,I3507:V3507)</f>
        <v>1</v>
      </c>
      <c r="Z3507" s="3">
        <f>Y3507-N3507</f>
        <v>1</v>
      </c>
      <c r="AA3507" s="3">
        <f t="shared" si="329"/>
        <v>1</v>
      </c>
      <c r="AB3507" s="3">
        <f>COUNTA(I3507:V3507)-COUNTA(N3507)</f>
        <v>1</v>
      </c>
      <c r="AC3507" s="74">
        <f t="array" ref="AC3507">AVERAGE(IF((COLUMN(I3507:V3507)&lt;&gt;COLUMN(N3507)), I3507:V3507))</f>
        <v>7.6923076923076927E-2</v>
      </c>
    </row>
    <row r="3508" spans="1:29" x14ac:dyDescent="0.35">
      <c r="A3508" t="s">
        <v>4968</v>
      </c>
      <c r="B3508" t="s">
        <v>4969</v>
      </c>
      <c r="C3508" t="s">
        <v>1421</v>
      </c>
      <c r="D3508" s="1">
        <v>1</v>
      </c>
      <c r="E3508" s="2">
        <f t="shared" si="324"/>
        <v>0</v>
      </c>
      <c r="F3508" s="2">
        <f t="shared" si="325"/>
        <v>0</v>
      </c>
      <c r="G3508" s="2">
        <f t="shared" si="326"/>
        <v>0</v>
      </c>
      <c r="H3508" s="2">
        <f t="shared" si="327"/>
        <v>8.3333333333333329E-2</v>
      </c>
      <c r="J3508" s="3">
        <v>1</v>
      </c>
      <c r="W3508" s="1">
        <f t="shared" si="328"/>
        <v>1</v>
      </c>
      <c r="X3508" s="17">
        <f>IFERROR(Z3508/AB3508,0)</f>
        <v>1</v>
      </c>
      <c r="Y3508" s="3">
        <f>SUBTOTAL(109,I3508:V3508)</f>
        <v>1</v>
      </c>
      <c r="Z3508" s="3">
        <f>Y3508-N3508</f>
        <v>1</v>
      </c>
      <c r="AA3508" s="3">
        <f t="shared" si="329"/>
        <v>1</v>
      </c>
      <c r="AB3508" s="3">
        <f>COUNTA(I3508:V3508)-COUNTA(N3508)</f>
        <v>1</v>
      </c>
      <c r="AC3508" s="74">
        <f t="array" ref="AC3508">AVERAGE(IF((COLUMN(I3508:V3508)&lt;&gt;COLUMN(N3508)), I3508:V3508))</f>
        <v>7.6923076923076927E-2</v>
      </c>
    </row>
    <row r="3509" spans="1:29" x14ac:dyDescent="0.35">
      <c r="A3509" t="s">
        <v>4970</v>
      </c>
      <c r="B3509" t="s">
        <v>4971</v>
      </c>
      <c r="C3509" t="s">
        <v>1421</v>
      </c>
      <c r="D3509" s="1">
        <v>1</v>
      </c>
      <c r="E3509" s="2">
        <f t="shared" si="324"/>
        <v>0.66666666666666663</v>
      </c>
      <c r="F3509" s="2">
        <f t="shared" si="325"/>
        <v>0.5</v>
      </c>
      <c r="G3509" s="2">
        <f t="shared" si="326"/>
        <v>0.33333333333333331</v>
      </c>
      <c r="H3509" s="2">
        <f t="shared" si="327"/>
        <v>0.33333333333333331</v>
      </c>
      <c r="I3509" s="3">
        <v>2</v>
      </c>
      <c r="J3509" s="3">
        <v>1</v>
      </c>
      <c r="R3509" s="3">
        <v>1</v>
      </c>
      <c r="T3509" s="3">
        <v>1</v>
      </c>
      <c r="U3509" s="3">
        <v>1</v>
      </c>
      <c r="W3509" s="1">
        <f t="shared" si="328"/>
        <v>1</v>
      </c>
      <c r="X3509" s="17">
        <f>IFERROR(Z3509/AB3509,0)</f>
        <v>1.2</v>
      </c>
      <c r="Y3509" s="3">
        <f>SUBTOTAL(109,I3509:V3509)</f>
        <v>6</v>
      </c>
      <c r="Z3509" s="3">
        <f>Y3509-N3509</f>
        <v>6</v>
      </c>
      <c r="AA3509" s="3">
        <f t="shared" si="329"/>
        <v>5</v>
      </c>
      <c r="AB3509" s="3">
        <f>COUNTA(I3509:V3509)-COUNTA(N3509)</f>
        <v>5</v>
      </c>
      <c r="AC3509" s="74">
        <f t="array" ref="AC3509">AVERAGE(IF((COLUMN(I3509:V3509)&lt;&gt;COLUMN(N3509)), I3509:V3509))</f>
        <v>0.46153846153846156</v>
      </c>
    </row>
    <row r="3510" spans="1:29" x14ac:dyDescent="0.35">
      <c r="A3510" t="s">
        <v>4972</v>
      </c>
      <c r="B3510" t="s">
        <v>810</v>
      </c>
      <c r="C3510" t="s">
        <v>1421</v>
      </c>
      <c r="D3510" s="1" t="s">
        <v>71</v>
      </c>
      <c r="E3510" s="2">
        <f t="shared" si="324"/>
        <v>0</v>
      </c>
      <c r="F3510" s="2">
        <f t="shared" si="325"/>
        <v>0</v>
      </c>
      <c r="G3510" s="2">
        <f t="shared" si="326"/>
        <v>0</v>
      </c>
      <c r="H3510" s="2">
        <f t="shared" si="327"/>
        <v>0</v>
      </c>
      <c r="I3510" s="3">
        <v>1</v>
      </c>
      <c r="W3510" s="1" t="str">
        <f t="shared" si="328"/>
        <v>0</v>
      </c>
      <c r="X3510" s="17">
        <f>IFERROR(Z3510/AB3510,0)</f>
        <v>1</v>
      </c>
      <c r="Y3510" s="3">
        <f>SUBTOTAL(109,I3510:V3510)</f>
        <v>1</v>
      </c>
      <c r="Z3510" s="3">
        <f>Y3510-N3510</f>
        <v>1</v>
      </c>
      <c r="AA3510" s="3">
        <f t="shared" si="329"/>
        <v>1</v>
      </c>
      <c r="AB3510" s="3">
        <f>COUNTA(I3510:V3510)-COUNTA(N3510)</f>
        <v>1</v>
      </c>
      <c r="AC3510" s="74">
        <f t="array" ref="AC3510">AVERAGE(IF((COLUMN(I3510:V3510)&lt;&gt;COLUMN(N3510)), I3510:V3510))</f>
        <v>7.6923076923076927E-2</v>
      </c>
    </row>
    <row r="3511" spans="1:29" x14ac:dyDescent="0.35">
      <c r="A3511" t="s">
        <v>4973</v>
      </c>
      <c r="B3511" t="s">
        <v>4974</v>
      </c>
      <c r="C3511" t="s">
        <v>1421</v>
      </c>
      <c r="D3511" s="1" t="s">
        <v>71</v>
      </c>
      <c r="E3511" s="2">
        <f t="shared" si="324"/>
        <v>0</v>
      </c>
      <c r="F3511" s="2">
        <f t="shared" si="325"/>
        <v>0</v>
      </c>
      <c r="G3511" s="2">
        <f t="shared" si="326"/>
        <v>0.1111111111111111</v>
      </c>
      <c r="H3511" s="2">
        <f t="shared" si="327"/>
        <v>8.3333333333333329E-2</v>
      </c>
      <c r="I3511" s="3">
        <v>1</v>
      </c>
      <c r="N3511" s="3">
        <v>1</v>
      </c>
      <c r="W3511" s="1" t="str">
        <f t="shared" si="328"/>
        <v>0</v>
      </c>
      <c r="X3511" s="17">
        <f>IFERROR(Z3511/AB3511,0)</f>
        <v>1</v>
      </c>
      <c r="Y3511" s="3">
        <f>SUBTOTAL(109,I3511:V3511)</f>
        <v>2</v>
      </c>
      <c r="Z3511" s="3">
        <f>Y3511-N3511</f>
        <v>1</v>
      </c>
      <c r="AA3511" s="3">
        <f t="shared" si="329"/>
        <v>2</v>
      </c>
      <c r="AB3511" s="3">
        <f>COUNTA(I3511:V3511)-COUNTA(N3511)</f>
        <v>1</v>
      </c>
      <c r="AC3511" s="74">
        <f t="array" ref="AC3511">AVERAGE(IF((COLUMN(I3511:V3511)&lt;&gt;COLUMN(N3511)), I3511:V3511))</f>
        <v>7.6923076923076927E-2</v>
      </c>
    </row>
    <row r="3512" spans="1:29" x14ac:dyDescent="0.35">
      <c r="A3512" t="s">
        <v>4975</v>
      </c>
      <c r="B3512" t="s">
        <v>4572</v>
      </c>
      <c r="C3512" t="s">
        <v>723</v>
      </c>
      <c r="D3512" s="1">
        <v>1</v>
      </c>
      <c r="E3512" s="2">
        <f t="shared" si="324"/>
        <v>0</v>
      </c>
      <c r="F3512" s="2">
        <f t="shared" si="325"/>
        <v>0</v>
      </c>
      <c r="G3512" s="2">
        <f t="shared" si="326"/>
        <v>0.1111111111111111</v>
      </c>
      <c r="H3512" s="2">
        <f t="shared" si="327"/>
        <v>8.3333333333333329E-2</v>
      </c>
      <c r="I3512" s="3">
        <v>2</v>
      </c>
      <c r="N3512" s="3">
        <v>1</v>
      </c>
      <c r="V3512" s="3">
        <v>1</v>
      </c>
      <c r="W3512" s="1">
        <f t="shared" si="328"/>
        <v>1</v>
      </c>
      <c r="X3512" s="17">
        <f>IFERROR(Z3512/AB3512,0)</f>
        <v>1.5</v>
      </c>
      <c r="Y3512" s="3">
        <f>SUBTOTAL(109,I3512:V3512)</f>
        <v>4</v>
      </c>
      <c r="Z3512" s="3">
        <f>Y3512-N3512</f>
        <v>3</v>
      </c>
      <c r="AA3512" s="3">
        <f t="shared" si="329"/>
        <v>3</v>
      </c>
      <c r="AB3512" s="3">
        <f>COUNTA(I3512:V3512)-COUNTA(N3512)</f>
        <v>2</v>
      </c>
      <c r="AC3512" s="74">
        <f t="array" ref="AC3512">AVERAGE(IF((COLUMN(I3512:V3512)&lt;&gt;COLUMN(N3512)), I3512:V3512))</f>
        <v>0.23076923076923078</v>
      </c>
    </row>
    <row r="3513" spans="1:29" x14ac:dyDescent="0.35">
      <c r="A3513" t="s">
        <v>4976</v>
      </c>
      <c r="B3513" t="s">
        <v>4977</v>
      </c>
      <c r="C3513" t="s">
        <v>1421</v>
      </c>
      <c r="D3513" s="1">
        <v>1</v>
      </c>
      <c r="E3513" s="2">
        <f t="shared" si="324"/>
        <v>0</v>
      </c>
      <c r="F3513" s="2">
        <f t="shared" si="325"/>
        <v>0.16666666666666666</v>
      </c>
      <c r="G3513" s="2">
        <f t="shared" si="326"/>
        <v>0.1111111111111111</v>
      </c>
      <c r="H3513" s="2">
        <f t="shared" si="327"/>
        <v>8.3333333333333329E-2</v>
      </c>
      <c r="I3513" s="3">
        <v>1</v>
      </c>
      <c r="R3513" s="3">
        <v>1</v>
      </c>
      <c r="W3513" s="1">
        <f t="shared" si="328"/>
        <v>1</v>
      </c>
      <c r="X3513" s="17">
        <f>IFERROR(Z3513/AB3513,0)</f>
        <v>1</v>
      </c>
      <c r="Y3513" s="3">
        <f>SUBTOTAL(109,I3513:V3513)</f>
        <v>2</v>
      </c>
      <c r="Z3513" s="3">
        <f>Y3513-N3513</f>
        <v>2</v>
      </c>
      <c r="AA3513" s="3">
        <f t="shared" si="329"/>
        <v>2</v>
      </c>
      <c r="AB3513" s="3">
        <f>COUNTA(I3513:V3513)-COUNTA(N3513)</f>
        <v>2</v>
      </c>
      <c r="AC3513" s="74">
        <f t="array" ref="AC3513">AVERAGE(IF((COLUMN(I3513:V3513)&lt;&gt;COLUMN(N3513)), I3513:V3513))</f>
        <v>0.15384615384615385</v>
      </c>
    </row>
    <row r="3514" spans="1:29" x14ac:dyDescent="0.35">
      <c r="A3514" t="s">
        <v>4978</v>
      </c>
      <c r="B3514" t="s">
        <v>4979</v>
      </c>
      <c r="C3514" t="s">
        <v>723</v>
      </c>
      <c r="D3514" s="1" t="s">
        <v>71</v>
      </c>
      <c r="E3514" s="2">
        <f t="shared" si="324"/>
        <v>0</v>
      </c>
      <c r="F3514" s="2">
        <f t="shared" si="325"/>
        <v>0</v>
      </c>
      <c r="G3514" s="2">
        <f t="shared" si="326"/>
        <v>0</v>
      </c>
      <c r="H3514" s="2">
        <f t="shared" si="327"/>
        <v>0</v>
      </c>
      <c r="I3514" s="3">
        <v>1</v>
      </c>
      <c r="W3514" s="1" t="str">
        <f t="shared" si="328"/>
        <v>0</v>
      </c>
      <c r="X3514" s="17">
        <f>IFERROR(Z3514/AB3514,0)</f>
        <v>1</v>
      </c>
      <c r="Y3514" s="3">
        <f>SUBTOTAL(109,I3514:V3514)</f>
        <v>1</v>
      </c>
      <c r="Z3514" s="3">
        <f>Y3514-N3514</f>
        <v>1</v>
      </c>
      <c r="AA3514" s="3">
        <f t="shared" si="329"/>
        <v>1</v>
      </c>
      <c r="AB3514" s="3">
        <f>COUNTA(I3514:V3514)-COUNTA(N3514)</f>
        <v>1</v>
      </c>
      <c r="AC3514" s="74">
        <f t="array" ref="AC3514">AVERAGE(IF((COLUMN(I3514:V3514)&lt;&gt;COLUMN(N3514)), I3514:V3514))</f>
        <v>7.6923076923076927E-2</v>
      </c>
    </row>
    <row r="3515" spans="1:29" x14ac:dyDescent="0.35">
      <c r="A3515" t="s">
        <v>4980</v>
      </c>
      <c r="B3515" t="s">
        <v>4981</v>
      </c>
      <c r="C3515" t="s">
        <v>1421</v>
      </c>
      <c r="D3515" s="1">
        <v>1</v>
      </c>
      <c r="E3515" s="2">
        <f t="shared" si="324"/>
        <v>0.33333333333333331</v>
      </c>
      <c r="F3515" s="2">
        <f t="shared" si="325"/>
        <v>0.16666666666666666</v>
      </c>
      <c r="G3515" s="2">
        <f t="shared" si="326"/>
        <v>0.1111111111111111</v>
      </c>
      <c r="H3515" s="2">
        <f t="shared" si="327"/>
        <v>8.3333333333333329E-2</v>
      </c>
      <c r="U3515" s="3">
        <v>1</v>
      </c>
      <c r="W3515" s="1">
        <f t="shared" si="328"/>
        <v>1</v>
      </c>
      <c r="X3515" s="17">
        <f>IFERROR(Z3515/AB3515,0)</f>
        <v>1</v>
      </c>
      <c r="Y3515" s="3">
        <f>SUBTOTAL(109,I3515:V3515)</f>
        <v>1</v>
      </c>
      <c r="Z3515" s="3">
        <f>Y3515-N3515</f>
        <v>1</v>
      </c>
      <c r="AA3515" s="3">
        <f t="shared" si="329"/>
        <v>1</v>
      </c>
      <c r="AB3515" s="3">
        <f>COUNTA(I3515:V3515)-COUNTA(N3515)</f>
        <v>1</v>
      </c>
      <c r="AC3515" s="74">
        <f t="array" ref="AC3515">AVERAGE(IF((COLUMN(I3515:V3515)&lt;&gt;COLUMN(N3515)), I3515:V3515))</f>
        <v>7.6923076923076927E-2</v>
      </c>
    </row>
    <row r="3516" spans="1:29" x14ac:dyDescent="0.35">
      <c r="A3516" t="s">
        <v>4982</v>
      </c>
      <c r="B3516" t="s">
        <v>877</v>
      </c>
      <c r="C3516" t="s">
        <v>1421</v>
      </c>
      <c r="D3516" s="1">
        <v>1</v>
      </c>
      <c r="E3516" s="2">
        <f t="shared" si="324"/>
        <v>0.33333333333333331</v>
      </c>
      <c r="F3516" s="2">
        <f t="shared" si="325"/>
        <v>0.16666666666666666</v>
      </c>
      <c r="G3516" s="2">
        <f t="shared" si="326"/>
        <v>0.22222222222222221</v>
      </c>
      <c r="H3516" s="2">
        <f t="shared" si="327"/>
        <v>0.16666666666666666</v>
      </c>
      <c r="N3516" s="3">
        <v>1</v>
      </c>
      <c r="U3516" s="3">
        <v>1</v>
      </c>
      <c r="W3516" s="1">
        <f t="shared" si="328"/>
        <v>1</v>
      </c>
      <c r="X3516" s="17">
        <f>IFERROR(Z3516/AB3516,0)</f>
        <v>1</v>
      </c>
      <c r="Y3516" s="3">
        <f>SUBTOTAL(109,I3516:V3516)</f>
        <v>2</v>
      </c>
      <c r="Z3516" s="3">
        <f>Y3516-N3516</f>
        <v>1</v>
      </c>
      <c r="AA3516" s="3">
        <f t="shared" si="329"/>
        <v>2</v>
      </c>
      <c r="AB3516" s="3">
        <f>COUNTA(I3516:V3516)-COUNTA(N3516)</f>
        <v>1</v>
      </c>
      <c r="AC3516" s="74">
        <f t="array" ref="AC3516">AVERAGE(IF((COLUMN(I3516:V3516)&lt;&gt;COLUMN(N3516)), I3516:V3516))</f>
        <v>7.6923076923076927E-2</v>
      </c>
    </row>
    <row r="3517" spans="1:29" x14ac:dyDescent="0.35">
      <c r="A3517" t="s">
        <v>4983</v>
      </c>
      <c r="B3517" t="s">
        <v>804</v>
      </c>
      <c r="C3517" t="s">
        <v>1421</v>
      </c>
      <c r="D3517" s="1">
        <v>2</v>
      </c>
      <c r="E3517" s="2">
        <f t="shared" si="324"/>
        <v>0.66666666666666663</v>
      </c>
      <c r="F3517" s="2">
        <f t="shared" si="325"/>
        <v>0.66666666666666663</v>
      </c>
      <c r="G3517" s="2">
        <f t="shared" si="326"/>
        <v>0.44444444444444442</v>
      </c>
      <c r="H3517" s="2">
        <f t="shared" si="327"/>
        <v>0.33333333333333331</v>
      </c>
      <c r="R3517" s="3">
        <v>2</v>
      </c>
      <c r="T3517" s="3">
        <v>2</v>
      </c>
      <c r="W3517" s="1">
        <f t="shared" si="328"/>
        <v>2</v>
      </c>
      <c r="X3517" s="17">
        <f>IFERROR(Z3517/AB3517,0)</f>
        <v>2</v>
      </c>
      <c r="Y3517" s="3">
        <f>SUBTOTAL(109,I3517:V3517)</f>
        <v>4</v>
      </c>
      <c r="Z3517" s="3">
        <f>Y3517-N3517</f>
        <v>4</v>
      </c>
      <c r="AA3517" s="3">
        <f t="shared" si="329"/>
        <v>2</v>
      </c>
      <c r="AB3517" s="3">
        <f>COUNTA(I3517:V3517)-COUNTA(N3517)</f>
        <v>2</v>
      </c>
      <c r="AC3517" s="74">
        <f t="array" ref="AC3517">AVERAGE(IF((COLUMN(I3517:V3517)&lt;&gt;COLUMN(N3517)), I3517:V3517))</f>
        <v>0.30769230769230771</v>
      </c>
    </row>
    <row r="3518" spans="1:29" x14ac:dyDescent="0.35">
      <c r="A3518" t="s">
        <v>4984</v>
      </c>
      <c r="B3518" t="s">
        <v>901</v>
      </c>
      <c r="C3518" t="s">
        <v>1421</v>
      </c>
      <c r="D3518" s="1">
        <v>1</v>
      </c>
      <c r="E3518" s="2">
        <f t="shared" ref="E3518:E3581" si="330">IFERROR(SUM(S3518:U3518)/3,"")</f>
        <v>0</v>
      </c>
      <c r="F3518" s="2">
        <f t="shared" ref="F3518:F3581" si="331">IFERROR(SUM(P3518:U3518)/6,"")</f>
        <v>0.16666666666666666</v>
      </c>
      <c r="G3518" s="2">
        <f t="shared" ref="G3518:G3581" si="332">IFERROR(SUM(M3518:U3518)/9,"")</f>
        <v>0.33333333333333331</v>
      </c>
      <c r="H3518" s="2">
        <f t="shared" ref="H3518:H3581" si="333">IFERROR(SUM(J3518:U3518)/12,"")</f>
        <v>0.33333333333333331</v>
      </c>
      <c r="L3518" s="3">
        <v>1</v>
      </c>
      <c r="N3518" s="3">
        <v>2</v>
      </c>
      <c r="R3518" s="3">
        <v>1</v>
      </c>
      <c r="W3518" s="1">
        <f t="shared" ref="W3518:W3581" si="334">IFERROR(AVERAGE((O3518:V3518),(J3518:M3518)),"0")</f>
        <v>1</v>
      </c>
      <c r="X3518" s="17">
        <f>IFERROR(Z3518/AB3518,0)</f>
        <v>1</v>
      </c>
      <c r="Y3518" s="3">
        <f>SUBTOTAL(109,I3518:V3518)</f>
        <v>4</v>
      </c>
      <c r="Z3518" s="3">
        <f>Y3518-N3518</f>
        <v>2</v>
      </c>
      <c r="AA3518" s="3">
        <f t="shared" si="329"/>
        <v>3</v>
      </c>
      <c r="AB3518" s="3">
        <f>COUNTA(I3518:V3518)-COUNTA(N3518)</f>
        <v>2</v>
      </c>
      <c r="AC3518" s="74">
        <f t="array" ref="AC3518">AVERAGE(IF((COLUMN(I3518:V3518)&lt;&gt;COLUMN(N3518)), I3518:V3518))</f>
        <v>0.15384615384615385</v>
      </c>
    </row>
    <row r="3519" spans="1:29" x14ac:dyDescent="0.35">
      <c r="A3519" t="s">
        <v>4985</v>
      </c>
      <c r="B3519" t="s">
        <v>600</v>
      </c>
      <c r="C3519" t="s">
        <v>723</v>
      </c>
      <c r="D3519" s="1">
        <v>1</v>
      </c>
      <c r="E3519" s="2">
        <f t="shared" si="330"/>
        <v>0.33333333333333331</v>
      </c>
      <c r="F3519" s="2">
        <f t="shared" si="331"/>
        <v>0.16666666666666666</v>
      </c>
      <c r="G3519" s="2">
        <f t="shared" si="332"/>
        <v>0.1111111111111111</v>
      </c>
      <c r="H3519" s="2">
        <f t="shared" si="333"/>
        <v>8.3333333333333329E-2</v>
      </c>
      <c r="T3519" s="3">
        <v>1</v>
      </c>
      <c r="W3519" s="1">
        <f t="shared" si="334"/>
        <v>1</v>
      </c>
      <c r="X3519" s="17">
        <f>IFERROR(Z3519/AB3519,0)</f>
        <v>1</v>
      </c>
      <c r="Y3519" s="3">
        <f>SUBTOTAL(109,I3519:V3519)</f>
        <v>1</v>
      </c>
      <c r="Z3519" s="3">
        <f>Y3519-N3519</f>
        <v>1</v>
      </c>
      <c r="AA3519" s="3">
        <f t="shared" si="329"/>
        <v>1</v>
      </c>
      <c r="AB3519" s="3">
        <f>COUNTA(I3519:V3519)-COUNTA(N3519)</f>
        <v>1</v>
      </c>
      <c r="AC3519" s="74">
        <f t="array" ref="AC3519">AVERAGE(IF((COLUMN(I3519:V3519)&lt;&gt;COLUMN(N3519)), I3519:V3519))</f>
        <v>7.6923076923076927E-2</v>
      </c>
    </row>
    <row r="3520" spans="1:29" x14ac:dyDescent="0.35">
      <c r="A3520" t="s">
        <v>4986</v>
      </c>
      <c r="B3520" t="s">
        <v>4987</v>
      </c>
      <c r="C3520" t="s">
        <v>1421</v>
      </c>
      <c r="D3520" s="1">
        <v>1</v>
      </c>
      <c r="E3520" s="2">
        <f t="shared" si="330"/>
        <v>0.33333333333333331</v>
      </c>
      <c r="F3520" s="2">
        <f t="shared" si="331"/>
        <v>0.16666666666666666</v>
      </c>
      <c r="G3520" s="2">
        <f t="shared" si="332"/>
        <v>0.1111111111111111</v>
      </c>
      <c r="H3520" s="2">
        <f t="shared" si="333"/>
        <v>8.3333333333333329E-2</v>
      </c>
      <c r="T3520" s="3">
        <v>1</v>
      </c>
      <c r="W3520" s="1">
        <f t="shared" si="334"/>
        <v>1</v>
      </c>
      <c r="X3520" s="17">
        <f>IFERROR(Z3520/AB3520,0)</f>
        <v>1</v>
      </c>
      <c r="Y3520" s="3">
        <f>SUBTOTAL(109,I3520:V3520)</f>
        <v>1</v>
      </c>
      <c r="Z3520" s="3">
        <f>Y3520-N3520</f>
        <v>1</v>
      </c>
      <c r="AA3520" s="3">
        <f t="shared" si="329"/>
        <v>1</v>
      </c>
      <c r="AB3520" s="3">
        <f>COUNTA(I3520:V3520)-COUNTA(N3520)</f>
        <v>1</v>
      </c>
      <c r="AC3520" s="74">
        <f t="array" ref="AC3520">AVERAGE(IF((COLUMN(I3520:V3520)&lt;&gt;COLUMN(N3520)), I3520:V3520))</f>
        <v>7.6923076923076927E-2</v>
      </c>
    </row>
    <row r="3521" spans="1:29" x14ac:dyDescent="0.35">
      <c r="A3521" t="s">
        <v>4988</v>
      </c>
      <c r="B3521" t="s">
        <v>4989</v>
      </c>
      <c r="C3521" t="s">
        <v>1421</v>
      </c>
      <c r="D3521" s="1">
        <v>1</v>
      </c>
      <c r="E3521" s="2">
        <f t="shared" si="330"/>
        <v>0.33333333333333331</v>
      </c>
      <c r="F3521" s="2">
        <f t="shared" si="331"/>
        <v>0.16666666666666666</v>
      </c>
      <c r="G3521" s="2">
        <f t="shared" si="332"/>
        <v>0.1111111111111111</v>
      </c>
      <c r="H3521" s="2">
        <f t="shared" si="333"/>
        <v>8.3333333333333329E-2</v>
      </c>
      <c r="T3521" s="3">
        <v>1</v>
      </c>
      <c r="W3521" s="1">
        <f t="shared" si="334"/>
        <v>1</v>
      </c>
      <c r="X3521" s="17">
        <f>IFERROR(Z3521/AB3521,0)</f>
        <v>1</v>
      </c>
      <c r="Y3521" s="3">
        <f>SUBTOTAL(109,I3521:V3521)</f>
        <v>1</v>
      </c>
      <c r="Z3521" s="3">
        <f>Y3521-N3521</f>
        <v>1</v>
      </c>
      <c r="AA3521" s="3">
        <f t="shared" si="329"/>
        <v>1</v>
      </c>
      <c r="AB3521" s="3">
        <f>COUNTA(I3521:V3521)-COUNTA(N3521)</f>
        <v>1</v>
      </c>
      <c r="AC3521" s="74">
        <f t="array" ref="AC3521">AVERAGE(IF((COLUMN(I3521:V3521)&lt;&gt;COLUMN(N3521)), I3521:V3521))</f>
        <v>7.6923076923076927E-2</v>
      </c>
    </row>
    <row r="3522" spans="1:29" x14ac:dyDescent="0.35">
      <c r="A3522" t="s">
        <v>4990</v>
      </c>
      <c r="B3522" t="s">
        <v>4991</v>
      </c>
      <c r="C3522" t="s">
        <v>1421</v>
      </c>
      <c r="D3522" s="1">
        <v>1</v>
      </c>
      <c r="E3522" s="2">
        <f t="shared" si="330"/>
        <v>0.33333333333333331</v>
      </c>
      <c r="F3522" s="2">
        <f t="shared" si="331"/>
        <v>0.16666666666666666</v>
      </c>
      <c r="G3522" s="2">
        <f t="shared" si="332"/>
        <v>0.1111111111111111</v>
      </c>
      <c r="H3522" s="2">
        <f t="shared" si="333"/>
        <v>8.3333333333333329E-2</v>
      </c>
      <c r="T3522" s="3">
        <v>1</v>
      </c>
      <c r="W3522" s="1">
        <f t="shared" si="334"/>
        <v>1</v>
      </c>
      <c r="X3522" s="17">
        <f>IFERROR(Z3522/AB3522,0)</f>
        <v>1</v>
      </c>
      <c r="Y3522" s="3">
        <f>SUBTOTAL(109,I3522:V3522)</f>
        <v>1</v>
      </c>
      <c r="Z3522" s="3">
        <f>Y3522-N3522</f>
        <v>1</v>
      </c>
      <c r="AA3522" s="3">
        <f t="shared" si="329"/>
        <v>1</v>
      </c>
      <c r="AB3522" s="3">
        <f>COUNTA(I3522:V3522)-COUNTA(N3522)</f>
        <v>1</v>
      </c>
      <c r="AC3522" s="74">
        <f t="array" ref="AC3522">AVERAGE(IF((COLUMN(I3522:V3522)&lt;&gt;COLUMN(N3522)), I3522:V3522))</f>
        <v>7.6923076923076927E-2</v>
      </c>
    </row>
    <row r="3523" spans="1:29" x14ac:dyDescent="0.35">
      <c r="A3523" t="s">
        <v>4992</v>
      </c>
      <c r="B3523" t="s">
        <v>4993</v>
      </c>
      <c r="C3523" t="s">
        <v>1421</v>
      </c>
      <c r="D3523" s="1">
        <v>1</v>
      </c>
      <c r="E3523" s="2">
        <f t="shared" si="330"/>
        <v>0.33333333333333331</v>
      </c>
      <c r="F3523" s="2">
        <f t="shared" si="331"/>
        <v>0.16666666666666666</v>
      </c>
      <c r="G3523" s="2">
        <f t="shared" si="332"/>
        <v>0.1111111111111111</v>
      </c>
      <c r="H3523" s="2">
        <f t="shared" si="333"/>
        <v>8.3333333333333329E-2</v>
      </c>
      <c r="T3523" s="3">
        <v>1</v>
      </c>
      <c r="W3523" s="1">
        <f t="shared" si="334"/>
        <v>1</v>
      </c>
      <c r="X3523" s="17">
        <f>IFERROR(Z3523/AB3523,0)</f>
        <v>1</v>
      </c>
      <c r="Y3523" s="3">
        <f>SUBTOTAL(109,I3523:V3523)</f>
        <v>1</v>
      </c>
      <c r="Z3523" s="3">
        <f>Y3523-N3523</f>
        <v>1</v>
      </c>
      <c r="AA3523" s="3">
        <f t="shared" si="329"/>
        <v>1</v>
      </c>
      <c r="AB3523" s="3">
        <f>COUNTA(I3523:V3523)-COUNTA(N3523)</f>
        <v>1</v>
      </c>
      <c r="AC3523" s="74">
        <f t="array" ref="AC3523">AVERAGE(IF((COLUMN(I3523:V3523)&lt;&gt;COLUMN(N3523)), I3523:V3523))</f>
        <v>7.6923076923076927E-2</v>
      </c>
    </row>
    <row r="3524" spans="1:29" x14ac:dyDescent="0.35">
      <c r="A3524" t="s">
        <v>4994</v>
      </c>
      <c r="B3524" t="s">
        <v>4995</v>
      </c>
      <c r="C3524" t="s">
        <v>1421</v>
      </c>
      <c r="D3524" s="1" t="s">
        <v>71</v>
      </c>
      <c r="E3524" s="2">
        <f t="shared" si="330"/>
        <v>0</v>
      </c>
      <c r="F3524" s="2">
        <f t="shared" si="331"/>
        <v>0</v>
      </c>
      <c r="G3524" s="2">
        <f t="shared" si="332"/>
        <v>0.1111111111111111</v>
      </c>
      <c r="H3524" s="2">
        <f t="shared" si="333"/>
        <v>8.3333333333333329E-2</v>
      </c>
      <c r="N3524" s="3">
        <v>1</v>
      </c>
      <c r="W3524" s="1" t="str">
        <f t="shared" si="334"/>
        <v>0</v>
      </c>
      <c r="X3524" s="17">
        <f>IFERROR(Z3524/AB3524,0)</f>
        <v>0</v>
      </c>
      <c r="Y3524" s="3">
        <f>SUBTOTAL(109,I3524:V3524)</f>
        <v>1</v>
      </c>
      <c r="Z3524" s="3">
        <f>Y3524-N3524</f>
        <v>0</v>
      </c>
      <c r="AA3524" s="3">
        <f t="shared" si="329"/>
        <v>1</v>
      </c>
      <c r="AB3524" s="3">
        <f>COUNTA(I3524:V3524)-COUNTA(N3524)</f>
        <v>0</v>
      </c>
      <c r="AC3524" s="74">
        <f t="array" ref="AC3524">AVERAGE(IF((COLUMN(I3524:V3524)&lt;&gt;COLUMN(N3524)), I3524:V3524))</f>
        <v>0</v>
      </c>
    </row>
    <row r="3525" spans="1:29" x14ac:dyDescent="0.35">
      <c r="A3525" t="s">
        <v>4996</v>
      </c>
      <c r="B3525" t="s">
        <v>4997</v>
      </c>
      <c r="C3525" t="s">
        <v>1421</v>
      </c>
      <c r="D3525" s="1">
        <v>1</v>
      </c>
      <c r="E3525" s="2">
        <f t="shared" si="330"/>
        <v>0</v>
      </c>
      <c r="F3525" s="2">
        <f t="shared" si="331"/>
        <v>0</v>
      </c>
      <c r="G3525" s="2">
        <f t="shared" si="332"/>
        <v>0.22222222222222221</v>
      </c>
      <c r="H3525" s="2">
        <f t="shared" si="333"/>
        <v>0.16666666666666666</v>
      </c>
      <c r="M3525" s="3">
        <v>1</v>
      </c>
      <c r="N3525" s="3">
        <v>1</v>
      </c>
      <c r="W3525" s="1">
        <f t="shared" si="334"/>
        <v>1</v>
      </c>
      <c r="X3525" s="17">
        <f>IFERROR(Z3525/AB3525,0)</f>
        <v>1</v>
      </c>
      <c r="Y3525" s="3">
        <f>SUBTOTAL(109,I3525:V3525)</f>
        <v>2</v>
      </c>
      <c r="Z3525" s="3">
        <f>Y3525-N3525</f>
        <v>1</v>
      </c>
      <c r="AA3525" s="3">
        <f t="shared" si="329"/>
        <v>2</v>
      </c>
      <c r="AB3525" s="3">
        <f>COUNTA(I3525:V3525)-COUNTA(N3525)</f>
        <v>1</v>
      </c>
      <c r="AC3525" s="74">
        <f t="array" ref="AC3525">AVERAGE(IF((COLUMN(I3525:V3525)&lt;&gt;COLUMN(N3525)), I3525:V3525))</f>
        <v>7.6923076923076927E-2</v>
      </c>
    </row>
    <row r="3526" spans="1:29" x14ac:dyDescent="0.35">
      <c r="A3526" t="s">
        <v>4998</v>
      </c>
      <c r="B3526" t="s">
        <v>4999</v>
      </c>
      <c r="C3526" t="s">
        <v>1421</v>
      </c>
      <c r="D3526" s="1" t="s">
        <v>71</v>
      </c>
      <c r="E3526" s="2">
        <f t="shared" si="330"/>
        <v>0</v>
      </c>
      <c r="F3526" s="2">
        <f t="shared" si="331"/>
        <v>0</v>
      </c>
      <c r="G3526" s="2">
        <f t="shared" si="332"/>
        <v>0.1111111111111111</v>
      </c>
      <c r="H3526" s="2">
        <f t="shared" si="333"/>
        <v>8.3333333333333329E-2</v>
      </c>
      <c r="N3526" s="3">
        <v>1</v>
      </c>
      <c r="W3526" s="1" t="str">
        <f t="shared" si="334"/>
        <v>0</v>
      </c>
      <c r="X3526" s="17">
        <f>IFERROR(Z3526/AB3526,0)</f>
        <v>0</v>
      </c>
      <c r="Y3526" s="3">
        <f>SUBTOTAL(109,I3526:V3526)</f>
        <v>1</v>
      </c>
      <c r="Z3526" s="3">
        <f>Y3526-N3526</f>
        <v>0</v>
      </c>
      <c r="AA3526" s="3">
        <f t="shared" si="329"/>
        <v>1</v>
      </c>
      <c r="AB3526" s="3">
        <f>COUNTA(I3526:V3526)-COUNTA(N3526)</f>
        <v>0</v>
      </c>
      <c r="AC3526" s="74">
        <f t="array" ref="AC3526">AVERAGE(IF((COLUMN(I3526:V3526)&lt;&gt;COLUMN(N3526)), I3526:V3526))</f>
        <v>0</v>
      </c>
    </row>
    <row r="3527" spans="1:29" x14ac:dyDescent="0.35">
      <c r="A3527" t="s">
        <v>5000</v>
      </c>
      <c r="B3527" t="s">
        <v>5001</v>
      </c>
      <c r="C3527" t="s">
        <v>1421</v>
      </c>
      <c r="D3527" s="1" t="s">
        <v>71</v>
      </c>
      <c r="E3527" s="2">
        <f t="shared" si="330"/>
        <v>0</v>
      </c>
      <c r="F3527" s="2">
        <f t="shared" si="331"/>
        <v>0</v>
      </c>
      <c r="G3527" s="2">
        <f t="shared" si="332"/>
        <v>0.1111111111111111</v>
      </c>
      <c r="H3527" s="2">
        <f t="shared" si="333"/>
        <v>8.3333333333333329E-2</v>
      </c>
      <c r="N3527" s="3">
        <v>1</v>
      </c>
      <c r="W3527" s="1" t="str">
        <f t="shared" si="334"/>
        <v>0</v>
      </c>
      <c r="X3527" s="17">
        <f>IFERROR(Z3527/AB3527,0)</f>
        <v>0</v>
      </c>
      <c r="Y3527" s="3">
        <f>SUBTOTAL(109,I3527:V3527)</f>
        <v>1</v>
      </c>
      <c r="Z3527" s="3">
        <f>Y3527-N3527</f>
        <v>0</v>
      </c>
      <c r="AA3527" s="3">
        <f t="shared" ref="AA3527:AA3590" si="335">COUNTA(I3527:V3527)</f>
        <v>1</v>
      </c>
      <c r="AB3527" s="3">
        <f>COUNTA(I3527:V3527)-COUNTA(N3527)</f>
        <v>0</v>
      </c>
      <c r="AC3527" s="74">
        <f t="array" ref="AC3527">AVERAGE(IF((COLUMN(I3527:V3527)&lt;&gt;COLUMN(N3527)), I3527:V3527))</f>
        <v>0</v>
      </c>
    </row>
    <row r="3528" spans="1:29" x14ac:dyDescent="0.35">
      <c r="A3528" t="s">
        <v>5002</v>
      </c>
      <c r="B3528" t="s">
        <v>4993</v>
      </c>
      <c r="C3528" t="s">
        <v>723</v>
      </c>
      <c r="D3528" s="1">
        <v>1</v>
      </c>
      <c r="E3528" s="2">
        <f t="shared" si="330"/>
        <v>0</v>
      </c>
      <c r="F3528" s="2">
        <f t="shared" si="331"/>
        <v>0</v>
      </c>
      <c r="G3528" s="2">
        <f t="shared" si="332"/>
        <v>0.1111111111111111</v>
      </c>
      <c r="H3528" s="2">
        <f t="shared" si="333"/>
        <v>8.3333333333333329E-2</v>
      </c>
      <c r="M3528" s="3">
        <v>1</v>
      </c>
      <c r="W3528" s="1">
        <f t="shared" si="334"/>
        <v>1</v>
      </c>
      <c r="X3528" s="17">
        <f>IFERROR(Z3528/AB3528,0)</f>
        <v>1</v>
      </c>
      <c r="Y3528" s="3">
        <f>SUBTOTAL(109,I3528:V3528)</f>
        <v>1</v>
      </c>
      <c r="Z3528" s="3">
        <f>Y3528-N3528</f>
        <v>1</v>
      </c>
      <c r="AA3528" s="3">
        <f t="shared" si="335"/>
        <v>1</v>
      </c>
      <c r="AB3528" s="3">
        <f>COUNTA(I3528:V3528)-COUNTA(N3528)</f>
        <v>1</v>
      </c>
      <c r="AC3528" s="74">
        <f t="array" ref="AC3528">AVERAGE(IF((COLUMN(I3528:V3528)&lt;&gt;COLUMN(N3528)), I3528:V3528))</f>
        <v>7.6923076923076927E-2</v>
      </c>
    </row>
    <row r="3529" spans="1:29" x14ac:dyDescent="0.35">
      <c r="A3529" t="s">
        <v>5003</v>
      </c>
      <c r="B3529" t="s">
        <v>4847</v>
      </c>
      <c r="C3529" t="s">
        <v>723</v>
      </c>
      <c r="D3529" s="1">
        <v>1</v>
      </c>
      <c r="E3529" s="2">
        <f t="shared" si="330"/>
        <v>0</v>
      </c>
      <c r="F3529" s="2">
        <f t="shared" si="331"/>
        <v>0</v>
      </c>
      <c r="G3529" s="2">
        <f t="shared" si="332"/>
        <v>0.1111111111111111</v>
      </c>
      <c r="H3529" s="2">
        <f t="shared" si="333"/>
        <v>8.3333333333333329E-2</v>
      </c>
      <c r="M3529" s="3">
        <v>1</v>
      </c>
      <c r="W3529" s="1">
        <f t="shared" si="334"/>
        <v>1</v>
      </c>
      <c r="X3529" s="17">
        <f>IFERROR(Z3529/AB3529,0)</f>
        <v>1</v>
      </c>
      <c r="Y3529" s="3">
        <f>SUBTOTAL(109,I3529:V3529)</f>
        <v>1</v>
      </c>
      <c r="Z3529" s="3">
        <f>Y3529-N3529</f>
        <v>1</v>
      </c>
      <c r="AA3529" s="3">
        <f t="shared" si="335"/>
        <v>1</v>
      </c>
      <c r="AB3529" s="3">
        <f>COUNTA(I3529:V3529)-COUNTA(N3529)</f>
        <v>1</v>
      </c>
      <c r="AC3529" s="74">
        <f t="array" ref="AC3529">AVERAGE(IF((COLUMN(I3529:V3529)&lt;&gt;COLUMN(N3529)), I3529:V3529))</f>
        <v>7.6923076923076927E-2</v>
      </c>
    </row>
    <row r="3530" spans="1:29" x14ac:dyDescent="0.35">
      <c r="A3530" t="s">
        <v>5004</v>
      </c>
      <c r="B3530" t="s">
        <v>4563</v>
      </c>
      <c r="C3530" t="s">
        <v>723</v>
      </c>
      <c r="D3530" s="1">
        <v>1</v>
      </c>
      <c r="E3530" s="2">
        <f t="shared" si="330"/>
        <v>0</v>
      </c>
      <c r="F3530" s="2">
        <f t="shared" si="331"/>
        <v>0</v>
      </c>
      <c r="G3530" s="2">
        <f t="shared" si="332"/>
        <v>0.1111111111111111</v>
      </c>
      <c r="H3530" s="2">
        <f t="shared" si="333"/>
        <v>8.3333333333333329E-2</v>
      </c>
      <c r="M3530" s="3">
        <v>1</v>
      </c>
      <c r="W3530" s="1">
        <f t="shared" si="334"/>
        <v>1</v>
      </c>
      <c r="X3530" s="17">
        <f>IFERROR(Z3530/AB3530,0)</f>
        <v>1</v>
      </c>
      <c r="Y3530" s="3">
        <f>SUBTOTAL(109,I3530:V3530)</f>
        <v>1</v>
      </c>
      <c r="Z3530" s="3">
        <f>Y3530-N3530</f>
        <v>1</v>
      </c>
      <c r="AA3530" s="3">
        <f t="shared" si="335"/>
        <v>1</v>
      </c>
      <c r="AB3530" s="3">
        <f>COUNTA(I3530:V3530)-COUNTA(N3530)</f>
        <v>1</v>
      </c>
      <c r="AC3530" s="74">
        <f t="array" ref="AC3530">AVERAGE(IF((COLUMN(I3530:V3530)&lt;&gt;COLUMN(N3530)), I3530:V3530))</f>
        <v>7.6923076923076927E-2</v>
      </c>
    </row>
    <row r="3531" spans="1:29" x14ac:dyDescent="0.35">
      <c r="A3531" t="s">
        <v>5005</v>
      </c>
      <c r="B3531" t="s">
        <v>5006</v>
      </c>
      <c r="C3531" t="s">
        <v>1421</v>
      </c>
      <c r="D3531" s="1">
        <v>1</v>
      </c>
      <c r="E3531" s="2">
        <f t="shared" si="330"/>
        <v>0</v>
      </c>
      <c r="F3531" s="2">
        <f t="shared" si="331"/>
        <v>0</v>
      </c>
      <c r="G3531" s="2">
        <f t="shared" si="332"/>
        <v>0.1111111111111111</v>
      </c>
      <c r="H3531" s="2">
        <f t="shared" si="333"/>
        <v>8.3333333333333329E-2</v>
      </c>
      <c r="M3531" s="3">
        <v>1</v>
      </c>
      <c r="W3531" s="1">
        <f t="shared" si="334"/>
        <v>1</v>
      </c>
      <c r="X3531" s="17">
        <f>IFERROR(Z3531/AB3531,0)</f>
        <v>1</v>
      </c>
      <c r="Y3531" s="3">
        <f>SUBTOTAL(109,I3531:V3531)</f>
        <v>1</v>
      </c>
      <c r="Z3531" s="3">
        <f>Y3531-N3531</f>
        <v>1</v>
      </c>
      <c r="AA3531" s="3">
        <f t="shared" si="335"/>
        <v>1</v>
      </c>
      <c r="AB3531" s="3">
        <f>COUNTA(I3531:V3531)-COUNTA(N3531)</f>
        <v>1</v>
      </c>
      <c r="AC3531" s="74">
        <f t="array" ref="AC3531">AVERAGE(IF((COLUMN(I3531:V3531)&lt;&gt;COLUMN(N3531)), I3531:V3531))</f>
        <v>7.6923076923076927E-2</v>
      </c>
    </row>
    <row r="3532" spans="1:29" x14ac:dyDescent="0.35">
      <c r="A3532" t="s">
        <v>5007</v>
      </c>
      <c r="B3532" t="s">
        <v>5008</v>
      </c>
      <c r="C3532" t="s">
        <v>723</v>
      </c>
      <c r="D3532" s="1">
        <v>1</v>
      </c>
      <c r="E3532" s="2">
        <f t="shared" si="330"/>
        <v>0</v>
      </c>
      <c r="F3532" s="2">
        <f t="shared" si="331"/>
        <v>0</v>
      </c>
      <c r="G3532" s="2">
        <f t="shared" si="332"/>
        <v>0</v>
      </c>
      <c r="H3532" s="2">
        <f t="shared" si="333"/>
        <v>8.3333333333333329E-2</v>
      </c>
      <c r="L3532" s="3">
        <v>1</v>
      </c>
      <c r="W3532" s="1">
        <f t="shared" si="334"/>
        <v>1</v>
      </c>
      <c r="X3532" s="17">
        <f>IFERROR(Z3532/AB3532,0)</f>
        <v>1</v>
      </c>
      <c r="Y3532" s="3">
        <f>SUBTOTAL(109,I3532:V3532)</f>
        <v>1</v>
      </c>
      <c r="Z3532" s="3">
        <f>Y3532-N3532</f>
        <v>1</v>
      </c>
      <c r="AA3532" s="3">
        <f t="shared" si="335"/>
        <v>1</v>
      </c>
      <c r="AB3532" s="3">
        <f>COUNTA(I3532:V3532)-COUNTA(N3532)</f>
        <v>1</v>
      </c>
      <c r="AC3532" s="74">
        <f t="array" ref="AC3532">AVERAGE(IF((COLUMN(I3532:V3532)&lt;&gt;COLUMN(N3532)), I3532:V3532))</f>
        <v>7.6923076923076927E-2</v>
      </c>
    </row>
    <row r="3533" spans="1:29" x14ac:dyDescent="0.35">
      <c r="A3533" t="s">
        <v>5009</v>
      </c>
      <c r="B3533" t="s">
        <v>4997</v>
      </c>
      <c r="C3533" t="s">
        <v>723</v>
      </c>
      <c r="D3533" s="1">
        <v>1</v>
      </c>
      <c r="E3533" s="2">
        <f t="shared" si="330"/>
        <v>0</v>
      </c>
      <c r="F3533" s="2">
        <f t="shared" si="331"/>
        <v>0</v>
      </c>
      <c r="G3533" s="2">
        <f t="shared" si="332"/>
        <v>0</v>
      </c>
      <c r="H3533" s="2">
        <f t="shared" si="333"/>
        <v>8.3333333333333329E-2</v>
      </c>
      <c r="L3533" s="3">
        <v>1</v>
      </c>
      <c r="W3533" s="1">
        <f t="shared" si="334"/>
        <v>1</v>
      </c>
      <c r="X3533" s="17">
        <f>IFERROR(Z3533/AB3533,0)</f>
        <v>1</v>
      </c>
      <c r="Y3533" s="3">
        <f>SUBTOTAL(109,I3533:V3533)</f>
        <v>1</v>
      </c>
      <c r="Z3533" s="3">
        <f>Y3533-N3533</f>
        <v>1</v>
      </c>
      <c r="AA3533" s="3">
        <f t="shared" si="335"/>
        <v>1</v>
      </c>
      <c r="AB3533" s="3">
        <f>COUNTA(I3533:V3533)-COUNTA(N3533)</f>
        <v>1</v>
      </c>
      <c r="AC3533" s="74">
        <f t="array" ref="AC3533">AVERAGE(IF((COLUMN(I3533:V3533)&lt;&gt;COLUMN(N3533)), I3533:V3533))</f>
        <v>7.6923076923076927E-2</v>
      </c>
    </row>
    <row r="3534" spans="1:29" x14ac:dyDescent="0.35">
      <c r="A3534" t="s">
        <v>5010</v>
      </c>
      <c r="B3534" t="s">
        <v>1362</v>
      </c>
      <c r="C3534" t="s">
        <v>1421</v>
      </c>
      <c r="D3534" s="1">
        <v>9</v>
      </c>
      <c r="E3534" s="2">
        <f t="shared" si="330"/>
        <v>0</v>
      </c>
      <c r="F3534" s="2">
        <f t="shared" si="331"/>
        <v>0</v>
      </c>
      <c r="G3534" s="2">
        <f t="shared" si="332"/>
        <v>0</v>
      </c>
      <c r="H3534" s="2">
        <f t="shared" si="333"/>
        <v>0</v>
      </c>
      <c r="V3534" s="3">
        <v>9</v>
      </c>
      <c r="W3534" s="1">
        <f t="shared" si="334"/>
        <v>9</v>
      </c>
      <c r="X3534" s="17">
        <f>IFERROR(Z3534/AB3534,0)</f>
        <v>9</v>
      </c>
      <c r="Y3534" s="3">
        <f>SUBTOTAL(109,I3534:V3534)</f>
        <v>9</v>
      </c>
      <c r="Z3534" s="3">
        <f>Y3534-N3534</f>
        <v>9</v>
      </c>
      <c r="AA3534" s="3">
        <f t="shared" si="335"/>
        <v>1</v>
      </c>
      <c r="AB3534" s="3">
        <f>COUNTA(I3534:V3534)-COUNTA(N3534)</f>
        <v>1</v>
      </c>
      <c r="AC3534" s="74">
        <f t="array" ref="AC3534">AVERAGE(IF((COLUMN(I3534:V3534)&lt;&gt;COLUMN(N3534)), I3534:V3534))</f>
        <v>0.69230769230769229</v>
      </c>
    </row>
    <row r="3535" spans="1:29" x14ac:dyDescent="0.35">
      <c r="A3535" t="s">
        <v>5011</v>
      </c>
      <c r="B3535" t="s">
        <v>4486</v>
      </c>
      <c r="C3535" t="s">
        <v>3727</v>
      </c>
      <c r="D3535" s="1">
        <v>2</v>
      </c>
      <c r="E3535" s="2">
        <f t="shared" si="330"/>
        <v>0</v>
      </c>
      <c r="F3535" s="2">
        <f t="shared" si="331"/>
        <v>0</v>
      </c>
      <c r="G3535" s="2">
        <f t="shared" si="332"/>
        <v>0</v>
      </c>
      <c r="H3535" s="2">
        <f t="shared" si="333"/>
        <v>0</v>
      </c>
      <c r="V3535" s="3">
        <v>2</v>
      </c>
      <c r="W3535" s="1">
        <f t="shared" si="334"/>
        <v>2</v>
      </c>
      <c r="X3535" s="17">
        <f>IFERROR(Z3535/AB3535,0)</f>
        <v>2</v>
      </c>
      <c r="Y3535" s="3">
        <f>SUBTOTAL(109,I3535:V3535)</f>
        <v>2</v>
      </c>
      <c r="Z3535" s="3">
        <f>Y3535-N3535</f>
        <v>2</v>
      </c>
      <c r="AA3535" s="3">
        <f t="shared" si="335"/>
        <v>1</v>
      </c>
      <c r="AB3535" s="3">
        <f>COUNTA(I3535:V3535)-COUNTA(N3535)</f>
        <v>1</v>
      </c>
      <c r="AC3535" s="74">
        <f t="array" ref="AC3535">AVERAGE(IF((COLUMN(I3535:V3535)&lt;&gt;COLUMN(N3535)), I3535:V3535))</f>
        <v>0.15384615384615385</v>
      </c>
    </row>
    <row r="3536" spans="1:29" x14ac:dyDescent="0.35">
      <c r="A3536" t="s">
        <v>5012</v>
      </c>
      <c r="B3536" t="s">
        <v>548</v>
      </c>
      <c r="C3536" t="s">
        <v>2605</v>
      </c>
      <c r="D3536" s="1">
        <v>2</v>
      </c>
      <c r="E3536" s="2">
        <f t="shared" si="330"/>
        <v>0</v>
      </c>
      <c r="F3536" s="2">
        <f t="shared" si="331"/>
        <v>0</v>
      </c>
      <c r="G3536" s="2">
        <f t="shared" si="332"/>
        <v>0</v>
      </c>
      <c r="H3536" s="2">
        <f t="shared" si="333"/>
        <v>0</v>
      </c>
      <c r="V3536" s="3">
        <v>2</v>
      </c>
      <c r="W3536" s="1">
        <f t="shared" si="334"/>
        <v>2</v>
      </c>
      <c r="X3536" s="17">
        <f>IFERROR(Z3536/AB3536,0)</f>
        <v>2</v>
      </c>
      <c r="Y3536" s="3">
        <f>SUBTOTAL(109,I3536:V3536)</f>
        <v>2</v>
      </c>
      <c r="Z3536" s="3">
        <f>Y3536-N3536</f>
        <v>2</v>
      </c>
      <c r="AA3536" s="3">
        <f t="shared" si="335"/>
        <v>1</v>
      </c>
      <c r="AB3536" s="3">
        <f>COUNTA(I3536:V3536)-COUNTA(N3536)</f>
        <v>1</v>
      </c>
      <c r="AC3536" s="74">
        <f t="array" ref="AC3536">AVERAGE(IF((COLUMN(I3536:V3536)&lt;&gt;COLUMN(N3536)), I3536:V3536))</f>
        <v>0.15384615384615385</v>
      </c>
    </row>
    <row r="3537" spans="1:29" x14ac:dyDescent="0.35">
      <c r="A3537" t="s">
        <v>5013</v>
      </c>
      <c r="B3537" t="s">
        <v>5014</v>
      </c>
      <c r="C3537" t="s">
        <v>3727</v>
      </c>
      <c r="D3537" s="1">
        <v>1</v>
      </c>
      <c r="E3537" s="2">
        <f t="shared" si="330"/>
        <v>0</v>
      </c>
      <c r="F3537" s="2">
        <f t="shared" si="331"/>
        <v>0</v>
      </c>
      <c r="G3537" s="2">
        <f t="shared" si="332"/>
        <v>0</v>
      </c>
      <c r="H3537" s="2">
        <f t="shared" si="333"/>
        <v>0</v>
      </c>
      <c r="V3537" s="3">
        <v>1</v>
      </c>
      <c r="W3537" s="1">
        <f t="shared" si="334"/>
        <v>1</v>
      </c>
      <c r="X3537" s="17">
        <f>IFERROR(Z3537/AB3537,0)</f>
        <v>1</v>
      </c>
      <c r="Y3537" s="3">
        <f>SUBTOTAL(109,I3537:V3537)</f>
        <v>1</v>
      </c>
      <c r="Z3537" s="3">
        <f>Y3537-N3537</f>
        <v>1</v>
      </c>
      <c r="AA3537" s="3">
        <f t="shared" si="335"/>
        <v>1</v>
      </c>
      <c r="AB3537" s="3">
        <f>COUNTA(I3537:V3537)-COUNTA(N3537)</f>
        <v>1</v>
      </c>
      <c r="AC3537" s="74">
        <f t="array" ref="AC3537">AVERAGE(IF((COLUMN(I3537:V3537)&lt;&gt;COLUMN(N3537)), I3537:V3537))</f>
        <v>7.6923076923076927E-2</v>
      </c>
    </row>
    <row r="3538" spans="1:29" x14ac:dyDescent="0.35">
      <c r="A3538" t="s">
        <v>5015</v>
      </c>
      <c r="B3538" t="s">
        <v>3349</v>
      </c>
      <c r="C3538" t="s">
        <v>3727</v>
      </c>
      <c r="D3538" s="1">
        <v>1</v>
      </c>
      <c r="E3538" s="2">
        <f t="shared" si="330"/>
        <v>0</v>
      </c>
      <c r="F3538" s="2">
        <f t="shared" si="331"/>
        <v>0</v>
      </c>
      <c r="G3538" s="2">
        <f t="shared" si="332"/>
        <v>0</v>
      </c>
      <c r="H3538" s="2">
        <f t="shared" si="333"/>
        <v>0</v>
      </c>
      <c r="V3538" s="3">
        <v>1</v>
      </c>
      <c r="W3538" s="1">
        <f t="shared" si="334"/>
        <v>1</v>
      </c>
      <c r="X3538" s="17">
        <f>IFERROR(Z3538/AB3538,0)</f>
        <v>1</v>
      </c>
      <c r="Y3538" s="3">
        <f>SUBTOTAL(109,I3538:V3538)</f>
        <v>1</v>
      </c>
      <c r="Z3538" s="3">
        <f>Y3538-N3538</f>
        <v>1</v>
      </c>
      <c r="AA3538" s="3">
        <f t="shared" si="335"/>
        <v>1</v>
      </c>
      <c r="AB3538" s="3">
        <f>COUNTA(I3538:V3538)-COUNTA(N3538)</f>
        <v>1</v>
      </c>
      <c r="AC3538" s="74">
        <f t="array" ref="AC3538">AVERAGE(IF((COLUMN(I3538:V3538)&lt;&gt;COLUMN(N3538)), I3538:V3538))</f>
        <v>7.6923076923076927E-2</v>
      </c>
    </row>
    <row r="3539" spans="1:29" x14ac:dyDescent="0.35">
      <c r="A3539" t="s">
        <v>5016</v>
      </c>
      <c r="B3539" t="s">
        <v>4576</v>
      </c>
      <c r="C3539" t="s">
        <v>3727</v>
      </c>
      <c r="D3539" s="1">
        <v>1</v>
      </c>
      <c r="E3539" s="2">
        <f t="shared" si="330"/>
        <v>0</v>
      </c>
      <c r="F3539" s="2">
        <f t="shared" si="331"/>
        <v>0</v>
      </c>
      <c r="G3539" s="2">
        <f t="shared" si="332"/>
        <v>0</v>
      </c>
      <c r="H3539" s="2">
        <f t="shared" si="333"/>
        <v>0</v>
      </c>
      <c r="V3539" s="3">
        <v>1</v>
      </c>
      <c r="W3539" s="1">
        <f t="shared" si="334"/>
        <v>1</v>
      </c>
      <c r="X3539" s="17">
        <f>IFERROR(Z3539/AB3539,0)</f>
        <v>1</v>
      </c>
      <c r="Y3539" s="3">
        <f>SUBTOTAL(109,I3539:V3539)</f>
        <v>1</v>
      </c>
      <c r="Z3539" s="3">
        <f>Y3539-N3539</f>
        <v>1</v>
      </c>
      <c r="AA3539" s="3">
        <f t="shared" si="335"/>
        <v>1</v>
      </c>
      <c r="AB3539" s="3">
        <f>COUNTA(I3539:V3539)-COUNTA(N3539)</f>
        <v>1</v>
      </c>
      <c r="AC3539" s="74">
        <f t="array" ref="AC3539">AVERAGE(IF((COLUMN(I3539:V3539)&lt;&gt;COLUMN(N3539)), I3539:V3539))</f>
        <v>7.6923076923076927E-2</v>
      </c>
    </row>
    <row r="3540" spans="1:29" x14ac:dyDescent="0.35">
      <c r="A3540" t="s">
        <v>5017</v>
      </c>
      <c r="B3540" t="s">
        <v>5018</v>
      </c>
      <c r="C3540" t="s">
        <v>2197</v>
      </c>
      <c r="D3540" s="1">
        <v>1</v>
      </c>
      <c r="E3540" s="2">
        <f t="shared" si="330"/>
        <v>0</v>
      </c>
      <c r="F3540" s="2">
        <f t="shared" si="331"/>
        <v>0</v>
      </c>
      <c r="G3540" s="2">
        <f t="shared" si="332"/>
        <v>0</v>
      </c>
      <c r="H3540" s="2">
        <f t="shared" si="333"/>
        <v>0</v>
      </c>
      <c r="V3540" s="3">
        <v>1</v>
      </c>
      <c r="W3540" s="1">
        <f t="shared" si="334"/>
        <v>1</v>
      </c>
      <c r="X3540" s="17">
        <f>IFERROR(Z3540/AB3540,0)</f>
        <v>1</v>
      </c>
      <c r="Y3540" s="3">
        <f>SUBTOTAL(109,I3540:V3540)</f>
        <v>1</v>
      </c>
      <c r="Z3540" s="3">
        <f>Y3540-N3540</f>
        <v>1</v>
      </c>
      <c r="AA3540" s="3">
        <f t="shared" si="335"/>
        <v>1</v>
      </c>
      <c r="AB3540" s="3">
        <f>COUNTA(I3540:V3540)-COUNTA(N3540)</f>
        <v>1</v>
      </c>
      <c r="AC3540" s="74">
        <f t="array" ref="AC3540">AVERAGE(IF((COLUMN(I3540:V3540)&lt;&gt;COLUMN(N3540)), I3540:V3540))</f>
        <v>7.6923076923076927E-2</v>
      </c>
    </row>
    <row r="3541" spans="1:29" x14ac:dyDescent="0.35">
      <c r="A3541" t="s">
        <v>5019</v>
      </c>
      <c r="B3541" t="s">
        <v>266</v>
      </c>
      <c r="C3541" t="s">
        <v>2197</v>
      </c>
      <c r="D3541" s="1">
        <v>2</v>
      </c>
      <c r="E3541" s="2">
        <f t="shared" si="330"/>
        <v>0</v>
      </c>
      <c r="F3541" s="2">
        <f t="shared" si="331"/>
        <v>0</v>
      </c>
      <c r="G3541" s="2">
        <f t="shared" si="332"/>
        <v>0</v>
      </c>
      <c r="H3541" s="2">
        <f t="shared" si="333"/>
        <v>0</v>
      </c>
      <c r="V3541" s="3">
        <v>2</v>
      </c>
      <c r="W3541" s="1">
        <f t="shared" si="334"/>
        <v>2</v>
      </c>
      <c r="X3541" s="17">
        <f>IFERROR(Z3541/AB3541,0)</f>
        <v>2</v>
      </c>
      <c r="Y3541" s="3">
        <f>SUBTOTAL(109,I3541:V3541)</f>
        <v>2</v>
      </c>
      <c r="Z3541" s="3">
        <f>Y3541-N3541</f>
        <v>2</v>
      </c>
      <c r="AA3541" s="3">
        <f t="shared" si="335"/>
        <v>1</v>
      </c>
      <c r="AB3541" s="3">
        <f>COUNTA(I3541:V3541)-COUNTA(N3541)</f>
        <v>1</v>
      </c>
      <c r="AC3541" s="74">
        <f t="array" ref="AC3541">AVERAGE(IF((COLUMN(I3541:V3541)&lt;&gt;COLUMN(N3541)), I3541:V3541))</f>
        <v>0.15384615384615385</v>
      </c>
    </row>
    <row r="3542" spans="1:29" x14ac:dyDescent="0.35">
      <c r="A3542" t="s">
        <v>5020</v>
      </c>
      <c r="B3542" t="s">
        <v>476</v>
      </c>
      <c r="C3542" t="s">
        <v>2605</v>
      </c>
      <c r="D3542" s="1">
        <v>1</v>
      </c>
      <c r="E3542" s="2">
        <f t="shared" si="330"/>
        <v>0</v>
      </c>
      <c r="F3542" s="2">
        <f t="shared" si="331"/>
        <v>0</v>
      </c>
      <c r="G3542" s="2">
        <f t="shared" si="332"/>
        <v>0</v>
      </c>
      <c r="H3542" s="2">
        <f t="shared" si="333"/>
        <v>0</v>
      </c>
      <c r="V3542" s="3">
        <v>1</v>
      </c>
      <c r="W3542" s="1">
        <f t="shared" si="334"/>
        <v>1</v>
      </c>
      <c r="X3542" s="17">
        <f>IFERROR(Z3542/AB3542,0)</f>
        <v>1</v>
      </c>
      <c r="Y3542" s="3">
        <f>SUBTOTAL(109,I3542:V3542)</f>
        <v>1</v>
      </c>
      <c r="Z3542" s="3">
        <f>Y3542-N3542</f>
        <v>1</v>
      </c>
      <c r="AA3542" s="3">
        <f t="shared" si="335"/>
        <v>1</v>
      </c>
      <c r="AB3542" s="3">
        <f>COUNTA(I3542:V3542)-COUNTA(N3542)</f>
        <v>1</v>
      </c>
      <c r="AC3542" s="74">
        <f t="array" ref="AC3542">AVERAGE(IF((COLUMN(I3542:V3542)&lt;&gt;COLUMN(N3542)), I3542:V3542))</f>
        <v>7.6923076923076927E-2</v>
      </c>
    </row>
    <row r="3543" spans="1:29" x14ac:dyDescent="0.35">
      <c r="A3543" t="s">
        <v>5021</v>
      </c>
      <c r="B3543" t="s">
        <v>340</v>
      </c>
      <c r="C3543" t="s">
        <v>2197</v>
      </c>
      <c r="D3543" s="1">
        <v>1</v>
      </c>
      <c r="E3543" s="2">
        <f t="shared" si="330"/>
        <v>0</v>
      </c>
      <c r="F3543" s="2">
        <f t="shared" si="331"/>
        <v>0</v>
      </c>
      <c r="G3543" s="2">
        <f t="shared" si="332"/>
        <v>0</v>
      </c>
      <c r="H3543" s="2">
        <f t="shared" si="333"/>
        <v>0</v>
      </c>
      <c r="V3543" s="3">
        <v>1</v>
      </c>
      <c r="W3543" s="1">
        <f t="shared" si="334"/>
        <v>1</v>
      </c>
      <c r="X3543" s="17">
        <f>IFERROR(Z3543/AB3543,0)</f>
        <v>1</v>
      </c>
      <c r="Y3543" s="3">
        <f>SUBTOTAL(109,I3543:V3543)</f>
        <v>1</v>
      </c>
      <c r="Z3543" s="3">
        <f>Y3543-N3543</f>
        <v>1</v>
      </c>
      <c r="AA3543" s="3">
        <f t="shared" si="335"/>
        <v>1</v>
      </c>
      <c r="AB3543" s="3">
        <f>COUNTA(I3543:V3543)-COUNTA(N3543)</f>
        <v>1</v>
      </c>
      <c r="AC3543" s="74">
        <f t="array" ref="AC3543">AVERAGE(IF((COLUMN(I3543:V3543)&lt;&gt;COLUMN(N3543)), I3543:V3543))</f>
        <v>7.6923076923076927E-2</v>
      </c>
    </row>
    <row r="3544" spans="1:29" x14ac:dyDescent="0.35">
      <c r="A3544" t="s">
        <v>5022</v>
      </c>
      <c r="B3544" t="s">
        <v>5023</v>
      </c>
      <c r="C3544" t="s">
        <v>305</v>
      </c>
      <c r="D3544" s="1">
        <v>112</v>
      </c>
      <c r="E3544" s="2">
        <f t="shared" si="330"/>
        <v>0</v>
      </c>
      <c r="F3544" s="2">
        <f t="shared" si="331"/>
        <v>0</v>
      </c>
      <c r="G3544" s="2">
        <f t="shared" si="332"/>
        <v>0</v>
      </c>
      <c r="H3544" s="2">
        <f t="shared" si="333"/>
        <v>0</v>
      </c>
      <c r="V3544" s="3">
        <v>112</v>
      </c>
      <c r="W3544" s="1">
        <f t="shared" si="334"/>
        <v>112</v>
      </c>
      <c r="X3544" s="17">
        <f>IFERROR(Z3544/AB3544,0)</f>
        <v>112</v>
      </c>
      <c r="Y3544" s="3">
        <f>SUBTOTAL(109,I3544:V3544)</f>
        <v>112</v>
      </c>
      <c r="Z3544" s="3">
        <f>Y3544-N3544</f>
        <v>112</v>
      </c>
      <c r="AA3544" s="3">
        <f t="shared" si="335"/>
        <v>1</v>
      </c>
      <c r="AB3544" s="3">
        <f>COUNTA(I3544:V3544)-COUNTA(N3544)</f>
        <v>1</v>
      </c>
      <c r="AC3544" s="74">
        <f t="array" ref="AC3544">AVERAGE(IF((COLUMN(I3544:V3544)&lt;&gt;COLUMN(N3544)), I3544:V3544))</f>
        <v>8.615384615384615</v>
      </c>
    </row>
    <row r="3545" spans="1:29" x14ac:dyDescent="0.35">
      <c r="A3545" t="s">
        <v>5024</v>
      </c>
      <c r="B3545" t="s">
        <v>5025</v>
      </c>
      <c r="C3545" t="s">
        <v>305</v>
      </c>
      <c r="D3545" s="1">
        <v>12</v>
      </c>
      <c r="E3545" s="2">
        <f t="shared" si="330"/>
        <v>0</v>
      </c>
      <c r="F3545" s="2">
        <f t="shared" si="331"/>
        <v>0</v>
      </c>
      <c r="G3545" s="2">
        <f t="shared" si="332"/>
        <v>0</v>
      </c>
      <c r="H3545" s="2">
        <f t="shared" si="333"/>
        <v>0</v>
      </c>
      <c r="V3545" s="3">
        <v>12</v>
      </c>
      <c r="W3545" s="1">
        <f t="shared" si="334"/>
        <v>12</v>
      </c>
      <c r="X3545" s="17">
        <f>IFERROR(Z3545/AB3545,0)</f>
        <v>12</v>
      </c>
      <c r="Y3545" s="3">
        <f>SUBTOTAL(109,I3545:V3545)</f>
        <v>12</v>
      </c>
      <c r="Z3545" s="3">
        <f>Y3545-N3545</f>
        <v>12</v>
      </c>
      <c r="AA3545" s="3">
        <f t="shared" si="335"/>
        <v>1</v>
      </c>
      <c r="AB3545" s="3">
        <f>COUNTA(I3545:V3545)-COUNTA(N3545)</f>
        <v>1</v>
      </c>
      <c r="AC3545" s="74">
        <f t="array" ref="AC3545">AVERAGE(IF((COLUMN(I3545:V3545)&lt;&gt;COLUMN(N3545)), I3545:V3545))</f>
        <v>0.92307692307692313</v>
      </c>
    </row>
    <row r="3546" spans="1:29" x14ac:dyDescent="0.35">
      <c r="A3546" t="s">
        <v>5026</v>
      </c>
      <c r="B3546" t="s">
        <v>5027</v>
      </c>
      <c r="C3546" t="s">
        <v>305</v>
      </c>
      <c r="D3546" s="1">
        <v>5</v>
      </c>
      <c r="E3546" s="2">
        <f t="shared" si="330"/>
        <v>0</v>
      </c>
      <c r="F3546" s="2">
        <f t="shared" si="331"/>
        <v>0</v>
      </c>
      <c r="G3546" s="2">
        <f t="shared" si="332"/>
        <v>0</v>
      </c>
      <c r="H3546" s="2">
        <f t="shared" si="333"/>
        <v>0</v>
      </c>
      <c r="V3546" s="3">
        <v>5</v>
      </c>
      <c r="W3546" s="1">
        <f t="shared" si="334"/>
        <v>5</v>
      </c>
      <c r="X3546" s="17">
        <f>IFERROR(Z3546/AB3546,0)</f>
        <v>5</v>
      </c>
      <c r="Y3546" s="3">
        <f>SUBTOTAL(109,I3546:V3546)</f>
        <v>5</v>
      </c>
      <c r="Z3546" s="3">
        <f>Y3546-N3546</f>
        <v>5</v>
      </c>
      <c r="AA3546" s="3">
        <f t="shared" si="335"/>
        <v>1</v>
      </c>
      <c r="AB3546" s="3">
        <f>COUNTA(I3546:V3546)-COUNTA(N3546)</f>
        <v>1</v>
      </c>
      <c r="AC3546" s="74">
        <f t="array" ref="AC3546">AVERAGE(IF((COLUMN(I3546:V3546)&lt;&gt;COLUMN(N3546)), I3546:V3546))</f>
        <v>0.38461538461538464</v>
      </c>
    </row>
    <row r="3547" spans="1:29" x14ac:dyDescent="0.35">
      <c r="A3547" t="s">
        <v>5028</v>
      </c>
      <c r="B3547" t="s">
        <v>5029</v>
      </c>
      <c r="C3547" t="s">
        <v>305</v>
      </c>
      <c r="D3547" s="1">
        <v>5</v>
      </c>
      <c r="E3547" s="2">
        <f t="shared" si="330"/>
        <v>0</v>
      </c>
      <c r="F3547" s="2">
        <f t="shared" si="331"/>
        <v>0</v>
      </c>
      <c r="G3547" s="2">
        <f t="shared" si="332"/>
        <v>0</v>
      </c>
      <c r="H3547" s="2">
        <f t="shared" si="333"/>
        <v>0</v>
      </c>
      <c r="V3547" s="3">
        <v>5</v>
      </c>
      <c r="W3547" s="1">
        <f t="shared" si="334"/>
        <v>5</v>
      </c>
      <c r="X3547" s="17">
        <f>IFERROR(Z3547/AB3547,0)</f>
        <v>5</v>
      </c>
      <c r="Y3547" s="3">
        <f>SUBTOTAL(109,I3547:V3547)</f>
        <v>5</v>
      </c>
      <c r="Z3547" s="3">
        <f>Y3547-N3547</f>
        <v>5</v>
      </c>
      <c r="AA3547" s="3">
        <f t="shared" si="335"/>
        <v>1</v>
      </c>
      <c r="AB3547" s="3">
        <f>COUNTA(I3547:V3547)-COUNTA(N3547)</f>
        <v>1</v>
      </c>
      <c r="AC3547" s="74">
        <f t="array" ref="AC3547">AVERAGE(IF((COLUMN(I3547:V3547)&lt;&gt;COLUMN(N3547)), I3547:V3547))</f>
        <v>0.38461538461538464</v>
      </c>
    </row>
    <row r="3548" spans="1:29" x14ac:dyDescent="0.35">
      <c r="A3548" t="s">
        <v>5030</v>
      </c>
      <c r="B3548" t="s">
        <v>5031</v>
      </c>
      <c r="C3548" t="s">
        <v>305</v>
      </c>
      <c r="D3548" s="1">
        <v>12</v>
      </c>
      <c r="E3548" s="2">
        <f t="shared" si="330"/>
        <v>0</v>
      </c>
      <c r="F3548" s="2">
        <f t="shared" si="331"/>
        <v>0</v>
      </c>
      <c r="G3548" s="2">
        <f t="shared" si="332"/>
        <v>0</v>
      </c>
      <c r="H3548" s="2">
        <f t="shared" si="333"/>
        <v>0</v>
      </c>
      <c r="V3548" s="3">
        <v>12</v>
      </c>
      <c r="W3548" s="1">
        <f t="shared" si="334"/>
        <v>12</v>
      </c>
      <c r="X3548" s="17">
        <f>IFERROR(Z3548/AB3548,0)</f>
        <v>12</v>
      </c>
      <c r="Y3548" s="3">
        <f>SUBTOTAL(109,I3548:V3548)</f>
        <v>12</v>
      </c>
      <c r="Z3548" s="3">
        <f>Y3548-N3548</f>
        <v>12</v>
      </c>
      <c r="AA3548" s="3">
        <f t="shared" si="335"/>
        <v>1</v>
      </c>
      <c r="AB3548" s="3">
        <f>COUNTA(I3548:V3548)-COUNTA(N3548)</f>
        <v>1</v>
      </c>
      <c r="AC3548" s="74">
        <f t="array" ref="AC3548">AVERAGE(IF((COLUMN(I3548:V3548)&lt;&gt;COLUMN(N3548)), I3548:V3548))</f>
        <v>0.92307692307692313</v>
      </c>
    </row>
    <row r="3549" spans="1:29" x14ac:dyDescent="0.35">
      <c r="A3549" t="s">
        <v>5032</v>
      </c>
      <c r="B3549" t="s">
        <v>5033</v>
      </c>
      <c r="C3549" t="s">
        <v>305</v>
      </c>
      <c r="D3549" s="1">
        <v>12</v>
      </c>
      <c r="E3549" s="2">
        <f t="shared" si="330"/>
        <v>0</v>
      </c>
      <c r="F3549" s="2">
        <f t="shared" si="331"/>
        <v>0</v>
      </c>
      <c r="G3549" s="2">
        <f t="shared" si="332"/>
        <v>0</v>
      </c>
      <c r="H3549" s="2">
        <f t="shared" si="333"/>
        <v>0</v>
      </c>
      <c r="V3549" s="3">
        <v>12</v>
      </c>
      <c r="W3549" s="1">
        <f t="shared" si="334"/>
        <v>12</v>
      </c>
      <c r="X3549" s="17">
        <f>IFERROR(Z3549/AB3549,0)</f>
        <v>12</v>
      </c>
      <c r="Y3549" s="3">
        <f>SUBTOTAL(109,I3549:V3549)</f>
        <v>12</v>
      </c>
      <c r="Z3549" s="3">
        <f>Y3549-N3549</f>
        <v>12</v>
      </c>
      <c r="AA3549" s="3">
        <f t="shared" si="335"/>
        <v>1</v>
      </c>
      <c r="AB3549" s="3">
        <f>COUNTA(I3549:V3549)-COUNTA(N3549)</f>
        <v>1</v>
      </c>
      <c r="AC3549" s="74">
        <f t="array" ref="AC3549">AVERAGE(IF((COLUMN(I3549:V3549)&lt;&gt;COLUMN(N3549)), I3549:V3549))</f>
        <v>0.92307692307692313</v>
      </c>
    </row>
    <row r="3550" spans="1:29" x14ac:dyDescent="0.35">
      <c r="A3550" t="s">
        <v>5034</v>
      </c>
      <c r="B3550" t="s">
        <v>5035</v>
      </c>
      <c r="C3550" t="s">
        <v>305</v>
      </c>
      <c r="D3550" s="1">
        <v>18</v>
      </c>
      <c r="E3550" s="2">
        <f t="shared" si="330"/>
        <v>0</v>
      </c>
      <c r="F3550" s="2">
        <f t="shared" si="331"/>
        <v>0</v>
      </c>
      <c r="G3550" s="2">
        <f t="shared" si="332"/>
        <v>0</v>
      </c>
      <c r="H3550" s="2">
        <f t="shared" si="333"/>
        <v>0</v>
      </c>
      <c r="V3550" s="3">
        <v>18</v>
      </c>
      <c r="W3550" s="1">
        <f t="shared" si="334"/>
        <v>18</v>
      </c>
      <c r="X3550" s="17">
        <f>IFERROR(Z3550/AB3550,0)</f>
        <v>18</v>
      </c>
      <c r="Y3550" s="3">
        <f>SUBTOTAL(109,I3550:V3550)</f>
        <v>18</v>
      </c>
      <c r="Z3550" s="3">
        <f>Y3550-N3550</f>
        <v>18</v>
      </c>
      <c r="AA3550" s="3">
        <f t="shared" si="335"/>
        <v>1</v>
      </c>
      <c r="AB3550" s="3">
        <f>COUNTA(I3550:V3550)-COUNTA(N3550)</f>
        <v>1</v>
      </c>
      <c r="AC3550" s="74">
        <f t="array" ref="AC3550">AVERAGE(IF((COLUMN(I3550:V3550)&lt;&gt;COLUMN(N3550)), I3550:V3550))</f>
        <v>1.3846153846153846</v>
      </c>
    </row>
    <row r="3551" spans="1:29" x14ac:dyDescent="0.35">
      <c r="A3551" t="s">
        <v>5036</v>
      </c>
      <c r="B3551" t="s">
        <v>5037</v>
      </c>
      <c r="C3551" t="s">
        <v>305</v>
      </c>
      <c r="D3551" s="1">
        <v>18</v>
      </c>
      <c r="E3551" s="2">
        <f t="shared" si="330"/>
        <v>0</v>
      </c>
      <c r="F3551" s="2">
        <f t="shared" si="331"/>
        <v>0</v>
      </c>
      <c r="G3551" s="2">
        <f t="shared" si="332"/>
        <v>0</v>
      </c>
      <c r="H3551" s="2">
        <f t="shared" si="333"/>
        <v>0</v>
      </c>
      <c r="V3551" s="3">
        <v>18</v>
      </c>
      <c r="W3551" s="1">
        <f t="shared" si="334"/>
        <v>18</v>
      </c>
      <c r="X3551" s="17">
        <f>IFERROR(Z3551/AB3551,0)</f>
        <v>18</v>
      </c>
      <c r="Y3551" s="3">
        <f>SUBTOTAL(109,I3551:V3551)</f>
        <v>18</v>
      </c>
      <c r="Z3551" s="3">
        <f>Y3551-N3551</f>
        <v>18</v>
      </c>
      <c r="AA3551" s="3">
        <f t="shared" si="335"/>
        <v>1</v>
      </c>
      <c r="AB3551" s="3">
        <f>COUNTA(I3551:V3551)-COUNTA(N3551)</f>
        <v>1</v>
      </c>
      <c r="AC3551" s="74">
        <f t="array" ref="AC3551">AVERAGE(IF((COLUMN(I3551:V3551)&lt;&gt;COLUMN(N3551)), I3551:V3551))</f>
        <v>1.3846153846153846</v>
      </c>
    </row>
    <row r="3552" spans="1:29" x14ac:dyDescent="0.35">
      <c r="A3552" t="s">
        <v>5038</v>
      </c>
      <c r="B3552" t="s">
        <v>5039</v>
      </c>
      <c r="C3552" t="s">
        <v>305</v>
      </c>
      <c r="D3552" s="1">
        <v>9</v>
      </c>
      <c r="E3552" s="2">
        <f t="shared" si="330"/>
        <v>0</v>
      </c>
      <c r="F3552" s="2">
        <f t="shared" si="331"/>
        <v>0</v>
      </c>
      <c r="G3552" s="2">
        <f t="shared" si="332"/>
        <v>0</v>
      </c>
      <c r="H3552" s="2">
        <f t="shared" si="333"/>
        <v>0</v>
      </c>
      <c r="V3552" s="3">
        <v>9</v>
      </c>
      <c r="W3552" s="1">
        <f t="shared" si="334"/>
        <v>9</v>
      </c>
      <c r="X3552" s="17">
        <f>IFERROR(Z3552/AB3552,0)</f>
        <v>9</v>
      </c>
      <c r="Y3552" s="3">
        <f>SUBTOTAL(109,I3552:V3552)</f>
        <v>9</v>
      </c>
      <c r="Z3552" s="3">
        <f>Y3552-N3552</f>
        <v>9</v>
      </c>
      <c r="AA3552" s="3">
        <f t="shared" si="335"/>
        <v>1</v>
      </c>
      <c r="AB3552" s="3">
        <f>COUNTA(I3552:V3552)-COUNTA(N3552)</f>
        <v>1</v>
      </c>
      <c r="AC3552" s="74">
        <f t="array" ref="AC3552">AVERAGE(IF((COLUMN(I3552:V3552)&lt;&gt;COLUMN(N3552)), I3552:V3552))</f>
        <v>0.69230769230769229</v>
      </c>
    </row>
    <row r="3553" spans="1:29" x14ac:dyDescent="0.35">
      <c r="A3553" t="s">
        <v>5040</v>
      </c>
      <c r="B3553" t="s">
        <v>5041</v>
      </c>
      <c r="C3553" t="s">
        <v>305</v>
      </c>
      <c r="D3553" s="1">
        <v>9</v>
      </c>
      <c r="E3553" s="2">
        <f t="shared" si="330"/>
        <v>0</v>
      </c>
      <c r="F3553" s="2">
        <f t="shared" si="331"/>
        <v>0</v>
      </c>
      <c r="G3553" s="2">
        <f t="shared" si="332"/>
        <v>0</v>
      </c>
      <c r="H3553" s="2">
        <f t="shared" si="333"/>
        <v>0</v>
      </c>
      <c r="V3553" s="3">
        <v>9</v>
      </c>
      <c r="W3553" s="1">
        <f t="shared" si="334"/>
        <v>9</v>
      </c>
      <c r="X3553" s="17">
        <f>IFERROR(Z3553/AB3553,0)</f>
        <v>9</v>
      </c>
      <c r="Y3553" s="3">
        <f>SUBTOTAL(109,I3553:V3553)</f>
        <v>9</v>
      </c>
      <c r="Z3553" s="3">
        <f>Y3553-N3553</f>
        <v>9</v>
      </c>
      <c r="AA3553" s="3">
        <f t="shared" si="335"/>
        <v>1</v>
      </c>
      <c r="AB3553" s="3">
        <f>COUNTA(I3553:V3553)-COUNTA(N3553)</f>
        <v>1</v>
      </c>
      <c r="AC3553" s="74">
        <f t="array" ref="AC3553">AVERAGE(IF((COLUMN(I3553:V3553)&lt;&gt;COLUMN(N3553)), I3553:V3553))</f>
        <v>0.69230769230769229</v>
      </c>
    </row>
    <row r="3554" spans="1:29" x14ac:dyDescent="0.35">
      <c r="A3554" t="s">
        <v>5042</v>
      </c>
      <c r="B3554" t="s">
        <v>5043</v>
      </c>
      <c r="C3554" t="s">
        <v>305</v>
      </c>
      <c r="D3554" s="1">
        <v>32</v>
      </c>
      <c r="E3554" s="2">
        <f t="shared" si="330"/>
        <v>0</v>
      </c>
      <c r="F3554" s="2">
        <f t="shared" si="331"/>
        <v>0</v>
      </c>
      <c r="G3554" s="2">
        <f t="shared" si="332"/>
        <v>0</v>
      </c>
      <c r="H3554" s="2">
        <f t="shared" si="333"/>
        <v>0</v>
      </c>
      <c r="V3554" s="3">
        <v>32</v>
      </c>
      <c r="W3554" s="1">
        <f t="shared" si="334"/>
        <v>32</v>
      </c>
      <c r="X3554" s="17">
        <f>IFERROR(Z3554/AB3554,0)</f>
        <v>32</v>
      </c>
      <c r="Y3554" s="3">
        <f>SUBTOTAL(109,I3554:V3554)</f>
        <v>32</v>
      </c>
      <c r="Z3554" s="3">
        <f>Y3554-N3554</f>
        <v>32</v>
      </c>
      <c r="AA3554" s="3">
        <f t="shared" si="335"/>
        <v>1</v>
      </c>
      <c r="AB3554" s="3">
        <f>COUNTA(I3554:V3554)-COUNTA(N3554)</f>
        <v>1</v>
      </c>
      <c r="AC3554" s="74">
        <f t="array" ref="AC3554">AVERAGE(IF((COLUMN(I3554:V3554)&lt;&gt;COLUMN(N3554)), I3554:V3554))</f>
        <v>2.4615384615384617</v>
      </c>
    </row>
    <row r="3555" spans="1:29" x14ac:dyDescent="0.35">
      <c r="A3555" t="s">
        <v>5044</v>
      </c>
      <c r="B3555" t="s">
        <v>3109</v>
      </c>
      <c r="C3555" t="s">
        <v>305</v>
      </c>
      <c r="D3555" s="1">
        <v>135</v>
      </c>
      <c r="E3555" s="2">
        <f t="shared" si="330"/>
        <v>0</v>
      </c>
      <c r="F3555" s="2">
        <f t="shared" si="331"/>
        <v>0</v>
      </c>
      <c r="G3555" s="2">
        <f t="shared" si="332"/>
        <v>0</v>
      </c>
      <c r="H3555" s="2">
        <f t="shared" si="333"/>
        <v>0</v>
      </c>
      <c r="V3555" s="3">
        <v>135</v>
      </c>
      <c r="W3555" s="1">
        <f t="shared" si="334"/>
        <v>135</v>
      </c>
      <c r="X3555" s="17">
        <f>IFERROR(Z3555/AB3555,0)</f>
        <v>135</v>
      </c>
      <c r="Y3555" s="3">
        <f>SUBTOTAL(109,I3555:V3555)</f>
        <v>135</v>
      </c>
      <c r="Z3555" s="3">
        <f>Y3555-N3555</f>
        <v>135</v>
      </c>
      <c r="AA3555" s="3">
        <f t="shared" si="335"/>
        <v>1</v>
      </c>
      <c r="AB3555" s="3">
        <f>COUNTA(I3555:V3555)-COUNTA(N3555)</f>
        <v>1</v>
      </c>
      <c r="AC3555" s="74">
        <f t="array" ref="AC3555">AVERAGE(IF((COLUMN(I3555:V3555)&lt;&gt;COLUMN(N3555)), I3555:V3555))</f>
        <v>10.384615384615385</v>
      </c>
    </row>
    <row r="3556" spans="1:29" x14ac:dyDescent="0.35">
      <c r="A3556" t="s">
        <v>5045</v>
      </c>
      <c r="B3556" t="s">
        <v>3107</v>
      </c>
      <c r="C3556" t="s">
        <v>305</v>
      </c>
      <c r="D3556" s="1">
        <v>25</v>
      </c>
      <c r="E3556" s="2">
        <f t="shared" si="330"/>
        <v>0</v>
      </c>
      <c r="F3556" s="2">
        <f t="shared" si="331"/>
        <v>0</v>
      </c>
      <c r="G3556" s="2">
        <f t="shared" si="332"/>
        <v>0</v>
      </c>
      <c r="H3556" s="2">
        <f t="shared" si="333"/>
        <v>0</v>
      </c>
      <c r="V3556" s="3">
        <v>25</v>
      </c>
      <c r="W3556" s="1">
        <f t="shared" si="334"/>
        <v>25</v>
      </c>
      <c r="X3556" s="17">
        <f>IFERROR(Z3556/AB3556,0)</f>
        <v>25</v>
      </c>
      <c r="Y3556" s="3">
        <f>SUBTOTAL(109,I3556:V3556)</f>
        <v>25</v>
      </c>
      <c r="Z3556" s="3">
        <f>Y3556-N3556</f>
        <v>25</v>
      </c>
      <c r="AA3556" s="3">
        <f t="shared" si="335"/>
        <v>1</v>
      </c>
      <c r="AB3556" s="3">
        <f>COUNTA(I3556:V3556)-COUNTA(N3556)</f>
        <v>1</v>
      </c>
      <c r="AC3556" s="74">
        <f t="array" ref="AC3556">AVERAGE(IF((COLUMN(I3556:V3556)&lt;&gt;COLUMN(N3556)), I3556:V3556))</f>
        <v>1.9230769230769231</v>
      </c>
    </row>
    <row r="3557" spans="1:29" x14ac:dyDescent="0.35">
      <c r="A3557" t="s">
        <v>5046</v>
      </c>
      <c r="B3557" t="s">
        <v>1205</v>
      </c>
      <c r="C3557" t="s">
        <v>305</v>
      </c>
      <c r="D3557" s="1">
        <v>27</v>
      </c>
      <c r="E3557" s="2">
        <f t="shared" si="330"/>
        <v>0</v>
      </c>
      <c r="F3557" s="2">
        <f t="shared" si="331"/>
        <v>0</v>
      </c>
      <c r="G3557" s="2">
        <f t="shared" si="332"/>
        <v>0</v>
      </c>
      <c r="H3557" s="2">
        <f t="shared" si="333"/>
        <v>0</v>
      </c>
      <c r="V3557" s="3">
        <v>27</v>
      </c>
      <c r="W3557" s="1">
        <f t="shared" si="334"/>
        <v>27</v>
      </c>
      <c r="X3557" s="17">
        <f>IFERROR(Z3557/AB3557,0)</f>
        <v>27</v>
      </c>
      <c r="Y3557" s="3">
        <f>SUBTOTAL(109,I3557:V3557)</f>
        <v>27</v>
      </c>
      <c r="Z3557" s="3">
        <f>Y3557-N3557</f>
        <v>27</v>
      </c>
      <c r="AA3557" s="3">
        <f t="shared" si="335"/>
        <v>1</v>
      </c>
      <c r="AB3557" s="3">
        <f>COUNTA(I3557:V3557)-COUNTA(N3557)</f>
        <v>1</v>
      </c>
      <c r="AC3557" s="74">
        <f t="array" ref="AC3557">AVERAGE(IF((COLUMN(I3557:V3557)&lt;&gt;COLUMN(N3557)), I3557:V3557))</f>
        <v>2.0769230769230771</v>
      </c>
    </row>
    <row r="3558" spans="1:29" x14ac:dyDescent="0.35">
      <c r="A3558" t="s">
        <v>5047</v>
      </c>
      <c r="B3558" t="s">
        <v>5048</v>
      </c>
      <c r="C3558" t="s">
        <v>305</v>
      </c>
      <c r="D3558" s="1">
        <v>26</v>
      </c>
      <c r="E3558" s="2">
        <f t="shared" si="330"/>
        <v>0</v>
      </c>
      <c r="F3558" s="2">
        <f t="shared" si="331"/>
        <v>0</v>
      </c>
      <c r="G3558" s="2">
        <f t="shared" si="332"/>
        <v>0</v>
      </c>
      <c r="H3558" s="2">
        <f t="shared" si="333"/>
        <v>0</v>
      </c>
      <c r="V3558" s="3">
        <v>26</v>
      </c>
      <c r="W3558" s="1">
        <f t="shared" si="334"/>
        <v>26</v>
      </c>
      <c r="X3558" s="17">
        <f>IFERROR(Z3558/AB3558,0)</f>
        <v>26</v>
      </c>
      <c r="Y3558" s="3">
        <f>SUBTOTAL(109,I3558:V3558)</f>
        <v>26</v>
      </c>
      <c r="Z3558" s="3">
        <f>Y3558-N3558</f>
        <v>26</v>
      </c>
      <c r="AA3558" s="3">
        <f t="shared" si="335"/>
        <v>1</v>
      </c>
      <c r="AB3558" s="3">
        <f>COUNTA(I3558:V3558)-COUNTA(N3558)</f>
        <v>1</v>
      </c>
      <c r="AC3558" s="74">
        <f t="array" ref="AC3558">AVERAGE(IF((COLUMN(I3558:V3558)&lt;&gt;COLUMN(N3558)), I3558:V3558))</f>
        <v>2</v>
      </c>
    </row>
    <row r="3559" spans="1:29" x14ac:dyDescent="0.35">
      <c r="A3559" t="s">
        <v>5049</v>
      </c>
      <c r="B3559" t="s">
        <v>5050</v>
      </c>
      <c r="C3559" t="s">
        <v>305</v>
      </c>
      <c r="D3559" s="1">
        <v>5</v>
      </c>
      <c r="E3559" s="2">
        <f t="shared" si="330"/>
        <v>0</v>
      </c>
      <c r="F3559" s="2">
        <f t="shared" si="331"/>
        <v>0</v>
      </c>
      <c r="G3559" s="2">
        <f t="shared" si="332"/>
        <v>0</v>
      </c>
      <c r="H3559" s="2">
        <f t="shared" si="333"/>
        <v>0</v>
      </c>
      <c r="V3559" s="3">
        <v>5</v>
      </c>
      <c r="W3559" s="1">
        <f t="shared" si="334"/>
        <v>5</v>
      </c>
      <c r="X3559" s="17">
        <f>IFERROR(Z3559/AB3559,0)</f>
        <v>5</v>
      </c>
      <c r="Y3559" s="3">
        <f>SUBTOTAL(109,I3559:V3559)</f>
        <v>5</v>
      </c>
      <c r="Z3559" s="3">
        <f>Y3559-N3559</f>
        <v>5</v>
      </c>
      <c r="AA3559" s="3">
        <f t="shared" si="335"/>
        <v>1</v>
      </c>
      <c r="AB3559" s="3">
        <f>COUNTA(I3559:V3559)-COUNTA(N3559)</f>
        <v>1</v>
      </c>
      <c r="AC3559" s="74">
        <f t="array" ref="AC3559">AVERAGE(IF((COLUMN(I3559:V3559)&lt;&gt;COLUMN(N3559)), I3559:V3559))</f>
        <v>0.38461538461538464</v>
      </c>
    </row>
    <row r="3560" spans="1:29" x14ac:dyDescent="0.35">
      <c r="A3560" t="s">
        <v>5051</v>
      </c>
      <c r="B3560" t="s">
        <v>5052</v>
      </c>
      <c r="C3560" t="s">
        <v>305</v>
      </c>
      <c r="D3560" s="1">
        <v>126</v>
      </c>
      <c r="E3560" s="2">
        <f t="shared" si="330"/>
        <v>0</v>
      </c>
      <c r="F3560" s="2">
        <f t="shared" si="331"/>
        <v>0</v>
      </c>
      <c r="G3560" s="2">
        <f t="shared" si="332"/>
        <v>0</v>
      </c>
      <c r="H3560" s="2">
        <f t="shared" si="333"/>
        <v>0</v>
      </c>
      <c r="V3560" s="3">
        <v>126</v>
      </c>
      <c r="W3560" s="1">
        <f t="shared" si="334"/>
        <v>126</v>
      </c>
      <c r="X3560" s="17">
        <f>IFERROR(Z3560/AB3560,0)</f>
        <v>126</v>
      </c>
      <c r="Y3560" s="3">
        <f>SUBTOTAL(109,I3560:V3560)</f>
        <v>126</v>
      </c>
      <c r="Z3560" s="3">
        <f>Y3560-N3560</f>
        <v>126</v>
      </c>
      <c r="AA3560" s="3">
        <f t="shared" si="335"/>
        <v>1</v>
      </c>
      <c r="AB3560" s="3">
        <f>COUNTA(I3560:V3560)-COUNTA(N3560)</f>
        <v>1</v>
      </c>
      <c r="AC3560" s="74">
        <f t="array" ref="AC3560">AVERAGE(IF((COLUMN(I3560:V3560)&lt;&gt;COLUMN(N3560)), I3560:V3560))</f>
        <v>9.6923076923076916</v>
      </c>
    </row>
    <row r="3561" spans="1:29" x14ac:dyDescent="0.35">
      <c r="A3561" t="s">
        <v>5053</v>
      </c>
      <c r="B3561" t="s">
        <v>5054</v>
      </c>
      <c r="C3561" t="s">
        <v>305</v>
      </c>
      <c r="D3561" s="1">
        <v>93</v>
      </c>
      <c r="E3561" s="2">
        <f t="shared" si="330"/>
        <v>0</v>
      </c>
      <c r="F3561" s="2">
        <f t="shared" si="331"/>
        <v>0</v>
      </c>
      <c r="G3561" s="2">
        <f t="shared" si="332"/>
        <v>0</v>
      </c>
      <c r="H3561" s="2">
        <f t="shared" si="333"/>
        <v>0</v>
      </c>
      <c r="V3561" s="3">
        <v>93</v>
      </c>
      <c r="W3561" s="1">
        <f t="shared" si="334"/>
        <v>93</v>
      </c>
      <c r="X3561" s="17">
        <f>IFERROR(Z3561/AB3561,0)</f>
        <v>93</v>
      </c>
      <c r="Y3561" s="3">
        <f>SUBTOTAL(109,I3561:V3561)</f>
        <v>93</v>
      </c>
      <c r="Z3561" s="3">
        <f>Y3561-N3561</f>
        <v>93</v>
      </c>
      <c r="AA3561" s="3">
        <f t="shared" si="335"/>
        <v>1</v>
      </c>
      <c r="AB3561" s="3">
        <f>COUNTA(I3561:V3561)-COUNTA(N3561)</f>
        <v>1</v>
      </c>
      <c r="AC3561" s="74">
        <f t="array" ref="AC3561">AVERAGE(IF((COLUMN(I3561:V3561)&lt;&gt;COLUMN(N3561)), I3561:V3561))</f>
        <v>7.1538461538461542</v>
      </c>
    </row>
    <row r="3562" spans="1:29" x14ac:dyDescent="0.35">
      <c r="A3562" t="s">
        <v>5055</v>
      </c>
      <c r="B3562" t="s">
        <v>5056</v>
      </c>
      <c r="C3562" t="s">
        <v>305</v>
      </c>
      <c r="D3562" s="1">
        <v>15</v>
      </c>
      <c r="E3562" s="2">
        <f t="shared" si="330"/>
        <v>0</v>
      </c>
      <c r="F3562" s="2">
        <f t="shared" si="331"/>
        <v>0</v>
      </c>
      <c r="G3562" s="2">
        <f t="shared" si="332"/>
        <v>0</v>
      </c>
      <c r="H3562" s="2">
        <f t="shared" si="333"/>
        <v>0</v>
      </c>
      <c r="V3562" s="3">
        <v>15</v>
      </c>
      <c r="W3562" s="1">
        <f t="shared" si="334"/>
        <v>15</v>
      </c>
      <c r="X3562" s="17">
        <f>IFERROR(Z3562/AB3562,0)</f>
        <v>15</v>
      </c>
      <c r="Y3562" s="3">
        <f>SUBTOTAL(109,I3562:V3562)</f>
        <v>15</v>
      </c>
      <c r="Z3562" s="3">
        <f>Y3562-N3562</f>
        <v>15</v>
      </c>
      <c r="AA3562" s="3">
        <f t="shared" si="335"/>
        <v>1</v>
      </c>
      <c r="AB3562" s="3">
        <f>COUNTA(I3562:V3562)-COUNTA(N3562)</f>
        <v>1</v>
      </c>
      <c r="AC3562" s="74">
        <f t="array" ref="AC3562">AVERAGE(IF((COLUMN(I3562:V3562)&lt;&gt;COLUMN(N3562)), I3562:V3562))</f>
        <v>1.1538461538461537</v>
      </c>
    </row>
    <row r="3563" spans="1:29" x14ac:dyDescent="0.35">
      <c r="A3563" t="s">
        <v>5057</v>
      </c>
      <c r="B3563" t="s">
        <v>4484</v>
      </c>
      <c r="C3563" t="s">
        <v>305</v>
      </c>
      <c r="D3563" s="1">
        <v>27</v>
      </c>
      <c r="E3563" s="2">
        <f t="shared" si="330"/>
        <v>0</v>
      </c>
      <c r="F3563" s="2">
        <f t="shared" si="331"/>
        <v>0</v>
      </c>
      <c r="G3563" s="2">
        <f t="shared" si="332"/>
        <v>0</v>
      </c>
      <c r="H3563" s="2">
        <f t="shared" si="333"/>
        <v>0</v>
      </c>
      <c r="V3563" s="3">
        <v>27</v>
      </c>
      <c r="W3563" s="1">
        <f t="shared" si="334"/>
        <v>27</v>
      </c>
      <c r="X3563" s="17">
        <f>IFERROR(Z3563/AB3563,0)</f>
        <v>27</v>
      </c>
      <c r="Y3563" s="3">
        <f>SUBTOTAL(109,I3563:V3563)</f>
        <v>27</v>
      </c>
      <c r="Z3563" s="3">
        <f>Y3563-N3563</f>
        <v>27</v>
      </c>
      <c r="AA3563" s="3">
        <f t="shared" si="335"/>
        <v>1</v>
      </c>
      <c r="AB3563" s="3">
        <f>COUNTA(I3563:V3563)-COUNTA(N3563)</f>
        <v>1</v>
      </c>
      <c r="AC3563" s="74">
        <f t="array" ref="AC3563">AVERAGE(IF((COLUMN(I3563:V3563)&lt;&gt;COLUMN(N3563)), I3563:V3563))</f>
        <v>2.0769230769230771</v>
      </c>
    </row>
    <row r="3564" spans="1:29" x14ac:dyDescent="0.35">
      <c r="A3564" t="s">
        <v>5058</v>
      </c>
      <c r="B3564" t="s">
        <v>4486</v>
      </c>
      <c r="C3564" t="s">
        <v>305</v>
      </c>
      <c r="D3564" s="1">
        <v>34</v>
      </c>
      <c r="E3564" s="2">
        <f t="shared" si="330"/>
        <v>0</v>
      </c>
      <c r="F3564" s="2">
        <f t="shared" si="331"/>
        <v>0</v>
      </c>
      <c r="G3564" s="2">
        <f t="shared" si="332"/>
        <v>0</v>
      </c>
      <c r="H3564" s="2">
        <f t="shared" si="333"/>
        <v>0</v>
      </c>
      <c r="V3564" s="3">
        <v>34</v>
      </c>
      <c r="W3564" s="1">
        <f t="shared" si="334"/>
        <v>34</v>
      </c>
      <c r="X3564" s="17">
        <f>IFERROR(Z3564/AB3564,0)</f>
        <v>34</v>
      </c>
      <c r="Y3564" s="3">
        <f>SUBTOTAL(109,I3564:V3564)</f>
        <v>34</v>
      </c>
      <c r="Z3564" s="3">
        <f>Y3564-N3564</f>
        <v>34</v>
      </c>
      <c r="AA3564" s="3">
        <f t="shared" si="335"/>
        <v>1</v>
      </c>
      <c r="AB3564" s="3">
        <f>COUNTA(I3564:V3564)-COUNTA(N3564)</f>
        <v>1</v>
      </c>
      <c r="AC3564" s="74">
        <f t="array" ref="AC3564">AVERAGE(IF((COLUMN(I3564:V3564)&lt;&gt;COLUMN(N3564)), I3564:V3564))</f>
        <v>2.6153846153846154</v>
      </c>
    </row>
    <row r="3565" spans="1:29" x14ac:dyDescent="0.35">
      <c r="A3565" t="s">
        <v>5059</v>
      </c>
      <c r="B3565" t="s">
        <v>1984</v>
      </c>
      <c r="C3565" t="s">
        <v>305</v>
      </c>
      <c r="D3565" s="1">
        <v>30</v>
      </c>
      <c r="E3565" s="2">
        <f t="shared" si="330"/>
        <v>0</v>
      </c>
      <c r="F3565" s="2">
        <f t="shared" si="331"/>
        <v>0</v>
      </c>
      <c r="G3565" s="2">
        <f t="shared" si="332"/>
        <v>0</v>
      </c>
      <c r="H3565" s="2">
        <f t="shared" si="333"/>
        <v>0</v>
      </c>
      <c r="V3565" s="3">
        <v>30</v>
      </c>
      <c r="W3565" s="1">
        <f t="shared" si="334"/>
        <v>30</v>
      </c>
      <c r="X3565" s="17">
        <f>IFERROR(Z3565/AB3565,0)</f>
        <v>30</v>
      </c>
      <c r="Y3565" s="3">
        <f>SUBTOTAL(109,I3565:V3565)</f>
        <v>30</v>
      </c>
      <c r="Z3565" s="3">
        <f>Y3565-N3565</f>
        <v>30</v>
      </c>
      <c r="AA3565" s="3">
        <f t="shared" si="335"/>
        <v>1</v>
      </c>
      <c r="AB3565" s="3">
        <f>COUNTA(I3565:V3565)-COUNTA(N3565)</f>
        <v>1</v>
      </c>
      <c r="AC3565" s="74">
        <f t="array" ref="AC3565">AVERAGE(IF((COLUMN(I3565:V3565)&lt;&gt;COLUMN(N3565)), I3565:V3565))</f>
        <v>2.3076923076923075</v>
      </c>
    </row>
    <row r="3566" spans="1:29" x14ac:dyDescent="0.35">
      <c r="A3566" t="s">
        <v>5060</v>
      </c>
      <c r="B3566" t="s">
        <v>919</v>
      </c>
      <c r="C3566" t="s">
        <v>305</v>
      </c>
      <c r="D3566" s="1">
        <v>69</v>
      </c>
      <c r="E3566" s="2">
        <f t="shared" si="330"/>
        <v>0</v>
      </c>
      <c r="F3566" s="2">
        <f t="shared" si="331"/>
        <v>0</v>
      </c>
      <c r="G3566" s="2">
        <f t="shared" si="332"/>
        <v>0</v>
      </c>
      <c r="H3566" s="2">
        <f t="shared" si="333"/>
        <v>0</v>
      </c>
      <c r="V3566" s="3">
        <v>69</v>
      </c>
      <c r="W3566" s="1">
        <f t="shared" si="334"/>
        <v>69</v>
      </c>
      <c r="X3566" s="17">
        <f>IFERROR(Z3566/AB3566,0)</f>
        <v>69</v>
      </c>
      <c r="Y3566" s="3">
        <f>SUBTOTAL(109,I3566:V3566)</f>
        <v>69</v>
      </c>
      <c r="Z3566" s="3">
        <f>Y3566-N3566</f>
        <v>69</v>
      </c>
      <c r="AA3566" s="3">
        <f t="shared" si="335"/>
        <v>1</v>
      </c>
      <c r="AB3566" s="3">
        <f>COUNTA(I3566:V3566)-COUNTA(N3566)</f>
        <v>1</v>
      </c>
      <c r="AC3566" s="74">
        <f t="array" ref="AC3566">AVERAGE(IF((COLUMN(I3566:V3566)&lt;&gt;COLUMN(N3566)), I3566:V3566))</f>
        <v>5.3076923076923075</v>
      </c>
    </row>
    <row r="3567" spans="1:29" x14ac:dyDescent="0.35">
      <c r="A3567" t="s">
        <v>5061</v>
      </c>
      <c r="B3567" t="s">
        <v>5062</v>
      </c>
      <c r="C3567" t="s">
        <v>305</v>
      </c>
      <c r="D3567" s="1">
        <v>106</v>
      </c>
      <c r="E3567" s="2">
        <f t="shared" si="330"/>
        <v>0</v>
      </c>
      <c r="F3567" s="2">
        <f t="shared" si="331"/>
        <v>0</v>
      </c>
      <c r="G3567" s="2">
        <f t="shared" si="332"/>
        <v>0</v>
      </c>
      <c r="H3567" s="2">
        <f t="shared" si="333"/>
        <v>0</v>
      </c>
      <c r="V3567" s="3">
        <v>106</v>
      </c>
      <c r="W3567" s="1">
        <f t="shared" si="334"/>
        <v>106</v>
      </c>
      <c r="X3567" s="17">
        <f>IFERROR(Z3567/AB3567,0)</f>
        <v>106</v>
      </c>
      <c r="Y3567" s="3">
        <f>SUBTOTAL(109,I3567:V3567)</f>
        <v>106</v>
      </c>
      <c r="Z3567" s="3">
        <f>Y3567-N3567</f>
        <v>106</v>
      </c>
      <c r="AA3567" s="3">
        <f t="shared" si="335"/>
        <v>1</v>
      </c>
      <c r="AB3567" s="3">
        <f>COUNTA(I3567:V3567)-COUNTA(N3567)</f>
        <v>1</v>
      </c>
      <c r="AC3567" s="74">
        <f t="array" ref="AC3567">AVERAGE(IF((COLUMN(I3567:V3567)&lt;&gt;COLUMN(N3567)), I3567:V3567))</f>
        <v>8.1538461538461533</v>
      </c>
    </row>
    <row r="3568" spans="1:29" x14ac:dyDescent="0.35">
      <c r="A3568" t="s">
        <v>5063</v>
      </c>
      <c r="B3568" t="s">
        <v>5064</v>
      </c>
      <c r="C3568" t="s">
        <v>305</v>
      </c>
      <c r="D3568" s="1">
        <v>96</v>
      </c>
      <c r="E3568" s="2">
        <f t="shared" si="330"/>
        <v>0</v>
      </c>
      <c r="F3568" s="2">
        <f t="shared" si="331"/>
        <v>0</v>
      </c>
      <c r="G3568" s="2">
        <f t="shared" si="332"/>
        <v>0</v>
      </c>
      <c r="H3568" s="2">
        <f t="shared" si="333"/>
        <v>0</v>
      </c>
      <c r="V3568" s="3">
        <v>96</v>
      </c>
      <c r="W3568" s="1">
        <f t="shared" si="334"/>
        <v>96</v>
      </c>
      <c r="X3568" s="17">
        <f>IFERROR(Z3568/AB3568,0)</f>
        <v>96</v>
      </c>
      <c r="Y3568" s="3">
        <f>SUBTOTAL(109,I3568:V3568)</f>
        <v>96</v>
      </c>
      <c r="Z3568" s="3">
        <f>Y3568-N3568</f>
        <v>96</v>
      </c>
      <c r="AA3568" s="3">
        <f t="shared" si="335"/>
        <v>1</v>
      </c>
      <c r="AB3568" s="3">
        <f>COUNTA(I3568:V3568)-COUNTA(N3568)</f>
        <v>1</v>
      </c>
      <c r="AC3568" s="74">
        <f t="array" ref="AC3568">AVERAGE(IF((COLUMN(I3568:V3568)&lt;&gt;COLUMN(N3568)), I3568:V3568))</f>
        <v>7.384615384615385</v>
      </c>
    </row>
    <row r="3569" spans="1:29" x14ac:dyDescent="0.35">
      <c r="A3569" t="s">
        <v>5065</v>
      </c>
      <c r="B3569" t="s">
        <v>5066</v>
      </c>
      <c r="C3569" t="s">
        <v>305</v>
      </c>
      <c r="D3569" s="1">
        <v>120</v>
      </c>
      <c r="E3569" s="2">
        <f t="shared" si="330"/>
        <v>0</v>
      </c>
      <c r="F3569" s="2">
        <f t="shared" si="331"/>
        <v>0</v>
      </c>
      <c r="G3569" s="2">
        <f t="shared" si="332"/>
        <v>0</v>
      </c>
      <c r="H3569" s="2">
        <f t="shared" si="333"/>
        <v>0</v>
      </c>
      <c r="V3569" s="3">
        <v>120</v>
      </c>
      <c r="W3569" s="1">
        <f t="shared" si="334"/>
        <v>120</v>
      </c>
      <c r="X3569" s="17">
        <f>IFERROR(Z3569/AB3569,0)</f>
        <v>120</v>
      </c>
      <c r="Y3569" s="3">
        <f>SUBTOTAL(109,I3569:V3569)</f>
        <v>120</v>
      </c>
      <c r="Z3569" s="3">
        <f>Y3569-N3569</f>
        <v>120</v>
      </c>
      <c r="AA3569" s="3">
        <f t="shared" si="335"/>
        <v>1</v>
      </c>
      <c r="AB3569" s="3">
        <f>COUNTA(I3569:V3569)-COUNTA(N3569)</f>
        <v>1</v>
      </c>
      <c r="AC3569" s="74">
        <f t="array" ref="AC3569">AVERAGE(IF((COLUMN(I3569:V3569)&lt;&gt;COLUMN(N3569)), I3569:V3569))</f>
        <v>9.2307692307692299</v>
      </c>
    </row>
    <row r="3570" spans="1:29" x14ac:dyDescent="0.35">
      <c r="A3570" t="s">
        <v>5067</v>
      </c>
      <c r="B3570" t="s">
        <v>5068</v>
      </c>
      <c r="C3570" t="s">
        <v>305</v>
      </c>
      <c r="D3570" s="1">
        <v>17</v>
      </c>
      <c r="E3570" s="2">
        <f t="shared" si="330"/>
        <v>0</v>
      </c>
      <c r="F3570" s="2">
        <f t="shared" si="331"/>
        <v>0</v>
      </c>
      <c r="G3570" s="2">
        <f t="shared" si="332"/>
        <v>0</v>
      </c>
      <c r="H3570" s="2">
        <f t="shared" si="333"/>
        <v>0</v>
      </c>
      <c r="V3570" s="3">
        <v>17</v>
      </c>
      <c r="W3570" s="1">
        <f t="shared" si="334"/>
        <v>17</v>
      </c>
      <c r="X3570" s="17">
        <f>IFERROR(Z3570/AB3570,0)</f>
        <v>17</v>
      </c>
      <c r="Y3570" s="3">
        <f>SUBTOTAL(109,I3570:V3570)</f>
        <v>17</v>
      </c>
      <c r="Z3570" s="3">
        <f>Y3570-N3570</f>
        <v>17</v>
      </c>
      <c r="AA3570" s="3">
        <f t="shared" si="335"/>
        <v>1</v>
      </c>
      <c r="AB3570" s="3">
        <f>COUNTA(I3570:V3570)-COUNTA(N3570)</f>
        <v>1</v>
      </c>
      <c r="AC3570" s="74">
        <f t="array" ref="AC3570">AVERAGE(IF((COLUMN(I3570:V3570)&lt;&gt;COLUMN(N3570)), I3570:V3570))</f>
        <v>1.3076923076923077</v>
      </c>
    </row>
    <row r="3571" spans="1:29" x14ac:dyDescent="0.35">
      <c r="A3571" t="s">
        <v>5069</v>
      </c>
      <c r="B3571" t="s">
        <v>5070</v>
      </c>
      <c r="C3571" t="s">
        <v>305</v>
      </c>
      <c r="D3571" s="1">
        <v>35</v>
      </c>
      <c r="E3571" s="2">
        <f t="shared" si="330"/>
        <v>0</v>
      </c>
      <c r="F3571" s="2">
        <f t="shared" si="331"/>
        <v>0</v>
      </c>
      <c r="G3571" s="2">
        <f t="shared" si="332"/>
        <v>0</v>
      </c>
      <c r="H3571" s="2">
        <f t="shared" si="333"/>
        <v>0</v>
      </c>
      <c r="V3571" s="3">
        <v>35</v>
      </c>
      <c r="W3571" s="1">
        <f t="shared" si="334"/>
        <v>35</v>
      </c>
      <c r="X3571" s="17">
        <f>IFERROR(Z3571/AB3571,0)</f>
        <v>35</v>
      </c>
      <c r="Y3571" s="3">
        <f>SUBTOTAL(109,I3571:V3571)</f>
        <v>35</v>
      </c>
      <c r="Z3571" s="3">
        <f>Y3571-N3571</f>
        <v>35</v>
      </c>
      <c r="AA3571" s="3">
        <f t="shared" si="335"/>
        <v>1</v>
      </c>
      <c r="AB3571" s="3">
        <f>COUNTA(I3571:V3571)-COUNTA(N3571)</f>
        <v>1</v>
      </c>
      <c r="AC3571" s="74">
        <f t="array" ref="AC3571">AVERAGE(IF((COLUMN(I3571:V3571)&lt;&gt;COLUMN(N3571)), I3571:V3571))</f>
        <v>2.6923076923076925</v>
      </c>
    </row>
    <row r="3572" spans="1:29" x14ac:dyDescent="0.35">
      <c r="A3572" t="s">
        <v>5071</v>
      </c>
      <c r="B3572" t="s">
        <v>4317</v>
      </c>
      <c r="C3572" t="s">
        <v>305</v>
      </c>
      <c r="D3572" s="1">
        <v>134</v>
      </c>
      <c r="E3572" s="2">
        <f t="shared" si="330"/>
        <v>0</v>
      </c>
      <c r="F3572" s="2">
        <f t="shared" si="331"/>
        <v>0</v>
      </c>
      <c r="G3572" s="2">
        <f t="shared" si="332"/>
        <v>0</v>
      </c>
      <c r="H3572" s="2">
        <f t="shared" si="333"/>
        <v>0</v>
      </c>
      <c r="V3572" s="3">
        <v>134</v>
      </c>
      <c r="W3572" s="1">
        <f t="shared" si="334"/>
        <v>134</v>
      </c>
      <c r="X3572" s="17">
        <f>IFERROR(Z3572/AB3572,0)</f>
        <v>134</v>
      </c>
      <c r="Y3572" s="3">
        <f>SUBTOTAL(109,I3572:V3572)</f>
        <v>134</v>
      </c>
      <c r="Z3572" s="3">
        <f>Y3572-N3572</f>
        <v>134</v>
      </c>
      <c r="AA3572" s="3">
        <f t="shared" si="335"/>
        <v>1</v>
      </c>
      <c r="AB3572" s="3">
        <f>COUNTA(I3572:V3572)-COUNTA(N3572)</f>
        <v>1</v>
      </c>
      <c r="AC3572" s="74">
        <f t="array" ref="AC3572">AVERAGE(IF((COLUMN(I3572:V3572)&lt;&gt;COLUMN(N3572)), I3572:V3572))</f>
        <v>10.307692307692308</v>
      </c>
    </row>
    <row r="3573" spans="1:29" x14ac:dyDescent="0.35">
      <c r="A3573" t="s">
        <v>5072</v>
      </c>
      <c r="B3573" t="s">
        <v>969</v>
      </c>
      <c r="C3573" t="s">
        <v>305</v>
      </c>
      <c r="D3573" s="1">
        <v>55</v>
      </c>
      <c r="E3573" s="2">
        <f t="shared" si="330"/>
        <v>0</v>
      </c>
      <c r="F3573" s="2">
        <f t="shared" si="331"/>
        <v>0</v>
      </c>
      <c r="G3573" s="2">
        <f t="shared" si="332"/>
        <v>0</v>
      </c>
      <c r="H3573" s="2">
        <f t="shared" si="333"/>
        <v>0</v>
      </c>
      <c r="V3573" s="3">
        <v>55</v>
      </c>
      <c r="W3573" s="1">
        <f t="shared" si="334"/>
        <v>55</v>
      </c>
      <c r="X3573" s="17">
        <f>IFERROR(Z3573/AB3573,0)</f>
        <v>55</v>
      </c>
      <c r="Y3573" s="3">
        <f>SUBTOTAL(109,I3573:V3573)</f>
        <v>55</v>
      </c>
      <c r="Z3573" s="3">
        <f>Y3573-N3573</f>
        <v>55</v>
      </c>
      <c r="AA3573" s="3">
        <f t="shared" si="335"/>
        <v>1</v>
      </c>
      <c r="AB3573" s="3">
        <f>COUNTA(I3573:V3573)-COUNTA(N3573)</f>
        <v>1</v>
      </c>
      <c r="AC3573" s="74">
        <f t="array" ref="AC3573">AVERAGE(IF((COLUMN(I3573:V3573)&lt;&gt;COLUMN(N3573)), I3573:V3573))</f>
        <v>4.2307692307692308</v>
      </c>
    </row>
    <row r="3574" spans="1:29" x14ac:dyDescent="0.35">
      <c r="A3574" t="s">
        <v>5073</v>
      </c>
      <c r="B3574" t="s">
        <v>978</v>
      </c>
      <c r="C3574" t="s">
        <v>305</v>
      </c>
      <c r="D3574" s="1">
        <v>20</v>
      </c>
      <c r="E3574" s="2">
        <f t="shared" si="330"/>
        <v>0</v>
      </c>
      <c r="F3574" s="2">
        <f t="shared" si="331"/>
        <v>0</v>
      </c>
      <c r="G3574" s="2">
        <f t="shared" si="332"/>
        <v>0</v>
      </c>
      <c r="H3574" s="2">
        <f t="shared" si="333"/>
        <v>0</v>
      </c>
      <c r="V3574" s="3">
        <v>20</v>
      </c>
      <c r="W3574" s="1">
        <f t="shared" si="334"/>
        <v>20</v>
      </c>
      <c r="X3574" s="17">
        <f>IFERROR(Z3574/AB3574,0)</f>
        <v>20</v>
      </c>
      <c r="Y3574" s="3">
        <f>SUBTOTAL(109,I3574:V3574)</f>
        <v>20</v>
      </c>
      <c r="Z3574" s="3">
        <f>Y3574-N3574</f>
        <v>20</v>
      </c>
      <c r="AA3574" s="3">
        <f t="shared" si="335"/>
        <v>1</v>
      </c>
      <c r="AB3574" s="3">
        <f>COUNTA(I3574:V3574)-COUNTA(N3574)</f>
        <v>1</v>
      </c>
      <c r="AC3574" s="74">
        <f t="array" ref="AC3574">AVERAGE(IF((COLUMN(I3574:V3574)&lt;&gt;COLUMN(N3574)), I3574:V3574))</f>
        <v>1.5384615384615385</v>
      </c>
    </row>
    <row r="3575" spans="1:29" x14ac:dyDescent="0.35">
      <c r="A3575" t="s">
        <v>5074</v>
      </c>
      <c r="B3575" t="s">
        <v>981</v>
      </c>
      <c r="C3575" t="s">
        <v>305</v>
      </c>
      <c r="D3575" s="1">
        <v>20</v>
      </c>
      <c r="E3575" s="2">
        <f t="shared" si="330"/>
        <v>0</v>
      </c>
      <c r="F3575" s="2">
        <f t="shared" si="331"/>
        <v>0</v>
      </c>
      <c r="G3575" s="2">
        <f t="shared" si="332"/>
        <v>0</v>
      </c>
      <c r="H3575" s="2">
        <f t="shared" si="333"/>
        <v>0</v>
      </c>
      <c r="V3575" s="3">
        <v>20</v>
      </c>
      <c r="W3575" s="1">
        <f t="shared" si="334"/>
        <v>20</v>
      </c>
      <c r="X3575" s="17">
        <f>IFERROR(Z3575/AB3575,0)</f>
        <v>20</v>
      </c>
      <c r="Y3575" s="3">
        <f>SUBTOTAL(109,I3575:V3575)</f>
        <v>20</v>
      </c>
      <c r="Z3575" s="3">
        <f>Y3575-N3575</f>
        <v>20</v>
      </c>
      <c r="AA3575" s="3">
        <f t="shared" si="335"/>
        <v>1</v>
      </c>
      <c r="AB3575" s="3">
        <f>COUNTA(I3575:V3575)-COUNTA(N3575)</f>
        <v>1</v>
      </c>
      <c r="AC3575" s="74">
        <f t="array" ref="AC3575">AVERAGE(IF((COLUMN(I3575:V3575)&lt;&gt;COLUMN(N3575)), I3575:V3575))</f>
        <v>1.5384615384615385</v>
      </c>
    </row>
    <row r="3576" spans="1:29" x14ac:dyDescent="0.35">
      <c r="A3576" t="s">
        <v>5075</v>
      </c>
      <c r="B3576" t="s">
        <v>1696</v>
      </c>
      <c r="C3576" t="s">
        <v>305</v>
      </c>
      <c r="D3576" s="1">
        <v>25</v>
      </c>
      <c r="E3576" s="2">
        <f t="shared" si="330"/>
        <v>0</v>
      </c>
      <c r="F3576" s="2">
        <f t="shared" si="331"/>
        <v>0</v>
      </c>
      <c r="G3576" s="2">
        <f t="shared" si="332"/>
        <v>0</v>
      </c>
      <c r="H3576" s="2">
        <f t="shared" si="333"/>
        <v>0</v>
      </c>
      <c r="V3576" s="3">
        <v>25</v>
      </c>
      <c r="W3576" s="1">
        <f t="shared" si="334"/>
        <v>25</v>
      </c>
      <c r="X3576" s="17">
        <f>IFERROR(Z3576/AB3576,0)</f>
        <v>25</v>
      </c>
      <c r="Y3576" s="3">
        <f>SUBTOTAL(109,I3576:V3576)</f>
        <v>25</v>
      </c>
      <c r="Z3576" s="3">
        <f>Y3576-N3576</f>
        <v>25</v>
      </c>
      <c r="AA3576" s="3">
        <f t="shared" si="335"/>
        <v>1</v>
      </c>
      <c r="AB3576" s="3">
        <f>COUNTA(I3576:V3576)-COUNTA(N3576)</f>
        <v>1</v>
      </c>
      <c r="AC3576" s="74">
        <f t="array" ref="AC3576">AVERAGE(IF((COLUMN(I3576:V3576)&lt;&gt;COLUMN(N3576)), I3576:V3576))</f>
        <v>1.9230769230769231</v>
      </c>
    </row>
    <row r="3577" spans="1:29" x14ac:dyDescent="0.35">
      <c r="A3577" t="s">
        <v>5076</v>
      </c>
      <c r="B3577" t="s">
        <v>984</v>
      </c>
      <c r="C3577" t="s">
        <v>305</v>
      </c>
      <c r="D3577" s="1">
        <v>20</v>
      </c>
      <c r="E3577" s="2">
        <f t="shared" si="330"/>
        <v>0</v>
      </c>
      <c r="F3577" s="2">
        <f t="shared" si="331"/>
        <v>0</v>
      </c>
      <c r="G3577" s="2">
        <f t="shared" si="332"/>
        <v>0</v>
      </c>
      <c r="H3577" s="2">
        <f t="shared" si="333"/>
        <v>0</v>
      </c>
      <c r="V3577" s="3">
        <v>20</v>
      </c>
      <c r="W3577" s="1">
        <f t="shared" si="334"/>
        <v>20</v>
      </c>
      <c r="X3577" s="17">
        <f>IFERROR(Z3577/AB3577,0)</f>
        <v>20</v>
      </c>
      <c r="Y3577" s="3">
        <f>SUBTOTAL(109,I3577:V3577)</f>
        <v>20</v>
      </c>
      <c r="Z3577" s="3">
        <f>Y3577-N3577</f>
        <v>20</v>
      </c>
      <c r="AA3577" s="3">
        <f t="shared" si="335"/>
        <v>1</v>
      </c>
      <c r="AB3577" s="3">
        <f>COUNTA(I3577:V3577)-COUNTA(N3577)</f>
        <v>1</v>
      </c>
      <c r="AC3577" s="74">
        <f t="array" ref="AC3577">AVERAGE(IF((COLUMN(I3577:V3577)&lt;&gt;COLUMN(N3577)), I3577:V3577))</f>
        <v>1.5384615384615385</v>
      </c>
    </row>
    <row r="3578" spans="1:29" x14ac:dyDescent="0.35">
      <c r="A3578" t="s">
        <v>5077</v>
      </c>
      <c r="B3578" t="s">
        <v>986</v>
      </c>
      <c r="C3578" t="s">
        <v>305</v>
      </c>
      <c r="D3578" s="1">
        <v>20</v>
      </c>
      <c r="E3578" s="2">
        <f t="shared" si="330"/>
        <v>0</v>
      </c>
      <c r="F3578" s="2">
        <f t="shared" si="331"/>
        <v>0</v>
      </c>
      <c r="G3578" s="2">
        <f t="shared" si="332"/>
        <v>0</v>
      </c>
      <c r="H3578" s="2">
        <f t="shared" si="333"/>
        <v>0</v>
      </c>
      <c r="V3578" s="3">
        <v>20</v>
      </c>
      <c r="W3578" s="1">
        <f t="shared" si="334"/>
        <v>20</v>
      </c>
      <c r="X3578" s="17">
        <f>IFERROR(Z3578/AB3578,0)</f>
        <v>20</v>
      </c>
      <c r="Y3578" s="3">
        <f>SUBTOTAL(109,I3578:V3578)</f>
        <v>20</v>
      </c>
      <c r="Z3578" s="3">
        <f>Y3578-N3578</f>
        <v>20</v>
      </c>
      <c r="AA3578" s="3">
        <f t="shared" si="335"/>
        <v>1</v>
      </c>
      <c r="AB3578" s="3">
        <f>COUNTA(I3578:V3578)-COUNTA(N3578)</f>
        <v>1</v>
      </c>
      <c r="AC3578" s="74">
        <f t="array" ref="AC3578">AVERAGE(IF((COLUMN(I3578:V3578)&lt;&gt;COLUMN(N3578)), I3578:V3578))</f>
        <v>1.5384615384615385</v>
      </c>
    </row>
    <row r="3579" spans="1:29" x14ac:dyDescent="0.35">
      <c r="A3579" t="s">
        <v>5078</v>
      </c>
      <c r="B3579" t="s">
        <v>988</v>
      </c>
      <c r="C3579" t="s">
        <v>305</v>
      </c>
      <c r="D3579" s="1">
        <v>25</v>
      </c>
      <c r="E3579" s="2">
        <f t="shared" si="330"/>
        <v>0</v>
      </c>
      <c r="F3579" s="2">
        <f t="shared" si="331"/>
        <v>0</v>
      </c>
      <c r="G3579" s="2">
        <f t="shared" si="332"/>
        <v>0</v>
      </c>
      <c r="H3579" s="2">
        <f t="shared" si="333"/>
        <v>0</v>
      </c>
      <c r="V3579" s="3">
        <v>25</v>
      </c>
      <c r="W3579" s="1">
        <f t="shared" si="334"/>
        <v>25</v>
      </c>
      <c r="X3579" s="17">
        <f>IFERROR(Z3579/AB3579,0)</f>
        <v>25</v>
      </c>
      <c r="Y3579" s="3">
        <f>SUBTOTAL(109,I3579:V3579)</f>
        <v>25</v>
      </c>
      <c r="Z3579" s="3">
        <f>Y3579-N3579</f>
        <v>25</v>
      </c>
      <c r="AA3579" s="3">
        <f t="shared" si="335"/>
        <v>1</v>
      </c>
      <c r="AB3579" s="3">
        <f>COUNTA(I3579:V3579)-COUNTA(N3579)</f>
        <v>1</v>
      </c>
      <c r="AC3579" s="74">
        <f t="array" ref="AC3579">AVERAGE(IF((COLUMN(I3579:V3579)&lt;&gt;COLUMN(N3579)), I3579:V3579))</f>
        <v>1.9230769230769231</v>
      </c>
    </row>
    <row r="3580" spans="1:29" x14ac:dyDescent="0.35">
      <c r="A3580" t="s">
        <v>5079</v>
      </c>
      <c r="B3580" t="s">
        <v>5080</v>
      </c>
      <c r="C3580" t="s">
        <v>305</v>
      </c>
      <c r="D3580" s="1">
        <v>20</v>
      </c>
      <c r="E3580" s="2">
        <f t="shared" si="330"/>
        <v>0</v>
      </c>
      <c r="F3580" s="2">
        <f t="shared" si="331"/>
        <v>0</v>
      </c>
      <c r="G3580" s="2">
        <f t="shared" si="332"/>
        <v>0</v>
      </c>
      <c r="H3580" s="2">
        <f t="shared" si="333"/>
        <v>0</v>
      </c>
      <c r="V3580" s="3">
        <v>20</v>
      </c>
      <c r="W3580" s="1">
        <f t="shared" si="334"/>
        <v>20</v>
      </c>
      <c r="X3580" s="17">
        <f>IFERROR(Z3580/AB3580,0)</f>
        <v>20</v>
      </c>
      <c r="Y3580" s="3">
        <f>SUBTOTAL(109,I3580:V3580)</f>
        <v>20</v>
      </c>
      <c r="Z3580" s="3">
        <f>Y3580-N3580</f>
        <v>20</v>
      </c>
      <c r="AA3580" s="3">
        <f t="shared" si="335"/>
        <v>1</v>
      </c>
      <c r="AB3580" s="3">
        <f>COUNTA(I3580:V3580)-COUNTA(N3580)</f>
        <v>1</v>
      </c>
      <c r="AC3580" s="74">
        <f t="array" ref="AC3580">AVERAGE(IF((COLUMN(I3580:V3580)&lt;&gt;COLUMN(N3580)), I3580:V3580))</f>
        <v>1.5384615384615385</v>
      </c>
    </row>
    <row r="3581" spans="1:29" x14ac:dyDescent="0.35">
      <c r="A3581" t="s">
        <v>5081</v>
      </c>
      <c r="B3581" t="s">
        <v>1249</v>
      </c>
      <c r="C3581" t="s">
        <v>305</v>
      </c>
      <c r="D3581" s="1">
        <v>20</v>
      </c>
      <c r="E3581" s="2">
        <f t="shared" si="330"/>
        <v>0</v>
      </c>
      <c r="F3581" s="2">
        <f t="shared" si="331"/>
        <v>0</v>
      </c>
      <c r="G3581" s="2">
        <f t="shared" si="332"/>
        <v>0</v>
      </c>
      <c r="H3581" s="2">
        <f t="shared" si="333"/>
        <v>0</v>
      </c>
      <c r="V3581" s="3">
        <v>20</v>
      </c>
      <c r="W3581" s="1">
        <f t="shared" si="334"/>
        <v>20</v>
      </c>
      <c r="X3581" s="17">
        <f>IFERROR(Z3581/AB3581,0)</f>
        <v>20</v>
      </c>
      <c r="Y3581" s="3">
        <f>SUBTOTAL(109,I3581:V3581)</f>
        <v>20</v>
      </c>
      <c r="Z3581" s="3">
        <f>Y3581-N3581</f>
        <v>20</v>
      </c>
      <c r="AA3581" s="3">
        <f t="shared" si="335"/>
        <v>1</v>
      </c>
      <c r="AB3581" s="3">
        <f>COUNTA(I3581:V3581)-COUNTA(N3581)</f>
        <v>1</v>
      </c>
      <c r="AC3581" s="74">
        <f t="array" ref="AC3581">AVERAGE(IF((COLUMN(I3581:V3581)&lt;&gt;COLUMN(N3581)), I3581:V3581))</f>
        <v>1.5384615384615385</v>
      </c>
    </row>
    <row r="3582" spans="1:29" x14ac:dyDescent="0.35">
      <c r="A3582" t="s">
        <v>5082</v>
      </c>
      <c r="B3582" t="s">
        <v>4570</v>
      </c>
      <c r="C3582" t="s">
        <v>3727</v>
      </c>
      <c r="D3582" s="1">
        <v>1</v>
      </c>
      <c r="E3582" s="2">
        <f t="shared" ref="E3582:E3645" si="336">IFERROR(SUM(S3582:U3582)/3,"")</f>
        <v>0</v>
      </c>
      <c r="F3582" s="2">
        <f t="shared" ref="F3582:F3645" si="337">IFERROR(SUM(P3582:U3582)/6,"")</f>
        <v>0</v>
      </c>
      <c r="G3582" s="2">
        <f t="shared" ref="G3582:G3645" si="338">IFERROR(SUM(M3582:U3582)/9,"")</f>
        <v>0</v>
      </c>
      <c r="H3582" s="2">
        <f t="shared" ref="H3582:H3645" si="339">IFERROR(SUM(J3582:U3582)/12,"")</f>
        <v>0</v>
      </c>
      <c r="V3582" s="3">
        <v>1</v>
      </c>
      <c r="W3582" s="1">
        <f t="shared" ref="W3582:W3645" si="340">IFERROR(AVERAGE((O3582:V3582),(J3582:M3582)),"0")</f>
        <v>1</v>
      </c>
      <c r="X3582" s="17">
        <f>IFERROR(Z3582/AB3582,0)</f>
        <v>1</v>
      </c>
      <c r="Y3582" s="3">
        <f>SUBTOTAL(109,I3582:V3582)</f>
        <v>1</v>
      </c>
      <c r="Z3582" s="3">
        <f>Y3582-N3582</f>
        <v>1</v>
      </c>
      <c r="AA3582" s="3">
        <f t="shared" si="335"/>
        <v>1</v>
      </c>
      <c r="AB3582" s="3">
        <f>COUNTA(I3582:V3582)-COUNTA(N3582)</f>
        <v>1</v>
      </c>
      <c r="AC3582" s="74">
        <f t="array" ref="AC3582">AVERAGE(IF((COLUMN(I3582:V3582)&lt;&gt;COLUMN(N3582)), I3582:V3582))</f>
        <v>7.6923076923076927E-2</v>
      </c>
    </row>
    <row r="3583" spans="1:29" x14ac:dyDescent="0.35">
      <c r="A3583" t="s">
        <v>5083</v>
      </c>
      <c r="B3583" t="s">
        <v>5084</v>
      </c>
      <c r="C3583" t="s">
        <v>305</v>
      </c>
      <c r="D3583" s="1">
        <v>12</v>
      </c>
      <c r="E3583" s="2">
        <f t="shared" si="336"/>
        <v>0</v>
      </c>
      <c r="F3583" s="2">
        <f t="shared" si="337"/>
        <v>0</v>
      </c>
      <c r="G3583" s="2">
        <f t="shared" si="338"/>
        <v>0</v>
      </c>
      <c r="H3583" s="2">
        <f t="shared" si="339"/>
        <v>0</v>
      </c>
      <c r="V3583" s="3">
        <v>12</v>
      </c>
      <c r="W3583" s="1">
        <f t="shared" si="340"/>
        <v>12</v>
      </c>
      <c r="X3583" s="17">
        <f>IFERROR(Z3583/AB3583,0)</f>
        <v>12</v>
      </c>
      <c r="Y3583" s="3">
        <f>SUBTOTAL(109,I3583:V3583)</f>
        <v>12</v>
      </c>
      <c r="Z3583" s="3">
        <f>Y3583-N3583</f>
        <v>12</v>
      </c>
      <c r="AA3583" s="3">
        <f t="shared" si="335"/>
        <v>1</v>
      </c>
      <c r="AB3583" s="3">
        <f>COUNTA(I3583:V3583)-COUNTA(N3583)</f>
        <v>1</v>
      </c>
      <c r="AC3583" s="74">
        <f t="array" ref="AC3583">AVERAGE(IF((COLUMN(I3583:V3583)&lt;&gt;COLUMN(N3583)), I3583:V3583))</f>
        <v>0.92307692307692313</v>
      </c>
    </row>
    <row r="3584" spans="1:29" x14ac:dyDescent="0.35">
      <c r="A3584" t="s">
        <v>5085</v>
      </c>
      <c r="B3584" t="s">
        <v>5086</v>
      </c>
      <c r="C3584" t="s">
        <v>305</v>
      </c>
      <c r="D3584" s="1">
        <v>12</v>
      </c>
      <c r="E3584" s="2">
        <f t="shared" si="336"/>
        <v>0</v>
      </c>
      <c r="F3584" s="2">
        <f t="shared" si="337"/>
        <v>0</v>
      </c>
      <c r="G3584" s="2">
        <f t="shared" si="338"/>
        <v>0</v>
      </c>
      <c r="H3584" s="2">
        <f t="shared" si="339"/>
        <v>0</v>
      </c>
      <c r="V3584" s="3">
        <v>12</v>
      </c>
      <c r="W3584" s="1">
        <f t="shared" si="340"/>
        <v>12</v>
      </c>
      <c r="X3584" s="17">
        <f>IFERROR(Z3584/AB3584,0)</f>
        <v>12</v>
      </c>
      <c r="Y3584" s="3">
        <f>SUBTOTAL(109,I3584:V3584)</f>
        <v>12</v>
      </c>
      <c r="Z3584" s="3">
        <f>Y3584-N3584</f>
        <v>12</v>
      </c>
      <c r="AA3584" s="3">
        <f t="shared" si="335"/>
        <v>1</v>
      </c>
      <c r="AB3584" s="3">
        <f>COUNTA(I3584:V3584)-COUNTA(N3584)</f>
        <v>1</v>
      </c>
      <c r="AC3584" s="74">
        <f t="array" ref="AC3584">AVERAGE(IF((COLUMN(I3584:V3584)&lt;&gt;COLUMN(N3584)), I3584:V3584))</f>
        <v>0.92307692307692313</v>
      </c>
    </row>
    <row r="3585" spans="1:29" x14ac:dyDescent="0.35">
      <c r="A3585" t="s">
        <v>5087</v>
      </c>
      <c r="B3585" t="s">
        <v>5088</v>
      </c>
      <c r="C3585" t="s">
        <v>305</v>
      </c>
      <c r="D3585" s="1">
        <v>12</v>
      </c>
      <c r="E3585" s="2">
        <f t="shared" si="336"/>
        <v>0</v>
      </c>
      <c r="F3585" s="2">
        <f t="shared" si="337"/>
        <v>0</v>
      </c>
      <c r="G3585" s="2">
        <f t="shared" si="338"/>
        <v>0</v>
      </c>
      <c r="H3585" s="2">
        <f t="shared" si="339"/>
        <v>0</v>
      </c>
      <c r="V3585" s="3">
        <v>12</v>
      </c>
      <c r="W3585" s="1">
        <f t="shared" si="340"/>
        <v>12</v>
      </c>
      <c r="X3585" s="17">
        <f>IFERROR(Z3585/AB3585,0)</f>
        <v>12</v>
      </c>
      <c r="Y3585" s="3">
        <f>SUBTOTAL(109,I3585:V3585)</f>
        <v>12</v>
      </c>
      <c r="Z3585" s="3">
        <f>Y3585-N3585</f>
        <v>12</v>
      </c>
      <c r="AA3585" s="3">
        <f t="shared" si="335"/>
        <v>1</v>
      </c>
      <c r="AB3585" s="3">
        <f>COUNTA(I3585:V3585)-COUNTA(N3585)</f>
        <v>1</v>
      </c>
      <c r="AC3585" s="74">
        <f t="array" ref="AC3585">AVERAGE(IF((COLUMN(I3585:V3585)&lt;&gt;COLUMN(N3585)), I3585:V3585))</f>
        <v>0.92307692307692313</v>
      </c>
    </row>
    <row r="3586" spans="1:29" x14ac:dyDescent="0.35">
      <c r="A3586" t="s">
        <v>5089</v>
      </c>
      <c r="B3586" t="s">
        <v>5090</v>
      </c>
      <c r="C3586" t="s">
        <v>305</v>
      </c>
      <c r="D3586" s="1">
        <v>9</v>
      </c>
      <c r="E3586" s="2">
        <f t="shared" si="336"/>
        <v>0</v>
      </c>
      <c r="F3586" s="2">
        <f t="shared" si="337"/>
        <v>0</v>
      </c>
      <c r="G3586" s="2">
        <f t="shared" si="338"/>
        <v>0</v>
      </c>
      <c r="H3586" s="2">
        <f t="shared" si="339"/>
        <v>0</v>
      </c>
      <c r="V3586" s="3">
        <v>9</v>
      </c>
      <c r="W3586" s="1">
        <f t="shared" si="340"/>
        <v>9</v>
      </c>
      <c r="X3586" s="17">
        <f>IFERROR(Z3586/AB3586,0)</f>
        <v>9</v>
      </c>
      <c r="Y3586" s="3">
        <f>SUBTOTAL(109,I3586:V3586)</f>
        <v>9</v>
      </c>
      <c r="Z3586" s="3">
        <f>Y3586-N3586</f>
        <v>9</v>
      </c>
      <c r="AA3586" s="3">
        <f t="shared" si="335"/>
        <v>1</v>
      </c>
      <c r="AB3586" s="3">
        <f>COUNTA(I3586:V3586)-COUNTA(N3586)</f>
        <v>1</v>
      </c>
      <c r="AC3586" s="74">
        <f t="array" ref="AC3586">AVERAGE(IF((COLUMN(I3586:V3586)&lt;&gt;COLUMN(N3586)), I3586:V3586))</f>
        <v>0.69230769230769229</v>
      </c>
    </row>
    <row r="3587" spans="1:29" x14ac:dyDescent="0.35">
      <c r="A3587" t="s">
        <v>5091</v>
      </c>
      <c r="B3587" t="s">
        <v>5092</v>
      </c>
      <c r="C3587" t="s">
        <v>305</v>
      </c>
      <c r="D3587" s="1">
        <v>9</v>
      </c>
      <c r="E3587" s="2">
        <f t="shared" si="336"/>
        <v>0</v>
      </c>
      <c r="F3587" s="2">
        <f t="shared" si="337"/>
        <v>0</v>
      </c>
      <c r="G3587" s="2">
        <f t="shared" si="338"/>
        <v>0</v>
      </c>
      <c r="H3587" s="2">
        <f t="shared" si="339"/>
        <v>0</v>
      </c>
      <c r="V3587" s="3">
        <v>9</v>
      </c>
      <c r="W3587" s="1">
        <f t="shared" si="340"/>
        <v>9</v>
      </c>
      <c r="X3587" s="17">
        <f>IFERROR(Z3587/AB3587,0)</f>
        <v>9</v>
      </c>
      <c r="Y3587" s="3">
        <f>SUBTOTAL(109,I3587:V3587)</f>
        <v>9</v>
      </c>
      <c r="Z3587" s="3">
        <f>Y3587-N3587</f>
        <v>9</v>
      </c>
      <c r="AA3587" s="3">
        <f t="shared" si="335"/>
        <v>1</v>
      </c>
      <c r="AB3587" s="3">
        <f>COUNTA(I3587:V3587)-COUNTA(N3587)</f>
        <v>1</v>
      </c>
      <c r="AC3587" s="74">
        <f t="array" ref="AC3587">AVERAGE(IF((COLUMN(I3587:V3587)&lt;&gt;COLUMN(N3587)), I3587:V3587))</f>
        <v>0.69230769230769229</v>
      </c>
    </row>
    <row r="3588" spans="1:29" x14ac:dyDescent="0.35">
      <c r="A3588" t="s">
        <v>5093</v>
      </c>
      <c r="B3588" t="s">
        <v>5094</v>
      </c>
      <c r="C3588" t="s">
        <v>305</v>
      </c>
      <c r="D3588" s="1">
        <v>9</v>
      </c>
      <c r="E3588" s="2">
        <f t="shared" si="336"/>
        <v>0</v>
      </c>
      <c r="F3588" s="2">
        <f t="shared" si="337"/>
        <v>0</v>
      </c>
      <c r="G3588" s="2">
        <f t="shared" si="338"/>
        <v>0</v>
      </c>
      <c r="H3588" s="2">
        <f t="shared" si="339"/>
        <v>0</v>
      </c>
      <c r="V3588" s="3">
        <v>9</v>
      </c>
      <c r="W3588" s="1">
        <f t="shared" si="340"/>
        <v>9</v>
      </c>
      <c r="X3588" s="17">
        <f>IFERROR(Z3588/AB3588,0)</f>
        <v>9</v>
      </c>
      <c r="Y3588" s="3">
        <f>SUBTOTAL(109,I3588:V3588)</f>
        <v>9</v>
      </c>
      <c r="Z3588" s="3">
        <f>Y3588-N3588</f>
        <v>9</v>
      </c>
      <c r="AA3588" s="3">
        <f t="shared" si="335"/>
        <v>1</v>
      </c>
      <c r="AB3588" s="3">
        <f>COUNTA(I3588:V3588)-COUNTA(N3588)</f>
        <v>1</v>
      </c>
      <c r="AC3588" s="74">
        <f t="array" ref="AC3588">AVERAGE(IF((COLUMN(I3588:V3588)&lt;&gt;COLUMN(N3588)), I3588:V3588))</f>
        <v>0.69230769230769229</v>
      </c>
    </row>
    <row r="3589" spans="1:29" x14ac:dyDescent="0.35">
      <c r="A3589" t="s">
        <v>5095</v>
      </c>
      <c r="B3589" t="s">
        <v>745</v>
      </c>
      <c r="C3589" t="s">
        <v>305</v>
      </c>
      <c r="D3589" s="1">
        <v>40</v>
      </c>
      <c r="E3589" s="2">
        <f t="shared" si="336"/>
        <v>0</v>
      </c>
      <c r="F3589" s="2">
        <f t="shared" si="337"/>
        <v>0</v>
      </c>
      <c r="G3589" s="2">
        <f t="shared" si="338"/>
        <v>0</v>
      </c>
      <c r="H3589" s="2">
        <f t="shared" si="339"/>
        <v>0</v>
      </c>
      <c r="V3589" s="3">
        <v>40</v>
      </c>
      <c r="W3589" s="1">
        <f t="shared" si="340"/>
        <v>40</v>
      </c>
      <c r="X3589" s="17">
        <f>IFERROR(Z3589/AB3589,0)</f>
        <v>40</v>
      </c>
      <c r="Y3589" s="3">
        <f>SUBTOTAL(109,I3589:V3589)</f>
        <v>40</v>
      </c>
      <c r="Z3589" s="3">
        <f>Y3589-N3589</f>
        <v>40</v>
      </c>
      <c r="AA3589" s="3">
        <f t="shared" si="335"/>
        <v>1</v>
      </c>
      <c r="AB3589" s="3">
        <f>COUNTA(I3589:V3589)-COUNTA(N3589)</f>
        <v>1</v>
      </c>
      <c r="AC3589" s="74">
        <f t="array" ref="AC3589">AVERAGE(IF((COLUMN(I3589:V3589)&lt;&gt;COLUMN(N3589)), I3589:V3589))</f>
        <v>3.0769230769230771</v>
      </c>
    </row>
    <row r="3590" spans="1:29" x14ac:dyDescent="0.35">
      <c r="A3590" t="s">
        <v>5096</v>
      </c>
      <c r="B3590" t="s">
        <v>5097</v>
      </c>
      <c r="C3590" t="s">
        <v>305</v>
      </c>
      <c r="D3590" s="1">
        <v>20</v>
      </c>
      <c r="E3590" s="2">
        <f t="shared" si="336"/>
        <v>0</v>
      </c>
      <c r="F3590" s="2">
        <f t="shared" si="337"/>
        <v>0</v>
      </c>
      <c r="G3590" s="2">
        <f t="shared" si="338"/>
        <v>0</v>
      </c>
      <c r="H3590" s="2">
        <f t="shared" si="339"/>
        <v>0</v>
      </c>
      <c r="V3590" s="3">
        <v>20</v>
      </c>
      <c r="W3590" s="1">
        <f t="shared" si="340"/>
        <v>20</v>
      </c>
      <c r="X3590" s="17">
        <f>IFERROR(Z3590/AB3590,0)</f>
        <v>20</v>
      </c>
      <c r="Y3590" s="3">
        <f>SUBTOTAL(109,I3590:V3590)</f>
        <v>20</v>
      </c>
      <c r="Z3590" s="3">
        <f>Y3590-N3590</f>
        <v>20</v>
      </c>
      <c r="AA3590" s="3">
        <f t="shared" si="335"/>
        <v>1</v>
      </c>
      <c r="AB3590" s="3">
        <f>COUNTA(I3590:V3590)-COUNTA(N3590)</f>
        <v>1</v>
      </c>
      <c r="AC3590" s="74">
        <f t="array" ref="AC3590">AVERAGE(IF((COLUMN(I3590:V3590)&lt;&gt;COLUMN(N3590)), I3590:V3590))</f>
        <v>1.5384615384615385</v>
      </c>
    </row>
    <row r="3591" spans="1:29" x14ac:dyDescent="0.35">
      <c r="A3591" t="s">
        <v>5098</v>
      </c>
      <c r="B3591" t="s">
        <v>5099</v>
      </c>
      <c r="C3591" t="s">
        <v>305</v>
      </c>
      <c r="D3591" s="1">
        <v>20</v>
      </c>
      <c r="E3591" s="2">
        <f t="shared" si="336"/>
        <v>0</v>
      </c>
      <c r="F3591" s="2">
        <f t="shared" si="337"/>
        <v>0</v>
      </c>
      <c r="G3591" s="2">
        <f t="shared" si="338"/>
        <v>0</v>
      </c>
      <c r="H3591" s="2">
        <f t="shared" si="339"/>
        <v>0</v>
      </c>
      <c r="V3591" s="3">
        <v>20</v>
      </c>
      <c r="W3591" s="1">
        <f t="shared" si="340"/>
        <v>20</v>
      </c>
      <c r="X3591" s="17">
        <f>IFERROR(Z3591/AB3591,0)</f>
        <v>20</v>
      </c>
      <c r="Y3591" s="3">
        <f>SUBTOTAL(109,I3591:V3591)</f>
        <v>20</v>
      </c>
      <c r="Z3591" s="3">
        <f>Y3591-N3591</f>
        <v>20</v>
      </c>
      <c r="AA3591" s="3">
        <f t="shared" ref="AA3591:AA3654" si="341">COUNTA(I3591:V3591)</f>
        <v>1</v>
      </c>
      <c r="AB3591" s="3">
        <f>COUNTA(I3591:V3591)-COUNTA(N3591)</f>
        <v>1</v>
      </c>
      <c r="AC3591" s="74">
        <f t="array" ref="AC3591">AVERAGE(IF((COLUMN(I3591:V3591)&lt;&gt;COLUMN(N3591)), I3591:V3591))</f>
        <v>1.5384615384615385</v>
      </c>
    </row>
    <row r="3592" spans="1:29" x14ac:dyDescent="0.35">
      <c r="A3592" t="s">
        <v>5100</v>
      </c>
      <c r="B3592" t="s">
        <v>5101</v>
      </c>
      <c r="C3592" t="s">
        <v>305</v>
      </c>
      <c r="D3592" s="1">
        <v>25</v>
      </c>
      <c r="E3592" s="2">
        <f t="shared" si="336"/>
        <v>0</v>
      </c>
      <c r="F3592" s="2">
        <f t="shared" si="337"/>
        <v>0</v>
      </c>
      <c r="G3592" s="2">
        <f t="shared" si="338"/>
        <v>0</v>
      </c>
      <c r="H3592" s="2">
        <f t="shared" si="339"/>
        <v>0</v>
      </c>
      <c r="V3592" s="3">
        <v>25</v>
      </c>
      <c r="W3592" s="1">
        <f t="shared" si="340"/>
        <v>25</v>
      </c>
      <c r="X3592" s="17">
        <f>IFERROR(Z3592/AB3592,0)</f>
        <v>25</v>
      </c>
      <c r="Y3592" s="3">
        <f>SUBTOTAL(109,I3592:V3592)</f>
        <v>25</v>
      </c>
      <c r="Z3592" s="3">
        <f>Y3592-N3592</f>
        <v>25</v>
      </c>
      <c r="AA3592" s="3">
        <f t="shared" si="341"/>
        <v>1</v>
      </c>
      <c r="AB3592" s="3">
        <f>COUNTA(I3592:V3592)-COUNTA(N3592)</f>
        <v>1</v>
      </c>
      <c r="AC3592" s="74">
        <f t="array" ref="AC3592">AVERAGE(IF((COLUMN(I3592:V3592)&lt;&gt;COLUMN(N3592)), I3592:V3592))</f>
        <v>1.9230769230769231</v>
      </c>
    </row>
    <row r="3593" spans="1:29" x14ac:dyDescent="0.35">
      <c r="A3593" t="s">
        <v>5102</v>
      </c>
      <c r="B3593" t="s">
        <v>5103</v>
      </c>
      <c r="C3593" t="s">
        <v>305</v>
      </c>
      <c r="D3593" s="1">
        <v>25</v>
      </c>
      <c r="E3593" s="2">
        <f t="shared" si="336"/>
        <v>0</v>
      </c>
      <c r="F3593" s="2">
        <f t="shared" si="337"/>
        <v>0</v>
      </c>
      <c r="G3593" s="2">
        <f t="shared" si="338"/>
        <v>0</v>
      </c>
      <c r="H3593" s="2">
        <f t="shared" si="339"/>
        <v>0</v>
      </c>
      <c r="V3593" s="3">
        <v>25</v>
      </c>
      <c r="W3593" s="1">
        <f t="shared" si="340"/>
        <v>25</v>
      </c>
      <c r="X3593" s="17">
        <f>IFERROR(Z3593/AB3593,0)</f>
        <v>25</v>
      </c>
      <c r="Y3593" s="3">
        <f>SUBTOTAL(109,I3593:V3593)</f>
        <v>25</v>
      </c>
      <c r="Z3593" s="3">
        <f>Y3593-N3593</f>
        <v>25</v>
      </c>
      <c r="AA3593" s="3">
        <f t="shared" si="341"/>
        <v>1</v>
      </c>
      <c r="AB3593" s="3">
        <f>COUNTA(I3593:V3593)-COUNTA(N3593)</f>
        <v>1</v>
      </c>
      <c r="AC3593" s="74">
        <f t="array" ref="AC3593">AVERAGE(IF((COLUMN(I3593:V3593)&lt;&gt;COLUMN(N3593)), I3593:V3593))</f>
        <v>1.9230769230769231</v>
      </c>
    </row>
    <row r="3594" spans="1:29" x14ac:dyDescent="0.35">
      <c r="A3594" t="s">
        <v>5104</v>
      </c>
      <c r="B3594" t="s">
        <v>5105</v>
      </c>
      <c r="C3594" t="s">
        <v>305</v>
      </c>
      <c r="D3594" s="1">
        <v>16</v>
      </c>
      <c r="E3594" s="2">
        <f t="shared" si="336"/>
        <v>0</v>
      </c>
      <c r="F3594" s="2">
        <f t="shared" si="337"/>
        <v>0</v>
      </c>
      <c r="G3594" s="2">
        <f t="shared" si="338"/>
        <v>0</v>
      </c>
      <c r="H3594" s="2">
        <f t="shared" si="339"/>
        <v>0</v>
      </c>
      <c r="V3594" s="3">
        <v>16</v>
      </c>
      <c r="W3594" s="1">
        <f t="shared" si="340"/>
        <v>16</v>
      </c>
      <c r="X3594" s="17">
        <f>IFERROR(Z3594/AB3594,0)</f>
        <v>16</v>
      </c>
      <c r="Y3594" s="3">
        <f>SUBTOTAL(109,I3594:V3594)</f>
        <v>16</v>
      </c>
      <c r="Z3594" s="3">
        <f>Y3594-N3594</f>
        <v>16</v>
      </c>
      <c r="AA3594" s="3">
        <f t="shared" si="341"/>
        <v>1</v>
      </c>
      <c r="AB3594" s="3">
        <f>COUNTA(I3594:V3594)-COUNTA(N3594)</f>
        <v>1</v>
      </c>
      <c r="AC3594" s="74">
        <f t="array" ref="AC3594">AVERAGE(IF((COLUMN(I3594:V3594)&lt;&gt;COLUMN(N3594)), I3594:V3594))</f>
        <v>1.2307692307692308</v>
      </c>
    </row>
    <row r="3595" spans="1:29" x14ac:dyDescent="0.35">
      <c r="A3595" t="s">
        <v>5106</v>
      </c>
      <c r="B3595" t="s">
        <v>5107</v>
      </c>
      <c r="C3595" t="s">
        <v>305</v>
      </c>
      <c r="D3595" s="1">
        <v>40</v>
      </c>
      <c r="E3595" s="2">
        <f t="shared" si="336"/>
        <v>0</v>
      </c>
      <c r="F3595" s="2">
        <f t="shared" si="337"/>
        <v>0</v>
      </c>
      <c r="G3595" s="2">
        <f t="shared" si="338"/>
        <v>0</v>
      </c>
      <c r="H3595" s="2">
        <f t="shared" si="339"/>
        <v>0</v>
      </c>
      <c r="V3595" s="3">
        <v>40</v>
      </c>
      <c r="W3595" s="1">
        <f t="shared" si="340"/>
        <v>40</v>
      </c>
      <c r="X3595" s="17">
        <f>IFERROR(Z3595/AB3595,0)</f>
        <v>40</v>
      </c>
      <c r="Y3595" s="3">
        <f>SUBTOTAL(109,I3595:V3595)</f>
        <v>40</v>
      </c>
      <c r="Z3595" s="3">
        <f>Y3595-N3595</f>
        <v>40</v>
      </c>
      <c r="AA3595" s="3">
        <f t="shared" si="341"/>
        <v>1</v>
      </c>
      <c r="AB3595" s="3">
        <f>COUNTA(I3595:V3595)-COUNTA(N3595)</f>
        <v>1</v>
      </c>
      <c r="AC3595" s="74">
        <f t="array" ref="AC3595">AVERAGE(IF((COLUMN(I3595:V3595)&lt;&gt;COLUMN(N3595)), I3595:V3595))</f>
        <v>3.0769230769230771</v>
      </c>
    </row>
    <row r="3596" spans="1:29" x14ac:dyDescent="0.35">
      <c r="A3596" t="s">
        <v>5108</v>
      </c>
      <c r="B3596" t="s">
        <v>5109</v>
      </c>
      <c r="C3596" t="s">
        <v>305</v>
      </c>
      <c r="D3596" s="1">
        <v>44</v>
      </c>
      <c r="E3596" s="2">
        <f t="shared" si="336"/>
        <v>0</v>
      </c>
      <c r="F3596" s="2">
        <f t="shared" si="337"/>
        <v>0</v>
      </c>
      <c r="G3596" s="2">
        <f t="shared" si="338"/>
        <v>0</v>
      </c>
      <c r="H3596" s="2">
        <f t="shared" si="339"/>
        <v>0</v>
      </c>
      <c r="V3596" s="3">
        <v>44</v>
      </c>
      <c r="W3596" s="1">
        <f t="shared" si="340"/>
        <v>44</v>
      </c>
      <c r="X3596" s="17">
        <f>IFERROR(Z3596/AB3596,0)</f>
        <v>44</v>
      </c>
      <c r="Y3596" s="3">
        <f>SUBTOTAL(109,I3596:V3596)</f>
        <v>44</v>
      </c>
      <c r="Z3596" s="3">
        <f>Y3596-N3596</f>
        <v>44</v>
      </c>
      <c r="AA3596" s="3">
        <f t="shared" si="341"/>
        <v>1</v>
      </c>
      <c r="AB3596" s="3">
        <f>COUNTA(I3596:V3596)-COUNTA(N3596)</f>
        <v>1</v>
      </c>
      <c r="AC3596" s="74">
        <f t="array" ref="AC3596">AVERAGE(IF((COLUMN(I3596:V3596)&lt;&gt;COLUMN(N3596)), I3596:V3596))</f>
        <v>3.3846153846153846</v>
      </c>
    </row>
    <row r="3597" spans="1:29" x14ac:dyDescent="0.35">
      <c r="A3597" t="s">
        <v>5110</v>
      </c>
      <c r="B3597" t="s">
        <v>5111</v>
      </c>
      <c r="C3597" t="s">
        <v>305</v>
      </c>
      <c r="D3597" s="1">
        <v>7</v>
      </c>
      <c r="E3597" s="2">
        <f t="shared" si="336"/>
        <v>0</v>
      </c>
      <c r="F3597" s="2">
        <f t="shared" si="337"/>
        <v>0</v>
      </c>
      <c r="G3597" s="2">
        <f t="shared" si="338"/>
        <v>0</v>
      </c>
      <c r="H3597" s="2">
        <f t="shared" si="339"/>
        <v>0</v>
      </c>
      <c r="V3597" s="3">
        <v>7</v>
      </c>
      <c r="W3597" s="1">
        <f t="shared" si="340"/>
        <v>7</v>
      </c>
      <c r="X3597" s="17">
        <f>IFERROR(Z3597/AB3597,0)</f>
        <v>7</v>
      </c>
      <c r="Y3597" s="3">
        <f>SUBTOTAL(109,I3597:V3597)</f>
        <v>7</v>
      </c>
      <c r="Z3597" s="3">
        <f>Y3597-N3597</f>
        <v>7</v>
      </c>
      <c r="AA3597" s="3">
        <f t="shared" si="341"/>
        <v>1</v>
      </c>
      <c r="AB3597" s="3">
        <f>COUNTA(I3597:V3597)-COUNTA(N3597)</f>
        <v>1</v>
      </c>
      <c r="AC3597" s="74">
        <f t="array" ref="AC3597">AVERAGE(IF((COLUMN(I3597:V3597)&lt;&gt;COLUMN(N3597)), I3597:V3597))</f>
        <v>0.53846153846153844</v>
      </c>
    </row>
    <row r="3598" spans="1:29" x14ac:dyDescent="0.35">
      <c r="A3598" t="s">
        <v>5112</v>
      </c>
      <c r="B3598" t="s">
        <v>5113</v>
      </c>
      <c r="C3598" t="s">
        <v>305</v>
      </c>
      <c r="D3598" s="1">
        <v>5</v>
      </c>
      <c r="E3598" s="2">
        <f t="shared" si="336"/>
        <v>0</v>
      </c>
      <c r="F3598" s="2">
        <f t="shared" si="337"/>
        <v>0</v>
      </c>
      <c r="G3598" s="2">
        <f t="shared" si="338"/>
        <v>0</v>
      </c>
      <c r="H3598" s="2">
        <f t="shared" si="339"/>
        <v>0</v>
      </c>
      <c r="V3598" s="3">
        <v>5</v>
      </c>
      <c r="W3598" s="1">
        <f t="shared" si="340"/>
        <v>5</v>
      </c>
      <c r="X3598" s="17">
        <f>IFERROR(Z3598/AB3598,0)</f>
        <v>5</v>
      </c>
      <c r="Y3598" s="3">
        <f>SUBTOTAL(109,I3598:V3598)</f>
        <v>5</v>
      </c>
      <c r="Z3598" s="3">
        <f>Y3598-N3598</f>
        <v>5</v>
      </c>
      <c r="AA3598" s="3">
        <f t="shared" si="341"/>
        <v>1</v>
      </c>
      <c r="AB3598" s="3">
        <f>COUNTA(I3598:V3598)-COUNTA(N3598)</f>
        <v>1</v>
      </c>
      <c r="AC3598" s="74">
        <f t="array" ref="AC3598">AVERAGE(IF((COLUMN(I3598:V3598)&lt;&gt;COLUMN(N3598)), I3598:V3598))</f>
        <v>0.38461538461538464</v>
      </c>
    </row>
    <row r="3599" spans="1:29" x14ac:dyDescent="0.35">
      <c r="A3599" t="s">
        <v>5114</v>
      </c>
      <c r="B3599" t="s">
        <v>5115</v>
      </c>
      <c r="C3599" t="s">
        <v>305</v>
      </c>
      <c r="D3599" s="1">
        <v>35</v>
      </c>
      <c r="E3599" s="2">
        <f t="shared" si="336"/>
        <v>0</v>
      </c>
      <c r="F3599" s="2">
        <f t="shared" si="337"/>
        <v>0</v>
      </c>
      <c r="G3599" s="2">
        <f t="shared" si="338"/>
        <v>0</v>
      </c>
      <c r="H3599" s="2">
        <f t="shared" si="339"/>
        <v>0</v>
      </c>
      <c r="V3599" s="3">
        <v>35</v>
      </c>
      <c r="W3599" s="1">
        <f t="shared" si="340"/>
        <v>35</v>
      </c>
      <c r="X3599" s="17">
        <f>IFERROR(Z3599/AB3599,0)</f>
        <v>35</v>
      </c>
      <c r="Y3599" s="3">
        <f>SUBTOTAL(109,I3599:V3599)</f>
        <v>35</v>
      </c>
      <c r="Z3599" s="3">
        <f>Y3599-N3599</f>
        <v>35</v>
      </c>
      <c r="AA3599" s="3">
        <f t="shared" si="341"/>
        <v>1</v>
      </c>
      <c r="AB3599" s="3">
        <f>COUNTA(I3599:V3599)-COUNTA(N3599)</f>
        <v>1</v>
      </c>
      <c r="AC3599" s="74">
        <f t="array" ref="AC3599">AVERAGE(IF((COLUMN(I3599:V3599)&lt;&gt;COLUMN(N3599)), I3599:V3599))</f>
        <v>2.6923076923076925</v>
      </c>
    </row>
    <row r="3600" spans="1:29" x14ac:dyDescent="0.35">
      <c r="A3600" t="s">
        <v>5116</v>
      </c>
      <c r="B3600" t="s">
        <v>5117</v>
      </c>
      <c r="C3600" t="s">
        <v>305</v>
      </c>
      <c r="D3600" s="1">
        <v>8</v>
      </c>
      <c r="E3600" s="2">
        <f t="shared" si="336"/>
        <v>0</v>
      </c>
      <c r="F3600" s="2">
        <f t="shared" si="337"/>
        <v>0</v>
      </c>
      <c r="G3600" s="2">
        <f t="shared" si="338"/>
        <v>0</v>
      </c>
      <c r="H3600" s="2">
        <f t="shared" si="339"/>
        <v>0</v>
      </c>
      <c r="V3600" s="3">
        <v>8</v>
      </c>
      <c r="W3600" s="1">
        <f t="shared" si="340"/>
        <v>8</v>
      </c>
      <c r="X3600" s="17">
        <f>IFERROR(Z3600/AB3600,0)</f>
        <v>8</v>
      </c>
      <c r="Y3600" s="3">
        <f>SUBTOTAL(109,I3600:V3600)</f>
        <v>8</v>
      </c>
      <c r="Z3600" s="3">
        <f>Y3600-N3600</f>
        <v>8</v>
      </c>
      <c r="AA3600" s="3">
        <f t="shared" si="341"/>
        <v>1</v>
      </c>
      <c r="AB3600" s="3">
        <f>COUNTA(I3600:V3600)-COUNTA(N3600)</f>
        <v>1</v>
      </c>
      <c r="AC3600" s="74">
        <f t="array" ref="AC3600">AVERAGE(IF((COLUMN(I3600:V3600)&lt;&gt;COLUMN(N3600)), I3600:V3600))</f>
        <v>0.61538461538461542</v>
      </c>
    </row>
    <row r="3601" spans="1:29" x14ac:dyDescent="0.35">
      <c r="A3601" t="s">
        <v>5118</v>
      </c>
      <c r="B3601" t="s">
        <v>5119</v>
      </c>
      <c r="C3601" t="s">
        <v>305</v>
      </c>
      <c r="D3601" s="1">
        <v>56</v>
      </c>
      <c r="E3601" s="2">
        <f t="shared" si="336"/>
        <v>0</v>
      </c>
      <c r="F3601" s="2">
        <f t="shared" si="337"/>
        <v>0</v>
      </c>
      <c r="G3601" s="2">
        <f t="shared" si="338"/>
        <v>0</v>
      </c>
      <c r="H3601" s="2">
        <f t="shared" si="339"/>
        <v>0</v>
      </c>
      <c r="V3601" s="3">
        <v>56</v>
      </c>
      <c r="W3601" s="1">
        <f t="shared" si="340"/>
        <v>56</v>
      </c>
      <c r="X3601" s="17">
        <f>IFERROR(Z3601/AB3601,0)</f>
        <v>56</v>
      </c>
      <c r="Y3601" s="3">
        <f>SUBTOTAL(109,I3601:V3601)</f>
        <v>56</v>
      </c>
      <c r="Z3601" s="3">
        <f>Y3601-N3601</f>
        <v>56</v>
      </c>
      <c r="AA3601" s="3">
        <f t="shared" si="341"/>
        <v>1</v>
      </c>
      <c r="AB3601" s="3">
        <f>COUNTA(I3601:V3601)-COUNTA(N3601)</f>
        <v>1</v>
      </c>
      <c r="AC3601" s="74">
        <f t="array" ref="AC3601">AVERAGE(IF((COLUMN(I3601:V3601)&lt;&gt;COLUMN(N3601)), I3601:V3601))</f>
        <v>4.3076923076923075</v>
      </c>
    </row>
    <row r="3602" spans="1:29" x14ac:dyDescent="0.35">
      <c r="A3602" t="s">
        <v>5120</v>
      </c>
      <c r="B3602" t="s">
        <v>5121</v>
      </c>
      <c r="C3602" t="s">
        <v>305</v>
      </c>
      <c r="D3602" s="1">
        <v>19</v>
      </c>
      <c r="E3602" s="2">
        <f t="shared" si="336"/>
        <v>0</v>
      </c>
      <c r="F3602" s="2">
        <f t="shared" si="337"/>
        <v>0</v>
      </c>
      <c r="G3602" s="2">
        <f t="shared" si="338"/>
        <v>0</v>
      </c>
      <c r="H3602" s="2">
        <f t="shared" si="339"/>
        <v>0</v>
      </c>
      <c r="V3602" s="3">
        <v>19</v>
      </c>
      <c r="W3602" s="1">
        <f t="shared" si="340"/>
        <v>19</v>
      </c>
      <c r="X3602" s="17">
        <f>IFERROR(Z3602/AB3602,0)</f>
        <v>19</v>
      </c>
      <c r="Y3602" s="3">
        <f>SUBTOTAL(109,I3602:V3602)</f>
        <v>19</v>
      </c>
      <c r="Z3602" s="3">
        <f>Y3602-N3602</f>
        <v>19</v>
      </c>
      <c r="AA3602" s="3">
        <f t="shared" si="341"/>
        <v>1</v>
      </c>
      <c r="AB3602" s="3">
        <f>COUNTA(I3602:V3602)-COUNTA(N3602)</f>
        <v>1</v>
      </c>
      <c r="AC3602" s="74">
        <f t="array" ref="AC3602">AVERAGE(IF((COLUMN(I3602:V3602)&lt;&gt;COLUMN(N3602)), I3602:V3602))</f>
        <v>1.4615384615384615</v>
      </c>
    </row>
    <row r="3603" spans="1:29" x14ac:dyDescent="0.35">
      <c r="A3603" t="s">
        <v>5122</v>
      </c>
      <c r="B3603" t="s">
        <v>5123</v>
      </c>
      <c r="C3603" t="s">
        <v>305</v>
      </c>
      <c r="D3603" s="1">
        <v>10</v>
      </c>
      <c r="E3603" s="2">
        <f t="shared" si="336"/>
        <v>0</v>
      </c>
      <c r="F3603" s="2">
        <f t="shared" si="337"/>
        <v>0</v>
      </c>
      <c r="G3603" s="2">
        <f t="shared" si="338"/>
        <v>0</v>
      </c>
      <c r="H3603" s="2">
        <f t="shared" si="339"/>
        <v>0</v>
      </c>
      <c r="V3603" s="3">
        <v>10</v>
      </c>
      <c r="W3603" s="1">
        <f t="shared" si="340"/>
        <v>10</v>
      </c>
      <c r="X3603" s="17">
        <f>IFERROR(Z3603/AB3603,0)</f>
        <v>10</v>
      </c>
      <c r="Y3603" s="3">
        <f>SUBTOTAL(109,I3603:V3603)</f>
        <v>10</v>
      </c>
      <c r="Z3603" s="3">
        <f>Y3603-N3603</f>
        <v>10</v>
      </c>
      <c r="AA3603" s="3">
        <f t="shared" si="341"/>
        <v>1</v>
      </c>
      <c r="AB3603" s="3">
        <f>COUNTA(I3603:V3603)-COUNTA(N3603)</f>
        <v>1</v>
      </c>
      <c r="AC3603" s="74">
        <f t="array" ref="AC3603">AVERAGE(IF((COLUMN(I3603:V3603)&lt;&gt;COLUMN(N3603)), I3603:V3603))</f>
        <v>0.76923076923076927</v>
      </c>
    </row>
    <row r="3604" spans="1:29" x14ac:dyDescent="0.35">
      <c r="A3604" t="s">
        <v>5124</v>
      </c>
      <c r="B3604" t="s">
        <v>647</v>
      </c>
      <c r="C3604" t="s">
        <v>305</v>
      </c>
      <c r="D3604" s="1">
        <v>5</v>
      </c>
      <c r="E3604" s="2">
        <f t="shared" si="336"/>
        <v>0</v>
      </c>
      <c r="F3604" s="2">
        <f t="shared" si="337"/>
        <v>0</v>
      </c>
      <c r="G3604" s="2">
        <f t="shared" si="338"/>
        <v>0</v>
      </c>
      <c r="H3604" s="2">
        <f t="shared" si="339"/>
        <v>0</v>
      </c>
      <c r="V3604" s="3">
        <v>5</v>
      </c>
      <c r="W3604" s="1">
        <f t="shared" si="340"/>
        <v>5</v>
      </c>
      <c r="X3604" s="17">
        <f>IFERROR(Z3604/AB3604,0)</f>
        <v>5</v>
      </c>
      <c r="Y3604" s="3">
        <f>SUBTOTAL(109,I3604:V3604)</f>
        <v>5</v>
      </c>
      <c r="Z3604" s="3">
        <f>Y3604-N3604</f>
        <v>5</v>
      </c>
      <c r="AA3604" s="3">
        <f t="shared" si="341"/>
        <v>1</v>
      </c>
      <c r="AB3604" s="3">
        <f>COUNTA(I3604:V3604)-COUNTA(N3604)</f>
        <v>1</v>
      </c>
      <c r="AC3604" s="74">
        <f t="array" ref="AC3604">AVERAGE(IF((COLUMN(I3604:V3604)&lt;&gt;COLUMN(N3604)), I3604:V3604))</f>
        <v>0.38461538461538464</v>
      </c>
    </row>
    <row r="3605" spans="1:29" x14ac:dyDescent="0.35">
      <c r="A3605" t="s">
        <v>5125</v>
      </c>
      <c r="B3605" t="s">
        <v>107</v>
      </c>
      <c r="C3605" t="s">
        <v>305</v>
      </c>
      <c r="D3605" s="1">
        <v>5</v>
      </c>
      <c r="E3605" s="2">
        <f t="shared" si="336"/>
        <v>0</v>
      </c>
      <c r="F3605" s="2">
        <f t="shared" si="337"/>
        <v>0</v>
      </c>
      <c r="G3605" s="2">
        <f t="shared" si="338"/>
        <v>0</v>
      </c>
      <c r="H3605" s="2">
        <f t="shared" si="339"/>
        <v>0</v>
      </c>
      <c r="V3605" s="3">
        <v>5</v>
      </c>
      <c r="W3605" s="1">
        <f t="shared" si="340"/>
        <v>5</v>
      </c>
      <c r="X3605" s="17">
        <f>IFERROR(Z3605/AB3605,0)</f>
        <v>5</v>
      </c>
      <c r="Y3605" s="3">
        <f>SUBTOTAL(109,I3605:V3605)</f>
        <v>5</v>
      </c>
      <c r="Z3605" s="3">
        <f>Y3605-N3605</f>
        <v>5</v>
      </c>
      <c r="AA3605" s="3">
        <f t="shared" si="341"/>
        <v>1</v>
      </c>
      <c r="AB3605" s="3">
        <f>COUNTA(I3605:V3605)-COUNTA(N3605)</f>
        <v>1</v>
      </c>
      <c r="AC3605" s="74">
        <f t="array" ref="AC3605">AVERAGE(IF((COLUMN(I3605:V3605)&lt;&gt;COLUMN(N3605)), I3605:V3605))</f>
        <v>0.38461538461538464</v>
      </c>
    </row>
    <row r="3606" spans="1:29" x14ac:dyDescent="0.35">
      <c r="A3606" t="s">
        <v>5126</v>
      </c>
      <c r="B3606" t="s">
        <v>657</v>
      </c>
      <c r="C3606" t="s">
        <v>305</v>
      </c>
      <c r="D3606" s="1">
        <v>5</v>
      </c>
      <c r="E3606" s="2">
        <f t="shared" si="336"/>
        <v>0</v>
      </c>
      <c r="F3606" s="2">
        <f t="shared" si="337"/>
        <v>0</v>
      </c>
      <c r="G3606" s="2">
        <f t="shared" si="338"/>
        <v>0</v>
      </c>
      <c r="H3606" s="2">
        <f t="shared" si="339"/>
        <v>0</v>
      </c>
      <c r="V3606" s="3">
        <v>5</v>
      </c>
      <c r="W3606" s="1">
        <f t="shared" si="340"/>
        <v>5</v>
      </c>
      <c r="X3606" s="17">
        <f>IFERROR(Z3606/AB3606,0)</f>
        <v>5</v>
      </c>
      <c r="Y3606" s="3">
        <f>SUBTOTAL(109,I3606:V3606)</f>
        <v>5</v>
      </c>
      <c r="Z3606" s="3">
        <f>Y3606-N3606</f>
        <v>5</v>
      </c>
      <c r="AA3606" s="3">
        <f t="shared" si="341"/>
        <v>1</v>
      </c>
      <c r="AB3606" s="3">
        <f>COUNTA(I3606:V3606)-COUNTA(N3606)</f>
        <v>1</v>
      </c>
      <c r="AC3606" s="74">
        <f t="array" ref="AC3606">AVERAGE(IF((COLUMN(I3606:V3606)&lt;&gt;COLUMN(N3606)), I3606:V3606))</f>
        <v>0.38461538461538464</v>
      </c>
    </row>
    <row r="3607" spans="1:29" x14ac:dyDescent="0.35">
      <c r="A3607" t="s">
        <v>5127</v>
      </c>
      <c r="B3607" t="s">
        <v>109</v>
      </c>
      <c r="C3607" t="s">
        <v>305</v>
      </c>
      <c r="D3607" s="1">
        <v>5</v>
      </c>
      <c r="E3607" s="2">
        <f t="shared" si="336"/>
        <v>0</v>
      </c>
      <c r="F3607" s="2">
        <f t="shared" si="337"/>
        <v>0</v>
      </c>
      <c r="G3607" s="2">
        <f t="shared" si="338"/>
        <v>0</v>
      </c>
      <c r="H3607" s="2">
        <f t="shared" si="339"/>
        <v>0</v>
      </c>
      <c r="V3607" s="3">
        <v>5</v>
      </c>
      <c r="W3607" s="1">
        <f t="shared" si="340"/>
        <v>5</v>
      </c>
      <c r="X3607" s="17">
        <f>IFERROR(Z3607/AB3607,0)</f>
        <v>5</v>
      </c>
      <c r="Y3607" s="3">
        <f>SUBTOTAL(109,I3607:V3607)</f>
        <v>5</v>
      </c>
      <c r="Z3607" s="3">
        <f>Y3607-N3607</f>
        <v>5</v>
      </c>
      <c r="AA3607" s="3">
        <f t="shared" si="341"/>
        <v>1</v>
      </c>
      <c r="AB3607" s="3">
        <f>COUNTA(I3607:V3607)-COUNTA(N3607)</f>
        <v>1</v>
      </c>
      <c r="AC3607" s="74">
        <f t="array" ref="AC3607">AVERAGE(IF((COLUMN(I3607:V3607)&lt;&gt;COLUMN(N3607)), I3607:V3607))</f>
        <v>0.38461538461538464</v>
      </c>
    </row>
    <row r="3608" spans="1:29" x14ac:dyDescent="0.35">
      <c r="A3608" t="s">
        <v>5128</v>
      </c>
      <c r="B3608" t="s">
        <v>1892</v>
      </c>
      <c r="C3608" t="s">
        <v>305</v>
      </c>
      <c r="D3608" s="1">
        <v>5</v>
      </c>
      <c r="E3608" s="2">
        <f t="shared" si="336"/>
        <v>0</v>
      </c>
      <c r="F3608" s="2">
        <f t="shared" si="337"/>
        <v>0</v>
      </c>
      <c r="G3608" s="2">
        <f t="shared" si="338"/>
        <v>0</v>
      </c>
      <c r="H3608" s="2">
        <f t="shared" si="339"/>
        <v>0</v>
      </c>
      <c r="V3608" s="3">
        <v>5</v>
      </c>
      <c r="W3608" s="1">
        <f t="shared" si="340"/>
        <v>5</v>
      </c>
      <c r="X3608" s="17">
        <f>IFERROR(Z3608/AB3608,0)</f>
        <v>5</v>
      </c>
      <c r="Y3608" s="3">
        <f>SUBTOTAL(109,I3608:V3608)</f>
        <v>5</v>
      </c>
      <c r="Z3608" s="3">
        <f>Y3608-N3608</f>
        <v>5</v>
      </c>
      <c r="AA3608" s="3">
        <f t="shared" si="341"/>
        <v>1</v>
      </c>
      <c r="AB3608" s="3">
        <f>COUNTA(I3608:V3608)-COUNTA(N3608)</f>
        <v>1</v>
      </c>
      <c r="AC3608" s="74">
        <f t="array" ref="AC3608">AVERAGE(IF((COLUMN(I3608:V3608)&lt;&gt;COLUMN(N3608)), I3608:V3608))</f>
        <v>0.38461538461538464</v>
      </c>
    </row>
    <row r="3609" spans="1:29" x14ac:dyDescent="0.35">
      <c r="A3609" t="s">
        <v>5129</v>
      </c>
      <c r="B3609" t="s">
        <v>111</v>
      </c>
      <c r="C3609" t="s">
        <v>305</v>
      </c>
      <c r="D3609" s="1">
        <v>5</v>
      </c>
      <c r="E3609" s="2">
        <f t="shared" si="336"/>
        <v>0</v>
      </c>
      <c r="F3609" s="2">
        <f t="shared" si="337"/>
        <v>0</v>
      </c>
      <c r="G3609" s="2">
        <f t="shared" si="338"/>
        <v>0</v>
      </c>
      <c r="H3609" s="2">
        <f t="shared" si="339"/>
        <v>0</v>
      </c>
      <c r="V3609" s="3">
        <v>5</v>
      </c>
      <c r="W3609" s="1">
        <f t="shared" si="340"/>
        <v>5</v>
      </c>
      <c r="X3609" s="17">
        <f>IFERROR(Z3609/AB3609,0)</f>
        <v>5</v>
      </c>
      <c r="Y3609" s="3">
        <f>SUBTOTAL(109,I3609:V3609)</f>
        <v>5</v>
      </c>
      <c r="Z3609" s="3">
        <f>Y3609-N3609</f>
        <v>5</v>
      </c>
      <c r="AA3609" s="3">
        <f t="shared" si="341"/>
        <v>1</v>
      </c>
      <c r="AB3609" s="3">
        <f>COUNTA(I3609:V3609)-COUNTA(N3609)</f>
        <v>1</v>
      </c>
      <c r="AC3609" s="74">
        <f t="array" ref="AC3609">AVERAGE(IF((COLUMN(I3609:V3609)&lt;&gt;COLUMN(N3609)), I3609:V3609))</f>
        <v>0.38461538461538464</v>
      </c>
    </row>
    <row r="3610" spans="1:29" x14ac:dyDescent="0.35">
      <c r="A3610" t="s">
        <v>5130</v>
      </c>
      <c r="B3610" t="s">
        <v>645</v>
      </c>
      <c r="C3610" t="s">
        <v>305</v>
      </c>
      <c r="D3610" s="1">
        <v>5</v>
      </c>
      <c r="E3610" s="2">
        <f t="shared" si="336"/>
        <v>0</v>
      </c>
      <c r="F3610" s="2">
        <f t="shared" si="337"/>
        <v>0</v>
      </c>
      <c r="G3610" s="2">
        <f t="shared" si="338"/>
        <v>0</v>
      </c>
      <c r="H3610" s="2">
        <f t="shared" si="339"/>
        <v>0</v>
      </c>
      <c r="V3610" s="3">
        <v>5</v>
      </c>
      <c r="W3610" s="1">
        <f t="shared" si="340"/>
        <v>5</v>
      </c>
      <c r="X3610" s="17">
        <f>IFERROR(Z3610/AB3610,0)</f>
        <v>5</v>
      </c>
      <c r="Y3610" s="3">
        <f>SUBTOTAL(109,I3610:V3610)</f>
        <v>5</v>
      </c>
      <c r="Z3610" s="3">
        <f>Y3610-N3610</f>
        <v>5</v>
      </c>
      <c r="AA3610" s="3">
        <f t="shared" si="341"/>
        <v>1</v>
      </c>
      <c r="AB3610" s="3">
        <f>COUNTA(I3610:V3610)-COUNTA(N3610)</f>
        <v>1</v>
      </c>
      <c r="AC3610" s="74">
        <f t="array" ref="AC3610">AVERAGE(IF((COLUMN(I3610:V3610)&lt;&gt;COLUMN(N3610)), I3610:V3610))</f>
        <v>0.38461538461538464</v>
      </c>
    </row>
    <row r="3611" spans="1:29" x14ac:dyDescent="0.35">
      <c r="A3611" t="s">
        <v>5131</v>
      </c>
      <c r="B3611" t="s">
        <v>2093</v>
      </c>
      <c r="C3611" t="s">
        <v>3727</v>
      </c>
      <c r="D3611" s="1">
        <v>2</v>
      </c>
      <c r="E3611" s="2">
        <f t="shared" si="336"/>
        <v>0</v>
      </c>
      <c r="F3611" s="2">
        <f t="shared" si="337"/>
        <v>0</v>
      </c>
      <c r="G3611" s="2">
        <f t="shared" si="338"/>
        <v>0</v>
      </c>
      <c r="H3611" s="2">
        <f t="shared" si="339"/>
        <v>0</v>
      </c>
      <c r="V3611" s="3">
        <v>2</v>
      </c>
      <c r="W3611" s="1">
        <f t="shared" si="340"/>
        <v>2</v>
      </c>
      <c r="X3611" s="17">
        <f>IFERROR(Z3611/AB3611,0)</f>
        <v>2</v>
      </c>
      <c r="Y3611" s="3">
        <f>SUBTOTAL(109,I3611:V3611)</f>
        <v>2</v>
      </c>
      <c r="Z3611" s="3">
        <f>Y3611-N3611</f>
        <v>2</v>
      </c>
      <c r="AA3611" s="3">
        <f t="shared" si="341"/>
        <v>1</v>
      </c>
      <c r="AB3611" s="3">
        <f>COUNTA(I3611:V3611)-COUNTA(N3611)</f>
        <v>1</v>
      </c>
      <c r="AC3611" s="74">
        <f t="array" ref="AC3611">AVERAGE(IF((COLUMN(I3611:V3611)&lt;&gt;COLUMN(N3611)), I3611:V3611))</f>
        <v>0.15384615384615385</v>
      </c>
    </row>
    <row r="3612" spans="1:29" x14ac:dyDescent="0.35">
      <c r="A3612" t="s">
        <v>5132</v>
      </c>
      <c r="B3612" t="s">
        <v>768</v>
      </c>
      <c r="C3612" t="s">
        <v>3727</v>
      </c>
      <c r="D3612" s="1">
        <v>1</v>
      </c>
      <c r="E3612" s="2">
        <f t="shared" si="336"/>
        <v>0</v>
      </c>
      <c r="F3612" s="2">
        <f t="shared" si="337"/>
        <v>0</v>
      </c>
      <c r="G3612" s="2">
        <f t="shared" si="338"/>
        <v>0</v>
      </c>
      <c r="H3612" s="2">
        <f t="shared" si="339"/>
        <v>0</v>
      </c>
      <c r="V3612" s="3">
        <v>1</v>
      </c>
      <c r="W3612" s="1">
        <f t="shared" si="340"/>
        <v>1</v>
      </c>
      <c r="X3612" s="17">
        <f>IFERROR(Z3612/AB3612,0)</f>
        <v>1</v>
      </c>
      <c r="Y3612" s="3">
        <f>SUBTOTAL(109,I3612:V3612)</f>
        <v>1</v>
      </c>
      <c r="Z3612" s="3">
        <f>Y3612-N3612</f>
        <v>1</v>
      </c>
      <c r="AA3612" s="3">
        <f t="shared" si="341"/>
        <v>1</v>
      </c>
      <c r="AB3612" s="3">
        <f>COUNTA(I3612:V3612)-COUNTA(N3612)</f>
        <v>1</v>
      </c>
      <c r="AC3612" s="74">
        <f t="array" ref="AC3612">AVERAGE(IF((COLUMN(I3612:V3612)&lt;&gt;COLUMN(N3612)), I3612:V3612))</f>
        <v>7.6923076923076927E-2</v>
      </c>
    </row>
    <row r="3613" spans="1:29" x14ac:dyDescent="0.35">
      <c r="A3613" t="s">
        <v>5133</v>
      </c>
      <c r="B3613" t="s">
        <v>1027</v>
      </c>
      <c r="C3613" t="s">
        <v>2197</v>
      </c>
      <c r="D3613" s="1">
        <v>1</v>
      </c>
      <c r="E3613" s="2">
        <f t="shared" si="336"/>
        <v>0</v>
      </c>
      <c r="F3613" s="2">
        <f t="shared" si="337"/>
        <v>0</v>
      </c>
      <c r="G3613" s="2">
        <f t="shared" si="338"/>
        <v>0</v>
      </c>
      <c r="H3613" s="2">
        <f t="shared" si="339"/>
        <v>0</v>
      </c>
      <c r="V3613" s="3">
        <v>1</v>
      </c>
      <c r="W3613" s="1">
        <f t="shared" si="340"/>
        <v>1</v>
      </c>
      <c r="X3613" s="17">
        <f>IFERROR(Z3613/AB3613,0)</f>
        <v>1</v>
      </c>
      <c r="Y3613" s="3">
        <f>SUBTOTAL(109,I3613:V3613)</f>
        <v>1</v>
      </c>
      <c r="Z3613" s="3">
        <f>Y3613-N3613</f>
        <v>1</v>
      </c>
      <c r="AA3613" s="3">
        <f t="shared" si="341"/>
        <v>1</v>
      </c>
      <c r="AB3613" s="3">
        <f>COUNTA(I3613:V3613)-COUNTA(N3613)</f>
        <v>1</v>
      </c>
      <c r="AC3613" s="74">
        <f t="array" ref="AC3613">AVERAGE(IF((COLUMN(I3613:V3613)&lt;&gt;COLUMN(N3613)), I3613:V3613))</f>
        <v>7.6923076923076927E-2</v>
      </c>
    </row>
    <row r="3614" spans="1:29" x14ac:dyDescent="0.35">
      <c r="A3614" t="s">
        <v>5134</v>
      </c>
      <c r="B3614" t="s">
        <v>4576</v>
      </c>
      <c r="C3614" t="s">
        <v>2605</v>
      </c>
      <c r="D3614" s="1">
        <v>2</v>
      </c>
      <c r="E3614" s="2">
        <f t="shared" si="336"/>
        <v>0</v>
      </c>
      <c r="F3614" s="2">
        <f t="shared" si="337"/>
        <v>0</v>
      </c>
      <c r="G3614" s="2">
        <f t="shared" si="338"/>
        <v>0</v>
      </c>
      <c r="H3614" s="2">
        <f t="shared" si="339"/>
        <v>0</v>
      </c>
      <c r="V3614" s="3">
        <v>2</v>
      </c>
      <c r="W3614" s="1">
        <f t="shared" si="340"/>
        <v>2</v>
      </c>
      <c r="X3614" s="17">
        <f>IFERROR(Z3614/AB3614,0)</f>
        <v>2</v>
      </c>
      <c r="Y3614" s="3">
        <f>SUBTOTAL(109,I3614:V3614)</f>
        <v>2</v>
      </c>
      <c r="Z3614" s="3">
        <f>Y3614-N3614</f>
        <v>2</v>
      </c>
      <c r="AA3614" s="3">
        <f t="shared" si="341"/>
        <v>1</v>
      </c>
      <c r="AB3614" s="3">
        <f>COUNTA(I3614:V3614)-COUNTA(N3614)</f>
        <v>1</v>
      </c>
      <c r="AC3614" s="74">
        <f t="array" ref="AC3614">AVERAGE(IF((COLUMN(I3614:V3614)&lt;&gt;COLUMN(N3614)), I3614:V3614))</f>
        <v>0.15384615384615385</v>
      </c>
    </row>
    <row r="3615" spans="1:29" x14ac:dyDescent="0.35">
      <c r="A3615" t="s">
        <v>5135</v>
      </c>
      <c r="B3615" t="s">
        <v>510</v>
      </c>
      <c r="C3615" t="s">
        <v>2197</v>
      </c>
      <c r="D3615" s="1">
        <v>1</v>
      </c>
      <c r="E3615" s="2">
        <f t="shared" si="336"/>
        <v>0</v>
      </c>
      <c r="F3615" s="2">
        <f t="shared" si="337"/>
        <v>0</v>
      </c>
      <c r="G3615" s="2">
        <f t="shared" si="338"/>
        <v>0</v>
      </c>
      <c r="H3615" s="2">
        <f t="shared" si="339"/>
        <v>0</v>
      </c>
      <c r="V3615" s="3">
        <v>1</v>
      </c>
      <c r="W3615" s="1">
        <f t="shared" si="340"/>
        <v>1</v>
      </c>
      <c r="X3615" s="17">
        <f>IFERROR(Z3615/AB3615,0)</f>
        <v>1</v>
      </c>
      <c r="Y3615" s="3">
        <f>SUBTOTAL(109,I3615:V3615)</f>
        <v>1</v>
      </c>
      <c r="Z3615" s="3">
        <f>Y3615-N3615</f>
        <v>1</v>
      </c>
      <c r="AA3615" s="3">
        <f t="shared" si="341"/>
        <v>1</v>
      </c>
      <c r="AB3615" s="3">
        <f>COUNTA(I3615:V3615)-COUNTA(N3615)</f>
        <v>1</v>
      </c>
      <c r="AC3615" s="74">
        <f t="array" ref="AC3615">AVERAGE(IF((COLUMN(I3615:V3615)&lt;&gt;COLUMN(N3615)), I3615:V3615))</f>
        <v>7.6923076923076927E-2</v>
      </c>
    </row>
    <row r="3616" spans="1:29" x14ac:dyDescent="0.35">
      <c r="A3616" t="s">
        <v>5136</v>
      </c>
      <c r="B3616" t="s">
        <v>5137</v>
      </c>
      <c r="C3616" t="s">
        <v>1421</v>
      </c>
      <c r="D3616" s="1">
        <v>1</v>
      </c>
      <c r="E3616" s="2">
        <f t="shared" si="336"/>
        <v>0</v>
      </c>
      <c r="F3616" s="2">
        <f t="shared" si="337"/>
        <v>0</v>
      </c>
      <c r="G3616" s="2">
        <f t="shared" si="338"/>
        <v>0</v>
      </c>
      <c r="H3616" s="2">
        <f t="shared" si="339"/>
        <v>0</v>
      </c>
      <c r="V3616" s="3">
        <v>1</v>
      </c>
      <c r="W3616" s="1">
        <f t="shared" si="340"/>
        <v>1</v>
      </c>
      <c r="X3616" s="17">
        <f>IFERROR(Z3616/AB3616,0)</f>
        <v>1</v>
      </c>
      <c r="Y3616" s="3">
        <f>SUBTOTAL(109,I3616:V3616)</f>
        <v>1</v>
      </c>
      <c r="Z3616" s="3">
        <f>Y3616-N3616</f>
        <v>1</v>
      </c>
      <c r="AA3616" s="3">
        <f t="shared" si="341"/>
        <v>1</v>
      </c>
      <c r="AB3616" s="3">
        <f>COUNTA(I3616:V3616)-COUNTA(N3616)</f>
        <v>1</v>
      </c>
      <c r="AC3616" s="74">
        <f t="array" ref="AC3616">AVERAGE(IF((COLUMN(I3616:V3616)&lt;&gt;COLUMN(N3616)), I3616:V3616))</f>
        <v>7.6923076923076927E-2</v>
      </c>
    </row>
    <row r="3617" spans="1:29" x14ac:dyDescent="0.35">
      <c r="A3617" t="s">
        <v>5138</v>
      </c>
      <c r="B3617" t="s">
        <v>534</v>
      </c>
      <c r="C3617" t="s">
        <v>3727</v>
      </c>
      <c r="D3617" s="1">
        <v>2</v>
      </c>
      <c r="E3617" s="2">
        <f t="shared" si="336"/>
        <v>0</v>
      </c>
      <c r="F3617" s="2">
        <f t="shared" si="337"/>
        <v>0</v>
      </c>
      <c r="G3617" s="2">
        <f t="shared" si="338"/>
        <v>0</v>
      </c>
      <c r="H3617" s="2">
        <f t="shared" si="339"/>
        <v>0</v>
      </c>
      <c r="V3617" s="3">
        <v>2</v>
      </c>
      <c r="W3617" s="1">
        <f t="shared" si="340"/>
        <v>2</v>
      </c>
      <c r="X3617" s="17">
        <f>IFERROR(Z3617/AB3617,0)</f>
        <v>2</v>
      </c>
      <c r="Y3617" s="3">
        <f>SUBTOTAL(109,I3617:V3617)</f>
        <v>2</v>
      </c>
      <c r="Z3617" s="3">
        <f>Y3617-N3617</f>
        <v>2</v>
      </c>
      <c r="AA3617" s="3">
        <f t="shared" si="341"/>
        <v>1</v>
      </c>
      <c r="AB3617" s="3">
        <f>COUNTA(I3617:V3617)-COUNTA(N3617)</f>
        <v>1</v>
      </c>
      <c r="AC3617" s="74">
        <f t="array" ref="AC3617">AVERAGE(IF((COLUMN(I3617:V3617)&lt;&gt;COLUMN(N3617)), I3617:V3617))</f>
        <v>0.15384615384615385</v>
      </c>
    </row>
    <row r="3618" spans="1:29" x14ac:dyDescent="0.35">
      <c r="A3618" t="s">
        <v>5139</v>
      </c>
      <c r="B3618" t="s">
        <v>774</v>
      </c>
      <c r="C3618" t="s">
        <v>3727</v>
      </c>
      <c r="D3618" s="1">
        <v>1</v>
      </c>
      <c r="E3618" s="2">
        <f t="shared" si="336"/>
        <v>0</v>
      </c>
      <c r="F3618" s="2">
        <f t="shared" si="337"/>
        <v>0</v>
      </c>
      <c r="G3618" s="2">
        <f t="shared" si="338"/>
        <v>0</v>
      </c>
      <c r="H3618" s="2">
        <f t="shared" si="339"/>
        <v>0</v>
      </c>
      <c r="V3618" s="3">
        <v>1</v>
      </c>
      <c r="W3618" s="1">
        <f t="shared" si="340"/>
        <v>1</v>
      </c>
      <c r="X3618" s="17">
        <f>IFERROR(Z3618/AB3618,0)</f>
        <v>1</v>
      </c>
      <c r="Y3618" s="3">
        <f>SUBTOTAL(109,I3618:V3618)</f>
        <v>1</v>
      </c>
      <c r="Z3618" s="3">
        <f>Y3618-N3618</f>
        <v>1</v>
      </c>
      <c r="AA3618" s="3">
        <f t="shared" si="341"/>
        <v>1</v>
      </c>
      <c r="AB3618" s="3">
        <f>COUNTA(I3618:V3618)-COUNTA(N3618)</f>
        <v>1</v>
      </c>
      <c r="AC3618" s="74">
        <f t="array" ref="AC3618">AVERAGE(IF((COLUMN(I3618:V3618)&lt;&gt;COLUMN(N3618)), I3618:V3618))</f>
        <v>7.6923076923076927E-2</v>
      </c>
    </row>
    <row r="3619" spans="1:29" x14ac:dyDescent="0.35">
      <c r="A3619" t="s">
        <v>5140</v>
      </c>
      <c r="B3619" t="s">
        <v>4397</v>
      </c>
      <c r="C3619" t="s">
        <v>1421</v>
      </c>
      <c r="D3619" s="1">
        <v>2</v>
      </c>
      <c r="E3619" s="2">
        <f t="shared" si="336"/>
        <v>0</v>
      </c>
      <c r="F3619" s="2">
        <f t="shared" si="337"/>
        <v>0</v>
      </c>
      <c r="G3619" s="2">
        <f t="shared" si="338"/>
        <v>0</v>
      </c>
      <c r="H3619" s="2">
        <f t="shared" si="339"/>
        <v>0</v>
      </c>
      <c r="V3619" s="3">
        <v>2</v>
      </c>
      <c r="W3619" s="1">
        <f t="shared" si="340"/>
        <v>2</v>
      </c>
      <c r="X3619" s="17">
        <f>IFERROR(Z3619/AB3619,0)</f>
        <v>2</v>
      </c>
      <c r="Y3619" s="3">
        <f>SUBTOTAL(109,I3619:V3619)</f>
        <v>2</v>
      </c>
      <c r="Z3619" s="3">
        <f>Y3619-N3619</f>
        <v>2</v>
      </c>
      <c r="AA3619" s="3">
        <f t="shared" si="341"/>
        <v>1</v>
      </c>
      <c r="AB3619" s="3">
        <f>COUNTA(I3619:V3619)-COUNTA(N3619)</f>
        <v>1</v>
      </c>
      <c r="AC3619" s="74">
        <f t="array" ref="AC3619">AVERAGE(IF((COLUMN(I3619:V3619)&lt;&gt;COLUMN(N3619)), I3619:V3619))</f>
        <v>0.15384615384615385</v>
      </c>
    </row>
    <row r="3620" spans="1:29" x14ac:dyDescent="0.35">
      <c r="A3620" t="s">
        <v>5141</v>
      </c>
      <c r="B3620" t="s">
        <v>5142</v>
      </c>
      <c r="C3620" t="s">
        <v>1421</v>
      </c>
      <c r="D3620" s="1">
        <v>3</v>
      </c>
      <c r="E3620" s="2">
        <f t="shared" si="336"/>
        <v>0</v>
      </c>
      <c r="F3620" s="2">
        <f t="shared" si="337"/>
        <v>0</v>
      </c>
      <c r="G3620" s="2">
        <f t="shared" si="338"/>
        <v>0</v>
      </c>
      <c r="H3620" s="2">
        <f t="shared" si="339"/>
        <v>0</v>
      </c>
      <c r="V3620" s="3">
        <v>3</v>
      </c>
      <c r="W3620" s="1">
        <f t="shared" si="340"/>
        <v>3</v>
      </c>
      <c r="X3620" s="17">
        <f>IFERROR(Z3620/AB3620,0)</f>
        <v>3</v>
      </c>
      <c r="Y3620" s="3">
        <f>SUBTOTAL(109,I3620:V3620)</f>
        <v>3</v>
      </c>
      <c r="Z3620" s="3">
        <f>Y3620-N3620</f>
        <v>3</v>
      </c>
      <c r="AA3620" s="3">
        <f t="shared" si="341"/>
        <v>1</v>
      </c>
      <c r="AB3620" s="3">
        <f>COUNTA(I3620:V3620)-COUNTA(N3620)</f>
        <v>1</v>
      </c>
      <c r="AC3620" s="74">
        <f t="array" ref="AC3620">AVERAGE(IF((COLUMN(I3620:V3620)&lt;&gt;COLUMN(N3620)), I3620:V3620))</f>
        <v>0.23076923076923078</v>
      </c>
    </row>
    <row r="3621" spans="1:29" x14ac:dyDescent="0.35">
      <c r="A3621" t="s">
        <v>5143</v>
      </c>
      <c r="B3621" t="s">
        <v>400</v>
      </c>
      <c r="C3621" t="s">
        <v>723</v>
      </c>
      <c r="D3621" s="1">
        <v>1</v>
      </c>
      <c r="E3621" s="2">
        <f t="shared" si="336"/>
        <v>0</v>
      </c>
      <c r="F3621" s="2">
        <f t="shared" si="337"/>
        <v>0</v>
      </c>
      <c r="G3621" s="2">
        <f t="shared" si="338"/>
        <v>0</v>
      </c>
      <c r="H3621" s="2">
        <f t="shared" si="339"/>
        <v>0</v>
      </c>
      <c r="V3621" s="3">
        <v>1</v>
      </c>
      <c r="W3621" s="1">
        <f t="shared" si="340"/>
        <v>1</v>
      </c>
      <c r="X3621" s="17">
        <f>IFERROR(Z3621/AB3621,0)</f>
        <v>1</v>
      </c>
      <c r="Y3621" s="3">
        <f>SUBTOTAL(109,I3621:V3621)</f>
        <v>1</v>
      </c>
      <c r="Z3621" s="3">
        <f>Y3621-N3621</f>
        <v>1</v>
      </c>
      <c r="AA3621" s="3">
        <f t="shared" si="341"/>
        <v>1</v>
      </c>
      <c r="AB3621" s="3">
        <f>COUNTA(I3621:V3621)-COUNTA(N3621)</f>
        <v>1</v>
      </c>
      <c r="AC3621" s="74">
        <f t="array" ref="AC3621">AVERAGE(IF((COLUMN(I3621:V3621)&lt;&gt;COLUMN(N3621)), I3621:V3621))</f>
        <v>7.6923076923076927E-2</v>
      </c>
    </row>
    <row r="3622" spans="1:29" x14ac:dyDescent="0.35">
      <c r="A3622" t="s">
        <v>5144</v>
      </c>
      <c r="B3622" t="s">
        <v>4484</v>
      </c>
      <c r="C3622" t="s">
        <v>2197</v>
      </c>
      <c r="D3622" s="1">
        <v>1</v>
      </c>
      <c r="E3622" s="2">
        <f t="shared" si="336"/>
        <v>0</v>
      </c>
      <c r="F3622" s="2">
        <f t="shared" si="337"/>
        <v>0</v>
      </c>
      <c r="G3622" s="2">
        <f t="shared" si="338"/>
        <v>0</v>
      </c>
      <c r="H3622" s="2">
        <f t="shared" si="339"/>
        <v>0</v>
      </c>
      <c r="V3622" s="3">
        <v>1</v>
      </c>
      <c r="W3622" s="1">
        <f t="shared" si="340"/>
        <v>1</v>
      </c>
      <c r="X3622" s="17">
        <f>IFERROR(Z3622/AB3622,0)</f>
        <v>1</v>
      </c>
      <c r="Y3622" s="3">
        <f>SUBTOTAL(109,I3622:V3622)</f>
        <v>1</v>
      </c>
      <c r="Z3622" s="3">
        <f>Y3622-N3622</f>
        <v>1</v>
      </c>
      <c r="AA3622" s="3">
        <f t="shared" si="341"/>
        <v>1</v>
      </c>
      <c r="AB3622" s="3">
        <f>COUNTA(I3622:V3622)-COUNTA(N3622)</f>
        <v>1</v>
      </c>
      <c r="AC3622" s="74">
        <f t="array" ref="AC3622">AVERAGE(IF((COLUMN(I3622:V3622)&lt;&gt;COLUMN(N3622)), I3622:V3622))</f>
        <v>7.6923076923076927E-2</v>
      </c>
    </row>
    <row r="3623" spans="1:29" x14ac:dyDescent="0.35">
      <c r="A3623" t="s">
        <v>5145</v>
      </c>
      <c r="B3623" t="s">
        <v>1027</v>
      </c>
      <c r="C3623" t="s">
        <v>1421</v>
      </c>
      <c r="D3623" s="1">
        <v>3</v>
      </c>
      <c r="E3623" s="2">
        <f t="shared" si="336"/>
        <v>0</v>
      </c>
      <c r="F3623" s="2">
        <f t="shared" si="337"/>
        <v>0</v>
      </c>
      <c r="G3623" s="2">
        <f t="shared" si="338"/>
        <v>0</v>
      </c>
      <c r="H3623" s="2">
        <f t="shared" si="339"/>
        <v>0</v>
      </c>
      <c r="V3623" s="3">
        <v>3</v>
      </c>
      <c r="W3623" s="1">
        <f t="shared" si="340"/>
        <v>3</v>
      </c>
      <c r="X3623" s="17">
        <f>IFERROR(Z3623/AB3623,0)</f>
        <v>3</v>
      </c>
      <c r="Y3623" s="3">
        <f>SUBTOTAL(109,I3623:V3623)</f>
        <v>3</v>
      </c>
      <c r="Z3623" s="3">
        <f>Y3623-N3623</f>
        <v>3</v>
      </c>
      <c r="AA3623" s="3">
        <f t="shared" si="341"/>
        <v>1</v>
      </c>
      <c r="AB3623" s="3">
        <f>COUNTA(I3623:V3623)-COUNTA(N3623)</f>
        <v>1</v>
      </c>
      <c r="AC3623" s="74">
        <f t="array" ref="AC3623">AVERAGE(IF((COLUMN(I3623:V3623)&lt;&gt;COLUMN(N3623)), I3623:V3623))</f>
        <v>0.23076923076923078</v>
      </c>
    </row>
    <row r="3624" spans="1:29" x14ac:dyDescent="0.35">
      <c r="A3624" t="s">
        <v>5146</v>
      </c>
      <c r="B3624" t="s">
        <v>4576</v>
      </c>
      <c r="C3624" t="s">
        <v>1421</v>
      </c>
      <c r="D3624" s="1">
        <v>1</v>
      </c>
      <c r="E3624" s="2">
        <f t="shared" si="336"/>
        <v>0</v>
      </c>
      <c r="F3624" s="2">
        <f t="shared" si="337"/>
        <v>0</v>
      </c>
      <c r="G3624" s="2">
        <f t="shared" si="338"/>
        <v>0</v>
      </c>
      <c r="H3624" s="2">
        <f t="shared" si="339"/>
        <v>0</v>
      </c>
      <c r="V3624" s="3">
        <v>1</v>
      </c>
      <c r="W3624" s="1">
        <f t="shared" si="340"/>
        <v>1</v>
      </c>
      <c r="X3624" s="17">
        <f>IFERROR(Z3624/AB3624,0)</f>
        <v>1</v>
      </c>
      <c r="Y3624" s="3">
        <f>SUBTOTAL(109,I3624:V3624)</f>
        <v>1</v>
      </c>
      <c r="Z3624" s="3">
        <f>Y3624-N3624</f>
        <v>1</v>
      </c>
      <c r="AA3624" s="3">
        <f t="shared" si="341"/>
        <v>1</v>
      </c>
      <c r="AB3624" s="3">
        <f>COUNTA(I3624:V3624)-COUNTA(N3624)</f>
        <v>1</v>
      </c>
      <c r="AC3624" s="74">
        <f t="array" ref="AC3624">AVERAGE(IF((COLUMN(I3624:V3624)&lt;&gt;COLUMN(N3624)), I3624:V3624))</f>
        <v>7.6923076923076927E-2</v>
      </c>
    </row>
    <row r="3625" spans="1:29" x14ac:dyDescent="0.35">
      <c r="A3625" t="s">
        <v>5147</v>
      </c>
      <c r="B3625" t="s">
        <v>430</v>
      </c>
      <c r="C3625" t="s">
        <v>3727</v>
      </c>
      <c r="D3625" s="1">
        <v>4</v>
      </c>
      <c r="E3625" s="2">
        <f t="shared" si="336"/>
        <v>0</v>
      </c>
      <c r="F3625" s="2">
        <f t="shared" si="337"/>
        <v>0</v>
      </c>
      <c r="G3625" s="2">
        <f t="shared" si="338"/>
        <v>0</v>
      </c>
      <c r="H3625" s="2">
        <f t="shared" si="339"/>
        <v>0</v>
      </c>
      <c r="V3625" s="3">
        <v>4</v>
      </c>
      <c r="W3625" s="1">
        <f t="shared" si="340"/>
        <v>4</v>
      </c>
      <c r="X3625" s="17">
        <f>IFERROR(Z3625/AB3625,0)</f>
        <v>4</v>
      </c>
      <c r="Y3625" s="3">
        <f>SUBTOTAL(109,I3625:V3625)</f>
        <v>4</v>
      </c>
      <c r="Z3625" s="3">
        <f>Y3625-N3625</f>
        <v>4</v>
      </c>
      <c r="AA3625" s="3">
        <f t="shared" si="341"/>
        <v>1</v>
      </c>
      <c r="AB3625" s="3">
        <f>COUNTA(I3625:V3625)-COUNTA(N3625)</f>
        <v>1</v>
      </c>
      <c r="AC3625" s="74">
        <f t="array" ref="AC3625">AVERAGE(IF((COLUMN(I3625:V3625)&lt;&gt;COLUMN(N3625)), I3625:V3625))</f>
        <v>0.30769230769230771</v>
      </c>
    </row>
    <row r="3626" spans="1:29" x14ac:dyDescent="0.35">
      <c r="A3626" t="s">
        <v>5148</v>
      </c>
      <c r="B3626" t="s">
        <v>5149</v>
      </c>
      <c r="C3626" t="s">
        <v>723</v>
      </c>
      <c r="D3626" s="1">
        <v>1</v>
      </c>
      <c r="E3626" s="2">
        <f t="shared" si="336"/>
        <v>0</v>
      </c>
      <c r="F3626" s="2">
        <f t="shared" si="337"/>
        <v>0</v>
      </c>
      <c r="G3626" s="2">
        <f t="shared" si="338"/>
        <v>0</v>
      </c>
      <c r="H3626" s="2">
        <f t="shared" si="339"/>
        <v>0</v>
      </c>
      <c r="V3626" s="3">
        <v>1</v>
      </c>
      <c r="W3626" s="1">
        <f t="shared" si="340"/>
        <v>1</v>
      </c>
      <c r="X3626" s="17">
        <f>IFERROR(Z3626/AB3626,0)</f>
        <v>1</v>
      </c>
      <c r="Y3626" s="3">
        <f>SUBTOTAL(109,I3626:V3626)</f>
        <v>1</v>
      </c>
      <c r="Z3626" s="3">
        <f>Y3626-N3626</f>
        <v>1</v>
      </c>
      <c r="AA3626" s="3">
        <f t="shared" si="341"/>
        <v>1</v>
      </c>
      <c r="AB3626" s="3">
        <f>COUNTA(I3626:V3626)-COUNTA(N3626)</f>
        <v>1</v>
      </c>
      <c r="AC3626" s="74">
        <f t="array" ref="AC3626">AVERAGE(IF((COLUMN(I3626:V3626)&lt;&gt;COLUMN(N3626)), I3626:V3626))</f>
        <v>7.6923076923076927E-2</v>
      </c>
    </row>
    <row r="3627" spans="1:29" x14ac:dyDescent="0.35">
      <c r="A3627" t="s">
        <v>5150</v>
      </c>
      <c r="B3627" t="s">
        <v>5151</v>
      </c>
      <c r="C3627" t="s">
        <v>305</v>
      </c>
      <c r="D3627" s="1">
        <v>63</v>
      </c>
      <c r="E3627" s="2">
        <f t="shared" si="336"/>
        <v>0</v>
      </c>
      <c r="F3627" s="2">
        <f t="shared" si="337"/>
        <v>0</v>
      </c>
      <c r="G3627" s="2">
        <f t="shared" si="338"/>
        <v>0</v>
      </c>
      <c r="H3627" s="2">
        <f t="shared" si="339"/>
        <v>0</v>
      </c>
      <c r="V3627" s="3">
        <v>63</v>
      </c>
      <c r="W3627" s="1">
        <f t="shared" si="340"/>
        <v>63</v>
      </c>
      <c r="X3627" s="17">
        <f>IFERROR(Z3627/AB3627,0)</f>
        <v>63</v>
      </c>
      <c r="Y3627" s="3">
        <f>SUBTOTAL(109,I3627:V3627)</f>
        <v>63</v>
      </c>
      <c r="Z3627" s="3">
        <f>Y3627-N3627</f>
        <v>63</v>
      </c>
      <c r="AA3627" s="3">
        <f t="shared" si="341"/>
        <v>1</v>
      </c>
      <c r="AB3627" s="3">
        <f>COUNTA(I3627:V3627)-COUNTA(N3627)</f>
        <v>1</v>
      </c>
      <c r="AC3627" s="74">
        <f t="array" ref="AC3627">AVERAGE(IF((COLUMN(I3627:V3627)&lt;&gt;COLUMN(N3627)), I3627:V3627))</f>
        <v>4.8461538461538458</v>
      </c>
    </row>
    <row r="3628" spans="1:29" x14ac:dyDescent="0.35">
      <c r="A3628" t="s">
        <v>5152</v>
      </c>
      <c r="B3628" t="s">
        <v>5153</v>
      </c>
      <c r="C3628" t="s">
        <v>305</v>
      </c>
      <c r="D3628" s="1">
        <v>63</v>
      </c>
      <c r="E3628" s="2">
        <f t="shared" si="336"/>
        <v>0</v>
      </c>
      <c r="F3628" s="2">
        <f t="shared" si="337"/>
        <v>0</v>
      </c>
      <c r="G3628" s="2">
        <f t="shared" si="338"/>
        <v>0</v>
      </c>
      <c r="H3628" s="2">
        <f t="shared" si="339"/>
        <v>0</v>
      </c>
      <c r="V3628" s="3">
        <v>63</v>
      </c>
      <c r="W3628" s="1">
        <f t="shared" si="340"/>
        <v>63</v>
      </c>
      <c r="X3628" s="17">
        <f>IFERROR(Z3628/AB3628,0)</f>
        <v>63</v>
      </c>
      <c r="Y3628" s="3">
        <f>SUBTOTAL(109,I3628:V3628)</f>
        <v>63</v>
      </c>
      <c r="Z3628" s="3">
        <f>Y3628-N3628</f>
        <v>63</v>
      </c>
      <c r="AA3628" s="3">
        <f t="shared" si="341"/>
        <v>1</v>
      </c>
      <c r="AB3628" s="3">
        <f>COUNTA(I3628:V3628)-COUNTA(N3628)</f>
        <v>1</v>
      </c>
      <c r="AC3628" s="74">
        <f t="array" ref="AC3628">AVERAGE(IF((COLUMN(I3628:V3628)&lt;&gt;COLUMN(N3628)), I3628:V3628))</f>
        <v>4.8461538461538458</v>
      </c>
    </row>
    <row r="3629" spans="1:29" x14ac:dyDescent="0.35">
      <c r="A3629" t="s">
        <v>5154</v>
      </c>
      <c r="B3629" t="s">
        <v>5155</v>
      </c>
      <c r="C3629" t="s">
        <v>305</v>
      </c>
      <c r="D3629" s="1">
        <v>16</v>
      </c>
      <c r="E3629" s="2">
        <f t="shared" si="336"/>
        <v>0</v>
      </c>
      <c r="F3629" s="2">
        <f t="shared" si="337"/>
        <v>0</v>
      </c>
      <c r="G3629" s="2">
        <f t="shared" si="338"/>
        <v>0</v>
      </c>
      <c r="H3629" s="2">
        <f t="shared" si="339"/>
        <v>0</v>
      </c>
      <c r="V3629" s="3">
        <v>16</v>
      </c>
      <c r="W3629" s="1">
        <f t="shared" si="340"/>
        <v>16</v>
      </c>
      <c r="X3629" s="17">
        <f>IFERROR(Z3629/AB3629,0)</f>
        <v>16</v>
      </c>
      <c r="Y3629" s="3">
        <f>SUBTOTAL(109,I3629:V3629)</f>
        <v>16</v>
      </c>
      <c r="Z3629" s="3">
        <f>Y3629-N3629</f>
        <v>16</v>
      </c>
      <c r="AA3629" s="3">
        <f t="shared" si="341"/>
        <v>1</v>
      </c>
      <c r="AB3629" s="3">
        <f>COUNTA(I3629:V3629)-COUNTA(N3629)</f>
        <v>1</v>
      </c>
      <c r="AC3629" s="74">
        <f t="array" ref="AC3629">AVERAGE(IF((COLUMN(I3629:V3629)&lt;&gt;COLUMN(N3629)), I3629:V3629))</f>
        <v>1.2307692307692308</v>
      </c>
    </row>
    <row r="3630" spans="1:29" x14ac:dyDescent="0.35">
      <c r="A3630" t="s">
        <v>5156</v>
      </c>
      <c r="B3630" t="s">
        <v>5157</v>
      </c>
      <c r="C3630" t="s">
        <v>305</v>
      </c>
      <c r="D3630" s="1">
        <v>16</v>
      </c>
      <c r="E3630" s="2">
        <f t="shared" si="336"/>
        <v>0</v>
      </c>
      <c r="F3630" s="2">
        <f t="shared" si="337"/>
        <v>0</v>
      </c>
      <c r="G3630" s="2">
        <f t="shared" si="338"/>
        <v>0</v>
      </c>
      <c r="H3630" s="2">
        <f t="shared" si="339"/>
        <v>0</v>
      </c>
      <c r="V3630" s="3">
        <v>16</v>
      </c>
      <c r="W3630" s="1">
        <f t="shared" si="340"/>
        <v>16</v>
      </c>
      <c r="X3630" s="17">
        <f>IFERROR(Z3630/AB3630,0)</f>
        <v>16</v>
      </c>
      <c r="Y3630" s="3">
        <f>SUBTOTAL(109,I3630:V3630)</f>
        <v>16</v>
      </c>
      <c r="Z3630" s="3">
        <f>Y3630-N3630</f>
        <v>16</v>
      </c>
      <c r="AA3630" s="3">
        <f t="shared" si="341"/>
        <v>1</v>
      </c>
      <c r="AB3630" s="3">
        <f>COUNTA(I3630:V3630)-COUNTA(N3630)</f>
        <v>1</v>
      </c>
      <c r="AC3630" s="74">
        <f t="array" ref="AC3630">AVERAGE(IF((COLUMN(I3630:V3630)&lt;&gt;COLUMN(N3630)), I3630:V3630))</f>
        <v>1.2307692307692308</v>
      </c>
    </row>
    <row r="3631" spans="1:29" x14ac:dyDescent="0.35">
      <c r="A3631" t="s">
        <v>5158</v>
      </c>
      <c r="B3631" t="s">
        <v>5142</v>
      </c>
      <c r="C3631" t="s">
        <v>305</v>
      </c>
      <c r="D3631" s="1">
        <v>5</v>
      </c>
      <c r="E3631" s="2">
        <f t="shared" si="336"/>
        <v>0</v>
      </c>
      <c r="F3631" s="2">
        <f t="shared" si="337"/>
        <v>0</v>
      </c>
      <c r="G3631" s="2">
        <f t="shared" si="338"/>
        <v>0</v>
      </c>
      <c r="H3631" s="2">
        <f t="shared" si="339"/>
        <v>0</v>
      </c>
      <c r="V3631" s="3">
        <v>5</v>
      </c>
      <c r="W3631" s="1">
        <f t="shared" si="340"/>
        <v>5</v>
      </c>
      <c r="X3631" s="17">
        <f>IFERROR(Z3631/AB3631,0)</f>
        <v>5</v>
      </c>
      <c r="Y3631" s="3">
        <f>SUBTOTAL(109,I3631:V3631)</f>
        <v>5</v>
      </c>
      <c r="Z3631" s="3">
        <f>Y3631-N3631</f>
        <v>5</v>
      </c>
      <c r="AA3631" s="3">
        <f t="shared" si="341"/>
        <v>1</v>
      </c>
      <c r="AB3631" s="3">
        <f>COUNTA(I3631:V3631)-COUNTA(N3631)</f>
        <v>1</v>
      </c>
      <c r="AC3631" s="74">
        <f t="array" ref="AC3631">AVERAGE(IF((COLUMN(I3631:V3631)&lt;&gt;COLUMN(N3631)), I3631:V3631))</f>
        <v>0.38461538461538464</v>
      </c>
    </row>
    <row r="3632" spans="1:29" x14ac:dyDescent="0.35">
      <c r="A3632" t="s">
        <v>5159</v>
      </c>
      <c r="B3632" t="s">
        <v>5160</v>
      </c>
      <c r="C3632" t="s">
        <v>305</v>
      </c>
      <c r="D3632" s="1">
        <v>54</v>
      </c>
      <c r="E3632" s="2">
        <f t="shared" si="336"/>
        <v>0</v>
      </c>
      <c r="F3632" s="2">
        <f t="shared" si="337"/>
        <v>0</v>
      </c>
      <c r="G3632" s="2">
        <f t="shared" si="338"/>
        <v>0</v>
      </c>
      <c r="H3632" s="2">
        <f t="shared" si="339"/>
        <v>0</v>
      </c>
      <c r="V3632" s="3">
        <v>54</v>
      </c>
      <c r="W3632" s="1">
        <f t="shared" si="340"/>
        <v>54</v>
      </c>
      <c r="X3632" s="17">
        <f>IFERROR(Z3632/AB3632,0)</f>
        <v>54</v>
      </c>
      <c r="Y3632" s="3">
        <f>SUBTOTAL(109,I3632:V3632)</f>
        <v>54</v>
      </c>
      <c r="Z3632" s="3">
        <f>Y3632-N3632</f>
        <v>54</v>
      </c>
      <c r="AA3632" s="3">
        <f t="shared" si="341"/>
        <v>1</v>
      </c>
      <c r="AB3632" s="3">
        <f>COUNTA(I3632:V3632)-COUNTA(N3632)</f>
        <v>1</v>
      </c>
      <c r="AC3632" s="74">
        <f t="array" ref="AC3632">AVERAGE(IF((COLUMN(I3632:V3632)&lt;&gt;COLUMN(N3632)), I3632:V3632))</f>
        <v>4.1538461538461542</v>
      </c>
    </row>
    <row r="3633" spans="1:29" x14ac:dyDescent="0.35">
      <c r="A3633" t="s">
        <v>3645</v>
      </c>
      <c r="B3633" t="s">
        <v>2851</v>
      </c>
      <c r="C3633" t="s">
        <v>3612</v>
      </c>
      <c r="D3633" s="1">
        <v>1</v>
      </c>
      <c r="E3633" s="2">
        <f t="shared" si="336"/>
        <v>0</v>
      </c>
      <c r="F3633" s="2">
        <f t="shared" si="337"/>
        <v>0</v>
      </c>
      <c r="G3633" s="2">
        <f t="shared" si="338"/>
        <v>0</v>
      </c>
      <c r="H3633" s="2">
        <f t="shared" si="339"/>
        <v>8.3333333333333329E-2</v>
      </c>
      <c r="J3633" s="3">
        <v>1</v>
      </c>
      <c r="W3633" s="1">
        <f t="shared" si="340"/>
        <v>1</v>
      </c>
      <c r="X3633" s="17">
        <f>IFERROR(Z3633/AB3633,0)</f>
        <v>1</v>
      </c>
      <c r="Y3633" s="3">
        <f>SUBTOTAL(109,I3633:V3633)</f>
        <v>1</v>
      </c>
      <c r="Z3633" s="3">
        <f>Y3633-N3633</f>
        <v>1</v>
      </c>
      <c r="AA3633" s="3">
        <f t="shared" si="341"/>
        <v>1</v>
      </c>
      <c r="AB3633" s="3">
        <f>COUNTA(I3633:V3633)-COUNTA(N3633)</f>
        <v>1</v>
      </c>
      <c r="AC3633" s="74">
        <f t="array" ref="AC3633">AVERAGE(IF((COLUMN(I3633:V3633)&lt;&gt;COLUMN(N3633)), I3633:V3633))</f>
        <v>7.6923076923076927E-2</v>
      </c>
    </row>
    <row r="3634" spans="1:29" x14ac:dyDescent="0.35">
      <c r="A3634" t="s">
        <v>5163</v>
      </c>
      <c r="B3634" t="s">
        <v>5164</v>
      </c>
      <c r="C3634" t="s">
        <v>2605</v>
      </c>
      <c r="D3634" s="1">
        <v>1</v>
      </c>
      <c r="E3634" s="2">
        <f t="shared" si="336"/>
        <v>0</v>
      </c>
      <c r="F3634" s="2">
        <f t="shared" si="337"/>
        <v>0</v>
      </c>
      <c r="G3634" s="2">
        <f t="shared" si="338"/>
        <v>0</v>
      </c>
      <c r="H3634" s="2">
        <f t="shared" si="339"/>
        <v>0</v>
      </c>
      <c r="V3634" s="3">
        <v>1</v>
      </c>
      <c r="W3634" s="1">
        <f t="shared" si="340"/>
        <v>1</v>
      </c>
      <c r="X3634" s="17">
        <f>IFERROR(Z3634/AB3634,0)</f>
        <v>1</v>
      </c>
      <c r="Y3634" s="3">
        <f>SUBTOTAL(109,I3634:V3634)</f>
        <v>1</v>
      </c>
      <c r="Z3634" s="3">
        <f>Y3634-N3634</f>
        <v>1</v>
      </c>
      <c r="AA3634" s="3">
        <f t="shared" si="341"/>
        <v>1</v>
      </c>
      <c r="AB3634" s="3">
        <f>COUNTA(I3634:V3634)-COUNTA(N3634)</f>
        <v>1</v>
      </c>
      <c r="AC3634" s="74">
        <f t="array" ref="AC3634">AVERAGE(IF((COLUMN(I3634:V3634)&lt;&gt;COLUMN(N3634)), I3634:V3634))</f>
        <v>7.6923076923076927E-2</v>
      </c>
    </row>
    <row r="3635" spans="1:29" x14ac:dyDescent="0.35">
      <c r="A3635" t="s">
        <v>5165</v>
      </c>
      <c r="B3635" t="s">
        <v>1346</v>
      </c>
      <c r="C3635" t="s">
        <v>3727</v>
      </c>
      <c r="D3635" s="1">
        <v>1</v>
      </c>
      <c r="E3635" s="2">
        <f t="shared" si="336"/>
        <v>0</v>
      </c>
      <c r="F3635" s="2">
        <f t="shared" si="337"/>
        <v>0</v>
      </c>
      <c r="G3635" s="2">
        <f t="shared" si="338"/>
        <v>0</v>
      </c>
      <c r="H3635" s="2">
        <f t="shared" si="339"/>
        <v>0</v>
      </c>
      <c r="V3635" s="3">
        <v>1</v>
      </c>
      <c r="W3635" s="1">
        <f t="shared" si="340"/>
        <v>1</v>
      </c>
      <c r="X3635" s="17">
        <f>IFERROR(Z3635/AB3635,0)</f>
        <v>1</v>
      </c>
      <c r="Y3635" s="3">
        <f>SUBTOTAL(109,I3635:V3635)</f>
        <v>1</v>
      </c>
      <c r="Z3635" s="3">
        <f>Y3635-N3635</f>
        <v>1</v>
      </c>
      <c r="AA3635" s="3">
        <f t="shared" si="341"/>
        <v>1</v>
      </c>
      <c r="AB3635" s="3">
        <f>COUNTA(I3635:V3635)-COUNTA(N3635)</f>
        <v>1</v>
      </c>
      <c r="AC3635" s="74">
        <f t="array" ref="AC3635">AVERAGE(IF((COLUMN(I3635:V3635)&lt;&gt;COLUMN(N3635)), I3635:V3635))</f>
        <v>7.6923076923076927E-2</v>
      </c>
    </row>
    <row r="3636" spans="1:29" x14ac:dyDescent="0.35">
      <c r="A3636" t="s">
        <v>5166</v>
      </c>
      <c r="B3636" t="s">
        <v>1328</v>
      </c>
      <c r="C3636" t="s">
        <v>34</v>
      </c>
      <c r="D3636" s="1">
        <v>4</v>
      </c>
      <c r="E3636" s="2">
        <f t="shared" si="336"/>
        <v>0</v>
      </c>
      <c r="F3636" s="2">
        <f t="shared" si="337"/>
        <v>0</v>
      </c>
      <c r="G3636" s="2">
        <f t="shared" si="338"/>
        <v>0</v>
      </c>
      <c r="H3636" s="2">
        <f t="shared" si="339"/>
        <v>0</v>
      </c>
      <c r="V3636" s="3">
        <v>4</v>
      </c>
      <c r="W3636" s="1">
        <f t="shared" si="340"/>
        <v>4</v>
      </c>
      <c r="X3636" s="17">
        <f>IFERROR(Z3636/AB3636,0)</f>
        <v>4</v>
      </c>
      <c r="Y3636" s="3">
        <f>SUBTOTAL(109,I3636:V3636)</f>
        <v>4</v>
      </c>
      <c r="Z3636" s="3">
        <f>Y3636-N3636</f>
        <v>4</v>
      </c>
      <c r="AA3636" s="3">
        <f t="shared" si="341"/>
        <v>1</v>
      </c>
      <c r="AB3636" s="3">
        <f>COUNTA(I3636:V3636)-COUNTA(N3636)</f>
        <v>1</v>
      </c>
      <c r="AC3636" s="74">
        <f t="array" ref="AC3636">AVERAGE(IF((COLUMN(I3636:V3636)&lt;&gt;COLUMN(N3636)), I3636:V3636))</f>
        <v>0.30769230769230771</v>
      </c>
    </row>
    <row r="3637" spans="1:29" x14ac:dyDescent="0.35">
      <c r="A3637" t="s">
        <v>5167</v>
      </c>
      <c r="B3637" t="s">
        <v>3163</v>
      </c>
      <c r="C3637" t="s">
        <v>34</v>
      </c>
      <c r="D3637" s="1">
        <v>4</v>
      </c>
      <c r="E3637" s="2">
        <f t="shared" si="336"/>
        <v>0</v>
      </c>
      <c r="F3637" s="2">
        <f t="shared" si="337"/>
        <v>0</v>
      </c>
      <c r="G3637" s="2">
        <f t="shared" si="338"/>
        <v>0</v>
      </c>
      <c r="H3637" s="2">
        <f t="shared" si="339"/>
        <v>0</v>
      </c>
      <c r="V3637" s="3">
        <v>4</v>
      </c>
      <c r="W3637" s="1">
        <f t="shared" si="340"/>
        <v>4</v>
      </c>
      <c r="X3637" s="17">
        <f>IFERROR(Z3637/AB3637,0)</f>
        <v>4</v>
      </c>
      <c r="Y3637" s="3">
        <f>SUBTOTAL(109,I3637:V3637)</f>
        <v>4</v>
      </c>
      <c r="Z3637" s="3">
        <f>Y3637-N3637</f>
        <v>4</v>
      </c>
      <c r="AA3637" s="3">
        <f t="shared" si="341"/>
        <v>1</v>
      </c>
      <c r="AB3637" s="3">
        <f>COUNTA(I3637:V3637)-COUNTA(N3637)</f>
        <v>1</v>
      </c>
      <c r="AC3637" s="74">
        <f t="array" ref="AC3637">AVERAGE(IF((COLUMN(I3637:V3637)&lt;&gt;COLUMN(N3637)), I3637:V3637))</f>
        <v>0.30769230769230771</v>
      </c>
    </row>
    <row r="3638" spans="1:29" x14ac:dyDescent="0.35">
      <c r="A3638" t="s">
        <v>5168</v>
      </c>
      <c r="B3638" t="s">
        <v>4673</v>
      </c>
      <c r="C3638" t="s">
        <v>1421</v>
      </c>
      <c r="D3638" s="1">
        <v>1</v>
      </c>
      <c r="E3638" s="2">
        <f t="shared" si="336"/>
        <v>0</v>
      </c>
      <c r="F3638" s="2">
        <f t="shared" si="337"/>
        <v>0</v>
      </c>
      <c r="G3638" s="2">
        <f t="shared" si="338"/>
        <v>0</v>
      </c>
      <c r="H3638" s="2">
        <f t="shared" si="339"/>
        <v>0</v>
      </c>
      <c r="V3638" s="3">
        <v>1</v>
      </c>
      <c r="W3638" s="1">
        <f t="shared" si="340"/>
        <v>1</v>
      </c>
      <c r="X3638" s="17">
        <f>IFERROR(Z3638/AB3638,0)</f>
        <v>1</v>
      </c>
      <c r="Y3638" s="3">
        <f>SUBTOTAL(109,I3638:V3638)</f>
        <v>1</v>
      </c>
      <c r="Z3638" s="3">
        <f>Y3638-N3638</f>
        <v>1</v>
      </c>
      <c r="AA3638" s="3">
        <f t="shared" si="341"/>
        <v>1</v>
      </c>
      <c r="AB3638" s="3">
        <f>COUNTA(I3638:V3638)-COUNTA(N3638)</f>
        <v>1</v>
      </c>
      <c r="AC3638" s="74">
        <f t="array" ref="AC3638">AVERAGE(IF((COLUMN(I3638:V3638)&lt;&gt;COLUMN(N3638)), I3638:V3638))</f>
        <v>7.6923076923076927E-2</v>
      </c>
    </row>
    <row r="3639" spans="1:29" x14ac:dyDescent="0.35">
      <c r="A3639" t="s">
        <v>5169</v>
      </c>
      <c r="B3639" t="s">
        <v>5170</v>
      </c>
      <c r="C3639" t="s">
        <v>3727</v>
      </c>
      <c r="D3639" s="1">
        <v>1</v>
      </c>
      <c r="E3639" s="2">
        <f t="shared" si="336"/>
        <v>0</v>
      </c>
      <c r="F3639" s="2">
        <f t="shared" si="337"/>
        <v>0</v>
      </c>
      <c r="G3639" s="2">
        <f t="shared" si="338"/>
        <v>0</v>
      </c>
      <c r="H3639" s="2">
        <f t="shared" si="339"/>
        <v>0</v>
      </c>
      <c r="V3639" s="3">
        <v>1</v>
      </c>
      <c r="W3639" s="1">
        <f t="shared" si="340"/>
        <v>1</v>
      </c>
      <c r="X3639" s="17">
        <f>IFERROR(Z3639/AB3639,0)</f>
        <v>1</v>
      </c>
      <c r="Y3639" s="3">
        <f>SUBTOTAL(109,I3639:V3639)</f>
        <v>1</v>
      </c>
      <c r="Z3639" s="3">
        <f>Y3639-N3639</f>
        <v>1</v>
      </c>
      <c r="AA3639" s="3">
        <f t="shared" si="341"/>
        <v>1</v>
      </c>
      <c r="AB3639" s="3">
        <f>COUNTA(I3639:V3639)-COUNTA(N3639)</f>
        <v>1</v>
      </c>
      <c r="AC3639" s="74">
        <f t="array" ref="AC3639">AVERAGE(IF((COLUMN(I3639:V3639)&lt;&gt;COLUMN(N3639)), I3639:V3639))</f>
        <v>7.6923076923076927E-2</v>
      </c>
    </row>
    <row r="3640" spans="1:29" x14ac:dyDescent="0.35">
      <c r="A3640" t="s">
        <v>5171</v>
      </c>
      <c r="B3640" t="s">
        <v>29</v>
      </c>
      <c r="C3640" t="s">
        <v>34</v>
      </c>
      <c r="D3640" s="1">
        <v>1</v>
      </c>
      <c r="E3640" s="2">
        <f t="shared" si="336"/>
        <v>0</v>
      </c>
      <c r="F3640" s="2">
        <f t="shared" si="337"/>
        <v>0</v>
      </c>
      <c r="G3640" s="2">
        <f t="shared" si="338"/>
        <v>0</v>
      </c>
      <c r="H3640" s="2">
        <f t="shared" si="339"/>
        <v>0</v>
      </c>
      <c r="V3640" s="3">
        <v>1</v>
      </c>
      <c r="W3640" s="1">
        <f t="shared" si="340"/>
        <v>1</v>
      </c>
      <c r="X3640" s="17">
        <f>IFERROR(Z3640/AB3640,0)</f>
        <v>1</v>
      </c>
      <c r="Y3640" s="3">
        <f>SUBTOTAL(109,I3640:V3640)</f>
        <v>1</v>
      </c>
      <c r="Z3640" s="3">
        <f>Y3640-N3640</f>
        <v>1</v>
      </c>
      <c r="AA3640" s="3">
        <f t="shared" si="341"/>
        <v>1</v>
      </c>
      <c r="AB3640" s="3">
        <f>COUNTA(I3640:V3640)-COUNTA(N3640)</f>
        <v>1</v>
      </c>
      <c r="AC3640" s="74">
        <f t="array" ref="AC3640">AVERAGE(IF((COLUMN(I3640:V3640)&lt;&gt;COLUMN(N3640)), I3640:V3640))</f>
        <v>7.6923076923076927E-2</v>
      </c>
    </row>
    <row r="3641" spans="1:29" x14ac:dyDescent="0.35">
      <c r="A3641" t="s">
        <v>5172</v>
      </c>
      <c r="B3641" t="s">
        <v>3107</v>
      </c>
      <c r="C3641" t="s">
        <v>34</v>
      </c>
      <c r="D3641" s="1">
        <v>1</v>
      </c>
      <c r="E3641" s="2">
        <f t="shared" si="336"/>
        <v>0</v>
      </c>
      <c r="F3641" s="2">
        <f t="shared" si="337"/>
        <v>0</v>
      </c>
      <c r="G3641" s="2">
        <f t="shared" si="338"/>
        <v>0</v>
      </c>
      <c r="H3641" s="2">
        <f t="shared" si="339"/>
        <v>0</v>
      </c>
      <c r="V3641" s="3">
        <v>1</v>
      </c>
      <c r="W3641" s="1">
        <f t="shared" si="340"/>
        <v>1</v>
      </c>
      <c r="X3641" s="17">
        <f>IFERROR(Z3641/AB3641,0)</f>
        <v>1</v>
      </c>
      <c r="Y3641" s="3">
        <f>SUBTOTAL(109,I3641:V3641)</f>
        <v>1</v>
      </c>
      <c r="Z3641" s="3">
        <f>Y3641-N3641</f>
        <v>1</v>
      </c>
      <c r="AA3641" s="3">
        <f t="shared" si="341"/>
        <v>1</v>
      </c>
      <c r="AB3641" s="3">
        <f>COUNTA(I3641:V3641)-COUNTA(N3641)</f>
        <v>1</v>
      </c>
      <c r="AC3641" s="74">
        <f t="array" ref="AC3641">AVERAGE(IF((COLUMN(I3641:V3641)&lt;&gt;COLUMN(N3641)), I3641:V3641))</f>
        <v>7.6923076923076927E-2</v>
      </c>
    </row>
    <row r="3642" spans="1:29" x14ac:dyDescent="0.35">
      <c r="A3642" t="s">
        <v>5173</v>
      </c>
      <c r="B3642" t="s">
        <v>5174</v>
      </c>
      <c r="C3642" t="s">
        <v>723</v>
      </c>
      <c r="D3642" s="1">
        <v>1</v>
      </c>
      <c r="E3642" s="2">
        <f t="shared" si="336"/>
        <v>0</v>
      </c>
      <c r="F3642" s="2">
        <f t="shared" si="337"/>
        <v>0</v>
      </c>
      <c r="G3642" s="2">
        <f t="shared" si="338"/>
        <v>0</v>
      </c>
      <c r="H3642" s="2">
        <f t="shared" si="339"/>
        <v>0</v>
      </c>
      <c r="V3642" s="3">
        <v>1</v>
      </c>
      <c r="W3642" s="1">
        <f t="shared" si="340"/>
        <v>1</v>
      </c>
      <c r="X3642" s="17">
        <f>IFERROR(Z3642/AB3642,0)</f>
        <v>1</v>
      </c>
      <c r="Y3642" s="3">
        <f>SUBTOTAL(109,I3642:V3642)</f>
        <v>1</v>
      </c>
      <c r="Z3642" s="3">
        <f>Y3642-N3642</f>
        <v>1</v>
      </c>
      <c r="AA3642" s="3">
        <f t="shared" si="341"/>
        <v>1</v>
      </c>
      <c r="AB3642" s="3">
        <f>COUNTA(I3642:V3642)-COUNTA(N3642)</f>
        <v>1</v>
      </c>
      <c r="AC3642" s="74">
        <f t="array" ref="AC3642">AVERAGE(IF((COLUMN(I3642:V3642)&lt;&gt;COLUMN(N3642)), I3642:V3642))</f>
        <v>7.6923076923076927E-2</v>
      </c>
    </row>
    <row r="3643" spans="1:29" x14ac:dyDescent="0.35">
      <c r="A3643" t="s">
        <v>5175</v>
      </c>
      <c r="B3643" t="s">
        <v>5176</v>
      </c>
      <c r="C3643" t="s">
        <v>305</v>
      </c>
      <c r="D3643" s="1">
        <v>2</v>
      </c>
      <c r="E3643" s="2">
        <f t="shared" si="336"/>
        <v>0</v>
      </c>
      <c r="F3643" s="2">
        <f t="shared" si="337"/>
        <v>0</v>
      </c>
      <c r="G3643" s="2">
        <f t="shared" si="338"/>
        <v>0</v>
      </c>
      <c r="H3643" s="2">
        <f t="shared" si="339"/>
        <v>0</v>
      </c>
      <c r="V3643" s="3">
        <v>2</v>
      </c>
      <c r="W3643" s="1">
        <f t="shared" si="340"/>
        <v>2</v>
      </c>
      <c r="X3643" s="17">
        <f>IFERROR(Z3643/AB3643,0)</f>
        <v>2</v>
      </c>
      <c r="Y3643" s="3">
        <f>SUBTOTAL(109,I3643:V3643)</f>
        <v>2</v>
      </c>
      <c r="Z3643" s="3">
        <f>Y3643-N3643</f>
        <v>2</v>
      </c>
      <c r="AA3643" s="3">
        <f t="shared" si="341"/>
        <v>1</v>
      </c>
      <c r="AB3643" s="3">
        <f>COUNTA(I3643:V3643)-COUNTA(N3643)</f>
        <v>1</v>
      </c>
      <c r="AC3643" s="74">
        <f t="array" ref="AC3643">AVERAGE(IF((COLUMN(I3643:V3643)&lt;&gt;COLUMN(N3643)), I3643:V3643))</f>
        <v>0.15384615384615385</v>
      </c>
    </row>
    <row r="3644" spans="1:29" x14ac:dyDescent="0.35">
      <c r="A3644" t="s">
        <v>5177</v>
      </c>
      <c r="B3644" t="s">
        <v>1027</v>
      </c>
      <c r="C3644" t="s">
        <v>305</v>
      </c>
      <c r="D3644" s="1">
        <v>3</v>
      </c>
      <c r="E3644" s="2">
        <f t="shared" si="336"/>
        <v>0</v>
      </c>
      <c r="F3644" s="2">
        <f t="shared" si="337"/>
        <v>0</v>
      </c>
      <c r="G3644" s="2">
        <f t="shared" si="338"/>
        <v>0</v>
      </c>
      <c r="H3644" s="2">
        <f t="shared" si="339"/>
        <v>0</v>
      </c>
      <c r="V3644" s="3">
        <v>3</v>
      </c>
      <c r="W3644" s="1">
        <f t="shared" si="340"/>
        <v>3</v>
      </c>
      <c r="X3644" s="17">
        <f>IFERROR(Z3644/AB3644,0)</f>
        <v>3</v>
      </c>
      <c r="Y3644" s="3">
        <f>SUBTOTAL(109,I3644:V3644)</f>
        <v>3</v>
      </c>
      <c r="Z3644" s="3">
        <f>Y3644-N3644</f>
        <v>3</v>
      </c>
      <c r="AA3644" s="3">
        <f t="shared" si="341"/>
        <v>1</v>
      </c>
      <c r="AB3644" s="3">
        <f>COUNTA(I3644:V3644)-COUNTA(N3644)</f>
        <v>1</v>
      </c>
      <c r="AC3644" s="74">
        <f t="array" ref="AC3644">AVERAGE(IF((COLUMN(I3644:V3644)&lt;&gt;COLUMN(N3644)), I3644:V3644))</f>
        <v>0.23076923076923078</v>
      </c>
    </row>
    <row r="3645" spans="1:29" x14ac:dyDescent="0.35">
      <c r="A3645" t="s">
        <v>5178</v>
      </c>
      <c r="B3645" t="s">
        <v>3288</v>
      </c>
      <c r="C3645" t="s">
        <v>34</v>
      </c>
      <c r="D3645" s="1">
        <v>1</v>
      </c>
      <c r="E3645" s="2">
        <f t="shared" si="336"/>
        <v>0</v>
      </c>
      <c r="F3645" s="2">
        <f t="shared" si="337"/>
        <v>0</v>
      </c>
      <c r="G3645" s="2">
        <f t="shared" si="338"/>
        <v>0</v>
      </c>
      <c r="H3645" s="2">
        <f t="shared" si="339"/>
        <v>0</v>
      </c>
      <c r="V3645" s="3">
        <v>1</v>
      </c>
      <c r="W3645" s="1">
        <f t="shared" si="340"/>
        <v>1</v>
      </c>
      <c r="X3645" s="17">
        <f>IFERROR(Z3645/AB3645,0)</f>
        <v>1</v>
      </c>
      <c r="Y3645" s="3">
        <f>SUBTOTAL(109,I3645:V3645)</f>
        <v>1</v>
      </c>
      <c r="Z3645" s="3">
        <f>Y3645-N3645</f>
        <v>1</v>
      </c>
      <c r="AA3645" s="3">
        <f t="shared" si="341"/>
        <v>1</v>
      </c>
      <c r="AB3645" s="3">
        <f>COUNTA(I3645:V3645)-COUNTA(N3645)</f>
        <v>1</v>
      </c>
      <c r="AC3645" s="74">
        <f t="array" ref="AC3645">AVERAGE(IF((COLUMN(I3645:V3645)&lt;&gt;COLUMN(N3645)), I3645:V3645))</f>
        <v>7.6923076923076927E-2</v>
      </c>
    </row>
    <row r="3646" spans="1:29" x14ac:dyDescent="0.35">
      <c r="A3646" t="s">
        <v>5179</v>
      </c>
      <c r="B3646" t="s">
        <v>684</v>
      </c>
      <c r="C3646" t="s">
        <v>2605</v>
      </c>
      <c r="D3646" s="1">
        <v>1</v>
      </c>
      <c r="E3646" s="2">
        <f t="shared" ref="E3646:E3657" si="342">IFERROR(SUM(S3646:U3646)/3,"")</f>
        <v>0</v>
      </c>
      <c r="F3646" s="2">
        <f t="shared" ref="F3646:F3657" si="343">IFERROR(SUM(P3646:U3646)/6,"")</f>
        <v>0</v>
      </c>
      <c r="G3646" s="2">
        <f t="shared" ref="G3646:G3657" si="344">IFERROR(SUM(M3646:U3646)/9,"")</f>
        <v>0</v>
      </c>
      <c r="H3646" s="2">
        <f t="shared" ref="H3646:H3657" si="345">IFERROR(SUM(J3646:U3646)/12,"")</f>
        <v>0</v>
      </c>
      <c r="V3646" s="3">
        <v>1</v>
      </c>
      <c r="W3646" s="1">
        <f t="shared" ref="W3646:W3657" si="346">IFERROR(AVERAGE((O3646:V3646),(J3646:M3646)),"0")</f>
        <v>1</v>
      </c>
      <c r="X3646" s="17">
        <f>IFERROR(Z3646/AB3646,0)</f>
        <v>1</v>
      </c>
      <c r="Y3646" s="3">
        <f>SUBTOTAL(109,I3646:V3646)</f>
        <v>1</v>
      </c>
      <c r="Z3646" s="3">
        <f>Y3646-N3646</f>
        <v>1</v>
      </c>
      <c r="AA3646" s="3">
        <f t="shared" si="341"/>
        <v>1</v>
      </c>
      <c r="AB3646" s="3">
        <f>COUNTA(I3646:V3646)-COUNTA(N3646)</f>
        <v>1</v>
      </c>
      <c r="AC3646" s="74">
        <f t="array" ref="AC3646">AVERAGE(IF((COLUMN(I3646:V3646)&lt;&gt;COLUMN(N3646)), I3646:V3646))</f>
        <v>7.6923076923076927E-2</v>
      </c>
    </row>
    <row r="3647" spans="1:29" x14ac:dyDescent="0.35">
      <c r="A3647" t="s">
        <v>5180</v>
      </c>
      <c r="B3647" t="s">
        <v>4570</v>
      </c>
      <c r="C3647" t="s">
        <v>2605</v>
      </c>
      <c r="D3647" s="1">
        <v>1</v>
      </c>
      <c r="E3647" s="2">
        <f t="shared" si="342"/>
        <v>0</v>
      </c>
      <c r="F3647" s="2">
        <f t="shared" si="343"/>
        <v>0</v>
      </c>
      <c r="G3647" s="2">
        <f t="shared" si="344"/>
        <v>0</v>
      </c>
      <c r="H3647" s="2">
        <f t="shared" si="345"/>
        <v>0</v>
      </c>
      <c r="V3647" s="3">
        <v>1</v>
      </c>
      <c r="W3647" s="1">
        <f t="shared" si="346"/>
        <v>1</v>
      </c>
      <c r="X3647" s="17">
        <f>IFERROR(Z3647/AB3647,0)</f>
        <v>1</v>
      </c>
      <c r="Y3647" s="3">
        <f>SUBTOTAL(109,I3647:V3647)</f>
        <v>1</v>
      </c>
      <c r="Z3647" s="3">
        <f>Y3647-N3647</f>
        <v>1</v>
      </c>
      <c r="AA3647" s="3">
        <f t="shared" si="341"/>
        <v>1</v>
      </c>
      <c r="AB3647" s="3">
        <f>COUNTA(I3647:V3647)-COUNTA(N3647)</f>
        <v>1</v>
      </c>
      <c r="AC3647" s="74">
        <f t="array" ref="AC3647">AVERAGE(IF((COLUMN(I3647:V3647)&lt;&gt;COLUMN(N3647)), I3647:V3647))</f>
        <v>7.6923076923076927E-2</v>
      </c>
    </row>
    <row r="3648" spans="1:29" x14ac:dyDescent="0.35">
      <c r="A3648" t="s">
        <v>5181</v>
      </c>
      <c r="B3648" t="s">
        <v>3351</v>
      </c>
      <c r="C3648" t="s">
        <v>2605</v>
      </c>
      <c r="D3648" s="1">
        <v>2</v>
      </c>
      <c r="E3648" s="2">
        <f t="shared" si="342"/>
        <v>0</v>
      </c>
      <c r="F3648" s="2">
        <f t="shared" si="343"/>
        <v>0</v>
      </c>
      <c r="G3648" s="2">
        <f t="shared" si="344"/>
        <v>0</v>
      </c>
      <c r="H3648" s="2">
        <f t="shared" si="345"/>
        <v>0</v>
      </c>
      <c r="V3648" s="3">
        <v>2</v>
      </c>
      <c r="W3648" s="1">
        <f t="shared" si="346"/>
        <v>2</v>
      </c>
      <c r="X3648" s="17">
        <f>IFERROR(Z3648/AB3648,0)</f>
        <v>2</v>
      </c>
      <c r="Y3648" s="3">
        <f>SUBTOTAL(109,I3648:V3648)</f>
        <v>2</v>
      </c>
      <c r="Z3648" s="3">
        <f>Y3648-N3648</f>
        <v>2</v>
      </c>
      <c r="AA3648" s="3">
        <f t="shared" si="341"/>
        <v>1</v>
      </c>
      <c r="AB3648" s="3">
        <f>COUNTA(I3648:V3648)-COUNTA(N3648)</f>
        <v>1</v>
      </c>
      <c r="AC3648" s="74">
        <f t="array" ref="AC3648">AVERAGE(IF((COLUMN(I3648:V3648)&lt;&gt;COLUMN(N3648)), I3648:V3648))</f>
        <v>0.15384615384615385</v>
      </c>
    </row>
    <row r="3649" spans="1:29" x14ac:dyDescent="0.35">
      <c r="A3649" t="s">
        <v>5182</v>
      </c>
      <c r="B3649" t="s">
        <v>1977</v>
      </c>
      <c r="C3649" t="s">
        <v>11</v>
      </c>
      <c r="D3649" s="1">
        <v>1</v>
      </c>
      <c r="E3649" s="2">
        <f t="shared" si="342"/>
        <v>0</v>
      </c>
      <c r="F3649" s="2">
        <f t="shared" si="343"/>
        <v>0</v>
      </c>
      <c r="G3649" s="2">
        <f t="shared" si="344"/>
        <v>0</v>
      </c>
      <c r="H3649" s="2">
        <f t="shared" si="345"/>
        <v>0</v>
      </c>
      <c r="V3649" s="3">
        <v>1</v>
      </c>
      <c r="W3649" s="1">
        <f t="shared" si="346"/>
        <v>1</v>
      </c>
      <c r="X3649" s="17">
        <f>IFERROR(Z3649/AB3649,0)</f>
        <v>1</v>
      </c>
      <c r="Y3649" s="3">
        <f>SUBTOTAL(109,I3649:V3649)</f>
        <v>1</v>
      </c>
      <c r="Z3649" s="3">
        <f>Y3649-N3649</f>
        <v>1</v>
      </c>
      <c r="AA3649" s="3">
        <f t="shared" si="341"/>
        <v>1</v>
      </c>
      <c r="AB3649" s="3">
        <f>COUNTA(I3649:V3649)-COUNTA(N3649)</f>
        <v>1</v>
      </c>
      <c r="AC3649" s="74">
        <f t="array" ref="AC3649">AVERAGE(IF((COLUMN(I3649:V3649)&lt;&gt;COLUMN(N3649)), I3649:V3649))</f>
        <v>7.6923076923076927E-2</v>
      </c>
    </row>
    <row r="3650" spans="1:29" x14ac:dyDescent="0.35">
      <c r="A3650" t="s">
        <v>5183</v>
      </c>
      <c r="B3650" t="s">
        <v>202</v>
      </c>
      <c r="C3650" t="s">
        <v>11</v>
      </c>
      <c r="D3650" s="1">
        <v>1</v>
      </c>
      <c r="E3650" s="2">
        <f t="shared" si="342"/>
        <v>0</v>
      </c>
      <c r="F3650" s="2">
        <f t="shared" si="343"/>
        <v>0</v>
      </c>
      <c r="G3650" s="2">
        <f t="shared" si="344"/>
        <v>0</v>
      </c>
      <c r="H3650" s="2">
        <f t="shared" si="345"/>
        <v>0</v>
      </c>
      <c r="V3650" s="3">
        <v>1</v>
      </c>
      <c r="W3650" s="1">
        <f t="shared" si="346"/>
        <v>1</v>
      </c>
      <c r="X3650" s="17">
        <f>IFERROR(Z3650/AB3650,0)</f>
        <v>1</v>
      </c>
      <c r="Y3650" s="3">
        <f>SUBTOTAL(109,I3650:V3650)</f>
        <v>1</v>
      </c>
      <c r="Z3650" s="3">
        <f>Y3650-N3650</f>
        <v>1</v>
      </c>
      <c r="AA3650" s="3">
        <f t="shared" si="341"/>
        <v>1</v>
      </c>
      <c r="AB3650" s="3">
        <f>COUNTA(I3650:V3650)-COUNTA(N3650)</f>
        <v>1</v>
      </c>
      <c r="AC3650" s="74">
        <f t="array" ref="AC3650">AVERAGE(IF((COLUMN(I3650:V3650)&lt;&gt;COLUMN(N3650)), I3650:V3650))</f>
        <v>7.6923076923076927E-2</v>
      </c>
    </row>
    <row r="3651" spans="1:29" x14ac:dyDescent="0.35">
      <c r="A3651" t="s">
        <v>5184</v>
      </c>
      <c r="B3651" t="s">
        <v>2169</v>
      </c>
      <c r="C3651" t="s">
        <v>2197</v>
      </c>
      <c r="D3651" s="1">
        <v>1</v>
      </c>
      <c r="E3651" s="2">
        <f t="shared" si="342"/>
        <v>0</v>
      </c>
      <c r="F3651" s="2">
        <f t="shared" si="343"/>
        <v>0</v>
      </c>
      <c r="G3651" s="2">
        <f t="shared" si="344"/>
        <v>0</v>
      </c>
      <c r="H3651" s="2">
        <f t="shared" si="345"/>
        <v>0</v>
      </c>
      <c r="V3651" s="3">
        <v>1</v>
      </c>
      <c r="W3651" s="1">
        <f t="shared" si="346"/>
        <v>1</v>
      </c>
      <c r="X3651" s="17">
        <f>IFERROR(Z3651/AB3651,0)</f>
        <v>1</v>
      </c>
      <c r="Y3651" s="3">
        <f>SUBTOTAL(109,I3651:V3651)</f>
        <v>1</v>
      </c>
      <c r="Z3651" s="3">
        <f>Y3651-N3651</f>
        <v>1</v>
      </c>
      <c r="AA3651" s="3">
        <f t="shared" si="341"/>
        <v>1</v>
      </c>
      <c r="AB3651" s="3">
        <f>COUNTA(I3651:V3651)-COUNTA(N3651)</f>
        <v>1</v>
      </c>
      <c r="AC3651" s="74">
        <f t="array" ref="AC3651">AVERAGE(IF((COLUMN(I3651:V3651)&lt;&gt;COLUMN(N3651)), I3651:V3651))</f>
        <v>7.6923076923076927E-2</v>
      </c>
    </row>
    <row r="3652" spans="1:29" x14ac:dyDescent="0.35">
      <c r="A3652" t="s">
        <v>5185</v>
      </c>
      <c r="B3652" t="s">
        <v>476</v>
      </c>
      <c r="C3652" t="s">
        <v>3727</v>
      </c>
      <c r="D3652" s="1">
        <v>1</v>
      </c>
      <c r="E3652" s="2">
        <f t="shared" si="342"/>
        <v>0</v>
      </c>
      <c r="F3652" s="2">
        <f t="shared" si="343"/>
        <v>0</v>
      </c>
      <c r="G3652" s="2">
        <f t="shared" si="344"/>
        <v>0</v>
      </c>
      <c r="H3652" s="2">
        <f t="shared" si="345"/>
        <v>0</v>
      </c>
      <c r="V3652" s="3">
        <v>1</v>
      </c>
      <c r="W3652" s="1">
        <f t="shared" si="346"/>
        <v>1</v>
      </c>
      <c r="X3652" s="17">
        <f>IFERROR(Z3652/AB3652,0)</f>
        <v>1</v>
      </c>
      <c r="Y3652" s="3">
        <f>SUBTOTAL(109,I3652:V3652)</f>
        <v>1</v>
      </c>
      <c r="Z3652" s="3">
        <f>Y3652-N3652</f>
        <v>1</v>
      </c>
      <c r="AA3652" s="3">
        <f t="shared" si="341"/>
        <v>1</v>
      </c>
      <c r="AB3652" s="3">
        <f>COUNTA(I3652:V3652)-COUNTA(N3652)</f>
        <v>1</v>
      </c>
      <c r="AC3652" s="74">
        <f t="array" ref="AC3652">AVERAGE(IF((COLUMN(I3652:V3652)&lt;&gt;COLUMN(N3652)), I3652:V3652))</f>
        <v>7.6923076923076927E-2</v>
      </c>
    </row>
    <row r="3653" spans="1:29" x14ac:dyDescent="0.35">
      <c r="A3653" t="s">
        <v>5186</v>
      </c>
      <c r="B3653" t="s">
        <v>5187</v>
      </c>
      <c r="C3653" t="s">
        <v>723</v>
      </c>
      <c r="D3653" s="1">
        <v>1</v>
      </c>
      <c r="E3653" s="2">
        <f t="shared" si="342"/>
        <v>0</v>
      </c>
      <c r="F3653" s="2">
        <f t="shared" si="343"/>
        <v>0</v>
      </c>
      <c r="G3653" s="2">
        <f t="shared" si="344"/>
        <v>0</v>
      </c>
      <c r="H3653" s="2">
        <f t="shared" si="345"/>
        <v>0</v>
      </c>
      <c r="V3653" s="3">
        <v>1</v>
      </c>
      <c r="W3653" s="1">
        <f t="shared" si="346"/>
        <v>1</v>
      </c>
      <c r="X3653" s="17">
        <f>IFERROR(Z3653/AB3653,0)</f>
        <v>1</v>
      </c>
      <c r="Y3653" s="3">
        <f>SUBTOTAL(109,I3653:V3653)</f>
        <v>1</v>
      </c>
      <c r="Z3653" s="3">
        <f>Y3653-N3653</f>
        <v>1</v>
      </c>
      <c r="AA3653" s="3">
        <f t="shared" si="341"/>
        <v>1</v>
      </c>
      <c r="AB3653" s="3">
        <f>COUNTA(I3653:V3653)-COUNTA(N3653)</f>
        <v>1</v>
      </c>
      <c r="AC3653" s="74">
        <f t="array" ref="AC3653">AVERAGE(IF((COLUMN(I3653:V3653)&lt;&gt;COLUMN(N3653)), I3653:V3653))</f>
        <v>7.6923076923076927E-2</v>
      </c>
    </row>
    <row r="3654" spans="1:29" x14ac:dyDescent="0.35">
      <c r="A3654" t="s">
        <v>5188</v>
      </c>
      <c r="B3654" t="s">
        <v>5189</v>
      </c>
      <c r="C3654" t="s">
        <v>723</v>
      </c>
      <c r="D3654" s="1">
        <v>3</v>
      </c>
      <c r="E3654" s="2">
        <f t="shared" si="342"/>
        <v>0</v>
      </c>
      <c r="F3654" s="2">
        <f t="shared" si="343"/>
        <v>0</v>
      </c>
      <c r="G3654" s="2">
        <f t="shared" si="344"/>
        <v>0</v>
      </c>
      <c r="H3654" s="2">
        <f t="shared" si="345"/>
        <v>0</v>
      </c>
      <c r="V3654" s="3">
        <v>3</v>
      </c>
      <c r="W3654" s="1">
        <f t="shared" si="346"/>
        <v>3</v>
      </c>
      <c r="X3654" s="17">
        <f>IFERROR(Z3654/AB3654,0)</f>
        <v>3</v>
      </c>
      <c r="Y3654" s="3">
        <f>SUBTOTAL(109,I3654:V3654)</f>
        <v>3</v>
      </c>
      <c r="Z3654" s="3">
        <f>Y3654-N3654</f>
        <v>3</v>
      </c>
      <c r="AA3654" s="3">
        <f t="shared" si="341"/>
        <v>1</v>
      </c>
      <c r="AB3654" s="3">
        <f>COUNTA(I3654:V3654)-COUNTA(N3654)</f>
        <v>1</v>
      </c>
      <c r="AC3654" s="74">
        <f t="array" ref="AC3654">AVERAGE(IF((COLUMN(I3654:V3654)&lt;&gt;COLUMN(N3654)), I3654:V3654))</f>
        <v>0.23076923076923078</v>
      </c>
    </row>
    <row r="3655" spans="1:29" x14ac:dyDescent="0.35">
      <c r="A3655" t="s">
        <v>5190</v>
      </c>
      <c r="B3655" t="s">
        <v>5142</v>
      </c>
      <c r="C3655" t="s">
        <v>2605</v>
      </c>
      <c r="D3655" s="1">
        <v>1</v>
      </c>
      <c r="E3655" s="2">
        <f t="shared" si="342"/>
        <v>0</v>
      </c>
      <c r="F3655" s="2">
        <f t="shared" si="343"/>
        <v>0</v>
      </c>
      <c r="G3655" s="2">
        <f t="shared" si="344"/>
        <v>0</v>
      </c>
      <c r="H3655" s="2">
        <f t="shared" si="345"/>
        <v>0</v>
      </c>
      <c r="V3655" s="3">
        <v>1</v>
      </c>
      <c r="W3655" s="1">
        <f t="shared" si="346"/>
        <v>1</v>
      </c>
      <c r="X3655" s="17">
        <f>IFERROR(Z3655/AB3655,0)</f>
        <v>1</v>
      </c>
      <c r="Y3655" s="3">
        <f>SUBTOTAL(109,I3655:V3655)</f>
        <v>1</v>
      </c>
      <c r="Z3655" s="3">
        <f>Y3655-N3655</f>
        <v>1</v>
      </c>
      <c r="AA3655" s="3">
        <f t="shared" ref="AA3655:AA3660" si="347">COUNTA(I3655:V3655)</f>
        <v>1</v>
      </c>
      <c r="AB3655" s="3">
        <f>COUNTA(I3655:V3655)-COUNTA(N3655)</f>
        <v>1</v>
      </c>
      <c r="AC3655" s="74">
        <f t="array" ref="AC3655">AVERAGE(IF((COLUMN(I3655:V3655)&lt;&gt;COLUMN(N3655)), I3655:V3655))</f>
        <v>7.6923076923076927E-2</v>
      </c>
    </row>
    <row r="3656" spans="1:29" x14ac:dyDescent="0.35">
      <c r="A3656" t="s">
        <v>5191</v>
      </c>
      <c r="B3656" t="s">
        <v>5192</v>
      </c>
      <c r="C3656" t="s">
        <v>2605</v>
      </c>
      <c r="D3656" s="1">
        <v>1</v>
      </c>
      <c r="E3656" s="2">
        <f t="shared" si="342"/>
        <v>0</v>
      </c>
      <c r="F3656" s="2">
        <f t="shared" si="343"/>
        <v>0</v>
      </c>
      <c r="G3656" s="2">
        <f t="shared" si="344"/>
        <v>0</v>
      </c>
      <c r="H3656" s="2">
        <f t="shared" si="345"/>
        <v>0</v>
      </c>
      <c r="V3656" s="3">
        <v>1</v>
      </c>
      <c r="W3656" s="1">
        <f t="shared" si="346"/>
        <v>1</v>
      </c>
      <c r="X3656" s="17">
        <f>IFERROR(Z3656/AB3656,0)</f>
        <v>1</v>
      </c>
      <c r="Y3656" s="3">
        <f>SUBTOTAL(109,I3656:V3656)</f>
        <v>1</v>
      </c>
      <c r="Z3656" s="3">
        <f>Y3656-N3656</f>
        <v>1</v>
      </c>
      <c r="AA3656" s="3">
        <f t="shared" si="347"/>
        <v>1</v>
      </c>
      <c r="AB3656" s="3">
        <f>COUNTA(I3656:V3656)-COUNTA(N3656)</f>
        <v>1</v>
      </c>
      <c r="AC3656" s="74">
        <f t="array" ref="AC3656">AVERAGE(IF((COLUMN(I3656:V3656)&lt;&gt;COLUMN(N3656)), I3656:V3656))</f>
        <v>7.6923076923076927E-2</v>
      </c>
    </row>
    <row r="3657" spans="1:29" x14ac:dyDescent="0.35">
      <c r="A3657" t="s">
        <v>3895</v>
      </c>
      <c r="B3657" t="s">
        <v>2851</v>
      </c>
      <c r="C3657" t="s">
        <v>3727</v>
      </c>
      <c r="D3657" s="1">
        <v>2.3333333333333335</v>
      </c>
      <c r="E3657" s="2">
        <f t="shared" si="342"/>
        <v>0.33333333333333331</v>
      </c>
      <c r="F3657" s="2">
        <f t="shared" si="343"/>
        <v>0.66666666666666663</v>
      </c>
      <c r="G3657" s="2">
        <f t="shared" si="344"/>
        <v>1.4444444444444444</v>
      </c>
      <c r="H3657" s="2">
        <f t="shared" si="345"/>
        <v>1.5</v>
      </c>
      <c r="I3657" s="3">
        <v>1</v>
      </c>
      <c r="J3657" s="3">
        <v>3</v>
      </c>
      <c r="L3657" s="3">
        <v>2</v>
      </c>
      <c r="N3657" s="3">
        <v>4</v>
      </c>
      <c r="O3657" s="3">
        <v>5</v>
      </c>
      <c r="P3657" s="3">
        <v>2</v>
      </c>
      <c r="Q3657" s="3">
        <v>1</v>
      </c>
      <c r="U3657" s="3">
        <v>1</v>
      </c>
      <c r="W3657" s="1">
        <f t="shared" si="346"/>
        <v>2.3333333333333335</v>
      </c>
      <c r="X3657" s="17">
        <f>IFERROR(Z3657/AB3657,0)</f>
        <v>2.1428571428571428</v>
      </c>
      <c r="Y3657" s="3">
        <f>SUBTOTAL(109,I3657:V3657)</f>
        <v>19</v>
      </c>
      <c r="Z3657" s="3">
        <f>Y3657-N3657</f>
        <v>15</v>
      </c>
      <c r="AA3657" s="3">
        <f t="shared" si="347"/>
        <v>8</v>
      </c>
      <c r="AB3657" s="3">
        <f>COUNTA(I3657:V3657)-COUNTA(N3657)</f>
        <v>7</v>
      </c>
      <c r="AC3657" s="74">
        <f t="array" ref="AC3657">AVERAGE(IF((COLUMN(I3657:V3657)&lt;&gt;COLUMN(N3657)), I3657:V3657))</f>
        <v>1.1538461538461537</v>
      </c>
    </row>
    <row r="3658" spans="1:29" x14ac:dyDescent="0.35">
      <c r="A3658" t="s">
        <v>5194</v>
      </c>
      <c r="B3658" t="s">
        <v>5195</v>
      </c>
      <c r="C3658" t="s">
        <v>723</v>
      </c>
      <c r="D3658" s="1">
        <v>2</v>
      </c>
      <c r="E3658" s="2">
        <f t="shared" ref="E3658:E3660" si="348">IFERROR(SUM(S3658:U3658)/3,"")</f>
        <v>0</v>
      </c>
      <c r="F3658" s="2">
        <f t="shared" ref="F3658:F3660" si="349">IFERROR(SUM(P3658:U3658)/6,"")</f>
        <v>0</v>
      </c>
      <c r="G3658" s="2">
        <f t="shared" ref="G3658:G3660" si="350">IFERROR(SUM(M3658:U3658)/9,"")</f>
        <v>0</v>
      </c>
      <c r="H3658" s="2">
        <f t="shared" ref="H3658:H3660" si="351">IFERROR(SUM(J3658:U3658)/12,"")</f>
        <v>0</v>
      </c>
      <c r="V3658" s="3">
        <v>2</v>
      </c>
      <c r="W3658" s="1">
        <f t="shared" ref="W3658:W3660" si="352">IFERROR(AVERAGE((O3658:V3658),(J3658:M3658)),"0")</f>
        <v>2</v>
      </c>
      <c r="X3658" s="17">
        <f>IFERROR(Z3658/AB3658,0)</f>
        <v>2</v>
      </c>
      <c r="Y3658" s="3">
        <f>SUBTOTAL(109,I3658:V3658)</f>
        <v>2</v>
      </c>
      <c r="Z3658" s="3">
        <f>Y3658-N3658</f>
        <v>2</v>
      </c>
      <c r="AA3658" s="3">
        <f t="shared" si="347"/>
        <v>1</v>
      </c>
      <c r="AB3658" s="3">
        <f>COUNTA(I3658:V3658)-COUNTA(N3658)</f>
        <v>1</v>
      </c>
      <c r="AC3658" s="74">
        <f t="array" ref="AC3658">AVERAGE(IF((COLUMN(I3658:V3658)&lt;&gt;COLUMN(N3658)), I3658:V3658))</f>
        <v>0.15384615384615385</v>
      </c>
    </row>
    <row r="3659" spans="1:29" x14ac:dyDescent="0.35">
      <c r="A3659" t="s">
        <v>5196</v>
      </c>
      <c r="B3659" t="s">
        <v>5197</v>
      </c>
      <c r="C3659" t="s">
        <v>1421</v>
      </c>
      <c r="D3659" s="1">
        <v>1</v>
      </c>
      <c r="E3659" s="2">
        <f t="shared" si="348"/>
        <v>0</v>
      </c>
      <c r="F3659" s="2">
        <f t="shared" si="349"/>
        <v>0</v>
      </c>
      <c r="G3659" s="2">
        <f t="shared" si="350"/>
        <v>0</v>
      </c>
      <c r="H3659" s="2">
        <f t="shared" si="351"/>
        <v>0</v>
      </c>
      <c r="V3659" s="3">
        <v>1</v>
      </c>
      <c r="W3659" s="1">
        <f t="shared" si="352"/>
        <v>1</v>
      </c>
      <c r="X3659" s="17">
        <f>IFERROR(Z3659/AB3659,0)</f>
        <v>1</v>
      </c>
      <c r="Y3659" s="3">
        <f>SUBTOTAL(109,I3659:V3659)</f>
        <v>1</v>
      </c>
      <c r="Z3659" s="3">
        <f>Y3659-N3659</f>
        <v>1</v>
      </c>
      <c r="AA3659" s="3">
        <f t="shared" si="347"/>
        <v>1</v>
      </c>
      <c r="AB3659" s="3">
        <f>COUNTA(I3659:V3659)-COUNTA(N3659)</f>
        <v>1</v>
      </c>
      <c r="AC3659" s="74">
        <f t="array" ref="AC3659">AVERAGE(IF((COLUMN(I3659:V3659)&lt;&gt;COLUMN(N3659)), I3659:V3659))</f>
        <v>7.6923076923076927E-2</v>
      </c>
    </row>
    <row r="3660" spans="1:29" x14ac:dyDescent="0.35">
      <c r="A3660" t="s">
        <v>5198</v>
      </c>
      <c r="D3660" s="1">
        <v>15945.916666666666</v>
      </c>
      <c r="E3660" s="2">
        <f t="shared" si="348"/>
        <v>16016.333333333334</v>
      </c>
      <c r="F3660" s="2">
        <f t="shared" si="349"/>
        <v>16207.833333333334</v>
      </c>
      <c r="G3660" s="2">
        <f t="shared" si="350"/>
        <v>20114.555555555555</v>
      </c>
      <c r="H3660" s="2">
        <f t="shared" si="351"/>
        <v>18656.833333333332</v>
      </c>
      <c r="I3660" s="3">
        <v>13363</v>
      </c>
      <c r="J3660" s="3">
        <v>16351</v>
      </c>
      <c r="K3660" s="3">
        <v>12604</v>
      </c>
      <c r="L3660" s="3">
        <v>13896</v>
      </c>
      <c r="M3660" s="3">
        <v>13192</v>
      </c>
      <c r="N3660" s="3">
        <v>50144</v>
      </c>
      <c r="O3660" s="3">
        <v>20448</v>
      </c>
      <c r="P3660" s="3">
        <v>14560</v>
      </c>
      <c r="Q3660" s="3">
        <v>12800</v>
      </c>
      <c r="R3660" s="3">
        <v>21838</v>
      </c>
      <c r="S3660" s="3">
        <v>17926</v>
      </c>
      <c r="T3660" s="3">
        <v>12011</v>
      </c>
      <c r="U3660" s="3">
        <v>18112</v>
      </c>
      <c r="V3660" s="3">
        <v>17613</v>
      </c>
      <c r="W3660" s="1">
        <f t="shared" si="352"/>
        <v>15945.916666666666</v>
      </c>
      <c r="X3660" s="17">
        <f>IFERROR(Z3660/AB3660,0)</f>
        <v>0</v>
      </c>
      <c r="Y3660" s="3">
        <f>SUBTOTAL(109,I3660:V3660)</f>
        <v>254858</v>
      </c>
      <c r="Z3660" s="3">
        <f>Y3660-N3660</f>
        <v>204714</v>
      </c>
      <c r="AA3660" s="3">
        <f t="shared" si="347"/>
        <v>14</v>
      </c>
      <c r="AC3660" s="74">
        <f t="array" ref="AC3660">AVERAGE(IF((COLUMN(I3660:V3660)&lt;&gt;COLUMN(N3660)), I3660:V3660))</f>
        <v>15747.23076923077</v>
      </c>
    </row>
  </sheetData>
  <autoFilter ref="A5:AG5" xr:uid="{5041F081-FFDE-4FE3-A37A-F874D88D2A3C}"/>
  <sortState xmlns:xlrd2="http://schemas.microsoft.com/office/spreadsheetml/2017/richdata2" ref="A188:W3657">
    <sortCondition ref="C6:C365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14C49-3DC4-4A51-847F-B9B1438A3E80}">
  <sheetPr>
    <tabColor rgb="FFFFFF00"/>
  </sheetPr>
  <dimension ref="A1:CG537"/>
  <sheetViews>
    <sheetView zoomScaleNormal="100" workbookViewId="0">
      <pane xSplit="16" ySplit="3" topLeftCell="Q16" activePane="bottomRight" state="frozen"/>
      <selection activeCell="A2042" sqref="A2042:XFD2042"/>
      <selection pane="topRight" activeCell="A2042" sqref="A2042:XFD2042"/>
      <selection pane="bottomLeft" activeCell="A2042" sqref="A2042:XFD2042"/>
      <selection pane="bottomRight" activeCell="R31" sqref="R31"/>
    </sheetView>
  </sheetViews>
  <sheetFormatPr defaultRowHeight="14.5" outlineLevelCol="2" x14ac:dyDescent="0.35"/>
  <cols>
    <col min="1" max="1" width="22.36328125" customWidth="1"/>
    <col min="2" max="2" width="65.36328125" hidden="1" customWidth="1" outlineLevel="1"/>
    <col min="3" max="3" width="10.90625" hidden="1" customWidth="1" outlineLevel="1"/>
    <col min="4" max="7" width="8.90625" hidden="1" customWidth="1" outlineLevel="1"/>
    <col min="8" max="8" width="14.36328125" hidden="1" customWidth="1" collapsed="1"/>
    <col min="9" max="9" width="14.36328125" hidden="1" customWidth="1"/>
    <col min="10" max="10" width="15.453125" hidden="1" customWidth="1"/>
    <col min="11" max="13" width="18.81640625" hidden="1" customWidth="1"/>
    <col min="14" max="15" width="13" customWidth="1"/>
    <col min="16" max="16" width="8.90625" style="16"/>
    <col min="17" max="23" width="6.90625" style="17" customWidth="1"/>
    <col min="24" max="30" width="6.90625" style="18" hidden="1" customWidth="1" outlineLevel="1"/>
    <col min="31" max="37" width="6.90625" style="19" hidden="1" customWidth="1" outlineLevel="1"/>
    <col min="38" max="40" width="8.90625" hidden="1" customWidth="1" outlineLevel="2"/>
    <col min="41" max="41" width="15" style="20" hidden="1" customWidth="1" outlineLevel="1"/>
    <col min="42" max="42" width="32.26953125" style="21" customWidth="1" collapsed="1"/>
    <col min="43" max="47" width="8.90625" style="21"/>
    <col min="48" max="53" width="8.90625" style="29" hidden="1" customWidth="1" outlineLevel="1"/>
    <col min="54" max="54" width="0" style="23" hidden="1" customWidth="1" collapsed="1"/>
    <col min="55" max="59" width="0" style="23" hidden="1" customWidth="1"/>
    <col min="60" max="65" width="7.90625" style="24" hidden="1" customWidth="1" outlineLevel="1"/>
    <col min="66" max="66" width="8.90625" style="3" collapsed="1"/>
    <col min="67" max="71" width="8.90625" style="3"/>
    <col min="72" max="77" width="7.36328125" style="25" customWidth="1"/>
    <col min="80" max="80" width="17.1796875" style="26" bestFit="1" customWidth="1"/>
    <col min="81" max="85" width="15.453125" style="26" customWidth="1"/>
  </cols>
  <sheetData>
    <row r="1" spans="1:85" x14ac:dyDescent="0.3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6"/>
      <c r="Q1" s="7" t="s">
        <v>1</v>
      </c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5"/>
      <c r="AM1" s="5"/>
      <c r="AN1" s="5"/>
      <c r="AO1" s="8">
        <f>SUBTOTAL(9,AO4:AO534)</f>
        <v>4569598.2849999964</v>
      </c>
      <c r="AP1" s="63" t="s">
        <v>5199</v>
      </c>
      <c r="AQ1" s="63"/>
      <c r="AR1" s="63"/>
      <c r="AS1" s="63"/>
      <c r="AT1" s="63"/>
      <c r="AU1" s="63"/>
      <c r="AV1" s="63" t="s">
        <v>5200</v>
      </c>
      <c r="AW1" s="63"/>
      <c r="AX1" s="63"/>
      <c r="AY1" s="63"/>
      <c r="AZ1" s="63"/>
      <c r="BA1" s="63"/>
      <c r="BB1" s="62" t="s">
        <v>5201</v>
      </c>
      <c r="BC1" s="62"/>
      <c r="BD1" s="62"/>
      <c r="BE1" s="62"/>
      <c r="BF1" s="62"/>
      <c r="BG1" s="62"/>
      <c r="BH1" s="62" t="s">
        <v>5202</v>
      </c>
      <c r="BI1" s="62"/>
      <c r="BJ1" s="62"/>
      <c r="BK1" s="62"/>
      <c r="BL1" s="62"/>
      <c r="BM1" s="62"/>
      <c r="BN1" s="62" t="s">
        <v>5203</v>
      </c>
      <c r="BO1" s="62"/>
      <c r="BP1" s="62"/>
      <c r="BQ1" s="62"/>
      <c r="BR1" s="62"/>
      <c r="BS1" s="62"/>
      <c r="BT1" s="62" t="s">
        <v>5204</v>
      </c>
      <c r="BU1" s="62"/>
      <c r="BV1" s="62"/>
      <c r="BW1" s="62"/>
      <c r="BX1" s="62"/>
      <c r="BY1" s="62"/>
      <c r="BZ1" s="10"/>
      <c r="CA1" s="10"/>
      <c r="CB1" s="11">
        <f t="shared" ref="CB1:CG1" si="0">SUBTOTAL(9,CB4:CB600)</f>
        <v>98956.650000000009</v>
      </c>
      <c r="CC1" s="11">
        <f t="shared" si="0"/>
        <v>28804.94</v>
      </c>
      <c r="CD1" s="11">
        <f t="shared" si="0"/>
        <v>3056.1499999999996</v>
      </c>
      <c r="CE1" s="11">
        <f t="shared" si="0"/>
        <v>2337.2800000000002</v>
      </c>
      <c r="CF1" s="11">
        <f t="shared" si="0"/>
        <v>14292.08</v>
      </c>
      <c r="CG1" s="11">
        <f t="shared" si="0"/>
        <v>14598.22</v>
      </c>
    </row>
    <row r="2" spans="1:85" x14ac:dyDescent="0.3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6"/>
      <c r="Q2" s="7" t="s">
        <v>5205</v>
      </c>
      <c r="R2" s="7"/>
      <c r="S2" s="7"/>
      <c r="T2" s="7"/>
      <c r="U2" s="7"/>
      <c r="V2" s="7"/>
      <c r="W2" s="7"/>
      <c r="X2" s="7" t="s">
        <v>5206</v>
      </c>
      <c r="Y2" s="7"/>
      <c r="Z2" s="7"/>
      <c r="AA2" s="7"/>
      <c r="AB2" s="7"/>
      <c r="AC2" s="7"/>
      <c r="AD2" s="7"/>
      <c r="AE2" s="7" t="s">
        <v>5207</v>
      </c>
      <c r="AF2" s="7"/>
      <c r="AG2" s="7"/>
      <c r="AH2" s="7"/>
      <c r="AI2" s="7"/>
      <c r="AJ2" s="7"/>
      <c r="AK2" s="7"/>
      <c r="AL2" s="5" t="s">
        <v>5208</v>
      </c>
      <c r="AM2" s="5" t="s">
        <v>5209</v>
      </c>
      <c r="AN2" s="5" t="s">
        <v>5210</v>
      </c>
      <c r="AO2" s="8"/>
      <c r="AP2" s="12" t="s">
        <v>723</v>
      </c>
      <c r="AQ2" s="12" t="s">
        <v>1421</v>
      </c>
      <c r="AR2" s="12" t="s">
        <v>2197</v>
      </c>
      <c r="AS2" s="12" t="s">
        <v>2391</v>
      </c>
      <c r="AT2" s="12" t="s">
        <v>2605</v>
      </c>
      <c r="AU2" s="12" t="s">
        <v>3727</v>
      </c>
      <c r="AV2" s="12" t="s">
        <v>723</v>
      </c>
      <c r="AW2" s="12" t="s">
        <v>1421</v>
      </c>
      <c r="AX2" s="12" t="s">
        <v>2197</v>
      </c>
      <c r="AY2" s="12" t="s">
        <v>2391</v>
      </c>
      <c r="AZ2" s="12" t="s">
        <v>2605</v>
      </c>
      <c r="BA2" s="12" t="s">
        <v>3727</v>
      </c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10"/>
      <c r="CA2" s="10"/>
      <c r="CB2" s="13"/>
      <c r="CC2" s="13"/>
      <c r="CD2" s="13"/>
      <c r="CE2" s="13"/>
      <c r="CF2" s="13"/>
      <c r="CG2" s="13"/>
    </row>
    <row r="3" spans="1:85" x14ac:dyDescent="0.35">
      <c r="A3" s="5" t="s">
        <v>2</v>
      </c>
      <c r="B3" s="5" t="s">
        <v>5211</v>
      </c>
      <c r="C3" s="5" t="s">
        <v>5212</v>
      </c>
      <c r="D3" s="5" t="s">
        <v>5213</v>
      </c>
      <c r="E3" s="5" t="s">
        <v>5214</v>
      </c>
      <c r="F3" s="5" t="s">
        <v>5215</v>
      </c>
      <c r="G3" s="5" t="s">
        <v>5216</v>
      </c>
      <c r="H3" s="5" t="s">
        <v>5217</v>
      </c>
      <c r="I3" s="58" t="s">
        <v>5893</v>
      </c>
      <c r="J3" s="58" t="s">
        <v>5891</v>
      </c>
      <c r="K3" s="58" t="s">
        <v>5892</v>
      </c>
      <c r="L3" s="58" t="s">
        <v>5896</v>
      </c>
      <c r="M3" s="5" t="s">
        <v>5218</v>
      </c>
      <c r="N3" s="5" t="s">
        <v>5219</v>
      </c>
      <c r="O3" s="58" t="s">
        <v>5897</v>
      </c>
      <c r="P3" s="6" t="s">
        <v>5220</v>
      </c>
      <c r="Q3" s="14" t="s">
        <v>5221</v>
      </c>
      <c r="R3" s="14" t="s">
        <v>5222</v>
      </c>
      <c r="S3" s="14" t="s">
        <v>5223</v>
      </c>
      <c r="T3" s="14" t="s">
        <v>5224</v>
      </c>
      <c r="U3" s="14" t="s">
        <v>5225</v>
      </c>
      <c r="V3" s="14" t="s">
        <v>5226</v>
      </c>
      <c r="W3" s="14" t="s">
        <v>5227</v>
      </c>
      <c r="X3" s="14" t="s">
        <v>5221</v>
      </c>
      <c r="Y3" s="14" t="s">
        <v>5222</v>
      </c>
      <c r="Z3" s="14" t="s">
        <v>5223</v>
      </c>
      <c r="AA3" s="14" t="s">
        <v>5224</v>
      </c>
      <c r="AB3" s="14" t="s">
        <v>5225</v>
      </c>
      <c r="AC3" s="14" t="s">
        <v>5226</v>
      </c>
      <c r="AD3" s="14" t="s">
        <v>5227</v>
      </c>
      <c r="AE3" s="14" t="s">
        <v>5221</v>
      </c>
      <c r="AF3" s="14" t="s">
        <v>5222</v>
      </c>
      <c r="AG3" s="14" t="s">
        <v>5223</v>
      </c>
      <c r="AH3" s="14" t="s">
        <v>5224</v>
      </c>
      <c r="AI3" s="14" t="s">
        <v>5225</v>
      </c>
      <c r="AJ3" s="14" t="s">
        <v>5226</v>
      </c>
      <c r="AK3" s="14" t="s">
        <v>5227</v>
      </c>
      <c r="AL3" s="5"/>
      <c r="AM3" s="5"/>
      <c r="AN3" s="5"/>
      <c r="AO3" s="8" t="s">
        <v>5228</v>
      </c>
      <c r="AP3" s="15" t="s">
        <v>5222</v>
      </c>
      <c r="AQ3" s="15" t="s">
        <v>5223</v>
      </c>
      <c r="AR3" s="15" t="s">
        <v>5224</v>
      </c>
      <c r="AS3" s="15" t="s">
        <v>5225</v>
      </c>
      <c r="AT3" s="15" t="s">
        <v>5226</v>
      </c>
      <c r="AU3" s="15" t="s">
        <v>5227</v>
      </c>
      <c r="AV3" s="15" t="s">
        <v>5222</v>
      </c>
      <c r="AW3" s="15" t="s">
        <v>5223</v>
      </c>
      <c r="AX3" s="15" t="s">
        <v>5224</v>
      </c>
      <c r="AY3" s="15" t="s">
        <v>5225</v>
      </c>
      <c r="AZ3" s="15" t="s">
        <v>5226</v>
      </c>
      <c r="BA3" s="15" t="s">
        <v>5227</v>
      </c>
      <c r="BB3" s="15" t="s">
        <v>5222</v>
      </c>
      <c r="BC3" s="15" t="s">
        <v>5223</v>
      </c>
      <c r="BD3" s="15" t="s">
        <v>5224</v>
      </c>
      <c r="BE3" s="15" t="s">
        <v>5225</v>
      </c>
      <c r="BF3" s="15" t="s">
        <v>5226</v>
      </c>
      <c r="BG3" s="15" t="s">
        <v>5227</v>
      </c>
      <c r="BH3" s="15" t="s">
        <v>5222</v>
      </c>
      <c r="BI3" s="15" t="s">
        <v>5223</v>
      </c>
      <c r="BJ3" s="15" t="s">
        <v>5224</v>
      </c>
      <c r="BK3" s="15" t="s">
        <v>5225</v>
      </c>
      <c r="BL3" s="15" t="s">
        <v>5226</v>
      </c>
      <c r="BM3" s="15" t="s">
        <v>5227</v>
      </c>
      <c r="BN3" s="15" t="s">
        <v>5222</v>
      </c>
      <c r="BO3" s="15" t="s">
        <v>5223</v>
      </c>
      <c r="BP3" s="15" t="s">
        <v>5224</v>
      </c>
      <c r="BQ3" s="15" t="s">
        <v>5225</v>
      </c>
      <c r="BR3" s="15" t="s">
        <v>5226</v>
      </c>
      <c r="BS3" s="15" t="s">
        <v>5227</v>
      </c>
      <c r="BT3" s="15" t="s">
        <v>5222</v>
      </c>
      <c r="BU3" s="15" t="s">
        <v>5223</v>
      </c>
      <c r="BV3" s="15" t="s">
        <v>5224</v>
      </c>
      <c r="BW3" s="15" t="s">
        <v>5225</v>
      </c>
      <c r="BX3" s="15" t="s">
        <v>5226</v>
      </c>
      <c r="BY3" s="15" t="s">
        <v>5227</v>
      </c>
      <c r="BZ3" s="15" t="s">
        <v>5229</v>
      </c>
      <c r="CA3" s="15" t="s">
        <v>5230</v>
      </c>
      <c r="CB3" s="11" t="s">
        <v>5222</v>
      </c>
      <c r="CC3" s="11" t="s">
        <v>5223</v>
      </c>
      <c r="CD3" s="11" t="s">
        <v>5224</v>
      </c>
      <c r="CE3" s="11" t="s">
        <v>5225</v>
      </c>
      <c r="CF3" s="11" t="s">
        <v>5226</v>
      </c>
      <c r="CG3" s="11" t="s">
        <v>5227</v>
      </c>
    </row>
    <row r="4" spans="1:85" x14ac:dyDescent="0.35">
      <c r="A4" t="s">
        <v>33</v>
      </c>
      <c r="B4" t="s">
        <v>5231</v>
      </c>
      <c r="C4" t="s">
        <v>5232</v>
      </c>
      <c r="D4" t="s">
        <v>5233</v>
      </c>
      <c r="E4" t="s">
        <v>5233</v>
      </c>
      <c r="F4" t="s">
        <v>5234</v>
      </c>
      <c r="G4" t="s">
        <v>5235</v>
      </c>
      <c r="H4" t="s">
        <v>5236</v>
      </c>
      <c r="M4" t="s">
        <v>5237</v>
      </c>
      <c r="N4" t="s">
        <v>5238</v>
      </c>
      <c r="P4" s="16">
        <v>392.36989999999997</v>
      </c>
      <c r="V4" s="17">
        <v>11</v>
      </c>
      <c r="AC4" s="18">
        <v>5</v>
      </c>
      <c r="AJ4" s="19">
        <v>0</v>
      </c>
      <c r="AL4">
        <v>11</v>
      </c>
      <c r="AM4">
        <v>5</v>
      </c>
      <c r="AN4">
        <v>0</v>
      </c>
      <c r="AO4" s="20">
        <f t="shared" ref="AO4:AO67" si="1">IFERROR(SUM(R4:W4)*P4,"")</f>
        <v>4316.0688999999993</v>
      </c>
      <c r="AP4" s="21" t="str">
        <f>(IFERROR(VLOOKUP(AP$2&amp;"/"&amp;$A4,SH!$A:$D,4,0),""))</f>
        <v/>
      </c>
      <c r="AQ4" s="21" t="str">
        <f>IFERROR(VLOOKUP(AQ$2&amp;"/"&amp;$A4,SH!$A:$D,4,0),"")</f>
        <v/>
      </c>
      <c r="AR4" s="21" t="str">
        <f>IFERROR(VLOOKUP(AR$2&amp;"/"&amp;$A4,SH!$A:$D,4,0),"")</f>
        <v/>
      </c>
      <c r="AS4" s="21" t="str">
        <f>IFERROR(VLOOKUP(AS$2&amp;"/"&amp;$A4,SH!$A:$D,4,0),"")</f>
        <v/>
      </c>
      <c r="AT4" s="21">
        <f>IFERROR(VLOOKUP(AT$2&amp;"/"&amp;$A4,SH!$A:$D,4,0),"")</f>
        <v>2.8333333333333335</v>
      </c>
      <c r="AU4" s="21" t="str">
        <f>IFERROR(VLOOKUP(AU$2&amp;"/"&amp;$A4,SH!$A:$D,4,0),"")</f>
        <v/>
      </c>
      <c r="AV4" s="22" t="str">
        <f>(IFERROR(VLOOKUP(AV$2&amp;"/"&amp;$A4,SH!$A:$V,22,0),""))</f>
        <v/>
      </c>
      <c r="AW4" s="22" t="str">
        <f>IFERROR(VLOOKUP(AW$2&amp;"/"&amp;$A4,SH!$A:$V,22,0),"")</f>
        <v/>
      </c>
      <c r="AX4" s="22" t="str">
        <f>IFERROR(VLOOKUP(AX$2&amp;"/"&amp;$A4,SH!$A:$V,22,0),"")</f>
        <v/>
      </c>
      <c r="AY4" s="22" t="str">
        <f>IFERROR(VLOOKUP(AY$2&amp;"/"&amp;$A4,SH!$A:$V,22,0),"")</f>
        <v/>
      </c>
      <c r="AZ4" s="22">
        <f>IFERROR(VLOOKUP(AZ$2&amp;"/"&amp;$A4,SH!$A:$V,22,0),"")</f>
        <v>2</v>
      </c>
      <c r="BA4" s="22" t="str">
        <f>IFERROR(VLOOKUP(BA$2&amp;"/"&amp;$A4,SH!$A:$V,22,0),"")</f>
        <v/>
      </c>
      <c r="BB4" s="23" t="str">
        <f t="shared" ref="BB4:BG46" si="2">IFERROR((R4-AF4)/AP4,"")</f>
        <v/>
      </c>
      <c r="BC4" s="23" t="str">
        <f t="shared" si="2"/>
        <v/>
      </c>
      <c r="BD4" s="23" t="str">
        <f t="shared" si="2"/>
        <v/>
      </c>
      <c r="BE4" s="23" t="str">
        <f t="shared" si="2"/>
        <v/>
      </c>
      <c r="BF4" s="23">
        <f t="shared" si="2"/>
        <v>3.8823529411764706</v>
      </c>
      <c r="BG4" s="23" t="str">
        <f t="shared" si="2"/>
        <v/>
      </c>
      <c r="BH4" s="24" t="str">
        <f t="shared" ref="BH4:BM46" si="3">IFERROR((R4-AF4+Y4)/AP4,"")</f>
        <v/>
      </c>
      <c r="BI4" s="24" t="str">
        <f t="shared" si="3"/>
        <v/>
      </c>
      <c r="BJ4" s="24" t="str">
        <f t="shared" si="3"/>
        <v/>
      </c>
      <c r="BK4" s="24" t="str">
        <f t="shared" si="3"/>
        <v/>
      </c>
      <c r="BL4" s="24">
        <f t="shared" si="3"/>
        <v>5.6470588235294112</v>
      </c>
      <c r="BM4" s="24" t="str">
        <f t="shared" si="3"/>
        <v/>
      </c>
      <c r="BT4" s="25" t="str">
        <f t="shared" ref="BT4:BY46" si="4">IFERROR((R4-AF4+Y4+BN4)/AP4,"")</f>
        <v/>
      </c>
      <c r="BU4" s="25" t="str">
        <f t="shared" si="4"/>
        <v/>
      </c>
      <c r="BV4" s="25" t="str">
        <f t="shared" si="4"/>
        <v/>
      </c>
      <c r="BW4" s="25" t="str">
        <f t="shared" si="4"/>
        <v/>
      </c>
      <c r="BX4" s="25">
        <f t="shared" si="4"/>
        <v>5.6470588235294112</v>
      </c>
      <c r="BY4" s="25" t="str">
        <f t="shared" si="4"/>
        <v/>
      </c>
      <c r="BZ4">
        <f t="array" ref="BZ4:CA4">IFERROR(VLOOKUP(A4,[1]Cost_Price!$A:$D,{3,4},0),"")</f>
        <v>237.25</v>
      </c>
      <c r="CA4" t="str">
        <v>EUR</v>
      </c>
      <c r="CB4" s="26">
        <f t="shared" ref="CB4:CG46" si="5">IFERROR(BN4*$BZ4,"0")</f>
        <v>0</v>
      </c>
      <c r="CC4" s="26">
        <f t="shared" si="5"/>
        <v>0</v>
      </c>
      <c r="CD4" s="26">
        <f t="shared" si="5"/>
        <v>0</v>
      </c>
      <c r="CE4" s="26">
        <f t="shared" si="5"/>
        <v>0</v>
      </c>
      <c r="CF4" s="26">
        <f t="shared" si="5"/>
        <v>0</v>
      </c>
      <c r="CG4" s="26">
        <f t="shared" si="5"/>
        <v>0</v>
      </c>
    </row>
    <row r="5" spans="1:85" x14ac:dyDescent="0.35">
      <c r="A5" t="s">
        <v>36</v>
      </c>
      <c r="B5" t="s">
        <v>5239</v>
      </c>
      <c r="C5" t="s">
        <v>5232</v>
      </c>
      <c r="D5" t="s">
        <v>5233</v>
      </c>
      <c r="E5" t="s">
        <v>5233</v>
      </c>
      <c r="F5" t="s">
        <v>5234</v>
      </c>
      <c r="G5" t="s">
        <v>5235</v>
      </c>
      <c r="H5" t="s">
        <v>5236</v>
      </c>
      <c r="M5" t="s">
        <v>5237</v>
      </c>
      <c r="N5" t="s">
        <v>5238</v>
      </c>
      <c r="P5" s="16">
        <v>561.4135</v>
      </c>
      <c r="V5" s="17">
        <v>4</v>
      </c>
      <c r="AC5" s="18">
        <v>0</v>
      </c>
      <c r="AJ5" s="19">
        <v>0</v>
      </c>
      <c r="AL5">
        <v>4</v>
      </c>
      <c r="AM5">
        <v>0</v>
      </c>
      <c r="AN5">
        <v>0</v>
      </c>
      <c r="AO5" s="20">
        <f t="shared" si="1"/>
        <v>2245.654</v>
      </c>
      <c r="AP5" s="21" t="str">
        <f>(IFERROR(VLOOKUP(AP$2&amp;"/"&amp;$A5,SH!$A:$D,4,0),""))</f>
        <v/>
      </c>
      <c r="AQ5" s="21" t="str">
        <f>IFERROR(VLOOKUP(AQ$2&amp;"/"&amp;$A5,SH!$A:$D,4,0),"")</f>
        <v/>
      </c>
      <c r="AR5" s="21" t="str">
        <f>IFERROR(VLOOKUP(AR$2&amp;"/"&amp;$A5,SH!$A:$D,4,0),"")</f>
        <v/>
      </c>
      <c r="AS5" s="21" t="str">
        <f>IFERROR(VLOOKUP(AS$2&amp;"/"&amp;$A5,SH!$A:$D,4,0),"")</f>
        <v/>
      </c>
      <c r="AT5" s="21">
        <f>IFERROR(VLOOKUP(AT$2&amp;"/"&amp;$A5,SH!$A:$D,4,0),"")</f>
        <v>2</v>
      </c>
      <c r="AU5" s="21" t="str">
        <f>IFERROR(VLOOKUP(AU$2&amp;"/"&amp;$A5,SH!$A:$D,4,0),"")</f>
        <v/>
      </c>
      <c r="AV5" s="22" t="str">
        <f>(IFERROR(VLOOKUP(AV$2&amp;"/"&amp;$A5,SH!$A:$V,22,0),""))</f>
        <v/>
      </c>
      <c r="AW5" s="22" t="str">
        <f>IFERROR(VLOOKUP(AW$2&amp;"/"&amp;$A5,SH!$A:$V,22,0),"")</f>
        <v/>
      </c>
      <c r="AX5" s="22" t="str">
        <f>IFERROR(VLOOKUP(AX$2&amp;"/"&amp;$A5,SH!$A:$V,22,0),"")</f>
        <v/>
      </c>
      <c r="AY5" s="22" t="str">
        <f>IFERROR(VLOOKUP(AY$2&amp;"/"&amp;$A5,SH!$A:$V,22,0),"")</f>
        <v/>
      </c>
      <c r="AZ5" s="22">
        <f>IFERROR(VLOOKUP(AZ$2&amp;"/"&amp;$A5,SH!$A:$V,22,0),"")</f>
        <v>2</v>
      </c>
      <c r="BA5" s="22" t="str">
        <f>IFERROR(VLOOKUP(BA$2&amp;"/"&amp;$A5,SH!$A:$V,22,0),"")</f>
        <v/>
      </c>
      <c r="BB5" s="23" t="str">
        <f t="shared" si="2"/>
        <v/>
      </c>
      <c r="BC5" s="23" t="str">
        <f t="shared" si="2"/>
        <v/>
      </c>
      <c r="BD5" s="23" t="str">
        <f t="shared" si="2"/>
        <v/>
      </c>
      <c r="BE5" s="23" t="str">
        <f t="shared" si="2"/>
        <v/>
      </c>
      <c r="BF5" s="23">
        <f t="shared" si="2"/>
        <v>2</v>
      </c>
      <c r="BG5" s="23" t="str">
        <f t="shared" si="2"/>
        <v/>
      </c>
      <c r="BH5" s="24" t="str">
        <f t="shared" si="3"/>
        <v/>
      </c>
      <c r="BI5" s="24" t="str">
        <f t="shared" si="3"/>
        <v/>
      </c>
      <c r="BJ5" s="24" t="str">
        <f t="shared" si="3"/>
        <v/>
      </c>
      <c r="BK5" s="24" t="str">
        <f t="shared" si="3"/>
        <v/>
      </c>
      <c r="BL5" s="24">
        <f t="shared" si="3"/>
        <v>2</v>
      </c>
      <c r="BM5" s="24" t="str">
        <f t="shared" si="3"/>
        <v/>
      </c>
      <c r="BT5" s="25" t="str">
        <f t="shared" si="4"/>
        <v/>
      </c>
      <c r="BU5" s="25" t="str">
        <f t="shared" si="4"/>
        <v/>
      </c>
      <c r="BV5" s="25" t="str">
        <f t="shared" si="4"/>
        <v/>
      </c>
      <c r="BW5" s="25" t="str">
        <f t="shared" si="4"/>
        <v/>
      </c>
      <c r="BX5" s="25">
        <f t="shared" si="4"/>
        <v>2</v>
      </c>
      <c r="BY5" s="25" t="str">
        <f t="shared" si="4"/>
        <v/>
      </c>
      <c r="BZ5">
        <f t="array" ref="BZ5:CA5">IFERROR(VLOOKUP(A5,[1]Cost_Price!$A:$D,{3,4},0),"")</f>
        <v>337.35</v>
      </c>
      <c r="CA5" t="str">
        <v>EUR</v>
      </c>
      <c r="CB5" s="26">
        <f t="shared" si="5"/>
        <v>0</v>
      </c>
      <c r="CC5" s="26">
        <f t="shared" si="5"/>
        <v>0</v>
      </c>
      <c r="CD5" s="26">
        <f t="shared" si="5"/>
        <v>0</v>
      </c>
      <c r="CE5" s="26">
        <f t="shared" si="5"/>
        <v>0</v>
      </c>
      <c r="CF5" s="26">
        <f t="shared" si="5"/>
        <v>0</v>
      </c>
      <c r="CG5" s="26">
        <f t="shared" si="5"/>
        <v>0</v>
      </c>
    </row>
    <row r="6" spans="1:85" x14ac:dyDescent="0.35">
      <c r="A6" t="s">
        <v>2610</v>
      </c>
      <c r="B6" t="s">
        <v>5240</v>
      </c>
      <c r="C6" t="s">
        <v>5232</v>
      </c>
      <c r="D6" t="s">
        <v>5233</v>
      </c>
      <c r="E6" t="s">
        <v>5233</v>
      </c>
      <c r="F6" t="s">
        <v>5234</v>
      </c>
      <c r="G6" t="s">
        <v>5235</v>
      </c>
      <c r="H6" t="s">
        <v>5236</v>
      </c>
      <c r="M6" t="s">
        <v>5237</v>
      </c>
      <c r="N6" t="s">
        <v>5238</v>
      </c>
      <c r="P6" s="16">
        <v>0</v>
      </c>
      <c r="V6" s="17">
        <v>14</v>
      </c>
      <c r="AC6" s="18">
        <v>0</v>
      </c>
      <c r="AJ6" s="19">
        <v>0</v>
      </c>
      <c r="AL6">
        <v>14</v>
      </c>
      <c r="AM6">
        <v>0</v>
      </c>
      <c r="AN6">
        <v>0</v>
      </c>
      <c r="AO6" s="20">
        <f t="shared" si="1"/>
        <v>0</v>
      </c>
      <c r="AP6" s="21" t="str">
        <f>(IFERROR(VLOOKUP(AP$2&amp;"/"&amp;$A6,SH!$A:$D,4,0),""))</f>
        <v/>
      </c>
      <c r="AQ6" s="21" t="str">
        <f>IFERROR(VLOOKUP(AQ$2&amp;"/"&amp;$A6,SH!$A:$D,4,0),"")</f>
        <v/>
      </c>
      <c r="AR6" s="21" t="str">
        <f>IFERROR(VLOOKUP(AR$2&amp;"/"&amp;$A6,SH!$A:$D,4,0),"")</f>
        <v/>
      </c>
      <c r="AS6" s="21" t="str">
        <f>IFERROR(VLOOKUP(AS$2&amp;"/"&amp;$A6,SH!$A:$D,4,0),"")</f>
        <v/>
      </c>
      <c r="AT6" s="21">
        <f>IFERROR(VLOOKUP(AT$2&amp;"/"&amp;$A6,SH!$A:$D,4,0),"")</f>
        <v>2.8</v>
      </c>
      <c r="AU6" s="21" t="str">
        <f>IFERROR(VLOOKUP(AU$2&amp;"/"&amp;$A6,SH!$A:$D,4,0),"")</f>
        <v/>
      </c>
      <c r="AV6" s="22" t="str">
        <f>(IFERROR(VLOOKUP(AV$2&amp;"/"&amp;$A6,SH!$A:$V,22,0),""))</f>
        <v/>
      </c>
      <c r="AW6" s="22" t="str">
        <f>IFERROR(VLOOKUP(AW$2&amp;"/"&amp;$A6,SH!$A:$V,22,0),"")</f>
        <v/>
      </c>
      <c r="AX6" s="22" t="str">
        <f>IFERROR(VLOOKUP(AX$2&amp;"/"&amp;$A6,SH!$A:$V,22,0),"")</f>
        <v/>
      </c>
      <c r="AY6" s="22" t="str">
        <f>IFERROR(VLOOKUP(AY$2&amp;"/"&amp;$A6,SH!$A:$V,22,0),"")</f>
        <v/>
      </c>
      <c r="AZ6" s="22">
        <f>IFERROR(VLOOKUP(AZ$2&amp;"/"&amp;$A6,SH!$A:$V,22,0),"")</f>
        <v>2</v>
      </c>
      <c r="BA6" s="22" t="str">
        <f>IFERROR(VLOOKUP(BA$2&amp;"/"&amp;$A6,SH!$A:$V,22,0),"")</f>
        <v/>
      </c>
      <c r="BB6" s="23" t="str">
        <f t="shared" si="2"/>
        <v/>
      </c>
      <c r="BC6" s="23" t="str">
        <f t="shared" si="2"/>
        <v/>
      </c>
      <c r="BD6" s="23" t="str">
        <f t="shared" si="2"/>
        <v/>
      </c>
      <c r="BE6" s="23" t="str">
        <f t="shared" si="2"/>
        <v/>
      </c>
      <c r="BF6" s="23">
        <f t="shared" si="2"/>
        <v>5</v>
      </c>
      <c r="BG6" s="23" t="str">
        <f t="shared" si="2"/>
        <v/>
      </c>
      <c r="BH6" s="24" t="str">
        <f t="shared" si="3"/>
        <v/>
      </c>
      <c r="BI6" s="24" t="str">
        <f t="shared" si="3"/>
        <v/>
      </c>
      <c r="BJ6" s="24" t="str">
        <f t="shared" si="3"/>
        <v/>
      </c>
      <c r="BK6" s="24" t="str">
        <f t="shared" si="3"/>
        <v/>
      </c>
      <c r="BL6" s="24">
        <f t="shared" si="3"/>
        <v>5</v>
      </c>
      <c r="BM6" s="24" t="str">
        <f t="shared" si="3"/>
        <v/>
      </c>
      <c r="BT6" s="25" t="str">
        <f t="shared" si="4"/>
        <v/>
      </c>
      <c r="BU6" s="25" t="str">
        <f t="shared" si="4"/>
        <v/>
      </c>
      <c r="BV6" s="25" t="str">
        <f t="shared" si="4"/>
        <v/>
      </c>
      <c r="BW6" s="25" t="str">
        <f t="shared" si="4"/>
        <v/>
      </c>
      <c r="BX6" s="25">
        <f t="shared" si="4"/>
        <v>5</v>
      </c>
      <c r="BY6" s="25" t="str">
        <f t="shared" si="4"/>
        <v/>
      </c>
      <c r="BZ6">
        <f t="array" ref="BZ6:CA6">IFERROR(VLOOKUP(A6,[1]Cost_Price!$A:$D,{3,4},0),"")</f>
        <v>351.65</v>
      </c>
      <c r="CA6" t="str">
        <v>EUR</v>
      </c>
      <c r="CB6" s="26">
        <f t="shared" si="5"/>
        <v>0</v>
      </c>
      <c r="CC6" s="26">
        <f t="shared" si="5"/>
        <v>0</v>
      </c>
      <c r="CD6" s="26">
        <f t="shared" si="5"/>
        <v>0</v>
      </c>
      <c r="CE6" s="26">
        <f t="shared" si="5"/>
        <v>0</v>
      </c>
      <c r="CF6" s="26">
        <f t="shared" si="5"/>
        <v>0</v>
      </c>
      <c r="CG6" s="26">
        <f t="shared" si="5"/>
        <v>0</v>
      </c>
    </row>
    <row r="7" spans="1:85" x14ac:dyDescent="0.35">
      <c r="A7" t="s">
        <v>2614</v>
      </c>
      <c r="B7" t="s">
        <v>5241</v>
      </c>
      <c r="C7" t="s">
        <v>5232</v>
      </c>
      <c r="D7" t="s">
        <v>5233</v>
      </c>
      <c r="E7" t="s">
        <v>5233</v>
      </c>
      <c r="F7" t="s">
        <v>5234</v>
      </c>
      <c r="G7" t="s">
        <v>5235</v>
      </c>
      <c r="H7" t="s">
        <v>5236</v>
      </c>
      <c r="M7" t="s">
        <v>5237</v>
      </c>
      <c r="N7" t="s">
        <v>5238</v>
      </c>
      <c r="P7" s="16">
        <v>0</v>
      </c>
      <c r="AC7" s="18">
        <v>1</v>
      </c>
      <c r="AM7">
        <v>1</v>
      </c>
      <c r="AO7" s="20">
        <f t="shared" si="1"/>
        <v>0</v>
      </c>
      <c r="AP7" s="21" t="str">
        <f>(IFERROR(VLOOKUP(AP$2&amp;"/"&amp;$A7,SH!$A:$D,4,0),""))</f>
        <v/>
      </c>
      <c r="AQ7" s="21" t="str">
        <f>IFERROR(VLOOKUP(AQ$2&amp;"/"&amp;$A7,SH!$A:$D,4,0),"")</f>
        <v/>
      </c>
      <c r="AR7" s="21" t="str">
        <f>IFERROR(VLOOKUP(AR$2&amp;"/"&amp;$A7,SH!$A:$D,4,0),"")</f>
        <v/>
      </c>
      <c r="AS7" s="21" t="str">
        <f>IFERROR(VLOOKUP(AS$2&amp;"/"&amp;$A7,SH!$A:$D,4,0),"")</f>
        <v/>
      </c>
      <c r="AT7" s="21">
        <f>IFERROR(VLOOKUP(AT$2&amp;"/"&amp;$A7,SH!$A:$D,4,0),"")</f>
        <v>2</v>
      </c>
      <c r="AU7" s="21" t="str">
        <f>IFERROR(VLOOKUP(AU$2&amp;"/"&amp;$A7,SH!$A:$D,4,0),"")</f>
        <v/>
      </c>
      <c r="AV7" s="22" t="str">
        <f>(IFERROR(VLOOKUP(AV$2&amp;"/"&amp;$A7,SH!$A:$V,22,0),""))</f>
        <v/>
      </c>
      <c r="AW7" s="22" t="str">
        <f>IFERROR(VLOOKUP(AW$2&amp;"/"&amp;$A7,SH!$A:$V,22,0),"")</f>
        <v/>
      </c>
      <c r="AX7" s="22" t="str">
        <f>IFERROR(VLOOKUP(AX$2&amp;"/"&amp;$A7,SH!$A:$V,22,0),"")</f>
        <v/>
      </c>
      <c r="AY7" s="22" t="str">
        <f>IFERROR(VLOOKUP(AY$2&amp;"/"&amp;$A7,SH!$A:$V,22,0),"")</f>
        <v/>
      </c>
      <c r="AZ7" s="22">
        <f>IFERROR(VLOOKUP(AZ$2&amp;"/"&amp;$A7,SH!$A:$V,22,0),"")</f>
        <v>2</v>
      </c>
      <c r="BA7" s="22" t="str">
        <f>IFERROR(VLOOKUP(BA$2&amp;"/"&amp;$A7,SH!$A:$V,22,0),"")</f>
        <v/>
      </c>
      <c r="BB7" s="23" t="str">
        <f t="shared" si="2"/>
        <v/>
      </c>
      <c r="BC7" s="23" t="str">
        <f t="shared" si="2"/>
        <v/>
      </c>
      <c r="BD7" s="23" t="str">
        <f t="shared" si="2"/>
        <v/>
      </c>
      <c r="BE7" s="23" t="str">
        <f t="shared" si="2"/>
        <v/>
      </c>
      <c r="BF7" s="23">
        <f t="shared" si="2"/>
        <v>0</v>
      </c>
      <c r="BG7" s="23" t="str">
        <f t="shared" si="2"/>
        <v/>
      </c>
      <c r="BH7" s="24" t="str">
        <f t="shared" si="3"/>
        <v/>
      </c>
      <c r="BI7" s="24" t="str">
        <f t="shared" si="3"/>
        <v/>
      </c>
      <c r="BJ7" s="24" t="str">
        <f t="shared" si="3"/>
        <v/>
      </c>
      <c r="BK7" s="24" t="str">
        <f t="shared" si="3"/>
        <v/>
      </c>
      <c r="BL7" s="24">
        <f t="shared" si="3"/>
        <v>0.5</v>
      </c>
      <c r="BM7" s="24" t="str">
        <f t="shared" si="3"/>
        <v/>
      </c>
      <c r="BT7" s="25" t="str">
        <f t="shared" si="4"/>
        <v/>
      </c>
      <c r="BU7" s="25" t="str">
        <f t="shared" si="4"/>
        <v/>
      </c>
      <c r="BV7" s="25" t="str">
        <f t="shared" si="4"/>
        <v/>
      </c>
      <c r="BW7" s="25" t="str">
        <f t="shared" si="4"/>
        <v/>
      </c>
      <c r="BX7" s="25">
        <f t="shared" si="4"/>
        <v>0.5</v>
      </c>
      <c r="BY7" s="25" t="str">
        <f t="shared" si="4"/>
        <v/>
      </c>
      <c r="BZ7">
        <f t="array" ref="BZ7:CA7">IFERROR(VLOOKUP(A7,[1]Cost_Price!$A:$D,{3,4},0),"")</f>
        <v>340</v>
      </c>
      <c r="CA7" t="str">
        <v>EUR</v>
      </c>
      <c r="CB7" s="26">
        <f t="shared" si="5"/>
        <v>0</v>
      </c>
      <c r="CC7" s="26">
        <f t="shared" si="5"/>
        <v>0</v>
      </c>
      <c r="CD7" s="26">
        <f t="shared" si="5"/>
        <v>0</v>
      </c>
      <c r="CE7" s="26">
        <f t="shared" si="5"/>
        <v>0</v>
      </c>
      <c r="CF7" s="26">
        <f t="shared" si="5"/>
        <v>0</v>
      </c>
      <c r="CG7" s="26">
        <f t="shared" si="5"/>
        <v>0</v>
      </c>
    </row>
    <row r="8" spans="1:85" x14ac:dyDescent="0.35">
      <c r="A8" t="s">
        <v>2616</v>
      </c>
      <c r="B8" t="s">
        <v>5242</v>
      </c>
      <c r="C8" t="s">
        <v>5232</v>
      </c>
      <c r="D8" t="s">
        <v>5233</v>
      </c>
      <c r="E8" t="s">
        <v>5233</v>
      </c>
      <c r="F8" t="s">
        <v>5234</v>
      </c>
      <c r="G8" t="s">
        <v>5235</v>
      </c>
      <c r="H8" t="s">
        <v>5236</v>
      </c>
      <c r="M8" t="s">
        <v>5237</v>
      </c>
      <c r="N8" t="s">
        <v>5238</v>
      </c>
      <c r="P8" s="16">
        <v>0</v>
      </c>
      <c r="AC8" s="18">
        <v>3</v>
      </c>
      <c r="AJ8" s="19">
        <v>1</v>
      </c>
      <c r="AM8">
        <v>3</v>
      </c>
      <c r="AN8">
        <v>1</v>
      </c>
      <c r="AO8" s="20">
        <f t="shared" si="1"/>
        <v>0</v>
      </c>
      <c r="AP8" s="21" t="str">
        <f>(IFERROR(VLOOKUP(AP$2&amp;"/"&amp;$A8,SH!$A:$D,4,0),""))</f>
        <v/>
      </c>
      <c r="AQ8" s="21" t="str">
        <f>IFERROR(VLOOKUP(AQ$2&amp;"/"&amp;$A8,SH!$A:$D,4,0),"")</f>
        <v/>
      </c>
      <c r="AR8" s="21" t="str">
        <f>IFERROR(VLOOKUP(AR$2&amp;"/"&amp;$A8,SH!$A:$D,4,0),"")</f>
        <v/>
      </c>
      <c r="AS8" s="21" t="str">
        <f>IFERROR(VLOOKUP(AS$2&amp;"/"&amp;$A8,SH!$A:$D,4,0),"")</f>
        <v/>
      </c>
      <c r="AT8" s="21">
        <f>IFERROR(VLOOKUP(AT$2&amp;"/"&amp;$A8,SH!$A:$D,4,0),"")</f>
        <v>1</v>
      </c>
      <c r="AU8" s="21" t="str">
        <f>IFERROR(VLOOKUP(AU$2&amp;"/"&amp;$A8,SH!$A:$D,4,0),"")</f>
        <v/>
      </c>
      <c r="AV8" s="22" t="str">
        <f>(IFERROR(VLOOKUP(AV$2&amp;"/"&amp;$A8,SH!$A:$V,22,0),""))</f>
        <v/>
      </c>
      <c r="AW8" s="22" t="str">
        <f>IFERROR(VLOOKUP(AW$2&amp;"/"&amp;$A8,SH!$A:$V,22,0),"")</f>
        <v/>
      </c>
      <c r="AX8" s="22" t="str">
        <f>IFERROR(VLOOKUP(AX$2&amp;"/"&amp;$A8,SH!$A:$V,22,0),"")</f>
        <v/>
      </c>
      <c r="AY8" s="22" t="str">
        <f>IFERROR(VLOOKUP(AY$2&amp;"/"&amp;$A8,SH!$A:$V,22,0),"")</f>
        <v/>
      </c>
      <c r="AZ8" s="22">
        <f>IFERROR(VLOOKUP(AZ$2&amp;"/"&amp;$A8,SH!$A:$V,22,0),"")</f>
        <v>1</v>
      </c>
      <c r="BA8" s="22" t="str">
        <f>IFERROR(VLOOKUP(BA$2&amp;"/"&amp;$A8,SH!$A:$V,22,0),"")</f>
        <v/>
      </c>
      <c r="BB8" s="23" t="str">
        <f t="shared" si="2"/>
        <v/>
      </c>
      <c r="BC8" s="23" t="str">
        <f t="shared" si="2"/>
        <v/>
      </c>
      <c r="BD8" s="23" t="str">
        <f t="shared" si="2"/>
        <v/>
      </c>
      <c r="BE8" s="23" t="str">
        <f t="shared" si="2"/>
        <v/>
      </c>
      <c r="BF8" s="23">
        <f t="shared" si="2"/>
        <v>-1</v>
      </c>
      <c r="BG8" s="23" t="str">
        <f t="shared" si="2"/>
        <v/>
      </c>
      <c r="BH8" s="24" t="str">
        <f t="shared" si="3"/>
        <v/>
      </c>
      <c r="BI8" s="24" t="str">
        <f t="shared" si="3"/>
        <v/>
      </c>
      <c r="BJ8" s="24" t="str">
        <f t="shared" si="3"/>
        <v/>
      </c>
      <c r="BK8" s="24" t="str">
        <f t="shared" si="3"/>
        <v/>
      </c>
      <c r="BL8" s="24">
        <f t="shared" si="3"/>
        <v>2</v>
      </c>
      <c r="BM8" s="24" t="str">
        <f t="shared" si="3"/>
        <v/>
      </c>
      <c r="BT8" s="25" t="str">
        <f t="shared" si="4"/>
        <v/>
      </c>
      <c r="BU8" s="25" t="str">
        <f t="shared" si="4"/>
        <v/>
      </c>
      <c r="BV8" s="25" t="str">
        <f t="shared" si="4"/>
        <v/>
      </c>
      <c r="BW8" s="25" t="str">
        <f t="shared" si="4"/>
        <v/>
      </c>
      <c r="BX8" s="25">
        <f t="shared" si="4"/>
        <v>2</v>
      </c>
      <c r="BY8" s="25" t="str">
        <f t="shared" si="4"/>
        <v/>
      </c>
      <c r="BZ8">
        <f t="array" ref="BZ8:CA8">IFERROR(VLOOKUP(A8,[1]Cost_Price!$A:$D,{3,4},0),"")</f>
        <v>340</v>
      </c>
      <c r="CA8" t="str">
        <v>EUR</v>
      </c>
      <c r="CB8" s="26">
        <f t="shared" si="5"/>
        <v>0</v>
      </c>
      <c r="CC8" s="26">
        <f t="shared" si="5"/>
        <v>0</v>
      </c>
      <c r="CD8" s="26">
        <f t="shared" si="5"/>
        <v>0</v>
      </c>
      <c r="CE8" s="26">
        <f t="shared" si="5"/>
        <v>0</v>
      </c>
      <c r="CF8" s="26">
        <f t="shared" si="5"/>
        <v>0</v>
      </c>
      <c r="CG8" s="26">
        <f t="shared" si="5"/>
        <v>0</v>
      </c>
    </row>
    <row r="9" spans="1:85" x14ac:dyDescent="0.35">
      <c r="A9" t="s">
        <v>2618</v>
      </c>
      <c r="B9" t="s">
        <v>5243</v>
      </c>
      <c r="C9" t="s">
        <v>5232</v>
      </c>
      <c r="D9" t="s">
        <v>5233</v>
      </c>
      <c r="E9" t="s">
        <v>5233</v>
      </c>
      <c r="F9" t="s">
        <v>5234</v>
      </c>
      <c r="G9" t="s">
        <v>5235</v>
      </c>
      <c r="H9" t="s">
        <v>5236</v>
      </c>
      <c r="M9" t="s">
        <v>5237</v>
      </c>
      <c r="N9" t="s">
        <v>5238</v>
      </c>
      <c r="P9" s="16">
        <v>0</v>
      </c>
      <c r="V9" s="17">
        <v>16</v>
      </c>
      <c r="AC9" s="18">
        <v>0</v>
      </c>
      <c r="AJ9" s="19">
        <v>0</v>
      </c>
      <c r="AL9">
        <v>16</v>
      </c>
      <c r="AM9">
        <v>0</v>
      </c>
      <c r="AN9">
        <v>0</v>
      </c>
      <c r="AO9" s="20">
        <f t="shared" si="1"/>
        <v>0</v>
      </c>
      <c r="AP9" s="21" t="str">
        <f>(IFERROR(VLOOKUP(AP$2&amp;"/"&amp;$A9,SH!$A:$D,4,0),""))</f>
        <v/>
      </c>
      <c r="AQ9" s="21" t="str">
        <f>IFERROR(VLOOKUP(AQ$2&amp;"/"&amp;$A9,SH!$A:$D,4,0),"")</f>
        <v/>
      </c>
      <c r="AR9" s="21" t="str">
        <f>IFERROR(VLOOKUP(AR$2&amp;"/"&amp;$A9,SH!$A:$D,4,0),"")</f>
        <v/>
      </c>
      <c r="AS9" s="21" t="str">
        <f>IFERROR(VLOOKUP(AS$2&amp;"/"&amp;$A9,SH!$A:$D,4,0),"")</f>
        <v/>
      </c>
      <c r="AT9" s="21">
        <f>IFERROR(VLOOKUP(AT$2&amp;"/"&amp;$A9,SH!$A:$D,4,0),"")</f>
        <v>2</v>
      </c>
      <c r="AU9" s="21" t="str">
        <f>IFERROR(VLOOKUP(AU$2&amp;"/"&amp;$A9,SH!$A:$D,4,0),"")</f>
        <v/>
      </c>
      <c r="AV9" s="22" t="str">
        <f>(IFERROR(VLOOKUP(AV$2&amp;"/"&amp;$A9,SH!$A:$V,22,0),""))</f>
        <v/>
      </c>
      <c r="AW9" s="22" t="str">
        <f>IFERROR(VLOOKUP(AW$2&amp;"/"&amp;$A9,SH!$A:$V,22,0),"")</f>
        <v/>
      </c>
      <c r="AX9" s="22" t="str">
        <f>IFERROR(VLOOKUP(AX$2&amp;"/"&amp;$A9,SH!$A:$V,22,0),"")</f>
        <v/>
      </c>
      <c r="AY9" s="22" t="str">
        <f>IFERROR(VLOOKUP(AY$2&amp;"/"&amp;$A9,SH!$A:$V,22,0),"")</f>
        <v/>
      </c>
      <c r="AZ9" s="22">
        <f>IFERROR(VLOOKUP(AZ$2&amp;"/"&amp;$A9,SH!$A:$V,22,0),"")</f>
        <v>1</v>
      </c>
      <c r="BA9" s="22" t="str">
        <f>IFERROR(VLOOKUP(BA$2&amp;"/"&amp;$A9,SH!$A:$V,22,0),"")</f>
        <v/>
      </c>
      <c r="BB9" s="23" t="str">
        <f t="shared" si="2"/>
        <v/>
      </c>
      <c r="BC9" s="23" t="str">
        <f t="shared" si="2"/>
        <v/>
      </c>
      <c r="BD9" s="23" t="str">
        <f t="shared" si="2"/>
        <v/>
      </c>
      <c r="BE9" s="23" t="str">
        <f t="shared" si="2"/>
        <v/>
      </c>
      <c r="BF9" s="23">
        <f t="shared" si="2"/>
        <v>8</v>
      </c>
      <c r="BG9" s="23" t="str">
        <f t="shared" si="2"/>
        <v/>
      </c>
      <c r="BH9" s="24" t="str">
        <f t="shared" si="3"/>
        <v/>
      </c>
      <c r="BI9" s="24" t="str">
        <f t="shared" si="3"/>
        <v/>
      </c>
      <c r="BJ9" s="24" t="str">
        <f t="shared" si="3"/>
        <v/>
      </c>
      <c r="BK9" s="24" t="str">
        <f t="shared" si="3"/>
        <v/>
      </c>
      <c r="BL9" s="24">
        <f t="shared" si="3"/>
        <v>8</v>
      </c>
      <c r="BM9" s="24" t="str">
        <f t="shared" si="3"/>
        <v/>
      </c>
      <c r="BT9" s="25" t="str">
        <f t="shared" si="4"/>
        <v/>
      </c>
      <c r="BU9" s="25" t="str">
        <f t="shared" si="4"/>
        <v/>
      </c>
      <c r="BV9" s="25" t="str">
        <f t="shared" si="4"/>
        <v/>
      </c>
      <c r="BW9" s="25" t="str">
        <f t="shared" si="4"/>
        <v/>
      </c>
      <c r="BX9" s="25">
        <f t="shared" si="4"/>
        <v>8</v>
      </c>
      <c r="BY9" s="25" t="str">
        <f t="shared" si="4"/>
        <v/>
      </c>
      <c r="BZ9">
        <f t="array" ref="BZ9:CA9">IFERROR(VLOOKUP(A9,[1]Cost_Price!$A:$D,{3,4},0),"")</f>
        <v>150.5</v>
      </c>
      <c r="CA9" t="str">
        <v>EUR</v>
      </c>
      <c r="CB9" s="26">
        <f t="shared" si="5"/>
        <v>0</v>
      </c>
      <c r="CC9" s="26">
        <f t="shared" si="5"/>
        <v>0</v>
      </c>
      <c r="CD9" s="26">
        <f t="shared" si="5"/>
        <v>0</v>
      </c>
      <c r="CE9" s="26">
        <f t="shared" si="5"/>
        <v>0</v>
      </c>
      <c r="CF9" s="26">
        <f t="shared" si="5"/>
        <v>0</v>
      </c>
      <c r="CG9" s="26">
        <f t="shared" si="5"/>
        <v>0</v>
      </c>
    </row>
    <row r="10" spans="1:85" x14ac:dyDescent="0.35">
      <c r="A10" t="s">
        <v>304</v>
      </c>
      <c r="B10" t="s">
        <v>5244</v>
      </c>
      <c r="C10" t="s">
        <v>5232</v>
      </c>
      <c r="D10" t="s">
        <v>5245</v>
      </c>
      <c r="E10" t="s">
        <v>5246</v>
      </c>
      <c r="F10" t="s">
        <v>5234</v>
      </c>
      <c r="G10" t="s">
        <v>5235</v>
      </c>
      <c r="H10" t="s">
        <v>5236</v>
      </c>
      <c r="M10" t="s">
        <v>5237</v>
      </c>
      <c r="N10" t="s">
        <v>5247</v>
      </c>
      <c r="P10" s="16">
        <v>65.451999999999998</v>
      </c>
      <c r="R10" s="17">
        <v>82</v>
      </c>
      <c r="T10" s="17">
        <v>49</v>
      </c>
      <c r="Y10" s="18">
        <v>0</v>
      </c>
      <c r="AA10" s="18">
        <v>0</v>
      </c>
      <c r="AF10" s="19">
        <v>0</v>
      </c>
      <c r="AH10" s="19">
        <v>0</v>
      </c>
      <c r="AL10">
        <v>131</v>
      </c>
      <c r="AM10">
        <v>0</v>
      </c>
      <c r="AN10">
        <v>0</v>
      </c>
      <c r="AO10" s="20">
        <f t="shared" si="1"/>
        <v>8574.2119999999995</v>
      </c>
      <c r="AP10" s="21">
        <f>(IFERROR(VLOOKUP(AP$2&amp;"/"&amp;$A10,SH!$A:$D,4,0),""))</f>
        <v>5.083333333333333</v>
      </c>
      <c r="AQ10" s="21" t="str">
        <f>IFERROR(VLOOKUP(AQ$2&amp;"/"&amp;$A10,SH!$A:$D,4,0),"")</f>
        <v/>
      </c>
      <c r="AR10" s="21">
        <f>IFERROR(VLOOKUP(AR$2&amp;"/"&amp;$A10,SH!$A:$D,4,0),"")</f>
        <v>1.5</v>
      </c>
      <c r="AS10" s="21" t="str">
        <f>IFERROR(VLOOKUP(AS$2&amp;"/"&amp;$A10,SH!$A:$D,4,0),"")</f>
        <v/>
      </c>
      <c r="AT10" s="21" t="str">
        <f>IFERROR(VLOOKUP(AT$2&amp;"/"&amp;$A10,SH!$A:$D,4,0),"")</f>
        <v/>
      </c>
      <c r="AU10" s="21" t="str">
        <f>IFERROR(VLOOKUP(AU$2&amp;"/"&amp;$A10,SH!$A:$D,4,0),"")</f>
        <v/>
      </c>
      <c r="AV10" s="22">
        <f>(IFERROR(VLOOKUP(AV$2&amp;"/"&amp;$A10,SH!$A:$V,22,0),""))</f>
        <v>15</v>
      </c>
      <c r="AW10" s="22" t="str">
        <f>IFERROR(VLOOKUP(AW$2&amp;"/"&amp;$A10,SH!$A:$V,22,0),"")</f>
        <v/>
      </c>
      <c r="AX10" s="22">
        <f>IFERROR(VLOOKUP(AX$2&amp;"/"&amp;$A10,SH!$A:$V,22,0),"")</f>
        <v>0</v>
      </c>
      <c r="AY10" s="22" t="str">
        <f>IFERROR(VLOOKUP(AY$2&amp;"/"&amp;$A10,SH!$A:$V,22,0),"")</f>
        <v/>
      </c>
      <c r="AZ10" s="22" t="str">
        <f>IFERROR(VLOOKUP(AZ$2&amp;"/"&amp;$A10,SH!$A:$V,22,0),"")</f>
        <v/>
      </c>
      <c r="BA10" s="22" t="str">
        <f>IFERROR(VLOOKUP(BA$2&amp;"/"&amp;$A10,SH!$A:$V,22,0),"")</f>
        <v/>
      </c>
      <c r="BB10" s="23">
        <f t="shared" si="2"/>
        <v>16.131147540983608</v>
      </c>
      <c r="BC10" s="23" t="str">
        <f t="shared" si="2"/>
        <v/>
      </c>
      <c r="BD10" s="23">
        <f t="shared" si="2"/>
        <v>32.666666666666664</v>
      </c>
      <c r="BE10" s="23" t="str">
        <f t="shared" si="2"/>
        <v/>
      </c>
      <c r="BF10" s="23" t="str">
        <f t="shared" si="2"/>
        <v/>
      </c>
      <c r="BG10" s="23" t="str">
        <f t="shared" si="2"/>
        <v/>
      </c>
      <c r="BH10" s="24">
        <f t="shared" si="3"/>
        <v>16.131147540983608</v>
      </c>
      <c r="BI10" s="24" t="str">
        <f t="shared" si="3"/>
        <v/>
      </c>
      <c r="BJ10" s="24">
        <f t="shared" si="3"/>
        <v>32.666666666666664</v>
      </c>
      <c r="BK10" s="24" t="str">
        <f t="shared" si="3"/>
        <v/>
      </c>
      <c r="BL10" s="24" t="str">
        <f t="shared" si="3"/>
        <v/>
      </c>
      <c r="BM10" s="24" t="str">
        <f t="shared" si="3"/>
        <v/>
      </c>
      <c r="BT10" s="25">
        <f t="shared" si="4"/>
        <v>16.131147540983608</v>
      </c>
      <c r="BU10" s="25" t="str">
        <f t="shared" si="4"/>
        <v/>
      </c>
      <c r="BV10" s="25">
        <f t="shared" si="4"/>
        <v>32.666666666666664</v>
      </c>
      <c r="BW10" s="25" t="str">
        <f t="shared" si="4"/>
        <v/>
      </c>
      <c r="BX10" s="25" t="str">
        <f t="shared" si="4"/>
        <v/>
      </c>
      <c r="BY10" s="25" t="str">
        <f t="shared" si="4"/>
        <v/>
      </c>
      <c r="BZ10">
        <f t="array" ref="BZ10:CA10">IFERROR(VLOOKUP(A10,[1]Cost_Price!$A:$D,{3,4},0),"")</f>
        <v>42</v>
      </c>
      <c r="CA10" t="str">
        <v>USD</v>
      </c>
      <c r="CB10" s="26">
        <f t="shared" si="5"/>
        <v>0</v>
      </c>
      <c r="CC10" s="26">
        <f t="shared" si="5"/>
        <v>0</v>
      </c>
      <c r="CD10" s="26">
        <f t="shared" si="5"/>
        <v>0</v>
      </c>
      <c r="CE10" s="26">
        <f t="shared" si="5"/>
        <v>0</v>
      </c>
      <c r="CF10" s="26">
        <f t="shared" si="5"/>
        <v>0</v>
      </c>
      <c r="CG10" s="26">
        <f t="shared" si="5"/>
        <v>0</v>
      </c>
    </row>
    <row r="11" spans="1:85" x14ac:dyDescent="0.35">
      <c r="A11" t="s">
        <v>38</v>
      </c>
      <c r="B11" t="s">
        <v>5248</v>
      </c>
      <c r="C11" t="s">
        <v>5232</v>
      </c>
      <c r="D11" t="s">
        <v>5245</v>
      </c>
      <c r="E11" t="s">
        <v>5246</v>
      </c>
      <c r="F11" t="s">
        <v>5234</v>
      </c>
      <c r="G11" t="s">
        <v>5235</v>
      </c>
      <c r="H11" t="s">
        <v>5236</v>
      </c>
      <c r="M11" t="s">
        <v>5237</v>
      </c>
      <c r="N11" t="s">
        <v>5247</v>
      </c>
      <c r="P11" s="16">
        <v>65.454300000000003</v>
      </c>
      <c r="W11" s="17">
        <v>23</v>
      </c>
      <c r="AD11" s="18">
        <v>0</v>
      </c>
      <c r="AK11" s="19">
        <v>0</v>
      </c>
      <c r="AL11">
        <v>23</v>
      </c>
      <c r="AM11">
        <v>0</v>
      </c>
      <c r="AN11">
        <v>0</v>
      </c>
      <c r="AO11" s="20">
        <f t="shared" si="1"/>
        <v>1505.4489000000001</v>
      </c>
      <c r="AP11" s="21" t="str">
        <f>(IFERROR(VLOOKUP(AP$2&amp;"/"&amp;$A11,SH!$A:$D,4,0),""))</f>
        <v/>
      </c>
      <c r="AQ11" s="21">
        <f>IFERROR(VLOOKUP(AQ$2&amp;"/"&amp;$A11,SH!$A:$D,4,0),"")</f>
        <v>1.5</v>
      </c>
      <c r="AR11" s="21" t="str">
        <f>IFERROR(VLOOKUP(AR$2&amp;"/"&amp;$A11,SH!$A:$D,4,0),"")</f>
        <v/>
      </c>
      <c r="AS11" s="21" t="str">
        <f>IFERROR(VLOOKUP(AS$2&amp;"/"&amp;$A11,SH!$A:$D,4,0),"")</f>
        <v/>
      </c>
      <c r="AT11" s="21" t="str">
        <f>IFERROR(VLOOKUP(AT$2&amp;"/"&amp;$A11,SH!$A:$D,4,0),"")</f>
        <v/>
      </c>
      <c r="AU11" s="21">
        <f>IFERROR(VLOOKUP(AU$2&amp;"/"&amp;$A11,SH!$A:$D,4,0),"")</f>
        <v>1.6</v>
      </c>
      <c r="AV11" s="22" t="str">
        <f>(IFERROR(VLOOKUP(AV$2&amp;"/"&amp;$A11,SH!$A:$V,22,0),""))</f>
        <v/>
      </c>
      <c r="AW11" s="22">
        <f>IFERROR(VLOOKUP(AW$2&amp;"/"&amp;$A11,SH!$A:$V,22,0),"")</f>
        <v>0</v>
      </c>
      <c r="AX11" s="22" t="str">
        <f>IFERROR(VLOOKUP(AX$2&amp;"/"&amp;$A11,SH!$A:$V,22,0),"")</f>
        <v/>
      </c>
      <c r="AY11" s="22" t="str">
        <f>IFERROR(VLOOKUP(AY$2&amp;"/"&amp;$A11,SH!$A:$V,22,0),"")</f>
        <v/>
      </c>
      <c r="AZ11" s="22" t="str">
        <f>IFERROR(VLOOKUP(AZ$2&amp;"/"&amp;$A11,SH!$A:$V,22,0),"")</f>
        <v/>
      </c>
      <c r="BA11" s="22">
        <f>IFERROR(VLOOKUP(BA$2&amp;"/"&amp;$A11,SH!$A:$V,22,0),"")</f>
        <v>1</v>
      </c>
      <c r="BB11" s="23" t="str">
        <f t="shared" si="2"/>
        <v/>
      </c>
      <c r="BC11" s="23">
        <f t="shared" si="2"/>
        <v>0</v>
      </c>
      <c r="BD11" s="23" t="str">
        <f t="shared" si="2"/>
        <v/>
      </c>
      <c r="BE11" s="23" t="str">
        <f t="shared" si="2"/>
        <v/>
      </c>
      <c r="BF11" s="23" t="str">
        <f t="shared" si="2"/>
        <v/>
      </c>
      <c r="BG11" s="23">
        <f t="shared" si="2"/>
        <v>14.375</v>
      </c>
      <c r="BH11" s="24" t="str">
        <f t="shared" si="3"/>
        <v/>
      </c>
      <c r="BI11" s="24">
        <f t="shared" si="3"/>
        <v>0</v>
      </c>
      <c r="BJ11" s="24" t="str">
        <f t="shared" si="3"/>
        <v/>
      </c>
      <c r="BK11" s="24" t="str">
        <f t="shared" si="3"/>
        <v/>
      </c>
      <c r="BL11" s="24" t="str">
        <f t="shared" si="3"/>
        <v/>
      </c>
      <c r="BM11" s="24">
        <f t="shared" si="3"/>
        <v>14.375</v>
      </c>
      <c r="BT11" s="25" t="str">
        <f t="shared" si="4"/>
        <v/>
      </c>
      <c r="BU11" s="25">
        <f t="shared" si="4"/>
        <v>0</v>
      </c>
      <c r="BV11" s="25" t="str">
        <f t="shared" si="4"/>
        <v/>
      </c>
      <c r="BW11" s="25" t="str">
        <f t="shared" si="4"/>
        <v/>
      </c>
      <c r="BX11" s="25" t="str">
        <f t="shared" si="4"/>
        <v/>
      </c>
      <c r="BY11" s="25">
        <f t="shared" si="4"/>
        <v>14.375</v>
      </c>
      <c r="BZ11">
        <f t="array" ref="BZ11:CA11">IFERROR(VLOOKUP(A11,[1]Cost_Price!$A:$D,{3,4},0),"")</f>
        <v>42</v>
      </c>
      <c r="CA11" t="str">
        <v>USD</v>
      </c>
      <c r="CB11" s="26">
        <f t="shared" si="5"/>
        <v>0</v>
      </c>
      <c r="CC11" s="26">
        <f t="shared" si="5"/>
        <v>0</v>
      </c>
      <c r="CD11" s="26">
        <f t="shared" si="5"/>
        <v>0</v>
      </c>
      <c r="CE11" s="26">
        <f t="shared" si="5"/>
        <v>0</v>
      </c>
      <c r="CF11" s="26">
        <f t="shared" si="5"/>
        <v>0</v>
      </c>
      <c r="CG11" s="26">
        <f t="shared" si="5"/>
        <v>0</v>
      </c>
    </row>
    <row r="12" spans="1:85" x14ac:dyDescent="0.35">
      <c r="A12" t="s">
        <v>1450</v>
      </c>
      <c r="B12" t="s">
        <v>5249</v>
      </c>
      <c r="C12" t="s">
        <v>5232</v>
      </c>
      <c r="D12" t="s">
        <v>5245</v>
      </c>
      <c r="E12" t="s">
        <v>5246</v>
      </c>
      <c r="F12" t="s">
        <v>5234</v>
      </c>
      <c r="G12" t="s">
        <v>5235</v>
      </c>
      <c r="H12" t="s">
        <v>5236</v>
      </c>
      <c r="M12" t="s">
        <v>5237</v>
      </c>
      <c r="N12" t="s">
        <v>5247</v>
      </c>
      <c r="P12" s="16">
        <v>65.453400000000002</v>
      </c>
      <c r="S12" s="17">
        <v>10</v>
      </c>
      <c r="Z12" s="18">
        <v>0</v>
      </c>
      <c r="AG12" s="19">
        <v>0</v>
      </c>
      <c r="AL12">
        <v>10</v>
      </c>
      <c r="AM12">
        <v>0</v>
      </c>
      <c r="AN12">
        <v>0</v>
      </c>
      <c r="AO12" s="20">
        <f t="shared" si="1"/>
        <v>654.53399999999999</v>
      </c>
      <c r="AP12" s="21" t="str">
        <f>(IFERROR(VLOOKUP(AP$2&amp;"/"&amp;$A12,SH!$A:$D,4,0),""))</f>
        <v/>
      </c>
      <c r="AQ12" s="21">
        <f>IFERROR(VLOOKUP(AQ$2&amp;"/"&amp;$A12,SH!$A:$D,4,0),"")</f>
        <v>2</v>
      </c>
      <c r="AR12" s="21" t="str">
        <f>IFERROR(VLOOKUP(AR$2&amp;"/"&amp;$A12,SH!$A:$D,4,0),"")</f>
        <v/>
      </c>
      <c r="AS12" s="21" t="str">
        <f>IFERROR(VLOOKUP(AS$2&amp;"/"&amp;$A12,SH!$A:$D,4,0),"")</f>
        <v/>
      </c>
      <c r="AT12" s="21" t="str">
        <f>IFERROR(VLOOKUP(AT$2&amp;"/"&amp;$A12,SH!$A:$D,4,0),"")</f>
        <v/>
      </c>
      <c r="AU12" s="21" t="str">
        <f>IFERROR(VLOOKUP(AU$2&amp;"/"&amp;$A12,SH!$A:$D,4,0),"")</f>
        <v/>
      </c>
      <c r="AV12" s="22" t="str">
        <f>(IFERROR(VLOOKUP(AV$2&amp;"/"&amp;$A12,SH!$A:$V,22,0),""))</f>
        <v/>
      </c>
      <c r="AW12" s="22">
        <f>IFERROR(VLOOKUP(AW$2&amp;"/"&amp;$A12,SH!$A:$V,22,0),"")</f>
        <v>1</v>
      </c>
      <c r="AX12" s="22" t="str">
        <f>IFERROR(VLOOKUP(AX$2&amp;"/"&amp;$A12,SH!$A:$V,22,0),"")</f>
        <v/>
      </c>
      <c r="AY12" s="22" t="str">
        <f>IFERROR(VLOOKUP(AY$2&amp;"/"&amp;$A12,SH!$A:$V,22,0),"")</f>
        <v/>
      </c>
      <c r="AZ12" s="22" t="str">
        <f>IFERROR(VLOOKUP(AZ$2&amp;"/"&amp;$A12,SH!$A:$V,22,0),"")</f>
        <v/>
      </c>
      <c r="BA12" s="22" t="str">
        <f>IFERROR(VLOOKUP(BA$2&amp;"/"&amp;$A12,SH!$A:$V,22,0),"")</f>
        <v/>
      </c>
      <c r="BB12" s="23" t="str">
        <f t="shared" si="2"/>
        <v/>
      </c>
      <c r="BC12" s="23">
        <f t="shared" si="2"/>
        <v>5</v>
      </c>
      <c r="BD12" s="23" t="str">
        <f t="shared" si="2"/>
        <v/>
      </c>
      <c r="BE12" s="23" t="str">
        <f t="shared" si="2"/>
        <v/>
      </c>
      <c r="BF12" s="23" t="str">
        <f t="shared" si="2"/>
        <v/>
      </c>
      <c r="BG12" s="23" t="str">
        <f t="shared" si="2"/>
        <v/>
      </c>
      <c r="BH12" s="24" t="str">
        <f t="shared" si="3"/>
        <v/>
      </c>
      <c r="BI12" s="24">
        <f t="shared" si="3"/>
        <v>5</v>
      </c>
      <c r="BJ12" s="24" t="str">
        <f t="shared" si="3"/>
        <v/>
      </c>
      <c r="BK12" s="24" t="str">
        <f t="shared" si="3"/>
        <v/>
      </c>
      <c r="BL12" s="24" t="str">
        <f t="shared" si="3"/>
        <v/>
      </c>
      <c r="BM12" s="24" t="str">
        <f t="shared" si="3"/>
        <v/>
      </c>
      <c r="BT12" s="25" t="str">
        <f t="shared" si="4"/>
        <v/>
      </c>
      <c r="BU12" s="25">
        <f t="shared" si="4"/>
        <v>5</v>
      </c>
      <c r="BV12" s="25" t="str">
        <f t="shared" si="4"/>
        <v/>
      </c>
      <c r="BW12" s="25" t="str">
        <f t="shared" si="4"/>
        <v/>
      </c>
      <c r="BX12" s="25" t="str">
        <f t="shared" si="4"/>
        <v/>
      </c>
      <c r="BY12" s="25" t="str">
        <f t="shared" si="4"/>
        <v/>
      </c>
      <c r="BZ12">
        <f t="array" ref="BZ12:CA12">IFERROR(VLOOKUP(A12,[1]Cost_Price!$A:$D,{3,4},0),"")</f>
        <v>42</v>
      </c>
      <c r="CA12" t="str">
        <v>USD</v>
      </c>
      <c r="CB12" s="26">
        <f t="shared" si="5"/>
        <v>0</v>
      </c>
      <c r="CC12" s="26">
        <f t="shared" si="5"/>
        <v>0</v>
      </c>
      <c r="CD12" s="26">
        <f t="shared" si="5"/>
        <v>0</v>
      </c>
      <c r="CE12" s="26">
        <f t="shared" si="5"/>
        <v>0</v>
      </c>
      <c r="CF12" s="26">
        <f t="shared" si="5"/>
        <v>0</v>
      </c>
      <c r="CG12" s="26">
        <f t="shared" si="5"/>
        <v>0</v>
      </c>
    </row>
    <row r="13" spans="1:85" x14ac:dyDescent="0.35">
      <c r="A13" t="s">
        <v>2620</v>
      </c>
      <c r="B13" t="s">
        <v>5250</v>
      </c>
      <c r="C13" t="s">
        <v>5232</v>
      </c>
      <c r="D13" t="s">
        <v>5245</v>
      </c>
      <c r="E13" t="s">
        <v>5246</v>
      </c>
      <c r="F13" t="s">
        <v>5234</v>
      </c>
      <c r="G13" t="s">
        <v>5235</v>
      </c>
      <c r="H13" t="s">
        <v>5236</v>
      </c>
      <c r="M13" t="s">
        <v>5237</v>
      </c>
      <c r="N13" t="s">
        <v>5247</v>
      </c>
      <c r="P13" s="16">
        <v>62.608499999999999</v>
      </c>
      <c r="V13" s="17">
        <v>23</v>
      </c>
      <c r="AC13" s="18">
        <v>0</v>
      </c>
      <c r="AJ13" s="19">
        <v>1</v>
      </c>
      <c r="AL13">
        <v>23</v>
      </c>
      <c r="AM13">
        <v>0</v>
      </c>
      <c r="AN13">
        <v>1</v>
      </c>
      <c r="AO13" s="20">
        <f t="shared" si="1"/>
        <v>1439.9955</v>
      </c>
      <c r="AP13" s="21" t="str">
        <f>(IFERROR(VLOOKUP(AP$2&amp;"/"&amp;$A13,SH!$A:$D,4,0),""))</f>
        <v/>
      </c>
      <c r="AQ13" s="21" t="str">
        <f>IFERROR(VLOOKUP(AQ$2&amp;"/"&amp;$A13,SH!$A:$D,4,0),"")</f>
        <v/>
      </c>
      <c r="AR13" s="21" t="str">
        <f>IFERROR(VLOOKUP(AR$2&amp;"/"&amp;$A13,SH!$A:$D,4,0),"")</f>
        <v/>
      </c>
      <c r="AS13" s="21" t="str">
        <f>IFERROR(VLOOKUP(AS$2&amp;"/"&amp;$A13,SH!$A:$D,4,0),"")</f>
        <v/>
      </c>
      <c r="AT13" s="21">
        <f>IFERROR(VLOOKUP(AT$2&amp;"/"&amp;$A13,SH!$A:$D,4,0),"")</f>
        <v>2.2727272727272729</v>
      </c>
      <c r="AU13" s="21" t="str">
        <f>IFERROR(VLOOKUP(AU$2&amp;"/"&amp;$A13,SH!$A:$D,4,0),"")</f>
        <v/>
      </c>
      <c r="AV13" s="22" t="str">
        <f>(IFERROR(VLOOKUP(AV$2&amp;"/"&amp;$A13,SH!$A:$V,22,0),""))</f>
        <v/>
      </c>
      <c r="AW13" s="22" t="str">
        <f>IFERROR(VLOOKUP(AW$2&amp;"/"&amp;$A13,SH!$A:$V,22,0),"")</f>
        <v/>
      </c>
      <c r="AX13" s="22" t="str">
        <f>IFERROR(VLOOKUP(AX$2&amp;"/"&amp;$A13,SH!$A:$V,22,0),"")</f>
        <v/>
      </c>
      <c r="AY13" s="22" t="str">
        <f>IFERROR(VLOOKUP(AY$2&amp;"/"&amp;$A13,SH!$A:$V,22,0),"")</f>
        <v/>
      </c>
      <c r="AZ13" s="22">
        <f>IFERROR(VLOOKUP(AZ$2&amp;"/"&amp;$A13,SH!$A:$V,22,0),"")</f>
        <v>3</v>
      </c>
      <c r="BA13" s="22" t="str">
        <f>IFERROR(VLOOKUP(BA$2&amp;"/"&amp;$A13,SH!$A:$V,22,0),"")</f>
        <v/>
      </c>
      <c r="BB13" s="23" t="str">
        <f t="shared" si="2"/>
        <v/>
      </c>
      <c r="BC13" s="23" t="str">
        <f t="shared" si="2"/>
        <v/>
      </c>
      <c r="BD13" s="23" t="str">
        <f t="shared" si="2"/>
        <v/>
      </c>
      <c r="BE13" s="23" t="str">
        <f t="shared" si="2"/>
        <v/>
      </c>
      <c r="BF13" s="23">
        <f t="shared" si="2"/>
        <v>9.68</v>
      </c>
      <c r="BG13" s="23" t="str">
        <f t="shared" si="2"/>
        <v/>
      </c>
      <c r="BH13" s="24" t="str">
        <f t="shared" si="3"/>
        <v/>
      </c>
      <c r="BI13" s="24" t="str">
        <f t="shared" si="3"/>
        <v/>
      </c>
      <c r="BJ13" s="24" t="str">
        <f t="shared" si="3"/>
        <v/>
      </c>
      <c r="BK13" s="24" t="str">
        <f t="shared" si="3"/>
        <v/>
      </c>
      <c r="BL13" s="24">
        <f t="shared" si="3"/>
        <v>9.68</v>
      </c>
      <c r="BM13" s="24" t="str">
        <f t="shared" si="3"/>
        <v/>
      </c>
      <c r="BT13" s="25" t="str">
        <f t="shared" si="4"/>
        <v/>
      </c>
      <c r="BU13" s="25" t="str">
        <f t="shared" si="4"/>
        <v/>
      </c>
      <c r="BV13" s="25" t="str">
        <f t="shared" si="4"/>
        <v/>
      </c>
      <c r="BW13" s="25" t="str">
        <f t="shared" si="4"/>
        <v/>
      </c>
      <c r="BX13" s="25">
        <f t="shared" si="4"/>
        <v>9.68</v>
      </c>
      <c r="BY13" s="25" t="str">
        <f t="shared" si="4"/>
        <v/>
      </c>
      <c r="BZ13" t="str">
        <f t="array" ref="BZ13:CA13">IFERROR(VLOOKUP(A13,[1]Cost_Price!$A:$D,{3,4},0),"")</f>
        <v/>
      </c>
      <c r="CA13" t="str">
        <v/>
      </c>
      <c r="CB13" s="26" t="str">
        <f t="shared" si="5"/>
        <v>0</v>
      </c>
      <c r="CC13" s="26" t="str">
        <f t="shared" si="5"/>
        <v>0</v>
      </c>
      <c r="CD13" s="26" t="str">
        <f t="shared" si="5"/>
        <v>0</v>
      </c>
      <c r="CE13" s="26" t="str">
        <f t="shared" si="5"/>
        <v>0</v>
      </c>
      <c r="CF13" s="26" t="str">
        <f t="shared" si="5"/>
        <v>0</v>
      </c>
      <c r="CG13" s="26" t="str">
        <f t="shared" si="5"/>
        <v>0</v>
      </c>
    </row>
    <row r="14" spans="1:85" x14ac:dyDescent="0.35">
      <c r="A14" t="s">
        <v>307</v>
      </c>
      <c r="B14" t="s">
        <v>5251</v>
      </c>
      <c r="C14" t="s">
        <v>5232</v>
      </c>
      <c r="D14" t="s">
        <v>5245</v>
      </c>
      <c r="E14" t="s">
        <v>5246</v>
      </c>
      <c r="F14" t="s">
        <v>5234</v>
      </c>
      <c r="G14" t="s">
        <v>5235</v>
      </c>
      <c r="H14" t="s">
        <v>5236</v>
      </c>
      <c r="M14" t="s">
        <v>5237</v>
      </c>
      <c r="N14" t="s">
        <v>5247</v>
      </c>
      <c r="P14" s="16">
        <v>81.039299999999997</v>
      </c>
      <c r="R14" s="17">
        <v>52</v>
      </c>
      <c r="T14" s="17">
        <v>40</v>
      </c>
      <c r="Y14" s="18">
        <v>0</v>
      </c>
      <c r="AA14" s="18">
        <v>0</v>
      </c>
      <c r="AF14" s="19">
        <v>0</v>
      </c>
      <c r="AH14" s="19">
        <v>0</v>
      </c>
      <c r="AL14">
        <v>92</v>
      </c>
      <c r="AM14">
        <v>0</v>
      </c>
      <c r="AN14">
        <v>0</v>
      </c>
      <c r="AO14" s="20">
        <f t="shared" si="1"/>
        <v>7455.6156000000001</v>
      </c>
      <c r="AP14" s="21" t="str">
        <f>(IFERROR(VLOOKUP(AP$2&amp;"/"&amp;$A14,SH!$A:$D,4,0),""))</f>
        <v>0</v>
      </c>
      <c r="AQ14" s="21" t="str">
        <f>IFERROR(VLOOKUP(AQ$2&amp;"/"&amp;$A14,SH!$A:$D,4,0),"")</f>
        <v/>
      </c>
      <c r="AR14" s="21" t="str">
        <f>IFERROR(VLOOKUP(AR$2&amp;"/"&amp;$A14,SH!$A:$D,4,0),"")</f>
        <v/>
      </c>
      <c r="AS14" s="21" t="str">
        <f>IFERROR(VLOOKUP(AS$2&amp;"/"&amp;$A14,SH!$A:$D,4,0),"")</f>
        <v/>
      </c>
      <c r="AT14" s="21" t="str">
        <f>IFERROR(VLOOKUP(AT$2&amp;"/"&amp;$A14,SH!$A:$D,4,0),"")</f>
        <v/>
      </c>
      <c r="AU14" s="21" t="str">
        <f>IFERROR(VLOOKUP(AU$2&amp;"/"&amp;$A14,SH!$A:$D,4,0),"")</f>
        <v/>
      </c>
      <c r="AV14" s="22">
        <f>(IFERROR(VLOOKUP(AV$2&amp;"/"&amp;$A14,SH!$A:$V,22,0),""))</f>
        <v>0</v>
      </c>
      <c r="AW14" s="22" t="str">
        <f>IFERROR(VLOOKUP(AW$2&amp;"/"&amp;$A14,SH!$A:$V,22,0),"")</f>
        <v/>
      </c>
      <c r="AX14" s="22" t="str">
        <f>IFERROR(VLOOKUP(AX$2&amp;"/"&amp;$A14,SH!$A:$V,22,0),"")</f>
        <v/>
      </c>
      <c r="AY14" s="22" t="str">
        <f>IFERROR(VLOOKUP(AY$2&amp;"/"&amp;$A14,SH!$A:$V,22,0),"")</f>
        <v/>
      </c>
      <c r="AZ14" s="22" t="str">
        <f>IFERROR(VLOOKUP(AZ$2&amp;"/"&amp;$A14,SH!$A:$V,22,0),"")</f>
        <v/>
      </c>
      <c r="BA14" s="22" t="str">
        <f>IFERROR(VLOOKUP(BA$2&amp;"/"&amp;$A14,SH!$A:$V,22,0),"")</f>
        <v/>
      </c>
      <c r="BB14" s="23" t="str">
        <f t="shared" si="2"/>
        <v/>
      </c>
      <c r="BC14" s="23" t="str">
        <f t="shared" si="2"/>
        <v/>
      </c>
      <c r="BD14" s="23" t="str">
        <f t="shared" si="2"/>
        <v/>
      </c>
      <c r="BE14" s="23" t="str">
        <f t="shared" si="2"/>
        <v/>
      </c>
      <c r="BF14" s="23" t="str">
        <f t="shared" si="2"/>
        <v/>
      </c>
      <c r="BG14" s="23" t="str">
        <f t="shared" si="2"/>
        <v/>
      </c>
      <c r="BH14" s="24" t="str">
        <f t="shared" si="3"/>
        <v/>
      </c>
      <c r="BI14" s="24" t="str">
        <f t="shared" si="3"/>
        <v/>
      </c>
      <c r="BJ14" s="24" t="str">
        <f t="shared" si="3"/>
        <v/>
      </c>
      <c r="BK14" s="24" t="str">
        <f t="shared" si="3"/>
        <v/>
      </c>
      <c r="BL14" s="24" t="str">
        <f t="shared" si="3"/>
        <v/>
      </c>
      <c r="BM14" s="24" t="str">
        <f t="shared" si="3"/>
        <v/>
      </c>
      <c r="BT14" s="25" t="str">
        <f t="shared" si="4"/>
        <v/>
      </c>
      <c r="BU14" s="25" t="str">
        <f t="shared" si="4"/>
        <v/>
      </c>
      <c r="BV14" s="25" t="str">
        <f t="shared" si="4"/>
        <v/>
      </c>
      <c r="BW14" s="25" t="str">
        <f t="shared" si="4"/>
        <v/>
      </c>
      <c r="BX14" s="25" t="str">
        <f t="shared" si="4"/>
        <v/>
      </c>
      <c r="BY14" s="25" t="str">
        <f t="shared" si="4"/>
        <v/>
      </c>
      <c r="BZ14">
        <f t="array" ref="BZ14:CA14">IFERROR(VLOOKUP(A14,[1]Cost_Price!$A:$D,{3,4},0),"")</f>
        <v>52</v>
      </c>
      <c r="CA14" t="str">
        <v>USD</v>
      </c>
      <c r="CB14" s="26">
        <f t="shared" si="5"/>
        <v>0</v>
      </c>
      <c r="CC14" s="26">
        <f t="shared" si="5"/>
        <v>0</v>
      </c>
      <c r="CD14" s="26">
        <f t="shared" si="5"/>
        <v>0</v>
      </c>
      <c r="CE14" s="26">
        <f t="shared" si="5"/>
        <v>0</v>
      </c>
      <c r="CF14" s="26">
        <f t="shared" si="5"/>
        <v>0</v>
      </c>
      <c r="CG14" s="26">
        <f t="shared" si="5"/>
        <v>0</v>
      </c>
    </row>
    <row r="15" spans="1:85" x14ac:dyDescent="0.35">
      <c r="A15" t="s">
        <v>1452</v>
      </c>
      <c r="B15" t="s">
        <v>5252</v>
      </c>
      <c r="C15" t="s">
        <v>5232</v>
      </c>
      <c r="D15" t="s">
        <v>5245</v>
      </c>
      <c r="E15" t="s">
        <v>5246</v>
      </c>
      <c r="F15" t="s">
        <v>5234</v>
      </c>
      <c r="G15" t="s">
        <v>5235</v>
      </c>
      <c r="H15" t="s">
        <v>5236</v>
      </c>
      <c r="M15" t="s">
        <v>5237</v>
      </c>
      <c r="N15" t="s">
        <v>5247</v>
      </c>
      <c r="P15" s="16">
        <v>9.7550000000000008</v>
      </c>
      <c r="S15" s="17">
        <v>3</v>
      </c>
      <c r="W15" s="17">
        <v>5</v>
      </c>
      <c r="Z15" s="18">
        <v>0</v>
      </c>
      <c r="AD15" s="18">
        <v>0</v>
      </c>
      <c r="AG15" s="19">
        <v>0</v>
      </c>
      <c r="AK15" s="19">
        <v>0</v>
      </c>
      <c r="AL15">
        <v>8</v>
      </c>
      <c r="AM15">
        <v>0</v>
      </c>
      <c r="AN15">
        <v>0</v>
      </c>
      <c r="AO15" s="20">
        <f t="shared" si="1"/>
        <v>78.040000000000006</v>
      </c>
      <c r="AP15" s="21" t="str">
        <f>(IFERROR(VLOOKUP(AP$2&amp;"/"&amp;$A15,SH!$A:$D,4,0),""))</f>
        <v/>
      </c>
      <c r="AQ15" s="21" t="str">
        <f>IFERROR(VLOOKUP(AQ$2&amp;"/"&amp;$A15,SH!$A:$D,4,0),"")</f>
        <v>0</v>
      </c>
      <c r="AR15" s="21" t="str">
        <f>IFERROR(VLOOKUP(AR$2&amp;"/"&amp;$A15,SH!$A:$D,4,0),"")</f>
        <v/>
      </c>
      <c r="AS15" s="21" t="str">
        <f>IFERROR(VLOOKUP(AS$2&amp;"/"&amp;$A15,SH!$A:$D,4,0),"")</f>
        <v/>
      </c>
      <c r="AT15" s="21" t="str">
        <f>IFERROR(VLOOKUP(AT$2&amp;"/"&amp;$A15,SH!$A:$D,4,0),"")</f>
        <v/>
      </c>
      <c r="AU15" s="21">
        <f>IFERROR(VLOOKUP(AU$2&amp;"/"&amp;$A15,SH!$A:$D,4,0),"")</f>
        <v>1</v>
      </c>
      <c r="AV15" s="22" t="str">
        <f>(IFERROR(VLOOKUP(AV$2&amp;"/"&amp;$A15,SH!$A:$V,22,0),""))</f>
        <v/>
      </c>
      <c r="AW15" s="22">
        <f>IFERROR(VLOOKUP(AW$2&amp;"/"&amp;$A15,SH!$A:$V,22,0),"")</f>
        <v>0</v>
      </c>
      <c r="AX15" s="22" t="str">
        <f>IFERROR(VLOOKUP(AX$2&amp;"/"&amp;$A15,SH!$A:$V,22,0),"")</f>
        <v/>
      </c>
      <c r="AY15" s="22" t="str">
        <f>IFERROR(VLOOKUP(AY$2&amp;"/"&amp;$A15,SH!$A:$V,22,0),"")</f>
        <v/>
      </c>
      <c r="AZ15" s="22" t="str">
        <f>IFERROR(VLOOKUP(AZ$2&amp;"/"&amp;$A15,SH!$A:$V,22,0),"")</f>
        <v/>
      </c>
      <c r="BA15" s="22">
        <f>IFERROR(VLOOKUP(BA$2&amp;"/"&amp;$A15,SH!$A:$V,22,0),"")</f>
        <v>0</v>
      </c>
      <c r="BB15" s="23" t="str">
        <f t="shared" si="2"/>
        <v/>
      </c>
      <c r="BC15" s="23" t="str">
        <f t="shared" si="2"/>
        <v/>
      </c>
      <c r="BD15" s="23" t="str">
        <f t="shared" si="2"/>
        <v/>
      </c>
      <c r="BE15" s="23" t="str">
        <f t="shared" si="2"/>
        <v/>
      </c>
      <c r="BF15" s="23" t="str">
        <f t="shared" si="2"/>
        <v/>
      </c>
      <c r="BG15" s="23">
        <f t="shared" si="2"/>
        <v>5</v>
      </c>
      <c r="BH15" s="24" t="str">
        <f t="shared" si="3"/>
        <v/>
      </c>
      <c r="BI15" s="24" t="str">
        <f t="shared" si="3"/>
        <v/>
      </c>
      <c r="BJ15" s="24" t="str">
        <f t="shared" si="3"/>
        <v/>
      </c>
      <c r="BK15" s="24" t="str">
        <f t="shared" si="3"/>
        <v/>
      </c>
      <c r="BL15" s="24" t="str">
        <f t="shared" si="3"/>
        <v/>
      </c>
      <c r="BM15" s="24">
        <f t="shared" si="3"/>
        <v>5</v>
      </c>
      <c r="BT15" s="25" t="str">
        <f t="shared" si="4"/>
        <v/>
      </c>
      <c r="BU15" s="25" t="str">
        <f t="shared" si="4"/>
        <v/>
      </c>
      <c r="BV15" s="25" t="str">
        <f t="shared" si="4"/>
        <v/>
      </c>
      <c r="BW15" s="25" t="str">
        <f t="shared" si="4"/>
        <v/>
      </c>
      <c r="BX15" s="25" t="str">
        <f t="shared" si="4"/>
        <v/>
      </c>
      <c r="BY15" s="25">
        <f t="shared" si="4"/>
        <v>5</v>
      </c>
      <c r="BZ15" t="str">
        <f t="array" ref="BZ15:CA15">IFERROR(VLOOKUP(A15,[1]Cost_Price!$A:$D,{3,4},0),"")</f>
        <v/>
      </c>
      <c r="CA15" t="str">
        <v/>
      </c>
      <c r="CB15" s="26" t="str">
        <f t="shared" si="5"/>
        <v>0</v>
      </c>
      <c r="CC15" s="26" t="str">
        <f t="shared" si="5"/>
        <v>0</v>
      </c>
      <c r="CD15" s="26" t="str">
        <f t="shared" si="5"/>
        <v>0</v>
      </c>
      <c r="CE15" s="26" t="str">
        <f t="shared" si="5"/>
        <v>0</v>
      </c>
      <c r="CF15" s="26" t="str">
        <f t="shared" si="5"/>
        <v>0</v>
      </c>
      <c r="CG15" s="26" t="str">
        <f t="shared" si="5"/>
        <v>0</v>
      </c>
    </row>
    <row r="16" spans="1:85" x14ac:dyDescent="0.35">
      <c r="A16" t="s">
        <v>5253</v>
      </c>
      <c r="B16" t="s">
        <v>5254</v>
      </c>
      <c r="C16" t="s">
        <v>5232</v>
      </c>
      <c r="D16" t="s">
        <v>5245</v>
      </c>
      <c r="E16" t="s">
        <v>5246</v>
      </c>
      <c r="F16" t="s">
        <v>5234</v>
      </c>
      <c r="G16" t="s">
        <v>5235</v>
      </c>
      <c r="H16" t="s">
        <v>5236</v>
      </c>
      <c r="M16" t="s">
        <v>5237</v>
      </c>
      <c r="N16" t="s">
        <v>5247</v>
      </c>
      <c r="P16" s="16">
        <v>81.073800000000006</v>
      </c>
      <c r="S16" s="17">
        <v>14</v>
      </c>
      <c r="Z16" s="18">
        <v>0</v>
      </c>
      <c r="AG16" s="19">
        <v>0</v>
      </c>
      <c r="AL16">
        <v>14</v>
      </c>
      <c r="AM16">
        <v>0</v>
      </c>
      <c r="AN16">
        <v>0</v>
      </c>
      <c r="AO16" s="20">
        <f t="shared" si="1"/>
        <v>1135.0332000000001</v>
      </c>
      <c r="AP16" s="21" t="str">
        <f>(IFERROR(VLOOKUP(AP$2&amp;"/"&amp;$A16,SH!$A:$D,4,0),""))</f>
        <v/>
      </c>
      <c r="AQ16" s="21" t="str">
        <f>IFERROR(VLOOKUP(AQ$2&amp;"/"&amp;$A16,SH!$A:$D,4,0),"")</f>
        <v/>
      </c>
      <c r="AR16" s="21" t="str">
        <f>IFERROR(VLOOKUP(AR$2&amp;"/"&amp;$A16,SH!$A:$D,4,0),"")</f>
        <v/>
      </c>
      <c r="AS16" s="21" t="str">
        <f>IFERROR(VLOOKUP(AS$2&amp;"/"&amp;$A16,SH!$A:$D,4,0),"")</f>
        <v/>
      </c>
      <c r="AT16" s="21" t="str">
        <f>IFERROR(VLOOKUP(AT$2&amp;"/"&amp;$A16,SH!$A:$D,4,0),"")</f>
        <v/>
      </c>
      <c r="AU16" s="21" t="str">
        <f>IFERROR(VLOOKUP(AU$2&amp;"/"&amp;$A16,SH!$A:$D,4,0),"")</f>
        <v/>
      </c>
      <c r="AV16" s="22" t="str">
        <f>(IFERROR(VLOOKUP(AV$2&amp;"/"&amp;$A16,SH!$A:$V,22,0),""))</f>
        <v/>
      </c>
      <c r="AW16" s="22" t="str">
        <f>IFERROR(VLOOKUP(AW$2&amp;"/"&amp;$A16,SH!$A:$V,22,0),"")</f>
        <v/>
      </c>
      <c r="AX16" s="22" t="str">
        <f>IFERROR(VLOOKUP(AX$2&amp;"/"&amp;$A16,SH!$A:$V,22,0),"")</f>
        <v/>
      </c>
      <c r="AY16" s="22" t="str">
        <f>IFERROR(VLOOKUP(AY$2&amp;"/"&amp;$A16,SH!$A:$V,22,0),"")</f>
        <v/>
      </c>
      <c r="AZ16" s="22" t="str">
        <f>IFERROR(VLOOKUP(AZ$2&amp;"/"&amp;$A16,SH!$A:$V,22,0),"")</f>
        <v/>
      </c>
      <c r="BA16" s="22" t="str">
        <f>IFERROR(VLOOKUP(BA$2&amp;"/"&amp;$A16,SH!$A:$V,22,0),"")</f>
        <v/>
      </c>
      <c r="BB16" s="23" t="str">
        <f t="shared" si="2"/>
        <v/>
      </c>
      <c r="BC16" s="23" t="str">
        <f t="shared" si="2"/>
        <v/>
      </c>
      <c r="BD16" s="23" t="str">
        <f t="shared" si="2"/>
        <v/>
      </c>
      <c r="BE16" s="23" t="str">
        <f t="shared" si="2"/>
        <v/>
      </c>
      <c r="BF16" s="23" t="str">
        <f t="shared" si="2"/>
        <v/>
      </c>
      <c r="BG16" s="23" t="str">
        <f t="shared" si="2"/>
        <v/>
      </c>
      <c r="BH16" s="24" t="str">
        <f t="shared" si="3"/>
        <v/>
      </c>
      <c r="BI16" s="24" t="str">
        <f t="shared" si="3"/>
        <v/>
      </c>
      <c r="BJ16" s="24" t="str">
        <f t="shared" si="3"/>
        <v/>
      </c>
      <c r="BK16" s="24" t="str">
        <f t="shared" si="3"/>
        <v/>
      </c>
      <c r="BL16" s="24" t="str">
        <f t="shared" si="3"/>
        <v/>
      </c>
      <c r="BM16" s="24" t="str">
        <f t="shared" si="3"/>
        <v/>
      </c>
      <c r="BT16" s="25" t="str">
        <f t="shared" si="4"/>
        <v/>
      </c>
      <c r="BU16" s="25" t="str">
        <f t="shared" si="4"/>
        <v/>
      </c>
      <c r="BV16" s="25" t="str">
        <f t="shared" si="4"/>
        <v/>
      </c>
      <c r="BW16" s="25" t="str">
        <f t="shared" si="4"/>
        <v/>
      </c>
      <c r="BX16" s="25" t="str">
        <f t="shared" si="4"/>
        <v/>
      </c>
      <c r="BY16" s="25" t="str">
        <f t="shared" si="4"/>
        <v/>
      </c>
      <c r="BZ16">
        <f t="array" ref="BZ16:CA16">IFERROR(VLOOKUP(A16,[1]Cost_Price!$A:$D,{3,4},0),"")</f>
        <v>52</v>
      </c>
      <c r="CA16" t="str">
        <v>USD</v>
      </c>
      <c r="CB16" s="26">
        <f t="shared" si="5"/>
        <v>0</v>
      </c>
      <c r="CC16" s="26">
        <f t="shared" si="5"/>
        <v>0</v>
      </c>
      <c r="CD16" s="26">
        <f t="shared" si="5"/>
        <v>0</v>
      </c>
      <c r="CE16" s="26">
        <f t="shared" si="5"/>
        <v>0</v>
      </c>
      <c r="CF16" s="26">
        <f t="shared" si="5"/>
        <v>0</v>
      </c>
      <c r="CG16" s="26">
        <f t="shared" si="5"/>
        <v>0</v>
      </c>
    </row>
    <row r="17" spans="1:85" x14ac:dyDescent="0.35">
      <c r="A17" t="s">
        <v>40</v>
      </c>
      <c r="B17" t="s">
        <v>5255</v>
      </c>
      <c r="C17" t="s">
        <v>5232</v>
      </c>
      <c r="D17" t="s">
        <v>5245</v>
      </c>
      <c r="E17" t="s">
        <v>5246</v>
      </c>
      <c r="F17" t="s">
        <v>5234</v>
      </c>
      <c r="G17" t="s">
        <v>5235</v>
      </c>
      <c r="H17" t="s">
        <v>5236</v>
      </c>
      <c r="M17" t="s">
        <v>5237</v>
      </c>
      <c r="N17" t="s">
        <v>5247</v>
      </c>
      <c r="P17" s="16">
        <v>0</v>
      </c>
      <c r="V17" s="17">
        <v>29</v>
      </c>
      <c r="AC17" s="18">
        <v>0</v>
      </c>
      <c r="AJ17" s="19">
        <v>0</v>
      </c>
      <c r="AL17">
        <v>29</v>
      </c>
      <c r="AM17">
        <v>0</v>
      </c>
      <c r="AN17">
        <v>0</v>
      </c>
      <c r="AO17" s="20">
        <f t="shared" si="1"/>
        <v>0</v>
      </c>
      <c r="AP17" s="21" t="str">
        <f>(IFERROR(VLOOKUP(AP$2&amp;"/"&amp;$A17,SH!$A:$D,4,0),""))</f>
        <v/>
      </c>
      <c r="AQ17" s="21" t="str">
        <f>IFERROR(VLOOKUP(AQ$2&amp;"/"&amp;$A17,SH!$A:$D,4,0),"")</f>
        <v/>
      </c>
      <c r="AR17" s="21" t="str">
        <f>IFERROR(VLOOKUP(AR$2&amp;"/"&amp;$A17,SH!$A:$D,4,0),"")</f>
        <v/>
      </c>
      <c r="AS17" s="21" t="str">
        <f>IFERROR(VLOOKUP(AS$2&amp;"/"&amp;$A17,SH!$A:$D,4,0),"")</f>
        <v/>
      </c>
      <c r="AT17" s="21">
        <f>IFERROR(VLOOKUP(AT$2&amp;"/"&amp;$A17,SH!$A:$D,4,0),"")</f>
        <v>1</v>
      </c>
      <c r="AU17" s="21" t="str">
        <f>IFERROR(VLOOKUP(AU$2&amp;"/"&amp;$A17,SH!$A:$D,4,0),"")</f>
        <v/>
      </c>
      <c r="AV17" s="22" t="str">
        <f>(IFERROR(VLOOKUP(AV$2&amp;"/"&amp;$A17,SH!$A:$V,22,0),""))</f>
        <v/>
      </c>
      <c r="AW17" s="22" t="str">
        <f>IFERROR(VLOOKUP(AW$2&amp;"/"&amp;$A17,SH!$A:$V,22,0),"")</f>
        <v/>
      </c>
      <c r="AX17" s="22" t="str">
        <f>IFERROR(VLOOKUP(AX$2&amp;"/"&amp;$A17,SH!$A:$V,22,0),"")</f>
        <v/>
      </c>
      <c r="AY17" s="22" t="str">
        <f>IFERROR(VLOOKUP(AY$2&amp;"/"&amp;$A17,SH!$A:$V,22,0),"")</f>
        <v/>
      </c>
      <c r="AZ17" s="22">
        <f>IFERROR(VLOOKUP(AZ$2&amp;"/"&amp;$A17,SH!$A:$V,22,0),"")</f>
        <v>0</v>
      </c>
      <c r="BA17" s="22" t="str">
        <f>IFERROR(VLOOKUP(BA$2&amp;"/"&amp;$A17,SH!$A:$V,22,0),"")</f>
        <v/>
      </c>
      <c r="BB17" s="23" t="str">
        <f t="shared" si="2"/>
        <v/>
      </c>
      <c r="BC17" s="23" t="str">
        <f t="shared" si="2"/>
        <v/>
      </c>
      <c r="BD17" s="23" t="str">
        <f t="shared" si="2"/>
        <v/>
      </c>
      <c r="BE17" s="23" t="str">
        <f t="shared" si="2"/>
        <v/>
      </c>
      <c r="BF17" s="23">
        <f t="shared" si="2"/>
        <v>29</v>
      </c>
      <c r="BG17" s="23" t="str">
        <f t="shared" si="2"/>
        <v/>
      </c>
      <c r="BH17" s="24" t="str">
        <f t="shared" si="3"/>
        <v/>
      </c>
      <c r="BI17" s="24" t="str">
        <f t="shared" si="3"/>
        <v/>
      </c>
      <c r="BJ17" s="24" t="str">
        <f t="shared" si="3"/>
        <v/>
      </c>
      <c r="BK17" s="24" t="str">
        <f t="shared" si="3"/>
        <v/>
      </c>
      <c r="BL17" s="24">
        <f t="shared" si="3"/>
        <v>29</v>
      </c>
      <c r="BM17" s="24" t="str">
        <f t="shared" si="3"/>
        <v/>
      </c>
      <c r="BT17" s="25" t="str">
        <f t="shared" si="4"/>
        <v/>
      </c>
      <c r="BU17" s="25" t="str">
        <f t="shared" si="4"/>
        <v/>
      </c>
      <c r="BV17" s="25" t="str">
        <f t="shared" si="4"/>
        <v/>
      </c>
      <c r="BW17" s="25" t="str">
        <f t="shared" si="4"/>
        <v/>
      </c>
      <c r="BX17" s="25">
        <f t="shared" si="4"/>
        <v>29</v>
      </c>
      <c r="BY17" s="25" t="str">
        <f t="shared" si="4"/>
        <v/>
      </c>
      <c r="BZ17" t="str">
        <f t="array" ref="BZ17:CA17">IFERROR(VLOOKUP(A17,[1]Cost_Price!$A:$D,{3,4},0),"")</f>
        <v/>
      </c>
      <c r="CA17" t="str">
        <v/>
      </c>
      <c r="CB17" s="26" t="str">
        <f t="shared" si="5"/>
        <v>0</v>
      </c>
      <c r="CC17" s="26" t="str">
        <f t="shared" si="5"/>
        <v>0</v>
      </c>
      <c r="CD17" s="26" t="str">
        <f t="shared" si="5"/>
        <v>0</v>
      </c>
      <c r="CE17" s="26" t="str">
        <f t="shared" si="5"/>
        <v>0</v>
      </c>
      <c r="CF17" s="26" t="str">
        <f t="shared" si="5"/>
        <v>0</v>
      </c>
      <c r="CG17" s="26" t="str">
        <f t="shared" si="5"/>
        <v>0</v>
      </c>
    </row>
    <row r="18" spans="1:85" x14ac:dyDescent="0.35">
      <c r="A18" t="s">
        <v>42</v>
      </c>
      <c r="B18" t="s">
        <v>5256</v>
      </c>
      <c r="C18" t="s">
        <v>5232</v>
      </c>
      <c r="D18" t="s">
        <v>5245</v>
      </c>
      <c r="E18" t="s">
        <v>5246</v>
      </c>
      <c r="F18" t="s">
        <v>5234</v>
      </c>
      <c r="G18" t="s">
        <v>5235</v>
      </c>
      <c r="H18" t="s">
        <v>5236</v>
      </c>
      <c r="M18" t="s">
        <v>5237</v>
      </c>
      <c r="N18" t="s">
        <v>5247</v>
      </c>
      <c r="P18" s="16">
        <v>1542.3341</v>
      </c>
      <c r="R18" s="17">
        <v>20</v>
      </c>
      <c r="S18" s="17">
        <v>24</v>
      </c>
      <c r="T18" s="17">
        <v>24</v>
      </c>
      <c r="V18" s="17">
        <v>74</v>
      </c>
      <c r="W18" s="17">
        <v>36</v>
      </c>
      <c r="Y18" s="18">
        <v>0</v>
      </c>
      <c r="Z18" s="18">
        <v>0</v>
      </c>
      <c r="AA18" s="18">
        <v>0</v>
      </c>
      <c r="AC18" s="18">
        <v>0</v>
      </c>
      <c r="AD18" s="18">
        <v>0</v>
      </c>
      <c r="AF18" s="19">
        <v>0</v>
      </c>
      <c r="AG18" s="19">
        <v>0</v>
      </c>
      <c r="AH18" s="19">
        <v>0</v>
      </c>
      <c r="AJ18" s="19">
        <v>4</v>
      </c>
      <c r="AK18" s="19">
        <v>0</v>
      </c>
      <c r="AL18">
        <v>178</v>
      </c>
      <c r="AM18">
        <v>0</v>
      </c>
      <c r="AN18">
        <v>4</v>
      </c>
      <c r="AO18" s="20">
        <f t="shared" si="1"/>
        <v>274535.46980000002</v>
      </c>
      <c r="AP18" s="21">
        <f>(IFERROR(VLOOKUP(AP$2&amp;"/"&amp;$A18,SH!$A:$D,4,0),""))</f>
        <v>19.75</v>
      </c>
      <c r="AQ18" s="21">
        <f>IFERROR(VLOOKUP(AQ$2&amp;"/"&amp;$A18,SH!$A:$D,4,0),"")</f>
        <v>7</v>
      </c>
      <c r="AR18" s="21">
        <f>IFERROR(VLOOKUP(AR$2&amp;"/"&amp;$A18,SH!$A:$D,4,0),"")</f>
        <v>6</v>
      </c>
      <c r="AS18" s="21" t="str">
        <f>IFERROR(VLOOKUP(AS$2&amp;"/"&amp;$A18,SH!$A:$D,4,0),"")</f>
        <v/>
      </c>
      <c r="AT18" s="21">
        <f>IFERROR(VLOOKUP(AT$2&amp;"/"&amp;$A18,SH!$A:$D,4,0),"")</f>
        <v>12.363636363636363</v>
      </c>
      <c r="AU18" s="21">
        <f>IFERROR(VLOOKUP(AU$2&amp;"/"&amp;$A18,SH!$A:$D,4,0),"")</f>
        <v>6.8</v>
      </c>
      <c r="AV18" s="22">
        <f>(IFERROR(VLOOKUP(AV$2&amp;"/"&amp;$A18,SH!$A:$V,22,0),""))</f>
        <v>60</v>
      </c>
      <c r="AW18" s="22">
        <f>IFERROR(VLOOKUP(AW$2&amp;"/"&amp;$A18,SH!$A:$V,22,0),"")</f>
        <v>4</v>
      </c>
      <c r="AX18" s="22">
        <f>IFERROR(VLOOKUP(AX$2&amp;"/"&amp;$A18,SH!$A:$V,22,0),"")</f>
        <v>0</v>
      </c>
      <c r="AY18" s="22" t="str">
        <f>IFERROR(VLOOKUP(AY$2&amp;"/"&amp;$A18,SH!$A:$V,22,0),"")</f>
        <v/>
      </c>
      <c r="AZ18" s="22">
        <f>IFERROR(VLOOKUP(AZ$2&amp;"/"&amp;$A18,SH!$A:$V,22,0),"")</f>
        <v>12</v>
      </c>
      <c r="BA18" s="22">
        <f>IFERROR(VLOOKUP(BA$2&amp;"/"&amp;$A18,SH!$A:$V,22,0),"")</f>
        <v>4</v>
      </c>
      <c r="BB18" s="23">
        <f t="shared" si="2"/>
        <v>1.0126582278481013</v>
      </c>
      <c r="BC18" s="23">
        <f t="shared" si="2"/>
        <v>3.4285714285714284</v>
      </c>
      <c r="BD18" s="23">
        <f t="shared" si="2"/>
        <v>4</v>
      </c>
      <c r="BE18" s="23" t="str">
        <f t="shared" si="2"/>
        <v/>
      </c>
      <c r="BF18" s="23">
        <f t="shared" si="2"/>
        <v>5.6617647058823533</v>
      </c>
      <c r="BG18" s="23">
        <f t="shared" si="2"/>
        <v>5.2941176470588234</v>
      </c>
      <c r="BH18" s="24">
        <f t="shared" si="3"/>
        <v>1.0126582278481013</v>
      </c>
      <c r="BI18" s="24">
        <f t="shared" si="3"/>
        <v>3.4285714285714284</v>
      </c>
      <c r="BJ18" s="24">
        <f t="shared" si="3"/>
        <v>4</v>
      </c>
      <c r="BK18" s="24" t="str">
        <f t="shared" si="3"/>
        <v/>
      </c>
      <c r="BL18" s="24">
        <f t="shared" si="3"/>
        <v>5.6617647058823533</v>
      </c>
      <c r="BM18" s="24">
        <f t="shared" si="3"/>
        <v>5.2941176470588234</v>
      </c>
      <c r="BN18" s="27">
        <v>30</v>
      </c>
      <c r="BR18" s="27">
        <v>-30</v>
      </c>
      <c r="BT18" s="25">
        <f t="shared" si="4"/>
        <v>2.5316455696202533</v>
      </c>
      <c r="BU18" s="25">
        <f t="shared" si="4"/>
        <v>3.4285714285714284</v>
      </c>
      <c r="BV18" s="25">
        <f t="shared" si="4"/>
        <v>4</v>
      </c>
      <c r="BW18" s="25" t="str">
        <f t="shared" si="4"/>
        <v/>
      </c>
      <c r="BX18" s="25">
        <f t="shared" si="4"/>
        <v>3.2352941176470589</v>
      </c>
      <c r="BY18" s="25">
        <f t="shared" si="4"/>
        <v>5.2941176470588234</v>
      </c>
      <c r="BZ18">
        <f t="array" ref="BZ18:CA18">IFERROR(VLOOKUP(A18,[1]Cost_Price!$A:$D,{3,4},0),"")</f>
        <v>990</v>
      </c>
      <c r="CA18" t="str">
        <v>USD</v>
      </c>
      <c r="CB18" s="26">
        <f t="shared" si="5"/>
        <v>29700</v>
      </c>
      <c r="CC18" s="26">
        <f t="shared" si="5"/>
        <v>0</v>
      </c>
      <c r="CD18" s="26">
        <f t="shared" si="5"/>
        <v>0</v>
      </c>
      <c r="CE18" s="26">
        <f t="shared" si="5"/>
        <v>0</v>
      </c>
      <c r="CF18" s="26">
        <f t="shared" si="5"/>
        <v>-29700</v>
      </c>
      <c r="CG18" s="26">
        <f t="shared" si="5"/>
        <v>0</v>
      </c>
    </row>
    <row r="19" spans="1:85" x14ac:dyDescent="0.35">
      <c r="A19" t="s">
        <v>44</v>
      </c>
      <c r="B19" t="s">
        <v>5257</v>
      </c>
      <c r="C19" t="s">
        <v>5232</v>
      </c>
      <c r="D19" t="s">
        <v>5245</v>
      </c>
      <c r="E19" t="s">
        <v>5246</v>
      </c>
      <c r="F19" t="s">
        <v>5234</v>
      </c>
      <c r="G19" t="s">
        <v>5235</v>
      </c>
      <c r="H19" t="s">
        <v>5236</v>
      </c>
      <c r="M19" t="s">
        <v>5237</v>
      </c>
      <c r="N19" t="s">
        <v>5247</v>
      </c>
      <c r="P19" s="16">
        <v>420.68849999999998</v>
      </c>
      <c r="R19" s="17">
        <v>63</v>
      </c>
      <c r="S19" s="17">
        <v>16</v>
      </c>
      <c r="T19" s="17">
        <v>14</v>
      </c>
      <c r="V19" s="17">
        <v>56</v>
      </c>
      <c r="W19" s="17">
        <v>12</v>
      </c>
      <c r="Y19" s="18">
        <v>0</v>
      </c>
      <c r="Z19" s="18">
        <v>0</v>
      </c>
      <c r="AA19" s="18">
        <v>0</v>
      </c>
      <c r="AC19" s="18">
        <v>0</v>
      </c>
      <c r="AD19" s="18">
        <v>0</v>
      </c>
      <c r="AF19" s="19">
        <v>0</v>
      </c>
      <c r="AG19" s="19">
        <v>0</v>
      </c>
      <c r="AH19" s="19">
        <v>0</v>
      </c>
      <c r="AJ19" s="19">
        <v>1</v>
      </c>
      <c r="AK19" s="19">
        <v>0</v>
      </c>
      <c r="AL19">
        <v>161</v>
      </c>
      <c r="AM19">
        <v>0</v>
      </c>
      <c r="AN19">
        <v>1</v>
      </c>
      <c r="AO19" s="20">
        <f t="shared" si="1"/>
        <v>67730.848499999993</v>
      </c>
      <c r="AP19" s="21">
        <f>(IFERROR(VLOOKUP(AP$2&amp;"/"&amp;$A19,SH!$A:$D,4,0),""))</f>
        <v>5.083333333333333</v>
      </c>
      <c r="AQ19" s="21">
        <f>IFERROR(VLOOKUP(AQ$2&amp;"/"&amp;$A19,SH!$A:$D,4,0),"")</f>
        <v>1.6666666666666667</v>
      </c>
      <c r="AR19" s="21">
        <f>IFERROR(VLOOKUP(AR$2&amp;"/"&amp;$A19,SH!$A:$D,4,0),"")</f>
        <v>1.5</v>
      </c>
      <c r="AS19" s="21" t="str">
        <f>IFERROR(VLOOKUP(AS$2&amp;"/"&amp;$A19,SH!$A:$D,4,0),"")</f>
        <v/>
      </c>
      <c r="AT19" s="21">
        <f>IFERROR(VLOOKUP(AT$2&amp;"/"&amp;$A19,SH!$A:$D,4,0),"")</f>
        <v>3.2727272727272729</v>
      </c>
      <c r="AU19" s="21">
        <f>IFERROR(VLOOKUP(AU$2&amp;"/"&amp;$A19,SH!$A:$D,4,0),"")</f>
        <v>2</v>
      </c>
      <c r="AV19" s="22">
        <f>(IFERROR(VLOOKUP(AV$2&amp;"/"&amp;$A19,SH!$A:$V,22,0),""))</f>
        <v>15</v>
      </c>
      <c r="AW19" s="22">
        <f>IFERROR(VLOOKUP(AW$2&amp;"/"&amp;$A19,SH!$A:$V,22,0),"")</f>
        <v>1</v>
      </c>
      <c r="AX19" s="22">
        <f>IFERROR(VLOOKUP(AX$2&amp;"/"&amp;$A19,SH!$A:$V,22,0),"")</f>
        <v>0</v>
      </c>
      <c r="AY19" s="22" t="str">
        <f>IFERROR(VLOOKUP(AY$2&amp;"/"&amp;$A19,SH!$A:$V,22,0),"")</f>
        <v/>
      </c>
      <c r="AZ19" s="22">
        <f>IFERROR(VLOOKUP(AZ$2&amp;"/"&amp;$A19,SH!$A:$V,22,0),"")</f>
        <v>3</v>
      </c>
      <c r="BA19" s="22">
        <f>IFERROR(VLOOKUP(BA$2&amp;"/"&amp;$A19,SH!$A:$V,22,0),"")</f>
        <v>1</v>
      </c>
      <c r="BB19" s="23">
        <f t="shared" si="2"/>
        <v>12.39344262295082</v>
      </c>
      <c r="BC19" s="23">
        <f t="shared" si="2"/>
        <v>9.6</v>
      </c>
      <c r="BD19" s="23">
        <f t="shared" si="2"/>
        <v>9.3333333333333339</v>
      </c>
      <c r="BE19" s="23" t="str">
        <f t="shared" si="2"/>
        <v/>
      </c>
      <c r="BF19" s="23">
        <f t="shared" si="2"/>
        <v>16.805555555555554</v>
      </c>
      <c r="BG19" s="23">
        <f t="shared" si="2"/>
        <v>6</v>
      </c>
      <c r="BH19" s="24">
        <f t="shared" si="3"/>
        <v>12.39344262295082</v>
      </c>
      <c r="BI19" s="24">
        <f t="shared" si="3"/>
        <v>9.6</v>
      </c>
      <c r="BJ19" s="24">
        <f t="shared" si="3"/>
        <v>9.3333333333333339</v>
      </c>
      <c r="BK19" s="24" t="str">
        <f t="shared" si="3"/>
        <v/>
      </c>
      <c r="BL19" s="24">
        <f t="shared" si="3"/>
        <v>16.805555555555554</v>
      </c>
      <c r="BM19" s="24">
        <f t="shared" si="3"/>
        <v>6</v>
      </c>
      <c r="BT19" s="25">
        <f t="shared" si="4"/>
        <v>12.39344262295082</v>
      </c>
      <c r="BU19" s="25">
        <f t="shared" si="4"/>
        <v>9.6</v>
      </c>
      <c r="BV19" s="25">
        <f t="shared" si="4"/>
        <v>9.3333333333333339</v>
      </c>
      <c r="BW19" s="25" t="str">
        <f t="shared" si="4"/>
        <v/>
      </c>
      <c r="BX19" s="25">
        <f t="shared" si="4"/>
        <v>16.805555555555554</v>
      </c>
      <c r="BY19" s="25">
        <f t="shared" si="4"/>
        <v>6</v>
      </c>
      <c r="BZ19">
        <f t="array" ref="BZ19:CA19">IFERROR(VLOOKUP(A19,[1]Cost_Price!$A:$D,{3,4},0),"")</f>
        <v>270</v>
      </c>
      <c r="CA19" t="str">
        <v>USD</v>
      </c>
      <c r="CB19" s="26">
        <f t="shared" si="5"/>
        <v>0</v>
      </c>
      <c r="CC19" s="26">
        <f t="shared" si="5"/>
        <v>0</v>
      </c>
      <c r="CD19" s="26">
        <f t="shared" si="5"/>
        <v>0</v>
      </c>
      <c r="CE19" s="26">
        <f t="shared" si="5"/>
        <v>0</v>
      </c>
      <c r="CF19" s="26">
        <f t="shared" si="5"/>
        <v>0</v>
      </c>
      <c r="CG19" s="26">
        <f t="shared" si="5"/>
        <v>0</v>
      </c>
    </row>
    <row r="20" spans="1:85" x14ac:dyDescent="0.35">
      <c r="A20" t="s">
        <v>50</v>
      </c>
      <c r="B20" t="s">
        <v>5258</v>
      </c>
      <c r="C20" t="s">
        <v>5232</v>
      </c>
      <c r="D20" t="s">
        <v>5259</v>
      </c>
      <c r="E20" t="s">
        <v>5260</v>
      </c>
      <c r="F20" t="s">
        <v>5234</v>
      </c>
      <c r="G20" t="s">
        <v>5235</v>
      </c>
      <c r="H20" t="s">
        <v>5236</v>
      </c>
      <c r="M20" t="s">
        <v>5237</v>
      </c>
      <c r="N20" t="s">
        <v>5261</v>
      </c>
      <c r="O20" t="s">
        <v>5898</v>
      </c>
      <c r="P20" s="16">
        <v>0</v>
      </c>
      <c r="Z20" s="18">
        <v>2</v>
      </c>
      <c r="AF20" s="19">
        <v>6</v>
      </c>
      <c r="AG20" s="19">
        <v>18</v>
      </c>
      <c r="AH20" s="19">
        <v>3</v>
      </c>
      <c r="AM20">
        <v>2</v>
      </c>
      <c r="AN20">
        <v>27</v>
      </c>
      <c r="AO20" s="20">
        <f t="shared" si="1"/>
        <v>0</v>
      </c>
      <c r="AP20" s="21">
        <f>(IFERROR(VLOOKUP(AP$2&amp;"/"&amp;$A20,SH!$A:$D,4,0),""))</f>
        <v>3</v>
      </c>
      <c r="AQ20" s="21">
        <f>IFERROR(VLOOKUP(AQ$2&amp;"/"&amp;$A20,SH!$A:$D,4,0),"")</f>
        <v>5.7142857142857144</v>
      </c>
      <c r="AR20" s="21">
        <f>IFERROR(VLOOKUP(AR$2&amp;"/"&amp;$A20,SH!$A:$D,4,0),"")</f>
        <v>3</v>
      </c>
      <c r="AS20" s="21" t="str">
        <f>IFERROR(VLOOKUP(AS$2&amp;"/"&amp;$A20,SH!$A:$D,4,0),"")</f>
        <v/>
      </c>
      <c r="AT20" s="21" t="str">
        <f>IFERROR(VLOOKUP(AT$2&amp;"/"&amp;$A20,SH!$A:$D,4,0),"")</f>
        <v>0</v>
      </c>
      <c r="AU20" s="21" t="str">
        <f>IFERROR(VLOOKUP(AU$2&amp;"/"&amp;$A20,SH!$A:$D,4,0),"")</f>
        <v/>
      </c>
      <c r="AV20" s="22">
        <f>(IFERROR(VLOOKUP(AV$2&amp;"/"&amp;$A20,SH!$A:$V,22,0),""))</f>
        <v>3</v>
      </c>
      <c r="AW20" s="22">
        <f>IFERROR(VLOOKUP(AW$2&amp;"/"&amp;$A20,SH!$A:$V,22,0),"")</f>
        <v>18</v>
      </c>
      <c r="AX20" s="22">
        <f>IFERROR(VLOOKUP(AX$2&amp;"/"&amp;$A20,SH!$A:$V,22,0),"")</f>
        <v>0</v>
      </c>
      <c r="AY20" s="22" t="str">
        <f>IFERROR(VLOOKUP(AY$2&amp;"/"&amp;$A20,SH!$A:$V,22,0),"")</f>
        <v/>
      </c>
      <c r="AZ20" s="22">
        <f>IFERROR(VLOOKUP(AZ$2&amp;"/"&amp;$A20,SH!$A:$V,22,0),"")</f>
        <v>0</v>
      </c>
      <c r="BA20" s="22" t="str">
        <f>IFERROR(VLOOKUP(BA$2&amp;"/"&amp;$A20,SH!$A:$V,22,0),"")</f>
        <v/>
      </c>
      <c r="BB20" s="23">
        <f t="shared" si="2"/>
        <v>-2</v>
      </c>
      <c r="BC20" s="23">
        <f t="shared" si="2"/>
        <v>-3.15</v>
      </c>
      <c r="BD20" s="23">
        <f t="shared" si="2"/>
        <v>-1</v>
      </c>
      <c r="BE20" s="23" t="str">
        <f t="shared" si="2"/>
        <v/>
      </c>
      <c r="BF20" s="23" t="str">
        <f t="shared" si="2"/>
        <v/>
      </c>
      <c r="BG20" s="23" t="str">
        <f t="shared" si="2"/>
        <v/>
      </c>
      <c r="BH20" s="24">
        <f t="shared" si="3"/>
        <v>-2</v>
      </c>
      <c r="BI20" s="24">
        <f t="shared" si="3"/>
        <v>-2.8</v>
      </c>
      <c r="BJ20" s="24">
        <f t="shared" si="3"/>
        <v>-1</v>
      </c>
      <c r="BK20" s="24" t="str">
        <f t="shared" si="3"/>
        <v/>
      </c>
      <c r="BL20" s="24" t="str">
        <f t="shared" si="3"/>
        <v/>
      </c>
      <c r="BM20" s="24" t="str">
        <f t="shared" si="3"/>
        <v/>
      </c>
      <c r="BT20" s="25">
        <f t="shared" si="4"/>
        <v>-2</v>
      </c>
      <c r="BU20" s="25">
        <f t="shared" si="4"/>
        <v>-2.8</v>
      </c>
      <c r="BV20" s="25">
        <f t="shared" si="4"/>
        <v>-1</v>
      </c>
      <c r="BW20" s="25" t="str">
        <f t="shared" si="4"/>
        <v/>
      </c>
      <c r="BX20" s="25" t="str">
        <f t="shared" si="4"/>
        <v/>
      </c>
      <c r="BY20" s="25" t="str">
        <f t="shared" si="4"/>
        <v/>
      </c>
      <c r="BZ20" t="str">
        <f t="array" ref="BZ20:CA20">IFERROR(VLOOKUP(A20,[1]Cost_Price!$A:$D,{3,4},0),"")</f>
        <v/>
      </c>
      <c r="CA20" t="str">
        <v/>
      </c>
      <c r="CB20" s="26" t="str">
        <f t="shared" si="5"/>
        <v>0</v>
      </c>
      <c r="CC20" s="26" t="str">
        <f t="shared" si="5"/>
        <v>0</v>
      </c>
      <c r="CD20" s="26" t="str">
        <f t="shared" si="5"/>
        <v>0</v>
      </c>
      <c r="CE20" s="26" t="str">
        <f t="shared" si="5"/>
        <v>0</v>
      </c>
      <c r="CF20" s="26" t="str">
        <f t="shared" si="5"/>
        <v>0</v>
      </c>
      <c r="CG20" s="26" t="str">
        <f t="shared" si="5"/>
        <v>0</v>
      </c>
    </row>
    <row r="21" spans="1:85" x14ac:dyDescent="0.35">
      <c r="A21" t="s">
        <v>54</v>
      </c>
      <c r="B21" t="s">
        <v>5262</v>
      </c>
      <c r="C21" t="s">
        <v>5232</v>
      </c>
      <c r="D21" t="s">
        <v>5245</v>
      </c>
      <c r="E21" t="s">
        <v>5246</v>
      </c>
      <c r="F21" t="s">
        <v>5234</v>
      </c>
      <c r="G21" t="s">
        <v>5235</v>
      </c>
      <c r="H21" t="s">
        <v>5236</v>
      </c>
      <c r="M21" t="s">
        <v>5237</v>
      </c>
      <c r="N21" t="s">
        <v>5263</v>
      </c>
      <c r="P21" s="16">
        <v>1234.7562</v>
      </c>
      <c r="R21" s="17">
        <v>3</v>
      </c>
      <c r="S21" s="17">
        <v>3</v>
      </c>
      <c r="T21" s="17">
        <v>1</v>
      </c>
      <c r="V21" s="17">
        <v>6</v>
      </c>
      <c r="W21" s="17">
        <v>1</v>
      </c>
      <c r="Y21" s="18">
        <v>5</v>
      </c>
      <c r="Z21" s="18">
        <v>1</v>
      </c>
      <c r="AA21" s="18">
        <v>0</v>
      </c>
      <c r="AC21" s="18">
        <v>0</v>
      </c>
      <c r="AD21" s="18">
        <v>0</v>
      </c>
      <c r="AF21" s="19">
        <v>2</v>
      </c>
      <c r="AG21" s="19">
        <v>0</v>
      </c>
      <c r="AH21" s="19">
        <v>0</v>
      </c>
      <c r="AJ21" s="19">
        <v>0</v>
      </c>
      <c r="AK21" s="19">
        <v>0</v>
      </c>
      <c r="AL21">
        <v>14</v>
      </c>
      <c r="AM21">
        <v>6</v>
      </c>
      <c r="AN21">
        <v>2</v>
      </c>
      <c r="AO21" s="20">
        <f t="shared" si="1"/>
        <v>17286.586800000001</v>
      </c>
      <c r="AP21" s="21">
        <f>(IFERROR(VLOOKUP(AP$2&amp;"/"&amp;$A21,SH!$A:$D,4,0),""))</f>
        <v>1.1428571428571428</v>
      </c>
      <c r="AQ21" s="21">
        <f>IFERROR(VLOOKUP(AQ$2&amp;"/"&amp;$A21,SH!$A:$D,4,0),"")</f>
        <v>1.1666666666666667</v>
      </c>
      <c r="AR21" s="21" t="str">
        <f>IFERROR(VLOOKUP(AR$2&amp;"/"&amp;$A21,SH!$A:$D,4,0),"")</f>
        <v/>
      </c>
      <c r="AS21" s="21" t="str">
        <f>IFERROR(VLOOKUP(AS$2&amp;"/"&amp;$A21,SH!$A:$D,4,0),"")</f>
        <v/>
      </c>
      <c r="AT21" s="21">
        <f>IFERROR(VLOOKUP(AT$2&amp;"/"&amp;$A21,SH!$A:$D,4,0),"")</f>
        <v>1</v>
      </c>
      <c r="AU21" s="21" t="str">
        <f>IFERROR(VLOOKUP(AU$2&amp;"/"&amp;$A21,SH!$A:$D,4,0),"")</f>
        <v/>
      </c>
      <c r="AV21" s="22">
        <f>(IFERROR(VLOOKUP(AV$2&amp;"/"&amp;$A21,SH!$A:$V,22,0),""))</f>
        <v>2</v>
      </c>
      <c r="AW21" s="22">
        <f>IFERROR(VLOOKUP(AW$2&amp;"/"&amp;$A21,SH!$A:$V,22,0),"")</f>
        <v>0</v>
      </c>
      <c r="AX21" s="22" t="str">
        <f>IFERROR(VLOOKUP(AX$2&amp;"/"&amp;$A21,SH!$A:$V,22,0),"")</f>
        <v/>
      </c>
      <c r="AY21" s="22" t="str">
        <f>IFERROR(VLOOKUP(AY$2&amp;"/"&amp;$A21,SH!$A:$V,22,0),"")</f>
        <v/>
      </c>
      <c r="AZ21" s="22">
        <f>IFERROR(VLOOKUP(AZ$2&amp;"/"&amp;$A21,SH!$A:$V,22,0),"")</f>
        <v>0</v>
      </c>
      <c r="BA21" s="22" t="str">
        <f>IFERROR(VLOOKUP(BA$2&amp;"/"&amp;$A21,SH!$A:$V,22,0),"")</f>
        <v/>
      </c>
      <c r="BB21" s="23">
        <f t="shared" si="2"/>
        <v>0.875</v>
      </c>
      <c r="BC21" s="23">
        <f t="shared" si="2"/>
        <v>2.5714285714285712</v>
      </c>
      <c r="BD21" s="23" t="str">
        <f t="shared" si="2"/>
        <v/>
      </c>
      <c r="BE21" s="23" t="str">
        <f t="shared" si="2"/>
        <v/>
      </c>
      <c r="BF21" s="23">
        <f t="shared" si="2"/>
        <v>6</v>
      </c>
      <c r="BG21" s="23" t="str">
        <f t="shared" si="2"/>
        <v/>
      </c>
      <c r="BH21" s="24">
        <f t="shared" si="3"/>
        <v>5.25</v>
      </c>
      <c r="BI21" s="24">
        <f t="shared" si="3"/>
        <v>3.4285714285714284</v>
      </c>
      <c r="BJ21" s="24" t="str">
        <f t="shared" si="3"/>
        <v/>
      </c>
      <c r="BK21" s="24" t="str">
        <f t="shared" si="3"/>
        <v/>
      </c>
      <c r="BL21" s="24">
        <f t="shared" si="3"/>
        <v>6</v>
      </c>
      <c r="BM21" s="24" t="str">
        <f t="shared" si="3"/>
        <v/>
      </c>
      <c r="BT21" s="25">
        <f t="shared" si="4"/>
        <v>5.25</v>
      </c>
      <c r="BU21" s="25">
        <f t="shared" si="4"/>
        <v>3.4285714285714284</v>
      </c>
      <c r="BV21" s="25" t="str">
        <f t="shared" si="4"/>
        <v/>
      </c>
      <c r="BW21" s="25" t="str">
        <f t="shared" si="4"/>
        <v/>
      </c>
      <c r="BX21" s="25">
        <f t="shared" si="4"/>
        <v>6</v>
      </c>
      <c r="BY21" s="25" t="str">
        <f t="shared" si="4"/>
        <v/>
      </c>
      <c r="BZ21">
        <f t="array" ref="BZ21:CA21">IFERROR(VLOOKUP(A21,[1]Cost_Price!$A:$D,{3,4},0),"")</f>
        <v>934.5</v>
      </c>
      <c r="CA21" t="str">
        <v>EUR</v>
      </c>
      <c r="CB21" s="26">
        <f t="shared" si="5"/>
        <v>0</v>
      </c>
      <c r="CC21" s="26">
        <f t="shared" si="5"/>
        <v>0</v>
      </c>
      <c r="CD21" s="26">
        <f t="shared" si="5"/>
        <v>0</v>
      </c>
      <c r="CE21" s="26">
        <f t="shared" si="5"/>
        <v>0</v>
      </c>
      <c r="CF21" s="26">
        <f t="shared" si="5"/>
        <v>0</v>
      </c>
      <c r="CG21" s="26">
        <f t="shared" si="5"/>
        <v>0</v>
      </c>
    </row>
    <row r="22" spans="1:85" x14ac:dyDescent="0.35">
      <c r="A22" t="s">
        <v>3731</v>
      </c>
      <c r="B22" t="s">
        <v>5264</v>
      </c>
      <c r="C22" t="s">
        <v>5232</v>
      </c>
      <c r="D22" t="s">
        <v>5245</v>
      </c>
      <c r="E22" t="s">
        <v>5246</v>
      </c>
      <c r="F22" t="s">
        <v>5234</v>
      </c>
      <c r="G22" t="s">
        <v>5235</v>
      </c>
      <c r="H22" t="s">
        <v>5236</v>
      </c>
      <c r="M22" t="s">
        <v>5237</v>
      </c>
      <c r="N22" t="s">
        <v>5263</v>
      </c>
      <c r="P22" s="16">
        <v>1661.8511000000001</v>
      </c>
      <c r="R22" s="17">
        <v>2</v>
      </c>
      <c r="T22" s="17">
        <v>1</v>
      </c>
      <c r="V22" s="17">
        <v>5</v>
      </c>
      <c r="W22" s="17">
        <v>3</v>
      </c>
      <c r="Y22" s="18">
        <v>7</v>
      </c>
      <c r="Z22" s="18">
        <v>1</v>
      </c>
      <c r="AA22" s="18">
        <v>0</v>
      </c>
      <c r="AC22" s="18">
        <v>0</v>
      </c>
      <c r="AD22" s="18">
        <v>0</v>
      </c>
      <c r="AF22" s="19">
        <v>0</v>
      </c>
      <c r="AH22" s="19">
        <v>0</v>
      </c>
      <c r="AJ22" s="19">
        <v>0</v>
      </c>
      <c r="AK22" s="19">
        <v>0</v>
      </c>
      <c r="AL22">
        <v>11</v>
      </c>
      <c r="AM22">
        <v>8</v>
      </c>
      <c r="AN22">
        <v>0</v>
      </c>
      <c r="AO22" s="20">
        <f t="shared" si="1"/>
        <v>18280.362100000002</v>
      </c>
      <c r="AP22" s="21">
        <f>(IFERROR(VLOOKUP(AP$2&amp;"/"&amp;$A22,SH!$A:$D,4,0),""))</f>
        <v>1</v>
      </c>
      <c r="AQ22" s="21" t="str">
        <f>IFERROR(VLOOKUP(AQ$2&amp;"/"&amp;$A22,SH!$A:$D,4,0),"")</f>
        <v/>
      </c>
      <c r="AR22" s="21" t="str">
        <f>IFERROR(VLOOKUP(AR$2&amp;"/"&amp;$A22,SH!$A:$D,4,0),"")</f>
        <v/>
      </c>
      <c r="AS22" s="21" t="str">
        <f>IFERROR(VLOOKUP(AS$2&amp;"/"&amp;$A22,SH!$A:$D,4,0),"")</f>
        <v/>
      </c>
      <c r="AT22" s="21" t="str">
        <f>IFERROR(VLOOKUP(AT$2&amp;"/"&amp;$A22,SH!$A:$D,4,0),"")</f>
        <v/>
      </c>
      <c r="AU22" s="21">
        <f>IFERROR(VLOOKUP(AU$2&amp;"/"&amp;$A22,SH!$A:$D,4,0),"")</f>
        <v>1</v>
      </c>
      <c r="AV22" s="22">
        <f>(IFERROR(VLOOKUP(AV$2&amp;"/"&amp;$A22,SH!$A:$V,22,0),""))</f>
        <v>0</v>
      </c>
      <c r="AW22" s="22" t="str">
        <f>IFERROR(VLOOKUP(AW$2&amp;"/"&amp;$A22,SH!$A:$V,22,0),"")</f>
        <v/>
      </c>
      <c r="AX22" s="22" t="str">
        <f>IFERROR(VLOOKUP(AX$2&amp;"/"&amp;$A22,SH!$A:$V,22,0),"")</f>
        <v/>
      </c>
      <c r="AY22" s="22" t="str">
        <f>IFERROR(VLOOKUP(AY$2&amp;"/"&amp;$A22,SH!$A:$V,22,0),"")</f>
        <v/>
      </c>
      <c r="AZ22" s="22" t="str">
        <f>IFERROR(VLOOKUP(AZ$2&amp;"/"&amp;$A22,SH!$A:$V,22,0),"")</f>
        <v/>
      </c>
      <c r="BA22" s="22">
        <f>IFERROR(VLOOKUP(BA$2&amp;"/"&amp;$A22,SH!$A:$V,22,0),"")</f>
        <v>0</v>
      </c>
      <c r="BB22" s="23">
        <f t="shared" si="2"/>
        <v>2</v>
      </c>
      <c r="BC22" s="23" t="str">
        <f t="shared" si="2"/>
        <v/>
      </c>
      <c r="BD22" s="23" t="str">
        <f t="shared" si="2"/>
        <v/>
      </c>
      <c r="BE22" s="23" t="str">
        <f t="shared" si="2"/>
        <v/>
      </c>
      <c r="BF22" s="23" t="str">
        <f t="shared" si="2"/>
        <v/>
      </c>
      <c r="BG22" s="23">
        <f t="shared" si="2"/>
        <v>3</v>
      </c>
      <c r="BH22" s="24">
        <f t="shared" si="3"/>
        <v>9</v>
      </c>
      <c r="BI22" s="24" t="str">
        <f t="shared" si="3"/>
        <v/>
      </c>
      <c r="BJ22" s="24" t="str">
        <f t="shared" si="3"/>
        <v/>
      </c>
      <c r="BK22" s="24" t="str">
        <f t="shared" si="3"/>
        <v/>
      </c>
      <c r="BL22" s="24" t="str">
        <f t="shared" si="3"/>
        <v/>
      </c>
      <c r="BM22" s="24">
        <f t="shared" si="3"/>
        <v>3</v>
      </c>
      <c r="BT22" s="25">
        <f t="shared" si="4"/>
        <v>9</v>
      </c>
      <c r="BU22" s="25" t="str">
        <f t="shared" si="4"/>
        <v/>
      </c>
      <c r="BV22" s="25" t="str">
        <f t="shared" si="4"/>
        <v/>
      </c>
      <c r="BW22" s="25" t="str">
        <f t="shared" si="4"/>
        <v/>
      </c>
      <c r="BX22" s="25" t="str">
        <f t="shared" si="4"/>
        <v/>
      </c>
      <c r="BY22" s="25">
        <f t="shared" si="4"/>
        <v>3</v>
      </c>
      <c r="BZ22">
        <f t="array" ref="BZ22:CA22">IFERROR(VLOOKUP(A22,[1]Cost_Price!$A:$D,{3,4},0),"")</f>
        <v>1001</v>
      </c>
      <c r="CA22" t="str">
        <v>EUR</v>
      </c>
      <c r="CB22" s="26">
        <f t="shared" si="5"/>
        <v>0</v>
      </c>
      <c r="CC22" s="26">
        <f t="shared" si="5"/>
        <v>0</v>
      </c>
      <c r="CD22" s="26">
        <f t="shared" si="5"/>
        <v>0</v>
      </c>
      <c r="CE22" s="26">
        <f t="shared" si="5"/>
        <v>0</v>
      </c>
      <c r="CF22" s="26">
        <f t="shared" si="5"/>
        <v>0</v>
      </c>
      <c r="CG22" s="26">
        <f t="shared" si="5"/>
        <v>0</v>
      </c>
    </row>
    <row r="23" spans="1:85" x14ac:dyDescent="0.35">
      <c r="A23" t="s">
        <v>2636</v>
      </c>
      <c r="B23" t="s">
        <v>5265</v>
      </c>
      <c r="C23" t="s">
        <v>5232</v>
      </c>
      <c r="D23" t="s">
        <v>5245</v>
      </c>
      <c r="E23" t="s">
        <v>5246</v>
      </c>
      <c r="F23" t="s">
        <v>5234</v>
      </c>
      <c r="G23" t="s">
        <v>5235</v>
      </c>
      <c r="H23" t="s">
        <v>5266</v>
      </c>
      <c r="M23" t="s">
        <v>5237</v>
      </c>
      <c r="N23" t="s">
        <v>5263</v>
      </c>
      <c r="P23" s="16">
        <v>1350.8148000000001</v>
      </c>
      <c r="R23" s="17">
        <v>10</v>
      </c>
      <c r="T23" s="17">
        <v>1</v>
      </c>
      <c r="V23" s="17">
        <v>2</v>
      </c>
      <c r="Y23" s="18">
        <v>0</v>
      </c>
      <c r="AA23" s="18">
        <v>0</v>
      </c>
      <c r="AC23" s="18">
        <v>0</v>
      </c>
      <c r="AF23" s="19">
        <v>0</v>
      </c>
      <c r="AH23" s="19">
        <v>0</v>
      </c>
      <c r="AJ23" s="19">
        <v>0</v>
      </c>
      <c r="AL23">
        <v>13</v>
      </c>
      <c r="AM23">
        <v>0</v>
      </c>
      <c r="AN23">
        <v>0</v>
      </c>
      <c r="AO23" s="20">
        <f t="shared" si="1"/>
        <v>17560.592400000001</v>
      </c>
      <c r="AP23" s="21">
        <f>(IFERROR(VLOOKUP(AP$2&amp;"/"&amp;$A23,SH!$A:$D,4,0),""))</f>
        <v>1</v>
      </c>
      <c r="AQ23" s="21" t="str">
        <f>IFERROR(VLOOKUP(AQ$2&amp;"/"&amp;$A23,SH!$A:$D,4,0),"")</f>
        <v/>
      </c>
      <c r="AR23" s="21" t="str">
        <f>IFERROR(VLOOKUP(AR$2&amp;"/"&amp;$A23,SH!$A:$D,4,0),"")</f>
        <v/>
      </c>
      <c r="AS23" s="21" t="str">
        <f>IFERROR(VLOOKUP(AS$2&amp;"/"&amp;$A23,SH!$A:$D,4,0),"")</f>
        <v/>
      </c>
      <c r="AT23" s="21">
        <f>IFERROR(VLOOKUP(AT$2&amp;"/"&amp;$A23,SH!$A:$D,4,0),"")</f>
        <v>1</v>
      </c>
      <c r="AU23" s="21" t="str">
        <f>IFERROR(VLOOKUP(AU$2&amp;"/"&amp;$A23,SH!$A:$D,4,0),"")</f>
        <v/>
      </c>
      <c r="AV23" s="22">
        <f>(IFERROR(VLOOKUP(AV$2&amp;"/"&amp;$A23,SH!$A:$V,22,0),""))</f>
        <v>0</v>
      </c>
      <c r="AW23" s="22" t="str">
        <f>IFERROR(VLOOKUP(AW$2&amp;"/"&amp;$A23,SH!$A:$V,22,0),"")</f>
        <v/>
      </c>
      <c r="AX23" s="22" t="str">
        <f>IFERROR(VLOOKUP(AX$2&amp;"/"&amp;$A23,SH!$A:$V,22,0),"")</f>
        <v/>
      </c>
      <c r="AY23" s="22" t="str">
        <f>IFERROR(VLOOKUP(AY$2&amp;"/"&amp;$A23,SH!$A:$V,22,0),"")</f>
        <v/>
      </c>
      <c r="AZ23" s="22">
        <f>IFERROR(VLOOKUP(AZ$2&amp;"/"&amp;$A23,SH!$A:$V,22,0),"")</f>
        <v>0</v>
      </c>
      <c r="BA23" s="22" t="str">
        <f>IFERROR(VLOOKUP(BA$2&amp;"/"&amp;$A23,SH!$A:$V,22,0),"")</f>
        <v/>
      </c>
      <c r="BB23" s="23">
        <f t="shared" si="2"/>
        <v>10</v>
      </c>
      <c r="BC23" s="23" t="str">
        <f t="shared" si="2"/>
        <v/>
      </c>
      <c r="BD23" s="23" t="str">
        <f t="shared" si="2"/>
        <v/>
      </c>
      <c r="BE23" s="23" t="str">
        <f t="shared" si="2"/>
        <v/>
      </c>
      <c r="BF23" s="23">
        <f t="shared" si="2"/>
        <v>2</v>
      </c>
      <c r="BG23" s="23" t="str">
        <f t="shared" si="2"/>
        <v/>
      </c>
      <c r="BH23" s="24">
        <f t="shared" si="3"/>
        <v>10</v>
      </c>
      <c r="BI23" s="24" t="str">
        <f t="shared" si="3"/>
        <v/>
      </c>
      <c r="BJ23" s="24" t="str">
        <f t="shared" si="3"/>
        <v/>
      </c>
      <c r="BK23" s="24" t="str">
        <f t="shared" si="3"/>
        <v/>
      </c>
      <c r="BL23" s="24">
        <f t="shared" si="3"/>
        <v>2</v>
      </c>
      <c r="BM23" s="24" t="str">
        <f t="shared" si="3"/>
        <v/>
      </c>
      <c r="BT23" s="25">
        <f t="shared" si="4"/>
        <v>10</v>
      </c>
      <c r="BU23" s="25" t="str">
        <f t="shared" si="4"/>
        <v/>
      </c>
      <c r="BV23" s="25" t="str">
        <f t="shared" si="4"/>
        <v/>
      </c>
      <c r="BW23" s="25" t="str">
        <f t="shared" si="4"/>
        <v/>
      </c>
      <c r="BX23" s="25">
        <f t="shared" si="4"/>
        <v>2</v>
      </c>
      <c r="BY23" s="25" t="str">
        <f t="shared" si="4"/>
        <v/>
      </c>
      <c r="BZ23">
        <f t="array" ref="BZ23:CA23">IFERROR(VLOOKUP(A23,[1]Cost_Price!$A:$D,{3,4},0),"")</f>
        <v>959</v>
      </c>
      <c r="CA23" t="str">
        <v>EUR</v>
      </c>
      <c r="CB23" s="26">
        <f t="shared" si="5"/>
        <v>0</v>
      </c>
      <c r="CC23" s="26">
        <f t="shared" si="5"/>
        <v>0</v>
      </c>
      <c r="CD23" s="26">
        <f t="shared" si="5"/>
        <v>0</v>
      </c>
      <c r="CE23" s="26">
        <f t="shared" si="5"/>
        <v>0</v>
      </c>
      <c r="CF23" s="26">
        <f t="shared" si="5"/>
        <v>0</v>
      </c>
      <c r="CG23" s="26">
        <f t="shared" si="5"/>
        <v>0</v>
      </c>
    </row>
    <row r="24" spans="1:85" x14ac:dyDescent="0.35">
      <c r="A24" t="s">
        <v>2638</v>
      </c>
      <c r="B24" t="s">
        <v>5267</v>
      </c>
      <c r="C24" t="s">
        <v>5232</v>
      </c>
      <c r="D24" t="s">
        <v>5246</v>
      </c>
      <c r="E24" t="s">
        <v>5246</v>
      </c>
      <c r="F24" t="s">
        <v>5234</v>
      </c>
      <c r="G24" t="s">
        <v>5235</v>
      </c>
      <c r="H24" t="s">
        <v>5266</v>
      </c>
      <c r="M24" t="s">
        <v>5237</v>
      </c>
      <c r="N24" t="s">
        <v>5263</v>
      </c>
      <c r="P24" s="16">
        <v>1441.6297</v>
      </c>
      <c r="R24" s="17">
        <v>1</v>
      </c>
      <c r="T24" s="17">
        <v>1</v>
      </c>
      <c r="V24" s="17">
        <v>3</v>
      </c>
      <c r="W24" s="17">
        <v>1</v>
      </c>
      <c r="Y24" s="18">
        <v>2</v>
      </c>
      <c r="AA24" s="18">
        <v>0</v>
      </c>
      <c r="AC24" s="18">
        <v>0</v>
      </c>
      <c r="AD24" s="18">
        <v>0</v>
      </c>
      <c r="AF24" s="19">
        <v>0</v>
      </c>
      <c r="AH24" s="19">
        <v>0</v>
      </c>
      <c r="AJ24" s="19">
        <v>0</v>
      </c>
      <c r="AK24" s="19">
        <v>0</v>
      </c>
      <c r="AL24">
        <v>6</v>
      </c>
      <c r="AM24">
        <v>2</v>
      </c>
      <c r="AN24">
        <v>0</v>
      </c>
      <c r="AO24" s="20">
        <f t="shared" si="1"/>
        <v>8649.7782000000007</v>
      </c>
      <c r="AP24" s="21">
        <f>(IFERROR(VLOOKUP(AP$2&amp;"/"&amp;$A24,SH!$A:$D,4,0),""))</f>
        <v>1</v>
      </c>
      <c r="AQ24" s="21" t="str">
        <f>IFERROR(VLOOKUP(AQ$2&amp;"/"&amp;$A24,SH!$A:$D,4,0),"")</f>
        <v/>
      </c>
      <c r="AR24" s="21" t="str">
        <f>IFERROR(VLOOKUP(AR$2&amp;"/"&amp;$A24,SH!$A:$D,4,0),"")</f>
        <v/>
      </c>
      <c r="AS24" s="21" t="str">
        <f>IFERROR(VLOOKUP(AS$2&amp;"/"&amp;$A24,SH!$A:$D,4,0),"")</f>
        <v/>
      </c>
      <c r="AT24" s="21">
        <f>IFERROR(VLOOKUP(AT$2&amp;"/"&amp;$A24,SH!$A:$D,4,0),"")</f>
        <v>1</v>
      </c>
      <c r="AU24" s="21" t="str">
        <f>IFERROR(VLOOKUP(AU$2&amp;"/"&amp;$A24,SH!$A:$D,4,0),"")</f>
        <v/>
      </c>
      <c r="AV24" s="22">
        <f>(IFERROR(VLOOKUP(AV$2&amp;"/"&amp;$A24,SH!$A:$V,22,0),""))</f>
        <v>0</v>
      </c>
      <c r="AW24" s="22" t="str">
        <f>IFERROR(VLOOKUP(AW$2&amp;"/"&amp;$A24,SH!$A:$V,22,0),"")</f>
        <v/>
      </c>
      <c r="AX24" s="22" t="str">
        <f>IFERROR(VLOOKUP(AX$2&amp;"/"&amp;$A24,SH!$A:$V,22,0),"")</f>
        <v/>
      </c>
      <c r="AY24" s="22" t="str">
        <f>IFERROR(VLOOKUP(AY$2&amp;"/"&amp;$A24,SH!$A:$V,22,0),"")</f>
        <v/>
      </c>
      <c r="AZ24" s="22">
        <f>IFERROR(VLOOKUP(AZ$2&amp;"/"&amp;$A24,SH!$A:$V,22,0),"")</f>
        <v>0</v>
      </c>
      <c r="BA24" s="22" t="str">
        <f>IFERROR(VLOOKUP(BA$2&amp;"/"&amp;$A24,SH!$A:$V,22,0),"")</f>
        <v/>
      </c>
      <c r="BB24" s="23">
        <f t="shared" si="2"/>
        <v>1</v>
      </c>
      <c r="BC24" s="23" t="str">
        <f t="shared" si="2"/>
        <v/>
      </c>
      <c r="BD24" s="23" t="str">
        <f t="shared" si="2"/>
        <v/>
      </c>
      <c r="BE24" s="23" t="str">
        <f t="shared" si="2"/>
        <v/>
      </c>
      <c r="BF24" s="23">
        <f t="shared" si="2"/>
        <v>3</v>
      </c>
      <c r="BG24" s="23" t="str">
        <f t="shared" si="2"/>
        <v/>
      </c>
      <c r="BH24" s="24">
        <f t="shared" si="3"/>
        <v>3</v>
      </c>
      <c r="BI24" s="24" t="str">
        <f t="shared" si="3"/>
        <v/>
      </c>
      <c r="BJ24" s="24" t="str">
        <f t="shared" si="3"/>
        <v/>
      </c>
      <c r="BK24" s="24" t="str">
        <f t="shared" si="3"/>
        <v/>
      </c>
      <c r="BL24" s="24">
        <f t="shared" si="3"/>
        <v>3</v>
      </c>
      <c r="BM24" s="24" t="str">
        <f t="shared" si="3"/>
        <v/>
      </c>
      <c r="BT24" s="25">
        <f t="shared" si="4"/>
        <v>3</v>
      </c>
      <c r="BU24" s="25" t="str">
        <f t="shared" si="4"/>
        <v/>
      </c>
      <c r="BV24" s="25" t="str">
        <f t="shared" si="4"/>
        <v/>
      </c>
      <c r="BW24" s="25" t="str">
        <f t="shared" si="4"/>
        <v/>
      </c>
      <c r="BX24" s="25">
        <f t="shared" si="4"/>
        <v>3</v>
      </c>
      <c r="BY24" s="25" t="str">
        <f t="shared" si="4"/>
        <v/>
      </c>
      <c r="BZ24">
        <f t="array" ref="BZ24:CA24">IFERROR(VLOOKUP(A24,[1]Cost_Price!$A:$D,{3,4},0),"")</f>
        <v>1022</v>
      </c>
      <c r="CA24" t="str">
        <v>EUR</v>
      </c>
      <c r="CB24" s="26">
        <f t="shared" si="5"/>
        <v>0</v>
      </c>
      <c r="CC24" s="26">
        <f t="shared" si="5"/>
        <v>0</v>
      </c>
      <c r="CD24" s="26">
        <f t="shared" si="5"/>
        <v>0</v>
      </c>
      <c r="CE24" s="26">
        <f t="shared" si="5"/>
        <v>0</v>
      </c>
      <c r="CF24" s="26">
        <f t="shared" si="5"/>
        <v>0</v>
      </c>
      <c r="CG24" s="26">
        <f t="shared" si="5"/>
        <v>0</v>
      </c>
    </row>
    <row r="25" spans="1:85" x14ac:dyDescent="0.35">
      <c r="A25" t="s">
        <v>728</v>
      </c>
      <c r="B25" t="s">
        <v>5268</v>
      </c>
      <c r="C25" t="s">
        <v>5232</v>
      </c>
      <c r="D25" t="s">
        <v>5245</v>
      </c>
      <c r="E25" t="s">
        <v>5246</v>
      </c>
      <c r="F25" t="s">
        <v>5234</v>
      </c>
      <c r="G25" t="s">
        <v>5235</v>
      </c>
      <c r="H25" t="s">
        <v>5236</v>
      </c>
      <c r="M25" t="s">
        <v>5237</v>
      </c>
      <c r="N25" t="s">
        <v>5263</v>
      </c>
      <c r="P25" s="16">
        <v>78.188500000000005</v>
      </c>
      <c r="R25" s="17">
        <v>4</v>
      </c>
      <c r="T25" s="17">
        <v>1</v>
      </c>
      <c r="V25" s="17">
        <v>4</v>
      </c>
      <c r="W25" s="17">
        <v>1</v>
      </c>
      <c r="Y25" s="18">
        <v>5</v>
      </c>
      <c r="AA25" s="18">
        <v>0</v>
      </c>
      <c r="AC25" s="18">
        <v>0</v>
      </c>
      <c r="AD25" s="18">
        <v>0</v>
      </c>
      <c r="AF25" s="19">
        <v>0</v>
      </c>
      <c r="AH25" s="19">
        <v>0</v>
      </c>
      <c r="AJ25" s="19">
        <v>0</v>
      </c>
      <c r="AK25" s="19">
        <v>0</v>
      </c>
      <c r="AL25">
        <v>10</v>
      </c>
      <c r="AM25">
        <v>5</v>
      </c>
      <c r="AN25">
        <v>0</v>
      </c>
      <c r="AO25" s="20">
        <f t="shared" si="1"/>
        <v>781.88499999999999</v>
      </c>
      <c r="AP25" s="21">
        <f>(IFERROR(VLOOKUP(AP$2&amp;"/"&amp;$A25,SH!$A:$D,4,0),""))</f>
        <v>1.3333333333333333</v>
      </c>
      <c r="AQ25" s="21" t="str">
        <f>IFERROR(VLOOKUP(AQ$2&amp;"/"&amp;$A25,SH!$A:$D,4,0),"")</f>
        <v/>
      </c>
      <c r="AR25" s="21" t="str">
        <f>IFERROR(VLOOKUP(AR$2&amp;"/"&amp;$A25,SH!$A:$D,4,0),"")</f>
        <v/>
      </c>
      <c r="AS25" s="21" t="str">
        <f>IFERROR(VLOOKUP(AS$2&amp;"/"&amp;$A25,SH!$A:$D,4,0),"")</f>
        <v/>
      </c>
      <c r="AT25" s="21" t="str">
        <f>IFERROR(VLOOKUP(AT$2&amp;"/"&amp;$A25,SH!$A:$D,4,0),"")</f>
        <v/>
      </c>
      <c r="AU25" s="21" t="str">
        <f>IFERROR(VLOOKUP(AU$2&amp;"/"&amp;$A25,SH!$A:$D,4,0),"")</f>
        <v/>
      </c>
      <c r="AV25" s="22">
        <f>(IFERROR(VLOOKUP(AV$2&amp;"/"&amp;$A25,SH!$A:$V,22,0),""))</f>
        <v>0</v>
      </c>
      <c r="AW25" s="22" t="str">
        <f>IFERROR(VLOOKUP(AW$2&amp;"/"&amp;$A25,SH!$A:$V,22,0),"")</f>
        <v/>
      </c>
      <c r="AX25" s="22" t="str">
        <f>IFERROR(VLOOKUP(AX$2&amp;"/"&amp;$A25,SH!$A:$V,22,0),"")</f>
        <v/>
      </c>
      <c r="AY25" s="22" t="str">
        <f>IFERROR(VLOOKUP(AY$2&amp;"/"&amp;$A25,SH!$A:$V,22,0),"")</f>
        <v/>
      </c>
      <c r="AZ25" s="22" t="str">
        <f>IFERROR(VLOOKUP(AZ$2&amp;"/"&amp;$A25,SH!$A:$V,22,0),"")</f>
        <v/>
      </c>
      <c r="BA25" s="22" t="str">
        <f>IFERROR(VLOOKUP(BA$2&amp;"/"&amp;$A25,SH!$A:$V,22,0),"")</f>
        <v/>
      </c>
      <c r="BB25" s="23">
        <f t="shared" si="2"/>
        <v>3</v>
      </c>
      <c r="BC25" s="23" t="str">
        <f t="shared" si="2"/>
        <v/>
      </c>
      <c r="BD25" s="23" t="str">
        <f t="shared" si="2"/>
        <v/>
      </c>
      <c r="BE25" s="23" t="str">
        <f t="shared" si="2"/>
        <v/>
      </c>
      <c r="BF25" s="23" t="str">
        <f t="shared" si="2"/>
        <v/>
      </c>
      <c r="BG25" s="23" t="str">
        <f t="shared" si="2"/>
        <v/>
      </c>
      <c r="BH25" s="24">
        <f t="shared" si="3"/>
        <v>6.75</v>
      </c>
      <c r="BI25" s="24" t="str">
        <f t="shared" si="3"/>
        <v/>
      </c>
      <c r="BJ25" s="24" t="str">
        <f t="shared" si="3"/>
        <v/>
      </c>
      <c r="BK25" s="24" t="str">
        <f t="shared" si="3"/>
        <v/>
      </c>
      <c r="BL25" s="24" t="str">
        <f t="shared" si="3"/>
        <v/>
      </c>
      <c r="BM25" s="24" t="str">
        <f t="shared" si="3"/>
        <v/>
      </c>
      <c r="BT25" s="25">
        <f t="shared" si="4"/>
        <v>6.75</v>
      </c>
      <c r="BU25" s="25" t="str">
        <f t="shared" si="4"/>
        <v/>
      </c>
      <c r="BV25" s="25" t="str">
        <f t="shared" si="4"/>
        <v/>
      </c>
      <c r="BW25" s="25" t="str">
        <f t="shared" si="4"/>
        <v/>
      </c>
      <c r="BX25" s="25" t="str">
        <f t="shared" si="4"/>
        <v/>
      </c>
      <c r="BY25" s="25" t="str">
        <f t="shared" si="4"/>
        <v/>
      </c>
      <c r="BZ25">
        <f t="array" ref="BZ25:CA25">IFERROR(VLOOKUP(A25,[1]Cost_Price!$A:$D,{3,4},0),"")</f>
        <v>68.33</v>
      </c>
      <c r="CA25" t="str">
        <v>EUR</v>
      </c>
      <c r="CB25" s="26">
        <f t="shared" si="5"/>
        <v>0</v>
      </c>
      <c r="CC25" s="26">
        <f t="shared" si="5"/>
        <v>0</v>
      </c>
      <c r="CD25" s="26">
        <f t="shared" si="5"/>
        <v>0</v>
      </c>
      <c r="CE25" s="26">
        <f t="shared" si="5"/>
        <v>0</v>
      </c>
      <c r="CF25" s="26">
        <f t="shared" si="5"/>
        <v>0</v>
      </c>
      <c r="CG25" s="26">
        <f t="shared" si="5"/>
        <v>0</v>
      </c>
    </row>
    <row r="26" spans="1:85" x14ac:dyDescent="0.35">
      <c r="A26" t="s">
        <v>739</v>
      </c>
      <c r="B26" t="s">
        <v>5269</v>
      </c>
      <c r="C26" t="s">
        <v>5232</v>
      </c>
      <c r="D26" t="s">
        <v>5259</v>
      </c>
      <c r="E26" t="s">
        <v>5246</v>
      </c>
      <c r="F26" t="s">
        <v>5234</v>
      </c>
      <c r="G26" t="s">
        <v>5235</v>
      </c>
      <c r="H26" t="str">
        <f>J26</f>
        <v>Discontinue new</v>
      </c>
      <c r="I26" t="s">
        <v>5901</v>
      </c>
      <c r="J26" t="s">
        <v>5899</v>
      </c>
      <c r="M26" t="s">
        <v>5237</v>
      </c>
      <c r="N26" t="s">
        <v>5270</v>
      </c>
      <c r="P26" s="16">
        <v>103.82550000000001</v>
      </c>
      <c r="R26" s="17">
        <v>10</v>
      </c>
      <c r="T26" s="17">
        <v>2</v>
      </c>
      <c r="W26" s="17">
        <v>1</v>
      </c>
      <c r="Y26" s="18">
        <v>0</v>
      </c>
      <c r="AA26" s="18">
        <v>0</v>
      </c>
      <c r="AD26" s="18">
        <v>0</v>
      </c>
      <c r="AF26" s="19">
        <v>0</v>
      </c>
      <c r="AH26" s="19">
        <v>0</v>
      </c>
      <c r="AK26" s="19">
        <v>0</v>
      </c>
      <c r="AL26">
        <v>13</v>
      </c>
      <c r="AM26">
        <v>0</v>
      </c>
      <c r="AN26">
        <v>0</v>
      </c>
      <c r="AO26" s="20">
        <f t="shared" si="1"/>
        <v>1349.7315000000001</v>
      </c>
      <c r="AP26" s="21">
        <f>(IFERROR(VLOOKUP(AP$2&amp;"/"&amp;$A26,SH!$A:$D,4,0),""))</f>
        <v>1</v>
      </c>
      <c r="AQ26" s="21">
        <f>IFERROR(VLOOKUP(AQ$2&amp;"/"&amp;$A26,SH!$A:$D,4,0),"")</f>
        <v>1</v>
      </c>
      <c r="AR26" s="21" t="str">
        <f>IFERROR(VLOOKUP(AR$2&amp;"/"&amp;$A26,SH!$A:$D,4,0),"")</f>
        <v/>
      </c>
      <c r="AS26" s="21" t="str">
        <f>IFERROR(VLOOKUP(AS$2&amp;"/"&amp;$A26,SH!$A:$D,4,0),"")</f>
        <v/>
      </c>
      <c r="AT26" s="21">
        <f>IFERROR(VLOOKUP(AT$2&amp;"/"&amp;$A26,SH!$A:$D,4,0),"")</f>
        <v>1</v>
      </c>
      <c r="AU26" s="21" t="str">
        <f>IFERROR(VLOOKUP(AU$2&amp;"/"&amp;$A26,SH!$A:$D,4,0),"")</f>
        <v/>
      </c>
      <c r="AV26" s="22">
        <f>(IFERROR(VLOOKUP(AV$2&amp;"/"&amp;$A26,SH!$A:$V,22,0),""))</f>
        <v>0</v>
      </c>
      <c r="AW26" s="22">
        <f>IFERROR(VLOOKUP(AW$2&amp;"/"&amp;$A26,SH!$A:$V,22,0),"")</f>
        <v>0</v>
      </c>
      <c r="AX26" s="22" t="str">
        <f>IFERROR(VLOOKUP(AX$2&amp;"/"&amp;$A26,SH!$A:$V,22,0),"")</f>
        <v/>
      </c>
      <c r="AY26" s="22" t="str">
        <f>IFERROR(VLOOKUP(AY$2&amp;"/"&amp;$A26,SH!$A:$V,22,0),"")</f>
        <v/>
      </c>
      <c r="AZ26" s="22">
        <f>IFERROR(VLOOKUP(AZ$2&amp;"/"&amp;$A26,SH!$A:$V,22,0),"")</f>
        <v>0</v>
      </c>
      <c r="BA26" s="22" t="str">
        <f>IFERROR(VLOOKUP(BA$2&amp;"/"&amp;$A26,SH!$A:$V,22,0),"")</f>
        <v/>
      </c>
      <c r="BB26" s="23">
        <f t="shared" si="2"/>
        <v>10</v>
      </c>
      <c r="BC26" s="23">
        <f t="shared" si="2"/>
        <v>0</v>
      </c>
      <c r="BD26" s="23" t="str">
        <f t="shared" si="2"/>
        <v/>
      </c>
      <c r="BE26" s="23" t="str">
        <f t="shared" si="2"/>
        <v/>
      </c>
      <c r="BF26" s="23">
        <f t="shared" si="2"/>
        <v>0</v>
      </c>
      <c r="BG26" s="23" t="str">
        <f t="shared" si="2"/>
        <v/>
      </c>
      <c r="BH26" s="24">
        <f t="shared" si="3"/>
        <v>10</v>
      </c>
      <c r="BI26" s="24">
        <f t="shared" si="3"/>
        <v>0</v>
      </c>
      <c r="BJ26" s="24" t="str">
        <f t="shared" si="3"/>
        <v/>
      </c>
      <c r="BK26" s="24" t="str">
        <f t="shared" si="3"/>
        <v/>
      </c>
      <c r="BL26" s="24">
        <f t="shared" si="3"/>
        <v>0</v>
      </c>
      <c r="BM26" s="24" t="str">
        <f t="shared" si="3"/>
        <v/>
      </c>
      <c r="BT26" s="25">
        <f t="shared" si="4"/>
        <v>10</v>
      </c>
      <c r="BU26" s="25">
        <f t="shared" si="4"/>
        <v>0</v>
      </c>
      <c r="BV26" s="25" t="str">
        <f t="shared" si="4"/>
        <v/>
      </c>
      <c r="BW26" s="25" t="str">
        <f t="shared" si="4"/>
        <v/>
      </c>
      <c r="BX26" s="25">
        <f t="shared" si="4"/>
        <v>0</v>
      </c>
      <c r="BY26" s="25" t="str">
        <f t="shared" si="4"/>
        <v/>
      </c>
      <c r="BZ26">
        <f t="array" ref="BZ26:CA26">IFERROR(VLOOKUP(A26,[1]Cost_Price!$A:$D,{3,4},0),"")</f>
        <v>841</v>
      </c>
      <c r="CA26" t="str">
        <v>EUR</v>
      </c>
      <c r="CB26" s="26">
        <f t="shared" si="5"/>
        <v>0</v>
      </c>
      <c r="CC26" s="26">
        <f t="shared" si="5"/>
        <v>0</v>
      </c>
      <c r="CD26" s="26">
        <f t="shared" si="5"/>
        <v>0</v>
      </c>
      <c r="CE26" s="26">
        <f t="shared" si="5"/>
        <v>0</v>
      </c>
      <c r="CF26" s="26">
        <f t="shared" si="5"/>
        <v>0</v>
      </c>
      <c r="CG26" s="26">
        <f t="shared" si="5"/>
        <v>0</v>
      </c>
    </row>
    <row r="27" spans="1:85" x14ac:dyDescent="0.35">
      <c r="A27" t="s">
        <v>5271</v>
      </c>
      <c r="B27" t="s">
        <v>5272</v>
      </c>
      <c r="C27" t="s">
        <v>5232</v>
      </c>
      <c r="D27" t="s">
        <v>5259</v>
      </c>
      <c r="E27" t="s">
        <v>5246</v>
      </c>
      <c r="F27" t="s">
        <v>5234</v>
      </c>
      <c r="G27" t="s">
        <v>5235</v>
      </c>
      <c r="H27" t="s">
        <v>5236</v>
      </c>
      <c r="L27" t="s">
        <v>5896</v>
      </c>
      <c r="M27" t="s">
        <v>5237</v>
      </c>
      <c r="N27" t="s">
        <v>5263</v>
      </c>
      <c r="P27" s="16">
        <v>68.697599999999994</v>
      </c>
      <c r="R27" s="17">
        <v>2</v>
      </c>
      <c r="T27" s="17">
        <v>2</v>
      </c>
      <c r="V27" s="17">
        <v>3</v>
      </c>
      <c r="W27" s="17">
        <v>2</v>
      </c>
      <c r="Y27" s="18">
        <v>0</v>
      </c>
      <c r="AA27" s="18">
        <v>0</v>
      </c>
      <c r="AC27" s="18">
        <v>0</v>
      </c>
      <c r="AD27" s="18">
        <v>0</v>
      </c>
      <c r="AF27" s="19">
        <v>0</v>
      </c>
      <c r="AH27" s="19">
        <v>0</v>
      </c>
      <c r="AJ27" s="19">
        <v>0</v>
      </c>
      <c r="AK27" s="19">
        <v>0</v>
      </c>
      <c r="AL27">
        <v>9</v>
      </c>
      <c r="AM27">
        <v>0</v>
      </c>
      <c r="AN27">
        <v>0</v>
      </c>
      <c r="AO27" s="20">
        <f t="shared" si="1"/>
        <v>618.27839999999992</v>
      </c>
      <c r="AP27" s="21" t="str">
        <f>(IFERROR(VLOOKUP(AP$2&amp;"/"&amp;$A27,SH!$A:$D,4,0),""))</f>
        <v/>
      </c>
      <c r="AQ27" s="21" t="str">
        <f>IFERROR(VLOOKUP(AQ$2&amp;"/"&amp;$A27,SH!$A:$D,4,0),"")</f>
        <v/>
      </c>
      <c r="AR27" s="21" t="str">
        <f>IFERROR(VLOOKUP(AR$2&amp;"/"&amp;$A27,SH!$A:$D,4,0),"")</f>
        <v/>
      </c>
      <c r="AS27" s="21" t="str">
        <f>IFERROR(VLOOKUP(AS$2&amp;"/"&amp;$A27,SH!$A:$D,4,0),"")</f>
        <v/>
      </c>
      <c r="AT27" s="21" t="str">
        <f>IFERROR(VLOOKUP(AT$2&amp;"/"&amp;$A27,SH!$A:$D,4,0),"")</f>
        <v/>
      </c>
      <c r="AU27" s="21" t="str">
        <f>IFERROR(VLOOKUP(AU$2&amp;"/"&amp;$A27,SH!$A:$D,4,0),"")</f>
        <v/>
      </c>
      <c r="AV27" s="22" t="str">
        <f>(IFERROR(VLOOKUP(AV$2&amp;"/"&amp;$A27,SH!$A:$V,22,0),""))</f>
        <v/>
      </c>
      <c r="AW27" s="22" t="str">
        <f>IFERROR(VLOOKUP(AW$2&amp;"/"&amp;$A27,SH!$A:$V,22,0),"")</f>
        <v/>
      </c>
      <c r="AX27" s="22" t="str">
        <f>IFERROR(VLOOKUP(AX$2&amp;"/"&amp;$A27,SH!$A:$V,22,0),"")</f>
        <v/>
      </c>
      <c r="AY27" s="22" t="str">
        <f>IFERROR(VLOOKUP(AY$2&amp;"/"&amp;$A27,SH!$A:$V,22,0),"")</f>
        <v/>
      </c>
      <c r="AZ27" s="22" t="str">
        <f>IFERROR(VLOOKUP(AZ$2&amp;"/"&amp;$A27,SH!$A:$V,22,0),"")</f>
        <v/>
      </c>
      <c r="BA27" s="22" t="str">
        <f>IFERROR(VLOOKUP(BA$2&amp;"/"&amp;$A27,SH!$A:$V,22,0),"")</f>
        <v/>
      </c>
      <c r="BB27" s="23" t="str">
        <f t="shared" si="2"/>
        <v/>
      </c>
      <c r="BC27" s="23" t="str">
        <f t="shared" si="2"/>
        <v/>
      </c>
      <c r="BD27" s="23" t="str">
        <f t="shared" si="2"/>
        <v/>
      </c>
      <c r="BE27" s="23" t="str">
        <f t="shared" si="2"/>
        <v/>
      </c>
      <c r="BF27" s="23" t="str">
        <f t="shared" si="2"/>
        <v/>
      </c>
      <c r="BG27" s="23" t="str">
        <f t="shared" si="2"/>
        <v/>
      </c>
      <c r="BH27" s="24" t="str">
        <f t="shared" si="3"/>
        <v/>
      </c>
      <c r="BI27" s="24" t="str">
        <f t="shared" si="3"/>
        <v/>
      </c>
      <c r="BJ27" s="24" t="str">
        <f t="shared" si="3"/>
        <v/>
      </c>
      <c r="BK27" s="24" t="str">
        <f t="shared" si="3"/>
        <v/>
      </c>
      <c r="BL27" s="24" t="str">
        <f t="shared" si="3"/>
        <v/>
      </c>
      <c r="BM27" s="24" t="str">
        <f t="shared" si="3"/>
        <v/>
      </c>
      <c r="BT27" s="25" t="str">
        <f t="shared" si="4"/>
        <v/>
      </c>
      <c r="BU27" s="25" t="str">
        <f t="shared" si="4"/>
        <v/>
      </c>
      <c r="BV27" s="25" t="str">
        <f t="shared" si="4"/>
        <v/>
      </c>
      <c r="BW27" s="25" t="str">
        <f t="shared" si="4"/>
        <v/>
      </c>
      <c r="BX27" s="25" t="str">
        <f t="shared" si="4"/>
        <v/>
      </c>
      <c r="BY27" s="25" t="str">
        <f t="shared" si="4"/>
        <v/>
      </c>
      <c r="BZ27">
        <f t="array" ref="BZ27:CA27">IFERROR(VLOOKUP(A27,[1]Cost_Price!$A:$D,{3,4},0),"")</f>
        <v>92.88</v>
      </c>
      <c r="CA27" t="str">
        <v>EUR</v>
      </c>
      <c r="CB27" s="26">
        <f t="shared" si="5"/>
        <v>0</v>
      </c>
      <c r="CC27" s="26">
        <f t="shared" si="5"/>
        <v>0</v>
      </c>
      <c r="CD27" s="26">
        <f t="shared" si="5"/>
        <v>0</v>
      </c>
      <c r="CE27" s="26">
        <f t="shared" si="5"/>
        <v>0</v>
      </c>
      <c r="CF27" s="26">
        <f t="shared" si="5"/>
        <v>0</v>
      </c>
      <c r="CG27" s="26">
        <f t="shared" si="5"/>
        <v>0</v>
      </c>
    </row>
    <row r="28" spans="1:85" x14ac:dyDescent="0.35">
      <c r="A28" t="s">
        <v>1510</v>
      </c>
      <c r="B28" t="s">
        <v>5273</v>
      </c>
      <c r="C28" t="s">
        <v>5232</v>
      </c>
      <c r="D28" t="s">
        <v>5259</v>
      </c>
      <c r="E28" t="s">
        <v>5246</v>
      </c>
      <c r="F28" t="s">
        <v>5234</v>
      </c>
      <c r="G28" t="s">
        <v>5235</v>
      </c>
      <c r="H28" t="s">
        <v>5236</v>
      </c>
      <c r="M28" t="s">
        <v>5237</v>
      </c>
      <c r="N28" t="s">
        <v>5263</v>
      </c>
      <c r="P28" s="16">
        <v>172.53100000000001</v>
      </c>
      <c r="R28" s="17">
        <v>10</v>
      </c>
      <c r="S28" s="17">
        <v>7</v>
      </c>
      <c r="T28" s="17">
        <v>2</v>
      </c>
      <c r="V28" s="17">
        <v>11</v>
      </c>
      <c r="W28" s="17">
        <v>5</v>
      </c>
      <c r="Y28" s="18">
        <v>0</v>
      </c>
      <c r="Z28" s="18">
        <v>0</v>
      </c>
      <c r="AA28" s="18">
        <v>0</v>
      </c>
      <c r="AC28" s="18">
        <v>0</v>
      </c>
      <c r="AD28" s="18">
        <v>0</v>
      </c>
      <c r="AF28" s="19">
        <v>0</v>
      </c>
      <c r="AG28" s="19">
        <v>0</v>
      </c>
      <c r="AH28" s="19">
        <v>0</v>
      </c>
      <c r="AJ28" s="19">
        <v>0</v>
      </c>
      <c r="AK28" s="19">
        <v>0</v>
      </c>
      <c r="AL28">
        <v>35</v>
      </c>
      <c r="AM28">
        <v>0</v>
      </c>
      <c r="AN28">
        <v>0</v>
      </c>
      <c r="AO28" s="20">
        <f t="shared" si="1"/>
        <v>6038.585</v>
      </c>
      <c r="AP28" s="21">
        <f>(IFERROR(VLOOKUP(AP$2&amp;"/"&amp;$A28,SH!$A:$D,4,0),""))</f>
        <v>1.8</v>
      </c>
      <c r="AQ28" s="21">
        <f>IFERROR(VLOOKUP(AQ$2&amp;"/"&amp;$A28,SH!$A:$D,4,0),"")</f>
        <v>1</v>
      </c>
      <c r="AR28" s="21" t="str">
        <f>IFERROR(VLOOKUP(AR$2&amp;"/"&amp;$A28,SH!$A:$D,4,0),"")</f>
        <v/>
      </c>
      <c r="AS28" s="21" t="str">
        <f>IFERROR(VLOOKUP(AS$2&amp;"/"&amp;$A28,SH!$A:$D,4,0),"")</f>
        <v/>
      </c>
      <c r="AT28" s="21">
        <f>IFERROR(VLOOKUP(AT$2&amp;"/"&amp;$A28,SH!$A:$D,4,0),"")</f>
        <v>3</v>
      </c>
      <c r="AU28" s="21">
        <f>IFERROR(VLOOKUP(AU$2&amp;"/"&amp;$A28,SH!$A:$D,4,0),"")</f>
        <v>1</v>
      </c>
      <c r="AV28" s="22">
        <f>(IFERROR(VLOOKUP(AV$2&amp;"/"&amp;$A28,SH!$A:$V,22,0),""))</f>
        <v>0</v>
      </c>
      <c r="AW28" s="22">
        <f>IFERROR(VLOOKUP(AW$2&amp;"/"&amp;$A28,SH!$A:$V,22,0),"")</f>
        <v>0</v>
      </c>
      <c r="AX28" s="22" t="str">
        <f>IFERROR(VLOOKUP(AX$2&amp;"/"&amp;$A28,SH!$A:$V,22,0),"")</f>
        <v/>
      </c>
      <c r="AY28" s="22" t="str">
        <f>IFERROR(VLOOKUP(AY$2&amp;"/"&amp;$A28,SH!$A:$V,22,0),"")</f>
        <v/>
      </c>
      <c r="AZ28" s="22">
        <f>IFERROR(VLOOKUP(AZ$2&amp;"/"&amp;$A28,SH!$A:$V,22,0),"")</f>
        <v>0</v>
      </c>
      <c r="BA28" s="22">
        <f>IFERROR(VLOOKUP(BA$2&amp;"/"&amp;$A28,SH!$A:$V,22,0),"")</f>
        <v>0</v>
      </c>
      <c r="BB28" s="23">
        <f t="shared" si="2"/>
        <v>5.5555555555555554</v>
      </c>
      <c r="BC28" s="23">
        <f t="shared" si="2"/>
        <v>7</v>
      </c>
      <c r="BD28" s="23" t="str">
        <f t="shared" si="2"/>
        <v/>
      </c>
      <c r="BE28" s="23" t="str">
        <f t="shared" si="2"/>
        <v/>
      </c>
      <c r="BF28" s="23">
        <f t="shared" si="2"/>
        <v>3.6666666666666665</v>
      </c>
      <c r="BG28" s="23">
        <f t="shared" si="2"/>
        <v>5</v>
      </c>
      <c r="BH28" s="24">
        <f t="shared" si="3"/>
        <v>5.5555555555555554</v>
      </c>
      <c r="BI28" s="24">
        <f t="shared" si="3"/>
        <v>7</v>
      </c>
      <c r="BJ28" s="24" t="str">
        <f t="shared" si="3"/>
        <v/>
      </c>
      <c r="BK28" s="24" t="str">
        <f t="shared" si="3"/>
        <v/>
      </c>
      <c r="BL28" s="24">
        <f t="shared" si="3"/>
        <v>3.6666666666666665</v>
      </c>
      <c r="BM28" s="24">
        <f t="shared" si="3"/>
        <v>5</v>
      </c>
      <c r="BT28" s="25">
        <f t="shared" si="4"/>
        <v>5.5555555555555554</v>
      </c>
      <c r="BU28" s="25">
        <f t="shared" si="4"/>
        <v>7</v>
      </c>
      <c r="BV28" s="25" t="str">
        <f t="shared" si="4"/>
        <v/>
      </c>
      <c r="BW28" s="25" t="str">
        <f t="shared" si="4"/>
        <v/>
      </c>
      <c r="BX28" s="25">
        <f t="shared" si="4"/>
        <v>3.6666666666666665</v>
      </c>
      <c r="BY28" s="25">
        <f t="shared" si="4"/>
        <v>5</v>
      </c>
      <c r="BZ28">
        <f t="array" ref="BZ28:CA28">IFERROR(VLOOKUP(A28,[1]Cost_Price!$A:$D,{3,4},0),"")</f>
        <v>369.26</v>
      </c>
      <c r="CA28" t="str">
        <v>EUR</v>
      </c>
      <c r="CB28" s="26">
        <f t="shared" si="5"/>
        <v>0</v>
      </c>
      <c r="CC28" s="26">
        <f t="shared" si="5"/>
        <v>0</v>
      </c>
      <c r="CD28" s="26">
        <f t="shared" si="5"/>
        <v>0</v>
      </c>
      <c r="CE28" s="26">
        <f t="shared" si="5"/>
        <v>0</v>
      </c>
      <c r="CF28" s="26">
        <f t="shared" si="5"/>
        <v>0</v>
      </c>
      <c r="CG28" s="26">
        <f t="shared" si="5"/>
        <v>0</v>
      </c>
    </row>
    <row r="29" spans="1:85" x14ac:dyDescent="0.35">
      <c r="A29" t="s">
        <v>741</v>
      </c>
      <c r="B29" t="s">
        <v>5274</v>
      </c>
      <c r="C29" t="s">
        <v>5232</v>
      </c>
      <c r="D29" t="s">
        <v>5259</v>
      </c>
      <c r="E29" t="s">
        <v>5246</v>
      </c>
      <c r="F29" t="s">
        <v>5234</v>
      </c>
      <c r="G29" t="s">
        <v>5235</v>
      </c>
      <c r="H29" t="s">
        <v>5236</v>
      </c>
      <c r="M29" t="s">
        <v>5237</v>
      </c>
      <c r="N29" t="s">
        <v>5263</v>
      </c>
      <c r="P29" s="16">
        <v>547.51890000000003</v>
      </c>
      <c r="R29" s="17">
        <v>11</v>
      </c>
      <c r="S29" s="17">
        <v>3</v>
      </c>
      <c r="T29" s="17">
        <v>2</v>
      </c>
      <c r="V29" s="17">
        <v>13</v>
      </c>
      <c r="W29" s="17">
        <v>4</v>
      </c>
      <c r="Y29" s="18">
        <v>0</v>
      </c>
      <c r="Z29" s="18">
        <v>5</v>
      </c>
      <c r="AA29" s="18">
        <v>0</v>
      </c>
      <c r="AC29" s="18">
        <v>0</v>
      </c>
      <c r="AD29" s="18">
        <v>0</v>
      </c>
      <c r="AF29" s="19">
        <v>0</v>
      </c>
      <c r="AG29" s="19">
        <v>0</v>
      </c>
      <c r="AH29" s="19">
        <v>0</v>
      </c>
      <c r="AJ29" s="19">
        <v>0</v>
      </c>
      <c r="AK29" s="19">
        <v>1</v>
      </c>
      <c r="AL29">
        <v>33</v>
      </c>
      <c r="AM29">
        <v>5</v>
      </c>
      <c r="AN29">
        <v>1</v>
      </c>
      <c r="AO29" s="20">
        <f t="shared" si="1"/>
        <v>18068.1237</v>
      </c>
      <c r="AP29" s="21">
        <f>(IFERROR(VLOOKUP(AP$2&amp;"/"&amp;$A29,SH!$A:$D,4,0),""))</f>
        <v>1.8571428571428572</v>
      </c>
      <c r="AQ29" s="21">
        <f>IFERROR(VLOOKUP(AQ$2&amp;"/"&amp;$A29,SH!$A:$D,4,0),"")</f>
        <v>2.5</v>
      </c>
      <c r="AR29" s="21" t="str">
        <f>IFERROR(VLOOKUP(AR$2&amp;"/"&amp;$A29,SH!$A:$D,4,0),"")</f>
        <v/>
      </c>
      <c r="AS29" s="21" t="str">
        <f>IFERROR(VLOOKUP(AS$2&amp;"/"&amp;$A29,SH!$A:$D,4,0),"")</f>
        <v/>
      </c>
      <c r="AT29" s="21" t="str">
        <f>IFERROR(VLOOKUP(AT$2&amp;"/"&amp;$A29,SH!$A:$D,4,0),"")</f>
        <v/>
      </c>
      <c r="AU29" s="21">
        <f>IFERROR(VLOOKUP(AU$2&amp;"/"&amp;$A29,SH!$A:$D,4,0),"")</f>
        <v>1</v>
      </c>
      <c r="AV29" s="22">
        <f>(IFERROR(VLOOKUP(AV$2&amp;"/"&amp;$A29,SH!$A:$V,22,0),""))</f>
        <v>1</v>
      </c>
      <c r="AW29" s="22">
        <f>IFERROR(VLOOKUP(AW$2&amp;"/"&amp;$A29,SH!$A:$V,22,0),"")</f>
        <v>0</v>
      </c>
      <c r="AX29" s="22" t="str">
        <f>IFERROR(VLOOKUP(AX$2&amp;"/"&amp;$A29,SH!$A:$V,22,0),"")</f>
        <v/>
      </c>
      <c r="AY29" s="22" t="str">
        <f>IFERROR(VLOOKUP(AY$2&amp;"/"&amp;$A29,SH!$A:$V,22,0),"")</f>
        <v/>
      </c>
      <c r="AZ29" s="22" t="str">
        <f>IFERROR(VLOOKUP(AZ$2&amp;"/"&amp;$A29,SH!$A:$V,22,0),"")</f>
        <v/>
      </c>
      <c r="BA29" s="22">
        <f>IFERROR(VLOOKUP(BA$2&amp;"/"&amp;$A29,SH!$A:$V,22,0),"")</f>
        <v>0</v>
      </c>
      <c r="BB29" s="23">
        <f t="shared" si="2"/>
        <v>5.9230769230769225</v>
      </c>
      <c r="BC29" s="23">
        <f t="shared" si="2"/>
        <v>1.2</v>
      </c>
      <c r="BD29" s="23" t="str">
        <f t="shared" si="2"/>
        <v/>
      </c>
      <c r="BE29" s="23" t="str">
        <f t="shared" si="2"/>
        <v/>
      </c>
      <c r="BF29" s="23" t="str">
        <f t="shared" si="2"/>
        <v/>
      </c>
      <c r="BG29" s="23">
        <f t="shared" si="2"/>
        <v>3</v>
      </c>
      <c r="BH29" s="24">
        <f t="shared" si="3"/>
        <v>5.9230769230769225</v>
      </c>
      <c r="BI29" s="24">
        <f t="shared" si="3"/>
        <v>3.2</v>
      </c>
      <c r="BJ29" s="24" t="str">
        <f t="shared" si="3"/>
        <v/>
      </c>
      <c r="BK29" s="24" t="str">
        <f t="shared" si="3"/>
        <v/>
      </c>
      <c r="BL29" s="24" t="str">
        <f t="shared" si="3"/>
        <v/>
      </c>
      <c r="BM29" s="24">
        <f t="shared" si="3"/>
        <v>3</v>
      </c>
      <c r="BT29" s="25">
        <f t="shared" si="4"/>
        <v>5.9230769230769225</v>
      </c>
      <c r="BU29" s="25">
        <f t="shared" si="4"/>
        <v>3.2</v>
      </c>
      <c r="BV29" s="25" t="str">
        <f t="shared" si="4"/>
        <v/>
      </c>
      <c r="BW29" s="25" t="str">
        <f t="shared" si="4"/>
        <v/>
      </c>
      <c r="BX29" s="25" t="str">
        <f t="shared" si="4"/>
        <v/>
      </c>
      <c r="BY29" s="25">
        <f t="shared" si="4"/>
        <v>3</v>
      </c>
      <c r="BZ29">
        <f t="array" ref="BZ29:CA29">IFERROR(VLOOKUP(A29,[1]Cost_Price!$A:$D,{3,4},0),"")</f>
        <v>435.86</v>
      </c>
      <c r="CA29" t="str">
        <v>EUR</v>
      </c>
      <c r="CB29" s="26">
        <f t="shared" si="5"/>
        <v>0</v>
      </c>
      <c r="CC29" s="26">
        <f t="shared" si="5"/>
        <v>0</v>
      </c>
      <c r="CD29" s="26">
        <f t="shared" si="5"/>
        <v>0</v>
      </c>
      <c r="CE29" s="26">
        <f t="shared" si="5"/>
        <v>0</v>
      </c>
      <c r="CF29" s="26">
        <f t="shared" si="5"/>
        <v>0</v>
      </c>
      <c r="CG29" s="26">
        <f t="shared" si="5"/>
        <v>0</v>
      </c>
    </row>
    <row r="30" spans="1:85" x14ac:dyDescent="0.35">
      <c r="A30" t="s">
        <v>743</v>
      </c>
      <c r="B30" t="s">
        <v>5275</v>
      </c>
      <c r="C30" t="s">
        <v>5232</v>
      </c>
      <c r="D30" t="s">
        <v>5245</v>
      </c>
      <c r="E30" t="s">
        <v>5246</v>
      </c>
      <c r="F30" t="s">
        <v>5234</v>
      </c>
      <c r="G30" t="s">
        <v>5235</v>
      </c>
      <c r="H30" t="s">
        <v>5236</v>
      </c>
      <c r="M30" t="s">
        <v>5237</v>
      </c>
      <c r="N30" t="s">
        <v>5263</v>
      </c>
      <c r="P30" s="16">
        <v>730.30269999999996</v>
      </c>
      <c r="R30" s="17">
        <v>10</v>
      </c>
      <c r="S30" s="17">
        <v>1</v>
      </c>
      <c r="T30" s="17">
        <v>2</v>
      </c>
      <c r="V30" s="17">
        <v>4</v>
      </c>
      <c r="W30" s="17">
        <v>2</v>
      </c>
      <c r="Y30" s="18">
        <v>1</v>
      </c>
      <c r="Z30" s="18">
        <v>5</v>
      </c>
      <c r="AA30" s="18">
        <v>0</v>
      </c>
      <c r="AC30" s="18">
        <v>0</v>
      </c>
      <c r="AD30" s="18">
        <v>0</v>
      </c>
      <c r="AF30" s="19">
        <v>0</v>
      </c>
      <c r="AG30" s="19">
        <v>0</v>
      </c>
      <c r="AH30" s="19">
        <v>0</v>
      </c>
      <c r="AJ30" s="19">
        <v>0</v>
      </c>
      <c r="AK30" s="19">
        <v>0</v>
      </c>
      <c r="AL30">
        <v>19</v>
      </c>
      <c r="AM30">
        <v>6</v>
      </c>
      <c r="AN30">
        <v>0</v>
      </c>
      <c r="AO30" s="20">
        <f t="shared" si="1"/>
        <v>13875.7513</v>
      </c>
      <c r="AP30" s="21">
        <f>(IFERROR(VLOOKUP(AP$2&amp;"/"&amp;$A30,SH!$A:$D,4,0),""))</f>
        <v>1.7142857142857142</v>
      </c>
      <c r="AQ30" s="21">
        <f>IFERROR(VLOOKUP(AQ$2&amp;"/"&amp;$A30,SH!$A:$D,4,0),"")</f>
        <v>1.75</v>
      </c>
      <c r="AR30" s="21" t="str">
        <f>IFERROR(VLOOKUP(AR$2&amp;"/"&amp;$A30,SH!$A:$D,4,0),"")</f>
        <v/>
      </c>
      <c r="AS30" s="21" t="str">
        <f>IFERROR(VLOOKUP(AS$2&amp;"/"&amp;$A30,SH!$A:$D,4,0),"")</f>
        <v/>
      </c>
      <c r="AT30" s="21">
        <f>IFERROR(VLOOKUP(AT$2&amp;"/"&amp;$A30,SH!$A:$D,4,0),"")</f>
        <v>1.25</v>
      </c>
      <c r="AU30" s="21" t="str">
        <f>IFERROR(VLOOKUP(AU$2&amp;"/"&amp;$A30,SH!$A:$D,4,0),"")</f>
        <v/>
      </c>
      <c r="AV30" s="22">
        <f>(IFERROR(VLOOKUP(AV$2&amp;"/"&amp;$A30,SH!$A:$V,22,0),""))</f>
        <v>1</v>
      </c>
      <c r="AW30" s="22">
        <f>IFERROR(VLOOKUP(AW$2&amp;"/"&amp;$A30,SH!$A:$V,22,0),"")</f>
        <v>0</v>
      </c>
      <c r="AX30" s="22" t="str">
        <f>IFERROR(VLOOKUP(AX$2&amp;"/"&amp;$A30,SH!$A:$V,22,0),"")</f>
        <v/>
      </c>
      <c r="AY30" s="22" t="str">
        <f>IFERROR(VLOOKUP(AY$2&amp;"/"&amp;$A30,SH!$A:$V,22,0),"")</f>
        <v/>
      </c>
      <c r="AZ30" s="22">
        <f>IFERROR(VLOOKUP(AZ$2&amp;"/"&amp;$A30,SH!$A:$V,22,0),"")</f>
        <v>2</v>
      </c>
      <c r="BA30" s="22" t="str">
        <f>IFERROR(VLOOKUP(BA$2&amp;"/"&amp;$A30,SH!$A:$V,22,0),"")</f>
        <v/>
      </c>
      <c r="BB30" s="23">
        <f t="shared" si="2"/>
        <v>5.8333333333333339</v>
      </c>
      <c r="BC30" s="23">
        <f t="shared" si="2"/>
        <v>0.5714285714285714</v>
      </c>
      <c r="BD30" s="23" t="str">
        <f t="shared" si="2"/>
        <v/>
      </c>
      <c r="BE30" s="23" t="str">
        <f t="shared" si="2"/>
        <v/>
      </c>
      <c r="BF30" s="23">
        <f t="shared" si="2"/>
        <v>3.2</v>
      </c>
      <c r="BG30" s="23" t="str">
        <f t="shared" si="2"/>
        <v/>
      </c>
      <c r="BH30" s="24">
        <f t="shared" si="3"/>
        <v>6.416666666666667</v>
      </c>
      <c r="BI30" s="24">
        <f t="shared" si="3"/>
        <v>3.4285714285714284</v>
      </c>
      <c r="BJ30" s="24" t="str">
        <f t="shared" si="3"/>
        <v/>
      </c>
      <c r="BK30" s="24" t="str">
        <f t="shared" si="3"/>
        <v/>
      </c>
      <c r="BL30" s="24">
        <f t="shared" si="3"/>
        <v>3.2</v>
      </c>
      <c r="BM30" s="24" t="str">
        <f t="shared" si="3"/>
        <v/>
      </c>
      <c r="BT30" s="25">
        <f t="shared" si="4"/>
        <v>6.416666666666667</v>
      </c>
      <c r="BU30" s="25">
        <f t="shared" si="4"/>
        <v>3.4285714285714284</v>
      </c>
      <c r="BV30" s="25" t="str">
        <f t="shared" si="4"/>
        <v/>
      </c>
      <c r="BW30" s="25" t="str">
        <f t="shared" si="4"/>
        <v/>
      </c>
      <c r="BX30" s="25">
        <f t="shared" si="4"/>
        <v>3.2</v>
      </c>
      <c r="BY30" s="25" t="str">
        <f t="shared" si="4"/>
        <v/>
      </c>
      <c r="BZ30">
        <f t="array" ref="BZ30:CA30">IFERROR(VLOOKUP(A30,[1]Cost_Price!$A:$D,{3,4},0),"")</f>
        <v>633.5</v>
      </c>
      <c r="CA30" t="str">
        <v>EUR</v>
      </c>
      <c r="CB30" s="26">
        <f t="shared" si="5"/>
        <v>0</v>
      </c>
      <c r="CC30" s="26">
        <f t="shared" si="5"/>
        <v>0</v>
      </c>
      <c r="CD30" s="26">
        <f t="shared" si="5"/>
        <v>0</v>
      </c>
      <c r="CE30" s="26">
        <f t="shared" si="5"/>
        <v>0</v>
      </c>
      <c r="CF30" s="26">
        <f t="shared" si="5"/>
        <v>0</v>
      </c>
      <c r="CG30" s="26">
        <f t="shared" si="5"/>
        <v>0</v>
      </c>
    </row>
    <row r="31" spans="1:85" x14ac:dyDescent="0.35">
      <c r="A31" t="s">
        <v>1518</v>
      </c>
      <c r="B31" t="s">
        <v>5276</v>
      </c>
      <c r="C31" t="s">
        <v>5232</v>
      </c>
      <c r="D31" t="s">
        <v>5245</v>
      </c>
      <c r="E31" t="s">
        <v>5246</v>
      </c>
      <c r="F31" t="s">
        <v>5234</v>
      </c>
      <c r="G31" t="s">
        <v>5235</v>
      </c>
      <c r="H31" t="str">
        <f>J31</f>
        <v>Discontinue new</v>
      </c>
      <c r="I31" t="s">
        <v>5901</v>
      </c>
      <c r="J31" t="s">
        <v>5899</v>
      </c>
      <c r="M31" t="s">
        <v>5237</v>
      </c>
      <c r="N31" t="s">
        <v>5263</v>
      </c>
      <c r="P31" s="16">
        <v>1093.6561999999999</v>
      </c>
      <c r="R31" s="17">
        <v>2</v>
      </c>
      <c r="S31" s="17">
        <v>1</v>
      </c>
      <c r="T31" s="17">
        <v>2</v>
      </c>
      <c r="V31" s="17">
        <v>1</v>
      </c>
      <c r="W31" s="17">
        <v>1</v>
      </c>
      <c r="Y31" s="18">
        <v>0</v>
      </c>
      <c r="Z31" s="18">
        <v>0</v>
      </c>
      <c r="AA31" s="18">
        <v>0</v>
      </c>
      <c r="AC31" s="18">
        <v>0</v>
      </c>
      <c r="AD31" s="18">
        <v>0</v>
      </c>
      <c r="AF31" s="19">
        <v>0</v>
      </c>
      <c r="AG31" s="19">
        <v>0</v>
      </c>
      <c r="AH31" s="19">
        <v>0</v>
      </c>
      <c r="AJ31" s="19">
        <v>0</v>
      </c>
      <c r="AK31" s="19">
        <v>0</v>
      </c>
      <c r="AL31">
        <v>7</v>
      </c>
      <c r="AM31">
        <v>0</v>
      </c>
      <c r="AN31">
        <v>0</v>
      </c>
      <c r="AO31" s="20">
        <f t="shared" si="1"/>
        <v>7655.5933999999997</v>
      </c>
      <c r="AP31" s="21">
        <f>(IFERROR(VLOOKUP(AP$2&amp;"/"&amp;$A31,SH!$A:$D,4,0),""))</f>
        <v>1</v>
      </c>
      <c r="AQ31" s="21">
        <f>IFERROR(VLOOKUP(AQ$2&amp;"/"&amp;$A31,SH!$A:$D,4,0),"")</f>
        <v>1.2</v>
      </c>
      <c r="AR31" s="21" t="str">
        <f>IFERROR(VLOOKUP(AR$2&amp;"/"&amp;$A31,SH!$A:$D,4,0),"")</f>
        <v/>
      </c>
      <c r="AS31" s="21" t="str">
        <f>IFERROR(VLOOKUP(AS$2&amp;"/"&amp;$A31,SH!$A:$D,4,0),"")</f>
        <v/>
      </c>
      <c r="AT31" s="21" t="str">
        <f>IFERROR(VLOOKUP(AT$2&amp;"/"&amp;$A31,SH!$A:$D,4,0),"")</f>
        <v/>
      </c>
      <c r="AU31" s="21" t="str">
        <f>IFERROR(VLOOKUP(AU$2&amp;"/"&amp;$A31,SH!$A:$D,4,0),"")</f>
        <v/>
      </c>
      <c r="AV31" s="22">
        <f>(IFERROR(VLOOKUP(AV$2&amp;"/"&amp;$A31,SH!$A:$V,22,0),""))</f>
        <v>0</v>
      </c>
      <c r="AW31" s="22">
        <f>IFERROR(VLOOKUP(AW$2&amp;"/"&amp;$A31,SH!$A:$V,22,0),"")</f>
        <v>1</v>
      </c>
      <c r="AX31" s="22" t="str">
        <f>IFERROR(VLOOKUP(AX$2&amp;"/"&amp;$A31,SH!$A:$V,22,0),"")</f>
        <v/>
      </c>
      <c r="AY31" s="22" t="str">
        <f>IFERROR(VLOOKUP(AY$2&amp;"/"&amp;$A31,SH!$A:$V,22,0),"")</f>
        <v/>
      </c>
      <c r="AZ31" s="22" t="str">
        <f>IFERROR(VLOOKUP(AZ$2&amp;"/"&amp;$A31,SH!$A:$V,22,0),"")</f>
        <v/>
      </c>
      <c r="BA31" s="22" t="str">
        <f>IFERROR(VLOOKUP(BA$2&amp;"/"&amp;$A31,SH!$A:$V,22,0),"")</f>
        <v/>
      </c>
      <c r="BB31" s="23">
        <f t="shared" si="2"/>
        <v>2</v>
      </c>
      <c r="BC31" s="23">
        <f t="shared" si="2"/>
        <v>0.83333333333333337</v>
      </c>
      <c r="BD31" s="23" t="str">
        <f t="shared" si="2"/>
        <v/>
      </c>
      <c r="BE31" s="23" t="str">
        <f t="shared" si="2"/>
        <v/>
      </c>
      <c r="BF31" s="23" t="str">
        <f t="shared" si="2"/>
        <v/>
      </c>
      <c r="BG31" s="23" t="str">
        <f t="shared" si="2"/>
        <v/>
      </c>
      <c r="BH31" s="24">
        <f t="shared" si="3"/>
        <v>2</v>
      </c>
      <c r="BI31" s="24">
        <f t="shared" si="3"/>
        <v>0.83333333333333337</v>
      </c>
      <c r="BJ31" s="24" t="str">
        <f t="shared" si="3"/>
        <v/>
      </c>
      <c r="BK31" s="24" t="str">
        <f t="shared" si="3"/>
        <v/>
      </c>
      <c r="BL31" s="24" t="str">
        <f t="shared" si="3"/>
        <v/>
      </c>
      <c r="BM31" s="24" t="str">
        <f t="shared" si="3"/>
        <v/>
      </c>
      <c r="BT31" s="25">
        <f t="shared" si="4"/>
        <v>2</v>
      </c>
      <c r="BU31" s="25">
        <f t="shared" si="4"/>
        <v>0.83333333333333337</v>
      </c>
      <c r="BV31" s="25" t="str">
        <f t="shared" si="4"/>
        <v/>
      </c>
      <c r="BW31" s="25" t="str">
        <f t="shared" si="4"/>
        <v/>
      </c>
      <c r="BX31" s="25" t="str">
        <f t="shared" si="4"/>
        <v/>
      </c>
      <c r="BY31" s="25" t="str">
        <f t="shared" si="4"/>
        <v/>
      </c>
      <c r="BZ31">
        <f t="array" ref="BZ31:CA31">IFERROR(VLOOKUP(A31,[1]Cost_Price!$A:$D,{3,4},0),"")</f>
        <v>654.5</v>
      </c>
      <c r="CA31" t="str">
        <v>EUR</v>
      </c>
      <c r="CB31" s="26">
        <f t="shared" si="5"/>
        <v>0</v>
      </c>
      <c r="CC31" s="26">
        <f t="shared" si="5"/>
        <v>0</v>
      </c>
      <c r="CD31" s="26">
        <f t="shared" si="5"/>
        <v>0</v>
      </c>
      <c r="CE31" s="26">
        <f t="shared" si="5"/>
        <v>0</v>
      </c>
      <c r="CF31" s="26">
        <f t="shared" si="5"/>
        <v>0</v>
      </c>
      <c r="CG31" s="26">
        <f t="shared" si="5"/>
        <v>0</v>
      </c>
    </row>
    <row r="32" spans="1:85" x14ac:dyDescent="0.35">
      <c r="A32" t="s">
        <v>745</v>
      </c>
      <c r="B32" t="s">
        <v>5277</v>
      </c>
      <c r="C32" t="s">
        <v>5232</v>
      </c>
      <c r="D32" t="s">
        <v>5278</v>
      </c>
      <c r="E32" t="s">
        <v>5279</v>
      </c>
      <c r="F32" t="s">
        <v>5234</v>
      </c>
      <c r="G32" t="s">
        <v>5235</v>
      </c>
      <c r="H32" t="s">
        <v>5236</v>
      </c>
      <c r="M32" t="s">
        <v>5237</v>
      </c>
      <c r="N32" t="s">
        <v>5280</v>
      </c>
      <c r="P32" s="16">
        <v>104.0467</v>
      </c>
      <c r="R32" s="17">
        <v>81</v>
      </c>
      <c r="S32" s="17">
        <v>45</v>
      </c>
      <c r="T32" s="17">
        <v>31</v>
      </c>
      <c r="V32" s="17">
        <v>95</v>
      </c>
      <c r="X32" s="18">
        <v>42</v>
      </c>
      <c r="Y32" s="18">
        <v>235</v>
      </c>
      <c r="Z32" s="18">
        <v>320</v>
      </c>
      <c r="AA32" s="18">
        <v>50</v>
      </c>
      <c r="AB32" s="18">
        <v>24</v>
      </c>
      <c r="AC32" s="18">
        <v>120</v>
      </c>
      <c r="AD32" s="18">
        <v>110</v>
      </c>
      <c r="AF32" s="19">
        <v>0</v>
      </c>
      <c r="AG32" s="19">
        <v>0</v>
      </c>
      <c r="AH32" s="19">
        <v>0</v>
      </c>
      <c r="AJ32" s="19">
        <v>1</v>
      </c>
      <c r="AK32" s="19">
        <v>1</v>
      </c>
      <c r="AL32">
        <v>252</v>
      </c>
      <c r="AM32">
        <v>901</v>
      </c>
      <c r="AN32">
        <v>2</v>
      </c>
      <c r="AO32" s="20">
        <f t="shared" si="1"/>
        <v>26219.768400000001</v>
      </c>
      <c r="AP32" s="21">
        <v>30.4</v>
      </c>
      <c r="AQ32" s="21">
        <v>16.5</v>
      </c>
      <c r="AR32" s="21">
        <f>IFERROR(VLOOKUP(AR$2&amp;"/"&amp;$A32,SH!$A:$D,4,0),"")</f>
        <v>1.6666666666666667</v>
      </c>
      <c r="AS32" s="21">
        <f>IFERROR(VLOOKUP(AS$2&amp;"/"&amp;$A32,SH!$A:$D,4,0),"")</f>
        <v>2</v>
      </c>
      <c r="AT32" s="21">
        <v>16.399999999999999</v>
      </c>
      <c r="AU32" s="21">
        <v>9.6999999999999993</v>
      </c>
      <c r="AV32" s="22">
        <f>(IFERROR(VLOOKUP(AV$2&amp;"/"&amp;$A32,SH!$A:$V,22,0),""))</f>
        <v>9</v>
      </c>
      <c r="AW32" s="22">
        <f>IFERROR(VLOOKUP(AW$2&amp;"/"&amp;$A32,SH!$A:$V,22,0),"")</f>
        <v>4</v>
      </c>
      <c r="AX32" s="22">
        <f>IFERROR(VLOOKUP(AX$2&amp;"/"&amp;$A32,SH!$A:$V,22,0),"")</f>
        <v>0</v>
      </c>
      <c r="AY32" s="22">
        <f>IFERROR(VLOOKUP(AY$2&amp;"/"&amp;$A32,SH!$A:$V,22,0),"")</f>
        <v>0</v>
      </c>
      <c r="AZ32" s="22">
        <f>IFERROR(VLOOKUP(AZ$2&amp;"/"&amp;$A32,SH!$A:$V,22,0),"")</f>
        <v>9</v>
      </c>
      <c r="BA32" s="22">
        <f>IFERROR(VLOOKUP(BA$2&amp;"/"&amp;$A32,SH!$A:$V,22,0),"")</f>
        <v>1</v>
      </c>
      <c r="BB32" s="23">
        <f t="shared" si="2"/>
        <v>2.6644736842105265</v>
      </c>
      <c r="BC32" s="23">
        <f t="shared" si="2"/>
        <v>2.7272727272727271</v>
      </c>
      <c r="BD32" s="23">
        <f t="shared" si="2"/>
        <v>18.599999999999998</v>
      </c>
      <c r="BE32" s="23">
        <f t="shared" si="2"/>
        <v>0</v>
      </c>
      <c r="BF32" s="23">
        <f t="shared" si="2"/>
        <v>5.7317073170731714</v>
      </c>
      <c r="BG32" s="23">
        <f t="shared" si="2"/>
        <v>-0.10309278350515465</v>
      </c>
      <c r="BH32" s="24">
        <f t="shared" si="3"/>
        <v>10.394736842105264</v>
      </c>
      <c r="BI32" s="24">
        <f t="shared" si="3"/>
        <v>22.121212121212121</v>
      </c>
      <c r="BJ32" s="24">
        <f t="shared" si="3"/>
        <v>48.599999999999994</v>
      </c>
      <c r="BK32" s="24">
        <f t="shared" si="3"/>
        <v>12</v>
      </c>
      <c r="BL32" s="24">
        <f t="shared" si="3"/>
        <v>13.04878048780488</v>
      </c>
      <c r="BM32" s="24">
        <f t="shared" si="3"/>
        <v>11.237113402061857</v>
      </c>
      <c r="BT32" s="25">
        <f t="shared" si="4"/>
        <v>10.394736842105264</v>
      </c>
      <c r="BU32" s="25">
        <f t="shared" si="4"/>
        <v>22.121212121212121</v>
      </c>
      <c r="BV32" s="25">
        <f t="shared" si="4"/>
        <v>48.599999999999994</v>
      </c>
      <c r="BW32" s="25">
        <f t="shared" si="4"/>
        <v>12</v>
      </c>
      <c r="BX32" s="25">
        <f t="shared" si="4"/>
        <v>13.04878048780488</v>
      </c>
      <c r="BY32" s="25">
        <f t="shared" si="4"/>
        <v>11.237113402061857</v>
      </c>
      <c r="BZ32">
        <f t="array" ref="BZ32:CA32">IFERROR(VLOOKUP(A32,[1]Cost_Price!$A:$D,{3,4},0),"")</f>
        <v>65.5</v>
      </c>
      <c r="CA32" t="str">
        <v>USD</v>
      </c>
      <c r="CB32" s="26">
        <f t="shared" si="5"/>
        <v>0</v>
      </c>
      <c r="CC32" s="26">
        <f t="shared" si="5"/>
        <v>0</v>
      </c>
      <c r="CD32" s="26">
        <f t="shared" si="5"/>
        <v>0</v>
      </c>
      <c r="CE32" s="26">
        <f t="shared" si="5"/>
        <v>0</v>
      </c>
      <c r="CF32" s="26">
        <f t="shared" si="5"/>
        <v>0</v>
      </c>
      <c r="CG32" s="26">
        <f t="shared" si="5"/>
        <v>0</v>
      </c>
    </row>
    <row r="33" spans="1:85" x14ac:dyDescent="0.35">
      <c r="A33" t="s">
        <v>5281</v>
      </c>
      <c r="B33" t="s">
        <v>5282</v>
      </c>
      <c r="C33" t="s">
        <v>5232</v>
      </c>
      <c r="D33" t="s">
        <v>5278</v>
      </c>
      <c r="E33" t="s">
        <v>5279</v>
      </c>
      <c r="F33" t="s">
        <v>5234</v>
      </c>
      <c r="G33" t="s">
        <v>5235</v>
      </c>
      <c r="H33" t="s">
        <v>5236</v>
      </c>
      <c r="M33" t="s">
        <v>5237</v>
      </c>
      <c r="N33" t="s">
        <v>5280</v>
      </c>
      <c r="P33" s="16">
        <v>0</v>
      </c>
      <c r="Y33" s="18">
        <v>30</v>
      </c>
      <c r="Z33" s="18">
        <v>17</v>
      </c>
      <c r="AA33" s="18">
        <v>10</v>
      </c>
      <c r="AC33" s="18">
        <v>26</v>
      </c>
      <c r="AD33" s="18">
        <v>17</v>
      </c>
      <c r="AM33">
        <v>100</v>
      </c>
      <c r="AO33" s="20">
        <f t="shared" si="1"/>
        <v>0</v>
      </c>
      <c r="AP33" s="21" t="str">
        <f>(IFERROR(VLOOKUP(AP$2&amp;"/"&amp;$A33,SH!$A:$D,4,0),""))</f>
        <v/>
      </c>
      <c r="AQ33" s="21" t="str">
        <f>IFERROR(VLOOKUP(AQ$2&amp;"/"&amp;$A33,SH!$A:$D,4,0),"")</f>
        <v/>
      </c>
      <c r="AR33" s="21" t="str">
        <f>IFERROR(VLOOKUP(AR$2&amp;"/"&amp;$A33,SH!$A:$D,4,0),"")</f>
        <v/>
      </c>
      <c r="AS33" s="21" t="str">
        <f>IFERROR(VLOOKUP(AS$2&amp;"/"&amp;$A33,SH!$A:$D,4,0),"")</f>
        <v/>
      </c>
      <c r="AT33" s="21" t="str">
        <f>IFERROR(VLOOKUP(AT$2&amp;"/"&amp;$A33,SH!$A:$D,4,0),"")</f>
        <v/>
      </c>
      <c r="AU33" s="21" t="str">
        <f>IFERROR(VLOOKUP(AU$2&amp;"/"&amp;$A33,SH!$A:$D,4,0),"")</f>
        <v/>
      </c>
      <c r="AV33" s="22" t="str">
        <f>(IFERROR(VLOOKUP(AV$2&amp;"/"&amp;$A33,SH!$A:$V,22,0),""))</f>
        <v/>
      </c>
      <c r="AW33" s="22" t="str">
        <f>IFERROR(VLOOKUP(AW$2&amp;"/"&amp;$A33,SH!$A:$V,22,0),"")</f>
        <v/>
      </c>
      <c r="AX33" s="22" t="str">
        <f>IFERROR(VLOOKUP(AX$2&amp;"/"&amp;$A33,SH!$A:$V,22,0),"")</f>
        <v/>
      </c>
      <c r="AY33" s="22" t="str">
        <f>IFERROR(VLOOKUP(AY$2&amp;"/"&amp;$A33,SH!$A:$V,22,0),"")</f>
        <v/>
      </c>
      <c r="AZ33" s="22" t="str">
        <f>IFERROR(VLOOKUP(AZ$2&amp;"/"&amp;$A33,SH!$A:$V,22,0),"")</f>
        <v/>
      </c>
      <c r="BA33" s="22" t="str">
        <f>IFERROR(VLOOKUP(BA$2&amp;"/"&amp;$A33,SH!$A:$V,22,0),"")</f>
        <v/>
      </c>
      <c r="BB33" s="23" t="str">
        <f t="shared" si="2"/>
        <v/>
      </c>
      <c r="BC33" s="23" t="str">
        <f t="shared" si="2"/>
        <v/>
      </c>
      <c r="BD33" s="23" t="str">
        <f t="shared" si="2"/>
        <v/>
      </c>
      <c r="BE33" s="23" t="str">
        <f t="shared" si="2"/>
        <v/>
      </c>
      <c r="BF33" s="23" t="str">
        <f t="shared" si="2"/>
        <v/>
      </c>
      <c r="BG33" s="23" t="str">
        <f t="shared" si="2"/>
        <v/>
      </c>
      <c r="BH33" s="24" t="str">
        <f t="shared" si="3"/>
        <v/>
      </c>
      <c r="BI33" s="24" t="str">
        <f t="shared" si="3"/>
        <v/>
      </c>
      <c r="BJ33" s="24" t="str">
        <f t="shared" si="3"/>
        <v/>
      </c>
      <c r="BK33" s="24" t="str">
        <f t="shared" si="3"/>
        <v/>
      </c>
      <c r="BL33" s="24" t="str">
        <f t="shared" si="3"/>
        <v/>
      </c>
      <c r="BM33" s="24" t="str">
        <f t="shared" si="3"/>
        <v/>
      </c>
      <c r="BT33" s="25" t="str">
        <f t="shared" si="4"/>
        <v/>
      </c>
      <c r="BU33" s="25" t="str">
        <f t="shared" si="4"/>
        <v/>
      </c>
      <c r="BV33" s="25" t="str">
        <f t="shared" si="4"/>
        <v/>
      </c>
      <c r="BW33" s="25" t="str">
        <f t="shared" si="4"/>
        <v/>
      </c>
      <c r="BX33" s="25" t="str">
        <f t="shared" si="4"/>
        <v/>
      </c>
      <c r="BY33" s="25" t="str">
        <f t="shared" si="4"/>
        <v/>
      </c>
      <c r="BZ33">
        <f t="array" ref="BZ33:CA33">IFERROR(VLOOKUP(A33,[1]Cost_Price!$A:$D,{3,4},0),"")</f>
        <v>105</v>
      </c>
      <c r="CA33" t="str">
        <v>USD</v>
      </c>
      <c r="CB33" s="26">
        <f t="shared" si="5"/>
        <v>0</v>
      </c>
      <c r="CC33" s="26">
        <f t="shared" si="5"/>
        <v>0</v>
      </c>
      <c r="CD33" s="26">
        <f t="shared" si="5"/>
        <v>0</v>
      </c>
      <c r="CE33" s="26">
        <f t="shared" si="5"/>
        <v>0</v>
      </c>
      <c r="CF33" s="26">
        <f t="shared" si="5"/>
        <v>0</v>
      </c>
      <c r="CG33" s="26">
        <f t="shared" si="5"/>
        <v>0</v>
      </c>
    </row>
    <row r="34" spans="1:85" x14ac:dyDescent="0.35">
      <c r="A34" t="s">
        <v>5117</v>
      </c>
      <c r="B34" t="s">
        <v>5283</v>
      </c>
      <c r="C34" t="s">
        <v>5232</v>
      </c>
      <c r="D34" t="s">
        <v>5284</v>
      </c>
      <c r="E34" t="s">
        <v>5279</v>
      </c>
      <c r="F34" t="s">
        <v>5234</v>
      </c>
      <c r="G34" t="s">
        <v>5235</v>
      </c>
      <c r="H34" t="s">
        <v>5236</v>
      </c>
      <c r="M34" t="s">
        <v>5237</v>
      </c>
      <c r="N34" t="s">
        <v>5280</v>
      </c>
      <c r="P34" s="16">
        <v>0</v>
      </c>
      <c r="Y34" s="18">
        <v>60</v>
      </c>
      <c r="Z34" s="18">
        <v>33</v>
      </c>
      <c r="AA34" s="18">
        <v>20</v>
      </c>
      <c r="AC34" s="18">
        <v>54</v>
      </c>
      <c r="AD34" s="18">
        <v>33</v>
      </c>
      <c r="AM34">
        <v>200</v>
      </c>
      <c r="AO34" s="20">
        <f t="shared" si="1"/>
        <v>0</v>
      </c>
      <c r="AP34" s="21" t="str">
        <f>(IFERROR(VLOOKUP(AP$2&amp;"/"&amp;$A34,SH!$A:$D,4,0),""))</f>
        <v/>
      </c>
      <c r="AQ34" s="21" t="str">
        <f>IFERROR(VLOOKUP(AQ$2&amp;"/"&amp;$A34,SH!$A:$D,4,0),"")</f>
        <v/>
      </c>
      <c r="AR34" s="21" t="str">
        <f>IFERROR(VLOOKUP(AR$2&amp;"/"&amp;$A34,SH!$A:$D,4,0),"")</f>
        <v/>
      </c>
      <c r="AS34" s="21" t="str">
        <f>IFERROR(VLOOKUP(AS$2&amp;"/"&amp;$A34,SH!$A:$D,4,0),"")</f>
        <v/>
      </c>
      <c r="AT34" s="21" t="str">
        <f>IFERROR(VLOOKUP(AT$2&amp;"/"&amp;$A34,SH!$A:$D,4,0),"")</f>
        <v/>
      </c>
      <c r="AU34" s="21" t="str">
        <f>IFERROR(VLOOKUP(AU$2&amp;"/"&amp;$A34,SH!$A:$D,4,0),"")</f>
        <v/>
      </c>
      <c r="AV34" s="22" t="str">
        <f>(IFERROR(VLOOKUP(AV$2&amp;"/"&amp;$A34,SH!$A:$V,22,0),""))</f>
        <v/>
      </c>
      <c r="AW34" s="22" t="str">
        <f>IFERROR(VLOOKUP(AW$2&amp;"/"&amp;$A34,SH!$A:$V,22,0),"")</f>
        <v/>
      </c>
      <c r="AX34" s="22" t="str">
        <f>IFERROR(VLOOKUP(AX$2&amp;"/"&amp;$A34,SH!$A:$V,22,0),"")</f>
        <v/>
      </c>
      <c r="AY34" s="22" t="str">
        <f>IFERROR(VLOOKUP(AY$2&amp;"/"&amp;$A34,SH!$A:$V,22,0),"")</f>
        <v/>
      </c>
      <c r="AZ34" s="22" t="str">
        <f>IFERROR(VLOOKUP(AZ$2&amp;"/"&amp;$A34,SH!$A:$V,22,0),"")</f>
        <v/>
      </c>
      <c r="BA34" s="22" t="str">
        <f>IFERROR(VLOOKUP(BA$2&amp;"/"&amp;$A34,SH!$A:$V,22,0),"")</f>
        <v/>
      </c>
      <c r="BB34" s="23" t="str">
        <f t="shared" si="2"/>
        <v/>
      </c>
      <c r="BC34" s="23" t="str">
        <f t="shared" si="2"/>
        <v/>
      </c>
      <c r="BD34" s="23" t="str">
        <f t="shared" si="2"/>
        <v/>
      </c>
      <c r="BE34" s="23" t="str">
        <f t="shared" si="2"/>
        <v/>
      </c>
      <c r="BF34" s="23" t="str">
        <f t="shared" si="2"/>
        <v/>
      </c>
      <c r="BG34" s="23" t="str">
        <f t="shared" si="2"/>
        <v/>
      </c>
      <c r="BH34" s="24" t="str">
        <f t="shared" si="3"/>
        <v/>
      </c>
      <c r="BI34" s="24" t="str">
        <f t="shared" si="3"/>
        <v/>
      </c>
      <c r="BJ34" s="24" t="str">
        <f t="shared" si="3"/>
        <v/>
      </c>
      <c r="BK34" s="24" t="str">
        <f t="shared" si="3"/>
        <v/>
      </c>
      <c r="BL34" s="24" t="str">
        <f t="shared" si="3"/>
        <v/>
      </c>
      <c r="BM34" s="24" t="str">
        <f t="shared" si="3"/>
        <v/>
      </c>
      <c r="BT34" s="25" t="str">
        <f t="shared" si="4"/>
        <v/>
      </c>
      <c r="BU34" s="25" t="str">
        <f t="shared" si="4"/>
        <v/>
      </c>
      <c r="BV34" s="25" t="str">
        <f t="shared" si="4"/>
        <v/>
      </c>
      <c r="BW34" s="25" t="str">
        <f t="shared" si="4"/>
        <v/>
      </c>
      <c r="BX34" s="25" t="str">
        <f t="shared" si="4"/>
        <v/>
      </c>
      <c r="BY34" s="25" t="str">
        <f t="shared" si="4"/>
        <v/>
      </c>
      <c r="BZ34">
        <f t="array" ref="BZ34:CA34">IFERROR(VLOOKUP(A34,[1]Cost_Price!$A:$D,{3,4},0),"")</f>
        <v>8.5</v>
      </c>
      <c r="CA34" t="str">
        <v>USD</v>
      </c>
      <c r="CB34" s="26">
        <f t="shared" si="5"/>
        <v>0</v>
      </c>
      <c r="CC34" s="26">
        <f t="shared" si="5"/>
        <v>0</v>
      </c>
      <c r="CD34" s="26">
        <f t="shared" si="5"/>
        <v>0</v>
      </c>
      <c r="CE34" s="26">
        <f t="shared" si="5"/>
        <v>0</v>
      </c>
      <c r="CF34" s="26">
        <f t="shared" si="5"/>
        <v>0</v>
      </c>
      <c r="CG34" s="26">
        <f t="shared" si="5"/>
        <v>0</v>
      </c>
    </row>
    <row r="35" spans="1:85" x14ac:dyDescent="0.35">
      <c r="A35" t="s">
        <v>5113</v>
      </c>
      <c r="B35" t="s">
        <v>5285</v>
      </c>
      <c r="C35" t="s">
        <v>5232</v>
      </c>
      <c r="D35" t="s">
        <v>5284</v>
      </c>
      <c r="E35" t="s">
        <v>5286</v>
      </c>
      <c r="F35" t="s">
        <v>5234</v>
      </c>
      <c r="G35" t="s">
        <v>5235</v>
      </c>
      <c r="H35" t="s">
        <v>5236</v>
      </c>
      <c r="M35" t="s">
        <v>5237</v>
      </c>
      <c r="N35" t="s">
        <v>5280</v>
      </c>
      <c r="P35" s="16">
        <v>0</v>
      </c>
      <c r="Y35" s="18">
        <v>30</v>
      </c>
      <c r="Z35" s="18">
        <v>17</v>
      </c>
      <c r="AA35" s="18">
        <v>10</v>
      </c>
      <c r="AC35" s="18">
        <v>26</v>
      </c>
      <c r="AD35" s="18">
        <v>17</v>
      </c>
      <c r="AM35">
        <v>100</v>
      </c>
      <c r="AO35" s="20">
        <f t="shared" si="1"/>
        <v>0</v>
      </c>
      <c r="AP35" s="21" t="str">
        <f>(IFERROR(VLOOKUP(AP$2&amp;"/"&amp;$A35,SH!$A:$D,4,0),""))</f>
        <v/>
      </c>
      <c r="AQ35" s="21" t="str">
        <f>IFERROR(VLOOKUP(AQ$2&amp;"/"&amp;$A35,SH!$A:$D,4,0),"")</f>
        <v/>
      </c>
      <c r="AR35" s="21" t="str">
        <f>IFERROR(VLOOKUP(AR$2&amp;"/"&amp;$A35,SH!$A:$D,4,0),"")</f>
        <v/>
      </c>
      <c r="AS35" s="21" t="str">
        <f>IFERROR(VLOOKUP(AS$2&amp;"/"&amp;$A35,SH!$A:$D,4,0),"")</f>
        <v/>
      </c>
      <c r="AT35" s="21" t="str">
        <f>IFERROR(VLOOKUP(AT$2&amp;"/"&amp;$A35,SH!$A:$D,4,0),"")</f>
        <v/>
      </c>
      <c r="AU35" s="21" t="str">
        <f>IFERROR(VLOOKUP(AU$2&amp;"/"&amp;$A35,SH!$A:$D,4,0),"")</f>
        <v/>
      </c>
      <c r="AV35" s="22" t="str">
        <f>(IFERROR(VLOOKUP(AV$2&amp;"/"&amp;$A35,SH!$A:$V,22,0),""))</f>
        <v/>
      </c>
      <c r="AW35" s="22" t="str">
        <f>IFERROR(VLOOKUP(AW$2&amp;"/"&amp;$A35,SH!$A:$V,22,0),"")</f>
        <v/>
      </c>
      <c r="AX35" s="22" t="str">
        <f>IFERROR(VLOOKUP(AX$2&amp;"/"&amp;$A35,SH!$A:$V,22,0),"")</f>
        <v/>
      </c>
      <c r="AY35" s="22" t="str">
        <f>IFERROR(VLOOKUP(AY$2&amp;"/"&amp;$A35,SH!$A:$V,22,0),"")</f>
        <v/>
      </c>
      <c r="AZ35" s="22" t="str">
        <f>IFERROR(VLOOKUP(AZ$2&amp;"/"&amp;$A35,SH!$A:$V,22,0),"")</f>
        <v/>
      </c>
      <c r="BA35" s="22" t="str">
        <f>IFERROR(VLOOKUP(BA$2&amp;"/"&amp;$A35,SH!$A:$V,22,0),"")</f>
        <v/>
      </c>
      <c r="BB35" s="23" t="str">
        <f t="shared" si="2"/>
        <v/>
      </c>
      <c r="BC35" s="23" t="str">
        <f t="shared" si="2"/>
        <v/>
      </c>
      <c r="BD35" s="23" t="str">
        <f t="shared" si="2"/>
        <v/>
      </c>
      <c r="BE35" s="23" t="str">
        <f t="shared" si="2"/>
        <v/>
      </c>
      <c r="BF35" s="23" t="str">
        <f t="shared" si="2"/>
        <v/>
      </c>
      <c r="BG35" s="23" t="str">
        <f t="shared" si="2"/>
        <v/>
      </c>
      <c r="BH35" s="24" t="str">
        <f t="shared" si="3"/>
        <v/>
      </c>
      <c r="BI35" s="24" t="str">
        <f t="shared" si="3"/>
        <v/>
      </c>
      <c r="BJ35" s="24" t="str">
        <f t="shared" si="3"/>
        <v/>
      </c>
      <c r="BK35" s="24" t="str">
        <f t="shared" si="3"/>
        <v/>
      </c>
      <c r="BL35" s="24" t="str">
        <f t="shared" si="3"/>
        <v/>
      </c>
      <c r="BM35" s="24" t="str">
        <f t="shared" si="3"/>
        <v/>
      </c>
      <c r="BT35" s="25" t="str">
        <f t="shared" si="4"/>
        <v/>
      </c>
      <c r="BU35" s="25" t="str">
        <f t="shared" si="4"/>
        <v/>
      </c>
      <c r="BV35" s="25" t="str">
        <f t="shared" si="4"/>
        <v/>
      </c>
      <c r="BW35" s="25" t="str">
        <f t="shared" si="4"/>
        <v/>
      </c>
      <c r="BX35" s="25" t="str">
        <f t="shared" si="4"/>
        <v/>
      </c>
      <c r="BY35" s="25" t="str">
        <f t="shared" si="4"/>
        <v/>
      </c>
      <c r="BZ35">
        <f t="array" ref="BZ35:CA35">IFERROR(VLOOKUP(A35,[1]Cost_Price!$A:$D,{3,4},0),"")</f>
        <v>13.5</v>
      </c>
      <c r="CA35" t="str">
        <v>USD</v>
      </c>
      <c r="CB35" s="26">
        <f t="shared" si="5"/>
        <v>0</v>
      </c>
      <c r="CC35" s="26">
        <f t="shared" si="5"/>
        <v>0</v>
      </c>
      <c r="CD35" s="26">
        <f t="shared" si="5"/>
        <v>0</v>
      </c>
      <c r="CE35" s="26">
        <f t="shared" si="5"/>
        <v>0</v>
      </c>
      <c r="CF35" s="26">
        <f t="shared" si="5"/>
        <v>0</v>
      </c>
      <c r="CG35" s="26">
        <f t="shared" si="5"/>
        <v>0</v>
      </c>
    </row>
    <row r="36" spans="1:85" x14ac:dyDescent="0.35">
      <c r="A36" t="s">
        <v>749</v>
      </c>
      <c r="B36" t="s">
        <v>5287</v>
      </c>
      <c r="C36" t="s">
        <v>5232</v>
      </c>
      <c r="D36" t="s">
        <v>5245</v>
      </c>
      <c r="E36" t="s">
        <v>5246</v>
      </c>
      <c r="F36" t="s">
        <v>5234</v>
      </c>
      <c r="G36" t="s">
        <v>5235</v>
      </c>
      <c r="H36" t="str">
        <f t="shared" ref="H36:H37" si="6">J36</f>
        <v>Discontinue new</v>
      </c>
      <c r="I36" t="s">
        <v>5901</v>
      </c>
      <c r="J36" t="s">
        <v>5899</v>
      </c>
      <c r="M36" t="s">
        <v>5237</v>
      </c>
      <c r="N36" t="s">
        <v>5288</v>
      </c>
      <c r="P36" s="16">
        <v>0</v>
      </c>
      <c r="R36" s="17">
        <v>2</v>
      </c>
      <c r="V36" s="17">
        <v>1</v>
      </c>
      <c r="Y36" s="18">
        <v>0</v>
      </c>
      <c r="AC36" s="18">
        <v>0</v>
      </c>
      <c r="AF36" s="19">
        <v>0</v>
      </c>
      <c r="AJ36" s="19">
        <v>0</v>
      </c>
      <c r="AL36">
        <v>3</v>
      </c>
      <c r="AM36">
        <v>0</v>
      </c>
      <c r="AN36">
        <v>0</v>
      </c>
      <c r="AO36" s="20">
        <f t="shared" si="1"/>
        <v>0</v>
      </c>
      <c r="AP36" s="21">
        <f>(IFERROR(VLOOKUP(AP$2&amp;"/"&amp;$A36,SH!$A:$D,4,0),""))</f>
        <v>1.8333333333333333</v>
      </c>
      <c r="AQ36" s="21">
        <f>IFERROR(VLOOKUP(AQ$2&amp;"/"&amp;$A36,SH!$A:$D,4,0),"")</f>
        <v>1.5</v>
      </c>
      <c r="AR36" s="21" t="str">
        <f>IFERROR(VLOOKUP(AR$2&amp;"/"&amp;$A36,SH!$A:$D,4,0),"")</f>
        <v/>
      </c>
      <c r="AS36" s="21" t="str">
        <f>IFERROR(VLOOKUP(AS$2&amp;"/"&amp;$A36,SH!$A:$D,4,0),"")</f>
        <v/>
      </c>
      <c r="AT36" s="21">
        <f>IFERROR(VLOOKUP(AT$2&amp;"/"&amp;$A36,SH!$A:$D,4,0),"")</f>
        <v>1</v>
      </c>
      <c r="AU36" s="21">
        <f>IFERROR(VLOOKUP(AU$2&amp;"/"&amp;$A36,SH!$A:$D,4,0),"")</f>
        <v>1</v>
      </c>
      <c r="AV36" s="22">
        <f>(IFERROR(VLOOKUP(AV$2&amp;"/"&amp;$A36,SH!$A:$V,22,0),""))</f>
        <v>1</v>
      </c>
      <c r="AW36" s="22">
        <f>IFERROR(VLOOKUP(AW$2&amp;"/"&amp;$A36,SH!$A:$V,22,0),"")</f>
        <v>0</v>
      </c>
      <c r="AX36" s="22" t="str">
        <f>IFERROR(VLOOKUP(AX$2&amp;"/"&amp;$A36,SH!$A:$V,22,0),"")</f>
        <v/>
      </c>
      <c r="AY36" s="22" t="str">
        <f>IFERROR(VLOOKUP(AY$2&amp;"/"&amp;$A36,SH!$A:$V,22,0),"")</f>
        <v/>
      </c>
      <c r="AZ36" s="22">
        <f>IFERROR(VLOOKUP(AZ$2&amp;"/"&amp;$A36,SH!$A:$V,22,0),"")</f>
        <v>0</v>
      </c>
      <c r="BA36" s="22">
        <f>IFERROR(VLOOKUP(BA$2&amp;"/"&amp;$A36,SH!$A:$V,22,0),"")</f>
        <v>0</v>
      </c>
      <c r="BB36" s="23">
        <f t="shared" si="2"/>
        <v>1.0909090909090911</v>
      </c>
      <c r="BC36" s="23">
        <f t="shared" si="2"/>
        <v>0</v>
      </c>
      <c r="BD36" s="23" t="str">
        <f t="shared" si="2"/>
        <v/>
      </c>
      <c r="BE36" s="23" t="str">
        <f t="shared" si="2"/>
        <v/>
      </c>
      <c r="BF36" s="23">
        <f t="shared" si="2"/>
        <v>1</v>
      </c>
      <c r="BG36" s="23">
        <f t="shared" si="2"/>
        <v>0</v>
      </c>
      <c r="BH36" s="24">
        <f t="shared" si="3"/>
        <v>1.0909090909090911</v>
      </c>
      <c r="BI36" s="24">
        <f t="shared" si="3"/>
        <v>0</v>
      </c>
      <c r="BJ36" s="24" t="str">
        <f t="shared" si="3"/>
        <v/>
      </c>
      <c r="BK36" s="24" t="str">
        <f t="shared" si="3"/>
        <v/>
      </c>
      <c r="BL36" s="24">
        <f t="shared" si="3"/>
        <v>1</v>
      </c>
      <c r="BM36" s="24">
        <f t="shared" si="3"/>
        <v>0</v>
      </c>
      <c r="BT36" s="25">
        <f t="shared" si="4"/>
        <v>1.0909090909090911</v>
      </c>
      <c r="BU36" s="25">
        <f t="shared" si="4"/>
        <v>0</v>
      </c>
      <c r="BV36" s="25" t="str">
        <f t="shared" si="4"/>
        <v/>
      </c>
      <c r="BW36" s="25" t="str">
        <f t="shared" si="4"/>
        <v/>
      </c>
      <c r="BX36" s="25">
        <f t="shared" si="4"/>
        <v>1</v>
      </c>
      <c r="BY36" s="25">
        <f t="shared" si="4"/>
        <v>0</v>
      </c>
      <c r="BZ36">
        <f t="array" ref="BZ36:CA36">IFERROR(VLOOKUP(A36,[1]Cost_Price!$A:$D,{3,4},0),"")</f>
        <v>974.25</v>
      </c>
      <c r="CA36" t="str">
        <v>EUR</v>
      </c>
      <c r="CB36" s="26">
        <f t="shared" si="5"/>
        <v>0</v>
      </c>
      <c r="CC36" s="26">
        <f t="shared" si="5"/>
        <v>0</v>
      </c>
      <c r="CD36" s="26">
        <f t="shared" si="5"/>
        <v>0</v>
      </c>
      <c r="CE36" s="26">
        <f t="shared" si="5"/>
        <v>0</v>
      </c>
      <c r="CF36" s="26">
        <f t="shared" si="5"/>
        <v>0</v>
      </c>
      <c r="CG36" s="26">
        <f t="shared" si="5"/>
        <v>0</v>
      </c>
    </row>
    <row r="37" spans="1:85" x14ac:dyDescent="0.35">
      <c r="A37" t="s">
        <v>5289</v>
      </c>
      <c r="B37" t="s">
        <v>5290</v>
      </c>
      <c r="C37" t="s">
        <v>5232</v>
      </c>
      <c r="D37" t="s">
        <v>5245</v>
      </c>
      <c r="E37" t="s">
        <v>5246</v>
      </c>
      <c r="F37" t="s">
        <v>5234</v>
      </c>
      <c r="G37" t="s">
        <v>5235</v>
      </c>
      <c r="H37" t="str">
        <f t="shared" si="6"/>
        <v>Discontinue new</v>
      </c>
      <c r="I37" t="s">
        <v>5901</v>
      </c>
      <c r="J37" t="s">
        <v>5899</v>
      </c>
      <c r="M37" t="s">
        <v>5237</v>
      </c>
      <c r="N37" t="s">
        <v>5288</v>
      </c>
      <c r="P37" s="16">
        <v>2043.771</v>
      </c>
      <c r="V37" s="17">
        <v>1</v>
      </c>
      <c r="AC37" s="18">
        <v>0</v>
      </c>
      <c r="AJ37" s="19">
        <v>0</v>
      </c>
      <c r="AL37">
        <v>1</v>
      </c>
      <c r="AM37">
        <v>0</v>
      </c>
      <c r="AN37">
        <v>0</v>
      </c>
      <c r="AO37" s="20">
        <f t="shared" si="1"/>
        <v>2043.771</v>
      </c>
      <c r="AP37" s="21" t="str">
        <f>(IFERROR(VLOOKUP(AP$2&amp;"/"&amp;$A37,SH!$A:$D,4,0),""))</f>
        <v/>
      </c>
      <c r="AQ37" s="21" t="str">
        <f>IFERROR(VLOOKUP(AQ$2&amp;"/"&amp;$A37,SH!$A:$D,4,0),"")</f>
        <v/>
      </c>
      <c r="AR37" s="21" t="str">
        <f>IFERROR(VLOOKUP(AR$2&amp;"/"&amp;$A37,SH!$A:$D,4,0),"")</f>
        <v/>
      </c>
      <c r="AS37" s="21" t="str">
        <f>IFERROR(VLOOKUP(AS$2&amp;"/"&amp;$A37,SH!$A:$D,4,0),"")</f>
        <v/>
      </c>
      <c r="AT37" s="21" t="str">
        <f>IFERROR(VLOOKUP(AT$2&amp;"/"&amp;$A37,SH!$A:$D,4,0),"")</f>
        <v/>
      </c>
      <c r="AU37" s="21" t="str">
        <f>IFERROR(VLOOKUP(AU$2&amp;"/"&amp;$A37,SH!$A:$D,4,0),"")</f>
        <v/>
      </c>
      <c r="AV37" s="22" t="str">
        <f>(IFERROR(VLOOKUP(AV$2&amp;"/"&amp;$A37,SH!$A:$V,22,0),""))</f>
        <v/>
      </c>
      <c r="AW37" s="22" t="str">
        <f>IFERROR(VLOOKUP(AW$2&amp;"/"&amp;$A37,SH!$A:$V,22,0),"")</f>
        <v/>
      </c>
      <c r="AX37" s="22" t="str">
        <f>IFERROR(VLOOKUP(AX$2&amp;"/"&amp;$A37,SH!$A:$V,22,0),"")</f>
        <v/>
      </c>
      <c r="AY37" s="22" t="str">
        <f>IFERROR(VLOOKUP(AY$2&amp;"/"&amp;$A37,SH!$A:$V,22,0),"")</f>
        <v/>
      </c>
      <c r="AZ37" s="22" t="str">
        <f>IFERROR(VLOOKUP(AZ$2&amp;"/"&amp;$A37,SH!$A:$V,22,0),"")</f>
        <v/>
      </c>
      <c r="BA37" s="22" t="str">
        <f>IFERROR(VLOOKUP(BA$2&amp;"/"&amp;$A37,SH!$A:$V,22,0),"")</f>
        <v/>
      </c>
      <c r="BB37" s="23" t="str">
        <f t="shared" si="2"/>
        <v/>
      </c>
      <c r="BC37" s="23" t="str">
        <f t="shared" si="2"/>
        <v/>
      </c>
      <c r="BD37" s="23" t="str">
        <f t="shared" si="2"/>
        <v/>
      </c>
      <c r="BE37" s="23" t="str">
        <f t="shared" si="2"/>
        <v/>
      </c>
      <c r="BF37" s="23" t="str">
        <f t="shared" si="2"/>
        <v/>
      </c>
      <c r="BG37" s="23" t="str">
        <f t="shared" si="2"/>
        <v/>
      </c>
      <c r="BH37" s="24" t="str">
        <f t="shared" si="3"/>
        <v/>
      </c>
      <c r="BI37" s="24" t="str">
        <f t="shared" si="3"/>
        <v/>
      </c>
      <c r="BJ37" s="24" t="str">
        <f t="shared" si="3"/>
        <v/>
      </c>
      <c r="BK37" s="24" t="str">
        <f t="shared" si="3"/>
        <v/>
      </c>
      <c r="BL37" s="24" t="str">
        <f t="shared" si="3"/>
        <v/>
      </c>
      <c r="BM37" s="24" t="str">
        <f t="shared" si="3"/>
        <v/>
      </c>
      <c r="BT37" s="25" t="str">
        <f t="shared" si="4"/>
        <v/>
      </c>
      <c r="BU37" s="25" t="str">
        <f t="shared" si="4"/>
        <v/>
      </c>
      <c r="BV37" s="25" t="str">
        <f t="shared" si="4"/>
        <v/>
      </c>
      <c r="BW37" s="25" t="str">
        <f t="shared" si="4"/>
        <v/>
      </c>
      <c r="BX37" s="25" t="str">
        <f t="shared" si="4"/>
        <v/>
      </c>
      <c r="BY37" s="25" t="str">
        <f t="shared" si="4"/>
        <v/>
      </c>
      <c r="BZ37">
        <f t="array" ref="BZ37:CA37">IFERROR(VLOOKUP(A37,[1]Cost_Price!$A:$D,{3,4},0),"")</f>
        <v>1249.3</v>
      </c>
      <c r="CA37" t="str">
        <v>EUR</v>
      </c>
      <c r="CB37" s="26">
        <f t="shared" si="5"/>
        <v>0</v>
      </c>
      <c r="CC37" s="26">
        <f t="shared" si="5"/>
        <v>0</v>
      </c>
      <c r="CD37" s="26">
        <f t="shared" si="5"/>
        <v>0</v>
      </c>
      <c r="CE37" s="26">
        <f t="shared" si="5"/>
        <v>0</v>
      </c>
      <c r="CF37" s="26">
        <f t="shared" si="5"/>
        <v>0</v>
      </c>
      <c r="CG37" s="26">
        <f t="shared" si="5"/>
        <v>0</v>
      </c>
    </row>
    <row r="38" spans="1:85" x14ac:dyDescent="0.35">
      <c r="A38" t="s">
        <v>5291</v>
      </c>
      <c r="B38" t="s">
        <v>5292</v>
      </c>
      <c r="C38" t="s">
        <v>5232</v>
      </c>
      <c r="D38" t="s">
        <v>5245</v>
      </c>
      <c r="E38" t="s">
        <v>5246</v>
      </c>
      <c r="F38" t="s">
        <v>5234</v>
      </c>
      <c r="G38" t="s">
        <v>5235</v>
      </c>
      <c r="H38" t="s">
        <v>5236</v>
      </c>
      <c r="L38" t="s">
        <v>5896</v>
      </c>
      <c r="M38" t="s">
        <v>5237</v>
      </c>
      <c r="N38" t="s">
        <v>5263</v>
      </c>
      <c r="P38" s="16">
        <v>0</v>
      </c>
      <c r="Y38" s="18">
        <v>6</v>
      </c>
      <c r="Z38" s="18">
        <v>2</v>
      </c>
      <c r="AD38" s="18">
        <v>2</v>
      </c>
      <c r="AM38">
        <v>10</v>
      </c>
      <c r="AO38" s="20">
        <f t="shared" si="1"/>
        <v>0</v>
      </c>
      <c r="AP38" s="21" t="str">
        <f>(IFERROR(VLOOKUP(AP$2&amp;"/"&amp;$A38,SH!$A:$D,4,0),""))</f>
        <v/>
      </c>
      <c r="AQ38" s="21" t="str">
        <f>IFERROR(VLOOKUP(AQ$2&amp;"/"&amp;$A38,SH!$A:$D,4,0),"")</f>
        <v/>
      </c>
      <c r="AR38" s="21" t="str">
        <f>IFERROR(VLOOKUP(AR$2&amp;"/"&amp;$A38,SH!$A:$D,4,0),"")</f>
        <v/>
      </c>
      <c r="AS38" s="21" t="str">
        <f>IFERROR(VLOOKUP(AS$2&amp;"/"&amp;$A38,SH!$A:$D,4,0),"")</f>
        <v/>
      </c>
      <c r="AT38" s="21" t="str">
        <f>IFERROR(VLOOKUP(AT$2&amp;"/"&amp;$A38,SH!$A:$D,4,0),"")</f>
        <v/>
      </c>
      <c r="AU38" s="21" t="str">
        <f>IFERROR(VLOOKUP(AU$2&amp;"/"&amp;$A38,SH!$A:$D,4,0),"")</f>
        <v/>
      </c>
      <c r="AV38" s="22" t="str">
        <f>(IFERROR(VLOOKUP(AV$2&amp;"/"&amp;$A38,SH!$A:$V,22,0),""))</f>
        <v/>
      </c>
      <c r="AW38" s="22" t="str">
        <f>IFERROR(VLOOKUP(AW$2&amp;"/"&amp;$A38,SH!$A:$V,22,0),"")</f>
        <v/>
      </c>
      <c r="AX38" s="22" t="str">
        <f>IFERROR(VLOOKUP(AX$2&amp;"/"&amp;$A38,SH!$A:$V,22,0),"")</f>
        <v/>
      </c>
      <c r="AY38" s="22" t="str">
        <f>IFERROR(VLOOKUP(AY$2&amp;"/"&amp;$A38,SH!$A:$V,22,0),"")</f>
        <v/>
      </c>
      <c r="AZ38" s="22" t="str">
        <f>IFERROR(VLOOKUP(AZ$2&amp;"/"&amp;$A38,SH!$A:$V,22,0),"")</f>
        <v/>
      </c>
      <c r="BA38" s="22" t="str">
        <f>IFERROR(VLOOKUP(BA$2&amp;"/"&amp;$A38,SH!$A:$V,22,0),"")</f>
        <v/>
      </c>
      <c r="BB38" s="23" t="str">
        <f t="shared" si="2"/>
        <v/>
      </c>
      <c r="BC38" s="23" t="str">
        <f t="shared" si="2"/>
        <v/>
      </c>
      <c r="BD38" s="23" t="str">
        <f t="shared" si="2"/>
        <v/>
      </c>
      <c r="BE38" s="23" t="str">
        <f t="shared" si="2"/>
        <v/>
      </c>
      <c r="BF38" s="23" t="str">
        <f t="shared" si="2"/>
        <v/>
      </c>
      <c r="BG38" s="23" t="str">
        <f t="shared" si="2"/>
        <v/>
      </c>
      <c r="BH38" s="24" t="str">
        <f t="shared" si="3"/>
        <v/>
      </c>
      <c r="BI38" s="24" t="str">
        <f t="shared" si="3"/>
        <v/>
      </c>
      <c r="BJ38" s="24" t="str">
        <f t="shared" si="3"/>
        <v/>
      </c>
      <c r="BK38" s="24" t="str">
        <f t="shared" si="3"/>
        <v/>
      </c>
      <c r="BL38" s="24" t="str">
        <f t="shared" si="3"/>
        <v/>
      </c>
      <c r="BM38" s="24" t="str">
        <f t="shared" si="3"/>
        <v/>
      </c>
      <c r="BT38" s="25" t="str">
        <f t="shared" si="4"/>
        <v/>
      </c>
      <c r="BU38" s="25" t="str">
        <f t="shared" si="4"/>
        <v/>
      </c>
      <c r="BV38" s="25" t="str">
        <f t="shared" si="4"/>
        <v/>
      </c>
      <c r="BW38" s="25" t="str">
        <f t="shared" si="4"/>
        <v/>
      </c>
      <c r="BX38" s="25" t="str">
        <f t="shared" si="4"/>
        <v/>
      </c>
      <c r="BY38" s="25" t="str">
        <f t="shared" si="4"/>
        <v/>
      </c>
      <c r="BZ38">
        <f t="array" ref="BZ38:CA38">IFERROR(VLOOKUP(A38,[1]Cost_Price!$A:$D,{3,4},0),"")</f>
        <v>470.44</v>
      </c>
      <c r="CA38" t="str">
        <v>EUR</v>
      </c>
      <c r="CB38" s="26">
        <f t="shared" si="5"/>
        <v>0</v>
      </c>
      <c r="CC38" s="26">
        <f t="shared" si="5"/>
        <v>0</v>
      </c>
      <c r="CD38" s="26">
        <f t="shared" si="5"/>
        <v>0</v>
      </c>
      <c r="CE38" s="26">
        <f t="shared" si="5"/>
        <v>0</v>
      </c>
      <c r="CF38" s="26">
        <f t="shared" si="5"/>
        <v>0</v>
      </c>
      <c r="CG38" s="26">
        <f t="shared" si="5"/>
        <v>0</v>
      </c>
    </row>
    <row r="39" spans="1:85" x14ac:dyDescent="0.35">
      <c r="A39" t="s">
        <v>5293</v>
      </c>
      <c r="B39" t="s">
        <v>5294</v>
      </c>
      <c r="C39" t="s">
        <v>5232</v>
      </c>
      <c r="D39" t="s">
        <v>5245</v>
      </c>
      <c r="E39" t="s">
        <v>5246</v>
      </c>
      <c r="F39" t="s">
        <v>5234</v>
      </c>
      <c r="G39" t="s">
        <v>5235</v>
      </c>
      <c r="H39" t="s">
        <v>5236</v>
      </c>
      <c r="L39" t="s">
        <v>5896</v>
      </c>
      <c r="M39" t="s">
        <v>5237</v>
      </c>
      <c r="N39" t="s">
        <v>5263</v>
      </c>
      <c r="P39" s="16">
        <v>776.17679999999996</v>
      </c>
      <c r="R39" s="17">
        <v>1</v>
      </c>
      <c r="S39" s="17">
        <v>1</v>
      </c>
      <c r="T39" s="17">
        <v>1</v>
      </c>
      <c r="V39" s="17">
        <v>2</v>
      </c>
      <c r="W39" s="17">
        <v>2</v>
      </c>
      <c r="Y39" s="18">
        <v>2</v>
      </c>
      <c r="Z39" s="18">
        <v>0</v>
      </c>
      <c r="AA39" s="18">
        <v>0</v>
      </c>
      <c r="AC39" s="18">
        <v>0</v>
      </c>
      <c r="AD39" s="18">
        <v>0</v>
      </c>
      <c r="AF39" s="19">
        <v>0</v>
      </c>
      <c r="AG39" s="19">
        <v>0</v>
      </c>
      <c r="AH39" s="19">
        <v>0</v>
      </c>
      <c r="AJ39" s="19">
        <v>0</v>
      </c>
      <c r="AK39" s="19">
        <v>0</v>
      </c>
      <c r="AL39">
        <v>7</v>
      </c>
      <c r="AM39">
        <v>2</v>
      </c>
      <c r="AN39">
        <v>0</v>
      </c>
      <c r="AO39" s="20">
        <f t="shared" si="1"/>
        <v>5433.2375999999995</v>
      </c>
      <c r="AP39" s="21" t="str">
        <f>(IFERROR(VLOOKUP(AP$2&amp;"/"&amp;$A39,SH!$A:$D,4,0),""))</f>
        <v/>
      </c>
      <c r="AQ39" s="21" t="str">
        <f>IFERROR(VLOOKUP(AQ$2&amp;"/"&amp;$A39,SH!$A:$D,4,0),"")</f>
        <v/>
      </c>
      <c r="AR39" s="21" t="str">
        <f>IFERROR(VLOOKUP(AR$2&amp;"/"&amp;$A39,SH!$A:$D,4,0),"")</f>
        <v/>
      </c>
      <c r="AS39" s="21" t="str">
        <f>IFERROR(VLOOKUP(AS$2&amp;"/"&amp;$A39,SH!$A:$D,4,0),"")</f>
        <v/>
      </c>
      <c r="AT39" s="21" t="str">
        <f>IFERROR(VLOOKUP(AT$2&amp;"/"&amp;$A39,SH!$A:$D,4,0),"")</f>
        <v/>
      </c>
      <c r="AU39" s="21" t="str">
        <f>IFERROR(VLOOKUP(AU$2&amp;"/"&amp;$A39,SH!$A:$D,4,0),"")</f>
        <v/>
      </c>
      <c r="AV39" s="22" t="str">
        <f>(IFERROR(VLOOKUP(AV$2&amp;"/"&amp;$A39,SH!$A:$V,22,0),""))</f>
        <v/>
      </c>
      <c r="AW39" s="22" t="str">
        <f>IFERROR(VLOOKUP(AW$2&amp;"/"&amp;$A39,SH!$A:$V,22,0),"")</f>
        <v/>
      </c>
      <c r="AX39" s="22" t="str">
        <f>IFERROR(VLOOKUP(AX$2&amp;"/"&amp;$A39,SH!$A:$V,22,0),"")</f>
        <v/>
      </c>
      <c r="AY39" s="22" t="str">
        <f>IFERROR(VLOOKUP(AY$2&amp;"/"&amp;$A39,SH!$A:$V,22,0),"")</f>
        <v/>
      </c>
      <c r="AZ39" s="22" t="str">
        <f>IFERROR(VLOOKUP(AZ$2&amp;"/"&amp;$A39,SH!$A:$V,22,0),"")</f>
        <v/>
      </c>
      <c r="BA39" s="22" t="str">
        <f>IFERROR(VLOOKUP(BA$2&amp;"/"&amp;$A39,SH!$A:$V,22,0),"")</f>
        <v/>
      </c>
      <c r="BB39" s="23" t="str">
        <f t="shared" si="2"/>
        <v/>
      </c>
      <c r="BC39" s="23" t="str">
        <f t="shared" si="2"/>
        <v/>
      </c>
      <c r="BD39" s="23" t="str">
        <f t="shared" si="2"/>
        <v/>
      </c>
      <c r="BE39" s="23" t="str">
        <f t="shared" si="2"/>
        <v/>
      </c>
      <c r="BF39" s="23" t="str">
        <f t="shared" si="2"/>
        <v/>
      </c>
      <c r="BG39" s="23" t="str">
        <f t="shared" si="2"/>
        <v/>
      </c>
      <c r="BH39" s="24" t="str">
        <f t="shared" si="3"/>
        <v/>
      </c>
      <c r="BI39" s="24" t="str">
        <f t="shared" si="3"/>
        <v/>
      </c>
      <c r="BJ39" s="24" t="str">
        <f t="shared" si="3"/>
        <v/>
      </c>
      <c r="BK39" s="24" t="str">
        <f t="shared" si="3"/>
        <v/>
      </c>
      <c r="BL39" s="24" t="str">
        <f t="shared" si="3"/>
        <v/>
      </c>
      <c r="BM39" s="24" t="str">
        <f t="shared" si="3"/>
        <v/>
      </c>
      <c r="BT39" s="25" t="str">
        <f t="shared" si="4"/>
        <v/>
      </c>
      <c r="BU39" s="25" t="str">
        <f t="shared" si="4"/>
        <v/>
      </c>
      <c r="BV39" s="25" t="str">
        <f t="shared" si="4"/>
        <v/>
      </c>
      <c r="BW39" s="25" t="str">
        <f t="shared" si="4"/>
        <v/>
      </c>
      <c r="BX39" s="25" t="str">
        <f t="shared" si="4"/>
        <v/>
      </c>
      <c r="BY39" s="25" t="str">
        <f t="shared" si="4"/>
        <v/>
      </c>
      <c r="BZ39">
        <f t="array" ref="BZ39:CA39">IFERROR(VLOOKUP(A39,[1]Cost_Price!$A:$D,{3,4},0),"")</f>
        <v>539</v>
      </c>
      <c r="CA39" t="str">
        <v>EUR</v>
      </c>
      <c r="CB39" s="26">
        <f t="shared" si="5"/>
        <v>0</v>
      </c>
      <c r="CC39" s="26">
        <f t="shared" si="5"/>
        <v>0</v>
      </c>
      <c r="CD39" s="26">
        <f t="shared" si="5"/>
        <v>0</v>
      </c>
      <c r="CE39" s="26">
        <f t="shared" si="5"/>
        <v>0</v>
      </c>
      <c r="CF39" s="26">
        <f t="shared" si="5"/>
        <v>0</v>
      </c>
      <c r="CG39" s="26">
        <f t="shared" si="5"/>
        <v>0</v>
      </c>
    </row>
    <row r="40" spans="1:85" x14ac:dyDescent="0.35">
      <c r="A40" t="s">
        <v>5295</v>
      </c>
      <c r="B40" t="s">
        <v>5296</v>
      </c>
      <c r="C40" t="s">
        <v>5232</v>
      </c>
      <c r="D40" t="s">
        <v>5245</v>
      </c>
      <c r="E40" t="s">
        <v>5246</v>
      </c>
      <c r="F40" t="s">
        <v>5234</v>
      </c>
      <c r="G40" t="s">
        <v>5235</v>
      </c>
      <c r="H40" t="s">
        <v>5236</v>
      </c>
      <c r="L40" t="s">
        <v>5896</v>
      </c>
      <c r="M40" t="s">
        <v>5237</v>
      </c>
      <c r="N40" t="s">
        <v>5263</v>
      </c>
      <c r="P40" s="16">
        <v>1014.5383</v>
      </c>
      <c r="R40" s="17">
        <v>2</v>
      </c>
      <c r="S40" s="17">
        <v>3</v>
      </c>
      <c r="T40" s="17">
        <v>1</v>
      </c>
      <c r="W40" s="17">
        <v>2</v>
      </c>
      <c r="Y40" s="18">
        <v>2</v>
      </c>
      <c r="Z40" s="18">
        <v>0</v>
      </c>
      <c r="AA40" s="18">
        <v>0</v>
      </c>
      <c r="AD40" s="18">
        <v>0</v>
      </c>
      <c r="AF40" s="19">
        <v>0</v>
      </c>
      <c r="AG40" s="19">
        <v>0</v>
      </c>
      <c r="AH40" s="19">
        <v>0</v>
      </c>
      <c r="AK40" s="19">
        <v>0</v>
      </c>
      <c r="AL40">
        <v>8</v>
      </c>
      <c r="AM40">
        <v>2</v>
      </c>
      <c r="AN40">
        <v>0</v>
      </c>
      <c r="AO40" s="20">
        <f t="shared" si="1"/>
        <v>8116.3064000000004</v>
      </c>
      <c r="AP40" s="21" t="str">
        <f>(IFERROR(VLOOKUP(AP$2&amp;"/"&amp;$A40,SH!$A:$D,4,0),""))</f>
        <v/>
      </c>
      <c r="AQ40" s="21" t="str">
        <f>IFERROR(VLOOKUP(AQ$2&amp;"/"&amp;$A40,SH!$A:$D,4,0),"")</f>
        <v/>
      </c>
      <c r="AR40" s="21" t="str">
        <f>IFERROR(VLOOKUP(AR$2&amp;"/"&amp;$A40,SH!$A:$D,4,0),"")</f>
        <v/>
      </c>
      <c r="AS40" s="21" t="str">
        <f>IFERROR(VLOOKUP(AS$2&amp;"/"&amp;$A40,SH!$A:$D,4,0),"")</f>
        <v/>
      </c>
      <c r="AT40" s="21" t="str">
        <f>IFERROR(VLOOKUP(AT$2&amp;"/"&amp;$A40,SH!$A:$D,4,0),"")</f>
        <v/>
      </c>
      <c r="AU40" s="21" t="str">
        <f>IFERROR(VLOOKUP(AU$2&amp;"/"&amp;$A40,SH!$A:$D,4,0),"")</f>
        <v/>
      </c>
      <c r="AV40" s="22" t="str">
        <f>(IFERROR(VLOOKUP(AV$2&amp;"/"&amp;$A40,SH!$A:$V,22,0),""))</f>
        <v/>
      </c>
      <c r="AW40" s="22" t="str">
        <f>IFERROR(VLOOKUP(AW$2&amp;"/"&amp;$A40,SH!$A:$V,22,0),"")</f>
        <v/>
      </c>
      <c r="AX40" s="22" t="str">
        <f>IFERROR(VLOOKUP(AX$2&amp;"/"&amp;$A40,SH!$A:$V,22,0),"")</f>
        <v/>
      </c>
      <c r="AY40" s="22" t="str">
        <f>IFERROR(VLOOKUP(AY$2&amp;"/"&amp;$A40,SH!$A:$V,22,0),"")</f>
        <v/>
      </c>
      <c r="AZ40" s="22" t="str">
        <f>IFERROR(VLOOKUP(AZ$2&amp;"/"&amp;$A40,SH!$A:$V,22,0),"")</f>
        <v/>
      </c>
      <c r="BA40" s="22" t="str">
        <f>IFERROR(VLOOKUP(BA$2&amp;"/"&amp;$A40,SH!$A:$V,22,0),"")</f>
        <v/>
      </c>
      <c r="BB40" s="23" t="str">
        <f t="shared" si="2"/>
        <v/>
      </c>
      <c r="BC40" s="23" t="str">
        <f t="shared" si="2"/>
        <v/>
      </c>
      <c r="BD40" s="23" t="str">
        <f t="shared" si="2"/>
        <v/>
      </c>
      <c r="BE40" s="23" t="str">
        <f t="shared" si="2"/>
        <v/>
      </c>
      <c r="BF40" s="23" t="str">
        <f t="shared" si="2"/>
        <v/>
      </c>
      <c r="BG40" s="23" t="str">
        <f t="shared" si="2"/>
        <v/>
      </c>
      <c r="BH40" s="24" t="str">
        <f t="shared" si="3"/>
        <v/>
      </c>
      <c r="BI40" s="24" t="str">
        <f t="shared" si="3"/>
        <v/>
      </c>
      <c r="BJ40" s="24" t="str">
        <f t="shared" si="3"/>
        <v/>
      </c>
      <c r="BK40" s="24" t="str">
        <f t="shared" si="3"/>
        <v/>
      </c>
      <c r="BL40" s="24" t="str">
        <f t="shared" si="3"/>
        <v/>
      </c>
      <c r="BM40" s="24" t="str">
        <f t="shared" si="3"/>
        <v/>
      </c>
      <c r="BT40" s="25" t="str">
        <f t="shared" si="4"/>
        <v/>
      </c>
      <c r="BU40" s="25" t="str">
        <f t="shared" si="4"/>
        <v/>
      </c>
      <c r="BV40" s="25" t="str">
        <f t="shared" si="4"/>
        <v/>
      </c>
      <c r="BW40" s="25" t="str">
        <f t="shared" si="4"/>
        <v/>
      </c>
      <c r="BX40" s="25" t="str">
        <f t="shared" si="4"/>
        <v/>
      </c>
      <c r="BY40" s="25" t="str">
        <f t="shared" si="4"/>
        <v/>
      </c>
      <c r="BZ40">
        <f t="array" ref="BZ40:CA40">IFERROR(VLOOKUP(A40,[1]Cost_Price!$A:$D,{3,4},0),"")</f>
        <v>609.63</v>
      </c>
      <c r="CA40" t="str">
        <v>EUR</v>
      </c>
      <c r="CB40" s="26">
        <f t="shared" si="5"/>
        <v>0</v>
      </c>
      <c r="CC40" s="26">
        <f t="shared" si="5"/>
        <v>0</v>
      </c>
      <c r="CD40" s="26">
        <f t="shared" si="5"/>
        <v>0</v>
      </c>
      <c r="CE40" s="26">
        <f t="shared" si="5"/>
        <v>0</v>
      </c>
      <c r="CF40" s="26">
        <f t="shared" si="5"/>
        <v>0</v>
      </c>
      <c r="CG40" s="26">
        <f t="shared" si="5"/>
        <v>0</v>
      </c>
    </row>
    <row r="41" spans="1:85" x14ac:dyDescent="0.35">
      <c r="A41" t="s">
        <v>2665</v>
      </c>
      <c r="B41" t="s">
        <v>5297</v>
      </c>
      <c r="C41" t="s">
        <v>5232</v>
      </c>
      <c r="D41" t="s">
        <v>5245</v>
      </c>
      <c r="E41" t="s">
        <v>5246</v>
      </c>
      <c r="F41" t="s">
        <v>5234</v>
      </c>
      <c r="G41" t="s">
        <v>5235</v>
      </c>
      <c r="H41" t="s">
        <v>5266</v>
      </c>
      <c r="M41" t="s">
        <v>5237</v>
      </c>
      <c r="N41" t="s">
        <v>5263</v>
      </c>
      <c r="P41" s="16">
        <v>393.46890000000002</v>
      </c>
      <c r="V41" s="17">
        <v>3</v>
      </c>
      <c r="AC41" s="18">
        <v>0</v>
      </c>
      <c r="AG41" s="19">
        <v>1</v>
      </c>
      <c r="AJ41" s="19">
        <v>0</v>
      </c>
      <c r="AL41">
        <v>3</v>
      </c>
      <c r="AM41">
        <v>0</v>
      </c>
      <c r="AN41">
        <v>1</v>
      </c>
      <c r="AO41" s="20">
        <f t="shared" si="1"/>
        <v>1180.4067</v>
      </c>
      <c r="AP41" s="21" t="str">
        <f>(IFERROR(VLOOKUP(AP$2&amp;"/"&amp;$A41,SH!$A:$D,4,0),""))</f>
        <v/>
      </c>
      <c r="AQ41" s="21">
        <f>IFERROR(VLOOKUP(AQ$2&amp;"/"&amp;$A41,SH!$A:$D,4,0),"")</f>
        <v>1.5</v>
      </c>
      <c r="AR41" s="21" t="str">
        <f>IFERROR(VLOOKUP(AR$2&amp;"/"&amp;$A41,SH!$A:$D,4,0),"")</f>
        <v/>
      </c>
      <c r="AS41" s="21" t="str">
        <f>IFERROR(VLOOKUP(AS$2&amp;"/"&amp;$A41,SH!$A:$D,4,0),"")</f>
        <v/>
      </c>
      <c r="AT41" s="21">
        <f>IFERROR(VLOOKUP(AT$2&amp;"/"&amp;$A41,SH!$A:$D,4,0),"")</f>
        <v>1</v>
      </c>
      <c r="AU41" s="21" t="str">
        <f>IFERROR(VLOOKUP(AU$2&amp;"/"&amp;$A41,SH!$A:$D,4,0),"")</f>
        <v/>
      </c>
      <c r="AV41" s="22" t="str">
        <f>(IFERROR(VLOOKUP(AV$2&amp;"/"&amp;$A41,SH!$A:$V,22,0),""))</f>
        <v/>
      </c>
      <c r="AW41" s="22">
        <f>IFERROR(VLOOKUP(AW$2&amp;"/"&amp;$A41,SH!$A:$V,22,0),"")</f>
        <v>1</v>
      </c>
      <c r="AX41" s="22" t="str">
        <f>IFERROR(VLOOKUP(AX$2&amp;"/"&amp;$A41,SH!$A:$V,22,0),"")</f>
        <v/>
      </c>
      <c r="AY41" s="22" t="str">
        <f>IFERROR(VLOOKUP(AY$2&amp;"/"&amp;$A41,SH!$A:$V,22,0),"")</f>
        <v/>
      </c>
      <c r="AZ41" s="22">
        <f>IFERROR(VLOOKUP(AZ$2&amp;"/"&amp;$A41,SH!$A:$V,22,0),"")</f>
        <v>1</v>
      </c>
      <c r="BA41" s="22" t="str">
        <f>IFERROR(VLOOKUP(BA$2&amp;"/"&amp;$A41,SH!$A:$V,22,0),"")</f>
        <v/>
      </c>
      <c r="BB41" s="23" t="str">
        <f t="shared" si="2"/>
        <v/>
      </c>
      <c r="BC41" s="23">
        <f t="shared" si="2"/>
        <v>-0.66666666666666663</v>
      </c>
      <c r="BD41" s="23" t="str">
        <f t="shared" si="2"/>
        <v/>
      </c>
      <c r="BE41" s="23" t="str">
        <f t="shared" si="2"/>
        <v/>
      </c>
      <c r="BF41" s="23">
        <f t="shared" si="2"/>
        <v>3</v>
      </c>
      <c r="BG41" s="23" t="str">
        <f t="shared" si="2"/>
        <v/>
      </c>
      <c r="BH41" s="24" t="str">
        <f t="shared" si="3"/>
        <v/>
      </c>
      <c r="BI41" s="24">
        <f t="shared" si="3"/>
        <v>-0.66666666666666663</v>
      </c>
      <c r="BJ41" s="24" t="str">
        <f t="shared" si="3"/>
        <v/>
      </c>
      <c r="BK41" s="24" t="str">
        <f t="shared" si="3"/>
        <v/>
      </c>
      <c r="BL41" s="24">
        <f t="shared" si="3"/>
        <v>3</v>
      </c>
      <c r="BM41" s="24" t="str">
        <f t="shared" si="3"/>
        <v/>
      </c>
      <c r="BT41" s="25" t="str">
        <f t="shared" si="4"/>
        <v/>
      </c>
      <c r="BU41" s="25">
        <f t="shared" si="4"/>
        <v>-0.66666666666666663</v>
      </c>
      <c r="BV41" s="25" t="str">
        <f t="shared" si="4"/>
        <v/>
      </c>
      <c r="BW41" s="25" t="str">
        <f t="shared" si="4"/>
        <v/>
      </c>
      <c r="BX41" s="25">
        <f t="shared" si="4"/>
        <v>3</v>
      </c>
      <c r="BY41" s="25" t="str">
        <f t="shared" si="4"/>
        <v/>
      </c>
      <c r="BZ41">
        <f t="array" ref="BZ41:CA41">IFERROR(VLOOKUP(A41,[1]Cost_Price!$A:$D,{3,4},0),"")</f>
        <v>469</v>
      </c>
      <c r="CA41" t="str">
        <v>EUR</v>
      </c>
      <c r="CB41" s="26">
        <f t="shared" si="5"/>
        <v>0</v>
      </c>
      <c r="CC41" s="26">
        <f t="shared" si="5"/>
        <v>0</v>
      </c>
      <c r="CD41" s="26">
        <f t="shared" si="5"/>
        <v>0</v>
      </c>
      <c r="CE41" s="26">
        <f t="shared" si="5"/>
        <v>0</v>
      </c>
      <c r="CF41" s="26">
        <f t="shared" si="5"/>
        <v>0</v>
      </c>
      <c r="CG41" s="26">
        <f t="shared" si="5"/>
        <v>0</v>
      </c>
    </row>
    <row r="42" spans="1:85" x14ac:dyDescent="0.35">
      <c r="A42" t="s">
        <v>751</v>
      </c>
      <c r="B42" t="s">
        <v>5298</v>
      </c>
      <c r="C42" t="s">
        <v>5232</v>
      </c>
      <c r="D42" t="s">
        <v>5245</v>
      </c>
      <c r="E42" t="s">
        <v>5246</v>
      </c>
      <c r="F42" t="s">
        <v>5234</v>
      </c>
      <c r="G42" t="s">
        <v>5235</v>
      </c>
      <c r="H42" t="s">
        <v>5266</v>
      </c>
      <c r="M42" t="s">
        <v>5237</v>
      </c>
      <c r="N42" t="s">
        <v>5263</v>
      </c>
      <c r="P42" s="16">
        <v>465.95389999999998</v>
      </c>
      <c r="R42" s="17">
        <v>5</v>
      </c>
      <c r="V42" s="17">
        <v>1</v>
      </c>
      <c r="Y42" s="18">
        <v>0</v>
      </c>
      <c r="AC42" s="18">
        <v>0</v>
      </c>
      <c r="AF42" s="19">
        <v>0</v>
      </c>
      <c r="AJ42" s="19">
        <v>0</v>
      </c>
      <c r="AL42">
        <v>6</v>
      </c>
      <c r="AM42">
        <v>0</v>
      </c>
      <c r="AN42">
        <v>0</v>
      </c>
      <c r="AO42" s="20">
        <f t="shared" si="1"/>
        <v>2795.7233999999999</v>
      </c>
      <c r="AP42" s="21">
        <f>(IFERROR(VLOOKUP(AP$2&amp;"/"&amp;$A42,SH!$A:$D,4,0),""))</f>
        <v>1.7142857142857142</v>
      </c>
      <c r="AQ42" s="21">
        <f>IFERROR(VLOOKUP(AQ$2&amp;"/"&amp;$A42,SH!$A:$D,4,0),"")</f>
        <v>1.3333333333333333</v>
      </c>
      <c r="AR42" s="21" t="str">
        <f>IFERROR(VLOOKUP(AR$2&amp;"/"&amp;$A42,SH!$A:$D,4,0),"")</f>
        <v/>
      </c>
      <c r="AS42" s="21" t="str">
        <f>IFERROR(VLOOKUP(AS$2&amp;"/"&amp;$A42,SH!$A:$D,4,0),"")</f>
        <v/>
      </c>
      <c r="AT42" s="21">
        <f>IFERROR(VLOOKUP(AT$2&amp;"/"&amp;$A42,SH!$A:$D,4,0),"")</f>
        <v>1.2</v>
      </c>
      <c r="AU42" s="21" t="str">
        <f>IFERROR(VLOOKUP(AU$2&amp;"/"&amp;$A42,SH!$A:$D,4,0),"")</f>
        <v/>
      </c>
      <c r="AV42" s="22">
        <f>(IFERROR(VLOOKUP(AV$2&amp;"/"&amp;$A42,SH!$A:$V,22,0),""))</f>
        <v>0</v>
      </c>
      <c r="AW42" s="22">
        <f>IFERROR(VLOOKUP(AW$2&amp;"/"&amp;$A42,SH!$A:$V,22,0),"")</f>
        <v>0</v>
      </c>
      <c r="AX42" s="22" t="str">
        <f>IFERROR(VLOOKUP(AX$2&amp;"/"&amp;$A42,SH!$A:$V,22,0),"")</f>
        <v/>
      </c>
      <c r="AY42" s="22" t="str">
        <f>IFERROR(VLOOKUP(AY$2&amp;"/"&amp;$A42,SH!$A:$V,22,0),"")</f>
        <v/>
      </c>
      <c r="AZ42" s="22">
        <f>IFERROR(VLOOKUP(AZ$2&amp;"/"&amp;$A42,SH!$A:$V,22,0),"")</f>
        <v>0</v>
      </c>
      <c r="BA42" s="22" t="str">
        <f>IFERROR(VLOOKUP(BA$2&amp;"/"&amp;$A42,SH!$A:$V,22,0),"")</f>
        <v/>
      </c>
      <c r="BB42" s="23">
        <f t="shared" si="2"/>
        <v>2.916666666666667</v>
      </c>
      <c r="BC42" s="23">
        <f t="shared" si="2"/>
        <v>0</v>
      </c>
      <c r="BD42" s="23" t="str">
        <f t="shared" si="2"/>
        <v/>
      </c>
      <c r="BE42" s="23" t="str">
        <f t="shared" si="2"/>
        <v/>
      </c>
      <c r="BF42" s="23">
        <f t="shared" si="2"/>
        <v>0.83333333333333337</v>
      </c>
      <c r="BG42" s="23" t="str">
        <f t="shared" si="2"/>
        <v/>
      </c>
      <c r="BH42" s="24">
        <f t="shared" si="3"/>
        <v>2.916666666666667</v>
      </c>
      <c r="BI42" s="24">
        <f t="shared" si="3"/>
        <v>0</v>
      </c>
      <c r="BJ42" s="24" t="str">
        <f t="shared" si="3"/>
        <v/>
      </c>
      <c r="BK42" s="24" t="str">
        <f t="shared" si="3"/>
        <v/>
      </c>
      <c r="BL42" s="24">
        <f t="shared" si="3"/>
        <v>0.83333333333333337</v>
      </c>
      <c r="BM42" s="24" t="str">
        <f t="shared" si="3"/>
        <v/>
      </c>
      <c r="BT42" s="25">
        <f t="shared" si="4"/>
        <v>2.916666666666667</v>
      </c>
      <c r="BU42" s="25">
        <f t="shared" si="4"/>
        <v>0</v>
      </c>
      <c r="BV42" s="25" t="str">
        <f t="shared" si="4"/>
        <v/>
      </c>
      <c r="BW42" s="25" t="str">
        <f t="shared" si="4"/>
        <v/>
      </c>
      <c r="BX42" s="25">
        <f t="shared" si="4"/>
        <v>0.83333333333333337</v>
      </c>
      <c r="BY42" s="25" t="str">
        <f t="shared" si="4"/>
        <v/>
      </c>
      <c r="BZ42">
        <f t="array" ref="BZ42:CA42">IFERROR(VLOOKUP(A42,[1]Cost_Price!$A:$D,{3,4},0),"")</f>
        <v>418.1</v>
      </c>
      <c r="CA42" t="str">
        <v>EUR</v>
      </c>
      <c r="CB42" s="26">
        <f t="shared" si="5"/>
        <v>0</v>
      </c>
      <c r="CC42" s="26">
        <f t="shared" si="5"/>
        <v>0</v>
      </c>
      <c r="CD42" s="26">
        <f t="shared" si="5"/>
        <v>0</v>
      </c>
      <c r="CE42" s="26">
        <f t="shared" si="5"/>
        <v>0</v>
      </c>
      <c r="CF42" s="26">
        <f t="shared" si="5"/>
        <v>0</v>
      </c>
      <c r="CG42" s="26">
        <f t="shared" si="5"/>
        <v>0</v>
      </c>
    </row>
    <row r="43" spans="1:85" x14ac:dyDescent="0.35">
      <c r="A43" t="s">
        <v>5299</v>
      </c>
      <c r="B43" t="s">
        <v>5300</v>
      </c>
      <c r="C43" t="s">
        <v>5232</v>
      </c>
      <c r="D43" t="s">
        <v>5245</v>
      </c>
      <c r="E43" t="s">
        <v>5246</v>
      </c>
      <c r="F43" t="s">
        <v>5234</v>
      </c>
      <c r="G43" t="s">
        <v>5235</v>
      </c>
      <c r="H43" t="s">
        <v>5236</v>
      </c>
      <c r="L43" t="s">
        <v>5896</v>
      </c>
      <c r="M43" t="s">
        <v>5237</v>
      </c>
      <c r="N43" t="s">
        <v>5263</v>
      </c>
      <c r="P43" s="16">
        <v>0</v>
      </c>
      <c r="V43" s="17">
        <v>2</v>
      </c>
      <c r="Y43" s="18">
        <v>3</v>
      </c>
      <c r="AC43" s="18">
        <v>0</v>
      </c>
      <c r="AJ43" s="19">
        <v>0</v>
      </c>
      <c r="AL43">
        <v>2</v>
      </c>
      <c r="AM43">
        <v>3</v>
      </c>
      <c r="AN43">
        <v>0</v>
      </c>
      <c r="AO43" s="20">
        <f t="shared" si="1"/>
        <v>0</v>
      </c>
      <c r="AP43" s="21" t="str">
        <f>(IFERROR(VLOOKUP(AP$2&amp;"/"&amp;$A43,SH!$A:$D,4,0),""))</f>
        <v/>
      </c>
      <c r="AQ43" s="21" t="str">
        <f>IFERROR(VLOOKUP(AQ$2&amp;"/"&amp;$A43,SH!$A:$D,4,0),"")</f>
        <v/>
      </c>
      <c r="AR43" s="21" t="str">
        <f>IFERROR(VLOOKUP(AR$2&amp;"/"&amp;$A43,SH!$A:$D,4,0),"")</f>
        <v/>
      </c>
      <c r="AS43" s="21" t="str">
        <f>IFERROR(VLOOKUP(AS$2&amp;"/"&amp;$A43,SH!$A:$D,4,0),"")</f>
        <v/>
      </c>
      <c r="AT43" s="21" t="str">
        <f>IFERROR(VLOOKUP(AT$2&amp;"/"&amp;$A43,SH!$A:$D,4,0),"")</f>
        <v/>
      </c>
      <c r="AU43" s="21" t="str">
        <f>IFERROR(VLOOKUP(AU$2&amp;"/"&amp;$A43,SH!$A:$D,4,0),"")</f>
        <v/>
      </c>
      <c r="AV43" s="22" t="str">
        <f>(IFERROR(VLOOKUP(AV$2&amp;"/"&amp;$A43,SH!$A:$V,22,0),""))</f>
        <v/>
      </c>
      <c r="AW43" s="22" t="str">
        <f>IFERROR(VLOOKUP(AW$2&amp;"/"&amp;$A43,SH!$A:$V,22,0),"")</f>
        <v/>
      </c>
      <c r="AX43" s="22" t="str">
        <f>IFERROR(VLOOKUP(AX$2&amp;"/"&amp;$A43,SH!$A:$V,22,0),"")</f>
        <v/>
      </c>
      <c r="AY43" s="22" t="str">
        <f>IFERROR(VLOOKUP(AY$2&amp;"/"&amp;$A43,SH!$A:$V,22,0),"")</f>
        <v/>
      </c>
      <c r="AZ43" s="22" t="str">
        <f>IFERROR(VLOOKUP(AZ$2&amp;"/"&amp;$A43,SH!$A:$V,22,0),"")</f>
        <v/>
      </c>
      <c r="BA43" s="22" t="str">
        <f>IFERROR(VLOOKUP(BA$2&amp;"/"&amp;$A43,SH!$A:$V,22,0),"")</f>
        <v/>
      </c>
      <c r="BB43" s="23" t="str">
        <f t="shared" si="2"/>
        <v/>
      </c>
      <c r="BC43" s="23" t="str">
        <f t="shared" si="2"/>
        <v/>
      </c>
      <c r="BD43" s="23" t="str">
        <f t="shared" si="2"/>
        <v/>
      </c>
      <c r="BE43" s="23" t="str">
        <f t="shared" si="2"/>
        <v/>
      </c>
      <c r="BF43" s="23" t="str">
        <f t="shared" si="2"/>
        <v/>
      </c>
      <c r="BG43" s="23" t="str">
        <f t="shared" si="2"/>
        <v/>
      </c>
      <c r="BH43" s="24" t="str">
        <f t="shared" si="3"/>
        <v/>
      </c>
      <c r="BI43" s="24" t="str">
        <f t="shared" si="3"/>
        <v/>
      </c>
      <c r="BJ43" s="24" t="str">
        <f t="shared" si="3"/>
        <v/>
      </c>
      <c r="BK43" s="24" t="str">
        <f t="shared" si="3"/>
        <v/>
      </c>
      <c r="BL43" s="24" t="str">
        <f t="shared" si="3"/>
        <v/>
      </c>
      <c r="BM43" s="24" t="str">
        <f t="shared" si="3"/>
        <v/>
      </c>
      <c r="BT43" s="25" t="str">
        <f t="shared" si="4"/>
        <v/>
      </c>
      <c r="BU43" s="25" t="str">
        <f t="shared" si="4"/>
        <v/>
      </c>
      <c r="BV43" s="25" t="str">
        <f t="shared" si="4"/>
        <v/>
      </c>
      <c r="BW43" s="25" t="str">
        <f t="shared" si="4"/>
        <v/>
      </c>
      <c r="BX43" s="25" t="str">
        <f t="shared" si="4"/>
        <v/>
      </c>
      <c r="BY43" s="25" t="str">
        <f t="shared" si="4"/>
        <v/>
      </c>
      <c r="BZ43">
        <f t="array" ref="BZ43:CA43">IFERROR(VLOOKUP(A43,[1]Cost_Price!$A:$D,{3,4},0),"")</f>
        <v>998.64</v>
      </c>
      <c r="CA43" t="str">
        <v>EUR</v>
      </c>
      <c r="CB43" s="26">
        <f t="shared" si="5"/>
        <v>0</v>
      </c>
      <c r="CC43" s="26">
        <f t="shared" si="5"/>
        <v>0</v>
      </c>
      <c r="CD43" s="26">
        <f t="shared" si="5"/>
        <v>0</v>
      </c>
      <c r="CE43" s="26">
        <f t="shared" si="5"/>
        <v>0</v>
      </c>
      <c r="CF43" s="26">
        <f t="shared" si="5"/>
        <v>0</v>
      </c>
      <c r="CG43" s="26">
        <f t="shared" si="5"/>
        <v>0</v>
      </c>
    </row>
    <row r="44" spans="1:85" x14ac:dyDescent="0.35">
      <c r="A44" t="s">
        <v>2674</v>
      </c>
      <c r="B44" t="s">
        <v>5301</v>
      </c>
      <c r="C44" t="s">
        <v>5232</v>
      </c>
      <c r="D44" t="s">
        <v>5259</v>
      </c>
      <c r="E44" t="s">
        <v>5246</v>
      </c>
      <c r="F44" t="s">
        <v>5234</v>
      </c>
      <c r="G44" t="s">
        <v>5235</v>
      </c>
      <c r="H44" t="s">
        <v>5266</v>
      </c>
      <c r="M44" t="s">
        <v>5237</v>
      </c>
      <c r="N44" t="s">
        <v>5261</v>
      </c>
      <c r="P44" s="16">
        <v>0</v>
      </c>
      <c r="V44" s="17">
        <v>5</v>
      </c>
      <c r="AC44" s="18">
        <v>0</v>
      </c>
      <c r="AJ44" s="19">
        <v>0</v>
      </c>
      <c r="AL44">
        <v>5</v>
      </c>
      <c r="AM44">
        <v>0</v>
      </c>
      <c r="AN44">
        <v>0</v>
      </c>
      <c r="AO44" s="20">
        <f t="shared" si="1"/>
        <v>0</v>
      </c>
      <c r="AP44" s="21" t="str">
        <f>(IFERROR(VLOOKUP(AP$2&amp;"/"&amp;$A44,SH!$A:$D,4,0),""))</f>
        <v/>
      </c>
      <c r="AQ44" s="21" t="str">
        <f>IFERROR(VLOOKUP(AQ$2&amp;"/"&amp;$A44,SH!$A:$D,4,0),"")</f>
        <v/>
      </c>
      <c r="AR44" s="21" t="str">
        <f>IFERROR(VLOOKUP(AR$2&amp;"/"&amp;$A44,SH!$A:$D,4,0),"")</f>
        <v/>
      </c>
      <c r="AS44" s="21" t="str">
        <f>IFERROR(VLOOKUP(AS$2&amp;"/"&amp;$A44,SH!$A:$D,4,0),"")</f>
        <v/>
      </c>
      <c r="AT44" s="21">
        <f>IFERROR(VLOOKUP(AT$2&amp;"/"&amp;$A44,SH!$A:$D,4,0),"")</f>
        <v>1.75</v>
      </c>
      <c r="AU44" s="21" t="str">
        <f>IFERROR(VLOOKUP(AU$2&amp;"/"&amp;$A44,SH!$A:$D,4,0),"")</f>
        <v/>
      </c>
      <c r="AV44" s="22" t="str">
        <f>(IFERROR(VLOOKUP(AV$2&amp;"/"&amp;$A44,SH!$A:$V,22,0),""))</f>
        <v/>
      </c>
      <c r="AW44" s="22" t="str">
        <f>IFERROR(VLOOKUP(AW$2&amp;"/"&amp;$A44,SH!$A:$V,22,0),"")</f>
        <v/>
      </c>
      <c r="AX44" s="22" t="str">
        <f>IFERROR(VLOOKUP(AX$2&amp;"/"&amp;$A44,SH!$A:$V,22,0),"")</f>
        <v/>
      </c>
      <c r="AY44" s="22" t="str">
        <f>IFERROR(VLOOKUP(AY$2&amp;"/"&amp;$A44,SH!$A:$V,22,0),"")</f>
        <v/>
      </c>
      <c r="AZ44" s="22">
        <f>IFERROR(VLOOKUP(AZ$2&amp;"/"&amp;$A44,SH!$A:$V,22,0),"")</f>
        <v>1</v>
      </c>
      <c r="BA44" s="22" t="str">
        <f>IFERROR(VLOOKUP(BA$2&amp;"/"&amp;$A44,SH!$A:$V,22,0),"")</f>
        <v/>
      </c>
      <c r="BB44" s="23" t="str">
        <f t="shared" si="2"/>
        <v/>
      </c>
      <c r="BC44" s="23" t="str">
        <f t="shared" si="2"/>
        <v/>
      </c>
      <c r="BD44" s="23" t="str">
        <f t="shared" si="2"/>
        <v/>
      </c>
      <c r="BE44" s="23" t="str">
        <f t="shared" si="2"/>
        <v/>
      </c>
      <c r="BF44" s="23">
        <f t="shared" si="2"/>
        <v>2.8571428571428572</v>
      </c>
      <c r="BG44" s="23" t="str">
        <f t="shared" si="2"/>
        <v/>
      </c>
      <c r="BH44" s="24" t="str">
        <f t="shared" si="3"/>
        <v/>
      </c>
      <c r="BI44" s="24" t="str">
        <f t="shared" si="3"/>
        <v/>
      </c>
      <c r="BJ44" s="24" t="str">
        <f t="shared" si="3"/>
        <v/>
      </c>
      <c r="BK44" s="24" t="str">
        <f t="shared" si="3"/>
        <v/>
      </c>
      <c r="BL44" s="24">
        <f t="shared" si="3"/>
        <v>2.8571428571428572</v>
      </c>
      <c r="BM44" s="24" t="str">
        <f t="shared" si="3"/>
        <v/>
      </c>
      <c r="BT44" s="25" t="str">
        <f t="shared" si="4"/>
        <v/>
      </c>
      <c r="BU44" s="25" t="str">
        <f t="shared" si="4"/>
        <v/>
      </c>
      <c r="BV44" s="25" t="str">
        <f t="shared" si="4"/>
        <v/>
      </c>
      <c r="BW44" s="25" t="str">
        <f t="shared" si="4"/>
        <v/>
      </c>
      <c r="BX44" s="25">
        <f t="shared" si="4"/>
        <v>2.8571428571428572</v>
      </c>
      <c r="BY44" s="25" t="str">
        <f t="shared" si="4"/>
        <v/>
      </c>
      <c r="BZ44">
        <f t="array" ref="BZ44:CA44">IFERROR(VLOOKUP(A44,[1]Cost_Price!$A:$D,{3,4},0),"")</f>
        <v>40.49</v>
      </c>
      <c r="CA44" t="str">
        <v>EUR</v>
      </c>
      <c r="CB44" s="26">
        <f t="shared" si="5"/>
        <v>0</v>
      </c>
      <c r="CC44" s="26">
        <f t="shared" si="5"/>
        <v>0</v>
      </c>
      <c r="CD44" s="26">
        <f t="shared" si="5"/>
        <v>0</v>
      </c>
      <c r="CE44" s="26">
        <f t="shared" si="5"/>
        <v>0</v>
      </c>
      <c r="CF44" s="26">
        <f t="shared" si="5"/>
        <v>0</v>
      </c>
      <c r="CG44" s="26">
        <f t="shared" si="5"/>
        <v>0</v>
      </c>
    </row>
    <row r="45" spans="1:85" x14ac:dyDescent="0.35">
      <c r="A45" t="s">
        <v>2676</v>
      </c>
      <c r="B45" t="s">
        <v>5302</v>
      </c>
      <c r="C45" t="s">
        <v>5232</v>
      </c>
      <c r="D45" t="s">
        <v>5259</v>
      </c>
      <c r="E45" t="s">
        <v>5246</v>
      </c>
      <c r="F45" t="s">
        <v>5234</v>
      </c>
      <c r="G45" t="s">
        <v>5235</v>
      </c>
      <c r="H45" t="s">
        <v>5266</v>
      </c>
      <c r="M45" t="s">
        <v>5237</v>
      </c>
      <c r="N45" t="s">
        <v>5261</v>
      </c>
      <c r="P45" s="16">
        <v>0</v>
      </c>
      <c r="V45" s="17">
        <v>17</v>
      </c>
      <c r="AC45" s="18">
        <v>0</v>
      </c>
      <c r="AJ45" s="19">
        <v>0</v>
      </c>
      <c r="AL45">
        <v>17</v>
      </c>
      <c r="AM45">
        <v>0</v>
      </c>
      <c r="AN45">
        <v>0</v>
      </c>
      <c r="AO45" s="20">
        <f t="shared" si="1"/>
        <v>0</v>
      </c>
      <c r="AP45" s="21" t="str">
        <f>(IFERROR(VLOOKUP(AP$2&amp;"/"&amp;$A45,SH!$A:$D,4,0),""))</f>
        <v/>
      </c>
      <c r="AQ45" s="21" t="str">
        <f>IFERROR(VLOOKUP(AQ$2&amp;"/"&amp;$A45,SH!$A:$D,4,0),"")</f>
        <v/>
      </c>
      <c r="AR45" s="21" t="str">
        <f>IFERROR(VLOOKUP(AR$2&amp;"/"&amp;$A45,SH!$A:$D,4,0),"")</f>
        <v/>
      </c>
      <c r="AS45" s="21" t="str">
        <f>IFERROR(VLOOKUP(AS$2&amp;"/"&amp;$A45,SH!$A:$D,4,0),"")</f>
        <v/>
      </c>
      <c r="AT45" s="21">
        <f>IFERROR(VLOOKUP(AT$2&amp;"/"&amp;$A45,SH!$A:$D,4,0),"")</f>
        <v>1.8181818181818181</v>
      </c>
      <c r="AU45" s="21" t="str">
        <f>IFERROR(VLOOKUP(AU$2&amp;"/"&amp;$A45,SH!$A:$D,4,0),"")</f>
        <v/>
      </c>
      <c r="AV45" s="22" t="str">
        <f>(IFERROR(VLOOKUP(AV$2&amp;"/"&amp;$A45,SH!$A:$V,22,0),""))</f>
        <v/>
      </c>
      <c r="AW45" s="22" t="str">
        <f>IFERROR(VLOOKUP(AW$2&amp;"/"&amp;$A45,SH!$A:$V,22,0),"")</f>
        <v/>
      </c>
      <c r="AX45" s="22" t="str">
        <f>IFERROR(VLOOKUP(AX$2&amp;"/"&amp;$A45,SH!$A:$V,22,0),"")</f>
        <v/>
      </c>
      <c r="AY45" s="22" t="str">
        <f>IFERROR(VLOOKUP(AY$2&amp;"/"&amp;$A45,SH!$A:$V,22,0),"")</f>
        <v/>
      </c>
      <c r="AZ45" s="22">
        <f>IFERROR(VLOOKUP(AZ$2&amp;"/"&amp;$A45,SH!$A:$V,22,0),"")</f>
        <v>1</v>
      </c>
      <c r="BA45" s="22" t="str">
        <f>IFERROR(VLOOKUP(BA$2&amp;"/"&amp;$A45,SH!$A:$V,22,0),"")</f>
        <v/>
      </c>
      <c r="BB45" s="23" t="str">
        <f t="shared" si="2"/>
        <v/>
      </c>
      <c r="BC45" s="23" t="str">
        <f t="shared" si="2"/>
        <v/>
      </c>
      <c r="BD45" s="23" t="str">
        <f t="shared" si="2"/>
        <v/>
      </c>
      <c r="BE45" s="23" t="str">
        <f t="shared" si="2"/>
        <v/>
      </c>
      <c r="BF45" s="23">
        <f t="shared" si="2"/>
        <v>9.35</v>
      </c>
      <c r="BG45" s="23" t="str">
        <f t="shared" si="2"/>
        <v/>
      </c>
      <c r="BH45" s="24" t="str">
        <f t="shared" si="3"/>
        <v/>
      </c>
      <c r="BI45" s="24" t="str">
        <f t="shared" si="3"/>
        <v/>
      </c>
      <c r="BJ45" s="24" t="str">
        <f t="shared" si="3"/>
        <v/>
      </c>
      <c r="BK45" s="24" t="str">
        <f t="shared" si="3"/>
        <v/>
      </c>
      <c r="BL45" s="24">
        <f t="shared" si="3"/>
        <v>9.35</v>
      </c>
      <c r="BM45" s="24" t="str">
        <f t="shared" si="3"/>
        <v/>
      </c>
      <c r="BT45" s="25" t="str">
        <f t="shared" si="4"/>
        <v/>
      </c>
      <c r="BU45" s="25" t="str">
        <f t="shared" si="4"/>
        <v/>
      </c>
      <c r="BV45" s="25" t="str">
        <f t="shared" si="4"/>
        <v/>
      </c>
      <c r="BW45" s="25" t="str">
        <f t="shared" si="4"/>
        <v/>
      </c>
      <c r="BX45" s="25">
        <f t="shared" si="4"/>
        <v>9.35</v>
      </c>
      <c r="BY45" s="25" t="str">
        <f t="shared" si="4"/>
        <v/>
      </c>
      <c r="BZ45">
        <f t="array" ref="BZ45:CA45">IFERROR(VLOOKUP(A45,[1]Cost_Price!$A:$D,{3,4},0),"")</f>
        <v>24.79</v>
      </c>
      <c r="CA45" t="str">
        <v>EUR</v>
      </c>
      <c r="CB45" s="26">
        <f t="shared" si="5"/>
        <v>0</v>
      </c>
      <c r="CC45" s="26">
        <f t="shared" si="5"/>
        <v>0</v>
      </c>
      <c r="CD45" s="26">
        <f t="shared" si="5"/>
        <v>0</v>
      </c>
      <c r="CE45" s="26">
        <f t="shared" si="5"/>
        <v>0</v>
      </c>
      <c r="CF45" s="26">
        <f t="shared" si="5"/>
        <v>0</v>
      </c>
      <c r="CG45" s="26">
        <f t="shared" si="5"/>
        <v>0</v>
      </c>
    </row>
    <row r="46" spans="1:85" x14ac:dyDescent="0.35">
      <c r="A46" t="s">
        <v>1531</v>
      </c>
      <c r="B46" t="s">
        <v>5303</v>
      </c>
      <c r="C46" t="s">
        <v>5232</v>
      </c>
      <c r="D46" t="s">
        <v>5304</v>
      </c>
      <c r="E46" t="s">
        <v>5304</v>
      </c>
      <c r="F46" t="s">
        <v>5234</v>
      </c>
      <c r="G46" t="s">
        <v>5235</v>
      </c>
      <c r="H46" t="s">
        <v>5236</v>
      </c>
      <c r="M46" t="s">
        <v>5237</v>
      </c>
      <c r="N46" t="s">
        <v>5305</v>
      </c>
      <c r="P46" s="16">
        <v>17.954999999999998</v>
      </c>
      <c r="R46" s="17">
        <v>4</v>
      </c>
      <c r="V46" s="17">
        <v>4</v>
      </c>
      <c r="Y46" s="18">
        <v>6</v>
      </c>
      <c r="Z46" s="18">
        <v>10</v>
      </c>
      <c r="AC46" s="18">
        <v>10</v>
      </c>
      <c r="AF46" s="19">
        <v>0</v>
      </c>
      <c r="AJ46" s="19">
        <v>0</v>
      </c>
      <c r="AL46">
        <v>8</v>
      </c>
      <c r="AM46">
        <v>26</v>
      </c>
      <c r="AN46">
        <v>0</v>
      </c>
      <c r="AO46" s="20">
        <f t="shared" si="1"/>
        <v>143.63999999999999</v>
      </c>
      <c r="AP46" s="21">
        <f>(IFERROR(VLOOKUP(AP$2&amp;"/"&amp;$A46,SH!$A:$D,4,0),""))</f>
        <v>1</v>
      </c>
      <c r="AQ46" s="21">
        <f>IFERROR(VLOOKUP(AQ$2&amp;"/"&amp;$A46,SH!$A:$D,4,0),"")</f>
        <v>1</v>
      </c>
      <c r="AR46" s="21" t="str">
        <f>IFERROR(VLOOKUP(AR$2&amp;"/"&amp;$A46,SH!$A:$D,4,0),"")</f>
        <v/>
      </c>
      <c r="AS46" s="21" t="str">
        <f>IFERROR(VLOOKUP(AS$2&amp;"/"&amp;$A46,SH!$A:$D,4,0),"")</f>
        <v/>
      </c>
      <c r="AT46" s="21">
        <f>IFERROR(VLOOKUP(AT$2&amp;"/"&amp;$A46,SH!$A:$D,4,0),"")</f>
        <v>1</v>
      </c>
      <c r="AU46" s="21" t="str">
        <f>IFERROR(VLOOKUP(AU$2&amp;"/"&amp;$A46,SH!$A:$D,4,0),"")</f>
        <v/>
      </c>
      <c r="AV46" s="22">
        <f>(IFERROR(VLOOKUP(AV$2&amp;"/"&amp;$A46,SH!$A:$V,22,0),""))</f>
        <v>0</v>
      </c>
      <c r="AW46" s="22">
        <f>IFERROR(VLOOKUP(AW$2&amp;"/"&amp;$A46,SH!$A:$V,22,0),"")</f>
        <v>0</v>
      </c>
      <c r="AX46" s="22" t="str">
        <f>IFERROR(VLOOKUP(AX$2&amp;"/"&amp;$A46,SH!$A:$V,22,0),"")</f>
        <v/>
      </c>
      <c r="AY46" s="22" t="str">
        <f>IFERROR(VLOOKUP(AY$2&amp;"/"&amp;$A46,SH!$A:$V,22,0),"")</f>
        <v/>
      </c>
      <c r="AZ46" s="22">
        <f>IFERROR(VLOOKUP(AZ$2&amp;"/"&amp;$A46,SH!$A:$V,22,0),"")</f>
        <v>1</v>
      </c>
      <c r="BA46" s="22" t="str">
        <f>IFERROR(VLOOKUP(BA$2&amp;"/"&amp;$A46,SH!$A:$V,22,0),"")</f>
        <v/>
      </c>
      <c r="BB46" s="23">
        <f t="shared" si="2"/>
        <v>4</v>
      </c>
      <c r="BC46" s="23">
        <f t="shared" si="2"/>
        <v>0</v>
      </c>
      <c r="BD46" s="23" t="str">
        <f t="shared" si="2"/>
        <v/>
      </c>
      <c r="BE46" s="23" t="str">
        <f t="shared" ref="BE46:BG109" si="7">IFERROR((U46-AI46)/AS46,"")</f>
        <v/>
      </c>
      <c r="BF46" s="23">
        <f t="shared" si="7"/>
        <v>4</v>
      </c>
      <c r="BG46" s="23" t="str">
        <f t="shared" si="7"/>
        <v/>
      </c>
      <c r="BH46" s="24">
        <f t="shared" si="3"/>
        <v>10</v>
      </c>
      <c r="BI46" s="24">
        <f t="shared" si="3"/>
        <v>10</v>
      </c>
      <c r="BJ46" s="24" t="str">
        <f t="shared" si="3"/>
        <v/>
      </c>
      <c r="BK46" s="24" t="str">
        <f t="shared" ref="BK46:BM109" si="8">IFERROR((U46-AI46+AB46)/AS46,"")</f>
        <v/>
      </c>
      <c r="BL46" s="24">
        <f t="shared" si="8"/>
        <v>14</v>
      </c>
      <c r="BM46" s="24" t="str">
        <f t="shared" si="8"/>
        <v/>
      </c>
      <c r="BT46" s="25">
        <f t="shared" si="4"/>
        <v>10</v>
      </c>
      <c r="BU46" s="25">
        <f t="shared" si="4"/>
        <v>10</v>
      </c>
      <c r="BV46" s="25" t="str">
        <f t="shared" si="4"/>
        <v/>
      </c>
      <c r="BW46" s="25" t="str">
        <f t="shared" ref="BW46:BY109" si="9">IFERROR((U46-AI46+AB46+BQ46)/AS46,"")</f>
        <v/>
      </c>
      <c r="BX46" s="25">
        <f t="shared" si="9"/>
        <v>14</v>
      </c>
      <c r="BY46" s="25" t="str">
        <f t="shared" si="9"/>
        <v/>
      </c>
      <c r="BZ46">
        <f t="array" ref="BZ46:CA46">IFERROR(VLOOKUP(A46,[1]Cost_Price!$A:$D,{3,4},0),"")</f>
        <v>15</v>
      </c>
      <c r="CA46" t="str">
        <v>USD</v>
      </c>
      <c r="CB46" s="26">
        <f t="shared" si="5"/>
        <v>0</v>
      </c>
      <c r="CC46" s="26">
        <f t="shared" si="5"/>
        <v>0</v>
      </c>
      <c r="CD46" s="26">
        <f t="shared" si="5"/>
        <v>0</v>
      </c>
      <c r="CE46" s="26">
        <f t="shared" ref="CE46:CG109" si="10">IFERROR(BQ46*$BZ46,"0")</f>
        <v>0</v>
      </c>
      <c r="CF46" s="26">
        <f t="shared" si="10"/>
        <v>0</v>
      </c>
      <c r="CG46" s="26">
        <f t="shared" si="10"/>
        <v>0</v>
      </c>
    </row>
    <row r="47" spans="1:85" x14ac:dyDescent="0.35">
      <c r="A47" t="s">
        <v>1533</v>
      </c>
      <c r="B47" t="s">
        <v>5306</v>
      </c>
      <c r="C47" t="s">
        <v>5232</v>
      </c>
      <c r="D47" t="s">
        <v>5304</v>
      </c>
      <c r="E47" t="s">
        <v>5304</v>
      </c>
      <c r="F47" t="s">
        <v>5234</v>
      </c>
      <c r="G47" t="s">
        <v>5235</v>
      </c>
      <c r="H47" t="s">
        <v>5236</v>
      </c>
      <c r="M47" t="s">
        <v>5237</v>
      </c>
      <c r="N47" t="s">
        <v>5305</v>
      </c>
      <c r="P47" s="16">
        <v>18.285799999999998</v>
      </c>
      <c r="R47" s="17">
        <v>9</v>
      </c>
      <c r="S47" s="17">
        <v>2</v>
      </c>
      <c r="V47" s="17">
        <v>1</v>
      </c>
      <c r="Y47" s="18">
        <v>2</v>
      </c>
      <c r="Z47" s="18">
        <v>22</v>
      </c>
      <c r="AC47" s="18">
        <v>20</v>
      </c>
      <c r="AF47" s="19">
        <v>0</v>
      </c>
      <c r="AG47" s="19">
        <v>0</v>
      </c>
      <c r="AJ47" s="19">
        <v>0</v>
      </c>
      <c r="AL47">
        <v>12</v>
      </c>
      <c r="AM47">
        <v>44</v>
      </c>
      <c r="AN47">
        <v>0</v>
      </c>
      <c r="AO47" s="20">
        <f t="shared" si="1"/>
        <v>219.42959999999999</v>
      </c>
      <c r="AP47" s="21">
        <f>(IFERROR(VLOOKUP(AP$2&amp;"/"&amp;$A47,SH!$A:$D,4,0),""))</f>
        <v>1</v>
      </c>
      <c r="AQ47" s="21">
        <f>IFERROR(VLOOKUP(AQ$2&amp;"/"&amp;$A47,SH!$A:$D,4,0),"")</f>
        <v>3</v>
      </c>
      <c r="AR47" s="21" t="str">
        <f>IFERROR(VLOOKUP(AR$2&amp;"/"&amp;$A47,SH!$A:$D,4,0),"")</f>
        <v/>
      </c>
      <c r="AS47" s="21" t="str">
        <f>IFERROR(VLOOKUP(AS$2&amp;"/"&amp;$A47,SH!$A:$D,4,0),"")</f>
        <v/>
      </c>
      <c r="AT47" s="21">
        <f>IFERROR(VLOOKUP(AT$2&amp;"/"&amp;$A47,SH!$A:$D,4,0),"")</f>
        <v>2</v>
      </c>
      <c r="AU47" s="21" t="str">
        <f>IFERROR(VLOOKUP(AU$2&amp;"/"&amp;$A47,SH!$A:$D,4,0),"")</f>
        <v/>
      </c>
      <c r="AV47" s="22">
        <f>(IFERROR(VLOOKUP(AV$2&amp;"/"&amp;$A47,SH!$A:$V,22,0),""))</f>
        <v>0</v>
      </c>
      <c r="AW47" s="22">
        <f>IFERROR(VLOOKUP(AW$2&amp;"/"&amp;$A47,SH!$A:$V,22,0),"")</f>
        <v>0</v>
      </c>
      <c r="AX47" s="22" t="str">
        <f>IFERROR(VLOOKUP(AX$2&amp;"/"&amp;$A47,SH!$A:$V,22,0),"")</f>
        <v/>
      </c>
      <c r="AY47" s="22" t="str">
        <f>IFERROR(VLOOKUP(AY$2&amp;"/"&amp;$A47,SH!$A:$V,22,0),"")</f>
        <v/>
      </c>
      <c r="AZ47" s="22">
        <f>IFERROR(VLOOKUP(AZ$2&amp;"/"&amp;$A47,SH!$A:$V,22,0),"")</f>
        <v>0</v>
      </c>
      <c r="BA47" s="22" t="str">
        <f>IFERROR(VLOOKUP(BA$2&amp;"/"&amp;$A47,SH!$A:$V,22,0),"")</f>
        <v/>
      </c>
      <c r="BB47" s="23">
        <f t="shared" ref="BB47:BG110" si="11">IFERROR((R47-AF47)/AP47,"")</f>
        <v>9</v>
      </c>
      <c r="BC47" s="23">
        <f t="shared" si="11"/>
        <v>0.66666666666666663</v>
      </c>
      <c r="BD47" s="23" t="str">
        <f t="shared" si="11"/>
        <v/>
      </c>
      <c r="BE47" s="23" t="str">
        <f t="shared" si="7"/>
        <v/>
      </c>
      <c r="BF47" s="23">
        <f t="shared" si="7"/>
        <v>0.5</v>
      </c>
      <c r="BG47" s="23" t="str">
        <f t="shared" si="7"/>
        <v/>
      </c>
      <c r="BH47" s="24">
        <f t="shared" ref="BH47:BM110" si="12">IFERROR((R47-AF47+Y47)/AP47,"")</f>
        <v>11</v>
      </c>
      <c r="BI47" s="24">
        <f t="shared" si="12"/>
        <v>8</v>
      </c>
      <c r="BJ47" s="24" t="str">
        <f t="shared" si="12"/>
        <v/>
      </c>
      <c r="BK47" s="24" t="str">
        <f t="shared" si="8"/>
        <v/>
      </c>
      <c r="BL47" s="24">
        <f t="shared" si="8"/>
        <v>10.5</v>
      </c>
      <c r="BM47" s="24" t="str">
        <f t="shared" si="8"/>
        <v/>
      </c>
      <c r="BT47" s="25">
        <f t="shared" ref="BT47:BY110" si="13">IFERROR((R47-AF47+Y47+BN47)/AP47,"")</f>
        <v>11</v>
      </c>
      <c r="BU47" s="25">
        <f t="shared" si="13"/>
        <v>8</v>
      </c>
      <c r="BV47" s="25" t="str">
        <f t="shared" si="13"/>
        <v/>
      </c>
      <c r="BW47" s="25" t="str">
        <f t="shared" si="9"/>
        <v/>
      </c>
      <c r="BX47" s="25">
        <f t="shared" si="9"/>
        <v>10.5</v>
      </c>
      <c r="BY47" s="25" t="str">
        <f t="shared" si="9"/>
        <v/>
      </c>
      <c r="BZ47">
        <f t="array" ref="BZ47:CA47">IFERROR(VLOOKUP(A47,[1]Cost_Price!$A:$D,{3,4},0),"")</f>
        <v>15</v>
      </c>
      <c r="CA47" t="str">
        <v>USD</v>
      </c>
      <c r="CB47" s="26">
        <f t="shared" ref="CB47:CG110" si="14">IFERROR(BN47*$BZ47,"0")</f>
        <v>0</v>
      </c>
      <c r="CC47" s="26">
        <f t="shared" si="14"/>
        <v>0</v>
      </c>
      <c r="CD47" s="26">
        <f t="shared" si="14"/>
        <v>0</v>
      </c>
      <c r="CE47" s="26">
        <f t="shared" si="10"/>
        <v>0</v>
      </c>
      <c r="CF47" s="26">
        <f t="shared" si="10"/>
        <v>0</v>
      </c>
      <c r="CG47" s="26">
        <f t="shared" si="10"/>
        <v>0</v>
      </c>
    </row>
    <row r="48" spans="1:85" x14ac:dyDescent="0.35">
      <c r="A48" t="s">
        <v>317</v>
      </c>
      <c r="B48" t="s">
        <v>5307</v>
      </c>
      <c r="C48" t="s">
        <v>5232</v>
      </c>
      <c r="D48" t="s">
        <v>5304</v>
      </c>
      <c r="E48" t="s">
        <v>5304</v>
      </c>
      <c r="F48" t="s">
        <v>5234</v>
      </c>
      <c r="G48" t="s">
        <v>5235</v>
      </c>
      <c r="H48" t="s">
        <v>5236</v>
      </c>
      <c r="M48" t="s">
        <v>5237</v>
      </c>
      <c r="N48" t="s">
        <v>5305</v>
      </c>
      <c r="P48" s="16">
        <v>21.85</v>
      </c>
      <c r="S48" s="17">
        <v>2</v>
      </c>
      <c r="V48" s="17">
        <v>1</v>
      </c>
      <c r="Y48" s="18">
        <v>14</v>
      </c>
      <c r="Z48" s="18">
        <v>30</v>
      </c>
      <c r="AC48" s="18">
        <v>10</v>
      </c>
      <c r="AG48" s="19">
        <v>0</v>
      </c>
      <c r="AJ48" s="19">
        <v>0</v>
      </c>
      <c r="AL48">
        <v>3</v>
      </c>
      <c r="AM48">
        <v>54</v>
      </c>
      <c r="AN48">
        <v>0</v>
      </c>
      <c r="AO48" s="20">
        <f t="shared" si="1"/>
        <v>65.550000000000011</v>
      </c>
      <c r="AP48" s="21">
        <f>(IFERROR(VLOOKUP(AP$2&amp;"/"&amp;$A48,SH!$A:$D,4,0),""))</f>
        <v>1.3333333333333333</v>
      </c>
      <c r="AQ48" s="21">
        <f>IFERROR(VLOOKUP(AQ$2&amp;"/"&amp;$A48,SH!$A:$D,4,0),"")</f>
        <v>4</v>
      </c>
      <c r="AR48" s="21" t="str">
        <f>IFERROR(VLOOKUP(AR$2&amp;"/"&amp;$A48,SH!$A:$D,4,0),"")</f>
        <v/>
      </c>
      <c r="AS48" s="21" t="str">
        <f>IFERROR(VLOOKUP(AS$2&amp;"/"&amp;$A48,SH!$A:$D,4,0),"")</f>
        <v/>
      </c>
      <c r="AT48" s="21">
        <f>IFERROR(VLOOKUP(AT$2&amp;"/"&amp;$A48,SH!$A:$D,4,0),"")</f>
        <v>1</v>
      </c>
      <c r="AU48" s="21" t="str">
        <f>IFERROR(VLOOKUP(AU$2&amp;"/"&amp;$A48,SH!$A:$D,4,0),"")</f>
        <v/>
      </c>
      <c r="AV48" s="22">
        <f>(IFERROR(VLOOKUP(AV$2&amp;"/"&amp;$A48,SH!$A:$V,22,0),""))</f>
        <v>0</v>
      </c>
      <c r="AW48" s="22">
        <f>IFERROR(VLOOKUP(AW$2&amp;"/"&amp;$A48,SH!$A:$V,22,0),"")</f>
        <v>0</v>
      </c>
      <c r="AX48" s="22" t="str">
        <f>IFERROR(VLOOKUP(AX$2&amp;"/"&amp;$A48,SH!$A:$V,22,0),"")</f>
        <v/>
      </c>
      <c r="AY48" s="22" t="str">
        <f>IFERROR(VLOOKUP(AY$2&amp;"/"&amp;$A48,SH!$A:$V,22,0),"")</f>
        <v/>
      </c>
      <c r="AZ48" s="22">
        <f>IFERROR(VLOOKUP(AZ$2&amp;"/"&amp;$A48,SH!$A:$V,22,0),"")</f>
        <v>0</v>
      </c>
      <c r="BA48" s="22" t="str">
        <f>IFERROR(VLOOKUP(BA$2&amp;"/"&amp;$A48,SH!$A:$V,22,0),"")</f>
        <v/>
      </c>
      <c r="BB48" s="23">
        <f t="shared" si="11"/>
        <v>0</v>
      </c>
      <c r="BC48" s="23">
        <f t="shared" si="11"/>
        <v>0.5</v>
      </c>
      <c r="BD48" s="23" t="str">
        <f t="shared" si="11"/>
        <v/>
      </c>
      <c r="BE48" s="23" t="str">
        <f t="shared" si="7"/>
        <v/>
      </c>
      <c r="BF48" s="23">
        <f t="shared" si="7"/>
        <v>1</v>
      </c>
      <c r="BG48" s="23" t="str">
        <f t="shared" si="7"/>
        <v/>
      </c>
      <c r="BH48" s="24">
        <f t="shared" si="12"/>
        <v>10.5</v>
      </c>
      <c r="BI48" s="24">
        <f t="shared" si="12"/>
        <v>8</v>
      </c>
      <c r="BJ48" s="24" t="str">
        <f t="shared" si="12"/>
        <v/>
      </c>
      <c r="BK48" s="24" t="str">
        <f t="shared" si="8"/>
        <v/>
      </c>
      <c r="BL48" s="24">
        <f t="shared" si="8"/>
        <v>11</v>
      </c>
      <c r="BM48" s="24" t="str">
        <f t="shared" si="8"/>
        <v/>
      </c>
      <c r="BT48" s="25">
        <f t="shared" si="13"/>
        <v>10.5</v>
      </c>
      <c r="BU48" s="25">
        <f t="shared" si="13"/>
        <v>8</v>
      </c>
      <c r="BV48" s="25" t="str">
        <f t="shared" si="13"/>
        <v/>
      </c>
      <c r="BW48" s="25" t="str">
        <f t="shared" si="9"/>
        <v/>
      </c>
      <c r="BX48" s="25">
        <f t="shared" si="9"/>
        <v>11</v>
      </c>
      <c r="BY48" s="25" t="str">
        <f t="shared" si="9"/>
        <v/>
      </c>
      <c r="BZ48">
        <f t="array" ref="BZ48:CA48">IFERROR(VLOOKUP(A48,[1]Cost_Price!$A:$D,{3,4},0),"")</f>
        <v>15</v>
      </c>
      <c r="CA48" t="str">
        <v>USD</v>
      </c>
      <c r="CB48" s="26">
        <f t="shared" si="14"/>
        <v>0</v>
      </c>
      <c r="CC48" s="26">
        <f t="shared" si="14"/>
        <v>0</v>
      </c>
      <c r="CD48" s="26">
        <f t="shared" si="14"/>
        <v>0</v>
      </c>
      <c r="CE48" s="26">
        <f t="shared" si="10"/>
        <v>0</v>
      </c>
      <c r="CF48" s="26">
        <f t="shared" si="10"/>
        <v>0</v>
      </c>
      <c r="CG48" s="26">
        <f t="shared" si="10"/>
        <v>0</v>
      </c>
    </row>
    <row r="49" spans="1:85" x14ac:dyDescent="0.35">
      <c r="A49" t="s">
        <v>1536</v>
      </c>
      <c r="B49" t="s">
        <v>5308</v>
      </c>
      <c r="C49" t="s">
        <v>5232</v>
      </c>
      <c r="D49" t="s">
        <v>5304</v>
      </c>
      <c r="E49" t="s">
        <v>5304</v>
      </c>
      <c r="F49" t="s">
        <v>5234</v>
      </c>
      <c r="G49" t="s">
        <v>5235</v>
      </c>
      <c r="H49" t="s">
        <v>5236</v>
      </c>
      <c r="M49" t="s">
        <v>5237</v>
      </c>
      <c r="N49" t="s">
        <v>5305</v>
      </c>
      <c r="P49" s="16">
        <v>22.453700000000001</v>
      </c>
      <c r="S49" s="17">
        <v>5</v>
      </c>
      <c r="V49" s="17">
        <v>3</v>
      </c>
      <c r="Y49" s="18">
        <v>20</v>
      </c>
      <c r="Z49" s="18">
        <v>6</v>
      </c>
      <c r="AC49" s="18">
        <v>20</v>
      </c>
      <c r="AG49" s="19">
        <v>0</v>
      </c>
      <c r="AJ49" s="19">
        <v>0</v>
      </c>
      <c r="AL49">
        <v>8</v>
      </c>
      <c r="AM49">
        <v>46</v>
      </c>
      <c r="AN49">
        <v>0</v>
      </c>
      <c r="AO49" s="20">
        <f t="shared" si="1"/>
        <v>179.62960000000001</v>
      </c>
      <c r="AP49" s="21">
        <f>(IFERROR(VLOOKUP(AP$2&amp;"/"&amp;$A49,SH!$A:$D,4,0),""))</f>
        <v>2</v>
      </c>
      <c r="AQ49" s="21">
        <f>IFERROR(VLOOKUP(AQ$2&amp;"/"&amp;$A49,SH!$A:$D,4,0),"")</f>
        <v>1</v>
      </c>
      <c r="AR49" s="21" t="str">
        <f>IFERROR(VLOOKUP(AR$2&amp;"/"&amp;$A49,SH!$A:$D,4,0),"")</f>
        <v/>
      </c>
      <c r="AS49" s="21" t="str">
        <f>IFERROR(VLOOKUP(AS$2&amp;"/"&amp;$A49,SH!$A:$D,4,0),"")</f>
        <v/>
      </c>
      <c r="AT49" s="21">
        <f>IFERROR(VLOOKUP(AT$2&amp;"/"&amp;$A49,SH!$A:$D,4,0),"")</f>
        <v>2</v>
      </c>
      <c r="AU49" s="21" t="str">
        <f>IFERROR(VLOOKUP(AU$2&amp;"/"&amp;$A49,SH!$A:$D,4,0),"")</f>
        <v/>
      </c>
      <c r="AV49" s="22">
        <f>(IFERROR(VLOOKUP(AV$2&amp;"/"&amp;$A49,SH!$A:$V,22,0),""))</f>
        <v>0</v>
      </c>
      <c r="AW49" s="22">
        <f>IFERROR(VLOOKUP(AW$2&amp;"/"&amp;$A49,SH!$A:$V,22,0),"")</f>
        <v>0</v>
      </c>
      <c r="AX49" s="22" t="str">
        <f>IFERROR(VLOOKUP(AX$2&amp;"/"&amp;$A49,SH!$A:$V,22,0),"")</f>
        <v/>
      </c>
      <c r="AY49" s="22" t="str">
        <f>IFERROR(VLOOKUP(AY$2&amp;"/"&amp;$A49,SH!$A:$V,22,0),"")</f>
        <v/>
      </c>
      <c r="AZ49" s="22">
        <f>IFERROR(VLOOKUP(AZ$2&amp;"/"&amp;$A49,SH!$A:$V,22,0),"")</f>
        <v>0</v>
      </c>
      <c r="BA49" s="22" t="str">
        <f>IFERROR(VLOOKUP(BA$2&amp;"/"&amp;$A49,SH!$A:$V,22,0),"")</f>
        <v/>
      </c>
      <c r="BB49" s="23">
        <f t="shared" si="11"/>
        <v>0</v>
      </c>
      <c r="BC49" s="23">
        <f t="shared" si="11"/>
        <v>5</v>
      </c>
      <c r="BD49" s="23" t="str">
        <f t="shared" si="11"/>
        <v/>
      </c>
      <c r="BE49" s="23" t="str">
        <f t="shared" si="7"/>
        <v/>
      </c>
      <c r="BF49" s="23">
        <f t="shared" si="7"/>
        <v>1.5</v>
      </c>
      <c r="BG49" s="23" t="str">
        <f t="shared" si="7"/>
        <v/>
      </c>
      <c r="BH49" s="24">
        <f t="shared" si="12"/>
        <v>10</v>
      </c>
      <c r="BI49" s="24">
        <f t="shared" si="12"/>
        <v>11</v>
      </c>
      <c r="BJ49" s="24" t="str">
        <f t="shared" si="12"/>
        <v/>
      </c>
      <c r="BK49" s="24" t="str">
        <f t="shared" si="8"/>
        <v/>
      </c>
      <c r="BL49" s="24">
        <f t="shared" si="8"/>
        <v>11.5</v>
      </c>
      <c r="BM49" s="24" t="str">
        <f t="shared" si="8"/>
        <v/>
      </c>
      <c r="BT49" s="25">
        <f t="shared" si="13"/>
        <v>10</v>
      </c>
      <c r="BU49" s="25">
        <f t="shared" si="13"/>
        <v>11</v>
      </c>
      <c r="BV49" s="25" t="str">
        <f t="shared" si="13"/>
        <v/>
      </c>
      <c r="BW49" s="25" t="str">
        <f t="shared" si="9"/>
        <v/>
      </c>
      <c r="BX49" s="25">
        <f t="shared" si="9"/>
        <v>11.5</v>
      </c>
      <c r="BY49" s="25" t="str">
        <f t="shared" si="9"/>
        <v/>
      </c>
      <c r="BZ49">
        <f t="array" ref="BZ49:CA49">IFERROR(VLOOKUP(A49,[1]Cost_Price!$A:$D,{3,4},0),"")</f>
        <v>15</v>
      </c>
      <c r="CA49" t="str">
        <v>USD</v>
      </c>
      <c r="CB49" s="26">
        <f t="shared" si="14"/>
        <v>0</v>
      </c>
      <c r="CC49" s="26">
        <f t="shared" si="14"/>
        <v>0</v>
      </c>
      <c r="CD49" s="26">
        <f t="shared" si="14"/>
        <v>0</v>
      </c>
      <c r="CE49" s="26">
        <f t="shared" si="10"/>
        <v>0</v>
      </c>
      <c r="CF49" s="26">
        <f t="shared" si="10"/>
        <v>0</v>
      </c>
      <c r="CG49" s="26">
        <f t="shared" si="10"/>
        <v>0</v>
      </c>
    </row>
    <row r="50" spans="1:85" x14ac:dyDescent="0.35">
      <c r="A50" t="s">
        <v>5309</v>
      </c>
      <c r="B50" t="s">
        <v>5310</v>
      </c>
      <c r="C50" t="s">
        <v>5232</v>
      </c>
      <c r="D50" t="s">
        <v>5304</v>
      </c>
      <c r="E50" t="s">
        <v>5304</v>
      </c>
      <c r="F50" t="s">
        <v>5234</v>
      </c>
      <c r="G50" t="s">
        <v>5235</v>
      </c>
      <c r="H50" t="s">
        <v>5236</v>
      </c>
      <c r="M50" t="s">
        <v>5237</v>
      </c>
      <c r="N50" t="s">
        <v>5305</v>
      </c>
      <c r="P50" s="16">
        <v>23.38</v>
      </c>
      <c r="R50" s="17">
        <v>1</v>
      </c>
      <c r="Y50" s="18">
        <v>10</v>
      </c>
      <c r="Z50" s="18">
        <v>10</v>
      </c>
      <c r="AC50" s="18">
        <v>10</v>
      </c>
      <c r="AF50" s="19">
        <v>0</v>
      </c>
      <c r="AL50">
        <v>1</v>
      </c>
      <c r="AM50">
        <v>30</v>
      </c>
      <c r="AN50">
        <v>0</v>
      </c>
      <c r="AO50" s="20">
        <f t="shared" si="1"/>
        <v>23.38</v>
      </c>
      <c r="AP50" s="21" t="str">
        <f>(IFERROR(VLOOKUP(AP$2&amp;"/"&amp;$A50,SH!$A:$D,4,0),""))</f>
        <v/>
      </c>
      <c r="AQ50" s="21" t="str">
        <f>IFERROR(VLOOKUP(AQ$2&amp;"/"&amp;$A50,SH!$A:$D,4,0),"")</f>
        <v/>
      </c>
      <c r="AR50" s="21" t="str">
        <f>IFERROR(VLOOKUP(AR$2&amp;"/"&amp;$A50,SH!$A:$D,4,0),"")</f>
        <v/>
      </c>
      <c r="AS50" s="21" t="str">
        <f>IFERROR(VLOOKUP(AS$2&amp;"/"&amp;$A50,SH!$A:$D,4,0),"")</f>
        <v/>
      </c>
      <c r="AT50" s="21" t="str">
        <f>IFERROR(VLOOKUP(AT$2&amp;"/"&amp;$A50,SH!$A:$D,4,0),"")</f>
        <v/>
      </c>
      <c r="AU50" s="21" t="str">
        <f>IFERROR(VLOOKUP(AU$2&amp;"/"&amp;$A50,SH!$A:$D,4,0),"")</f>
        <v/>
      </c>
      <c r="AV50" s="22" t="str">
        <f>(IFERROR(VLOOKUP(AV$2&amp;"/"&amp;$A50,SH!$A:$V,22,0),""))</f>
        <v/>
      </c>
      <c r="AW50" s="22" t="str">
        <f>IFERROR(VLOOKUP(AW$2&amp;"/"&amp;$A50,SH!$A:$V,22,0),"")</f>
        <v/>
      </c>
      <c r="AX50" s="22" t="str">
        <f>IFERROR(VLOOKUP(AX$2&amp;"/"&amp;$A50,SH!$A:$V,22,0),"")</f>
        <v/>
      </c>
      <c r="AY50" s="22" t="str">
        <f>IFERROR(VLOOKUP(AY$2&amp;"/"&amp;$A50,SH!$A:$V,22,0),"")</f>
        <v/>
      </c>
      <c r="AZ50" s="22" t="str">
        <f>IFERROR(VLOOKUP(AZ$2&amp;"/"&amp;$A50,SH!$A:$V,22,0),"")</f>
        <v/>
      </c>
      <c r="BA50" s="22" t="str">
        <f>IFERROR(VLOOKUP(BA$2&amp;"/"&amp;$A50,SH!$A:$V,22,0),"")</f>
        <v/>
      </c>
      <c r="BB50" s="23" t="str">
        <f t="shared" si="11"/>
        <v/>
      </c>
      <c r="BC50" s="23" t="str">
        <f t="shared" si="11"/>
        <v/>
      </c>
      <c r="BD50" s="23" t="str">
        <f t="shared" si="11"/>
        <v/>
      </c>
      <c r="BE50" s="23" t="str">
        <f t="shared" si="7"/>
        <v/>
      </c>
      <c r="BF50" s="23" t="str">
        <f t="shared" si="7"/>
        <v/>
      </c>
      <c r="BG50" s="23" t="str">
        <f t="shared" si="7"/>
        <v/>
      </c>
      <c r="BH50" s="24" t="str">
        <f t="shared" si="12"/>
        <v/>
      </c>
      <c r="BI50" s="24" t="str">
        <f t="shared" si="12"/>
        <v/>
      </c>
      <c r="BJ50" s="24" t="str">
        <f t="shared" si="12"/>
        <v/>
      </c>
      <c r="BK50" s="24" t="str">
        <f t="shared" si="8"/>
        <v/>
      </c>
      <c r="BL50" s="24" t="str">
        <f t="shared" si="8"/>
        <v/>
      </c>
      <c r="BM50" s="24" t="str">
        <f t="shared" si="8"/>
        <v/>
      </c>
      <c r="BT50" s="25" t="str">
        <f t="shared" si="13"/>
        <v/>
      </c>
      <c r="BU50" s="25" t="str">
        <f t="shared" si="13"/>
        <v/>
      </c>
      <c r="BV50" s="25" t="str">
        <f t="shared" si="13"/>
        <v/>
      </c>
      <c r="BW50" s="25" t="str">
        <f t="shared" si="9"/>
        <v/>
      </c>
      <c r="BX50" s="25" t="str">
        <f t="shared" si="9"/>
        <v/>
      </c>
      <c r="BY50" s="25" t="str">
        <f t="shared" si="9"/>
        <v/>
      </c>
      <c r="BZ50">
        <f t="array" ref="BZ50:CA50">IFERROR(VLOOKUP(A50,[1]Cost_Price!$A:$D,{3,4},0),"")</f>
        <v>15</v>
      </c>
      <c r="CA50" t="str">
        <v>USD</v>
      </c>
      <c r="CB50" s="26">
        <f t="shared" si="14"/>
        <v>0</v>
      </c>
      <c r="CC50" s="26">
        <f t="shared" si="14"/>
        <v>0</v>
      </c>
      <c r="CD50" s="26">
        <f t="shared" si="14"/>
        <v>0</v>
      </c>
      <c r="CE50" s="26">
        <f t="shared" si="10"/>
        <v>0</v>
      </c>
      <c r="CF50" s="26">
        <f t="shared" si="10"/>
        <v>0</v>
      </c>
      <c r="CG50" s="26">
        <f t="shared" si="10"/>
        <v>0</v>
      </c>
    </row>
    <row r="51" spans="1:85" x14ac:dyDescent="0.35">
      <c r="A51" t="s">
        <v>1538</v>
      </c>
      <c r="B51" t="s">
        <v>5311</v>
      </c>
      <c r="C51" t="s">
        <v>5232</v>
      </c>
      <c r="D51" t="s">
        <v>5245</v>
      </c>
      <c r="E51" t="s">
        <v>5246</v>
      </c>
      <c r="F51" t="s">
        <v>5234</v>
      </c>
      <c r="G51" t="s">
        <v>5235</v>
      </c>
      <c r="H51" t="s">
        <v>5266</v>
      </c>
      <c r="J51" t="s">
        <v>5895</v>
      </c>
      <c r="M51" t="s">
        <v>5195</v>
      </c>
      <c r="N51" t="s">
        <v>5312</v>
      </c>
      <c r="P51" s="16">
        <v>0</v>
      </c>
      <c r="V51" s="17">
        <v>2</v>
      </c>
      <c r="W51" s="17">
        <v>4</v>
      </c>
      <c r="AC51" s="18">
        <v>0</v>
      </c>
      <c r="AD51" s="18">
        <v>0</v>
      </c>
      <c r="AF51" s="19">
        <v>1</v>
      </c>
      <c r="AJ51" s="19">
        <v>0</v>
      </c>
      <c r="AK51" s="19">
        <v>0</v>
      </c>
      <c r="AL51">
        <v>6</v>
      </c>
      <c r="AM51">
        <v>0</v>
      </c>
      <c r="AN51">
        <v>1</v>
      </c>
      <c r="AO51" s="20">
        <f t="shared" si="1"/>
        <v>0</v>
      </c>
      <c r="AP51" s="21">
        <f>(IFERROR(VLOOKUP(AP$2&amp;"/"&amp;$A51,SH!$A:$D,4,0),""))</f>
        <v>2.3333333333333335</v>
      </c>
      <c r="AQ51" s="21">
        <f>IFERROR(VLOOKUP(AQ$2&amp;"/"&amp;$A51,SH!$A:$D,4,0),"")</f>
        <v>1.6666666666666667</v>
      </c>
      <c r="AR51" s="21" t="str">
        <f>IFERROR(VLOOKUP(AR$2&amp;"/"&amp;$A51,SH!$A:$D,4,0),"")</f>
        <v/>
      </c>
      <c r="AS51" s="21" t="str">
        <f>IFERROR(VLOOKUP(AS$2&amp;"/"&amp;$A51,SH!$A:$D,4,0),"")</f>
        <v/>
      </c>
      <c r="AT51" s="21">
        <f>IFERROR(VLOOKUP(AT$2&amp;"/"&amp;$A51,SH!$A:$D,4,0),"")</f>
        <v>1</v>
      </c>
      <c r="AU51" s="21" t="str">
        <f>IFERROR(VLOOKUP(AU$2&amp;"/"&amp;$A51,SH!$A:$D,4,0),"")</f>
        <v/>
      </c>
      <c r="AV51" s="22">
        <f>(IFERROR(VLOOKUP(AV$2&amp;"/"&amp;$A51,SH!$A:$V,22,0),""))</f>
        <v>1</v>
      </c>
      <c r="AW51" s="22">
        <f>IFERROR(VLOOKUP(AW$2&amp;"/"&amp;$A51,SH!$A:$V,22,0),"")</f>
        <v>0</v>
      </c>
      <c r="AX51" s="22" t="str">
        <f>IFERROR(VLOOKUP(AX$2&amp;"/"&amp;$A51,SH!$A:$V,22,0),"")</f>
        <v/>
      </c>
      <c r="AY51" s="22" t="str">
        <f>IFERROR(VLOOKUP(AY$2&amp;"/"&amp;$A51,SH!$A:$V,22,0),"")</f>
        <v/>
      </c>
      <c r="AZ51" s="22">
        <f>IFERROR(VLOOKUP(AZ$2&amp;"/"&amp;$A51,SH!$A:$V,22,0),"")</f>
        <v>1</v>
      </c>
      <c r="BA51" s="22" t="str">
        <f>IFERROR(VLOOKUP(BA$2&amp;"/"&amp;$A51,SH!$A:$V,22,0),"")</f>
        <v/>
      </c>
      <c r="BB51" s="23">
        <f t="shared" si="11"/>
        <v>-0.42857142857142855</v>
      </c>
      <c r="BC51" s="23">
        <f t="shared" si="11"/>
        <v>0</v>
      </c>
      <c r="BD51" s="23" t="str">
        <f t="shared" si="11"/>
        <v/>
      </c>
      <c r="BE51" s="23" t="str">
        <f t="shared" si="7"/>
        <v/>
      </c>
      <c r="BF51" s="23">
        <f t="shared" si="7"/>
        <v>2</v>
      </c>
      <c r="BG51" s="23" t="str">
        <f t="shared" si="7"/>
        <v/>
      </c>
      <c r="BH51" s="24">
        <f t="shared" si="12"/>
        <v>-0.42857142857142855</v>
      </c>
      <c r="BI51" s="24">
        <f t="shared" si="12"/>
        <v>0</v>
      </c>
      <c r="BJ51" s="24" t="str">
        <f t="shared" si="12"/>
        <v/>
      </c>
      <c r="BK51" s="24" t="str">
        <f t="shared" si="8"/>
        <v/>
      </c>
      <c r="BL51" s="24">
        <f t="shared" si="8"/>
        <v>2</v>
      </c>
      <c r="BM51" s="24" t="str">
        <f t="shared" si="8"/>
        <v/>
      </c>
      <c r="BN51" s="3">
        <v>6</v>
      </c>
      <c r="BR51" s="27">
        <v>2</v>
      </c>
      <c r="BS51" s="27">
        <v>-2</v>
      </c>
      <c r="BT51" s="25">
        <f t="shared" si="13"/>
        <v>2.1428571428571428</v>
      </c>
      <c r="BU51" s="25">
        <f t="shared" si="13"/>
        <v>0</v>
      </c>
      <c r="BV51" s="25" t="str">
        <f t="shared" si="13"/>
        <v/>
      </c>
      <c r="BW51" s="25" t="str">
        <f t="shared" si="9"/>
        <v/>
      </c>
      <c r="BX51" s="25">
        <f t="shared" si="9"/>
        <v>4</v>
      </c>
      <c r="BY51" s="25" t="str">
        <f t="shared" si="9"/>
        <v/>
      </c>
      <c r="BZ51">
        <f t="array" ref="BZ51:CA51">IFERROR(VLOOKUP(A51,[1]Cost_Price!$A:$D,{3,4},0),"")</f>
        <v>92.23</v>
      </c>
      <c r="CA51" t="str">
        <v>EUR</v>
      </c>
      <c r="CB51" s="26">
        <f t="shared" si="14"/>
        <v>553.38</v>
      </c>
      <c r="CC51" s="26">
        <f t="shared" si="14"/>
        <v>0</v>
      </c>
      <c r="CD51" s="26">
        <f t="shared" si="14"/>
        <v>0</v>
      </c>
      <c r="CE51" s="26">
        <f t="shared" si="10"/>
        <v>0</v>
      </c>
      <c r="CF51" s="26">
        <f t="shared" si="10"/>
        <v>184.46</v>
      </c>
      <c r="CG51" s="26">
        <f t="shared" si="10"/>
        <v>-184.46</v>
      </c>
    </row>
    <row r="52" spans="1:85" x14ac:dyDescent="0.35">
      <c r="A52" t="s">
        <v>753</v>
      </c>
      <c r="B52" t="s">
        <v>5313</v>
      </c>
      <c r="C52" t="s">
        <v>5232</v>
      </c>
      <c r="D52" t="s">
        <v>5245</v>
      </c>
      <c r="E52" t="s">
        <v>5246</v>
      </c>
      <c r="F52" t="s">
        <v>5234</v>
      </c>
      <c r="G52" t="s">
        <v>5235</v>
      </c>
      <c r="H52" t="s">
        <v>5236</v>
      </c>
      <c r="M52" t="s">
        <v>5237</v>
      </c>
      <c r="N52" t="s">
        <v>5312</v>
      </c>
      <c r="P52" s="16">
        <v>20.435300000000002</v>
      </c>
      <c r="R52" s="17">
        <v>12</v>
      </c>
      <c r="S52" s="17">
        <v>12</v>
      </c>
      <c r="T52" s="17">
        <v>2</v>
      </c>
      <c r="V52" s="17">
        <v>5</v>
      </c>
      <c r="W52" s="17">
        <v>4</v>
      </c>
      <c r="Y52" s="18">
        <v>0</v>
      </c>
      <c r="Z52" s="18">
        <v>0</v>
      </c>
      <c r="AA52" s="18">
        <v>0</v>
      </c>
      <c r="AC52" s="18">
        <v>0</v>
      </c>
      <c r="AD52" s="18">
        <v>0</v>
      </c>
      <c r="AF52" s="19">
        <v>0</v>
      </c>
      <c r="AG52" s="19">
        <v>0</v>
      </c>
      <c r="AH52" s="19">
        <v>0</v>
      </c>
      <c r="AJ52" s="19">
        <v>0</v>
      </c>
      <c r="AK52" s="19">
        <v>0</v>
      </c>
      <c r="AL52">
        <v>35</v>
      </c>
      <c r="AM52">
        <v>0</v>
      </c>
      <c r="AN52">
        <v>0</v>
      </c>
      <c r="AO52" s="20">
        <f t="shared" si="1"/>
        <v>715.2355</v>
      </c>
      <c r="AP52" s="21">
        <f>(IFERROR(VLOOKUP(AP$2&amp;"/"&amp;$A52,SH!$A:$D,4,0),""))</f>
        <v>4.375</v>
      </c>
      <c r="AQ52" s="21">
        <f>IFERROR(VLOOKUP(AQ$2&amp;"/"&amp;$A52,SH!$A:$D,4,0),"")</f>
        <v>3</v>
      </c>
      <c r="AR52" s="21" t="str">
        <f>IFERROR(VLOOKUP(AR$2&amp;"/"&amp;$A52,SH!$A:$D,4,0),"")</f>
        <v/>
      </c>
      <c r="AS52" s="21" t="str">
        <f>IFERROR(VLOOKUP(AS$2&amp;"/"&amp;$A52,SH!$A:$D,4,0),"")</f>
        <v/>
      </c>
      <c r="AT52" s="21">
        <f>IFERROR(VLOOKUP(AT$2&amp;"/"&amp;$A52,SH!$A:$D,4,0),"")</f>
        <v>2</v>
      </c>
      <c r="AU52" s="21">
        <f>IFERROR(VLOOKUP(AU$2&amp;"/"&amp;$A52,SH!$A:$D,4,0),"")</f>
        <v>1</v>
      </c>
      <c r="AV52" s="22">
        <f>(IFERROR(VLOOKUP(AV$2&amp;"/"&amp;$A52,SH!$A:$V,22,0),""))</f>
        <v>0</v>
      </c>
      <c r="AW52" s="22">
        <f>IFERROR(VLOOKUP(AW$2&amp;"/"&amp;$A52,SH!$A:$V,22,0),"")</f>
        <v>0</v>
      </c>
      <c r="AX52" s="22" t="str">
        <f>IFERROR(VLOOKUP(AX$2&amp;"/"&amp;$A52,SH!$A:$V,22,0),"")</f>
        <v/>
      </c>
      <c r="AY52" s="22" t="str">
        <f>IFERROR(VLOOKUP(AY$2&amp;"/"&amp;$A52,SH!$A:$V,22,0),"")</f>
        <v/>
      </c>
      <c r="AZ52" s="22">
        <f>IFERROR(VLOOKUP(AZ$2&amp;"/"&amp;$A52,SH!$A:$V,22,0),"")</f>
        <v>2</v>
      </c>
      <c r="BA52" s="22">
        <f>IFERROR(VLOOKUP(BA$2&amp;"/"&amp;$A52,SH!$A:$V,22,0),"")</f>
        <v>0</v>
      </c>
      <c r="BB52" s="23">
        <f t="shared" si="11"/>
        <v>2.7428571428571429</v>
      </c>
      <c r="BC52" s="23">
        <f t="shared" si="11"/>
        <v>4</v>
      </c>
      <c r="BD52" s="23" t="str">
        <f t="shared" si="11"/>
        <v/>
      </c>
      <c r="BE52" s="23" t="str">
        <f t="shared" si="7"/>
        <v/>
      </c>
      <c r="BF52" s="23">
        <f t="shared" si="7"/>
        <v>2.5</v>
      </c>
      <c r="BG52" s="23">
        <f t="shared" si="7"/>
        <v>4</v>
      </c>
      <c r="BH52" s="24">
        <f t="shared" si="12"/>
        <v>2.7428571428571429</v>
      </c>
      <c r="BI52" s="24">
        <f t="shared" si="12"/>
        <v>4</v>
      </c>
      <c r="BJ52" s="24" t="str">
        <f t="shared" si="12"/>
        <v/>
      </c>
      <c r="BK52" s="24" t="str">
        <f t="shared" si="8"/>
        <v/>
      </c>
      <c r="BL52" s="24">
        <f t="shared" si="8"/>
        <v>2.5</v>
      </c>
      <c r="BM52" s="24">
        <f t="shared" si="8"/>
        <v>4</v>
      </c>
      <c r="BN52" s="3">
        <v>6</v>
      </c>
      <c r="BR52" s="3">
        <v>3</v>
      </c>
      <c r="BT52" s="25">
        <f t="shared" si="13"/>
        <v>4.1142857142857139</v>
      </c>
      <c r="BU52" s="25">
        <f t="shared" si="13"/>
        <v>4</v>
      </c>
      <c r="BV52" s="25" t="str">
        <f t="shared" si="13"/>
        <v/>
      </c>
      <c r="BW52" s="25" t="str">
        <f t="shared" si="9"/>
        <v/>
      </c>
      <c r="BX52" s="25">
        <f t="shared" si="9"/>
        <v>4</v>
      </c>
      <c r="BY52" s="25">
        <f t="shared" si="9"/>
        <v>4</v>
      </c>
      <c r="BZ52">
        <f t="array" ref="BZ52:CA52">IFERROR(VLOOKUP(A52,[1]Cost_Price!$A:$D,{3,4},0),"")</f>
        <v>16.53</v>
      </c>
      <c r="CA52" t="str">
        <v>EUR</v>
      </c>
      <c r="CB52" s="26">
        <f t="shared" si="14"/>
        <v>99.18</v>
      </c>
      <c r="CC52" s="26">
        <f t="shared" si="14"/>
        <v>0</v>
      </c>
      <c r="CD52" s="26">
        <f t="shared" si="14"/>
        <v>0</v>
      </c>
      <c r="CE52" s="26">
        <f t="shared" si="10"/>
        <v>0</v>
      </c>
      <c r="CF52" s="26">
        <f t="shared" si="10"/>
        <v>49.59</v>
      </c>
      <c r="CG52" s="26">
        <f t="shared" si="10"/>
        <v>0</v>
      </c>
    </row>
    <row r="53" spans="1:85" x14ac:dyDescent="0.35">
      <c r="A53" t="s">
        <v>755</v>
      </c>
      <c r="B53" t="s">
        <v>5314</v>
      </c>
      <c r="C53" t="s">
        <v>5232</v>
      </c>
      <c r="D53" t="s">
        <v>5245</v>
      </c>
      <c r="E53" t="s">
        <v>5246</v>
      </c>
      <c r="F53" t="s">
        <v>5234</v>
      </c>
      <c r="G53" t="s">
        <v>5235</v>
      </c>
      <c r="H53" t="s">
        <v>5266</v>
      </c>
      <c r="K53" t="s">
        <v>5894</v>
      </c>
      <c r="M53" t="s">
        <v>5237</v>
      </c>
      <c r="N53" t="s">
        <v>5312</v>
      </c>
      <c r="P53" s="16">
        <v>186.50540000000001</v>
      </c>
      <c r="R53" s="17">
        <v>3</v>
      </c>
      <c r="W53" s="17">
        <v>1</v>
      </c>
      <c r="Y53" s="18">
        <v>0</v>
      </c>
      <c r="AC53" s="18">
        <v>2</v>
      </c>
      <c r="AD53" s="18">
        <v>0</v>
      </c>
      <c r="AF53" s="19">
        <v>1</v>
      </c>
      <c r="AG53" s="19">
        <v>1</v>
      </c>
      <c r="AK53" s="19">
        <v>0</v>
      </c>
      <c r="AL53">
        <v>4</v>
      </c>
      <c r="AM53">
        <v>2</v>
      </c>
      <c r="AN53">
        <v>2</v>
      </c>
      <c r="AO53" s="20">
        <f t="shared" si="1"/>
        <v>746.02160000000003</v>
      </c>
      <c r="AP53" s="21">
        <f>(IFERROR(VLOOKUP(AP$2&amp;"/"&amp;$A53,SH!$A:$D,4,0),""))</f>
        <v>3.5</v>
      </c>
      <c r="AQ53" s="21">
        <f>IFERROR(VLOOKUP(AQ$2&amp;"/"&amp;$A53,SH!$A:$D,4,0),"")</f>
        <v>1.7777777777777777</v>
      </c>
      <c r="AR53" s="21" t="str">
        <f>IFERROR(VLOOKUP(AR$2&amp;"/"&amp;$A53,SH!$A:$D,4,0),"")</f>
        <v/>
      </c>
      <c r="AS53" s="21" t="str">
        <f>IFERROR(VLOOKUP(AS$2&amp;"/"&amp;$A53,SH!$A:$D,4,0),"")</f>
        <v/>
      </c>
      <c r="AT53" s="21">
        <f>IFERROR(VLOOKUP(AT$2&amp;"/"&amp;$A53,SH!$A:$D,4,0),"")</f>
        <v>1.1666666666666667</v>
      </c>
      <c r="AU53" s="21">
        <f>IFERROR(VLOOKUP(AU$2&amp;"/"&amp;$A53,SH!$A:$D,4,0),"")</f>
        <v>1</v>
      </c>
      <c r="AV53" s="22">
        <f>(IFERROR(VLOOKUP(AV$2&amp;"/"&amp;$A53,SH!$A:$V,22,0),""))</f>
        <v>1</v>
      </c>
      <c r="AW53" s="22">
        <f>IFERROR(VLOOKUP(AW$2&amp;"/"&amp;$A53,SH!$A:$V,22,0),"")</f>
        <v>2</v>
      </c>
      <c r="AX53" s="22" t="str">
        <f>IFERROR(VLOOKUP(AX$2&amp;"/"&amp;$A53,SH!$A:$V,22,0),"")</f>
        <v/>
      </c>
      <c r="AY53" s="22" t="str">
        <f>IFERROR(VLOOKUP(AY$2&amp;"/"&amp;$A53,SH!$A:$V,22,0),"")</f>
        <v/>
      </c>
      <c r="AZ53" s="22">
        <f>IFERROR(VLOOKUP(AZ$2&amp;"/"&amp;$A53,SH!$A:$V,22,0),"")</f>
        <v>0</v>
      </c>
      <c r="BA53" s="22">
        <f>IFERROR(VLOOKUP(BA$2&amp;"/"&amp;$A53,SH!$A:$V,22,0),"")</f>
        <v>0</v>
      </c>
      <c r="BB53" s="23">
        <f t="shared" si="11"/>
        <v>0.5714285714285714</v>
      </c>
      <c r="BC53" s="23">
        <f t="shared" si="11"/>
        <v>-0.5625</v>
      </c>
      <c r="BD53" s="23" t="str">
        <f t="shared" si="11"/>
        <v/>
      </c>
      <c r="BE53" s="23" t="str">
        <f t="shared" si="7"/>
        <v/>
      </c>
      <c r="BF53" s="23">
        <f t="shared" si="7"/>
        <v>0</v>
      </c>
      <c r="BG53" s="23">
        <f t="shared" si="7"/>
        <v>1</v>
      </c>
      <c r="BH53" s="24">
        <f t="shared" si="12"/>
        <v>0.5714285714285714</v>
      </c>
      <c r="BI53" s="24">
        <f t="shared" si="12"/>
        <v>-0.5625</v>
      </c>
      <c r="BJ53" s="24" t="str">
        <f t="shared" si="12"/>
        <v/>
      </c>
      <c r="BK53" s="24" t="str">
        <f t="shared" si="8"/>
        <v/>
      </c>
      <c r="BL53" s="24">
        <f t="shared" si="8"/>
        <v>1.7142857142857142</v>
      </c>
      <c r="BM53" s="24">
        <f t="shared" si="8"/>
        <v>1</v>
      </c>
      <c r="BT53" s="25">
        <f t="shared" si="13"/>
        <v>0.5714285714285714</v>
      </c>
      <c r="BU53" s="25">
        <f t="shared" si="13"/>
        <v>-0.5625</v>
      </c>
      <c r="BV53" s="25" t="str">
        <f t="shared" si="13"/>
        <v/>
      </c>
      <c r="BW53" s="25" t="str">
        <f t="shared" si="9"/>
        <v/>
      </c>
      <c r="BX53" s="25">
        <f t="shared" si="9"/>
        <v>1.7142857142857142</v>
      </c>
      <c r="BY53" s="25">
        <f t="shared" si="9"/>
        <v>1</v>
      </c>
      <c r="BZ53">
        <f t="array" ref="BZ53:CA53">IFERROR(VLOOKUP(A53,[1]Cost_Price!$A:$D,{3,4},0),"")</f>
        <v>224.14</v>
      </c>
      <c r="CA53" t="str">
        <v>EUR</v>
      </c>
      <c r="CB53" s="26">
        <f t="shared" si="14"/>
        <v>0</v>
      </c>
      <c r="CC53" s="26">
        <f t="shared" si="14"/>
        <v>0</v>
      </c>
      <c r="CD53" s="26">
        <f t="shared" si="14"/>
        <v>0</v>
      </c>
      <c r="CE53" s="26">
        <f t="shared" si="10"/>
        <v>0</v>
      </c>
      <c r="CF53" s="26">
        <f t="shared" si="10"/>
        <v>0</v>
      </c>
      <c r="CG53" s="26">
        <f t="shared" si="10"/>
        <v>0</v>
      </c>
    </row>
    <row r="54" spans="1:85" x14ac:dyDescent="0.35">
      <c r="A54" t="s">
        <v>5149</v>
      </c>
      <c r="B54" t="s">
        <v>5315</v>
      </c>
      <c r="C54" t="s">
        <v>5232</v>
      </c>
      <c r="D54" t="s">
        <v>5245</v>
      </c>
      <c r="E54" t="s">
        <v>5246</v>
      </c>
      <c r="F54" t="s">
        <v>5234</v>
      </c>
      <c r="G54" t="s">
        <v>5235</v>
      </c>
      <c r="H54" t="s">
        <v>5236</v>
      </c>
      <c r="M54" t="s">
        <v>5237</v>
      </c>
      <c r="N54" t="s">
        <v>5312</v>
      </c>
      <c r="P54" s="16">
        <v>361.35430000000002</v>
      </c>
      <c r="R54" s="17">
        <v>13</v>
      </c>
      <c r="S54" s="17">
        <v>9</v>
      </c>
      <c r="T54" s="17">
        <v>2</v>
      </c>
      <c r="V54" s="17">
        <v>8</v>
      </c>
      <c r="Y54" s="18">
        <v>0</v>
      </c>
      <c r="Z54" s="18">
        <v>3</v>
      </c>
      <c r="AA54" s="18">
        <v>0</v>
      </c>
      <c r="AC54" s="18">
        <v>0</v>
      </c>
      <c r="AD54" s="18">
        <v>2</v>
      </c>
      <c r="AF54" s="19">
        <v>0</v>
      </c>
      <c r="AG54" s="19">
        <v>1</v>
      </c>
      <c r="AH54" s="19">
        <v>0</v>
      </c>
      <c r="AJ54" s="19">
        <v>0</v>
      </c>
      <c r="AL54">
        <v>32</v>
      </c>
      <c r="AM54">
        <v>5</v>
      </c>
      <c r="AN54">
        <v>1</v>
      </c>
      <c r="AO54" s="20">
        <f t="shared" si="1"/>
        <v>11563.337600000001</v>
      </c>
      <c r="AP54" s="21">
        <f>(IFERROR(VLOOKUP(AP$2&amp;"/"&amp;$A54,SH!$A:$D,4,0),""))</f>
        <v>1</v>
      </c>
      <c r="AQ54" s="21" t="str">
        <f>IFERROR(VLOOKUP(AQ$2&amp;"/"&amp;$A54,SH!$A:$D,4,0),"")</f>
        <v/>
      </c>
      <c r="AR54" s="21" t="str">
        <f>IFERROR(VLOOKUP(AR$2&amp;"/"&amp;$A54,SH!$A:$D,4,0),"")</f>
        <v/>
      </c>
      <c r="AS54" s="21" t="str">
        <f>IFERROR(VLOOKUP(AS$2&amp;"/"&amp;$A54,SH!$A:$D,4,0),"")</f>
        <v/>
      </c>
      <c r="AT54" s="21" t="str">
        <f>IFERROR(VLOOKUP(AT$2&amp;"/"&amp;$A54,SH!$A:$D,4,0),"")</f>
        <v/>
      </c>
      <c r="AU54" s="21" t="str">
        <f>IFERROR(VLOOKUP(AU$2&amp;"/"&amp;$A54,SH!$A:$D,4,0),"")</f>
        <v/>
      </c>
      <c r="AV54" s="22">
        <f>(IFERROR(VLOOKUP(AV$2&amp;"/"&amp;$A54,SH!$A:$V,22,0),""))</f>
        <v>1</v>
      </c>
      <c r="AW54" s="22" t="str">
        <f>IFERROR(VLOOKUP(AW$2&amp;"/"&amp;$A54,SH!$A:$V,22,0),"")</f>
        <v/>
      </c>
      <c r="AX54" s="22" t="str">
        <f>IFERROR(VLOOKUP(AX$2&amp;"/"&amp;$A54,SH!$A:$V,22,0),"")</f>
        <v/>
      </c>
      <c r="AY54" s="22" t="str">
        <f>IFERROR(VLOOKUP(AY$2&amp;"/"&amp;$A54,SH!$A:$V,22,0),"")</f>
        <v/>
      </c>
      <c r="AZ54" s="22" t="str">
        <f>IFERROR(VLOOKUP(AZ$2&amp;"/"&amp;$A54,SH!$A:$V,22,0),"")</f>
        <v/>
      </c>
      <c r="BA54" s="22" t="str">
        <f>IFERROR(VLOOKUP(BA$2&amp;"/"&amp;$A54,SH!$A:$V,22,0),"")</f>
        <v/>
      </c>
      <c r="BB54" s="23">
        <f t="shared" si="11"/>
        <v>13</v>
      </c>
      <c r="BC54" s="23" t="str">
        <f t="shared" si="11"/>
        <v/>
      </c>
      <c r="BD54" s="23" t="str">
        <f t="shared" si="11"/>
        <v/>
      </c>
      <c r="BE54" s="23" t="str">
        <f t="shared" si="7"/>
        <v/>
      </c>
      <c r="BF54" s="23" t="str">
        <f t="shared" si="7"/>
        <v/>
      </c>
      <c r="BG54" s="23" t="str">
        <f t="shared" si="7"/>
        <v/>
      </c>
      <c r="BH54" s="24">
        <f t="shared" si="12"/>
        <v>13</v>
      </c>
      <c r="BI54" s="24" t="str">
        <f t="shared" si="12"/>
        <v/>
      </c>
      <c r="BJ54" s="24" t="str">
        <f t="shared" si="12"/>
        <v/>
      </c>
      <c r="BK54" s="24" t="str">
        <f t="shared" si="8"/>
        <v/>
      </c>
      <c r="BL54" s="24" t="str">
        <f t="shared" si="8"/>
        <v/>
      </c>
      <c r="BM54" s="24" t="str">
        <f t="shared" si="8"/>
        <v/>
      </c>
      <c r="BT54" s="25">
        <f t="shared" si="13"/>
        <v>13</v>
      </c>
      <c r="BU54" s="25" t="str">
        <f t="shared" si="13"/>
        <v/>
      </c>
      <c r="BV54" s="25" t="str">
        <f t="shared" si="13"/>
        <v/>
      </c>
      <c r="BW54" s="25" t="str">
        <f t="shared" si="9"/>
        <v/>
      </c>
      <c r="BX54" s="25" t="str">
        <f t="shared" si="9"/>
        <v/>
      </c>
      <c r="BY54" s="25" t="str">
        <f t="shared" si="9"/>
        <v/>
      </c>
      <c r="BZ54">
        <f t="array" ref="BZ54:CA54">IFERROR(VLOOKUP(A54,[1]Cost_Price!$A:$D,{3,4},0),"")</f>
        <v>224.14</v>
      </c>
      <c r="CA54" t="str">
        <v>EUR</v>
      </c>
      <c r="CB54" s="26">
        <f t="shared" si="14"/>
        <v>0</v>
      </c>
      <c r="CC54" s="26">
        <f t="shared" si="14"/>
        <v>0</v>
      </c>
      <c r="CD54" s="26">
        <f t="shared" si="14"/>
        <v>0</v>
      </c>
      <c r="CE54" s="26">
        <f t="shared" si="10"/>
        <v>0</v>
      </c>
      <c r="CF54" s="26">
        <f t="shared" si="10"/>
        <v>0</v>
      </c>
      <c r="CG54" s="26">
        <f t="shared" si="10"/>
        <v>0</v>
      </c>
    </row>
    <row r="55" spans="1:85" x14ac:dyDescent="0.35">
      <c r="A55" t="s">
        <v>5316</v>
      </c>
      <c r="B55" t="s">
        <v>5317</v>
      </c>
      <c r="C55" t="s">
        <v>5232</v>
      </c>
      <c r="D55" t="s">
        <v>5245</v>
      </c>
      <c r="E55" t="s">
        <v>5246</v>
      </c>
      <c r="F55" t="s">
        <v>5234</v>
      </c>
      <c r="G55" t="s">
        <v>5235</v>
      </c>
      <c r="H55" t="s">
        <v>5236</v>
      </c>
      <c r="L55" t="s">
        <v>5896</v>
      </c>
      <c r="M55" t="s">
        <v>5237</v>
      </c>
      <c r="N55" t="s">
        <v>5312</v>
      </c>
      <c r="P55" s="16">
        <v>446.52319999999997</v>
      </c>
      <c r="R55" s="17">
        <v>5</v>
      </c>
      <c r="S55" s="17">
        <v>3</v>
      </c>
      <c r="T55" s="17">
        <v>3</v>
      </c>
      <c r="V55" s="17">
        <v>2</v>
      </c>
      <c r="Y55" s="18">
        <v>0</v>
      </c>
      <c r="Z55" s="18">
        <v>0</v>
      </c>
      <c r="AA55" s="18">
        <v>0</v>
      </c>
      <c r="AC55" s="18">
        <v>2</v>
      </c>
      <c r="AD55" s="18">
        <v>2</v>
      </c>
      <c r="AF55" s="19">
        <v>0</v>
      </c>
      <c r="AG55" s="19">
        <v>0</v>
      </c>
      <c r="AH55" s="19">
        <v>0</v>
      </c>
      <c r="AJ55" s="19">
        <v>1</v>
      </c>
      <c r="AL55">
        <v>13</v>
      </c>
      <c r="AM55">
        <v>4</v>
      </c>
      <c r="AN55">
        <v>1</v>
      </c>
      <c r="AO55" s="20">
        <f t="shared" si="1"/>
        <v>5804.8015999999998</v>
      </c>
      <c r="AP55" s="21" t="str">
        <f>(IFERROR(VLOOKUP(AP$2&amp;"/"&amp;$A55,SH!$A:$D,4,0),""))</f>
        <v/>
      </c>
      <c r="AQ55" s="21" t="str">
        <f>IFERROR(VLOOKUP(AQ$2&amp;"/"&amp;$A55,SH!$A:$D,4,0),"")</f>
        <v/>
      </c>
      <c r="AR55" s="21" t="str">
        <f>IFERROR(VLOOKUP(AR$2&amp;"/"&amp;$A55,SH!$A:$D,4,0),"")</f>
        <v/>
      </c>
      <c r="AS55" s="21" t="str">
        <f>IFERROR(VLOOKUP(AS$2&amp;"/"&amp;$A55,SH!$A:$D,4,0),"")</f>
        <v/>
      </c>
      <c r="AT55" s="21" t="str">
        <f>IFERROR(VLOOKUP(AT$2&amp;"/"&amp;$A55,SH!$A:$D,4,0),"")</f>
        <v/>
      </c>
      <c r="AU55" s="21" t="str">
        <f>IFERROR(VLOOKUP(AU$2&amp;"/"&amp;$A55,SH!$A:$D,4,0),"")</f>
        <v/>
      </c>
      <c r="AV55" s="22" t="str">
        <f>(IFERROR(VLOOKUP(AV$2&amp;"/"&amp;$A55,SH!$A:$V,22,0),""))</f>
        <v/>
      </c>
      <c r="AW55" s="22" t="str">
        <f>IFERROR(VLOOKUP(AW$2&amp;"/"&amp;$A55,SH!$A:$V,22,0),"")</f>
        <v/>
      </c>
      <c r="AX55" s="22" t="str">
        <f>IFERROR(VLOOKUP(AX$2&amp;"/"&amp;$A55,SH!$A:$V,22,0),"")</f>
        <v/>
      </c>
      <c r="AY55" s="22" t="str">
        <f>IFERROR(VLOOKUP(AY$2&amp;"/"&amp;$A55,SH!$A:$V,22,0),"")</f>
        <v/>
      </c>
      <c r="AZ55" s="22" t="str">
        <f>IFERROR(VLOOKUP(AZ$2&amp;"/"&amp;$A55,SH!$A:$V,22,0),"")</f>
        <v/>
      </c>
      <c r="BA55" s="22" t="str">
        <f>IFERROR(VLOOKUP(BA$2&amp;"/"&amp;$A55,SH!$A:$V,22,0),"")</f>
        <v/>
      </c>
      <c r="BB55" s="23" t="str">
        <f t="shared" si="11"/>
        <v/>
      </c>
      <c r="BC55" s="23" t="str">
        <f t="shared" si="11"/>
        <v/>
      </c>
      <c r="BD55" s="23" t="str">
        <f t="shared" si="11"/>
        <v/>
      </c>
      <c r="BE55" s="23" t="str">
        <f t="shared" si="7"/>
        <v/>
      </c>
      <c r="BF55" s="23" t="str">
        <f t="shared" si="7"/>
        <v/>
      </c>
      <c r="BG55" s="23" t="str">
        <f t="shared" si="7"/>
        <v/>
      </c>
      <c r="BH55" s="24" t="str">
        <f t="shared" si="12"/>
        <v/>
      </c>
      <c r="BI55" s="24" t="str">
        <f t="shared" si="12"/>
        <v/>
      </c>
      <c r="BJ55" s="24" t="str">
        <f t="shared" si="12"/>
        <v/>
      </c>
      <c r="BK55" s="24" t="str">
        <f t="shared" si="8"/>
        <v/>
      </c>
      <c r="BL55" s="24" t="str">
        <f t="shared" si="8"/>
        <v/>
      </c>
      <c r="BM55" s="24" t="str">
        <f t="shared" si="8"/>
        <v/>
      </c>
      <c r="BT55" s="25" t="str">
        <f t="shared" si="13"/>
        <v/>
      </c>
      <c r="BU55" s="25" t="str">
        <f t="shared" si="13"/>
        <v/>
      </c>
      <c r="BV55" s="25" t="str">
        <f t="shared" si="13"/>
        <v/>
      </c>
      <c r="BW55" s="25" t="str">
        <f t="shared" si="9"/>
        <v/>
      </c>
      <c r="BX55" s="25" t="str">
        <f t="shared" si="9"/>
        <v/>
      </c>
      <c r="BY55" s="25" t="str">
        <f t="shared" si="9"/>
        <v/>
      </c>
      <c r="BZ55">
        <f t="array" ref="BZ55:CA55">IFERROR(VLOOKUP(A55,[1]Cost_Price!$A:$D,{3,4},0),"")</f>
        <v>259.75</v>
      </c>
      <c r="CA55" t="str">
        <v>EUR</v>
      </c>
      <c r="CB55" s="26">
        <f t="shared" si="14"/>
        <v>0</v>
      </c>
      <c r="CC55" s="26">
        <f t="shared" si="14"/>
        <v>0</v>
      </c>
      <c r="CD55" s="26">
        <f t="shared" si="14"/>
        <v>0</v>
      </c>
      <c r="CE55" s="26">
        <f t="shared" si="10"/>
        <v>0</v>
      </c>
      <c r="CF55" s="26">
        <f t="shared" si="10"/>
        <v>0</v>
      </c>
      <c r="CG55" s="26">
        <f t="shared" si="10"/>
        <v>0</v>
      </c>
    </row>
    <row r="56" spans="1:85" x14ac:dyDescent="0.35">
      <c r="A56" t="s">
        <v>757</v>
      </c>
      <c r="B56" t="s">
        <v>5318</v>
      </c>
      <c r="C56" t="s">
        <v>5232</v>
      </c>
      <c r="D56" t="s">
        <v>5245</v>
      </c>
      <c r="E56" t="s">
        <v>5246</v>
      </c>
      <c r="F56" t="s">
        <v>5234</v>
      </c>
      <c r="G56" t="s">
        <v>5235</v>
      </c>
      <c r="H56" t="s">
        <v>5266</v>
      </c>
      <c r="J56" t="s">
        <v>5895</v>
      </c>
      <c r="M56" t="s">
        <v>5237</v>
      </c>
      <c r="N56" t="s">
        <v>5312</v>
      </c>
      <c r="P56" s="16">
        <v>156.52459999999999</v>
      </c>
      <c r="R56" s="17">
        <v>4</v>
      </c>
      <c r="S56" s="17">
        <v>7</v>
      </c>
      <c r="T56" s="17">
        <v>2</v>
      </c>
      <c r="V56" s="17">
        <v>4</v>
      </c>
      <c r="W56" s="17">
        <v>1</v>
      </c>
      <c r="Y56" s="18">
        <v>0</v>
      </c>
      <c r="Z56" s="18">
        <v>0</v>
      </c>
      <c r="AA56" s="18">
        <v>0</v>
      </c>
      <c r="AC56" s="18">
        <v>0</v>
      </c>
      <c r="AD56" s="18">
        <v>0</v>
      </c>
      <c r="AF56" s="19">
        <v>0</v>
      </c>
      <c r="AG56" s="19">
        <v>0</v>
      </c>
      <c r="AH56" s="19">
        <v>0</v>
      </c>
      <c r="AJ56" s="19">
        <v>0</v>
      </c>
      <c r="AK56" s="19">
        <v>0</v>
      </c>
      <c r="AL56">
        <v>18</v>
      </c>
      <c r="AM56">
        <v>0</v>
      </c>
      <c r="AN56">
        <v>0</v>
      </c>
      <c r="AO56" s="20">
        <f t="shared" si="1"/>
        <v>2817.4427999999998</v>
      </c>
      <c r="AP56" s="21">
        <f>(IFERROR(VLOOKUP(AP$2&amp;"/"&amp;$A56,SH!$A:$D,4,0),""))</f>
        <v>2.5</v>
      </c>
      <c r="AQ56" s="21">
        <f>IFERROR(VLOOKUP(AQ$2&amp;"/"&amp;$A56,SH!$A:$D,4,0),"")</f>
        <v>1.25</v>
      </c>
      <c r="AR56" s="21" t="str">
        <f>IFERROR(VLOOKUP(AR$2&amp;"/"&amp;$A56,SH!$A:$D,4,0),"")</f>
        <v/>
      </c>
      <c r="AS56" s="21" t="str">
        <f>IFERROR(VLOOKUP(AS$2&amp;"/"&amp;$A56,SH!$A:$D,4,0),"")</f>
        <v/>
      </c>
      <c r="AT56" s="21">
        <f>IFERROR(VLOOKUP(AT$2&amp;"/"&amp;$A56,SH!$A:$D,4,0),"")</f>
        <v>1.6666666666666667</v>
      </c>
      <c r="AU56" s="21">
        <f>IFERROR(VLOOKUP(AU$2&amp;"/"&amp;$A56,SH!$A:$D,4,0),"")</f>
        <v>1</v>
      </c>
      <c r="AV56" s="22">
        <f>(IFERROR(VLOOKUP(AV$2&amp;"/"&amp;$A56,SH!$A:$V,22,0),""))</f>
        <v>5</v>
      </c>
      <c r="AW56" s="22">
        <f>IFERROR(VLOOKUP(AW$2&amp;"/"&amp;$A56,SH!$A:$V,22,0),"")</f>
        <v>0</v>
      </c>
      <c r="AX56" s="22" t="str">
        <f>IFERROR(VLOOKUP(AX$2&amp;"/"&amp;$A56,SH!$A:$V,22,0),"")</f>
        <v/>
      </c>
      <c r="AY56" s="22" t="str">
        <f>IFERROR(VLOOKUP(AY$2&amp;"/"&amp;$A56,SH!$A:$V,22,0),"")</f>
        <v/>
      </c>
      <c r="AZ56" s="22">
        <f>IFERROR(VLOOKUP(AZ$2&amp;"/"&amp;$A56,SH!$A:$V,22,0),"")</f>
        <v>2</v>
      </c>
      <c r="BA56" s="22">
        <f>IFERROR(VLOOKUP(BA$2&amp;"/"&amp;$A56,SH!$A:$V,22,0),"")</f>
        <v>1</v>
      </c>
      <c r="BB56" s="23">
        <f t="shared" si="11"/>
        <v>1.6</v>
      </c>
      <c r="BC56" s="23">
        <f t="shared" si="11"/>
        <v>5.6</v>
      </c>
      <c r="BD56" s="23" t="str">
        <f t="shared" si="11"/>
        <v/>
      </c>
      <c r="BE56" s="23" t="str">
        <f t="shared" si="7"/>
        <v/>
      </c>
      <c r="BF56" s="23">
        <f t="shared" si="7"/>
        <v>2.4</v>
      </c>
      <c r="BG56" s="23">
        <f t="shared" si="7"/>
        <v>1</v>
      </c>
      <c r="BH56" s="24">
        <f t="shared" si="12"/>
        <v>1.6</v>
      </c>
      <c r="BI56" s="24">
        <f t="shared" si="12"/>
        <v>5.6</v>
      </c>
      <c r="BJ56" s="24" t="str">
        <f t="shared" si="12"/>
        <v/>
      </c>
      <c r="BK56" s="24" t="str">
        <f t="shared" si="8"/>
        <v/>
      </c>
      <c r="BL56" s="24">
        <f t="shared" si="8"/>
        <v>2.4</v>
      </c>
      <c r="BM56" s="24">
        <f t="shared" si="8"/>
        <v>1</v>
      </c>
      <c r="BT56" s="25">
        <f t="shared" si="13"/>
        <v>1.6</v>
      </c>
      <c r="BU56" s="25">
        <f t="shared" si="13"/>
        <v>5.6</v>
      </c>
      <c r="BV56" s="25" t="str">
        <f t="shared" si="13"/>
        <v/>
      </c>
      <c r="BW56" s="25" t="str">
        <f t="shared" si="9"/>
        <v/>
      </c>
      <c r="BX56" s="25">
        <f t="shared" si="9"/>
        <v>2.4</v>
      </c>
      <c r="BY56" s="25">
        <f t="shared" si="9"/>
        <v>1</v>
      </c>
      <c r="BZ56">
        <f t="array" ref="BZ56:CA56">IFERROR(VLOOKUP(A56,[1]Cost_Price!$A:$D,{3,4},0),"")</f>
        <v>105.12</v>
      </c>
      <c r="CA56" t="str">
        <v>EUR</v>
      </c>
      <c r="CB56" s="26">
        <f t="shared" si="14"/>
        <v>0</v>
      </c>
      <c r="CC56" s="26">
        <f t="shared" si="14"/>
        <v>0</v>
      </c>
      <c r="CD56" s="26">
        <f t="shared" si="14"/>
        <v>0</v>
      </c>
      <c r="CE56" s="26">
        <f t="shared" si="10"/>
        <v>0</v>
      </c>
      <c r="CF56" s="26">
        <f t="shared" si="10"/>
        <v>0</v>
      </c>
      <c r="CG56" s="26">
        <f t="shared" si="10"/>
        <v>0</v>
      </c>
    </row>
    <row r="57" spans="1:85" x14ac:dyDescent="0.35">
      <c r="A57" t="s">
        <v>759</v>
      </c>
      <c r="B57" t="s">
        <v>5319</v>
      </c>
      <c r="C57" t="s">
        <v>5232</v>
      </c>
      <c r="D57" t="s">
        <v>5245</v>
      </c>
      <c r="E57" t="s">
        <v>5246</v>
      </c>
      <c r="F57" t="s">
        <v>5234</v>
      </c>
      <c r="G57" t="s">
        <v>5235</v>
      </c>
      <c r="H57" t="s">
        <v>5266</v>
      </c>
      <c r="K57" t="s">
        <v>4364</v>
      </c>
      <c r="M57" t="s">
        <v>5237</v>
      </c>
      <c r="N57" t="s">
        <v>5312</v>
      </c>
      <c r="P57" s="16">
        <v>304.95170000000002</v>
      </c>
      <c r="R57" s="17">
        <v>7</v>
      </c>
      <c r="S57" s="17">
        <v>5</v>
      </c>
      <c r="V57" s="17">
        <v>1</v>
      </c>
      <c r="W57" s="17">
        <v>2</v>
      </c>
      <c r="Y57" s="18">
        <v>0</v>
      </c>
      <c r="Z57" s="18">
        <v>0</v>
      </c>
      <c r="AC57" s="18">
        <v>0</v>
      </c>
      <c r="AD57" s="18">
        <v>0</v>
      </c>
      <c r="AF57" s="19">
        <v>1</v>
      </c>
      <c r="AG57" s="19">
        <v>0</v>
      </c>
      <c r="AJ57" s="19">
        <v>0</v>
      </c>
      <c r="AK57" s="19">
        <v>0</v>
      </c>
      <c r="AL57">
        <v>15</v>
      </c>
      <c r="AM57">
        <v>0</v>
      </c>
      <c r="AN57">
        <v>1</v>
      </c>
      <c r="AO57" s="20">
        <f t="shared" si="1"/>
        <v>4574.2755000000006</v>
      </c>
      <c r="AP57" s="21">
        <f>(IFERROR(VLOOKUP(AP$2&amp;"/"&amp;$A57,SH!$A:$D,4,0),""))</f>
        <v>2.9090909090909092</v>
      </c>
      <c r="AQ57" s="21">
        <f>IFERROR(VLOOKUP(AQ$2&amp;"/"&amp;$A57,SH!$A:$D,4,0),"")</f>
        <v>3</v>
      </c>
      <c r="AR57" s="21" t="str">
        <f>IFERROR(VLOOKUP(AR$2&amp;"/"&amp;$A57,SH!$A:$D,4,0),"")</f>
        <v/>
      </c>
      <c r="AS57" s="21" t="str">
        <f>IFERROR(VLOOKUP(AS$2&amp;"/"&amp;$A57,SH!$A:$D,4,0),"")</f>
        <v/>
      </c>
      <c r="AT57" s="21">
        <f>IFERROR(VLOOKUP(AT$2&amp;"/"&amp;$A57,SH!$A:$D,4,0),"")</f>
        <v>1.75</v>
      </c>
      <c r="AU57" s="21">
        <f>IFERROR(VLOOKUP(AU$2&amp;"/"&amp;$A57,SH!$A:$D,4,0),"")</f>
        <v>1</v>
      </c>
      <c r="AV57" s="22">
        <f>(IFERROR(VLOOKUP(AV$2&amp;"/"&amp;$A57,SH!$A:$V,22,0),""))</f>
        <v>2</v>
      </c>
      <c r="AW57" s="22">
        <f>IFERROR(VLOOKUP(AW$2&amp;"/"&amp;$A57,SH!$A:$V,22,0),"")</f>
        <v>4</v>
      </c>
      <c r="AX57" s="22" t="str">
        <f>IFERROR(VLOOKUP(AX$2&amp;"/"&amp;$A57,SH!$A:$V,22,0),"")</f>
        <v/>
      </c>
      <c r="AY57" s="22" t="str">
        <f>IFERROR(VLOOKUP(AY$2&amp;"/"&amp;$A57,SH!$A:$V,22,0),"")</f>
        <v/>
      </c>
      <c r="AZ57" s="22">
        <f>IFERROR(VLOOKUP(AZ$2&amp;"/"&amp;$A57,SH!$A:$V,22,0),"")</f>
        <v>2</v>
      </c>
      <c r="BA57" s="22">
        <f>IFERROR(VLOOKUP(BA$2&amp;"/"&amp;$A57,SH!$A:$V,22,0),"")</f>
        <v>0</v>
      </c>
      <c r="BB57" s="23">
        <f t="shared" si="11"/>
        <v>2.0625</v>
      </c>
      <c r="BC57" s="23">
        <f t="shared" si="11"/>
        <v>1.6666666666666667</v>
      </c>
      <c r="BD57" s="23" t="str">
        <f t="shared" si="11"/>
        <v/>
      </c>
      <c r="BE57" s="23" t="str">
        <f t="shared" si="7"/>
        <v/>
      </c>
      <c r="BF57" s="23">
        <f t="shared" si="7"/>
        <v>0.5714285714285714</v>
      </c>
      <c r="BG57" s="23">
        <f t="shared" si="7"/>
        <v>2</v>
      </c>
      <c r="BH57" s="24">
        <f t="shared" si="12"/>
        <v>2.0625</v>
      </c>
      <c r="BI57" s="24">
        <f t="shared" si="12"/>
        <v>1.6666666666666667</v>
      </c>
      <c r="BJ57" s="24" t="str">
        <f t="shared" si="12"/>
        <v/>
      </c>
      <c r="BK57" s="24" t="str">
        <f t="shared" si="8"/>
        <v/>
      </c>
      <c r="BL57" s="24">
        <f t="shared" si="8"/>
        <v>0.5714285714285714</v>
      </c>
      <c r="BM57" s="24">
        <f t="shared" si="8"/>
        <v>2</v>
      </c>
      <c r="BT57" s="25">
        <f t="shared" si="13"/>
        <v>2.0625</v>
      </c>
      <c r="BU57" s="25">
        <f t="shared" si="13"/>
        <v>1.6666666666666667</v>
      </c>
      <c r="BV57" s="25" t="str">
        <f t="shared" si="13"/>
        <v/>
      </c>
      <c r="BW57" s="25" t="str">
        <f t="shared" si="9"/>
        <v/>
      </c>
      <c r="BX57" s="25">
        <f t="shared" si="9"/>
        <v>0.5714285714285714</v>
      </c>
      <c r="BY57" s="25">
        <f t="shared" si="9"/>
        <v>2</v>
      </c>
      <c r="BZ57">
        <f t="array" ref="BZ57:CA57">IFERROR(VLOOKUP(A57,[1]Cost_Price!$A:$D,{3,4},0),"")</f>
        <v>429.09</v>
      </c>
      <c r="CA57" t="str">
        <v>EUR</v>
      </c>
      <c r="CB57" s="26">
        <f t="shared" si="14"/>
        <v>0</v>
      </c>
      <c r="CC57" s="26">
        <f t="shared" si="14"/>
        <v>0</v>
      </c>
      <c r="CD57" s="26">
        <f t="shared" si="14"/>
        <v>0</v>
      </c>
      <c r="CE57" s="26">
        <f t="shared" si="10"/>
        <v>0</v>
      </c>
      <c r="CF57" s="26">
        <f t="shared" si="10"/>
        <v>0</v>
      </c>
      <c r="CG57" s="26">
        <f t="shared" si="10"/>
        <v>0</v>
      </c>
    </row>
    <row r="58" spans="1:85" x14ac:dyDescent="0.35">
      <c r="A58" t="s">
        <v>4364</v>
      </c>
      <c r="B58" t="s">
        <v>5320</v>
      </c>
      <c r="C58" t="s">
        <v>5232</v>
      </c>
      <c r="D58" t="s">
        <v>5245</v>
      </c>
      <c r="E58" t="s">
        <v>5246</v>
      </c>
      <c r="F58" t="s">
        <v>5234</v>
      </c>
      <c r="G58" t="s">
        <v>5235</v>
      </c>
      <c r="H58" t="s">
        <v>5236</v>
      </c>
      <c r="M58" t="s">
        <v>5237</v>
      </c>
      <c r="N58" t="s">
        <v>5312</v>
      </c>
      <c r="P58" s="16">
        <v>715.04179999999997</v>
      </c>
      <c r="R58" s="17">
        <v>4</v>
      </c>
      <c r="S58" s="17">
        <v>5</v>
      </c>
      <c r="T58" s="17">
        <v>2</v>
      </c>
      <c r="V58" s="17">
        <v>4</v>
      </c>
      <c r="W58" s="17">
        <v>2</v>
      </c>
      <c r="Y58" s="18">
        <v>0</v>
      </c>
      <c r="Z58" s="18">
        <v>0</v>
      </c>
      <c r="AA58" s="18">
        <v>0</v>
      </c>
      <c r="AC58" s="18">
        <v>0</v>
      </c>
      <c r="AD58" s="18">
        <v>0</v>
      </c>
      <c r="AF58" s="19">
        <v>0</v>
      </c>
      <c r="AG58" s="19">
        <v>0</v>
      </c>
      <c r="AH58" s="19">
        <v>0</v>
      </c>
      <c r="AJ58" s="19">
        <v>0</v>
      </c>
      <c r="AK58" s="19">
        <v>0</v>
      </c>
      <c r="AL58">
        <v>17</v>
      </c>
      <c r="AM58">
        <v>0</v>
      </c>
      <c r="AN58">
        <v>0</v>
      </c>
      <c r="AO58" s="20">
        <f t="shared" si="1"/>
        <v>12155.710599999999</v>
      </c>
      <c r="AP58" s="21">
        <f>(IFERROR(VLOOKUP(AP$2&amp;"/"&amp;$A58,SH!$A:$D,4,0),""))</f>
        <v>1</v>
      </c>
      <c r="AQ58" s="21">
        <f>IFERROR(VLOOKUP(AQ$2&amp;"/"&amp;$A58,SH!$A:$D,4,0),"")</f>
        <v>1</v>
      </c>
      <c r="AR58" s="21" t="str">
        <f>IFERROR(VLOOKUP(AR$2&amp;"/"&amp;$A58,SH!$A:$D,4,0),"")</f>
        <v/>
      </c>
      <c r="AS58" s="21" t="str">
        <f>IFERROR(VLOOKUP(AS$2&amp;"/"&amp;$A58,SH!$A:$D,4,0),"")</f>
        <v/>
      </c>
      <c r="AT58" s="21" t="str">
        <f>IFERROR(VLOOKUP(AT$2&amp;"/"&amp;$A58,SH!$A:$D,4,0),"")</f>
        <v/>
      </c>
      <c r="AU58" s="21" t="str">
        <f>IFERROR(VLOOKUP(AU$2&amp;"/"&amp;$A58,SH!$A:$D,4,0),"")</f>
        <v/>
      </c>
      <c r="AV58" s="22">
        <f>(IFERROR(VLOOKUP(AV$2&amp;"/"&amp;$A58,SH!$A:$V,22,0),""))</f>
        <v>1</v>
      </c>
      <c r="AW58" s="22">
        <f>IFERROR(VLOOKUP(AW$2&amp;"/"&amp;$A58,SH!$A:$V,22,0),"")</f>
        <v>0</v>
      </c>
      <c r="AX58" s="22" t="str">
        <f>IFERROR(VLOOKUP(AX$2&amp;"/"&amp;$A58,SH!$A:$V,22,0),"")</f>
        <v/>
      </c>
      <c r="AY58" s="22" t="str">
        <f>IFERROR(VLOOKUP(AY$2&amp;"/"&amp;$A58,SH!$A:$V,22,0),"")</f>
        <v/>
      </c>
      <c r="AZ58" s="22" t="str">
        <f>IFERROR(VLOOKUP(AZ$2&amp;"/"&amp;$A58,SH!$A:$V,22,0),"")</f>
        <v/>
      </c>
      <c r="BA58" s="22" t="str">
        <f>IFERROR(VLOOKUP(BA$2&amp;"/"&amp;$A58,SH!$A:$V,22,0),"")</f>
        <v/>
      </c>
      <c r="BB58" s="23">
        <f t="shared" si="11"/>
        <v>4</v>
      </c>
      <c r="BC58" s="23">
        <f t="shared" si="11"/>
        <v>5</v>
      </c>
      <c r="BD58" s="23" t="str">
        <f t="shared" si="11"/>
        <v/>
      </c>
      <c r="BE58" s="23" t="str">
        <f t="shared" si="7"/>
        <v/>
      </c>
      <c r="BF58" s="23" t="str">
        <f t="shared" si="7"/>
        <v/>
      </c>
      <c r="BG58" s="23" t="str">
        <f t="shared" si="7"/>
        <v/>
      </c>
      <c r="BH58" s="24">
        <f t="shared" si="12"/>
        <v>4</v>
      </c>
      <c r="BI58" s="24">
        <f t="shared" si="12"/>
        <v>5</v>
      </c>
      <c r="BJ58" s="24" t="str">
        <f t="shared" si="12"/>
        <v/>
      </c>
      <c r="BK58" s="24" t="str">
        <f t="shared" si="8"/>
        <v/>
      </c>
      <c r="BL58" s="24" t="str">
        <f t="shared" si="8"/>
        <v/>
      </c>
      <c r="BM58" s="24" t="str">
        <f t="shared" si="8"/>
        <v/>
      </c>
      <c r="BT58" s="25">
        <f t="shared" si="13"/>
        <v>4</v>
      </c>
      <c r="BU58" s="25">
        <f t="shared" si="13"/>
        <v>5</v>
      </c>
      <c r="BV58" s="25" t="str">
        <f t="shared" si="13"/>
        <v/>
      </c>
      <c r="BW58" s="25" t="str">
        <f t="shared" si="9"/>
        <v/>
      </c>
      <c r="BX58" s="25" t="str">
        <f t="shared" si="9"/>
        <v/>
      </c>
      <c r="BY58" s="25" t="str">
        <f t="shared" si="9"/>
        <v/>
      </c>
      <c r="BZ58">
        <f t="array" ref="BZ58:CA58">IFERROR(VLOOKUP(A58,[1]Cost_Price!$A:$D,{3,4},0),"")</f>
        <v>429.09</v>
      </c>
      <c r="CA58" t="str">
        <v>EUR</v>
      </c>
      <c r="CB58" s="26">
        <f t="shared" si="14"/>
        <v>0</v>
      </c>
      <c r="CC58" s="26">
        <f t="shared" si="14"/>
        <v>0</v>
      </c>
      <c r="CD58" s="26">
        <f t="shared" si="14"/>
        <v>0</v>
      </c>
      <c r="CE58" s="26">
        <f t="shared" si="10"/>
        <v>0</v>
      </c>
      <c r="CF58" s="26">
        <f t="shared" si="10"/>
        <v>0</v>
      </c>
      <c r="CG58" s="26">
        <f t="shared" si="10"/>
        <v>0</v>
      </c>
    </row>
    <row r="59" spans="1:85" x14ac:dyDescent="0.35">
      <c r="A59" t="s">
        <v>1546</v>
      </c>
      <c r="B59" t="s">
        <v>5321</v>
      </c>
      <c r="C59" t="s">
        <v>5232</v>
      </c>
      <c r="D59" t="s">
        <v>5245</v>
      </c>
      <c r="E59" t="s">
        <v>5246</v>
      </c>
      <c r="F59" t="s">
        <v>5234</v>
      </c>
      <c r="G59" t="s">
        <v>5235</v>
      </c>
      <c r="H59" t="s">
        <v>5266</v>
      </c>
      <c r="K59" t="s">
        <v>761</v>
      </c>
      <c r="M59" t="s">
        <v>5237</v>
      </c>
      <c r="N59" t="s">
        <v>5312</v>
      </c>
      <c r="P59" s="16">
        <v>840.99580000000003</v>
      </c>
      <c r="W59" s="17">
        <v>1</v>
      </c>
      <c r="AD59" s="18">
        <v>0</v>
      </c>
      <c r="AK59" s="19">
        <v>0</v>
      </c>
      <c r="AL59">
        <v>1</v>
      </c>
      <c r="AM59">
        <v>0</v>
      </c>
      <c r="AN59">
        <v>0</v>
      </c>
      <c r="AO59" s="20">
        <f t="shared" si="1"/>
        <v>840.99580000000003</v>
      </c>
      <c r="AP59" s="21">
        <f>(IFERROR(VLOOKUP(AP$2&amp;"/"&amp;$A59,SH!$A:$D,4,0),""))</f>
        <v>3.6666666666666665</v>
      </c>
      <c r="AQ59" s="21">
        <f>IFERROR(VLOOKUP(AQ$2&amp;"/"&amp;$A59,SH!$A:$D,4,0),"")</f>
        <v>3</v>
      </c>
      <c r="AR59" s="21" t="str">
        <f>IFERROR(VLOOKUP(AR$2&amp;"/"&amp;$A59,SH!$A:$D,4,0),"")</f>
        <v/>
      </c>
      <c r="AS59" s="21" t="str">
        <f>IFERROR(VLOOKUP(AS$2&amp;"/"&amp;$A59,SH!$A:$D,4,0),"")</f>
        <v/>
      </c>
      <c r="AT59" s="21">
        <f>IFERROR(VLOOKUP(AT$2&amp;"/"&amp;$A59,SH!$A:$D,4,0),"")</f>
        <v>2.7</v>
      </c>
      <c r="AU59" s="21" t="str">
        <f>IFERROR(VLOOKUP(AU$2&amp;"/"&amp;$A59,SH!$A:$D,4,0),"")</f>
        <v/>
      </c>
      <c r="AV59" s="22">
        <f>(IFERROR(VLOOKUP(AV$2&amp;"/"&amp;$A59,SH!$A:$V,22,0),""))</f>
        <v>0</v>
      </c>
      <c r="AW59" s="22">
        <f>IFERROR(VLOOKUP(AW$2&amp;"/"&amp;$A59,SH!$A:$V,22,0),"")</f>
        <v>0</v>
      </c>
      <c r="AX59" s="22" t="str">
        <f>IFERROR(VLOOKUP(AX$2&amp;"/"&amp;$A59,SH!$A:$V,22,0),"")</f>
        <v/>
      </c>
      <c r="AY59" s="22" t="str">
        <f>IFERROR(VLOOKUP(AY$2&amp;"/"&amp;$A59,SH!$A:$V,22,0),"")</f>
        <v/>
      </c>
      <c r="AZ59" s="22">
        <f>IFERROR(VLOOKUP(AZ$2&amp;"/"&amp;$A59,SH!$A:$V,22,0),"")</f>
        <v>2</v>
      </c>
      <c r="BA59" s="22" t="str">
        <f>IFERROR(VLOOKUP(BA$2&amp;"/"&amp;$A59,SH!$A:$V,22,0),"")</f>
        <v/>
      </c>
      <c r="BB59" s="23">
        <f t="shared" si="11"/>
        <v>0</v>
      </c>
      <c r="BC59" s="23">
        <f t="shared" si="11"/>
        <v>0</v>
      </c>
      <c r="BD59" s="23" t="str">
        <f t="shared" si="11"/>
        <v/>
      </c>
      <c r="BE59" s="23" t="str">
        <f t="shared" si="7"/>
        <v/>
      </c>
      <c r="BF59" s="23">
        <f t="shared" si="7"/>
        <v>0</v>
      </c>
      <c r="BG59" s="23" t="str">
        <f t="shared" si="7"/>
        <v/>
      </c>
      <c r="BH59" s="24">
        <f t="shared" si="12"/>
        <v>0</v>
      </c>
      <c r="BI59" s="24">
        <f t="shared" si="12"/>
        <v>0</v>
      </c>
      <c r="BJ59" s="24" t="str">
        <f t="shared" si="12"/>
        <v/>
      </c>
      <c r="BK59" s="24" t="str">
        <f t="shared" si="8"/>
        <v/>
      </c>
      <c r="BL59" s="24">
        <f t="shared" si="8"/>
        <v>0</v>
      </c>
      <c r="BM59" s="24" t="str">
        <f t="shared" si="8"/>
        <v/>
      </c>
      <c r="BT59" s="25">
        <f t="shared" si="13"/>
        <v>0</v>
      </c>
      <c r="BU59" s="25">
        <f t="shared" si="13"/>
        <v>0</v>
      </c>
      <c r="BV59" s="25" t="str">
        <f t="shared" si="13"/>
        <v/>
      </c>
      <c r="BW59" s="25" t="str">
        <f t="shared" si="9"/>
        <v/>
      </c>
      <c r="BX59" s="25">
        <f t="shared" si="9"/>
        <v>0</v>
      </c>
      <c r="BY59" s="25" t="str">
        <f t="shared" si="9"/>
        <v/>
      </c>
      <c r="BZ59">
        <f t="array" ref="BZ59:CA59">IFERROR(VLOOKUP(A59,[1]Cost_Price!$A:$D,{3,4},0),"")</f>
        <v>508.43</v>
      </c>
      <c r="CA59" t="str">
        <v>EUR</v>
      </c>
      <c r="CB59" s="26">
        <f t="shared" si="14"/>
        <v>0</v>
      </c>
      <c r="CC59" s="26">
        <f t="shared" si="14"/>
        <v>0</v>
      </c>
      <c r="CD59" s="26">
        <f t="shared" si="14"/>
        <v>0</v>
      </c>
      <c r="CE59" s="26">
        <f t="shared" si="10"/>
        <v>0</v>
      </c>
      <c r="CF59" s="26">
        <f t="shared" si="10"/>
        <v>0</v>
      </c>
      <c r="CG59" s="26">
        <f t="shared" si="10"/>
        <v>0</v>
      </c>
    </row>
    <row r="60" spans="1:85" x14ac:dyDescent="0.35">
      <c r="A60" t="s">
        <v>761</v>
      </c>
      <c r="B60" t="s">
        <v>5322</v>
      </c>
      <c r="C60" t="s">
        <v>5232</v>
      </c>
      <c r="D60" t="s">
        <v>5245</v>
      </c>
      <c r="E60" t="s">
        <v>5246</v>
      </c>
      <c r="F60" t="s">
        <v>5234</v>
      </c>
      <c r="G60" t="s">
        <v>5235</v>
      </c>
      <c r="H60" t="s">
        <v>5236</v>
      </c>
      <c r="M60" t="s">
        <v>5237</v>
      </c>
      <c r="N60" t="s">
        <v>5312</v>
      </c>
      <c r="P60" s="16">
        <v>816.94600000000003</v>
      </c>
      <c r="R60" s="17">
        <v>12</v>
      </c>
      <c r="S60" s="17">
        <v>6</v>
      </c>
      <c r="V60" s="17">
        <v>9</v>
      </c>
      <c r="W60" s="17">
        <v>2</v>
      </c>
      <c r="Y60" s="18">
        <v>0</v>
      </c>
      <c r="Z60" s="18">
        <v>0</v>
      </c>
      <c r="AC60" s="18">
        <v>0</v>
      </c>
      <c r="AD60" s="18">
        <v>0</v>
      </c>
      <c r="AF60" s="19">
        <v>1</v>
      </c>
      <c r="AG60" s="19">
        <v>0</v>
      </c>
      <c r="AJ60" s="19">
        <v>0</v>
      </c>
      <c r="AK60" s="19">
        <v>0</v>
      </c>
      <c r="AL60">
        <v>29</v>
      </c>
      <c r="AM60">
        <v>0</v>
      </c>
      <c r="AN60">
        <v>1</v>
      </c>
      <c r="AO60" s="20">
        <f t="shared" si="1"/>
        <v>23691.434000000001</v>
      </c>
      <c r="AP60" s="21">
        <f>(IFERROR(VLOOKUP(AP$2&amp;"/"&amp;$A60,SH!$A:$D,4,0),""))</f>
        <v>3.1666666666666665</v>
      </c>
      <c r="AQ60" s="21">
        <f>IFERROR(VLOOKUP(AQ$2&amp;"/"&amp;$A60,SH!$A:$D,4,0),"")</f>
        <v>1.75</v>
      </c>
      <c r="AR60" s="21" t="str">
        <f>IFERROR(VLOOKUP(AR$2&amp;"/"&amp;$A60,SH!$A:$D,4,0),"")</f>
        <v/>
      </c>
      <c r="AS60" s="21" t="str">
        <f>IFERROR(VLOOKUP(AS$2&amp;"/"&amp;$A60,SH!$A:$D,4,0),"")</f>
        <v/>
      </c>
      <c r="AT60" s="21">
        <f>IFERROR(VLOOKUP(AT$2&amp;"/"&amp;$A60,SH!$A:$D,4,0),"")</f>
        <v>1.3333333333333333</v>
      </c>
      <c r="AU60" s="21" t="str">
        <f>IFERROR(VLOOKUP(AU$2&amp;"/"&amp;$A60,SH!$A:$D,4,0),"")</f>
        <v/>
      </c>
      <c r="AV60" s="22">
        <f>(IFERROR(VLOOKUP(AV$2&amp;"/"&amp;$A60,SH!$A:$V,22,0),""))</f>
        <v>2</v>
      </c>
      <c r="AW60" s="22">
        <f>IFERROR(VLOOKUP(AW$2&amp;"/"&amp;$A60,SH!$A:$V,22,0),"")</f>
        <v>2</v>
      </c>
      <c r="AX60" s="22" t="str">
        <f>IFERROR(VLOOKUP(AX$2&amp;"/"&amp;$A60,SH!$A:$V,22,0),"")</f>
        <v/>
      </c>
      <c r="AY60" s="22" t="str">
        <f>IFERROR(VLOOKUP(AY$2&amp;"/"&amp;$A60,SH!$A:$V,22,0),"")</f>
        <v/>
      </c>
      <c r="AZ60" s="22">
        <f>IFERROR(VLOOKUP(AZ$2&amp;"/"&amp;$A60,SH!$A:$V,22,0),"")</f>
        <v>2</v>
      </c>
      <c r="BA60" s="22" t="str">
        <f>IFERROR(VLOOKUP(BA$2&amp;"/"&amp;$A60,SH!$A:$V,22,0),"")</f>
        <v/>
      </c>
      <c r="BB60" s="23">
        <f t="shared" si="11"/>
        <v>3.4736842105263159</v>
      </c>
      <c r="BC60" s="23">
        <f t="shared" si="11"/>
        <v>3.4285714285714284</v>
      </c>
      <c r="BD60" s="23" t="str">
        <f t="shared" si="11"/>
        <v/>
      </c>
      <c r="BE60" s="23" t="str">
        <f t="shared" si="7"/>
        <v/>
      </c>
      <c r="BF60" s="23">
        <f t="shared" si="7"/>
        <v>6.75</v>
      </c>
      <c r="BG60" s="23" t="str">
        <f t="shared" si="7"/>
        <v/>
      </c>
      <c r="BH60" s="24">
        <f t="shared" si="12"/>
        <v>3.4736842105263159</v>
      </c>
      <c r="BI60" s="24">
        <f t="shared" si="12"/>
        <v>3.4285714285714284</v>
      </c>
      <c r="BJ60" s="24" t="str">
        <f t="shared" si="12"/>
        <v/>
      </c>
      <c r="BK60" s="24" t="str">
        <f t="shared" si="8"/>
        <v/>
      </c>
      <c r="BL60" s="24">
        <f t="shared" si="8"/>
        <v>6.75</v>
      </c>
      <c r="BM60" s="24" t="str">
        <f t="shared" si="8"/>
        <v/>
      </c>
      <c r="BT60" s="25">
        <f t="shared" si="13"/>
        <v>3.4736842105263159</v>
      </c>
      <c r="BU60" s="25">
        <f t="shared" si="13"/>
        <v>3.4285714285714284</v>
      </c>
      <c r="BV60" s="25" t="str">
        <f t="shared" si="13"/>
        <v/>
      </c>
      <c r="BW60" s="25" t="str">
        <f t="shared" si="9"/>
        <v/>
      </c>
      <c r="BX60" s="25">
        <f t="shared" si="9"/>
        <v>6.75</v>
      </c>
      <c r="BY60" s="25" t="str">
        <f t="shared" si="9"/>
        <v/>
      </c>
      <c r="BZ60">
        <f t="array" ref="BZ60:CA60">IFERROR(VLOOKUP(A60,[1]Cost_Price!$A:$D,{3,4},0),"")</f>
        <v>508.43</v>
      </c>
      <c r="CA60" t="str">
        <v>EUR</v>
      </c>
      <c r="CB60" s="26">
        <f t="shared" si="14"/>
        <v>0</v>
      </c>
      <c r="CC60" s="26">
        <f t="shared" si="14"/>
        <v>0</v>
      </c>
      <c r="CD60" s="26">
        <f t="shared" si="14"/>
        <v>0</v>
      </c>
      <c r="CE60" s="26">
        <f t="shared" si="10"/>
        <v>0</v>
      </c>
      <c r="CF60" s="26">
        <f t="shared" si="10"/>
        <v>0</v>
      </c>
      <c r="CG60" s="26">
        <f t="shared" si="10"/>
        <v>0</v>
      </c>
    </row>
    <row r="61" spans="1:85" x14ac:dyDescent="0.35">
      <c r="A61" t="s">
        <v>763</v>
      </c>
      <c r="B61" t="s">
        <v>5323</v>
      </c>
      <c r="C61" t="s">
        <v>5232</v>
      </c>
      <c r="D61" t="s">
        <v>5245</v>
      </c>
      <c r="E61" t="s">
        <v>5246</v>
      </c>
      <c r="F61" t="s">
        <v>5234</v>
      </c>
      <c r="G61" t="s">
        <v>5235</v>
      </c>
      <c r="H61" t="s">
        <v>5266</v>
      </c>
      <c r="M61" t="s">
        <v>5237</v>
      </c>
      <c r="N61" t="s">
        <v>5312</v>
      </c>
      <c r="P61" s="16">
        <v>71.499799999999993</v>
      </c>
      <c r="R61" s="17">
        <v>1</v>
      </c>
      <c r="S61" s="17">
        <v>6</v>
      </c>
      <c r="V61" s="17">
        <v>2</v>
      </c>
      <c r="W61" s="17">
        <v>2</v>
      </c>
      <c r="Y61" s="18">
        <v>0</v>
      </c>
      <c r="Z61" s="18">
        <v>0</v>
      </c>
      <c r="AC61" s="18">
        <v>0</v>
      </c>
      <c r="AD61" s="18">
        <v>0</v>
      </c>
      <c r="AF61" s="19">
        <v>0</v>
      </c>
      <c r="AG61" s="19">
        <v>0</v>
      </c>
      <c r="AJ61" s="19">
        <v>0</v>
      </c>
      <c r="AK61" s="19">
        <v>0</v>
      </c>
      <c r="AL61">
        <v>11</v>
      </c>
      <c r="AM61">
        <v>0</v>
      </c>
      <c r="AN61">
        <v>0</v>
      </c>
      <c r="AO61" s="20">
        <f t="shared" si="1"/>
        <v>786.49779999999987</v>
      </c>
      <c r="AP61" s="21">
        <f>(IFERROR(VLOOKUP(AP$2&amp;"/"&amp;$A61,SH!$A:$D,4,0),""))</f>
        <v>1.875</v>
      </c>
      <c r="AQ61" s="21">
        <f>IFERROR(VLOOKUP(AQ$2&amp;"/"&amp;$A61,SH!$A:$D,4,0),"")</f>
        <v>2.4545454545454546</v>
      </c>
      <c r="AR61" s="21" t="str">
        <f>IFERROR(VLOOKUP(AR$2&amp;"/"&amp;$A61,SH!$A:$D,4,0),"")</f>
        <v/>
      </c>
      <c r="AS61" s="21" t="str">
        <f>IFERROR(VLOOKUP(AS$2&amp;"/"&amp;$A61,SH!$A:$D,4,0),"")</f>
        <v/>
      </c>
      <c r="AT61" s="21">
        <f>IFERROR(VLOOKUP(AT$2&amp;"/"&amp;$A61,SH!$A:$D,4,0),"")</f>
        <v>2.625</v>
      </c>
      <c r="AU61" s="21">
        <f>IFERROR(VLOOKUP(AU$2&amp;"/"&amp;$A61,SH!$A:$D,4,0),"")</f>
        <v>1</v>
      </c>
      <c r="AV61" s="22">
        <f>(IFERROR(VLOOKUP(AV$2&amp;"/"&amp;$A61,SH!$A:$V,22,0),""))</f>
        <v>0</v>
      </c>
      <c r="AW61" s="22">
        <f>IFERROR(VLOOKUP(AW$2&amp;"/"&amp;$A61,SH!$A:$V,22,0),"")</f>
        <v>3</v>
      </c>
      <c r="AX61" s="22" t="str">
        <f>IFERROR(VLOOKUP(AX$2&amp;"/"&amp;$A61,SH!$A:$V,22,0),"")</f>
        <v/>
      </c>
      <c r="AY61" s="22" t="str">
        <f>IFERROR(VLOOKUP(AY$2&amp;"/"&amp;$A61,SH!$A:$V,22,0),"")</f>
        <v/>
      </c>
      <c r="AZ61" s="22">
        <f>IFERROR(VLOOKUP(AZ$2&amp;"/"&amp;$A61,SH!$A:$V,22,0),"")</f>
        <v>3</v>
      </c>
      <c r="BA61" s="22">
        <f>IFERROR(VLOOKUP(BA$2&amp;"/"&amp;$A61,SH!$A:$V,22,0),"")</f>
        <v>0</v>
      </c>
      <c r="BB61" s="23">
        <f t="shared" si="11"/>
        <v>0.53333333333333333</v>
      </c>
      <c r="BC61" s="23">
        <f t="shared" si="11"/>
        <v>2.4444444444444442</v>
      </c>
      <c r="BD61" s="23" t="str">
        <f t="shared" si="11"/>
        <v/>
      </c>
      <c r="BE61" s="23" t="str">
        <f t="shared" si="7"/>
        <v/>
      </c>
      <c r="BF61" s="23">
        <f t="shared" si="7"/>
        <v>0.76190476190476186</v>
      </c>
      <c r="BG61" s="23">
        <f t="shared" si="7"/>
        <v>2</v>
      </c>
      <c r="BH61" s="24">
        <f t="shared" si="12"/>
        <v>0.53333333333333333</v>
      </c>
      <c r="BI61" s="24">
        <f t="shared" si="12"/>
        <v>2.4444444444444442</v>
      </c>
      <c r="BJ61" s="24" t="str">
        <f t="shared" si="12"/>
        <v/>
      </c>
      <c r="BK61" s="24" t="str">
        <f t="shared" si="8"/>
        <v/>
      </c>
      <c r="BL61" s="24">
        <f t="shared" si="8"/>
        <v>0.76190476190476186</v>
      </c>
      <c r="BM61" s="24">
        <f t="shared" si="8"/>
        <v>2</v>
      </c>
      <c r="BT61" s="25">
        <f t="shared" si="13"/>
        <v>0.53333333333333333</v>
      </c>
      <c r="BU61" s="25">
        <f t="shared" si="13"/>
        <v>2.4444444444444442</v>
      </c>
      <c r="BV61" s="25" t="str">
        <f t="shared" si="13"/>
        <v/>
      </c>
      <c r="BW61" s="25" t="str">
        <f t="shared" si="9"/>
        <v/>
      </c>
      <c r="BX61" s="25">
        <f t="shared" si="9"/>
        <v>0.76190476190476186</v>
      </c>
      <c r="BY61" s="25">
        <f t="shared" si="9"/>
        <v>2</v>
      </c>
      <c r="BZ61">
        <f t="array" ref="BZ61:CA61">IFERROR(VLOOKUP(A61,[1]Cost_Price!$A:$D,{3,4},0),"")</f>
        <v>81.98</v>
      </c>
      <c r="CA61" t="str">
        <v>EUR</v>
      </c>
      <c r="CB61" s="26">
        <f t="shared" si="14"/>
        <v>0</v>
      </c>
      <c r="CC61" s="26">
        <f t="shared" si="14"/>
        <v>0</v>
      </c>
      <c r="CD61" s="26">
        <f t="shared" si="14"/>
        <v>0</v>
      </c>
      <c r="CE61" s="26">
        <f t="shared" si="10"/>
        <v>0</v>
      </c>
      <c r="CF61" s="26">
        <f t="shared" si="10"/>
        <v>0</v>
      </c>
      <c r="CG61" s="26">
        <f t="shared" si="10"/>
        <v>0</v>
      </c>
    </row>
    <row r="62" spans="1:85" x14ac:dyDescent="0.35">
      <c r="A62" t="s">
        <v>4582</v>
      </c>
      <c r="B62" t="s">
        <v>5324</v>
      </c>
      <c r="C62" t="s">
        <v>5232</v>
      </c>
      <c r="D62" t="s">
        <v>5245</v>
      </c>
      <c r="E62" t="s">
        <v>5246</v>
      </c>
      <c r="F62" t="s">
        <v>5234</v>
      </c>
      <c r="G62" t="s">
        <v>5235</v>
      </c>
      <c r="H62" t="s">
        <v>5236</v>
      </c>
      <c r="M62" t="s">
        <v>5237</v>
      </c>
      <c r="N62" t="s">
        <v>5312</v>
      </c>
      <c r="P62" s="16">
        <v>128.40479999999999</v>
      </c>
      <c r="R62" s="17">
        <v>12</v>
      </c>
      <c r="T62" s="17">
        <v>2</v>
      </c>
      <c r="V62" s="17">
        <v>3</v>
      </c>
      <c r="Y62" s="18">
        <v>0</v>
      </c>
      <c r="AA62" s="18">
        <v>1</v>
      </c>
      <c r="AC62" s="18">
        <v>0</v>
      </c>
      <c r="AF62" s="19">
        <v>0</v>
      </c>
      <c r="AH62" s="19">
        <v>0</v>
      </c>
      <c r="AJ62" s="19">
        <v>0</v>
      </c>
      <c r="AL62">
        <v>17</v>
      </c>
      <c r="AM62">
        <v>1</v>
      </c>
      <c r="AN62">
        <v>0</v>
      </c>
      <c r="AO62" s="20">
        <f t="shared" si="1"/>
        <v>2182.8815999999997</v>
      </c>
      <c r="AP62" s="21">
        <f>(IFERROR(VLOOKUP(AP$2&amp;"/"&amp;$A62,SH!$A:$D,4,0),""))</f>
        <v>1</v>
      </c>
      <c r="AQ62" s="21" t="str">
        <f>IFERROR(VLOOKUP(AQ$2&amp;"/"&amp;$A62,SH!$A:$D,4,0),"")</f>
        <v/>
      </c>
      <c r="AR62" s="21" t="str">
        <f>IFERROR(VLOOKUP(AR$2&amp;"/"&amp;$A62,SH!$A:$D,4,0),"")</f>
        <v/>
      </c>
      <c r="AS62" s="21" t="str">
        <f>IFERROR(VLOOKUP(AS$2&amp;"/"&amp;$A62,SH!$A:$D,4,0),"")</f>
        <v/>
      </c>
      <c r="AT62" s="21" t="str">
        <f>IFERROR(VLOOKUP(AT$2&amp;"/"&amp;$A62,SH!$A:$D,4,0),"")</f>
        <v/>
      </c>
      <c r="AU62" s="21" t="str">
        <f>IFERROR(VLOOKUP(AU$2&amp;"/"&amp;$A62,SH!$A:$D,4,0),"")</f>
        <v/>
      </c>
      <c r="AV62" s="22">
        <f>(IFERROR(VLOOKUP(AV$2&amp;"/"&amp;$A62,SH!$A:$V,22,0),""))</f>
        <v>1</v>
      </c>
      <c r="AW62" s="22" t="str">
        <f>IFERROR(VLOOKUP(AW$2&amp;"/"&amp;$A62,SH!$A:$V,22,0),"")</f>
        <v/>
      </c>
      <c r="AX62" s="22" t="str">
        <f>IFERROR(VLOOKUP(AX$2&amp;"/"&amp;$A62,SH!$A:$V,22,0),"")</f>
        <v/>
      </c>
      <c r="AY62" s="22" t="str">
        <f>IFERROR(VLOOKUP(AY$2&amp;"/"&amp;$A62,SH!$A:$V,22,0),"")</f>
        <v/>
      </c>
      <c r="AZ62" s="22" t="str">
        <f>IFERROR(VLOOKUP(AZ$2&amp;"/"&amp;$A62,SH!$A:$V,22,0),"")</f>
        <v/>
      </c>
      <c r="BA62" s="22" t="str">
        <f>IFERROR(VLOOKUP(BA$2&amp;"/"&amp;$A62,SH!$A:$V,22,0),"")</f>
        <v/>
      </c>
      <c r="BB62" s="23">
        <f t="shared" si="11"/>
        <v>12</v>
      </c>
      <c r="BC62" s="23" t="str">
        <f t="shared" si="11"/>
        <v/>
      </c>
      <c r="BD62" s="23" t="str">
        <f t="shared" si="11"/>
        <v/>
      </c>
      <c r="BE62" s="23" t="str">
        <f t="shared" si="7"/>
        <v/>
      </c>
      <c r="BF62" s="23" t="str">
        <f t="shared" si="7"/>
        <v/>
      </c>
      <c r="BG62" s="23" t="str">
        <f t="shared" si="7"/>
        <v/>
      </c>
      <c r="BH62" s="24">
        <f t="shared" si="12"/>
        <v>12</v>
      </c>
      <c r="BI62" s="24" t="str">
        <f t="shared" si="12"/>
        <v/>
      </c>
      <c r="BJ62" s="24" t="str">
        <f t="shared" si="12"/>
        <v/>
      </c>
      <c r="BK62" s="24" t="str">
        <f t="shared" si="8"/>
        <v/>
      </c>
      <c r="BL62" s="24" t="str">
        <f t="shared" si="8"/>
        <v/>
      </c>
      <c r="BM62" s="24" t="str">
        <f t="shared" si="8"/>
        <v/>
      </c>
      <c r="BT62" s="25">
        <f t="shared" si="13"/>
        <v>12</v>
      </c>
      <c r="BU62" s="25" t="str">
        <f t="shared" si="13"/>
        <v/>
      </c>
      <c r="BV62" s="25" t="str">
        <f t="shared" si="13"/>
        <v/>
      </c>
      <c r="BW62" s="25" t="str">
        <f t="shared" si="9"/>
        <v/>
      </c>
      <c r="BX62" s="25" t="str">
        <f t="shared" si="9"/>
        <v/>
      </c>
      <c r="BY62" s="25" t="str">
        <f t="shared" si="9"/>
        <v/>
      </c>
      <c r="BZ62">
        <f t="array" ref="BZ62:CA62">IFERROR(VLOOKUP(A62,[1]Cost_Price!$A:$D,{3,4},0),"")</f>
        <v>81.98</v>
      </c>
      <c r="CA62" t="str">
        <v>EUR</v>
      </c>
      <c r="CB62" s="26">
        <f t="shared" si="14"/>
        <v>0</v>
      </c>
      <c r="CC62" s="26">
        <f t="shared" si="14"/>
        <v>0</v>
      </c>
      <c r="CD62" s="26">
        <f t="shared" si="14"/>
        <v>0</v>
      </c>
      <c r="CE62" s="26">
        <f t="shared" si="10"/>
        <v>0</v>
      </c>
      <c r="CF62" s="26">
        <f t="shared" si="10"/>
        <v>0</v>
      </c>
      <c r="CG62" s="26">
        <f t="shared" si="10"/>
        <v>0</v>
      </c>
    </row>
    <row r="63" spans="1:85" x14ac:dyDescent="0.35">
      <c r="A63" t="s">
        <v>765</v>
      </c>
      <c r="B63" t="s">
        <v>5325</v>
      </c>
      <c r="C63" t="s">
        <v>5232</v>
      </c>
      <c r="D63" t="s">
        <v>5245</v>
      </c>
      <c r="E63" t="s">
        <v>5246</v>
      </c>
      <c r="F63" t="s">
        <v>5234</v>
      </c>
      <c r="G63" t="s">
        <v>5235</v>
      </c>
      <c r="H63" t="s">
        <v>5266</v>
      </c>
      <c r="M63" t="s">
        <v>5237</v>
      </c>
      <c r="N63" t="s">
        <v>5312</v>
      </c>
      <c r="P63" s="16">
        <v>191.9973</v>
      </c>
      <c r="S63" s="17">
        <v>3</v>
      </c>
      <c r="V63" s="17">
        <v>5</v>
      </c>
      <c r="W63" s="17">
        <v>2</v>
      </c>
      <c r="Z63" s="18">
        <v>0</v>
      </c>
      <c r="AC63" s="18">
        <v>0</v>
      </c>
      <c r="AD63" s="18">
        <v>0</v>
      </c>
      <c r="AG63" s="19">
        <v>0</v>
      </c>
      <c r="AJ63" s="19">
        <v>0</v>
      </c>
      <c r="AK63" s="19">
        <v>0</v>
      </c>
      <c r="AL63">
        <v>10</v>
      </c>
      <c r="AM63">
        <v>0</v>
      </c>
      <c r="AN63">
        <v>0</v>
      </c>
      <c r="AO63" s="20">
        <f t="shared" si="1"/>
        <v>1919.973</v>
      </c>
      <c r="AP63" s="21">
        <f>(IFERROR(VLOOKUP(AP$2&amp;"/"&amp;$A63,SH!$A:$D,4,0),""))</f>
        <v>2</v>
      </c>
      <c r="AQ63" s="21">
        <f>IFERROR(VLOOKUP(AQ$2&amp;"/"&amp;$A63,SH!$A:$D,4,0),"")</f>
        <v>1</v>
      </c>
      <c r="AR63" s="21" t="str">
        <f>IFERROR(VLOOKUP(AR$2&amp;"/"&amp;$A63,SH!$A:$D,4,0),"")</f>
        <v/>
      </c>
      <c r="AS63" s="21" t="str">
        <f>IFERROR(VLOOKUP(AS$2&amp;"/"&amp;$A63,SH!$A:$D,4,0),"")</f>
        <v/>
      </c>
      <c r="AT63" s="21">
        <f>IFERROR(VLOOKUP(AT$2&amp;"/"&amp;$A63,SH!$A:$D,4,0),"")</f>
        <v>3</v>
      </c>
      <c r="AU63" s="21" t="str">
        <f>IFERROR(VLOOKUP(AU$2&amp;"/"&amp;$A63,SH!$A:$D,4,0),"")</f>
        <v/>
      </c>
      <c r="AV63" s="22">
        <f>(IFERROR(VLOOKUP(AV$2&amp;"/"&amp;$A63,SH!$A:$V,22,0),""))</f>
        <v>0</v>
      </c>
      <c r="AW63" s="22">
        <f>IFERROR(VLOOKUP(AW$2&amp;"/"&amp;$A63,SH!$A:$V,22,0),"")</f>
        <v>0</v>
      </c>
      <c r="AX63" s="22" t="str">
        <f>IFERROR(VLOOKUP(AX$2&amp;"/"&amp;$A63,SH!$A:$V,22,0),"")</f>
        <v/>
      </c>
      <c r="AY63" s="22" t="str">
        <f>IFERROR(VLOOKUP(AY$2&amp;"/"&amp;$A63,SH!$A:$V,22,0),"")</f>
        <v/>
      </c>
      <c r="AZ63" s="22">
        <f>IFERROR(VLOOKUP(AZ$2&amp;"/"&amp;$A63,SH!$A:$V,22,0),"")</f>
        <v>0</v>
      </c>
      <c r="BA63" s="22" t="str">
        <f>IFERROR(VLOOKUP(BA$2&amp;"/"&amp;$A63,SH!$A:$V,22,0),"")</f>
        <v/>
      </c>
      <c r="BB63" s="23">
        <f t="shared" si="11"/>
        <v>0</v>
      </c>
      <c r="BC63" s="23">
        <f t="shared" si="11"/>
        <v>3</v>
      </c>
      <c r="BD63" s="23" t="str">
        <f t="shared" si="11"/>
        <v/>
      </c>
      <c r="BE63" s="23" t="str">
        <f t="shared" si="7"/>
        <v/>
      </c>
      <c r="BF63" s="23">
        <f t="shared" si="7"/>
        <v>1.6666666666666667</v>
      </c>
      <c r="BG63" s="23" t="str">
        <f t="shared" si="7"/>
        <v/>
      </c>
      <c r="BH63" s="24">
        <f t="shared" si="12"/>
        <v>0</v>
      </c>
      <c r="BI63" s="24">
        <f t="shared" si="12"/>
        <v>3</v>
      </c>
      <c r="BJ63" s="24" t="str">
        <f t="shared" si="12"/>
        <v/>
      </c>
      <c r="BK63" s="24" t="str">
        <f t="shared" si="8"/>
        <v/>
      </c>
      <c r="BL63" s="24">
        <f t="shared" si="8"/>
        <v>1.6666666666666667</v>
      </c>
      <c r="BM63" s="24" t="str">
        <f t="shared" si="8"/>
        <v/>
      </c>
      <c r="BT63" s="25">
        <f t="shared" si="13"/>
        <v>0</v>
      </c>
      <c r="BU63" s="25">
        <f t="shared" si="13"/>
        <v>3</v>
      </c>
      <c r="BV63" s="25" t="str">
        <f t="shared" si="13"/>
        <v/>
      </c>
      <c r="BW63" s="25" t="str">
        <f t="shared" si="9"/>
        <v/>
      </c>
      <c r="BX63" s="25">
        <f t="shared" si="9"/>
        <v>1.6666666666666667</v>
      </c>
      <c r="BY63" s="25" t="str">
        <f t="shared" si="9"/>
        <v/>
      </c>
      <c r="BZ63">
        <f t="array" ref="BZ63:CA63">IFERROR(VLOOKUP(A63,[1]Cost_Price!$A:$D,{3,4},0),"")</f>
        <v>230.74</v>
      </c>
      <c r="CA63" t="str">
        <v>EUR</v>
      </c>
      <c r="CB63" s="26">
        <f t="shared" si="14"/>
        <v>0</v>
      </c>
      <c r="CC63" s="26">
        <f t="shared" si="14"/>
        <v>0</v>
      </c>
      <c r="CD63" s="26">
        <f t="shared" si="14"/>
        <v>0</v>
      </c>
      <c r="CE63" s="26">
        <f t="shared" si="10"/>
        <v>0</v>
      </c>
      <c r="CF63" s="26">
        <f t="shared" si="10"/>
        <v>0</v>
      </c>
      <c r="CG63" s="26">
        <f t="shared" si="10"/>
        <v>0</v>
      </c>
    </row>
    <row r="64" spans="1:85" x14ac:dyDescent="0.35">
      <c r="A64" t="s">
        <v>4560</v>
      </c>
      <c r="B64" t="s">
        <v>5326</v>
      </c>
      <c r="C64" t="s">
        <v>5232</v>
      </c>
      <c r="D64" t="s">
        <v>5245</v>
      </c>
      <c r="E64" t="s">
        <v>5246</v>
      </c>
      <c r="F64" t="s">
        <v>5234</v>
      </c>
      <c r="G64" t="s">
        <v>5235</v>
      </c>
      <c r="H64" t="s">
        <v>5236</v>
      </c>
      <c r="M64" t="s">
        <v>5237</v>
      </c>
      <c r="N64" t="s">
        <v>5312</v>
      </c>
      <c r="P64" s="16">
        <v>383.99450000000002</v>
      </c>
      <c r="R64" s="17">
        <v>10</v>
      </c>
      <c r="S64" s="17">
        <v>8</v>
      </c>
      <c r="T64" s="17">
        <v>2</v>
      </c>
      <c r="V64" s="17">
        <v>14</v>
      </c>
      <c r="W64" s="17">
        <v>1</v>
      </c>
      <c r="Y64" s="18">
        <v>0</v>
      </c>
      <c r="Z64" s="18">
        <v>0</v>
      </c>
      <c r="AA64" s="18">
        <v>0</v>
      </c>
      <c r="AC64" s="18">
        <v>0</v>
      </c>
      <c r="AD64" s="18">
        <v>0</v>
      </c>
      <c r="AF64" s="19">
        <v>0</v>
      </c>
      <c r="AG64" s="19">
        <v>0</v>
      </c>
      <c r="AH64" s="19">
        <v>0</v>
      </c>
      <c r="AJ64" s="19">
        <v>0</v>
      </c>
      <c r="AK64" s="19">
        <v>0</v>
      </c>
      <c r="AL64">
        <v>35</v>
      </c>
      <c r="AM64">
        <v>0</v>
      </c>
      <c r="AN64">
        <v>0</v>
      </c>
      <c r="AO64" s="20">
        <f t="shared" si="1"/>
        <v>13439.807500000001</v>
      </c>
      <c r="AP64" s="21" t="str">
        <f>(IFERROR(VLOOKUP(AP$2&amp;"/"&amp;$A64,SH!$A:$D,4,0),""))</f>
        <v/>
      </c>
      <c r="AQ64" s="21" t="str">
        <f>IFERROR(VLOOKUP(AQ$2&amp;"/"&amp;$A64,SH!$A:$D,4,0),"")</f>
        <v/>
      </c>
      <c r="AR64" s="21" t="str">
        <f>IFERROR(VLOOKUP(AR$2&amp;"/"&amp;$A64,SH!$A:$D,4,0),"")</f>
        <v/>
      </c>
      <c r="AS64" s="21" t="str">
        <f>IFERROR(VLOOKUP(AS$2&amp;"/"&amp;$A64,SH!$A:$D,4,0),"")</f>
        <v/>
      </c>
      <c r="AT64" s="21">
        <f>IFERROR(VLOOKUP(AT$2&amp;"/"&amp;$A64,SH!$A:$D,4,0),"")</f>
        <v>1</v>
      </c>
      <c r="AU64" s="21" t="str">
        <f>IFERROR(VLOOKUP(AU$2&amp;"/"&amp;$A64,SH!$A:$D,4,0),"")</f>
        <v/>
      </c>
      <c r="AV64" s="22" t="str">
        <f>(IFERROR(VLOOKUP(AV$2&amp;"/"&amp;$A64,SH!$A:$V,22,0),""))</f>
        <v/>
      </c>
      <c r="AW64" s="22" t="str">
        <f>IFERROR(VLOOKUP(AW$2&amp;"/"&amp;$A64,SH!$A:$V,22,0),"")</f>
        <v/>
      </c>
      <c r="AX64" s="22" t="str">
        <f>IFERROR(VLOOKUP(AX$2&amp;"/"&amp;$A64,SH!$A:$V,22,0),"")</f>
        <v/>
      </c>
      <c r="AY64" s="22" t="str">
        <f>IFERROR(VLOOKUP(AY$2&amp;"/"&amp;$A64,SH!$A:$V,22,0),"")</f>
        <v/>
      </c>
      <c r="AZ64" s="22">
        <f>IFERROR(VLOOKUP(AZ$2&amp;"/"&amp;$A64,SH!$A:$V,22,0),"")</f>
        <v>1</v>
      </c>
      <c r="BA64" s="22" t="str">
        <f>IFERROR(VLOOKUP(BA$2&amp;"/"&amp;$A64,SH!$A:$V,22,0),"")</f>
        <v/>
      </c>
      <c r="BB64" s="23" t="str">
        <f t="shared" si="11"/>
        <v/>
      </c>
      <c r="BC64" s="23" t="str">
        <f t="shared" si="11"/>
        <v/>
      </c>
      <c r="BD64" s="23" t="str">
        <f t="shared" si="11"/>
        <v/>
      </c>
      <c r="BE64" s="23" t="str">
        <f t="shared" si="7"/>
        <v/>
      </c>
      <c r="BF64" s="23">
        <f t="shared" si="7"/>
        <v>14</v>
      </c>
      <c r="BG64" s="23" t="str">
        <f t="shared" si="7"/>
        <v/>
      </c>
      <c r="BH64" s="24" t="str">
        <f t="shared" si="12"/>
        <v/>
      </c>
      <c r="BI64" s="24" t="str">
        <f t="shared" si="12"/>
        <v/>
      </c>
      <c r="BJ64" s="24" t="str">
        <f t="shared" si="12"/>
        <v/>
      </c>
      <c r="BK64" s="24" t="str">
        <f t="shared" si="8"/>
        <v/>
      </c>
      <c r="BL64" s="24">
        <f t="shared" si="8"/>
        <v>14</v>
      </c>
      <c r="BM64" s="24" t="str">
        <f t="shared" si="8"/>
        <v/>
      </c>
      <c r="BT64" s="25" t="str">
        <f t="shared" si="13"/>
        <v/>
      </c>
      <c r="BU64" s="25" t="str">
        <f t="shared" si="13"/>
        <v/>
      </c>
      <c r="BV64" s="25" t="str">
        <f t="shared" si="13"/>
        <v/>
      </c>
      <c r="BW64" s="25" t="str">
        <f t="shared" si="9"/>
        <v/>
      </c>
      <c r="BX64" s="25">
        <f t="shared" si="9"/>
        <v>14</v>
      </c>
      <c r="BY64" s="25" t="str">
        <f t="shared" si="9"/>
        <v/>
      </c>
      <c r="BZ64">
        <f t="array" ref="BZ64:CA64">IFERROR(VLOOKUP(A64,[1]Cost_Price!$A:$D,{3,4},0),"")</f>
        <v>230.74</v>
      </c>
      <c r="CA64" t="str">
        <v>EUR</v>
      </c>
      <c r="CB64" s="26">
        <f t="shared" si="14"/>
        <v>0</v>
      </c>
      <c r="CC64" s="26">
        <f t="shared" si="14"/>
        <v>0</v>
      </c>
      <c r="CD64" s="26">
        <f t="shared" si="14"/>
        <v>0</v>
      </c>
      <c r="CE64" s="26">
        <f t="shared" si="10"/>
        <v>0</v>
      </c>
      <c r="CF64" s="26">
        <f t="shared" si="10"/>
        <v>0</v>
      </c>
      <c r="CG64" s="26">
        <f t="shared" si="10"/>
        <v>0</v>
      </c>
    </row>
    <row r="65" spans="1:85" x14ac:dyDescent="0.35">
      <c r="A65" t="s">
        <v>58</v>
      </c>
      <c r="B65" t="s">
        <v>5327</v>
      </c>
      <c r="C65" t="s">
        <v>5232</v>
      </c>
      <c r="D65" t="s">
        <v>5245</v>
      </c>
      <c r="E65" t="s">
        <v>5246</v>
      </c>
      <c r="F65" t="s">
        <v>5234</v>
      </c>
      <c r="G65" t="s">
        <v>5235</v>
      </c>
      <c r="H65" t="s">
        <v>5266</v>
      </c>
      <c r="M65" t="s">
        <v>5237</v>
      </c>
      <c r="N65" t="s">
        <v>5312</v>
      </c>
      <c r="P65" s="16">
        <v>322.58359999999999</v>
      </c>
      <c r="R65" s="17">
        <v>1</v>
      </c>
      <c r="Y65" s="18">
        <v>0</v>
      </c>
      <c r="AF65" s="19">
        <v>0</v>
      </c>
      <c r="AG65" s="19">
        <v>1</v>
      </c>
      <c r="AL65">
        <v>1</v>
      </c>
      <c r="AM65">
        <v>0</v>
      </c>
      <c r="AN65">
        <v>1</v>
      </c>
      <c r="AO65" s="20">
        <f t="shared" si="1"/>
        <v>322.58359999999999</v>
      </c>
      <c r="AP65" s="21">
        <f>(IFERROR(VLOOKUP(AP$2&amp;"/"&amp;$A65,SH!$A:$D,4,0),""))</f>
        <v>3.25</v>
      </c>
      <c r="AQ65" s="21">
        <f>IFERROR(VLOOKUP(AQ$2&amp;"/"&amp;$A65,SH!$A:$D,4,0),"")</f>
        <v>1.25</v>
      </c>
      <c r="AR65" s="21" t="str">
        <f>IFERROR(VLOOKUP(AR$2&amp;"/"&amp;$A65,SH!$A:$D,4,0),"")</f>
        <v/>
      </c>
      <c r="AS65" s="21" t="str">
        <f>IFERROR(VLOOKUP(AS$2&amp;"/"&amp;$A65,SH!$A:$D,4,0),"")</f>
        <v/>
      </c>
      <c r="AT65" s="21">
        <f>IFERROR(VLOOKUP(AT$2&amp;"/"&amp;$A65,SH!$A:$D,4,0),"")</f>
        <v>1.8</v>
      </c>
      <c r="AU65" s="21">
        <f>IFERROR(VLOOKUP(AU$2&amp;"/"&amp;$A65,SH!$A:$D,4,0),"")</f>
        <v>1</v>
      </c>
      <c r="AV65" s="22">
        <f>(IFERROR(VLOOKUP(AV$2&amp;"/"&amp;$A65,SH!$A:$V,22,0),""))</f>
        <v>0</v>
      </c>
      <c r="AW65" s="22">
        <f>IFERROR(VLOOKUP(AW$2&amp;"/"&amp;$A65,SH!$A:$V,22,0),"")</f>
        <v>0</v>
      </c>
      <c r="AX65" s="22" t="str">
        <f>IFERROR(VLOOKUP(AX$2&amp;"/"&amp;$A65,SH!$A:$V,22,0),"")</f>
        <v/>
      </c>
      <c r="AY65" s="22" t="str">
        <f>IFERROR(VLOOKUP(AY$2&amp;"/"&amp;$A65,SH!$A:$V,22,0),"")</f>
        <v/>
      </c>
      <c r="AZ65" s="22">
        <f>IFERROR(VLOOKUP(AZ$2&amp;"/"&amp;$A65,SH!$A:$V,22,0),"")</f>
        <v>0</v>
      </c>
      <c r="BA65" s="22">
        <f>IFERROR(VLOOKUP(BA$2&amp;"/"&amp;$A65,SH!$A:$V,22,0),"")</f>
        <v>0</v>
      </c>
      <c r="BB65" s="23">
        <f t="shared" si="11"/>
        <v>0.30769230769230771</v>
      </c>
      <c r="BC65" s="23">
        <f t="shared" si="11"/>
        <v>-0.8</v>
      </c>
      <c r="BD65" s="23" t="str">
        <f t="shared" si="11"/>
        <v/>
      </c>
      <c r="BE65" s="23" t="str">
        <f t="shared" si="7"/>
        <v/>
      </c>
      <c r="BF65" s="23">
        <f t="shared" si="7"/>
        <v>0</v>
      </c>
      <c r="BG65" s="23">
        <f t="shared" si="7"/>
        <v>0</v>
      </c>
      <c r="BH65" s="24">
        <f t="shared" si="12"/>
        <v>0.30769230769230771</v>
      </c>
      <c r="BI65" s="24">
        <f t="shared" si="12"/>
        <v>-0.8</v>
      </c>
      <c r="BJ65" s="24" t="str">
        <f t="shared" si="12"/>
        <v/>
      </c>
      <c r="BK65" s="24" t="str">
        <f t="shared" si="8"/>
        <v/>
      </c>
      <c r="BL65" s="24">
        <f t="shared" si="8"/>
        <v>0</v>
      </c>
      <c r="BM65" s="24">
        <f t="shared" si="8"/>
        <v>0</v>
      </c>
      <c r="BT65" s="25">
        <f t="shared" si="13"/>
        <v>0.30769230769230771</v>
      </c>
      <c r="BU65" s="25">
        <f t="shared" si="13"/>
        <v>-0.8</v>
      </c>
      <c r="BV65" s="25" t="str">
        <f t="shared" si="13"/>
        <v/>
      </c>
      <c r="BW65" s="25" t="str">
        <f t="shared" si="9"/>
        <v/>
      </c>
      <c r="BX65" s="25">
        <f t="shared" si="9"/>
        <v>0</v>
      </c>
      <c r="BY65" s="25">
        <f t="shared" si="9"/>
        <v>0</v>
      </c>
      <c r="BZ65">
        <f t="array" ref="BZ65:CA65">IFERROR(VLOOKUP(A65,[1]Cost_Price!$A:$D,{3,4},0),"")</f>
        <v>779.5</v>
      </c>
      <c r="CA65" t="str">
        <v>EUR</v>
      </c>
      <c r="CB65" s="26">
        <f t="shared" si="14"/>
        <v>0</v>
      </c>
      <c r="CC65" s="26">
        <f t="shared" si="14"/>
        <v>0</v>
      </c>
      <c r="CD65" s="26">
        <f t="shared" si="14"/>
        <v>0</v>
      </c>
      <c r="CE65" s="26">
        <f t="shared" si="10"/>
        <v>0</v>
      </c>
      <c r="CF65" s="26">
        <f t="shared" si="10"/>
        <v>0</v>
      </c>
      <c r="CG65" s="26">
        <f t="shared" si="10"/>
        <v>0</v>
      </c>
    </row>
    <row r="66" spans="1:85" x14ac:dyDescent="0.35">
      <c r="A66" t="s">
        <v>768</v>
      </c>
      <c r="B66" t="s">
        <v>5328</v>
      </c>
      <c r="C66" t="s">
        <v>5232</v>
      </c>
      <c r="D66" t="s">
        <v>5245</v>
      </c>
      <c r="E66" t="s">
        <v>5246</v>
      </c>
      <c r="F66" t="s">
        <v>5234</v>
      </c>
      <c r="G66" t="s">
        <v>5235</v>
      </c>
      <c r="H66" t="s">
        <v>5236</v>
      </c>
      <c r="M66" t="s">
        <v>5237</v>
      </c>
      <c r="N66" t="s">
        <v>5312</v>
      </c>
      <c r="P66" s="16">
        <v>1186.0423000000001</v>
      </c>
      <c r="R66" s="17">
        <v>24</v>
      </c>
      <c r="S66" s="17">
        <v>2</v>
      </c>
      <c r="T66" s="17">
        <v>2</v>
      </c>
      <c r="V66" s="17">
        <v>3</v>
      </c>
      <c r="W66" s="17">
        <v>1</v>
      </c>
      <c r="Y66" s="18">
        <v>0</v>
      </c>
      <c r="Z66" s="18">
        <v>3</v>
      </c>
      <c r="AA66" s="18">
        <v>0</v>
      </c>
      <c r="AC66" s="18">
        <v>0</v>
      </c>
      <c r="AD66" s="18">
        <v>0</v>
      </c>
      <c r="AF66" s="19">
        <v>0</v>
      </c>
      <c r="AG66" s="19">
        <v>0</v>
      </c>
      <c r="AH66" s="19">
        <v>0</v>
      </c>
      <c r="AJ66" s="19">
        <v>0</v>
      </c>
      <c r="AK66" s="19">
        <v>0</v>
      </c>
      <c r="AL66">
        <v>32</v>
      </c>
      <c r="AM66">
        <v>3</v>
      </c>
      <c r="AN66">
        <v>0</v>
      </c>
      <c r="AO66" s="20">
        <f t="shared" si="1"/>
        <v>37953.353600000002</v>
      </c>
      <c r="AP66" s="21">
        <f>(IFERROR(VLOOKUP(AP$2&amp;"/"&amp;$A66,SH!$A:$D,4,0),""))</f>
        <v>1.6666666666666667</v>
      </c>
      <c r="AQ66" s="21">
        <f>IFERROR(VLOOKUP(AQ$2&amp;"/"&amp;$A66,SH!$A:$D,4,0),"")</f>
        <v>1</v>
      </c>
      <c r="AR66" s="21" t="str">
        <f>IFERROR(VLOOKUP(AR$2&amp;"/"&amp;$A66,SH!$A:$D,4,0),"")</f>
        <v/>
      </c>
      <c r="AS66" s="21" t="str">
        <f>IFERROR(VLOOKUP(AS$2&amp;"/"&amp;$A66,SH!$A:$D,4,0),"")</f>
        <v/>
      </c>
      <c r="AT66" s="21">
        <f>IFERROR(VLOOKUP(AT$2&amp;"/"&amp;$A66,SH!$A:$D,4,0),"")</f>
        <v>1.3333333333333333</v>
      </c>
      <c r="AU66" s="21">
        <f>IFERROR(VLOOKUP(AU$2&amp;"/"&amp;$A66,SH!$A:$D,4,0),"")</f>
        <v>1</v>
      </c>
      <c r="AV66" s="22">
        <f>(IFERROR(VLOOKUP(AV$2&amp;"/"&amp;$A66,SH!$A:$V,22,0),""))</f>
        <v>3</v>
      </c>
      <c r="AW66" s="22">
        <f>IFERROR(VLOOKUP(AW$2&amp;"/"&amp;$A66,SH!$A:$V,22,0),"")</f>
        <v>0</v>
      </c>
      <c r="AX66" s="22" t="str">
        <f>IFERROR(VLOOKUP(AX$2&amp;"/"&amp;$A66,SH!$A:$V,22,0),"")</f>
        <v/>
      </c>
      <c r="AY66" s="22" t="str">
        <f>IFERROR(VLOOKUP(AY$2&amp;"/"&amp;$A66,SH!$A:$V,22,0),"")</f>
        <v/>
      </c>
      <c r="AZ66" s="22">
        <f>IFERROR(VLOOKUP(AZ$2&amp;"/"&amp;$A66,SH!$A:$V,22,0),"")</f>
        <v>1</v>
      </c>
      <c r="BA66" s="22">
        <f>IFERROR(VLOOKUP(BA$2&amp;"/"&amp;$A66,SH!$A:$V,22,0),"")</f>
        <v>1</v>
      </c>
      <c r="BB66" s="23">
        <f t="shared" si="11"/>
        <v>14.399999999999999</v>
      </c>
      <c r="BC66" s="23">
        <f t="shared" si="11"/>
        <v>2</v>
      </c>
      <c r="BD66" s="23" t="str">
        <f t="shared" si="11"/>
        <v/>
      </c>
      <c r="BE66" s="23" t="str">
        <f t="shared" si="7"/>
        <v/>
      </c>
      <c r="BF66" s="23">
        <f t="shared" si="7"/>
        <v>2.25</v>
      </c>
      <c r="BG66" s="23">
        <f t="shared" si="7"/>
        <v>1</v>
      </c>
      <c r="BH66" s="24">
        <f t="shared" si="12"/>
        <v>14.399999999999999</v>
      </c>
      <c r="BI66" s="24">
        <f t="shared" si="12"/>
        <v>5</v>
      </c>
      <c r="BJ66" s="24" t="str">
        <f t="shared" si="12"/>
        <v/>
      </c>
      <c r="BK66" s="24" t="str">
        <f t="shared" si="8"/>
        <v/>
      </c>
      <c r="BL66" s="24">
        <f t="shared" si="8"/>
        <v>2.25</v>
      </c>
      <c r="BM66" s="24">
        <f t="shared" si="8"/>
        <v>1</v>
      </c>
      <c r="BS66" s="3">
        <v>2</v>
      </c>
      <c r="BT66" s="25">
        <f t="shared" si="13"/>
        <v>14.399999999999999</v>
      </c>
      <c r="BU66" s="25">
        <f t="shared" si="13"/>
        <v>5</v>
      </c>
      <c r="BV66" s="25" t="str">
        <f t="shared" si="13"/>
        <v/>
      </c>
      <c r="BW66" s="25" t="str">
        <f t="shared" si="9"/>
        <v/>
      </c>
      <c r="BX66" s="25">
        <f t="shared" si="9"/>
        <v>2.25</v>
      </c>
      <c r="BY66" s="25">
        <f t="shared" si="9"/>
        <v>3</v>
      </c>
      <c r="BZ66">
        <f t="array" ref="BZ66:CA66">IFERROR(VLOOKUP(A66,[1]Cost_Price!$A:$D,{3,4},0),"")</f>
        <v>779.5</v>
      </c>
      <c r="CA66" t="str">
        <v>EUR</v>
      </c>
      <c r="CB66" s="26">
        <f t="shared" si="14"/>
        <v>0</v>
      </c>
      <c r="CC66" s="26">
        <f t="shared" si="14"/>
        <v>0</v>
      </c>
      <c r="CD66" s="26">
        <f t="shared" si="14"/>
        <v>0</v>
      </c>
      <c r="CE66" s="26">
        <f t="shared" si="10"/>
        <v>0</v>
      </c>
      <c r="CF66" s="26">
        <f t="shared" si="10"/>
        <v>0</v>
      </c>
      <c r="CG66" s="26">
        <f t="shared" si="10"/>
        <v>1559</v>
      </c>
    </row>
    <row r="67" spans="1:85" x14ac:dyDescent="0.35">
      <c r="A67" t="s">
        <v>770</v>
      </c>
      <c r="B67" t="s">
        <v>5329</v>
      </c>
      <c r="C67" t="s">
        <v>5232</v>
      </c>
      <c r="D67" t="s">
        <v>5245</v>
      </c>
      <c r="E67" t="s">
        <v>5246</v>
      </c>
      <c r="F67" t="s">
        <v>5234</v>
      </c>
      <c r="G67" t="s">
        <v>5235</v>
      </c>
      <c r="H67" t="s">
        <v>5236</v>
      </c>
      <c r="M67" t="s">
        <v>5237</v>
      </c>
      <c r="N67" t="s">
        <v>5312</v>
      </c>
      <c r="P67" s="16">
        <v>1239.088</v>
      </c>
      <c r="R67" s="17">
        <v>12</v>
      </c>
      <c r="V67" s="17">
        <v>2</v>
      </c>
      <c r="W67" s="17">
        <v>2</v>
      </c>
      <c r="Y67" s="18">
        <v>0</v>
      </c>
      <c r="Z67" s="18">
        <v>4</v>
      </c>
      <c r="AC67" s="18">
        <v>0</v>
      </c>
      <c r="AD67" s="18">
        <v>1</v>
      </c>
      <c r="AF67" s="19">
        <v>0</v>
      </c>
      <c r="AJ67" s="19">
        <v>0</v>
      </c>
      <c r="AK67" s="19">
        <v>1</v>
      </c>
      <c r="AL67">
        <v>16</v>
      </c>
      <c r="AM67">
        <v>5</v>
      </c>
      <c r="AN67">
        <v>1</v>
      </c>
      <c r="AO67" s="20">
        <f t="shared" si="1"/>
        <v>19825.407999999999</v>
      </c>
      <c r="AP67" s="21">
        <f>(IFERROR(VLOOKUP(AP$2&amp;"/"&amp;$A67,SH!$A:$D,4,0),""))</f>
        <v>3.6666666666666665</v>
      </c>
      <c r="AQ67" s="21">
        <f>IFERROR(VLOOKUP(AQ$2&amp;"/"&amp;$A67,SH!$A:$D,4,0),"")</f>
        <v>1.7777777777777777</v>
      </c>
      <c r="AR67" s="21" t="str">
        <f>IFERROR(VLOOKUP(AR$2&amp;"/"&amp;$A67,SH!$A:$D,4,0),"")</f>
        <v/>
      </c>
      <c r="AS67" s="21" t="str">
        <f>IFERROR(VLOOKUP(AS$2&amp;"/"&amp;$A67,SH!$A:$D,4,0),"")</f>
        <v/>
      </c>
      <c r="AT67" s="21">
        <f>IFERROR(VLOOKUP(AT$2&amp;"/"&amp;$A67,SH!$A:$D,4,0),"")</f>
        <v>1</v>
      </c>
      <c r="AU67" s="21">
        <f>IFERROR(VLOOKUP(AU$2&amp;"/"&amp;$A67,SH!$A:$D,4,0),"")</f>
        <v>1</v>
      </c>
      <c r="AV67" s="22">
        <f>(IFERROR(VLOOKUP(AV$2&amp;"/"&amp;$A67,SH!$A:$V,22,0),""))</f>
        <v>4</v>
      </c>
      <c r="AW67" s="22">
        <f>IFERROR(VLOOKUP(AW$2&amp;"/"&amp;$A67,SH!$A:$V,22,0),"")</f>
        <v>0</v>
      </c>
      <c r="AX67" s="22" t="str">
        <f>IFERROR(VLOOKUP(AX$2&amp;"/"&amp;$A67,SH!$A:$V,22,0),"")</f>
        <v/>
      </c>
      <c r="AY67" s="22" t="str">
        <f>IFERROR(VLOOKUP(AY$2&amp;"/"&amp;$A67,SH!$A:$V,22,0),"")</f>
        <v/>
      </c>
      <c r="AZ67" s="22">
        <f>IFERROR(VLOOKUP(AZ$2&amp;"/"&amp;$A67,SH!$A:$V,22,0),"")</f>
        <v>0</v>
      </c>
      <c r="BA67" s="22">
        <f>IFERROR(VLOOKUP(BA$2&amp;"/"&amp;$A67,SH!$A:$V,22,0),"")</f>
        <v>0</v>
      </c>
      <c r="BB67" s="23">
        <f t="shared" si="11"/>
        <v>3.2727272727272729</v>
      </c>
      <c r="BC67" s="23">
        <f t="shared" si="11"/>
        <v>0</v>
      </c>
      <c r="BD67" s="23" t="str">
        <f t="shared" si="11"/>
        <v/>
      </c>
      <c r="BE67" s="23" t="str">
        <f t="shared" si="7"/>
        <v/>
      </c>
      <c r="BF67" s="23">
        <f t="shared" si="7"/>
        <v>2</v>
      </c>
      <c r="BG67" s="23">
        <f t="shared" si="7"/>
        <v>1</v>
      </c>
      <c r="BH67" s="24">
        <f t="shared" si="12"/>
        <v>3.2727272727272729</v>
      </c>
      <c r="BI67" s="24">
        <f t="shared" si="12"/>
        <v>2.25</v>
      </c>
      <c r="BJ67" s="24" t="str">
        <f t="shared" si="12"/>
        <v/>
      </c>
      <c r="BK67" s="24" t="str">
        <f t="shared" si="8"/>
        <v/>
      </c>
      <c r="BL67" s="24">
        <f t="shared" si="8"/>
        <v>2</v>
      </c>
      <c r="BM67" s="24">
        <f t="shared" si="8"/>
        <v>2</v>
      </c>
      <c r="BR67" s="3">
        <v>1</v>
      </c>
      <c r="BS67" s="3">
        <v>2</v>
      </c>
      <c r="BT67" s="25">
        <f t="shared" si="13"/>
        <v>3.2727272727272729</v>
      </c>
      <c r="BU67" s="25">
        <f t="shared" si="13"/>
        <v>2.25</v>
      </c>
      <c r="BV67" s="25" t="str">
        <f t="shared" si="13"/>
        <v/>
      </c>
      <c r="BW67" s="25" t="str">
        <f t="shared" si="9"/>
        <v/>
      </c>
      <c r="BX67" s="25">
        <f t="shared" si="9"/>
        <v>3</v>
      </c>
      <c r="BY67" s="25">
        <f t="shared" si="9"/>
        <v>4</v>
      </c>
      <c r="BZ67">
        <f t="array" ref="BZ67:CA67">IFERROR(VLOOKUP(A67,[1]Cost_Price!$A:$D,{3,4},0),"")</f>
        <v>958.02</v>
      </c>
      <c r="CA67" t="str">
        <v>EUR</v>
      </c>
      <c r="CB67" s="26">
        <f t="shared" si="14"/>
        <v>0</v>
      </c>
      <c r="CC67" s="26">
        <f t="shared" si="14"/>
        <v>0</v>
      </c>
      <c r="CD67" s="26">
        <f t="shared" si="14"/>
        <v>0</v>
      </c>
      <c r="CE67" s="26">
        <f t="shared" si="10"/>
        <v>0</v>
      </c>
      <c r="CF67" s="26">
        <f t="shared" si="10"/>
        <v>958.02</v>
      </c>
      <c r="CG67" s="26">
        <f t="shared" si="10"/>
        <v>1916.04</v>
      </c>
    </row>
    <row r="68" spans="1:85" x14ac:dyDescent="0.35">
      <c r="A68" t="s">
        <v>772</v>
      </c>
      <c r="B68" t="s">
        <v>5330</v>
      </c>
      <c r="C68" t="s">
        <v>5232</v>
      </c>
      <c r="D68" t="s">
        <v>5245</v>
      </c>
      <c r="E68" t="s">
        <v>5246</v>
      </c>
      <c r="F68" t="s">
        <v>5234</v>
      </c>
      <c r="G68" t="s">
        <v>5235</v>
      </c>
      <c r="H68" t="s">
        <v>5236</v>
      </c>
      <c r="M68" t="s">
        <v>5237</v>
      </c>
      <c r="N68" t="s">
        <v>5312</v>
      </c>
      <c r="P68" s="16">
        <v>1599.5032000000001</v>
      </c>
      <c r="R68" s="17">
        <v>1</v>
      </c>
      <c r="T68" s="17">
        <v>2</v>
      </c>
      <c r="V68" s="17">
        <v>1</v>
      </c>
      <c r="W68" s="17">
        <v>3</v>
      </c>
      <c r="Y68" s="18">
        <v>0</v>
      </c>
      <c r="AA68" s="18">
        <v>0</v>
      </c>
      <c r="AC68" s="18">
        <v>1</v>
      </c>
      <c r="AD68" s="18">
        <v>0</v>
      </c>
      <c r="AF68" s="19">
        <v>1</v>
      </c>
      <c r="AH68" s="19">
        <v>0</v>
      </c>
      <c r="AJ68" s="19">
        <v>0</v>
      </c>
      <c r="AK68" s="19">
        <v>0</v>
      </c>
      <c r="AL68">
        <v>7</v>
      </c>
      <c r="AM68">
        <v>1</v>
      </c>
      <c r="AN68">
        <v>1</v>
      </c>
      <c r="AO68" s="20">
        <f t="shared" ref="AO68:AO113" si="15">IFERROR(SUM(R68:W68)*P68,"")</f>
        <v>11196.522400000002</v>
      </c>
      <c r="AP68" s="21">
        <f>(IFERROR(VLOOKUP(AP$2&amp;"/"&amp;$A68,SH!$A:$D,4,0),""))</f>
        <v>3.75</v>
      </c>
      <c r="AQ68" s="21">
        <f>IFERROR(VLOOKUP(AQ$2&amp;"/"&amp;$A68,SH!$A:$D,4,0),"")</f>
        <v>2.3333333333333335</v>
      </c>
      <c r="AR68" s="21" t="str">
        <f>IFERROR(VLOOKUP(AR$2&amp;"/"&amp;$A68,SH!$A:$D,4,0),"")</f>
        <v/>
      </c>
      <c r="AS68" s="21" t="str">
        <f>IFERROR(VLOOKUP(AS$2&amp;"/"&amp;$A68,SH!$A:$D,4,0),"")</f>
        <v/>
      </c>
      <c r="AT68" s="21">
        <f>IFERROR(VLOOKUP(AT$2&amp;"/"&amp;$A68,SH!$A:$D,4,0),"")</f>
        <v>1.3333333333333333</v>
      </c>
      <c r="AU68" s="21" t="str">
        <f>IFERROR(VLOOKUP(AU$2&amp;"/"&amp;$A68,SH!$A:$D,4,0),"")</f>
        <v/>
      </c>
      <c r="AV68" s="22">
        <f>(IFERROR(VLOOKUP(AV$2&amp;"/"&amp;$A68,SH!$A:$V,22,0),""))</f>
        <v>3</v>
      </c>
      <c r="AW68" s="22">
        <f>IFERROR(VLOOKUP(AW$2&amp;"/"&amp;$A68,SH!$A:$V,22,0),"")</f>
        <v>4</v>
      </c>
      <c r="AX68" s="22" t="str">
        <f>IFERROR(VLOOKUP(AX$2&amp;"/"&amp;$A68,SH!$A:$V,22,0),"")</f>
        <v/>
      </c>
      <c r="AY68" s="22" t="str">
        <f>IFERROR(VLOOKUP(AY$2&amp;"/"&amp;$A68,SH!$A:$V,22,0),"")</f>
        <v/>
      </c>
      <c r="AZ68" s="22">
        <f>IFERROR(VLOOKUP(AZ$2&amp;"/"&amp;$A68,SH!$A:$V,22,0),"")</f>
        <v>1</v>
      </c>
      <c r="BA68" s="22" t="str">
        <f>IFERROR(VLOOKUP(BA$2&amp;"/"&amp;$A68,SH!$A:$V,22,0),"")</f>
        <v/>
      </c>
      <c r="BB68" s="23">
        <f t="shared" si="11"/>
        <v>0</v>
      </c>
      <c r="BC68" s="23">
        <f t="shared" si="11"/>
        <v>0</v>
      </c>
      <c r="BD68" s="23" t="str">
        <f t="shared" si="11"/>
        <v/>
      </c>
      <c r="BE68" s="23" t="str">
        <f t="shared" si="7"/>
        <v/>
      </c>
      <c r="BF68" s="23">
        <f t="shared" si="7"/>
        <v>0.75</v>
      </c>
      <c r="BG68" s="23" t="str">
        <f t="shared" si="7"/>
        <v/>
      </c>
      <c r="BH68" s="24">
        <f t="shared" si="12"/>
        <v>0</v>
      </c>
      <c r="BI68" s="24">
        <f t="shared" si="12"/>
        <v>0</v>
      </c>
      <c r="BJ68" s="24" t="str">
        <f t="shared" si="12"/>
        <v/>
      </c>
      <c r="BK68" s="24" t="str">
        <f t="shared" si="8"/>
        <v/>
      </c>
      <c r="BL68" s="24">
        <f t="shared" si="8"/>
        <v>1.5</v>
      </c>
      <c r="BM68" s="24" t="str">
        <f t="shared" si="8"/>
        <v/>
      </c>
      <c r="BN68" s="3">
        <v>10</v>
      </c>
      <c r="BO68" s="3">
        <v>10</v>
      </c>
      <c r="BR68" s="3">
        <v>3</v>
      </c>
      <c r="BT68" s="25">
        <f t="shared" si="13"/>
        <v>2.6666666666666665</v>
      </c>
      <c r="BU68" s="25">
        <f t="shared" si="13"/>
        <v>4.2857142857142856</v>
      </c>
      <c r="BV68" s="25" t="str">
        <f t="shared" si="13"/>
        <v/>
      </c>
      <c r="BW68" s="25" t="str">
        <f t="shared" si="9"/>
        <v/>
      </c>
      <c r="BX68" s="25">
        <f t="shared" si="9"/>
        <v>3.75</v>
      </c>
      <c r="BY68" s="25" t="str">
        <f t="shared" si="9"/>
        <v/>
      </c>
      <c r="BZ68">
        <f t="array" ref="BZ68:CA68">IFERROR(VLOOKUP(A68,[1]Cost_Price!$A:$D,{3,4},0),"")</f>
        <v>958.02</v>
      </c>
      <c r="CA68" t="str">
        <v>EUR</v>
      </c>
      <c r="CB68" s="26">
        <f t="shared" si="14"/>
        <v>9580.2000000000007</v>
      </c>
      <c r="CC68" s="26">
        <f t="shared" si="14"/>
        <v>9580.2000000000007</v>
      </c>
      <c r="CD68" s="26">
        <f t="shared" si="14"/>
        <v>0</v>
      </c>
      <c r="CE68" s="26">
        <f t="shared" si="10"/>
        <v>0</v>
      </c>
      <c r="CF68" s="26">
        <f t="shared" si="10"/>
        <v>2874.06</v>
      </c>
      <c r="CG68" s="26">
        <f t="shared" si="10"/>
        <v>0</v>
      </c>
    </row>
    <row r="69" spans="1:85" x14ac:dyDescent="0.35">
      <c r="A69" t="s">
        <v>5195</v>
      </c>
      <c r="B69" t="s">
        <v>5331</v>
      </c>
      <c r="C69" t="s">
        <v>5232</v>
      </c>
      <c r="D69" t="s">
        <v>5245</v>
      </c>
      <c r="E69" t="s">
        <v>5246</v>
      </c>
      <c r="F69" t="s">
        <v>5234</v>
      </c>
      <c r="G69" t="s">
        <v>5235</v>
      </c>
      <c r="H69" t="s">
        <v>5236</v>
      </c>
      <c r="M69" t="s">
        <v>5237</v>
      </c>
      <c r="N69" t="s">
        <v>5312</v>
      </c>
      <c r="P69" s="16">
        <v>154.0136</v>
      </c>
      <c r="R69" s="17">
        <v>5</v>
      </c>
      <c r="S69" s="17">
        <v>2</v>
      </c>
      <c r="T69" s="17">
        <v>1</v>
      </c>
      <c r="V69" s="17">
        <v>2</v>
      </c>
      <c r="Y69" s="18">
        <v>6</v>
      </c>
      <c r="Z69" s="18">
        <v>4</v>
      </c>
      <c r="AA69" s="18">
        <v>0</v>
      </c>
      <c r="AC69" s="18">
        <v>0</v>
      </c>
      <c r="AF69" s="19">
        <v>0</v>
      </c>
      <c r="AG69" s="19">
        <v>0</v>
      </c>
      <c r="AH69" s="19">
        <v>0</v>
      </c>
      <c r="AJ69" s="19">
        <v>0</v>
      </c>
      <c r="AL69">
        <v>10</v>
      </c>
      <c r="AM69">
        <v>10</v>
      </c>
      <c r="AN69">
        <v>0</v>
      </c>
      <c r="AO69" s="20">
        <f t="shared" si="15"/>
        <v>1540.136</v>
      </c>
      <c r="AP69" s="21">
        <f>(IFERROR(VLOOKUP(AP$2&amp;"/"&amp;$A69,SH!$A:$D,4,0),""))</f>
        <v>2</v>
      </c>
      <c r="AQ69" s="21" t="str">
        <f>IFERROR(VLOOKUP(AQ$2&amp;"/"&amp;$A69,SH!$A:$D,4,0),"")</f>
        <v/>
      </c>
      <c r="AR69" s="21" t="str">
        <f>IFERROR(VLOOKUP(AR$2&amp;"/"&amp;$A69,SH!$A:$D,4,0),"")</f>
        <v/>
      </c>
      <c r="AS69" s="21" t="str">
        <f>IFERROR(VLOOKUP(AS$2&amp;"/"&amp;$A69,SH!$A:$D,4,0),"")</f>
        <v/>
      </c>
      <c r="AT69" s="21" t="str">
        <f>IFERROR(VLOOKUP(AT$2&amp;"/"&amp;$A69,SH!$A:$D,4,0),"")</f>
        <v/>
      </c>
      <c r="AU69" s="21" t="str">
        <f>IFERROR(VLOOKUP(AU$2&amp;"/"&amp;$A69,SH!$A:$D,4,0),"")</f>
        <v/>
      </c>
      <c r="AV69" s="22">
        <f>(IFERROR(VLOOKUP(AV$2&amp;"/"&amp;$A69,SH!$A:$V,22,0),""))</f>
        <v>2</v>
      </c>
      <c r="AW69" s="22" t="str">
        <f>IFERROR(VLOOKUP(AW$2&amp;"/"&amp;$A69,SH!$A:$V,22,0),"")</f>
        <v/>
      </c>
      <c r="AX69" s="22" t="str">
        <f>IFERROR(VLOOKUP(AX$2&amp;"/"&amp;$A69,SH!$A:$V,22,0),"")</f>
        <v/>
      </c>
      <c r="AY69" s="22" t="str">
        <f>IFERROR(VLOOKUP(AY$2&amp;"/"&amp;$A69,SH!$A:$V,22,0),"")</f>
        <v/>
      </c>
      <c r="AZ69" s="22" t="str">
        <f>IFERROR(VLOOKUP(AZ$2&amp;"/"&amp;$A69,SH!$A:$V,22,0),"")</f>
        <v/>
      </c>
      <c r="BA69" s="22" t="str">
        <f>IFERROR(VLOOKUP(BA$2&amp;"/"&amp;$A69,SH!$A:$V,22,0),"")</f>
        <v/>
      </c>
      <c r="BB69" s="23">
        <f t="shared" si="11"/>
        <v>2.5</v>
      </c>
      <c r="BC69" s="23" t="str">
        <f t="shared" si="11"/>
        <v/>
      </c>
      <c r="BD69" s="23" t="str">
        <f t="shared" si="11"/>
        <v/>
      </c>
      <c r="BE69" s="23" t="str">
        <f t="shared" si="7"/>
        <v/>
      </c>
      <c r="BF69" s="23" t="str">
        <f t="shared" si="7"/>
        <v/>
      </c>
      <c r="BG69" s="23" t="str">
        <f t="shared" si="7"/>
        <v/>
      </c>
      <c r="BH69" s="24">
        <f t="shared" si="12"/>
        <v>5.5</v>
      </c>
      <c r="BI69" s="24" t="str">
        <f t="shared" si="12"/>
        <v/>
      </c>
      <c r="BJ69" s="24" t="str">
        <f t="shared" si="12"/>
        <v/>
      </c>
      <c r="BK69" s="24" t="str">
        <f t="shared" si="8"/>
        <v/>
      </c>
      <c r="BL69" s="24" t="str">
        <f t="shared" si="8"/>
        <v/>
      </c>
      <c r="BM69" s="24" t="str">
        <f t="shared" si="8"/>
        <v/>
      </c>
      <c r="BT69" s="25">
        <f t="shared" si="13"/>
        <v>5.5</v>
      </c>
      <c r="BU69" s="25" t="str">
        <f t="shared" si="13"/>
        <v/>
      </c>
      <c r="BV69" s="25" t="str">
        <f t="shared" si="13"/>
        <v/>
      </c>
      <c r="BW69" s="25" t="str">
        <f t="shared" si="9"/>
        <v/>
      </c>
      <c r="BX69" s="25" t="str">
        <f t="shared" si="9"/>
        <v/>
      </c>
      <c r="BY69" s="25" t="str">
        <f t="shared" si="9"/>
        <v/>
      </c>
      <c r="BZ69">
        <f t="array" ref="BZ69:CA69">IFERROR(VLOOKUP(A69,[1]Cost_Price!$A:$D,{3,4},0),"")</f>
        <v>92.23</v>
      </c>
      <c r="CA69" t="str">
        <v>EUR</v>
      </c>
      <c r="CB69" s="26">
        <f t="shared" si="14"/>
        <v>0</v>
      </c>
      <c r="CC69" s="26">
        <f t="shared" si="14"/>
        <v>0</v>
      </c>
      <c r="CD69" s="26">
        <f t="shared" si="14"/>
        <v>0</v>
      </c>
      <c r="CE69" s="26">
        <f t="shared" si="10"/>
        <v>0</v>
      </c>
      <c r="CF69" s="26">
        <f t="shared" si="10"/>
        <v>0</v>
      </c>
      <c r="CG69" s="26">
        <f t="shared" si="10"/>
        <v>0</v>
      </c>
    </row>
    <row r="70" spans="1:85" x14ac:dyDescent="0.35">
      <c r="A70" t="s">
        <v>774</v>
      </c>
      <c r="B70" t="s">
        <v>5332</v>
      </c>
      <c r="C70" t="s">
        <v>5232</v>
      </c>
      <c r="D70" t="s">
        <v>5245</v>
      </c>
      <c r="E70" t="s">
        <v>5246</v>
      </c>
      <c r="F70" t="s">
        <v>5234</v>
      </c>
      <c r="G70" t="s">
        <v>5235</v>
      </c>
      <c r="H70" t="s">
        <v>5236</v>
      </c>
      <c r="M70" t="s">
        <v>5237</v>
      </c>
      <c r="N70" t="s">
        <v>5312</v>
      </c>
      <c r="P70" s="16">
        <v>85.112399999999994</v>
      </c>
      <c r="R70" s="17">
        <v>12</v>
      </c>
      <c r="S70" s="17">
        <v>6</v>
      </c>
      <c r="T70" s="17">
        <v>2</v>
      </c>
      <c r="V70" s="17">
        <v>8</v>
      </c>
      <c r="Y70" s="18">
        <v>0</v>
      </c>
      <c r="Z70" s="18">
        <v>0</v>
      </c>
      <c r="AA70" s="18">
        <v>0</v>
      </c>
      <c r="AC70" s="18">
        <v>0</v>
      </c>
      <c r="AF70" s="19">
        <v>0</v>
      </c>
      <c r="AG70" s="19">
        <v>0</v>
      </c>
      <c r="AH70" s="19">
        <v>0</v>
      </c>
      <c r="AJ70" s="19">
        <v>0</v>
      </c>
      <c r="AL70">
        <v>28</v>
      </c>
      <c r="AM70">
        <v>0</v>
      </c>
      <c r="AN70">
        <v>0</v>
      </c>
      <c r="AO70" s="20">
        <f t="shared" si="15"/>
        <v>2383.1471999999999</v>
      </c>
      <c r="AP70" s="21">
        <f>(IFERROR(VLOOKUP(AP$2&amp;"/"&amp;$A70,SH!$A:$D,4,0),""))</f>
        <v>2</v>
      </c>
      <c r="AQ70" s="21">
        <f>IFERROR(VLOOKUP(AQ$2&amp;"/"&amp;$A70,SH!$A:$D,4,0),"")</f>
        <v>2.2000000000000002</v>
      </c>
      <c r="AR70" s="21" t="str">
        <f>IFERROR(VLOOKUP(AR$2&amp;"/"&amp;$A70,SH!$A:$D,4,0),"")</f>
        <v/>
      </c>
      <c r="AS70" s="21" t="str">
        <f>IFERROR(VLOOKUP(AS$2&amp;"/"&amp;$A70,SH!$A:$D,4,0),"")</f>
        <v/>
      </c>
      <c r="AT70" s="21">
        <f>IFERROR(VLOOKUP(AT$2&amp;"/"&amp;$A70,SH!$A:$D,4,0),"")</f>
        <v>2</v>
      </c>
      <c r="AU70" s="21">
        <f>IFERROR(VLOOKUP(AU$2&amp;"/"&amp;$A70,SH!$A:$D,4,0),"")</f>
        <v>1</v>
      </c>
      <c r="AV70" s="22">
        <f>(IFERROR(VLOOKUP(AV$2&amp;"/"&amp;$A70,SH!$A:$V,22,0),""))</f>
        <v>0</v>
      </c>
      <c r="AW70" s="22">
        <f>IFERROR(VLOOKUP(AW$2&amp;"/"&amp;$A70,SH!$A:$V,22,0),"")</f>
        <v>1</v>
      </c>
      <c r="AX70" s="22" t="str">
        <f>IFERROR(VLOOKUP(AX$2&amp;"/"&amp;$A70,SH!$A:$V,22,0),"")</f>
        <v/>
      </c>
      <c r="AY70" s="22" t="str">
        <f>IFERROR(VLOOKUP(AY$2&amp;"/"&amp;$A70,SH!$A:$V,22,0),"")</f>
        <v/>
      </c>
      <c r="AZ70" s="22">
        <f>IFERROR(VLOOKUP(AZ$2&amp;"/"&amp;$A70,SH!$A:$V,22,0),"")</f>
        <v>1</v>
      </c>
      <c r="BA70" s="22">
        <f>IFERROR(VLOOKUP(BA$2&amp;"/"&amp;$A70,SH!$A:$V,22,0),"")</f>
        <v>1</v>
      </c>
      <c r="BB70" s="23">
        <f t="shared" si="11"/>
        <v>6</v>
      </c>
      <c r="BC70" s="23">
        <f t="shared" si="11"/>
        <v>2.7272727272727271</v>
      </c>
      <c r="BD70" s="23" t="str">
        <f t="shared" si="11"/>
        <v/>
      </c>
      <c r="BE70" s="23" t="str">
        <f t="shared" si="7"/>
        <v/>
      </c>
      <c r="BF70" s="23">
        <f t="shared" si="7"/>
        <v>4</v>
      </c>
      <c r="BG70" s="23">
        <f t="shared" si="7"/>
        <v>0</v>
      </c>
      <c r="BH70" s="24">
        <f t="shared" si="12"/>
        <v>6</v>
      </c>
      <c r="BI70" s="24">
        <f t="shared" si="12"/>
        <v>2.7272727272727271</v>
      </c>
      <c r="BJ70" s="24" t="str">
        <f t="shared" si="12"/>
        <v/>
      </c>
      <c r="BK70" s="24" t="str">
        <f t="shared" si="8"/>
        <v/>
      </c>
      <c r="BL70" s="24">
        <f t="shared" si="8"/>
        <v>4</v>
      </c>
      <c r="BM70" s="24">
        <f t="shared" si="8"/>
        <v>0</v>
      </c>
      <c r="BT70" s="25">
        <f t="shared" si="13"/>
        <v>6</v>
      </c>
      <c r="BU70" s="25">
        <f t="shared" si="13"/>
        <v>2.7272727272727271</v>
      </c>
      <c r="BV70" s="25" t="str">
        <f t="shared" si="13"/>
        <v/>
      </c>
      <c r="BW70" s="25" t="str">
        <f t="shared" si="9"/>
        <v/>
      </c>
      <c r="BX70" s="25">
        <f t="shared" si="9"/>
        <v>4</v>
      </c>
      <c r="BY70" s="25">
        <f t="shared" si="9"/>
        <v>0</v>
      </c>
      <c r="BZ70">
        <f t="array" ref="BZ70:CA70">IFERROR(VLOOKUP(A70,[1]Cost_Price!$A:$D,{3,4},0),"")</f>
        <v>105.12</v>
      </c>
      <c r="CA70" t="str">
        <v>EUR</v>
      </c>
      <c r="CB70" s="26">
        <f t="shared" si="14"/>
        <v>0</v>
      </c>
      <c r="CC70" s="26">
        <f t="shared" si="14"/>
        <v>0</v>
      </c>
      <c r="CD70" s="26">
        <f t="shared" si="14"/>
        <v>0</v>
      </c>
      <c r="CE70" s="26">
        <f t="shared" si="10"/>
        <v>0</v>
      </c>
      <c r="CF70" s="26">
        <f t="shared" si="10"/>
        <v>0</v>
      </c>
      <c r="CG70" s="26">
        <f t="shared" si="10"/>
        <v>0</v>
      </c>
    </row>
    <row r="71" spans="1:85" x14ac:dyDescent="0.35">
      <c r="A71" t="s">
        <v>776</v>
      </c>
      <c r="B71" t="s">
        <v>5333</v>
      </c>
      <c r="C71" t="s">
        <v>5232</v>
      </c>
      <c r="D71" t="s">
        <v>5245</v>
      </c>
      <c r="E71" t="s">
        <v>5246</v>
      </c>
      <c r="F71" t="s">
        <v>5234</v>
      </c>
      <c r="G71" t="s">
        <v>5235</v>
      </c>
      <c r="H71" t="s">
        <v>5266</v>
      </c>
      <c r="K71" t="s">
        <v>5316</v>
      </c>
      <c r="M71" t="s">
        <v>5237</v>
      </c>
      <c r="N71" t="s">
        <v>5312</v>
      </c>
      <c r="P71" s="16">
        <v>91.325000000000003</v>
      </c>
      <c r="R71" s="17">
        <v>2</v>
      </c>
      <c r="S71" s="17">
        <v>2</v>
      </c>
      <c r="T71" s="17">
        <v>2</v>
      </c>
      <c r="Y71" s="18">
        <v>0</v>
      </c>
      <c r="Z71" s="18">
        <v>0</v>
      </c>
      <c r="AA71" s="18">
        <v>0</v>
      </c>
      <c r="AF71" s="19">
        <v>0</v>
      </c>
      <c r="AG71" s="19">
        <v>0</v>
      </c>
      <c r="AH71" s="19">
        <v>0</v>
      </c>
      <c r="AL71">
        <v>6</v>
      </c>
      <c r="AM71">
        <v>0</v>
      </c>
      <c r="AN71">
        <v>0</v>
      </c>
      <c r="AO71" s="20">
        <f t="shared" si="15"/>
        <v>547.95000000000005</v>
      </c>
      <c r="AP71" s="21">
        <f>(IFERROR(VLOOKUP(AP$2&amp;"/"&amp;$A71,SH!$A:$D,4,0),""))</f>
        <v>2</v>
      </c>
      <c r="AQ71" s="21">
        <f>IFERROR(VLOOKUP(AQ$2&amp;"/"&amp;$A71,SH!$A:$D,4,0),"")</f>
        <v>2.2857142857142856</v>
      </c>
      <c r="AR71" s="21" t="str">
        <f>IFERROR(VLOOKUP(AR$2&amp;"/"&amp;$A71,SH!$A:$D,4,0),"")</f>
        <v/>
      </c>
      <c r="AS71" s="21" t="str">
        <f>IFERROR(VLOOKUP(AS$2&amp;"/"&amp;$A71,SH!$A:$D,4,0),"")</f>
        <v/>
      </c>
      <c r="AT71" s="21">
        <f>IFERROR(VLOOKUP(AT$2&amp;"/"&amp;$A71,SH!$A:$D,4,0),"")</f>
        <v>2.3333333333333335</v>
      </c>
      <c r="AU71" s="21">
        <f>IFERROR(VLOOKUP(AU$2&amp;"/"&amp;$A71,SH!$A:$D,4,0),"")</f>
        <v>2</v>
      </c>
      <c r="AV71" s="22">
        <f>(IFERROR(VLOOKUP(AV$2&amp;"/"&amp;$A71,SH!$A:$V,22,0),""))</f>
        <v>1</v>
      </c>
      <c r="AW71" s="22">
        <f>IFERROR(VLOOKUP(AW$2&amp;"/"&amp;$A71,SH!$A:$V,22,0),"")</f>
        <v>1</v>
      </c>
      <c r="AX71" s="22" t="str">
        <f>IFERROR(VLOOKUP(AX$2&amp;"/"&amp;$A71,SH!$A:$V,22,0),"")</f>
        <v/>
      </c>
      <c r="AY71" s="22" t="str">
        <f>IFERROR(VLOOKUP(AY$2&amp;"/"&amp;$A71,SH!$A:$V,22,0),"")</f>
        <v/>
      </c>
      <c r="AZ71" s="22">
        <f>IFERROR(VLOOKUP(AZ$2&amp;"/"&amp;$A71,SH!$A:$V,22,0),"")</f>
        <v>5</v>
      </c>
      <c r="BA71" s="22">
        <f>IFERROR(VLOOKUP(BA$2&amp;"/"&amp;$A71,SH!$A:$V,22,0),"")</f>
        <v>0</v>
      </c>
      <c r="BB71" s="23">
        <f t="shared" si="11"/>
        <v>1</v>
      </c>
      <c r="BC71" s="23">
        <f t="shared" si="11"/>
        <v>0.875</v>
      </c>
      <c r="BD71" s="23" t="str">
        <f t="shared" si="11"/>
        <v/>
      </c>
      <c r="BE71" s="23" t="str">
        <f t="shared" si="7"/>
        <v/>
      </c>
      <c r="BF71" s="23">
        <f t="shared" si="7"/>
        <v>0</v>
      </c>
      <c r="BG71" s="23">
        <f t="shared" si="7"/>
        <v>0</v>
      </c>
      <c r="BH71" s="24">
        <f t="shared" si="12"/>
        <v>1</v>
      </c>
      <c r="BI71" s="24">
        <f t="shared" si="12"/>
        <v>0.875</v>
      </c>
      <c r="BJ71" s="24" t="str">
        <f t="shared" si="12"/>
        <v/>
      </c>
      <c r="BK71" s="24" t="str">
        <f t="shared" si="8"/>
        <v/>
      </c>
      <c r="BL71" s="24">
        <f t="shared" si="8"/>
        <v>0</v>
      </c>
      <c r="BM71" s="24">
        <f t="shared" si="8"/>
        <v>0</v>
      </c>
      <c r="BT71" s="25">
        <f t="shared" si="13"/>
        <v>1</v>
      </c>
      <c r="BU71" s="25">
        <f t="shared" si="13"/>
        <v>0.875</v>
      </c>
      <c r="BV71" s="25" t="str">
        <f t="shared" si="13"/>
        <v/>
      </c>
      <c r="BW71" s="25" t="str">
        <f t="shared" si="9"/>
        <v/>
      </c>
      <c r="BX71" s="25">
        <f t="shared" si="9"/>
        <v>0</v>
      </c>
      <c r="BY71" s="25">
        <f t="shared" si="9"/>
        <v>0</v>
      </c>
      <c r="BZ71">
        <f t="array" ref="BZ71:CA71">IFERROR(VLOOKUP(A71,[1]Cost_Price!$A:$D,{3,4},0),"")</f>
        <v>164.63</v>
      </c>
      <c r="CA71" t="str">
        <v>EUR</v>
      </c>
      <c r="CB71" s="26">
        <f t="shared" si="14"/>
        <v>0</v>
      </c>
      <c r="CC71" s="26">
        <f t="shared" si="14"/>
        <v>0</v>
      </c>
      <c r="CD71" s="26">
        <f t="shared" si="14"/>
        <v>0</v>
      </c>
      <c r="CE71" s="26">
        <f t="shared" si="10"/>
        <v>0</v>
      </c>
      <c r="CF71" s="26">
        <f t="shared" si="10"/>
        <v>0</v>
      </c>
      <c r="CG71" s="26">
        <f t="shared" si="10"/>
        <v>0</v>
      </c>
    </row>
    <row r="72" spans="1:85" x14ac:dyDescent="0.35">
      <c r="A72" t="s">
        <v>1562</v>
      </c>
      <c r="B72" t="s">
        <v>5334</v>
      </c>
      <c r="C72" t="s">
        <v>5232</v>
      </c>
      <c r="D72" t="s">
        <v>5304</v>
      </c>
      <c r="E72" t="s">
        <v>5304</v>
      </c>
      <c r="F72" t="s">
        <v>5234</v>
      </c>
      <c r="G72" t="s">
        <v>5235</v>
      </c>
      <c r="H72" t="s">
        <v>5236</v>
      </c>
      <c r="M72" t="s">
        <v>5237</v>
      </c>
      <c r="N72" t="s">
        <v>5305</v>
      </c>
      <c r="P72" s="16">
        <v>14.9894</v>
      </c>
      <c r="Q72" s="17">
        <v>32</v>
      </c>
      <c r="R72" s="17">
        <v>5</v>
      </c>
      <c r="S72" s="17">
        <v>3</v>
      </c>
      <c r="V72" s="17">
        <v>5</v>
      </c>
      <c r="W72" s="17">
        <v>2</v>
      </c>
      <c r="X72" s="18">
        <v>0</v>
      </c>
      <c r="Y72" s="18">
        <v>0</v>
      </c>
      <c r="Z72" s="18">
        <v>0</v>
      </c>
      <c r="AC72" s="18">
        <v>0</v>
      </c>
      <c r="AD72" s="18">
        <v>0</v>
      </c>
      <c r="AE72" s="19">
        <v>0</v>
      </c>
      <c r="AF72" s="19">
        <v>0</v>
      </c>
      <c r="AG72" s="19">
        <v>0</v>
      </c>
      <c r="AJ72" s="19">
        <v>0</v>
      </c>
      <c r="AK72" s="19">
        <v>0</v>
      </c>
      <c r="AL72">
        <v>47</v>
      </c>
      <c r="AM72">
        <v>0</v>
      </c>
      <c r="AN72">
        <v>0</v>
      </c>
      <c r="AO72" s="20">
        <f t="shared" si="15"/>
        <v>224.84100000000001</v>
      </c>
      <c r="AP72" s="21" t="str">
        <f>(IFERROR(VLOOKUP(AP$2&amp;"/"&amp;$A72,SH!$A:$D,4,0),""))</f>
        <v/>
      </c>
      <c r="AQ72" s="21">
        <f>IFERROR(VLOOKUP(AQ$2&amp;"/"&amp;$A72,SH!$A:$D,4,0),"")</f>
        <v>2</v>
      </c>
      <c r="AR72" s="21" t="str">
        <f>IFERROR(VLOOKUP(AR$2&amp;"/"&amp;$A72,SH!$A:$D,4,0),"")</f>
        <v/>
      </c>
      <c r="AS72" s="21" t="str">
        <f>IFERROR(VLOOKUP(AS$2&amp;"/"&amp;$A72,SH!$A:$D,4,0),"")</f>
        <v/>
      </c>
      <c r="AT72" s="21" t="str">
        <f>IFERROR(VLOOKUP(AT$2&amp;"/"&amp;$A72,SH!$A:$D,4,0),"")</f>
        <v/>
      </c>
      <c r="AU72" s="21" t="str">
        <f>IFERROR(VLOOKUP(AU$2&amp;"/"&amp;$A72,SH!$A:$D,4,0),"")</f>
        <v/>
      </c>
      <c r="AV72" s="22" t="str">
        <f>(IFERROR(VLOOKUP(AV$2&amp;"/"&amp;$A72,SH!$A:$V,22,0),""))</f>
        <v/>
      </c>
      <c r="AW72" s="22">
        <f>IFERROR(VLOOKUP(AW$2&amp;"/"&amp;$A72,SH!$A:$V,22,0),"")</f>
        <v>0</v>
      </c>
      <c r="AX72" s="22" t="str">
        <f>IFERROR(VLOOKUP(AX$2&amp;"/"&amp;$A72,SH!$A:$V,22,0),"")</f>
        <v/>
      </c>
      <c r="AY72" s="22" t="str">
        <f>IFERROR(VLOOKUP(AY$2&amp;"/"&amp;$A72,SH!$A:$V,22,0),"")</f>
        <v/>
      </c>
      <c r="AZ72" s="22" t="str">
        <f>IFERROR(VLOOKUP(AZ$2&amp;"/"&amp;$A72,SH!$A:$V,22,0),"")</f>
        <v/>
      </c>
      <c r="BA72" s="22" t="str">
        <f>IFERROR(VLOOKUP(BA$2&amp;"/"&amp;$A72,SH!$A:$V,22,0),"")</f>
        <v/>
      </c>
      <c r="BB72" s="23" t="str">
        <f t="shared" si="11"/>
        <v/>
      </c>
      <c r="BC72" s="23">
        <f t="shared" si="11"/>
        <v>1.5</v>
      </c>
      <c r="BD72" s="23" t="str">
        <f t="shared" si="11"/>
        <v/>
      </c>
      <c r="BE72" s="23" t="str">
        <f t="shared" si="7"/>
        <v/>
      </c>
      <c r="BF72" s="23" t="str">
        <f t="shared" si="7"/>
        <v/>
      </c>
      <c r="BG72" s="23" t="str">
        <f t="shared" si="7"/>
        <v/>
      </c>
      <c r="BH72" s="24" t="str">
        <f t="shared" si="12"/>
        <v/>
      </c>
      <c r="BI72" s="24">
        <f t="shared" si="12"/>
        <v>1.5</v>
      </c>
      <c r="BJ72" s="24" t="str">
        <f t="shared" si="12"/>
        <v/>
      </c>
      <c r="BK72" s="24" t="str">
        <f t="shared" si="8"/>
        <v/>
      </c>
      <c r="BL72" s="24" t="str">
        <f t="shared" si="8"/>
        <v/>
      </c>
      <c r="BM72" s="24" t="str">
        <f t="shared" si="8"/>
        <v/>
      </c>
      <c r="BN72" s="3">
        <v>6</v>
      </c>
      <c r="BO72" s="3">
        <v>10</v>
      </c>
      <c r="BR72" s="3">
        <v>6</v>
      </c>
      <c r="BT72" s="25" t="str">
        <f t="shared" si="13"/>
        <v/>
      </c>
      <c r="BU72" s="25">
        <f t="shared" si="13"/>
        <v>6.5</v>
      </c>
      <c r="BV72" s="25" t="str">
        <f t="shared" si="13"/>
        <v/>
      </c>
      <c r="BW72" s="25" t="str">
        <f t="shared" si="9"/>
        <v/>
      </c>
      <c r="BX72" s="25" t="str">
        <f t="shared" si="9"/>
        <v/>
      </c>
      <c r="BY72" s="25" t="str">
        <f t="shared" si="9"/>
        <v/>
      </c>
      <c r="BZ72">
        <f t="array" ref="BZ72:CA72">IFERROR(VLOOKUP(A72,[1]Cost_Price!$A:$D,{3,4},0),"")</f>
        <v>10.5</v>
      </c>
      <c r="CA72" t="str">
        <v>USD</v>
      </c>
      <c r="CB72" s="26">
        <f t="shared" si="14"/>
        <v>63</v>
      </c>
      <c r="CC72" s="26">
        <f t="shared" si="14"/>
        <v>105</v>
      </c>
      <c r="CD72" s="26">
        <f t="shared" si="14"/>
        <v>0</v>
      </c>
      <c r="CE72" s="26">
        <f t="shared" si="10"/>
        <v>0</v>
      </c>
      <c r="CF72" s="26">
        <f t="shared" si="10"/>
        <v>63</v>
      </c>
      <c r="CG72" s="26">
        <f t="shared" si="10"/>
        <v>0</v>
      </c>
    </row>
    <row r="73" spans="1:85" x14ac:dyDescent="0.35">
      <c r="A73" t="s">
        <v>4661</v>
      </c>
      <c r="B73" t="s">
        <v>5335</v>
      </c>
      <c r="C73" t="s">
        <v>5232</v>
      </c>
      <c r="D73" t="s">
        <v>5304</v>
      </c>
      <c r="E73" t="s">
        <v>5304</v>
      </c>
      <c r="F73" t="s">
        <v>5234</v>
      </c>
      <c r="G73" t="s">
        <v>5235</v>
      </c>
      <c r="H73" t="s">
        <v>5236</v>
      </c>
      <c r="M73" t="s">
        <v>5237</v>
      </c>
      <c r="N73" t="s">
        <v>5305</v>
      </c>
      <c r="P73" s="16">
        <v>15.1425</v>
      </c>
      <c r="Q73" s="17">
        <v>60</v>
      </c>
      <c r="R73" s="17">
        <v>4</v>
      </c>
      <c r="S73" s="17">
        <v>8</v>
      </c>
      <c r="V73" s="17">
        <v>3</v>
      </c>
      <c r="W73" s="17">
        <v>2</v>
      </c>
      <c r="X73" s="18">
        <v>0</v>
      </c>
      <c r="Y73" s="18">
        <v>0</v>
      </c>
      <c r="Z73" s="18">
        <v>0</v>
      </c>
      <c r="AC73" s="18">
        <v>0</v>
      </c>
      <c r="AD73" s="18">
        <v>0</v>
      </c>
      <c r="AE73" s="19">
        <v>0</v>
      </c>
      <c r="AF73" s="19">
        <v>0</v>
      </c>
      <c r="AG73" s="19">
        <v>0</v>
      </c>
      <c r="AJ73" s="19">
        <v>0</v>
      </c>
      <c r="AK73" s="19">
        <v>0</v>
      </c>
      <c r="AL73">
        <v>77</v>
      </c>
      <c r="AM73">
        <v>0</v>
      </c>
      <c r="AN73">
        <v>0</v>
      </c>
      <c r="AO73" s="20">
        <f t="shared" si="15"/>
        <v>257.42250000000001</v>
      </c>
      <c r="AP73" s="21">
        <f>(IFERROR(VLOOKUP(AP$2&amp;"/"&amp;$A73,SH!$A:$D,4,0),""))</f>
        <v>2</v>
      </c>
      <c r="AQ73" s="21" t="str">
        <f>IFERROR(VLOOKUP(AQ$2&amp;"/"&amp;$A73,SH!$A:$D,4,0),"")</f>
        <v/>
      </c>
      <c r="AR73" s="21" t="str">
        <f>IFERROR(VLOOKUP(AR$2&amp;"/"&amp;$A73,SH!$A:$D,4,0),"")</f>
        <v/>
      </c>
      <c r="AS73" s="21" t="str">
        <f>IFERROR(VLOOKUP(AS$2&amp;"/"&amp;$A73,SH!$A:$D,4,0),"")</f>
        <v/>
      </c>
      <c r="AT73" s="21" t="str">
        <f>IFERROR(VLOOKUP(AT$2&amp;"/"&amp;$A73,SH!$A:$D,4,0),"")</f>
        <v/>
      </c>
      <c r="AU73" s="21" t="str">
        <f>IFERROR(VLOOKUP(AU$2&amp;"/"&amp;$A73,SH!$A:$D,4,0),"")</f>
        <v/>
      </c>
      <c r="AV73" s="22">
        <f>(IFERROR(VLOOKUP(AV$2&amp;"/"&amp;$A73,SH!$A:$V,22,0),""))</f>
        <v>0</v>
      </c>
      <c r="AW73" s="22" t="str">
        <f>IFERROR(VLOOKUP(AW$2&amp;"/"&amp;$A73,SH!$A:$V,22,0),"")</f>
        <v/>
      </c>
      <c r="AX73" s="22" t="str">
        <f>IFERROR(VLOOKUP(AX$2&amp;"/"&amp;$A73,SH!$A:$V,22,0),"")</f>
        <v/>
      </c>
      <c r="AY73" s="22" t="str">
        <f>IFERROR(VLOOKUP(AY$2&amp;"/"&amp;$A73,SH!$A:$V,22,0),"")</f>
        <v/>
      </c>
      <c r="AZ73" s="22" t="str">
        <f>IFERROR(VLOOKUP(AZ$2&amp;"/"&amp;$A73,SH!$A:$V,22,0),"")</f>
        <v/>
      </c>
      <c r="BA73" s="22" t="str">
        <f>IFERROR(VLOOKUP(BA$2&amp;"/"&amp;$A73,SH!$A:$V,22,0),"")</f>
        <v/>
      </c>
      <c r="BB73" s="23">
        <f t="shared" si="11"/>
        <v>2</v>
      </c>
      <c r="BC73" s="23" t="str">
        <f t="shared" si="11"/>
        <v/>
      </c>
      <c r="BD73" s="23" t="str">
        <f t="shared" si="11"/>
        <v/>
      </c>
      <c r="BE73" s="23" t="str">
        <f t="shared" si="7"/>
        <v/>
      </c>
      <c r="BF73" s="23" t="str">
        <f t="shared" si="7"/>
        <v/>
      </c>
      <c r="BG73" s="23" t="str">
        <f t="shared" si="7"/>
        <v/>
      </c>
      <c r="BH73" s="24">
        <f t="shared" si="12"/>
        <v>2</v>
      </c>
      <c r="BI73" s="24" t="str">
        <f t="shared" si="12"/>
        <v/>
      </c>
      <c r="BJ73" s="24" t="str">
        <f t="shared" si="12"/>
        <v/>
      </c>
      <c r="BK73" s="24" t="str">
        <f t="shared" si="8"/>
        <v/>
      </c>
      <c r="BL73" s="24" t="str">
        <f t="shared" si="8"/>
        <v/>
      </c>
      <c r="BM73" s="24" t="str">
        <f t="shared" si="8"/>
        <v/>
      </c>
      <c r="BN73" s="3">
        <v>10</v>
      </c>
      <c r="BR73" s="3">
        <v>10</v>
      </c>
      <c r="BT73" s="25">
        <f t="shared" si="13"/>
        <v>7</v>
      </c>
      <c r="BU73" s="25" t="str">
        <f t="shared" si="13"/>
        <v/>
      </c>
      <c r="BV73" s="25" t="str">
        <f t="shared" si="13"/>
        <v/>
      </c>
      <c r="BW73" s="25" t="str">
        <f t="shared" si="9"/>
        <v/>
      </c>
      <c r="BX73" s="25" t="str">
        <f t="shared" si="9"/>
        <v/>
      </c>
      <c r="BY73" s="25" t="str">
        <f t="shared" si="9"/>
        <v/>
      </c>
      <c r="BZ73">
        <f t="array" ref="BZ73:CA73">IFERROR(VLOOKUP(A73,[1]Cost_Price!$A:$D,{3,4},0),"")</f>
        <v>10.5</v>
      </c>
      <c r="CA73" t="str">
        <v>USD</v>
      </c>
      <c r="CB73" s="26">
        <f t="shared" si="14"/>
        <v>105</v>
      </c>
      <c r="CC73" s="26">
        <f t="shared" si="14"/>
        <v>0</v>
      </c>
      <c r="CD73" s="26">
        <f t="shared" si="14"/>
        <v>0</v>
      </c>
      <c r="CE73" s="26">
        <f t="shared" si="10"/>
        <v>0</v>
      </c>
      <c r="CF73" s="26">
        <f t="shared" si="10"/>
        <v>105</v>
      </c>
      <c r="CG73" s="26">
        <f t="shared" si="10"/>
        <v>0</v>
      </c>
    </row>
    <row r="74" spans="1:85" x14ac:dyDescent="0.35">
      <c r="A74" t="s">
        <v>2698</v>
      </c>
      <c r="B74" t="s">
        <v>5336</v>
      </c>
      <c r="C74" t="s">
        <v>5232</v>
      </c>
      <c r="D74" t="s">
        <v>5304</v>
      </c>
      <c r="E74" t="s">
        <v>5304</v>
      </c>
      <c r="F74" t="s">
        <v>5234</v>
      </c>
      <c r="G74" t="s">
        <v>5235</v>
      </c>
      <c r="H74" t="s">
        <v>5236</v>
      </c>
      <c r="M74" t="s">
        <v>5237</v>
      </c>
      <c r="N74" t="s">
        <v>5305</v>
      </c>
      <c r="P74" s="16">
        <v>15.6374</v>
      </c>
      <c r="Q74" s="17">
        <v>33</v>
      </c>
      <c r="R74" s="17">
        <v>7</v>
      </c>
      <c r="S74" s="17">
        <v>7</v>
      </c>
      <c r="V74" s="17">
        <v>3</v>
      </c>
      <c r="W74" s="17">
        <v>2</v>
      </c>
      <c r="X74" s="18">
        <v>0</v>
      </c>
      <c r="Y74" s="18">
        <v>0</v>
      </c>
      <c r="Z74" s="18">
        <v>0</v>
      </c>
      <c r="AC74" s="18">
        <v>0</v>
      </c>
      <c r="AD74" s="18">
        <v>0</v>
      </c>
      <c r="AE74" s="19">
        <v>0</v>
      </c>
      <c r="AF74" s="19">
        <v>0</v>
      </c>
      <c r="AG74" s="19">
        <v>0</v>
      </c>
      <c r="AJ74" s="19">
        <v>0</v>
      </c>
      <c r="AK74" s="19">
        <v>0</v>
      </c>
      <c r="AL74">
        <v>52</v>
      </c>
      <c r="AM74">
        <v>0</v>
      </c>
      <c r="AN74">
        <v>0</v>
      </c>
      <c r="AO74" s="20">
        <f t="shared" si="15"/>
        <v>297.11059999999998</v>
      </c>
      <c r="AP74" s="21">
        <f>(IFERROR(VLOOKUP(AP$2&amp;"/"&amp;$A74,SH!$A:$D,4,0),""))</f>
        <v>1</v>
      </c>
      <c r="AQ74" s="21" t="str">
        <f>IFERROR(VLOOKUP(AQ$2&amp;"/"&amp;$A74,SH!$A:$D,4,0),"")</f>
        <v/>
      </c>
      <c r="AR74" s="21" t="str">
        <f>IFERROR(VLOOKUP(AR$2&amp;"/"&amp;$A74,SH!$A:$D,4,0),"")</f>
        <v/>
      </c>
      <c r="AS74" s="21" t="str">
        <f>IFERROR(VLOOKUP(AS$2&amp;"/"&amp;$A74,SH!$A:$D,4,0),"")</f>
        <v/>
      </c>
      <c r="AT74" s="21">
        <f>IFERROR(VLOOKUP(AT$2&amp;"/"&amp;$A74,SH!$A:$D,4,0),"")</f>
        <v>1</v>
      </c>
      <c r="AU74" s="21" t="str">
        <f>IFERROR(VLOOKUP(AU$2&amp;"/"&amp;$A74,SH!$A:$D,4,0),"")</f>
        <v/>
      </c>
      <c r="AV74" s="22">
        <f>(IFERROR(VLOOKUP(AV$2&amp;"/"&amp;$A74,SH!$A:$V,22,0),""))</f>
        <v>0</v>
      </c>
      <c r="AW74" s="22" t="str">
        <f>IFERROR(VLOOKUP(AW$2&amp;"/"&amp;$A74,SH!$A:$V,22,0),"")</f>
        <v/>
      </c>
      <c r="AX74" s="22" t="str">
        <f>IFERROR(VLOOKUP(AX$2&amp;"/"&amp;$A74,SH!$A:$V,22,0),"")</f>
        <v/>
      </c>
      <c r="AY74" s="22" t="str">
        <f>IFERROR(VLOOKUP(AY$2&amp;"/"&amp;$A74,SH!$A:$V,22,0),"")</f>
        <v/>
      </c>
      <c r="AZ74" s="22">
        <f>IFERROR(VLOOKUP(AZ$2&amp;"/"&amp;$A74,SH!$A:$V,22,0),"")</f>
        <v>0</v>
      </c>
      <c r="BA74" s="22" t="str">
        <f>IFERROR(VLOOKUP(BA$2&amp;"/"&amp;$A74,SH!$A:$V,22,0),"")</f>
        <v/>
      </c>
      <c r="BB74" s="23">
        <f t="shared" si="11"/>
        <v>7</v>
      </c>
      <c r="BC74" s="23" t="str">
        <f t="shared" si="11"/>
        <v/>
      </c>
      <c r="BD74" s="23" t="str">
        <f t="shared" si="11"/>
        <v/>
      </c>
      <c r="BE74" s="23" t="str">
        <f t="shared" si="7"/>
        <v/>
      </c>
      <c r="BF74" s="23">
        <f t="shared" si="7"/>
        <v>3</v>
      </c>
      <c r="BG74" s="23" t="str">
        <f t="shared" si="7"/>
        <v/>
      </c>
      <c r="BH74" s="24">
        <f t="shared" si="12"/>
        <v>7</v>
      </c>
      <c r="BI74" s="24" t="str">
        <f t="shared" si="12"/>
        <v/>
      </c>
      <c r="BJ74" s="24" t="str">
        <f t="shared" si="12"/>
        <v/>
      </c>
      <c r="BK74" s="24" t="str">
        <f t="shared" si="8"/>
        <v/>
      </c>
      <c r="BL74" s="24">
        <f t="shared" si="8"/>
        <v>3</v>
      </c>
      <c r="BM74" s="24" t="str">
        <f t="shared" si="8"/>
        <v/>
      </c>
      <c r="BN74" s="3">
        <v>6</v>
      </c>
      <c r="BO74" s="3">
        <v>6</v>
      </c>
      <c r="BR74" s="3">
        <v>10</v>
      </c>
      <c r="BT74" s="25">
        <f t="shared" si="13"/>
        <v>13</v>
      </c>
      <c r="BU74" s="25" t="str">
        <f t="shared" si="13"/>
        <v/>
      </c>
      <c r="BV74" s="25" t="str">
        <f t="shared" si="13"/>
        <v/>
      </c>
      <c r="BW74" s="25" t="str">
        <f t="shared" si="9"/>
        <v/>
      </c>
      <c r="BX74" s="25">
        <f t="shared" si="9"/>
        <v>13</v>
      </c>
      <c r="BY74" s="25" t="str">
        <f t="shared" si="9"/>
        <v/>
      </c>
      <c r="BZ74">
        <f t="array" ref="BZ74:CA74">IFERROR(VLOOKUP(A74,[1]Cost_Price!$A:$D,{3,4},0),"")</f>
        <v>10.5</v>
      </c>
      <c r="CA74" t="str">
        <v>USD</v>
      </c>
      <c r="CB74" s="26">
        <f t="shared" si="14"/>
        <v>63</v>
      </c>
      <c r="CC74" s="26">
        <f t="shared" si="14"/>
        <v>63</v>
      </c>
      <c r="CD74" s="26">
        <f t="shared" si="14"/>
        <v>0</v>
      </c>
      <c r="CE74" s="26">
        <f t="shared" si="10"/>
        <v>0</v>
      </c>
      <c r="CF74" s="26">
        <f t="shared" si="10"/>
        <v>105</v>
      </c>
      <c r="CG74" s="26">
        <f t="shared" si="10"/>
        <v>0</v>
      </c>
    </row>
    <row r="75" spans="1:85" x14ac:dyDescent="0.35">
      <c r="A75" t="s">
        <v>4653</v>
      </c>
      <c r="B75" t="s">
        <v>5337</v>
      </c>
      <c r="C75" t="s">
        <v>5232</v>
      </c>
      <c r="D75" t="s">
        <v>5304</v>
      </c>
      <c r="E75" t="s">
        <v>5304</v>
      </c>
      <c r="F75" t="s">
        <v>5234</v>
      </c>
      <c r="G75" t="s">
        <v>5235</v>
      </c>
      <c r="H75" t="s">
        <v>5236</v>
      </c>
      <c r="M75" t="s">
        <v>5237</v>
      </c>
      <c r="N75" t="s">
        <v>5305</v>
      </c>
      <c r="P75" s="16">
        <v>16.299700000000001</v>
      </c>
      <c r="Q75" s="17">
        <v>10</v>
      </c>
      <c r="S75" s="17">
        <v>6</v>
      </c>
      <c r="V75" s="17">
        <v>4</v>
      </c>
      <c r="W75" s="17">
        <v>2</v>
      </c>
      <c r="X75" s="18">
        <v>0</v>
      </c>
      <c r="Z75" s="18">
        <v>0</v>
      </c>
      <c r="AC75" s="18">
        <v>0</v>
      </c>
      <c r="AD75" s="18">
        <v>0</v>
      </c>
      <c r="AE75" s="19">
        <v>0</v>
      </c>
      <c r="AG75" s="19">
        <v>0</v>
      </c>
      <c r="AJ75" s="19">
        <v>0</v>
      </c>
      <c r="AK75" s="19">
        <v>0</v>
      </c>
      <c r="AL75">
        <v>22</v>
      </c>
      <c r="AM75">
        <v>0</v>
      </c>
      <c r="AN75">
        <v>0</v>
      </c>
      <c r="AO75" s="20">
        <f t="shared" si="15"/>
        <v>195.59640000000002</v>
      </c>
      <c r="AP75" s="21">
        <f>(IFERROR(VLOOKUP(AP$2&amp;"/"&amp;$A75,SH!$A:$D,4,0),""))</f>
        <v>2.5</v>
      </c>
      <c r="AQ75" s="21" t="str">
        <f>IFERROR(VLOOKUP(AQ$2&amp;"/"&amp;$A75,SH!$A:$D,4,0),"")</f>
        <v/>
      </c>
      <c r="AR75" s="21" t="str">
        <f>IFERROR(VLOOKUP(AR$2&amp;"/"&amp;$A75,SH!$A:$D,4,0),"")</f>
        <v/>
      </c>
      <c r="AS75" s="21" t="str">
        <f>IFERROR(VLOOKUP(AS$2&amp;"/"&amp;$A75,SH!$A:$D,4,0),"")</f>
        <v/>
      </c>
      <c r="AT75" s="21" t="str">
        <f>IFERROR(VLOOKUP(AT$2&amp;"/"&amp;$A75,SH!$A:$D,4,0),"")</f>
        <v/>
      </c>
      <c r="AU75" s="21" t="str">
        <f>IFERROR(VLOOKUP(AU$2&amp;"/"&amp;$A75,SH!$A:$D,4,0),"")</f>
        <v/>
      </c>
      <c r="AV75" s="22">
        <f>(IFERROR(VLOOKUP(AV$2&amp;"/"&amp;$A75,SH!$A:$V,22,0),""))</f>
        <v>0</v>
      </c>
      <c r="AW75" s="22" t="str">
        <f>IFERROR(VLOOKUP(AW$2&amp;"/"&amp;$A75,SH!$A:$V,22,0),"")</f>
        <v/>
      </c>
      <c r="AX75" s="22" t="str">
        <f>IFERROR(VLOOKUP(AX$2&amp;"/"&amp;$A75,SH!$A:$V,22,0),"")</f>
        <v/>
      </c>
      <c r="AY75" s="22" t="str">
        <f>IFERROR(VLOOKUP(AY$2&amp;"/"&amp;$A75,SH!$A:$V,22,0),"")</f>
        <v/>
      </c>
      <c r="AZ75" s="22" t="str">
        <f>IFERROR(VLOOKUP(AZ$2&amp;"/"&amp;$A75,SH!$A:$V,22,0),"")</f>
        <v/>
      </c>
      <c r="BA75" s="22" t="str">
        <f>IFERROR(VLOOKUP(BA$2&amp;"/"&amp;$A75,SH!$A:$V,22,0),"")</f>
        <v/>
      </c>
      <c r="BB75" s="23">
        <f t="shared" si="11"/>
        <v>0</v>
      </c>
      <c r="BC75" s="23" t="str">
        <f t="shared" si="11"/>
        <v/>
      </c>
      <c r="BD75" s="23" t="str">
        <f t="shared" si="11"/>
        <v/>
      </c>
      <c r="BE75" s="23" t="str">
        <f t="shared" si="7"/>
        <v/>
      </c>
      <c r="BF75" s="23" t="str">
        <f t="shared" si="7"/>
        <v/>
      </c>
      <c r="BG75" s="23" t="str">
        <f t="shared" si="7"/>
        <v/>
      </c>
      <c r="BH75" s="24">
        <f t="shared" si="12"/>
        <v>0</v>
      </c>
      <c r="BI75" s="24" t="str">
        <f t="shared" si="12"/>
        <v/>
      </c>
      <c r="BJ75" s="24" t="str">
        <f t="shared" si="12"/>
        <v/>
      </c>
      <c r="BK75" s="24" t="str">
        <f t="shared" si="8"/>
        <v/>
      </c>
      <c r="BL75" s="24" t="str">
        <f t="shared" si="8"/>
        <v/>
      </c>
      <c r="BM75" s="24" t="str">
        <f t="shared" si="8"/>
        <v/>
      </c>
      <c r="BN75" s="3">
        <v>10</v>
      </c>
      <c r="BO75" s="3">
        <v>6</v>
      </c>
      <c r="BR75" s="3">
        <v>10</v>
      </c>
      <c r="BT75" s="25">
        <f t="shared" si="13"/>
        <v>4</v>
      </c>
      <c r="BU75" s="25" t="str">
        <f t="shared" si="13"/>
        <v/>
      </c>
      <c r="BV75" s="25" t="str">
        <f t="shared" si="13"/>
        <v/>
      </c>
      <c r="BW75" s="25" t="str">
        <f t="shared" si="9"/>
        <v/>
      </c>
      <c r="BX75" s="25" t="str">
        <f t="shared" si="9"/>
        <v/>
      </c>
      <c r="BY75" s="25" t="str">
        <f t="shared" si="9"/>
        <v/>
      </c>
      <c r="BZ75">
        <f t="array" ref="BZ75:CA75">IFERROR(VLOOKUP(A75,[1]Cost_Price!$A:$D,{3,4},0),"")</f>
        <v>10.5</v>
      </c>
      <c r="CA75" t="str">
        <v>USD</v>
      </c>
      <c r="CB75" s="26">
        <f t="shared" si="14"/>
        <v>105</v>
      </c>
      <c r="CC75" s="26">
        <f t="shared" si="14"/>
        <v>63</v>
      </c>
      <c r="CD75" s="26">
        <f t="shared" si="14"/>
        <v>0</v>
      </c>
      <c r="CE75" s="26">
        <f t="shared" si="10"/>
        <v>0</v>
      </c>
      <c r="CF75" s="26">
        <f t="shared" si="10"/>
        <v>105</v>
      </c>
      <c r="CG75" s="26">
        <f t="shared" si="10"/>
        <v>0</v>
      </c>
    </row>
    <row r="76" spans="1:85" x14ac:dyDescent="0.35">
      <c r="A76" t="s">
        <v>5338</v>
      </c>
      <c r="B76" t="s">
        <v>5339</v>
      </c>
      <c r="C76" t="s">
        <v>5232</v>
      </c>
      <c r="D76" t="s">
        <v>5304</v>
      </c>
      <c r="E76" t="s">
        <v>5304</v>
      </c>
      <c r="F76" t="s">
        <v>5234</v>
      </c>
      <c r="G76" t="s">
        <v>5235</v>
      </c>
      <c r="H76" t="s">
        <v>5236</v>
      </c>
      <c r="M76" t="s">
        <v>5237</v>
      </c>
      <c r="N76" t="s">
        <v>5305</v>
      </c>
      <c r="P76" s="16">
        <v>15.7867</v>
      </c>
      <c r="R76" s="17">
        <v>1</v>
      </c>
      <c r="S76" s="17">
        <v>1</v>
      </c>
      <c r="V76" s="17">
        <v>1</v>
      </c>
      <c r="Y76" s="18">
        <v>0</v>
      </c>
      <c r="Z76" s="18">
        <v>0</v>
      </c>
      <c r="AC76" s="18">
        <v>0</v>
      </c>
      <c r="AF76" s="19">
        <v>0</v>
      </c>
      <c r="AG76" s="19">
        <v>0</v>
      </c>
      <c r="AJ76" s="19">
        <v>0</v>
      </c>
      <c r="AL76">
        <v>3</v>
      </c>
      <c r="AM76">
        <v>0</v>
      </c>
      <c r="AN76">
        <v>0</v>
      </c>
      <c r="AO76" s="20">
        <f t="shared" si="15"/>
        <v>47.360100000000003</v>
      </c>
      <c r="AP76" s="21" t="str">
        <f>(IFERROR(VLOOKUP(AP$2&amp;"/"&amp;$A76,SH!$A:$D,4,0),""))</f>
        <v/>
      </c>
      <c r="AQ76" s="21" t="str">
        <f>IFERROR(VLOOKUP(AQ$2&amp;"/"&amp;$A76,SH!$A:$D,4,0),"")</f>
        <v/>
      </c>
      <c r="AR76" s="21" t="str">
        <f>IFERROR(VLOOKUP(AR$2&amp;"/"&amp;$A76,SH!$A:$D,4,0),"")</f>
        <v/>
      </c>
      <c r="AS76" s="21" t="str">
        <f>IFERROR(VLOOKUP(AS$2&amp;"/"&amp;$A76,SH!$A:$D,4,0),"")</f>
        <v/>
      </c>
      <c r="AT76" s="21" t="str">
        <f>IFERROR(VLOOKUP(AT$2&amp;"/"&amp;$A76,SH!$A:$D,4,0),"")</f>
        <v/>
      </c>
      <c r="AU76" s="21" t="str">
        <f>IFERROR(VLOOKUP(AU$2&amp;"/"&amp;$A76,SH!$A:$D,4,0),"")</f>
        <v/>
      </c>
      <c r="AV76" s="22" t="str">
        <f>(IFERROR(VLOOKUP(AV$2&amp;"/"&amp;$A76,SH!$A:$V,22,0),""))</f>
        <v/>
      </c>
      <c r="AW76" s="22" t="str">
        <f>IFERROR(VLOOKUP(AW$2&amp;"/"&amp;$A76,SH!$A:$V,22,0),"")</f>
        <v/>
      </c>
      <c r="AX76" s="22" t="str">
        <f>IFERROR(VLOOKUP(AX$2&amp;"/"&amp;$A76,SH!$A:$V,22,0),"")</f>
        <v/>
      </c>
      <c r="AY76" s="22" t="str">
        <f>IFERROR(VLOOKUP(AY$2&amp;"/"&amp;$A76,SH!$A:$V,22,0),"")</f>
        <v/>
      </c>
      <c r="AZ76" s="22" t="str">
        <f>IFERROR(VLOOKUP(AZ$2&amp;"/"&amp;$A76,SH!$A:$V,22,0),"")</f>
        <v/>
      </c>
      <c r="BA76" s="22" t="str">
        <f>IFERROR(VLOOKUP(BA$2&amp;"/"&amp;$A76,SH!$A:$V,22,0),"")</f>
        <v/>
      </c>
      <c r="BB76" s="23" t="str">
        <f t="shared" si="11"/>
        <v/>
      </c>
      <c r="BC76" s="23" t="str">
        <f t="shared" si="11"/>
        <v/>
      </c>
      <c r="BD76" s="23" t="str">
        <f t="shared" si="11"/>
        <v/>
      </c>
      <c r="BE76" s="23" t="str">
        <f t="shared" si="7"/>
        <v/>
      </c>
      <c r="BF76" s="23" t="str">
        <f t="shared" si="7"/>
        <v/>
      </c>
      <c r="BG76" s="23" t="str">
        <f t="shared" si="7"/>
        <v/>
      </c>
      <c r="BH76" s="24" t="str">
        <f t="shared" si="12"/>
        <v/>
      </c>
      <c r="BI76" s="24" t="str">
        <f t="shared" si="12"/>
        <v/>
      </c>
      <c r="BJ76" s="24" t="str">
        <f t="shared" si="12"/>
        <v/>
      </c>
      <c r="BK76" s="24" t="str">
        <f t="shared" si="8"/>
        <v/>
      </c>
      <c r="BL76" s="24" t="str">
        <f t="shared" si="8"/>
        <v/>
      </c>
      <c r="BM76" s="24" t="str">
        <f t="shared" si="8"/>
        <v/>
      </c>
      <c r="BN76" s="3">
        <v>10</v>
      </c>
      <c r="BO76" s="3">
        <v>10</v>
      </c>
      <c r="BR76" s="3">
        <v>10</v>
      </c>
      <c r="BT76" s="25" t="str">
        <f t="shared" si="13"/>
        <v/>
      </c>
      <c r="BU76" s="25" t="str">
        <f t="shared" si="13"/>
        <v/>
      </c>
      <c r="BV76" s="25" t="str">
        <f t="shared" si="13"/>
        <v/>
      </c>
      <c r="BW76" s="25" t="str">
        <f t="shared" si="9"/>
        <v/>
      </c>
      <c r="BX76" s="25" t="str">
        <f t="shared" si="9"/>
        <v/>
      </c>
      <c r="BY76" s="25" t="str">
        <f t="shared" si="9"/>
        <v/>
      </c>
      <c r="BZ76">
        <f t="array" ref="BZ76:CA76">IFERROR(VLOOKUP(A76,[1]Cost_Price!$A:$D,{3,4},0),"")</f>
        <v>10.5</v>
      </c>
      <c r="CA76" t="str">
        <v>USD</v>
      </c>
      <c r="CB76" s="26">
        <f t="shared" si="14"/>
        <v>105</v>
      </c>
      <c r="CC76" s="26">
        <f t="shared" si="14"/>
        <v>105</v>
      </c>
      <c r="CD76" s="26">
        <f t="shared" si="14"/>
        <v>0</v>
      </c>
      <c r="CE76" s="26">
        <f t="shared" si="10"/>
        <v>0</v>
      </c>
      <c r="CF76" s="26">
        <f t="shared" si="10"/>
        <v>105</v>
      </c>
      <c r="CG76" s="26">
        <f t="shared" si="10"/>
        <v>0</v>
      </c>
    </row>
    <row r="77" spans="1:85" x14ac:dyDescent="0.35">
      <c r="A77" t="s">
        <v>5340</v>
      </c>
      <c r="B77" t="s">
        <v>5341</v>
      </c>
      <c r="C77" t="s">
        <v>5232</v>
      </c>
      <c r="D77" t="s">
        <v>5245</v>
      </c>
      <c r="E77" t="s">
        <v>5342</v>
      </c>
      <c r="F77" t="s">
        <v>5234</v>
      </c>
      <c r="G77" t="s">
        <v>5235</v>
      </c>
      <c r="H77" t="s">
        <v>5343</v>
      </c>
      <c r="M77" t="s">
        <v>5237</v>
      </c>
      <c r="N77" t="s">
        <v>5344</v>
      </c>
      <c r="P77" s="16">
        <v>0</v>
      </c>
      <c r="AB77" s="18">
        <v>30</v>
      </c>
      <c r="AM77">
        <v>30</v>
      </c>
      <c r="AO77" s="20">
        <f t="shared" si="15"/>
        <v>0</v>
      </c>
      <c r="AP77" s="21" t="str">
        <f>(IFERROR(VLOOKUP(AP$2&amp;"/"&amp;$A77,SH!$A:$D,4,0),""))</f>
        <v/>
      </c>
      <c r="AQ77" s="21" t="str">
        <f>IFERROR(VLOOKUP(AQ$2&amp;"/"&amp;$A77,SH!$A:$D,4,0),"")</f>
        <v/>
      </c>
      <c r="AR77" s="21" t="str">
        <f>IFERROR(VLOOKUP(AR$2&amp;"/"&amp;$A77,SH!$A:$D,4,0),"")</f>
        <v/>
      </c>
      <c r="AS77" s="21" t="str">
        <f>IFERROR(VLOOKUP(AS$2&amp;"/"&amp;$A77,SH!$A:$D,4,0),"")</f>
        <v/>
      </c>
      <c r="AT77" s="21" t="str">
        <f>IFERROR(VLOOKUP(AT$2&amp;"/"&amp;$A77,SH!$A:$D,4,0),"")</f>
        <v/>
      </c>
      <c r="AU77" s="21" t="str">
        <f>IFERROR(VLOOKUP(AU$2&amp;"/"&amp;$A77,SH!$A:$D,4,0),"")</f>
        <v/>
      </c>
      <c r="AV77" s="22" t="str">
        <f>(IFERROR(VLOOKUP(AV$2&amp;"/"&amp;$A77,SH!$A:$V,22,0),""))</f>
        <v/>
      </c>
      <c r="AW77" s="22" t="str">
        <f>IFERROR(VLOOKUP(AW$2&amp;"/"&amp;$A77,SH!$A:$V,22,0),"")</f>
        <v/>
      </c>
      <c r="AX77" s="22" t="str">
        <f>IFERROR(VLOOKUP(AX$2&amp;"/"&amp;$A77,SH!$A:$V,22,0),"")</f>
        <v/>
      </c>
      <c r="AY77" s="22" t="str">
        <f>IFERROR(VLOOKUP(AY$2&amp;"/"&amp;$A77,SH!$A:$V,22,0),"")</f>
        <v/>
      </c>
      <c r="AZ77" s="22" t="str">
        <f>IFERROR(VLOOKUP(AZ$2&amp;"/"&amp;$A77,SH!$A:$V,22,0),"")</f>
        <v/>
      </c>
      <c r="BA77" s="22" t="str">
        <f>IFERROR(VLOOKUP(BA$2&amp;"/"&amp;$A77,SH!$A:$V,22,0),"")</f>
        <v/>
      </c>
      <c r="BB77" s="23" t="str">
        <f t="shared" si="11"/>
        <v/>
      </c>
      <c r="BC77" s="23" t="str">
        <f t="shared" si="11"/>
        <v/>
      </c>
      <c r="BD77" s="23" t="str">
        <f t="shared" si="11"/>
        <v/>
      </c>
      <c r="BE77" s="23" t="str">
        <f t="shared" si="7"/>
        <v/>
      </c>
      <c r="BF77" s="23" t="str">
        <f t="shared" si="7"/>
        <v/>
      </c>
      <c r="BG77" s="23" t="str">
        <f t="shared" si="7"/>
        <v/>
      </c>
      <c r="BH77" s="24" t="str">
        <f t="shared" si="12"/>
        <v/>
      </c>
      <c r="BI77" s="24" t="str">
        <f t="shared" si="12"/>
        <v/>
      </c>
      <c r="BJ77" s="24" t="str">
        <f t="shared" si="12"/>
        <v/>
      </c>
      <c r="BK77" s="24" t="str">
        <f t="shared" si="8"/>
        <v/>
      </c>
      <c r="BL77" s="24" t="str">
        <f t="shared" si="8"/>
        <v/>
      </c>
      <c r="BM77" s="24" t="str">
        <f t="shared" si="8"/>
        <v/>
      </c>
      <c r="BT77" s="25" t="str">
        <f t="shared" si="13"/>
        <v/>
      </c>
      <c r="BU77" s="25" t="str">
        <f t="shared" si="13"/>
        <v/>
      </c>
      <c r="BV77" s="25" t="str">
        <f t="shared" si="13"/>
        <v/>
      </c>
      <c r="BW77" s="25" t="str">
        <f t="shared" si="9"/>
        <v/>
      </c>
      <c r="BX77" s="25" t="str">
        <f t="shared" si="9"/>
        <v/>
      </c>
      <c r="BY77" s="25" t="str">
        <f t="shared" si="9"/>
        <v/>
      </c>
      <c r="BZ77">
        <f t="array" ref="BZ77:CA77">IFERROR(VLOOKUP(A77,[1]Cost_Price!$A:$D,{3,4},0),"")</f>
        <v>2.8</v>
      </c>
      <c r="CA77" t="str">
        <v>USD</v>
      </c>
      <c r="CB77" s="26">
        <f t="shared" si="14"/>
        <v>0</v>
      </c>
      <c r="CC77" s="26">
        <f t="shared" si="14"/>
        <v>0</v>
      </c>
      <c r="CD77" s="26">
        <f t="shared" si="14"/>
        <v>0</v>
      </c>
      <c r="CE77" s="26">
        <f t="shared" si="10"/>
        <v>0</v>
      </c>
      <c r="CF77" s="26">
        <f t="shared" si="10"/>
        <v>0</v>
      </c>
      <c r="CG77" s="26">
        <f t="shared" si="10"/>
        <v>0</v>
      </c>
    </row>
    <row r="78" spans="1:85" x14ac:dyDescent="0.35">
      <c r="A78" t="s">
        <v>60</v>
      </c>
      <c r="B78" t="s">
        <v>5345</v>
      </c>
      <c r="C78" t="s">
        <v>5232</v>
      </c>
      <c r="D78" t="s">
        <v>5259</v>
      </c>
      <c r="E78" t="s">
        <v>5246</v>
      </c>
      <c r="F78" t="s">
        <v>5234</v>
      </c>
      <c r="G78" t="s">
        <v>5235</v>
      </c>
      <c r="H78" t="s">
        <v>5236</v>
      </c>
      <c r="M78" t="s">
        <v>5237</v>
      </c>
      <c r="N78" t="s">
        <v>5261</v>
      </c>
      <c r="O78" t="s">
        <v>5898</v>
      </c>
      <c r="P78" s="16">
        <v>0</v>
      </c>
      <c r="Z78" s="18">
        <v>6</v>
      </c>
      <c r="AF78" s="19">
        <v>6</v>
      </c>
      <c r="AG78" s="19">
        <v>9</v>
      </c>
      <c r="AH78" s="19">
        <v>1</v>
      </c>
      <c r="AM78">
        <v>6</v>
      </c>
      <c r="AN78">
        <v>16</v>
      </c>
      <c r="AO78" s="20">
        <f t="shared" si="15"/>
        <v>0</v>
      </c>
      <c r="AP78" s="21">
        <f>(IFERROR(VLOOKUP(AP$2&amp;"/"&amp;$A78,SH!$A:$D,4,0),""))</f>
        <v>1.8571428571428572</v>
      </c>
      <c r="AQ78" s="21">
        <f>IFERROR(VLOOKUP(AQ$2&amp;"/"&amp;$A78,SH!$A:$D,4,0),"")</f>
        <v>2.875</v>
      </c>
      <c r="AR78" s="21">
        <f>IFERROR(VLOOKUP(AR$2&amp;"/"&amp;$A78,SH!$A:$D,4,0),"")</f>
        <v>1</v>
      </c>
      <c r="AS78" s="21" t="str">
        <f>IFERROR(VLOOKUP(AS$2&amp;"/"&amp;$A78,SH!$A:$D,4,0),"")</f>
        <v/>
      </c>
      <c r="AT78" s="21" t="str">
        <f>IFERROR(VLOOKUP(AT$2&amp;"/"&amp;$A78,SH!$A:$D,4,0),"")</f>
        <v>0</v>
      </c>
      <c r="AU78" s="21" t="str">
        <f>IFERROR(VLOOKUP(AU$2&amp;"/"&amp;$A78,SH!$A:$D,4,0),"")</f>
        <v/>
      </c>
      <c r="AV78" s="22">
        <f>(IFERROR(VLOOKUP(AV$2&amp;"/"&amp;$A78,SH!$A:$V,22,0),""))</f>
        <v>3</v>
      </c>
      <c r="AW78" s="22">
        <f>IFERROR(VLOOKUP(AW$2&amp;"/"&amp;$A78,SH!$A:$V,22,0),"")</f>
        <v>8</v>
      </c>
      <c r="AX78" s="22">
        <f>IFERROR(VLOOKUP(AX$2&amp;"/"&amp;$A78,SH!$A:$V,22,0),"")</f>
        <v>0</v>
      </c>
      <c r="AY78" s="22" t="str">
        <f>IFERROR(VLOOKUP(AY$2&amp;"/"&amp;$A78,SH!$A:$V,22,0),"")</f>
        <v/>
      </c>
      <c r="AZ78" s="22">
        <f>IFERROR(VLOOKUP(AZ$2&amp;"/"&amp;$A78,SH!$A:$V,22,0),"")</f>
        <v>0</v>
      </c>
      <c r="BA78" s="22" t="str">
        <f>IFERROR(VLOOKUP(BA$2&amp;"/"&amp;$A78,SH!$A:$V,22,0),"")</f>
        <v/>
      </c>
      <c r="BB78" s="23">
        <f t="shared" si="11"/>
        <v>-3.2307692307692308</v>
      </c>
      <c r="BC78" s="23">
        <f t="shared" si="11"/>
        <v>-3.1304347826086958</v>
      </c>
      <c r="BD78" s="23">
        <f t="shared" si="11"/>
        <v>-1</v>
      </c>
      <c r="BE78" s="23" t="str">
        <f t="shared" si="7"/>
        <v/>
      </c>
      <c r="BF78" s="23" t="str">
        <f t="shared" si="7"/>
        <v/>
      </c>
      <c r="BG78" s="23" t="str">
        <f t="shared" si="7"/>
        <v/>
      </c>
      <c r="BH78" s="24">
        <f t="shared" si="12"/>
        <v>-3.2307692307692308</v>
      </c>
      <c r="BI78" s="24">
        <f t="shared" si="12"/>
        <v>-1.0434782608695652</v>
      </c>
      <c r="BJ78" s="24">
        <f t="shared" si="12"/>
        <v>-1</v>
      </c>
      <c r="BK78" s="24" t="str">
        <f t="shared" si="8"/>
        <v/>
      </c>
      <c r="BL78" s="24" t="str">
        <f t="shared" si="8"/>
        <v/>
      </c>
      <c r="BM78" s="24" t="str">
        <f t="shared" si="8"/>
        <v/>
      </c>
      <c r="BT78" s="25">
        <f t="shared" si="13"/>
        <v>-3.2307692307692308</v>
      </c>
      <c r="BU78" s="25">
        <f t="shared" si="13"/>
        <v>-1.0434782608695652</v>
      </c>
      <c r="BV78" s="25">
        <f t="shared" si="13"/>
        <v>-1</v>
      </c>
      <c r="BW78" s="25" t="str">
        <f t="shared" si="9"/>
        <v/>
      </c>
      <c r="BX78" s="25" t="str">
        <f t="shared" si="9"/>
        <v/>
      </c>
      <c r="BY78" s="25" t="str">
        <f t="shared" si="9"/>
        <v/>
      </c>
      <c r="BZ78" t="str">
        <f t="array" ref="BZ78:CA78">IFERROR(VLOOKUP(A78,[1]Cost_Price!$A:$D,{3,4},0),"")</f>
        <v/>
      </c>
      <c r="CA78" t="str">
        <v/>
      </c>
      <c r="CB78" s="26" t="str">
        <f t="shared" si="14"/>
        <v>0</v>
      </c>
      <c r="CC78" s="26" t="str">
        <f t="shared" si="14"/>
        <v>0</v>
      </c>
      <c r="CD78" s="26" t="str">
        <f t="shared" si="14"/>
        <v>0</v>
      </c>
      <c r="CE78" s="26" t="str">
        <f t="shared" si="10"/>
        <v>0</v>
      </c>
      <c r="CF78" s="26" t="str">
        <f t="shared" si="10"/>
        <v>0</v>
      </c>
      <c r="CG78" s="26" t="str">
        <f t="shared" si="10"/>
        <v>0</v>
      </c>
    </row>
    <row r="79" spans="1:85" x14ac:dyDescent="0.35">
      <c r="A79" t="s">
        <v>5062</v>
      </c>
      <c r="B79" t="s">
        <v>5346</v>
      </c>
      <c r="C79" t="s">
        <v>5232</v>
      </c>
      <c r="D79" t="s">
        <v>5347</v>
      </c>
      <c r="E79" t="s">
        <v>5347</v>
      </c>
      <c r="F79" t="s">
        <v>5234</v>
      </c>
      <c r="G79" t="s">
        <v>5235</v>
      </c>
      <c r="H79" t="s">
        <v>5236</v>
      </c>
      <c r="M79" t="s">
        <v>5237</v>
      </c>
      <c r="N79" t="s">
        <v>5280</v>
      </c>
      <c r="P79" s="16">
        <v>0</v>
      </c>
      <c r="Y79" s="18">
        <v>345</v>
      </c>
      <c r="Z79" s="18">
        <v>125</v>
      </c>
      <c r="AA79" s="18">
        <v>85</v>
      </c>
      <c r="AB79" s="18">
        <v>30</v>
      </c>
      <c r="AC79" s="18">
        <v>840</v>
      </c>
      <c r="AD79" s="18">
        <v>95</v>
      </c>
      <c r="AM79">
        <v>1520</v>
      </c>
      <c r="AO79" s="20">
        <f t="shared" si="15"/>
        <v>0</v>
      </c>
      <c r="AP79" s="21" t="str">
        <f>(IFERROR(VLOOKUP(AP$2&amp;"/"&amp;$A79,SH!$A:$D,4,0),""))</f>
        <v/>
      </c>
      <c r="AQ79" s="21" t="str">
        <f>IFERROR(VLOOKUP(AQ$2&amp;"/"&amp;$A79,SH!$A:$D,4,0),"")</f>
        <v/>
      </c>
      <c r="AR79" s="21" t="str">
        <f>IFERROR(VLOOKUP(AR$2&amp;"/"&amp;$A79,SH!$A:$D,4,0),"")</f>
        <v/>
      </c>
      <c r="AS79" s="21" t="str">
        <f>IFERROR(VLOOKUP(AS$2&amp;"/"&amp;$A79,SH!$A:$D,4,0),"")</f>
        <v/>
      </c>
      <c r="AT79" s="21" t="str">
        <f>IFERROR(VLOOKUP(AT$2&amp;"/"&amp;$A79,SH!$A:$D,4,0),"")</f>
        <v/>
      </c>
      <c r="AU79" s="21" t="str">
        <f>IFERROR(VLOOKUP(AU$2&amp;"/"&amp;$A79,SH!$A:$D,4,0),"")</f>
        <v/>
      </c>
      <c r="AV79" s="22" t="str">
        <f>(IFERROR(VLOOKUP(AV$2&amp;"/"&amp;$A79,SH!$A:$V,22,0),""))</f>
        <v/>
      </c>
      <c r="AW79" s="22" t="str">
        <f>IFERROR(VLOOKUP(AW$2&amp;"/"&amp;$A79,SH!$A:$V,22,0),"")</f>
        <v/>
      </c>
      <c r="AX79" s="22" t="str">
        <f>IFERROR(VLOOKUP(AX$2&amp;"/"&amp;$A79,SH!$A:$V,22,0),"")</f>
        <v/>
      </c>
      <c r="AY79" s="22" t="str">
        <f>IFERROR(VLOOKUP(AY$2&amp;"/"&amp;$A79,SH!$A:$V,22,0),"")</f>
        <v/>
      </c>
      <c r="AZ79" s="22" t="str">
        <f>IFERROR(VLOOKUP(AZ$2&amp;"/"&amp;$A79,SH!$A:$V,22,0),"")</f>
        <v/>
      </c>
      <c r="BA79" s="22" t="str">
        <f>IFERROR(VLOOKUP(BA$2&amp;"/"&amp;$A79,SH!$A:$V,22,0),"")</f>
        <v/>
      </c>
      <c r="BB79" s="23" t="str">
        <f t="shared" si="11"/>
        <v/>
      </c>
      <c r="BC79" s="23" t="str">
        <f t="shared" si="11"/>
        <v/>
      </c>
      <c r="BD79" s="23" t="str">
        <f t="shared" si="11"/>
        <v/>
      </c>
      <c r="BE79" s="23" t="str">
        <f t="shared" si="7"/>
        <v/>
      </c>
      <c r="BF79" s="23" t="str">
        <f t="shared" si="7"/>
        <v/>
      </c>
      <c r="BG79" s="23" t="str">
        <f t="shared" si="7"/>
        <v/>
      </c>
      <c r="BH79" s="24" t="str">
        <f t="shared" si="12"/>
        <v/>
      </c>
      <c r="BI79" s="24" t="str">
        <f t="shared" si="12"/>
        <v/>
      </c>
      <c r="BJ79" s="24" t="str">
        <f t="shared" si="12"/>
        <v/>
      </c>
      <c r="BK79" s="24" t="str">
        <f t="shared" si="8"/>
        <v/>
      </c>
      <c r="BL79" s="24" t="str">
        <f t="shared" si="8"/>
        <v/>
      </c>
      <c r="BM79" s="24" t="str">
        <f t="shared" si="8"/>
        <v/>
      </c>
      <c r="BT79" s="25" t="str">
        <f t="shared" si="13"/>
        <v/>
      </c>
      <c r="BU79" s="25" t="str">
        <f t="shared" si="13"/>
        <v/>
      </c>
      <c r="BV79" s="25" t="str">
        <f t="shared" si="13"/>
        <v/>
      </c>
      <c r="BW79" s="25" t="str">
        <f t="shared" si="9"/>
        <v/>
      </c>
      <c r="BX79" s="25" t="str">
        <f t="shared" si="9"/>
        <v/>
      </c>
      <c r="BY79" s="25" t="str">
        <f t="shared" si="9"/>
        <v/>
      </c>
      <c r="BZ79">
        <f t="array" ref="BZ79:CA79">IFERROR(VLOOKUP(A79,[1]Cost_Price!$A:$D,{3,4},0),"")</f>
        <v>94</v>
      </c>
      <c r="CA79" t="str">
        <v>USD</v>
      </c>
      <c r="CB79" s="26">
        <f t="shared" si="14"/>
        <v>0</v>
      </c>
      <c r="CC79" s="26">
        <f t="shared" si="14"/>
        <v>0</v>
      </c>
      <c r="CD79" s="26">
        <f t="shared" si="14"/>
        <v>0</v>
      </c>
      <c r="CE79" s="26">
        <f t="shared" si="10"/>
        <v>0</v>
      </c>
      <c r="CF79" s="26">
        <f t="shared" si="10"/>
        <v>0</v>
      </c>
      <c r="CG79" s="26">
        <f t="shared" si="10"/>
        <v>0</v>
      </c>
    </row>
    <row r="80" spans="1:85" x14ac:dyDescent="0.35">
      <c r="A80" t="s">
        <v>919</v>
      </c>
      <c r="B80" t="s">
        <v>5348</v>
      </c>
      <c r="C80" t="s">
        <v>5232</v>
      </c>
      <c r="D80" t="s">
        <v>5347</v>
      </c>
      <c r="E80" t="s">
        <v>5347</v>
      </c>
      <c r="F80" t="s">
        <v>5234</v>
      </c>
      <c r="G80" t="s">
        <v>5235</v>
      </c>
      <c r="H80" t="s">
        <v>5236</v>
      </c>
      <c r="M80" t="s">
        <v>5237</v>
      </c>
      <c r="N80" t="s">
        <v>5280</v>
      </c>
      <c r="P80" s="16">
        <v>61.497100000000003</v>
      </c>
      <c r="R80" s="17">
        <v>11</v>
      </c>
      <c r="S80" s="17">
        <v>1</v>
      </c>
      <c r="V80" s="17">
        <v>93</v>
      </c>
      <c r="W80" s="17">
        <v>7</v>
      </c>
      <c r="Y80" s="18">
        <v>150</v>
      </c>
      <c r="Z80" s="18">
        <v>96</v>
      </c>
      <c r="AA80" s="18">
        <v>75</v>
      </c>
      <c r="AB80" s="18">
        <v>10</v>
      </c>
      <c r="AC80" s="18">
        <v>84</v>
      </c>
      <c r="AD80" s="18">
        <v>20</v>
      </c>
      <c r="AF80" s="19">
        <v>1</v>
      </c>
      <c r="AG80" s="19">
        <v>2</v>
      </c>
      <c r="AJ80" s="19">
        <v>1</v>
      </c>
      <c r="AK80" s="19">
        <v>1</v>
      </c>
      <c r="AL80">
        <v>112</v>
      </c>
      <c r="AM80">
        <v>435</v>
      </c>
      <c r="AN80">
        <v>5</v>
      </c>
      <c r="AO80" s="20">
        <f t="shared" si="15"/>
        <v>6887.6752000000006</v>
      </c>
      <c r="AP80" s="21">
        <f>(IFERROR(VLOOKUP(AP$2&amp;"/"&amp;$A80,SH!$A:$D,4,0),""))</f>
        <v>9.5</v>
      </c>
      <c r="AQ80" s="21">
        <f>IFERROR(VLOOKUP(AQ$2&amp;"/"&amp;$A80,SH!$A:$D,4,0),"")</f>
        <v>6.8</v>
      </c>
      <c r="AR80" s="21" t="str">
        <f>IFERROR(VLOOKUP(AR$2&amp;"/"&amp;$A80,SH!$A:$D,4,0),"")</f>
        <v/>
      </c>
      <c r="AS80" s="21" t="str">
        <f>IFERROR(VLOOKUP(AS$2&amp;"/"&amp;$A80,SH!$A:$D,4,0),"")</f>
        <v/>
      </c>
      <c r="AT80" s="21">
        <f>IFERROR(VLOOKUP(AT$2&amp;"/"&amp;$A80,SH!$A:$D,4,0),"")</f>
        <v>10.666666666666666</v>
      </c>
      <c r="AU80" s="21">
        <f>IFERROR(VLOOKUP(AU$2&amp;"/"&amp;$A80,SH!$A:$D,4,0),"")</f>
        <v>3</v>
      </c>
      <c r="AV80" s="22">
        <f>(IFERROR(VLOOKUP(AV$2&amp;"/"&amp;$A80,SH!$A:$V,22,0),""))</f>
        <v>14</v>
      </c>
      <c r="AW80" s="22">
        <f>IFERROR(VLOOKUP(AW$2&amp;"/"&amp;$A80,SH!$A:$V,22,0),"")</f>
        <v>2</v>
      </c>
      <c r="AX80" s="22" t="str">
        <f>IFERROR(VLOOKUP(AX$2&amp;"/"&amp;$A80,SH!$A:$V,22,0),"")</f>
        <v/>
      </c>
      <c r="AY80" s="22" t="str">
        <f>IFERROR(VLOOKUP(AY$2&amp;"/"&amp;$A80,SH!$A:$V,22,0),"")</f>
        <v/>
      </c>
      <c r="AZ80" s="22">
        <f>IFERROR(VLOOKUP(AZ$2&amp;"/"&amp;$A80,SH!$A:$V,22,0),"")</f>
        <v>10</v>
      </c>
      <c r="BA80" s="22">
        <f>IFERROR(VLOOKUP(BA$2&amp;"/"&amp;$A80,SH!$A:$V,22,0),"")</f>
        <v>2</v>
      </c>
      <c r="BB80" s="23">
        <f t="shared" si="11"/>
        <v>1.0526315789473684</v>
      </c>
      <c r="BC80" s="23">
        <f t="shared" si="11"/>
        <v>-0.14705882352941177</v>
      </c>
      <c r="BD80" s="23" t="str">
        <f t="shared" si="11"/>
        <v/>
      </c>
      <c r="BE80" s="23" t="str">
        <f t="shared" si="7"/>
        <v/>
      </c>
      <c r="BF80" s="23">
        <f t="shared" si="7"/>
        <v>8.625</v>
      </c>
      <c r="BG80" s="23">
        <f t="shared" si="7"/>
        <v>2</v>
      </c>
      <c r="BH80" s="24">
        <f t="shared" si="12"/>
        <v>16.842105263157894</v>
      </c>
      <c r="BI80" s="24">
        <f t="shared" si="12"/>
        <v>13.970588235294118</v>
      </c>
      <c r="BJ80" s="24" t="str">
        <f t="shared" si="12"/>
        <v/>
      </c>
      <c r="BK80" s="24" t="str">
        <f t="shared" si="8"/>
        <v/>
      </c>
      <c r="BL80" s="24">
        <f t="shared" si="8"/>
        <v>16.5</v>
      </c>
      <c r="BM80" s="24">
        <f t="shared" si="8"/>
        <v>8.6666666666666661</v>
      </c>
      <c r="BT80" s="25">
        <f t="shared" si="13"/>
        <v>16.842105263157894</v>
      </c>
      <c r="BU80" s="25">
        <f t="shared" si="13"/>
        <v>13.970588235294118</v>
      </c>
      <c r="BV80" s="25" t="str">
        <f t="shared" si="13"/>
        <v/>
      </c>
      <c r="BW80" s="25" t="str">
        <f t="shared" si="9"/>
        <v/>
      </c>
      <c r="BX80" s="25">
        <f t="shared" si="9"/>
        <v>16.5</v>
      </c>
      <c r="BY80" s="25">
        <f t="shared" si="9"/>
        <v>8.6666666666666661</v>
      </c>
      <c r="BZ80">
        <f t="array" ref="BZ80:CA80">IFERROR(VLOOKUP(A80,[1]Cost_Price!$A:$D,{3,4},0),"")</f>
        <v>40</v>
      </c>
      <c r="CA80" t="str">
        <v>USD</v>
      </c>
      <c r="CB80" s="26">
        <f t="shared" si="14"/>
        <v>0</v>
      </c>
      <c r="CC80" s="26">
        <f t="shared" si="14"/>
        <v>0</v>
      </c>
      <c r="CD80" s="26">
        <f t="shared" si="14"/>
        <v>0</v>
      </c>
      <c r="CE80" s="26">
        <f t="shared" si="10"/>
        <v>0</v>
      </c>
      <c r="CF80" s="26">
        <f t="shared" si="10"/>
        <v>0</v>
      </c>
      <c r="CG80" s="26">
        <f t="shared" si="10"/>
        <v>0</v>
      </c>
    </row>
    <row r="81" spans="1:85" x14ac:dyDescent="0.35">
      <c r="A81" t="s">
        <v>5064</v>
      </c>
      <c r="B81" t="s">
        <v>5349</v>
      </c>
      <c r="C81" t="s">
        <v>5232</v>
      </c>
      <c r="D81" t="s">
        <v>5347</v>
      </c>
      <c r="E81" t="s">
        <v>5347</v>
      </c>
      <c r="F81" t="s">
        <v>5234</v>
      </c>
      <c r="G81" t="s">
        <v>5235</v>
      </c>
      <c r="H81" t="s">
        <v>5236</v>
      </c>
      <c r="M81" t="s">
        <v>5237</v>
      </c>
      <c r="N81" t="s">
        <v>5280</v>
      </c>
      <c r="P81" s="16">
        <v>0</v>
      </c>
      <c r="Y81" s="18">
        <v>325</v>
      </c>
      <c r="Z81" s="18">
        <v>323</v>
      </c>
      <c r="AA81" s="18">
        <v>74</v>
      </c>
      <c r="AB81" s="18">
        <v>20</v>
      </c>
      <c r="AC81" s="18">
        <v>525</v>
      </c>
      <c r="AD81" s="18">
        <v>73</v>
      </c>
      <c r="AM81">
        <v>1340</v>
      </c>
      <c r="AO81" s="20">
        <f t="shared" si="15"/>
        <v>0</v>
      </c>
      <c r="AP81" s="21" t="str">
        <f>(IFERROR(VLOOKUP(AP$2&amp;"/"&amp;$A81,SH!$A:$D,4,0),""))</f>
        <v/>
      </c>
      <c r="AQ81" s="21" t="str">
        <f>IFERROR(VLOOKUP(AQ$2&amp;"/"&amp;$A81,SH!$A:$D,4,0),"")</f>
        <v/>
      </c>
      <c r="AR81" s="21" t="str">
        <f>IFERROR(VLOOKUP(AR$2&amp;"/"&amp;$A81,SH!$A:$D,4,0),"")</f>
        <v/>
      </c>
      <c r="AS81" s="21" t="str">
        <f>IFERROR(VLOOKUP(AS$2&amp;"/"&amp;$A81,SH!$A:$D,4,0),"")</f>
        <v/>
      </c>
      <c r="AT81" s="21" t="str">
        <f>IFERROR(VLOOKUP(AT$2&amp;"/"&amp;$A81,SH!$A:$D,4,0),"")</f>
        <v/>
      </c>
      <c r="AU81" s="21" t="str">
        <f>IFERROR(VLOOKUP(AU$2&amp;"/"&amp;$A81,SH!$A:$D,4,0),"")</f>
        <v/>
      </c>
      <c r="AV81" s="22" t="str">
        <f>(IFERROR(VLOOKUP(AV$2&amp;"/"&amp;$A81,SH!$A:$V,22,0),""))</f>
        <v/>
      </c>
      <c r="AW81" s="22" t="str">
        <f>IFERROR(VLOOKUP(AW$2&amp;"/"&amp;$A81,SH!$A:$V,22,0),"")</f>
        <v/>
      </c>
      <c r="AX81" s="22" t="str">
        <f>IFERROR(VLOOKUP(AX$2&amp;"/"&amp;$A81,SH!$A:$V,22,0),"")</f>
        <v/>
      </c>
      <c r="AY81" s="22" t="str">
        <f>IFERROR(VLOOKUP(AY$2&amp;"/"&amp;$A81,SH!$A:$V,22,0),"")</f>
        <v/>
      </c>
      <c r="AZ81" s="22" t="str">
        <f>IFERROR(VLOOKUP(AZ$2&amp;"/"&amp;$A81,SH!$A:$V,22,0),"")</f>
        <v/>
      </c>
      <c r="BA81" s="22" t="str">
        <f>IFERROR(VLOOKUP(BA$2&amp;"/"&amp;$A81,SH!$A:$V,22,0),"")</f>
        <v/>
      </c>
      <c r="BB81" s="23" t="str">
        <f t="shared" si="11"/>
        <v/>
      </c>
      <c r="BC81" s="23" t="str">
        <f t="shared" si="11"/>
        <v/>
      </c>
      <c r="BD81" s="23" t="str">
        <f t="shared" si="11"/>
        <v/>
      </c>
      <c r="BE81" s="23" t="str">
        <f t="shared" si="7"/>
        <v/>
      </c>
      <c r="BF81" s="23" t="str">
        <f t="shared" si="7"/>
        <v/>
      </c>
      <c r="BG81" s="23" t="str">
        <f t="shared" si="7"/>
        <v/>
      </c>
      <c r="BH81" s="24" t="str">
        <f t="shared" si="12"/>
        <v/>
      </c>
      <c r="BI81" s="24" t="str">
        <f t="shared" si="12"/>
        <v/>
      </c>
      <c r="BJ81" s="24" t="str">
        <f t="shared" si="12"/>
        <v/>
      </c>
      <c r="BK81" s="24" t="str">
        <f t="shared" si="8"/>
        <v/>
      </c>
      <c r="BL81" s="24" t="str">
        <f t="shared" si="8"/>
        <v/>
      </c>
      <c r="BM81" s="24" t="str">
        <f t="shared" si="8"/>
        <v/>
      </c>
      <c r="BT81" s="25" t="str">
        <f t="shared" si="13"/>
        <v/>
      </c>
      <c r="BU81" s="25" t="str">
        <f t="shared" si="13"/>
        <v/>
      </c>
      <c r="BV81" s="25" t="str">
        <f t="shared" si="13"/>
        <v/>
      </c>
      <c r="BW81" s="25" t="str">
        <f t="shared" si="9"/>
        <v/>
      </c>
      <c r="BX81" s="25" t="str">
        <f t="shared" si="9"/>
        <v/>
      </c>
      <c r="BY81" s="25" t="str">
        <f t="shared" si="9"/>
        <v/>
      </c>
      <c r="BZ81">
        <f t="array" ref="BZ81:CA81">IFERROR(VLOOKUP(A81,[1]Cost_Price!$A:$D,{3,4},0),"")</f>
        <v>95.5</v>
      </c>
      <c r="CA81" t="str">
        <v>USD</v>
      </c>
      <c r="CB81" s="26">
        <f t="shared" si="14"/>
        <v>0</v>
      </c>
      <c r="CC81" s="26">
        <f t="shared" si="14"/>
        <v>0</v>
      </c>
      <c r="CD81" s="26">
        <f t="shared" si="14"/>
        <v>0</v>
      </c>
      <c r="CE81" s="26">
        <f t="shared" si="10"/>
        <v>0</v>
      </c>
      <c r="CF81" s="26">
        <f t="shared" si="10"/>
        <v>0</v>
      </c>
      <c r="CG81" s="26">
        <f t="shared" si="10"/>
        <v>0</v>
      </c>
    </row>
    <row r="82" spans="1:85" x14ac:dyDescent="0.35">
      <c r="A82" t="s">
        <v>75</v>
      </c>
      <c r="B82" t="s">
        <v>5350</v>
      </c>
      <c r="C82" t="s">
        <v>5232</v>
      </c>
      <c r="D82" t="s">
        <v>5259</v>
      </c>
      <c r="E82" t="s">
        <v>5246</v>
      </c>
      <c r="F82" t="s">
        <v>5234</v>
      </c>
      <c r="G82" t="s">
        <v>5235</v>
      </c>
      <c r="H82" t="s">
        <v>5236</v>
      </c>
      <c r="M82" t="s">
        <v>5237</v>
      </c>
      <c r="N82" t="s">
        <v>5261</v>
      </c>
      <c r="O82" t="s">
        <v>5898</v>
      </c>
      <c r="P82" s="16">
        <v>0</v>
      </c>
      <c r="Z82" s="18">
        <v>4</v>
      </c>
      <c r="AF82" s="19">
        <v>2</v>
      </c>
      <c r="AG82" s="19">
        <v>6</v>
      </c>
      <c r="AH82" s="19">
        <v>1</v>
      </c>
      <c r="AM82">
        <v>4</v>
      </c>
      <c r="AN82">
        <v>9</v>
      </c>
      <c r="AO82" s="20">
        <f t="shared" si="15"/>
        <v>0</v>
      </c>
      <c r="AP82" s="21">
        <f>(IFERROR(VLOOKUP(AP$2&amp;"/"&amp;$A82,SH!$A:$D,4,0),""))</f>
        <v>1</v>
      </c>
      <c r="AQ82" s="21">
        <f>IFERROR(VLOOKUP(AQ$2&amp;"/"&amp;$A82,SH!$A:$D,4,0),"")</f>
        <v>2.3333333333333335</v>
      </c>
      <c r="AR82" s="21">
        <f>IFERROR(VLOOKUP(AR$2&amp;"/"&amp;$A82,SH!$A:$D,4,0),"")</f>
        <v>1</v>
      </c>
      <c r="AS82" s="21" t="str">
        <f>IFERROR(VLOOKUP(AS$2&amp;"/"&amp;$A82,SH!$A:$D,4,0),"")</f>
        <v/>
      </c>
      <c r="AT82" s="21" t="str">
        <f>IFERROR(VLOOKUP(AT$2&amp;"/"&amp;$A82,SH!$A:$D,4,0),"")</f>
        <v/>
      </c>
      <c r="AU82" s="21" t="str">
        <f>IFERROR(VLOOKUP(AU$2&amp;"/"&amp;$A82,SH!$A:$D,4,0),"")</f>
        <v/>
      </c>
      <c r="AV82" s="22">
        <f>(IFERROR(VLOOKUP(AV$2&amp;"/"&amp;$A82,SH!$A:$V,22,0),""))</f>
        <v>1</v>
      </c>
      <c r="AW82" s="22">
        <f>IFERROR(VLOOKUP(AW$2&amp;"/"&amp;$A82,SH!$A:$V,22,0),"")</f>
        <v>6</v>
      </c>
      <c r="AX82" s="22">
        <f>IFERROR(VLOOKUP(AX$2&amp;"/"&amp;$A82,SH!$A:$V,22,0),"")</f>
        <v>0</v>
      </c>
      <c r="AY82" s="22" t="str">
        <f>IFERROR(VLOOKUP(AY$2&amp;"/"&amp;$A82,SH!$A:$V,22,0),"")</f>
        <v/>
      </c>
      <c r="AZ82" s="22" t="str">
        <f>IFERROR(VLOOKUP(AZ$2&amp;"/"&amp;$A82,SH!$A:$V,22,0),"")</f>
        <v/>
      </c>
      <c r="BA82" s="22" t="str">
        <f>IFERROR(VLOOKUP(BA$2&amp;"/"&amp;$A82,SH!$A:$V,22,0),"")</f>
        <v/>
      </c>
      <c r="BB82" s="23">
        <f t="shared" si="11"/>
        <v>-2</v>
      </c>
      <c r="BC82" s="23">
        <f t="shared" si="11"/>
        <v>-2.5714285714285712</v>
      </c>
      <c r="BD82" s="23">
        <f t="shared" si="11"/>
        <v>-1</v>
      </c>
      <c r="BE82" s="23" t="str">
        <f t="shared" si="7"/>
        <v/>
      </c>
      <c r="BF82" s="23" t="str">
        <f t="shared" si="7"/>
        <v/>
      </c>
      <c r="BG82" s="23" t="str">
        <f t="shared" si="7"/>
        <v/>
      </c>
      <c r="BH82" s="24">
        <f t="shared" si="12"/>
        <v>-2</v>
      </c>
      <c r="BI82" s="24">
        <f t="shared" si="12"/>
        <v>-0.8571428571428571</v>
      </c>
      <c r="BJ82" s="24">
        <f t="shared" si="12"/>
        <v>-1</v>
      </c>
      <c r="BK82" s="24" t="str">
        <f t="shared" si="8"/>
        <v/>
      </c>
      <c r="BL82" s="24" t="str">
        <f t="shared" si="8"/>
        <v/>
      </c>
      <c r="BM82" s="24" t="str">
        <f t="shared" si="8"/>
        <v/>
      </c>
      <c r="BT82" s="25">
        <f t="shared" si="13"/>
        <v>-2</v>
      </c>
      <c r="BU82" s="25">
        <f t="shared" si="13"/>
        <v>-0.8571428571428571</v>
      </c>
      <c r="BV82" s="25">
        <f t="shared" si="13"/>
        <v>-1</v>
      </c>
      <c r="BW82" s="25" t="str">
        <f t="shared" si="9"/>
        <v/>
      </c>
      <c r="BX82" s="25" t="str">
        <f t="shared" si="9"/>
        <v/>
      </c>
      <c r="BY82" s="25" t="str">
        <f t="shared" si="9"/>
        <v/>
      </c>
      <c r="BZ82" t="str">
        <f t="array" ref="BZ82:CA82">IFERROR(VLOOKUP(A82,[1]Cost_Price!$A:$D,{3,4},0),"")</f>
        <v/>
      </c>
      <c r="CA82" t="str">
        <v/>
      </c>
      <c r="CB82" s="26" t="str">
        <f t="shared" si="14"/>
        <v>0</v>
      </c>
      <c r="CC82" s="26" t="str">
        <f t="shared" si="14"/>
        <v>0</v>
      </c>
      <c r="CD82" s="26" t="str">
        <f t="shared" si="14"/>
        <v>0</v>
      </c>
      <c r="CE82" s="26" t="str">
        <f t="shared" si="10"/>
        <v>0</v>
      </c>
      <c r="CF82" s="26" t="str">
        <f t="shared" si="10"/>
        <v>0</v>
      </c>
      <c r="CG82" s="26" t="str">
        <f t="shared" si="10"/>
        <v>0</v>
      </c>
    </row>
    <row r="83" spans="1:85" x14ac:dyDescent="0.35">
      <c r="A83" t="s">
        <v>77</v>
      </c>
      <c r="B83" t="s">
        <v>5350</v>
      </c>
      <c r="C83" t="s">
        <v>5232</v>
      </c>
      <c r="D83" t="s">
        <v>5259</v>
      </c>
      <c r="E83" t="s">
        <v>5246</v>
      </c>
      <c r="F83" t="s">
        <v>5234</v>
      </c>
      <c r="G83" t="s">
        <v>5235</v>
      </c>
      <c r="H83" t="s">
        <v>5236</v>
      </c>
      <c r="M83" t="s">
        <v>5237</v>
      </c>
      <c r="N83" t="s">
        <v>5261</v>
      </c>
      <c r="O83" t="s">
        <v>5898</v>
      </c>
      <c r="P83" s="16">
        <v>0</v>
      </c>
      <c r="Z83" s="18">
        <v>2</v>
      </c>
      <c r="AF83" s="19">
        <v>4</v>
      </c>
      <c r="AG83" s="19">
        <v>3</v>
      </c>
      <c r="AM83">
        <v>2</v>
      </c>
      <c r="AN83">
        <v>7</v>
      </c>
      <c r="AO83" s="20">
        <f t="shared" si="15"/>
        <v>0</v>
      </c>
      <c r="AP83" s="21">
        <f>(IFERROR(VLOOKUP(AP$2&amp;"/"&amp;$A83,SH!$A:$D,4,0),""))</f>
        <v>1.1666666666666667</v>
      </c>
      <c r="AQ83" s="21">
        <f>IFERROR(VLOOKUP(AQ$2&amp;"/"&amp;$A83,SH!$A:$D,4,0),"")</f>
        <v>1.8</v>
      </c>
      <c r="AR83" s="21" t="str">
        <f>IFERROR(VLOOKUP(AR$2&amp;"/"&amp;$A83,SH!$A:$D,4,0),"")</f>
        <v/>
      </c>
      <c r="AS83" s="21" t="str">
        <f>IFERROR(VLOOKUP(AS$2&amp;"/"&amp;$A83,SH!$A:$D,4,0),"")</f>
        <v/>
      </c>
      <c r="AT83" s="21" t="str">
        <f>IFERROR(VLOOKUP(AT$2&amp;"/"&amp;$A83,SH!$A:$D,4,0),"")</f>
        <v>0</v>
      </c>
      <c r="AU83" s="21" t="str">
        <f>IFERROR(VLOOKUP(AU$2&amp;"/"&amp;$A83,SH!$A:$D,4,0),"")</f>
        <v/>
      </c>
      <c r="AV83" s="22">
        <f>(IFERROR(VLOOKUP(AV$2&amp;"/"&amp;$A83,SH!$A:$V,22,0),""))</f>
        <v>2</v>
      </c>
      <c r="AW83" s="22">
        <f>IFERROR(VLOOKUP(AW$2&amp;"/"&amp;$A83,SH!$A:$V,22,0),"")</f>
        <v>2</v>
      </c>
      <c r="AX83" s="22" t="str">
        <f>IFERROR(VLOOKUP(AX$2&amp;"/"&amp;$A83,SH!$A:$V,22,0),"")</f>
        <v/>
      </c>
      <c r="AY83" s="22" t="str">
        <f>IFERROR(VLOOKUP(AY$2&amp;"/"&amp;$A83,SH!$A:$V,22,0),"")</f>
        <v/>
      </c>
      <c r="AZ83" s="22">
        <f>IFERROR(VLOOKUP(AZ$2&amp;"/"&amp;$A83,SH!$A:$V,22,0),"")</f>
        <v>0</v>
      </c>
      <c r="BA83" s="22" t="str">
        <f>IFERROR(VLOOKUP(BA$2&amp;"/"&amp;$A83,SH!$A:$V,22,0),"")</f>
        <v/>
      </c>
      <c r="BB83" s="23">
        <f t="shared" si="11"/>
        <v>-3.4285714285714284</v>
      </c>
      <c r="BC83" s="23">
        <f t="shared" si="11"/>
        <v>-1.6666666666666665</v>
      </c>
      <c r="BD83" s="23" t="str">
        <f t="shared" si="11"/>
        <v/>
      </c>
      <c r="BE83" s="23" t="str">
        <f t="shared" si="7"/>
        <v/>
      </c>
      <c r="BF83" s="23" t="str">
        <f t="shared" si="7"/>
        <v/>
      </c>
      <c r="BG83" s="23" t="str">
        <f t="shared" si="7"/>
        <v/>
      </c>
      <c r="BH83" s="24">
        <f t="shared" si="12"/>
        <v>-3.4285714285714284</v>
      </c>
      <c r="BI83" s="24">
        <f t="shared" si="12"/>
        <v>-0.55555555555555558</v>
      </c>
      <c r="BJ83" s="24" t="str">
        <f t="shared" si="12"/>
        <v/>
      </c>
      <c r="BK83" s="24" t="str">
        <f t="shared" si="8"/>
        <v/>
      </c>
      <c r="BL83" s="24" t="str">
        <f t="shared" si="8"/>
        <v/>
      </c>
      <c r="BM83" s="24" t="str">
        <f t="shared" si="8"/>
        <v/>
      </c>
      <c r="BT83" s="25">
        <f t="shared" si="13"/>
        <v>-3.4285714285714284</v>
      </c>
      <c r="BU83" s="25">
        <f t="shared" si="13"/>
        <v>-0.55555555555555558</v>
      </c>
      <c r="BV83" s="25" t="str">
        <f t="shared" si="13"/>
        <v/>
      </c>
      <c r="BW83" s="25" t="str">
        <f t="shared" si="9"/>
        <v/>
      </c>
      <c r="BX83" s="25" t="str">
        <f t="shared" si="9"/>
        <v/>
      </c>
      <c r="BY83" s="25" t="str">
        <f t="shared" si="9"/>
        <v/>
      </c>
      <c r="BZ83" t="str">
        <f t="array" ref="BZ83:CA83">IFERROR(VLOOKUP(A83,[1]Cost_Price!$A:$D,{3,4},0),"")</f>
        <v/>
      </c>
      <c r="CA83" t="str">
        <v/>
      </c>
      <c r="CB83" s="26" t="str">
        <f t="shared" si="14"/>
        <v>0</v>
      </c>
      <c r="CC83" s="26" t="str">
        <f t="shared" si="14"/>
        <v>0</v>
      </c>
      <c r="CD83" s="26" t="str">
        <f t="shared" si="14"/>
        <v>0</v>
      </c>
      <c r="CE83" s="26" t="str">
        <f t="shared" si="10"/>
        <v>0</v>
      </c>
      <c r="CF83" s="26" t="str">
        <f t="shared" si="10"/>
        <v>0</v>
      </c>
      <c r="CG83" s="26" t="str">
        <f t="shared" si="10"/>
        <v>0</v>
      </c>
    </row>
    <row r="84" spans="1:85" x14ac:dyDescent="0.35">
      <c r="A84" t="s">
        <v>5351</v>
      </c>
      <c r="B84" t="s">
        <v>5352</v>
      </c>
      <c r="C84" t="s">
        <v>5232</v>
      </c>
      <c r="D84" t="s">
        <v>5245</v>
      </c>
      <c r="E84" t="s">
        <v>5342</v>
      </c>
      <c r="F84" t="s">
        <v>5234</v>
      </c>
      <c r="G84" t="s">
        <v>5235</v>
      </c>
      <c r="H84" t="s">
        <v>5236</v>
      </c>
      <c r="M84" t="s">
        <v>5237</v>
      </c>
      <c r="N84" t="s">
        <v>5261</v>
      </c>
      <c r="P84" s="16">
        <v>0</v>
      </c>
      <c r="AC84" s="18">
        <v>1</v>
      </c>
      <c r="AM84">
        <v>1</v>
      </c>
      <c r="AO84" s="20">
        <f t="shared" si="15"/>
        <v>0</v>
      </c>
      <c r="AP84" s="21" t="str">
        <f>(IFERROR(VLOOKUP(AP$2&amp;"/"&amp;$A84,SH!$A:$D,4,0),""))</f>
        <v/>
      </c>
      <c r="AQ84" s="21" t="str">
        <f>IFERROR(VLOOKUP(AQ$2&amp;"/"&amp;$A84,SH!$A:$D,4,0),"")</f>
        <v/>
      </c>
      <c r="AR84" s="21" t="str">
        <f>IFERROR(VLOOKUP(AR$2&amp;"/"&amp;$A84,SH!$A:$D,4,0),"")</f>
        <v/>
      </c>
      <c r="AS84" s="21" t="str">
        <f>IFERROR(VLOOKUP(AS$2&amp;"/"&amp;$A84,SH!$A:$D,4,0),"")</f>
        <v/>
      </c>
      <c r="AT84" s="21" t="str">
        <f>IFERROR(VLOOKUP(AT$2&amp;"/"&amp;$A84,SH!$A:$D,4,0),"")</f>
        <v/>
      </c>
      <c r="AU84" s="21" t="str">
        <f>IFERROR(VLOOKUP(AU$2&amp;"/"&amp;$A84,SH!$A:$D,4,0),"")</f>
        <v/>
      </c>
      <c r="AV84" s="22" t="str">
        <f>(IFERROR(VLOOKUP(AV$2&amp;"/"&amp;$A84,SH!$A:$V,22,0),""))</f>
        <v/>
      </c>
      <c r="AW84" s="22" t="str">
        <f>IFERROR(VLOOKUP(AW$2&amp;"/"&amp;$A84,SH!$A:$V,22,0),"")</f>
        <v/>
      </c>
      <c r="AX84" s="22" t="str">
        <f>IFERROR(VLOOKUP(AX$2&amp;"/"&amp;$A84,SH!$A:$V,22,0),"")</f>
        <v/>
      </c>
      <c r="AY84" s="22" t="str">
        <f>IFERROR(VLOOKUP(AY$2&amp;"/"&amp;$A84,SH!$A:$V,22,0),"")</f>
        <v/>
      </c>
      <c r="AZ84" s="22" t="str">
        <f>IFERROR(VLOOKUP(AZ$2&amp;"/"&amp;$A84,SH!$A:$V,22,0),"")</f>
        <v/>
      </c>
      <c r="BA84" s="22" t="str">
        <f>IFERROR(VLOOKUP(BA$2&amp;"/"&amp;$A84,SH!$A:$V,22,0),"")</f>
        <v/>
      </c>
      <c r="BB84" s="23" t="str">
        <f t="shared" si="11"/>
        <v/>
      </c>
      <c r="BC84" s="23" t="str">
        <f t="shared" si="11"/>
        <v/>
      </c>
      <c r="BD84" s="23" t="str">
        <f t="shared" si="11"/>
        <v/>
      </c>
      <c r="BE84" s="23" t="str">
        <f t="shared" si="7"/>
        <v/>
      </c>
      <c r="BF84" s="23" t="str">
        <f t="shared" si="7"/>
        <v/>
      </c>
      <c r="BG84" s="23" t="str">
        <f t="shared" si="7"/>
        <v/>
      </c>
      <c r="BH84" s="24" t="str">
        <f t="shared" si="12"/>
        <v/>
      </c>
      <c r="BI84" s="24" t="str">
        <f t="shared" si="12"/>
        <v/>
      </c>
      <c r="BJ84" s="24" t="str">
        <f t="shared" si="12"/>
        <v/>
      </c>
      <c r="BK84" s="24" t="str">
        <f t="shared" si="8"/>
        <v/>
      </c>
      <c r="BL84" s="24" t="str">
        <f t="shared" si="8"/>
        <v/>
      </c>
      <c r="BM84" s="24" t="str">
        <f t="shared" si="8"/>
        <v/>
      </c>
      <c r="BT84" s="25" t="str">
        <f t="shared" si="13"/>
        <v/>
      </c>
      <c r="BU84" s="25" t="str">
        <f t="shared" si="13"/>
        <v/>
      </c>
      <c r="BV84" s="25" t="str">
        <f t="shared" si="13"/>
        <v/>
      </c>
      <c r="BW84" s="25" t="str">
        <f t="shared" si="9"/>
        <v/>
      </c>
      <c r="BX84" s="25" t="str">
        <f t="shared" si="9"/>
        <v/>
      </c>
      <c r="BY84" s="25" t="str">
        <f t="shared" si="9"/>
        <v/>
      </c>
      <c r="BZ84">
        <f t="array" ref="BZ84:CA84">IFERROR(VLOOKUP(A84,[1]Cost_Price!$A:$D,{3,4},0),"")</f>
        <v>23.410399999999999</v>
      </c>
      <c r="CA84" t="str">
        <v>USD</v>
      </c>
      <c r="CB84" s="26">
        <f t="shared" si="14"/>
        <v>0</v>
      </c>
      <c r="CC84" s="26">
        <f t="shared" si="14"/>
        <v>0</v>
      </c>
      <c r="CD84" s="26">
        <f t="shared" si="14"/>
        <v>0</v>
      </c>
      <c r="CE84" s="26">
        <f t="shared" si="10"/>
        <v>0</v>
      </c>
      <c r="CF84" s="26">
        <f t="shared" si="10"/>
        <v>0</v>
      </c>
      <c r="CG84" s="26">
        <f t="shared" si="10"/>
        <v>0</v>
      </c>
    </row>
    <row r="85" spans="1:85" x14ac:dyDescent="0.35">
      <c r="A85" t="s">
        <v>5353</v>
      </c>
      <c r="B85" t="s">
        <v>5354</v>
      </c>
      <c r="C85" t="s">
        <v>5232</v>
      </c>
      <c r="D85" t="s">
        <v>5304</v>
      </c>
      <c r="E85" t="s">
        <v>5304</v>
      </c>
      <c r="F85" t="s">
        <v>5234</v>
      </c>
      <c r="G85" t="s">
        <v>5235</v>
      </c>
      <c r="H85" t="s">
        <v>5236</v>
      </c>
      <c r="M85" t="s">
        <v>5237</v>
      </c>
      <c r="N85" t="s">
        <v>5355</v>
      </c>
      <c r="P85" s="16">
        <v>0</v>
      </c>
      <c r="Y85" s="18">
        <v>3</v>
      </c>
      <c r="Z85" s="18">
        <v>1</v>
      </c>
      <c r="AA85" s="18">
        <v>1</v>
      </c>
      <c r="AC85" s="18">
        <v>2</v>
      </c>
      <c r="AM85">
        <v>7</v>
      </c>
      <c r="AO85" s="20">
        <f t="shared" si="15"/>
        <v>0</v>
      </c>
      <c r="AP85" s="21" t="str">
        <f>(IFERROR(VLOOKUP(AP$2&amp;"/"&amp;$A85,SH!$A:$D,4,0),""))</f>
        <v/>
      </c>
      <c r="AQ85" s="21" t="str">
        <f>IFERROR(VLOOKUP(AQ$2&amp;"/"&amp;$A85,SH!$A:$D,4,0),"")</f>
        <v/>
      </c>
      <c r="AR85" s="21" t="str">
        <f>IFERROR(VLOOKUP(AR$2&amp;"/"&amp;$A85,SH!$A:$D,4,0),"")</f>
        <v/>
      </c>
      <c r="AS85" s="21" t="str">
        <f>IFERROR(VLOOKUP(AS$2&amp;"/"&amp;$A85,SH!$A:$D,4,0),"")</f>
        <v/>
      </c>
      <c r="AT85" s="21" t="str">
        <f>IFERROR(VLOOKUP(AT$2&amp;"/"&amp;$A85,SH!$A:$D,4,0),"")</f>
        <v/>
      </c>
      <c r="AU85" s="21" t="str">
        <f>IFERROR(VLOOKUP(AU$2&amp;"/"&amp;$A85,SH!$A:$D,4,0),"")</f>
        <v/>
      </c>
      <c r="AV85" s="22" t="str">
        <f>(IFERROR(VLOOKUP(AV$2&amp;"/"&amp;$A85,SH!$A:$V,22,0),""))</f>
        <v/>
      </c>
      <c r="AW85" s="22" t="str">
        <f>IFERROR(VLOOKUP(AW$2&amp;"/"&amp;$A85,SH!$A:$V,22,0),"")</f>
        <v/>
      </c>
      <c r="AX85" s="22" t="str">
        <f>IFERROR(VLOOKUP(AX$2&amp;"/"&amp;$A85,SH!$A:$V,22,0),"")</f>
        <v/>
      </c>
      <c r="AY85" s="22" t="str">
        <f>IFERROR(VLOOKUP(AY$2&amp;"/"&amp;$A85,SH!$A:$V,22,0),"")</f>
        <v/>
      </c>
      <c r="AZ85" s="22" t="str">
        <f>IFERROR(VLOOKUP(AZ$2&amp;"/"&amp;$A85,SH!$A:$V,22,0),"")</f>
        <v/>
      </c>
      <c r="BA85" s="22" t="str">
        <f>IFERROR(VLOOKUP(BA$2&amp;"/"&amp;$A85,SH!$A:$V,22,0),"")</f>
        <v/>
      </c>
      <c r="BB85" s="23" t="str">
        <f t="shared" si="11"/>
        <v/>
      </c>
      <c r="BC85" s="23" t="str">
        <f t="shared" si="11"/>
        <v/>
      </c>
      <c r="BD85" s="23" t="str">
        <f t="shared" si="11"/>
        <v/>
      </c>
      <c r="BE85" s="23" t="str">
        <f t="shared" si="7"/>
        <v/>
      </c>
      <c r="BF85" s="23" t="str">
        <f t="shared" si="7"/>
        <v/>
      </c>
      <c r="BG85" s="23" t="str">
        <f t="shared" si="7"/>
        <v/>
      </c>
      <c r="BH85" s="24" t="str">
        <f t="shared" si="12"/>
        <v/>
      </c>
      <c r="BI85" s="24" t="str">
        <f t="shared" si="12"/>
        <v/>
      </c>
      <c r="BJ85" s="24" t="str">
        <f t="shared" si="12"/>
        <v/>
      </c>
      <c r="BK85" s="24" t="str">
        <f t="shared" si="8"/>
        <v/>
      </c>
      <c r="BL85" s="24" t="str">
        <f t="shared" si="8"/>
        <v/>
      </c>
      <c r="BM85" s="24" t="str">
        <f t="shared" si="8"/>
        <v/>
      </c>
      <c r="BT85" s="25" t="str">
        <f t="shared" si="13"/>
        <v/>
      </c>
      <c r="BU85" s="25" t="str">
        <f t="shared" si="13"/>
        <v/>
      </c>
      <c r="BV85" s="25" t="str">
        <f t="shared" si="13"/>
        <v/>
      </c>
      <c r="BW85" s="25" t="str">
        <f t="shared" si="9"/>
        <v/>
      </c>
      <c r="BX85" s="25" t="str">
        <f t="shared" si="9"/>
        <v/>
      </c>
      <c r="BY85" s="25" t="str">
        <f t="shared" si="9"/>
        <v/>
      </c>
      <c r="BZ85">
        <f t="array" ref="BZ85:CA85">IFERROR(VLOOKUP(A85,[1]Cost_Price!$A:$D,{3,4},0),"")</f>
        <v>36.052100000000003</v>
      </c>
      <c r="CA85" t="str">
        <v>USD</v>
      </c>
      <c r="CB85" s="26">
        <f t="shared" si="14"/>
        <v>0</v>
      </c>
      <c r="CC85" s="26">
        <f t="shared" si="14"/>
        <v>0</v>
      </c>
      <c r="CD85" s="26">
        <f t="shared" si="14"/>
        <v>0</v>
      </c>
      <c r="CE85" s="26">
        <f t="shared" si="10"/>
        <v>0</v>
      </c>
      <c r="CF85" s="26">
        <f t="shared" si="10"/>
        <v>0</v>
      </c>
      <c r="CG85" s="26">
        <f t="shared" si="10"/>
        <v>0</v>
      </c>
    </row>
    <row r="86" spans="1:85" x14ac:dyDescent="0.35">
      <c r="A86" t="s">
        <v>331</v>
      </c>
      <c r="B86" t="s">
        <v>331</v>
      </c>
      <c r="C86" t="s">
        <v>5232</v>
      </c>
      <c r="D86" t="s">
        <v>5245</v>
      </c>
      <c r="E86" t="s">
        <v>5342</v>
      </c>
      <c r="F86" t="s">
        <v>5234</v>
      </c>
      <c r="G86" t="s">
        <v>5235</v>
      </c>
      <c r="H86" t="s">
        <v>5236</v>
      </c>
      <c r="M86" t="s">
        <v>5237</v>
      </c>
      <c r="N86" t="s">
        <v>5261</v>
      </c>
      <c r="P86" s="16">
        <v>0</v>
      </c>
      <c r="Y86" s="18">
        <v>78</v>
      </c>
      <c r="Z86" s="18">
        <v>25</v>
      </c>
      <c r="AA86" s="18">
        <v>20</v>
      </c>
      <c r="AB86" s="18">
        <v>13</v>
      </c>
      <c r="AC86" s="18">
        <v>71</v>
      </c>
      <c r="AD86" s="18">
        <v>34</v>
      </c>
      <c r="AM86">
        <v>241</v>
      </c>
      <c r="AO86" s="20">
        <f t="shared" si="15"/>
        <v>0</v>
      </c>
      <c r="AP86" s="21" t="str">
        <f>(IFERROR(VLOOKUP(AP$2&amp;"/"&amp;$A86,SH!$A:$D,4,0),""))</f>
        <v/>
      </c>
      <c r="AQ86" s="21" t="str">
        <f>IFERROR(VLOOKUP(AQ$2&amp;"/"&amp;$A86,SH!$A:$D,4,0),"")</f>
        <v/>
      </c>
      <c r="AR86" s="21" t="str">
        <f>IFERROR(VLOOKUP(AR$2&amp;"/"&amp;$A86,SH!$A:$D,4,0),"")</f>
        <v/>
      </c>
      <c r="AS86" s="21" t="str">
        <f>IFERROR(VLOOKUP(AS$2&amp;"/"&amp;$A86,SH!$A:$D,4,0),"")</f>
        <v/>
      </c>
      <c r="AT86" s="21" t="str">
        <f>IFERROR(VLOOKUP(AT$2&amp;"/"&amp;$A86,SH!$A:$D,4,0),"")</f>
        <v/>
      </c>
      <c r="AU86" s="21" t="str">
        <f>IFERROR(VLOOKUP(AU$2&amp;"/"&amp;$A86,SH!$A:$D,4,0),"")</f>
        <v/>
      </c>
      <c r="AV86" s="22" t="str">
        <f>(IFERROR(VLOOKUP(AV$2&amp;"/"&amp;$A86,SH!$A:$V,22,0),""))</f>
        <v/>
      </c>
      <c r="AW86" s="22" t="str">
        <f>IFERROR(VLOOKUP(AW$2&amp;"/"&amp;$A86,SH!$A:$V,22,0),"")</f>
        <v/>
      </c>
      <c r="AX86" s="22" t="str">
        <f>IFERROR(VLOOKUP(AX$2&amp;"/"&amp;$A86,SH!$A:$V,22,0),"")</f>
        <v/>
      </c>
      <c r="AY86" s="22" t="str">
        <f>IFERROR(VLOOKUP(AY$2&amp;"/"&amp;$A86,SH!$A:$V,22,0),"")</f>
        <v/>
      </c>
      <c r="AZ86" s="22" t="str">
        <f>IFERROR(VLOOKUP(AZ$2&amp;"/"&amp;$A86,SH!$A:$V,22,0),"")</f>
        <v/>
      </c>
      <c r="BA86" s="22" t="str">
        <f>IFERROR(VLOOKUP(BA$2&amp;"/"&amp;$A86,SH!$A:$V,22,0),"")</f>
        <v/>
      </c>
      <c r="BB86" s="23" t="str">
        <f t="shared" si="11"/>
        <v/>
      </c>
      <c r="BC86" s="23" t="str">
        <f t="shared" si="11"/>
        <v/>
      </c>
      <c r="BD86" s="23" t="str">
        <f t="shared" si="11"/>
        <v/>
      </c>
      <c r="BE86" s="23" t="str">
        <f t="shared" si="7"/>
        <v/>
      </c>
      <c r="BF86" s="23" t="str">
        <f t="shared" si="7"/>
        <v/>
      </c>
      <c r="BG86" s="23" t="str">
        <f t="shared" si="7"/>
        <v/>
      </c>
      <c r="BH86" s="24" t="str">
        <f t="shared" si="12"/>
        <v/>
      </c>
      <c r="BI86" s="24" t="str">
        <f t="shared" si="12"/>
        <v/>
      </c>
      <c r="BJ86" s="24" t="str">
        <f t="shared" si="12"/>
        <v/>
      </c>
      <c r="BK86" s="24" t="str">
        <f t="shared" si="8"/>
        <v/>
      </c>
      <c r="BL86" s="24" t="str">
        <f t="shared" si="8"/>
        <v/>
      </c>
      <c r="BM86" s="24" t="str">
        <f t="shared" si="8"/>
        <v/>
      </c>
      <c r="BT86" s="25" t="str">
        <f t="shared" si="13"/>
        <v/>
      </c>
      <c r="BU86" s="25" t="str">
        <f t="shared" si="13"/>
        <v/>
      </c>
      <c r="BV86" s="25" t="str">
        <f t="shared" si="13"/>
        <v/>
      </c>
      <c r="BW86" s="25" t="str">
        <f t="shared" si="9"/>
        <v/>
      </c>
      <c r="BX86" s="25" t="str">
        <f t="shared" si="9"/>
        <v/>
      </c>
      <c r="BY86" s="25" t="str">
        <f t="shared" si="9"/>
        <v/>
      </c>
      <c r="BZ86">
        <f t="array" ref="BZ86:CA86">IFERROR(VLOOKUP(A86,[1]Cost_Price!$A:$D,{3,4},0),"")</f>
        <v>24</v>
      </c>
      <c r="CA86" t="str">
        <v>USD</v>
      </c>
      <c r="CB86" s="26">
        <f t="shared" si="14"/>
        <v>0</v>
      </c>
      <c r="CC86" s="26">
        <f t="shared" si="14"/>
        <v>0</v>
      </c>
      <c r="CD86" s="26">
        <f t="shared" si="14"/>
        <v>0</v>
      </c>
      <c r="CE86" s="26">
        <f t="shared" si="10"/>
        <v>0</v>
      </c>
      <c r="CF86" s="26">
        <f t="shared" si="10"/>
        <v>0</v>
      </c>
      <c r="CG86" s="26">
        <f t="shared" si="10"/>
        <v>0</v>
      </c>
    </row>
    <row r="87" spans="1:85" x14ac:dyDescent="0.35">
      <c r="A87" t="s">
        <v>5356</v>
      </c>
      <c r="B87" t="s">
        <v>5357</v>
      </c>
      <c r="C87" t="s">
        <v>5232</v>
      </c>
      <c r="D87" t="s">
        <v>5358</v>
      </c>
      <c r="E87" t="s">
        <v>5359</v>
      </c>
      <c r="F87" t="s">
        <v>5234</v>
      </c>
      <c r="G87" t="s">
        <v>5235</v>
      </c>
      <c r="H87" t="s">
        <v>5266</v>
      </c>
      <c r="M87" t="s">
        <v>5237</v>
      </c>
      <c r="N87" t="s">
        <v>5360</v>
      </c>
      <c r="P87" s="16">
        <v>212.52</v>
      </c>
      <c r="U87" s="17">
        <v>5</v>
      </c>
      <c r="AB87" s="18">
        <v>0</v>
      </c>
      <c r="AI87" s="19">
        <v>0</v>
      </c>
      <c r="AL87">
        <v>5</v>
      </c>
      <c r="AM87">
        <v>0</v>
      </c>
      <c r="AN87">
        <v>0</v>
      </c>
      <c r="AO87" s="20">
        <f t="shared" si="15"/>
        <v>1062.6000000000001</v>
      </c>
      <c r="AP87" s="21" t="str">
        <f>(IFERROR(VLOOKUP(AP$2&amp;"/"&amp;$A87,SH!$A:$D,4,0),""))</f>
        <v/>
      </c>
      <c r="AQ87" s="21" t="str">
        <f>IFERROR(VLOOKUP(AQ$2&amp;"/"&amp;$A87,SH!$A:$D,4,0),"")</f>
        <v/>
      </c>
      <c r="AR87" s="21" t="str">
        <f>IFERROR(VLOOKUP(AR$2&amp;"/"&amp;$A87,SH!$A:$D,4,0),"")</f>
        <v/>
      </c>
      <c r="AS87" s="21" t="str">
        <f>IFERROR(VLOOKUP(AS$2&amp;"/"&amp;$A87,SH!$A:$D,4,0),"")</f>
        <v/>
      </c>
      <c r="AT87" s="21" t="str">
        <f>IFERROR(VLOOKUP(AT$2&amp;"/"&amp;$A87,SH!$A:$D,4,0),"")</f>
        <v/>
      </c>
      <c r="AU87" s="21" t="str">
        <f>IFERROR(VLOOKUP(AU$2&amp;"/"&amp;$A87,SH!$A:$D,4,0),"")</f>
        <v/>
      </c>
      <c r="AV87" s="22" t="str">
        <f>(IFERROR(VLOOKUP(AV$2&amp;"/"&amp;$A87,SH!$A:$V,22,0),""))</f>
        <v/>
      </c>
      <c r="AW87" s="22" t="str">
        <f>IFERROR(VLOOKUP(AW$2&amp;"/"&amp;$A87,SH!$A:$V,22,0),"")</f>
        <v/>
      </c>
      <c r="AX87" s="22" t="str">
        <f>IFERROR(VLOOKUP(AX$2&amp;"/"&amp;$A87,SH!$A:$V,22,0),"")</f>
        <v/>
      </c>
      <c r="AY87" s="22" t="str">
        <f>IFERROR(VLOOKUP(AY$2&amp;"/"&amp;$A87,SH!$A:$V,22,0),"")</f>
        <v/>
      </c>
      <c r="AZ87" s="22" t="str">
        <f>IFERROR(VLOOKUP(AZ$2&amp;"/"&amp;$A87,SH!$A:$V,22,0),"")</f>
        <v/>
      </c>
      <c r="BA87" s="22" t="str">
        <f>IFERROR(VLOOKUP(BA$2&amp;"/"&amp;$A87,SH!$A:$V,22,0),"")</f>
        <v/>
      </c>
      <c r="BB87" s="23" t="str">
        <f t="shared" si="11"/>
        <v/>
      </c>
      <c r="BC87" s="23" t="str">
        <f t="shared" si="11"/>
        <v/>
      </c>
      <c r="BD87" s="23" t="str">
        <f t="shared" si="11"/>
        <v/>
      </c>
      <c r="BE87" s="23" t="str">
        <f t="shared" si="7"/>
        <v/>
      </c>
      <c r="BF87" s="23" t="str">
        <f t="shared" si="7"/>
        <v/>
      </c>
      <c r="BG87" s="23" t="str">
        <f t="shared" si="7"/>
        <v/>
      </c>
      <c r="BH87" s="24" t="str">
        <f t="shared" si="12"/>
        <v/>
      </c>
      <c r="BI87" s="24" t="str">
        <f t="shared" si="12"/>
        <v/>
      </c>
      <c r="BJ87" s="24" t="str">
        <f t="shared" si="12"/>
        <v/>
      </c>
      <c r="BK87" s="24" t="str">
        <f t="shared" si="8"/>
        <v/>
      </c>
      <c r="BL87" s="24" t="str">
        <f t="shared" si="8"/>
        <v/>
      </c>
      <c r="BM87" s="24" t="str">
        <f t="shared" si="8"/>
        <v/>
      </c>
      <c r="BT87" s="25" t="str">
        <f t="shared" si="13"/>
        <v/>
      </c>
      <c r="BU87" s="25" t="str">
        <f t="shared" si="13"/>
        <v/>
      </c>
      <c r="BV87" s="25" t="str">
        <f t="shared" si="13"/>
        <v/>
      </c>
      <c r="BW87" s="25" t="str">
        <f t="shared" si="9"/>
        <v/>
      </c>
      <c r="BX87" s="25" t="str">
        <f t="shared" si="9"/>
        <v/>
      </c>
      <c r="BY87" s="25" t="str">
        <f t="shared" si="9"/>
        <v/>
      </c>
      <c r="BZ87">
        <f t="array" ref="BZ87:CA87">IFERROR(VLOOKUP(A87,[1]Cost_Price!$A:$D,{3,4},0),"")</f>
        <v>100</v>
      </c>
      <c r="CA87" t="str">
        <v>USD</v>
      </c>
      <c r="CB87" s="26">
        <f t="shared" si="14"/>
        <v>0</v>
      </c>
      <c r="CC87" s="26">
        <f t="shared" si="14"/>
        <v>0</v>
      </c>
      <c r="CD87" s="26">
        <f t="shared" si="14"/>
        <v>0</v>
      </c>
      <c r="CE87" s="26">
        <f t="shared" si="10"/>
        <v>0</v>
      </c>
      <c r="CF87" s="26">
        <f t="shared" si="10"/>
        <v>0</v>
      </c>
      <c r="CG87" s="26">
        <f t="shared" si="10"/>
        <v>0</v>
      </c>
    </row>
    <row r="88" spans="1:85" x14ac:dyDescent="0.35">
      <c r="A88" t="s">
        <v>5361</v>
      </c>
      <c r="B88" t="s">
        <v>5362</v>
      </c>
      <c r="C88" t="s">
        <v>5232</v>
      </c>
      <c r="D88" t="s">
        <v>5245</v>
      </c>
      <c r="E88" t="s">
        <v>5363</v>
      </c>
      <c r="F88" t="s">
        <v>5234</v>
      </c>
      <c r="G88" t="s">
        <v>5235</v>
      </c>
      <c r="H88" t="s">
        <v>5236</v>
      </c>
      <c r="L88" t="s">
        <v>5896</v>
      </c>
      <c r="M88" t="s">
        <v>5237</v>
      </c>
      <c r="N88" t="s">
        <v>5263</v>
      </c>
      <c r="P88" s="16">
        <v>246.54730000000001</v>
      </c>
      <c r="R88" s="17">
        <v>1</v>
      </c>
      <c r="S88" s="17">
        <v>1</v>
      </c>
      <c r="Y88" s="18">
        <v>0</v>
      </c>
      <c r="Z88" s="18">
        <v>0</v>
      </c>
      <c r="AF88" s="19">
        <v>0</v>
      </c>
      <c r="AG88" s="19">
        <v>0</v>
      </c>
      <c r="AL88">
        <v>2</v>
      </c>
      <c r="AM88">
        <v>0</v>
      </c>
      <c r="AN88">
        <v>0</v>
      </c>
      <c r="AO88" s="20">
        <f t="shared" si="15"/>
        <v>493.09460000000001</v>
      </c>
      <c r="AP88" s="21" t="str">
        <f>(IFERROR(VLOOKUP(AP$2&amp;"/"&amp;$A88,SH!$A:$D,4,0),""))</f>
        <v/>
      </c>
      <c r="AQ88" s="21" t="str">
        <f>IFERROR(VLOOKUP(AQ$2&amp;"/"&amp;$A88,SH!$A:$D,4,0),"")</f>
        <v/>
      </c>
      <c r="AR88" s="21" t="str">
        <f>IFERROR(VLOOKUP(AR$2&amp;"/"&amp;$A88,SH!$A:$D,4,0),"")</f>
        <v/>
      </c>
      <c r="AS88" s="21" t="str">
        <f>IFERROR(VLOOKUP(AS$2&amp;"/"&amp;$A88,SH!$A:$D,4,0),"")</f>
        <v/>
      </c>
      <c r="AT88" s="21" t="str">
        <f>IFERROR(VLOOKUP(AT$2&amp;"/"&amp;$A88,SH!$A:$D,4,0),"")</f>
        <v/>
      </c>
      <c r="AU88" s="21" t="str">
        <f>IFERROR(VLOOKUP(AU$2&amp;"/"&amp;$A88,SH!$A:$D,4,0),"")</f>
        <v/>
      </c>
      <c r="AV88" s="22" t="str">
        <f>(IFERROR(VLOOKUP(AV$2&amp;"/"&amp;$A88,SH!$A:$V,22,0),""))</f>
        <v/>
      </c>
      <c r="AW88" s="22" t="str">
        <f>IFERROR(VLOOKUP(AW$2&amp;"/"&amp;$A88,SH!$A:$V,22,0),"")</f>
        <v/>
      </c>
      <c r="AX88" s="22" t="str">
        <f>IFERROR(VLOOKUP(AX$2&amp;"/"&amp;$A88,SH!$A:$V,22,0),"")</f>
        <v/>
      </c>
      <c r="AY88" s="22" t="str">
        <f>IFERROR(VLOOKUP(AY$2&amp;"/"&amp;$A88,SH!$A:$V,22,0),"")</f>
        <v/>
      </c>
      <c r="AZ88" s="22" t="str">
        <f>IFERROR(VLOOKUP(AZ$2&amp;"/"&amp;$A88,SH!$A:$V,22,0),"")</f>
        <v/>
      </c>
      <c r="BA88" s="22" t="str">
        <f>IFERROR(VLOOKUP(BA$2&amp;"/"&amp;$A88,SH!$A:$V,22,0),"")</f>
        <v/>
      </c>
      <c r="BB88" s="23" t="str">
        <f t="shared" si="11"/>
        <v/>
      </c>
      <c r="BC88" s="23" t="str">
        <f t="shared" si="11"/>
        <v/>
      </c>
      <c r="BD88" s="23" t="str">
        <f t="shared" si="11"/>
        <v/>
      </c>
      <c r="BE88" s="23" t="str">
        <f t="shared" si="7"/>
        <v/>
      </c>
      <c r="BF88" s="23" t="str">
        <f t="shared" si="7"/>
        <v/>
      </c>
      <c r="BG88" s="23" t="str">
        <f t="shared" si="7"/>
        <v/>
      </c>
      <c r="BH88" s="24" t="str">
        <f t="shared" si="12"/>
        <v/>
      </c>
      <c r="BI88" s="24" t="str">
        <f t="shared" si="12"/>
        <v/>
      </c>
      <c r="BJ88" s="24" t="str">
        <f t="shared" si="12"/>
        <v/>
      </c>
      <c r="BK88" s="24" t="str">
        <f t="shared" si="8"/>
        <v/>
      </c>
      <c r="BL88" s="24" t="str">
        <f t="shared" si="8"/>
        <v/>
      </c>
      <c r="BM88" s="24" t="str">
        <f t="shared" si="8"/>
        <v/>
      </c>
      <c r="BT88" s="25" t="str">
        <f t="shared" si="13"/>
        <v/>
      </c>
      <c r="BU88" s="25" t="str">
        <f t="shared" si="13"/>
        <v/>
      </c>
      <c r="BV88" s="25" t="str">
        <f t="shared" si="13"/>
        <v/>
      </c>
      <c r="BW88" s="25" t="str">
        <f t="shared" si="9"/>
        <v/>
      </c>
      <c r="BX88" s="25" t="str">
        <f t="shared" si="9"/>
        <v/>
      </c>
      <c r="BY88" s="25" t="str">
        <f t="shared" si="9"/>
        <v/>
      </c>
      <c r="BZ88">
        <f t="array" ref="BZ88:CA88">IFERROR(VLOOKUP(A88,[1]Cost_Price!$A:$D,{3,4},0),"")</f>
        <v>146.88</v>
      </c>
      <c r="CA88" t="str">
        <v>EUR</v>
      </c>
      <c r="CB88" s="26">
        <f t="shared" si="14"/>
        <v>0</v>
      </c>
      <c r="CC88" s="26">
        <f t="shared" si="14"/>
        <v>0</v>
      </c>
      <c r="CD88" s="26">
        <f t="shared" si="14"/>
        <v>0</v>
      </c>
      <c r="CE88" s="26">
        <f t="shared" si="10"/>
        <v>0</v>
      </c>
      <c r="CF88" s="26">
        <f t="shared" si="10"/>
        <v>0</v>
      </c>
      <c r="CG88" s="26">
        <f t="shared" si="10"/>
        <v>0</v>
      </c>
    </row>
    <row r="89" spans="1:85" x14ac:dyDescent="0.35">
      <c r="A89" t="s">
        <v>1624</v>
      </c>
      <c r="B89" t="s">
        <v>5364</v>
      </c>
      <c r="C89" t="s">
        <v>5232</v>
      </c>
      <c r="D89" t="s">
        <v>5245</v>
      </c>
      <c r="E89" t="s">
        <v>5363</v>
      </c>
      <c r="F89" t="s">
        <v>5234</v>
      </c>
      <c r="G89" t="s">
        <v>5235</v>
      </c>
      <c r="H89" t="s">
        <v>5236</v>
      </c>
      <c r="M89" t="s">
        <v>5237</v>
      </c>
      <c r="N89" t="s">
        <v>5263</v>
      </c>
      <c r="P89" s="16">
        <v>262.40899999999999</v>
      </c>
      <c r="R89" s="17">
        <v>2</v>
      </c>
      <c r="S89" s="17">
        <v>1</v>
      </c>
      <c r="Y89" s="18">
        <v>2</v>
      </c>
      <c r="Z89" s="18">
        <v>2</v>
      </c>
      <c r="AF89" s="19">
        <v>0</v>
      </c>
      <c r="AG89" s="19">
        <v>0</v>
      </c>
      <c r="AL89">
        <v>3</v>
      </c>
      <c r="AM89">
        <v>4</v>
      </c>
      <c r="AN89">
        <v>0</v>
      </c>
      <c r="AO89" s="20">
        <f t="shared" si="15"/>
        <v>787.22699999999998</v>
      </c>
      <c r="AP89" s="21">
        <f>(IFERROR(VLOOKUP(AP$2&amp;"/"&amp;$A89,SH!$A:$D,4,0),""))</f>
        <v>1.5</v>
      </c>
      <c r="AQ89" s="21">
        <f>IFERROR(VLOOKUP(AQ$2&amp;"/"&amp;$A89,SH!$A:$D,4,0),"")</f>
        <v>1</v>
      </c>
      <c r="AR89" s="21" t="str">
        <f>IFERROR(VLOOKUP(AR$2&amp;"/"&amp;$A89,SH!$A:$D,4,0),"")</f>
        <v/>
      </c>
      <c r="AS89" s="21" t="str">
        <f>IFERROR(VLOOKUP(AS$2&amp;"/"&amp;$A89,SH!$A:$D,4,0),"")</f>
        <v/>
      </c>
      <c r="AT89" s="21" t="str">
        <f>IFERROR(VLOOKUP(AT$2&amp;"/"&amp;$A89,SH!$A:$D,4,0),"")</f>
        <v/>
      </c>
      <c r="AU89" s="21" t="str">
        <f>IFERROR(VLOOKUP(AU$2&amp;"/"&amp;$A89,SH!$A:$D,4,0),"")</f>
        <v/>
      </c>
      <c r="AV89" s="22">
        <f>(IFERROR(VLOOKUP(AV$2&amp;"/"&amp;$A89,SH!$A:$V,22,0),""))</f>
        <v>0</v>
      </c>
      <c r="AW89" s="22">
        <f>IFERROR(VLOOKUP(AW$2&amp;"/"&amp;$A89,SH!$A:$V,22,0),"")</f>
        <v>1</v>
      </c>
      <c r="AX89" s="22" t="str">
        <f>IFERROR(VLOOKUP(AX$2&amp;"/"&amp;$A89,SH!$A:$V,22,0),"")</f>
        <v/>
      </c>
      <c r="AY89" s="22" t="str">
        <f>IFERROR(VLOOKUP(AY$2&amp;"/"&amp;$A89,SH!$A:$V,22,0),"")</f>
        <v/>
      </c>
      <c r="AZ89" s="22" t="str">
        <f>IFERROR(VLOOKUP(AZ$2&amp;"/"&amp;$A89,SH!$A:$V,22,0),"")</f>
        <v/>
      </c>
      <c r="BA89" s="22" t="str">
        <f>IFERROR(VLOOKUP(BA$2&amp;"/"&amp;$A89,SH!$A:$V,22,0),"")</f>
        <v/>
      </c>
      <c r="BB89" s="23">
        <f t="shared" si="11"/>
        <v>1.3333333333333333</v>
      </c>
      <c r="BC89" s="23">
        <f t="shared" si="11"/>
        <v>1</v>
      </c>
      <c r="BD89" s="23" t="str">
        <f t="shared" si="11"/>
        <v/>
      </c>
      <c r="BE89" s="23" t="str">
        <f t="shared" si="7"/>
        <v/>
      </c>
      <c r="BF89" s="23" t="str">
        <f t="shared" si="7"/>
        <v/>
      </c>
      <c r="BG89" s="23" t="str">
        <f t="shared" si="7"/>
        <v/>
      </c>
      <c r="BH89" s="24">
        <f t="shared" si="12"/>
        <v>2.6666666666666665</v>
      </c>
      <c r="BI89" s="24">
        <f t="shared" si="12"/>
        <v>3</v>
      </c>
      <c r="BJ89" s="24" t="str">
        <f t="shared" si="12"/>
        <v/>
      </c>
      <c r="BK89" s="24" t="str">
        <f t="shared" si="8"/>
        <v/>
      </c>
      <c r="BL89" s="24" t="str">
        <f t="shared" si="8"/>
        <v/>
      </c>
      <c r="BM89" s="24" t="str">
        <f t="shared" si="8"/>
        <v/>
      </c>
      <c r="BT89" s="25">
        <f t="shared" si="13"/>
        <v>2.6666666666666665</v>
      </c>
      <c r="BU89" s="25">
        <f t="shared" si="13"/>
        <v>3</v>
      </c>
      <c r="BV89" s="25" t="str">
        <f t="shared" si="13"/>
        <v/>
      </c>
      <c r="BW89" s="25" t="str">
        <f t="shared" si="9"/>
        <v/>
      </c>
      <c r="BX89" s="25" t="str">
        <f t="shared" si="9"/>
        <v/>
      </c>
      <c r="BY89" s="25" t="str">
        <f t="shared" si="9"/>
        <v/>
      </c>
      <c r="BZ89">
        <f t="array" ref="BZ89:CA89">IFERROR(VLOOKUP(A89,[1]Cost_Price!$A:$D,{3,4},0),"")</f>
        <v>157.68</v>
      </c>
      <c r="CA89" t="str">
        <v>EUR</v>
      </c>
      <c r="CB89" s="26">
        <f t="shared" si="14"/>
        <v>0</v>
      </c>
      <c r="CC89" s="26">
        <f t="shared" si="14"/>
        <v>0</v>
      </c>
      <c r="CD89" s="26">
        <f t="shared" si="14"/>
        <v>0</v>
      </c>
      <c r="CE89" s="26">
        <f t="shared" si="10"/>
        <v>0</v>
      </c>
      <c r="CF89" s="26">
        <f t="shared" si="10"/>
        <v>0</v>
      </c>
      <c r="CG89" s="26">
        <f t="shared" si="10"/>
        <v>0</v>
      </c>
    </row>
    <row r="90" spans="1:85" x14ac:dyDescent="0.35">
      <c r="A90" t="s">
        <v>5365</v>
      </c>
      <c r="B90" t="s">
        <v>5366</v>
      </c>
      <c r="C90" t="s">
        <v>5232</v>
      </c>
      <c r="D90" t="s">
        <v>5245</v>
      </c>
      <c r="E90" t="s">
        <v>5363</v>
      </c>
      <c r="F90" t="s">
        <v>5234</v>
      </c>
      <c r="G90" t="s">
        <v>5235</v>
      </c>
      <c r="H90" t="s">
        <v>5236</v>
      </c>
      <c r="L90" t="s">
        <v>5896</v>
      </c>
      <c r="M90" t="s">
        <v>5237</v>
      </c>
      <c r="N90" t="s">
        <v>5263</v>
      </c>
      <c r="P90" s="16">
        <v>245.0326</v>
      </c>
      <c r="R90" s="17">
        <v>4</v>
      </c>
      <c r="Y90" s="18">
        <v>0</v>
      </c>
      <c r="AF90" s="19">
        <v>0</v>
      </c>
      <c r="AL90">
        <v>4</v>
      </c>
      <c r="AM90">
        <v>0</v>
      </c>
      <c r="AN90">
        <v>0</v>
      </c>
      <c r="AO90" s="20">
        <f t="shared" si="15"/>
        <v>980.13040000000001</v>
      </c>
      <c r="AP90" s="21" t="str">
        <f>(IFERROR(VLOOKUP(AP$2&amp;"/"&amp;$A90,SH!$A:$D,4,0),""))</f>
        <v/>
      </c>
      <c r="AQ90" s="21" t="str">
        <f>IFERROR(VLOOKUP(AQ$2&amp;"/"&amp;$A90,SH!$A:$D,4,0),"")</f>
        <v/>
      </c>
      <c r="AR90" s="21" t="str">
        <f>IFERROR(VLOOKUP(AR$2&amp;"/"&amp;$A90,SH!$A:$D,4,0),"")</f>
        <v/>
      </c>
      <c r="AS90" s="21" t="str">
        <f>IFERROR(VLOOKUP(AS$2&amp;"/"&amp;$A90,SH!$A:$D,4,0),"")</f>
        <v/>
      </c>
      <c r="AT90" s="21" t="str">
        <f>IFERROR(VLOOKUP(AT$2&amp;"/"&amp;$A90,SH!$A:$D,4,0),"")</f>
        <v/>
      </c>
      <c r="AU90" s="21" t="str">
        <f>IFERROR(VLOOKUP(AU$2&amp;"/"&amp;$A90,SH!$A:$D,4,0),"")</f>
        <v/>
      </c>
      <c r="AV90" s="22" t="str">
        <f>(IFERROR(VLOOKUP(AV$2&amp;"/"&amp;$A90,SH!$A:$V,22,0),""))</f>
        <v/>
      </c>
      <c r="AW90" s="22" t="str">
        <f>IFERROR(VLOOKUP(AW$2&amp;"/"&amp;$A90,SH!$A:$V,22,0),"")</f>
        <v/>
      </c>
      <c r="AX90" s="22" t="str">
        <f>IFERROR(VLOOKUP(AX$2&amp;"/"&amp;$A90,SH!$A:$V,22,0),"")</f>
        <v/>
      </c>
      <c r="AY90" s="22" t="str">
        <f>IFERROR(VLOOKUP(AY$2&amp;"/"&amp;$A90,SH!$A:$V,22,0),"")</f>
        <v/>
      </c>
      <c r="AZ90" s="22" t="str">
        <f>IFERROR(VLOOKUP(AZ$2&amp;"/"&amp;$A90,SH!$A:$V,22,0),"")</f>
        <v/>
      </c>
      <c r="BA90" s="22" t="str">
        <f>IFERROR(VLOOKUP(BA$2&amp;"/"&amp;$A90,SH!$A:$V,22,0),"")</f>
        <v/>
      </c>
      <c r="BB90" s="23" t="str">
        <f t="shared" si="11"/>
        <v/>
      </c>
      <c r="BC90" s="23" t="str">
        <f t="shared" si="11"/>
        <v/>
      </c>
      <c r="BD90" s="23" t="str">
        <f t="shared" si="11"/>
        <v/>
      </c>
      <c r="BE90" s="23" t="str">
        <f t="shared" si="7"/>
        <v/>
      </c>
      <c r="BF90" s="23" t="str">
        <f t="shared" si="7"/>
        <v/>
      </c>
      <c r="BG90" s="23" t="str">
        <f t="shared" si="7"/>
        <v/>
      </c>
      <c r="BH90" s="24" t="str">
        <f t="shared" si="12"/>
        <v/>
      </c>
      <c r="BI90" s="24" t="str">
        <f t="shared" si="12"/>
        <v/>
      </c>
      <c r="BJ90" s="24" t="str">
        <f t="shared" si="12"/>
        <v/>
      </c>
      <c r="BK90" s="24" t="str">
        <f t="shared" si="8"/>
        <v/>
      </c>
      <c r="BL90" s="24" t="str">
        <f t="shared" si="8"/>
        <v/>
      </c>
      <c r="BM90" s="24" t="str">
        <f t="shared" si="8"/>
        <v/>
      </c>
      <c r="BT90" s="25" t="str">
        <f t="shared" si="13"/>
        <v/>
      </c>
      <c r="BU90" s="25" t="str">
        <f t="shared" si="13"/>
        <v/>
      </c>
      <c r="BV90" s="25" t="str">
        <f t="shared" si="13"/>
        <v/>
      </c>
      <c r="BW90" s="25" t="str">
        <f t="shared" si="9"/>
        <v/>
      </c>
      <c r="BX90" s="25" t="str">
        <f t="shared" si="9"/>
        <v/>
      </c>
      <c r="BY90" s="25" t="str">
        <f t="shared" si="9"/>
        <v/>
      </c>
      <c r="BZ90">
        <f t="array" ref="BZ90:CA90">IFERROR(VLOOKUP(A90,[1]Cost_Price!$A:$D,{3,4},0),"")</f>
        <v>146.88</v>
      </c>
      <c r="CA90" t="str">
        <v>EUR</v>
      </c>
      <c r="CB90" s="26">
        <f t="shared" si="14"/>
        <v>0</v>
      </c>
      <c r="CC90" s="26">
        <f t="shared" si="14"/>
        <v>0</v>
      </c>
      <c r="CD90" s="26">
        <f t="shared" si="14"/>
        <v>0</v>
      </c>
      <c r="CE90" s="26">
        <f t="shared" si="10"/>
        <v>0</v>
      </c>
      <c r="CF90" s="26">
        <f t="shared" si="10"/>
        <v>0</v>
      </c>
      <c r="CG90" s="26">
        <f t="shared" si="10"/>
        <v>0</v>
      </c>
    </row>
    <row r="91" spans="1:85" x14ac:dyDescent="0.35">
      <c r="A91" t="s">
        <v>937</v>
      </c>
      <c r="B91" t="s">
        <v>5367</v>
      </c>
      <c r="C91" t="s">
        <v>5232</v>
      </c>
      <c r="D91" t="s">
        <v>5245</v>
      </c>
      <c r="E91" t="s">
        <v>5246</v>
      </c>
      <c r="F91" t="s">
        <v>5234</v>
      </c>
      <c r="G91" t="s">
        <v>5235</v>
      </c>
      <c r="H91" t="s">
        <v>5236</v>
      </c>
      <c r="M91" t="s">
        <v>5237</v>
      </c>
      <c r="N91" t="s">
        <v>5263</v>
      </c>
      <c r="P91" s="16">
        <v>20.277799999999999</v>
      </c>
      <c r="R91" s="17">
        <v>7</v>
      </c>
      <c r="S91" s="17">
        <v>1</v>
      </c>
      <c r="T91" s="17">
        <v>2</v>
      </c>
      <c r="V91" s="17">
        <v>13</v>
      </c>
      <c r="W91" s="17">
        <v>2</v>
      </c>
      <c r="Y91" s="18">
        <v>9</v>
      </c>
      <c r="Z91" s="18">
        <v>4</v>
      </c>
      <c r="AA91" s="18">
        <v>0</v>
      </c>
      <c r="AC91" s="18">
        <v>0</v>
      </c>
      <c r="AD91" s="18">
        <v>0</v>
      </c>
      <c r="AF91" s="19">
        <v>2</v>
      </c>
      <c r="AG91" s="19">
        <v>0</v>
      </c>
      <c r="AH91" s="19">
        <v>0</v>
      </c>
      <c r="AJ91" s="19">
        <v>0</v>
      </c>
      <c r="AK91" s="19">
        <v>0</v>
      </c>
      <c r="AL91">
        <v>25</v>
      </c>
      <c r="AM91">
        <v>13</v>
      </c>
      <c r="AN91">
        <v>2</v>
      </c>
      <c r="AO91" s="20">
        <f t="shared" si="15"/>
        <v>506.94499999999999</v>
      </c>
      <c r="AP91" s="21">
        <f>(IFERROR(VLOOKUP(AP$2&amp;"/"&amp;$A91,SH!$A:$D,4,0),""))</f>
        <v>2</v>
      </c>
      <c r="AQ91" s="21">
        <f>IFERROR(VLOOKUP(AQ$2&amp;"/"&amp;$A91,SH!$A:$D,4,0),"")</f>
        <v>1</v>
      </c>
      <c r="AR91" s="21" t="str">
        <f>IFERROR(VLOOKUP(AR$2&amp;"/"&amp;$A91,SH!$A:$D,4,0),"")</f>
        <v/>
      </c>
      <c r="AS91" s="21" t="str">
        <f>IFERROR(VLOOKUP(AS$2&amp;"/"&amp;$A91,SH!$A:$D,4,0),"")</f>
        <v/>
      </c>
      <c r="AT91" s="21">
        <f>IFERROR(VLOOKUP(AT$2&amp;"/"&amp;$A91,SH!$A:$D,4,0),"")</f>
        <v>10</v>
      </c>
      <c r="AU91" s="21" t="str">
        <f>IFERROR(VLOOKUP(AU$2&amp;"/"&amp;$A91,SH!$A:$D,4,0),"")</f>
        <v/>
      </c>
      <c r="AV91" s="22">
        <f>(IFERROR(VLOOKUP(AV$2&amp;"/"&amp;$A91,SH!$A:$V,22,0),""))</f>
        <v>0</v>
      </c>
      <c r="AW91" s="22">
        <f>IFERROR(VLOOKUP(AW$2&amp;"/"&amp;$A91,SH!$A:$V,22,0),"")</f>
        <v>1</v>
      </c>
      <c r="AX91" s="22" t="str">
        <f>IFERROR(VLOOKUP(AX$2&amp;"/"&amp;$A91,SH!$A:$V,22,0),"")</f>
        <v/>
      </c>
      <c r="AY91" s="22" t="str">
        <f>IFERROR(VLOOKUP(AY$2&amp;"/"&amp;$A91,SH!$A:$V,22,0),"")</f>
        <v/>
      </c>
      <c r="AZ91" s="22">
        <f>IFERROR(VLOOKUP(AZ$2&amp;"/"&amp;$A91,SH!$A:$V,22,0),"")</f>
        <v>0</v>
      </c>
      <c r="BA91" s="22" t="str">
        <f>IFERROR(VLOOKUP(BA$2&amp;"/"&amp;$A91,SH!$A:$V,22,0),"")</f>
        <v/>
      </c>
      <c r="BB91" s="23">
        <f t="shared" si="11"/>
        <v>2.5</v>
      </c>
      <c r="BC91" s="23">
        <f t="shared" si="11"/>
        <v>1</v>
      </c>
      <c r="BD91" s="23" t="str">
        <f t="shared" si="11"/>
        <v/>
      </c>
      <c r="BE91" s="23" t="str">
        <f t="shared" si="7"/>
        <v/>
      </c>
      <c r="BF91" s="23">
        <f t="shared" si="7"/>
        <v>1.3</v>
      </c>
      <c r="BG91" s="23" t="str">
        <f t="shared" si="7"/>
        <v/>
      </c>
      <c r="BH91" s="24">
        <f t="shared" si="12"/>
        <v>7</v>
      </c>
      <c r="BI91" s="24">
        <f t="shared" si="12"/>
        <v>5</v>
      </c>
      <c r="BJ91" s="24" t="str">
        <f t="shared" si="12"/>
        <v/>
      </c>
      <c r="BK91" s="24" t="str">
        <f t="shared" si="8"/>
        <v/>
      </c>
      <c r="BL91" s="24">
        <f t="shared" si="8"/>
        <v>1.3</v>
      </c>
      <c r="BM91" s="24" t="str">
        <f t="shared" si="8"/>
        <v/>
      </c>
      <c r="BT91" s="25">
        <f t="shared" si="13"/>
        <v>7</v>
      </c>
      <c r="BU91" s="25">
        <f t="shared" si="13"/>
        <v>5</v>
      </c>
      <c r="BV91" s="25" t="str">
        <f t="shared" si="13"/>
        <v/>
      </c>
      <c r="BW91" s="25" t="str">
        <f t="shared" si="9"/>
        <v/>
      </c>
      <c r="BX91" s="25">
        <f t="shared" si="9"/>
        <v>1.3</v>
      </c>
      <c r="BY91" s="25" t="str">
        <f t="shared" si="9"/>
        <v/>
      </c>
      <c r="BZ91">
        <f t="array" ref="BZ91:CA91">IFERROR(VLOOKUP(A91,[1]Cost_Price!$A:$D,{3,4},0),"")</f>
        <v>15.48</v>
      </c>
      <c r="CA91" t="str">
        <v>EUR</v>
      </c>
      <c r="CB91" s="26">
        <f t="shared" si="14"/>
        <v>0</v>
      </c>
      <c r="CC91" s="26">
        <f t="shared" si="14"/>
        <v>0</v>
      </c>
      <c r="CD91" s="26">
        <f t="shared" si="14"/>
        <v>0</v>
      </c>
      <c r="CE91" s="26">
        <f t="shared" si="10"/>
        <v>0</v>
      </c>
      <c r="CF91" s="26">
        <f t="shared" si="10"/>
        <v>0</v>
      </c>
      <c r="CG91" s="26">
        <f t="shared" si="10"/>
        <v>0</v>
      </c>
    </row>
    <row r="92" spans="1:85" x14ac:dyDescent="0.35">
      <c r="A92" t="s">
        <v>611</v>
      </c>
      <c r="B92" t="s">
        <v>5368</v>
      </c>
      <c r="C92" t="s">
        <v>5232</v>
      </c>
      <c r="D92" t="s">
        <v>5358</v>
      </c>
      <c r="E92" t="s">
        <v>5359</v>
      </c>
      <c r="F92" t="s">
        <v>5234</v>
      </c>
      <c r="G92" t="s">
        <v>5235</v>
      </c>
      <c r="H92" t="str">
        <f t="shared" ref="H92:H95" si="16">J92</f>
        <v>Discontinue new</v>
      </c>
      <c r="I92" t="s">
        <v>5901</v>
      </c>
      <c r="J92" t="s">
        <v>5899</v>
      </c>
      <c r="M92" t="s">
        <v>5369</v>
      </c>
      <c r="N92" t="s">
        <v>5280</v>
      </c>
      <c r="P92" s="16">
        <v>127.07</v>
      </c>
      <c r="R92" s="17">
        <v>3</v>
      </c>
      <c r="U92" s="17">
        <v>3</v>
      </c>
      <c r="Y92" s="18">
        <v>0</v>
      </c>
      <c r="AB92" s="18">
        <v>0</v>
      </c>
      <c r="AF92" s="19">
        <v>2</v>
      </c>
      <c r="AI92" s="19">
        <v>0</v>
      </c>
      <c r="AL92">
        <v>6</v>
      </c>
      <c r="AM92">
        <v>0</v>
      </c>
      <c r="AN92">
        <v>2</v>
      </c>
      <c r="AO92" s="20">
        <f t="shared" si="15"/>
        <v>762.42</v>
      </c>
      <c r="AP92" s="21">
        <f>(IFERROR(VLOOKUP(AP$2&amp;"/"&amp;$A92,SH!$A:$D,4,0),""))</f>
        <v>9</v>
      </c>
      <c r="AQ92" s="21" t="str">
        <f>IFERROR(VLOOKUP(AQ$2&amp;"/"&amp;$A92,SH!$A:$D,4,0),"")</f>
        <v/>
      </c>
      <c r="AR92" s="21" t="str">
        <f>IFERROR(VLOOKUP(AR$2&amp;"/"&amp;$A92,SH!$A:$D,4,0),"")</f>
        <v/>
      </c>
      <c r="AS92" s="21" t="str">
        <f>IFERROR(VLOOKUP(AS$2&amp;"/"&amp;$A92,SH!$A:$D,4,0),"")</f>
        <v/>
      </c>
      <c r="AT92" s="21" t="str">
        <f>IFERROR(VLOOKUP(AT$2&amp;"/"&amp;$A92,SH!$A:$D,4,0),"")</f>
        <v/>
      </c>
      <c r="AU92" s="21" t="str">
        <f>IFERROR(VLOOKUP(AU$2&amp;"/"&amp;$A92,SH!$A:$D,4,0),"")</f>
        <v/>
      </c>
      <c r="AV92" s="22">
        <f>(IFERROR(VLOOKUP(AV$2&amp;"/"&amp;$A92,SH!$A:$V,22,0),""))</f>
        <v>4</v>
      </c>
      <c r="AW92" s="22" t="str">
        <f>IFERROR(VLOOKUP(AW$2&amp;"/"&amp;$A92,SH!$A:$V,22,0),"")</f>
        <v/>
      </c>
      <c r="AX92" s="22" t="str">
        <f>IFERROR(VLOOKUP(AX$2&amp;"/"&amp;$A92,SH!$A:$V,22,0),"")</f>
        <v/>
      </c>
      <c r="AY92" s="22" t="str">
        <f>IFERROR(VLOOKUP(AY$2&amp;"/"&amp;$A92,SH!$A:$V,22,0),"")</f>
        <v/>
      </c>
      <c r="AZ92" s="22" t="str">
        <f>IFERROR(VLOOKUP(AZ$2&amp;"/"&amp;$A92,SH!$A:$V,22,0),"")</f>
        <v/>
      </c>
      <c r="BA92" s="22" t="str">
        <f>IFERROR(VLOOKUP(BA$2&amp;"/"&amp;$A92,SH!$A:$V,22,0),"")</f>
        <v/>
      </c>
      <c r="BB92" s="23">
        <f t="shared" si="11"/>
        <v>0.1111111111111111</v>
      </c>
      <c r="BC92" s="23" t="str">
        <f t="shared" si="11"/>
        <v/>
      </c>
      <c r="BD92" s="23" t="str">
        <f t="shared" si="11"/>
        <v/>
      </c>
      <c r="BE92" s="23" t="str">
        <f t="shared" si="7"/>
        <v/>
      </c>
      <c r="BF92" s="23" t="str">
        <f t="shared" si="7"/>
        <v/>
      </c>
      <c r="BG92" s="23" t="str">
        <f t="shared" si="7"/>
        <v/>
      </c>
      <c r="BH92" s="24">
        <f t="shared" si="12"/>
        <v>0.1111111111111111</v>
      </c>
      <c r="BI92" s="24" t="str">
        <f t="shared" si="12"/>
        <v/>
      </c>
      <c r="BJ92" s="24" t="str">
        <f t="shared" si="12"/>
        <v/>
      </c>
      <c r="BK92" s="24" t="str">
        <f t="shared" si="8"/>
        <v/>
      </c>
      <c r="BL92" s="24" t="str">
        <f t="shared" si="8"/>
        <v/>
      </c>
      <c r="BM92" s="24" t="str">
        <f t="shared" si="8"/>
        <v/>
      </c>
      <c r="BT92" s="25">
        <f t="shared" si="13"/>
        <v>0.1111111111111111</v>
      </c>
      <c r="BU92" s="25" t="str">
        <f t="shared" si="13"/>
        <v/>
      </c>
      <c r="BV92" s="25" t="str">
        <f t="shared" si="13"/>
        <v/>
      </c>
      <c r="BW92" s="25" t="str">
        <f t="shared" si="9"/>
        <v/>
      </c>
      <c r="BX92" s="25" t="str">
        <f t="shared" si="9"/>
        <v/>
      </c>
      <c r="BY92" s="25" t="str">
        <f t="shared" si="9"/>
        <v/>
      </c>
      <c r="BZ92">
        <f t="array" ref="BZ92:CA92">IFERROR(VLOOKUP(A92,[1]Cost_Price!$A:$D,{3,4},0),"")</f>
        <v>84</v>
      </c>
      <c r="CA92" t="str">
        <v>USD</v>
      </c>
      <c r="CB92" s="26">
        <f t="shared" si="14"/>
        <v>0</v>
      </c>
      <c r="CC92" s="26">
        <f t="shared" si="14"/>
        <v>0</v>
      </c>
      <c r="CD92" s="26">
        <f t="shared" si="14"/>
        <v>0</v>
      </c>
      <c r="CE92" s="26">
        <f t="shared" si="10"/>
        <v>0</v>
      </c>
      <c r="CF92" s="26">
        <f t="shared" si="10"/>
        <v>0</v>
      </c>
      <c r="CG92" s="26">
        <f t="shared" si="10"/>
        <v>0</v>
      </c>
    </row>
    <row r="93" spans="1:85" x14ac:dyDescent="0.35">
      <c r="A93" t="s">
        <v>4320</v>
      </c>
      <c r="B93" t="s">
        <v>5370</v>
      </c>
      <c r="C93" t="s">
        <v>5232</v>
      </c>
      <c r="D93" t="s">
        <v>5278</v>
      </c>
      <c r="E93" t="s">
        <v>5359</v>
      </c>
      <c r="F93" t="s">
        <v>5234</v>
      </c>
      <c r="G93" t="s">
        <v>5235</v>
      </c>
      <c r="H93" t="str">
        <f t="shared" si="16"/>
        <v>Discontinue new</v>
      </c>
      <c r="I93" t="s">
        <v>5901</v>
      </c>
      <c r="J93" t="s">
        <v>5899</v>
      </c>
      <c r="M93" t="s">
        <v>3351</v>
      </c>
      <c r="N93" t="s">
        <v>5280</v>
      </c>
      <c r="P93" s="16">
        <v>130.91</v>
      </c>
      <c r="R93" s="17">
        <v>3</v>
      </c>
      <c r="Y93" s="18">
        <v>0</v>
      </c>
      <c r="AF93" s="19">
        <v>2</v>
      </c>
      <c r="AL93">
        <v>3</v>
      </c>
      <c r="AM93">
        <v>0</v>
      </c>
      <c r="AN93">
        <v>2</v>
      </c>
      <c r="AO93" s="20">
        <f t="shared" si="15"/>
        <v>392.73</v>
      </c>
      <c r="AP93" s="21">
        <f>(IFERROR(VLOOKUP(AP$2&amp;"/"&amp;$A93,SH!$A:$D,4,0),""))</f>
        <v>9</v>
      </c>
      <c r="AQ93" s="21" t="str">
        <f>IFERROR(VLOOKUP(AQ$2&amp;"/"&amp;$A93,SH!$A:$D,4,0),"")</f>
        <v/>
      </c>
      <c r="AR93" s="21" t="str">
        <f>IFERROR(VLOOKUP(AR$2&amp;"/"&amp;$A93,SH!$A:$D,4,0),"")</f>
        <v/>
      </c>
      <c r="AS93" s="21" t="str">
        <f>IFERROR(VLOOKUP(AS$2&amp;"/"&amp;$A93,SH!$A:$D,4,0),"")</f>
        <v/>
      </c>
      <c r="AT93" s="21" t="str">
        <f>IFERROR(VLOOKUP(AT$2&amp;"/"&amp;$A93,SH!$A:$D,4,0),"")</f>
        <v/>
      </c>
      <c r="AU93" s="21" t="str">
        <f>IFERROR(VLOOKUP(AU$2&amp;"/"&amp;$A93,SH!$A:$D,4,0),"")</f>
        <v/>
      </c>
      <c r="AV93" s="22">
        <f>(IFERROR(VLOOKUP(AV$2&amp;"/"&amp;$A93,SH!$A:$V,22,0),""))</f>
        <v>4</v>
      </c>
      <c r="AW93" s="22" t="str">
        <f>IFERROR(VLOOKUP(AW$2&amp;"/"&amp;$A93,SH!$A:$V,22,0),"")</f>
        <v/>
      </c>
      <c r="AX93" s="22" t="str">
        <f>IFERROR(VLOOKUP(AX$2&amp;"/"&amp;$A93,SH!$A:$V,22,0),"")</f>
        <v/>
      </c>
      <c r="AY93" s="22" t="str">
        <f>IFERROR(VLOOKUP(AY$2&amp;"/"&amp;$A93,SH!$A:$V,22,0),"")</f>
        <v/>
      </c>
      <c r="AZ93" s="22" t="str">
        <f>IFERROR(VLOOKUP(AZ$2&amp;"/"&amp;$A93,SH!$A:$V,22,0),"")</f>
        <v/>
      </c>
      <c r="BA93" s="22" t="str">
        <f>IFERROR(VLOOKUP(BA$2&amp;"/"&amp;$A93,SH!$A:$V,22,0),"")</f>
        <v/>
      </c>
      <c r="BB93" s="23">
        <f t="shared" si="11"/>
        <v>0.1111111111111111</v>
      </c>
      <c r="BC93" s="23" t="str">
        <f t="shared" si="11"/>
        <v/>
      </c>
      <c r="BD93" s="23" t="str">
        <f t="shared" si="11"/>
        <v/>
      </c>
      <c r="BE93" s="23" t="str">
        <f t="shared" si="7"/>
        <v/>
      </c>
      <c r="BF93" s="23" t="str">
        <f t="shared" si="7"/>
        <v/>
      </c>
      <c r="BG93" s="23" t="str">
        <f t="shared" si="7"/>
        <v/>
      </c>
      <c r="BH93" s="24">
        <f t="shared" si="12"/>
        <v>0.1111111111111111</v>
      </c>
      <c r="BI93" s="24" t="str">
        <f t="shared" si="12"/>
        <v/>
      </c>
      <c r="BJ93" s="24" t="str">
        <f t="shared" si="12"/>
        <v/>
      </c>
      <c r="BK93" s="24" t="str">
        <f t="shared" si="8"/>
        <v/>
      </c>
      <c r="BL93" s="24" t="str">
        <f t="shared" si="8"/>
        <v/>
      </c>
      <c r="BM93" s="24" t="str">
        <f t="shared" si="8"/>
        <v/>
      </c>
      <c r="BQ93" s="3">
        <v>3</v>
      </c>
      <c r="BT93" s="25">
        <f t="shared" si="13"/>
        <v>0.1111111111111111</v>
      </c>
      <c r="BU93" s="25" t="str">
        <f t="shared" si="13"/>
        <v/>
      </c>
      <c r="BV93" s="25" t="str">
        <f t="shared" si="13"/>
        <v/>
      </c>
      <c r="BW93" s="25" t="str">
        <f t="shared" si="9"/>
        <v/>
      </c>
      <c r="BX93" s="25" t="str">
        <f t="shared" si="9"/>
        <v/>
      </c>
      <c r="BY93" s="25" t="str">
        <f t="shared" si="9"/>
        <v/>
      </c>
      <c r="BZ93">
        <f t="array" ref="BZ93:CA93">IFERROR(VLOOKUP(A93,[1]Cost_Price!$A:$D,{3,4},0),"")</f>
        <v>84</v>
      </c>
      <c r="CA93" t="str">
        <v>USD</v>
      </c>
      <c r="CB93" s="26">
        <f t="shared" si="14"/>
        <v>0</v>
      </c>
      <c r="CC93" s="26">
        <f t="shared" si="14"/>
        <v>0</v>
      </c>
      <c r="CD93" s="26">
        <f t="shared" si="14"/>
        <v>0</v>
      </c>
      <c r="CE93" s="26">
        <f t="shared" si="10"/>
        <v>252</v>
      </c>
      <c r="CF93" s="26">
        <f t="shared" si="10"/>
        <v>0</v>
      </c>
      <c r="CG93" s="26">
        <f t="shared" si="10"/>
        <v>0</v>
      </c>
    </row>
    <row r="94" spans="1:85" x14ac:dyDescent="0.35">
      <c r="A94" t="s">
        <v>3349</v>
      </c>
      <c r="B94" t="s">
        <v>5371</v>
      </c>
      <c r="C94" t="s">
        <v>5232</v>
      </c>
      <c r="D94" t="s">
        <v>5278</v>
      </c>
      <c r="E94" t="s">
        <v>5359</v>
      </c>
      <c r="F94" t="s">
        <v>5234</v>
      </c>
      <c r="G94" t="s">
        <v>5235</v>
      </c>
      <c r="H94" t="str">
        <f t="shared" si="16"/>
        <v>Discontinue new</v>
      </c>
      <c r="I94" t="s">
        <v>5901</v>
      </c>
      <c r="J94" t="s">
        <v>5899</v>
      </c>
      <c r="M94" t="s">
        <v>79</v>
      </c>
      <c r="N94" t="s">
        <v>5280</v>
      </c>
      <c r="P94" s="16">
        <v>131.69</v>
      </c>
      <c r="W94" s="17">
        <v>14</v>
      </c>
      <c r="AD94" s="18">
        <v>0</v>
      </c>
      <c r="AK94" s="19">
        <v>0</v>
      </c>
      <c r="AL94">
        <v>14</v>
      </c>
      <c r="AM94">
        <v>0</v>
      </c>
      <c r="AN94">
        <v>0</v>
      </c>
      <c r="AO94" s="20">
        <f t="shared" si="15"/>
        <v>1843.6599999999999</v>
      </c>
      <c r="AP94" s="21" t="str">
        <f>(IFERROR(VLOOKUP(AP$2&amp;"/"&amp;$A94,SH!$A:$D,4,0),""))</f>
        <v/>
      </c>
      <c r="AQ94" s="21" t="str">
        <f>IFERROR(VLOOKUP(AQ$2&amp;"/"&amp;$A94,SH!$A:$D,4,0),"")</f>
        <v/>
      </c>
      <c r="AR94" s="21" t="str">
        <f>IFERROR(VLOOKUP(AR$2&amp;"/"&amp;$A94,SH!$A:$D,4,0),"")</f>
        <v/>
      </c>
      <c r="AS94" s="21" t="str">
        <f>IFERROR(VLOOKUP(AS$2&amp;"/"&amp;$A94,SH!$A:$D,4,0),"")</f>
        <v/>
      </c>
      <c r="AT94" s="21" t="str">
        <f>IFERROR(VLOOKUP(AT$2&amp;"/"&amp;$A94,SH!$A:$D,4,0),"")</f>
        <v/>
      </c>
      <c r="AU94" s="21">
        <f>IFERROR(VLOOKUP(AU$2&amp;"/"&amp;$A94,SH!$A:$D,4,0),"")</f>
        <v>1</v>
      </c>
      <c r="AV94" s="22" t="str">
        <f>(IFERROR(VLOOKUP(AV$2&amp;"/"&amp;$A94,SH!$A:$V,22,0),""))</f>
        <v/>
      </c>
      <c r="AW94" s="22" t="str">
        <f>IFERROR(VLOOKUP(AW$2&amp;"/"&amp;$A94,SH!$A:$V,22,0),"")</f>
        <v/>
      </c>
      <c r="AX94" s="22" t="str">
        <f>IFERROR(VLOOKUP(AX$2&amp;"/"&amp;$A94,SH!$A:$V,22,0),"")</f>
        <v/>
      </c>
      <c r="AY94" s="22" t="str">
        <f>IFERROR(VLOOKUP(AY$2&amp;"/"&amp;$A94,SH!$A:$V,22,0),"")</f>
        <v/>
      </c>
      <c r="AZ94" s="22" t="str">
        <f>IFERROR(VLOOKUP(AZ$2&amp;"/"&amp;$A94,SH!$A:$V,22,0),"")</f>
        <v/>
      </c>
      <c r="BA94" s="22">
        <f>IFERROR(VLOOKUP(BA$2&amp;"/"&amp;$A94,SH!$A:$V,22,0),"")</f>
        <v>1</v>
      </c>
      <c r="BB94" s="23" t="str">
        <f t="shared" si="11"/>
        <v/>
      </c>
      <c r="BC94" s="23" t="str">
        <f t="shared" si="11"/>
        <v/>
      </c>
      <c r="BD94" s="23" t="str">
        <f t="shared" si="11"/>
        <v/>
      </c>
      <c r="BE94" s="23" t="str">
        <f t="shared" si="7"/>
        <v/>
      </c>
      <c r="BF94" s="23" t="str">
        <f t="shared" si="7"/>
        <v/>
      </c>
      <c r="BG94" s="23">
        <f t="shared" si="7"/>
        <v>14</v>
      </c>
      <c r="BH94" s="24" t="str">
        <f t="shared" si="12"/>
        <v/>
      </c>
      <c r="BI94" s="24" t="str">
        <f t="shared" si="12"/>
        <v/>
      </c>
      <c r="BJ94" s="24" t="str">
        <f t="shared" si="12"/>
        <v/>
      </c>
      <c r="BK94" s="24" t="str">
        <f t="shared" si="8"/>
        <v/>
      </c>
      <c r="BL94" s="24" t="str">
        <f t="shared" si="8"/>
        <v/>
      </c>
      <c r="BM94" s="24">
        <f t="shared" si="8"/>
        <v>14</v>
      </c>
      <c r="BT94" s="25" t="str">
        <f t="shared" si="13"/>
        <v/>
      </c>
      <c r="BU94" s="25" t="str">
        <f t="shared" si="13"/>
        <v/>
      </c>
      <c r="BV94" s="25" t="str">
        <f t="shared" si="13"/>
        <v/>
      </c>
      <c r="BW94" s="25" t="str">
        <f t="shared" si="9"/>
        <v/>
      </c>
      <c r="BX94" s="25" t="str">
        <f t="shared" si="9"/>
        <v/>
      </c>
      <c r="BY94" s="25">
        <f t="shared" si="9"/>
        <v>14</v>
      </c>
      <c r="BZ94">
        <f t="array" ref="BZ94:CA94">IFERROR(VLOOKUP(A94,[1]Cost_Price!$A:$D,{3,4},0),"")</f>
        <v>84.5</v>
      </c>
      <c r="CA94" t="str">
        <v>USD</v>
      </c>
      <c r="CB94" s="26">
        <f t="shared" si="14"/>
        <v>0</v>
      </c>
      <c r="CC94" s="26">
        <f t="shared" si="14"/>
        <v>0</v>
      </c>
      <c r="CD94" s="26">
        <f t="shared" si="14"/>
        <v>0</v>
      </c>
      <c r="CE94" s="26">
        <f t="shared" si="10"/>
        <v>0</v>
      </c>
      <c r="CF94" s="26">
        <f t="shared" si="10"/>
        <v>0</v>
      </c>
      <c r="CG94" s="26">
        <f t="shared" si="10"/>
        <v>0</v>
      </c>
    </row>
    <row r="95" spans="1:85" x14ac:dyDescent="0.35">
      <c r="A95" t="s">
        <v>3351</v>
      </c>
      <c r="B95" t="s">
        <v>5372</v>
      </c>
      <c r="C95" t="s">
        <v>5232</v>
      </c>
      <c r="D95" t="s">
        <v>5278</v>
      </c>
      <c r="E95" t="s">
        <v>5359</v>
      </c>
      <c r="F95" t="s">
        <v>5234</v>
      </c>
      <c r="G95" t="s">
        <v>5235</v>
      </c>
      <c r="H95" t="str">
        <f t="shared" si="16"/>
        <v>Discontinue new</v>
      </c>
      <c r="I95" t="s">
        <v>5901</v>
      </c>
      <c r="J95" t="s">
        <v>5899</v>
      </c>
      <c r="M95" t="s">
        <v>81</v>
      </c>
      <c r="N95" t="s">
        <v>5280</v>
      </c>
      <c r="P95" s="16">
        <v>125.89830000000001</v>
      </c>
      <c r="S95" s="17">
        <v>7</v>
      </c>
      <c r="V95" s="17">
        <v>5</v>
      </c>
      <c r="Z95" s="18">
        <v>0</v>
      </c>
      <c r="AC95" s="18">
        <v>0</v>
      </c>
      <c r="AG95" s="19">
        <v>1</v>
      </c>
      <c r="AJ95" s="19">
        <v>0</v>
      </c>
      <c r="AL95">
        <v>12</v>
      </c>
      <c r="AM95">
        <v>0</v>
      </c>
      <c r="AN95">
        <v>1</v>
      </c>
      <c r="AO95" s="20">
        <f t="shared" si="15"/>
        <v>1510.7796000000001</v>
      </c>
      <c r="AP95" s="21" t="str">
        <f>(IFERROR(VLOOKUP(AP$2&amp;"/"&amp;$A95,SH!$A:$D,4,0),""))</f>
        <v/>
      </c>
      <c r="AQ95" s="21">
        <f>IFERROR(VLOOKUP(AQ$2&amp;"/"&amp;$A95,SH!$A:$D,4,0),"")</f>
        <v>3</v>
      </c>
      <c r="AR95" s="21" t="str">
        <f>IFERROR(VLOOKUP(AR$2&amp;"/"&amp;$A95,SH!$A:$D,4,0),"")</f>
        <v/>
      </c>
      <c r="AS95" s="21" t="str">
        <f>IFERROR(VLOOKUP(AS$2&amp;"/"&amp;$A95,SH!$A:$D,4,0),"")</f>
        <v/>
      </c>
      <c r="AT95" s="21">
        <f>IFERROR(VLOOKUP(AT$2&amp;"/"&amp;$A95,SH!$A:$D,4,0),"")</f>
        <v>2</v>
      </c>
      <c r="AU95" s="21" t="str">
        <f>IFERROR(VLOOKUP(AU$2&amp;"/"&amp;$A95,SH!$A:$D,4,0),"")</f>
        <v/>
      </c>
      <c r="AV95" s="22" t="str">
        <f>(IFERROR(VLOOKUP(AV$2&amp;"/"&amp;$A95,SH!$A:$V,22,0),""))</f>
        <v/>
      </c>
      <c r="AW95" s="22">
        <f>IFERROR(VLOOKUP(AW$2&amp;"/"&amp;$A95,SH!$A:$V,22,0),"")</f>
        <v>3</v>
      </c>
      <c r="AX95" s="22" t="str">
        <f>IFERROR(VLOOKUP(AX$2&amp;"/"&amp;$A95,SH!$A:$V,22,0),"")</f>
        <v/>
      </c>
      <c r="AY95" s="22" t="str">
        <f>IFERROR(VLOOKUP(AY$2&amp;"/"&amp;$A95,SH!$A:$V,22,0),"")</f>
        <v/>
      </c>
      <c r="AZ95" s="22">
        <f>IFERROR(VLOOKUP(AZ$2&amp;"/"&amp;$A95,SH!$A:$V,22,0),"")</f>
        <v>2</v>
      </c>
      <c r="BA95" s="22" t="str">
        <f>IFERROR(VLOOKUP(BA$2&amp;"/"&amp;$A95,SH!$A:$V,22,0),"")</f>
        <v/>
      </c>
      <c r="BB95" s="23" t="str">
        <f t="shared" si="11"/>
        <v/>
      </c>
      <c r="BC95" s="23">
        <f t="shared" si="11"/>
        <v>2</v>
      </c>
      <c r="BD95" s="23" t="str">
        <f t="shared" si="11"/>
        <v/>
      </c>
      <c r="BE95" s="23" t="str">
        <f t="shared" si="7"/>
        <v/>
      </c>
      <c r="BF95" s="23">
        <f t="shared" si="7"/>
        <v>2.5</v>
      </c>
      <c r="BG95" s="23" t="str">
        <f t="shared" si="7"/>
        <v/>
      </c>
      <c r="BH95" s="24" t="str">
        <f t="shared" si="12"/>
        <v/>
      </c>
      <c r="BI95" s="24">
        <f t="shared" si="12"/>
        <v>2</v>
      </c>
      <c r="BJ95" s="24" t="str">
        <f t="shared" si="12"/>
        <v/>
      </c>
      <c r="BK95" s="24" t="str">
        <f t="shared" si="8"/>
        <v/>
      </c>
      <c r="BL95" s="24">
        <f t="shared" si="8"/>
        <v>2.5</v>
      </c>
      <c r="BM95" s="24" t="str">
        <f t="shared" si="8"/>
        <v/>
      </c>
      <c r="BT95" s="25" t="str">
        <f t="shared" si="13"/>
        <v/>
      </c>
      <c r="BU95" s="25">
        <f t="shared" si="13"/>
        <v>2</v>
      </c>
      <c r="BV95" s="25" t="str">
        <f t="shared" si="13"/>
        <v/>
      </c>
      <c r="BW95" s="25" t="str">
        <f t="shared" si="9"/>
        <v/>
      </c>
      <c r="BX95" s="25">
        <f t="shared" si="9"/>
        <v>2.5</v>
      </c>
      <c r="BY95" s="25" t="str">
        <f t="shared" si="9"/>
        <v/>
      </c>
      <c r="BZ95">
        <f t="array" ref="BZ95:CA95">IFERROR(VLOOKUP(A95,[1]Cost_Price!$A:$D,{3,4},0),"")</f>
        <v>84.5</v>
      </c>
      <c r="CA95" t="str">
        <v>USD</v>
      </c>
      <c r="CB95" s="26">
        <f t="shared" si="14"/>
        <v>0</v>
      </c>
      <c r="CC95" s="26">
        <f t="shared" si="14"/>
        <v>0</v>
      </c>
      <c r="CD95" s="26">
        <f t="shared" si="14"/>
        <v>0</v>
      </c>
      <c r="CE95" s="26">
        <f t="shared" si="10"/>
        <v>0</v>
      </c>
      <c r="CF95" s="26">
        <f t="shared" si="10"/>
        <v>0</v>
      </c>
      <c r="CG95" s="26">
        <f t="shared" si="10"/>
        <v>0</v>
      </c>
    </row>
    <row r="96" spans="1:85" x14ac:dyDescent="0.35">
      <c r="A96" t="s">
        <v>79</v>
      </c>
      <c r="B96" t="s">
        <v>5373</v>
      </c>
      <c r="C96" t="s">
        <v>5232</v>
      </c>
      <c r="D96" t="s">
        <v>5278</v>
      </c>
      <c r="E96" t="s">
        <v>5359</v>
      </c>
      <c r="F96" t="s">
        <v>5234</v>
      </c>
      <c r="G96" t="s">
        <v>5235</v>
      </c>
      <c r="H96" t="s">
        <v>5236</v>
      </c>
      <c r="M96" t="s">
        <v>5374</v>
      </c>
      <c r="N96" t="s">
        <v>5280</v>
      </c>
      <c r="P96" s="16">
        <v>176.46299999999999</v>
      </c>
      <c r="R96" s="17">
        <v>54</v>
      </c>
      <c r="S96" s="17">
        <v>52</v>
      </c>
      <c r="T96" s="17">
        <v>20</v>
      </c>
      <c r="V96" s="17">
        <v>63</v>
      </c>
      <c r="Y96" s="18">
        <v>127</v>
      </c>
      <c r="Z96" s="18">
        <v>10</v>
      </c>
      <c r="AA96" s="18">
        <v>30</v>
      </c>
      <c r="AB96" s="18">
        <v>3</v>
      </c>
      <c r="AC96" s="18">
        <v>68</v>
      </c>
      <c r="AD96" s="18">
        <v>47</v>
      </c>
      <c r="AF96" s="19">
        <v>0</v>
      </c>
      <c r="AG96" s="19">
        <v>1</v>
      </c>
      <c r="AH96" s="19">
        <v>0</v>
      </c>
      <c r="AJ96" s="19">
        <v>0</v>
      </c>
      <c r="AL96">
        <v>189</v>
      </c>
      <c r="AM96">
        <v>285</v>
      </c>
      <c r="AN96">
        <v>1</v>
      </c>
      <c r="AO96" s="20">
        <f t="shared" si="15"/>
        <v>33351.506999999998</v>
      </c>
      <c r="AP96" s="21">
        <f>(IFERROR(VLOOKUP(AP$2&amp;"/"&amp;$A96,SH!$A:$D,4,0),""))</f>
        <v>13.416666666666666</v>
      </c>
      <c r="AQ96" s="21">
        <f>IFERROR(VLOOKUP(AQ$2&amp;"/"&amp;$A96,SH!$A:$D,4,0),"")</f>
        <v>8.6666666666666661</v>
      </c>
      <c r="AR96" s="21" t="str">
        <f>IFERROR(VLOOKUP(AR$2&amp;"/"&amp;$A96,SH!$A:$D,4,0),"")</f>
        <v/>
      </c>
      <c r="AS96" s="21" t="str">
        <f>IFERROR(VLOOKUP(AS$2&amp;"/"&amp;$A96,SH!$A:$D,4,0),"")</f>
        <v/>
      </c>
      <c r="AT96" s="21">
        <f>IFERROR(VLOOKUP(AT$2&amp;"/"&amp;$A96,SH!$A:$D,4,0),"")</f>
        <v>7.916666666666667</v>
      </c>
      <c r="AU96" s="21">
        <f>IFERROR(VLOOKUP(AU$2&amp;"/"&amp;$A96,SH!$A:$D,4,0),"")</f>
        <v>2.2857142857142856</v>
      </c>
      <c r="AV96" s="22">
        <f>(IFERROR(VLOOKUP(AV$2&amp;"/"&amp;$A96,SH!$A:$V,22,0),""))</f>
        <v>4</v>
      </c>
      <c r="AW96" s="22">
        <f>IFERROR(VLOOKUP(AW$2&amp;"/"&amp;$A96,SH!$A:$V,22,0),"")</f>
        <v>6</v>
      </c>
      <c r="AX96" s="22" t="str">
        <f>IFERROR(VLOOKUP(AX$2&amp;"/"&amp;$A96,SH!$A:$V,22,0),"")</f>
        <v/>
      </c>
      <c r="AY96" s="22" t="str">
        <f>IFERROR(VLOOKUP(AY$2&amp;"/"&amp;$A96,SH!$A:$V,22,0),"")</f>
        <v/>
      </c>
      <c r="AZ96" s="22">
        <f>IFERROR(VLOOKUP(AZ$2&amp;"/"&amp;$A96,SH!$A:$V,22,0),"")</f>
        <v>8</v>
      </c>
      <c r="BA96" s="22">
        <f>IFERROR(VLOOKUP(BA$2&amp;"/"&amp;$A96,SH!$A:$V,22,0),"")</f>
        <v>0</v>
      </c>
      <c r="BB96" s="23">
        <f t="shared" si="11"/>
        <v>4.0248447204968949</v>
      </c>
      <c r="BC96" s="23">
        <f t="shared" si="11"/>
        <v>5.884615384615385</v>
      </c>
      <c r="BD96" s="23" t="str">
        <f t="shared" si="11"/>
        <v/>
      </c>
      <c r="BE96" s="23" t="str">
        <f t="shared" si="7"/>
        <v/>
      </c>
      <c r="BF96" s="23">
        <f t="shared" si="7"/>
        <v>7.9578947368421051</v>
      </c>
      <c r="BG96" s="23">
        <f t="shared" si="7"/>
        <v>0</v>
      </c>
      <c r="BH96" s="24">
        <f t="shared" si="12"/>
        <v>13.490683229813666</v>
      </c>
      <c r="BI96" s="24">
        <f t="shared" si="12"/>
        <v>7.0384615384615392</v>
      </c>
      <c r="BJ96" s="24" t="str">
        <f t="shared" si="12"/>
        <v/>
      </c>
      <c r="BK96" s="24" t="str">
        <f t="shared" si="8"/>
        <v/>
      </c>
      <c r="BL96" s="24">
        <f t="shared" si="8"/>
        <v>16.547368421052632</v>
      </c>
      <c r="BM96" s="24">
        <f t="shared" si="8"/>
        <v>20.5625</v>
      </c>
      <c r="BR96" s="3">
        <v>2</v>
      </c>
      <c r="BT96" s="25">
        <f t="shared" si="13"/>
        <v>13.490683229813666</v>
      </c>
      <c r="BU96" s="25">
        <f t="shared" si="13"/>
        <v>7.0384615384615392</v>
      </c>
      <c r="BV96" s="25" t="str">
        <f t="shared" si="13"/>
        <v/>
      </c>
      <c r="BW96" s="25" t="str">
        <f t="shared" si="9"/>
        <v/>
      </c>
      <c r="BX96" s="25">
        <f t="shared" si="9"/>
        <v>16.8</v>
      </c>
      <c r="BY96" s="25">
        <f t="shared" si="9"/>
        <v>20.5625</v>
      </c>
      <c r="BZ96">
        <f t="array" ref="BZ96:CA96">IFERROR(VLOOKUP(A96,[1]Cost_Price!$A:$D,{3,4},0),"")</f>
        <v>125.5</v>
      </c>
      <c r="CA96" t="str">
        <v>USD</v>
      </c>
      <c r="CB96" s="26">
        <f t="shared" si="14"/>
        <v>0</v>
      </c>
      <c r="CC96" s="26">
        <f t="shared" si="14"/>
        <v>0</v>
      </c>
      <c r="CD96" s="26">
        <f t="shared" si="14"/>
        <v>0</v>
      </c>
      <c r="CE96" s="26">
        <f t="shared" si="10"/>
        <v>0</v>
      </c>
      <c r="CF96" s="26">
        <f t="shared" si="10"/>
        <v>251</v>
      </c>
      <c r="CG96" s="26">
        <f t="shared" si="10"/>
        <v>0</v>
      </c>
    </row>
    <row r="97" spans="1:85" x14ac:dyDescent="0.35">
      <c r="A97" t="s">
        <v>81</v>
      </c>
      <c r="B97" t="s">
        <v>5375</v>
      </c>
      <c r="C97" t="s">
        <v>5232</v>
      </c>
      <c r="D97" t="s">
        <v>5278</v>
      </c>
      <c r="E97" t="s">
        <v>5359</v>
      </c>
      <c r="F97" t="s">
        <v>5234</v>
      </c>
      <c r="G97" t="s">
        <v>5235</v>
      </c>
      <c r="H97" t="s">
        <v>5236</v>
      </c>
      <c r="M97" t="s">
        <v>5376</v>
      </c>
      <c r="N97" t="s">
        <v>5280</v>
      </c>
      <c r="P97" s="16">
        <v>70.211500000000001</v>
      </c>
      <c r="R97" s="17">
        <v>55</v>
      </c>
      <c r="S97" s="17">
        <v>30</v>
      </c>
      <c r="T97" s="17">
        <v>20</v>
      </c>
      <c r="V97" s="17">
        <v>50</v>
      </c>
      <c r="W97" s="17">
        <v>14</v>
      </c>
      <c r="Y97" s="18">
        <v>120</v>
      </c>
      <c r="Z97" s="18">
        <v>15</v>
      </c>
      <c r="AA97" s="18">
        <v>30</v>
      </c>
      <c r="AB97" s="18">
        <v>3</v>
      </c>
      <c r="AC97" s="18">
        <v>83</v>
      </c>
      <c r="AD97" s="18">
        <v>30</v>
      </c>
      <c r="AF97" s="19">
        <v>0</v>
      </c>
      <c r="AG97" s="19">
        <v>0</v>
      </c>
      <c r="AH97" s="19">
        <v>0</v>
      </c>
      <c r="AJ97" s="19">
        <v>0</v>
      </c>
      <c r="AK97" s="19">
        <v>0</v>
      </c>
      <c r="AL97">
        <v>169</v>
      </c>
      <c r="AM97">
        <v>281</v>
      </c>
      <c r="AN97">
        <v>0</v>
      </c>
      <c r="AO97" s="20">
        <f t="shared" si="15"/>
        <v>11865.7435</v>
      </c>
      <c r="AP97" s="21">
        <f>(IFERROR(VLOOKUP(AP$2&amp;"/"&amp;$A97,SH!$A:$D,4,0),""))</f>
        <v>13.25</v>
      </c>
      <c r="AQ97" s="21">
        <f>IFERROR(VLOOKUP(AQ$2&amp;"/"&amp;$A97,SH!$A:$D,4,0),"")</f>
        <v>8.4166666666666661</v>
      </c>
      <c r="AR97" s="21" t="str">
        <f>IFERROR(VLOOKUP(AR$2&amp;"/"&amp;$A97,SH!$A:$D,4,0),"")</f>
        <v/>
      </c>
      <c r="AS97" s="21" t="str">
        <f>IFERROR(VLOOKUP(AS$2&amp;"/"&amp;$A97,SH!$A:$D,4,0),"")</f>
        <v/>
      </c>
      <c r="AT97" s="21">
        <f>IFERROR(VLOOKUP(AT$2&amp;"/"&amp;$A97,SH!$A:$D,4,0),"")</f>
        <v>7.583333333333333</v>
      </c>
      <c r="AU97" s="21">
        <f>IFERROR(VLOOKUP(AU$2&amp;"/"&amp;$A97,SH!$A:$D,4,0),"")</f>
        <v>2.125</v>
      </c>
      <c r="AV97" s="22">
        <f>(IFERROR(VLOOKUP(AV$2&amp;"/"&amp;$A97,SH!$A:$V,22,0),""))</f>
        <v>4</v>
      </c>
      <c r="AW97" s="22">
        <f>IFERROR(VLOOKUP(AW$2&amp;"/"&amp;$A97,SH!$A:$V,22,0),"")</f>
        <v>3</v>
      </c>
      <c r="AX97" s="22" t="str">
        <f>IFERROR(VLOOKUP(AX$2&amp;"/"&amp;$A97,SH!$A:$V,22,0),"")</f>
        <v/>
      </c>
      <c r="AY97" s="22" t="str">
        <f>IFERROR(VLOOKUP(AY$2&amp;"/"&amp;$A97,SH!$A:$V,22,0),"")</f>
        <v/>
      </c>
      <c r="AZ97" s="22">
        <f>IFERROR(VLOOKUP(AZ$2&amp;"/"&amp;$A97,SH!$A:$V,22,0),"")</f>
        <v>6</v>
      </c>
      <c r="BA97" s="22">
        <f>IFERROR(VLOOKUP(BA$2&amp;"/"&amp;$A97,SH!$A:$V,22,0),"")</f>
        <v>1</v>
      </c>
      <c r="BB97" s="23">
        <f t="shared" si="11"/>
        <v>4.1509433962264151</v>
      </c>
      <c r="BC97" s="23">
        <f t="shared" si="11"/>
        <v>3.5643564356435644</v>
      </c>
      <c r="BD97" s="23" t="str">
        <f t="shared" si="11"/>
        <v/>
      </c>
      <c r="BE97" s="23" t="str">
        <f t="shared" si="7"/>
        <v/>
      </c>
      <c r="BF97" s="23">
        <f t="shared" si="7"/>
        <v>6.593406593406594</v>
      </c>
      <c r="BG97" s="23">
        <f t="shared" si="7"/>
        <v>6.5882352941176467</v>
      </c>
      <c r="BH97" s="24">
        <f t="shared" si="12"/>
        <v>13.20754716981132</v>
      </c>
      <c r="BI97" s="24">
        <f t="shared" si="12"/>
        <v>5.3465346534653468</v>
      </c>
      <c r="BJ97" s="24" t="str">
        <f t="shared" si="12"/>
        <v/>
      </c>
      <c r="BK97" s="24" t="str">
        <f t="shared" si="8"/>
        <v/>
      </c>
      <c r="BL97" s="24">
        <f t="shared" si="8"/>
        <v>17.53846153846154</v>
      </c>
      <c r="BM97" s="24">
        <f t="shared" si="8"/>
        <v>20.705882352941178</v>
      </c>
      <c r="BN97" s="3">
        <v>6</v>
      </c>
      <c r="BO97" s="3">
        <v>10</v>
      </c>
      <c r="BS97" s="3">
        <v>17</v>
      </c>
      <c r="BT97" s="25">
        <f t="shared" si="13"/>
        <v>13.660377358490566</v>
      </c>
      <c r="BU97" s="25">
        <f t="shared" si="13"/>
        <v>6.5346534653465351</v>
      </c>
      <c r="BV97" s="25" t="str">
        <f t="shared" si="13"/>
        <v/>
      </c>
      <c r="BW97" s="25" t="str">
        <f t="shared" si="9"/>
        <v/>
      </c>
      <c r="BX97" s="25">
        <f t="shared" si="9"/>
        <v>17.53846153846154</v>
      </c>
      <c r="BY97" s="25">
        <f t="shared" si="9"/>
        <v>28.705882352941178</v>
      </c>
      <c r="BZ97">
        <f t="array" ref="BZ97:CA97">IFERROR(VLOOKUP(A97,[1]Cost_Price!$A:$D,{3,4},0),"")</f>
        <v>38.5</v>
      </c>
      <c r="CA97" t="str">
        <v>USD</v>
      </c>
      <c r="CB97" s="26">
        <f t="shared" si="14"/>
        <v>231</v>
      </c>
      <c r="CC97" s="26">
        <f t="shared" si="14"/>
        <v>385</v>
      </c>
      <c r="CD97" s="26">
        <f t="shared" si="14"/>
        <v>0</v>
      </c>
      <c r="CE97" s="26">
        <f t="shared" si="10"/>
        <v>0</v>
      </c>
      <c r="CF97" s="26">
        <f t="shared" si="10"/>
        <v>0</v>
      </c>
      <c r="CG97" s="26">
        <f t="shared" si="10"/>
        <v>654.5</v>
      </c>
    </row>
    <row r="98" spans="1:85" x14ac:dyDescent="0.35">
      <c r="A98" t="s">
        <v>5377</v>
      </c>
      <c r="B98" t="s">
        <v>5378</v>
      </c>
      <c r="C98" t="s">
        <v>5232</v>
      </c>
      <c r="D98" t="s">
        <v>5379</v>
      </c>
      <c r="E98" t="s">
        <v>5379</v>
      </c>
      <c r="F98" t="s">
        <v>5234</v>
      </c>
      <c r="G98" t="s">
        <v>5235</v>
      </c>
      <c r="H98" t="s">
        <v>5266</v>
      </c>
      <c r="M98" t="s">
        <v>5237</v>
      </c>
      <c r="N98" t="s">
        <v>5261</v>
      </c>
      <c r="P98" s="16">
        <v>0</v>
      </c>
      <c r="R98" s="17">
        <v>19</v>
      </c>
      <c r="Y98" s="18">
        <v>0</v>
      </c>
      <c r="AF98" s="19">
        <v>0</v>
      </c>
      <c r="AL98">
        <v>19</v>
      </c>
      <c r="AM98">
        <v>0</v>
      </c>
      <c r="AN98">
        <v>0</v>
      </c>
      <c r="AO98" s="20">
        <f t="shared" si="15"/>
        <v>0</v>
      </c>
      <c r="AP98" s="21" t="str">
        <f>(IFERROR(VLOOKUP(AP$2&amp;"/"&amp;$A98,SH!$A:$D,4,0),""))</f>
        <v/>
      </c>
      <c r="AQ98" s="21" t="str">
        <f>IFERROR(VLOOKUP(AQ$2&amp;"/"&amp;$A98,SH!$A:$D,4,0),"")</f>
        <v/>
      </c>
      <c r="AR98" s="21" t="str">
        <f>IFERROR(VLOOKUP(AR$2&amp;"/"&amp;$A98,SH!$A:$D,4,0),"")</f>
        <v/>
      </c>
      <c r="AS98" s="21" t="str">
        <f>IFERROR(VLOOKUP(AS$2&amp;"/"&amp;$A98,SH!$A:$D,4,0),"")</f>
        <v/>
      </c>
      <c r="AT98" s="21" t="str">
        <f>IFERROR(VLOOKUP(AT$2&amp;"/"&amp;$A98,SH!$A:$D,4,0),"")</f>
        <v/>
      </c>
      <c r="AU98" s="21" t="str">
        <f>IFERROR(VLOOKUP(AU$2&amp;"/"&amp;$A98,SH!$A:$D,4,0),"")</f>
        <v/>
      </c>
      <c r="AV98" s="22" t="str">
        <f>(IFERROR(VLOOKUP(AV$2&amp;"/"&amp;$A98,SH!$A:$V,22,0),""))</f>
        <v/>
      </c>
      <c r="AW98" s="22" t="str">
        <f>IFERROR(VLOOKUP(AW$2&amp;"/"&amp;$A98,SH!$A:$V,22,0),"")</f>
        <v/>
      </c>
      <c r="AX98" s="22" t="str">
        <f>IFERROR(VLOOKUP(AX$2&amp;"/"&amp;$A98,SH!$A:$V,22,0),"")</f>
        <v/>
      </c>
      <c r="AY98" s="22" t="str">
        <f>IFERROR(VLOOKUP(AY$2&amp;"/"&amp;$A98,SH!$A:$V,22,0),"")</f>
        <v/>
      </c>
      <c r="AZ98" s="22" t="str">
        <f>IFERROR(VLOOKUP(AZ$2&amp;"/"&amp;$A98,SH!$A:$V,22,0),"")</f>
        <v/>
      </c>
      <c r="BA98" s="22" t="str">
        <f>IFERROR(VLOOKUP(BA$2&amp;"/"&amp;$A98,SH!$A:$V,22,0),"")</f>
        <v/>
      </c>
      <c r="BB98" s="23" t="str">
        <f t="shared" si="11"/>
        <v/>
      </c>
      <c r="BC98" s="23" t="str">
        <f t="shared" si="11"/>
        <v/>
      </c>
      <c r="BD98" s="23" t="str">
        <f t="shared" si="11"/>
        <v/>
      </c>
      <c r="BE98" s="23" t="str">
        <f t="shared" si="7"/>
        <v/>
      </c>
      <c r="BF98" s="23" t="str">
        <f t="shared" si="7"/>
        <v/>
      </c>
      <c r="BG98" s="23" t="str">
        <f t="shared" si="7"/>
        <v/>
      </c>
      <c r="BH98" s="24" t="str">
        <f t="shared" si="12"/>
        <v/>
      </c>
      <c r="BI98" s="24" t="str">
        <f t="shared" si="12"/>
        <v/>
      </c>
      <c r="BJ98" s="24" t="str">
        <f t="shared" si="12"/>
        <v/>
      </c>
      <c r="BK98" s="24" t="str">
        <f t="shared" si="8"/>
        <v/>
      </c>
      <c r="BL98" s="24" t="str">
        <f t="shared" si="8"/>
        <v/>
      </c>
      <c r="BM98" s="24" t="str">
        <f t="shared" si="8"/>
        <v/>
      </c>
      <c r="BT98" s="25" t="str">
        <f t="shared" si="13"/>
        <v/>
      </c>
      <c r="BU98" s="25" t="str">
        <f t="shared" si="13"/>
        <v/>
      </c>
      <c r="BV98" s="25" t="str">
        <f t="shared" si="13"/>
        <v/>
      </c>
      <c r="BW98" s="25" t="str">
        <f t="shared" si="9"/>
        <v/>
      </c>
      <c r="BX98" s="25" t="str">
        <f t="shared" si="9"/>
        <v/>
      </c>
      <c r="BY98" s="25" t="str">
        <f t="shared" si="9"/>
        <v/>
      </c>
      <c r="BZ98" t="str">
        <f t="array" ref="BZ98:CA98">IFERROR(VLOOKUP(A98,[1]Cost_Price!$A:$D,{3,4},0),"")</f>
        <v/>
      </c>
      <c r="CA98" t="str">
        <v/>
      </c>
      <c r="CB98" s="26" t="str">
        <f t="shared" si="14"/>
        <v>0</v>
      </c>
      <c r="CC98" s="26" t="str">
        <f t="shared" si="14"/>
        <v>0</v>
      </c>
      <c r="CD98" s="26" t="str">
        <f t="shared" si="14"/>
        <v>0</v>
      </c>
      <c r="CE98" s="26" t="str">
        <f t="shared" si="10"/>
        <v>0</v>
      </c>
      <c r="CF98" s="26" t="str">
        <f t="shared" si="10"/>
        <v>0</v>
      </c>
      <c r="CG98" s="26" t="str">
        <f t="shared" si="10"/>
        <v>0</v>
      </c>
    </row>
    <row r="99" spans="1:85" x14ac:dyDescent="0.35">
      <c r="A99" t="s">
        <v>5380</v>
      </c>
      <c r="B99" t="s">
        <v>5381</v>
      </c>
      <c r="C99" t="s">
        <v>5232</v>
      </c>
      <c r="D99" t="s">
        <v>5379</v>
      </c>
      <c r="E99" t="s">
        <v>5379</v>
      </c>
      <c r="F99" t="s">
        <v>5234</v>
      </c>
      <c r="G99" t="s">
        <v>5235</v>
      </c>
      <c r="H99" t="str">
        <f t="shared" ref="H99:H103" si="17">J99</f>
        <v>Discontinue new</v>
      </c>
      <c r="J99" t="s">
        <v>5899</v>
      </c>
      <c r="M99" t="s">
        <v>5237</v>
      </c>
      <c r="N99" t="s">
        <v>5261</v>
      </c>
      <c r="O99" t="s">
        <v>5280</v>
      </c>
      <c r="P99" s="16">
        <v>0.78</v>
      </c>
      <c r="R99" s="17">
        <v>3</v>
      </c>
      <c r="Y99" s="18">
        <v>0</v>
      </c>
      <c r="AF99" s="19">
        <v>0</v>
      </c>
      <c r="AL99">
        <v>3</v>
      </c>
      <c r="AM99">
        <v>0</v>
      </c>
      <c r="AN99">
        <v>0</v>
      </c>
      <c r="AO99" s="20">
        <f t="shared" si="15"/>
        <v>2.34</v>
      </c>
      <c r="AP99" s="21" t="str">
        <f>(IFERROR(VLOOKUP(AP$2&amp;"/"&amp;$A99,SH!$A:$D,4,0),""))</f>
        <v/>
      </c>
      <c r="AQ99" s="21" t="str">
        <f>IFERROR(VLOOKUP(AQ$2&amp;"/"&amp;$A99,SH!$A:$D,4,0),"")</f>
        <v/>
      </c>
      <c r="AR99" s="21" t="str">
        <f>IFERROR(VLOOKUP(AR$2&amp;"/"&amp;$A99,SH!$A:$D,4,0),"")</f>
        <v/>
      </c>
      <c r="AS99" s="21" t="str">
        <f>IFERROR(VLOOKUP(AS$2&amp;"/"&amp;$A99,SH!$A:$D,4,0),"")</f>
        <v/>
      </c>
      <c r="AT99" s="21" t="str">
        <f>IFERROR(VLOOKUP(AT$2&amp;"/"&amp;$A99,SH!$A:$D,4,0),"")</f>
        <v/>
      </c>
      <c r="AU99" s="21" t="str">
        <f>IFERROR(VLOOKUP(AU$2&amp;"/"&amp;$A99,SH!$A:$D,4,0),"")</f>
        <v/>
      </c>
      <c r="AV99" s="22" t="str">
        <f>(IFERROR(VLOOKUP(AV$2&amp;"/"&amp;$A99,SH!$A:$V,22,0),""))</f>
        <v/>
      </c>
      <c r="AW99" s="22" t="str">
        <f>IFERROR(VLOOKUP(AW$2&amp;"/"&amp;$A99,SH!$A:$V,22,0),"")</f>
        <v/>
      </c>
      <c r="AX99" s="22" t="str">
        <f>IFERROR(VLOOKUP(AX$2&amp;"/"&amp;$A99,SH!$A:$V,22,0),"")</f>
        <v/>
      </c>
      <c r="AY99" s="22" t="str">
        <f>IFERROR(VLOOKUP(AY$2&amp;"/"&amp;$A99,SH!$A:$V,22,0),"")</f>
        <v/>
      </c>
      <c r="AZ99" s="22" t="str">
        <f>IFERROR(VLOOKUP(AZ$2&amp;"/"&amp;$A99,SH!$A:$V,22,0),"")</f>
        <v/>
      </c>
      <c r="BA99" s="22" t="str">
        <f>IFERROR(VLOOKUP(BA$2&amp;"/"&amp;$A99,SH!$A:$V,22,0),"")</f>
        <v/>
      </c>
      <c r="BB99" s="23" t="str">
        <f t="shared" si="11"/>
        <v/>
      </c>
      <c r="BC99" s="23" t="str">
        <f t="shared" si="11"/>
        <v/>
      </c>
      <c r="BD99" s="23" t="str">
        <f t="shared" si="11"/>
        <v/>
      </c>
      <c r="BE99" s="23" t="str">
        <f t="shared" si="7"/>
        <v/>
      </c>
      <c r="BF99" s="23" t="str">
        <f t="shared" si="7"/>
        <v/>
      </c>
      <c r="BG99" s="23" t="str">
        <f t="shared" si="7"/>
        <v/>
      </c>
      <c r="BH99" s="24" t="str">
        <f t="shared" si="12"/>
        <v/>
      </c>
      <c r="BI99" s="24" t="str">
        <f t="shared" si="12"/>
        <v/>
      </c>
      <c r="BJ99" s="24" t="str">
        <f t="shared" si="12"/>
        <v/>
      </c>
      <c r="BK99" s="24" t="str">
        <f t="shared" si="8"/>
        <v/>
      </c>
      <c r="BL99" s="24" t="str">
        <f t="shared" si="8"/>
        <v/>
      </c>
      <c r="BM99" s="24" t="str">
        <f t="shared" si="8"/>
        <v/>
      </c>
      <c r="BT99" s="25" t="str">
        <f t="shared" si="13"/>
        <v/>
      </c>
      <c r="BU99" s="25" t="str">
        <f t="shared" si="13"/>
        <v/>
      </c>
      <c r="BV99" s="25" t="str">
        <f t="shared" si="13"/>
        <v/>
      </c>
      <c r="BW99" s="25" t="str">
        <f t="shared" si="9"/>
        <v/>
      </c>
      <c r="BX99" s="25" t="str">
        <f t="shared" si="9"/>
        <v/>
      </c>
      <c r="BY99" s="25" t="str">
        <f t="shared" si="9"/>
        <v/>
      </c>
      <c r="BZ99">
        <f t="array" ref="BZ99:CA99">IFERROR(VLOOKUP(A99,[1]Cost_Price!$A:$D,{3,4},0),"")</f>
        <v>0.5</v>
      </c>
      <c r="CA99" t="str">
        <v>USD</v>
      </c>
      <c r="CB99" s="26">
        <f t="shared" si="14"/>
        <v>0</v>
      </c>
      <c r="CC99" s="26">
        <f t="shared" si="14"/>
        <v>0</v>
      </c>
      <c r="CD99" s="26">
        <f t="shared" si="14"/>
        <v>0</v>
      </c>
      <c r="CE99" s="26">
        <f t="shared" si="10"/>
        <v>0</v>
      </c>
      <c r="CF99" s="26">
        <f t="shared" si="10"/>
        <v>0</v>
      </c>
      <c r="CG99" s="26">
        <f t="shared" si="10"/>
        <v>0</v>
      </c>
    </row>
    <row r="100" spans="1:85" x14ac:dyDescent="0.35">
      <c r="A100" t="s">
        <v>5382</v>
      </c>
      <c r="B100" t="s">
        <v>5383</v>
      </c>
      <c r="C100" t="s">
        <v>5232</v>
      </c>
      <c r="D100" t="s">
        <v>5379</v>
      </c>
      <c r="E100" t="s">
        <v>5379</v>
      </c>
      <c r="F100" t="s">
        <v>5234</v>
      </c>
      <c r="G100" t="s">
        <v>5235</v>
      </c>
      <c r="H100" t="str">
        <f t="shared" si="17"/>
        <v>Discontinue new</v>
      </c>
      <c r="J100" t="s">
        <v>5899</v>
      </c>
      <c r="M100" t="s">
        <v>5237</v>
      </c>
      <c r="N100" t="s">
        <v>5261</v>
      </c>
      <c r="O100" t="s">
        <v>5280</v>
      </c>
      <c r="P100" s="16">
        <v>0</v>
      </c>
      <c r="V100" s="17">
        <v>6</v>
      </c>
      <c r="AC100" s="18">
        <v>0</v>
      </c>
      <c r="AJ100" s="19">
        <v>0</v>
      </c>
      <c r="AL100">
        <v>6</v>
      </c>
      <c r="AM100">
        <v>0</v>
      </c>
      <c r="AN100">
        <v>0</v>
      </c>
      <c r="AO100" s="20">
        <f t="shared" si="15"/>
        <v>0</v>
      </c>
      <c r="AP100" s="21" t="str">
        <f>(IFERROR(VLOOKUP(AP$2&amp;"/"&amp;$A100,SH!$A:$D,4,0),""))</f>
        <v/>
      </c>
      <c r="AQ100" s="21" t="str">
        <f>IFERROR(VLOOKUP(AQ$2&amp;"/"&amp;$A100,SH!$A:$D,4,0),"")</f>
        <v/>
      </c>
      <c r="AR100" s="21" t="str">
        <f>IFERROR(VLOOKUP(AR$2&amp;"/"&amp;$A100,SH!$A:$D,4,0),"")</f>
        <v/>
      </c>
      <c r="AS100" s="21" t="str">
        <f>IFERROR(VLOOKUP(AS$2&amp;"/"&amp;$A100,SH!$A:$D,4,0),"")</f>
        <v/>
      </c>
      <c r="AT100" s="21" t="str">
        <f>IFERROR(VLOOKUP(AT$2&amp;"/"&amp;$A100,SH!$A:$D,4,0),"")</f>
        <v/>
      </c>
      <c r="AU100" s="21" t="str">
        <f>IFERROR(VLOOKUP(AU$2&amp;"/"&amp;$A100,SH!$A:$D,4,0),"")</f>
        <v/>
      </c>
      <c r="AV100" s="22" t="str">
        <f>(IFERROR(VLOOKUP(AV$2&amp;"/"&amp;$A100,SH!$A:$V,22,0),""))</f>
        <v/>
      </c>
      <c r="AW100" s="22" t="str">
        <f>IFERROR(VLOOKUP(AW$2&amp;"/"&amp;$A100,SH!$A:$V,22,0),"")</f>
        <v/>
      </c>
      <c r="AX100" s="22" t="str">
        <f>IFERROR(VLOOKUP(AX$2&amp;"/"&amp;$A100,SH!$A:$V,22,0),"")</f>
        <v/>
      </c>
      <c r="AY100" s="22" t="str">
        <f>IFERROR(VLOOKUP(AY$2&amp;"/"&amp;$A100,SH!$A:$V,22,0),"")</f>
        <v/>
      </c>
      <c r="AZ100" s="22" t="str">
        <f>IFERROR(VLOOKUP(AZ$2&amp;"/"&amp;$A100,SH!$A:$V,22,0),"")</f>
        <v/>
      </c>
      <c r="BA100" s="22" t="str">
        <f>IFERROR(VLOOKUP(BA$2&amp;"/"&amp;$A100,SH!$A:$V,22,0),"")</f>
        <v/>
      </c>
      <c r="BB100" s="23" t="str">
        <f t="shared" si="11"/>
        <v/>
      </c>
      <c r="BC100" s="23" t="str">
        <f t="shared" si="11"/>
        <v/>
      </c>
      <c r="BD100" s="23" t="str">
        <f t="shared" si="11"/>
        <v/>
      </c>
      <c r="BE100" s="23" t="str">
        <f t="shared" si="7"/>
        <v/>
      </c>
      <c r="BF100" s="23" t="str">
        <f t="shared" si="7"/>
        <v/>
      </c>
      <c r="BG100" s="23" t="str">
        <f t="shared" si="7"/>
        <v/>
      </c>
      <c r="BH100" s="24" t="str">
        <f t="shared" si="12"/>
        <v/>
      </c>
      <c r="BI100" s="24" t="str">
        <f t="shared" si="12"/>
        <v/>
      </c>
      <c r="BJ100" s="24" t="str">
        <f t="shared" si="12"/>
        <v/>
      </c>
      <c r="BK100" s="24" t="str">
        <f t="shared" si="8"/>
        <v/>
      </c>
      <c r="BL100" s="24" t="str">
        <f t="shared" si="8"/>
        <v/>
      </c>
      <c r="BM100" s="24" t="str">
        <f t="shared" si="8"/>
        <v/>
      </c>
      <c r="BT100" s="25" t="str">
        <f t="shared" si="13"/>
        <v/>
      </c>
      <c r="BU100" s="25" t="str">
        <f t="shared" si="13"/>
        <v/>
      </c>
      <c r="BV100" s="25" t="str">
        <f t="shared" si="13"/>
        <v/>
      </c>
      <c r="BW100" s="25" t="str">
        <f t="shared" si="9"/>
        <v/>
      </c>
      <c r="BX100" s="25" t="str">
        <f t="shared" si="9"/>
        <v/>
      </c>
      <c r="BY100" s="25" t="str">
        <f t="shared" si="9"/>
        <v/>
      </c>
      <c r="BZ100">
        <f t="array" ref="BZ100:CA100">IFERROR(VLOOKUP(A100,[1]Cost_Price!$A:$D,{3,4},0),"")</f>
        <v>10</v>
      </c>
      <c r="CA100" t="str">
        <v>USD</v>
      </c>
      <c r="CB100" s="26">
        <f t="shared" si="14"/>
        <v>0</v>
      </c>
      <c r="CC100" s="26">
        <f t="shared" si="14"/>
        <v>0</v>
      </c>
      <c r="CD100" s="26">
        <f t="shared" si="14"/>
        <v>0</v>
      </c>
      <c r="CE100" s="26">
        <f t="shared" si="10"/>
        <v>0</v>
      </c>
      <c r="CF100" s="26">
        <f t="shared" si="10"/>
        <v>0</v>
      </c>
      <c r="CG100" s="26">
        <f t="shared" si="10"/>
        <v>0</v>
      </c>
    </row>
    <row r="101" spans="1:85" x14ac:dyDescent="0.35">
      <c r="A101" t="s">
        <v>5384</v>
      </c>
      <c r="B101" t="s">
        <v>5385</v>
      </c>
      <c r="C101" t="s">
        <v>5232</v>
      </c>
      <c r="D101" t="s">
        <v>5379</v>
      </c>
      <c r="E101" t="s">
        <v>5379</v>
      </c>
      <c r="F101" t="s">
        <v>5234</v>
      </c>
      <c r="G101" t="s">
        <v>5235</v>
      </c>
      <c r="H101" t="str">
        <f t="shared" si="17"/>
        <v>Discontinue new</v>
      </c>
      <c r="J101" t="s">
        <v>5899</v>
      </c>
      <c r="M101" t="s">
        <v>5237</v>
      </c>
      <c r="N101" t="s">
        <v>5261</v>
      </c>
      <c r="O101" t="s">
        <v>5280</v>
      </c>
      <c r="P101" s="16">
        <v>0</v>
      </c>
      <c r="R101" s="17">
        <v>1</v>
      </c>
      <c r="Y101" s="18">
        <v>0</v>
      </c>
      <c r="AF101" s="19">
        <v>0</v>
      </c>
      <c r="AL101">
        <v>1</v>
      </c>
      <c r="AM101">
        <v>0</v>
      </c>
      <c r="AN101">
        <v>0</v>
      </c>
      <c r="AO101" s="20">
        <f t="shared" si="15"/>
        <v>0</v>
      </c>
      <c r="AP101" s="21" t="str">
        <f>(IFERROR(VLOOKUP(AP$2&amp;"/"&amp;$A101,SH!$A:$D,4,0),""))</f>
        <v/>
      </c>
      <c r="AQ101" s="21" t="str">
        <f>IFERROR(VLOOKUP(AQ$2&amp;"/"&amp;$A101,SH!$A:$D,4,0),"")</f>
        <v/>
      </c>
      <c r="AR101" s="21" t="str">
        <f>IFERROR(VLOOKUP(AR$2&amp;"/"&amp;$A101,SH!$A:$D,4,0),"")</f>
        <v/>
      </c>
      <c r="AS101" s="21" t="str">
        <f>IFERROR(VLOOKUP(AS$2&amp;"/"&amp;$A101,SH!$A:$D,4,0),"")</f>
        <v/>
      </c>
      <c r="AT101" s="21" t="str">
        <f>IFERROR(VLOOKUP(AT$2&amp;"/"&amp;$A101,SH!$A:$D,4,0),"")</f>
        <v/>
      </c>
      <c r="AU101" s="21" t="str">
        <f>IFERROR(VLOOKUP(AU$2&amp;"/"&amp;$A101,SH!$A:$D,4,0),"")</f>
        <v/>
      </c>
      <c r="AV101" s="22" t="str">
        <f>(IFERROR(VLOOKUP(AV$2&amp;"/"&amp;$A101,SH!$A:$V,22,0),""))</f>
        <v/>
      </c>
      <c r="AW101" s="22" t="str">
        <f>IFERROR(VLOOKUP(AW$2&amp;"/"&amp;$A101,SH!$A:$V,22,0),"")</f>
        <v/>
      </c>
      <c r="AX101" s="22" t="str">
        <f>IFERROR(VLOOKUP(AX$2&amp;"/"&amp;$A101,SH!$A:$V,22,0),"")</f>
        <v/>
      </c>
      <c r="AY101" s="22" t="str">
        <f>IFERROR(VLOOKUP(AY$2&amp;"/"&amp;$A101,SH!$A:$V,22,0),"")</f>
        <v/>
      </c>
      <c r="AZ101" s="22" t="str">
        <f>IFERROR(VLOOKUP(AZ$2&amp;"/"&amp;$A101,SH!$A:$V,22,0),"")</f>
        <v/>
      </c>
      <c r="BA101" s="22" t="str">
        <f>IFERROR(VLOOKUP(BA$2&amp;"/"&amp;$A101,SH!$A:$V,22,0),"")</f>
        <v/>
      </c>
      <c r="BB101" s="23" t="str">
        <f t="shared" si="11"/>
        <v/>
      </c>
      <c r="BC101" s="23" t="str">
        <f t="shared" si="11"/>
        <v/>
      </c>
      <c r="BD101" s="23" t="str">
        <f t="shared" si="11"/>
        <v/>
      </c>
      <c r="BE101" s="23" t="str">
        <f t="shared" si="7"/>
        <v/>
      </c>
      <c r="BF101" s="23" t="str">
        <f t="shared" si="7"/>
        <v/>
      </c>
      <c r="BG101" s="23" t="str">
        <f t="shared" si="7"/>
        <v/>
      </c>
      <c r="BH101" s="24" t="str">
        <f t="shared" si="12"/>
        <v/>
      </c>
      <c r="BI101" s="24" t="str">
        <f t="shared" si="12"/>
        <v/>
      </c>
      <c r="BJ101" s="24" t="str">
        <f t="shared" si="12"/>
        <v/>
      </c>
      <c r="BK101" s="24" t="str">
        <f t="shared" si="8"/>
        <v/>
      </c>
      <c r="BL101" s="24" t="str">
        <f t="shared" si="8"/>
        <v/>
      </c>
      <c r="BM101" s="24" t="str">
        <f t="shared" si="8"/>
        <v/>
      </c>
      <c r="BT101" s="25" t="str">
        <f t="shared" si="13"/>
        <v/>
      </c>
      <c r="BU101" s="25" t="str">
        <f t="shared" si="13"/>
        <v/>
      </c>
      <c r="BV101" s="25" t="str">
        <f t="shared" si="13"/>
        <v/>
      </c>
      <c r="BW101" s="25" t="str">
        <f t="shared" si="9"/>
        <v/>
      </c>
      <c r="BX101" s="25" t="str">
        <f t="shared" si="9"/>
        <v/>
      </c>
      <c r="BY101" s="25" t="str">
        <f t="shared" si="9"/>
        <v/>
      </c>
      <c r="BZ101" t="str">
        <f t="array" ref="BZ101:CA101">IFERROR(VLOOKUP(A101,[1]Cost_Price!$A:$D,{3,4},0),"")</f>
        <v/>
      </c>
      <c r="CA101" t="str">
        <v/>
      </c>
      <c r="CB101" s="26" t="str">
        <f t="shared" si="14"/>
        <v>0</v>
      </c>
      <c r="CC101" s="26" t="str">
        <f t="shared" si="14"/>
        <v>0</v>
      </c>
      <c r="CD101" s="26" t="str">
        <f t="shared" si="14"/>
        <v>0</v>
      </c>
      <c r="CE101" s="26" t="str">
        <f t="shared" si="10"/>
        <v>0</v>
      </c>
      <c r="CF101" s="26" t="str">
        <f t="shared" si="10"/>
        <v>0</v>
      </c>
      <c r="CG101" s="26" t="str">
        <f t="shared" si="10"/>
        <v>0</v>
      </c>
    </row>
    <row r="102" spans="1:85" x14ac:dyDescent="0.35">
      <c r="A102" t="s">
        <v>5386</v>
      </c>
      <c r="B102" t="s">
        <v>5387</v>
      </c>
      <c r="C102" t="s">
        <v>5232</v>
      </c>
      <c r="D102" t="s">
        <v>5379</v>
      </c>
      <c r="E102" t="s">
        <v>5379</v>
      </c>
      <c r="F102" t="s">
        <v>5234</v>
      </c>
      <c r="G102" t="s">
        <v>5235</v>
      </c>
      <c r="H102" t="str">
        <f t="shared" si="17"/>
        <v>Discontinue new</v>
      </c>
      <c r="J102" t="s">
        <v>5899</v>
      </c>
      <c r="M102" t="s">
        <v>5237</v>
      </c>
      <c r="N102" t="s">
        <v>5261</v>
      </c>
      <c r="O102" t="s">
        <v>5280</v>
      </c>
      <c r="P102" s="16">
        <v>0</v>
      </c>
      <c r="R102" s="17">
        <v>1</v>
      </c>
      <c r="Y102" s="18">
        <v>0</v>
      </c>
      <c r="AF102" s="19">
        <v>0</v>
      </c>
      <c r="AL102">
        <v>1</v>
      </c>
      <c r="AM102">
        <v>0</v>
      </c>
      <c r="AN102">
        <v>0</v>
      </c>
      <c r="AO102" s="20">
        <f t="shared" si="15"/>
        <v>0</v>
      </c>
      <c r="AP102" s="21" t="str">
        <f>(IFERROR(VLOOKUP(AP$2&amp;"/"&amp;$A102,SH!$A:$D,4,0),""))</f>
        <v/>
      </c>
      <c r="AQ102" s="21" t="str">
        <f>IFERROR(VLOOKUP(AQ$2&amp;"/"&amp;$A102,SH!$A:$D,4,0),"")</f>
        <v/>
      </c>
      <c r="AR102" s="21" t="str">
        <f>IFERROR(VLOOKUP(AR$2&amp;"/"&amp;$A102,SH!$A:$D,4,0),"")</f>
        <v/>
      </c>
      <c r="AS102" s="21" t="str">
        <f>IFERROR(VLOOKUP(AS$2&amp;"/"&amp;$A102,SH!$A:$D,4,0),"")</f>
        <v/>
      </c>
      <c r="AT102" s="21" t="str">
        <f>IFERROR(VLOOKUP(AT$2&amp;"/"&amp;$A102,SH!$A:$D,4,0),"")</f>
        <v/>
      </c>
      <c r="AU102" s="21" t="str">
        <f>IFERROR(VLOOKUP(AU$2&amp;"/"&amp;$A102,SH!$A:$D,4,0),"")</f>
        <v/>
      </c>
      <c r="AV102" s="22" t="str">
        <f>(IFERROR(VLOOKUP(AV$2&amp;"/"&amp;$A102,SH!$A:$V,22,0),""))</f>
        <v/>
      </c>
      <c r="AW102" s="22" t="str">
        <f>IFERROR(VLOOKUP(AW$2&amp;"/"&amp;$A102,SH!$A:$V,22,0),"")</f>
        <v/>
      </c>
      <c r="AX102" s="22" t="str">
        <f>IFERROR(VLOOKUP(AX$2&amp;"/"&amp;$A102,SH!$A:$V,22,0),"")</f>
        <v/>
      </c>
      <c r="AY102" s="22" t="str">
        <f>IFERROR(VLOOKUP(AY$2&amp;"/"&amp;$A102,SH!$A:$V,22,0),"")</f>
        <v/>
      </c>
      <c r="AZ102" s="22" t="str">
        <f>IFERROR(VLOOKUP(AZ$2&amp;"/"&amp;$A102,SH!$A:$V,22,0),"")</f>
        <v/>
      </c>
      <c r="BA102" s="22" t="str">
        <f>IFERROR(VLOOKUP(BA$2&amp;"/"&amp;$A102,SH!$A:$V,22,0),"")</f>
        <v/>
      </c>
      <c r="BB102" s="23" t="str">
        <f t="shared" si="11"/>
        <v/>
      </c>
      <c r="BC102" s="23" t="str">
        <f t="shared" si="11"/>
        <v/>
      </c>
      <c r="BD102" s="23" t="str">
        <f t="shared" si="11"/>
        <v/>
      </c>
      <c r="BE102" s="23" t="str">
        <f t="shared" si="7"/>
        <v/>
      </c>
      <c r="BF102" s="23" t="str">
        <f t="shared" si="7"/>
        <v/>
      </c>
      <c r="BG102" s="23" t="str">
        <f t="shared" si="7"/>
        <v/>
      </c>
      <c r="BH102" s="24" t="str">
        <f t="shared" si="12"/>
        <v/>
      </c>
      <c r="BI102" s="24" t="str">
        <f t="shared" si="12"/>
        <v/>
      </c>
      <c r="BJ102" s="24" t="str">
        <f t="shared" si="12"/>
        <v/>
      </c>
      <c r="BK102" s="24" t="str">
        <f t="shared" si="8"/>
        <v/>
      </c>
      <c r="BL102" s="24" t="str">
        <f t="shared" si="8"/>
        <v/>
      </c>
      <c r="BM102" s="24" t="str">
        <f t="shared" si="8"/>
        <v/>
      </c>
      <c r="BT102" s="25" t="str">
        <f t="shared" si="13"/>
        <v/>
      </c>
      <c r="BU102" s="25" t="str">
        <f t="shared" si="13"/>
        <v/>
      </c>
      <c r="BV102" s="25" t="str">
        <f t="shared" si="13"/>
        <v/>
      </c>
      <c r="BW102" s="25" t="str">
        <f t="shared" si="9"/>
        <v/>
      </c>
      <c r="BX102" s="25" t="str">
        <f t="shared" si="9"/>
        <v/>
      </c>
      <c r="BY102" s="25" t="str">
        <f t="shared" si="9"/>
        <v/>
      </c>
      <c r="BZ102" t="str">
        <f t="array" ref="BZ102:CA102">IFERROR(VLOOKUP(A102,[1]Cost_Price!$A:$D,{3,4},0),"")</f>
        <v/>
      </c>
      <c r="CA102" t="str">
        <v/>
      </c>
      <c r="CB102" s="26" t="str">
        <f t="shared" si="14"/>
        <v>0</v>
      </c>
      <c r="CC102" s="26" t="str">
        <f t="shared" si="14"/>
        <v>0</v>
      </c>
      <c r="CD102" s="26" t="str">
        <f t="shared" si="14"/>
        <v>0</v>
      </c>
      <c r="CE102" s="26" t="str">
        <f t="shared" si="10"/>
        <v>0</v>
      </c>
      <c r="CF102" s="26" t="str">
        <f t="shared" si="10"/>
        <v>0</v>
      </c>
      <c r="CG102" s="26" t="str">
        <f t="shared" si="10"/>
        <v>0</v>
      </c>
    </row>
    <row r="103" spans="1:85" x14ac:dyDescent="0.35">
      <c r="A103" t="s">
        <v>2411</v>
      </c>
      <c r="B103" t="s">
        <v>5388</v>
      </c>
      <c r="C103" t="s">
        <v>5232</v>
      </c>
      <c r="D103" t="s">
        <v>5233</v>
      </c>
      <c r="E103" t="s">
        <v>5233</v>
      </c>
      <c r="F103" t="s">
        <v>5234</v>
      </c>
      <c r="G103" t="s">
        <v>5235</v>
      </c>
      <c r="H103" t="str">
        <f t="shared" si="17"/>
        <v>Discontinue new</v>
      </c>
      <c r="J103" t="s">
        <v>5899</v>
      </c>
      <c r="M103" t="s">
        <v>10</v>
      </c>
      <c r="N103" t="s">
        <v>5389</v>
      </c>
      <c r="P103" s="16">
        <v>116.02079999999999</v>
      </c>
      <c r="U103" s="17">
        <v>71</v>
      </c>
      <c r="AB103" s="18">
        <v>0</v>
      </c>
      <c r="AI103" s="19">
        <v>0</v>
      </c>
      <c r="AL103">
        <v>71</v>
      </c>
      <c r="AM103">
        <v>0</v>
      </c>
      <c r="AN103">
        <v>0</v>
      </c>
      <c r="AO103" s="20">
        <f t="shared" si="15"/>
        <v>8237.4768000000004</v>
      </c>
      <c r="AP103" s="21" t="str">
        <f>(IFERROR(VLOOKUP(AP$2&amp;"/"&amp;$A103,SH!$A:$D,4,0),""))</f>
        <v/>
      </c>
      <c r="AQ103" s="21" t="str">
        <f>IFERROR(VLOOKUP(AQ$2&amp;"/"&amp;$A103,SH!$A:$D,4,0),"")</f>
        <v/>
      </c>
      <c r="AR103" s="21" t="str">
        <f>IFERROR(VLOOKUP(AR$2&amp;"/"&amp;$A103,SH!$A:$D,4,0),"")</f>
        <v/>
      </c>
      <c r="AS103" s="21">
        <f>IFERROR(VLOOKUP(AS$2&amp;"/"&amp;$A103,SH!$A:$D,4,0),"")</f>
        <v>2</v>
      </c>
      <c r="AT103" s="21" t="str">
        <f>IFERROR(VLOOKUP(AT$2&amp;"/"&amp;$A103,SH!$A:$D,4,0),"")</f>
        <v/>
      </c>
      <c r="AU103" s="21" t="str">
        <f>IFERROR(VLOOKUP(AU$2&amp;"/"&amp;$A103,SH!$A:$D,4,0),"")</f>
        <v/>
      </c>
      <c r="AV103" s="22" t="str">
        <f>(IFERROR(VLOOKUP(AV$2&amp;"/"&amp;$A103,SH!$A:$V,22,0),""))</f>
        <v/>
      </c>
      <c r="AW103" s="22" t="str">
        <f>IFERROR(VLOOKUP(AW$2&amp;"/"&amp;$A103,SH!$A:$V,22,0),"")</f>
        <v/>
      </c>
      <c r="AX103" s="22" t="str">
        <f>IFERROR(VLOOKUP(AX$2&amp;"/"&amp;$A103,SH!$A:$V,22,0),"")</f>
        <v/>
      </c>
      <c r="AY103" s="22">
        <f>IFERROR(VLOOKUP(AY$2&amp;"/"&amp;$A103,SH!$A:$V,22,0),"")</f>
        <v>0</v>
      </c>
      <c r="AZ103" s="22" t="str">
        <f>IFERROR(VLOOKUP(AZ$2&amp;"/"&amp;$A103,SH!$A:$V,22,0),"")</f>
        <v/>
      </c>
      <c r="BA103" s="22" t="str">
        <f>IFERROR(VLOOKUP(BA$2&amp;"/"&amp;$A103,SH!$A:$V,22,0),"")</f>
        <v/>
      </c>
      <c r="BB103" s="23" t="str">
        <f t="shared" si="11"/>
        <v/>
      </c>
      <c r="BC103" s="23" t="str">
        <f t="shared" si="11"/>
        <v/>
      </c>
      <c r="BD103" s="23" t="str">
        <f t="shared" si="11"/>
        <v/>
      </c>
      <c r="BE103" s="23">
        <f t="shared" si="7"/>
        <v>35.5</v>
      </c>
      <c r="BF103" s="23" t="str">
        <f t="shared" si="7"/>
        <v/>
      </c>
      <c r="BG103" s="23" t="str">
        <f t="shared" si="7"/>
        <v/>
      </c>
      <c r="BH103" s="24" t="str">
        <f t="shared" si="12"/>
        <v/>
      </c>
      <c r="BI103" s="24" t="str">
        <f t="shared" si="12"/>
        <v/>
      </c>
      <c r="BJ103" s="24" t="str">
        <f t="shared" si="12"/>
        <v/>
      </c>
      <c r="BK103" s="24">
        <f t="shared" si="8"/>
        <v>35.5</v>
      </c>
      <c r="BL103" s="24" t="str">
        <f t="shared" si="8"/>
        <v/>
      </c>
      <c r="BM103" s="24" t="str">
        <f t="shared" si="8"/>
        <v/>
      </c>
      <c r="BT103" s="25" t="str">
        <f t="shared" si="13"/>
        <v/>
      </c>
      <c r="BU103" s="25" t="str">
        <f t="shared" si="13"/>
        <v/>
      </c>
      <c r="BV103" s="25" t="str">
        <f t="shared" si="13"/>
        <v/>
      </c>
      <c r="BW103" s="25">
        <f t="shared" si="9"/>
        <v>35.5</v>
      </c>
      <c r="BX103" s="25" t="str">
        <f t="shared" si="9"/>
        <v/>
      </c>
      <c r="BY103" s="25" t="str">
        <f t="shared" si="9"/>
        <v/>
      </c>
      <c r="BZ103">
        <f t="array" ref="BZ103:CA103">IFERROR(VLOOKUP(A103,[1]Cost_Price!$A:$D,{3,4},0),"")</f>
        <v>79.099999999999994</v>
      </c>
      <c r="CA103" t="str">
        <v>USD</v>
      </c>
      <c r="CB103" s="26">
        <f t="shared" si="14"/>
        <v>0</v>
      </c>
      <c r="CC103" s="26">
        <f t="shared" si="14"/>
        <v>0</v>
      </c>
      <c r="CD103" s="26">
        <f t="shared" si="14"/>
        <v>0</v>
      </c>
      <c r="CE103" s="26">
        <f t="shared" si="10"/>
        <v>0</v>
      </c>
      <c r="CF103" s="26">
        <f t="shared" si="10"/>
        <v>0</v>
      </c>
      <c r="CG103" s="26">
        <f t="shared" si="10"/>
        <v>0</v>
      </c>
    </row>
    <row r="104" spans="1:85" x14ac:dyDescent="0.35">
      <c r="A104" t="s">
        <v>85</v>
      </c>
      <c r="B104" t="s">
        <v>5390</v>
      </c>
      <c r="C104" t="s">
        <v>5232</v>
      </c>
      <c r="D104" t="s">
        <v>5233</v>
      </c>
      <c r="E104" t="s">
        <v>5233</v>
      </c>
      <c r="F104" t="s">
        <v>5234</v>
      </c>
      <c r="G104" t="s">
        <v>5235</v>
      </c>
      <c r="H104" t="s">
        <v>5236</v>
      </c>
      <c r="M104" t="s">
        <v>5237</v>
      </c>
      <c r="N104" t="s">
        <v>5389</v>
      </c>
      <c r="P104" s="16">
        <v>124.3082</v>
      </c>
      <c r="R104" s="17">
        <v>265</v>
      </c>
      <c r="S104" s="17">
        <v>112</v>
      </c>
      <c r="T104" s="17">
        <v>33</v>
      </c>
      <c r="U104" s="17">
        <v>1</v>
      </c>
      <c r="V104" s="17">
        <v>242</v>
      </c>
      <c r="W104" s="17">
        <v>39</v>
      </c>
      <c r="Y104" s="18">
        <v>220</v>
      </c>
      <c r="Z104" s="18">
        <v>26</v>
      </c>
      <c r="AA104" s="18">
        <v>70</v>
      </c>
      <c r="AB104" s="18">
        <v>48</v>
      </c>
      <c r="AC104" s="18">
        <v>260</v>
      </c>
      <c r="AD104" s="18">
        <v>75</v>
      </c>
      <c r="AF104" s="19">
        <v>30</v>
      </c>
      <c r="AG104" s="19">
        <v>2</v>
      </c>
      <c r="AH104" s="19">
        <v>1</v>
      </c>
      <c r="AI104" s="19">
        <v>0</v>
      </c>
      <c r="AJ104" s="19">
        <v>12</v>
      </c>
      <c r="AK104" s="19">
        <v>1</v>
      </c>
      <c r="AL104">
        <v>692</v>
      </c>
      <c r="AM104">
        <v>699</v>
      </c>
      <c r="AN104">
        <v>46</v>
      </c>
      <c r="AO104" s="20">
        <f t="shared" si="15"/>
        <v>86021.274399999995</v>
      </c>
      <c r="AP104" s="21">
        <f>(IFERROR(VLOOKUP(AP$2&amp;"/"&amp;$A104,SH!$A:$D,4,0),""))</f>
        <v>39.666666666666664</v>
      </c>
      <c r="AQ104" s="21">
        <f>IFERROR(VLOOKUP(AQ$2&amp;"/"&amp;$A104,SH!$A:$D,4,0),"")</f>
        <v>13.666666666666666</v>
      </c>
      <c r="AR104" s="21">
        <f>IFERROR(VLOOKUP(AR$2&amp;"/"&amp;$A104,SH!$A:$D,4,0),"")</f>
        <v>3</v>
      </c>
      <c r="AS104" s="21">
        <f>IFERROR(VLOOKUP(AS$2&amp;"/"&amp;$A104,SH!$A:$D,4,0),"")</f>
        <v>1</v>
      </c>
      <c r="AT104" s="21">
        <f>IFERROR(VLOOKUP(AT$2&amp;"/"&amp;$A104,SH!$A:$D,4,0),"")</f>
        <v>27.166666666666668</v>
      </c>
      <c r="AU104" s="21">
        <f>IFERROR(VLOOKUP(AU$2&amp;"/"&amp;$A104,SH!$A:$D,4,0),"")</f>
        <v>8.8333333333333339</v>
      </c>
      <c r="AV104" s="22">
        <f>(IFERROR(VLOOKUP(AV$2&amp;"/"&amp;$A104,SH!$A:$V,22,0),""))</f>
        <v>29</v>
      </c>
      <c r="AW104" s="22">
        <f>IFERROR(VLOOKUP(AW$2&amp;"/"&amp;$A104,SH!$A:$V,22,0),"")</f>
        <v>10</v>
      </c>
      <c r="AX104" s="22">
        <f>IFERROR(VLOOKUP(AX$2&amp;"/"&amp;$A104,SH!$A:$V,22,0),"")</f>
        <v>0</v>
      </c>
      <c r="AY104" s="22">
        <f>IFERROR(VLOOKUP(AY$2&amp;"/"&amp;$A104,SH!$A:$V,22,0),"")</f>
        <v>0</v>
      </c>
      <c r="AZ104" s="22">
        <f>IFERROR(VLOOKUP(AZ$2&amp;"/"&amp;$A104,SH!$A:$V,22,0),"")</f>
        <v>18</v>
      </c>
      <c r="BA104" s="22">
        <f>IFERROR(VLOOKUP(BA$2&amp;"/"&amp;$A104,SH!$A:$V,22,0),"")</f>
        <v>5</v>
      </c>
      <c r="BB104" s="23">
        <f t="shared" si="11"/>
        <v>5.9243697478991599</v>
      </c>
      <c r="BC104" s="23">
        <f t="shared" si="11"/>
        <v>8.0487804878048781</v>
      </c>
      <c r="BD104" s="23">
        <f t="shared" si="11"/>
        <v>10.666666666666666</v>
      </c>
      <c r="BE104" s="23">
        <f t="shared" si="7"/>
        <v>1</v>
      </c>
      <c r="BF104" s="23">
        <f t="shared" si="7"/>
        <v>8.4662576687116555</v>
      </c>
      <c r="BG104" s="23">
        <f t="shared" si="7"/>
        <v>4.3018867924528301</v>
      </c>
      <c r="BH104" s="24">
        <f t="shared" si="12"/>
        <v>11.470588235294118</v>
      </c>
      <c r="BI104" s="24">
        <f t="shared" si="12"/>
        <v>9.9512195121951219</v>
      </c>
      <c r="BJ104" s="24">
        <f t="shared" si="12"/>
        <v>34</v>
      </c>
      <c r="BK104" s="24">
        <f t="shared" si="8"/>
        <v>49</v>
      </c>
      <c r="BL104" s="24">
        <f t="shared" si="8"/>
        <v>18.036809815950921</v>
      </c>
      <c r="BM104" s="24">
        <f t="shared" si="8"/>
        <v>12.792452830188678</v>
      </c>
      <c r="BT104" s="25">
        <f t="shared" si="13"/>
        <v>11.470588235294118</v>
      </c>
      <c r="BU104" s="25">
        <f t="shared" si="13"/>
        <v>9.9512195121951219</v>
      </c>
      <c r="BV104" s="25">
        <f t="shared" si="13"/>
        <v>34</v>
      </c>
      <c r="BW104" s="25">
        <f t="shared" si="9"/>
        <v>49</v>
      </c>
      <c r="BX104" s="25">
        <f t="shared" si="9"/>
        <v>18.036809815950921</v>
      </c>
      <c r="BY104" s="25">
        <f t="shared" si="9"/>
        <v>12.792452830188678</v>
      </c>
      <c r="BZ104">
        <f t="array" ref="BZ104:CA104">IFERROR(VLOOKUP(A104,[1]Cost_Price!$A:$D,{3,4},0),"")</f>
        <v>80</v>
      </c>
      <c r="CA104" t="str">
        <v>USD</v>
      </c>
      <c r="CB104" s="26">
        <f t="shared" si="14"/>
        <v>0</v>
      </c>
      <c r="CC104" s="26">
        <f t="shared" si="14"/>
        <v>0</v>
      </c>
      <c r="CD104" s="26">
        <f t="shared" si="14"/>
        <v>0</v>
      </c>
      <c r="CE104" s="26">
        <f t="shared" si="10"/>
        <v>0</v>
      </c>
      <c r="CF104" s="26">
        <f t="shared" si="10"/>
        <v>0</v>
      </c>
      <c r="CG104" s="26">
        <f t="shared" si="10"/>
        <v>0</v>
      </c>
    </row>
    <row r="105" spans="1:85" x14ac:dyDescent="0.35">
      <c r="A105" t="s">
        <v>5391</v>
      </c>
      <c r="B105" t="s">
        <v>5392</v>
      </c>
      <c r="C105" t="s">
        <v>5232</v>
      </c>
      <c r="D105" t="s">
        <v>5233</v>
      </c>
      <c r="E105" t="s">
        <v>5233</v>
      </c>
      <c r="F105" t="s">
        <v>5234</v>
      </c>
      <c r="G105" t="s">
        <v>5235</v>
      </c>
      <c r="H105" t="s">
        <v>5236</v>
      </c>
      <c r="M105" t="s">
        <v>5237</v>
      </c>
      <c r="N105" t="s">
        <v>5280</v>
      </c>
      <c r="P105" s="16">
        <v>0</v>
      </c>
      <c r="Y105" s="18">
        <v>15</v>
      </c>
      <c r="Z105" s="18">
        <v>8</v>
      </c>
      <c r="AA105" s="18">
        <v>5</v>
      </c>
      <c r="AB105" s="18">
        <v>4</v>
      </c>
      <c r="AC105" s="18">
        <v>14</v>
      </c>
      <c r="AD105" s="18">
        <v>8</v>
      </c>
      <c r="AM105">
        <v>54</v>
      </c>
      <c r="AO105" s="20">
        <f t="shared" si="15"/>
        <v>0</v>
      </c>
      <c r="AP105" s="21" t="str">
        <f>(IFERROR(VLOOKUP(AP$2&amp;"/"&amp;$A105,SH!$A:$D,4,0),""))</f>
        <v/>
      </c>
      <c r="AQ105" s="21" t="str">
        <f>IFERROR(VLOOKUP(AQ$2&amp;"/"&amp;$A105,SH!$A:$D,4,0),"")</f>
        <v/>
      </c>
      <c r="AR105" s="21" t="str">
        <f>IFERROR(VLOOKUP(AR$2&amp;"/"&amp;$A105,SH!$A:$D,4,0),"")</f>
        <v/>
      </c>
      <c r="AS105" s="21" t="str">
        <f>IFERROR(VLOOKUP(AS$2&amp;"/"&amp;$A105,SH!$A:$D,4,0),"")</f>
        <v/>
      </c>
      <c r="AT105" s="21" t="str">
        <f>IFERROR(VLOOKUP(AT$2&amp;"/"&amp;$A105,SH!$A:$D,4,0),"")</f>
        <v/>
      </c>
      <c r="AU105" s="21" t="str">
        <f>IFERROR(VLOOKUP(AU$2&amp;"/"&amp;$A105,SH!$A:$D,4,0),"")</f>
        <v/>
      </c>
      <c r="AV105" s="22" t="str">
        <f>(IFERROR(VLOOKUP(AV$2&amp;"/"&amp;$A105,SH!$A:$V,22,0),""))</f>
        <v/>
      </c>
      <c r="AW105" s="22" t="str">
        <f>IFERROR(VLOOKUP(AW$2&amp;"/"&amp;$A105,SH!$A:$V,22,0),"")</f>
        <v/>
      </c>
      <c r="AX105" s="22" t="str">
        <f>IFERROR(VLOOKUP(AX$2&amp;"/"&amp;$A105,SH!$A:$V,22,0),"")</f>
        <v/>
      </c>
      <c r="AY105" s="22" t="str">
        <f>IFERROR(VLOOKUP(AY$2&amp;"/"&amp;$A105,SH!$A:$V,22,0),"")</f>
        <v/>
      </c>
      <c r="AZ105" s="22" t="str">
        <f>IFERROR(VLOOKUP(AZ$2&amp;"/"&amp;$A105,SH!$A:$V,22,0),"")</f>
        <v/>
      </c>
      <c r="BA105" s="22" t="str">
        <f>IFERROR(VLOOKUP(BA$2&amp;"/"&amp;$A105,SH!$A:$V,22,0),"")</f>
        <v/>
      </c>
      <c r="BB105" s="23" t="str">
        <f t="shared" si="11"/>
        <v/>
      </c>
      <c r="BC105" s="23" t="str">
        <f t="shared" si="11"/>
        <v/>
      </c>
      <c r="BD105" s="23" t="str">
        <f t="shared" si="11"/>
        <v/>
      </c>
      <c r="BE105" s="23" t="str">
        <f t="shared" si="7"/>
        <v/>
      </c>
      <c r="BF105" s="23" t="str">
        <f t="shared" si="7"/>
        <v/>
      </c>
      <c r="BG105" s="23" t="str">
        <f t="shared" si="7"/>
        <v/>
      </c>
      <c r="BH105" s="24" t="str">
        <f t="shared" si="12"/>
        <v/>
      </c>
      <c r="BI105" s="24" t="str">
        <f t="shared" si="12"/>
        <v/>
      </c>
      <c r="BJ105" s="24" t="str">
        <f t="shared" si="12"/>
        <v/>
      </c>
      <c r="BK105" s="24" t="str">
        <f t="shared" si="8"/>
        <v/>
      </c>
      <c r="BL105" s="24" t="str">
        <f t="shared" si="8"/>
        <v/>
      </c>
      <c r="BM105" s="24" t="str">
        <f t="shared" si="8"/>
        <v/>
      </c>
      <c r="BT105" s="25" t="str">
        <f t="shared" si="13"/>
        <v/>
      </c>
      <c r="BU105" s="25" t="str">
        <f t="shared" si="13"/>
        <v/>
      </c>
      <c r="BV105" s="25" t="str">
        <f t="shared" si="13"/>
        <v/>
      </c>
      <c r="BW105" s="25" t="str">
        <f t="shared" si="9"/>
        <v/>
      </c>
      <c r="BX105" s="25" t="str">
        <f t="shared" si="9"/>
        <v/>
      </c>
      <c r="BY105" s="25" t="str">
        <f t="shared" si="9"/>
        <v/>
      </c>
      <c r="BZ105">
        <f t="array" ref="BZ105:CA105">IFERROR(VLOOKUP(A105,[1]Cost_Price!$A:$D,{3,4},0),"")</f>
        <v>68.5</v>
      </c>
      <c r="CA105" t="str">
        <v>USD</v>
      </c>
      <c r="CB105" s="26">
        <f t="shared" si="14"/>
        <v>0</v>
      </c>
      <c r="CC105" s="26">
        <f t="shared" si="14"/>
        <v>0</v>
      </c>
      <c r="CD105" s="26">
        <f t="shared" si="14"/>
        <v>0</v>
      </c>
      <c r="CE105" s="26">
        <f t="shared" si="10"/>
        <v>0</v>
      </c>
      <c r="CF105" s="26">
        <f t="shared" si="10"/>
        <v>0</v>
      </c>
      <c r="CG105" s="26">
        <f t="shared" si="10"/>
        <v>0</v>
      </c>
    </row>
    <row r="106" spans="1:85" x14ac:dyDescent="0.35">
      <c r="A106" t="s">
        <v>89</v>
      </c>
      <c r="B106" t="s">
        <v>5393</v>
      </c>
      <c r="C106" t="s">
        <v>5232</v>
      </c>
      <c r="D106" t="s">
        <v>5233</v>
      </c>
      <c r="E106" t="s">
        <v>5233</v>
      </c>
      <c r="F106" t="s">
        <v>5234</v>
      </c>
      <c r="G106" t="s">
        <v>5235</v>
      </c>
      <c r="H106" t="s">
        <v>5236</v>
      </c>
      <c r="M106" t="s">
        <v>5237</v>
      </c>
      <c r="N106" t="s">
        <v>5389</v>
      </c>
      <c r="P106" s="16">
        <v>124.67440000000001</v>
      </c>
      <c r="R106" s="17">
        <v>63</v>
      </c>
      <c r="S106" s="17">
        <v>51</v>
      </c>
      <c r="V106" s="17">
        <v>22</v>
      </c>
      <c r="W106" s="17">
        <v>7</v>
      </c>
      <c r="Y106" s="18">
        <v>120</v>
      </c>
      <c r="Z106" s="18">
        <v>30</v>
      </c>
      <c r="AA106" s="18">
        <v>50</v>
      </c>
      <c r="AB106" s="18">
        <v>14</v>
      </c>
      <c r="AC106" s="18">
        <v>60</v>
      </c>
      <c r="AD106" s="18">
        <v>40</v>
      </c>
      <c r="AF106" s="19">
        <v>4</v>
      </c>
      <c r="AG106" s="19">
        <v>1</v>
      </c>
      <c r="AJ106" s="19">
        <v>5</v>
      </c>
      <c r="AK106" s="19">
        <v>3</v>
      </c>
      <c r="AL106">
        <v>143</v>
      </c>
      <c r="AM106">
        <v>314</v>
      </c>
      <c r="AN106">
        <v>13</v>
      </c>
      <c r="AO106" s="20">
        <f t="shared" si="15"/>
        <v>17828.439200000001</v>
      </c>
      <c r="AP106" s="21">
        <f>(IFERROR(VLOOKUP(AP$2&amp;"/"&amp;$A106,SH!$A:$D,4,0),""))</f>
        <v>11.916666666666666</v>
      </c>
      <c r="AQ106" s="21">
        <f>IFERROR(VLOOKUP(AQ$2&amp;"/"&amp;$A106,SH!$A:$D,4,0),"")</f>
        <v>3.6</v>
      </c>
      <c r="AR106" s="21" t="str">
        <f>IFERROR(VLOOKUP(AR$2&amp;"/"&amp;$A106,SH!$A:$D,4,0),"")</f>
        <v/>
      </c>
      <c r="AS106" s="21" t="str">
        <f>IFERROR(VLOOKUP(AS$2&amp;"/"&amp;$A106,SH!$A:$D,4,0),"")</f>
        <v/>
      </c>
      <c r="AT106" s="21">
        <f>IFERROR(VLOOKUP(AT$2&amp;"/"&amp;$A106,SH!$A:$D,4,0),"")</f>
        <v>5.6363636363636367</v>
      </c>
      <c r="AU106" s="21">
        <f>IFERROR(VLOOKUP(AU$2&amp;"/"&amp;$A106,SH!$A:$D,4,0),"")</f>
        <v>3</v>
      </c>
      <c r="AV106" s="22">
        <f>(IFERROR(VLOOKUP(AV$2&amp;"/"&amp;$A106,SH!$A:$V,22,0),""))</f>
        <v>10</v>
      </c>
      <c r="AW106" s="22">
        <f>IFERROR(VLOOKUP(AW$2&amp;"/"&amp;$A106,SH!$A:$V,22,0),"")</f>
        <v>0</v>
      </c>
      <c r="AX106" s="22" t="str">
        <f>IFERROR(VLOOKUP(AX$2&amp;"/"&amp;$A106,SH!$A:$V,22,0),"")</f>
        <v/>
      </c>
      <c r="AY106" s="22" t="str">
        <f>IFERROR(VLOOKUP(AY$2&amp;"/"&amp;$A106,SH!$A:$V,22,0),"")</f>
        <v/>
      </c>
      <c r="AZ106" s="22">
        <f>IFERROR(VLOOKUP(AZ$2&amp;"/"&amp;$A106,SH!$A:$V,22,0),"")</f>
        <v>6</v>
      </c>
      <c r="BA106" s="22">
        <f>IFERROR(VLOOKUP(BA$2&amp;"/"&amp;$A106,SH!$A:$V,22,0),"")</f>
        <v>2</v>
      </c>
      <c r="BB106" s="23">
        <f t="shared" si="11"/>
        <v>4.9510489510489517</v>
      </c>
      <c r="BC106" s="23">
        <f t="shared" si="11"/>
        <v>13.888888888888889</v>
      </c>
      <c r="BD106" s="23" t="str">
        <f t="shared" si="11"/>
        <v/>
      </c>
      <c r="BE106" s="23" t="str">
        <f t="shared" si="7"/>
        <v/>
      </c>
      <c r="BF106" s="23">
        <f t="shared" si="7"/>
        <v>3.0161290322580645</v>
      </c>
      <c r="BG106" s="23">
        <f t="shared" si="7"/>
        <v>1.3333333333333333</v>
      </c>
      <c r="BH106" s="24">
        <f t="shared" si="12"/>
        <v>15.020979020979022</v>
      </c>
      <c r="BI106" s="24">
        <f t="shared" si="12"/>
        <v>22.222222222222221</v>
      </c>
      <c r="BJ106" s="24" t="str">
        <f t="shared" si="12"/>
        <v/>
      </c>
      <c r="BK106" s="24" t="str">
        <f t="shared" si="8"/>
        <v/>
      </c>
      <c r="BL106" s="24">
        <f t="shared" si="8"/>
        <v>13.661290322580644</v>
      </c>
      <c r="BM106" s="24">
        <f t="shared" si="8"/>
        <v>14.666666666666666</v>
      </c>
      <c r="BT106" s="25">
        <f t="shared" si="13"/>
        <v>15.020979020979022</v>
      </c>
      <c r="BU106" s="25">
        <f t="shared" si="13"/>
        <v>22.222222222222221</v>
      </c>
      <c r="BV106" s="25" t="str">
        <f t="shared" si="13"/>
        <v/>
      </c>
      <c r="BW106" s="25" t="str">
        <f t="shared" si="9"/>
        <v/>
      </c>
      <c r="BX106" s="25">
        <f t="shared" si="9"/>
        <v>13.661290322580644</v>
      </c>
      <c r="BY106" s="25">
        <f t="shared" si="9"/>
        <v>14.666666666666666</v>
      </c>
      <c r="BZ106">
        <f t="array" ref="BZ106:CA106">IFERROR(VLOOKUP(A106,[1]Cost_Price!$A:$D,{3,4},0),"")</f>
        <v>80</v>
      </c>
      <c r="CA106" t="str">
        <v>USD</v>
      </c>
      <c r="CB106" s="26">
        <f t="shared" si="14"/>
        <v>0</v>
      </c>
      <c r="CC106" s="26">
        <f t="shared" si="14"/>
        <v>0</v>
      </c>
      <c r="CD106" s="26">
        <f t="shared" si="14"/>
        <v>0</v>
      </c>
      <c r="CE106" s="26">
        <f t="shared" si="10"/>
        <v>0</v>
      </c>
      <c r="CF106" s="26">
        <f t="shared" si="10"/>
        <v>0</v>
      </c>
      <c r="CG106" s="26">
        <f t="shared" si="10"/>
        <v>0</v>
      </c>
    </row>
    <row r="107" spans="1:85" x14ac:dyDescent="0.35">
      <c r="A107" t="s">
        <v>93</v>
      </c>
      <c r="B107" t="s">
        <v>5394</v>
      </c>
      <c r="C107" t="s">
        <v>5232</v>
      </c>
      <c r="D107" t="s">
        <v>5233</v>
      </c>
      <c r="E107" t="s">
        <v>5233</v>
      </c>
      <c r="F107" t="s">
        <v>5234</v>
      </c>
      <c r="G107" t="s">
        <v>5235</v>
      </c>
      <c r="H107" t="s">
        <v>5236</v>
      </c>
      <c r="M107" t="s">
        <v>5237</v>
      </c>
      <c r="N107" t="s">
        <v>5389</v>
      </c>
      <c r="P107" s="16">
        <v>124.4529</v>
      </c>
      <c r="R107" s="17">
        <v>222</v>
      </c>
      <c r="S107" s="17">
        <v>153</v>
      </c>
      <c r="T107" s="17">
        <v>22</v>
      </c>
      <c r="U107" s="17">
        <v>1</v>
      </c>
      <c r="V107" s="17">
        <v>211</v>
      </c>
      <c r="W107" s="17">
        <v>51</v>
      </c>
      <c r="X107" s="18">
        <v>3</v>
      </c>
      <c r="Y107" s="18">
        <v>231</v>
      </c>
      <c r="Z107" s="18">
        <v>10</v>
      </c>
      <c r="AA107" s="18">
        <v>50</v>
      </c>
      <c r="AB107" s="18">
        <v>36</v>
      </c>
      <c r="AC107" s="18">
        <v>120</v>
      </c>
      <c r="AD107" s="18">
        <v>40</v>
      </c>
      <c r="AF107" s="19">
        <v>15</v>
      </c>
      <c r="AG107" s="19">
        <v>0</v>
      </c>
      <c r="AH107" s="19">
        <v>1</v>
      </c>
      <c r="AI107" s="19">
        <v>0</v>
      </c>
      <c r="AJ107" s="19">
        <v>11</v>
      </c>
      <c r="AK107" s="19">
        <v>0</v>
      </c>
      <c r="AL107">
        <v>660</v>
      </c>
      <c r="AM107">
        <v>490</v>
      </c>
      <c r="AN107">
        <v>27</v>
      </c>
      <c r="AO107" s="20">
        <f t="shared" si="15"/>
        <v>82138.914000000004</v>
      </c>
      <c r="AP107" s="21">
        <f>(IFERROR(VLOOKUP(AP$2&amp;"/"&amp;$A107,SH!$A:$D,4,0),""))</f>
        <v>33.5</v>
      </c>
      <c r="AQ107" s="21">
        <f>IFERROR(VLOOKUP(AQ$2&amp;"/"&amp;$A107,SH!$A:$D,4,0),"")</f>
        <v>13.333333333333334</v>
      </c>
      <c r="AR107" s="21">
        <f>IFERROR(VLOOKUP(AR$2&amp;"/"&amp;$A107,SH!$A:$D,4,0),"")</f>
        <v>1.7142857142857142</v>
      </c>
      <c r="AS107" s="21">
        <f>IFERROR(VLOOKUP(AS$2&amp;"/"&amp;$A107,SH!$A:$D,4,0),"")</f>
        <v>2</v>
      </c>
      <c r="AT107" s="21">
        <f>IFERROR(VLOOKUP(AT$2&amp;"/"&amp;$A107,SH!$A:$D,4,0),"")</f>
        <v>22.083333333333332</v>
      </c>
      <c r="AU107" s="21">
        <f>IFERROR(VLOOKUP(AU$2&amp;"/"&amp;$A107,SH!$A:$D,4,0),"")</f>
        <v>5.333333333333333</v>
      </c>
      <c r="AV107" s="22">
        <f>(IFERROR(VLOOKUP(AV$2&amp;"/"&amp;$A107,SH!$A:$V,22,0),""))</f>
        <v>25</v>
      </c>
      <c r="AW107" s="22">
        <f>IFERROR(VLOOKUP(AW$2&amp;"/"&amp;$A107,SH!$A:$V,22,0),"")</f>
        <v>10</v>
      </c>
      <c r="AX107" s="22">
        <f>IFERROR(VLOOKUP(AX$2&amp;"/"&amp;$A107,SH!$A:$V,22,0),"")</f>
        <v>1</v>
      </c>
      <c r="AY107" s="22">
        <f>IFERROR(VLOOKUP(AY$2&amp;"/"&amp;$A107,SH!$A:$V,22,0),"")</f>
        <v>0</v>
      </c>
      <c r="AZ107" s="22">
        <f>IFERROR(VLOOKUP(AZ$2&amp;"/"&amp;$A107,SH!$A:$V,22,0),"")</f>
        <v>15</v>
      </c>
      <c r="BA107" s="22">
        <f>IFERROR(VLOOKUP(BA$2&amp;"/"&amp;$A107,SH!$A:$V,22,0),"")</f>
        <v>3</v>
      </c>
      <c r="BB107" s="23">
        <f t="shared" si="11"/>
        <v>6.1791044776119399</v>
      </c>
      <c r="BC107" s="23">
        <f t="shared" si="11"/>
        <v>11.475</v>
      </c>
      <c r="BD107" s="23">
        <f t="shared" si="11"/>
        <v>12.25</v>
      </c>
      <c r="BE107" s="23">
        <f t="shared" si="7"/>
        <v>0.5</v>
      </c>
      <c r="BF107" s="23">
        <f t="shared" si="7"/>
        <v>9.0566037735849054</v>
      </c>
      <c r="BG107" s="23">
        <f t="shared" si="7"/>
        <v>9.5625</v>
      </c>
      <c r="BH107" s="24">
        <f t="shared" si="12"/>
        <v>13.074626865671641</v>
      </c>
      <c r="BI107" s="24">
        <f t="shared" si="12"/>
        <v>12.225</v>
      </c>
      <c r="BJ107" s="24">
        <f t="shared" si="12"/>
        <v>41.416666666666671</v>
      </c>
      <c r="BK107" s="24">
        <f t="shared" si="8"/>
        <v>18.5</v>
      </c>
      <c r="BL107" s="24">
        <f t="shared" si="8"/>
        <v>14.490566037735849</v>
      </c>
      <c r="BM107" s="24">
        <f t="shared" si="8"/>
        <v>17.0625</v>
      </c>
      <c r="BT107" s="25">
        <f t="shared" si="13"/>
        <v>13.074626865671641</v>
      </c>
      <c r="BU107" s="25">
        <f t="shared" si="13"/>
        <v>12.225</v>
      </c>
      <c r="BV107" s="25">
        <f t="shared" si="13"/>
        <v>41.416666666666671</v>
      </c>
      <c r="BW107" s="25">
        <f t="shared" si="9"/>
        <v>18.5</v>
      </c>
      <c r="BX107" s="25">
        <f t="shared" si="9"/>
        <v>14.490566037735849</v>
      </c>
      <c r="BY107" s="25">
        <f t="shared" si="9"/>
        <v>17.0625</v>
      </c>
      <c r="BZ107">
        <f t="array" ref="BZ107:CA107">IFERROR(VLOOKUP(A107,[1]Cost_Price!$A:$D,{3,4},0),"")</f>
        <v>80</v>
      </c>
      <c r="CA107" t="str">
        <v>USD</v>
      </c>
      <c r="CB107" s="26">
        <f t="shared" si="14"/>
        <v>0</v>
      </c>
      <c r="CC107" s="26">
        <f t="shared" si="14"/>
        <v>0</v>
      </c>
      <c r="CD107" s="26">
        <f t="shared" si="14"/>
        <v>0</v>
      </c>
      <c r="CE107" s="26">
        <f t="shared" si="10"/>
        <v>0</v>
      </c>
      <c r="CF107" s="26">
        <f t="shared" si="10"/>
        <v>0</v>
      </c>
      <c r="CG107" s="26">
        <f t="shared" si="10"/>
        <v>0</v>
      </c>
    </row>
    <row r="108" spans="1:85" x14ac:dyDescent="0.35">
      <c r="A108" t="s">
        <v>5395</v>
      </c>
      <c r="B108" t="s">
        <v>5396</v>
      </c>
      <c r="C108" t="s">
        <v>5232</v>
      </c>
      <c r="D108" t="s">
        <v>5233</v>
      </c>
      <c r="E108" t="s">
        <v>5233</v>
      </c>
      <c r="F108" t="s">
        <v>5234</v>
      </c>
      <c r="G108" t="s">
        <v>5235</v>
      </c>
      <c r="H108" t="s">
        <v>5236</v>
      </c>
      <c r="M108" t="s">
        <v>5237</v>
      </c>
      <c r="N108" t="s">
        <v>5280</v>
      </c>
      <c r="P108" s="16">
        <v>0</v>
      </c>
      <c r="Y108" s="18">
        <v>15</v>
      </c>
      <c r="Z108" s="18">
        <v>8</v>
      </c>
      <c r="AA108" s="18">
        <v>5</v>
      </c>
      <c r="AB108" s="18">
        <v>4</v>
      </c>
      <c r="AC108" s="18">
        <v>14</v>
      </c>
      <c r="AD108" s="18">
        <v>8</v>
      </c>
      <c r="AM108">
        <v>54</v>
      </c>
      <c r="AO108" s="20">
        <f t="shared" si="15"/>
        <v>0</v>
      </c>
      <c r="AP108" s="21" t="str">
        <f>(IFERROR(VLOOKUP(AP$2&amp;"/"&amp;$A108,SH!$A:$D,4,0),""))</f>
        <v/>
      </c>
      <c r="AQ108" s="21" t="str">
        <f>IFERROR(VLOOKUP(AQ$2&amp;"/"&amp;$A108,SH!$A:$D,4,0),"")</f>
        <v/>
      </c>
      <c r="AR108" s="21" t="str">
        <f>IFERROR(VLOOKUP(AR$2&amp;"/"&amp;$A108,SH!$A:$D,4,0),"")</f>
        <v/>
      </c>
      <c r="AS108" s="21" t="str">
        <f>IFERROR(VLOOKUP(AS$2&amp;"/"&amp;$A108,SH!$A:$D,4,0),"")</f>
        <v/>
      </c>
      <c r="AT108" s="21" t="str">
        <f>IFERROR(VLOOKUP(AT$2&amp;"/"&amp;$A108,SH!$A:$D,4,0),"")</f>
        <v/>
      </c>
      <c r="AU108" s="21" t="str">
        <f>IFERROR(VLOOKUP(AU$2&amp;"/"&amp;$A108,SH!$A:$D,4,0),"")</f>
        <v/>
      </c>
      <c r="AV108" s="22" t="str">
        <f>(IFERROR(VLOOKUP(AV$2&amp;"/"&amp;$A108,SH!$A:$V,22,0),""))</f>
        <v/>
      </c>
      <c r="AW108" s="22" t="str">
        <f>IFERROR(VLOOKUP(AW$2&amp;"/"&amp;$A108,SH!$A:$V,22,0),"")</f>
        <v/>
      </c>
      <c r="AX108" s="22" t="str">
        <f>IFERROR(VLOOKUP(AX$2&amp;"/"&amp;$A108,SH!$A:$V,22,0),"")</f>
        <v/>
      </c>
      <c r="AY108" s="22" t="str">
        <f>IFERROR(VLOOKUP(AY$2&amp;"/"&amp;$A108,SH!$A:$V,22,0),"")</f>
        <v/>
      </c>
      <c r="AZ108" s="22" t="str">
        <f>IFERROR(VLOOKUP(AZ$2&amp;"/"&amp;$A108,SH!$A:$V,22,0),"")</f>
        <v/>
      </c>
      <c r="BA108" s="22" t="str">
        <f>IFERROR(VLOOKUP(BA$2&amp;"/"&amp;$A108,SH!$A:$V,22,0),"")</f>
        <v/>
      </c>
      <c r="BB108" s="23" t="str">
        <f t="shared" si="11"/>
        <v/>
      </c>
      <c r="BC108" s="23" t="str">
        <f t="shared" si="11"/>
        <v/>
      </c>
      <c r="BD108" s="23" t="str">
        <f t="shared" si="11"/>
        <v/>
      </c>
      <c r="BE108" s="23" t="str">
        <f t="shared" si="7"/>
        <v/>
      </c>
      <c r="BF108" s="23" t="str">
        <f t="shared" si="7"/>
        <v/>
      </c>
      <c r="BG108" s="23" t="str">
        <f t="shared" si="7"/>
        <v/>
      </c>
      <c r="BH108" s="24" t="str">
        <f t="shared" si="12"/>
        <v/>
      </c>
      <c r="BI108" s="24" t="str">
        <f t="shared" si="12"/>
        <v/>
      </c>
      <c r="BJ108" s="24" t="str">
        <f t="shared" si="12"/>
        <v/>
      </c>
      <c r="BK108" s="24" t="str">
        <f t="shared" si="8"/>
        <v/>
      </c>
      <c r="BL108" s="24" t="str">
        <f t="shared" si="8"/>
        <v/>
      </c>
      <c r="BM108" s="24" t="str">
        <f t="shared" si="8"/>
        <v/>
      </c>
      <c r="BT108" s="25" t="str">
        <f t="shared" si="13"/>
        <v/>
      </c>
      <c r="BU108" s="25" t="str">
        <f t="shared" si="13"/>
        <v/>
      </c>
      <c r="BV108" s="25" t="str">
        <f t="shared" si="13"/>
        <v/>
      </c>
      <c r="BW108" s="25" t="str">
        <f t="shared" si="9"/>
        <v/>
      </c>
      <c r="BX108" s="25" t="str">
        <f t="shared" si="9"/>
        <v/>
      </c>
      <c r="BY108" s="25" t="str">
        <f t="shared" si="9"/>
        <v/>
      </c>
      <c r="BZ108">
        <f t="array" ref="BZ108:CA108">IFERROR(VLOOKUP(A108,[1]Cost_Price!$A:$D,{3,4},0),"")</f>
        <v>68.5</v>
      </c>
      <c r="CA108" t="str">
        <v>USD</v>
      </c>
      <c r="CB108" s="26">
        <f t="shared" si="14"/>
        <v>0</v>
      </c>
      <c r="CC108" s="26">
        <f t="shared" si="14"/>
        <v>0</v>
      </c>
      <c r="CD108" s="26">
        <f t="shared" si="14"/>
        <v>0</v>
      </c>
      <c r="CE108" s="26">
        <f t="shared" si="10"/>
        <v>0</v>
      </c>
      <c r="CF108" s="26">
        <f t="shared" si="10"/>
        <v>0</v>
      </c>
      <c r="CG108" s="26">
        <f t="shared" si="10"/>
        <v>0</v>
      </c>
    </row>
    <row r="109" spans="1:85" x14ac:dyDescent="0.35">
      <c r="A109" t="s">
        <v>10</v>
      </c>
      <c r="B109" t="s">
        <v>5397</v>
      </c>
      <c r="C109" t="s">
        <v>5232</v>
      </c>
      <c r="D109" t="s">
        <v>5233</v>
      </c>
      <c r="E109" t="s">
        <v>5233</v>
      </c>
      <c r="F109" t="s">
        <v>5234</v>
      </c>
      <c r="G109" t="s">
        <v>5235</v>
      </c>
      <c r="H109" t="s">
        <v>5236</v>
      </c>
      <c r="M109" t="s">
        <v>5237</v>
      </c>
      <c r="N109" t="s">
        <v>5389</v>
      </c>
      <c r="P109" s="16">
        <v>130.99160000000001</v>
      </c>
      <c r="R109" s="17">
        <v>184</v>
      </c>
      <c r="S109" s="17">
        <v>221</v>
      </c>
      <c r="T109" s="17">
        <v>28</v>
      </c>
      <c r="U109" s="17">
        <v>3</v>
      </c>
      <c r="V109" s="17">
        <v>133</v>
      </c>
      <c r="W109" s="17">
        <v>14</v>
      </c>
      <c r="Y109" s="18">
        <v>164</v>
      </c>
      <c r="Z109" s="18">
        <v>30</v>
      </c>
      <c r="AA109" s="18">
        <v>50</v>
      </c>
      <c r="AB109" s="18">
        <v>31</v>
      </c>
      <c r="AC109" s="18">
        <v>252</v>
      </c>
      <c r="AD109" s="18">
        <v>60</v>
      </c>
      <c r="AF109" s="19">
        <v>2</v>
      </c>
      <c r="AG109" s="19">
        <v>7</v>
      </c>
      <c r="AH109" s="19">
        <v>4</v>
      </c>
      <c r="AI109" s="19">
        <v>0</v>
      </c>
      <c r="AJ109" s="19">
        <v>4</v>
      </c>
      <c r="AK109" s="19">
        <v>3</v>
      </c>
      <c r="AL109">
        <v>583</v>
      </c>
      <c r="AM109">
        <v>587</v>
      </c>
      <c r="AN109">
        <v>20</v>
      </c>
      <c r="AO109" s="20">
        <f t="shared" si="15"/>
        <v>76368.102800000008</v>
      </c>
      <c r="AP109" s="21">
        <f>(IFERROR(VLOOKUP(AP$2&amp;"/"&amp;$A109,SH!$A:$D,4,0),""))</f>
        <v>30.083333333333332</v>
      </c>
      <c r="AQ109" s="21">
        <f>IFERROR(VLOOKUP(AQ$2&amp;"/"&amp;$A109,SH!$A:$D,4,0),"")</f>
        <v>18.666666666666668</v>
      </c>
      <c r="AR109" s="21">
        <f>IFERROR(VLOOKUP(AR$2&amp;"/"&amp;$A109,SH!$A:$D,4,0),"")</f>
        <v>3</v>
      </c>
      <c r="AS109" s="21">
        <f>IFERROR(VLOOKUP(AS$2&amp;"/"&amp;$A109,SH!$A:$D,4,0),"")</f>
        <v>1</v>
      </c>
      <c r="AT109" s="21">
        <f>IFERROR(VLOOKUP(AT$2&amp;"/"&amp;$A109,SH!$A:$D,4,0),"")</f>
        <v>29.333333333333332</v>
      </c>
      <c r="AU109" s="21">
        <f>IFERROR(VLOOKUP(AU$2&amp;"/"&amp;$A109,SH!$A:$D,4,0),"")</f>
        <v>6.666666666666667</v>
      </c>
      <c r="AV109" s="22">
        <f>(IFERROR(VLOOKUP(AV$2&amp;"/"&amp;$A109,SH!$A:$V,22,0),""))</f>
        <v>27</v>
      </c>
      <c r="AW109" s="22">
        <f>IFERROR(VLOOKUP(AW$2&amp;"/"&amp;$A109,SH!$A:$V,22,0),"")</f>
        <v>20</v>
      </c>
      <c r="AX109" s="22">
        <f>IFERROR(VLOOKUP(AX$2&amp;"/"&amp;$A109,SH!$A:$V,22,0),"")</f>
        <v>2</v>
      </c>
      <c r="AY109" s="22">
        <f>IFERROR(VLOOKUP(AY$2&amp;"/"&amp;$A109,SH!$A:$V,22,0),"")</f>
        <v>0</v>
      </c>
      <c r="AZ109" s="22">
        <f>IFERROR(VLOOKUP(AZ$2&amp;"/"&amp;$A109,SH!$A:$V,22,0),"")</f>
        <v>14</v>
      </c>
      <c r="BA109" s="22">
        <f>IFERROR(VLOOKUP(BA$2&amp;"/"&amp;$A109,SH!$A:$V,22,0),"")</f>
        <v>3</v>
      </c>
      <c r="BB109" s="23">
        <f t="shared" si="11"/>
        <v>6.0498614958448753</v>
      </c>
      <c r="BC109" s="23">
        <f t="shared" si="11"/>
        <v>11.464285714285714</v>
      </c>
      <c r="BD109" s="23">
        <f t="shared" si="11"/>
        <v>8</v>
      </c>
      <c r="BE109" s="23">
        <f t="shared" si="7"/>
        <v>3</v>
      </c>
      <c r="BF109" s="23">
        <f t="shared" si="7"/>
        <v>4.3977272727272725</v>
      </c>
      <c r="BG109" s="23">
        <f t="shared" si="7"/>
        <v>1.65</v>
      </c>
      <c r="BH109" s="24">
        <f t="shared" si="12"/>
        <v>11.501385041551247</v>
      </c>
      <c r="BI109" s="24">
        <f t="shared" si="12"/>
        <v>13.071428571428571</v>
      </c>
      <c r="BJ109" s="24">
        <f t="shared" si="12"/>
        <v>24.666666666666668</v>
      </c>
      <c r="BK109" s="24">
        <f t="shared" si="8"/>
        <v>34</v>
      </c>
      <c r="BL109" s="24">
        <f t="shared" si="8"/>
        <v>12.988636363636363</v>
      </c>
      <c r="BM109" s="24">
        <f t="shared" si="8"/>
        <v>10.65</v>
      </c>
      <c r="BT109" s="25">
        <f t="shared" si="13"/>
        <v>11.501385041551247</v>
      </c>
      <c r="BU109" s="25">
        <f t="shared" si="13"/>
        <v>13.071428571428571</v>
      </c>
      <c r="BV109" s="25">
        <f t="shared" si="13"/>
        <v>24.666666666666668</v>
      </c>
      <c r="BW109" s="25">
        <f t="shared" si="9"/>
        <v>34</v>
      </c>
      <c r="BX109" s="25">
        <f t="shared" si="9"/>
        <v>12.988636363636363</v>
      </c>
      <c r="BY109" s="25">
        <f t="shared" si="9"/>
        <v>10.65</v>
      </c>
      <c r="BZ109">
        <f t="array" ref="BZ109:CA109">IFERROR(VLOOKUP(A109,[1]Cost_Price!$A:$D,{3,4},0),"")</f>
        <v>84</v>
      </c>
      <c r="CA109" t="str">
        <v>USD</v>
      </c>
      <c r="CB109" s="26">
        <f t="shared" si="14"/>
        <v>0</v>
      </c>
      <c r="CC109" s="26">
        <f t="shared" si="14"/>
        <v>0</v>
      </c>
      <c r="CD109" s="26">
        <f t="shared" si="14"/>
        <v>0</v>
      </c>
      <c r="CE109" s="26">
        <f t="shared" si="10"/>
        <v>0</v>
      </c>
      <c r="CF109" s="26">
        <f t="shared" si="10"/>
        <v>0</v>
      </c>
      <c r="CG109" s="26">
        <f t="shared" si="10"/>
        <v>0</v>
      </c>
    </row>
    <row r="110" spans="1:85" x14ac:dyDescent="0.35">
      <c r="A110" t="s">
        <v>13</v>
      </c>
      <c r="B110" t="s">
        <v>5398</v>
      </c>
      <c r="C110" t="s">
        <v>5232</v>
      </c>
      <c r="D110" t="s">
        <v>5233</v>
      </c>
      <c r="E110" t="s">
        <v>5233</v>
      </c>
      <c r="F110" t="s">
        <v>5234</v>
      </c>
      <c r="G110" t="s">
        <v>5235</v>
      </c>
      <c r="H110" t="s">
        <v>5236</v>
      </c>
      <c r="M110" t="s">
        <v>5399</v>
      </c>
      <c r="N110" t="s">
        <v>5389</v>
      </c>
      <c r="P110" s="16">
        <v>142.101</v>
      </c>
      <c r="S110" s="17">
        <v>307</v>
      </c>
      <c r="T110" s="17">
        <v>51</v>
      </c>
      <c r="U110" s="17">
        <v>9</v>
      </c>
      <c r="V110" s="17">
        <v>397</v>
      </c>
      <c r="W110" s="17">
        <v>41</v>
      </c>
      <c r="Z110" s="18">
        <v>0</v>
      </c>
      <c r="AA110" s="18">
        <v>0</v>
      </c>
      <c r="AB110" s="18">
        <v>24</v>
      </c>
      <c r="AC110" s="18">
        <v>66</v>
      </c>
      <c r="AD110" s="18">
        <v>161</v>
      </c>
      <c r="AF110" s="19">
        <v>1</v>
      </c>
      <c r="AG110" s="19">
        <v>7</v>
      </c>
      <c r="AH110" s="19">
        <v>4</v>
      </c>
      <c r="AI110" s="19">
        <v>1</v>
      </c>
      <c r="AJ110" s="19">
        <v>15</v>
      </c>
      <c r="AK110" s="19">
        <v>3</v>
      </c>
      <c r="AL110">
        <v>805</v>
      </c>
      <c r="AM110">
        <v>251</v>
      </c>
      <c r="AN110">
        <v>31</v>
      </c>
      <c r="AO110" s="20">
        <f t="shared" si="15"/>
        <v>114391.30499999999</v>
      </c>
      <c r="AP110" s="21">
        <f>(IFERROR(VLOOKUP(AP$2&amp;"/"&amp;$A110,SH!$A:$D,4,0),""))</f>
        <v>56.666666666666664</v>
      </c>
      <c r="AQ110" s="21">
        <f>IFERROR(VLOOKUP(AQ$2&amp;"/"&amp;$A110,SH!$A:$D,4,0),"")</f>
        <v>34.583333333333336</v>
      </c>
      <c r="AR110" s="21">
        <f>IFERROR(VLOOKUP(AR$2&amp;"/"&amp;$A110,SH!$A:$D,4,0),"")</f>
        <v>2.625</v>
      </c>
      <c r="AS110" s="21">
        <f>IFERROR(VLOOKUP(AS$2&amp;"/"&amp;$A110,SH!$A:$D,4,0),"")</f>
        <v>2.8571428571428572</v>
      </c>
      <c r="AT110" s="21">
        <f>IFERROR(VLOOKUP(AT$2&amp;"/"&amp;$A110,SH!$A:$D,4,0),"")</f>
        <v>86.583333333333329</v>
      </c>
      <c r="AU110" s="21">
        <f>IFERROR(VLOOKUP(AU$2&amp;"/"&amp;$A110,SH!$A:$D,4,0),"")</f>
        <v>16.75</v>
      </c>
      <c r="AV110" s="22">
        <f>(IFERROR(VLOOKUP(AV$2&amp;"/"&amp;$A110,SH!$A:$V,22,0),""))</f>
        <v>1</v>
      </c>
      <c r="AW110" s="22">
        <f>IFERROR(VLOOKUP(AW$2&amp;"/"&amp;$A110,SH!$A:$V,22,0),"")</f>
        <v>34</v>
      </c>
      <c r="AX110" s="22">
        <f>IFERROR(VLOOKUP(AX$2&amp;"/"&amp;$A110,SH!$A:$V,22,0),"")</f>
        <v>1</v>
      </c>
      <c r="AY110" s="22">
        <f>IFERROR(VLOOKUP(AY$2&amp;"/"&amp;$A110,SH!$A:$V,22,0),"")</f>
        <v>2</v>
      </c>
      <c r="AZ110" s="22">
        <f>IFERROR(VLOOKUP(AZ$2&amp;"/"&amp;$A110,SH!$A:$V,22,0),"")</f>
        <v>93</v>
      </c>
      <c r="BA110" s="22">
        <f>IFERROR(VLOOKUP(BA$2&amp;"/"&amp;$A110,SH!$A:$V,22,0),"")</f>
        <v>15</v>
      </c>
      <c r="BB110" s="23">
        <f t="shared" si="11"/>
        <v>-1.7647058823529412E-2</v>
      </c>
      <c r="BC110" s="23">
        <f t="shared" si="11"/>
        <v>8.6746987951807224</v>
      </c>
      <c r="BD110" s="23">
        <f t="shared" si="11"/>
        <v>17.904761904761905</v>
      </c>
      <c r="BE110" s="23">
        <f t="shared" si="11"/>
        <v>2.8</v>
      </c>
      <c r="BF110" s="23">
        <f t="shared" si="11"/>
        <v>4.4119345524542828</v>
      </c>
      <c r="BG110" s="23">
        <f t="shared" si="11"/>
        <v>2.2686567164179103</v>
      </c>
      <c r="BH110" s="24">
        <f t="shared" si="12"/>
        <v>-1.7647058823529412E-2</v>
      </c>
      <c r="BI110" s="24">
        <f t="shared" si="12"/>
        <v>8.6746987951807224</v>
      </c>
      <c r="BJ110" s="24">
        <f t="shared" si="12"/>
        <v>17.904761904761905</v>
      </c>
      <c r="BK110" s="24">
        <f t="shared" si="12"/>
        <v>11.2</v>
      </c>
      <c r="BL110" s="24">
        <f t="shared" si="12"/>
        <v>5.1742059672762277</v>
      </c>
      <c r="BM110" s="24">
        <f t="shared" si="12"/>
        <v>11.880597014925373</v>
      </c>
      <c r="BT110" s="25">
        <f t="shared" si="13"/>
        <v>-1.7647058823529412E-2</v>
      </c>
      <c r="BU110" s="25">
        <f t="shared" si="13"/>
        <v>8.6746987951807224</v>
      </c>
      <c r="BV110" s="25">
        <f t="shared" si="13"/>
        <v>17.904761904761905</v>
      </c>
      <c r="BW110" s="25">
        <f t="shared" si="13"/>
        <v>11.2</v>
      </c>
      <c r="BX110" s="25">
        <f t="shared" si="13"/>
        <v>5.1742059672762277</v>
      </c>
      <c r="BY110" s="25">
        <f t="shared" si="13"/>
        <v>11.880597014925373</v>
      </c>
      <c r="BZ110">
        <f t="array" ref="BZ110:CA110">IFERROR(VLOOKUP(A110,[1]Cost_Price!$A:$D,{3,4},0),"")</f>
        <v>89.5</v>
      </c>
      <c r="CA110" t="str">
        <v>USD</v>
      </c>
      <c r="CB110" s="26">
        <f t="shared" si="14"/>
        <v>0</v>
      </c>
      <c r="CC110" s="26">
        <f t="shared" si="14"/>
        <v>0</v>
      </c>
      <c r="CD110" s="26">
        <f t="shared" si="14"/>
        <v>0</v>
      </c>
      <c r="CE110" s="26">
        <f t="shared" si="14"/>
        <v>0</v>
      </c>
      <c r="CF110" s="26">
        <f t="shared" si="14"/>
        <v>0</v>
      </c>
      <c r="CG110" s="26">
        <f t="shared" si="14"/>
        <v>0</v>
      </c>
    </row>
    <row r="111" spans="1:85" x14ac:dyDescent="0.35">
      <c r="A111" t="s">
        <v>5399</v>
      </c>
      <c r="B111" t="s">
        <v>5400</v>
      </c>
      <c r="C111" t="s">
        <v>5232</v>
      </c>
      <c r="D111" t="s">
        <v>5245</v>
      </c>
      <c r="E111" t="s">
        <v>5233</v>
      </c>
      <c r="F111" t="s">
        <v>5234</v>
      </c>
      <c r="G111" t="s">
        <v>5235</v>
      </c>
      <c r="H111" t="s">
        <v>5236</v>
      </c>
      <c r="M111" t="s">
        <v>5237</v>
      </c>
      <c r="N111" t="s">
        <v>5389</v>
      </c>
      <c r="P111" s="16">
        <v>0</v>
      </c>
      <c r="Y111" s="18">
        <v>600</v>
      </c>
      <c r="Z111" s="18">
        <v>50</v>
      </c>
      <c r="AA111" s="18">
        <v>150</v>
      </c>
      <c r="AC111" s="18">
        <v>450</v>
      </c>
      <c r="AM111">
        <v>1250</v>
      </c>
      <c r="AO111" s="20">
        <f t="shared" si="15"/>
        <v>0</v>
      </c>
      <c r="AP111" s="21">
        <v>56.666666666666664</v>
      </c>
      <c r="AQ111" s="21">
        <v>34.583333333333336</v>
      </c>
      <c r="AR111" s="21">
        <v>2.625</v>
      </c>
      <c r="AS111" s="21">
        <v>2.8571428571428572</v>
      </c>
      <c r="AT111" s="21">
        <v>86.583333333333329</v>
      </c>
      <c r="AU111" s="21">
        <v>16.75</v>
      </c>
      <c r="AV111" s="22" t="str">
        <f>(IFERROR(VLOOKUP(AV$2&amp;"/"&amp;$A111,SH!$A:$V,22,0),""))</f>
        <v/>
      </c>
      <c r="AW111" s="22" t="str">
        <f>IFERROR(VLOOKUP(AW$2&amp;"/"&amp;$A111,SH!$A:$V,22,0),"")</f>
        <v/>
      </c>
      <c r="AX111" s="22" t="str">
        <f>IFERROR(VLOOKUP(AX$2&amp;"/"&amp;$A111,SH!$A:$V,22,0),"")</f>
        <v/>
      </c>
      <c r="AY111" s="22" t="str">
        <f>IFERROR(VLOOKUP(AY$2&amp;"/"&amp;$A111,SH!$A:$V,22,0),"")</f>
        <v/>
      </c>
      <c r="AZ111" s="22" t="str">
        <f>IFERROR(VLOOKUP(AZ$2&amp;"/"&amp;$A111,SH!$A:$V,22,0),"")</f>
        <v/>
      </c>
      <c r="BA111" s="22" t="str">
        <f>IFERROR(VLOOKUP(BA$2&amp;"/"&amp;$A111,SH!$A:$V,22,0),"")</f>
        <v/>
      </c>
      <c r="BB111" s="23">
        <f t="shared" ref="BB111:BG113" si="18">IFERROR((R111-AF111)/AP111,"")</f>
        <v>0</v>
      </c>
      <c r="BC111" s="23">
        <f t="shared" si="18"/>
        <v>0</v>
      </c>
      <c r="BD111" s="23">
        <f t="shared" si="18"/>
        <v>0</v>
      </c>
      <c r="BE111" s="23">
        <f t="shared" si="18"/>
        <v>0</v>
      </c>
      <c r="BF111" s="23">
        <f t="shared" si="18"/>
        <v>0</v>
      </c>
      <c r="BG111" s="23">
        <f t="shared" si="18"/>
        <v>0</v>
      </c>
      <c r="BH111" s="24">
        <f t="shared" ref="BH111:BM113" si="19">IFERROR((R111-AF111+Y111)/AP111,"")</f>
        <v>10.588235294117647</v>
      </c>
      <c r="BI111" s="24">
        <f t="shared" si="19"/>
        <v>1.4457831325301205</v>
      </c>
      <c r="BJ111" s="24">
        <f t="shared" si="19"/>
        <v>57.142857142857146</v>
      </c>
      <c r="BK111" s="24">
        <f t="shared" si="19"/>
        <v>0</v>
      </c>
      <c r="BL111" s="24">
        <f t="shared" si="19"/>
        <v>5.1973051010587108</v>
      </c>
      <c r="BM111" s="24">
        <f t="shared" si="19"/>
        <v>0</v>
      </c>
      <c r="BT111" s="25">
        <f t="shared" ref="BT111:BY113" si="20">IFERROR((R111-AF111+Y111+BN111)/AP111,"")</f>
        <v>10.588235294117647</v>
      </c>
      <c r="BU111" s="25">
        <f t="shared" si="20"/>
        <v>1.4457831325301205</v>
      </c>
      <c r="BV111" s="25">
        <f t="shared" si="20"/>
        <v>57.142857142857146</v>
      </c>
      <c r="BW111" s="25">
        <f t="shared" si="20"/>
        <v>0</v>
      </c>
      <c r="BX111" s="25">
        <f t="shared" si="20"/>
        <v>5.1973051010587108</v>
      </c>
      <c r="BY111" s="25">
        <f t="shared" si="20"/>
        <v>0</v>
      </c>
      <c r="BZ111">
        <f t="array" ref="BZ111:CA111">IFERROR(VLOOKUP(A111,[1]Cost_Price!$A:$D,{3,4},0),"")</f>
        <v>89.5</v>
      </c>
      <c r="CA111" t="str">
        <v>USD</v>
      </c>
      <c r="CB111" s="26">
        <f t="shared" ref="CB111:CG153" si="21">IFERROR(BN111*$BZ111,"0")</f>
        <v>0</v>
      </c>
      <c r="CC111" s="26">
        <f t="shared" si="21"/>
        <v>0</v>
      </c>
      <c r="CD111" s="26">
        <f t="shared" si="21"/>
        <v>0</v>
      </c>
      <c r="CE111" s="26">
        <f t="shared" si="21"/>
        <v>0</v>
      </c>
      <c r="CF111" s="26">
        <f t="shared" si="21"/>
        <v>0</v>
      </c>
      <c r="CG111" s="26">
        <f t="shared" si="21"/>
        <v>0</v>
      </c>
    </row>
    <row r="112" spans="1:85" x14ac:dyDescent="0.35">
      <c r="A112" t="s">
        <v>340</v>
      </c>
      <c r="B112" t="s">
        <v>5401</v>
      </c>
      <c r="C112" t="s">
        <v>5232</v>
      </c>
      <c r="D112" t="s">
        <v>5245</v>
      </c>
      <c r="E112" t="s">
        <v>5233</v>
      </c>
      <c r="F112" t="s">
        <v>5234</v>
      </c>
      <c r="G112" t="s">
        <v>5235</v>
      </c>
      <c r="H112" t="s">
        <v>5236</v>
      </c>
      <c r="M112" t="s">
        <v>5237</v>
      </c>
      <c r="N112" t="s">
        <v>5389</v>
      </c>
      <c r="P112" s="16">
        <v>139.47999999999999</v>
      </c>
      <c r="R112" s="17">
        <v>446</v>
      </c>
      <c r="Y112" s="18">
        <v>0</v>
      </c>
      <c r="AF112" s="19">
        <v>14</v>
      </c>
      <c r="AH112" s="19">
        <v>1</v>
      </c>
      <c r="AL112">
        <v>446</v>
      </c>
      <c r="AM112">
        <v>0</v>
      </c>
      <c r="AN112">
        <v>15</v>
      </c>
      <c r="AO112" s="20">
        <f t="shared" si="15"/>
        <v>62208.079999999994</v>
      </c>
      <c r="AP112" s="21">
        <f>(IFERROR(VLOOKUP(AP$2&amp;"/"&amp;$A112,SH!$A:$D,4,0),""))</f>
        <v>30.25</v>
      </c>
      <c r="AQ112" s="21" t="str">
        <f>IFERROR(VLOOKUP(AQ$2&amp;"/"&amp;$A112,SH!$A:$D,4,0),"")</f>
        <v/>
      </c>
      <c r="AR112" s="21">
        <f>IFERROR(VLOOKUP(AR$2&amp;"/"&amp;$A112,SH!$A:$D,4,0),"")</f>
        <v>1</v>
      </c>
      <c r="AS112" s="21" t="str">
        <f>IFERROR(VLOOKUP(AS$2&amp;"/"&amp;$A112,SH!$A:$D,4,0),"")</f>
        <v/>
      </c>
      <c r="AT112" s="21" t="str">
        <f>IFERROR(VLOOKUP(AT$2&amp;"/"&amp;$A112,SH!$A:$D,4,0),"")</f>
        <v/>
      </c>
      <c r="AU112" s="21" t="str">
        <f>IFERROR(VLOOKUP(AU$2&amp;"/"&amp;$A112,SH!$A:$D,4,0),"")</f>
        <v/>
      </c>
      <c r="AV112" s="22">
        <f>(IFERROR(VLOOKUP(AV$2&amp;"/"&amp;$A112,SH!$A:$V,22,0),""))</f>
        <v>57</v>
      </c>
      <c r="AW112" s="22" t="str">
        <f>IFERROR(VLOOKUP(AW$2&amp;"/"&amp;$A112,SH!$A:$V,22,0),"")</f>
        <v/>
      </c>
      <c r="AX112" s="22">
        <f>IFERROR(VLOOKUP(AX$2&amp;"/"&amp;$A112,SH!$A:$V,22,0),"")</f>
        <v>1</v>
      </c>
      <c r="AY112" s="22" t="str">
        <f>IFERROR(VLOOKUP(AY$2&amp;"/"&amp;$A112,SH!$A:$V,22,0),"")</f>
        <v/>
      </c>
      <c r="AZ112" s="22" t="str">
        <f>IFERROR(VLOOKUP(AZ$2&amp;"/"&amp;$A112,SH!$A:$V,22,0),"")</f>
        <v/>
      </c>
      <c r="BA112" s="22" t="str">
        <f>IFERROR(VLOOKUP(BA$2&amp;"/"&amp;$A112,SH!$A:$V,22,0),"")</f>
        <v/>
      </c>
      <c r="BB112" s="23">
        <f t="shared" si="18"/>
        <v>14.28099173553719</v>
      </c>
      <c r="BC112" s="23" t="str">
        <f t="shared" si="18"/>
        <v/>
      </c>
      <c r="BD112" s="23">
        <f t="shared" si="18"/>
        <v>-1</v>
      </c>
      <c r="BE112" s="23" t="str">
        <f t="shared" si="18"/>
        <v/>
      </c>
      <c r="BF112" s="23" t="str">
        <f t="shared" si="18"/>
        <v/>
      </c>
      <c r="BG112" s="23" t="str">
        <f t="shared" si="18"/>
        <v/>
      </c>
      <c r="BH112" s="24">
        <f t="shared" si="19"/>
        <v>14.28099173553719</v>
      </c>
      <c r="BI112" s="24" t="str">
        <f t="shared" si="19"/>
        <v/>
      </c>
      <c r="BJ112" s="24">
        <f t="shared" si="19"/>
        <v>-1</v>
      </c>
      <c r="BK112" s="24" t="str">
        <f t="shared" si="19"/>
        <v/>
      </c>
      <c r="BL112" s="24" t="str">
        <f t="shared" si="19"/>
        <v/>
      </c>
      <c r="BM112" s="24" t="str">
        <f t="shared" si="19"/>
        <v/>
      </c>
      <c r="BT112" s="25">
        <f t="shared" si="20"/>
        <v>14.28099173553719</v>
      </c>
      <c r="BU112" s="25" t="str">
        <f t="shared" si="20"/>
        <v/>
      </c>
      <c r="BV112" s="25">
        <f t="shared" si="20"/>
        <v>-1</v>
      </c>
      <c r="BW112" s="25" t="str">
        <f t="shared" si="20"/>
        <v/>
      </c>
      <c r="BX112" s="25" t="str">
        <f t="shared" si="20"/>
        <v/>
      </c>
      <c r="BY112" s="25" t="str">
        <f t="shared" si="20"/>
        <v/>
      </c>
      <c r="BZ112">
        <f t="array" ref="BZ112:CA112">IFERROR(VLOOKUP(A112,[1]Cost_Price!$A:$D,{3,4},0),"")</f>
        <v>89.5</v>
      </c>
      <c r="CA112" t="str">
        <v>USD</v>
      </c>
      <c r="CB112" s="26">
        <f t="shared" si="21"/>
        <v>0</v>
      </c>
      <c r="CC112" s="26">
        <f t="shared" si="21"/>
        <v>0</v>
      </c>
      <c r="CD112" s="26">
        <f t="shared" si="21"/>
        <v>0</v>
      </c>
      <c r="CE112" s="26">
        <f t="shared" si="21"/>
        <v>0</v>
      </c>
      <c r="CF112" s="26">
        <f t="shared" si="21"/>
        <v>0</v>
      </c>
      <c r="CG112" s="26">
        <f t="shared" si="21"/>
        <v>0</v>
      </c>
    </row>
    <row r="113" spans="1:85" x14ac:dyDescent="0.35">
      <c r="A113" t="s">
        <v>5048</v>
      </c>
      <c r="B113" t="s">
        <v>5402</v>
      </c>
      <c r="C113" t="s">
        <v>5232</v>
      </c>
      <c r="D113" t="s">
        <v>5233</v>
      </c>
      <c r="E113" t="s">
        <v>5233</v>
      </c>
      <c r="F113" t="s">
        <v>5234</v>
      </c>
      <c r="G113" t="s">
        <v>5235</v>
      </c>
      <c r="H113" t="s">
        <v>5236</v>
      </c>
      <c r="M113" t="s">
        <v>5237</v>
      </c>
      <c r="N113" t="s">
        <v>5280</v>
      </c>
      <c r="P113" s="16">
        <v>0</v>
      </c>
      <c r="Y113" s="18">
        <v>287</v>
      </c>
      <c r="Z113" s="18">
        <v>233</v>
      </c>
      <c r="AA113" s="18">
        <v>38</v>
      </c>
      <c r="AB113" s="18">
        <v>30</v>
      </c>
      <c r="AC113" s="18">
        <v>256</v>
      </c>
      <c r="AD113" s="18">
        <v>52</v>
      </c>
      <c r="AM113">
        <v>896</v>
      </c>
      <c r="AO113" s="20">
        <f t="shared" si="15"/>
        <v>0</v>
      </c>
      <c r="AP113" s="21" t="str">
        <f>(IFERROR(VLOOKUP(AP$2&amp;"/"&amp;$A113,SH!$A:$D,4,0),""))</f>
        <v/>
      </c>
      <c r="AQ113" s="21" t="str">
        <f>IFERROR(VLOOKUP(AQ$2&amp;"/"&amp;$A113,SH!$A:$D,4,0),"")</f>
        <v/>
      </c>
      <c r="AR113" s="21" t="str">
        <f>IFERROR(VLOOKUP(AR$2&amp;"/"&amp;$A113,SH!$A:$D,4,0),"")</f>
        <v/>
      </c>
      <c r="AS113" s="21" t="str">
        <f>IFERROR(VLOOKUP(AS$2&amp;"/"&amp;$A113,SH!$A:$D,4,0),"")</f>
        <v/>
      </c>
      <c r="AT113" s="21" t="str">
        <f>IFERROR(VLOOKUP(AT$2&amp;"/"&amp;$A113,SH!$A:$D,4,0),"")</f>
        <v/>
      </c>
      <c r="AU113" s="21" t="str">
        <f>IFERROR(VLOOKUP(AU$2&amp;"/"&amp;$A113,SH!$A:$D,4,0),"")</f>
        <v/>
      </c>
      <c r="AV113" s="22" t="str">
        <f>(IFERROR(VLOOKUP(AV$2&amp;"/"&amp;$A113,SH!$A:$V,22,0),""))</f>
        <v/>
      </c>
      <c r="AW113" s="22" t="str">
        <f>IFERROR(VLOOKUP(AW$2&amp;"/"&amp;$A113,SH!$A:$V,22,0),"")</f>
        <v/>
      </c>
      <c r="AX113" s="22" t="str">
        <f>IFERROR(VLOOKUP(AX$2&amp;"/"&amp;$A113,SH!$A:$V,22,0),"")</f>
        <v/>
      </c>
      <c r="AY113" s="22" t="str">
        <f>IFERROR(VLOOKUP(AY$2&amp;"/"&amp;$A113,SH!$A:$V,22,0),"")</f>
        <v/>
      </c>
      <c r="AZ113" s="22" t="str">
        <f>IFERROR(VLOOKUP(AZ$2&amp;"/"&amp;$A113,SH!$A:$V,22,0),"")</f>
        <v/>
      </c>
      <c r="BA113" s="22" t="str">
        <f>IFERROR(VLOOKUP(BA$2&amp;"/"&amp;$A113,SH!$A:$V,22,0),"")</f>
        <v/>
      </c>
      <c r="BB113" s="23" t="str">
        <f t="shared" si="18"/>
        <v/>
      </c>
      <c r="BC113" s="23" t="str">
        <f t="shared" si="18"/>
        <v/>
      </c>
      <c r="BD113" s="23" t="str">
        <f t="shared" si="18"/>
        <v/>
      </c>
      <c r="BE113" s="23" t="str">
        <f t="shared" si="18"/>
        <v/>
      </c>
      <c r="BF113" s="23" t="str">
        <f t="shared" si="18"/>
        <v/>
      </c>
      <c r="BG113" s="23" t="str">
        <f t="shared" si="18"/>
        <v/>
      </c>
      <c r="BH113" s="24" t="str">
        <f t="shared" si="19"/>
        <v/>
      </c>
      <c r="BI113" s="24" t="str">
        <f t="shared" si="19"/>
        <v/>
      </c>
      <c r="BJ113" s="24" t="str">
        <f t="shared" si="19"/>
        <v/>
      </c>
      <c r="BK113" s="24" t="str">
        <f t="shared" si="19"/>
        <v/>
      </c>
      <c r="BL113" s="24" t="str">
        <f t="shared" si="19"/>
        <v/>
      </c>
      <c r="BM113" s="24" t="str">
        <f t="shared" si="19"/>
        <v/>
      </c>
      <c r="BT113" s="25" t="str">
        <f t="shared" si="20"/>
        <v/>
      </c>
      <c r="BU113" s="25" t="str">
        <f t="shared" si="20"/>
        <v/>
      </c>
      <c r="BV113" s="25" t="str">
        <f t="shared" si="20"/>
        <v/>
      </c>
      <c r="BW113" s="25" t="str">
        <f t="shared" si="20"/>
        <v/>
      </c>
      <c r="BX113" s="25" t="str">
        <f t="shared" si="20"/>
        <v/>
      </c>
      <c r="BY113" s="25" t="str">
        <f t="shared" si="20"/>
        <v/>
      </c>
      <c r="BZ113">
        <f t="array" ref="BZ113:CA113">IFERROR(VLOOKUP(A113,[1]Cost_Price!$A:$D,{3,4},0),"")</f>
        <v>94.5</v>
      </c>
      <c r="CA113" t="str">
        <v>USD</v>
      </c>
      <c r="CB113" s="26">
        <f t="shared" si="21"/>
        <v>0</v>
      </c>
      <c r="CC113" s="26">
        <f t="shared" si="21"/>
        <v>0</v>
      </c>
      <c r="CD113" s="26">
        <f t="shared" si="21"/>
        <v>0</v>
      </c>
      <c r="CE113" s="26">
        <f t="shared" si="21"/>
        <v>0</v>
      </c>
      <c r="CF113" s="26">
        <f t="shared" si="21"/>
        <v>0</v>
      </c>
      <c r="CG113" s="26">
        <f t="shared" si="21"/>
        <v>0</v>
      </c>
    </row>
    <row r="114" spans="1:85" x14ac:dyDescent="0.35">
      <c r="A114" t="s">
        <v>5105</v>
      </c>
      <c r="B114" t="s">
        <v>5403</v>
      </c>
      <c r="C114" t="s">
        <v>5232</v>
      </c>
      <c r="D114" t="s">
        <v>5284</v>
      </c>
      <c r="E114" t="s">
        <v>5233</v>
      </c>
      <c r="F114" t="s">
        <v>5234</v>
      </c>
      <c r="G114" t="s">
        <v>5235</v>
      </c>
      <c r="H114" t="s">
        <v>5236</v>
      </c>
      <c r="M114" t="s">
        <v>5237</v>
      </c>
      <c r="N114" t="s">
        <v>5280</v>
      </c>
      <c r="P114" s="16">
        <v>0</v>
      </c>
      <c r="Y114" s="18">
        <v>38</v>
      </c>
      <c r="Z114" s="18">
        <v>38</v>
      </c>
      <c r="AA114" s="18">
        <v>15</v>
      </c>
      <c r="AB114" s="18">
        <v>5</v>
      </c>
      <c r="AC114" s="18">
        <v>46</v>
      </c>
      <c r="AD114" s="18">
        <v>20</v>
      </c>
      <c r="AM114">
        <v>162</v>
      </c>
      <c r="AO114" s="20">
        <f t="shared" ref="AO114:AO177" si="22">IFERROR(SUM(R114:W114)*P114,"")</f>
        <v>0</v>
      </c>
      <c r="AP114" s="21" t="str">
        <f>(IFERROR(VLOOKUP(AP$2&amp;"/"&amp;$A114,SH!$A:$D,4,0),""))</f>
        <v/>
      </c>
      <c r="AQ114" s="21" t="str">
        <f>IFERROR(VLOOKUP(AQ$2&amp;"/"&amp;$A114,SH!$A:$D,4,0),"")</f>
        <v/>
      </c>
      <c r="AR114" s="21" t="str">
        <f>IFERROR(VLOOKUP(AR$2&amp;"/"&amp;$A114,SH!$A:$D,4,0),"")</f>
        <v/>
      </c>
      <c r="AS114" s="21" t="str">
        <f>IFERROR(VLOOKUP(AS$2&amp;"/"&amp;$A114,SH!$A:$D,4,0),"")</f>
        <v/>
      </c>
      <c r="AT114" s="21" t="str">
        <f>IFERROR(VLOOKUP(AT$2&amp;"/"&amp;$A114,SH!$A:$D,4,0),"")</f>
        <v/>
      </c>
      <c r="AU114" s="21" t="str">
        <f>IFERROR(VLOOKUP(AU$2&amp;"/"&amp;$A114,SH!$A:$D,4,0),"")</f>
        <v/>
      </c>
      <c r="AV114" s="22" t="str">
        <f>(IFERROR(VLOOKUP(AV$2&amp;"/"&amp;$A114,SH!$A:$V,22,0),""))</f>
        <v/>
      </c>
      <c r="AW114" s="22" t="str">
        <f>IFERROR(VLOOKUP(AW$2&amp;"/"&amp;$A114,SH!$A:$V,22,0),"")</f>
        <v/>
      </c>
      <c r="AX114" s="22" t="str">
        <f>IFERROR(VLOOKUP(AX$2&amp;"/"&amp;$A114,SH!$A:$V,22,0),"")</f>
        <v/>
      </c>
      <c r="AY114" s="22" t="str">
        <f>IFERROR(VLOOKUP(AY$2&amp;"/"&amp;$A114,SH!$A:$V,22,0),"")</f>
        <v/>
      </c>
      <c r="AZ114" s="22" t="str">
        <f>IFERROR(VLOOKUP(AZ$2&amp;"/"&amp;$A114,SH!$A:$V,22,0),"")</f>
        <v/>
      </c>
      <c r="BA114" s="22" t="str">
        <f>IFERROR(VLOOKUP(BA$2&amp;"/"&amp;$A114,SH!$A:$V,22,0),"")</f>
        <v/>
      </c>
      <c r="BB114" s="23" t="str">
        <f t="shared" ref="BB114:BB177" si="23">IFERROR((R114-AF114)/AP114,"")</f>
        <v/>
      </c>
      <c r="BC114" s="23" t="str">
        <f t="shared" ref="BC114:BC177" si="24">IFERROR((S114-AG114)/AQ114,"")</f>
        <v/>
      </c>
      <c r="BD114" s="23" t="str">
        <f t="shared" ref="BD114:BD177" si="25">IFERROR((T114-AH114)/AR114,"")</f>
        <v/>
      </c>
      <c r="BE114" s="23" t="str">
        <f t="shared" ref="BE114:BE177" si="26">IFERROR((U114-AI114)/AS114,"")</f>
        <v/>
      </c>
      <c r="BF114" s="23" t="str">
        <f t="shared" ref="BF114:BF177" si="27">IFERROR((V114-AJ114)/AT114,"")</f>
        <v/>
      </c>
      <c r="BG114" s="23" t="str">
        <f t="shared" ref="BG114:BG177" si="28">IFERROR((W114-AK114)/AU114,"")</f>
        <v/>
      </c>
      <c r="BH114" s="24" t="str">
        <f t="shared" ref="BH114:BH177" si="29">IFERROR((R114-AF114+Y114)/AP114,"")</f>
        <v/>
      </c>
      <c r="BI114" s="24" t="str">
        <f t="shared" ref="BI114:BI177" si="30">IFERROR((S114-AG114+Z114)/AQ114,"")</f>
        <v/>
      </c>
      <c r="BJ114" s="24" t="str">
        <f t="shared" ref="BJ114:BJ177" si="31">IFERROR((T114-AH114+AA114)/AR114,"")</f>
        <v/>
      </c>
      <c r="BK114" s="24" t="str">
        <f t="shared" ref="BK114:BK177" si="32">IFERROR((U114-AI114+AB114)/AS114,"")</f>
        <v/>
      </c>
      <c r="BL114" s="24" t="str">
        <f t="shared" ref="BL114:BL177" si="33">IFERROR((V114-AJ114+AC114)/AT114,"")</f>
        <v/>
      </c>
      <c r="BM114" s="24" t="str">
        <f t="shared" ref="BM114:BM177" si="34">IFERROR((W114-AK114+AD114)/AU114,"")</f>
        <v/>
      </c>
      <c r="BT114" s="25" t="str">
        <f t="shared" ref="BT114:BT177" si="35">IFERROR((R114-AF114+Y114+BN114)/AP114,"")</f>
        <v/>
      </c>
      <c r="BU114" s="25" t="str">
        <f t="shared" ref="BU114:BU177" si="36">IFERROR((S114-AG114+Z114+BO114)/AQ114,"")</f>
        <v/>
      </c>
      <c r="BV114" s="25" t="str">
        <f t="shared" ref="BV114:BV177" si="37">IFERROR((T114-AH114+AA114+BP114)/AR114,"")</f>
        <v/>
      </c>
      <c r="BW114" s="25" t="str">
        <f t="shared" ref="BW114:BW177" si="38">IFERROR((U114-AI114+AB114+BQ114)/AS114,"")</f>
        <v/>
      </c>
      <c r="BX114" s="25" t="str">
        <f t="shared" ref="BX114:BX177" si="39">IFERROR((V114-AJ114+AC114+BR114)/AT114,"")</f>
        <v/>
      </c>
      <c r="BY114" s="25" t="str">
        <f t="shared" ref="BY114:BY177" si="40">IFERROR((W114-AK114+AD114+BS114)/AU114,"")</f>
        <v/>
      </c>
      <c r="BZ114">
        <f t="array" ref="BZ114:CA114">IFERROR(VLOOKUP(A114,[1]Cost_Price!$A:$D,{3,4},0),"")</f>
        <v>94.5</v>
      </c>
      <c r="CA114" t="str">
        <v>USD</v>
      </c>
      <c r="CB114" s="26">
        <f t="shared" si="21"/>
        <v>0</v>
      </c>
      <c r="CC114" s="26">
        <f t="shared" si="21"/>
        <v>0</v>
      </c>
      <c r="CD114" s="26">
        <f t="shared" si="21"/>
        <v>0</v>
      </c>
      <c r="CE114" s="26">
        <f t="shared" si="21"/>
        <v>0</v>
      </c>
      <c r="CF114" s="26">
        <f t="shared" si="21"/>
        <v>0</v>
      </c>
      <c r="CG114" s="26">
        <f t="shared" si="21"/>
        <v>0</v>
      </c>
    </row>
    <row r="115" spans="1:85" x14ac:dyDescent="0.35">
      <c r="A115" t="s">
        <v>5111</v>
      </c>
      <c r="B115" t="s">
        <v>5404</v>
      </c>
      <c r="C115" t="s">
        <v>5232</v>
      </c>
      <c r="D115" t="s">
        <v>5233</v>
      </c>
      <c r="E115" t="s">
        <v>5233</v>
      </c>
      <c r="F115" t="s">
        <v>5234</v>
      </c>
      <c r="G115" t="s">
        <v>5235</v>
      </c>
      <c r="H115" t="s">
        <v>5236</v>
      </c>
      <c r="M115" t="s">
        <v>5237</v>
      </c>
      <c r="N115" t="s">
        <v>5280</v>
      </c>
      <c r="P115" s="16">
        <v>0</v>
      </c>
      <c r="Y115" s="18">
        <v>60</v>
      </c>
      <c r="Z115" s="18">
        <v>33</v>
      </c>
      <c r="AA115" s="18">
        <v>20</v>
      </c>
      <c r="AB115" s="18">
        <v>10</v>
      </c>
      <c r="AC115" s="18">
        <v>54</v>
      </c>
      <c r="AD115" s="18">
        <v>33</v>
      </c>
      <c r="AM115">
        <v>210</v>
      </c>
      <c r="AO115" s="20">
        <f t="shared" si="22"/>
        <v>0</v>
      </c>
      <c r="AP115" s="21" t="str">
        <f>(IFERROR(VLOOKUP(AP$2&amp;"/"&amp;$A115,SH!$A:$D,4,0),""))</f>
        <v/>
      </c>
      <c r="AQ115" s="21" t="str">
        <f>IFERROR(VLOOKUP(AQ$2&amp;"/"&amp;$A115,SH!$A:$D,4,0),"")</f>
        <v/>
      </c>
      <c r="AR115" s="21" t="str">
        <f>IFERROR(VLOOKUP(AR$2&amp;"/"&amp;$A115,SH!$A:$D,4,0),"")</f>
        <v/>
      </c>
      <c r="AS115" s="21" t="str">
        <f>IFERROR(VLOOKUP(AS$2&amp;"/"&amp;$A115,SH!$A:$D,4,0),"")</f>
        <v/>
      </c>
      <c r="AT115" s="21" t="str">
        <f>IFERROR(VLOOKUP(AT$2&amp;"/"&amp;$A115,SH!$A:$D,4,0),"")</f>
        <v/>
      </c>
      <c r="AU115" s="21" t="str">
        <f>IFERROR(VLOOKUP(AU$2&amp;"/"&amp;$A115,SH!$A:$D,4,0),"")</f>
        <v/>
      </c>
      <c r="AV115" s="22" t="str">
        <f>(IFERROR(VLOOKUP(AV$2&amp;"/"&amp;$A115,SH!$A:$V,22,0),""))</f>
        <v/>
      </c>
      <c r="AW115" s="22" t="str">
        <f>IFERROR(VLOOKUP(AW$2&amp;"/"&amp;$A115,SH!$A:$V,22,0),"")</f>
        <v/>
      </c>
      <c r="AX115" s="22" t="str">
        <f>IFERROR(VLOOKUP(AX$2&amp;"/"&amp;$A115,SH!$A:$V,22,0),"")</f>
        <v/>
      </c>
      <c r="AY115" s="22" t="str">
        <f>IFERROR(VLOOKUP(AY$2&amp;"/"&amp;$A115,SH!$A:$V,22,0),"")</f>
        <v/>
      </c>
      <c r="AZ115" s="22" t="str">
        <f>IFERROR(VLOOKUP(AZ$2&amp;"/"&amp;$A115,SH!$A:$V,22,0),"")</f>
        <v/>
      </c>
      <c r="BA115" s="22" t="str">
        <f>IFERROR(VLOOKUP(BA$2&amp;"/"&amp;$A115,SH!$A:$V,22,0),"")</f>
        <v/>
      </c>
      <c r="BB115" s="23" t="str">
        <f t="shared" si="23"/>
        <v/>
      </c>
      <c r="BC115" s="23" t="str">
        <f t="shared" si="24"/>
        <v/>
      </c>
      <c r="BD115" s="23" t="str">
        <f t="shared" si="25"/>
        <v/>
      </c>
      <c r="BE115" s="23" t="str">
        <f t="shared" si="26"/>
        <v/>
      </c>
      <c r="BF115" s="23" t="str">
        <f t="shared" si="27"/>
        <v/>
      </c>
      <c r="BG115" s="23" t="str">
        <f t="shared" si="28"/>
        <v/>
      </c>
      <c r="BH115" s="24" t="str">
        <f t="shared" si="29"/>
        <v/>
      </c>
      <c r="BI115" s="24" t="str">
        <f t="shared" si="30"/>
        <v/>
      </c>
      <c r="BJ115" s="24" t="str">
        <f t="shared" si="31"/>
        <v/>
      </c>
      <c r="BK115" s="24" t="str">
        <f t="shared" si="32"/>
        <v/>
      </c>
      <c r="BL115" s="24" t="str">
        <f t="shared" si="33"/>
        <v/>
      </c>
      <c r="BM115" s="24" t="str">
        <f t="shared" si="34"/>
        <v/>
      </c>
      <c r="BT115" s="25" t="str">
        <f t="shared" si="35"/>
        <v/>
      </c>
      <c r="BU115" s="25" t="str">
        <f t="shared" si="36"/>
        <v/>
      </c>
      <c r="BV115" s="25" t="str">
        <f t="shared" si="37"/>
        <v/>
      </c>
      <c r="BW115" s="25" t="str">
        <f t="shared" si="38"/>
        <v/>
      </c>
      <c r="BX115" s="25" t="str">
        <f t="shared" si="39"/>
        <v/>
      </c>
      <c r="BY115" s="25" t="str">
        <f t="shared" si="40"/>
        <v/>
      </c>
      <c r="BZ115">
        <f t="array" ref="BZ115:CA115">IFERROR(VLOOKUP(A115,[1]Cost_Price!$A:$D,{3,4},0),"")</f>
        <v>59.5</v>
      </c>
      <c r="CA115" t="str">
        <v>USD</v>
      </c>
      <c r="CB115" s="26">
        <f t="shared" si="21"/>
        <v>0</v>
      </c>
      <c r="CC115" s="26">
        <f t="shared" si="21"/>
        <v>0</v>
      </c>
      <c r="CD115" s="26">
        <f t="shared" si="21"/>
        <v>0</v>
      </c>
      <c r="CE115" s="26">
        <f t="shared" si="21"/>
        <v>0</v>
      </c>
      <c r="CF115" s="26">
        <f t="shared" si="21"/>
        <v>0</v>
      </c>
      <c r="CG115" s="26">
        <f t="shared" si="21"/>
        <v>0</v>
      </c>
    </row>
    <row r="116" spans="1:85" x14ac:dyDescent="0.35">
      <c r="A116" t="s">
        <v>5405</v>
      </c>
      <c r="B116" t="s">
        <v>5406</v>
      </c>
      <c r="C116" t="s">
        <v>5232</v>
      </c>
      <c r="D116" t="s">
        <v>5259</v>
      </c>
      <c r="E116" t="s">
        <v>5246</v>
      </c>
      <c r="F116" t="s">
        <v>5234</v>
      </c>
      <c r="G116" t="s">
        <v>5235</v>
      </c>
      <c r="H116" t="s">
        <v>5236</v>
      </c>
      <c r="M116" t="s">
        <v>5237</v>
      </c>
      <c r="N116" t="s">
        <v>5355</v>
      </c>
      <c r="P116" s="16">
        <v>0</v>
      </c>
      <c r="V116" s="17">
        <v>1</v>
      </c>
      <c r="AC116" s="18">
        <v>0</v>
      </c>
      <c r="AJ116" s="19">
        <v>0</v>
      </c>
      <c r="AL116">
        <v>1</v>
      </c>
      <c r="AM116">
        <v>0</v>
      </c>
      <c r="AN116">
        <v>0</v>
      </c>
      <c r="AO116" s="20">
        <f t="shared" si="22"/>
        <v>0</v>
      </c>
      <c r="AP116" s="21" t="str">
        <f>(IFERROR(VLOOKUP(AP$2&amp;"/"&amp;$A116,SH!$A:$D,4,0),""))</f>
        <v/>
      </c>
      <c r="AQ116" s="21" t="str">
        <f>IFERROR(VLOOKUP(AQ$2&amp;"/"&amp;$A116,SH!$A:$D,4,0),"")</f>
        <v/>
      </c>
      <c r="AR116" s="21" t="str">
        <f>IFERROR(VLOOKUP(AR$2&amp;"/"&amp;$A116,SH!$A:$D,4,0),"")</f>
        <v/>
      </c>
      <c r="AS116" s="21" t="str">
        <f>IFERROR(VLOOKUP(AS$2&amp;"/"&amp;$A116,SH!$A:$D,4,0),"")</f>
        <v/>
      </c>
      <c r="AT116" s="21" t="str">
        <f>IFERROR(VLOOKUP(AT$2&amp;"/"&amp;$A116,SH!$A:$D,4,0),"")</f>
        <v/>
      </c>
      <c r="AU116" s="21" t="str">
        <f>IFERROR(VLOOKUP(AU$2&amp;"/"&amp;$A116,SH!$A:$D,4,0),"")</f>
        <v/>
      </c>
      <c r="AV116" s="22" t="str">
        <f>(IFERROR(VLOOKUP(AV$2&amp;"/"&amp;$A116,SH!$A:$V,22,0),""))</f>
        <v/>
      </c>
      <c r="AW116" s="22" t="str">
        <f>IFERROR(VLOOKUP(AW$2&amp;"/"&amp;$A116,SH!$A:$V,22,0),"")</f>
        <v/>
      </c>
      <c r="AX116" s="22" t="str">
        <f>IFERROR(VLOOKUP(AX$2&amp;"/"&amp;$A116,SH!$A:$V,22,0),"")</f>
        <v/>
      </c>
      <c r="AY116" s="22" t="str">
        <f>IFERROR(VLOOKUP(AY$2&amp;"/"&amp;$A116,SH!$A:$V,22,0),"")</f>
        <v/>
      </c>
      <c r="AZ116" s="22" t="str">
        <f>IFERROR(VLOOKUP(AZ$2&amp;"/"&amp;$A116,SH!$A:$V,22,0),"")</f>
        <v/>
      </c>
      <c r="BA116" s="22" t="str">
        <f>IFERROR(VLOOKUP(BA$2&amp;"/"&amp;$A116,SH!$A:$V,22,0),"")</f>
        <v/>
      </c>
      <c r="BB116" s="23" t="str">
        <f t="shared" si="23"/>
        <v/>
      </c>
      <c r="BC116" s="23" t="str">
        <f t="shared" si="24"/>
        <v/>
      </c>
      <c r="BD116" s="23" t="str">
        <f t="shared" si="25"/>
        <v/>
      </c>
      <c r="BE116" s="23" t="str">
        <f t="shared" si="26"/>
        <v/>
      </c>
      <c r="BF116" s="23" t="str">
        <f t="shared" si="27"/>
        <v/>
      </c>
      <c r="BG116" s="23" t="str">
        <f t="shared" si="28"/>
        <v/>
      </c>
      <c r="BH116" s="24" t="str">
        <f t="shared" si="29"/>
        <v/>
      </c>
      <c r="BI116" s="24" t="str">
        <f t="shared" si="30"/>
        <v/>
      </c>
      <c r="BJ116" s="24" t="str">
        <f t="shared" si="31"/>
        <v/>
      </c>
      <c r="BK116" s="24" t="str">
        <f t="shared" si="32"/>
        <v/>
      </c>
      <c r="BL116" s="24" t="str">
        <f t="shared" si="33"/>
        <v/>
      </c>
      <c r="BM116" s="24" t="str">
        <f t="shared" si="34"/>
        <v/>
      </c>
      <c r="BT116" s="25" t="str">
        <f t="shared" si="35"/>
        <v/>
      </c>
      <c r="BU116" s="25" t="str">
        <f t="shared" si="36"/>
        <v/>
      </c>
      <c r="BV116" s="25" t="str">
        <f t="shared" si="37"/>
        <v/>
      </c>
      <c r="BW116" s="25" t="str">
        <f t="shared" si="38"/>
        <v/>
      </c>
      <c r="BX116" s="25" t="str">
        <f t="shared" si="39"/>
        <v/>
      </c>
      <c r="BY116" s="25" t="str">
        <f t="shared" si="40"/>
        <v/>
      </c>
      <c r="BZ116">
        <f t="array" ref="BZ116:CA116">IFERROR(VLOOKUP(A116,[1]Cost_Price!$A:$D,{3,4},0),"")</f>
        <v>79.569999999999993</v>
      </c>
      <c r="CA116" t="str">
        <v>EUR</v>
      </c>
      <c r="CB116" s="26">
        <f t="shared" si="21"/>
        <v>0</v>
      </c>
      <c r="CC116" s="26">
        <f t="shared" si="21"/>
        <v>0</v>
      </c>
      <c r="CD116" s="26">
        <f t="shared" si="21"/>
        <v>0</v>
      </c>
      <c r="CE116" s="26">
        <f t="shared" si="21"/>
        <v>0</v>
      </c>
      <c r="CF116" s="26">
        <f t="shared" si="21"/>
        <v>0</v>
      </c>
      <c r="CG116" s="26">
        <f t="shared" si="21"/>
        <v>0</v>
      </c>
    </row>
    <row r="117" spans="1:85" x14ac:dyDescent="0.35">
      <c r="A117" t="s">
        <v>101</v>
      </c>
      <c r="B117" t="s">
        <v>5407</v>
      </c>
      <c r="C117" t="s">
        <v>5232</v>
      </c>
      <c r="D117" t="s">
        <v>5259</v>
      </c>
      <c r="E117" t="s">
        <v>5246</v>
      </c>
      <c r="F117" t="s">
        <v>5234</v>
      </c>
      <c r="G117" t="s">
        <v>5235</v>
      </c>
      <c r="H117" t="s">
        <v>5236</v>
      </c>
      <c r="M117" t="s">
        <v>5237</v>
      </c>
      <c r="N117" t="s">
        <v>5355</v>
      </c>
      <c r="P117" s="16">
        <v>1441.1130000000001</v>
      </c>
      <c r="R117" s="17">
        <v>61</v>
      </c>
      <c r="S117" s="17">
        <v>16</v>
      </c>
      <c r="T117" s="17">
        <v>20</v>
      </c>
      <c r="V117" s="17">
        <v>13</v>
      </c>
      <c r="W117" s="17">
        <v>8</v>
      </c>
      <c r="Y117" s="18">
        <v>20</v>
      </c>
      <c r="Z117" s="18">
        <v>30</v>
      </c>
      <c r="AA117" s="18">
        <v>0</v>
      </c>
      <c r="AC117" s="18">
        <v>8</v>
      </c>
      <c r="AD117" s="18">
        <v>0</v>
      </c>
      <c r="AF117" s="19">
        <v>8</v>
      </c>
      <c r="AG117" s="19">
        <v>1</v>
      </c>
      <c r="AH117" s="19">
        <v>2</v>
      </c>
      <c r="AJ117" s="19">
        <v>0</v>
      </c>
      <c r="AK117" s="19">
        <v>2</v>
      </c>
      <c r="AL117">
        <v>118</v>
      </c>
      <c r="AM117">
        <v>58</v>
      </c>
      <c r="AN117">
        <v>13</v>
      </c>
      <c r="AO117" s="20">
        <f t="shared" si="22"/>
        <v>170051.334</v>
      </c>
      <c r="AP117" s="21">
        <f>(IFERROR(VLOOKUP(AP$2&amp;"/"&amp;$A117,SH!$A:$D,4,0),""))</f>
        <v>19.916666666666668</v>
      </c>
      <c r="AQ117" s="21">
        <f>IFERROR(VLOOKUP(AQ$2&amp;"/"&amp;$A117,SH!$A:$D,4,0),"")</f>
        <v>11.833333333333334</v>
      </c>
      <c r="AR117" s="21">
        <f>IFERROR(VLOOKUP(AR$2&amp;"/"&amp;$A117,SH!$A:$D,4,0),"")</f>
        <v>3.5</v>
      </c>
      <c r="AS117" s="21" t="str">
        <f>IFERROR(VLOOKUP(AS$2&amp;"/"&amp;$A117,SH!$A:$D,4,0),"")</f>
        <v/>
      </c>
      <c r="AT117" s="21">
        <f>IFERROR(VLOOKUP(AT$2&amp;"/"&amp;$A117,SH!$A:$D,4,0),"")</f>
        <v>7</v>
      </c>
      <c r="AU117" s="21">
        <f>IFERROR(VLOOKUP(AU$2&amp;"/"&amp;$A117,SH!$A:$D,4,0),"")</f>
        <v>1.5</v>
      </c>
      <c r="AV117" s="22">
        <f>(IFERROR(VLOOKUP(AV$2&amp;"/"&amp;$A117,SH!$A:$V,22,0),""))</f>
        <v>26</v>
      </c>
      <c r="AW117" s="22">
        <f>IFERROR(VLOOKUP(AW$2&amp;"/"&amp;$A117,SH!$A:$V,22,0),"")</f>
        <v>5</v>
      </c>
      <c r="AX117" s="22">
        <f>IFERROR(VLOOKUP(AX$2&amp;"/"&amp;$A117,SH!$A:$V,22,0),"")</f>
        <v>4</v>
      </c>
      <c r="AY117" s="22" t="str">
        <f>IFERROR(VLOOKUP(AY$2&amp;"/"&amp;$A117,SH!$A:$V,22,0),"")</f>
        <v/>
      </c>
      <c r="AZ117" s="22">
        <f>IFERROR(VLOOKUP(AZ$2&amp;"/"&amp;$A117,SH!$A:$V,22,0),"")</f>
        <v>2</v>
      </c>
      <c r="BA117" s="22">
        <f>IFERROR(VLOOKUP(BA$2&amp;"/"&amp;$A117,SH!$A:$V,22,0),"")</f>
        <v>1</v>
      </c>
      <c r="BB117" s="23">
        <f t="shared" si="23"/>
        <v>2.6610878661087867</v>
      </c>
      <c r="BC117" s="23">
        <f t="shared" si="24"/>
        <v>1.2676056338028168</v>
      </c>
      <c r="BD117" s="23">
        <f t="shared" si="25"/>
        <v>5.1428571428571432</v>
      </c>
      <c r="BE117" s="23" t="str">
        <f t="shared" si="26"/>
        <v/>
      </c>
      <c r="BF117" s="23">
        <f t="shared" si="27"/>
        <v>1.8571428571428572</v>
      </c>
      <c r="BG117" s="23">
        <f t="shared" si="28"/>
        <v>4</v>
      </c>
      <c r="BH117" s="24">
        <f t="shared" si="29"/>
        <v>3.6652719665271962</v>
      </c>
      <c r="BI117" s="24">
        <f t="shared" si="30"/>
        <v>3.8028169014084505</v>
      </c>
      <c r="BJ117" s="24">
        <f t="shared" si="31"/>
        <v>5.1428571428571432</v>
      </c>
      <c r="BK117" s="24" t="str">
        <f t="shared" si="32"/>
        <v/>
      </c>
      <c r="BL117" s="24">
        <f t="shared" si="33"/>
        <v>3</v>
      </c>
      <c r="BM117" s="24">
        <f t="shared" si="34"/>
        <v>4</v>
      </c>
      <c r="BT117" s="25">
        <f t="shared" si="35"/>
        <v>3.6652719665271962</v>
      </c>
      <c r="BU117" s="25">
        <f t="shared" si="36"/>
        <v>3.8028169014084505</v>
      </c>
      <c r="BV117" s="25">
        <f t="shared" si="37"/>
        <v>5.1428571428571432</v>
      </c>
      <c r="BW117" s="25" t="str">
        <f t="shared" si="38"/>
        <v/>
      </c>
      <c r="BX117" s="25">
        <f t="shared" si="39"/>
        <v>3</v>
      </c>
      <c r="BY117" s="25">
        <f t="shared" si="40"/>
        <v>4</v>
      </c>
      <c r="BZ117">
        <f t="array" ref="BZ117:CA117">IFERROR(VLOOKUP(A117,[1]Cost_Price!$A:$D,{3,4},0),"")</f>
        <v>875.27</v>
      </c>
      <c r="CA117" t="str">
        <v>EUR</v>
      </c>
      <c r="CB117" s="26">
        <f t="shared" si="21"/>
        <v>0</v>
      </c>
      <c r="CC117" s="26">
        <f t="shared" si="21"/>
        <v>0</v>
      </c>
      <c r="CD117" s="26">
        <f t="shared" si="21"/>
        <v>0</v>
      </c>
      <c r="CE117" s="26">
        <f t="shared" si="21"/>
        <v>0</v>
      </c>
      <c r="CF117" s="26">
        <f t="shared" si="21"/>
        <v>0</v>
      </c>
      <c r="CG117" s="26">
        <f t="shared" si="21"/>
        <v>0</v>
      </c>
    </row>
    <row r="118" spans="1:85" x14ac:dyDescent="0.35">
      <c r="A118" t="s">
        <v>103</v>
      </c>
      <c r="B118" t="s">
        <v>5408</v>
      </c>
      <c r="C118" t="s">
        <v>5232</v>
      </c>
      <c r="D118" t="s">
        <v>5259</v>
      </c>
      <c r="E118" t="s">
        <v>5246</v>
      </c>
      <c r="F118" t="s">
        <v>5234</v>
      </c>
      <c r="G118" t="s">
        <v>5235</v>
      </c>
      <c r="H118" t="s">
        <v>5236</v>
      </c>
      <c r="M118" t="s">
        <v>5237</v>
      </c>
      <c r="N118" t="s">
        <v>5355</v>
      </c>
      <c r="P118" s="16">
        <v>759.04970000000003</v>
      </c>
      <c r="R118" s="17">
        <v>21</v>
      </c>
      <c r="S118" s="17">
        <v>25</v>
      </c>
      <c r="T118" s="17">
        <v>3</v>
      </c>
      <c r="V118" s="17">
        <v>10</v>
      </c>
      <c r="W118" s="17">
        <v>5</v>
      </c>
      <c r="Y118" s="18">
        <v>0</v>
      </c>
      <c r="Z118" s="18">
        <v>0</v>
      </c>
      <c r="AA118" s="18">
        <v>2</v>
      </c>
      <c r="AC118" s="18">
        <v>0</v>
      </c>
      <c r="AD118" s="18">
        <v>0</v>
      </c>
      <c r="AF118" s="19">
        <v>3</v>
      </c>
      <c r="AG118" s="19">
        <v>6</v>
      </c>
      <c r="AH118" s="19">
        <v>1</v>
      </c>
      <c r="AJ118" s="19">
        <v>0</v>
      </c>
      <c r="AK118" s="19">
        <v>0</v>
      </c>
      <c r="AL118">
        <v>64</v>
      </c>
      <c r="AM118">
        <v>2</v>
      </c>
      <c r="AN118">
        <v>10</v>
      </c>
      <c r="AO118" s="20">
        <f t="shared" si="22"/>
        <v>48579.180800000002</v>
      </c>
      <c r="AP118" s="21">
        <f>(IFERROR(VLOOKUP(AP$2&amp;"/"&amp;$A118,SH!$A:$D,4,0),""))</f>
        <v>3.1</v>
      </c>
      <c r="AQ118" s="21">
        <f>IFERROR(VLOOKUP(AQ$2&amp;"/"&amp;$A118,SH!$A:$D,4,0),"")</f>
        <v>2.2222222222222223</v>
      </c>
      <c r="AR118" s="21">
        <f>IFERROR(VLOOKUP(AR$2&amp;"/"&amp;$A118,SH!$A:$D,4,0),"")</f>
        <v>1</v>
      </c>
      <c r="AS118" s="21" t="str">
        <f>IFERROR(VLOOKUP(AS$2&amp;"/"&amp;$A118,SH!$A:$D,4,0),"")</f>
        <v/>
      </c>
      <c r="AT118" s="21">
        <f>IFERROR(VLOOKUP(AT$2&amp;"/"&amp;$A118,SH!$A:$D,4,0),"")</f>
        <v>2.875</v>
      </c>
      <c r="AU118" s="21">
        <f>IFERROR(VLOOKUP(AU$2&amp;"/"&amp;$A118,SH!$A:$D,4,0),"")</f>
        <v>1</v>
      </c>
      <c r="AV118" s="22">
        <f>(IFERROR(VLOOKUP(AV$2&amp;"/"&amp;$A118,SH!$A:$V,22,0),""))</f>
        <v>4</v>
      </c>
      <c r="AW118" s="22">
        <f>IFERROR(VLOOKUP(AW$2&amp;"/"&amp;$A118,SH!$A:$V,22,0),"")</f>
        <v>6</v>
      </c>
      <c r="AX118" s="22">
        <f>IFERROR(VLOOKUP(AX$2&amp;"/"&amp;$A118,SH!$A:$V,22,0),"")</f>
        <v>0</v>
      </c>
      <c r="AY118" s="22" t="str">
        <f>IFERROR(VLOOKUP(AY$2&amp;"/"&amp;$A118,SH!$A:$V,22,0),"")</f>
        <v/>
      </c>
      <c r="AZ118" s="22">
        <f>IFERROR(VLOOKUP(AZ$2&amp;"/"&amp;$A118,SH!$A:$V,22,0),"")</f>
        <v>0</v>
      </c>
      <c r="BA118" s="22">
        <f>IFERROR(VLOOKUP(BA$2&amp;"/"&amp;$A118,SH!$A:$V,22,0),"")</f>
        <v>0</v>
      </c>
      <c r="BB118" s="23">
        <f t="shared" si="23"/>
        <v>5.806451612903226</v>
      </c>
      <c r="BC118" s="23">
        <f t="shared" si="24"/>
        <v>8.5499999999999989</v>
      </c>
      <c r="BD118" s="23">
        <f t="shared" si="25"/>
        <v>2</v>
      </c>
      <c r="BE118" s="23" t="str">
        <f t="shared" si="26"/>
        <v/>
      </c>
      <c r="BF118" s="23">
        <f t="shared" si="27"/>
        <v>3.4782608695652173</v>
      </c>
      <c r="BG118" s="23">
        <f t="shared" si="28"/>
        <v>5</v>
      </c>
      <c r="BH118" s="24">
        <f t="shared" si="29"/>
        <v>5.806451612903226</v>
      </c>
      <c r="BI118" s="24">
        <f t="shared" si="30"/>
        <v>8.5499999999999989</v>
      </c>
      <c r="BJ118" s="24">
        <f t="shared" si="31"/>
        <v>4</v>
      </c>
      <c r="BK118" s="24" t="str">
        <f t="shared" si="32"/>
        <v/>
      </c>
      <c r="BL118" s="24">
        <f t="shared" si="33"/>
        <v>3.4782608695652173</v>
      </c>
      <c r="BM118" s="24">
        <f t="shared" si="34"/>
        <v>5</v>
      </c>
      <c r="BT118" s="25">
        <f t="shared" si="35"/>
        <v>5.806451612903226</v>
      </c>
      <c r="BU118" s="25">
        <f t="shared" si="36"/>
        <v>8.5499999999999989</v>
      </c>
      <c r="BV118" s="25">
        <f t="shared" si="37"/>
        <v>4</v>
      </c>
      <c r="BW118" s="25" t="str">
        <f t="shared" si="38"/>
        <v/>
      </c>
      <c r="BX118" s="25">
        <f t="shared" si="39"/>
        <v>3.4782608695652173</v>
      </c>
      <c r="BY118" s="25">
        <f t="shared" si="40"/>
        <v>5</v>
      </c>
      <c r="BZ118">
        <f t="array" ref="BZ118:CA118">IFERROR(VLOOKUP(A118,[1]Cost_Price!$A:$D,{3,4},0),"")</f>
        <v>750.44</v>
      </c>
      <c r="CA118" t="str">
        <v>EUR</v>
      </c>
      <c r="CB118" s="26">
        <f t="shared" si="21"/>
        <v>0</v>
      </c>
      <c r="CC118" s="26">
        <f t="shared" si="21"/>
        <v>0</v>
      </c>
      <c r="CD118" s="26">
        <f t="shared" si="21"/>
        <v>0</v>
      </c>
      <c r="CE118" s="26">
        <f t="shared" si="21"/>
        <v>0</v>
      </c>
      <c r="CF118" s="26">
        <f t="shared" si="21"/>
        <v>0</v>
      </c>
      <c r="CG118" s="26">
        <f t="shared" si="21"/>
        <v>0</v>
      </c>
    </row>
    <row r="119" spans="1:85" x14ac:dyDescent="0.35">
      <c r="A119" t="s">
        <v>960</v>
      </c>
      <c r="B119" t="s">
        <v>5409</v>
      </c>
      <c r="C119" t="s">
        <v>5232</v>
      </c>
      <c r="D119" t="s">
        <v>5245</v>
      </c>
      <c r="E119" t="s">
        <v>5246</v>
      </c>
      <c r="F119" t="s">
        <v>5234</v>
      </c>
      <c r="G119" t="s">
        <v>5235</v>
      </c>
      <c r="H119" t="s">
        <v>5236</v>
      </c>
      <c r="M119" t="s">
        <v>5237</v>
      </c>
      <c r="N119" t="s">
        <v>5355</v>
      </c>
      <c r="P119" s="16">
        <v>532.24400000000003</v>
      </c>
      <c r="R119" s="17">
        <v>2</v>
      </c>
      <c r="S119" s="17">
        <v>4</v>
      </c>
      <c r="V119" s="17">
        <v>2</v>
      </c>
      <c r="Y119" s="18">
        <v>2</v>
      </c>
      <c r="Z119" s="18">
        <v>2</v>
      </c>
      <c r="AC119" s="18">
        <v>6</v>
      </c>
      <c r="AF119" s="19">
        <v>0</v>
      </c>
      <c r="AG119" s="19">
        <v>0</v>
      </c>
      <c r="AJ119" s="19">
        <v>1</v>
      </c>
      <c r="AL119">
        <v>8</v>
      </c>
      <c r="AM119">
        <v>10</v>
      </c>
      <c r="AN119">
        <v>1</v>
      </c>
      <c r="AO119" s="20">
        <f t="shared" si="22"/>
        <v>4257.9520000000002</v>
      </c>
      <c r="AP119" s="21">
        <f>(IFERROR(VLOOKUP(AP$2&amp;"/"&amp;$A119,SH!$A:$D,4,0),""))</f>
        <v>1</v>
      </c>
      <c r="AQ119" s="21">
        <f>IFERROR(VLOOKUP(AQ$2&amp;"/"&amp;$A119,SH!$A:$D,4,0),"")</f>
        <v>1.5</v>
      </c>
      <c r="AR119" s="21" t="str">
        <f>IFERROR(VLOOKUP(AR$2&amp;"/"&amp;$A119,SH!$A:$D,4,0),"")</f>
        <v/>
      </c>
      <c r="AS119" s="21" t="str">
        <f>IFERROR(VLOOKUP(AS$2&amp;"/"&amp;$A119,SH!$A:$D,4,0),"")</f>
        <v/>
      </c>
      <c r="AT119" s="21">
        <f>IFERROR(VLOOKUP(AT$2&amp;"/"&amp;$A119,SH!$A:$D,4,0),"")</f>
        <v>2.4</v>
      </c>
      <c r="AU119" s="21" t="str">
        <f>IFERROR(VLOOKUP(AU$2&amp;"/"&amp;$A119,SH!$A:$D,4,0),"")</f>
        <v/>
      </c>
      <c r="AV119" s="22">
        <f>(IFERROR(VLOOKUP(AV$2&amp;"/"&amp;$A119,SH!$A:$V,22,0),""))</f>
        <v>0</v>
      </c>
      <c r="AW119" s="22">
        <f>IFERROR(VLOOKUP(AW$2&amp;"/"&amp;$A119,SH!$A:$V,22,0),"")</f>
        <v>0</v>
      </c>
      <c r="AX119" s="22" t="str">
        <f>IFERROR(VLOOKUP(AX$2&amp;"/"&amp;$A119,SH!$A:$V,22,0),"")</f>
        <v/>
      </c>
      <c r="AY119" s="22" t="str">
        <f>IFERROR(VLOOKUP(AY$2&amp;"/"&amp;$A119,SH!$A:$V,22,0),"")</f>
        <v/>
      </c>
      <c r="AZ119" s="22">
        <f>IFERROR(VLOOKUP(AZ$2&amp;"/"&amp;$A119,SH!$A:$V,22,0),"")</f>
        <v>2</v>
      </c>
      <c r="BA119" s="22" t="str">
        <f>IFERROR(VLOOKUP(BA$2&amp;"/"&amp;$A119,SH!$A:$V,22,0),"")</f>
        <v/>
      </c>
      <c r="BB119" s="23">
        <f t="shared" si="23"/>
        <v>2</v>
      </c>
      <c r="BC119" s="23">
        <f t="shared" si="24"/>
        <v>2.6666666666666665</v>
      </c>
      <c r="BD119" s="23" t="str">
        <f t="shared" si="25"/>
        <v/>
      </c>
      <c r="BE119" s="23" t="str">
        <f t="shared" si="26"/>
        <v/>
      </c>
      <c r="BF119" s="23">
        <f t="shared" si="27"/>
        <v>0.41666666666666669</v>
      </c>
      <c r="BG119" s="23" t="str">
        <f t="shared" si="28"/>
        <v/>
      </c>
      <c r="BH119" s="24">
        <f t="shared" si="29"/>
        <v>4</v>
      </c>
      <c r="BI119" s="24">
        <f t="shared" si="30"/>
        <v>4</v>
      </c>
      <c r="BJ119" s="24" t="str">
        <f t="shared" si="31"/>
        <v/>
      </c>
      <c r="BK119" s="24" t="str">
        <f t="shared" si="32"/>
        <v/>
      </c>
      <c r="BL119" s="24">
        <f t="shared" si="33"/>
        <v>2.916666666666667</v>
      </c>
      <c r="BM119" s="24" t="str">
        <f t="shared" si="34"/>
        <v/>
      </c>
      <c r="BT119" s="25">
        <f t="shared" si="35"/>
        <v>4</v>
      </c>
      <c r="BU119" s="25">
        <f t="shared" si="36"/>
        <v>4</v>
      </c>
      <c r="BV119" s="25" t="str">
        <f t="shared" si="37"/>
        <v/>
      </c>
      <c r="BW119" s="25" t="str">
        <f t="shared" si="38"/>
        <v/>
      </c>
      <c r="BX119" s="25">
        <f t="shared" si="39"/>
        <v>2.916666666666667</v>
      </c>
      <c r="BY119" s="25" t="str">
        <f t="shared" si="40"/>
        <v/>
      </c>
      <c r="BZ119">
        <f t="array" ref="BZ119:CA119">IFERROR(VLOOKUP(A119,[1]Cost_Price!$A:$D,{3,4},0),"")</f>
        <v>1439.2</v>
      </c>
      <c r="CA119" t="str">
        <v>EUR</v>
      </c>
      <c r="CB119" s="26">
        <f t="shared" si="21"/>
        <v>0</v>
      </c>
      <c r="CC119" s="26">
        <f t="shared" si="21"/>
        <v>0</v>
      </c>
      <c r="CD119" s="26">
        <f t="shared" si="21"/>
        <v>0</v>
      </c>
      <c r="CE119" s="26">
        <f t="shared" si="21"/>
        <v>0</v>
      </c>
      <c r="CF119" s="26">
        <f t="shared" si="21"/>
        <v>0</v>
      </c>
      <c r="CG119" s="26">
        <f t="shared" si="21"/>
        <v>0</v>
      </c>
    </row>
    <row r="120" spans="1:85" x14ac:dyDescent="0.35">
      <c r="A120" t="s">
        <v>1674</v>
      </c>
      <c r="B120" t="s">
        <v>5410</v>
      </c>
      <c r="C120" t="s">
        <v>5232</v>
      </c>
      <c r="D120" t="s">
        <v>5245</v>
      </c>
      <c r="E120" t="s">
        <v>5246</v>
      </c>
      <c r="F120" t="s">
        <v>5234</v>
      </c>
      <c r="G120" t="s">
        <v>5235</v>
      </c>
      <c r="H120" t="s">
        <v>5236</v>
      </c>
      <c r="M120" t="s">
        <v>5237</v>
      </c>
      <c r="N120" t="s">
        <v>5355</v>
      </c>
      <c r="P120" s="16">
        <v>0</v>
      </c>
      <c r="Z120" s="18">
        <v>4</v>
      </c>
      <c r="AM120">
        <v>4</v>
      </c>
      <c r="AO120" s="20">
        <f t="shared" si="22"/>
        <v>0</v>
      </c>
      <c r="AP120" s="21" t="str">
        <f>(IFERROR(VLOOKUP(AP$2&amp;"/"&amp;$A120,SH!$A:$D,4,0),""))</f>
        <v/>
      </c>
      <c r="AQ120" s="21">
        <f>IFERROR(VLOOKUP(AQ$2&amp;"/"&amp;$A120,SH!$A:$D,4,0),"")</f>
        <v>3.5</v>
      </c>
      <c r="AR120" s="21" t="str">
        <f>IFERROR(VLOOKUP(AR$2&amp;"/"&amp;$A120,SH!$A:$D,4,0),"")</f>
        <v/>
      </c>
      <c r="AS120" s="21" t="str">
        <f>IFERROR(VLOOKUP(AS$2&amp;"/"&amp;$A120,SH!$A:$D,4,0),"")</f>
        <v/>
      </c>
      <c r="AT120" s="21" t="str">
        <f>IFERROR(VLOOKUP(AT$2&amp;"/"&amp;$A120,SH!$A:$D,4,0),"")</f>
        <v/>
      </c>
      <c r="AU120" s="21" t="str">
        <f>IFERROR(VLOOKUP(AU$2&amp;"/"&amp;$A120,SH!$A:$D,4,0),"")</f>
        <v/>
      </c>
      <c r="AV120" s="22" t="str">
        <f>(IFERROR(VLOOKUP(AV$2&amp;"/"&amp;$A120,SH!$A:$V,22,0),""))</f>
        <v/>
      </c>
      <c r="AW120" s="22">
        <f>IFERROR(VLOOKUP(AW$2&amp;"/"&amp;$A120,SH!$A:$V,22,0),"")</f>
        <v>0</v>
      </c>
      <c r="AX120" s="22" t="str">
        <f>IFERROR(VLOOKUP(AX$2&amp;"/"&amp;$A120,SH!$A:$V,22,0),"")</f>
        <v/>
      </c>
      <c r="AY120" s="22" t="str">
        <f>IFERROR(VLOOKUP(AY$2&amp;"/"&amp;$A120,SH!$A:$V,22,0),"")</f>
        <v/>
      </c>
      <c r="AZ120" s="22" t="str">
        <f>IFERROR(VLOOKUP(AZ$2&amp;"/"&amp;$A120,SH!$A:$V,22,0),"")</f>
        <v/>
      </c>
      <c r="BA120" s="22" t="str">
        <f>IFERROR(VLOOKUP(BA$2&amp;"/"&amp;$A120,SH!$A:$V,22,0),"")</f>
        <v/>
      </c>
      <c r="BB120" s="23" t="str">
        <f t="shared" si="23"/>
        <v/>
      </c>
      <c r="BC120" s="23">
        <f t="shared" si="24"/>
        <v>0</v>
      </c>
      <c r="BD120" s="23" t="str">
        <f t="shared" si="25"/>
        <v/>
      </c>
      <c r="BE120" s="23" t="str">
        <f t="shared" si="26"/>
        <v/>
      </c>
      <c r="BF120" s="23" t="str">
        <f t="shared" si="27"/>
        <v/>
      </c>
      <c r="BG120" s="23" t="str">
        <f t="shared" si="28"/>
        <v/>
      </c>
      <c r="BH120" s="24" t="str">
        <f t="shared" si="29"/>
        <v/>
      </c>
      <c r="BI120" s="24">
        <f t="shared" si="30"/>
        <v>1.1428571428571428</v>
      </c>
      <c r="BJ120" s="24" t="str">
        <f t="shared" si="31"/>
        <v/>
      </c>
      <c r="BK120" s="24" t="str">
        <f t="shared" si="32"/>
        <v/>
      </c>
      <c r="BL120" s="24" t="str">
        <f t="shared" si="33"/>
        <v/>
      </c>
      <c r="BM120" s="24" t="str">
        <f t="shared" si="34"/>
        <v/>
      </c>
      <c r="BT120" s="25" t="str">
        <f t="shared" si="35"/>
        <v/>
      </c>
      <c r="BU120" s="25">
        <f t="shared" si="36"/>
        <v>1.1428571428571428</v>
      </c>
      <c r="BV120" s="25" t="str">
        <f t="shared" si="37"/>
        <v/>
      </c>
      <c r="BW120" s="25" t="str">
        <f t="shared" si="38"/>
        <v/>
      </c>
      <c r="BX120" s="25" t="str">
        <f t="shared" si="39"/>
        <v/>
      </c>
      <c r="BY120" s="25" t="str">
        <f t="shared" si="40"/>
        <v/>
      </c>
      <c r="BZ120">
        <f t="array" ref="BZ120:CA120">IFERROR(VLOOKUP(A120,[1]Cost_Price!$A:$D,{3,4},0),"")</f>
        <v>1599.2</v>
      </c>
      <c r="CA120" t="str">
        <v>EUR</v>
      </c>
      <c r="CB120" s="26">
        <f t="shared" si="21"/>
        <v>0</v>
      </c>
      <c r="CC120" s="26">
        <f t="shared" si="21"/>
        <v>0</v>
      </c>
      <c r="CD120" s="26">
        <f t="shared" si="21"/>
        <v>0</v>
      </c>
      <c r="CE120" s="26">
        <f t="shared" si="21"/>
        <v>0</v>
      </c>
      <c r="CF120" s="26">
        <f t="shared" si="21"/>
        <v>0</v>
      </c>
      <c r="CG120" s="26">
        <f t="shared" si="21"/>
        <v>0</v>
      </c>
    </row>
    <row r="121" spans="1:85" x14ac:dyDescent="0.35">
      <c r="A121" t="s">
        <v>2771</v>
      </c>
      <c r="B121" t="s">
        <v>5411</v>
      </c>
      <c r="C121" t="s">
        <v>5232</v>
      </c>
      <c r="D121" t="s">
        <v>5245</v>
      </c>
      <c r="E121" t="s">
        <v>5246</v>
      </c>
      <c r="F121" t="s">
        <v>5234</v>
      </c>
      <c r="G121" t="s">
        <v>5235</v>
      </c>
      <c r="H121" t="s">
        <v>5236</v>
      </c>
      <c r="M121" t="s">
        <v>5237</v>
      </c>
      <c r="N121" t="s">
        <v>5355</v>
      </c>
      <c r="P121" s="16">
        <v>0</v>
      </c>
      <c r="AC121" s="18">
        <v>8</v>
      </c>
      <c r="AJ121" s="19">
        <v>3</v>
      </c>
      <c r="AM121">
        <v>8</v>
      </c>
      <c r="AN121">
        <v>3</v>
      </c>
      <c r="AO121" s="20">
        <f t="shared" si="22"/>
        <v>0</v>
      </c>
      <c r="AP121" s="21" t="str">
        <f>(IFERROR(VLOOKUP(AP$2&amp;"/"&amp;$A121,SH!$A:$D,4,0),""))</f>
        <v/>
      </c>
      <c r="AQ121" s="21" t="str">
        <f>IFERROR(VLOOKUP(AQ$2&amp;"/"&amp;$A121,SH!$A:$D,4,0),"")</f>
        <v/>
      </c>
      <c r="AR121" s="21" t="str">
        <f>IFERROR(VLOOKUP(AR$2&amp;"/"&amp;$A121,SH!$A:$D,4,0),"")</f>
        <v/>
      </c>
      <c r="AS121" s="21" t="str">
        <f>IFERROR(VLOOKUP(AS$2&amp;"/"&amp;$A121,SH!$A:$D,4,0),"")</f>
        <v/>
      </c>
      <c r="AT121" s="21">
        <f>IFERROR(VLOOKUP(AT$2&amp;"/"&amp;$A121,SH!$A:$D,4,0),"")</f>
        <v>6.166666666666667</v>
      </c>
      <c r="AU121" s="21" t="str">
        <f>IFERROR(VLOOKUP(AU$2&amp;"/"&amp;$A121,SH!$A:$D,4,0),"")</f>
        <v/>
      </c>
      <c r="AV121" s="22" t="str">
        <f>(IFERROR(VLOOKUP(AV$2&amp;"/"&amp;$A121,SH!$A:$V,22,0),""))</f>
        <v/>
      </c>
      <c r="AW121" s="22" t="str">
        <f>IFERROR(VLOOKUP(AW$2&amp;"/"&amp;$A121,SH!$A:$V,22,0),"")</f>
        <v/>
      </c>
      <c r="AX121" s="22" t="str">
        <f>IFERROR(VLOOKUP(AX$2&amp;"/"&amp;$A121,SH!$A:$V,22,0),"")</f>
        <v/>
      </c>
      <c r="AY121" s="22" t="str">
        <f>IFERROR(VLOOKUP(AY$2&amp;"/"&amp;$A121,SH!$A:$V,22,0),"")</f>
        <v/>
      </c>
      <c r="AZ121" s="22">
        <f>IFERROR(VLOOKUP(AZ$2&amp;"/"&amp;$A121,SH!$A:$V,22,0),"")</f>
        <v>1</v>
      </c>
      <c r="BA121" s="22" t="str">
        <f>IFERROR(VLOOKUP(BA$2&amp;"/"&amp;$A121,SH!$A:$V,22,0),"")</f>
        <v/>
      </c>
      <c r="BB121" s="23" t="str">
        <f t="shared" si="23"/>
        <v/>
      </c>
      <c r="BC121" s="23" t="str">
        <f t="shared" si="24"/>
        <v/>
      </c>
      <c r="BD121" s="23" t="str">
        <f t="shared" si="25"/>
        <v/>
      </c>
      <c r="BE121" s="23" t="str">
        <f t="shared" si="26"/>
        <v/>
      </c>
      <c r="BF121" s="23">
        <f t="shared" si="27"/>
        <v>-0.48648648648648646</v>
      </c>
      <c r="BG121" s="23" t="str">
        <f t="shared" si="28"/>
        <v/>
      </c>
      <c r="BH121" s="24" t="str">
        <f t="shared" si="29"/>
        <v/>
      </c>
      <c r="BI121" s="24" t="str">
        <f t="shared" si="30"/>
        <v/>
      </c>
      <c r="BJ121" s="24" t="str">
        <f t="shared" si="31"/>
        <v/>
      </c>
      <c r="BK121" s="24" t="str">
        <f t="shared" si="32"/>
        <v/>
      </c>
      <c r="BL121" s="24">
        <f t="shared" si="33"/>
        <v>0.81081081081081074</v>
      </c>
      <c r="BM121" s="24" t="str">
        <f t="shared" si="34"/>
        <v/>
      </c>
      <c r="BT121" s="25" t="str">
        <f t="shared" si="35"/>
        <v/>
      </c>
      <c r="BU121" s="25" t="str">
        <f t="shared" si="36"/>
        <v/>
      </c>
      <c r="BV121" s="25" t="str">
        <f t="shared" si="37"/>
        <v/>
      </c>
      <c r="BW121" s="25" t="str">
        <f t="shared" si="38"/>
        <v/>
      </c>
      <c r="BX121" s="25">
        <f t="shared" si="39"/>
        <v>0.81081081081081074</v>
      </c>
      <c r="BY121" s="25" t="str">
        <f t="shared" si="40"/>
        <v/>
      </c>
      <c r="BZ121">
        <f t="array" ref="BZ121:CA121">IFERROR(VLOOKUP(A121,[1]Cost_Price!$A:$D,{3,4},0),"")</f>
        <v>1599.2</v>
      </c>
      <c r="CA121" t="str">
        <v>EUR</v>
      </c>
      <c r="CB121" s="26">
        <f t="shared" si="21"/>
        <v>0</v>
      </c>
      <c r="CC121" s="26">
        <f t="shared" si="21"/>
        <v>0</v>
      </c>
      <c r="CD121" s="26">
        <f t="shared" si="21"/>
        <v>0</v>
      </c>
      <c r="CE121" s="26">
        <f t="shared" si="21"/>
        <v>0</v>
      </c>
      <c r="CF121" s="26">
        <f t="shared" si="21"/>
        <v>0</v>
      </c>
      <c r="CG121" s="26">
        <f t="shared" si="21"/>
        <v>0</v>
      </c>
    </row>
    <row r="122" spans="1:85" x14ac:dyDescent="0.35">
      <c r="A122" t="s">
        <v>962</v>
      </c>
      <c r="B122" t="s">
        <v>5412</v>
      </c>
      <c r="C122" t="s">
        <v>5232</v>
      </c>
      <c r="D122" t="s">
        <v>5245</v>
      </c>
      <c r="E122" t="s">
        <v>5246</v>
      </c>
      <c r="F122" t="s">
        <v>5234</v>
      </c>
      <c r="G122" t="s">
        <v>5235</v>
      </c>
      <c r="H122" t="s">
        <v>5236</v>
      </c>
      <c r="M122" t="s">
        <v>5237</v>
      </c>
      <c r="N122" t="s">
        <v>5355</v>
      </c>
      <c r="P122" s="16">
        <v>1455.4356</v>
      </c>
      <c r="R122" s="17">
        <v>12</v>
      </c>
      <c r="Y122" s="18">
        <v>4</v>
      </c>
      <c r="AF122" s="19">
        <v>0</v>
      </c>
      <c r="AL122">
        <v>12</v>
      </c>
      <c r="AM122">
        <v>4</v>
      </c>
      <c r="AN122">
        <v>0</v>
      </c>
      <c r="AO122" s="20">
        <f t="shared" si="22"/>
        <v>17465.227200000001</v>
      </c>
      <c r="AP122" s="21">
        <f>(IFERROR(VLOOKUP(AP$2&amp;"/"&amp;$A122,SH!$A:$D,4,0),""))</f>
        <v>2.3333333333333335</v>
      </c>
      <c r="AQ122" s="21" t="str">
        <f>IFERROR(VLOOKUP(AQ$2&amp;"/"&amp;$A122,SH!$A:$D,4,0),"")</f>
        <v/>
      </c>
      <c r="AR122" s="21" t="str">
        <f>IFERROR(VLOOKUP(AR$2&amp;"/"&amp;$A122,SH!$A:$D,4,0),"")</f>
        <v/>
      </c>
      <c r="AS122" s="21" t="str">
        <f>IFERROR(VLOOKUP(AS$2&amp;"/"&amp;$A122,SH!$A:$D,4,0),"")</f>
        <v/>
      </c>
      <c r="AT122" s="21" t="str">
        <f>IFERROR(VLOOKUP(AT$2&amp;"/"&amp;$A122,SH!$A:$D,4,0),"")</f>
        <v/>
      </c>
      <c r="AU122" s="21" t="str">
        <f>IFERROR(VLOOKUP(AU$2&amp;"/"&amp;$A122,SH!$A:$D,4,0),"")</f>
        <v/>
      </c>
      <c r="AV122" s="22">
        <f>(IFERROR(VLOOKUP(AV$2&amp;"/"&amp;$A122,SH!$A:$V,22,0),""))</f>
        <v>2</v>
      </c>
      <c r="AW122" s="22" t="str">
        <f>IFERROR(VLOOKUP(AW$2&amp;"/"&amp;$A122,SH!$A:$V,22,0),"")</f>
        <v/>
      </c>
      <c r="AX122" s="22" t="str">
        <f>IFERROR(VLOOKUP(AX$2&amp;"/"&amp;$A122,SH!$A:$V,22,0),"")</f>
        <v/>
      </c>
      <c r="AY122" s="22" t="str">
        <f>IFERROR(VLOOKUP(AY$2&amp;"/"&amp;$A122,SH!$A:$V,22,0),"")</f>
        <v/>
      </c>
      <c r="AZ122" s="22" t="str">
        <f>IFERROR(VLOOKUP(AZ$2&amp;"/"&amp;$A122,SH!$A:$V,22,0),"")</f>
        <v/>
      </c>
      <c r="BA122" s="22" t="str">
        <f>IFERROR(VLOOKUP(BA$2&amp;"/"&amp;$A122,SH!$A:$V,22,0),"")</f>
        <v/>
      </c>
      <c r="BB122" s="23">
        <f t="shared" si="23"/>
        <v>5.1428571428571423</v>
      </c>
      <c r="BC122" s="23" t="str">
        <f t="shared" si="24"/>
        <v/>
      </c>
      <c r="BD122" s="23" t="str">
        <f t="shared" si="25"/>
        <v/>
      </c>
      <c r="BE122" s="23" t="str">
        <f t="shared" si="26"/>
        <v/>
      </c>
      <c r="BF122" s="23" t="str">
        <f t="shared" si="27"/>
        <v/>
      </c>
      <c r="BG122" s="23" t="str">
        <f t="shared" si="28"/>
        <v/>
      </c>
      <c r="BH122" s="24">
        <f t="shared" si="29"/>
        <v>6.8571428571428568</v>
      </c>
      <c r="BI122" s="24" t="str">
        <f t="shared" si="30"/>
        <v/>
      </c>
      <c r="BJ122" s="24" t="str">
        <f t="shared" si="31"/>
        <v/>
      </c>
      <c r="BK122" s="24" t="str">
        <f t="shared" si="32"/>
        <v/>
      </c>
      <c r="BL122" s="24" t="str">
        <f t="shared" si="33"/>
        <v/>
      </c>
      <c r="BM122" s="24" t="str">
        <f t="shared" si="34"/>
        <v/>
      </c>
      <c r="BT122" s="25">
        <f t="shared" si="35"/>
        <v>6.8571428571428568</v>
      </c>
      <c r="BU122" s="25" t="str">
        <f t="shared" si="36"/>
        <v/>
      </c>
      <c r="BV122" s="25" t="str">
        <f t="shared" si="37"/>
        <v/>
      </c>
      <c r="BW122" s="25" t="str">
        <f t="shared" si="38"/>
        <v/>
      </c>
      <c r="BX122" s="25" t="str">
        <f t="shared" si="39"/>
        <v/>
      </c>
      <c r="BY122" s="25" t="str">
        <f t="shared" si="40"/>
        <v/>
      </c>
      <c r="BZ122">
        <f t="array" ref="BZ122:CA122">IFERROR(VLOOKUP(A122,[1]Cost_Price!$A:$D,{3,4},0),"")</f>
        <v>1599.2</v>
      </c>
      <c r="CA122" t="str">
        <v>EUR</v>
      </c>
      <c r="CB122" s="26">
        <f t="shared" si="21"/>
        <v>0</v>
      </c>
      <c r="CC122" s="26">
        <f t="shared" si="21"/>
        <v>0</v>
      </c>
      <c r="CD122" s="26">
        <f t="shared" si="21"/>
        <v>0</v>
      </c>
      <c r="CE122" s="26">
        <f t="shared" si="21"/>
        <v>0</v>
      </c>
      <c r="CF122" s="26">
        <f t="shared" si="21"/>
        <v>0</v>
      </c>
      <c r="CG122" s="26">
        <f t="shared" si="21"/>
        <v>0</v>
      </c>
    </row>
    <row r="123" spans="1:85" x14ac:dyDescent="0.35">
      <c r="A123" t="s">
        <v>1678</v>
      </c>
      <c r="B123" t="s">
        <v>5413</v>
      </c>
      <c r="C123" t="s">
        <v>5232</v>
      </c>
      <c r="D123" t="s">
        <v>5259</v>
      </c>
      <c r="E123" t="s">
        <v>5246</v>
      </c>
      <c r="F123" t="s">
        <v>5234</v>
      </c>
      <c r="G123" t="s">
        <v>5235</v>
      </c>
      <c r="H123" t="s">
        <v>5236</v>
      </c>
      <c r="M123" t="s">
        <v>5237</v>
      </c>
      <c r="N123" t="s">
        <v>5355</v>
      </c>
      <c r="P123" s="16">
        <v>127.72490000000001</v>
      </c>
      <c r="R123" s="17">
        <v>1</v>
      </c>
      <c r="S123" s="17">
        <v>6</v>
      </c>
      <c r="V123" s="17">
        <v>3</v>
      </c>
      <c r="W123" s="17">
        <v>4</v>
      </c>
      <c r="Y123" s="18">
        <v>3</v>
      </c>
      <c r="Z123" s="18">
        <v>0</v>
      </c>
      <c r="AC123" s="18">
        <v>0</v>
      </c>
      <c r="AD123" s="18">
        <v>0</v>
      </c>
      <c r="AF123" s="19">
        <v>1</v>
      </c>
      <c r="AG123" s="19">
        <v>1</v>
      </c>
      <c r="AJ123" s="19">
        <v>0</v>
      </c>
      <c r="AK123" s="19">
        <v>0</v>
      </c>
      <c r="AL123">
        <v>14</v>
      </c>
      <c r="AM123">
        <v>3</v>
      </c>
      <c r="AN123">
        <v>2</v>
      </c>
      <c r="AO123" s="20">
        <f t="shared" si="22"/>
        <v>1788.1486</v>
      </c>
      <c r="AP123" s="21">
        <f>(IFERROR(VLOOKUP(AP$2&amp;"/"&amp;$A123,SH!$A:$D,4,0),""))</f>
        <v>1.5</v>
      </c>
      <c r="AQ123" s="21">
        <f>IFERROR(VLOOKUP(AQ$2&amp;"/"&amp;$A123,SH!$A:$D,4,0),"")</f>
        <v>1.6</v>
      </c>
      <c r="AR123" s="21" t="str">
        <f>IFERROR(VLOOKUP(AR$2&amp;"/"&amp;$A123,SH!$A:$D,4,0),"")</f>
        <v/>
      </c>
      <c r="AS123" s="21" t="str">
        <f>IFERROR(VLOOKUP(AS$2&amp;"/"&amp;$A123,SH!$A:$D,4,0),"")</f>
        <v/>
      </c>
      <c r="AT123" s="21" t="str">
        <f>IFERROR(VLOOKUP(AT$2&amp;"/"&amp;$A123,SH!$A:$D,4,0),"")</f>
        <v/>
      </c>
      <c r="AU123" s="21" t="str">
        <f>IFERROR(VLOOKUP(AU$2&amp;"/"&amp;$A123,SH!$A:$D,4,0),"")</f>
        <v/>
      </c>
      <c r="AV123" s="22">
        <f>(IFERROR(VLOOKUP(AV$2&amp;"/"&amp;$A123,SH!$A:$V,22,0),""))</f>
        <v>2</v>
      </c>
      <c r="AW123" s="22">
        <f>IFERROR(VLOOKUP(AW$2&amp;"/"&amp;$A123,SH!$A:$V,22,0),"")</f>
        <v>3</v>
      </c>
      <c r="AX123" s="22" t="str">
        <f>IFERROR(VLOOKUP(AX$2&amp;"/"&amp;$A123,SH!$A:$V,22,0),"")</f>
        <v/>
      </c>
      <c r="AY123" s="22" t="str">
        <f>IFERROR(VLOOKUP(AY$2&amp;"/"&amp;$A123,SH!$A:$V,22,0),"")</f>
        <v/>
      </c>
      <c r="AZ123" s="22" t="str">
        <f>IFERROR(VLOOKUP(AZ$2&amp;"/"&amp;$A123,SH!$A:$V,22,0),"")</f>
        <v/>
      </c>
      <c r="BA123" s="22" t="str">
        <f>IFERROR(VLOOKUP(BA$2&amp;"/"&amp;$A123,SH!$A:$V,22,0),"")</f>
        <v/>
      </c>
      <c r="BB123" s="23">
        <f t="shared" si="23"/>
        <v>0</v>
      </c>
      <c r="BC123" s="23">
        <f t="shared" si="24"/>
        <v>3.125</v>
      </c>
      <c r="BD123" s="23" t="str">
        <f t="shared" si="25"/>
        <v/>
      </c>
      <c r="BE123" s="23" t="str">
        <f t="shared" si="26"/>
        <v/>
      </c>
      <c r="BF123" s="23" t="str">
        <f t="shared" si="27"/>
        <v/>
      </c>
      <c r="BG123" s="23" t="str">
        <f t="shared" si="28"/>
        <v/>
      </c>
      <c r="BH123" s="24">
        <f t="shared" si="29"/>
        <v>2</v>
      </c>
      <c r="BI123" s="24">
        <f t="shared" si="30"/>
        <v>3.125</v>
      </c>
      <c r="BJ123" s="24" t="str">
        <f t="shared" si="31"/>
        <v/>
      </c>
      <c r="BK123" s="24" t="str">
        <f t="shared" si="32"/>
        <v/>
      </c>
      <c r="BL123" s="24" t="str">
        <f t="shared" si="33"/>
        <v/>
      </c>
      <c r="BM123" s="24" t="str">
        <f t="shared" si="34"/>
        <v/>
      </c>
      <c r="BT123" s="25">
        <f t="shared" si="35"/>
        <v>2</v>
      </c>
      <c r="BU123" s="25">
        <f t="shared" si="36"/>
        <v>3.125</v>
      </c>
      <c r="BV123" s="25" t="str">
        <f t="shared" si="37"/>
        <v/>
      </c>
      <c r="BW123" s="25" t="str">
        <f t="shared" si="38"/>
        <v/>
      </c>
      <c r="BX123" s="25" t="str">
        <f t="shared" si="39"/>
        <v/>
      </c>
      <c r="BY123" s="25" t="str">
        <f t="shared" si="40"/>
        <v/>
      </c>
      <c r="BZ123">
        <f t="array" ref="BZ123:CA123">IFERROR(VLOOKUP(A123,[1]Cost_Price!$A:$D,{3,4},0),"")</f>
        <v>79.569999999999993</v>
      </c>
      <c r="CA123" t="str">
        <v>EUR</v>
      </c>
      <c r="CB123" s="26">
        <f t="shared" si="21"/>
        <v>0</v>
      </c>
      <c r="CC123" s="26">
        <f t="shared" si="21"/>
        <v>0</v>
      </c>
      <c r="CD123" s="26">
        <f t="shared" si="21"/>
        <v>0</v>
      </c>
      <c r="CE123" s="26">
        <f t="shared" si="21"/>
        <v>0</v>
      </c>
      <c r="CF123" s="26">
        <f t="shared" si="21"/>
        <v>0</v>
      </c>
      <c r="CG123" s="26">
        <f t="shared" si="21"/>
        <v>0</v>
      </c>
    </row>
    <row r="124" spans="1:85" x14ac:dyDescent="0.35">
      <c r="A124" t="s">
        <v>1681</v>
      </c>
      <c r="B124" t="s">
        <v>5414</v>
      </c>
      <c r="C124" t="s">
        <v>5232</v>
      </c>
      <c r="D124" t="s">
        <v>5415</v>
      </c>
      <c r="E124" t="s">
        <v>5415</v>
      </c>
      <c r="F124" t="s">
        <v>5234</v>
      </c>
      <c r="G124" t="s">
        <v>5235</v>
      </c>
      <c r="H124" t="s">
        <v>5236</v>
      </c>
      <c r="M124" t="s">
        <v>5237</v>
      </c>
      <c r="N124" t="s">
        <v>5261</v>
      </c>
      <c r="P124" s="16">
        <v>0</v>
      </c>
      <c r="AG124" s="19">
        <v>2</v>
      </c>
      <c r="AN124">
        <v>2</v>
      </c>
      <c r="AO124" s="20">
        <f t="shared" si="22"/>
        <v>0</v>
      </c>
      <c r="AP124" s="21" t="str">
        <f>(IFERROR(VLOOKUP(AP$2&amp;"/"&amp;$A124,SH!$A:$D,4,0),""))</f>
        <v/>
      </c>
      <c r="AQ124" s="21">
        <f>IFERROR(VLOOKUP(AQ$2&amp;"/"&amp;$A124,SH!$A:$D,4,0),"")</f>
        <v>6</v>
      </c>
      <c r="AR124" s="21" t="str">
        <f>IFERROR(VLOOKUP(AR$2&amp;"/"&amp;$A124,SH!$A:$D,4,0),"")</f>
        <v/>
      </c>
      <c r="AS124" s="21" t="str">
        <f>IFERROR(VLOOKUP(AS$2&amp;"/"&amp;$A124,SH!$A:$D,4,0),"")</f>
        <v/>
      </c>
      <c r="AT124" s="21" t="str">
        <f>IFERROR(VLOOKUP(AT$2&amp;"/"&amp;$A124,SH!$A:$D,4,0),"")</f>
        <v/>
      </c>
      <c r="AU124" s="21" t="str">
        <f>IFERROR(VLOOKUP(AU$2&amp;"/"&amp;$A124,SH!$A:$D,4,0),"")</f>
        <v/>
      </c>
      <c r="AV124" s="22" t="str">
        <f>(IFERROR(VLOOKUP(AV$2&amp;"/"&amp;$A124,SH!$A:$V,22,0),""))</f>
        <v/>
      </c>
      <c r="AW124" s="22">
        <f>IFERROR(VLOOKUP(AW$2&amp;"/"&amp;$A124,SH!$A:$V,22,0),"")</f>
        <v>0</v>
      </c>
      <c r="AX124" s="22" t="str">
        <f>IFERROR(VLOOKUP(AX$2&amp;"/"&amp;$A124,SH!$A:$V,22,0),"")</f>
        <v/>
      </c>
      <c r="AY124" s="22" t="str">
        <f>IFERROR(VLOOKUP(AY$2&amp;"/"&amp;$A124,SH!$A:$V,22,0),"")</f>
        <v/>
      </c>
      <c r="AZ124" s="22" t="str">
        <f>IFERROR(VLOOKUP(AZ$2&amp;"/"&amp;$A124,SH!$A:$V,22,0),"")</f>
        <v/>
      </c>
      <c r="BA124" s="22" t="str">
        <f>IFERROR(VLOOKUP(BA$2&amp;"/"&amp;$A124,SH!$A:$V,22,0),"")</f>
        <v/>
      </c>
      <c r="BB124" s="23" t="str">
        <f t="shared" si="23"/>
        <v/>
      </c>
      <c r="BC124" s="23">
        <f t="shared" si="24"/>
        <v>-0.33333333333333331</v>
      </c>
      <c r="BD124" s="23" t="str">
        <f t="shared" si="25"/>
        <v/>
      </c>
      <c r="BE124" s="23" t="str">
        <f t="shared" si="26"/>
        <v/>
      </c>
      <c r="BF124" s="23" t="str">
        <f t="shared" si="27"/>
        <v/>
      </c>
      <c r="BG124" s="23" t="str">
        <f t="shared" si="28"/>
        <v/>
      </c>
      <c r="BH124" s="24" t="str">
        <f t="shared" si="29"/>
        <v/>
      </c>
      <c r="BI124" s="24">
        <f t="shared" si="30"/>
        <v>-0.33333333333333331</v>
      </c>
      <c r="BJ124" s="24" t="str">
        <f t="shared" si="31"/>
        <v/>
      </c>
      <c r="BK124" s="24" t="str">
        <f t="shared" si="32"/>
        <v/>
      </c>
      <c r="BL124" s="24" t="str">
        <f t="shared" si="33"/>
        <v/>
      </c>
      <c r="BM124" s="24" t="str">
        <f t="shared" si="34"/>
        <v/>
      </c>
      <c r="BT124" s="25" t="str">
        <f t="shared" si="35"/>
        <v/>
      </c>
      <c r="BU124" s="25">
        <f t="shared" si="36"/>
        <v>-0.33333333333333331</v>
      </c>
      <c r="BV124" s="25" t="str">
        <f t="shared" si="37"/>
        <v/>
      </c>
      <c r="BW124" s="25" t="str">
        <f t="shared" si="38"/>
        <v/>
      </c>
      <c r="BX124" s="25" t="str">
        <f t="shared" si="39"/>
        <v/>
      </c>
      <c r="BY124" s="25" t="str">
        <f t="shared" si="40"/>
        <v/>
      </c>
      <c r="BZ124" t="str">
        <f t="array" ref="BZ124:CA124">IFERROR(VLOOKUP(A124,[1]Cost_Price!$A:$D,{3,4},0),"")</f>
        <v/>
      </c>
      <c r="CA124" t="str">
        <v/>
      </c>
      <c r="CB124" s="26" t="str">
        <f t="shared" si="21"/>
        <v>0</v>
      </c>
      <c r="CC124" s="26" t="str">
        <f t="shared" si="21"/>
        <v>0</v>
      </c>
      <c r="CD124" s="26" t="str">
        <f t="shared" si="21"/>
        <v>0</v>
      </c>
      <c r="CE124" s="26" t="str">
        <f t="shared" si="21"/>
        <v>0</v>
      </c>
      <c r="CF124" s="26" t="str">
        <f t="shared" si="21"/>
        <v>0</v>
      </c>
      <c r="CG124" s="26" t="str">
        <f t="shared" si="21"/>
        <v>0</v>
      </c>
    </row>
    <row r="125" spans="1:85" x14ac:dyDescent="0.35">
      <c r="A125" t="s">
        <v>5416</v>
      </c>
      <c r="B125" t="s">
        <v>5417</v>
      </c>
      <c r="C125" t="s">
        <v>5232</v>
      </c>
      <c r="D125" t="s">
        <v>5304</v>
      </c>
      <c r="E125" t="s">
        <v>5304</v>
      </c>
      <c r="F125" t="s">
        <v>5234</v>
      </c>
      <c r="G125" t="s">
        <v>5235</v>
      </c>
      <c r="H125" t="s">
        <v>5266</v>
      </c>
      <c r="M125" t="s">
        <v>5237</v>
      </c>
      <c r="N125" t="s">
        <v>5263</v>
      </c>
      <c r="P125" s="16">
        <v>0</v>
      </c>
      <c r="Y125" s="18">
        <v>2</v>
      </c>
      <c r="AM125">
        <v>2</v>
      </c>
      <c r="AO125" s="20">
        <f t="shared" si="22"/>
        <v>0</v>
      </c>
      <c r="AP125" s="21" t="str">
        <f>(IFERROR(VLOOKUP(AP$2&amp;"/"&amp;$A125,SH!$A:$D,4,0),""))</f>
        <v/>
      </c>
      <c r="AQ125" s="21" t="str">
        <f>IFERROR(VLOOKUP(AQ$2&amp;"/"&amp;$A125,SH!$A:$D,4,0),"")</f>
        <v/>
      </c>
      <c r="AR125" s="21" t="str">
        <f>IFERROR(VLOOKUP(AR$2&amp;"/"&amp;$A125,SH!$A:$D,4,0),"")</f>
        <v/>
      </c>
      <c r="AS125" s="21" t="str">
        <f>IFERROR(VLOOKUP(AS$2&amp;"/"&amp;$A125,SH!$A:$D,4,0),"")</f>
        <v/>
      </c>
      <c r="AT125" s="21" t="str">
        <f>IFERROR(VLOOKUP(AT$2&amp;"/"&amp;$A125,SH!$A:$D,4,0),"")</f>
        <v/>
      </c>
      <c r="AU125" s="21" t="str">
        <f>IFERROR(VLOOKUP(AU$2&amp;"/"&amp;$A125,SH!$A:$D,4,0),"")</f>
        <v/>
      </c>
      <c r="AV125" s="22" t="str">
        <f>(IFERROR(VLOOKUP(AV$2&amp;"/"&amp;$A125,SH!$A:$V,22,0),""))</f>
        <v/>
      </c>
      <c r="AW125" s="22" t="str">
        <f>IFERROR(VLOOKUP(AW$2&amp;"/"&amp;$A125,SH!$A:$V,22,0),"")</f>
        <v/>
      </c>
      <c r="AX125" s="22" t="str">
        <f>IFERROR(VLOOKUP(AX$2&amp;"/"&amp;$A125,SH!$A:$V,22,0),"")</f>
        <v/>
      </c>
      <c r="AY125" s="22" t="str">
        <f>IFERROR(VLOOKUP(AY$2&amp;"/"&amp;$A125,SH!$A:$V,22,0),"")</f>
        <v/>
      </c>
      <c r="AZ125" s="22" t="str">
        <f>IFERROR(VLOOKUP(AZ$2&amp;"/"&amp;$A125,SH!$A:$V,22,0),"")</f>
        <v/>
      </c>
      <c r="BA125" s="22" t="str">
        <f>IFERROR(VLOOKUP(BA$2&amp;"/"&amp;$A125,SH!$A:$V,22,0),"")</f>
        <v/>
      </c>
      <c r="BB125" s="23" t="str">
        <f t="shared" si="23"/>
        <v/>
      </c>
      <c r="BC125" s="23" t="str">
        <f t="shared" si="24"/>
        <v/>
      </c>
      <c r="BD125" s="23" t="str">
        <f t="shared" si="25"/>
        <v/>
      </c>
      <c r="BE125" s="23" t="str">
        <f t="shared" si="26"/>
        <v/>
      </c>
      <c r="BF125" s="23" t="str">
        <f t="shared" si="27"/>
        <v/>
      </c>
      <c r="BG125" s="23" t="str">
        <f t="shared" si="28"/>
        <v/>
      </c>
      <c r="BH125" s="24" t="str">
        <f t="shared" si="29"/>
        <v/>
      </c>
      <c r="BI125" s="24" t="str">
        <f t="shared" si="30"/>
        <v/>
      </c>
      <c r="BJ125" s="24" t="str">
        <f t="shared" si="31"/>
        <v/>
      </c>
      <c r="BK125" s="24" t="str">
        <f t="shared" si="32"/>
        <v/>
      </c>
      <c r="BL125" s="24" t="str">
        <f t="shared" si="33"/>
        <v/>
      </c>
      <c r="BM125" s="24" t="str">
        <f t="shared" si="34"/>
        <v/>
      </c>
      <c r="BT125" s="25" t="str">
        <f t="shared" si="35"/>
        <v/>
      </c>
      <c r="BU125" s="25" t="str">
        <f t="shared" si="36"/>
        <v/>
      </c>
      <c r="BV125" s="25" t="str">
        <f t="shared" si="37"/>
        <v/>
      </c>
      <c r="BW125" s="25" t="str">
        <f t="shared" si="38"/>
        <v/>
      </c>
      <c r="BX125" s="25" t="str">
        <f t="shared" si="39"/>
        <v/>
      </c>
      <c r="BY125" s="25" t="str">
        <f t="shared" si="40"/>
        <v/>
      </c>
      <c r="BZ125">
        <f t="array" ref="BZ125:CA125">IFERROR(VLOOKUP(A125,[1]Cost_Price!$A:$D,{3,4},0),"")</f>
        <v>20.440000000000001</v>
      </c>
      <c r="CA125" t="str">
        <v>EUR</v>
      </c>
      <c r="CB125" s="26">
        <f t="shared" si="21"/>
        <v>0</v>
      </c>
      <c r="CC125" s="26">
        <f t="shared" si="21"/>
        <v>0</v>
      </c>
      <c r="CD125" s="26">
        <f t="shared" si="21"/>
        <v>0</v>
      </c>
      <c r="CE125" s="26">
        <f t="shared" si="21"/>
        <v>0</v>
      </c>
      <c r="CF125" s="26">
        <f t="shared" si="21"/>
        <v>0</v>
      </c>
      <c r="CG125" s="26">
        <f t="shared" si="21"/>
        <v>0</v>
      </c>
    </row>
    <row r="126" spans="1:85" x14ac:dyDescent="0.35">
      <c r="A126" t="s">
        <v>5418</v>
      </c>
      <c r="B126" t="s">
        <v>5419</v>
      </c>
      <c r="C126" t="s">
        <v>5232</v>
      </c>
      <c r="D126" t="s">
        <v>5304</v>
      </c>
      <c r="E126" t="s">
        <v>5304</v>
      </c>
      <c r="F126" t="s">
        <v>5234</v>
      </c>
      <c r="G126" t="s">
        <v>5235</v>
      </c>
      <c r="H126" t="s">
        <v>5266</v>
      </c>
      <c r="M126" t="s">
        <v>5237</v>
      </c>
      <c r="N126" t="s">
        <v>5263</v>
      </c>
      <c r="P126" s="16">
        <v>0</v>
      </c>
      <c r="Y126" s="18">
        <v>2</v>
      </c>
      <c r="Z126" s="18">
        <v>2</v>
      </c>
      <c r="AM126">
        <v>4</v>
      </c>
      <c r="AO126" s="20">
        <f t="shared" si="22"/>
        <v>0</v>
      </c>
      <c r="AP126" s="21" t="str">
        <f>(IFERROR(VLOOKUP(AP$2&amp;"/"&amp;$A126,SH!$A:$D,4,0),""))</f>
        <v/>
      </c>
      <c r="AQ126" s="21" t="str">
        <f>IFERROR(VLOOKUP(AQ$2&amp;"/"&amp;$A126,SH!$A:$D,4,0),"")</f>
        <v/>
      </c>
      <c r="AR126" s="21" t="str">
        <f>IFERROR(VLOOKUP(AR$2&amp;"/"&amp;$A126,SH!$A:$D,4,0),"")</f>
        <v/>
      </c>
      <c r="AS126" s="21" t="str">
        <f>IFERROR(VLOOKUP(AS$2&amp;"/"&amp;$A126,SH!$A:$D,4,0),"")</f>
        <v/>
      </c>
      <c r="AT126" s="21" t="str">
        <f>IFERROR(VLOOKUP(AT$2&amp;"/"&amp;$A126,SH!$A:$D,4,0),"")</f>
        <v/>
      </c>
      <c r="AU126" s="21" t="str">
        <f>IFERROR(VLOOKUP(AU$2&amp;"/"&amp;$A126,SH!$A:$D,4,0),"")</f>
        <v/>
      </c>
      <c r="AV126" s="22" t="str">
        <f>(IFERROR(VLOOKUP(AV$2&amp;"/"&amp;$A126,SH!$A:$V,22,0),""))</f>
        <v/>
      </c>
      <c r="AW126" s="22" t="str">
        <f>IFERROR(VLOOKUP(AW$2&amp;"/"&amp;$A126,SH!$A:$V,22,0),"")</f>
        <v/>
      </c>
      <c r="AX126" s="22" t="str">
        <f>IFERROR(VLOOKUP(AX$2&amp;"/"&amp;$A126,SH!$A:$V,22,0),"")</f>
        <v/>
      </c>
      <c r="AY126" s="22" t="str">
        <f>IFERROR(VLOOKUP(AY$2&amp;"/"&amp;$A126,SH!$A:$V,22,0),"")</f>
        <v/>
      </c>
      <c r="AZ126" s="22" t="str">
        <f>IFERROR(VLOOKUP(AZ$2&amp;"/"&amp;$A126,SH!$A:$V,22,0),"")</f>
        <v/>
      </c>
      <c r="BA126" s="22" t="str">
        <f>IFERROR(VLOOKUP(BA$2&amp;"/"&amp;$A126,SH!$A:$V,22,0),"")</f>
        <v/>
      </c>
      <c r="BB126" s="23" t="str">
        <f t="shared" si="23"/>
        <v/>
      </c>
      <c r="BC126" s="23" t="str">
        <f t="shared" si="24"/>
        <v/>
      </c>
      <c r="BD126" s="23" t="str">
        <f t="shared" si="25"/>
        <v/>
      </c>
      <c r="BE126" s="23" t="str">
        <f t="shared" si="26"/>
        <v/>
      </c>
      <c r="BF126" s="23" t="str">
        <f t="shared" si="27"/>
        <v/>
      </c>
      <c r="BG126" s="23" t="str">
        <f t="shared" si="28"/>
        <v/>
      </c>
      <c r="BH126" s="24" t="str">
        <f t="shared" si="29"/>
        <v/>
      </c>
      <c r="BI126" s="24" t="str">
        <f t="shared" si="30"/>
        <v/>
      </c>
      <c r="BJ126" s="24" t="str">
        <f t="shared" si="31"/>
        <v/>
      </c>
      <c r="BK126" s="24" t="str">
        <f t="shared" si="32"/>
        <v/>
      </c>
      <c r="BL126" s="24" t="str">
        <f t="shared" si="33"/>
        <v/>
      </c>
      <c r="BM126" s="24" t="str">
        <f t="shared" si="34"/>
        <v/>
      </c>
      <c r="BT126" s="25" t="str">
        <f t="shared" si="35"/>
        <v/>
      </c>
      <c r="BU126" s="25" t="str">
        <f t="shared" si="36"/>
        <v/>
      </c>
      <c r="BV126" s="25" t="str">
        <f t="shared" si="37"/>
        <v/>
      </c>
      <c r="BW126" s="25" t="str">
        <f t="shared" si="38"/>
        <v/>
      </c>
      <c r="BX126" s="25" t="str">
        <f t="shared" si="39"/>
        <v/>
      </c>
      <c r="BY126" s="25" t="str">
        <f t="shared" si="40"/>
        <v/>
      </c>
      <c r="BZ126">
        <f t="array" ref="BZ126:CA126">IFERROR(VLOOKUP(A126,[1]Cost_Price!$A:$D,{3,4},0),"")</f>
        <v>20.440000000000001</v>
      </c>
      <c r="CA126" t="str">
        <v>EUR</v>
      </c>
      <c r="CB126" s="26">
        <f t="shared" si="21"/>
        <v>0</v>
      </c>
      <c r="CC126" s="26">
        <f t="shared" si="21"/>
        <v>0</v>
      </c>
      <c r="CD126" s="26">
        <f t="shared" si="21"/>
        <v>0</v>
      </c>
      <c r="CE126" s="26">
        <f t="shared" si="21"/>
        <v>0</v>
      </c>
      <c r="CF126" s="26">
        <f t="shared" si="21"/>
        <v>0</v>
      </c>
      <c r="CG126" s="26">
        <f t="shared" si="21"/>
        <v>0</v>
      </c>
    </row>
    <row r="127" spans="1:85" x14ac:dyDescent="0.35">
      <c r="A127" t="s">
        <v>5420</v>
      </c>
      <c r="B127" t="s">
        <v>5421</v>
      </c>
      <c r="C127" t="s">
        <v>5232</v>
      </c>
      <c r="D127" t="s">
        <v>5245</v>
      </c>
      <c r="E127" t="s">
        <v>5304</v>
      </c>
      <c r="F127" t="s">
        <v>5234</v>
      </c>
      <c r="G127" t="s">
        <v>5235</v>
      </c>
      <c r="H127" t="s">
        <v>5343</v>
      </c>
      <c r="J127" t="s">
        <v>5266</v>
      </c>
      <c r="M127" t="s">
        <v>5237</v>
      </c>
      <c r="N127" t="s">
        <v>5263</v>
      </c>
      <c r="P127" s="16">
        <v>0</v>
      </c>
      <c r="Y127" s="18">
        <v>1</v>
      </c>
      <c r="AM127">
        <v>1</v>
      </c>
      <c r="AO127" s="20">
        <f t="shared" si="22"/>
        <v>0</v>
      </c>
      <c r="AP127" s="21" t="str">
        <f>(IFERROR(VLOOKUP(AP$2&amp;"/"&amp;$A127,SH!$A:$D,4,0),""))</f>
        <v/>
      </c>
      <c r="AQ127" s="21" t="str">
        <f>IFERROR(VLOOKUP(AQ$2&amp;"/"&amp;$A127,SH!$A:$D,4,0),"")</f>
        <v/>
      </c>
      <c r="AR127" s="21" t="str">
        <f>IFERROR(VLOOKUP(AR$2&amp;"/"&amp;$A127,SH!$A:$D,4,0),"")</f>
        <v/>
      </c>
      <c r="AS127" s="21" t="str">
        <f>IFERROR(VLOOKUP(AS$2&amp;"/"&amp;$A127,SH!$A:$D,4,0),"")</f>
        <v/>
      </c>
      <c r="AT127" s="21" t="str">
        <f>IFERROR(VLOOKUP(AT$2&amp;"/"&amp;$A127,SH!$A:$D,4,0),"")</f>
        <v/>
      </c>
      <c r="AU127" s="21" t="str">
        <f>IFERROR(VLOOKUP(AU$2&amp;"/"&amp;$A127,SH!$A:$D,4,0),"")</f>
        <v/>
      </c>
      <c r="AV127" s="22" t="str">
        <f>(IFERROR(VLOOKUP(AV$2&amp;"/"&amp;$A127,SH!$A:$V,22,0),""))</f>
        <v/>
      </c>
      <c r="AW127" s="22" t="str">
        <f>IFERROR(VLOOKUP(AW$2&amp;"/"&amp;$A127,SH!$A:$V,22,0),"")</f>
        <v/>
      </c>
      <c r="AX127" s="22" t="str">
        <f>IFERROR(VLOOKUP(AX$2&amp;"/"&amp;$A127,SH!$A:$V,22,0),"")</f>
        <v/>
      </c>
      <c r="AY127" s="22" t="str">
        <f>IFERROR(VLOOKUP(AY$2&amp;"/"&amp;$A127,SH!$A:$V,22,0),"")</f>
        <v/>
      </c>
      <c r="AZ127" s="22" t="str">
        <f>IFERROR(VLOOKUP(AZ$2&amp;"/"&amp;$A127,SH!$A:$V,22,0),"")</f>
        <v/>
      </c>
      <c r="BA127" s="22" t="str">
        <f>IFERROR(VLOOKUP(BA$2&amp;"/"&amp;$A127,SH!$A:$V,22,0),"")</f>
        <v/>
      </c>
      <c r="BB127" s="23" t="str">
        <f t="shared" si="23"/>
        <v/>
      </c>
      <c r="BC127" s="23" t="str">
        <f t="shared" si="24"/>
        <v/>
      </c>
      <c r="BD127" s="23" t="str">
        <f t="shared" si="25"/>
        <v/>
      </c>
      <c r="BE127" s="23" t="str">
        <f t="shared" si="26"/>
        <v/>
      </c>
      <c r="BF127" s="23" t="str">
        <f t="shared" si="27"/>
        <v/>
      </c>
      <c r="BG127" s="23" t="str">
        <f t="shared" si="28"/>
        <v/>
      </c>
      <c r="BH127" s="24" t="str">
        <f t="shared" si="29"/>
        <v/>
      </c>
      <c r="BI127" s="24" t="str">
        <f t="shared" si="30"/>
        <v/>
      </c>
      <c r="BJ127" s="24" t="str">
        <f t="shared" si="31"/>
        <v/>
      </c>
      <c r="BK127" s="24" t="str">
        <f t="shared" si="32"/>
        <v/>
      </c>
      <c r="BL127" s="24" t="str">
        <f t="shared" si="33"/>
        <v/>
      </c>
      <c r="BM127" s="24" t="str">
        <f t="shared" si="34"/>
        <v/>
      </c>
      <c r="BT127" s="25" t="str">
        <f t="shared" si="35"/>
        <v/>
      </c>
      <c r="BU127" s="25" t="str">
        <f t="shared" si="36"/>
        <v/>
      </c>
      <c r="BV127" s="25" t="str">
        <f t="shared" si="37"/>
        <v/>
      </c>
      <c r="BW127" s="25" t="str">
        <f t="shared" si="38"/>
        <v/>
      </c>
      <c r="BX127" s="25" t="str">
        <f t="shared" si="39"/>
        <v/>
      </c>
      <c r="BY127" s="25" t="str">
        <f t="shared" si="40"/>
        <v/>
      </c>
      <c r="BZ127">
        <f t="array" ref="BZ127:CA127">IFERROR(VLOOKUP(A127,[1]Cost_Price!$A:$D,{3,4},0),"")</f>
        <v>20.440000000000001</v>
      </c>
      <c r="CA127" t="str">
        <v>EUR</v>
      </c>
      <c r="CB127" s="26">
        <f t="shared" si="21"/>
        <v>0</v>
      </c>
      <c r="CC127" s="26">
        <f t="shared" si="21"/>
        <v>0</v>
      </c>
      <c r="CD127" s="26">
        <f t="shared" si="21"/>
        <v>0</v>
      </c>
      <c r="CE127" s="26">
        <f t="shared" si="21"/>
        <v>0</v>
      </c>
      <c r="CF127" s="26">
        <f t="shared" si="21"/>
        <v>0</v>
      </c>
      <c r="CG127" s="26">
        <f t="shared" si="21"/>
        <v>0</v>
      </c>
    </row>
    <row r="128" spans="1:85" x14ac:dyDescent="0.35">
      <c r="A128" t="s">
        <v>5422</v>
      </c>
      <c r="B128" t="s">
        <v>5423</v>
      </c>
      <c r="C128" t="s">
        <v>5232</v>
      </c>
      <c r="D128" t="s">
        <v>5245</v>
      </c>
      <c r="E128" t="s">
        <v>5379</v>
      </c>
      <c r="F128" t="s">
        <v>5234</v>
      </c>
      <c r="G128" t="s">
        <v>5235</v>
      </c>
      <c r="H128" t="s">
        <v>5266</v>
      </c>
      <c r="M128" t="s">
        <v>5237</v>
      </c>
      <c r="N128" t="s">
        <v>5261</v>
      </c>
      <c r="P128" s="16">
        <v>0.78</v>
      </c>
      <c r="R128" s="17">
        <v>20</v>
      </c>
      <c r="Y128" s="18">
        <v>0</v>
      </c>
      <c r="AF128" s="19">
        <v>0</v>
      </c>
      <c r="AL128">
        <v>20</v>
      </c>
      <c r="AM128">
        <v>0</v>
      </c>
      <c r="AN128">
        <v>0</v>
      </c>
      <c r="AO128" s="20">
        <f t="shared" si="22"/>
        <v>15.600000000000001</v>
      </c>
      <c r="AP128" s="21" t="str">
        <f>(IFERROR(VLOOKUP(AP$2&amp;"/"&amp;$A128,SH!$A:$D,4,0),""))</f>
        <v/>
      </c>
      <c r="AQ128" s="21" t="str">
        <f>IFERROR(VLOOKUP(AQ$2&amp;"/"&amp;$A128,SH!$A:$D,4,0),"")</f>
        <v/>
      </c>
      <c r="AR128" s="21" t="str">
        <f>IFERROR(VLOOKUP(AR$2&amp;"/"&amp;$A128,SH!$A:$D,4,0),"")</f>
        <v/>
      </c>
      <c r="AS128" s="21" t="str">
        <f>IFERROR(VLOOKUP(AS$2&amp;"/"&amp;$A128,SH!$A:$D,4,0),"")</f>
        <v/>
      </c>
      <c r="AT128" s="21" t="str">
        <f>IFERROR(VLOOKUP(AT$2&amp;"/"&amp;$A128,SH!$A:$D,4,0),"")</f>
        <v/>
      </c>
      <c r="AU128" s="21" t="str">
        <f>IFERROR(VLOOKUP(AU$2&amp;"/"&amp;$A128,SH!$A:$D,4,0),"")</f>
        <v/>
      </c>
      <c r="AV128" s="22" t="str">
        <f>(IFERROR(VLOOKUP(AV$2&amp;"/"&amp;$A128,SH!$A:$V,22,0),""))</f>
        <v/>
      </c>
      <c r="AW128" s="22" t="str">
        <f>IFERROR(VLOOKUP(AW$2&amp;"/"&amp;$A128,SH!$A:$V,22,0),"")</f>
        <v/>
      </c>
      <c r="AX128" s="22" t="str">
        <f>IFERROR(VLOOKUP(AX$2&amp;"/"&amp;$A128,SH!$A:$V,22,0),"")</f>
        <v/>
      </c>
      <c r="AY128" s="22" t="str">
        <f>IFERROR(VLOOKUP(AY$2&amp;"/"&amp;$A128,SH!$A:$V,22,0),"")</f>
        <v/>
      </c>
      <c r="AZ128" s="22" t="str">
        <f>IFERROR(VLOOKUP(AZ$2&amp;"/"&amp;$A128,SH!$A:$V,22,0),"")</f>
        <v/>
      </c>
      <c r="BA128" s="22" t="str">
        <f>IFERROR(VLOOKUP(BA$2&amp;"/"&amp;$A128,SH!$A:$V,22,0),"")</f>
        <v/>
      </c>
      <c r="BB128" s="23" t="str">
        <f t="shared" si="23"/>
        <v/>
      </c>
      <c r="BC128" s="23" t="str">
        <f t="shared" si="24"/>
        <v/>
      </c>
      <c r="BD128" s="23" t="str">
        <f t="shared" si="25"/>
        <v/>
      </c>
      <c r="BE128" s="23" t="str">
        <f t="shared" si="26"/>
        <v/>
      </c>
      <c r="BF128" s="23" t="str">
        <f t="shared" si="27"/>
        <v/>
      </c>
      <c r="BG128" s="23" t="str">
        <f t="shared" si="28"/>
        <v/>
      </c>
      <c r="BH128" s="24" t="str">
        <f t="shared" si="29"/>
        <v/>
      </c>
      <c r="BI128" s="24" t="str">
        <f t="shared" si="30"/>
        <v/>
      </c>
      <c r="BJ128" s="24" t="str">
        <f t="shared" si="31"/>
        <v/>
      </c>
      <c r="BK128" s="24" t="str">
        <f t="shared" si="32"/>
        <v/>
      </c>
      <c r="BL128" s="24" t="str">
        <f t="shared" si="33"/>
        <v/>
      </c>
      <c r="BM128" s="24" t="str">
        <f t="shared" si="34"/>
        <v/>
      </c>
      <c r="BT128" s="25" t="str">
        <f t="shared" si="35"/>
        <v/>
      </c>
      <c r="BU128" s="25" t="str">
        <f t="shared" si="36"/>
        <v/>
      </c>
      <c r="BV128" s="25" t="str">
        <f t="shared" si="37"/>
        <v/>
      </c>
      <c r="BW128" s="25" t="str">
        <f t="shared" si="38"/>
        <v/>
      </c>
      <c r="BX128" s="25" t="str">
        <f t="shared" si="39"/>
        <v/>
      </c>
      <c r="BY128" s="25" t="str">
        <f t="shared" si="40"/>
        <v/>
      </c>
      <c r="BZ128">
        <f t="array" ref="BZ128:CA128">IFERROR(VLOOKUP(A128,[1]Cost_Price!$A:$D,{3,4},0),"")</f>
        <v>0.5</v>
      </c>
      <c r="CA128" t="str">
        <v>USD</v>
      </c>
      <c r="CB128" s="26">
        <f t="shared" si="21"/>
        <v>0</v>
      </c>
      <c r="CC128" s="26">
        <f t="shared" si="21"/>
        <v>0</v>
      </c>
      <c r="CD128" s="26">
        <f t="shared" si="21"/>
        <v>0</v>
      </c>
      <c r="CE128" s="26">
        <f t="shared" si="21"/>
        <v>0</v>
      </c>
      <c r="CF128" s="26">
        <f t="shared" si="21"/>
        <v>0</v>
      </c>
      <c r="CG128" s="26">
        <f t="shared" si="21"/>
        <v>0</v>
      </c>
    </row>
    <row r="129" spans="1:85" x14ac:dyDescent="0.35">
      <c r="A129" t="s">
        <v>4499</v>
      </c>
      <c r="B129" t="s">
        <v>5424</v>
      </c>
      <c r="C129" t="s">
        <v>5232</v>
      </c>
      <c r="D129" t="s">
        <v>5245</v>
      </c>
      <c r="E129" t="s">
        <v>5342</v>
      </c>
      <c r="F129" t="s">
        <v>5234</v>
      </c>
      <c r="G129" t="s">
        <v>5235</v>
      </c>
      <c r="H129" t="s">
        <v>5236</v>
      </c>
      <c r="M129" t="s">
        <v>5237</v>
      </c>
      <c r="N129" t="s">
        <v>5280</v>
      </c>
      <c r="P129" s="16">
        <v>0</v>
      </c>
      <c r="T129" s="17">
        <v>50</v>
      </c>
      <c r="AA129" s="18">
        <v>0</v>
      </c>
      <c r="AF129" s="19">
        <v>1</v>
      </c>
      <c r="AH129" s="19">
        <v>0</v>
      </c>
      <c r="AL129">
        <v>50</v>
      </c>
      <c r="AM129">
        <v>0</v>
      </c>
      <c r="AN129">
        <v>1</v>
      </c>
      <c r="AO129" s="20">
        <f t="shared" si="22"/>
        <v>0</v>
      </c>
      <c r="AP129" s="21">
        <f>(IFERROR(VLOOKUP(AP$2&amp;"/"&amp;$A129,SH!$A:$D,4,0),""))</f>
        <v>1</v>
      </c>
      <c r="AQ129" s="21" t="str">
        <f>IFERROR(VLOOKUP(AQ$2&amp;"/"&amp;$A129,SH!$A:$D,4,0),"")</f>
        <v/>
      </c>
      <c r="AR129" s="21" t="str">
        <f>IFERROR(VLOOKUP(AR$2&amp;"/"&amp;$A129,SH!$A:$D,4,0),"")</f>
        <v/>
      </c>
      <c r="AS129" s="21" t="str">
        <f>IFERROR(VLOOKUP(AS$2&amp;"/"&amp;$A129,SH!$A:$D,4,0),"")</f>
        <v/>
      </c>
      <c r="AT129" s="21" t="str">
        <f>IFERROR(VLOOKUP(AT$2&amp;"/"&amp;$A129,SH!$A:$D,4,0),"")</f>
        <v/>
      </c>
      <c r="AU129" s="21" t="str">
        <f>IFERROR(VLOOKUP(AU$2&amp;"/"&amp;$A129,SH!$A:$D,4,0),"")</f>
        <v/>
      </c>
      <c r="AV129" s="22">
        <f>(IFERROR(VLOOKUP(AV$2&amp;"/"&amp;$A129,SH!$A:$V,22,0),""))</f>
        <v>0</v>
      </c>
      <c r="AW129" s="22" t="str">
        <f>IFERROR(VLOOKUP(AW$2&amp;"/"&amp;$A129,SH!$A:$V,22,0),"")</f>
        <v/>
      </c>
      <c r="AX129" s="22" t="str">
        <f>IFERROR(VLOOKUP(AX$2&amp;"/"&amp;$A129,SH!$A:$V,22,0),"")</f>
        <v/>
      </c>
      <c r="AY129" s="22" t="str">
        <f>IFERROR(VLOOKUP(AY$2&amp;"/"&amp;$A129,SH!$A:$V,22,0),"")</f>
        <v/>
      </c>
      <c r="AZ129" s="22" t="str">
        <f>IFERROR(VLOOKUP(AZ$2&amp;"/"&amp;$A129,SH!$A:$V,22,0),"")</f>
        <v/>
      </c>
      <c r="BA129" s="22" t="str">
        <f>IFERROR(VLOOKUP(BA$2&amp;"/"&amp;$A129,SH!$A:$V,22,0),"")</f>
        <v/>
      </c>
      <c r="BB129" s="23">
        <f t="shared" si="23"/>
        <v>-1</v>
      </c>
      <c r="BC129" s="23" t="str">
        <f t="shared" si="24"/>
        <v/>
      </c>
      <c r="BD129" s="23" t="str">
        <f t="shared" si="25"/>
        <v/>
      </c>
      <c r="BE129" s="23" t="str">
        <f t="shared" si="26"/>
        <v/>
      </c>
      <c r="BF129" s="23" t="str">
        <f t="shared" si="27"/>
        <v/>
      </c>
      <c r="BG129" s="23" t="str">
        <f t="shared" si="28"/>
        <v/>
      </c>
      <c r="BH129" s="24">
        <f t="shared" si="29"/>
        <v>-1</v>
      </c>
      <c r="BI129" s="24" t="str">
        <f t="shared" si="30"/>
        <v/>
      </c>
      <c r="BJ129" s="24" t="str">
        <f t="shared" si="31"/>
        <v/>
      </c>
      <c r="BK129" s="24" t="str">
        <f t="shared" si="32"/>
        <v/>
      </c>
      <c r="BL129" s="24" t="str">
        <f t="shared" si="33"/>
        <v/>
      </c>
      <c r="BM129" s="24" t="str">
        <f t="shared" si="34"/>
        <v/>
      </c>
      <c r="BT129" s="25">
        <f t="shared" si="35"/>
        <v>-1</v>
      </c>
      <c r="BU129" s="25" t="str">
        <f t="shared" si="36"/>
        <v/>
      </c>
      <c r="BV129" s="25" t="str">
        <f t="shared" si="37"/>
        <v/>
      </c>
      <c r="BW129" s="25" t="str">
        <f t="shared" si="38"/>
        <v/>
      </c>
      <c r="BX129" s="25" t="str">
        <f t="shared" si="39"/>
        <v/>
      </c>
      <c r="BY129" s="25" t="str">
        <f t="shared" si="40"/>
        <v/>
      </c>
      <c r="BZ129" t="str">
        <f t="array" ref="BZ129:CA129">IFERROR(VLOOKUP(A129,[1]Cost_Price!$A:$D,{3,4},0),"")</f>
        <v/>
      </c>
      <c r="CA129" t="str">
        <v/>
      </c>
      <c r="CB129" s="26" t="str">
        <f t="shared" si="21"/>
        <v>0</v>
      </c>
      <c r="CC129" s="26" t="str">
        <f t="shared" si="21"/>
        <v>0</v>
      </c>
      <c r="CD129" s="26" t="str">
        <f t="shared" si="21"/>
        <v>0</v>
      </c>
      <c r="CE129" s="26" t="str">
        <f t="shared" si="21"/>
        <v>0</v>
      </c>
      <c r="CF129" s="26" t="str">
        <f t="shared" si="21"/>
        <v>0</v>
      </c>
      <c r="CG129" s="26" t="str">
        <f t="shared" si="21"/>
        <v>0</v>
      </c>
    </row>
    <row r="130" spans="1:85" x14ac:dyDescent="0.35">
      <c r="A130" t="s">
        <v>105</v>
      </c>
      <c r="B130" t="s">
        <v>5425</v>
      </c>
      <c r="C130" t="s">
        <v>5232</v>
      </c>
      <c r="D130" t="s">
        <v>5259</v>
      </c>
      <c r="E130" t="s">
        <v>5246</v>
      </c>
      <c r="F130" t="s">
        <v>5234</v>
      </c>
      <c r="G130" t="s">
        <v>5235</v>
      </c>
      <c r="H130" t="s">
        <v>5236</v>
      </c>
      <c r="M130" t="s">
        <v>5237</v>
      </c>
      <c r="N130" t="s">
        <v>5261</v>
      </c>
      <c r="O130" t="s">
        <v>5898</v>
      </c>
      <c r="P130" s="16">
        <v>0</v>
      </c>
      <c r="Z130" s="18">
        <v>6</v>
      </c>
      <c r="AF130" s="19">
        <v>4</v>
      </c>
      <c r="AG130" s="19">
        <v>6</v>
      </c>
      <c r="AM130">
        <v>6</v>
      </c>
      <c r="AN130">
        <v>10</v>
      </c>
      <c r="AO130" s="20">
        <f t="shared" si="22"/>
        <v>0</v>
      </c>
      <c r="AP130" s="21">
        <f>(IFERROR(VLOOKUP(AP$2&amp;"/"&amp;$A130,SH!$A:$D,4,0),""))</f>
        <v>1.1666666666666667</v>
      </c>
      <c r="AQ130" s="21">
        <f>IFERROR(VLOOKUP(AQ$2&amp;"/"&amp;$A130,SH!$A:$D,4,0),"")</f>
        <v>2.1428571428571428</v>
      </c>
      <c r="AR130" s="21" t="str">
        <f>IFERROR(VLOOKUP(AR$2&amp;"/"&amp;$A130,SH!$A:$D,4,0),"")</f>
        <v/>
      </c>
      <c r="AS130" s="21" t="str">
        <f>IFERROR(VLOOKUP(AS$2&amp;"/"&amp;$A130,SH!$A:$D,4,0),"")</f>
        <v/>
      </c>
      <c r="AT130" s="21" t="str">
        <f>IFERROR(VLOOKUP(AT$2&amp;"/"&amp;$A130,SH!$A:$D,4,0),"")</f>
        <v>0</v>
      </c>
      <c r="AU130" s="21" t="str">
        <f>IFERROR(VLOOKUP(AU$2&amp;"/"&amp;$A130,SH!$A:$D,4,0),"")</f>
        <v/>
      </c>
      <c r="AV130" s="22">
        <f>(IFERROR(VLOOKUP(AV$2&amp;"/"&amp;$A130,SH!$A:$V,22,0),""))</f>
        <v>2</v>
      </c>
      <c r="AW130" s="22">
        <f>IFERROR(VLOOKUP(AW$2&amp;"/"&amp;$A130,SH!$A:$V,22,0),"")</f>
        <v>6</v>
      </c>
      <c r="AX130" s="22" t="str">
        <f>IFERROR(VLOOKUP(AX$2&amp;"/"&amp;$A130,SH!$A:$V,22,0),"")</f>
        <v/>
      </c>
      <c r="AY130" s="22" t="str">
        <f>IFERROR(VLOOKUP(AY$2&amp;"/"&amp;$A130,SH!$A:$V,22,0),"")</f>
        <v/>
      </c>
      <c r="AZ130" s="22">
        <f>IFERROR(VLOOKUP(AZ$2&amp;"/"&amp;$A130,SH!$A:$V,22,0),"")</f>
        <v>0</v>
      </c>
      <c r="BA130" s="22" t="str">
        <f>IFERROR(VLOOKUP(BA$2&amp;"/"&amp;$A130,SH!$A:$V,22,0),"")</f>
        <v/>
      </c>
      <c r="BB130" s="23">
        <f t="shared" si="23"/>
        <v>-3.4285714285714284</v>
      </c>
      <c r="BC130" s="23">
        <f t="shared" si="24"/>
        <v>-2.8000000000000003</v>
      </c>
      <c r="BD130" s="23" t="str">
        <f t="shared" si="25"/>
        <v/>
      </c>
      <c r="BE130" s="23" t="str">
        <f t="shared" si="26"/>
        <v/>
      </c>
      <c r="BF130" s="23" t="str">
        <f t="shared" si="27"/>
        <v/>
      </c>
      <c r="BG130" s="23" t="str">
        <f t="shared" si="28"/>
        <v/>
      </c>
      <c r="BH130" s="24">
        <f t="shared" si="29"/>
        <v>-3.4285714285714284</v>
      </c>
      <c r="BI130" s="24">
        <f t="shared" si="30"/>
        <v>0</v>
      </c>
      <c r="BJ130" s="24" t="str">
        <f t="shared" si="31"/>
        <v/>
      </c>
      <c r="BK130" s="24" t="str">
        <f t="shared" si="32"/>
        <v/>
      </c>
      <c r="BL130" s="24" t="str">
        <f t="shared" si="33"/>
        <v/>
      </c>
      <c r="BM130" s="24" t="str">
        <f t="shared" si="34"/>
        <v/>
      </c>
      <c r="BT130" s="25">
        <f t="shared" si="35"/>
        <v>-3.4285714285714284</v>
      </c>
      <c r="BU130" s="25">
        <f t="shared" si="36"/>
        <v>0</v>
      </c>
      <c r="BV130" s="25" t="str">
        <f t="shared" si="37"/>
        <v/>
      </c>
      <c r="BW130" s="25" t="str">
        <f t="shared" si="38"/>
        <v/>
      </c>
      <c r="BX130" s="25" t="str">
        <f t="shared" si="39"/>
        <v/>
      </c>
      <c r="BY130" s="25" t="str">
        <f t="shared" si="40"/>
        <v/>
      </c>
      <c r="BZ130" t="str">
        <f t="array" ref="BZ130:CA130">IFERROR(VLOOKUP(A130,[1]Cost_Price!$A:$D,{3,4},0),"")</f>
        <v/>
      </c>
      <c r="CA130" t="str">
        <v/>
      </c>
      <c r="CB130" s="26" t="str">
        <f t="shared" si="21"/>
        <v>0</v>
      </c>
      <c r="CC130" s="26" t="str">
        <f t="shared" si="21"/>
        <v>0</v>
      </c>
      <c r="CD130" s="26" t="str">
        <f t="shared" si="21"/>
        <v>0</v>
      </c>
      <c r="CE130" s="26" t="str">
        <f t="shared" si="21"/>
        <v>0</v>
      </c>
      <c r="CF130" s="26" t="str">
        <f t="shared" si="21"/>
        <v>0</v>
      </c>
      <c r="CG130" s="26" t="str">
        <f t="shared" si="21"/>
        <v>0</v>
      </c>
    </row>
    <row r="131" spans="1:85" x14ac:dyDescent="0.35">
      <c r="A131" t="s">
        <v>4438</v>
      </c>
      <c r="B131" t="s">
        <v>5426</v>
      </c>
      <c r="C131" t="s">
        <v>5232</v>
      </c>
      <c r="D131" t="s">
        <v>5245</v>
      </c>
      <c r="E131" t="s">
        <v>5427</v>
      </c>
      <c r="F131" t="s">
        <v>5234</v>
      </c>
      <c r="G131" t="s">
        <v>5235</v>
      </c>
      <c r="H131" t="s">
        <v>5266</v>
      </c>
      <c r="M131" t="s">
        <v>5237</v>
      </c>
      <c r="N131" t="s">
        <v>5261</v>
      </c>
      <c r="P131" s="16">
        <v>0</v>
      </c>
      <c r="R131" s="17">
        <v>10</v>
      </c>
      <c r="T131" s="17">
        <v>27</v>
      </c>
      <c r="Y131" s="18">
        <v>0</v>
      </c>
      <c r="AA131" s="18">
        <v>0</v>
      </c>
      <c r="AF131" s="19">
        <v>0</v>
      </c>
      <c r="AH131" s="19">
        <v>0</v>
      </c>
      <c r="AL131">
        <v>37</v>
      </c>
      <c r="AM131">
        <v>0</v>
      </c>
      <c r="AN131">
        <v>0</v>
      </c>
      <c r="AO131" s="20">
        <f t="shared" si="22"/>
        <v>0</v>
      </c>
      <c r="AP131" s="21">
        <f>(IFERROR(VLOOKUP(AP$2&amp;"/"&amp;$A131,SH!$A:$D,4,0),""))</f>
        <v>142</v>
      </c>
      <c r="AQ131" s="21" t="str">
        <f>IFERROR(VLOOKUP(AQ$2&amp;"/"&amp;$A131,SH!$A:$D,4,0),"")</f>
        <v/>
      </c>
      <c r="AR131" s="21" t="str">
        <f>IFERROR(VLOOKUP(AR$2&amp;"/"&amp;$A131,SH!$A:$D,4,0),"")</f>
        <v/>
      </c>
      <c r="AS131" s="21" t="str">
        <f>IFERROR(VLOOKUP(AS$2&amp;"/"&amp;$A131,SH!$A:$D,4,0),"")</f>
        <v/>
      </c>
      <c r="AT131" s="21" t="str">
        <f>IFERROR(VLOOKUP(AT$2&amp;"/"&amp;$A131,SH!$A:$D,4,0),"")</f>
        <v/>
      </c>
      <c r="AU131" s="21" t="str">
        <f>IFERROR(VLOOKUP(AU$2&amp;"/"&amp;$A131,SH!$A:$D,4,0),"")</f>
        <v/>
      </c>
      <c r="AV131" s="22">
        <f>(IFERROR(VLOOKUP(AV$2&amp;"/"&amp;$A131,SH!$A:$V,22,0),""))</f>
        <v>0</v>
      </c>
      <c r="AW131" s="22" t="str">
        <f>IFERROR(VLOOKUP(AW$2&amp;"/"&amp;$A131,SH!$A:$V,22,0),"")</f>
        <v/>
      </c>
      <c r="AX131" s="22" t="str">
        <f>IFERROR(VLOOKUP(AX$2&amp;"/"&amp;$A131,SH!$A:$V,22,0),"")</f>
        <v/>
      </c>
      <c r="AY131" s="22" t="str">
        <f>IFERROR(VLOOKUP(AY$2&amp;"/"&amp;$A131,SH!$A:$V,22,0),"")</f>
        <v/>
      </c>
      <c r="AZ131" s="22" t="str">
        <f>IFERROR(VLOOKUP(AZ$2&amp;"/"&amp;$A131,SH!$A:$V,22,0),"")</f>
        <v/>
      </c>
      <c r="BA131" s="22" t="str">
        <f>IFERROR(VLOOKUP(BA$2&amp;"/"&amp;$A131,SH!$A:$V,22,0),"")</f>
        <v/>
      </c>
      <c r="BB131" s="23">
        <f t="shared" si="23"/>
        <v>7.0422535211267609E-2</v>
      </c>
      <c r="BC131" s="23" t="str">
        <f t="shared" si="24"/>
        <v/>
      </c>
      <c r="BD131" s="23" t="str">
        <f t="shared" si="25"/>
        <v/>
      </c>
      <c r="BE131" s="23" t="str">
        <f t="shared" si="26"/>
        <v/>
      </c>
      <c r="BF131" s="23" t="str">
        <f t="shared" si="27"/>
        <v/>
      </c>
      <c r="BG131" s="23" t="str">
        <f t="shared" si="28"/>
        <v/>
      </c>
      <c r="BH131" s="24">
        <f t="shared" si="29"/>
        <v>7.0422535211267609E-2</v>
      </c>
      <c r="BI131" s="24" t="str">
        <f t="shared" si="30"/>
        <v/>
      </c>
      <c r="BJ131" s="24" t="str">
        <f t="shared" si="31"/>
        <v/>
      </c>
      <c r="BK131" s="24" t="str">
        <f t="shared" si="32"/>
        <v/>
      </c>
      <c r="BL131" s="24" t="str">
        <f t="shared" si="33"/>
        <v/>
      </c>
      <c r="BM131" s="24" t="str">
        <f t="shared" si="34"/>
        <v/>
      </c>
      <c r="BT131" s="25">
        <f t="shared" si="35"/>
        <v>7.0422535211267609E-2</v>
      </c>
      <c r="BU131" s="25" t="str">
        <f t="shared" si="36"/>
        <v/>
      </c>
      <c r="BV131" s="25" t="str">
        <f t="shared" si="37"/>
        <v/>
      </c>
      <c r="BW131" s="25" t="str">
        <f t="shared" si="38"/>
        <v/>
      </c>
      <c r="BX131" s="25" t="str">
        <f t="shared" si="39"/>
        <v/>
      </c>
      <c r="BY131" s="25" t="str">
        <f t="shared" si="40"/>
        <v/>
      </c>
      <c r="BZ131">
        <f t="array" ref="BZ131:CA131">IFERROR(VLOOKUP(A131,[1]Cost_Price!$A:$D,{3,4},0),"")</f>
        <v>0.5</v>
      </c>
      <c r="CA131" t="str">
        <v>USD</v>
      </c>
      <c r="CB131" s="26">
        <f t="shared" si="21"/>
        <v>0</v>
      </c>
      <c r="CC131" s="26">
        <f t="shared" si="21"/>
        <v>0</v>
      </c>
      <c r="CD131" s="26">
        <f t="shared" si="21"/>
        <v>0</v>
      </c>
      <c r="CE131" s="26">
        <f t="shared" si="21"/>
        <v>0</v>
      </c>
      <c r="CF131" s="26">
        <f t="shared" si="21"/>
        <v>0</v>
      </c>
      <c r="CG131" s="26">
        <f t="shared" si="21"/>
        <v>0</v>
      </c>
    </row>
    <row r="132" spans="1:85" x14ac:dyDescent="0.35">
      <c r="A132" t="s">
        <v>344</v>
      </c>
      <c r="B132" t="s">
        <v>5428</v>
      </c>
      <c r="C132" t="s">
        <v>5232</v>
      </c>
      <c r="D132" t="s">
        <v>5379</v>
      </c>
      <c r="E132" t="s">
        <v>5379</v>
      </c>
      <c r="F132" t="s">
        <v>5234</v>
      </c>
      <c r="G132" t="s">
        <v>5235</v>
      </c>
      <c r="H132" t="s">
        <v>5236</v>
      </c>
      <c r="M132" t="s">
        <v>5237</v>
      </c>
      <c r="N132" t="s">
        <v>5280</v>
      </c>
      <c r="P132" s="16">
        <v>0.35980000000000001</v>
      </c>
      <c r="R132" s="17">
        <v>12</v>
      </c>
      <c r="S132" s="17">
        <v>35</v>
      </c>
      <c r="T132" s="17">
        <v>3</v>
      </c>
      <c r="V132" s="17">
        <v>22</v>
      </c>
      <c r="W132" s="17">
        <v>23</v>
      </c>
      <c r="Y132" s="18">
        <v>36</v>
      </c>
      <c r="Z132" s="18">
        <v>0</v>
      </c>
      <c r="AA132" s="18">
        <v>25</v>
      </c>
      <c r="AB132" s="18">
        <v>5</v>
      </c>
      <c r="AC132" s="18">
        <v>30</v>
      </c>
      <c r="AD132" s="18">
        <v>0</v>
      </c>
      <c r="AF132" s="19">
        <v>0</v>
      </c>
      <c r="AG132" s="19">
        <v>2</v>
      </c>
      <c r="AH132" s="19">
        <v>2</v>
      </c>
      <c r="AJ132" s="19">
        <v>1</v>
      </c>
      <c r="AK132" s="19">
        <v>0</v>
      </c>
      <c r="AL132">
        <v>95</v>
      </c>
      <c r="AM132">
        <v>96</v>
      </c>
      <c r="AN132">
        <v>5</v>
      </c>
      <c r="AO132" s="20">
        <f t="shared" si="22"/>
        <v>34.180999999999997</v>
      </c>
      <c r="AP132" s="21">
        <f>(IFERROR(VLOOKUP(AP$2&amp;"/"&amp;$A132,SH!$A:$D,4,0),""))</f>
        <v>3.125</v>
      </c>
      <c r="AQ132" s="21">
        <f>IFERROR(VLOOKUP(AQ$2&amp;"/"&amp;$A132,SH!$A:$D,4,0),"")</f>
        <v>1.875</v>
      </c>
      <c r="AR132" s="21">
        <f>IFERROR(VLOOKUP(AR$2&amp;"/"&amp;$A132,SH!$A:$D,4,0),"")</f>
        <v>2</v>
      </c>
      <c r="AS132" s="21" t="str">
        <f>IFERROR(VLOOKUP(AS$2&amp;"/"&amp;$A132,SH!$A:$D,4,0),"")</f>
        <v/>
      </c>
      <c r="AT132" s="21">
        <f>IFERROR(VLOOKUP(AT$2&amp;"/"&amp;$A132,SH!$A:$D,4,0),"")</f>
        <v>4.7</v>
      </c>
      <c r="AU132" s="21">
        <f>IFERROR(VLOOKUP(AU$2&amp;"/"&amp;$A132,SH!$A:$D,4,0),"")</f>
        <v>1.4</v>
      </c>
      <c r="AV132" s="22">
        <f>(IFERROR(VLOOKUP(AV$2&amp;"/"&amp;$A132,SH!$A:$V,22,0),""))</f>
        <v>0</v>
      </c>
      <c r="AW132" s="22">
        <f>IFERROR(VLOOKUP(AW$2&amp;"/"&amp;$A132,SH!$A:$V,22,0),"")</f>
        <v>1</v>
      </c>
      <c r="AX132" s="22">
        <f>IFERROR(VLOOKUP(AX$2&amp;"/"&amp;$A132,SH!$A:$V,22,0),"")</f>
        <v>2</v>
      </c>
      <c r="AY132" s="22" t="str">
        <f>IFERROR(VLOOKUP(AY$2&amp;"/"&amp;$A132,SH!$A:$V,22,0),"")</f>
        <v/>
      </c>
      <c r="AZ132" s="22">
        <f>IFERROR(VLOOKUP(AZ$2&amp;"/"&amp;$A132,SH!$A:$V,22,0),"")</f>
        <v>4</v>
      </c>
      <c r="BA132" s="22">
        <f>IFERROR(VLOOKUP(BA$2&amp;"/"&amp;$A132,SH!$A:$V,22,0),"")</f>
        <v>0</v>
      </c>
      <c r="BB132" s="23">
        <f t="shared" si="23"/>
        <v>3.84</v>
      </c>
      <c r="BC132" s="23">
        <f t="shared" si="24"/>
        <v>17.600000000000001</v>
      </c>
      <c r="BD132" s="23">
        <f t="shared" si="25"/>
        <v>0.5</v>
      </c>
      <c r="BE132" s="23" t="str">
        <f t="shared" si="26"/>
        <v/>
      </c>
      <c r="BF132" s="23">
        <f t="shared" si="27"/>
        <v>4.4680851063829783</v>
      </c>
      <c r="BG132" s="23">
        <f t="shared" si="28"/>
        <v>16.428571428571431</v>
      </c>
      <c r="BH132" s="24">
        <f t="shared" si="29"/>
        <v>15.36</v>
      </c>
      <c r="BI132" s="24">
        <f t="shared" si="30"/>
        <v>17.600000000000001</v>
      </c>
      <c r="BJ132" s="24">
        <f t="shared" si="31"/>
        <v>13</v>
      </c>
      <c r="BK132" s="24" t="str">
        <f t="shared" si="32"/>
        <v/>
      </c>
      <c r="BL132" s="24">
        <f t="shared" si="33"/>
        <v>10.851063829787234</v>
      </c>
      <c r="BM132" s="24">
        <f t="shared" si="34"/>
        <v>16.428571428571431</v>
      </c>
      <c r="BT132" s="25">
        <f t="shared" si="35"/>
        <v>15.36</v>
      </c>
      <c r="BU132" s="25">
        <f t="shared" si="36"/>
        <v>17.600000000000001</v>
      </c>
      <c r="BV132" s="25">
        <f t="shared" si="37"/>
        <v>13</v>
      </c>
      <c r="BW132" s="25" t="str">
        <f t="shared" si="38"/>
        <v/>
      </c>
      <c r="BX132" s="25">
        <f t="shared" si="39"/>
        <v>10.851063829787234</v>
      </c>
      <c r="BY132" s="25">
        <f t="shared" si="40"/>
        <v>16.428571428571431</v>
      </c>
      <c r="BZ132">
        <f t="array" ref="BZ132:CA132">IFERROR(VLOOKUP(A132,[1]Cost_Price!$A:$D,{3,4},0),"")</f>
        <v>0.23</v>
      </c>
      <c r="CA132" t="str">
        <v>USD</v>
      </c>
      <c r="CB132" s="26">
        <f t="shared" si="21"/>
        <v>0</v>
      </c>
      <c r="CC132" s="26">
        <f t="shared" si="21"/>
        <v>0</v>
      </c>
      <c r="CD132" s="26">
        <f t="shared" si="21"/>
        <v>0</v>
      </c>
      <c r="CE132" s="26">
        <f t="shared" si="21"/>
        <v>0</v>
      </c>
      <c r="CF132" s="26">
        <f t="shared" si="21"/>
        <v>0</v>
      </c>
      <c r="CG132" s="26">
        <f t="shared" si="21"/>
        <v>0</v>
      </c>
    </row>
    <row r="133" spans="1:85" x14ac:dyDescent="0.35">
      <c r="A133" t="s">
        <v>969</v>
      </c>
      <c r="B133" t="s">
        <v>5429</v>
      </c>
      <c r="C133" t="s">
        <v>5232</v>
      </c>
      <c r="D133" t="s">
        <v>5379</v>
      </c>
      <c r="E133" t="s">
        <v>5379</v>
      </c>
      <c r="F133" t="s">
        <v>5234</v>
      </c>
      <c r="G133" t="s">
        <v>5235</v>
      </c>
      <c r="H133" t="s">
        <v>5236</v>
      </c>
      <c r="M133" t="s">
        <v>5237</v>
      </c>
      <c r="N133" t="s">
        <v>5280</v>
      </c>
      <c r="P133" s="16">
        <v>1.4933000000000001</v>
      </c>
      <c r="R133" s="17">
        <v>1</v>
      </c>
      <c r="S133" s="17">
        <v>41</v>
      </c>
      <c r="T133" s="17">
        <v>6</v>
      </c>
      <c r="V133" s="17">
        <v>19</v>
      </c>
      <c r="W133" s="17">
        <v>17</v>
      </c>
      <c r="Y133" s="18">
        <v>110</v>
      </c>
      <c r="Z133" s="18">
        <v>20</v>
      </c>
      <c r="AA133" s="18">
        <v>25</v>
      </c>
      <c r="AB133" s="18">
        <v>5</v>
      </c>
      <c r="AC133" s="18">
        <v>60</v>
      </c>
      <c r="AD133" s="18">
        <v>35</v>
      </c>
      <c r="AF133" s="19">
        <v>4</v>
      </c>
      <c r="AG133" s="19">
        <v>0</v>
      </c>
      <c r="AH133" s="19">
        <v>0</v>
      </c>
      <c r="AJ133" s="19">
        <v>2</v>
      </c>
      <c r="AK133" s="19">
        <v>0</v>
      </c>
      <c r="AL133">
        <v>84</v>
      </c>
      <c r="AM133">
        <v>255</v>
      </c>
      <c r="AN133">
        <v>6</v>
      </c>
      <c r="AO133" s="20">
        <f t="shared" si="22"/>
        <v>125.4372</v>
      </c>
      <c r="AP133" s="21">
        <f>(IFERROR(VLOOKUP(AP$2&amp;"/"&amp;$A133,SH!$A:$D,4,0),""))</f>
        <v>7.333333333333333</v>
      </c>
      <c r="AQ133" s="21">
        <f>IFERROR(VLOOKUP(AQ$2&amp;"/"&amp;$A133,SH!$A:$D,4,0),"")</f>
        <v>5.9</v>
      </c>
      <c r="AR133" s="21" t="str">
        <f>IFERROR(VLOOKUP(AR$2&amp;"/"&amp;$A133,SH!$A:$D,4,0),"")</f>
        <v/>
      </c>
      <c r="AS133" s="21" t="str">
        <f>IFERROR(VLOOKUP(AS$2&amp;"/"&amp;$A133,SH!$A:$D,4,0),"")</f>
        <v/>
      </c>
      <c r="AT133" s="21">
        <f>IFERROR(VLOOKUP(AT$2&amp;"/"&amp;$A133,SH!$A:$D,4,0),"")</f>
        <v>6.166666666666667</v>
      </c>
      <c r="AU133" s="21">
        <f>IFERROR(VLOOKUP(AU$2&amp;"/"&amp;$A133,SH!$A:$D,4,0),"")</f>
        <v>2.7</v>
      </c>
      <c r="AV133" s="22">
        <f>(IFERROR(VLOOKUP(AV$2&amp;"/"&amp;$A133,SH!$A:$V,22,0),""))</f>
        <v>5</v>
      </c>
      <c r="AW133" s="22">
        <f>IFERROR(VLOOKUP(AW$2&amp;"/"&amp;$A133,SH!$A:$V,22,0),"")</f>
        <v>0</v>
      </c>
      <c r="AX133" s="22" t="str">
        <f>IFERROR(VLOOKUP(AX$2&amp;"/"&amp;$A133,SH!$A:$V,22,0),"")</f>
        <v/>
      </c>
      <c r="AY133" s="22" t="str">
        <f>IFERROR(VLOOKUP(AY$2&amp;"/"&amp;$A133,SH!$A:$V,22,0),"")</f>
        <v/>
      </c>
      <c r="AZ133" s="22">
        <f>IFERROR(VLOOKUP(AZ$2&amp;"/"&amp;$A133,SH!$A:$V,22,0),"")</f>
        <v>2</v>
      </c>
      <c r="BA133" s="22">
        <f>IFERROR(VLOOKUP(BA$2&amp;"/"&amp;$A133,SH!$A:$V,22,0),"")</f>
        <v>0</v>
      </c>
      <c r="BB133" s="23">
        <f t="shared" si="23"/>
        <v>-0.40909090909090912</v>
      </c>
      <c r="BC133" s="23">
        <f t="shared" si="24"/>
        <v>6.9491525423728806</v>
      </c>
      <c r="BD133" s="23" t="str">
        <f t="shared" si="25"/>
        <v/>
      </c>
      <c r="BE133" s="23" t="str">
        <f t="shared" si="26"/>
        <v/>
      </c>
      <c r="BF133" s="23">
        <f t="shared" si="27"/>
        <v>2.7567567567567566</v>
      </c>
      <c r="BG133" s="23">
        <f t="shared" si="28"/>
        <v>6.2962962962962958</v>
      </c>
      <c r="BH133" s="24">
        <f t="shared" si="29"/>
        <v>14.590909090909092</v>
      </c>
      <c r="BI133" s="24">
        <f t="shared" si="30"/>
        <v>10.338983050847457</v>
      </c>
      <c r="BJ133" s="24" t="str">
        <f t="shared" si="31"/>
        <v/>
      </c>
      <c r="BK133" s="24" t="str">
        <f t="shared" si="32"/>
        <v/>
      </c>
      <c r="BL133" s="24">
        <f t="shared" si="33"/>
        <v>12.486486486486486</v>
      </c>
      <c r="BM133" s="24">
        <f t="shared" si="34"/>
        <v>19.25925925925926</v>
      </c>
      <c r="BT133" s="25">
        <f t="shared" si="35"/>
        <v>14.590909090909092</v>
      </c>
      <c r="BU133" s="25">
        <f t="shared" si="36"/>
        <v>10.338983050847457</v>
      </c>
      <c r="BV133" s="25" t="str">
        <f t="shared" si="37"/>
        <v/>
      </c>
      <c r="BW133" s="25" t="str">
        <f t="shared" si="38"/>
        <v/>
      </c>
      <c r="BX133" s="25">
        <f t="shared" si="39"/>
        <v>12.486486486486486</v>
      </c>
      <c r="BY133" s="25">
        <f t="shared" si="40"/>
        <v>19.25925925925926</v>
      </c>
      <c r="BZ133">
        <f t="array" ref="BZ133:CA133">IFERROR(VLOOKUP(A133,[1]Cost_Price!$A:$D,{3,4},0),"")</f>
        <v>0.96</v>
      </c>
      <c r="CA133" t="str">
        <v>USD</v>
      </c>
      <c r="CB133" s="26">
        <f t="shared" si="21"/>
        <v>0</v>
      </c>
      <c r="CC133" s="26">
        <f t="shared" si="21"/>
        <v>0</v>
      </c>
      <c r="CD133" s="26">
        <f t="shared" si="21"/>
        <v>0</v>
      </c>
      <c r="CE133" s="26">
        <f t="shared" si="21"/>
        <v>0</v>
      </c>
      <c r="CF133" s="26">
        <f t="shared" si="21"/>
        <v>0</v>
      </c>
      <c r="CG133" s="26">
        <f t="shared" si="21"/>
        <v>0</v>
      </c>
    </row>
    <row r="134" spans="1:85" x14ac:dyDescent="0.35">
      <c r="A134" t="s">
        <v>107</v>
      </c>
      <c r="B134" t="s">
        <v>5430</v>
      </c>
      <c r="C134" t="s">
        <v>5232</v>
      </c>
      <c r="D134" t="s">
        <v>5379</v>
      </c>
      <c r="E134" t="s">
        <v>5379</v>
      </c>
      <c r="F134" t="s">
        <v>5234</v>
      </c>
      <c r="G134" t="s">
        <v>5235</v>
      </c>
      <c r="H134" t="s">
        <v>5236</v>
      </c>
      <c r="M134" t="s">
        <v>5237</v>
      </c>
      <c r="N134" t="s">
        <v>5280</v>
      </c>
      <c r="P134" s="16">
        <v>3.0489000000000002</v>
      </c>
      <c r="R134" s="17">
        <v>9</v>
      </c>
      <c r="S134" s="17">
        <v>25</v>
      </c>
      <c r="T134" s="17">
        <v>5</v>
      </c>
      <c r="Y134" s="18">
        <v>275</v>
      </c>
      <c r="Z134" s="18">
        <v>88</v>
      </c>
      <c r="AA134" s="18">
        <v>25</v>
      </c>
      <c r="AB134" s="18">
        <v>5</v>
      </c>
      <c r="AC134" s="18">
        <v>170</v>
      </c>
      <c r="AD134" s="18">
        <v>58</v>
      </c>
      <c r="AF134" s="19">
        <v>8</v>
      </c>
      <c r="AG134" s="19">
        <v>6</v>
      </c>
      <c r="AH134" s="19">
        <v>0</v>
      </c>
      <c r="AJ134" s="19">
        <v>2</v>
      </c>
      <c r="AK134" s="19">
        <v>4</v>
      </c>
      <c r="AL134">
        <v>39</v>
      </c>
      <c r="AM134">
        <v>621</v>
      </c>
      <c r="AN134">
        <v>20</v>
      </c>
      <c r="AO134" s="20">
        <f t="shared" si="22"/>
        <v>118.9071</v>
      </c>
      <c r="AP134" s="21">
        <f>(IFERROR(VLOOKUP(AP$2&amp;"/"&amp;$A134,SH!$A:$D,4,0),""))</f>
        <v>17.3</v>
      </c>
      <c r="AQ134" s="21">
        <f>IFERROR(VLOOKUP(AQ$2&amp;"/"&amp;$A134,SH!$A:$D,4,0),"")</f>
        <v>10.666666666666666</v>
      </c>
      <c r="AR134" s="21">
        <f>IFERROR(VLOOKUP(AR$2&amp;"/"&amp;$A134,SH!$A:$D,4,0),"")</f>
        <v>1</v>
      </c>
      <c r="AS134" s="21" t="str">
        <f>IFERROR(VLOOKUP(AS$2&amp;"/"&amp;$A134,SH!$A:$D,4,0),"")</f>
        <v/>
      </c>
      <c r="AT134" s="21">
        <f>IFERROR(VLOOKUP(AT$2&amp;"/"&amp;$A134,SH!$A:$D,4,0),"")</f>
        <v>13.666666666666666</v>
      </c>
      <c r="AU134" s="21">
        <f>IFERROR(VLOOKUP(AU$2&amp;"/"&amp;$A134,SH!$A:$D,4,0),"")</f>
        <v>5</v>
      </c>
      <c r="AV134" s="22">
        <f>(IFERROR(VLOOKUP(AV$2&amp;"/"&amp;$A134,SH!$A:$V,22,0),""))</f>
        <v>0</v>
      </c>
      <c r="AW134" s="22">
        <f>IFERROR(VLOOKUP(AW$2&amp;"/"&amp;$A134,SH!$A:$V,22,0),"")</f>
        <v>4</v>
      </c>
      <c r="AX134" s="22">
        <f>IFERROR(VLOOKUP(AX$2&amp;"/"&amp;$A134,SH!$A:$V,22,0),"")</f>
        <v>0</v>
      </c>
      <c r="AY134" s="22" t="str">
        <f>IFERROR(VLOOKUP(AY$2&amp;"/"&amp;$A134,SH!$A:$V,22,0),"")</f>
        <v/>
      </c>
      <c r="AZ134" s="22">
        <f>IFERROR(VLOOKUP(AZ$2&amp;"/"&amp;$A134,SH!$A:$V,22,0),"")</f>
        <v>5</v>
      </c>
      <c r="BA134" s="22">
        <f>IFERROR(VLOOKUP(BA$2&amp;"/"&amp;$A134,SH!$A:$V,22,0),"")</f>
        <v>0</v>
      </c>
      <c r="BB134" s="23">
        <f t="shared" si="23"/>
        <v>5.7803468208092484E-2</v>
      </c>
      <c r="BC134" s="23">
        <f t="shared" si="24"/>
        <v>1.78125</v>
      </c>
      <c r="BD134" s="23">
        <f t="shared" si="25"/>
        <v>5</v>
      </c>
      <c r="BE134" s="23" t="str">
        <f t="shared" si="26"/>
        <v/>
      </c>
      <c r="BF134" s="23">
        <f t="shared" si="27"/>
        <v>-0.14634146341463417</v>
      </c>
      <c r="BG134" s="23">
        <f t="shared" si="28"/>
        <v>-0.8</v>
      </c>
      <c r="BH134" s="24">
        <f t="shared" si="29"/>
        <v>15.953757225433526</v>
      </c>
      <c r="BI134" s="24">
        <f t="shared" si="30"/>
        <v>10.03125</v>
      </c>
      <c r="BJ134" s="24">
        <f t="shared" si="31"/>
        <v>30</v>
      </c>
      <c r="BK134" s="24" t="str">
        <f t="shared" si="32"/>
        <v/>
      </c>
      <c r="BL134" s="24">
        <f t="shared" si="33"/>
        <v>12.292682926829269</v>
      </c>
      <c r="BM134" s="24">
        <f t="shared" si="34"/>
        <v>10.8</v>
      </c>
      <c r="BT134" s="25">
        <f t="shared" si="35"/>
        <v>15.953757225433526</v>
      </c>
      <c r="BU134" s="25">
        <f t="shared" si="36"/>
        <v>10.03125</v>
      </c>
      <c r="BV134" s="25">
        <f t="shared" si="37"/>
        <v>30</v>
      </c>
      <c r="BW134" s="25" t="str">
        <f t="shared" si="38"/>
        <v/>
      </c>
      <c r="BX134" s="25">
        <f t="shared" si="39"/>
        <v>12.292682926829269</v>
      </c>
      <c r="BY134" s="25">
        <f t="shared" si="40"/>
        <v>10.8</v>
      </c>
      <c r="BZ134">
        <f t="array" ref="BZ134:CA134">IFERROR(VLOOKUP(A134,[1]Cost_Price!$A:$D,{3,4},0),"")</f>
        <v>1.96</v>
      </c>
      <c r="CA134" t="str">
        <v>USD</v>
      </c>
      <c r="CB134" s="26">
        <f t="shared" si="21"/>
        <v>0</v>
      </c>
      <c r="CC134" s="26">
        <f t="shared" si="21"/>
        <v>0</v>
      </c>
      <c r="CD134" s="26">
        <f t="shared" si="21"/>
        <v>0</v>
      </c>
      <c r="CE134" s="26">
        <f t="shared" si="21"/>
        <v>0</v>
      </c>
      <c r="CF134" s="26">
        <f t="shared" si="21"/>
        <v>0</v>
      </c>
      <c r="CG134" s="26">
        <f t="shared" si="21"/>
        <v>0</v>
      </c>
    </row>
    <row r="135" spans="1:85" x14ac:dyDescent="0.35">
      <c r="A135" t="s">
        <v>109</v>
      </c>
      <c r="B135" t="s">
        <v>5431</v>
      </c>
      <c r="C135" t="s">
        <v>5232</v>
      </c>
      <c r="D135" t="s">
        <v>5379</v>
      </c>
      <c r="E135" t="s">
        <v>5379</v>
      </c>
      <c r="F135" t="s">
        <v>5234</v>
      </c>
      <c r="G135" t="s">
        <v>5235</v>
      </c>
      <c r="H135" t="s">
        <v>5236</v>
      </c>
      <c r="M135" t="s">
        <v>5237</v>
      </c>
      <c r="N135" t="s">
        <v>5280</v>
      </c>
      <c r="P135" s="16">
        <v>4.5195999999999996</v>
      </c>
      <c r="S135" s="17">
        <v>33</v>
      </c>
      <c r="T135" s="17">
        <v>2</v>
      </c>
      <c r="V135" s="17">
        <v>11</v>
      </c>
      <c r="Y135" s="18">
        <v>100</v>
      </c>
      <c r="Z135" s="18">
        <v>20</v>
      </c>
      <c r="AA135" s="18">
        <v>25</v>
      </c>
      <c r="AB135" s="18">
        <v>15</v>
      </c>
      <c r="AC135" s="18">
        <v>80</v>
      </c>
      <c r="AD135" s="18">
        <v>30</v>
      </c>
      <c r="AF135" s="19">
        <v>1</v>
      </c>
      <c r="AG135" s="19">
        <v>0</v>
      </c>
      <c r="AH135" s="19">
        <v>0</v>
      </c>
      <c r="AJ135" s="19">
        <v>0</v>
      </c>
      <c r="AL135">
        <v>46</v>
      </c>
      <c r="AM135">
        <v>270</v>
      </c>
      <c r="AN135">
        <v>1</v>
      </c>
      <c r="AO135" s="20">
        <f t="shared" si="22"/>
        <v>207.90159999999997</v>
      </c>
      <c r="AP135" s="21">
        <f>(IFERROR(VLOOKUP(AP$2&amp;"/"&amp;$A135,SH!$A:$D,4,0),""))</f>
        <v>6.3636363636363633</v>
      </c>
      <c r="AQ135" s="21">
        <f>IFERROR(VLOOKUP(AQ$2&amp;"/"&amp;$A135,SH!$A:$D,4,0),"")</f>
        <v>3.5</v>
      </c>
      <c r="AR135" s="21">
        <f>IFERROR(VLOOKUP(AR$2&amp;"/"&amp;$A135,SH!$A:$D,4,0),"")</f>
        <v>1</v>
      </c>
      <c r="AS135" s="21" t="str">
        <f>IFERROR(VLOOKUP(AS$2&amp;"/"&amp;$A135,SH!$A:$D,4,0),"")</f>
        <v/>
      </c>
      <c r="AT135" s="21">
        <f>IFERROR(VLOOKUP(AT$2&amp;"/"&amp;$A135,SH!$A:$D,4,0),"")</f>
        <v>4.875</v>
      </c>
      <c r="AU135" s="21">
        <f>IFERROR(VLOOKUP(AU$2&amp;"/"&amp;$A135,SH!$A:$D,4,0),"")</f>
        <v>2.6</v>
      </c>
      <c r="AV135" s="22">
        <f>(IFERROR(VLOOKUP(AV$2&amp;"/"&amp;$A135,SH!$A:$V,22,0),""))</f>
        <v>9</v>
      </c>
      <c r="AW135" s="22">
        <f>IFERROR(VLOOKUP(AW$2&amp;"/"&amp;$A135,SH!$A:$V,22,0),"")</f>
        <v>1</v>
      </c>
      <c r="AX135" s="22">
        <f>IFERROR(VLOOKUP(AX$2&amp;"/"&amp;$A135,SH!$A:$V,22,0),"")</f>
        <v>0</v>
      </c>
      <c r="AY135" s="22" t="str">
        <f>IFERROR(VLOOKUP(AY$2&amp;"/"&amp;$A135,SH!$A:$V,22,0),"")</f>
        <v/>
      </c>
      <c r="AZ135" s="22">
        <f>IFERROR(VLOOKUP(AZ$2&amp;"/"&amp;$A135,SH!$A:$V,22,0),"")</f>
        <v>3</v>
      </c>
      <c r="BA135" s="22">
        <f>IFERROR(VLOOKUP(BA$2&amp;"/"&amp;$A135,SH!$A:$V,22,0),"")</f>
        <v>0</v>
      </c>
      <c r="BB135" s="23">
        <f t="shared" si="23"/>
        <v>-0.15714285714285714</v>
      </c>
      <c r="BC135" s="23">
        <f t="shared" si="24"/>
        <v>9.4285714285714288</v>
      </c>
      <c r="BD135" s="23">
        <f t="shared" si="25"/>
        <v>2</v>
      </c>
      <c r="BE135" s="23" t="str">
        <f t="shared" si="26"/>
        <v/>
      </c>
      <c r="BF135" s="23">
        <f t="shared" si="27"/>
        <v>2.2564102564102564</v>
      </c>
      <c r="BG135" s="23">
        <f t="shared" si="28"/>
        <v>0</v>
      </c>
      <c r="BH135" s="24">
        <f t="shared" si="29"/>
        <v>15.557142857142859</v>
      </c>
      <c r="BI135" s="24">
        <f t="shared" si="30"/>
        <v>15.142857142857142</v>
      </c>
      <c r="BJ135" s="24">
        <f t="shared" si="31"/>
        <v>27</v>
      </c>
      <c r="BK135" s="24" t="str">
        <f t="shared" si="32"/>
        <v/>
      </c>
      <c r="BL135" s="24">
        <f t="shared" si="33"/>
        <v>18.666666666666668</v>
      </c>
      <c r="BM135" s="24">
        <f t="shared" si="34"/>
        <v>11.538461538461538</v>
      </c>
      <c r="BT135" s="25">
        <f t="shared" si="35"/>
        <v>15.557142857142859</v>
      </c>
      <c r="BU135" s="25">
        <f t="shared" si="36"/>
        <v>15.142857142857142</v>
      </c>
      <c r="BV135" s="25">
        <f t="shared" si="37"/>
        <v>27</v>
      </c>
      <c r="BW135" s="25" t="str">
        <f t="shared" si="38"/>
        <v/>
      </c>
      <c r="BX135" s="25">
        <f t="shared" si="39"/>
        <v>18.666666666666668</v>
      </c>
      <c r="BY135" s="25">
        <f t="shared" si="40"/>
        <v>11.538461538461538</v>
      </c>
      <c r="BZ135">
        <f t="array" ref="BZ135:CA135">IFERROR(VLOOKUP(A135,[1]Cost_Price!$A:$D,{3,4},0),"")</f>
        <v>2.9</v>
      </c>
      <c r="CA135" t="str">
        <v>USD</v>
      </c>
      <c r="CB135" s="26">
        <f t="shared" si="21"/>
        <v>0</v>
      </c>
      <c r="CC135" s="26">
        <f t="shared" si="21"/>
        <v>0</v>
      </c>
      <c r="CD135" s="26">
        <f t="shared" si="21"/>
        <v>0</v>
      </c>
      <c r="CE135" s="26">
        <f t="shared" si="21"/>
        <v>0</v>
      </c>
      <c r="CF135" s="26">
        <f t="shared" si="21"/>
        <v>0</v>
      </c>
      <c r="CG135" s="26">
        <f t="shared" si="21"/>
        <v>0</v>
      </c>
    </row>
    <row r="136" spans="1:85" x14ac:dyDescent="0.35">
      <c r="A136" t="s">
        <v>111</v>
      </c>
      <c r="B136" t="s">
        <v>5432</v>
      </c>
      <c r="C136" t="s">
        <v>5232</v>
      </c>
      <c r="D136" t="s">
        <v>5379</v>
      </c>
      <c r="E136" t="s">
        <v>5379</v>
      </c>
      <c r="F136" t="s">
        <v>5234</v>
      </c>
      <c r="G136" t="s">
        <v>5235</v>
      </c>
      <c r="H136" t="s">
        <v>5236</v>
      </c>
      <c r="M136" t="s">
        <v>5237</v>
      </c>
      <c r="N136" t="s">
        <v>5280</v>
      </c>
      <c r="P136" s="16">
        <v>5.7687999999999997</v>
      </c>
      <c r="R136" s="17">
        <v>26</v>
      </c>
      <c r="S136" s="17">
        <v>23</v>
      </c>
      <c r="T136" s="17">
        <v>8</v>
      </c>
      <c r="V136" s="17">
        <v>4</v>
      </c>
      <c r="W136" s="17">
        <v>7</v>
      </c>
      <c r="Y136" s="18">
        <v>70</v>
      </c>
      <c r="Z136" s="18">
        <v>70</v>
      </c>
      <c r="AA136" s="18">
        <v>25</v>
      </c>
      <c r="AB136" s="18">
        <v>5</v>
      </c>
      <c r="AC136" s="18">
        <v>135</v>
      </c>
      <c r="AD136" s="18">
        <v>15</v>
      </c>
      <c r="AF136" s="19">
        <v>8</v>
      </c>
      <c r="AG136" s="19">
        <v>2</v>
      </c>
      <c r="AH136" s="19">
        <v>0</v>
      </c>
      <c r="AJ136" s="19">
        <v>14</v>
      </c>
      <c r="AK136" s="19">
        <v>0</v>
      </c>
      <c r="AL136">
        <v>68</v>
      </c>
      <c r="AM136">
        <v>320</v>
      </c>
      <c r="AN136">
        <v>24</v>
      </c>
      <c r="AO136" s="20">
        <f t="shared" si="22"/>
        <v>392.27839999999998</v>
      </c>
      <c r="AP136" s="21">
        <f>(IFERROR(VLOOKUP(AP$2&amp;"/"&amp;$A136,SH!$A:$D,4,0),""))</f>
        <v>6.9</v>
      </c>
      <c r="AQ136" s="21">
        <f>IFERROR(VLOOKUP(AQ$2&amp;"/"&amp;$A136,SH!$A:$D,4,0),"")</f>
        <v>6.4444444444444446</v>
      </c>
      <c r="AR136" s="21" t="str">
        <f>IFERROR(VLOOKUP(AR$2&amp;"/"&amp;$A136,SH!$A:$D,4,0),"")</f>
        <v/>
      </c>
      <c r="AS136" s="21" t="str">
        <f>IFERROR(VLOOKUP(AS$2&amp;"/"&amp;$A136,SH!$A:$D,4,0),"")</f>
        <v/>
      </c>
      <c r="AT136" s="21">
        <f>IFERROR(VLOOKUP(AT$2&amp;"/"&amp;$A136,SH!$A:$D,4,0),"")</f>
        <v>8.3636363636363633</v>
      </c>
      <c r="AU136" s="21">
        <f>IFERROR(VLOOKUP(AU$2&amp;"/"&amp;$A136,SH!$A:$D,4,0),"")</f>
        <v>2.25</v>
      </c>
      <c r="AV136" s="22">
        <f>(IFERROR(VLOOKUP(AV$2&amp;"/"&amp;$A136,SH!$A:$V,22,0),""))</f>
        <v>9</v>
      </c>
      <c r="AW136" s="22">
        <f>IFERROR(VLOOKUP(AW$2&amp;"/"&amp;$A136,SH!$A:$V,22,0),"")</f>
        <v>0</v>
      </c>
      <c r="AX136" s="22" t="str">
        <f>IFERROR(VLOOKUP(AX$2&amp;"/"&amp;$A136,SH!$A:$V,22,0),"")</f>
        <v/>
      </c>
      <c r="AY136" s="22" t="str">
        <f>IFERROR(VLOOKUP(AY$2&amp;"/"&amp;$A136,SH!$A:$V,22,0),"")</f>
        <v/>
      </c>
      <c r="AZ136" s="22">
        <f>IFERROR(VLOOKUP(AZ$2&amp;"/"&amp;$A136,SH!$A:$V,22,0),"")</f>
        <v>11</v>
      </c>
      <c r="BA136" s="22">
        <f>IFERROR(VLOOKUP(BA$2&amp;"/"&amp;$A136,SH!$A:$V,22,0),"")</f>
        <v>0</v>
      </c>
      <c r="BB136" s="23">
        <f t="shared" si="23"/>
        <v>2.6086956521739131</v>
      </c>
      <c r="BC136" s="23">
        <f t="shared" si="24"/>
        <v>3.2586206896551722</v>
      </c>
      <c r="BD136" s="23" t="str">
        <f t="shared" si="25"/>
        <v/>
      </c>
      <c r="BE136" s="23" t="str">
        <f t="shared" si="26"/>
        <v/>
      </c>
      <c r="BF136" s="23">
        <f t="shared" si="27"/>
        <v>-1.1956521739130435</v>
      </c>
      <c r="BG136" s="23">
        <f t="shared" si="28"/>
        <v>3.1111111111111112</v>
      </c>
      <c r="BH136" s="24">
        <f t="shared" si="29"/>
        <v>12.753623188405797</v>
      </c>
      <c r="BI136" s="24">
        <f t="shared" si="30"/>
        <v>14.120689655172413</v>
      </c>
      <c r="BJ136" s="24" t="str">
        <f t="shared" si="31"/>
        <v/>
      </c>
      <c r="BK136" s="24" t="str">
        <f t="shared" si="32"/>
        <v/>
      </c>
      <c r="BL136" s="24">
        <f t="shared" si="33"/>
        <v>14.945652173913045</v>
      </c>
      <c r="BM136" s="24">
        <f t="shared" si="34"/>
        <v>9.7777777777777786</v>
      </c>
      <c r="BT136" s="25">
        <f t="shared" si="35"/>
        <v>12.753623188405797</v>
      </c>
      <c r="BU136" s="25">
        <f t="shared" si="36"/>
        <v>14.120689655172413</v>
      </c>
      <c r="BV136" s="25" t="str">
        <f t="shared" si="37"/>
        <v/>
      </c>
      <c r="BW136" s="25" t="str">
        <f t="shared" si="38"/>
        <v/>
      </c>
      <c r="BX136" s="25">
        <f t="shared" si="39"/>
        <v>14.945652173913045</v>
      </c>
      <c r="BY136" s="25">
        <f t="shared" si="40"/>
        <v>9.7777777777777786</v>
      </c>
      <c r="BZ136">
        <f t="array" ref="BZ136:CA136">IFERROR(VLOOKUP(A136,[1]Cost_Price!$A:$D,{3,4},0),"")</f>
        <v>3.7</v>
      </c>
      <c r="CA136" t="str">
        <v>USD</v>
      </c>
      <c r="CB136" s="26">
        <f t="shared" si="21"/>
        <v>0</v>
      </c>
      <c r="CC136" s="26">
        <f t="shared" si="21"/>
        <v>0</v>
      </c>
      <c r="CD136" s="26">
        <f t="shared" si="21"/>
        <v>0</v>
      </c>
      <c r="CE136" s="26">
        <f t="shared" si="21"/>
        <v>0</v>
      </c>
      <c r="CF136" s="26">
        <f t="shared" si="21"/>
        <v>0</v>
      </c>
      <c r="CG136" s="26">
        <f t="shared" si="21"/>
        <v>0</v>
      </c>
    </row>
    <row r="137" spans="1:85" x14ac:dyDescent="0.35">
      <c r="A137" t="s">
        <v>978</v>
      </c>
      <c r="B137" t="s">
        <v>5433</v>
      </c>
      <c r="C137" t="s">
        <v>5232</v>
      </c>
      <c r="D137" t="s">
        <v>5379</v>
      </c>
      <c r="E137" t="s">
        <v>5379</v>
      </c>
      <c r="F137" t="s">
        <v>5234</v>
      </c>
      <c r="G137" t="s">
        <v>5235</v>
      </c>
      <c r="H137" t="s">
        <v>5236</v>
      </c>
      <c r="M137" t="s">
        <v>5237</v>
      </c>
      <c r="N137" t="s">
        <v>5280</v>
      </c>
      <c r="P137" s="16">
        <v>0.73880000000000001</v>
      </c>
      <c r="R137" s="17">
        <v>76</v>
      </c>
      <c r="S137" s="17">
        <v>35</v>
      </c>
      <c r="T137" s="17">
        <v>9</v>
      </c>
      <c r="V137" s="17">
        <v>33</v>
      </c>
      <c r="W137" s="17">
        <v>13</v>
      </c>
      <c r="Y137" s="18">
        <v>10</v>
      </c>
      <c r="Z137" s="18">
        <v>0</v>
      </c>
      <c r="AA137" s="18">
        <v>25</v>
      </c>
      <c r="AB137" s="18">
        <v>15</v>
      </c>
      <c r="AC137" s="18">
        <v>65</v>
      </c>
      <c r="AD137" s="18">
        <v>8</v>
      </c>
      <c r="AF137" s="19">
        <v>0</v>
      </c>
      <c r="AG137" s="19">
        <v>0</v>
      </c>
      <c r="AH137" s="19">
        <v>0</v>
      </c>
      <c r="AJ137" s="19">
        <v>3</v>
      </c>
      <c r="AK137" s="19">
        <v>0</v>
      </c>
      <c r="AL137">
        <v>166</v>
      </c>
      <c r="AM137">
        <v>123</v>
      </c>
      <c r="AN137">
        <v>3</v>
      </c>
      <c r="AO137" s="20">
        <f t="shared" si="22"/>
        <v>122.6408</v>
      </c>
      <c r="AP137" s="21">
        <f>(IFERROR(VLOOKUP(AP$2&amp;"/"&amp;$A137,SH!$A:$D,4,0),""))</f>
        <v>2.1428571428571428</v>
      </c>
      <c r="AQ137" s="21">
        <f>IFERROR(VLOOKUP(AQ$2&amp;"/"&amp;$A137,SH!$A:$D,4,0),"")</f>
        <v>2.5</v>
      </c>
      <c r="AR137" s="21">
        <f>IFERROR(VLOOKUP(AR$2&amp;"/"&amp;$A137,SH!$A:$D,4,0),"")</f>
        <v>1</v>
      </c>
      <c r="AS137" s="21" t="str">
        <f>IFERROR(VLOOKUP(AS$2&amp;"/"&amp;$A137,SH!$A:$D,4,0),"")</f>
        <v/>
      </c>
      <c r="AT137" s="21">
        <f>IFERROR(VLOOKUP(AT$2&amp;"/"&amp;$A137,SH!$A:$D,4,0),"")</f>
        <v>4.2857142857142856</v>
      </c>
      <c r="AU137" s="21">
        <f>IFERROR(VLOOKUP(AU$2&amp;"/"&amp;$A137,SH!$A:$D,4,0),"")</f>
        <v>1.75</v>
      </c>
      <c r="AV137" s="22">
        <f>(IFERROR(VLOOKUP(AV$2&amp;"/"&amp;$A137,SH!$A:$V,22,0),""))</f>
        <v>1</v>
      </c>
      <c r="AW137" s="22">
        <f>IFERROR(VLOOKUP(AW$2&amp;"/"&amp;$A137,SH!$A:$V,22,0),"")</f>
        <v>0</v>
      </c>
      <c r="AX137" s="22">
        <f>IFERROR(VLOOKUP(AX$2&amp;"/"&amp;$A137,SH!$A:$V,22,0),"")</f>
        <v>0</v>
      </c>
      <c r="AY137" s="22" t="str">
        <f>IFERROR(VLOOKUP(AY$2&amp;"/"&amp;$A137,SH!$A:$V,22,0),"")</f>
        <v/>
      </c>
      <c r="AZ137" s="22">
        <f>IFERROR(VLOOKUP(AZ$2&amp;"/"&amp;$A137,SH!$A:$V,22,0),"")</f>
        <v>1</v>
      </c>
      <c r="BA137" s="22">
        <f>IFERROR(VLOOKUP(BA$2&amp;"/"&amp;$A137,SH!$A:$V,22,0),"")</f>
        <v>1</v>
      </c>
      <c r="BB137" s="23">
        <f t="shared" si="23"/>
        <v>35.466666666666669</v>
      </c>
      <c r="BC137" s="23">
        <f t="shared" si="24"/>
        <v>14</v>
      </c>
      <c r="BD137" s="23">
        <f t="shared" si="25"/>
        <v>9</v>
      </c>
      <c r="BE137" s="23" t="str">
        <f t="shared" si="26"/>
        <v/>
      </c>
      <c r="BF137" s="23">
        <f t="shared" si="27"/>
        <v>7</v>
      </c>
      <c r="BG137" s="23">
        <f t="shared" si="28"/>
        <v>7.4285714285714288</v>
      </c>
      <c r="BH137" s="24">
        <f t="shared" si="29"/>
        <v>40.133333333333333</v>
      </c>
      <c r="BI137" s="24">
        <f t="shared" si="30"/>
        <v>14</v>
      </c>
      <c r="BJ137" s="24">
        <f t="shared" si="31"/>
        <v>34</v>
      </c>
      <c r="BK137" s="24" t="str">
        <f t="shared" si="32"/>
        <v/>
      </c>
      <c r="BL137" s="24">
        <f t="shared" si="33"/>
        <v>22.166666666666668</v>
      </c>
      <c r="BM137" s="24">
        <f t="shared" si="34"/>
        <v>12</v>
      </c>
      <c r="BT137" s="25">
        <f t="shared" si="35"/>
        <v>40.133333333333333</v>
      </c>
      <c r="BU137" s="25">
        <f t="shared" si="36"/>
        <v>14</v>
      </c>
      <c r="BV137" s="25">
        <f t="shared" si="37"/>
        <v>34</v>
      </c>
      <c r="BW137" s="25" t="str">
        <f t="shared" si="38"/>
        <v/>
      </c>
      <c r="BX137" s="25">
        <f t="shared" si="39"/>
        <v>22.166666666666668</v>
      </c>
      <c r="BY137" s="25">
        <f t="shared" si="40"/>
        <v>12</v>
      </c>
      <c r="BZ137">
        <f t="array" ref="BZ137:CA137">IFERROR(VLOOKUP(A137,[1]Cost_Price!$A:$D,{3,4},0),"")</f>
        <v>0.48</v>
      </c>
      <c r="CA137" t="str">
        <v>USD</v>
      </c>
      <c r="CB137" s="26">
        <f t="shared" si="21"/>
        <v>0</v>
      </c>
      <c r="CC137" s="26">
        <f t="shared" si="21"/>
        <v>0</v>
      </c>
      <c r="CD137" s="26">
        <f t="shared" si="21"/>
        <v>0</v>
      </c>
      <c r="CE137" s="26">
        <f t="shared" si="21"/>
        <v>0</v>
      </c>
      <c r="CF137" s="26">
        <f t="shared" si="21"/>
        <v>0</v>
      </c>
      <c r="CG137" s="26">
        <f t="shared" si="21"/>
        <v>0</v>
      </c>
    </row>
    <row r="138" spans="1:85" x14ac:dyDescent="0.35">
      <c r="A138" t="s">
        <v>113</v>
      </c>
      <c r="B138" t="s">
        <v>5434</v>
      </c>
      <c r="C138" t="s">
        <v>5232</v>
      </c>
      <c r="D138" t="s">
        <v>5379</v>
      </c>
      <c r="E138" t="s">
        <v>5379</v>
      </c>
      <c r="F138" t="s">
        <v>5234</v>
      </c>
      <c r="G138" t="s">
        <v>5235</v>
      </c>
      <c r="H138" t="s">
        <v>5236</v>
      </c>
      <c r="M138" t="s">
        <v>5237</v>
      </c>
      <c r="N138" t="s">
        <v>5280</v>
      </c>
      <c r="P138" s="16">
        <v>2.4453</v>
      </c>
      <c r="R138" s="17">
        <v>36</v>
      </c>
      <c r="S138" s="17">
        <v>25</v>
      </c>
      <c r="T138" s="17">
        <v>5</v>
      </c>
      <c r="V138" s="17">
        <v>6</v>
      </c>
      <c r="Y138" s="18">
        <v>15</v>
      </c>
      <c r="Z138" s="18">
        <v>0</v>
      </c>
      <c r="AA138" s="18">
        <v>25</v>
      </c>
      <c r="AB138" s="18">
        <v>5</v>
      </c>
      <c r="AC138" s="18">
        <v>56</v>
      </c>
      <c r="AD138" s="18">
        <v>40</v>
      </c>
      <c r="AF138" s="19">
        <v>4</v>
      </c>
      <c r="AG138" s="19">
        <v>1</v>
      </c>
      <c r="AH138" s="19">
        <v>0</v>
      </c>
      <c r="AJ138" s="19">
        <v>4</v>
      </c>
      <c r="AL138">
        <v>72</v>
      </c>
      <c r="AM138">
        <v>141</v>
      </c>
      <c r="AN138">
        <v>9</v>
      </c>
      <c r="AO138" s="20">
        <f t="shared" si="22"/>
        <v>176.0616</v>
      </c>
      <c r="AP138" s="21">
        <f>(IFERROR(VLOOKUP(AP$2&amp;"/"&amp;$A138,SH!$A:$D,4,0),""))</f>
        <v>3.2</v>
      </c>
      <c r="AQ138" s="21">
        <f>IFERROR(VLOOKUP(AQ$2&amp;"/"&amp;$A138,SH!$A:$D,4,0),"")</f>
        <v>1.6666666666666667</v>
      </c>
      <c r="AR138" s="21" t="str">
        <f>IFERROR(VLOOKUP(AR$2&amp;"/"&amp;$A138,SH!$A:$D,4,0),"")</f>
        <v/>
      </c>
      <c r="AS138" s="21" t="str">
        <f>IFERROR(VLOOKUP(AS$2&amp;"/"&amp;$A138,SH!$A:$D,4,0),"")</f>
        <v/>
      </c>
      <c r="AT138" s="21">
        <f>IFERROR(VLOOKUP(AT$2&amp;"/"&amp;$A138,SH!$A:$D,4,0),"")</f>
        <v>4.1818181818181817</v>
      </c>
      <c r="AU138" s="21">
        <f>IFERROR(VLOOKUP(AU$2&amp;"/"&amp;$A138,SH!$A:$D,4,0),"")</f>
        <v>3.5</v>
      </c>
      <c r="AV138" s="22">
        <f>(IFERROR(VLOOKUP(AV$2&amp;"/"&amp;$A138,SH!$A:$V,22,0),""))</f>
        <v>1</v>
      </c>
      <c r="AW138" s="22">
        <f>IFERROR(VLOOKUP(AW$2&amp;"/"&amp;$A138,SH!$A:$V,22,0),"")</f>
        <v>1</v>
      </c>
      <c r="AX138" s="22" t="str">
        <f>IFERROR(VLOOKUP(AX$2&amp;"/"&amp;$A138,SH!$A:$V,22,0),"")</f>
        <v/>
      </c>
      <c r="AY138" s="22" t="str">
        <f>IFERROR(VLOOKUP(AY$2&amp;"/"&amp;$A138,SH!$A:$V,22,0),"")</f>
        <v/>
      </c>
      <c r="AZ138" s="22">
        <f>IFERROR(VLOOKUP(AZ$2&amp;"/"&amp;$A138,SH!$A:$V,22,0),"")</f>
        <v>4</v>
      </c>
      <c r="BA138" s="22">
        <f>IFERROR(VLOOKUP(BA$2&amp;"/"&amp;$A138,SH!$A:$V,22,0),"")</f>
        <v>0</v>
      </c>
      <c r="BB138" s="23">
        <f t="shared" si="23"/>
        <v>10</v>
      </c>
      <c r="BC138" s="23">
        <f t="shared" si="24"/>
        <v>14.399999999999999</v>
      </c>
      <c r="BD138" s="23" t="str">
        <f t="shared" si="25"/>
        <v/>
      </c>
      <c r="BE138" s="23" t="str">
        <f t="shared" si="26"/>
        <v/>
      </c>
      <c r="BF138" s="23">
        <f t="shared" si="27"/>
        <v>0.47826086956521741</v>
      </c>
      <c r="BG138" s="23">
        <f t="shared" si="28"/>
        <v>0</v>
      </c>
      <c r="BH138" s="24">
        <f t="shared" si="29"/>
        <v>14.6875</v>
      </c>
      <c r="BI138" s="24">
        <f t="shared" si="30"/>
        <v>14.399999999999999</v>
      </c>
      <c r="BJ138" s="24" t="str">
        <f t="shared" si="31"/>
        <v/>
      </c>
      <c r="BK138" s="24" t="str">
        <f t="shared" si="32"/>
        <v/>
      </c>
      <c r="BL138" s="24">
        <f t="shared" si="33"/>
        <v>13.869565217391305</v>
      </c>
      <c r="BM138" s="24">
        <f t="shared" si="34"/>
        <v>11.428571428571429</v>
      </c>
      <c r="BT138" s="25">
        <f t="shared" si="35"/>
        <v>14.6875</v>
      </c>
      <c r="BU138" s="25">
        <f t="shared" si="36"/>
        <v>14.399999999999999</v>
      </c>
      <c r="BV138" s="25" t="str">
        <f t="shared" si="37"/>
        <v/>
      </c>
      <c r="BW138" s="25" t="str">
        <f t="shared" si="38"/>
        <v/>
      </c>
      <c r="BX138" s="25">
        <f t="shared" si="39"/>
        <v>13.869565217391305</v>
      </c>
      <c r="BY138" s="25">
        <f t="shared" si="40"/>
        <v>11.428571428571429</v>
      </c>
      <c r="BZ138">
        <f t="array" ref="BZ138:CA138">IFERROR(VLOOKUP(A138,[1]Cost_Price!$A:$D,{3,4},0),"")</f>
        <v>1.6</v>
      </c>
      <c r="CA138" t="str">
        <v>USD</v>
      </c>
      <c r="CB138" s="26">
        <f t="shared" si="21"/>
        <v>0</v>
      </c>
      <c r="CC138" s="26">
        <f t="shared" si="21"/>
        <v>0</v>
      </c>
      <c r="CD138" s="26">
        <f t="shared" si="21"/>
        <v>0</v>
      </c>
      <c r="CE138" s="26">
        <f t="shared" si="21"/>
        <v>0</v>
      </c>
      <c r="CF138" s="26">
        <f t="shared" si="21"/>
        <v>0</v>
      </c>
      <c r="CG138" s="26">
        <f t="shared" si="21"/>
        <v>0</v>
      </c>
    </row>
    <row r="139" spans="1:85" x14ac:dyDescent="0.35">
      <c r="A139" t="s">
        <v>981</v>
      </c>
      <c r="B139" t="s">
        <v>5435</v>
      </c>
      <c r="C139" t="s">
        <v>5232</v>
      </c>
      <c r="D139" t="s">
        <v>5379</v>
      </c>
      <c r="E139" t="s">
        <v>5379</v>
      </c>
      <c r="F139" t="s">
        <v>5234</v>
      </c>
      <c r="G139" t="s">
        <v>5235</v>
      </c>
      <c r="H139" t="s">
        <v>5236</v>
      </c>
      <c r="M139" t="s">
        <v>5237</v>
      </c>
      <c r="N139" t="s">
        <v>5280</v>
      </c>
      <c r="P139" s="16">
        <v>0.74429999999999996</v>
      </c>
      <c r="R139" s="17">
        <v>5</v>
      </c>
      <c r="S139" s="17">
        <v>19</v>
      </c>
      <c r="T139" s="17">
        <v>2</v>
      </c>
      <c r="V139" s="17">
        <v>18</v>
      </c>
      <c r="W139" s="17">
        <v>6</v>
      </c>
      <c r="Y139" s="18">
        <v>22</v>
      </c>
      <c r="Z139" s="18">
        <v>0</v>
      </c>
      <c r="AA139" s="18">
        <v>25</v>
      </c>
      <c r="AB139" s="18">
        <v>5</v>
      </c>
      <c r="AC139" s="18">
        <v>30</v>
      </c>
      <c r="AD139" s="18">
        <v>30</v>
      </c>
      <c r="AF139" s="19">
        <v>0</v>
      </c>
      <c r="AG139" s="19">
        <v>0</v>
      </c>
      <c r="AH139" s="19">
        <v>0</v>
      </c>
      <c r="AJ139" s="19">
        <v>3</v>
      </c>
      <c r="AK139" s="19">
        <v>0</v>
      </c>
      <c r="AL139">
        <v>50</v>
      </c>
      <c r="AM139">
        <v>112</v>
      </c>
      <c r="AN139">
        <v>3</v>
      </c>
      <c r="AO139" s="20">
        <f t="shared" si="22"/>
        <v>37.214999999999996</v>
      </c>
      <c r="AP139" s="21">
        <f>(IFERROR(VLOOKUP(AP$2&amp;"/"&amp;$A139,SH!$A:$D,4,0),""))</f>
        <v>1.4</v>
      </c>
      <c r="AQ139" s="21">
        <f>IFERROR(VLOOKUP(AQ$2&amp;"/"&amp;$A139,SH!$A:$D,4,0),"")</f>
        <v>1</v>
      </c>
      <c r="AR139" s="21" t="str">
        <f>IFERROR(VLOOKUP(AR$2&amp;"/"&amp;$A139,SH!$A:$D,4,0),"")</f>
        <v/>
      </c>
      <c r="AS139" s="21" t="str">
        <f>IFERROR(VLOOKUP(AS$2&amp;"/"&amp;$A139,SH!$A:$D,4,0),"")</f>
        <v/>
      </c>
      <c r="AT139" s="21">
        <f>IFERROR(VLOOKUP(AT$2&amp;"/"&amp;$A139,SH!$A:$D,4,0),"")</f>
        <v>3.4285714285714284</v>
      </c>
      <c r="AU139" s="21">
        <f>IFERROR(VLOOKUP(AU$2&amp;"/"&amp;$A139,SH!$A:$D,4,0),"")</f>
        <v>1.2</v>
      </c>
      <c r="AV139" s="22">
        <f>(IFERROR(VLOOKUP(AV$2&amp;"/"&amp;$A139,SH!$A:$V,22,0),""))</f>
        <v>0</v>
      </c>
      <c r="AW139" s="22">
        <f>IFERROR(VLOOKUP(AW$2&amp;"/"&amp;$A139,SH!$A:$V,22,0),"")</f>
        <v>0</v>
      </c>
      <c r="AX139" s="22" t="str">
        <f>IFERROR(VLOOKUP(AX$2&amp;"/"&amp;$A139,SH!$A:$V,22,0),"")</f>
        <v/>
      </c>
      <c r="AY139" s="22" t="str">
        <f>IFERROR(VLOOKUP(AY$2&amp;"/"&amp;$A139,SH!$A:$V,22,0),"")</f>
        <v/>
      </c>
      <c r="AZ139" s="22">
        <f>IFERROR(VLOOKUP(AZ$2&amp;"/"&amp;$A139,SH!$A:$V,22,0),"")</f>
        <v>2</v>
      </c>
      <c r="BA139" s="22">
        <f>IFERROR(VLOOKUP(BA$2&amp;"/"&amp;$A139,SH!$A:$V,22,0),"")</f>
        <v>0</v>
      </c>
      <c r="BB139" s="23">
        <f t="shared" si="23"/>
        <v>3.5714285714285716</v>
      </c>
      <c r="BC139" s="23">
        <f t="shared" si="24"/>
        <v>19</v>
      </c>
      <c r="BD139" s="23" t="str">
        <f t="shared" si="25"/>
        <v/>
      </c>
      <c r="BE139" s="23" t="str">
        <f t="shared" si="26"/>
        <v/>
      </c>
      <c r="BF139" s="23">
        <f t="shared" si="27"/>
        <v>4.375</v>
      </c>
      <c r="BG139" s="23">
        <f t="shared" si="28"/>
        <v>5</v>
      </c>
      <c r="BH139" s="24">
        <f t="shared" si="29"/>
        <v>19.285714285714288</v>
      </c>
      <c r="BI139" s="24">
        <f t="shared" si="30"/>
        <v>19</v>
      </c>
      <c r="BJ139" s="24" t="str">
        <f t="shared" si="31"/>
        <v/>
      </c>
      <c r="BK139" s="24" t="str">
        <f t="shared" si="32"/>
        <v/>
      </c>
      <c r="BL139" s="24">
        <f t="shared" si="33"/>
        <v>13.125</v>
      </c>
      <c r="BM139" s="24">
        <f t="shared" si="34"/>
        <v>30</v>
      </c>
      <c r="BT139" s="25">
        <f t="shared" si="35"/>
        <v>19.285714285714288</v>
      </c>
      <c r="BU139" s="25">
        <f t="shared" si="36"/>
        <v>19</v>
      </c>
      <c r="BV139" s="25" t="str">
        <f t="shared" si="37"/>
        <v/>
      </c>
      <c r="BW139" s="25" t="str">
        <f t="shared" si="38"/>
        <v/>
      </c>
      <c r="BX139" s="25">
        <f t="shared" si="39"/>
        <v>13.125</v>
      </c>
      <c r="BY139" s="25">
        <f t="shared" si="40"/>
        <v>30</v>
      </c>
      <c r="BZ139">
        <f t="array" ref="BZ139:CA139">IFERROR(VLOOKUP(A139,[1]Cost_Price!$A:$D,{3,4},0),"")</f>
        <v>0.48</v>
      </c>
      <c r="CA139" t="str">
        <v>USD</v>
      </c>
      <c r="CB139" s="26">
        <f t="shared" si="21"/>
        <v>0</v>
      </c>
      <c r="CC139" s="26">
        <f t="shared" si="21"/>
        <v>0</v>
      </c>
      <c r="CD139" s="26">
        <f t="shared" si="21"/>
        <v>0</v>
      </c>
      <c r="CE139" s="26">
        <f t="shared" si="21"/>
        <v>0</v>
      </c>
      <c r="CF139" s="26">
        <f t="shared" si="21"/>
        <v>0</v>
      </c>
      <c r="CG139" s="26">
        <f t="shared" si="21"/>
        <v>0</v>
      </c>
    </row>
    <row r="140" spans="1:85" x14ac:dyDescent="0.35">
      <c r="A140" t="s">
        <v>1696</v>
      </c>
      <c r="B140" t="s">
        <v>5436</v>
      </c>
      <c r="C140" t="s">
        <v>5232</v>
      </c>
      <c r="D140" t="s">
        <v>5379</v>
      </c>
      <c r="E140" t="s">
        <v>5379</v>
      </c>
      <c r="F140" t="s">
        <v>5234</v>
      </c>
      <c r="G140" t="s">
        <v>5235</v>
      </c>
      <c r="H140" t="s">
        <v>5236</v>
      </c>
      <c r="M140" t="s">
        <v>5237</v>
      </c>
      <c r="N140" t="s">
        <v>5360</v>
      </c>
      <c r="P140" s="16">
        <v>0.74909999999999999</v>
      </c>
      <c r="R140" s="17">
        <v>45</v>
      </c>
      <c r="S140" s="17">
        <v>29</v>
      </c>
      <c r="T140" s="17">
        <v>6</v>
      </c>
      <c r="V140" s="17">
        <v>21</v>
      </c>
      <c r="W140" s="17">
        <v>5</v>
      </c>
      <c r="Y140" s="18">
        <v>0</v>
      </c>
      <c r="Z140" s="18">
        <v>0</v>
      </c>
      <c r="AA140" s="18">
        <v>25</v>
      </c>
      <c r="AB140" s="18">
        <v>5</v>
      </c>
      <c r="AC140" s="18">
        <v>35</v>
      </c>
      <c r="AD140" s="18">
        <v>30</v>
      </c>
      <c r="AF140" s="19">
        <v>0</v>
      </c>
      <c r="AG140" s="19">
        <v>0</v>
      </c>
      <c r="AH140" s="19">
        <v>0</v>
      </c>
      <c r="AJ140" s="19">
        <v>2</v>
      </c>
      <c r="AK140" s="19">
        <v>0</v>
      </c>
      <c r="AL140">
        <v>106</v>
      </c>
      <c r="AM140">
        <v>95</v>
      </c>
      <c r="AN140">
        <v>2</v>
      </c>
      <c r="AO140" s="20">
        <f t="shared" si="22"/>
        <v>79.404600000000002</v>
      </c>
      <c r="AP140" s="21">
        <f>(IFERROR(VLOOKUP(AP$2&amp;"/"&amp;$A140,SH!$A:$D,4,0),""))</f>
        <v>1.75</v>
      </c>
      <c r="AQ140" s="21">
        <f>IFERROR(VLOOKUP(AQ$2&amp;"/"&amp;$A140,SH!$A:$D,4,0),"")</f>
        <v>2.4285714285714284</v>
      </c>
      <c r="AR140" s="21" t="str">
        <f>IFERROR(VLOOKUP(AR$2&amp;"/"&amp;$A140,SH!$A:$D,4,0),"")</f>
        <v/>
      </c>
      <c r="AS140" s="21" t="str">
        <f>IFERROR(VLOOKUP(AS$2&amp;"/"&amp;$A140,SH!$A:$D,4,0),"")</f>
        <v/>
      </c>
      <c r="AT140" s="21">
        <f>IFERROR(VLOOKUP(AT$2&amp;"/"&amp;$A140,SH!$A:$D,4,0),"")</f>
        <v>3.9166666666666665</v>
      </c>
      <c r="AU140" s="21">
        <f>IFERROR(VLOOKUP(AU$2&amp;"/"&amp;$A140,SH!$A:$D,4,0),"")</f>
        <v>3</v>
      </c>
      <c r="AV140" s="22">
        <f>(IFERROR(VLOOKUP(AV$2&amp;"/"&amp;$A140,SH!$A:$V,22,0),""))</f>
        <v>1</v>
      </c>
      <c r="AW140" s="22">
        <f>IFERROR(VLOOKUP(AW$2&amp;"/"&amp;$A140,SH!$A:$V,22,0),"")</f>
        <v>1</v>
      </c>
      <c r="AX140" s="22" t="str">
        <f>IFERROR(VLOOKUP(AX$2&amp;"/"&amp;$A140,SH!$A:$V,22,0),"")</f>
        <v/>
      </c>
      <c r="AY140" s="22" t="str">
        <f>IFERROR(VLOOKUP(AY$2&amp;"/"&amp;$A140,SH!$A:$V,22,0),"")</f>
        <v/>
      </c>
      <c r="AZ140" s="22">
        <f>IFERROR(VLOOKUP(AZ$2&amp;"/"&amp;$A140,SH!$A:$V,22,0),"")</f>
        <v>5</v>
      </c>
      <c r="BA140" s="22">
        <f>IFERROR(VLOOKUP(BA$2&amp;"/"&amp;$A140,SH!$A:$V,22,0),"")</f>
        <v>1</v>
      </c>
      <c r="BB140" s="23">
        <f t="shared" si="23"/>
        <v>25.714285714285715</v>
      </c>
      <c r="BC140" s="23">
        <f t="shared" si="24"/>
        <v>11.941176470588236</v>
      </c>
      <c r="BD140" s="23" t="str">
        <f t="shared" si="25"/>
        <v/>
      </c>
      <c r="BE140" s="23" t="str">
        <f t="shared" si="26"/>
        <v/>
      </c>
      <c r="BF140" s="23">
        <f t="shared" si="27"/>
        <v>4.8510638297872344</v>
      </c>
      <c r="BG140" s="23">
        <f t="shared" si="28"/>
        <v>1.6666666666666667</v>
      </c>
      <c r="BH140" s="24">
        <f t="shared" si="29"/>
        <v>25.714285714285715</v>
      </c>
      <c r="BI140" s="24">
        <f t="shared" si="30"/>
        <v>11.941176470588236</v>
      </c>
      <c r="BJ140" s="24" t="str">
        <f t="shared" si="31"/>
        <v/>
      </c>
      <c r="BK140" s="24" t="str">
        <f t="shared" si="32"/>
        <v/>
      </c>
      <c r="BL140" s="24">
        <f t="shared" si="33"/>
        <v>13.787234042553193</v>
      </c>
      <c r="BM140" s="24">
        <f t="shared" si="34"/>
        <v>11.666666666666666</v>
      </c>
      <c r="BT140" s="25">
        <f t="shared" si="35"/>
        <v>25.714285714285715</v>
      </c>
      <c r="BU140" s="25">
        <f t="shared" si="36"/>
        <v>11.941176470588236</v>
      </c>
      <c r="BV140" s="25" t="str">
        <f t="shared" si="37"/>
        <v/>
      </c>
      <c r="BW140" s="25" t="str">
        <f t="shared" si="38"/>
        <v/>
      </c>
      <c r="BX140" s="25">
        <f t="shared" si="39"/>
        <v>13.787234042553193</v>
      </c>
      <c r="BY140" s="25">
        <f t="shared" si="40"/>
        <v>11.666666666666666</v>
      </c>
      <c r="BZ140">
        <f t="array" ref="BZ140:CA140">IFERROR(VLOOKUP(A140,[1]Cost_Price!$A:$D,{3,4},0),"")</f>
        <v>0.48</v>
      </c>
      <c r="CA140" t="str">
        <v>USD</v>
      </c>
      <c r="CB140" s="26">
        <f t="shared" si="21"/>
        <v>0</v>
      </c>
      <c r="CC140" s="26">
        <f t="shared" si="21"/>
        <v>0</v>
      </c>
      <c r="CD140" s="26">
        <f t="shared" si="21"/>
        <v>0</v>
      </c>
      <c r="CE140" s="26">
        <f t="shared" si="21"/>
        <v>0</v>
      </c>
      <c r="CF140" s="26">
        <f t="shared" si="21"/>
        <v>0</v>
      </c>
      <c r="CG140" s="26">
        <f t="shared" si="21"/>
        <v>0</v>
      </c>
    </row>
    <row r="141" spans="1:85" x14ac:dyDescent="0.35">
      <c r="A141" t="s">
        <v>347</v>
      </c>
      <c r="B141" t="s">
        <v>5437</v>
      </c>
      <c r="C141" t="s">
        <v>5232</v>
      </c>
      <c r="D141" t="s">
        <v>5379</v>
      </c>
      <c r="E141" t="s">
        <v>5379</v>
      </c>
      <c r="F141" t="s">
        <v>5234</v>
      </c>
      <c r="G141" t="s">
        <v>5235</v>
      </c>
      <c r="H141" t="s">
        <v>5236</v>
      </c>
      <c r="M141" t="s">
        <v>5237</v>
      </c>
      <c r="N141" t="s">
        <v>5280</v>
      </c>
      <c r="P141" s="16">
        <v>2.4567000000000001</v>
      </c>
      <c r="R141" s="17">
        <v>29</v>
      </c>
      <c r="S141" s="17">
        <v>49</v>
      </c>
      <c r="T141" s="17">
        <v>8</v>
      </c>
      <c r="V141" s="17">
        <v>6</v>
      </c>
      <c r="W141" s="17">
        <v>15</v>
      </c>
      <c r="Y141" s="18">
        <v>20</v>
      </c>
      <c r="Z141" s="18">
        <v>0</v>
      </c>
      <c r="AA141" s="18">
        <v>20</v>
      </c>
      <c r="AB141" s="18">
        <v>5</v>
      </c>
      <c r="AC141" s="18">
        <v>50</v>
      </c>
      <c r="AD141" s="18">
        <v>30</v>
      </c>
      <c r="AF141" s="19">
        <v>0</v>
      </c>
      <c r="AG141" s="19">
        <v>0</v>
      </c>
      <c r="AH141" s="19">
        <v>0</v>
      </c>
      <c r="AJ141" s="19">
        <v>2</v>
      </c>
      <c r="AK141" s="19">
        <v>0</v>
      </c>
      <c r="AL141">
        <v>107</v>
      </c>
      <c r="AM141">
        <v>125</v>
      </c>
      <c r="AN141">
        <v>2</v>
      </c>
      <c r="AO141" s="20">
        <f t="shared" si="22"/>
        <v>262.86689999999999</v>
      </c>
      <c r="AP141" s="21">
        <f>(IFERROR(VLOOKUP(AP$2&amp;"/"&amp;$A141,SH!$A:$D,4,0),""))</f>
        <v>3.1</v>
      </c>
      <c r="AQ141" s="21">
        <f>IFERROR(VLOOKUP(AQ$2&amp;"/"&amp;$A141,SH!$A:$D,4,0),"")</f>
        <v>4.2</v>
      </c>
      <c r="AR141" s="21" t="str">
        <f>IFERROR(VLOOKUP(AR$2&amp;"/"&amp;$A141,SH!$A:$D,4,0),"")</f>
        <v/>
      </c>
      <c r="AS141" s="21" t="str">
        <f>IFERROR(VLOOKUP(AS$2&amp;"/"&amp;$A141,SH!$A:$D,4,0),"")</f>
        <v/>
      </c>
      <c r="AT141" s="21">
        <f>IFERROR(VLOOKUP(AT$2&amp;"/"&amp;$A141,SH!$A:$D,4,0),"")</f>
        <v>3.3636363636363638</v>
      </c>
      <c r="AU141" s="21">
        <f>IFERROR(VLOOKUP(AU$2&amp;"/"&amp;$A141,SH!$A:$D,4,0),"")</f>
        <v>4</v>
      </c>
      <c r="AV141" s="22">
        <f>(IFERROR(VLOOKUP(AV$2&amp;"/"&amp;$A141,SH!$A:$V,22,0),""))</f>
        <v>0</v>
      </c>
      <c r="AW141" s="22">
        <f>IFERROR(VLOOKUP(AW$2&amp;"/"&amp;$A141,SH!$A:$V,22,0),"")</f>
        <v>0</v>
      </c>
      <c r="AX141" s="22" t="str">
        <f>IFERROR(VLOOKUP(AX$2&amp;"/"&amp;$A141,SH!$A:$V,22,0),"")</f>
        <v/>
      </c>
      <c r="AY141" s="22" t="str">
        <f>IFERROR(VLOOKUP(AY$2&amp;"/"&amp;$A141,SH!$A:$V,22,0),"")</f>
        <v/>
      </c>
      <c r="AZ141" s="22">
        <f>IFERROR(VLOOKUP(AZ$2&amp;"/"&amp;$A141,SH!$A:$V,22,0),"")</f>
        <v>3</v>
      </c>
      <c r="BA141" s="22">
        <f>IFERROR(VLOOKUP(BA$2&amp;"/"&amp;$A141,SH!$A:$V,22,0),"")</f>
        <v>0</v>
      </c>
      <c r="BB141" s="23">
        <f t="shared" si="23"/>
        <v>9.3548387096774199</v>
      </c>
      <c r="BC141" s="23">
        <f t="shared" si="24"/>
        <v>11.666666666666666</v>
      </c>
      <c r="BD141" s="23" t="str">
        <f t="shared" si="25"/>
        <v/>
      </c>
      <c r="BE141" s="23" t="str">
        <f t="shared" si="26"/>
        <v/>
      </c>
      <c r="BF141" s="23">
        <f t="shared" si="27"/>
        <v>1.1891891891891893</v>
      </c>
      <c r="BG141" s="23">
        <f t="shared" si="28"/>
        <v>3.75</v>
      </c>
      <c r="BH141" s="24">
        <f t="shared" si="29"/>
        <v>15.806451612903226</v>
      </c>
      <c r="BI141" s="24">
        <f t="shared" si="30"/>
        <v>11.666666666666666</v>
      </c>
      <c r="BJ141" s="24" t="str">
        <f t="shared" si="31"/>
        <v/>
      </c>
      <c r="BK141" s="24" t="str">
        <f t="shared" si="32"/>
        <v/>
      </c>
      <c r="BL141" s="24">
        <f t="shared" si="33"/>
        <v>16.054054054054053</v>
      </c>
      <c r="BM141" s="24">
        <f t="shared" si="34"/>
        <v>11.25</v>
      </c>
      <c r="BT141" s="25">
        <f t="shared" si="35"/>
        <v>15.806451612903226</v>
      </c>
      <c r="BU141" s="25">
        <f t="shared" si="36"/>
        <v>11.666666666666666</v>
      </c>
      <c r="BV141" s="25" t="str">
        <f t="shared" si="37"/>
        <v/>
      </c>
      <c r="BW141" s="25" t="str">
        <f t="shared" si="38"/>
        <v/>
      </c>
      <c r="BX141" s="25">
        <f t="shared" si="39"/>
        <v>16.054054054054053</v>
      </c>
      <c r="BY141" s="25">
        <f t="shared" si="40"/>
        <v>11.25</v>
      </c>
      <c r="BZ141">
        <f t="array" ref="BZ141:CA141">IFERROR(VLOOKUP(A141,[1]Cost_Price!$A:$D,{3,4},0),"")</f>
        <v>1.6</v>
      </c>
      <c r="CA141" t="str">
        <v>USD</v>
      </c>
      <c r="CB141" s="26">
        <f t="shared" si="21"/>
        <v>0</v>
      </c>
      <c r="CC141" s="26">
        <f t="shared" si="21"/>
        <v>0</v>
      </c>
      <c r="CD141" s="26">
        <f t="shared" si="21"/>
        <v>0</v>
      </c>
      <c r="CE141" s="26">
        <f t="shared" si="21"/>
        <v>0</v>
      </c>
      <c r="CF141" s="26">
        <f t="shared" si="21"/>
        <v>0</v>
      </c>
      <c r="CG141" s="26">
        <f t="shared" si="21"/>
        <v>0</v>
      </c>
    </row>
    <row r="142" spans="1:85" x14ac:dyDescent="0.35">
      <c r="A142" t="s">
        <v>984</v>
      </c>
      <c r="B142" t="s">
        <v>5438</v>
      </c>
      <c r="C142" t="s">
        <v>5232</v>
      </c>
      <c r="D142" t="s">
        <v>5379</v>
      </c>
      <c r="E142" t="s">
        <v>5379</v>
      </c>
      <c r="F142" t="s">
        <v>5234</v>
      </c>
      <c r="G142" t="s">
        <v>5235</v>
      </c>
      <c r="H142" t="s">
        <v>5236</v>
      </c>
      <c r="M142" t="s">
        <v>5237</v>
      </c>
      <c r="N142" t="s">
        <v>5280</v>
      </c>
      <c r="P142" s="16">
        <v>0.74</v>
      </c>
      <c r="R142" s="17">
        <v>37</v>
      </c>
      <c r="S142" s="17">
        <v>34</v>
      </c>
      <c r="T142" s="17">
        <v>3</v>
      </c>
      <c r="V142" s="17">
        <v>18</v>
      </c>
      <c r="W142" s="17">
        <v>13</v>
      </c>
      <c r="Y142" s="18">
        <v>30</v>
      </c>
      <c r="Z142" s="18">
        <v>0</v>
      </c>
      <c r="AA142" s="18">
        <v>25</v>
      </c>
      <c r="AB142" s="18">
        <v>5</v>
      </c>
      <c r="AC142" s="18">
        <v>62</v>
      </c>
      <c r="AD142" s="18">
        <v>12</v>
      </c>
      <c r="AF142" s="19">
        <v>0</v>
      </c>
      <c r="AG142" s="19">
        <v>0</v>
      </c>
      <c r="AH142" s="19">
        <v>0</v>
      </c>
      <c r="AJ142" s="19">
        <v>2</v>
      </c>
      <c r="AK142" s="19">
        <v>0</v>
      </c>
      <c r="AL142">
        <v>105</v>
      </c>
      <c r="AM142">
        <v>134</v>
      </c>
      <c r="AN142">
        <v>2</v>
      </c>
      <c r="AO142" s="20">
        <f t="shared" si="22"/>
        <v>77.7</v>
      </c>
      <c r="AP142" s="21">
        <f>(IFERROR(VLOOKUP(AP$2&amp;"/"&amp;$A142,SH!$A:$D,4,0),""))</f>
        <v>3.75</v>
      </c>
      <c r="AQ142" s="21">
        <f>IFERROR(VLOOKUP(AQ$2&amp;"/"&amp;$A142,SH!$A:$D,4,0),"")</f>
        <v>1.2</v>
      </c>
      <c r="AR142" s="21" t="str">
        <f>IFERROR(VLOOKUP(AR$2&amp;"/"&amp;$A142,SH!$A:$D,4,0),"")</f>
        <v/>
      </c>
      <c r="AS142" s="21" t="str">
        <f>IFERROR(VLOOKUP(AS$2&amp;"/"&amp;$A142,SH!$A:$D,4,0),"")</f>
        <v/>
      </c>
      <c r="AT142" s="21">
        <f>IFERROR(VLOOKUP(AT$2&amp;"/"&amp;$A142,SH!$A:$D,4,0),"")</f>
        <v>2.6666666666666665</v>
      </c>
      <c r="AU142" s="21">
        <f>IFERROR(VLOOKUP(AU$2&amp;"/"&amp;$A142,SH!$A:$D,4,0),"")</f>
        <v>2</v>
      </c>
      <c r="AV142" s="22">
        <f>(IFERROR(VLOOKUP(AV$2&amp;"/"&amp;$A142,SH!$A:$V,22,0),""))</f>
        <v>0</v>
      </c>
      <c r="AW142" s="22">
        <f>IFERROR(VLOOKUP(AW$2&amp;"/"&amp;$A142,SH!$A:$V,22,0),"")</f>
        <v>0</v>
      </c>
      <c r="AX142" s="22" t="str">
        <f>IFERROR(VLOOKUP(AX$2&amp;"/"&amp;$A142,SH!$A:$V,22,0),"")</f>
        <v/>
      </c>
      <c r="AY142" s="22" t="str">
        <f>IFERROR(VLOOKUP(AY$2&amp;"/"&amp;$A142,SH!$A:$V,22,0),"")</f>
        <v/>
      </c>
      <c r="AZ142" s="22">
        <f>IFERROR(VLOOKUP(AZ$2&amp;"/"&amp;$A142,SH!$A:$V,22,0),"")</f>
        <v>4</v>
      </c>
      <c r="BA142" s="22">
        <f>IFERROR(VLOOKUP(BA$2&amp;"/"&amp;$A142,SH!$A:$V,22,0),"")</f>
        <v>0</v>
      </c>
      <c r="BB142" s="23">
        <f t="shared" si="23"/>
        <v>9.8666666666666671</v>
      </c>
      <c r="BC142" s="23">
        <f t="shared" si="24"/>
        <v>28.333333333333336</v>
      </c>
      <c r="BD142" s="23" t="str">
        <f t="shared" si="25"/>
        <v/>
      </c>
      <c r="BE142" s="23" t="str">
        <f t="shared" si="26"/>
        <v/>
      </c>
      <c r="BF142" s="23">
        <f t="shared" si="27"/>
        <v>6</v>
      </c>
      <c r="BG142" s="23">
        <f t="shared" si="28"/>
        <v>6.5</v>
      </c>
      <c r="BH142" s="24">
        <f t="shared" si="29"/>
        <v>17.866666666666667</v>
      </c>
      <c r="BI142" s="24">
        <f t="shared" si="30"/>
        <v>28.333333333333336</v>
      </c>
      <c r="BJ142" s="24" t="str">
        <f t="shared" si="31"/>
        <v/>
      </c>
      <c r="BK142" s="24" t="str">
        <f t="shared" si="32"/>
        <v/>
      </c>
      <c r="BL142" s="24">
        <f t="shared" si="33"/>
        <v>29.25</v>
      </c>
      <c r="BM142" s="24">
        <f t="shared" si="34"/>
        <v>12.5</v>
      </c>
      <c r="BT142" s="25">
        <f t="shared" si="35"/>
        <v>17.866666666666667</v>
      </c>
      <c r="BU142" s="25">
        <f t="shared" si="36"/>
        <v>28.333333333333336</v>
      </c>
      <c r="BV142" s="25" t="str">
        <f t="shared" si="37"/>
        <v/>
      </c>
      <c r="BW142" s="25" t="str">
        <f t="shared" si="38"/>
        <v/>
      </c>
      <c r="BX142" s="25">
        <f t="shared" si="39"/>
        <v>29.25</v>
      </c>
      <c r="BY142" s="25">
        <f t="shared" si="40"/>
        <v>12.5</v>
      </c>
      <c r="BZ142">
        <f t="array" ref="BZ142:CA142">IFERROR(VLOOKUP(A142,[1]Cost_Price!$A:$D,{3,4},0),"")</f>
        <v>0.48</v>
      </c>
      <c r="CA142" t="str">
        <v>USD</v>
      </c>
      <c r="CB142" s="26">
        <f t="shared" si="21"/>
        <v>0</v>
      </c>
      <c r="CC142" s="26">
        <f t="shared" si="21"/>
        <v>0</v>
      </c>
      <c r="CD142" s="26">
        <f t="shared" si="21"/>
        <v>0</v>
      </c>
      <c r="CE142" s="26">
        <f t="shared" si="21"/>
        <v>0</v>
      </c>
      <c r="CF142" s="26">
        <f t="shared" si="21"/>
        <v>0</v>
      </c>
      <c r="CG142" s="26">
        <f t="shared" si="21"/>
        <v>0</v>
      </c>
    </row>
    <row r="143" spans="1:85" x14ac:dyDescent="0.35">
      <c r="A143" t="s">
        <v>986</v>
      </c>
      <c r="B143" t="s">
        <v>5439</v>
      </c>
      <c r="C143" t="s">
        <v>5232</v>
      </c>
      <c r="D143" t="s">
        <v>5379</v>
      </c>
      <c r="E143" t="s">
        <v>5379</v>
      </c>
      <c r="F143" t="s">
        <v>5234</v>
      </c>
      <c r="G143" t="s">
        <v>5235</v>
      </c>
      <c r="H143" t="s">
        <v>5236</v>
      </c>
      <c r="M143" t="s">
        <v>5237</v>
      </c>
      <c r="N143" t="s">
        <v>5280</v>
      </c>
      <c r="P143" s="16">
        <v>0.72940000000000005</v>
      </c>
      <c r="R143" s="17">
        <v>9</v>
      </c>
      <c r="S143" s="17">
        <v>31</v>
      </c>
      <c r="T143" s="17">
        <v>3</v>
      </c>
      <c r="V143" s="17">
        <v>20</v>
      </c>
      <c r="W143" s="17">
        <v>7</v>
      </c>
      <c r="Y143" s="18">
        <v>35</v>
      </c>
      <c r="Z143" s="18">
        <v>0</v>
      </c>
      <c r="AA143" s="18">
        <v>25</v>
      </c>
      <c r="AB143" s="18">
        <v>5</v>
      </c>
      <c r="AC143" s="18">
        <v>65</v>
      </c>
      <c r="AD143" s="18">
        <v>30</v>
      </c>
      <c r="AF143" s="19">
        <v>0</v>
      </c>
      <c r="AG143" s="19">
        <v>0</v>
      </c>
      <c r="AH143" s="19">
        <v>0</v>
      </c>
      <c r="AJ143" s="19">
        <v>0</v>
      </c>
      <c r="AK143" s="19">
        <v>0</v>
      </c>
      <c r="AL143">
        <v>70</v>
      </c>
      <c r="AM143">
        <v>160</v>
      </c>
      <c r="AN143">
        <v>0</v>
      </c>
      <c r="AO143" s="20">
        <f t="shared" si="22"/>
        <v>51.058000000000007</v>
      </c>
      <c r="AP143" s="21">
        <f>(IFERROR(VLOOKUP(AP$2&amp;"/"&amp;$A143,SH!$A:$D,4,0),""))</f>
        <v>1.8571428571428572</v>
      </c>
      <c r="AQ143" s="21">
        <f>IFERROR(VLOOKUP(AQ$2&amp;"/"&amp;$A143,SH!$A:$D,4,0),"")</f>
        <v>2.5</v>
      </c>
      <c r="AR143" s="21" t="str">
        <f>IFERROR(VLOOKUP(AR$2&amp;"/"&amp;$A143,SH!$A:$D,4,0),"")</f>
        <v/>
      </c>
      <c r="AS143" s="21" t="str">
        <f>IFERROR(VLOOKUP(AS$2&amp;"/"&amp;$A143,SH!$A:$D,4,0),"")</f>
        <v/>
      </c>
      <c r="AT143" s="21">
        <f>IFERROR(VLOOKUP(AT$2&amp;"/"&amp;$A143,SH!$A:$D,4,0),"")</f>
        <v>3.125</v>
      </c>
      <c r="AU143" s="21">
        <f>IFERROR(VLOOKUP(AU$2&amp;"/"&amp;$A143,SH!$A:$D,4,0),"")</f>
        <v>3</v>
      </c>
      <c r="AV143" s="22">
        <f>(IFERROR(VLOOKUP(AV$2&amp;"/"&amp;$A143,SH!$A:$V,22,0),""))</f>
        <v>0</v>
      </c>
      <c r="AW143" s="22">
        <f>IFERROR(VLOOKUP(AW$2&amp;"/"&amp;$A143,SH!$A:$V,22,0),"")</f>
        <v>0</v>
      </c>
      <c r="AX143" s="22" t="str">
        <f>IFERROR(VLOOKUP(AX$2&amp;"/"&amp;$A143,SH!$A:$V,22,0),"")</f>
        <v/>
      </c>
      <c r="AY143" s="22" t="str">
        <f>IFERROR(VLOOKUP(AY$2&amp;"/"&amp;$A143,SH!$A:$V,22,0),"")</f>
        <v/>
      </c>
      <c r="AZ143" s="22">
        <f>IFERROR(VLOOKUP(AZ$2&amp;"/"&amp;$A143,SH!$A:$V,22,0),"")</f>
        <v>2</v>
      </c>
      <c r="BA143" s="22">
        <f>IFERROR(VLOOKUP(BA$2&amp;"/"&amp;$A143,SH!$A:$V,22,0),"")</f>
        <v>0</v>
      </c>
      <c r="BB143" s="23">
        <f t="shared" si="23"/>
        <v>4.8461538461538458</v>
      </c>
      <c r="BC143" s="23">
        <f t="shared" si="24"/>
        <v>12.4</v>
      </c>
      <c r="BD143" s="23" t="str">
        <f t="shared" si="25"/>
        <v/>
      </c>
      <c r="BE143" s="23" t="str">
        <f t="shared" si="26"/>
        <v/>
      </c>
      <c r="BF143" s="23">
        <f t="shared" si="27"/>
        <v>6.4</v>
      </c>
      <c r="BG143" s="23">
        <f t="shared" si="28"/>
        <v>2.3333333333333335</v>
      </c>
      <c r="BH143" s="24">
        <f t="shared" si="29"/>
        <v>23.69230769230769</v>
      </c>
      <c r="BI143" s="24">
        <f t="shared" si="30"/>
        <v>12.4</v>
      </c>
      <c r="BJ143" s="24" t="str">
        <f t="shared" si="31"/>
        <v/>
      </c>
      <c r="BK143" s="24" t="str">
        <f t="shared" si="32"/>
        <v/>
      </c>
      <c r="BL143" s="24">
        <f t="shared" si="33"/>
        <v>27.2</v>
      </c>
      <c r="BM143" s="24">
        <f t="shared" si="34"/>
        <v>12.333333333333334</v>
      </c>
      <c r="BT143" s="25">
        <f t="shared" si="35"/>
        <v>23.69230769230769</v>
      </c>
      <c r="BU143" s="25">
        <f t="shared" si="36"/>
        <v>12.4</v>
      </c>
      <c r="BV143" s="25" t="str">
        <f t="shared" si="37"/>
        <v/>
      </c>
      <c r="BW143" s="25" t="str">
        <f t="shared" si="38"/>
        <v/>
      </c>
      <c r="BX143" s="25">
        <f t="shared" si="39"/>
        <v>27.2</v>
      </c>
      <c r="BY143" s="25">
        <f t="shared" si="40"/>
        <v>12.333333333333334</v>
      </c>
      <c r="BZ143">
        <f t="array" ref="BZ143:CA143">IFERROR(VLOOKUP(A143,[1]Cost_Price!$A:$D,{3,4},0),"")</f>
        <v>0.48</v>
      </c>
      <c r="CA143" t="str">
        <v>USD</v>
      </c>
      <c r="CB143" s="26">
        <f t="shared" si="21"/>
        <v>0</v>
      </c>
      <c r="CC143" s="26">
        <f t="shared" si="21"/>
        <v>0</v>
      </c>
      <c r="CD143" s="26">
        <f t="shared" si="21"/>
        <v>0</v>
      </c>
      <c r="CE143" s="26">
        <f t="shared" si="21"/>
        <v>0</v>
      </c>
      <c r="CF143" s="26">
        <f t="shared" si="21"/>
        <v>0</v>
      </c>
      <c r="CG143" s="26">
        <f t="shared" si="21"/>
        <v>0</v>
      </c>
    </row>
    <row r="144" spans="1:85" x14ac:dyDescent="0.35">
      <c r="A144" t="s">
        <v>988</v>
      </c>
      <c r="B144" t="s">
        <v>5440</v>
      </c>
      <c r="C144" t="s">
        <v>5232</v>
      </c>
      <c r="D144" t="s">
        <v>5379</v>
      </c>
      <c r="E144" t="s">
        <v>5379</v>
      </c>
      <c r="F144" t="s">
        <v>5234</v>
      </c>
      <c r="G144" t="s">
        <v>5235</v>
      </c>
      <c r="H144" t="s">
        <v>5236</v>
      </c>
      <c r="M144" t="s">
        <v>5237</v>
      </c>
      <c r="N144" t="s">
        <v>5280</v>
      </c>
      <c r="P144" s="16">
        <v>0.61029999999999995</v>
      </c>
      <c r="R144" s="17">
        <v>25</v>
      </c>
      <c r="S144" s="17">
        <v>34</v>
      </c>
      <c r="T144" s="17">
        <v>5</v>
      </c>
      <c r="V144" s="17">
        <v>24</v>
      </c>
      <c r="Y144" s="18">
        <v>10</v>
      </c>
      <c r="Z144" s="18">
        <v>0</v>
      </c>
      <c r="AA144" s="18">
        <v>37</v>
      </c>
      <c r="AB144" s="18">
        <v>15</v>
      </c>
      <c r="AC144" s="18">
        <v>149</v>
      </c>
      <c r="AD144" s="18">
        <v>60</v>
      </c>
      <c r="AF144" s="19">
        <v>0</v>
      </c>
      <c r="AG144" s="19">
        <v>0</v>
      </c>
      <c r="AH144" s="19">
        <v>0</v>
      </c>
      <c r="AJ144" s="19">
        <v>0</v>
      </c>
      <c r="AK144" s="19">
        <v>1</v>
      </c>
      <c r="AL144">
        <v>88</v>
      </c>
      <c r="AM144">
        <v>271</v>
      </c>
      <c r="AN144">
        <v>1</v>
      </c>
      <c r="AO144" s="20">
        <f t="shared" si="22"/>
        <v>53.706399999999995</v>
      </c>
      <c r="AP144" s="21">
        <f>(IFERROR(VLOOKUP(AP$2&amp;"/"&amp;$A144,SH!$A:$D,4,0),""))</f>
        <v>2.9</v>
      </c>
      <c r="AQ144" s="21">
        <f>IFERROR(VLOOKUP(AQ$2&amp;"/"&amp;$A144,SH!$A:$D,4,0),"")</f>
        <v>1</v>
      </c>
      <c r="AR144" s="21" t="str">
        <f>IFERROR(VLOOKUP(AR$2&amp;"/"&amp;$A144,SH!$A:$D,4,0),"")</f>
        <v/>
      </c>
      <c r="AS144" s="21" t="str">
        <f>IFERROR(VLOOKUP(AS$2&amp;"/"&amp;$A144,SH!$A:$D,4,0),"")</f>
        <v/>
      </c>
      <c r="AT144" s="21">
        <f>IFERROR(VLOOKUP(AT$2&amp;"/"&amp;$A144,SH!$A:$D,4,0),"")</f>
        <v>5.083333333333333</v>
      </c>
      <c r="AU144" s="21">
        <f>IFERROR(VLOOKUP(AU$2&amp;"/"&amp;$A144,SH!$A:$D,4,0),"")</f>
        <v>3.6</v>
      </c>
      <c r="AV144" s="22">
        <f>(IFERROR(VLOOKUP(AV$2&amp;"/"&amp;$A144,SH!$A:$V,22,0),""))</f>
        <v>1</v>
      </c>
      <c r="AW144" s="22">
        <f>IFERROR(VLOOKUP(AW$2&amp;"/"&amp;$A144,SH!$A:$V,22,0),"")</f>
        <v>1</v>
      </c>
      <c r="AX144" s="22" t="str">
        <f>IFERROR(VLOOKUP(AX$2&amp;"/"&amp;$A144,SH!$A:$V,22,0),"")</f>
        <v/>
      </c>
      <c r="AY144" s="22" t="str">
        <f>IFERROR(VLOOKUP(AY$2&amp;"/"&amp;$A144,SH!$A:$V,22,0),"")</f>
        <v/>
      </c>
      <c r="AZ144" s="22">
        <f>IFERROR(VLOOKUP(AZ$2&amp;"/"&amp;$A144,SH!$A:$V,22,0),"")</f>
        <v>4</v>
      </c>
      <c r="BA144" s="22">
        <f>IFERROR(VLOOKUP(BA$2&amp;"/"&amp;$A144,SH!$A:$V,22,0),"")</f>
        <v>1</v>
      </c>
      <c r="BB144" s="23">
        <f t="shared" si="23"/>
        <v>8.6206896551724146</v>
      </c>
      <c r="BC144" s="23">
        <f t="shared" si="24"/>
        <v>34</v>
      </c>
      <c r="BD144" s="23" t="str">
        <f t="shared" si="25"/>
        <v/>
      </c>
      <c r="BE144" s="23" t="str">
        <f t="shared" si="26"/>
        <v/>
      </c>
      <c r="BF144" s="23">
        <f t="shared" si="27"/>
        <v>4.721311475409836</v>
      </c>
      <c r="BG144" s="23">
        <f t="shared" si="28"/>
        <v>-0.27777777777777779</v>
      </c>
      <c r="BH144" s="24">
        <f t="shared" si="29"/>
        <v>12.068965517241379</v>
      </c>
      <c r="BI144" s="24">
        <f t="shared" si="30"/>
        <v>34</v>
      </c>
      <c r="BJ144" s="24" t="str">
        <f t="shared" si="31"/>
        <v/>
      </c>
      <c r="BK144" s="24" t="str">
        <f t="shared" si="32"/>
        <v/>
      </c>
      <c r="BL144" s="24">
        <f t="shared" si="33"/>
        <v>34.032786885245905</v>
      </c>
      <c r="BM144" s="24">
        <f t="shared" si="34"/>
        <v>16.388888888888889</v>
      </c>
      <c r="BT144" s="25">
        <f t="shared" si="35"/>
        <v>12.068965517241379</v>
      </c>
      <c r="BU144" s="25">
        <f t="shared" si="36"/>
        <v>34</v>
      </c>
      <c r="BV144" s="25" t="str">
        <f t="shared" si="37"/>
        <v/>
      </c>
      <c r="BW144" s="25" t="str">
        <f t="shared" si="38"/>
        <v/>
      </c>
      <c r="BX144" s="25">
        <f t="shared" si="39"/>
        <v>34.032786885245905</v>
      </c>
      <c r="BY144" s="25">
        <f t="shared" si="40"/>
        <v>16.388888888888889</v>
      </c>
      <c r="BZ144">
        <f t="array" ref="BZ144:CA144">IFERROR(VLOOKUP(A144,[1]Cost_Price!$A:$D,{3,4},0),"")</f>
        <v>0.4</v>
      </c>
      <c r="CA144" t="str">
        <v>USD</v>
      </c>
      <c r="CB144" s="26">
        <f t="shared" si="21"/>
        <v>0</v>
      </c>
      <c r="CC144" s="26">
        <f t="shared" si="21"/>
        <v>0</v>
      </c>
      <c r="CD144" s="26">
        <f t="shared" si="21"/>
        <v>0</v>
      </c>
      <c r="CE144" s="26">
        <f t="shared" si="21"/>
        <v>0</v>
      </c>
      <c r="CF144" s="26">
        <f t="shared" si="21"/>
        <v>0</v>
      </c>
      <c r="CG144" s="26">
        <f t="shared" si="21"/>
        <v>0</v>
      </c>
    </row>
    <row r="145" spans="1:85" x14ac:dyDescent="0.35">
      <c r="A145" t="s">
        <v>990</v>
      </c>
      <c r="B145" t="s">
        <v>5441</v>
      </c>
      <c r="C145" t="s">
        <v>5232</v>
      </c>
      <c r="D145" t="s">
        <v>5379</v>
      </c>
      <c r="E145" t="s">
        <v>5379</v>
      </c>
      <c r="F145" t="s">
        <v>5234</v>
      </c>
      <c r="G145" t="s">
        <v>5235</v>
      </c>
      <c r="H145" t="s">
        <v>5236</v>
      </c>
      <c r="M145" t="s">
        <v>5237</v>
      </c>
      <c r="N145" t="s">
        <v>5280</v>
      </c>
      <c r="P145" s="16">
        <v>3.6337999999999999</v>
      </c>
      <c r="Q145" s="17">
        <v>49</v>
      </c>
      <c r="R145" s="17">
        <v>9</v>
      </c>
      <c r="S145" s="17">
        <v>80</v>
      </c>
      <c r="T145" s="17">
        <v>4</v>
      </c>
      <c r="W145" s="17">
        <v>2</v>
      </c>
      <c r="X145" s="18">
        <v>0</v>
      </c>
      <c r="Y145" s="18">
        <v>80</v>
      </c>
      <c r="Z145" s="18">
        <v>50</v>
      </c>
      <c r="AA145" s="18">
        <v>50</v>
      </c>
      <c r="AB145" s="18">
        <v>10</v>
      </c>
      <c r="AC145" s="18">
        <v>41</v>
      </c>
      <c r="AD145" s="18">
        <v>45</v>
      </c>
      <c r="AE145" s="19">
        <v>0</v>
      </c>
      <c r="AF145" s="19">
        <v>5</v>
      </c>
      <c r="AG145" s="19">
        <v>2</v>
      </c>
      <c r="AH145" s="19">
        <v>2</v>
      </c>
      <c r="AJ145" s="19">
        <v>1</v>
      </c>
      <c r="AK145" s="19">
        <v>0</v>
      </c>
      <c r="AL145">
        <v>144</v>
      </c>
      <c r="AM145">
        <v>276</v>
      </c>
      <c r="AN145">
        <v>10</v>
      </c>
      <c r="AO145" s="20">
        <f t="shared" si="22"/>
        <v>345.21100000000001</v>
      </c>
      <c r="AP145" s="21">
        <f>(IFERROR(VLOOKUP(AP$2&amp;"/"&amp;$A145,SH!$A:$D,4,0),""))</f>
        <v>4.6363636363636367</v>
      </c>
      <c r="AQ145" s="21">
        <f>IFERROR(VLOOKUP(AQ$2&amp;"/"&amp;$A145,SH!$A:$D,4,0),"")</f>
        <v>14.5</v>
      </c>
      <c r="AR145" s="21" t="str">
        <f>IFERROR(VLOOKUP(AR$2&amp;"/"&amp;$A145,SH!$A:$D,4,0),"")</f>
        <v/>
      </c>
      <c r="AS145" s="21" t="str">
        <f>IFERROR(VLOOKUP(AS$2&amp;"/"&amp;$A145,SH!$A:$D,4,0),"")</f>
        <v/>
      </c>
      <c r="AT145" s="21">
        <f>IFERROR(VLOOKUP(AT$2&amp;"/"&amp;$A145,SH!$A:$D,4,0),"")</f>
        <v>4.5</v>
      </c>
      <c r="AU145" s="21">
        <f>IFERROR(VLOOKUP(AU$2&amp;"/"&amp;$A145,SH!$A:$D,4,0),"")</f>
        <v>3.4285714285714284</v>
      </c>
      <c r="AV145" s="22">
        <f>(IFERROR(VLOOKUP(AV$2&amp;"/"&amp;$A145,SH!$A:$V,22,0),""))</f>
        <v>9</v>
      </c>
      <c r="AW145" s="22">
        <f>IFERROR(VLOOKUP(AW$2&amp;"/"&amp;$A145,SH!$A:$V,22,0),"")</f>
        <v>9</v>
      </c>
      <c r="AX145" s="22" t="str">
        <f>IFERROR(VLOOKUP(AX$2&amp;"/"&amp;$A145,SH!$A:$V,22,0),"")</f>
        <v/>
      </c>
      <c r="AY145" s="22" t="str">
        <f>IFERROR(VLOOKUP(AY$2&amp;"/"&amp;$A145,SH!$A:$V,22,0),"")</f>
        <v/>
      </c>
      <c r="AZ145" s="22">
        <f>IFERROR(VLOOKUP(AZ$2&amp;"/"&amp;$A145,SH!$A:$V,22,0),"")</f>
        <v>0</v>
      </c>
      <c r="BA145" s="22">
        <f>IFERROR(VLOOKUP(BA$2&amp;"/"&amp;$A145,SH!$A:$V,22,0),"")</f>
        <v>1</v>
      </c>
      <c r="BB145" s="23">
        <f t="shared" si="23"/>
        <v>0.86274509803921562</v>
      </c>
      <c r="BC145" s="23">
        <f t="shared" si="24"/>
        <v>5.3793103448275863</v>
      </c>
      <c r="BD145" s="23" t="str">
        <f t="shared" si="25"/>
        <v/>
      </c>
      <c r="BE145" s="23" t="str">
        <f t="shared" si="26"/>
        <v/>
      </c>
      <c r="BF145" s="23">
        <f t="shared" si="27"/>
        <v>-0.22222222222222221</v>
      </c>
      <c r="BG145" s="23">
        <f t="shared" si="28"/>
        <v>0.58333333333333337</v>
      </c>
      <c r="BH145" s="24">
        <f t="shared" si="29"/>
        <v>18.117647058823529</v>
      </c>
      <c r="BI145" s="24">
        <f t="shared" si="30"/>
        <v>8.8275862068965516</v>
      </c>
      <c r="BJ145" s="24" t="str">
        <f t="shared" si="31"/>
        <v/>
      </c>
      <c r="BK145" s="24" t="str">
        <f t="shared" si="32"/>
        <v/>
      </c>
      <c r="BL145" s="24">
        <f t="shared" si="33"/>
        <v>8.8888888888888893</v>
      </c>
      <c r="BM145" s="24">
        <f t="shared" si="34"/>
        <v>13.708333333333334</v>
      </c>
      <c r="BT145" s="25">
        <f t="shared" si="35"/>
        <v>18.117647058823529</v>
      </c>
      <c r="BU145" s="25">
        <f t="shared" si="36"/>
        <v>8.8275862068965516</v>
      </c>
      <c r="BV145" s="25" t="str">
        <f t="shared" si="37"/>
        <v/>
      </c>
      <c r="BW145" s="25" t="str">
        <f t="shared" si="38"/>
        <v/>
      </c>
      <c r="BX145" s="25">
        <f t="shared" si="39"/>
        <v>8.8888888888888893</v>
      </c>
      <c r="BY145" s="25">
        <f t="shared" si="40"/>
        <v>13.708333333333334</v>
      </c>
      <c r="BZ145">
        <f t="array" ref="BZ145:CA145">IFERROR(VLOOKUP(A145,[1]Cost_Price!$A:$D,{3,4},0),"")</f>
        <v>3.51</v>
      </c>
      <c r="CA145" t="str">
        <v>USD</v>
      </c>
      <c r="CB145" s="26">
        <f t="shared" si="21"/>
        <v>0</v>
      </c>
      <c r="CC145" s="26">
        <f t="shared" si="21"/>
        <v>0</v>
      </c>
      <c r="CD145" s="26">
        <f t="shared" si="21"/>
        <v>0</v>
      </c>
      <c r="CE145" s="26">
        <f t="shared" si="21"/>
        <v>0</v>
      </c>
      <c r="CF145" s="26">
        <f t="shared" si="21"/>
        <v>0</v>
      </c>
      <c r="CG145" s="26">
        <f t="shared" si="21"/>
        <v>0</v>
      </c>
    </row>
    <row r="146" spans="1:85" x14ac:dyDescent="0.35">
      <c r="A146" t="s">
        <v>115</v>
      </c>
      <c r="B146" t="s">
        <v>5442</v>
      </c>
      <c r="C146" t="s">
        <v>5232</v>
      </c>
      <c r="D146" t="s">
        <v>5379</v>
      </c>
      <c r="E146" t="s">
        <v>5379</v>
      </c>
      <c r="F146" t="s">
        <v>5234</v>
      </c>
      <c r="G146" t="s">
        <v>5235</v>
      </c>
      <c r="H146" t="s">
        <v>5236</v>
      </c>
      <c r="M146" t="s">
        <v>5237</v>
      </c>
      <c r="N146" t="s">
        <v>5280</v>
      </c>
      <c r="P146" s="16">
        <v>8.9773999999999994</v>
      </c>
      <c r="R146" s="17">
        <v>10</v>
      </c>
      <c r="S146" s="17">
        <v>19</v>
      </c>
      <c r="T146" s="17">
        <v>4</v>
      </c>
      <c r="V146" s="17">
        <v>26</v>
      </c>
      <c r="W146" s="17">
        <v>1</v>
      </c>
      <c r="Y146" s="18">
        <v>76</v>
      </c>
      <c r="Z146" s="18">
        <v>36</v>
      </c>
      <c r="AA146" s="18">
        <v>45</v>
      </c>
      <c r="AB146" s="18">
        <v>15</v>
      </c>
      <c r="AC146" s="18">
        <v>85</v>
      </c>
      <c r="AD146" s="18">
        <v>35</v>
      </c>
      <c r="AF146" s="19">
        <v>1</v>
      </c>
      <c r="AG146" s="19">
        <v>2</v>
      </c>
      <c r="AH146" s="19">
        <v>0</v>
      </c>
      <c r="AJ146" s="19">
        <v>0</v>
      </c>
      <c r="AK146" s="19">
        <v>2</v>
      </c>
      <c r="AL146">
        <v>60</v>
      </c>
      <c r="AM146">
        <v>292</v>
      </c>
      <c r="AN146">
        <v>5</v>
      </c>
      <c r="AO146" s="20">
        <f t="shared" si="22"/>
        <v>538.64400000000001</v>
      </c>
      <c r="AP146" s="21">
        <f>(IFERROR(VLOOKUP(AP$2&amp;"/"&amp;$A146,SH!$A:$D,4,0),""))</f>
        <v>7.166666666666667</v>
      </c>
      <c r="AQ146" s="21">
        <f>IFERROR(VLOOKUP(AQ$2&amp;"/"&amp;$A146,SH!$A:$D,4,0),"")</f>
        <v>6.25</v>
      </c>
      <c r="AR146" s="21">
        <f>IFERROR(VLOOKUP(AR$2&amp;"/"&amp;$A146,SH!$A:$D,4,0),"")</f>
        <v>1</v>
      </c>
      <c r="AS146" s="21" t="str">
        <f>IFERROR(VLOOKUP(AS$2&amp;"/"&amp;$A146,SH!$A:$D,4,0),"")</f>
        <v/>
      </c>
      <c r="AT146" s="21">
        <f>IFERROR(VLOOKUP(AT$2&amp;"/"&amp;$A146,SH!$A:$D,4,0),"")</f>
        <v>7.583333333333333</v>
      </c>
      <c r="AU146" s="21">
        <f>IFERROR(VLOOKUP(AU$2&amp;"/"&amp;$A146,SH!$A:$D,4,0),"")</f>
        <v>4.875</v>
      </c>
      <c r="AV146" s="22">
        <f>(IFERROR(VLOOKUP(AV$2&amp;"/"&amp;$A146,SH!$A:$V,22,0),""))</f>
        <v>9</v>
      </c>
      <c r="AW146" s="22">
        <f>IFERROR(VLOOKUP(AW$2&amp;"/"&amp;$A146,SH!$A:$V,22,0),"")</f>
        <v>5</v>
      </c>
      <c r="AX146" s="22">
        <f>IFERROR(VLOOKUP(AX$2&amp;"/"&amp;$A146,SH!$A:$V,22,0),"")</f>
        <v>0</v>
      </c>
      <c r="AY146" s="22" t="str">
        <f>IFERROR(VLOOKUP(AY$2&amp;"/"&amp;$A146,SH!$A:$V,22,0),"")</f>
        <v/>
      </c>
      <c r="AZ146" s="22">
        <f>IFERROR(VLOOKUP(AZ$2&amp;"/"&amp;$A146,SH!$A:$V,22,0),"")</f>
        <v>2</v>
      </c>
      <c r="BA146" s="22">
        <f>IFERROR(VLOOKUP(BA$2&amp;"/"&amp;$A146,SH!$A:$V,22,0),"")</f>
        <v>7</v>
      </c>
      <c r="BB146" s="23">
        <f t="shared" si="23"/>
        <v>1.2558139534883721</v>
      </c>
      <c r="BC146" s="23">
        <f t="shared" si="24"/>
        <v>2.72</v>
      </c>
      <c r="BD146" s="23">
        <f t="shared" si="25"/>
        <v>4</v>
      </c>
      <c r="BE146" s="23" t="str">
        <f t="shared" si="26"/>
        <v/>
      </c>
      <c r="BF146" s="23">
        <f t="shared" si="27"/>
        <v>3.4285714285714288</v>
      </c>
      <c r="BG146" s="23">
        <f t="shared" si="28"/>
        <v>-0.20512820512820512</v>
      </c>
      <c r="BH146" s="24">
        <f t="shared" si="29"/>
        <v>11.86046511627907</v>
      </c>
      <c r="BI146" s="24">
        <f t="shared" si="30"/>
        <v>8.48</v>
      </c>
      <c r="BJ146" s="24">
        <f t="shared" si="31"/>
        <v>49</v>
      </c>
      <c r="BK146" s="24" t="str">
        <f t="shared" si="32"/>
        <v/>
      </c>
      <c r="BL146" s="24">
        <f t="shared" si="33"/>
        <v>14.637362637362639</v>
      </c>
      <c r="BM146" s="24">
        <f t="shared" si="34"/>
        <v>6.9743589743589745</v>
      </c>
      <c r="BS146" s="3">
        <v>10</v>
      </c>
      <c r="BT146" s="25">
        <f t="shared" si="35"/>
        <v>11.86046511627907</v>
      </c>
      <c r="BU146" s="25">
        <f t="shared" si="36"/>
        <v>8.48</v>
      </c>
      <c r="BV146" s="25">
        <f t="shared" si="37"/>
        <v>49</v>
      </c>
      <c r="BW146" s="25" t="str">
        <f t="shared" si="38"/>
        <v/>
      </c>
      <c r="BX146" s="25">
        <f t="shared" si="39"/>
        <v>14.637362637362639</v>
      </c>
      <c r="BY146" s="25">
        <f t="shared" si="40"/>
        <v>9.0256410256410255</v>
      </c>
      <c r="BZ146">
        <f t="array" ref="BZ146:CA146">IFERROR(VLOOKUP(A146,[1]Cost_Price!$A:$D,{3,4},0),"")</f>
        <v>5.76</v>
      </c>
      <c r="CA146" t="str">
        <v>USD</v>
      </c>
      <c r="CB146" s="26">
        <f t="shared" si="21"/>
        <v>0</v>
      </c>
      <c r="CC146" s="26">
        <f t="shared" si="21"/>
        <v>0</v>
      </c>
      <c r="CD146" s="26">
        <f t="shared" si="21"/>
        <v>0</v>
      </c>
      <c r="CE146" s="26">
        <f t="shared" si="21"/>
        <v>0</v>
      </c>
      <c r="CF146" s="26">
        <f t="shared" si="21"/>
        <v>0</v>
      </c>
      <c r="CG146" s="26">
        <f t="shared" si="21"/>
        <v>57.599999999999994</v>
      </c>
    </row>
    <row r="147" spans="1:85" x14ac:dyDescent="0.35">
      <c r="A147" t="s">
        <v>993</v>
      </c>
      <c r="B147" t="s">
        <v>5443</v>
      </c>
      <c r="C147" t="s">
        <v>5232</v>
      </c>
      <c r="D147" t="s">
        <v>5379</v>
      </c>
      <c r="E147" t="s">
        <v>5379</v>
      </c>
      <c r="F147" t="s">
        <v>5234</v>
      </c>
      <c r="G147" t="s">
        <v>5235</v>
      </c>
      <c r="H147" t="s">
        <v>5236</v>
      </c>
      <c r="M147" t="s">
        <v>5237</v>
      </c>
      <c r="N147" t="s">
        <v>5360</v>
      </c>
      <c r="P147" s="16">
        <v>10.3413</v>
      </c>
      <c r="R147" s="17">
        <v>23</v>
      </c>
      <c r="S147" s="17">
        <v>31</v>
      </c>
      <c r="T147" s="17">
        <v>1</v>
      </c>
      <c r="V147" s="17">
        <v>3</v>
      </c>
      <c r="Y147" s="18">
        <v>28</v>
      </c>
      <c r="Z147" s="18">
        <v>0</v>
      </c>
      <c r="AA147" s="18">
        <v>35</v>
      </c>
      <c r="AB147" s="18">
        <v>13</v>
      </c>
      <c r="AC147" s="18">
        <v>50</v>
      </c>
      <c r="AD147" s="18">
        <v>36</v>
      </c>
      <c r="AF147" s="19">
        <v>0</v>
      </c>
      <c r="AG147" s="19">
        <v>0</v>
      </c>
      <c r="AH147" s="19">
        <v>0</v>
      </c>
      <c r="AJ147" s="19">
        <v>3</v>
      </c>
      <c r="AL147">
        <v>58</v>
      </c>
      <c r="AM147">
        <v>162</v>
      </c>
      <c r="AN147">
        <v>3</v>
      </c>
      <c r="AO147" s="20">
        <f t="shared" si="22"/>
        <v>599.79539999999997</v>
      </c>
      <c r="AP147" s="21">
        <f>(IFERROR(VLOOKUP(AP$2&amp;"/"&amp;$A147,SH!$A:$D,4,0),""))</f>
        <v>4.5</v>
      </c>
      <c r="AQ147" s="21">
        <f>IFERROR(VLOOKUP(AQ$2&amp;"/"&amp;$A147,SH!$A:$D,4,0),"")</f>
        <v>3.6666666666666665</v>
      </c>
      <c r="AR147" s="21">
        <f>IFERROR(VLOOKUP(AR$2&amp;"/"&amp;$A147,SH!$A:$D,4,0),"")</f>
        <v>1.5</v>
      </c>
      <c r="AS147" s="21" t="str">
        <f>IFERROR(VLOOKUP(AS$2&amp;"/"&amp;$A147,SH!$A:$D,4,0),"")</f>
        <v/>
      </c>
      <c r="AT147" s="21">
        <f>IFERROR(VLOOKUP(AT$2&amp;"/"&amp;$A147,SH!$A:$D,4,0),"")</f>
        <v>7.833333333333333</v>
      </c>
      <c r="AU147" s="21">
        <f>IFERROR(VLOOKUP(AU$2&amp;"/"&amp;$A147,SH!$A:$D,4,0),"")</f>
        <v>5.2857142857142856</v>
      </c>
      <c r="AV147" s="22">
        <f>(IFERROR(VLOOKUP(AV$2&amp;"/"&amp;$A147,SH!$A:$V,22,0),""))</f>
        <v>2</v>
      </c>
      <c r="AW147" s="22">
        <f>IFERROR(VLOOKUP(AW$2&amp;"/"&amp;$A147,SH!$A:$V,22,0),"")</f>
        <v>0</v>
      </c>
      <c r="AX147" s="22">
        <f>IFERROR(VLOOKUP(AX$2&amp;"/"&amp;$A147,SH!$A:$V,22,0),"")</f>
        <v>0</v>
      </c>
      <c r="AY147" s="22" t="str">
        <f>IFERROR(VLOOKUP(AY$2&amp;"/"&amp;$A147,SH!$A:$V,22,0),"")</f>
        <v/>
      </c>
      <c r="AZ147" s="22">
        <f>IFERROR(VLOOKUP(AZ$2&amp;"/"&amp;$A147,SH!$A:$V,22,0),"")</f>
        <v>17</v>
      </c>
      <c r="BA147" s="22">
        <f>IFERROR(VLOOKUP(BA$2&amp;"/"&amp;$A147,SH!$A:$V,22,0),"")</f>
        <v>11</v>
      </c>
      <c r="BB147" s="23">
        <f t="shared" si="23"/>
        <v>5.1111111111111107</v>
      </c>
      <c r="BC147" s="23">
        <f t="shared" si="24"/>
        <v>8.454545454545455</v>
      </c>
      <c r="BD147" s="23">
        <f t="shared" si="25"/>
        <v>0.66666666666666663</v>
      </c>
      <c r="BE147" s="23" t="str">
        <f t="shared" si="26"/>
        <v/>
      </c>
      <c r="BF147" s="23">
        <f t="shared" si="27"/>
        <v>0</v>
      </c>
      <c r="BG147" s="23">
        <f t="shared" si="28"/>
        <v>0</v>
      </c>
      <c r="BH147" s="24">
        <f t="shared" si="29"/>
        <v>11.333333333333334</v>
      </c>
      <c r="BI147" s="24">
        <f t="shared" si="30"/>
        <v>8.454545454545455</v>
      </c>
      <c r="BJ147" s="24">
        <f t="shared" si="31"/>
        <v>24</v>
      </c>
      <c r="BK147" s="24" t="str">
        <f t="shared" si="32"/>
        <v/>
      </c>
      <c r="BL147" s="24">
        <f t="shared" si="33"/>
        <v>6.3829787234042552</v>
      </c>
      <c r="BM147" s="24">
        <f t="shared" si="34"/>
        <v>6.8108108108108114</v>
      </c>
      <c r="BS147" s="3">
        <v>10</v>
      </c>
      <c r="BT147" s="25">
        <f t="shared" si="35"/>
        <v>11.333333333333334</v>
      </c>
      <c r="BU147" s="25">
        <f t="shared" si="36"/>
        <v>8.454545454545455</v>
      </c>
      <c r="BV147" s="25">
        <f t="shared" si="37"/>
        <v>24</v>
      </c>
      <c r="BW147" s="25" t="str">
        <f t="shared" si="38"/>
        <v/>
      </c>
      <c r="BX147" s="25">
        <f t="shared" si="39"/>
        <v>6.3829787234042552</v>
      </c>
      <c r="BY147" s="25">
        <f t="shared" si="40"/>
        <v>8.7027027027027035</v>
      </c>
      <c r="BZ147">
        <f t="array" ref="BZ147:CA147">IFERROR(VLOOKUP(A147,[1]Cost_Price!$A:$D,{3,4},0),"")</f>
        <v>6.7</v>
      </c>
      <c r="CA147" t="str">
        <v>USD</v>
      </c>
      <c r="CB147" s="26">
        <f t="shared" si="21"/>
        <v>0</v>
      </c>
      <c r="CC147" s="26">
        <f t="shared" si="21"/>
        <v>0</v>
      </c>
      <c r="CD147" s="26">
        <f t="shared" si="21"/>
        <v>0</v>
      </c>
      <c r="CE147" s="26">
        <f t="shared" si="21"/>
        <v>0</v>
      </c>
      <c r="CF147" s="26">
        <f t="shared" si="21"/>
        <v>0</v>
      </c>
      <c r="CG147" s="26">
        <f t="shared" si="21"/>
        <v>67</v>
      </c>
    </row>
    <row r="148" spans="1:85" x14ac:dyDescent="0.35">
      <c r="A148" t="s">
        <v>995</v>
      </c>
      <c r="B148" t="s">
        <v>5444</v>
      </c>
      <c r="C148" t="s">
        <v>5232</v>
      </c>
      <c r="D148" t="s">
        <v>5379</v>
      </c>
      <c r="E148" t="s">
        <v>5379</v>
      </c>
      <c r="F148" t="s">
        <v>5234</v>
      </c>
      <c r="G148" t="s">
        <v>5235</v>
      </c>
      <c r="H148" t="s">
        <v>5236</v>
      </c>
      <c r="M148" t="s">
        <v>5237</v>
      </c>
      <c r="N148" t="s">
        <v>5360</v>
      </c>
      <c r="P148" s="16">
        <v>9.7888000000000002</v>
      </c>
      <c r="S148" s="17">
        <v>30</v>
      </c>
      <c r="T148" s="17">
        <v>1</v>
      </c>
      <c r="V148" s="17">
        <v>7</v>
      </c>
      <c r="W148" s="17">
        <v>10</v>
      </c>
      <c r="Y148" s="18">
        <v>48</v>
      </c>
      <c r="Z148" s="18">
        <v>0</v>
      </c>
      <c r="AA148" s="18">
        <v>25</v>
      </c>
      <c r="AB148" s="18">
        <v>10</v>
      </c>
      <c r="AC148" s="18">
        <v>48</v>
      </c>
      <c r="AD148" s="18">
        <v>0</v>
      </c>
      <c r="AF148" s="19">
        <v>2</v>
      </c>
      <c r="AG148" s="19">
        <v>0</v>
      </c>
      <c r="AH148" s="19">
        <v>0</v>
      </c>
      <c r="AJ148" s="19">
        <v>0</v>
      </c>
      <c r="AK148" s="19">
        <v>0</v>
      </c>
      <c r="AL148">
        <v>48</v>
      </c>
      <c r="AM148">
        <v>131</v>
      </c>
      <c r="AN148">
        <v>2</v>
      </c>
      <c r="AO148" s="20">
        <f t="shared" si="22"/>
        <v>469.86239999999998</v>
      </c>
      <c r="AP148" s="21">
        <f>(IFERROR(VLOOKUP(AP$2&amp;"/"&amp;$A148,SH!$A:$D,4,0),""))</f>
        <v>2.1</v>
      </c>
      <c r="AQ148" s="21">
        <f>IFERROR(VLOOKUP(AQ$2&amp;"/"&amp;$A148,SH!$A:$D,4,0),"")</f>
        <v>1.75</v>
      </c>
      <c r="AR148" s="21">
        <f>IFERROR(VLOOKUP(AR$2&amp;"/"&amp;$A148,SH!$A:$D,4,0),"")</f>
        <v>2</v>
      </c>
      <c r="AS148" s="21" t="str">
        <f>IFERROR(VLOOKUP(AS$2&amp;"/"&amp;$A148,SH!$A:$D,4,0),"")</f>
        <v/>
      </c>
      <c r="AT148" s="21">
        <f>IFERROR(VLOOKUP(AT$2&amp;"/"&amp;$A148,SH!$A:$D,4,0),"")</f>
        <v>2.5</v>
      </c>
      <c r="AU148" s="21" t="str">
        <f>IFERROR(VLOOKUP(AU$2&amp;"/"&amp;$A148,SH!$A:$D,4,0),"")</f>
        <v/>
      </c>
      <c r="AV148" s="22">
        <f>(IFERROR(VLOOKUP(AV$2&amp;"/"&amp;$A148,SH!$A:$V,22,0),""))</f>
        <v>2</v>
      </c>
      <c r="AW148" s="22">
        <f>IFERROR(VLOOKUP(AW$2&amp;"/"&amp;$A148,SH!$A:$V,22,0),"")</f>
        <v>0</v>
      </c>
      <c r="AX148" s="22">
        <f>IFERROR(VLOOKUP(AX$2&amp;"/"&amp;$A148,SH!$A:$V,22,0),"")</f>
        <v>0</v>
      </c>
      <c r="AY148" s="22" t="str">
        <f>IFERROR(VLOOKUP(AY$2&amp;"/"&amp;$A148,SH!$A:$V,22,0),"")</f>
        <v/>
      </c>
      <c r="AZ148" s="22">
        <f>IFERROR(VLOOKUP(AZ$2&amp;"/"&amp;$A148,SH!$A:$V,22,0),"")</f>
        <v>2</v>
      </c>
      <c r="BA148" s="22" t="str">
        <f>IFERROR(VLOOKUP(BA$2&amp;"/"&amp;$A148,SH!$A:$V,22,0),"")</f>
        <v/>
      </c>
      <c r="BB148" s="23">
        <f t="shared" si="23"/>
        <v>-0.95238095238095233</v>
      </c>
      <c r="BC148" s="23">
        <f t="shared" si="24"/>
        <v>17.142857142857142</v>
      </c>
      <c r="BD148" s="23">
        <f t="shared" si="25"/>
        <v>0.5</v>
      </c>
      <c r="BE148" s="23" t="str">
        <f t="shared" si="26"/>
        <v/>
      </c>
      <c r="BF148" s="23">
        <f t="shared" si="27"/>
        <v>2.8</v>
      </c>
      <c r="BG148" s="23" t="str">
        <f t="shared" si="28"/>
        <v/>
      </c>
      <c r="BH148" s="24">
        <f t="shared" si="29"/>
        <v>21.904761904761905</v>
      </c>
      <c r="BI148" s="24">
        <f t="shared" si="30"/>
        <v>17.142857142857142</v>
      </c>
      <c r="BJ148" s="24">
        <f t="shared" si="31"/>
        <v>13</v>
      </c>
      <c r="BK148" s="24" t="str">
        <f t="shared" si="32"/>
        <v/>
      </c>
      <c r="BL148" s="24">
        <f t="shared" si="33"/>
        <v>22</v>
      </c>
      <c r="BM148" s="24" t="str">
        <f t="shared" si="34"/>
        <v/>
      </c>
      <c r="BT148" s="25">
        <f t="shared" si="35"/>
        <v>21.904761904761905</v>
      </c>
      <c r="BU148" s="25">
        <f t="shared" si="36"/>
        <v>17.142857142857142</v>
      </c>
      <c r="BV148" s="25">
        <f t="shared" si="37"/>
        <v>13</v>
      </c>
      <c r="BW148" s="25" t="str">
        <f t="shared" si="38"/>
        <v/>
      </c>
      <c r="BX148" s="25">
        <f t="shared" si="39"/>
        <v>22</v>
      </c>
      <c r="BY148" s="25" t="str">
        <f t="shared" si="40"/>
        <v/>
      </c>
      <c r="BZ148">
        <f t="array" ref="BZ148:CA148">IFERROR(VLOOKUP(A148,[1]Cost_Price!$A:$D,{3,4},0),"")</f>
        <v>6.28</v>
      </c>
      <c r="CA148" t="str">
        <v>USD</v>
      </c>
      <c r="CB148" s="26">
        <f t="shared" si="21"/>
        <v>0</v>
      </c>
      <c r="CC148" s="26">
        <f t="shared" si="21"/>
        <v>0</v>
      </c>
      <c r="CD148" s="26">
        <f t="shared" si="21"/>
        <v>0</v>
      </c>
      <c r="CE148" s="26">
        <f t="shared" si="21"/>
        <v>0</v>
      </c>
      <c r="CF148" s="26">
        <f t="shared" si="21"/>
        <v>0</v>
      </c>
      <c r="CG148" s="26">
        <f t="shared" si="21"/>
        <v>0</v>
      </c>
    </row>
    <row r="149" spans="1:85" x14ac:dyDescent="0.35">
      <c r="A149" t="s">
        <v>997</v>
      </c>
      <c r="B149" t="s">
        <v>5445</v>
      </c>
      <c r="C149" t="s">
        <v>5232</v>
      </c>
      <c r="D149" t="s">
        <v>5379</v>
      </c>
      <c r="E149" t="s">
        <v>5379</v>
      </c>
      <c r="F149" t="s">
        <v>5234</v>
      </c>
      <c r="G149" t="s">
        <v>5235</v>
      </c>
      <c r="H149" t="s">
        <v>5236</v>
      </c>
      <c r="M149" t="s">
        <v>5237</v>
      </c>
      <c r="N149" t="s">
        <v>5280</v>
      </c>
      <c r="P149" s="16">
        <v>0.3085</v>
      </c>
      <c r="R149" s="17">
        <v>80</v>
      </c>
      <c r="S149" s="17">
        <v>15</v>
      </c>
      <c r="T149" s="17">
        <v>32</v>
      </c>
      <c r="Y149" s="18">
        <v>0</v>
      </c>
      <c r="Z149" s="18">
        <v>0</v>
      </c>
      <c r="AA149" s="18">
        <v>25</v>
      </c>
      <c r="AC149" s="18">
        <v>92</v>
      </c>
      <c r="AF149" s="19">
        <v>0</v>
      </c>
      <c r="AG149" s="19">
        <v>0</v>
      </c>
      <c r="AH149" s="19">
        <v>0</v>
      </c>
      <c r="AL149">
        <v>127</v>
      </c>
      <c r="AM149">
        <v>117</v>
      </c>
      <c r="AN149">
        <v>0</v>
      </c>
      <c r="AO149" s="20">
        <f t="shared" si="22"/>
        <v>39.179499999999997</v>
      </c>
      <c r="AP149" s="21">
        <f>(IFERROR(VLOOKUP(AP$2&amp;"/"&amp;$A149,SH!$A:$D,4,0),""))</f>
        <v>2.7777777777777777</v>
      </c>
      <c r="AQ149" s="21">
        <f>IFERROR(VLOOKUP(AQ$2&amp;"/"&amp;$A149,SH!$A:$D,4,0),"")</f>
        <v>1.5</v>
      </c>
      <c r="AR149" s="21" t="str">
        <f>IFERROR(VLOOKUP(AR$2&amp;"/"&amp;$A149,SH!$A:$D,4,0),"")</f>
        <v/>
      </c>
      <c r="AS149" s="21" t="str">
        <f>IFERROR(VLOOKUP(AS$2&amp;"/"&amp;$A149,SH!$A:$D,4,0),"")</f>
        <v/>
      </c>
      <c r="AT149" s="21">
        <f>IFERROR(VLOOKUP(AT$2&amp;"/"&amp;$A149,SH!$A:$D,4,0),"")</f>
        <v>9.5</v>
      </c>
      <c r="AU149" s="21" t="str">
        <f>IFERROR(VLOOKUP(AU$2&amp;"/"&amp;$A149,SH!$A:$D,4,0),"")</f>
        <v/>
      </c>
      <c r="AV149" s="22">
        <f>(IFERROR(VLOOKUP(AV$2&amp;"/"&amp;$A149,SH!$A:$V,22,0),""))</f>
        <v>1</v>
      </c>
      <c r="AW149" s="22">
        <f>IFERROR(VLOOKUP(AW$2&amp;"/"&amp;$A149,SH!$A:$V,22,0),"")</f>
        <v>0</v>
      </c>
      <c r="AX149" s="22" t="str">
        <f>IFERROR(VLOOKUP(AX$2&amp;"/"&amp;$A149,SH!$A:$V,22,0),"")</f>
        <v/>
      </c>
      <c r="AY149" s="22" t="str">
        <f>IFERROR(VLOOKUP(AY$2&amp;"/"&amp;$A149,SH!$A:$V,22,0),"")</f>
        <v/>
      </c>
      <c r="AZ149" s="22">
        <f>IFERROR(VLOOKUP(AZ$2&amp;"/"&amp;$A149,SH!$A:$V,22,0),"")</f>
        <v>0</v>
      </c>
      <c r="BA149" s="22" t="str">
        <f>IFERROR(VLOOKUP(BA$2&amp;"/"&amp;$A149,SH!$A:$V,22,0),"")</f>
        <v/>
      </c>
      <c r="BB149" s="23">
        <f t="shared" si="23"/>
        <v>28.8</v>
      </c>
      <c r="BC149" s="23">
        <f t="shared" si="24"/>
        <v>10</v>
      </c>
      <c r="BD149" s="23" t="str">
        <f t="shared" si="25"/>
        <v/>
      </c>
      <c r="BE149" s="23" t="str">
        <f t="shared" si="26"/>
        <v/>
      </c>
      <c r="BF149" s="23">
        <f t="shared" si="27"/>
        <v>0</v>
      </c>
      <c r="BG149" s="23" t="str">
        <f t="shared" si="28"/>
        <v/>
      </c>
      <c r="BH149" s="24">
        <f t="shared" si="29"/>
        <v>28.8</v>
      </c>
      <c r="BI149" s="24">
        <f t="shared" si="30"/>
        <v>10</v>
      </c>
      <c r="BJ149" s="24" t="str">
        <f t="shared" si="31"/>
        <v/>
      </c>
      <c r="BK149" s="24" t="str">
        <f t="shared" si="32"/>
        <v/>
      </c>
      <c r="BL149" s="24">
        <f t="shared" si="33"/>
        <v>9.6842105263157894</v>
      </c>
      <c r="BM149" s="24" t="str">
        <f t="shared" si="34"/>
        <v/>
      </c>
      <c r="BT149" s="25">
        <f t="shared" si="35"/>
        <v>28.8</v>
      </c>
      <c r="BU149" s="25">
        <f t="shared" si="36"/>
        <v>10</v>
      </c>
      <c r="BV149" s="25" t="str">
        <f t="shared" si="37"/>
        <v/>
      </c>
      <c r="BW149" s="25" t="str">
        <f t="shared" si="38"/>
        <v/>
      </c>
      <c r="BX149" s="25">
        <f t="shared" si="39"/>
        <v>9.6842105263157894</v>
      </c>
      <c r="BY149" s="25" t="str">
        <f t="shared" si="40"/>
        <v/>
      </c>
      <c r="BZ149">
        <f t="array" ref="BZ149:CA149">IFERROR(VLOOKUP(A149,[1]Cost_Price!$A:$D,{3,4},0),"")</f>
        <v>0.2</v>
      </c>
      <c r="CA149" t="str">
        <v>USD</v>
      </c>
      <c r="CB149" s="26">
        <f t="shared" si="21"/>
        <v>0</v>
      </c>
      <c r="CC149" s="26">
        <f t="shared" si="21"/>
        <v>0</v>
      </c>
      <c r="CD149" s="26">
        <f t="shared" si="21"/>
        <v>0</v>
      </c>
      <c r="CE149" s="26">
        <f t="shared" si="21"/>
        <v>0</v>
      </c>
      <c r="CF149" s="26">
        <f t="shared" si="21"/>
        <v>0</v>
      </c>
      <c r="CG149" s="26">
        <f t="shared" si="21"/>
        <v>0</v>
      </c>
    </row>
    <row r="150" spans="1:85" x14ac:dyDescent="0.35">
      <c r="A150" t="s">
        <v>1707</v>
      </c>
      <c r="B150" t="s">
        <v>5446</v>
      </c>
      <c r="C150" t="s">
        <v>5232</v>
      </c>
      <c r="D150" t="s">
        <v>5379</v>
      </c>
      <c r="E150" t="s">
        <v>5379</v>
      </c>
      <c r="F150" t="s">
        <v>5234</v>
      </c>
      <c r="G150" t="s">
        <v>5235</v>
      </c>
      <c r="H150" t="s">
        <v>5236</v>
      </c>
      <c r="M150" t="s">
        <v>5237</v>
      </c>
      <c r="N150" t="s">
        <v>5280</v>
      </c>
      <c r="P150" s="16">
        <v>0.73509999999999998</v>
      </c>
      <c r="R150" s="17">
        <v>29</v>
      </c>
      <c r="S150" s="17">
        <v>21</v>
      </c>
      <c r="T150" s="17">
        <v>3</v>
      </c>
      <c r="W150" s="17">
        <v>10</v>
      </c>
      <c r="Y150" s="18">
        <v>0</v>
      </c>
      <c r="Z150" s="18">
        <v>0</v>
      </c>
      <c r="AA150" s="18">
        <v>30</v>
      </c>
      <c r="AC150" s="18">
        <v>93</v>
      </c>
      <c r="AD150" s="18">
        <v>0</v>
      </c>
      <c r="AF150" s="19">
        <v>0</v>
      </c>
      <c r="AG150" s="19">
        <v>0</v>
      </c>
      <c r="AH150" s="19">
        <v>0</v>
      </c>
      <c r="AK150" s="19">
        <v>0</v>
      </c>
      <c r="AL150">
        <v>63</v>
      </c>
      <c r="AM150">
        <v>123</v>
      </c>
      <c r="AN150">
        <v>0</v>
      </c>
      <c r="AO150" s="20">
        <f t="shared" si="22"/>
        <v>46.311299999999996</v>
      </c>
      <c r="AP150" s="21" t="str">
        <f>(IFERROR(VLOOKUP(AP$2&amp;"/"&amp;$A150,SH!$A:$D,4,0),""))</f>
        <v/>
      </c>
      <c r="AQ150" s="21">
        <f>IFERROR(VLOOKUP(AQ$2&amp;"/"&amp;$A150,SH!$A:$D,4,0),"")</f>
        <v>2</v>
      </c>
      <c r="AR150" s="21" t="str">
        <f>IFERROR(VLOOKUP(AR$2&amp;"/"&amp;$A150,SH!$A:$D,4,0),"")</f>
        <v/>
      </c>
      <c r="AS150" s="21" t="str">
        <f>IFERROR(VLOOKUP(AS$2&amp;"/"&amp;$A150,SH!$A:$D,4,0),"")</f>
        <v/>
      </c>
      <c r="AT150" s="21">
        <f>IFERROR(VLOOKUP(AT$2&amp;"/"&amp;$A150,SH!$A:$D,4,0),"")</f>
        <v>8.5</v>
      </c>
      <c r="AU150" s="21" t="str">
        <f>IFERROR(VLOOKUP(AU$2&amp;"/"&amp;$A150,SH!$A:$D,4,0),"")</f>
        <v/>
      </c>
      <c r="AV150" s="22" t="str">
        <f>(IFERROR(VLOOKUP(AV$2&amp;"/"&amp;$A150,SH!$A:$V,22,0),""))</f>
        <v/>
      </c>
      <c r="AW150" s="22">
        <f>IFERROR(VLOOKUP(AW$2&amp;"/"&amp;$A150,SH!$A:$V,22,0),"")</f>
        <v>0</v>
      </c>
      <c r="AX150" s="22" t="str">
        <f>IFERROR(VLOOKUP(AX$2&amp;"/"&amp;$A150,SH!$A:$V,22,0),"")</f>
        <v/>
      </c>
      <c r="AY150" s="22" t="str">
        <f>IFERROR(VLOOKUP(AY$2&amp;"/"&amp;$A150,SH!$A:$V,22,0),"")</f>
        <v/>
      </c>
      <c r="AZ150" s="22">
        <f>IFERROR(VLOOKUP(AZ$2&amp;"/"&amp;$A150,SH!$A:$V,22,0),"")</f>
        <v>0</v>
      </c>
      <c r="BA150" s="22" t="str">
        <f>IFERROR(VLOOKUP(BA$2&amp;"/"&amp;$A150,SH!$A:$V,22,0),"")</f>
        <v/>
      </c>
      <c r="BB150" s="23" t="str">
        <f t="shared" si="23"/>
        <v/>
      </c>
      <c r="BC150" s="23">
        <f t="shared" si="24"/>
        <v>10.5</v>
      </c>
      <c r="BD150" s="23" t="str">
        <f t="shared" si="25"/>
        <v/>
      </c>
      <c r="BE150" s="23" t="str">
        <f t="shared" si="26"/>
        <v/>
      </c>
      <c r="BF150" s="23">
        <f t="shared" si="27"/>
        <v>0</v>
      </c>
      <c r="BG150" s="23" t="str">
        <f t="shared" si="28"/>
        <v/>
      </c>
      <c r="BH150" s="24" t="str">
        <f t="shared" si="29"/>
        <v/>
      </c>
      <c r="BI150" s="24">
        <f t="shared" si="30"/>
        <v>10.5</v>
      </c>
      <c r="BJ150" s="24" t="str">
        <f t="shared" si="31"/>
        <v/>
      </c>
      <c r="BK150" s="24" t="str">
        <f t="shared" si="32"/>
        <v/>
      </c>
      <c r="BL150" s="24">
        <f t="shared" si="33"/>
        <v>10.941176470588236</v>
      </c>
      <c r="BM150" s="24" t="str">
        <f t="shared" si="34"/>
        <v/>
      </c>
      <c r="BT150" s="25" t="str">
        <f t="shared" si="35"/>
        <v/>
      </c>
      <c r="BU150" s="25">
        <f t="shared" si="36"/>
        <v>10.5</v>
      </c>
      <c r="BV150" s="25" t="str">
        <f t="shared" si="37"/>
        <v/>
      </c>
      <c r="BW150" s="25" t="str">
        <f t="shared" si="38"/>
        <v/>
      </c>
      <c r="BX150" s="25">
        <f t="shared" si="39"/>
        <v>10.941176470588236</v>
      </c>
      <c r="BY150" s="25" t="str">
        <f t="shared" si="40"/>
        <v/>
      </c>
      <c r="BZ150">
        <f t="array" ref="BZ150:CA150">IFERROR(VLOOKUP(A150,[1]Cost_Price!$A:$D,{3,4},0),"")</f>
        <v>0.48</v>
      </c>
      <c r="CA150" t="str">
        <v>USD</v>
      </c>
      <c r="CB150" s="26">
        <f t="shared" si="21"/>
        <v>0</v>
      </c>
      <c r="CC150" s="26">
        <f t="shared" si="21"/>
        <v>0</v>
      </c>
      <c r="CD150" s="26">
        <f t="shared" si="21"/>
        <v>0</v>
      </c>
      <c r="CE150" s="26">
        <f t="shared" si="21"/>
        <v>0</v>
      </c>
      <c r="CF150" s="26">
        <f t="shared" si="21"/>
        <v>0</v>
      </c>
      <c r="CG150" s="26">
        <f t="shared" si="21"/>
        <v>0</v>
      </c>
    </row>
    <row r="151" spans="1:85" x14ac:dyDescent="0.35">
      <c r="A151" t="s">
        <v>1709</v>
      </c>
      <c r="B151" t="s">
        <v>5447</v>
      </c>
      <c r="C151" t="s">
        <v>5232</v>
      </c>
      <c r="D151" t="s">
        <v>5379</v>
      </c>
      <c r="E151" t="s">
        <v>5379</v>
      </c>
      <c r="F151" t="s">
        <v>5234</v>
      </c>
      <c r="G151" t="s">
        <v>5235</v>
      </c>
      <c r="H151" t="s">
        <v>5236</v>
      </c>
      <c r="M151" t="s">
        <v>5237</v>
      </c>
      <c r="N151" t="s">
        <v>5360</v>
      </c>
      <c r="P151" s="16">
        <v>0.81189999999999996</v>
      </c>
      <c r="R151" s="17">
        <v>53</v>
      </c>
      <c r="S151" s="17">
        <v>22</v>
      </c>
      <c r="T151" s="17">
        <v>7</v>
      </c>
      <c r="V151" s="17">
        <v>37</v>
      </c>
      <c r="Y151" s="18">
        <v>0</v>
      </c>
      <c r="Z151" s="18">
        <v>10</v>
      </c>
      <c r="AA151" s="18">
        <v>25</v>
      </c>
      <c r="AB151" s="18">
        <v>5</v>
      </c>
      <c r="AC151" s="18">
        <v>0</v>
      </c>
      <c r="AD151" s="18">
        <v>10</v>
      </c>
      <c r="AF151" s="19">
        <v>0</v>
      </c>
      <c r="AG151" s="19">
        <v>3</v>
      </c>
      <c r="AH151" s="19">
        <v>0</v>
      </c>
      <c r="AJ151" s="19">
        <v>0</v>
      </c>
      <c r="AL151">
        <v>119</v>
      </c>
      <c r="AM151">
        <v>50</v>
      </c>
      <c r="AN151">
        <v>3</v>
      </c>
      <c r="AO151" s="20">
        <f t="shared" si="22"/>
        <v>96.616099999999989</v>
      </c>
      <c r="AP151" s="21">
        <f>(IFERROR(VLOOKUP(AP$2&amp;"/"&amp;$A151,SH!$A:$D,4,0),""))</f>
        <v>5</v>
      </c>
      <c r="AQ151" s="21">
        <f>IFERROR(VLOOKUP(AQ$2&amp;"/"&amp;$A151,SH!$A:$D,4,0),"")</f>
        <v>2.25</v>
      </c>
      <c r="AR151" s="21" t="str">
        <f>IFERROR(VLOOKUP(AR$2&amp;"/"&amp;$A151,SH!$A:$D,4,0),"")</f>
        <v/>
      </c>
      <c r="AS151" s="21" t="str">
        <f>IFERROR(VLOOKUP(AS$2&amp;"/"&amp;$A151,SH!$A:$D,4,0),"")</f>
        <v/>
      </c>
      <c r="AT151" s="21">
        <f>IFERROR(VLOOKUP(AT$2&amp;"/"&amp;$A151,SH!$A:$D,4,0),"")</f>
        <v>4</v>
      </c>
      <c r="AU151" s="21" t="str">
        <f>IFERROR(VLOOKUP(AU$2&amp;"/"&amp;$A151,SH!$A:$D,4,0),"")</f>
        <v/>
      </c>
      <c r="AV151" s="22">
        <f>(IFERROR(VLOOKUP(AV$2&amp;"/"&amp;$A151,SH!$A:$V,22,0),""))</f>
        <v>0</v>
      </c>
      <c r="AW151" s="22">
        <f>IFERROR(VLOOKUP(AW$2&amp;"/"&amp;$A151,SH!$A:$V,22,0),"")</f>
        <v>1</v>
      </c>
      <c r="AX151" s="22" t="str">
        <f>IFERROR(VLOOKUP(AX$2&amp;"/"&amp;$A151,SH!$A:$V,22,0),"")</f>
        <v/>
      </c>
      <c r="AY151" s="22" t="str">
        <f>IFERROR(VLOOKUP(AY$2&amp;"/"&amp;$A151,SH!$A:$V,22,0),"")</f>
        <v/>
      </c>
      <c r="AZ151" s="22">
        <f>IFERROR(VLOOKUP(AZ$2&amp;"/"&amp;$A151,SH!$A:$V,22,0),"")</f>
        <v>0</v>
      </c>
      <c r="BA151" s="22" t="str">
        <f>IFERROR(VLOOKUP(BA$2&amp;"/"&amp;$A151,SH!$A:$V,22,0),"")</f>
        <v/>
      </c>
      <c r="BB151" s="23">
        <f t="shared" si="23"/>
        <v>10.6</v>
      </c>
      <c r="BC151" s="23">
        <f t="shared" si="24"/>
        <v>8.4444444444444446</v>
      </c>
      <c r="BD151" s="23" t="str">
        <f t="shared" si="25"/>
        <v/>
      </c>
      <c r="BE151" s="23" t="str">
        <f t="shared" si="26"/>
        <v/>
      </c>
      <c r="BF151" s="23">
        <f t="shared" si="27"/>
        <v>9.25</v>
      </c>
      <c r="BG151" s="23" t="str">
        <f t="shared" si="28"/>
        <v/>
      </c>
      <c r="BH151" s="24">
        <f t="shared" si="29"/>
        <v>10.6</v>
      </c>
      <c r="BI151" s="24">
        <f t="shared" si="30"/>
        <v>12.888888888888889</v>
      </c>
      <c r="BJ151" s="24" t="str">
        <f t="shared" si="31"/>
        <v/>
      </c>
      <c r="BK151" s="24" t="str">
        <f t="shared" si="32"/>
        <v/>
      </c>
      <c r="BL151" s="24">
        <f t="shared" si="33"/>
        <v>9.25</v>
      </c>
      <c r="BM151" s="24" t="str">
        <f t="shared" si="34"/>
        <v/>
      </c>
      <c r="BT151" s="25">
        <f t="shared" si="35"/>
        <v>10.6</v>
      </c>
      <c r="BU151" s="25">
        <f t="shared" si="36"/>
        <v>12.888888888888889</v>
      </c>
      <c r="BV151" s="25" t="str">
        <f t="shared" si="37"/>
        <v/>
      </c>
      <c r="BW151" s="25" t="str">
        <f t="shared" si="38"/>
        <v/>
      </c>
      <c r="BX151" s="25">
        <f t="shared" si="39"/>
        <v>9.25</v>
      </c>
      <c r="BY151" s="25" t="str">
        <f t="shared" si="40"/>
        <v/>
      </c>
      <c r="BZ151">
        <f t="array" ref="BZ151:CA151">IFERROR(VLOOKUP(A151,[1]Cost_Price!$A:$D,{3,4},0),"")</f>
        <v>0.48</v>
      </c>
      <c r="CA151" t="str">
        <v>USD</v>
      </c>
      <c r="CB151" s="26">
        <f t="shared" si="21"/>
        <v>0</v>
      </c>
      <c r="CC151" s="26">
        <f t="shared" si="21"/>
        <v>0</v>
      </c>
      <c r="CD151" s="26">
        <f t="shared" si="21"/>
        <v>0</v>
      </c>
      <c r="CE151" s="26">
        <f t="shared" si="21"/>
        <v>0</v>
      </c>
      <c r="CF151" s="26">
        <f t="shared" si="21"/>
        <v>0</v>
      </c>
      <c r="CG151" s="26">
        <f t="shared" si="21"/>
        <v>0</v>
      </c>
    </row>
    <row r="152" spans="1:85" x14ac:dyDescent="0.35">
      <c r="A152" t="s">
        <v>1711</v>
      </c>
      <c r="B152" t="s">
        <v>5448</v>
      </c>
      <c r="C152" t="s">
        <v>5232</v>
      </c>
      <c r="D152" t="s">
        <v>5379</v>
      </c>
      <c r="E152" t="s">
        <v>5379</v>
      </c>
      <c r="F152" t="s">
        <v>5234</v>
      </c>
      <c r="G152" t="s">
        <v>5235</v>
      </c>
      <c r="H152" t="s">
        <v>5236</v>
      </c>
      <c r="M152" t="s">
        <v>5237</v>
      </c>
      <c r="N152" t="s">
        <v>5280</v>
      </c>
      <c r="P152" s="16">
        <v>0.71279999999999999</v>
      </c>
      <c r="R152" s="17">
        <v>17</v>
      </c>
      <c r="S152" s="17">
        <v>28</v>
      </c>
      <c r="T152" s="17">
        <v>3</v>
      </c>
      <c r="Y152" s="18">
        <v>0</v>
      </c>
      <c r="Z152" s="18">
        <v>0</v>
      </c>
      <c r="AA152" s="18">
        <v>0</v>
      </c>
      <c r="AC152" s="18">
        <v>159</v>
      </c>
      <c r="AF152" s="19">
        <v>0</v>
      </c>
      <c r="AG152" s="19">
        <v>0</v>
      </c>
      <c r="AH152" s="19">
        <v>0</v>
      </c>
      <c r="AL152">
        <v>48</v>
      </c>
      <c r="AM152">
        <v>159</v>
      </c>
      <c r="AN152">
        <v>0</v>
      </c>
      <c r="AO152" s="20">
        <f t="shared" si="22"/>
        <v>34.214399999999998</v>
      </c>
      <c r="AP152" s="21">
        <f>(IFERROR(VLOOKUP(AP$2&amp;"/"&amp;$A152,SH!$A:$D,4,0),""))</f>
        <v>1</v>
      </c>
      <c r="AQ152" s="21">
        <f>IFERROR(VLOOKUP(AQ$2&amp;"/"&amp;$A152,SH!$A:$D,4,0),"")</f>
        <v>2</v>
      </c>
      <c r="AR152" s="21" t="str">
        <f>IFERROR(VLOOKUP(AR$2&amp;"/"&amp;$A152,SH!$A:$D,4,0),"")</f>
        <v/>
      </c>
      <c r="AS152" s="21" t="str">
        <f>IFERROR(VLOOKUP(AS$2&amp;"/"&amp;$A152,SH!$A:$D,4,0),"")</f>
        <v/>
      </c>
      <c r="AT152" s="21">
        <f>IFERROR(VLOOKUP(AT$2&amp;"/"&amp;$A152,SH!$A:$D,4,0),"")</f>
        <v>12</v>
      </c>
      <c r="AU152" s="21" t="str">
        <f>IFERROR(VLOOKUP(AU$2&amp;"/"&amp;$A152,SH!$A:$D,4,0),"")</f>
        <v/>
      </c>
      <c r="AV152" s="22">
        <f>(IFERROR(VLOOKUP(AV$2&amp;"/"&amp;$A152,SH!$A:$V,22,0),""))</f>
        <v>0</v>
      </c>
      <c r="AW152" s="22">
        <f>IFERROR(VLOOKUP(AW$2&amp;"/"&amp;$A152,SH!$A:$V,22,0),"")</f>
        <v>0</v>
      </c>
      <c r="AX152" s="22" t="str">
        <f>IFERROR(VLOOKUP(AX$2&amp;"/"&amp;$A152,SH!$A:$V,22,0),"")</f>
        <v/>
      </c>
      <c r="AY152" s="22" t="str">
        <f>IFERROR(VLOOKUP(AY$2&amp;"/"&amp;$A152,SH!$A:$V,22,0),"")</f>
        <v/>
      </c>
      <c r="AZ152" s="22">
        <f>IFERROR(VLOOKUP(AZ$2&amp;"/"&amp;$A152,SH!$A:$V,22,0),"")</f>
        <v>0</v>
      </c>
      <c r="BA152" s="22" t="str">
        <f>IFERROR(VLOOKUP(BA$2&amp;"/"&amp;$A152,SH!$A:$V,22,0),"")</f>
        <v/>
      </c>
      <c r="BB152" s="23">
        <f t="shared" si="23"/>
        <v>17</v>
      </c>
      <c r="BC152" s="23">
        <f t="shared" si="24"/>
        <v>14</v>
      </c>
      <c r="BD152" s="23" t="str">
        <f t="shared" si="25"/>
        <v/>
      </c>
      <c r="BE152" s="23" t="str">
        <f t="shared" si="26"/>
        <v/>
      </c>
      <c r="BF152" s="23">
        <f t="shared" si="27"/>
        <v>0</v>
      </c>
      <c r="BG152" s="23" t="str">
        <f t="shared" si="28"/>
        <v/>
      </c>
      <c r="BH152" s="24">
        <f t="shared" si="29"/>
        <v>17</v>
      </c>
      <c r="BI152" s="24">
        <f t="shared" si="30"/>
        <v>14</v>
      </c>
      <c r="BJ152" s="24" t="str">
        <f t="shared" si="31"/>
        <v/>
      </c>
      <c r="BK152" s="24" t="str">
        <f t="shared" si="32"/>
        <v/>
      </c>
      <c r="BL152" s="24">
        <f t="shared" si="33"/>
        <v>13.25</v>
      </c>
      <c r="BM152" s="24" t="str">
        <f t="shared" si="34"/>
        <v/>
      </c>
      <c r="BT152" s="25">
        <f t="shared" si="35"/>
        <v>17</v>
      </c>
      <c r="BU152" s="25">
        <f t="shared" si="36"/>
        <v>14</v>
      </c>
      <c r="BV152" s="25" t="str">
        <f t="shared" si="37"/>
        <v/>
      </c>
      <c r="BW152" s="25" t="str">
        <f t="shared" si="38"/>
        <v/>
      </c>
      <c r="BX152" s="25">
        <f t="shared" si="39"/>
        <v>13.25</v>
      </c>
      <c r="BY152" s="25" t="str">
        <f t="shared" si="40"/>
        <v/>
      </c>
      <c r="BZ152">
        <f t="array" ref="BZ152:CA152">IFERROR(VLOOKUP(A152,[1]Cost_Price!$A:$D,{3,4},0),"")</f>
        <v>0.48</v>
      </c>
      <c r="CA152" t="str">
        <v>USD</v>
      </c>
      <c r="CB152" s="26">
        <f t="shared" si="21"/>
        <v>0</v>
      </c>
      <c r="CC152" s="26">
        <f t="shared" si="21"/>
        <v>0</v>
      </c>
      <c r="CD152" s="26">
        <f t="shared" si="21"/>
        <v>0</v>
      </c>
      <c r="CE152" s="26">
        <f t="shared" si="21"/>
        <v>0</v>
      </c>
      <c r="CF152" s="26">
        <f t="shared" si="21"/>
        <v>0</v>
      </c>
      <c r="CG152" s="26">
        <f t="shared" si="21"/>
        <v>0</v>
      </c>
    </row>
    <row r="153" spans="1:85" x14ac:dyDescent="0.35">
      <c r="A153" t="s">
        <v>2814</v>
      </c>
      <c r="B153" t="s">
        <v>5449</v>
      </c>
      <c r="C153" t="s">
        <v>5232</v>
      </c>
      <c r="D153" t="s">
        <v>5379</v>
      </c>
      <c r="E153" t="s">
        <v>5379</v>
      </c>
      <c r="F153" t="s">
        <v>5234</v>
      </c>
      <c r="G153" t="s">
        <v>5235</v>
      </c>
      <c r="H153" t="s">
        <v>5236</v>
      </c>
      <c r="M153" t="s">
        <v>5237</v>
      </c>
      <c r="N153" t="s">
        <v>5280</v>
      </c>
      <c r="P153" s="16">
        <v>0</v>
      </c>
      <c r="Y153" s="18">
        <v>14</v>
      </c>
      <c r="AC153" s="18">
        <v>24</v>
      </c>
      <c r="AM153">
        <v>38</v>
      </c>
      <c r="AO153" s="20">
        <f t="shared" si="22"/>
        <v>0</v>
      </c>
      <c r="AP153" s="21" t="str">
        <f>(IFERROR(VLOOKUP(AP$2&amp;"/"&amp;$A153,SH!$A:$D,4,0),""))</f>
        <v/>
      </c>
      <c r="AQ153" s="21" t="str">
        <f>IFERROR(VLOOKUP(AQ$2&amp;"/"&amp;$A153,SH!$A:$D,4,0),"")</f>
        <v/>
      </c>
      <c r="AR153" s="21" t="str">
        <f>IFERROR(VLOOKUP(AR$2&amp;"/"&amp;$A153,SH!$A:$D,4,0),"")</f>
        <v/>
      </c>
      <c r="AS153" s="21" t="str">
        <f>IFERROR(VLOOKUP(AS$2&amp;"/"&amp;$A153,SH!$A:$D,4,0),"")</f>
        <v/>
      </c>
      <c r="AT153" s="21">
        <f>IFERROR(VLOOKUP(AT$2&amp;"/"&amp;$A153,SH!$A:$D,4,0),"")</f>
        <v>6</v>
      </c>
      <c r="AU153" s="21" t="str">
        <f>IFERROR(VLOOKUP(AU$2&amp;"/"&amp;$A153,SH!$A:$D,4,0),"")</f>
        <v/>
      </c>
      <c r="AV153" s="22" t="str">
        <f>(IFERROR(VLOOKUP(AV$2&amp;"/"&amp;$A153,SH!$A:$V,22,0),""))</f>
        <v/>
      </c>
      <c r="AW153" s="22" t="str">
        <f>IFERROR(VLOOKUP(AW$2&amp;"/"&amp;$A153,SH!$A:$V,22,0),"")</f>
        <v/>
      </c>
      <c r="AX153" s="22" t="str">
        <f>IFERROR(VLOOKUP(AX$2&amp;"/"&amp;$A153,SH!$A:$V,22,0),"")</f>
        <v/>
      </c>
      <c r="AY153" s="22" t="str">
        <f>IFERROR(VLOOKUP(AY$2&amp;"/"&amp;$A153,SH!$A:$V,22,0),"")</f>
        <v/>
      </c>
      <c r="AZ153" s="22">
        <f>IFERROR(VLOOKUP(AZ$2&amp;"/"&amp;$A153,SH!$A:$V,22,0),"")</f>
        <v>0</v>
      </c>
      <c r="BA153" s="22" t="str">
        <f>IFERROR(VLOOKUP(BA$2&amp;"/"&amp;$A153,SH!$A:$V,22,0),"")</f>
        <v/>
      </c>
      <c r="BB153" s="23" t="str">
        <f t="shared" si="23"/>
        <v/>
      </c>
      <c r="BC153" s="23" t="str">
        <f t="shared" si="24"/>
        <v/>
      </c>
      <c r="BD153" s="23" t="str">
        <f t="shared" si="25"/>
        <v/>
      </c>
      <c r="BE153" s="23" t="str">
        <f t="shared" si="26"/>
        <v/>
      </c>
      <c r="BF153" s="23">
        <f t="shared" si="27"/>
        <v>0</v>
      </c>
      <c r="BG153" s="23" t="str">
        <f t="shared" si="28"/>
        <v/>
      </c>
      <c r="BH153" s="24" t="str">
        <f t="shared" si="29"/>
        <v/>
      </c>
      <c r="BI153" s="24" t="str">
        <f t="shared" si="30"/>
        <v/>
      </c>
      <c r="BJ153" s="24" t="str">
        <f t="shared" si="31"/>
        <v/>
      </c>
      <c r="BK153" s="24" t="str">
        <f t="shared" si="32"/>
        <v/>
      </c>
      <c r="BL153" s="24">
        <f t="shared" si="33"/>
        <v>4</v>
      </c>
      <c r="BM153" s="24" t="str">
        <f t="shared" si="34"/>
        <v/>
      </c>
      <c r="BT153" s="25" t="str">
        <f t="shared" si="35"/>
        <v/>
      </c>
      <c r="BU153" s="25" t="str">
        <f t="shared" si="36"/>
        <v/>
      </c>
      <c r="BV153" s="25" t="str">
        <f t="shared" si="37"/>
        <v/>
      </c>
      <c r="BW153" s="25" t="str">
        <f t="shared" si="38"/>
        <v/>
      </c>
      <c r="BX153" s="25">
        <f t="shared" si="39"/>
        <v>4</v>
      </c>
      <c r="BY153" s="25" t="str">
        <f t="shared" si="40"/>
        <v/>
      </c>
      <c r="BZ153">
        <f t="array" ref="BZ153:CA153">IFERROR(VLOOKUP(A153,[1]Cost_Price!$A:$D,{3,4},0),"")</f>
        <v>0.2</v>
      </c>
      <c r="CA153" t="str">
        <v>USD</v>
      </c>
      <c r="CB153" s="26">
        <f t="shared" si="21"/>
        <v>0</v>
      </c>
      <c r="CC153" s="26">
        <f t="shared" si="21"/>
        <v>0</v>
      </c>
      <c r="CD153" s="26">
        <f t="shared" si="21"/>
        <v>0</v>
      </c>
      <c r="CE153" s="26">
        <f t="shared" ref="CE153:CG216" si="41">IFERROR(BQ153*$BZ153,"0")</f>
        <v>0</v>
      </c>
      <c r="CF153" s="26">
        <f t="shared" si="41"/>
        <v>0</v>
      </c>
      <c r="CG153" s="26">
        <f t="shared" si="41"/>
        <v>0</v>
      </c>
    </row>
    <row r="154" spans="1:85" x14ac:dyDescent="0.35">
      <c r="A154" t="s">
        <v>5450</v>
      </c>
      <c r="B154" t="s">
        <v>5451</v>
      </c>
      <c r="C154" t="s">
        <v>5232</v>
      </c>
      <c r="D154" t="s">
        <v>5379</v>
      </c>
      <c r="E154" t="s">
        <v>5379</v>
      </c>
      <c r="F154" t="s">
        <v>5234</v>
      </c>
      <c r="G154" t="s">
        <v>5235</v>
      </c>
      <c r="H154" t="s">
        <v>5236</v>
      </c>
      <c r="L154" t="s">
        <v>5896</v>
      </c>
      <c r="M154" t="s">
        <v>5237</v>
      </c>
      <c r="N154" t="s">
        <v>5360</v>
      </c>
      <c r="P154" s="16">
        <v>11.251200000000001</v>
      </c>
      <c r="T154" s="17">
        <v>5</v>
      </c>
      <c r="V154" s="17">
        <v>8</v>
      </c>
      <c r="W154" s="17">
        <v>3</v>
      </c>
      <c r="Y154" s="18">
        <v>15</v>
      </c>
      <c r="Z154" s="18">
        <v>10</v>
      </c>
      <c r="AA154" s="18">
        <v>30</v>
      </c>
      <c r="AC154" s="18">
        <v>0</v>
      </c>
      <c r="AD154" s="18">
        <v>0</v>
      </c>
      <c r="AH154" s="19">
        <v>0</v>
      </c>
      <c r="AJ154" s="19">
        <v>0</v>
      </c>
      <c r="AK154" s="19">
        <v>0</v>
      </c>
      <c r="AL154">
        <v>16</v>
      </c>
      <c r="AM154">
        <v>55</v>
      </c>
      <c r="AN154">
        <v>0</v>
      </c>
      <c r="AO154" s="20">
        <f t="shared" si="22"/>
        <v>180.01920000000001</v>
      </c>
      <c r="AP154" s="21" t="str">
        <f>(IFERROR(VLOOKUP(AP$2&amp;"/"&amp;$A154,SH!$A:$D,4,0),""))</f>
        <v/>
      </c>
      <c r="AQ154" s="21" t="str">
        <f>IFERROR(VLOOKUP(AQ$2&amp;"/"&amp;$A154,SH!$A:$D,4,0),"")</f>
        <v/>
      </c>
      <c r="AR154" s="21" t="str">
        <f>IFERROR(VLOOKUP(AR$2&amp;"/"&amp;$A154,SH!$A:$D,4,0),"")</f>
        <v/>
      </c>
      <c r="AS154" s="21" t="str">
        <f>IFERROR(VLOOKUP(AS$2&amp;"/"&amp;$A154,SH!$A:$D,4,0),"")</f>
        <v/>
      </c>
      <c r="AT154" s="21" t="str">
        <f>IFERROR(VLOOKUP(AT$2&amp;"/"&amp;$A154,SH!$A:$D,4,0),"")</f>
        <v/>
      </c>
      <c r="AU154" s="21" t="str">
        <f>IFERROR(VLOOKUP(AU$2&amp;"/"&amp;$A154,SH!$A:$D,4,0),"")</f>
        <v/>
      </c>
      <c r="AV154" s="22" t="str">
        <f>(IFERROR(VLOOKUP(AV$2&amp;"/"&amp;$A154,SH!$A:$V,22,0),""))</f>
        <v/>
      </c>
      <c r="AW154" s="22" t="str">
        <f>IFERROR(VLOOKUP(AW$2&amp;"/"&amp;$A154,SH!$A:$V,22,0),"")</f>
        <v/>
      </c>
      <c r="AX154" s="22" t="str">
        <f>IFERROR(VLOOKUP(AX$2&amp;"/"&amp;$A154,SH!$A:$V,22,0),"")</f>
        <v/>
      </c>
      <c r="AY154" s="22" t="str">
        <f>IFERROR(VLOOKUP(AY$2&amp;"/"&amp;$A154,SH!$A:$V,22,0),"")</f>
        <v/>
      </c>
      <c r="AZ154" s="22" t="str">
        <f>IFERROR(VLOOKUP(AZ$2&amp;"/"&amp;$A154,SH!$A:$V,22,0),"")</f>
        <v/>
      </c>
      <c r="BA154" s="22" t="str">
        <f>IFERROR(VLOOKUP(BA$2&amp;"/"&amp;$A154,SH!$A:$V,22,0),"")</f>
        <v/>
      </c>
      <c r="BB154" s="23" t="str">
        <f t="shared" si="23"/>
        <v/>
      </c>
      <c r="BC154" s="23" t="str">
        <f t="shared" si="24"/>
        <v/>
      </c>
      <c r="BD154" s="23" t="str">
        <f t="shared" si="25"/>
        <v/>
      </c>
      <c r="BE154" s="23" t="str">
        <f t="shared" si="26"/>
        <v/>
      </c>
      <c r="BF154" s="23" t="str">
        <f t="shared" si="27"/>
        <v/>
      </c>
      <c r="BG154" s="23" t="str">
        <f t="shared" si="28"/>
        <v/>
      </c>
      <c r="BH154" s="24" t="str">
        <f t="shared" si="29"/>
        <v/>
      </c>
      <c r="BI154" s="24" t="str">
        <f t="shared" si="30"/>
        <v/>
      </c>
      <c r="BJ154" s="24" t="str">
        <f t="shared" si="31"/>
        <v/>
      </c>
      <c r="BK154" s="24" t="str">
        <f t="shared" si="32"/>
        <v/>
      </c>
      <c r="BL154" s="24" t="str">
        <f t="shared" si="33"/>
        <v/>
      </c>
      <c r="BM154" s="24" t="str">
        <f t="shared" si="34"/>
        <v/>
      </c>
      <c r="BT154" s="25" t="str">
        <f t="shared" si="35"/>
        <v/>
      </c>
      <c r="BU154" s="25" t="str">
        <f t="shared" si="36"/>
        <v/>
      </c>
      <c r="BV154" s="25" t="str">
        <f t="shared" si="37"/>
        <v/>
      </c>
      <c r="BW154" s="25" t="str">
        <f t="shared" si="38"/>
        <v/>
      </c>
      <c r="BX154" s="25" t="str">
        <f t="shared" si="39"/>
        <v/>
      </c>
      <c r="BY154" s="25" t="str">
        <f t="shared" si="40"/>
        <v/>
      </c>
      <c r="BZ154">
        <f t="array" ref="BZ154:CA154">IFERROR(VLOOKUP(A154,[1]Cost_Price!$A:$D,{3,4},0),"")</f>
        <v>7.04</v>
      </c>
      <c r="CA154" t="str">
        <v>USD</v>
      </c>
      <c r="CB154" s="26">
        <f t="shared" ref="CB154:CG217" si="42">IFERROR(BN154*$BZ154,"0")</f>
        <v>0</v>
      </c>
      <c r="CC154" s="26">
        <f t="shared" si="42"/>
        <v>0</v>
      </c>
      <c r="CD154" s="26">
        <f t="shared" si="42"/>
        <v>0</v>
      </c>
      <c r="CE154" s="26">
        <f t="shared" si="41"/>
        <v>0</v>
      </c>
      <c r="CF154" s="26">
        <f t="shared" si="41"/>
        <v>0</v>
      </c>
      <c r="CG154" s="26">
        <f t="shared" si="41"/>
        <v>0</v>
      </c>
    </row>
    <row r="155" spans="1:85" x14ac:dyDescent="0.35">
      <c r="A155" t="s">
        <v>2816</v>
      </c>
      <c r="B155" t="s">
        <v>5443</v>
      </c>
      <c r="C155" t="s">
        <v>5232</v>
      </c>
      <c r="D155" t="s">
        <v>5379</v>
      </c>
      <c r="E155" t="s">
        <v>5379</v>
      </c>
      <c r="F155" t="s">
        <v>5234</v>
      </c>
      <c r="G155" t="s">
        <v>5235</v>
      </c>
      <c r="H155" t="s">
        <v>5236</v>
      </c>
      <c r="M155" t="s">
        <v>5237</v>
      </c>
      <c r="N155" t="s">
        <v>5360</v>
      </c>
      <c r="P155" s="16">
        <v>9.1000999999999994</v>
      </c>
      <c r="R155" s="17">
        <v>5</v>
      </c>
      <c r="T155" s="17">
        <v>2</v>
      </c>
      <c r="V155" s="17">
        <v>5</v>
      </c>
      <c r="W155" s="17">
        <v>2</v>
      </c>
      <c r="Y155" s="18">
        <v>10</v>
      </c>
      <c r="Z155" s="18">
        <v>10</v>
      </c>
      <c r="AA155" s="18">
        <v>25</v>
      </c>
      <c r="AB155" s="18">
        <v>2</v>
      </c>
      <c r="AC155" s="18">
        <v>10</v>
      </c>
      <c r="AD155" s="18">
        <v>0</v>
      </c>
      <c r="AF155" s="19">
        <v>0</v>
      </c>
      <c r="AH155" s="19">
        <v>0</v>
      </c>
      <c r="AJ155" s="19">
        <v>0</v>
      </c>
      <c r="AK155" s="19">
        <v>0</v>
      </c>
      <c r="AL155">
        <v>14</v>
      </c>
      <c r="AM155">
        <v>57</v>
      </c>
      <c r="AN155">
        <v>0</v>
      </c>
      <c r="AO155" s="20">
        <f t="shared" si="22"/>
        <v>127.4014</v>
      </c>
      <c r="AP155" s="21" t="str">
        <f>(IFERROR(VLOOKUP(AP$2&amp;"/"&amp;$A155,SH!$A:$D,4,0),""))</f>
        <v/>
      </c>
      <c r="AQ155" s="21" t="str">
        <f>IFERROR(VLOOKUP(AQ$2&amp;"/"&amp;$A155,SH!$A:$D,4,0),"")</f>
        <v/>
      </c>
      <c r="AR155" s="21" t="str">
        <f>IFERROR(VLOOKUP(AR$2&amp;"/"&amp;$A155,SH!$A:$D,4,0),"")</f>
        <v/>
      </c>
      <c r="AS155" s="21" t="str">
        <f>IFERROR(VLOOKUP(AS$2&amp;"/"&amp;$A155,SH!$A:$D,4,0),"")</f>
        <v/>
      </c>
      <c r="AT155" s="21">
        <f>IFERROR(VLOOKUP(AT$2&amp;"/"&amp;$A155,SH!$A:$D,4,0),"")</f>
        <v>2</v>
      </c>
      <c r="AU155" s="21" t="str">
        <f>IFERROR(VLOOKUP(AU$2&amp;"/"&amp;$A155,SH!$A:$D,4,0),"")</f>
        <v/>
      </c>
      <c r="AV155" s="22" t="str">
        <f>(IFERROR(VLOOKUP(AV$2&amp;"/"&amp;$A155,SH!$A:$V,22,0),""))</f>
        <v/>
      </c>
      <c r="AW155" s="22" t="str">
        <f>IFERROR(VLOOKUP(AW$2&amp;"/"&amp;$A155,SH!$A:$V,22,0),"")</f>
        <v/>
      </c>
      <c r="AX155" s="22" t="str">
        <f>IFERROR(VLOOKUP(AX$2&amp;"/"&amp;$A155,SH!$A:$V,22,0),"")</f>
        <v/>
      </c>
      <c r="AY155" s="22" t="str">
        <f>IFERROR(VLOOKUP(AY$2&amp;"/"&amp;$A155,SH!$A:$V,22,0),"")</f>
        <v/>
      </c>
      <c r="AZ155" s="22">
        <f>IFERROR(VLOOKUP(AZ$2&amp;"/"&amp;$A155,SH!$A:$V,22,0),"")</f>
        <v>0</v>
      </c>
      <c r="BA155" s="22" t="str">
        <f>IFERROR(VLOOKUP(BA$2&amp;"/"&amp;$A155,SH!$A:$V,22,0),"")</f>
        <v/>
      </c>
      <c r="BB155" s="23" t="str">
        <f t="shared" si="23"/>
        <v/>
      </c>
      <c r="BC155" s="23" t="str">
        <f t="shared" si="24"/>
        <v/>
      </c>
      <c r="BD155" s="23" t="str">
        <f t="shared" si="25"/>
        <v/>
      </c>
      <c r="BE155" s="23" t="str">
        <f t="shared" si="26"/>
        <v/>
      </c>
      <c r="BF155" s="23">
        <f t="shared" si="27"/>
        <v>2.5</v>
      </c>
      <c r="BG155" s="23" t="str">
        <f t="shared" si="28"/>
        <v/>
      </c>
      <c r="BH155" s="24" t="str">
        <f t="shared" si="29"/>
        <v/>
      </c>
      <c r="BI155" s="24" t="str">
        <f t="shared" si="30"/>
        <v/>
      </c>
      <c r="BJ155" s="24" t="str">
        <f t="shared" si="31"/>
        <v/>
      </c>
      <c r="BK155" s="24" t="str">
        <f t="shared" si="32"/>
        <v/>
      </c>
      <c r="BL155" s="24">
        <f t="shared" si="33"/>
        <v>7.5</v>
      </c>
      <c r="BM155" s="24" t="str">
        <f t="shared" si="34"/>
        <v/>
      </c>
      <c r="BT155" s="25" t="str">
        <f t="shared" si="35"/>
        <v/>
      </c>
      <c r="BU155" s="25" t="str">
        <f t="shared" si="36"/>
        <v/>
      </c>
      <c r="BV155" s="25" t="str">
        <f t="shared" si="37"/>
        <v/>
      </c>
      <c r="BW155" s="25" t="str">
        <f t="shared" si="38"/>
        <v/>
      </c>
      <c r="BX155" s="25">
        <f t="shared" si="39"/>
        <v>7.5</v>
      </c>
      <c r="BY155" s="25" t="str">
        <f t="shared" si="40"/>
        <v/>
      </c>
      <c r="BZ155">
        <f t="array" ref="BZ155:CA155">IFERROR(VLOOKUP(A155,[1]Cost_Price!$A:$D,{3,4},0),"")</f>
        <v>6.03</v>
      </c>
      <c r="CA155" t="str">
        <v>USD</v>
      </c>
      <c r="CB155" s="26">
        <f t="shared" si="42"/>
        <v>0</v>
      </c>
      <c r="CC155" s="26">
        <f t="shared" si="42"/>
        <v>0</v>
      </c>
      <c r="CD155" s="26">
        <f t="shared" si="42"/>
        <v>0</v>
      </c>
      <c r="CE155" s="26">
        <f t="shared" si="41"/>
        <v>0</v>
      </c>
      <c r="CF155" s="26">
        <f t="shared" si="41"/>
        <v>0</v>
      </c>
      <c r="CG155" s="26">
        <f t="shared" si="41"/>
        <v>0</v>
      </c>
    </row>
    <row r="156" spans="1:85" x14ac:dyDescent="0.35">
      <c r="A156" t="s">
        <v>349</v>
      </c>
      <c r="B156" t="s">
        <v>5452</v>
      </c>
      <c r="C156" t="s">
        <v>5232</v>
      </c>
      <c r="D156" t="s">
        <v>5379</v>
      </c>
      <c r="E156" t="s">
        <v>5379</v>
      </c>
      <c r="F156" t="s">
        <v>5234</v>
      </c>
      <c r="G156" t="s">
        <v>5235</v>
      </c>
      <c r="H156" t="s">
        <v>5236</v>
      </c>
      <c r="M156" t="s">
        <v>5237</v>
      </c>
      <c r="N156" t="s">
        <v>5360</v>
      </c>
      <c r="P156" s="16">
        <v>9.1399999999999995E-2</v>
      </c>
      <c r="S156" s="17">
        <v>39</v>
      </c>
      <c r="T156" s="17">
        <v>8</v>
      </c>
      <c r="V156" s="17">
        <v>1</v>
      </c>
      <c r="W156" s="17">
        <v>28</v>
      </c>
      <c r="Y156" s="18">
        <v>95</v>
      </c>
      <c r="Z156" s="18">
        <v>30</v>
      </c>
      <c r="AA156" s="18">
        <v>35</v>
      </c>
      <c r="AB156" s="18">
        <v>10</v>
      </c>
      <c r="AC156" s="18">
        <v>110</v>
      </c>
      <c r="AD156" s="18">
        <v>20</v>
      </c>
      <c r="AF156" s="19">
        <v>2</v>
      </c>
      <c r="AG156" s="19">
        <v>1</v>
      </c>
      <c r="AH156" s="19">
        <v>0</v>
      </c>
      <c r="AJ156" s="19">
        <v>10</v>
      </c>
      <c r="AK156" s="19">
        <v>0</v>
      </c>
      <c r="AL156">
        <v>76</v>
      </c>
      <c r="AM156">
        <v>300</v>
      </c>
      <c r="AN156">
        <v>13</v>
      </c>
      <c r="AO156" s="20">
        <f t="shared" si="22"/>
        <v>6.9463999999999997</v>
      </c>
      <c r="AP156" s="21">
        <f>(IFERROR(VLOOKUP(AP$2&amp;"/"&amp;$A156,SH!$A:$D,4,0),""))</f>
        <v>6.8181818181818183</v>
      </c>
      <c r="AQ156" s="21">
        <f>IFERROR(VLOOKUP(AQ$2&amp;"/"&amp;$A156,SH!$A:$D,4,0),"")</f>
        <v>6.916666666666667</v>
      </c>
      <c r="AR156" s="21">
        <f>IFERROR(VLOOKUP(AR$2&amp;"/"&amp;$A156,SH!$A:$D,4,0),"")</f>
        <v>1.5</v>
      </c>
      <c r="AS156" s="21" t="str">
        <f>IFERROR(VLOOKUP(AS$2&amp;"/"&amp;$A156,SH!$A:$D,4,0),"")</f>
        <v/>
      </c>
      <c r="AT156" s="21">
        <f>IFERROR(VLOOKUP(AT$2&amp;"/"&amp;$A156,SH!$A:$D,4,0),"")</f>
        <v>8.8181818181818183</v>
      </c>
      <c r="AU156" s="21">
        <f>IFERROR(VLOOKUP(AU$2&amp;"/"&amp;$A156,SH!$A:$D,4,0),"")</f>
        <v>3.1666666666666665</v>
      </c>
      <c r="AV156" s="22">
        <f>(IFERROR(VLOOKUP(AV$2&amp;"/"&amp;$A156,SH!$A:$V,22,0),""))</f>
        <v>0</v>
      </c>
      <c r="AW156" s="22">
        <f>IFERROR(VLOOKUP(AW$2&amp;"/"&amp;$A156,SH!$A:$V,22,0),"")</f>
        <v>3</v>
      </c>
      <c r="AX156" s="22">
        <f>IFERROR(VLOOKUP(AX$2&amp;"/"&amp;$A156,SH!$A:$V,22,0),"")</f>
        <v>0</v>
      </c>
      <c r="AY156" s="22" t="str">
        <f>IFERROR(VLOOKUP(AY$2&amp;"/"&amp;$A156,SH!$A:$V,22,0),"")</f>
        <v/>
      </c>
      <c r="AZ156" s="22">
        <f>IFERROR(VLOOKUP(AZ$2&amp;"/"&amp;$A156,SH!$A:$V,22,0),"")</f>
        <v>3</v>
      </c>
      <c r="BA156" s="22">
        <f>IFERROR(VLOOKUP(BA$2&amp;"/"&amp;$A156,SH!$A:$V,22,0),"")</f>
        <v>0</v>
      </c>
      <c r="BB156" s="23">
        <f t="shared" si="23"/>
        <v>-0.29333333333333333</v>
      </c>
      <c r="BC156" s="23">
        <f t="shared" si="24"/>
        <v>5.4939759036144578</v>
      </c>
      <c r="BD156" s="23">
        <f t="shared" si="25"/>
        <v>5.333333333333333</v>
      </c>
      <c r="BE156" s="23" t="str">
        <f t="shared" si="26"/>
        <v/>
      </c>
      <c r="BF156" s="23">
        <f t="shared" si="27"/>
        <v>-1.0206185567010309</v>
      </c>
      <c r="BG156" s="23">
        <f t="shared" si="28"/>
        <v>8.8421052631578956</v>
      </c>
      <c r="BH156" s="24">
        <f t="shared" si="29"/>
        <v>13.639999999999999</v>
      </c>
      <c r="BI156" s="24">
        <f t="shared" si="30"/>
        <v>9.831325301204819</v>
      </c>
      <c r="BJ156" s="24">
        <f t="shared" si="31"/>
        <v>28.666666666666668</v>
      </c>
      <c r="BK156" s="24" t="str">
        <f t="shared" si="32"/>
        <v/>
      </c>
      <c r="BL156" s="24">
        <f t="shared" si="33"/>
        <v>11.453608247422681</v>
      </c>
      <c r="BM156" s="24">
        <f t="shared" si="34"/>
        <v>15.157894736842106</v>
      </c>
      <c r="BT156" s="25">
        <f t="shared" si="35"/>
        <v>13.639999999999999</v>
      </c>
      <c r="BU156" s="25">
        <f t="shared" si="36"/>
        <v>9.831325301204819</v>
      </c>
      <c r="BV156" s="25">
        <f t="shared" si="37"/>
        <v>28.666666666666668</v>
      </c>
      <c r="BW156" s="25" t="str">
        <f t="shared" si="38"/>
        <v/>
      </c>
      <c r="BX156" s="25">
        <f t="shared" si="39"/>
        <v>11.453608247422681</v>
      </c>
      <c r="BY156" s="25">
        <f t="shared" si="40"/>
        <v>15.157894736842106</v>
      </c>
      <c r="BZ156">
        <f t="array" ref="BZ156:CA156">IFERROR(VLOOKUP(A156,[1]Cost_Price!$A:$D,{3,4},0),"")</f>
        <v>0.06</v>
      </c>
      <c r="CA156" t="str">
        <v>USD</v>
      </c>
      <c r="CB156" s="26">
        <f t="shared" si="42"/>
        <v>0</v>
      </c>
      <c r="CC156" s="26">
        <f t="shared" si="42"/>
        <v>0</v>
      </c>
      <c r="CD156" s="26">
        <f t="shared" si="42"/>
        <v>0</v>
      </c>
      <c r="CE156" s="26">
        <f t="shared" si="41"/>
        <v>0</v>
      </c>
      <c r="CF156" s="26">
        <f t="shared" si="41"/>
        <v>0</v>
      </c>
      <c r="CG156" s="26">
        <f t="shared" si="41"/>
        <v>0</v>
      </c>
    </row>
    <row r="157" spans="1:85" x14ac:dyDescent="0.35">
      <c r="A157" t="s">
        <v>351</v>
      </c>
      <c r="B157" t="s">
        <v>5453</v>
      </c>
      <c r="C157" t="s">
        <v>5232</v>
      </c>
      <c r="D157" t="s">
        <v>5379</v>
      </c>
      <c r="E157" t="s">
        <v>5379</v>
      </c>
      <c r="F157" t="s">
        <v>5234</v>
      </c>
      <c r="G157" t="s">
        <v>5235</v>
      </c>
      <c r="H157" t="s">
        <v>5236</v>
      </c>
      <c r="M157" t="s">
        <v>5237</v>
      </c>
      <c r="N157" t="s">
        <v>5280</v>
      </c>
      <c r="P157" s="16">
        <v>0.31059999999999999</v>
      </c>
      <c r="R157" s="17">
        <v>44</v>
      </c>
      <c r="S157" s="17">
        <v>57</v>
      </c>
      <c r="T157" s="17">
        <v>7</v>
      </c>
      <c r="Y157" s="18">
        <v>100</v>
      </c>
      <c r="Z157" s="18">
        <v>34</v>
      </c>
      <c r="AA157" s="18">
        <v>45</v>
      </c>
      <c r="AB157" s="18">
        <v>20</v>
      </c>
      <c r="AC157" s="18">
        <v>124</v>
      </c>
      <c r="AD157" s="18">
        <v>59</v>
      </c>
      <c r="AF157" s="19">
        <v>4</v>
      </c>
      <c r="AG157" s="19">
        <v>3</v>
      </c>
      <c r="AH157" s="19">
        <v>1</v>
      </c>
      <c r="AJ157" s="19">
        <v>17</v>
      </c>
      <c r="AK157" s="19">
        <v>2</v>
      </c>
      <c r="AL157">
        <v>108</v>
      </c>
      <c r="AM157">
        <v>382</v>
      </c>
      <c r="AN157">
        <v>27</v>
      </c>
      <c r="AO157" s="20">
        <f t="shared" si="22"/>
        <v>33.544799999999995</v>
      </c>
      <c r="AP157" s="21">
        <f>(IFERROR(VLOOKUP(AP$2&amp;"/"&amp;$A157,SH!$A:$D,4,0),""))</f>
        <v>7.916666666666667</v>
      </c>
      <c r="AQ157" s="21">
        <f>IFERROR(VLOOKUP(AQ$2&amp;"/"&amp;$A157,SH!$A:$D,4,0),"")</f>
        <v>8.5833333333333339</v>
      </c>
      <c r="AR157" s="21">
        <f>IFERROR(VLOOKUP(AR$2&amp;"/"&amp;$A157,SH!$A:$D,4,0),"")</f>
        <v>1</v>
      </c>
      <c r="AS157" s="21" t="str">
        <f>IFERROR(VLOOKUP(AS$2&amp;"/"&amp;$A157,SH!$A:$D,4,0),"")</f>
        <v/>
      </c>
      <c r="AT157" s="21">
        <f>IFERROR(VLOOKUP(AT$2&amp;"/"&amp;$A157,SH!$A:$D,4,0),"")</f>
        <v>11</v>
      </c>
      <c r="AU157" s="21">
        <f>IFERROR(VLOOKUP(AU$2&amp;"/"&amp;$A157,SH!$A:$D,4,0),"")</f>
        <v>5</v>
      </c>
      <c r="AV157" s="22">
        <f>(IFERROR(VLOOKUP(AV$2&amp;"/"&amp;$A157,SH!$A:$V,22,0),""))</f>
        <v>3</v>
      </c>
      <c r="AW157" s="22">
        <f>IFERROR(VLOOKUP(AW$2&amp;"/"&amp;$A157,SH!$A:$V,22,0),"")</f>
        <v>4</v>
      </c>
      <c r="AX157" s="22">
        <f>IFERROR(VLOOKUP(AX$2&amp;"/"&amp;$A157,SH!$A:$V,22,0),"")</f>
        <v>0</v>
      </c>
      <c r="AY157" s="22" t="str">
        <f>IFERROR(VLOOKUP(AY$2&amp;"/"&amp;$A157,SH!$A:$V,22,0),"")</f>
        <v/>
      </c>
      <c r="AZ157" s="22">
        <f>IFERROR(VLOOKUP(AZ$2&amp;"/"&amp;$A157,SH!$A:$V,22,0),"")</f>
        <v>7</v>
      </c>
      <c r="BA157" s="22">
        <f>IFERROR(VLOOKUP(BA$2&amp;"/"&amp;$A157,SH!$A:$V,22,0),"")</f>
        <v>0</v>
      </c>
      <c r="BB157" s="23">
        <f t="shared" si="23"/>
        <v>5.0526315789473681</v>
      </c>
      <c r="BC157" s="23">
        <f t="shared" si="24"/>
        <v>6.29126213592233</v>
      </c>
      <c r="BD157" s="23">
        <f t="shared" si="25"/>
        <v>6</v>
      </c>
      <c r="BE157" s="23" t="str">
        <f t="shared" si="26"/>
        <v/>
      </c>
      <c r="BF157" s="23">
        <f t="shared" si="27"/>
        <v>-1.5454545454545454</v>
      </c>
      <c r="BG157" s="23">
        <f t="shared" si="28"/>
        <v>-0.4</v>
      </c>
      <c r="BH157" s="24">
        <f t="shared" si="29"/>
        <v>17.684210526315788</v>
      </c>
      <c r="BI157" s="24">
        <f t="shared" si="30"/>
        <v>10.252427184466018</v>
      </c>
      <c r="BJ157" s="24">
        <f t="shared" si="31"/>
        <v>51</v>
      </c>
      <c r="BK157" s="24" t="str">
        <f t="shared" si="32"/>
        <v/>
      </c>
      <c r="BL157" s="24">
        <f t="shared" si="33"/>
        <v>9.7272727272727266</v>
      </c>
      <c r="BM157" s="24">
        <f t="shared" si="34"/>
        <v>11.4</v>
      </c>
      <c r="BT157" s="25">
        <f t="shared" si="35"/>
        <v>17.684210526315788</v>
      </c>
      <c r="BU157" s="25">
        <f t="shared" si="36"/>
        <v>10.252427184466018</v>
      </c>
      <c r="BV157" s="25">
        <f t="shared" si="37"/>
        <v>51</v>
      </c>
      <c r="BW157" s="25" t="str">
        <f t="shared" si="38"/>
        <v/>
      </c>
      <c r="BX157" s="25">
        <f t="shared" si="39"/>
        <v>9.7272727272727266</v>
      </c>
      <c r="BY157" s="25">
        <f t="shared" si="40"/>
        <v>11.4</v>
      </c>
      <c r="BZ157">
        <f t="array" ref="BZ157:CA157">IFERROR(VLOOKUP(A157,[1]Cost_Price!$A:$D,{3,4},0),"")</f>
        <v>0.2</v>
      </c>
      <c r="CA157" t="str">
        <v>USD</v>
      </c>
      <c r="CB157" s="26">
        <f t="shared" si="42"/>
        <v>0</v>
      </c>
      <c r="CC157" s="26">
        <f t="shared" si="42"/>
        <v>0</v>
      </c>
      <c r="CD157" s="26">
        <f t="shared" si="42"/>
        <v>0</v>
      </c>
      <c r="CE157" s="26">
        <f t="shared" si="41"/>
        <v>0</v>
      </c>
      <c r="CF157" s="26">
        <f t="shared" si="41"/>
        <v>0</v>
      </c>
      <c r="CG157" s="26">
        <f t="shared" si="41"/>
        <v>0</v>
      </c>
    </row>
    <row r="158" spans="1:85" x14ac:dyDescent="0.35">
      <c r="A158" t="s">
        <v>353</v>
      </c>
      <c r="B158" t="s">
        <v>5454</v>
      </c>
      <c r="C158" t="s">
        <v>5232</v>
      </c>
      <c r="D158" t="s">
        <v>5379</v>
      </c>
      <c r="E158" t="s">
        <v>5379</v>
      </c>
      <c r="F158" t="s">
        <v>5234</v>
      </c>
      <c r="G158" t="s">
        <v>5235</v>
      </c>
      <c r="H158" t="s">
        <v>5236</v>
      </c>
      <c r="M158" t="s">
        <v>5237</v>
      </c>
      <c r="N158" t="s">
        <v>5360</v>
      </c>
      <c r="P158" s="16">
        <v>0.3105</v>
      </c>
      <c r="R158" s="17">
        <v>120</v>
      </c>
      <c r="S158" s="17">
        <v>42</v>
      </c>
      <c r="Y158" s="18">
        <v>40</v>
      </c>
      <c r="Z158" s="18">
        <v>20</v>
      </c>
      <c r="AA158" s="18">
        <v>25</v>
      </c>
      <c r="AB158" s="18">
        <v>10</v>
      </c>
      <c r="AC158" s="18">
        <v>55</v>
      </c>
      <c r="AD158" s="18">
        <v>30</v>
      </c>
      <c r="AF158" s="19">
        <v>0</v>
      </c>
      <c r="AG158" s="19">
        <v>2</v>
      </c>
      <c r="AK158" s="19">
        <v>1</v>
      </c>
      <c r="AL158">
        <v>162</v>
      </c>
      <c r="AM158">
        <v>180</v>
      </c>
      <c r="AN158">
        <v>3</v>
      </c>
      <c r="AO158" s="20">
        <f t="shared" si="22"/>
        <v>50.301000000000002</v>
      </c>
      <c r="AP158" s="21">
        <f>(IFERROR(VLOOKUP(AP$2&amp;"/"&amp;$A158,SH!$A:$D,4,0),""))</f>
        <v>4.0909090909090908</v>
      </c>
      <c r="AQ158" s="21">
        <f>IFERROR(VLOOKUP(AQ$2&amp;"/"&amp;$A158,SH!$A:$D,4,0),"")</f>
        <v>4.25</v>
      </c>
      <c r="AR158" s="21">
        <f>IFERROR(VLOOKUP(AR$2&amp;"/"&amp;$A158,SH!$A:$D,4,0),"")</f>
        <v>2</v>
      </c>
      <c r="AS158" s="21" t="str">
        <f>IFERROR(VLOOKUP(AS$2&amp;"/"&amp;$A158,SH!$A:$D,4,0),"")</f>
        <v/>
      </c>
      <c r="AT158" s="21">
        <f>IFERROR(VLOOKUP(AT$2&amp;"/"&amp;$A158,SH!$A:$D,4,0),"")</f>
        <v>5.8571428571428568</v>
      </c>
      <c r="AU158" s="21">
        <f>IFERROR(VLOOKUP(AU$2&amp;"/"&amp;$A158,SH!$A:$D,4,0),"")</f>
        <v>1.7142857142857142</v>
      </c>
      <c r="AV158" s="22">
        <f>(IFERROR(VLOOKUP(AV$2&amp;"/"&amp;$A158,SH!$A:$V,22,0),""))</f>
        <v>1</v>
      </c>
      <c r="AW158" s="22">
        <f>IFERROR(VLOOKUP(AW$2&amp;"/"&amp;$A158,SH!$A:$V,22,0),"")</f>
        <v>2</v>
      </c>
      <c r="AX158" s="22">
        <f>IFERROR(VLOOKUP(AX$2&amp;"/"&amp;$A158,SH!$A:$V,22,0),"")</f>
        <v>0</v>
      </c>
      <c r="AY158" s="22" t="str">
        <f>IFERROR(VLOOKUP(AY$2&amp;"/"&amp;$A158,SH!$A:$V,22,0),"")</f>
        <v/>
      </c>
      <c r="AZ158" s="22">
        <f>IFERROR(VLOOKUP(AZ$2&amp;"/"&amp;$A158,SH!$A:$V,22,0),"")</f>
        <v>0</v>
      </c>
      <c r="BA158" s="22">
        <f>IFERROR(VLOOKUP(BA$2&amp;"/"&amp;$A158,SH!$A:$V,22,0),"")</f>
        <v>1</v>
      </c>
      <c r="BB158" s="23">
        <f t="shared" si="23"/>
        <v>29.333333333333332</v>
      </c>
      <c r="BC158" s="23">
        <f t="shared" si="24"/>
        <v>9.4117647058823533</v>
      </c>
      <c r="BD158" s="23">
        <f t="shared" si="25"/>
        <v>0</v>
      </c>
      <c r="BE158" s="23" t="str">
        <f t="shared" si="26"/>
        <v/>
      </c>
      <c r="BF158" s="23">
        <f t="shared" si="27"/>
        <v>0</v>
      </c>
      <c r="BG158" s="23">
        <f t="shared" si="28"/>
        <v>-0.58333333333333337</v>
      </c>
      <c r="BH158" s="24">
        <f t="shared" si="29"/>
        <v>39.111111111111114</v>
      </c>
      <c r="BI158" s="24">
        <f t="shared" si="30"/>
        <v>14.117647058823529</v>
      </c>
      <c r="BJ158" s="24">
        <f t="shared" si="31"/>
        <v>12.5</v>
      </c>
      <c r="BK158" s="24" t="str">
        <f t="shared" si="32"/>
        <v/>
      </c>
      <c r="BL158" s="24">
        <f t="shared" si="33"/>
        <v>9.3902439024390247</v>
      </c>
      <c r="BM158" s="24">
        <f t="shared" si="34"/>
        <v>16.916666666666668</v>
      </c>
      <c r="BT158" s="25">
        <f t="shared" si="35"/>
        <v>39.111111111111114</v>
      </c>
      <c r="BU158" s="25">
        <f t="shared" si="36"/>
        <v>14.117647058823529</v>
      </c>
      <c r="BV158" s="25">
        <f t="shared" si="37"/>
        <v>12.5</v>
      </c>
      <c r="BW158" s="25" t="str">
        <f t="shared" si="38"/>
        <v/>
      </c>
      <c r="BX158" s="25">
        <f t="shared" si="39"/>
        <v>9.3902439024390247</v>
      </c>
      <c r="BY158" s="25">
        <f t="shared" si="40"/>
        <v>16.916666666666668</v>
      </c>
      <c r="BZ158">
        <f t="array" ref="BZ158:CA158">IFERROR(VLOOKUP(A158,[1]Cost_Price!$A:$D,{3,4},0),"")</f>
        <v>0.2</v>
      </c>
      <c r="CA158" t="str">
        <v>USD</v>
      </c>
      <c r="CB158" s="26">
        <f t="shared" si="42"/>
        <v>0</v>
      </c>
      <c r="CC158" s="26">
        <f t="shared" si="42"/>
        <v>0</v>
      </c>
      <c r="CD158" s="26">
        <f t="shared" si="42"/>
        <v>0</v>
      </c>
      <c r="CE158" s="26">
        <f t="shared" si="41"/>
        <v>0</v>
      </c>
      <c r="CF158" s="26">
        <f t="shared" si="41"/>
        <v>0</v>
      </c>
      <c r="CG158" s="26">
        <f t="shared" si="41"/>
        <v>0</v>
      </c>
    </row>
    <row r="159" spans="1:85" x14ac:dyDescent="0.35">
      <c r="A159" t="s">
        <v>1002</v>
      </c>
      <c r="B159" t="s">
        <v>5455</v>
      </c>
      <c r="C159" t="s">
        <v>5232</v>
      </c>
      <c r="D159" t="s">
        <v>5379</v>
      </c>
      <c r="E159" t="s">
        <v>5379</v>
      </c>
      <c r="F159" t="s">
        <v>5234</v>
      </c>
      <c r="G159" t="s">
        <v>5235</v>
      </c>
      <c r="H159" t="s">
        <v>5266</v>
      </c>
      <c r="M159" t="s">
        <v>5237</v>
      </c>
      <c r="N159" t="s">
        <v>5280</v>
      </c>
      <c r="P159" s="16">
        <v>8.57</v>
      </c>
      <c r="V159" s="17">
        <v>21</v>
      </c>
      <c r="AC159" s="18">
        <v>0</v>
      </c>
      <c r="AF159" s="19">
        <v>1</v>
      </c>
      <c r="AJ159" s="19">
        <v>0</v>
      </c>
      <c r="AL159">
        <v>21</v>
      </c>
      <c r="AM159">
        <v>0</v>
      </c>
      <c r="AN159">
        <v>1</v>
      </c>
      <c r="AO159" s="20">
        <f t="shared" si="22"/>
        <v>179.97</v>
      </c>
      <c r="AP159" s="21">
        <f>(IFERROR(VLOOKUP(AP$2&amp;"/"&amp;$A159,SH!$A:$D,4,0),""))</f>
        <v>6.4</v>
      </c>
      <c r="AQ159" s="21">
        <f>IFERROR(VLOOKUP(AQ$2&amp;"/"&amp;$A159,SH!$A:$D,4,0),"")</f>
        <v>4.8571428571428568</v>
      </c>
      <c r="AR159" s="21" t="str">
        <f>IFERROR(VLOOKUP(AR$2&amp;"/"&amp;$A159,SH!$A:$D,4,0),"")</f>
        <v/>
      </c>
      <c r="AS159" s="21" t="str">
        <f>IFERROR(VLOOKUP(AS$2&amp;"/"&amp;$A159,SH!$A:$D,4,0),"")</f>
        <v/>
      </c>
      <c r="AT159" s="21">
        <f>IFERROR(VLOOKUP(AT$2&amp;"/"&amp;$A159,SH!$A:$D,4,0),"")</f>
        <v>3.2</v>
      </c>
      <c r="AU159" s="21">
        <f>IFERROR(VLOOKUP(AU$2&amp;"/"&amp;$A159,SH!$A:$D,4,0),"")</f>
        <v>3.8</v>
      </c>
      <c r="AV159" s="22">
        <f>(IFERROR(VLOOKUP(AV$2&amp;"/"&amp;$A159,SH!$A:$V,22,0),""))</f>
        <v>0</v>
      </c>
      <c r="AW159" s="22">
        <f>IFERROR(VLOOKUP(AW$2&amp;"/"&amp;$A159,SH!$A:$V,22,0),"")</f>
        <v>0</v>
      </c>
      <c r="AX159" s="22" t="str">
        <f>IFERROR(VLOOKUP(AX$2&amp;"/"&amp;$A159,SH!$A:$V,22,0),"")</f>
        <v/>
      </c>
      <c r="AY159" s="22" t="str">
        <f>IFERROR(VLOOKUP(AY$2&amp;"/"&amp;$A159,SH!$A:$V,22,0),"")</f>
        <v/>
      </c>
      <c r="AZ159" s="22">
        <f>IFERROR(VLOOKUP(AZ$2&amp;"/"&amp;$A159,SH!$A:$V,22,0),"")</f>
        <v>2</v>
      </c>
      <c r="BA159" s="22">
        <f>IFERROR(VLOOKUP(BA$2&amp;"/"&amp;$A159,SH!$A:$V,22,0),"")</f>
        <v>0</v>
      </c>
      <c r="BB159" s="23">
        <f t="shared" si="23"/>
        <v>-0.15625</v>
      </c>
      <c r="BC159" s="23">
        <f t="shared" si="24"/>
        <v>0</v>
      </c>
      <c r="BD159" s="23" t="str">
        <f t="shared" si="25"/>
        <v/>
      </c>
      <c r="BE159" s="23" t="str">
        <f t="shared" si="26"/>
        <v/>
      </c>
      <c r="BF159" s="23">
        <f t="shared" si="27"/>
        <v>6.5625</v>
      </c>
      <c r="BG159" s="23">
        <f t="shared" si="28"/>
        <v>0</v>
      </c>
      <c r="BH159" s="24">
        <f t="shared" si="29"/>
        <v>-0.15625</v>
      </c>
      <c r="BI159" s="24">
        <f t="shared" si="30"/>
        <v>0</v>
      </c>
      <c r="BJ159" s="24" t="str">
        <f t="shared" si="31"/>
        <v/>
      </c>
      <c r="BK159" s="24" t="str">
        <f t="shared" si="32"/>
        <v/>
      </c>
      <c r="BL159" s="24">
        <f t="shared" si="33"/>
        <v>6.5625</v>
      </c>
      <c r="BM159" s="24">
        <f t="shared" si="34"/>
        <v>0</v>
      </c>
      <c r="BT159" s="25">
        <f t="shared" si="35"/>
        <v>-0.15625</v>
      </c>
      <c r="BU159" s="25">
        <f t="shared" si="36"/>
        <v>0</v>
      </c>
      <c r="BV159" s="25" t="str">
        <f t="shared" si="37"/>
        <v/>
      </c>
      <c r="BW159" s="25" t="str">
        <f t="shared" si="38"/>
        <v/>
      </c>
      <c r="BX159" s="25">
        <f t="shared" si="39"/>
        <v>6.5625</v>
      </c>
      <c r="BY159" s="25">
        <f t="shared" si="40"/>
        <v>0</v>
      </c>
      <c r="BZ159">
        <f t="array" ref="BZ159:CA159">IFERROR(VLOOKUP(A159,[1]Cost_Price!$A:$D,{3,4},0),"")</f>
        <v>5.5</v>
      </c>
      <c r="CA159" t="str">
        <v>USD</v>
      </c>
      <c r="CB159" s="26">
        <f t="shared" si="42"/>
        <v>0</v>
      </c>
      <c r="CC159" s="26">
        <f t="shared" si="42"/>
        <v>0</v>
      </c>
      <c r="CD159" s="26">
        <f t="shared" si="42"/>
        <v>0</v>
      </c>
      <c r="CE159" s="26">
        <f t="shared" si="41"/>
        <v>0</v>
      </c>
      <c r="CF159" s="26">
        <f t="shared" si="41"/>
        <v>0</v>
      </c>
      <c r="CG159" s="26">
        <f t="shared" si="41"/>
        <v>0</v>
      </c>
    </row>
    <row r="160" spans="1:85" x14ac:dyDescent="0.35">
      <c r="A160" t="s">
        <v>2831</v>
      </c>
      <c r="B160" t="s">
        <v>5456</v>
      </c>
      <c r="C160" t="s">
        <v>5232</v>
      </c>
      <c r="D160" t="s">
        <v>5379</v>
      </c>
      <c r="E160" t="s">
        <v>5379</v>
      </c>
      <c r="F160" t="s">
        <v>5234</v>
      </c>
      <c r="G160" t="s">
        <v>5235</v>
      </c>
      <c r="H160" t="s">
        <v>5236</v>
      </c>
      <c r="M160" t="s">
        <v>5237</v>
      </c>
      <c r="N160" t="s">
        <v>5280</v>
      </c>
      <c r="P160" s="16">
        <v>56.88</v>
      </c>
      <c r="Q160" s="17">
        <v>7</v>
      </c>
      <c r="R160" s="17">
        <v>19</v>
      </c>
      <c r="V160" s="17">
        <v>10</v>
      </c>
      <c r="X160" s="18">
        <v>0</v>
      </c>
      <c r="Y160" s="18">
        <v>0</v>
      </c>
      <c r="AC160" s="18">
        <v>18</v>
      </c>
      <c r="AD160" s="18">
        <v>19</v>
      </c>
      <c r="AE160" s="19">
        <v>0</v>
      </c>
      <c r="AF160" s="19">
        <v>2</v>
      </c>
      <c r="AJ160" s="19">
        <v>0</v>
      </c>
      <c r="AL160">
        <v>36</v>
      </c>
      <c r="AM160">
        <v>37</v>
      </c>
      <c r="AN160">
        <v>2</v>
      </c>
      <c r="AO160" s="20">
        <f t="shared" si="22"/>
        <v>1649.52</v>
      </c>
      <c r="AP160" s="21">
        <f>(IFERROR(VLOOKUP(AP$2&amp;"/"&amp;$A160,SH!$A:$D,4,0),""))</f>
        <v>2</v>
      </c>
      <c r="AQ160" s="21" t="str">
        <f>IFERROR(VLOOKUP(AQ$2&amp;"/"&amp;$A160,SH!$A:$D,4,0),"")</f>
        <v/>
      </c>
      <c r="AR160" s="21" t="str">
        <f>IFERROR(VLOOKUP(AR$2&amp;"/"&amp;$A160,SH!$A:$D,4,0),"")</f>
        <v/>
      </c>
      <c r="AS160" s="21" t="str">
        <f>IFERROR(VLOOKUP(AS$2&amp;"/"&amp;$A160,SH!$A:$D,4,0),"")</f>
        <v/>
      </c>
      <c r="AT160" s="21">
        <f>IFERROR(VLOOKUP(AT$2&amp;"/"&amp;$A160,SH!$A:$D,4,0),"")</f>
        <v>3</v>
      </c>
      <c r="AU160" s="21">
        <f>IFERROR(VLOOKUP(AU$2&amp;"/"&amp;$A160,SH!$A:$D,4,0),"")</f>
        <v>1.8</v>
      </c>
      <c r="AV160" s="22">
        <f>(IFERROR(VLOOKUP(AV$2&amp;"/"&amp;$A160,SH!$A:$V,22,0),""))</f>
        <v>1</v>
      </c>
      <c r="AW160" s="22" t="str">
        <f>IFERROR(VLOOKUP(AW$2&amp;"/"&amp;$A160,SH!$A:$V,22,0),"")</f>
        <v/>
      </c>
      <c r="AX160" s="22" t="str">
        <f>IFERROR(VLOOKUP(AX$2&amp;"/"&amp;$A160,SH!$A:$V,22,0),"")</f>
        <v/>
      </c>
      <c r="AY160" s="22" t="str">
        <f>IFERROR(VLOOKUP(AY$2&amp;"/"&amp;$A160,SH!$A:$V,22,0),"")</f>
        <v/>
      </c>
      <c r="AZ160" s="22">
        <f>IFERROR(VLOOKUP(AZ$2&amp;"/"&amp;$A160,SH!$A:$V,22,0),"")</f>
        <v>0</v>
      </c>
      <c r="BA160" s="22">
        <f>IFERROR(VLOOKUP(BA$2&amp;"/"&amp;$A160,SH!$A:$V,22,0),"")</f>
        <v>1</v>
      </c>
      <c r="BB160" s="23">
        <f t="shared" si="23"/>
        <v>8.5</v>
      </c>
      <c r="BC160" s="23" t="str">
        <f t="shared" si="24"/>
        <v/>
      </c>
      <c r="BD160" s="23" t="str">
        <f t="shared" si="25"/>
        <v/>
      </c>
      <c r="BE160" s="23" t="str">
        <f t="shared" si="26"/>
        <v/>
      </c>
      <c r="BF160" s="23">
        <f t="shared" si="27"/>
        <v>3.3333333333333335</v>
      </c>
      <c r="BG160" s="23">
        <f t="shared" si="28"/>
        <v>0</v>
      </c>
      <c r="BH160" s="24">
        <f t="shared" si="29"/>
        <v>8.5</v>
      </c>
      <c r="BI160" s="24" t="str">
        <f t="shared" si="30"/>
        <v/>
      </c>
      <c r="BJ160" s="24" t="str">
        <f t="shared" si="31"/>
        <v/>
      </c>
      <c r="BK160" s="24" t="str">
        <f t="shared" si="32"/>
        <v/>
      </c>
      <c r="BL160" s="24">
        <f t="shared" si="33"/>
        <v>9.3333333333333339</v>
      </c>
      <c r="BM160" s="24">
        <f t="shared" si="34"/>
        <v>10.555555555555555</v>
      </c>
      <c r="BT160" s="25">
        <f t="shared" si="35"/>
        <v>8.5</v>
      </c>
      <c r="BU160" s="25" t="str">
        <f t="shared" si="36"/>
        <v/>
      </c>
      <c r="BV160" s="25" t="str">
        <f t="shared" si="37"/>
        <v/>
      </c>
      <c r="BW160" s="25" t="str">
        <f t="shared" si="38"/>
        <v/>
      </c>
      <c r="BX160" s="25">
        <f t="shared" si="39"/>
        <v>9.3333333333333339</v>
      </c>
      <c r="BY160" s="25">
        <f t="shared" si="40"/>
        <v>10.555555555555555</v>
      </c>
      <c r="BZ160">
        <f t="array" ref="BZ160:CA160">IFERROR(VLOOKUP(A160,[1]Cost_Price!$A:$D,{3,4},0),"")</f>
        <v>36.5</v>
      </c>
      <c r="CA160" t="str">
        <v>USD</v>
      </c>
      <c r="CB160" s="26">
        <f t="shared" si="42"/>
        <v>0</v>
      </c>
      <c r="CC160" s="26">
        <f t="shared" si="42"/>
        <v>0</v>
      </c>
      <c r="CD160" s="26">
        <f t="shared" si="42"/>
        <v>0</v>
      </c>
      <c r="CE160" s="26">
        <f t="shared" si="41"/>
        <v>0</v>
      </c>
      <c r="CF160" s="26">
        <f t="shared" si="41"/>
        <v>0</v>
      </c>
      <c r="CG160" s="26">
        <f t="shared" si="41"/>
        <v>0</v>
      </c>
    </row>
    <row r="161" spans="1:85" x14ac:dyDescent="0.35">
      <c r="A161" t="s">
        <v>5457</v>
      </c>
      <c r="B161" t="s">
        <v>5457</v>
      </c>
      <c r="C161" t="s">
        <v>5232</v>
      </c>
      <c r="D161" t="s">
        <v>5379</v>
      </c>
      <c r="E161" t="s">
        <v>5379</v>
      </c>
      <c r="F161" t="s">
        <v>5234</v>
      </c>
      <c r="G161" t="s">
        <v>5235</v>
      </c>
      <c r="H161" t="s">
        <v>5236</v>
      </c>
      <c r="M161" t="s">
        <v>5237</v>
      </c>
      <c r="N161" t="s">
        <v>5280</v>
      </c>
      <c r="P161" s="16">
        <v>0</v>
      </c>
      <c r="X161" s="18">
        <v>500</v>
      </c>
      <c r="AM161">
        <v>500</v>
      </c>
      <c r="AO161" s="20">
        <f t="shared" si="22"/>
        <v>0</v>
      </c>
      <c r="AP161" s="21" t="str">
        <f>(IFERROR(VLOOKUP(AP$2&amp;"/"&amp;$A161,SH!$A:$D,4,0),""))</f>
        <v/>
      </c>
      <c r="AQ161" s="21" t="str">
        <f>IFERROR(VLOOKUP(AQ$2&amp;"/"&amp;$A161,SH!$A:$D,4,0),"")</f>
        <v/>
      </c>
      <c r="AR161" s="21" t="str">
        <f>IFERROR(VLOOKUP(AR$2&amp;"/"&amp;$A161,SH!$A:$D,4,0),"")</f>
        <v/>
      </c>
      <c r="AS161" s="21" t="str">
        <f>IFERROR(VLOOKUP(AS$2&amp;"/"&amp;$A161,SH!$A:$D,4,0),"")</f>
        <v/>
      </c>
      <c r="AT161" s="21" t="str">
        <f>IFERROR(VLOOKUP(AT$2&amp;"/"&amp;$A161,SH!$A:$D,4,0),"")</f>
        <v/>
      </c>
      <c r="AU161" s="21" t="str">
        <f>IFERROR(VLOOKUP(AU$2&amp;"/"&amp;$A161,SH!$A:$D,4,0),"")</f>
        <v/>
      </c>
      <c r="AV161" s="22" t="str">
        <f>(IFERROR(VLOOKUP(AV$2&amp;"/"&amp;$A161,SH!$A:$V,22,0),""))</f>
        <v/>
      </c>
      <c r="AW161" s="22" t="str">
        <f>IFERROR(VLOOKUP(AW$2&amp;"/"&amp;$A161,SH!$A:$V,22,0),"")</f>
        <v/>
      </c>
      <c r="AX161" s="22" t="str">
        <f>IFERROR(VLOOKUP(AX$2&amp;"/"&amp;$A161,SH!$A:$V,22,0),"")</f>
        <v/>
      </c>
      <c r="AY161" s="22" t="str">
        <f>IFERROR(VLOOKUP(AY$2&amp;"/"&amp;$A161,SH!$A:$V,22,0),"")</f>
        <v/>
      </c>
      <c r="AZ161" s="22" t="str">
        <f>IFERROR(VLOOKUP(AZ$2&amp;"/"&amp;$A161,SH!$A:$V,22,0),"")</f>
        <v/>
      </c>
      <c r="BA161" s="22" t="str">
        <f>IFERROR(VLOOKUP(BA$2&amp;"/"&amp;$A161,SH!$A:$V,22,0),"")</f>
        <v/>
      </c>
      <c r="BB161" s="23" t="str">
        <f t="shared" si="23"/>
        <v/>
      </c>
      <c r="BC161" s="23" t="str">
        <f t="shared" si="24"/>
        <v/>
      </c>
      <c r="BD161" s="23" t="str">
        <f t="shared" si="25"/>
        <v/>
      </c>
      <c r="BE161" s="23" t="str">
        <f t="shared" si="26"/>
        <v/>
      </c>
      <c r="BF161" s="23" t="str">
        <f t="shared" si="27"/>
        <v/>
      </c>
      <c r="BG161" s="23" t="str">
        <f t="shared" si="28"/>
        <v/>
      </c>
      <c r="BH161" s="24" t="str">
        <f t="shared" si="29"/>
        <v/>
      </c>
      <c r="BI161" s="24" t="str">
        <f t="shared" si="30"/>
        <v/>
      </c>
      <c r="BJ161" s="24" t="str">
        <f t="shared" si="31"/>
        <v/>
      </c>
      <c r="BK161" s="24" t="str">
        <f t="shared" si="32"/>
        <v/>
      </c>
      <c r="BL161" s="24" t="str">
        <f t="shared" si="33"/>
        <v/>
      </c>
      <c r="BM161" s="24" t="str">
        <f t="shared" si="34"/>
        <v/>
      </c>
      <c r="BT161" s="25" t="str">
        <f t="shared" si="35"/>
        <v/>
      </c>
      <c r="BU161" s="25" t="str">
        <f t="shared" si="36"/>
        <v/>
      </c>
      <c r="BV161" s="25" t="str">
        <f t="shared" si="37"/>
        <v/>
      </c>
      <c r="BW161" s="25" t="str">
        <f t="shared" si="38"/>
        <v/>
      </c>
      <c r="BX161" s="25" t="str">
        <f t="shared" si="39"/>
        <v/>
      </c>
      <c r="BY161" s="25" t="str">
        <f t="shared" si="40"/>
        <v/>
      </c>
      <c r="BZ161">
        <f t="array" ref="BZ161:CA161">IFERROR(VLOOKUP(A161,[1]Cost_Price!$A:$D,{3,4},0),"")</f>
        <v>5</v>
      </c>
      <c r="CA161" t="str">
        <v>USD</v>
      </c>
      <c r="CB161" s="26">
        <f t="shared" si="42"/>
        <v>0</v>
      </c>
      <c r="CC161" s="26">
        <f t="shared" si="42"/>
        <v>0</v>
      </c>
      <c r="CD161" s="26">
        <f t="shared" si="42"/>
        <v>0</v>
      </c>
      <c r="CE161" s="26">
        <f t="shared" si="41"/>
        <v>0</v>
      </c>
      <c r="CF161" s="26">
        <f t="shared" si="41"/>
        <v>0</v>
      </c>
      <c r="CG161" s="26">
        <f t="shared" si="41"/>
        <v>0</v>
      </c>
    </row>
    <row r="162" spans="1:85" x14ac:dyDescent="0.35">
      <c r="A162" t="s">
        <v>1008</v>
      </c>
      <c r="B162" t="s">
        <v>5458</v>
      </c>
      <c r="C162" t="s">
        <v>5232</v>
      </c>
      <c r="D162" t="s">
        <v>5259</v>
      </c>
      <c r="E162" t="s">
        <v>5246</v>
      </c>
      <c r="F162" t="s">
        <v>5234</v>
      </c>
      <c r="G162" t="s">
        <v>5235</v>
      </c>
      <c r="H162" t="str">
        <f t="shared" ref="H162:H163" si="43">J162</f>
        <v>Discontinue new</v>
      </c>
      <c r="I162" t="s">
        <v>5901</v>
      </c>
      <c r="J162" t="s">
        <v>5899</v>
      </c>
      <c r="M162" t="s">
        <v>5237</v>
      </c>
      <c r="N162" t="s">
        <v>5459</v>
      </c>
      <c r="P162" s="16">
        <v>1567.63</v>
      </c>
      <c r="V162" s="17">
        <v>2</v>
      </c>
      <c r="W162" s="17">
        <v>1</v>
      </c>
      <c r="AC162" s="18">
        <v>0</v>
      </c>
      <c r="AD162" s="18">
        <v>0</v>
      </c>
      <c r="AJ162" s="19">
        <v>0</v>
      </c>
      <c r="AK162" s="19">
        <v>0</v>
      </c>
      <c r="AL162">
        <v>3</v>
      </c>
      <c r="AM162">
        <v>0</v>
      </c>
      <c r="AN162">
        <v>0</v>
      </c>
      <c r="AO162" s="20">
        <f t="shared" si="22"/>
        <v>4702.8900000000003</v>
      </c>
      <c r="AP162" s="21">
        <f>(IFERROR(VLOOKUP(AP$2&amp;"/"&amp;$A162,SH!$A:$D,4,0),""))</f>
        <v>2</v>
      </c>
      <c r="AQ162" s="21">
        <f>IFERROR(VLOOKUP(AQ$2&amp;"/"&amp;$A162,SH!$A:$D,4,0),"")</f>
        <v>1</v>
      </c>
      <c r="AR162" s="21" t="str">
        <f>IFERROR(VLOOKUP(AR$2&amp;"/"&amp;$A162,SH!$A:$D,4,0),"")</f>
        <v/>
      </c>
      <c r="AS162" s="21" t="str">
        <f>IFERROR(VLOOKUP(AS$2&amp;"/"&amp;$A162,SH!$A:$D,4,0),"")</f>
        <v/>
      </c>
      <c r="AT162" s="21">
        <f>IFERROR(VLOOKUP(AT$2&amp;"/"&amp;$A162,SH!$A:$D,4,0),"")</f>
        <v>1.25</v>
      </c>
      <c r="AU162" s="21">
        <f>IFERROR(VLOOKUP(AU$2&amp;"/"&amp;$A162,SH!$A:$D,4,0),"")</f>
        <v>1.3333333333333333</v>
      </c>
      <c r="AV162" s="22">
        <f>(IFERROR(VLOOKUP(AV$2&amp;"/"&amp;$A162,SH!$A:$V,22,0),""))</f>
        <v>0</v>
      </c>
      <c r="AW162" s="22">
        <f>IFERROR(VLOOKUP(AW$2&amp;"/"&amp;$A162,SH!$A:$V,22,0),"")</f>
        <v>0</v>
      </c>
      <c r="AX162" s="22" t="str">
        <f>IFERROR(VLOOKUP(AX$2&amp;"/"&amp;$A162,SH!$A:$V,22,0),"")</f>
        <v/>
      </c>
      <c r="AY162" s="22" t="str">
        <f>IFERROR(VLOOKUP(AY$2&amp;"/"&amp;$A162,SH!$A:$V,22,0),"")</f>
        <v/>
      </c>
      <c r="AZ162" s="22">
        <f>IFERROR(VLOOKUP(AZ$2&amp;"/"&amp;$A162,SH!$A:$V,22,0),"")</f>
        <v>0</v>
      </c>
      <c r="BA162" s="22">
        <f>IFERROR(VLOOKUP(BA$2&amp;"/"&amp;$A162,SH!$A:$V,22,0),"")</f>
        <v>0</v>
      </c>
      <c r="BB162" s="23">
        <f t="shared" si="23"/>
        <v>0</v>
      </c>
      <c r="BC162" s="23">
        <f t="shared" si="24"/>
        <v>0</v>
      </c>
      <c r="BD162" s="23" t="str">
        <f t="shared" si="25"/>
        <v/>
      </c>
      <c r="BE162" s="23" t="str">
        <f t="shared" si="26"/>
        <v/>
      </c>
      <c r="BF162" s="23">
        <f t="shared" si="27"/>
        <v>1.6</v>
      </c>
      <c r="BG162" s="23">
        <f t="shared" si="28"/>
        <v>0.75</v>
      </c>
      <c r="BH162" s="24">
        <f t="shared" si="29"/>
        <v>0</v>
      </c>
      <c r="BI162" s="24">
        <f t="shared" si="30"/>
        <v>0</v>
      </c>
      <c r="BJ162" s="24" t="str">
        <f t="shared" si="31"/>
        <v/>
      </c>
      <c r="BK162" s="24" t="str">
        <f t="shared" si="32"/>
        <v/>
      </c>
      <c r="BL162" s="24">
        <f t="shared" si="33"/>
        <v>1.6</v>
      </c>
      <c r="BM162" s="24">
        <f t="shared" si="34"/>
        <v>0.75</v>
      </c>
      <c r="BT162" s="25">
        <f t="shared" si="35"/>
        <v>0</v>
      </c>
      <c r="BU162" s="25">
        <f t="shared" si="36"/>
        <v>0</v>
      </c>
      <c r="BV162" s="25" t="str">
        <f t="shared" si="37"/>
        <v/>
      </c>
      <c r="BW162" s="25" t="str">
        <f t="shared" si="38"/>
        <v/>
      </c>
      <c r="BX162" s="25">
        <f t="shared" si="39"/>
        <v>1.6</v>
      </c>
      <c r="BY162" s="25">
        <f t="shared" si="40"/>
        <v>0.75</v>
      </c>
      <c r="BZ162">
        <f t="array" ref="BZ162:CA162">IFERROR(VLOOKUP(A162,[1]Cost_Price!$A:$D,{3,4},0),"")</f>
        <v>1005.9</v>
      </c>
      <c r="CA162" t="str">
        <v>USD</v>
      </c>
      <c r="CB162" s="26">
        <f t="shared" si="42"/>
        <v>0</v>
      </c>
      <c r="CC162" s="26">
        <f t="shared" si="42"/>
        <v>0</v>
      </c>
      <c r="CD162" s="26">
        <f t="shared" si="42"/>
        <v>0</v>
      </c>
      <c r="CE162" s="26">
        <f t="shared" si="41"/>
        <v>0</v>
      </c>
      <c r="CF162" s="26">
        <f t="shared" si="41"/>
        <v>0</v>
      </c>
      <c r="CG162" s="26">
        <f t="shared" si="41"/>
        <v>0</v>
      </c>
    </row>
    <row r="163" spans="1:85" x14ac:dyDescent="0.35">
      <c r="A163" t="s">
        <v>1721</v>
      </c>
      <c r="B163" t="s">
        <v>5460</v>
      </c>
      <c r="C163" t="s">
        <v>5232</v>
      </c>
      <c r="D163" t="s">
        <v>5259</v>
      </c>
      <c r="E163" t="s">
        <v>5246</v>
      </c>
      <c r="F163" t="s">
        <v>5234</v>
      </c>
      <c r="G163" t="s">
        <v>5235</v>
      </c>
      <c r="H163" t="str">
        <f t="shared" si="43"/>
        <v>Discontinue new</v>
      </c>
      <c r="I163" t="s">
        <v>5901</v>
      </c>
      <c r="J163" t="s">
        <v>5899</v>
      </c>
      <c r="M163" t="s">
        <v>5237</v>
      </c>
      <c r="N163" t="s">
        <v>5459</v>
      </c>
      <c r="P163" s="16">
        <v>947.21680000000003</v>
      </c>
      <c r="R163" s="17">
        <v>14</v>
      </c>
      <c r="V163" s="17">
        <v>5</v>
      </c>
      <c r="W163" s="17">
        <v>4</v>
      </c>
      <c r="Y163" s="18">
        <v>0</v>
      </c>
      <c r="AC163" s="18">
        <v>0</v>
      </c>
      <c r="AD163" s="18">
        <v>0</v>
      </c>
      <c r="AF163" s="19">
        <v>2</v>
      </c>
      <c r="AJ163" s="19">
        <v>0</v>
      </c>
      <c r="AK163" s="19">
        <v>1</v>
      </c>
      <c r="AL163">
        <v>23</v>
      </c>
      <c r="AM163">
        <v>0</v>
      </c>
      <c r="AN163">
        <v>3</v>
      </c>
      <c r="AO163" s="20">
        <f t="shared" si="22"/>
        <v>21785.986400000002</v>
      </c>
      <c r="AP163" s="21">
        <f>(IFERROR(VLOOKUP(AP$2&amp;"/"&amp;$A163,SH!$A:$D,4,0),""))</f>
        <v>2</v>
      </c>
      <c r="AQ163" s="21">
        <f>IFERROR(VLOOKUP(AQ$2&amp;"/"&amp;$A163,SH!$A:$D,4,0),"")</f>
        <v>1.2</v>
      </c>
      <c r="AR163" s="21" t="str">
        <f>IFERROR(VLOOKUP(AR$2&amp;"/"&amp;$A163,SH!$A:$D,4,0),"")</f>
        <v/>
      </c>
      <c r="AS163" s="21" t="str">
        <f>IFERROR(VLOOKUP(AS$2&amp;"/"&amp;$A163,SH!$A:$D,4,0),"")</f>
        <v/>
      </c>
      <c r="AT163" s="21">
        <f>IFERROR(VLOOKUP(AT$2&amp;"/"&amp;$A163,SH!$A:$D,4,0),"")</f>
        <v>1</v>
      </c>
      <c r="AU163" s="21" t="str">
        <f>IFERROR(VLOOKUP(AU$2&amp;"/"&amp;$A163,SH!$A:$D,4,0),"")</f>
        <v/>
      </c>
      <c r="AV163" s="22">
        <f>(IFERROR(VLOOKUP(AV$2&amp;"/"&amp;$A163,SH!$A:$V,22,0),""))</f>
        <v>4</v>
      </c>
      <c r="AW163" s="22">
        <f>IFERROR(VLOOKUP(AW$2&amp;"/"&amp;$A163,SH!$A:$V,22,0),"")</f>
        <v>0</v>
      </c>
      <c r="AX163" s="22" t="str">
        <f>IFERROR(VLOOKUP(AX$2&amp;"/"&amp;$A163,SH!$A:$V,22,0),"")</f>
        <v/>
      </c>
      <c r="AY163" s="22" t="str">
        <f>IFERROR(VLOOKUP(AY$2&amp;"/"&amp;$A163,SH!$A:$V,22,0),"")</f>
        <v/>
      </c>
      <c r="AZ163" s="22">
        <f>IFERROR(VLOOKUP(AZ$2&amp;"/"&amp;$A163,SH!$A:$V,22,0),"")</f>
        <v>1</v>
      </c>
      <c r="BA163" s="22" t="str">
        <f>IFERROR(VLOOKUP(BA$2&amp;"/"&amp;$A163,SH!$A:$V,22,0),"")</f>
        <v/>
      </c>
      <c r="BB163" s="23">
        <f t="shared" si="23"/>
        <v>6</v>
      </c>
      <c r="BC163" s="23">
        <f t="shared" si="24"/>
        <v>0</v>
      </c>
      <c r="BD163" s="23" t="str">
        <f t="shared" si="25"/>
        <v/>
      </c>
      <c r="BE163" s="23" t="str">
        <f t="shared" si="26"/>
        <v/>
      </c>
      <c r="BF163" s="23">
        <f t="shared" si="27"/>
        <v>5</v>
      </c>
      <c r="BG163" s="23" t="str">
        <f t="shared" si="28"/>
        <v/>
      </c>
      <c r="BH163" s="24">
        <f t="shared" si="29"/>
        <v>6</v>
      </c>
      <c r="BI163" s="24">
        <f t="shared" si="30"/>
        <v>0</v>
      </c>
      <c r="BJ163" s="24" t="str">
        <f t="shared" si="31"/>
        <v/>
      </c>
      <c r="BK163" s="24" t="str">
        <f t="shared" si="32"/>
        <v/>
      </c>
      <c r="BL163" s="24">
        <f t="shared" si="33"/>
        <v>5</v>
      </c>
      <c r="BM163" s="24" t="str">
        <f t="shared" si="34"/>
        <v/>
      </c>
      <c r="BT163" s="25">
        <f t="shared" si="35"/>
        <v>6</v>
      </c>
      <c r="BU163" s="25">
        <f t="shared" si="36"/>
        <v>0</v>
      </c>
      <c r="BV163" s="25" t="str">
        <f t="shared" si="37"/>
        <v/>
      </c>
      <c r="BW163" s="25" t="str">
        <f t="shared" si="38"/>
        <v/>
      </c>
      <c r="BX163" s="25">
        <f t="shared" si="39"/>
        <v>5</v>
      </c>
      <c r="BY163" s="25" t="str">
        <f t="shared" si="40"/>
        <v/>
      </c>
      <c r="BZ163">
        <f t="array" ref="BZ163:CA163">IFERROR(VLOOKUP(A163,[1]Cost_Price!$A:$D,{3,4},0),"")</f>
        <v>612.5</v>
      </c>
      <c r="CA163" t="str">
        <v>USD</v>
      </c>
      <c r="CB163" s="26">
        <f t="shared" si="42"/>
        <v>0</v>
      </c>
      <c r="CC163" s="26">
        <f t="shared" si="42"/>
        <v>0</v>
      </c>
      <c r="CD163" s="26">
        <f t="shared" si="42"/>
        <v>0</v>
      </c>
      <c r="CE163" s="26">
        <f t="shared" si="41"/>
        <v>0</v>
      </c>
      <c r="CF163" s="26">
        <f t="shared" si="41"/>
        <v>0</v>
      </c>
      <c r="CG163" s="26">
        <f t="shared" si="41"/>
        <v>0</v>
      </c>
    </row>
    <row r="164" spans="1:85" x14ac:dyDescent="0.35">
      <c r="A164" t="s">
        <v>1725</v>
      </c>
      <c r="B164" t="s">
        <v>5461</v>
      </c>
      <c r="C164" t="s">
        <v>5232</v>
      </c>
      <c r="D164" t="s">
        <v>5259</v>
      </c>
      <c r="E164" t="s">
        <v>5246</v>
      </c>
      <c r="F164" t="s">
        <v>5234</v>
      </c>
      <c r="G164" t="s">
        <v>5235</v>
      </c>
      <c r="H164" t="s">
        <v>5266</v>
      </c>
      <c r="M164" t="s">
        <v>5237</v>
      </c>
      <c r="N164" t="s">
        <v>5355</v>
      </c>
      <c r="P164" s="16">
        <v>95.846900000000005</v>
      </c>
      <c r="V164" s="17">
        <v>7</v>
      </c>
      <c r="AC164" s="18">
        <v>0</v>
      </c>
      <c r="AJ164" s="19">
        <v>0</v>
      </c>
      <c r="AL164">
        <v>7</v>
      </c>
      <c r="AM164">
        <v>0</v>
      </c>
      <c r="AN164">
        <v>0</v>
      </c>
      <c r="AO164" s="20">
        <f t="shared" si="22"/>
        <v>670.92830000000004</v>
      </c>
      <c r="AP164" s="21">
        <f>(IFERROR(VLOOKUP(AP$2&amp;"/"&amp;$A164,SH!$A:$D,4,0),""))</f>
        <v>2</v>
      </c>
      <c r="AQ164" s="21">
        <f>IFERROR(VLOOKUP(AQ$2&amp;"/"&amp;$A164,SH!$A:$D,4,0),"")</f>
        <v>1.75</v>
      </c>
      <c r="AR164" s="21" t="str">
        <f>IFERROR(VLOOKUP(AR$2&amp;"/"&amp;$A164,SH!$A:$D,4,0),"")</f>
        <v/>
      </c>
      <c r="AS164" s="21" t="str">
        <f>IFERROR(VLOOKUP(AS$2&amp;"/"&amp;$A164,SH!$A:$D,4,0),"")</f>
        <v/>
      </c>
      <c r="AT164" s="21">
        <f>IFERROR(VLOOKUP(AT$2&amp;"/"&amp;$A164,SH!$A:$D,4,0),"")</f>
        <v>1</v>
      </c>
      <c r="AU164" s="21">
        <f>IFERROR(VLOOKUP(AU$2&amp;"/"&amp;$A164,SH!$A:$D,4,0),"")</f>
        <v>1</v>
      </c>
      <c r="AV164" s="22">
        <f>(IFERROR(VLOOKUP(AV$2&amp;"/"&amp;$A164,SH!$A:$V,22,0),""))</f>
        <v>0</v>
      </c>
      <c r="AW164" s="22">
        <f>IFERROR(VLOOKUP(AW$2&amp;"/"&amp;$A164,SH!$A:$V,22,0),"")</f>
        <v>1</v>
      </c>
      <c r="AX164" s="22" t="str">
        <f>IFERROR(VLOOKUP(AX$2&amp;"/"&amp;$A164,SH!$A:$V,22,0),"")</f>
        <v/>
      </c>
      <c r="AY164" s="22" t="str">
        <f>IFERROR(VLOOKUP(AY$2&amp;"/"&amp;$A164,SH!$A:$V,22,0),"")</f>
        <v/>
      </c>
      <c r="AZ164" s="22">
        <f>IFERROR(VLOOKUP(AZ$2&amp;"/"&amp;$A164,SH!$A:$V,22,0),"")</f>
        <v>0</v>
      </c>
      <c r="BA164" s="22">
        <f>IFERROR(VLOOKUP(BA$2&amp;"/"&amp;$A164,SH!$A:$V,22,0),"")</f>
        <v>0</v>
      </c>
      <c r="BB164" s="23">
        <f t="shared" si="23"/>
        <v>0</v>
      </c>
      <c r="BC164" s="23">
        <f t="shared" si="24"/>
        <v>0</v>
      </c>
      <c r="BD164" s="23" t="str">
        <f t="shared" si="25"/>
        <v/>
      </c>
      <c r="BE164" s="23" t="str">
        <f t="shared" si="26"/>
        <v/>
      </c>
      <c r="BF164" s="23">
        <f t="shared" si="27"/>
        <v>7</v>
      </c>
      <c r="BG164" s="23">
        <f t="shared" si="28"/>
        <v>0</v>
      </c>
      <c r="BH164" s="24">
        <f t="shared" si="29"/>
        <v>0</v>
      </c>
      <c r="BI164" s="24">
        <f t="shared" si="30"/>
        <v>0</v>
      </c>
      <c r="BJ164" s="24" t="str">
        <f t="shared" si="31"/>
        <v/>
      </c>
      <c r="BK164" s="24" t="str">
        <f t="shared" si="32"/>
        <v/>
      </c>
      <c r="BL164" s="24">
        <f t="shared" si="33"/>
        <v>7</v>
      </c>
      <c r="BM164" s="24">
        <f t="shared" si="34"/>
        <v>0</v>
      </c>
      <c r="BN164" s="27">
        <v>5</v>
      </c>
      <c r="BR164" s="27">
        <v>-5</v>
      </c>
      <c r="BT164" s="25">
        <f t="shared" si="35"/>
        <v>2.5</v>
      </c>
      <c r="BU164" s="25">
        <f t="shared" si="36"/>
        <v>0</v>
      </c>
      <c r="BV164" s="25" t="str">
        <f t="shared" si="37"/>
        <v/>
      </c>
      <c r="BW164" s="25" t="str">
        <f t="shared" si="38"/>
        <v/>
      </c>
      <c r="BX164" s="25">
        <f t="shared" si="39"/>
        <v>2</v>
      </c>
      <c r="BY164" s="25">
        <f t="shared" si="40"/>
        <v>0</v>
      </c>
      <c r="BZ164">
        <f t="array" ref="BZ164:CA164">IFERROR(VLOOKUP(A164,[1]Cost_Price!$A:$D,{3,4},0),"")</f>
        <v>59.13</v>
      </c>
      <c r="CA164" t="str">
        <v>EUR</v>
      </c>
      <c r="CB164" s="26">
        <f t="shared" si="42"/>
        <v>295.65000000000003</v>
      </c>
      <c r="CC164" s="26">
        <f t="shared" si="42"/>
        <v>0</v>
      </c>
      <c r="CD164" s="26">
        <f t="shared" si="42"/>
        <v>0</v>
      </c>
      <c r="CE164" s="26">
        <f t="shared" si="41"/>
        <v>0</v>
      </c>
      <c r="CF164" s="26">
        <f t="shared" si="41"/>
        <v>-295.65000000000003</v>
      </c>
      <c r="CG164" s="26">
        <f t="shared" si="41"/>
        <v>0</v>
      </c>
    </row>
    <row r="165" spans="1:85" x14ac:dyDescent="0.35">
      <c r="A165" t="s">
        <v>1727</v>
      </c>
      <c r="B165" t="s">
        <v>5462</v>
      </c>
      <c r="C165" t="s">
        <v>5232</v>
      </c>
      <c r="D165" t="s">
        <v>5259</v>
      </c>
      <c r="E165" t="s">
        <v>5246</v>
      </c>
      <c r="F165" t="s">
        <v>5234</v>
      </c>
      <c r="G165" t="s">
        <v>5235</v>
      </c>
      <c r="H165" t="s">
        <v>5236</v>
      </c>
      <c r="M165" t="s">
        <v>5237</v>
      </c>
      <c r="N165" t="s">
        <v>5355</v>
      </c>
      <c r="P165" s="16">
        <v>14.376899999999999</v>
      </c>
      <c r="R165" s="17">
        <v>10</v>
      </c>
      <c r="S165" s="17">
        <v>8</v>
      </c>
      <c r="V165" s="17">
        <v>19</v>
      </c>
      <c r="W165" s="17">
        <v>4</v>
      </c>
      <c r="Y165" s="18">
        <v>0</v>
      </c>
      <c r="Z165" s="18">
        <v>0</v>
      </c>
      <c r="AC165" s="18">
        <v>0</v>
      </c>
      <c r="AD165" s="18">
        <v>0</v>
      </c>
      <c r="AF165" s="19">
        <v>0</v>
      </c>
      <c r="AG165" s="19">
        <v>0</v>
      </c>
      <c r="AJ165" s="19">
        <v>0</v>
      </c>
      <c r="AK165" s="19">
        <v>0</v>
      </c>
      <c r="AL165">
        <v>41</v>
      </c>
      <c r="AM165">
        <v>0</v>
      </c>
      <c r="AN165">
        <v>0</v>
      </c>
      <c r="AO165" s="20">
        <f t="shared" si="22"/>
        <v>589.4529</v>
      </c>
      <c r="AP165" s="21">
        <f>(IFERROR(VLOOKUP(AP$2&amp;"/"&amp;$A165,SH!$A:$D,4,0),""))</f>
        <v>2</v>
      </c>
      <c r="AQ165" s="21">
        <f>IFERROR(VLOOKUP(AQ$2&amp;"/"&amp;$A165,SH!$A:$D,4,0),"")</f>
        <v>1.25</v>
      </c>
      <c r="AR165" s="21" t="str">
        <f>IFERROR(VLOOKUP(AR$2&amp;"/"&amp;$A165,SH!$A:$D,4,0),"")</f>
        <v/>
      </c>
      <c r="AS165" s="21" t="str">
        <f>IFERROR(VLOOKUP(AS$2&amp;"/"&amp;$A165,SH!$A:$D,4,0),"")</f>
        <v/>
      </c>
      <c r="AT165" s="21">
        <f>IFERROR(VLOOKUP(AT$2&amp;"/"&amp;$A165,SH!$A:$D,4,0),"")</f>
        <v>2.8333333333333335</v>
      </c>
      <c r="AU165" s="21" t="str">
        <f>IFERROR(VLOOKUP(AU$2&amp;"/"&amp;$A165,SH!$A:$D,4,0),"")</f>
        <v>0</v>
      </c>
      <c r="AV165" s="22">
        <f>(IFERROR(VLOOKUP(AV$2&amp;"/"&amp;$A165,SH!$A:$V,22,0),""))</f>
        <v>1</v>
      </c>
      <c r="AW165" s="22">
        <f>IFERROR(VLOOKUP(AW$2&amp;"/"&amp;$A165,SH!$A:$V,22,0),"")</f>
        <v>0</v>
      </c>
      <c r="AX165" s="22" t="str">
        <f>IFERROR(VLOOKUP(AX$2&amp;"/"&amp;$A165,SH!$A:$V,22,0),"")</f>
        <v/>
      </c>
      <c r="AY165" s="22" t="str">
        <f>IFERROR(VLOOKUP(AY$2&amp;"/"&amp;$A165,SH!$A:$V,22,0),"")</f>
        <v/>
      </c>
      <c r="AZ165" s="22">
        <f>IFERROR(VLOOKUP(AZ$2&amp;"/"&amp;$A165,SH!$A:$V,22,0),"")</f>
        <v>0</v>
      </c>
      <c r="BA165" s="22">
        <f>IFERROR(VLOOKUP(BA$2&amp;"/"&amp;$A165,SH!$A:$V,22,0),"")</f>
        <v>0</v>
      </c>
      <c r="BB165" s="23">
        <f t="shared" si="23"/>
        <v>5</v>
      </c>
      <c r="BC165" s="23">
        <f t="shared" si="24"/>
        <v>6.4</v>
      </c>
      <c r="BD165" s="23" t="str">
        <f t="shared" si="25"/>
        <v/>
      </c>
      <c r="BE165" s="23" t="str">
        <f t="shared" si="26"/>
        <v/>
      </c>
      <c r="BF165" s="23">
        <f t="shared" si="27"/>
        <v>6.7058823529411757</v>
      </c>
      <c r="BG165" s="23" t="str">
        <f t="shared" si="28"/>
        <v/>
      </c>
      <c r="BH165" s="24">
        <f t="shared" si="29"/>
        <v>5</v>
      </c>
      <c r="BI165" s="24">
        <f t="shared" si="30"/>
        <v>6.4</v>
      </c>
      <c r="BJ165" s="24" t="str">
        <f t="shared" si="31"/>
        <v/>
      </c>
      <c r="BK165" s="24" t="str">
        <f t="shared" si="32"/>
        <v/>
      </c>
      <c r="BL165" s="24">
        <f t="shared" si="33"/>
        <v>6.7058823529411757</v>
      </c>
      <c r="BM165" s="24" t="str">
        <f t="shared" si="34"/>
        <v/>
      </c>
      <c r="BT165" s="25">
        <f t="shared" si="35"/>
        <v>5</v>
      </c>
      <c r="BU165" s="25">
        <f t="shared" si="36"/>
        <v>6.4</v>
      </c>
      <c r="BV165" s="25" t="str">
        <f t="shared" si="37"/>
        <v/>
      </c>
      <c r="BW165" s="25" t="str">
        <f t="shared" si="38"/>
        <v/>
      </c>
      <c r="BX165" s="25">
        <f t="shared" si="39"/>
        <v>6.7058823529411757</v>
      </c>
      <c r="BY165" s="25" t="str">
        <f t="shared" si="40"/>
        <v/>
      </c>
      <c r="BZ165">
        <f t="array" ref="BZ165:CA165">IFERROR(VLOOKUP(A165,[1]Cost_Price!$A:$D,{3,4},0),"")</f>
        <v>8.76</v>
      </c>
      <c r="CA165" t="str">
        <v>EUR</v>
      </c>
      <c r="CB165" s="26">
        <f t="shared" si="42"/>
        <v>0</v>
      </c>
      <c r="CC165" s="26">
        <f t="shared" si="42"/>
        <v>0</v>
      </c>
      <c r="CD165" s="26">
        <f t="shared" si="42"/>
        <v>0</v>
      </c>
      <c r="CE165" s="26">
        <f t="shared" si="41"/>
        <v>0</v>
      </c>
      <c r="CF165" s="26">
        <f t="shared" si="41"/>
        <v>0</v>
      </c>
      <c r="CG165" s="26">
        <f t="shared" si="41"/>
        <v>0</v>
      </c>
    </row>
    <row r="166" spans="1:85" x14ac:dyDescent="0.35">
      <c r="A166" t="s">
        <v>117</v>
      </c>
      <c r="B166" t="s">
        <v>5463</v>
      </c>
      <c r="C166" t="s">
        <v>5232</v>
      </c>
      <c r="D166" t="s">
        <v>5259</v>
      </c>
      <c r="E166" t="s">
        <v>5246</v>
      </c>
      <c r="F166" t="s">
        <v>5234</v>
      </c>
      <c r="G166" t="s">
        <v>5235</v>
      </c>
      <c r="H166" t="s">
        <v>5236</v>
      </c>
      <c r="M166" t="s">
        <v>5237</v>
      </c>
      <c r="N166" t="s">
        <v>5355</v>
      </c>
      <c r="P166" s="16">
        <v>64.630200000000002</v>
      </c>
      <c r="R166" s="17">
        <v>28</v>
      </c>
      <c r="S166" s="17">
        <v>10</v>
      </c>
      <c r="T166" s="17">
        <v>28</v>
      </c>
      <c r="V166" s="17">
        <v>98</v>
      </c>
      <c r="W166" s="17">
        <v>35</v>
      </c>
      <c r="Y166" s="18">
        <v>50</v>
      </c>
      <c r="Z166" s="18">
        <v>40</v>
      </c>
      <c r="AA166" s="18">
        <v>0</v>
      </c>
      <c r="AC166" s="18">
        <v>0</v>
      </c>
      <c r="AD166" s="18">
        <v>0</v>
      </c>
      <c r="AF166" s="19">
        <v>9</v>
      </c>
      <c r="AG166" s="19">
        <v>8</v>
      </c>
      <c r="AH166" s="19">
        <v>5</v>
      </c>
      <c r="AJ166" s="19">
        <v>1</v>
      </c>
      <c r="AK166" s="19">
        <v>1</v>
      </c>
      <c r="AL166">
        <v>199</v>
      </c>
      <c r="AM166">
        <v>90</v>
      </c>
      <c r="AN166">
        <v>24</v>
      </c>
      <c r="AO166" s="20">
        <f t="shared" si="22"/>
        <v>12861.409800000001</v>
      </c>
      <c r="AP166" s="21">
        <f>(IFERROR(VLOOKUP(AP$2&amp;"/"&amp;$A166,SH!$A:$D,4,0),""))</f>
        <v>18.666666666666668</v>
      </c>
      <c r="AQ166" s="21">
        <f>IFERROR(VLOOKUP(AQ$2&amp;"/"&amp;$A166,SH!$A:$D,4,0),"")</f>
        <v>11.333333333333334</v>
      </c>
      <c r="AR166" s="21">
        <f>IFERROR(VLOOKUP(AR$2&amp;"/"&amp;$A166,SH!$A:$D,4,0),"")</f>
        <v>2.5</v>
      </c>
      <c r="AS166" s="21" t="str">
        <f>IFERROR(VLOOKUP(AS$2&amp;"/"&amp;$A166,SH!$A:$D,4,0),"")</f>
        <v/>
      </c>
      <c r="AT166" s="21">
        <f>IFERROR(VLOOKUP(AT$2&amp;"/"&amp;$A166,SH!$A:$D,4,0),"")</f>
        <v>25.75</v>
      </c>
      <c r="AU166" s="21">
        <f>IFERROR(VLOOKUP(AU$2&amp;"/"&amp;$A166,SH!$A:$D,4,0),"")</f>
        <v>2.1</v>
      </c>
      <c r="AV166" s="22">
        <f>(IFERROR(VLOOKUP(AV$2&amp;"/"&amp;$A166,SH!$A:$V,22,0),""))</f>
        <v>29</v>
      </c>
      <c r="AW166" s="22">
        <f>IFERROR(VLOOKUP(AW$2&amp;"/"&amp;$A166,SH!$A:$V,22,0),"")</f>
        <v>14</v>
      </c>
      <c r="AX166" s="22">
        <f>IFERROR(VLOOKUP(AX$2&amp;"/"&amp;$A166,SH!$A:$V,22,0),"")</f>
        <v>3</v>
      </c>
      <c r="AY166" s="22" t="str">
        <f>IFERROR(VLOOKUP(AY$2&amp;"/"&amp;$A166,SH!$A:$V,22,0),"")</f>
        <v/>
      </c>
      <c r="AZ166" s="22">
        <f>IFERROR(VLOOKUP(AZ$2&amp;"/"&amp;$A166,SH!$A:$V,22,0),"")</f>
        <v>9</v>
      </c>
      <c r="BA166" s="22">
        <f>IFERROR(VLOOKUP(BA$2&amp;"/"&amp;$A166,SH!$A:$V,22,0),"")</f>
        <v>1</v>
      </c>
      <c r="BB166" s="23">
        <f t="shared" si="23"/>
        <v>1.0178571428571428</v>
      </c>
      <c r="BC166" s="23">
        <f t="shared" si="24"/>
        <v>0.1764705882352941</v>
      </c>
      <c r="BD166" s="23">
        <f t="shared" si="25"/>
        <v>9.1999999999999993</v>
      </c>
      <c r="BE166" s="23" t="str">
        <f t="shared" si="26"/>
        <v/>
      </c>
      <c r="BF166" s="23">
        <f t="shared" si="27"/>
        <v>3.766990291262136</v>
      </c>
      <c r="BG166" s="23">
        <f t="shared" si="28"/>
        <v>16.19047619047619</v>
      </c>
      <c r="BH166" s="24">
        <f t="shared" si="29"/>
        <v>3.6964285714285712</v>
      </c>
      <c r="BI166" s="24">
        <f t="shared" si="30"/>
        <v>3.7058823529411762</v>
      </c>
      <c r="BJ166" s="24">
        <f t="shared" si="31"/>
        <v>9.1999999999999993</v>
      </c>
      <c r="BK166" s="24" t="str">
        <f t="shared" si="32"/>
        <v/>
      </c>
      <c r="BL166" s="24">
        <f t="shared" si="33"/>
        <v>3.766990291262136</v>
      </c>
      <c r="BM166" s="24">
        <f t="shared" si="34"/>
        <v>16.19047619047619</v>
      </c>
      <c r="BT166" s="25">
        <f t="shared" si="35"/>
        <v>3.6964285714285712</v>
      </c>
      <c r="BU166" s="25">
        <f t="shared" si="36"/>
        <v>3.7058823529411762</v>
      </c>
      <c r="BV166" s="25">
        <f t="shared" si="37"/>
        <v>9.1999999999999993</v>
      </c>
      <c r="BW166" s="25" t="str">
        <f t="shared" si="38"/>
        <v/>
      </c>
      <c r="BX166" s="25">
        <f t="shared" si="39"/>
        <v>3.766990291262136</v>
      </c>
      <c r="BY166" s="25">
        <f t="shared" si="40"/>
        <v>16.19047619047619</v>
      </c>
      <c r="BZ166">
        <f t="array" ref="BZ166:CA166">IFERROR(VLOOKUP(A166,[1]Cost_Price!$A:$D,{3,4},0),"")</f>
        <v>40.15</v>
      </c>
      <c r="CA166" t="str">
        <v>EUR</v>
      </c>
      <c r="CB166" s="26">
        <f t="shared" si="42"/>
        <v>0</v>
      </c>
      <c r="CC166" s="26">
        <f t="shared" si="42"/>
        <v>0</v>
      </c>
      <c r="CD166" s="26">
        <f t="shared" si="42"/>
        <v>0</v>
      </c>
      <c r="CE166" s="26">
        <f t="shared" si="41"/>
        <v>0</v>
      </c>
      <c r="CF166" s="26">
        <f t="shared" si="41"/>
        <v>0</v>
      </c>
      <c r="CG166" s="26">
        <f t="shared" si="41"/>
        <v>0</v>
      </c>
    </row>
    <row r="167" spans="1:85" x14ac:dyDescent="0.35">
      <c r="A167" t="s">
        <v>119</v>
      </c>
      <c r="B167" t="s">
        <v>5464</v>
      </c>
      <c r="C167" t="s">
        <v>5232</v>
      </c>
      <c r="D167" t="s">
        <v>5259</v>
      </c>
      <c r="E167" t="s">
        <v>5246</v>
      </c>
      <c r="F167" t="s">
        <v>5234</v>
      </c>
      <c r="G167" t="s">
        <v>5235</v>
      </c>
      <c r="H167" t="s">
        <v>5236</v>
      </c>
      <c r="M167" t="s">
        <v>5237</v>
      </c>
      <c r="N167" t="s">
        <v>5261</v>
      </c>
      <c r="O167" t="s">
        <v>5898</v>
      </c>
      <c r="P167" s="16">
        <v>0</v>
      </c>
      <c r="Z167" s="18">
        <v>6</v>
      </c>
      <c r="AF167" s="19">
        <v>6</v>
      </c>
      <c r="AG167" s="19">
        <v>9</v>
      </c>
      <c r="AH167" s="19">
        <v>1</v>
      </c>
      <c r="AM167">
        <v>6</v>
      </c>
      <c r="AN167">
        <v>16</v>
      </c>
      <c r="AO167" s="20">
        <f t="shared" si="22"/>
        <v>0</v>
      </c>
      <c r="AP167" s="21">
        <f>(IFERROR(VLOOKUP(AP$2&amp;"/"&amp;$A167,SH!$A:$D,4,0),""))</f>
        <v>1.8571428571428572</v>
      </c>
      <c r="AQ167" s="21">
        <f>IFERROR(VLOOKUP(AQ$2&amp;"/"&amp;$A167,SH!$A:$D,4,0),"")</f>
        <v>2.875</v>
      </c>
      <c r="AR167" s="21">
        <f>IFERROR(VLOOKUP(AR$2&amp;"/"&amp;$A167,SH!$A:$D,4,0),"")</f>
        <v>1</v>
      </c>
      <c r="AS167" s="21" t="str">
        <f>IFERROR(VLOOKUP(AS$2&amp;"/"&amp;$A167,SH!$A:$D,4,0),"")</f>
        <v/>
      </c>
      <c r="AT167" s="21" t="str">
        <f>IFERROR(VLOOKUP(AT$2&amp;"/"&amp;$A167,SH!$A:$D,4,0),"")</f>
        <v>0</v>
      </c>
      <c r="AU167" s="21" t="str">
        <f>IFERROR(VLOOKUP(AU$2&amp;"/"&amp;$A167,SH!$A:$D,4,0),"")</f>
        <v/>
      </c>
      <c r="AV167" s="22">
        <f>(IFERROR(VLOOKUP(AV$2&amp;"/"&amp;$A167,SH!$A:$V,22,0),""))</f>
        <v>3</v>
      </c>
      <c r="AW167" s="22">
        <f>IFERROR(VLOOKUP(AW$2&amp;"/"&amp;$A167,SH!$A:$V,22,0),"")</f>
        <v>8</v>
      </c>
      <c r="AX167" s="22">
        <f>IFERROR(VLOOKUP(AX$2&amp;"/"&amp;$A167,SH!$A:$V,22,0),"")</f>
        <v>0</v>
      </c>
      <c r="AY167" s="22" t="str">
        <f>IFERROR(VLOOKUP(AY$2&amp;"/"&amp;$A167,SH!$A:$V,22,0),"")</f>
        <v/>
      </c>
      <c r="AZ167" s="22">
        <f>IFERROR(VLOOKUP(AZ$2&amp;"/"&amp;$A167,SH!$A:$V,22,0),"")</f>
        <v>0</v>
      </c>
      <c r="BA167" s="22" t="str">
        <f>IFERROR(VLOOKUP(BA$2&amp;"/"&amp;$A167,SH!$A:$V,22,0),"")</f>
        <v/>
      </c>
      <c r="BB167" s="23">
        <f t="shared" si="23"/>
        <v>-3.2307692307692308</v>
      </c>
      <c r="BC167" s="23">
        <f t="shared" si="24"/>
        <v>-3.1304347826086958</v>
      </c>
      <c r="BD167" s="23">
        <f t="shared" si="25"/>
        <v>-1</v>
      </c>
      <c r="BE167" s="23" t="str">
        <f t="shared" si="26"/>
        <v/>
      </c>
      <c r="BF167" s="23" t="str">
        <f t="shared" si="27"/>
        <v/>
      </c>
      <c r="BG167" s="23" t="str">
        <f t="shared" si="28"/>
        <v/>
      </c>
      <c r="BH167" s="24">
        <f t="shared" si="29"/>
        <v>-3.2307692307692308</v>
      </c>
      <c r="BI167" s="24">
        <f t="shared" si="30"/>
        <v>-1.0434782608695652</v>
      </c>
      <c r="BJ167" s="24">
        <f t="shared" si="31"/>
        <v>-1</v>
      </c>
      <c r="BK167" s="24" t="str">
        <f t="shared" si="32"/>
        <v/>
      </c>
      <c r="BL167" s="24" t="str">
        <f t="shared" si="33"/>
        <v/>
      </c>
      <c r="BM167" s="24" t="str">
        <f t="shared" si="34"/>
        <v/>
      </c>
      <c r="BT167" s="25">
        <f t="shared" si="35"/>
        <v>-3.2307692307692308</v>
      </c>
      <c r="BU167" s="25">
        <f t="shared" si="36"/>
        <v>-1.0434782608695652</v>
      </c>
      <c r="BV167" s="25">
        <f t="shared" si="37"/>
        <v>-1</v>
      </c>
      <c r="BW167" s="25" t="str">
        <f t="shared" si="38"/>
        <v/>
      </c>
      <c r="BX167" s="25" t="str">
        <f t="shared" si="39"/>
        <v/>
      </c>
      <c r="BY167" s="25" t="str">
        <f t="shared" si="40"/>
        <v/>
      </c>
      <c r="BZ167" t="str">
        <f t="array" ref="BZ167:CA167">IFERROR(VLOOKUP(A167,[1]Cost_Price!$A:$D,{3,4},0),"")</f>
        <v/>
      </c>
      <c r="CA167" t="str">
        <v/>
      </c>
      <c r="CB167" s="26" t="str">
        <f t="shared" si="42"/>
        <v>0</v>
      </c>
      <c r="CC167" s="26" t="str">
        <f t="shared" si="42"/>
        <v>0</v>
      </c>
      <c r="CD167" s="26" t="str">
        <f t="shared" si="42"/>
        <v>0</v>
      </c>
      <c r="CE167" s="26" t="str">
        <f t="shared" si="41"/>
        <v>0</v>
      </c>
      <c r="CF167" s="26" t="str">
        <f t="shared" si="41"/>
        <v>0</v>
      </c>
      <c r="CG167" s="26" t="str">
        <f t="shared" si="41"/>
        <v>0</v>
      </c>
    </row>
    <row r="168" spans="1:85" x14ac:dyDescent="0.35">
      <c r="A168" t="s">
        <v>121</v>
      </c>
      <c r="B168" t="s">
        <v>5465</v>
      </c>
      <c r="C168" t="s">
        <v>5232</v>
      </c>
      <c r="D168" t="s">
        <v>5259</v>
      </c>
      <c r="E168" t="s">
        <v>5246</v>
      </c>
      <c r="F168" t="s">
        <v>5234</v>
      </c>
      <c r="G168" t="s">
        <v>5235</v>
      </c>
      <c r="H168" t="s">
        <v>5236</v>
      </c>
      <c r="M168" t="s">
        <v>5237</v>
      </c>
      <c r="N168" t="s">
        <v>5355</v>
      </c>
      <c r="P168" s="16">
        <v>614.93799999999999</v>
      </c>
      <c r="R168" s="17">
        <v>29</v>
      </c>
      <c r="S168" s="17">
        <v>8</v>
      </c>
      <c r="T168" s="17">
        <v>7</v>
      </c>
      <c r="V168" s="17">
        <v>7</v>
      </c>
      <c r="W168" s="17">
        <v>6</v>
      </c>
      <c r="Y168" s="18">
        <v>0</v>
      </c>
      <c r="Z168" s="18">
        <v>14</v>
      </c>
      <c r="AA168" s="18">
        <v>0</v>
      </c>
      <c r="AC168" s="18">
        <v>0</v>
      </c>
      <c r="AD168" s="18">
        <v>0</v>
      </c>
      <c r="AF168" s="19">
        <v>4</v>
      </c>
      <c r="AG168" s="19">
        <v>4</v>
      </c>
      <c r="AH168" s="19">
        <v>1</v>
      </c>
      <c r="AJ168" s="19">
        <v>0</v>
      </c>
      <c r="AK168" s="19">
        <v>0</v>
      </c>
      <c r="AL168">
        <v>57</v>
      </c>
      <c r="AM168">
        <v>14</v>
      </c>
      <c r="AN168">
        <v>9</v>
      </c>
      <c r="AO168" s="20">
        <f t="shared" si="22"/>
        <v>35051.466</v>
      </c>
      <c r="AP168" s="21">
        <f>(IFERROR(VLOOKUP(AP$2&amp;"/"&amp;$A168,SH!$A:$D,4,0),""))</f>
        <v>3.3636363636363638</v>
      </c>
      <c r="AQ168" s="21">
        <f>IFERROR(VLOOKUP(AQ$2&amp;"/"&amp;$A168,SH!$A:$D,4,0),"")</f>
        <v>2.2999999999999998</v>
      </c>
      <c r="AR168" s="21">
        <f>IFERROR(VLOOKUP(AR$2&amp;"/"&amp;$A168,SH!$A:$D,4,0),"")</f>
        <v>1</v>
      </c>
      <c r="AS168" s="21" t="str">
        <f>IFERROR(VLOOKUP(AS$2&amp;"/"&amp;$A168,SH!$A:$D,4,0),"")</f>
        <v/>
      </c>
      <c r="AT168" s="21">
        <f>IFERROR(VLOOKUP(AT$2&amp;"/"&amp;$A168,SH!$A:$D,4,0),"")</f>
        <v>1.4</v>
      </c>
      <c r="AU168" s="21">
        <f>IFERROR(VLOOKUP(AU$2&amp;"/"&amp;$A168,SH!$A:$D,4,0),"")</f>
        <v>1</v>
      </c>
      <c r="AV168" s="22">
        <f>(IFERROR(VLOOKUP(AV$2&amp;"/"&amp;$A168,SH!$A:$V,22,0),""))</f>
        <v>3</v>
      </c>
      <c r="AW168" s="22">
        <f>IFERROR(VLOOKUP(AW$2&amp;"/"&amp;$A168,SH!$A:$V,22,0),"")</f>
        <v>7</v>
      </c>
      <c r="AX168" s="22">
        <f>IFERROR(VLOOKUP(AX$2&amp;"/"&amp;$A168,SH!$A:$V,22,0),"")</f>
        <v>0</v>
      </c>
      <c r="AY168" s="22" t="str">
        <f>IFERROR(VLOOKUP(AY$2&amp;"/"&amp;$A168,SH!$A:$V,22,0),"")</f>
        <v/>
      </c>
      <c r="AZ168" s="22">
        <f>IFERROR(VLOOKUP(AZ$2&amp;"/"&amp;$A168,SH!$A:$V,22,0),"")</f>
        <v>0</v>
      </c>
      <c r="BA168" s="22">
        <f>IFERROR(VLOOKUP(BA$2&amp;"/"&amp;$A168,SH!$A:$V,22,0),"")</f>
        <v>0</v>
      </c>
      <c r="BB168" s="23">
        <f t="shared" si="23"/>
        <v>7.4324324324324325</v>
      </c>
      <c r="BC168" s="23">
        <f t="shared" si="24"/>
        <v>1.7391304347826089</v>
      </c>
      <c r="BD168" s="23">
        <f t="shared" si="25"/>
        <v>6</v>
      </c>
      <c r="BE168" s="23" t="str">
        <f t="shared" si="26"/>
        <v/>
      </c>
      <c r="BF168" s="23">
        <f t="shared" si="27"/>
        <v>5</v>
      </c>
      <c r="BG168" s="23">
        <f t="shared" si="28"/>
        <v>6</v>
      </c>
      <c r="BH168" s="24">
        <f t="shared" si="29"/>
        <v>7.4324324324324325</v>
      </c>
      <c r="BI168" s="24">
        <f t="shared" si="30"/>
        <v>7.8260869565217401</v>
      </c>
      <c r="BJ168" s="24">
        <f t="shared" si="31"/>
        <v>6</v>
      </c>
      <c r="BK168" s="24" t="str">
        <f t="shared" si="32"/>
        <v/>
      </c>
      <c r="BL168" s="24">
        <f t="shared" si="33"/>
        <v>5</v>
      </c>
      <c r="BM168" s="24">
        <f t="shared" si="34"/>
        <v>6</v>
      </c>
      <c r="BT168" s="25">
        <f t="shared" si="35"/>
        <v>7.4324324324324325</v>
      </c>
      <c r="BU168" s="25">
        <f t="shared" si="36"/>
        <v>7.8260869565217401</v>
      </c>
      <c r="BV168" s="25">
        <f t="shared" si="37"/>
        <v>6</v>
      </c>
      <c r="BW168" s="25" t="str">
        <f t="shared" si="38"/>
        <v/>
      </c>
      <c r="BX168" s="25">
        <f t="shared" si="39"/>
        <v>5</v>
      </c>
      <c r="BY168" s="25">
        <f t="shared" si="40"/>
        <v>6</v>
      </c>
      <c r="BZ168">
        <f t="array" ref="BZ168:CA168">IFERROR(VLOOKUP(A168,[1]Cost_Price!$A:$D,{3,4},0),"")</f>
        <v>500.63400000000001</v>
      </c>
      <c r="CA168" t="str">
        <v>EUR</v>
      </c>
      <c r="CB168" s="26">
        <f t="shared" si="42"/>
        <v>0</v>
      </c>
      <c r="CC168" s="26">
        <f t="shared" si="42"/>
        <v>0</v>
      </c>
      <c r="CD168" s="26">
        <f t="shared" si="42"/>
        <v>0</v>
      </c>
      <c r="CE168" s="26">
        <f t="shared" si="41"/>
        <v>0</v>
      </c>
      <c r="CF168" s="26">
        <f t="shared" si="41"/>
        <v>0</v>
      </c>
      <c r="CG168" s="26">
        <f t="shared" si="41"/>
        <v>0</v>
      </c>
    </row>
    <row r="169" spans="1:85" x14ac:dyDescent="0.35">
      <c r="A169" t="s">
        <v>1015</v>
      </c>
      <c r="B169" t="s">
        <v>5466</v>
      </c>
      <c r="C169" t="s">
        <v>5232</v>
      </c>
      <c r="D169" t="s">
        <v>5259</v>
      </c>
      <c r="E169" t="s">
        <v>5246</v>
      </c>
      <c r="F169" t="s">
        <v>5234</v>
      </c>
      <c r="G169" t="s">
        <v>5235</v>
      </c>
      <c r="H169" t="s">
        <v>5236</v>
      </c>
      <c r="M169" t="s">
        <v>5237</v>
      </c>
      <c r="N169" t="s">
        <v>5355</v>
      </c>
      <c r="P169" s="16">
        <v>550.93870000000004</v>
      </c>
      <c r="R169" s="17">
        <v>13</v>
      </c>
      <c r="S169" s="17">
        <v>8</v>
      </c>
      <c r="T169" s="17">
        <v>5</v>
      </c>
      <c r="V169" s="17">
        <v>13</v>
      </c>
      <c r="W169" s="17">
        <v>3</v>
      </c>
      <c r="Y169" s="18">
        <v>0</v>
      </c>
      <c r="Z169" s="18">
        <v>0</v>
      </c>
      <c r="AA169" s="18">
        <v>0</v>
      </c>
      <c r="AC169" s="18">
        <v>0</v>
      </c>
      <c r="AD169" s="18">
        <v>0</v>
      </c>
      <c r="AF169" s="19">
        <v>0</v>
      </c>
      <c r="AG169" s="19">
        <v>0</v>
      </c>
      <c r="AH169" s="19">
        <v>0</v>
      </c>
      <c r="AJ169" s="19">
        <v>0</v>
      </c>
      <c r="AK169" s="19">
        <v>0</v>
      </c>
      <c r="AL169">
        <v>42</v>
      </c>
      <c r="AM169">
        <v>0</v>
      </c>
      <c r="AN169">
        <v>0</v>
      </c>
      <c r="AO169" s="20">
        <f t="shared" si="22"/>
        <v>23139.4254</v>
      </c>
      <c r="AP169" s="21">
        <f>(IFERROR(VLOOKUP(AP$2&amp;"/"&amp;$A169,SH!$A:$D,4,0),""))</f>
        <v>3.1111111111111112</v>
      </c>
      <c r="AQ169" s="21">
        <f>IFERROR(VLOOKUP(AQ$2&amp;"/"&amp;$A169,SH!$A:$D,4,0),"")</f>
        <v>2</v>
      </c>
      <c r="AR169" s="21">
        <f>IFERROR(VLOOKUP(AR$2&amp;"/"&amp;$A169,SH!$A:$D,4,0),"")</f>
        <v>1</v>
      </c>
      <c r="AS169" s="21" t="str">
        <f>IFERROR(VLOOKUP(AS$2&amp;"/"&amp;$A169,SH!$A:$D,4,0),"")</f>
        <v/>
      </c>
      <c r="AT169" s="21">
        <f>IFERROR(VLOOKUP(AT$2&amp;"/"&amp;$A169,SH!$A:$D,4,0),"")</f>
        <v>2.5</v>
      </c>
      <c r="AU169" s="21">
        <f>IFERROR(VLOOKUP(AU$2&amp;"/"&amp;$A169,SH!$A:$D,4,0),"")</f>
        <v>1</v>
      </c>
      <c r="AV169" s="22">
        <f>(IFERROR(VLOOKUP(AV$2&amp;"/"&amp;$A169,SH!$A:$V,22,0),""))</f>
        <v>3</v>
      </c>
      <c r="AW169" s="22">
        <f>IFERROR(VLOOKUP(AW$2&amp;"/"&amp;$A169,SH!$A:$V,22,0),"")</f>
        <v>0</v>
      </c>
      <c r="AX169" s="22">
        <f>IFERROR(VLOOKUP(AX$2&amp;"/"&amp;$A169,SH!$A:$V,22,0),"")</f>
        <v>1</v>
      </c>
      <c r="AY169" s="22" t="str">
        <f>IFERROR(VLOOKUP(AY$2&amp;"/"&amp;$A169,SH!$A:$V,22,0),"")</f>
        <v/>
      </c>
      <c r="AZ169" s="22">
        <f>IFERROR(VLOOKUP(AZ$2&amp;"/"&amp;$A169,SH!$A:$V,22,0),"")</f>
        <v>0</v>
      </c>
      <c r="BA169" s="22">
        <f>IFERROR(VLOOKUP(BA$2&amp;"/"&amp;$A169,SH!$A:$V,22,0),"")</f>
        <v>0</v>
      </c>
      <c r="BB169" s="23">
        <f t="shared" si="23"/>
        <v>4.1785714285714288</v>
      </c>
      <c r="BC169" s="23">
        <f t="shared" si="24"/>
        <v>4</v>
      </c>
      <c r="BD169" s="23">
        <f t="shared" si="25"/>
        <v>5</v>
      </c>
      <c r="BE169" s="23" t="str">
        <f t="shared" si="26"/>
        <v/>
      </c>
      <c r="BF169" s="23">
        <f t="shared" si="27"/>
        <v>5.2</v>
      </c>
      <c r="BG169" s="23">
        <f t="shared" si="28"/>
        <v>3</v>
      </c>
      <c r="BH169" s="24">
        <f t="shared" si="29"/>
        <v>4.1785714285714288</v>
      </c>
      <c r="BI169" s="24">
        <f t="shared" si="30"/>
        <v>4</v>
      </c>
      <c r="BJ169" s="24">
        <f t="shared" si="31"/>
        <v>5</v>
      </c>
      <c r="BK169" s="24" t="str">
        <f t="shared" si="32"/>
        <v/>
      </c>
      <c r="BL169" s="24">
        <f t="shared" si="33"/>
        <v>5.2</v>
      </c>
      <c r="BM169" s="24">
        <f t="shared" si="34"/>
        <v>3</v>
      </c>
      <c r="BT169" s="25">
        <f t="shared" si="35"/>
        <v>4.1785714285714288</v>
      </c>
      <c r="BU169" s="25">
        <f t="shared" si="36"/>
        <v>4</v>
      </c>
      <c r="BV169" s="25">
        <f t="shared" si="37"/>
        <v>5</v>
      </c>
      <c r="BW169" s="25" t="str">
        <f t="shared" si="38"/>
        <v/>
      </c>
      <c r="BX169" s="25">
        <f t="shared" si="39"/>
        <v>5.2</v>
      </c>
      <c r="BY169" s="25">
        <f t="shared" si="40"/>
        <v>3</v>
      </c>
      <c r="BZ169">
        <f t="array" ref="BZ169:CA169">IFERROR(VLOOKUP(A169,[1]Cost_Price!$A:$D,{3,4},0),"")</f>
        <v>500.63400000000001</v>
      </c>
      <c r="CA169" t="str">
        <v>EUR</v>
      </c>
      <c r="CB169" s="26">
        <f t="shared" si="42"/>
        <v>0</v>
      </c>
      <c r="CC169" s="26">
        <f t="shared" si="42"/>
        <v>0</v>
      </c>
      <c r="CD169" s="26">
        <f t="shared" si="42"/>
        <v>0</v>
      </c>
      <c r="CE169" s="26">
        <f t="shared" si="41"/>
        <v>0</v>
      </c>
      <c r="CF169" s="26">
        <f t="shared" si="41"/>
        <v>0</v>
      </c>
      <c r="CG169" s="26">
        <f t="shared" si="41"/>
        <v>0</v>
      </c>
    </row>
    <row r="170" spans="1:85" x14ac:dyDescent="0.35">
      <c r="A170" t="s">
        <v>1017</v>
      </c>
      <c r="B170" t="s">
        <v>5467</v>
      </c>
      <c r="C170" t="s">
        <v>5232</v>
      </c>
      <c r="D170" t="s">
        <v>5259</v>
      </c>
      <c r="E170" t="s">
        <v>5246</v>
      </c>
      <c r="F170" t="s">
        <v>5234</v>
      </c>
      <c r="G170" t="s">
        <v>5235</v>
      </c>
      <c r="H170" t="s">
        <v>5236</v>
      </c>
      <c r="M170" t="s">
        <v>5237</v>
      </c>
      <c r="N170" t="s">
        <v>5261</v>
      </c>
      <c r="O170" t="s">
        <v>5898</v>
      </c>
      <c r="P170" s="16">
        <v>0</v>
      </c>
      <c r="AF170" s="19">
        <v>9</v>
      </c>
      <c r="AN170">
        <v>9</v>
      </c>
      <c r="AO170" s="20">
        <f t="shared" si="22"/>
        <v>0</v>
      </c>
      <c r="AP170" s="21">
        <f>(IFERROR(VLOOKUP(AP$2&amp;"/"&amp;$A170,SH!$A:$D,4,0),""))</f>
        <v>4</v>
      </c>
      <c r="AQ170" s="21" t="str">
        <f>IFERROR(VLOOKUP(AQ$2&amp;"/"&amp;$A170,SH!$A:$D,4,0),"")</f>
        <v/>
      </c>
      <c r="AR170" s="21" t="str">
        <f>IFERROR(VLOOKUP(AR$2&amp;"/"&amp;$A170,SH!$A:$D,4,0),"")</f>
        <v/>
      </c>
      <c r="AS170" s="21" t="str">
        <f>IFERROR(VLOOKUP(AS$2&amp;"/"&amp;$A170,SH!$A:$D,4,0),"")</f>
        <v/>
      </c>
      <c r="AT170" s="21" t="str">
        <f>IFERROR(VLOOKUP(AT$2&amp;"/"&amp;$A170,SH!$A:$D,4,0),"")</f>
        <v/>
      </c>
      <c r="AU170" s="21" t="str">
        <f>IFERROR(VLOOKUP(AU$2&amp;"/"&amp;$A170,SH!$A:$D,4,0),"")</f>
        <v/>
      </c>
      <c r="AV170" s="22">
        <f>(IFERROR(VLOOKUP(AV$2&amp;"/"&amp;$A170,SH!$A:$V,22,0),""))</f>
        <v>6</v>
      </c>
      <c r="AW170" s="22" t="str">
        <f>IFERROR(VLOOKUP(AW$2&amp;"/"&amp;$A170,SH!$A:$V,22,0),"")</f>
        <v/>
      </c>
      <c r="AX170" s="22" t="str">
        <f>IFERROR(VLOOKUP(AX$2&amp;"/"&amp;$A170,SH!$A:$V,22,0),"")</f>
        <v/>
      </c>
      <c r="AY170" s="22" t="str">
        <f>IFERROR(VLOOKUP(AY$2&amp;"/"&amp;$A170,SH!$A:$V,22,0),"")</f>
        <v/>
      </c>
      <c r="AZ170" s="22" t="str">
        <f>IFERROR(VLOOKUP(AZ$2&amp;"/"&amp;$A170,SH!$A:$V,22,0),"")</f>
        <v/>
      </c>
      <c r="BA170" s="22" t="str">
        <f>IFERROR(VLOOKUP(BA$2&amp;"/"&amp;$A170,SH!$A:$V,22,0),"")</f>
        <v/>
      </c>
      <c r="BB170" s="23">
        <f t="shared" si="23"/>
        <v>-2.25</v>
      </c>
      <c r="BC170" s="23" t="str">
        <f t="shared" si="24"/>
        <v/>
      </c>
      <c r="BD170" s="23" t="str">
        <f t="shared" si="25"/>
        <v/>
      </c>
      <c r="BE170" s="23" t="str">
        <f t="shared" si="26"/>
        <v/>
      </c>
      <c r="BF170" s="23" t="str">
        <f t="shared" si="27"/>
        <v/>
      </c>
      <c r="BG170" s="23" t="str">
        <f t="shared" si="28"/>
        <v/>
      </c>
      <c r="BH170" s="24">
        <f t="shared" si="29"/>
        <v>-2.25</v>
      </c>
      <c r="BI170" s="24" t="str">
        <f t="shared" si="30"/>
        <v/>
      </c>
      <c r="BJ170" s="24" t="str">
        <f t="shared" si="31"/>
        <v/>
      </c>
      <c r="BK170" s="24" t="str">
        <f t="shared" si="32"/>
        <v/>
      </c>
      <c r="BL170" s="24" t="str">
        <f t="shared" si="33"/>
        <v/>
      </c>
      <c r="BM170" s="24" t="str">
        <f t="shared" si="34"/>
        <v/>
      </c>
      <c r="BT170" s="25">
        <f t="shared" si="35"/>
        <v>-2.25</v>
      </c>
      <c r="BU170" s="25" t="str">
        <f t="shared" si="36"/>
        <v/>
      </c>
      <c r="BV170" s="25" t="str">
        <f t="shared" si="37"/>
        <v/>
      </c>
      <c r="BW170" s="25" t="str">
        <f t="shared" si="38"/>
        <v/>
      </c>
      <c r="BX170" s="25" t="str">
        <f t="shared" si="39"/>
        <v/>
      </c>
      <c r="BY170" s="25" t="str">
        <f t="shared" si="40"/>
        <v/>
      </c>
      <c r="BZ170" t="str">
        <f t="array" ref="BZ170:CA170">IFERROR(VLOOKUP(A170,[1]Cost_Price!$A:$D,{3,4},0),"")</f>
        <v/>
      </c>
      <c r="CA170" t="str">
        <v/>
      </c>
      <c r="CB170" s="26" t="str">
        <f t="shared" si="42"/>
        <v>0</v>
      </c>
      <c r="CC170" s="26" t="str">
        <f t="shared" si="42"/>
        <v>0</v>
      </c>
      <c r="CD170" s="26" t="str">
        <f t="shared" si="42"/>
        <v>0</v>
      </c>
      <c r="CE170" s="26" t="str">
        <f t="shared" si="41"/>
        <v>0</v>
      </c>
      <c r="CF170" s="26" t="str">
        <f t="shared" si="41"/>
        <v>0</v>
      </c>
      <c r="CG170" s="26" t="str">
        <f t="shared" si="41"/>
        <v>0</v>
      </c>
    </row>
    <row r="171" spans="1:85" x14ac:dyDescent="0.35">
      <c r="A171" t="s">
        <v>5468</v>
      </c>
      <c r="B171" t="s">
        <v>5469</v>
      </c>
      <c r="C171" t="s">
        <v>5232</v>
      </c>
      <c r="D171" t="s">
        <v>5379</v>
      </c>
      <c r="E171" t="s">
        <v>5379</v>
      </c>
      <c r="F171" t="s">
        <v>5234</v>
      </c>
      <c r="G171" t="s">
        <v>5235</v>
      </c>
      <c r="H171" t="s">
        <v>5266</v>
      </c>
      <c r="M171" t="s">
        <v>5237</v>
      </c>
      <c r="N171" t="s">
        <v>5261</v>
      </c>
      <c r="P171" s="16">
        <v>2.1240000000000001</v>
      </c>
      <c r="W171" s="17">
        <v>1</v>
      </c>
      <c r="AD171" s="18">
        <v>0</v>
      </c>
      <c r="AK171" s="19">
        <v>0</v>
      </c>
      <c r="AL171">
        <v>1</v>
      </c>
      <c r="AM171">
        <v>0</v>
      </c>
      <c r="AN171">
        <v>0</v>
      </c>
      <c r="AO171" s="20">
        <f t="shared" si="22"/>
        <v>2.1240000000000001</v>
      </c>
      <c r="AP171" s="21" t="str">
        <f>(IFERROR(VLOOKUP(AP$2&amp;"/"&amp;$A171,SH!$A:$D,4,0),""))</f>
        <v/>
      </c>
      <c r="AQ171" s="21" t="str">
        <f>IFERROR(VLOOKUP(AQ$2&amp;"/"&amp;$A171,SH!$A:$D,4,0),"")</f>
        <v/>
      </c>
      <c r="AR171" s="21" t="str">
        <f>IFERROR(VLOOKUP(AR$2&amp;"/"&amp;$A171,SH!$A:$D,4,0),"")</f>
        <v/>
      </c>
      <c r="AS171" s="21" t="str">
        <f>IFERROR(VLOOKUP(AS$2&amp;"/"&amp;$A171,SH!$A:$D,4,0),"")</f>
        <v/>
      </c>
      <c r="AT171" s="21" t="str">
        <f>IFERROR(VLOOKUP(AT$2&amp;"/"&amp;$A171,SH!$A:$D,4,0),"")</f>
        <v/>
      </c>
      <c r="AU171" s="21" t="str">
        <f>IFERROR(VLOOKUP(AU$2&amp;"/"&amp;$A171,SH!$A:$D,4,0),"")</f>
        <v/>
      </c>
      <c r="AV171" s="22" t="str">
        <f>(IFERROR(VLOOKUP(AV$2&amp;"/"&amp;$A171,SH!$A:$V,22,0),""))</f>
        <v/>
      </c>
      <c r="AW171" s="22" t="str">
        <f>IFERROR(VLOOKUP(AW$2&amp;"/"&amp;$A171,SH!$A:$V,22,0),"")</f>
        <v/>
      </c>
      <c r="AX171" s="22" t="str">
        <f>IFERROR(VLOOKUP(AX$2&amp;"/"&amp;$A171,SH!$A:$V,22,0),"")</f>
        <v/>
      </c>
      <c r="AY171" s="22" t="str">
        <f>IFERROR(VLOOKUP(AY$2&amp;"/"&amp;$A171,SH!$A:$V,22,0),"")</f>
        <v/>
      </c>
      <c r="AZ171" s="22" t="str">
        <f>IFERROR(VLOOKUP(AZ$2&amp;"/"&amp;$A171,SH!$A:$V,22,0),"")</f>
        <v/>
      </c>
      <c r="BA171" s="22" t="str">
        <f>IFERROR(VLOOKUP(BA$2&amp;"/"&amp;$A171,SH!$A:$V,22,0),"")</f>
        <v/>
      </c>
      <c r="BB171" s="23" t="str">
        <f t="shared" si="23"/>
        <v/>
      </c>
      <c r="BC171" s="23" t="str">
        <f t="shared" si="24"/>
        <v/>
      </c>
      <c r="BD171" s="23" t="str">
        <f t="shared" si="25"/>
        <v/>
      </c>
      <c r="BE171" s="23" t="str">
        <f t="shared" si="26"/>
        <v/>
      </c>
      <c r="BF171" s="23" t="str">
        <f t="shared" si="27"/>
        <v/>
      </c>
      <c r="BG171" s="23" t="str">
        <f t="shared" si="28"/>
        <v/>
      </c>
      <c r="BH171" s="24" t="str">
        <f t="shared" si="29"/>
        <v/>
      </c>
      <c r="BI171" s="24" t="str">
        <f t="shared" si="30"/>
        <v/>
      </c>
      <c r="BJ171" s="24" t="str">
        <f t="shared" si="31"/>
        <v/>
      </c>
      <c r="BK171" s="24" t="str">
        <f t="shared" si="32"/>
        <v/>
      </c>
      <c r="BL171" s="24" t="str">
        <f t="shared" si="33"/>
        <v/>
      </c>
      <c r="BM171" s="24" t="str">
        <f t="shared" si="34"/>
        <v/>
      </c>
      <c r="BT171" s="25" t="str">
        <f t="shared" si="35"/>
        <v/>
      </c>
      <c r="BU171" s="25" t="str">
        <f t="shared" si="36"/>
        <v/>
      </c>
      <c r="BV171" s="25" t="str">
        <f t="shared" si="37"/>
        <v/>
      </c>
      <c r="BW171" s="25" t="str">
        <f t="shared" si="38"/>
        <v/>
      </c>
      <c r="BX171" s="25" t="str">
        <f t="shared" si="39"/>
        <v/>
      </c>
      <c r="BY171" s="25" t="str">
        <f t="shared" si="40"/>
        <v/>
      </c>
      <c r="BZ171">
        <f t="array" ref="BZ171:CA171">IFERROR(VLOOKUP(A171,[1]Cost_Price!$A:$D,{3,4},0),"")</f>
        <v>10</v>
      </c>
      <c r="CA171" t="str">
        <v>USD</v>
      </c>
      <c r="CB171" s="26">
        <f t="shared" si="42"/>
        <v>0</v>
      </c>
      <c r="CC171" s="26">
        <f t="shared" si="42"/>
        <v>0</v>
      </c>
      <c r="CD171" s="26">
        <f t="shared" si="42"/>
        <v>0</v>
      </c>
      <c r="CE171" s="26">
        <f t="shared" si="41"/>
        <v>0</v>
      </c>
      <c r="CF171" s="26">
        <f t="shared" si="41"/>
        <v>0</v>
      </c>
      <c r="CG171" s="26">
        <f t="shared" si="41"/>
        <v>0</v>
      </c>
    </row>
    <row r="172" spans="1:85" x14ac:dyDescent="0.35">
      <c r="A172" t="s">
        <v>5470</v>
      </c>
      <c r="B172" t="s">
        <v>5471</v>
      </c>
      <c r="C172" t="s">
        <v>5232</v>
      </c>
      <c r="D172" t="s">
        <v>5379</v>
      </c>
      <c r="E172" t="s">
        <v>5379</v>
      </c>
      <c r="F172" t="s">
        <v>5234</v>
      </c>
      <c r="G172" t="s">
        <v>5235</v>
      </c>
      <c r="H172" t="s">
        <v>5266</v>
      </c>
      <c r="M172" t="s">
        <v>5237</v>
      </c>
      <c r="N172" t="s">
        <v>5261</v>
      </c>
      <c r="P172" s="16">
        <v>1.7971999999999999</v>
      </c>
      <c r="W172" s="17">
        <v>1</v>
      </c>
      <c r="AD172" s="18">
        <v>0</v>
      </c>
      <c r="AK172" s="19">
        <v>0</v>
      </c>
      <c r="AL172">
        <v>1</v>
      </c>
      <c r="AM172">
        <v>0</v>
      </c>
      <c r="AN172">
        <v>0</v>
      </c>
      <c r="AO172" s="20">
        <f t="shared" si="22"/>
        <v>1.7971999999999999</v>
      </c>
      <c r="AP172" s="21" t="str">
        <f>(IFERROR(VLOOKUP(AP$2&amp;"/"&amp;$A172,SH!$A:$D,4,0),""))</f>
        <v/>
      </c>
      <c r="AQ172" s="21" t="str">
        <f>IFERROR(VLOOKUP(AQ$2&amp;"/"&amp;$A172,SH!$A:$D,4,0),"")</f>
        <v/>
      </c>
      <c r="AR172" s="21" t="str">
        <f>IFERROR(VLOOKUP(AR$2&amp;"/"&amp;$A172,SH!$A:$D,4,0),"")</f>
        <v/>
      </c>
      <c r="AS172" s="21" t="str">
        <f>IFERROR(VLOOKUP(AS$2&amp;"/"&amp;$A172,SH!$A:$D,4,0),"")</f>
        <v/>
      </c>
      <c r="AT172" s="21" t="str">
        <f>IFERROR(VLOOKUP(AT$2&amp;"/"&amp;$A172,SH!$A:$D,4,0),"")</f>
        <v/>
      </c>
      <c r="AU172" s="21" t="str">
        <f>IFERROR(VLOOKUP(AU$2&amp;"/"&amp;$A172,SH!$A:$D,4,0),"")</f>
        <v/>
      </c>
      <c r="AV172" s="22" t="str">
        <f>(IFERROR(VLOOKUP(AV$2&amp;"/"&amp;$A172,SH!$A:$V,22,0),""))</f>
        <v/>
      </c>
      <c r="AW172" s="22" t="str">
        <f>IFERROR(VLOOKUP(AW$2&amp;"/"&amp;$A172,SH!$A:$V,22,0),"")</f>
        <v/>
      </c>
      <c r="AX172" s="22" t="str">
        <f>IFERROR(VLOOKUP(AX$2&amp;"/"&amp;$A172,SH!$A:$V,22,0),"")</f>
        <v/>
      </c>
      <c r="AY172" s="22" t="str">
        <f>IFERROR(VLOOKUP(AY$2&amp;"/"&amp;$A172,SH!$A:$V,22,0),"")</f>
        <v/>
      </c>
      <c r="AZ172" s="22" t="str">
        <f>IFERROR(VLOOKUP(AZ$2&amp;"/"&amp;$A172,SH!$A:$V,22,0),"")</f>
        <v/>
      </c>
      <c r="BA172" s="22" t="str">
        <f>IFERROR(VLOOKUP(BA$2&amp;"/"&amp;$A172,SH!$A:$V,22,0),"")</f>
        <v/>
      </c>
      <c r="BB172" s="23" t="str">
        <f t="shared" si="23"/>
        <v/>
      </c>
      <c r="BC172" s="23" t="str">
        <f t="shared" si="24"/>
        <v/>
      </c>
      <c r="BD172" s="23" t="str">
        <f t="shared" si="25"/>
        <v/>
      </c>
      <c r="BE172" s="23" t="str">
        <f t="shared" si="26"/>
        <v/>
      </c>
      <c r="BF172" s="23" t="str">
        <f t="shared" si="27"/>
        <v/>
      </c>
      <c r="BG172" s="23" t="str">
        <f t="shared" si="28"/>
        <v/>
      </c>
      <c r="BH172" s="24" t="str">
        <f t="shared" si="29"/>
        <v/>
      </c>
      <c r="BI172" s="24" t="str">
        <f t="shared" si="30"/>
        <v/>
      </c>
      <c r="BJ172" s="24" t="str">
        <f t="shared" si="31"/>
        <v/>
      </c>
      <c r="BK172" s="24" t="str">
        <f t="shared" si="32"/>
        <v/>
      </c>
      <c r="BL172" s="24" t="str">
        <f t="shared" si="33"/>
        <v/>
      </c>
      <c r="BM172" s="24" t="str">
        <f t="shared" si="34"/>
        <v/>
      </c>
      <c r="BT172" s="25" t="str">
        <f t="shared" si="35"/>
        <v/>
      </c>
      <c r="BU172" s="25" t="str">
        <f t="shared" si="36"/>
        <v/>
      </c>
      <c r="BV172" s="25" t="str">
        <f t="shared" si="37"/>
        <v/>
      </c>
      <c r="BW172" s="25" t="str">
        <f t="shared" si="38"/>
        <v/>
      </c>
      <c r="BX172" s="25" t="str">
        <f t="shared" si="39"/>
        <v/>
      </c>
      <c r="BY172" s="25" t="str">
        <f t="shared" si="40"/>
        <v/>
      </c>
      <c r="BZ172">
        <f t="array" ref="BZ172:CA172">IFERROR(VLOOKUP(A172,[1]Cost_Price!$A:$D,{3,4},0),"")</f>
        <v>10</v>
      </c>
      <c r="CA172" t="str">
        <v>USD</v>
      </c>
      <c r="CB172" s="26">
        <f t="shared" si="42"/>
        <v>0</v>
      </c>
      <c r="CC172" s="26">
        <f t="shared" si="42"/>
        <v>0</v>
      </c>
      <c r="CD172" s="26">
        <f t="shared" si="42"/>
        <v>0</v>
      </c>
      <c r="CE172" s="26">
        <f t="shared" si="41"/>
        <v>0</v>
      </c>
      <c r="CF172" s="26">
        <f t="shared" si="41"/>
        <v>0</v>
      </c>
      <c r="CG172" s="26">
        <f t="shared" si="41"/>
        <v>0</v>
      </c>
    </row>
    <row r="173" spans="1:85" x14ac:dyDescent="0.35">
      <c r="A173" t="s">
        <v>1019</v>
      </c>
      <c r="B173" t="s">
        <v>5472</v>
      </c>
      <c r="C173" t="s">
        <v>5232</v>
      </c>
      <c r="D173" t="s">
        <v>5473</v>
      </c>
      <c r="E173" t="s">
        <v>5473</v>
      </c>
      <c r="F173" t="s">
        <v>5234</v>
      </c>
      <c r="G173" t="s">
        <v>5235</v>
      </c>
      <c r="H173" t="str">
        <f t="shared" ref="H173:H174" si="44">J173</f>
        <v>Discontinue new</v>
      </c>
      <c r="I173" t="s">
        <v>5901</v>
      </c>
      <c r="J173" t="s">
        <v>5899</v>
      </c>
      <c r="M173" t="s">
        <v>1733</v>
      </c>
      <c r="N173" t="s">
        <v>5280</v>
      </c>
      <c r="P173" s="16">
        <v>66.3125</v>
      </c>
      <c r="U173" s="17">
        <v>3</v>
      </c>
      <c r="AB173" s="18">
        <v>0</v>
      </c>
      <c r="AI173" s="19">
        <v>0</v>
      </c>
      <c r="AL173">
        <v>3</v>
      </c>
      <c r="AM173">
        <v>0</v>
      </c>
      <c r="AN173">
        <v>0</v>
      </c>
      <c r="AO173" s="20">
        <f t="shared" si="22"/>
        <v>198.9375</v>
      </c>
      <c r="AP173" s="21">
        <f>(IFERROR(VLOOKUP(AP$2&amp;"/"&amp;$A173,SH!$A:$D,4,0),""))</f>
        <v>2.6666666666666665</v>
      </c>
      <c r="AQ173" s="21" t="str">
        <f>IFERROR(VLOOKUP(AQ$2&amp;"/"&amp;$A173,SH!$A:$D,4,0),"")</f>
        <v/>
      </c>
      <c r="AR173" s="21" t="str">
        <f>IFERROR(VLOOKUP(AR$2&amp;"/"&amp;$A173,SH!$A:$D,4,0),"")</f>
        <v/>
      </c>
      <c r="AS173" s="21">
        <f>IFERROR(VLOOKUP(AS$2&amp;"/"&amp;$A173,SH!$A:$D,4,0),"")</f>
        <v>1</v>
      </c>
      <c r="AT173" s="21">
        <f>IFERROR(VLOOKUP(AT$2&amp;"/"&amp;$A173,SH!$A:$D,4,0),"")</f>
        <v>2.4444444444444446</v>
      </c>
      <c r="AU173" s="21">
        <f>IFERROR(VLOOKUP(AU$2&amp;"/"&amp;$A173,SH!$A:$D,4,0),"")</f>
        <v>1.6666666666666667</v>
      </c>
      <c r="AV173" s="22">
        <f>(IFERROR(VLOOKUP(AV$2&amp;"/"&amp;$A173,SH!$A:$V,22,0),""))</f>
        <v>0</v>
      </c>
      <c r="AW173" s="22" t="str">
        <f>IFERROR(VLOOKUP(AW$2&amp;"/"&amp;$A173,SH!$A:$V,22,0),"")</f>
        <v/>
      </c>
      <c r="AX173" s="22" t="str">
        <f>IFERROR(VLOOKUP(AX$2&amp;"/"&amp;$A173,SH!$A:$V,22,0),"")</f>
        <v/>
      </c>
      <c r="AY173" s="22">
        <f>IFERROR(VLOOKUP(AY$2&amp;"/"&amp;$A173,SH!$A:$V,22,0),"")</f>
        <v>0</v>
      </c>
      <c r="AZ173" s="22">
        <f>IFERROR(VLOOKUP(AZ$2&amp;"/"&amp;$A173,SH!$A:$V,22,0),"")</f>
        <v>0</v>
      </c>
      <c r="BA173" s="22">
        <f>IFERROR(VLOOKUP(BA$2&amp;"/"&amp;$A173,SH!$A:$V,22,0),"")</f>
        <v>0</v>
      </c>
      <c r="BB173" s="23">
        <f t="shared" si="23"/>
        <v>0</v>
      </c>
      <c r="BC173" s="23" t="str">
        <f t="shared" si="24"/>
        <v/>
      </c>
      <c r="BD173" s="23" t="str">
        <f t="shared" si="25"/>
        <v/>
      </c>
      <c r="BE173" s="23">
        <f t="shared" si="26"/>
        <v>3</v>
      </c>
      <c r="BF173" s="23">
        <f t="shared" si="27"/>
        <v>0</v>
      </c>
      <c r="BG173" s="23">
        <f t="shared" si="28"/>
        <v>0</v>
      </c>
      <c r="BH173" s="24">
        <f t="shared" si="29"/>
        <v>0</v>
      </c>
      <c r="BI173" s="24" t="str">
        <f t="shared" si="30"/>
        <v/>
      </c>
      <c r="BJ173" s="24" t="str">
        <f t="shared" si="31"/>
        <v/>
      </c>
      <c r="BK173" s="24">
        <f t="shared" si="32"/>
        <v>3</v>
      </c>
      <c r="BL173" s="24">
        <f t="shared" si="33"/>
        <v>0</v>
      </c>
      <c r="BM173" s="24">
        <f t="shared" si="34"/>
        <v>0</v>
      </c>
      <c r="BT173" s="25">
        <f t="shared" si="35"/>
        <v>0</v>
      </c>
      <c r="BU173" s="25" t="str">
        <f t="shared" si="36"/>
        <v/>
      </c>
      <c r="BV173" s="25" t="str">
        <f t="shared" si="37"/>
        <v/>
      </c>
      <c r="BW173" s="25">
        <f t="shared" si="38"/>
        <v>3</v>
      </c>
      <c r="BX173" s="25">
        <f t="shared" si="39"/>
        <v>0</v>
      </c>
      <c r="BY173" s="25">
        <f t="shared" si="40"/>
        <v>0</v>
      </c>
      <c r="BZ173">
        <f t="array" ref="BZ173:CA173">IFERROR(VLOOKUP(A173,[1]Cost_Price!$A:$D,{3,4},0),"")</f>
        <v>45</v>
      </c>
      <c r="CA173" t="str">
        <v>USD</v>
      </c>
      <c r="CB173" s="26">
        <f t="shared" si="42"/>
        <v>0</v>
      </c>
      <c r="CC173" s="26">
        <f t="shared" si="42"/>
        <v>0</v>
      </c>
      <c r="CD173" s="26">
        <f t="shared" si="42"/>
        <v>0</v>
      </c>
      <c r="CE173" s="26">
        <f t="shared" si="41"/>
        <v>0</v>
      </c>
      <c r="CF173" s="26">
        <f t="shared" si="41"/>
        <v>0</v>
      </c>
      <c r="CG173" s="26">
        <f t="shared" si="41"/>
        <v>0</v>
      </c>
    </row>
    <row r="174" spans="1:85" x14ac:dyDescent="0.35">
      <c r="A174" t="s">
        <v>1733</v>
      </c>
      <c r="B174" t="s">
        <v>5474</v>
      </c>
      <c r="C174" t="s">
        <v>5232</v>
      </c>
      <c r="D174" t="s">
        <v>5473</v>
      </c>
      <c r="E174" t="s">
        <v>5473</v>
      </c>
      <c r="F174" t="s">
        <v>5234</v>
      </c>
      <c r="G174" t="s">
        <v>5235</v>
      </c>
      <c r="H174" t="str">
        <f t="shared" si="44"/>
        <v>Discontinue new</v>
      </c>
      <c r="I174" t="s">
        <v>5901</v>
      </c>
      <c r="J174" t="s">
        <v>5899</v>
      </c>
      <c r="M174" t="s">
        <v>5237</v>
      </c>
      <c r="N174" t="s">
        <v>5280</v>
      </c>
      <c r="P174" s="16">
        <v>70.13</v>
      </c>
      <c r="U174" s="17">
        <v>3</v>
      </c>
      <c r="X174" s="18">
        <v>12</v>
      </c>
      <c r="AB174" s="18">
        <v>0</v>
      </c>
      <c r="AI174" s="19">
        <v>0</v>
      </c>
      <c r="AL174">
        <v>3</v>
      </c>
      <c r="AM174">
        <v>12</v>
      </c>
      <c r="AN174">
        <v>0</v>
      </c>
      <c r="AO174" s="20">
        <f t="shared" si="22"/>
        <v>210.39</v>
      </c>
      <c r="AP174" s="21">
        <f>(IFERROR(VLOOKUP(AP$2&amp;"/"&amp;$A174,SH!$A:$D,4,0),""))</f>
        <v>3</v>
      </c>
      <c r="AQ174" s="21">
        <f>IFERROR(VLOOKUP(AQ$2&amp;"/"&amp;$A174,SH!$A:$D,4,0),"")</f>
        <v>1</v>
      </c>
      <c r="AR174" s="21" t="str">
        <f>IFERROR(VLOOKUP(AR$2&amp;"/"&amp;$A174,SH!$A:$D,4,0),"")</f>
        <v/>
      </c>
      <c r="AS174" s="21" t="str">
        <f>IFERROR(VLOOKUP(AS$2&amp;"/"&amp;$A174,SH!$A:$D,4,0),"")</f>
        <v/>
      </c>
      <c r="AT174" s="21" t="str">
        <f>IFERROR(VLOOKUP(AT$2&amp;"/"&amp;$A174,SH!$A:$D,4,0),"")</f>
        <v/>
      </c>
      <c r="AU174" s="21" t="str">
        <f>IFERROR(VLOOKUP(AU$2&amp;"/"&amp;$A174,SH!$A:$D,4,0),"")</f>
        <v/>
      </c>
      <c r="AV174" s="22">
        <f>(IFERROR(VLOOKUP(AV$2&amp;"/"&amp;$A174,SH!$A:$V,22,0),""))</f>
        <v>0</v>
      </c>
      <c r="AW174" s="22">
        <f>IFERROR(VLOOKUP(AW$2&amp;"/"&amp;$A174,SH!$A:$V,22,0),"")</f>
        <v>0</v>
      </c>
      <c r="AX174" s="22" t="str">
        <f>IFERROR(VLOOKUP(AX$2&amp;"/"&amp;$A174,SH!$A:$V,22,0),"")</f>
        <v/>
      </c>
      <c r="AY174" s="22" t="str">
        <f>IFERROR(VLOOKUP(AY$2&amp;"/"&amp;$A174,SH!$A:$V,22,0),"")</f>
        <v/>
      </c>
      <c r="AZ174" s="22" t="str">
        <f>IFERROR(VLOOKUP(AZ$2&amp;"/"&amp;$A174,SH!$A:$V,22,0),"")</f>
        <v/>
      </c>
      <c r="BA174" s="22" t="str">
        <f>IFERROR(VLOOKUP(BA$2&amp;"/"&amp;$A174,SH!$A:$V,22,0),"")</f>
        <v/>
      </c>
      <c r="BB174" s="23">
        <f t="shared" si="23"/>
        <v>0</v>
      </c>
      <c r="BC174" s="23">
        <f t="shared" si="24"/>
        <v>0</v>
      </c>
      <c r="BD174" s="23" t="str">
        <f t="shared" si="25"/>
        <v/>
      </c>
      <c r="BE174" s="23" t="str">
        <f t="shared" si="26"/>
        <v/>
      </c>
      <c r="BF174" s="23" t="str">
        <f t="shared" si="27"/>
        <v/>
      </c>
      <c r="BG174" s="23" t="str">
        <f t="shared" si="28"/>
        <v/>
      </c>
      <c r="BH174" s="24">
        <f t="shared" si="29"/>
        <v>0</v>
      </c>
      <c r="BI174" s="24">
        <f t="shared" si="30"/>
        <v>0</v>
      </c>
      <c r="BJ174" s="24" t="str">
        <f t="shared" si="31"/>
        <v/>
      </c>
      <c r="BK174" s="24" t="str">
        <f t="shared" si="32"/>
        <v/>
      </c>
      <c r="BL174" s="24" t="str">
        <f t="shared" si="33"/>
        <v/>
      </c>
      <c r="BM174" s="24" t="str">
        <f t="shared" si="34"/>
        <v/>
      </c>
      <c r="BT174" s="25">
        <f t="shared" si="35"/>
        <v>0</v>
      </c>
      <c r="BU174" s="25">
        <f t="shared" si="36"/>
        <v>0</v>
      </c>
      <c r="BV174" s="25" t="str">
        <f t="shared" si="37"/>
        <v/>
      </c>
      <c r="BW174" s="25" t="str">
        <f t="shared" si="38"/>
        <v/>
      </c>
      <c r="BX174" s="25" t="str">
        <f t="shared" si="39"/>
        <v/>
      </c>
      <c r="BY174" s="25" t="str">
        <f t="shared" si="40"/>
        <v/>
      </c>
      <c r="BZ174">
        <f t="array" ref="BZ174:CA174">IFERROR(VLOOKUP(A174,[1]Cost_Price!$A:$D,{3,4},0),"")</f>
        <v>45</v>
      </c>
      <c r="CA174" t="str">
        <v>USD</v>
      </c>
      <c r="CB174" s="26">
        <f t="shared" si="42"/>
        <v>0</v>
      </c>
      <c r="CC174" s="26">
        <f t="shared" si="42"/>
        <v>0</v>
      </c>
      <c r="CD174" s="26">
        <f t="shared" si="42"/>
        <v>0</v>
      </c>
      <c r="CE174" s="26">
        <f t="shared" si="41"/>
        <v>0</v>
      </c>
      <c r="CF174" s="26">
        <f t="shared" si="41"/>
        <v>0</v>
      </c>
      <c r="CG174" s="26">
        <f t="shared" si="41"/>
        <v>0</v>
      </c>
    </row>
    <row r="175" spans="1:85" x14ac:dyDescent="0.35">
      <c r="A175" t="s">
        <v>123</v>
      </c>
      <c r="B175" t="s">
        <v>5475</v>
      </c>
      <c r="C175" t="s">
        <v>5232</v>
      </c>
      <c r="D175" t="s">
        <v>5473</v>
      </c>
      <c r="E175" t="s">
        <v>5476</v>
      </c>
      <c r="F175" t="s">
        <v>5234</v>
      </c>
      <c r="G175" t="s">
        <v>5235</v>
      </c>
      <c r="H175" t="s">
        <v>5236</v>
      </c>
      <c r="M175" t="s">
        <v>5237</v>
      </c>
      <c r="N175" t="s">
        <v>5280</v>
      </c>
      <c r="P175" s="16">
        <v>68.158199999999994</v>
      </c>
      <c r="Q175" s="17">
        <v>15</v>
      </c>
      <c r="R175" s="17">
        <v>1</v>
      </c>
      <c r="S175" s="17">
        <v>25</v>
      </c>
      <c r="V175" s="17">
        <v>11</v>
      </c>
      <c r="W175" s="17">
        <v>6</v>
      </c>
      <c r="X175" s="18">
        <v>0</v>
      </c>
      <c r="Y175" s="18">
        <v>213</v>
      </c>
      <c r="Z175" s="18">
        <v>40</v>
      </c>
      <c r="AA175" s="18">
        <v>18</v>
      </c>
      <c r="AC175" s="18">
        <v>30</v>
      </c>
      <c r="AD175" s="18">
        <v>10</v>
      </c>
      <c r="AE175" s="19">
        <v>0</v>
      </c>
      <c r="AF175" s="19">
        <v>15</v>
      </c>
      <c r="AG175" s="19">
        <v>2</v>
      </c>
      <c r="AH175" s="19">
        <v>3</v>
      </c>
      <c r="AJ175" s="19">
        <v>1</v>
      </c>
      <c r="AK175" s="19">
        <v>0</v>
      </c>
      <c r="AL175">
        <v>58</v>
      </c>
      <c r="AM175">
        <v>311</v>
      </c>
      <c r="AN175">
        <v>21</v>
      </c>
      <c r="AO175" s="20">
        <f t="shared" si="22"/>
        <v>2930.8025999999995</v>
      </c>
      <c r="AP175" s="21">
        <f>(IFERROR(VLOOKUP(AP$2&amp;"/"&amp;$A175,SH!$A:$D,4,0),""))</f>
        <v>10.545454545454545</v>
      </c>
      <c r="AQ175" s="21">
        <f>IFERROR(VLOOKUP(AQ$2&amp;"/"&amp;$A175,SH!$A:$D,4,0),"")</f>
        <v>4.0909090909090908</v>
      </c>
      <c r="AR175" s="21">
        <f>IFERROR(VLOOKUP(AR$2&amp;"/"&amp;$A175,SH!$A:$D,4,0),"")</f>
        <v>1.5</v>
      </c>
      <c r="AS175" s="21" t="str">
        <f>IFERROR(VLOOKUP(AS$2&amp;"/"&amp;$A175,SH!$A:$D,4,0),"")</f>
        <v/>
      </c>
      <c r="AT175" s="21">
        <f>IFERROR(VLOOKUP(AT$2&amp;"/"&amp;$A175,SH!$A:$D,4,0),"")</f>
        <v>3.4</v>
      </c>
      <c r="AU175" s="21">
        <f>IFERROR(VLOOKUP(AU$2&amp;"/"&amp;$A175,SH!$A:$D,4,0),"")</f>
        <v>1.5</v>
      </c>
      <c r="AV175" s="22">
        <f>(IFERROR(VLOOKUP(AV$2&amp;"/"&amp;$A175,SH!$A:$V,22,0),""))</f>
        <v>7</v>
      </c>
      <c r="AW175" s="22">
        <f>IFERROR(VLOOKUP(AW$2&amp;"/"&amp;$A175,SH!$A:$V,22,0),"")</f>
        <v>5</v>
      </c>
      <c r="AX175" s="22">
        <f>IFERROR(VLOOKUP(AX$2&amp;"/"&amp;$A175,SH!$A:$V,22,0),"")</f>
        <v>3</v>
      </c>
      <c r="AY175" s="22" t="str">
        <f>IFERROR(VLOOKUP(AY$2&amp;"/"&amp;$A175,SH!$A:$V,22,0),"")</f>
        <v/>
      </c>
      <c r="AZ175" s="22">
        <f>IFERROR(VLOOKUP(AZ$2&amp;"/"&amp;$A175,SH!$A:$V,22,0),"")</f>
        <v>3</v>
      </c>
      <c r="BA175" s="22">
        <f>IFERROR(VLOOKUP(BA$2&amp;"/"&amp;$A175,SH!$A:$V,22,0),"")</f>
        <v>1</v>
      </c>
      <c r="BB175" s="23">
        <f t="shared" si="23"/>
        <v>-1.3275862068965518</v>
      </c>
      <c r="BC175" s="23">
        <f t="shared" si="24"/>
        <v>5.6222222222222227</v>
      </c>
      <c r="BD175" s="23">
        <f t="shared" si="25"/>
        <v>-2</v>
      </c>
      <c r="BE175" s="23" t="str">
        <f t="shared" si="26"/>
        <v/>
      </c>
      <c r="BF175" s="23">
        <f t="shared" si="27"/>
        <v>2.9411764705882355</v>
      </c>
      <c r="BG175" s="23">
        <f t="shared" si="28"/>
        <v>4</v>
      </c>
      <c r="BH175" s="24">
        <f t="shared" si="29"/>
        <v>18.870689655172416</v>
      </c>
      <c r="BI175" s="24">
        <f t="shared" si="30"/>
        <v>15.4</v>
      </c>
      <c r="BJ175" s="24">
        <f t="shared" si="31"/>
        <v>10</v>
      </c>
      <c r="BK175" s="24" t="str">
        <f t="shared" si="32"/>
        <v/>
      </c>
      <c r="BL175" s="24">
        <f t="shared" si="33"/>
        <v>11.764705882352942</v>
      </c>
      <c r="BM175" s="24">
        <f t="shared" si="34"/>
        <v>10.666666666666666</v>
      </c>
      <c r="BT175" s="25">
        <f t="shared" si="35"/>
        <v>18.870689655172416</v>
      </c>
      <c r="BU175" s="25">
        <f t="shared" si="36"/>
        <v>15.4</v>
      </c>
      <c r="BV175" s="25">
        <f t="shared" si="37"/>
        <v>10</v>
      </c>
      <c r="BW175" s="25" t="str">
        <f t="shared" si="38"/>
        <v/>
      </c>
      <c r="BX175" s="25">
        <f t="shared" si="39"/>
        <v>11.764705882352942</v>
      </c>
      <c r="BY175" s="25">
        <f t="shared" si="40"/>
        <v>10.666666666666666</v>
      </c>
      <c r="BZ175">
        <f t="array" ref="BZ175:CA175">IFERROR(VLOOKUP(A175,[1]Cost_Price!$A:$D,{3,4},0),"")</f>
        <v>39</v>
      </c>
      <c r="CA175" t="str">
        <v>USD</v>
      </c>
      <c r="CB175" s="26">
        <f t="shared" si="42"/>
        <v>0</v>
      </c>
      <c r="CC175" s="26">
        <f t="shared" si="42"/>
        <v>0</v>
      </c>
      <c r="CD175" s="26">
        <f t="shared" si="42"/>
        <v>0</v>
      </c>
      <c r="CE175" s="26">
        <f t="shared" si="41"/>
        <v>0</v>
      </c>
      <c r="CF175" s="26">
        <f t="shared" si="41"/>
        <v>0</v>
      </c>
      <c r="CG175" s="26">
        <f t="shared" si="41"/>
        <v>0</v>
      </c>
    </row>
    <row r="176" spans="1:85" x14ac:dyDescent="0.35">
      <c r="A176" t="s">
        <v>2428</v>
      </c>
      <c r="B176" t="s">
        <v>5477</v>
      </c>
      <c r="C176" t="s">
        <v>5232</v>
      </c>
      <c r="D176" t="s">
        <v>5473</v>
      </c>
      <c r="E176" t="s">
        <v>5473</v>
      </c>
      <c r="F176" t="s">
        <v>5234</v>
      </c>
      <c r="G176" t="s">
        <v>5235</v>
      </c>
      <c r="H176" t="str">
        <f t="shared" ref="H176:H185" si="45">J176</f>
        <v>Discontinue new</v>
      </c>
      <c r="I176" t="s">
        <v>5901</v>
      </c>
      <c r="J176" t="s">
        <v>5899</v>
      </c>
      <c r="M176" t="s">
        <v>628</v>
      </c>
      <c r="N176" t="s">
        <v>5280</v>
      </c>
      <c r="P176" s="16">
        <v>117.99</v>
      </c>
      <c r="U176" s="17">
        <v>2</v>
      </c>
      <c r="AB176" s="18">
        <v>0</v>
      </c>
      <c r="AI176" s="19">
        <v>0</v>
      </c>
      <c r="AL176">
        <v>2</v>
      </c>
      <c r="AM176">
        <v>0</v>
      </c>
      <c r="AN176">
        <v>0</v>
      </c>
      <c r="AO176" s="20">
        <f t="shared" si="22"/>
        <v>235.98</v>
      </c>
      <c r="AP176" s="21" t="str">
        <f>(IFERROR(VLOOKUP(AP$2&amp;"/"&amp;$A176,SH!$A:$D,4,0),""))</f>
        <v/>
      </c>
      <c r="AQ176" s="21" t="str">
        <f>IFERROR(VLOOKUP(AQ$2&amp;"/"&amp;$A176,SH!$A:$D,4,0),"")</f>
        <v/>
      </c>
      <c r="AR176" s="21" t="str">
        <f>IFERROR(VLOOKUP(AR$2&amp;"/"&amp;$A176,SH!$A:$D,4,0),"")</f>
        <v/>
      </c>
      <c r="AS176" s="21">
        <f>IFERROR(VLOOKUP(AS$2&amp;"/"&amp;$A176,SH!$A:$D,4,0),"")</f>
        <v>1.25</v>
      </c>
      <c r="AT176" s="21" t="str">
        <f>IFERROR(VLOOKUP(AT$2&amp;"/"&amp;$A176,SH!$A:$D,4,0),"")</f>
        <v/>
      </c>
      <c r="AU176" s="21" t="str">
        <f>IFERROR(VLOOKUP(AU$2&amp;"/"&amp;$A176,SH!$A:$D,4,0),"")</f>
        <v/>
      </c>
      <c r="AV176" s="22" t="str">
        <f>(IFERROR(VLOOKUP(AV$2&amp;"/"&amp;$A176,SH!$A:$V,22,0),""))</f>
        <v/>
      </c>
      <c r="AW176" s="22" t="str">
        <f>IFERROR(VLOOKUP(AW$2&amp;"/"&amp;$A176,SH!$A:$V,22,0),"")</f>
        <v/>
      </c>
      <c r="AX176" s="22" t="str">
        <f>IFERROR(VLOOKUP(AX$2&amp;"/"&amp;$A176,SH!$A:$V,22,0),"")</f>
        <v/>
      </c>
      <c r="AY176" s="22">
        <f>IFERROR(VLOOKUP(AY$2&amp;"/"&amp;$A176,SH!$A:$V,22,0),"")</f>
        <v>1</v>
      </c>
      <c r="AZ176" s="22" t="str">
        <f>IFERROR(VLOOKUP(AZ$2&amp;"/"&amp;$A176,SH!$A:$V,22,0),"")</f>
        <v/>
      </c>
      <c r="BA176" s="22" t="str">
        <f>IFERROR(VLOOKUP(BA$2&amp;"/"&amp;$A176,SH!$A:$V,22,0),"")</f>
        <v/>
      </c>
      <c r="BB176" s="23" t="str">
        <f t="shared" si="23"/>
        <v/>
      </c>
      <c r="BC176" s="23" t="str">
        <f t="shared" si="24"/>
        <v/>
      </c>
      <c r="BD176" s="23" t="str">
        <f t="shared" si="25"/>
        <v/>
      </c>
      <c r="BE176" s="23">
        <f t="shared" si="26"/>
        <v>1.6</v>
      </c>
      <c r="BF176" s="23" t="str">
        <f t="shared" si="27"/>
        <v/>
      </c>
      <c r="BG176" s="23" t="str">
        <f t="shared" si="28"/>
        <v/>
      </c>
      <c r="BH176" s="24" t="str">
        <f t="shared" si="29"/>
        <v/>
      </c>
      <c r="BI176" s="24" t="str">
        <f t="shared" si="30"/>
        <v/>
      </c>
      <c r="BJ176" s="24" t="str">
        <f t="shared" si="31"/>
        <v/>
      </c>
      <c r="BK176" s="24">
        <f t="shared" si="32"/>
        <v>1.6</v>
      </c>
      <c r="BL176" s="24" t="str">
        <f t="shared" si="33"/>
        <v/>
      </c>
      <c r="BM176" s="24" t="str">
        <f t="shared" si="34"/>
        <v/>
      </c>
      <c r="BT176" s="25" t="str">
        <f t="shared" si="35"/>
        <v/>
      </c>
      <c r="BU176" s="25" t="str">
        <f t="shared" si="36"/>
        <v/>
      </c>
      <c r="BV176" s="25" t="str">
        <f t="shared" si="37"/>
        <v/>
      </c>
      <c r="BW176" s="25">
        <f t="shared" si="38"/>
        <v>1.6</v>
      </c>
      <c r="BX176" s="25" t="str">
        <f t="shared" si="39"/>
        <v/>
      </c>
      <c r="BY176" s="25" t="str">
        <f t="shared" si="40"/>
        <v/>
      </c>
      <c r="BZ176">
        <f t="array" ref="BZ176:CA176">IFERROR(VLOOKUP(A176,[1]Cost_Price!$A:$D,{3,4},0),"")</f>
        <v>78</v>
      </c>
      <c r="CA176" t="str">
        <v>USD</v>
      </c>
      <c r="CB176" s="26">
        <f t="shared" si="42"/>
        <v>0</v>
      </c>
      <c r="CC176" s="26">
        <f t="shared" si="42"/>
        <v>0</v>
      </c>
      <c r="CD176" s="26">
        <f t="shared" si="42"/>
        <v>0</v>
      </c>
      <c r="CE176" s="26">
        <f t="shared" si="41"/>
        <v>0</v>
      </c>
      <c r="CF176" s="26">
        <f t="shared" si="41"/>
        <v>0</v>
      </c>
      <c r="CG176" s="26">
        <f t="shared" si="41"/>
        <v>0</v>
      </c>
    </row>
    <row r="177" spans="1:85" x14ac:dyDescent="0.35">
      <c r="A177" t="s">
        <v>626</v>
      </c>
      <c r="B177" t="s">
        <v>5478</v>
      </c>
      <c r="C177" t="s">
        <v>5232</v>
      </c>
      <c r="D177" t="s">
        <v>5473</v>
      </c>
      <c r="E177" t="s">
        <v>5476</v>
      </c>
      <c r="F177" t="s">
        <v>5234</v>
      </c>
      <c r="G177" t="s">
        <v>5235</v>
      </c>
      <c r="H177" t="str">
        <f t="shared" si="45"/>
        <v>Discontinue new</v>
      </c>
      <c r="I177" t="s">
        <v>5901</v>
      </c>
      <c r="J177" t="s">
        <v>5899</v>
      </c>
      <c r="M177" t="s">
        <v>2851</v>
      </c>
      <c r="N177" t="s">
        <v>5280</v>
      </c>
      <c r="P177" s="16">
        <v>18.406700000000001</v>
      </c>
      <c r="R177" s="17">
        <v>5</v>
      </c>
      <c r="T177" s="17">
        <v>6</v>
      </c>
      <c r="U177" s="17">
        <v>4</v>
      </c>
      <c r="Y177" s="18">
        <v>0</v>
      </c>
      <c r="AA177" s="18">
        <v>0</v>
      </c>
      <c r="AB177" s="18">
        <v>0</v>
      </c>
      <c r="AF177" s="19">
        <v>1</v>
      </c>
      <c r="AH177" s="19">
        <v>0</v>
      </c>
      <c r="AI177" s="19">
        <v>0</v>
      </c>
      <c r="AL177">
        <v>15</v>
      </c>
      <c r="AM177">
        <v>0</v>
      </c>
      <c r="AN177">
        <v>1</v>
      </c>
      <c r="AO177" s="20">
        <f t="shared" si="22"/>
        <v>276.10050000000001</v>
      </c>
      <c r="AP177" s="21">
        <f>(IFERROR(VLOOKUP(AP$2&amp;"/"&amp;$A177,SH!$A:$D,4,0),""))</f>
        <v>2.3333333333333335</v>
      </c>
      <c r="AQ177" s="21" t="str">
        <f>IFERROR(VLOOKUP(AQ$2&amp;"/"&amp;$A177,SH!$A:$D,4,0),"")</f>
        <v/>
      </c>
      <c r="AR177" s="21" t="str">
        <f>IFERROR(VLOOKUP(AR$2&amp;"/"&amp;$A177,SH!$A:$D,4,0),"")</f>
        <v/>
      </c>
      <c r="AS177" s="21">
        <f>IFERROR(VLOOKUP(AS$2&amp;"/"&amp;$A177,SH!$A:$D,4,0),"")</f>
        <v>1.5</v>
      </c>
      <c r="AT177" s="21">
        <f>IFERROR(VLOOKUP(AT$2&amp;"/"&amp;$A177,SH!$A:$D,4,0),"")</f>
        <v>1</v>
      </c>
      <c r="AU177" s="21" t="str">
        <f>IFERROR(VLOOKUP(AU$2&amp;"/"&amp;$A177,SH!$A:$D,4,0),"")</f>
        <v/>
      </c>
      <c r="AV177" s="22">
        <f>(IFERROR(VLOOKUP(AV$2&amp;"/"&amp;$A177,SH!$A:$V,22,0),""))</f>
        <v>3</v>
      </c>
      <c r="AW177" s="22" t="str">
        <f>IFERROR(VLOOKUP(AW$2&amp;"/"&amp;$A177,SH!$A:$V,22,0),"")</f>
        <v/>
      </c>
      <c r="AX177" s="22" t="str">
        <f>IFERROR(VLOOKUP(AX$2&amp;"/"&amp;$A177,SH!$A:$V,22,0),"")</f>
        <v/>
      </c>
      <c r="AY177" s="22">
        <f>IFERROR(VLOOKUP(AY$2&amp;"/"&amp;$A177,SH!$A:$V,22,0),"")</f>
        <v>0</v>
      </c>
      <c r="AZ177" s="22">
        <f>IFERROR(VLOOKUP(AZ$2&amp;"/"&amp;$A177,SH!$A:$V,22,0),"")</f>
        <v>0</v>
      </c>
      <c r="BA177" s="22" t="str">
        <f>IFERROR(VLOOKUP(BA$2&amp;"/"&amp;$A177,SH!$A:$V,22,0),"")</f>
        <v/>
      </c>
      <c r="BB177" s="23">
        <f t="shared" si="23"/>
        <v>1.7142857142857142</v>
      </c>
      <c r="BC177" s="23" t="str">
        <f t="shared" si="24"/>
        <v/>
      </c>
      <c r="BD177" s="23" t="str">
        <f t="shared" si="25"/>
        <v/>
      </c>
      <c r="BE177" s="23">
        <f t="shared" si="26"/>
        <v>2.6666666666666665</v>
      </c>
      <c r="BF177" s="23">
        <f t="shared" si="27"/>
        <v>0</v>
      </c>
      <c r="BG177" s="23" t="str">
        <f t="shared" si="28"/>
        <v/>
      </c>
      <c r="BH177" s="24">
        <f t="shared" si="29"/>
        <v>1.7142857142857142</v>
      </c>
      <c r="BI177" s="24" t="str">
        <f t="shared" si="30"/>
        <v/>
      </c>
      <c r="BJ177" s="24" t="str">
        <f t="shared" si="31"/>
        <v/>
      </c>
      <c r="BK177" s="24">
        <f t="shared" si="32"/>
        <v>2.6666666666666665</v>
      </c>
      <c r="BL177" s="24">
        <f t="shared" si="33"/>
        <v>0</v>
      </c>
      <c r="BM177" s="24" t="str">
        <f t="shared" si="34"/>
        <v/>
      </c>
      <c r="BT177" s="25">
        <f t="shared" si="35"/>
        <v>1.7142857142857142</v>
      </c>
      <c r="BU177" s="25" t="str">
        <f t="shared" si="36"/>
        <v/>
      </c>
      <c r="BV177" s="25" t="str">
        <f t="shared" si="37"/>
        <v/>
      </c>
      <c r="BW177" s="25">
        <f t="shared" si="38"/>
        <v>2.6666666666666665</v>
      </c>
      <c r="BX177" s="25">
        <f t="shared" si="39"/>
        <v>0</v>
      </c>
      <c r="BY177" s="25" t="str">
        <f t="shared" si="40"/>
        <v/>
      </c>
      <c r="BZ177">
        <f t="array" ref="BZ177:CA177">IFERROR(VLOOKUP(A177,[1]Cost_Price!$A:$D,{3,4},0),"")</f>
        <v>12</v>
      </c>
      <c r="CA177" t="str">
        <v>USD</v>
      </c>
      <c r="CB177" s="26">
        <f t="shared" si="42"/>
        <v>0</v>
      </c>
      <c r="CC177" s="26">
        <f t="shared" si="42"/>
        <v>0</v>
      </c>
      <c r="CD177" s="26">
        <f t="shared" si="42"/>
        <v>0</v>
      </c>
      <c r="CE177" s="26">
        <f t="shared" si="41"/>
        <v>0</v>
      </c>
      <c r="CF177" s="26">
        <f t="shared" si="41"/>
        <v>0</v>
      </c>
      <c r="CG177" s="26">
        <f t="shared" si="41"/>
        <v>0</v>
      </c>
    </row>
    <row r="178" spans="1:85" x14ac:dyDescent="0.35">
      <c r="A178" t="s">
        <v>125</v>
      </c>
      <c r="B178" t="s">
        <v>5479</v>
      </c>
      <c r="C178" t="s">
        <v>5232</v>
      </c>
      <c r="D178" t="s">
        <v>5473</v>
      </c>
      <c r="E178" t="s">
        <v>5476</v>
      </c>
      <c r="F178" t="s">
        <v>5234</v>
      </c>
      <c r="G178" t="s">
        <v>5235</v>
      </c>
      <c r="H178" t="str">
        <f t="shared" si="45"/>
        <v>Discontinue new</v>
      </c>
      <c r="I178" t="s">
        <v>5901</v>
      </c>
      <c r="J178" t="s">
        <v>5899</v>
      </c>
      <c r="M178" t="s">
        <v>2855</v>
      </c>
      <c r="N178" t="s">
        <v>5280</v>
      </c>
      <c r="P178" s="16">
        <v>51.348100000000002</v>
      </c>
      <c r="U178" s="17">
        <v>3</v>
      </c>
      <c r="V178" s="17">
        <v>12</v>
      </c>
      <c r="W178" s="17">
        <v>1</v>
      </c>
      <c r="AB178" s="18">
        <v>0</v>
      </c>
      <c r="AC178" s="18">
        <v>0</v>
      </c>
      <c r="AD178" s="18">
        <v>0</v>
      </c>
      <c r="AI178" s="19">
        <v>0</v>
      </c>
      <c r="AJ178" s="19">
        <v>1</v>
      </c>
      <c r="AK178" s="19">
        <v>1</v>
      </c>
      <c r="AL178">
        <v>16</v>
      </c>
      <c r="AM178">
        <v>0</v>
      </c>
      <c r="AN178">
        <v>2</v>
      </c>
      <c r="AO178" s="20">
        <f t="shared" ref="AO178:AO241" si="46">IFERROR(SUM(R178:W178)*P178,"")</f>
        <v>821.56960000000004</v>
      </c>
      <c r="AP178" s="21">
        <f>(IFERROR(VLOOKUP(AP$2&amp;"/"&amp;$A178,SH!$A:$D,4,0),""))</f>
        <v>4.75</v>
      </c>
      <c r="AQ178" s="21" t="str">
        <f>IFERROR(VLOOKUP(AQ$2&amp;"/"&amp;$A178,SH!$A:$D,4,0),"")</f>
        <v/>
      </c>
      <c r="AR178" s="21" t="str">
        <f>IFERROR(VLOOKUP(AR$2&amp;"/"&amp;$A178,SH!$A:$D,4,0),"")</f>
        <v/>
      </c>
      <c r="AS178" s="21">
        <f>IFERROR(VLOOKUP(AS$2&amp;"/"&amp;$A178,SH!$A:$D,4,0),"")</f>
        <v>1.75</v>
      </c>
      <c r="AT178" s="21">
        <f>IFERROR(VLOOKUP(AT$2&amp;"/"&amp;$A178,SH!$A:$D,4,0),"")</f>
        <v>2.4285714285714284</v>
      </c>
      <c r="AU178" s="21">
        <f>IFERROR(VLOOKUP(AU$2&amp;"/"&amp;$A178,SH!$A:$D,4,0),"")</f>
        <v>1.4285714285714286</v>
      </c>
      <c r="AV178" s="22">
        <f>(IFERROR(VLOOKUP(AV$2&amp;"/"&amp;$A178,SH!$A:$V,22,0),""))</f>
        <v>0</v>
      </c>
      <c r="AW178" s="22" t="str">
        <f>IFERROR(VLOOKUP(AW$2&amp;"/"&amp;$A178,SH!$A:$V,22,0),"")</f>
        <v/>
      </c>
      <c r="AX178" s="22" t="str">
        <f>IFERROR(VLOOKUP(AX$2&amp;"/"&amp;$A178,SH!$A:$V,22,0),"")</f>
        <v/>
      </c>
      <c r="AY178" s="22">
        <f>IFERROR(VLOOKUP(AY$2&amp;"/"&amp;$A178,SH!$A:$V,22,0),"")</f>
        <v>0</v>
      </c>
      <c r="AZ178" s="22">
        <f>IFERROR(VLOOKUP(AZ$2&amp;"/"&amp;$A178,SH!$A:$V,22,0),"")</f>
        <v>0</v>
      </c>
      <c r="BA178" s="22">
        <f>IFERROR(VLOOKUP(BA$2&amp;"/"&amp;$A178,SH!$A:$V,22,0),"")</f>
        <v>1</v>
      </c>
      <c r="BB178" s="23">
        <f t="shared" ref="BB178:BB241" si="47">IFERROR((R178-AF178)/AP178,"")</f>
        <v>0</v>
      </c>
      <c r="BC178" s="23" t="str">
        <f t="shared" ref="BC178:BC241" si="48">IFERROR((S178-AG178)/AQ178,"")</f>
        <v/>
      </c>
      <c r="BD178" s="23" t="str">
        <f t="shared" ref="BD178:BD241" si="49">IFERROR((T178-AH178)/AR178,"")</f>
        <v/>
      </c>
      <c r="BE178" s="23">
        <f t="shared" ref="BE178:BE241" si="50">IFERROR((U178-AI178)/AS178,"")</f>
        <v>1.7142857142857142</v>
      </c>
      <c r="BF178" s="23">
        <f t="shared" ref="BF178:BF241" si="51">IFERROR((V178-AJ178)/AT178,"")</f>
        <v>4.5294117647058831</v>
      </c>
      <c r="BG178" s="23">
        <f t="shared" ref="BG178:BG241" si="52">IFERROR((W178-AK178)/AU178,"")</f>
        <v>0</v>
      </c>
      <c r="BH178" s="24">
        <f t="shared" ref="BH178:BH241" si="53">IFERROR((R178-AF178+Y178)/AP178,"")</f>
        <v>0</v>
      </c>
      <c r="BI178" s="24" t="str">
        <f t="shared" ref="BI178:BI241" si="54">IFERROR((S178-AG178+Z178)/AQ178,"")</f>
        <v/>
      </c>
      <c r="BJ178" s="24" t="str">
        <f t="shared" ref="BJ178:BJ241" si="55">IFERROR((T178-AH178+AA178)/AR178,"")</f>
        <v/>
      </c>
      <c r="BK178" s="24">
        <f t="shared" ref="BK178:BK241" si="56">IFERROR((U178-AI178+AB178)/AS178,"")</f>
        <v>1.7142857142857142</v>
      </c>
      <c r="BL178" s="24">
        <f t="shared" ref="BL178:BL241" si="57">IFERROR((V178-AJ178+AC178)/AT178,"")</f>
        <v>4.5294117647058831</v>
      </c>
      <c r="BM178" s="24">
        <f t="shared" ref="BM178:BM241" si="58">IFERROR((W178-AK178+AD178)/AU178,"")</f>
        <v>0</v>
      </c>
      <c r="BT178" s="25">
        <f t="shared" ref="BT178:BT241" si="59">IFERROR((R178-AF178+Y178+BN178)/AP178,"")</f>
        <v>0</v>
      </c>
      <c r="BU178" s="25" t="str">
        <f t="shared" ref="BU178:BU241" si="60">IFERROR((S178-AG178+Z178+BO178)/AQ178,"")</f>
        <v/>
      </c>
      <c r="BV178" s="25" t="str">
        <f t="shared" ref="BV178:BV241" si="61">IFERROR((T178-AH178+AA178+BP178)/AR178,"")</f>
        <v/>
      </c>
      <c r="BW178" s="25">
        <f t="shared" ref="BW178:BW241" si="62">IFERROR((U178-AI178+AB178+BQ178)/AS178,"")</f>
        <v>1.7142857142857142</v>
      </c>
      <c r="BX178" s="25">
        <f t="shared" ref="BX178:BX241" si="63">IFERROR((V178-AJ178+AC178+BR178)/AT178,"")</f>
        <v>4.5294117647058831</v>
      </c>
      <c r="BY178" s="25">
        <f t="shared" ref="BY178:BY241" si="64">IFERROR((W178-AK178+AD178+BS178)/AU178,"")</f>
        <v>0</v>
      </c>
      <c r="BZ178">
        <f t="array" ref="BZ178:CA178">IFERROR(VLOOKUP(A178,[1]Cost_Price!$A:$D,{3,4},0),"")</f>
        <v>90</v>
      </c>
      <c r="CA178" t="str">
        <v>USD</v>
      </c>
      <c r="CB178" s="26">
        <f t="shared" si="42"/>
        <v>0</v>
      </c>
      <c r="CC178" s="26">
        <f t="shared" si="42"/>
        <v>0</v>
      </c>
      <c r="CD178" s="26">
        <f t="shared" si="42"/>
        <v>0</v>
      </c>
      <c r="CE178" s="26">
        <f t="shared" si="41"/>
        <v>0</v>
      </c>
      <c r="CF178" s="26">
        <f t="shared" si="41"/>
        <v>0</v>
      </c>
      <c r="CG178" s="26">
        <f t="shared" si="41"/>
        <v>0</v>
      </c>
    </row>
    <row r="179" spans="1:85" x14ac:dyDescent="0.35">
      <c r="A179" t="s">
        <v>628</v>
      </c>
      <c r="B179" t="s">
        <v>5480</v>
      </c>
      <c r="C179" t="s">
        <v>5232</v>
      </c>
      <c r="D179" t="s">
        <v>5473</v>
      </c>
      <c r="E179" t="s">
        <v>5473</v>
      </c>
      <c r="F179" t="s">
        <v>5234</v>
      </c>
      <c r="G179" t="s">
        <v>5235</v>
      </c>
      <c r="H179" t="str">
        <f t="shared" si="45"/>
        <v>Discontinue new</v>
      </c>
      <c r="I179" t="s">
        <v>5901</v>
      </c>
      <c r="J179" t="s">
        <v>5899</v>
      </c>
      <c r="M179" t="s">
        <v>356</v>
      </c>
      <c r="N179" t="s">
        <v>5280</v>
      </c>
      <c r="P179" s="16">
        <v>121.56</v>
      </c>
      <c r="R179" s="17">
        <v>2</v>
      </c>
      <c r="Y179" s="18">
        <v>0</v>
      </c>
      <c r="AF179" s="19">
        <v>0</v>
      </c>
      <c r="AL179">
        <v>2</v>
      </c>
      <c r="AM179">
        <v>0</v>
      </c>
      <c r="AN179">
        <v>0</v>
      </c>
      <c r="AO179" s="20">
        <f t="shared" si="46"/>
        <v>243.12</v>
      </c>
      <c r="AP179" s="21">
        <f>(IFERROR(VLOOKUP(AP$2&amp;"/"&amp;$A179,SH!$A:$D,4,0),""))</f>
        <v>2.5</v>
      </c>
      <c r="AQ179" s="21" t="str">
        <f>IFERROR(VLOOKUP(AQ$2&amp;"/"&amp;$A179,SH!$A:$D,4,0),"")</f>
        <v/>
      </c>
      <c r="AR179" s="21" t="str">
        <f>IFERROR(VLOOKUP(AR$2&amp;"/"&amp;$A179,SH!$A:$D,4,0),"")</f>
        <v/>
      </c>
      <c r="AS179" s="21" t="str">
        <f>IFERROR(VLOOKUP(AS$2&amp;"/"&amp;$A179,SH!$A:$D,4,0),"")</f>
        <v/>
      </c>
      <c r="AT179" s="21" t="str">
        <f>IFERROR(VLOOKUP(AT$2&amp;"/"&amp;$A179,SH!$A:$D,4,0),"")</f>
        <v/>
      </c>
      <c r="AU179" s="21">
        <f>IFERROR(VLOOKUP(AU$2&amp;"/"&amp;$A179,SH!$A:$D,4,0),"")</f>
        <v>2.1428571428571428</v>
      </c>
      <c r="AV179" s="22">
        <f>(IFERROR(VLOOKUP(AV$2&amp;"/"&amp;$A179,SH!$A:$V,22,0),""))</f>
        <v>3</v>
      </c>
      <c r="AW179" s="22" t="str">
        <f>IFERROR(VLOOKUP(AW$2&amp;"/"&amp;$A179,SH!$A:$V,22,0),"")</f>
        <v/>
      </c>
      <c r="AX179" s="22" t="str">
        <f>IFERROR(VLOOKUP(AX$2&amp;"/"&amp;$A179,SH!$A:$V,22,0),"")</f>
        <v/>
      </c>
      <c r="AY179" s="22" t="str">
        <f>IFERROR(VLOOKUP(AY$2&amp;"/"&amp;$A179,SH!$A:$V,22,0),"")</f>
        <v/>
      </c>
      <c r="AZ179" s="22" t="str">
        <f>IFERROR(VLOOKUP(AZ$2&amp;"/"&amp;$A179,SH!$A:$V,22,0),"")</f>
        <v/>
      </c>
      <c r="BA179" s="22">
        <f>IFERROR(VLOOKUP(BA$2&amp;"/"&amp;$A179,SH!$A:$V,22,0),"")</f>
        <v>0</v>
      </c>
      <c r="BB179" s="23">
        <f t="shared" si="47"/>
        <v>0.8</v>
      </c>
      <c r="BC179" s="23" t="str">
        <f t="shared" si="48"/>
        <v/>
      </c>
      <c r="BD179" s="23" t="str">
        <f t="shared" si="49"/>
        <v/>
      </c>
      <c r="BE179" s="23" t="str">
        <f t="shared" si="50"/>
        <v/>
      </c>
      <c r="BF179" s="23" t="str">
        <f t="shared" si="51"/>
        <v/>
      </c>
      <c r="BG179" s="23">
        <f t="shared" si="52"/>
        <v>0</v>
      </c>
      <c r="BH179" s="24">
        <f t="shared" si="53"/>
        <v>0.8</v>
      </c>
      <c r="BI179" s="24" t="str">
        <f t="shared" si="54"/>
        <v/>
      </c>
      <c r="BJ179" s="24" t="str">
        <f t="shared" si="55"/>
        <v/>
      </c>
      <c r="BK179" s="24" t="str">
        <f t="shared" si="56"/>
        <v/>
      </c>
      <c r="BL179" s="24" t="str">
        <f t="shared" si="57"/>
        <v/>
      </c>
      <c r="BM179" s="24">
        <f t="shared" si="58"/>
        <v>0</v>
      </c>
      <c r="BT179" s="25">
        <f t="shared" si="59"/>
        <v>0.8</v>
      </c>
      <c r="BU179" s="25" t="str">
        <f t="shared" si="60"/>
        <v/>
      </c>
      <c r="BV179" s="25" t="str">
        <f t="shared" si="61"/>
        <v/>
      </c>
      <c r="BW179" s="25" t="str">
        <f t="shared" si="62"/>
        <v/>
      </c>
      <c r="BX179" s="25" t="str">
        <f t="shared" si="63"/>
        <v/>
      </c>
      <c r="BY179" s="25">
        <f t="shared" si="64"/>
        <v>0</v>
      </c>
      <c r="BZ179">
        <f t="array" ref="BZ179:CA179">IFERROR(VLOOKUP(A179,[1]Cost_Price!$A:$D,{3,4},0),"")</f>
        <v>78</v>
      </c>
      <c r="CA179" t="str">
        <v>USD</v>
      </c>
      <c r="CB179" s="26">
        <f t="shared" si="42"/>
        <v>0</v>
      </c>
      <c r="CC179" s="26">
        <f t="shared" si="42"/>
        <v>0</v>
      </c>
      <c r="CD179" s="26">
        <f t="shared" si="42"/>
        <v>0</v>
      </c>
      <c r="CE179" s="26">
        <f t="shared" si="41"/>
        <v>0</v>
      </c>
      <c r="CF179" s="26">
        <f t="shared" si="41"/>
        <v>0</v>
      </c>
      <c r="CG179" s="26">
        <f t="shared" si="41"/>
        <v>0</v>
      </c>
    </row>
    <row r="180" spans="1:85" x14ac:dyDescent="0.35">
      <c r="A180" t="s">
        <v>2851</v>
      </c>
      <c r="B180" t="s">
        <v>5478</v>
      </c>
      <c r="C180" t="s">
        <v>5232</v>
      </c>
      <c r="D180" t="s">
        <v>5473</v>
      </c>
      <c r="E180" t="s">
        <v>5476</v>
      </c>
      <c r="F180" t="s">
        <v>5234</v>
      </c>
      <c r="G180" t="s">
        <v>5235</v>
      </c>
      <c r="H180" t="str">
        <f t="shared" si="45"/>
        <v>Discontinue new</v>
      </c>
      <c r="I180" t="s">
        <v>5901</v>
      </c>
      <c r="J180" t="s">
        <v>5899</v>
      </c>
      <c r="M180" t="s">
        <v>358</v>
      </c>
      <c r="N180" t="s">
        <v>5280</v>
      </c>
      <c r="P180" s="16">
        <v>13.0718</v>
      </c>
      <c r="V180" s="17">
        <v>51</v>
      </c>
      <c r="W180" s="17">
        <v>9</v>
      </c>
      <c r="AC180" s="18">
        <v>0</v>
      </c>
      <c r="AD180" s="18">
        <v>0</v>
      </c>
      <c r="AJ180" s="19">
        <v>0</v>
      </c>
      <c r="AK180" s="19">
        <v>0</v>
      </c>
      <c r="AL180">
        <v>60</v>
      </c>
      <c r="AM180">
        <v>0</v>
      </c>
      <c r="AN180">
        <v>0</v>
      </c>
      <c r="AO180" s="20">
        <f t="shared" si="46"/>
        <v>784.30799999999999</v>
      </c>
      <c r="AP180" s="21" t="str">
        <f>(IFERROR(VLOOKUP(AP$2&amp;"/"&amp;$A180,SH!$A:$D,4,0),""))</f>
        <v/>
      </c>
      <c r="AQ180" s="21" t="str">
        <f>IFERROR(VLOOKUP(AQ$2&amp;"/"&amp;$A180,SH!$A:$D,4,0),"")</f>
        <v/>
      </c>
      <c r="AR180" s="21" t="str">
        <f>IFERROR(VLOOKUP(AR$2&amp;"/"&amp;$A180,SH!$A:$D,4,0),"")</f>
        <v/>
      </c>
      <c r="AS180" s="21" t="str">
        <f>IFERROR(VLOOKUP(AS$2&amp;"/"&amp;$A180,SH!$A:$D,4,0),"")</f>
        <v/>
      </c>
      <c r="AT180" s="21">
        <f>IFERROR(VLOOKUP(AT$2&amp;"/"&amp;$A180,SH!$A:$D,4,0),"")</f>
        <v>2.75</v>
      </c>
      <c r="AU180" s="21">
        <f>IFERROR(VLOOKUP(AU$2&amp;"/"&amp;$A180,SH!$A:$D,4,0),"")</f>
        <v>2.3333333333333335</v>
      </c>
      <c r="AV180" s="22" t="str">
        <f>(IFERROR(VLOOKUP(AV$2&amp;"/"&amp;$A180,SH!$A:$V,22,0),""))</f>
        <v/>
      </c>
      <c r="AW180" s="22" t="str">
        <f>IFERROR(VLOOKUP(AW$2&amp;"/"&amp;$A180,SH!$A:$V,22,0),"")</f>
        <v/>
      </c>
      <c r="AX180" s="22" t="str">
        <f>IFERROR(VLOOKUP(AX$2&amp;"/"&amp;$A180,SH!$A:$V,22,0),"")</f>
        <v/>
      </c>
      <c r="AY180" s="22" t="str">
        <f>IFERROR(VLOOKUP(AY$2&amp;"/"&amp;$A180,SH!$A:$V,22,0),"")</f>
        <v/>
      </c>
      <c r="AZ180" s="22">
        <f>IFERROR(VLOOKUP(AZ$2&amp;"/"&amp;$A180,SH!$A:$V,22,0),"")</f>
        <v>0</v>
      </c>
      <c r="BA180" s="22">
        <f>IFERROR(VLOOKUP(BA$2&amp;"/"&amp;$A180,SH!$A:$V,22,0),"")</f>
        <v>0</v>
      </c>
      <c r="BB180" s="23" t="str">
        <f t="shared" si="47"/>
        <v/>
      </c>
      <c r="BC180" s="23" t="str">
        <f t="shared" si="48"/>
        <v/>
      </c>
      <c r="BD180" s="23" t="str">
        <f t="shared" si="49"/>
        <v/>
      </c>
      <c r="BE180" s="23" t="str">
        <f t="shared" si="50"/>
        <v/>
      </c>
      <c r="BF180" s="23">
        <f t="shared" si="51"/>
        <v>18.545454545454547</v>
      </c>
      <c r="BG180" s="23">
        <f t="shared" si="52"/>
        <v>3.8571428571428568</v>
      </c>
      <c r="BH180" s="24" t="str">
        <f t="shared" si="53"/>
        <v/>
      </c>
      <c r="BI180" s="24" t="str">
        <f t="shared" si="54"/>
        <v/>
      </c>
      <c r="BJ180" s="24" t="str">
        <f t="shared" si="55"/>
        <v/>
      </c>
      <c r="BK180" s="24" t="str">
        <f t="shared" si="56"/>
        <v/>
      </c>
      <c r="BL180" s="24">
        <f t="shared" si="57"/>
        <v>18.545454545454547</v>
      </c>
      <c r="BM180" s="24">
        <f t="shared" si="58"/>
        <v>3.8571428571428568</v>
      </c>
      <c r="BT180" s="25" t="str">
        <f t="shared" si="59"/>
        <v/>
      </c>
      <c r="BU180" s="25" t="str">
        <f t="shared" si="60"/>
        <v/>
      </c>
      <c r="BV180" s="25" t="str">
        <f t="shared" si="61"/>
        <v/>
      </c>
      <c r="BW180" s="25" t="str">
        <f t="shared" si="62"/>
        <v/>
      </c>
      <c r="BX180" s="25">
        <f t="shared" si="63"/>
        <v>18.545454545454547</v>
      </c>
      <c r="BY180" s="25">
        <f t="shared" si="64"/>
        <v>3.8571428571428568</v>
      </c>
      <c r="BZ180">
        <f t="array" ref="BZ180:CA180">IFERROR(VLOOKUP(A180,[1]Cost_Price!$A:$D,{3,4},0),"")</f>
        <v>12</v>
      </c>
      <c r="CA180" t="str">
        <v>USD</v>
      </c>
      <c r="CB180" s="26">
        <f t="shared" si="42"/>
        <v>0</v>
      </c>
      <c r="CC180" s="26">
        <f t="shared" si="42"/>
        <v>0</v>
      </c>
      <c r="CD180" s="26">
        <f t="shared" si="42"/>
        <v>0</v>
      </c>
      <c r="CE180" s="26">
        <f t="shared" si="41"/>
        <v>0</v>
      </c>
      <c r="CF180" s="26">
        <f t="shared" si="41"/>
        <v>0</v>
      </c>
      <c r="CG180" s="26">
        <f t="shared" si="41"/>
        <v>0</v>
      </c>
    </row>
    <row r="181" spans="1:85" x14ac:dyDescent="0.35">
      <c r="A181" t="s">
        <v>356</v>
      </c>
      <c r="B181" t="s">
        <v>5481</v>
      </c>
      <c r="C181" t="s">
        <v>5232</v>
      </c>
      <c r="D181" t="s">
        <v>5473</v>
      </c>
      <c r="E181" t="s">
        <v>5473</v>
      </c>
      <c r="F181" t="s">
        <v>5234</v>
      </c>
      <c r="G181" t="s">
        <v>5235</v>
      </c>
      <c r="H181" t="str">
        <f t="shared" si="45"/>
        <v>Discontinue new</v>
      </c>
      <c r="I181" t="s">
        <v>5901</v>
      </c>
      <c r="J181" t="s">
        <v>5899</v>
      </c>
      <c r="M181" t="s">
        <v>127</v>
      </c>
      <c r="N181" t="s">
        <v>5280</v>
      </c>
      <c r="P181" s="16">
        <v>121.56</v>
      </c>
      <c r="W181" s="17">
        <v>3</v>
      </c>
      <c r="AD181" s="18">
        <v>0</v>
      </c>
      <c r="AK181" s="19">
        <v>0</v>
      </c>
      <c r="AL181">
        <v>3</v>
      </c>
      <c r="AM181">
        <v>0</v>
      </c>
      <c r="AN181">
        <v>0</v>
      </c>
      <c r="AO181" s="20">
        <f t="shared" si="46"/>
        <v>364.68</v>
      </c>
      <c r="AP181" s="21" t="str">
        <f>(IFERROR(VLOOKUP(AP$2&amp;"/"&amp;$A181,SH!$A:$D,4,0),""))</f>
        <v/>
      </c>
      <c r="AQ181" s="21">
        <f>IFERROR(VLOOKUP(AQ$2&amp;"/"&amp;$A181,SH!$A:$D,4,0),"")</f>
        <v>2.4</v>
      </c>
      <c r="AR181" s="21" t="str">
        <f>IFERROR(VLOOKUP(AR$2&amp;"/"&amp;$A181,SH!$A:$D,4,0),"")</f>
        <v/>
      </c>
      <c r="AS181" s="21" t="str">
        <f>IFERROR(VLOOKUP(AS$2&amp;"/"&amp;$A181,SH!$A:$D,4,0),"")</f>
        <v/>
      </c>
      <c r="AT181" s="21">
        <f>IFERROR(VLOOKUP(AT$2&amp;"/"&amp;$A181,SH!$A:$D,4,0),"")</f>
        <v>3.5</v>
      </c>
      <c r="AU181" s="21">
        <f>IFERROR(VLOOKUP(AU$2&amp;"/"&amp;$A181,SH!$A:$D,4,0),"")</f>
        <v>1</v>
      </c>
      <c r="AV181" s="22" t="str">
        <f>(IFERROR(VLOOKUP(AV$2&amp;"/"&amp;$A181,SH!$A:$V,22,0),""))</f>
        <v/>
      </c>
      <c r="AW181" s="22">
        <f>IFERROR(VLOOKUP(AW$2&amp;"/"&amp;$A181,SH!$A:$V,22,0),"")</f>
        <v>0</v>
      </c>
      <c r="AX181" s="22" t="str">
        <f>IFERROR(VLOOKUP(AX$2&amp;"/"&amp;$A181,SH!$A:$V,22,0),"")</f>
        <v/>
      </c>
      <c r="AY181" s="22" t="str">
        <f>IFERROR(VLOOKUP(AY$2&amp;"/"&amp;$A181,SH!$A:$V,22,0),"")</f>
        <v/>
      </c>
      <c r="AZ181" s="22">
        <f>IFERROR(VLOOKUP(AZ$2&amp;"/"&amp;$A181,SH!$A:$V,22,0),"")</f>
        <v>0</v>
      </c>
      <c r="BA181" s="22">
        <f>IFERROR(VLOOKUP(BA$2&amp;"/"&amp;$A181,SH!$A:$V,22,0),"")</f>
        <v>0</v>
      </c>
      <c r="BB181" s="23" t="str">
        <f t="shared" si="47"/>
        <v/>
      </c>
      <c r="BC181" s="23">
        <f t="shared" si="48"/>
        <v>0</v>
      </c>
      <c r="BD181" s="23" t="str">
        <f t="shared" si="49"/>
        <v/>
      </c>
      <c r="BE181" s="23" t="str">
        <f t="shared" si="50"/>
        <v/>
      </c>
      <c r="BF181" s="23">
        <f t="shared" si="51"/>
        <v>0</v>
      </c>
      <c r="BG181" s="23">
        <f t="shared" si="52"/>
        <v>3</v>
      </c>
      <c r="BH181" s="24" t="str">
        <f t="shared" si="53"/>
        <v/>
      </c>
      <c r="BI181" s="24">
        <f t="shared" si="54"/>
        <v>0</v>
      </c>
      <c r="BJ181" s="24" t="str">
        <f t="shared" si="55"/>
        <v/>
      </c>
      <c r="BK181" s="24" t="str">
        <f t="shared" si="56"/>
        <v/>
      </c>
      <c r="BL181" s="24">
        <f t="shared" si="57"/>
        <v>0</v>
      </c>
      <c r="BM181" s="24">
        <f t="shared" si="58"/>
        <v>3</v>
      </c>
      <c r="BT181" s="25" t="str">
        <f t="shared" si="59"/>
        <v/>
      </c>
      <c r="BU181" s="25">
        <f t="shared" si="60"/>
        <v>0</v>
      </c>
      <c r="BV181" s="25" t="str">
        <f t="shared" si="61"/>
        <v/>
      </c>
      <c r="BW181" s="25" t="str">
        <f t="shared" si="62"/>
        <v/>
      </c>
      <c r="BX181" s="25">
        <f t="shared" si="63"/>
        <v>0</v>
      </c>
      <c r="BY181" s="25">
        <f t="shared" si="64"/>
        <v>3</v>
      </c>
      <c r="BZ181">
        <f t="array" ref="BZ181:CA181">IFERROR(VLOOKUP(A181,[1]Cost_Price!$A:$D,{3,4},0),"")</f>
        <v>78</v>
      </c>
      <c r="CA181" t="str">
        <v>USD</v>
      </c>
      <c r="CB181" s="26">
        <f t="shared" si="42"/>
        <v>0</v>
      </c>
      <c r="CC181" s="26">
        <f t="shared" si="42"/>
        <v>0</v>
      </c>
      <c r="CD181" s="26">
        <f t="shared" si="42"/>
        <v>0</v>
      </c>
      <c r="CE181" s="26">
        <f t="shared" si="41"/>
        <v>0</v>
      </c>
      <c r="CF181" s="26">
        <f t="shared" si="41"/>
        <v>0</v>
      </c>
      <c r="CG181" s="26">
        <f t="shared" si="41"/>
        <v>0</v>
      </c>
    </row>
    <row r="182" spans="1:85" x14ac:dyDescent="0.35">
      <c r="A182" t="s">
        <v>358</v>
      </c>
      <c r="B182" t="s">
        <v>5482</v>
      </c>
      <c r="C182" t="s">
        <v>5232</v>
      </c>
      <c r="D182" t="s">
        <v>5473</v>
      </c>
      <c r="E182" t="s">
        <v>5473</v>
      </c>
      <c r="F182" t="s">
        <v>5234</v>
      </c>
      <c r="G182" t="s">
        <v>5235</v>
      </c>
      <c r="H182" t="str">
        <f t="shared" si="45"/>
        <v>Discontinue new</v>
      </c>
      <c r="I182" t="s">
        <v>5901</v>
      </c>
      <c r="J182" t="s">
        <v>5899</v>
      </c>
      <c r="M182" t="s">
        <v>358</v>
      </c>
      <c r="N182" t="s">
        <v>5280</v>
      </c>
      <c r="P182" s="16">
        <v>18.574200000000001</v>
      </c>
      <c r="S182" s="17">
        <v>9</v>
      </c>
      <c r="U182" s="17">
        <v>2</v>
      </c>
      <c r="V182" s="17">
        <v>15</v>
      </c>
      <c r="Z182" s="18">
        <v>0</v>
      </c>
      <c r="AA182" s="18">
        <v>20</v>
      </c>
      <c r="AB182" s="18">
        <v>0</v>
      </c>
      <c r="AC182" s="18">
        <v>0</v>
      </c>
      <c r="AG182" s="19">
        <v>1</v>
      </c>
      <c r="AI182" s="19">
        <v>0</v>
      </c>
      <c r="AJ182" s="19">
        <v>1</v>
      </c>
      <c r="AL182">
        <v>26</v>
      </c>
      <c r="AM182">
        <v>20</v>
      </c>
      <c r="AN182">
        <v>2</v>
      </c>
      <c r="AO182" s="20">
        <f t="shared" si="46"/>
        <v>482.92920000000004</v>
      </c>
      <c r="AP182" s="21">
        <f>(IFERROR(VLOOKUP(AP$2&amp;"/"&amp;$A182,SH!$A:$D,4,0),""))</f>
        <v>9.5833333333333339</v>
      </c>
      <c r="AQ182" s="21">
        <f>IFERROR(VLOOKUP(AQ$2&amp;"/"&amp;$A182,SH!$A:$D,4,0),"")</f>
        <v>4.0909090909090908</v>
      </c>
      <c r="AR182" s="21">
        <f>IFERROR(VLOOKUP(AR$2&amp;"/"&amp;$A182,SH!$A:$D,4,0),"")</f>
        <v>2.3333333333333335</v>
      </c>
      <c r="AS182" s="21">
        <f>IFERROR(VLOOKUP(AS$2&amp;"/"&amp;$A182,SH!$A:$D,4,0),"")</f>
        <v>1</v>
      </c>
      <c r="AT182" s="21">
        <f>IFERROR(VLOOKUP(AT$2&amp;"/"&amp;$A182,SH!$A:$D,4,0),"")</f>
        <v>2</v>
      </c>
      <c r="AU182" s="21" t="str">
        <f>IFERROR(VLOOKUP(AU$2&amp;"/"&amp;$A182,SH!$A:$D,4,0),"")</f>
        <v/>
      </c>
      <c r="AV182" s="22">
        <f>(IFERROR(VLOOKUP(AV$2&amp;"/"&amp;$A182,SH!$A:$V,22,0),""))</f>
        <v>7</v>
      </c>
      <c r="AW182" s="22">
        <f>IFERROR(VLOOKUP(AW$2&amp;"/"&amp;$A182,SH!$A:$V,22,0),"")</f>
        <v>4</v>
      </c>
      <c r="AX182" s="22">
        <f>IFERROR(VLOOKUP(AX$2&amp;"/"&amp;$A182,SH!$A:$V,22,0),"")</f>
        <v>0</v>
      </c>
      <c r="AY182" s="22">
        <f>IFERROR(VLOOKUP(AY$2&amp;"/"&amp;$A182,SH!$A:$V,22,0),"")</f>
        <v>0</v>
      </c>
      <c r="AZ182" s="22">
        <f>IFERROR(VLOOKUP(AZ$2&amp;"/"&amp;$A182,SH!$A:$V,22,0),"")</f>
        <v>2</v>
      </c>
      <c r="BA182" s="22" t="str">
        <f>IFERROR(VLOOKUP(BA$2&amp;"/"&amp;$A182,SH!$A:$V,22,0),"")</f>
        <v/>
      </c>
      <c r="BB182" s="23">
        <f t="shared" si="47"/>
        <v>0</v>
      </c>
      <c r="BC182" s="23">
        <f t="shared" si="48"/>
        <v>1.9555555555555555</v>
      </c>
      <c r="BD182" s="23">
        <f t="shared" si="49"/>
        <v>0</v>
      </c>
      <c r="BE182" s="23">
        <f t="shared" si="50"/>
        <v>2</v>
      </c>
      <c r="BF182" s="23">
        <f t="shared" si="51"/>
        <v>7</v>
      </c>
      <c r="BG182" s="23" t="str">
        <f t="shared" si="52"/>
        <v/>
      </c>
      <c r="BH182" s="24">
        <f t="shared" si="53"/>
        <v>0</v>
      </c>
      <c r="BI182" s="24">
        <f t="shared" si="54"/>
        <v>1.9555555555555555</v>
      </c>
      <c r="BJ182" s="24">
        <f t="shared" si="55"/>
        <v>8.5714285714285712</v>
      </c>
      <c r="BK182" s="24">
        <f t="shared" si="56"/>
        <v>2</v>
      </c>
      <c r="BL182" s="24">
        <f t="shared" si="57"/>
        <v>7</v>
      </c>
      <c r="BM182" s="24" t="str">
        <f t="shared" si="58"/>
        <v/>
      </c>
      <c r="BT182" s="25">
        <f t="shared" si="59"/>
        <v>0</v>
      </c>
      <c r="BU182" s="25">
        <f t="shared" si="60"/>
        <v>1.9555555555555555</v>
      </c>
      <c r="BV182" s="25">
        <f t="shared" si="61"/>
        <v>8.5714285714285712</v>
      </c>
      <c r="BW182" s="25">
        <f t="shared" si="62"/>
        <v>2</v>
      </c>
      <c r="BX182" s="25">
        <f t="shared" si="63"/>
        <v>7</v>
      </c>
      <c r="BY182" s="25" t="str">
        <f t="shared" si="64"/>
        <v/>
      </c>
      <c r="BZ182">
        <f t="array" ref="BZ182:CA182">IFERROR(VLOOKUP(A182,[1]Cost_Price!$A:$D,{3,4},0),"")</f>
        <v>12</v>
      </c>
      <c r="CA182" t="str">
        <v>USD</v>
      </c>
      <c r="CB182" s="26">
        <f t="shared" si="42"/>
        <v>0</v>
      </c>
      <c r="CC182" s="26">
        <f t="shared" si="42"/>
        <v>0</v>
      </c>
      <c r="CD182" s="26">
        <f t="shared" si="42"/>
        <v>0</v>
      </c>
      <c r="CE182" s="26">
        <f t="shared" si="41"/>
        <v>0</v>
      </c>
      <c r="CF182" s="26">
        <f t="shared" si="41"/>
        <v>0</v>
      </c>
      <c r="CG182" s="26">
        <f t="shared" si="41"/>
        <v>0</v>
      </c>
    </row>
    <row r="183" spans="1:85" x14ac:dyDescent="0.35">
      <c r="A183" t="s">
        <v>360</v>
      </c>
      <c r="B183" t="s">
        <v>5483</v>
      </c>
      <c r="C183" t="s">
        <v>5232</v>
      </c>
      <c r="D183" t="s">
        <v>5473</v>
      </c>
      <c r="E183" t="s">
        <v>5473</v>
      </c>
      <c r="F183" t="s">
        <v>5234</v>
      </c>
      <c r="G183" t="s">
        <v>5235</v>
      </c>
      <c r="H183" t="str">
        <f t="shared" si="45"/>
        <v>Discontinue new</v>
      </c>
      <c r="I183" t="s">
        <v>5901</v>
      </c>
      <c r="J183" t="s">
        <v>5899</v>
      </c>
      <c r="M183" t="s">
        <v>5237</v>
      </c>
      <c r="N183" t="s">
        <v>5280</v>
      </c>
      <c r="P183" s="16">
        <v>121.3168</v>
      </c>
      <c r="X183" s="18">
        <v>43</v>
      </c>
      <c r="Y183" s="18">
        <v>90</v>
      </c>
      <c r="AM183">
        <v>133</v>
      </c>
      <c r="AO183" s="20">
        <f t="shared" si="46"/>
        <v>0</v>
      </c>
      <c r="AP183" s="21">
        <f>(IFERROR(VLOOKUP(AP$2&amp;"/"&amp;$A183,SH!$A:$D,4,0),""))</f>
        <v>8.3333333333333339</v>
      </c>
      <c r="AQ183" s="21" t="str">
        <f>IFERROR(VLOOKUP(AQ$2&amp;"/"&amp;$A183,SH!$A:$D,4,0),"")</f>
        <v>0</v>
      </c>
      <c r="AR183" s="21" t="str">
        <f>IFERROR(VLOOKUP(AR$2&amp;"/"&amp;$A183,SH!$A:$D,4,0),"")</f>
        <v/>
      </c>
      <c r="AS183" s="21" t="str">
        <f>IFERROR(VLOOKUP(AS$2&amp;"/"&amp;$A183,SH!$A:$D,4,0),"")</f>
        <v/>
      </c>
      <c r="AT183" s="21" t="str">
        <f>IFERROR(VLOOKUP(AT$2&amp;"/"&amp;$A183,SH!$A:$D,4,0),"")</f>
        <v/>
      </c>
      <c r="AU183" s="21" t="str">
        <f>IFERROR(VLOOKUP(AU$2&amp;"/"&amp;$A183,SH!$A:$D,4,0),"")</f>
        <v/>
      </c>
      <c r="AV183" s="22">
        <f>(IFERROR(VLOOKUP(AV$2&amp;"/"&amp;$A183,SH!$A:$V,22,0),""))</f>
        <v>0</v>
      </c>
      <c r="AW183" s="22">
        <f>IFERROR(VLOOKUP(AW$2&amp;"/"&amp;$A183,SH!$A:$V,22,0),"")</f>
        <v>0</v>
      </c>
      <c r="AX183" s="22" t="str">
        <f>IFERROR(VLOOKUP(AX$2&amp;"/"&amp;$A183,SH!$A:$V,22,0),"")</f>
        <v/>
      </c>
      <c r="AY183" s="22" t="str">
        <f>IFERROR(VLOOKUP(AY$2&amp;"/"&amp;$A183,SH!$A:$V,22,0),"")</f>
        <v/>
      </c>
      <c r="AZ183" s="22" t="str">
        <f>IFERROR(VLOOKUP(AZ$2&amp;"/"&amp;$A183,SH!$A:$V,22,0),"")</f>
        <v/>
      </c>
      <c r="BA183" s="22" t="str">
        <f>IFERROR(VLOOKUP(BA$2&amp;"/"&amp;$A183,SH!$A:$V,22,0),"")</f>
        <v/>
      </c>
      <c r="BB183" s="23">
        <f t="shared" si="47"/>
        <v>0</v>
      </c>
      <c r="BC183" s="23" t="str">
        <f t="shared" si="48"/>
        <v/>
      </c>
      <c r="BD183" s="23" t="str">
        <f t="shared" si="49"/>
        <v/>
      </c>
      <c r="BE183" s="23" t="str">
        <f t="shared" si="50"/>
        <v/>
      </c>
      <c r="BF183" s="23" t="str">
        <f t="shared" si="51"/>
        <v/>
      </c>
      <c r="BG183" s="23" t="str">
        <f t="shared" si="52"/>
        <v/>
      </c>
      <c r="BH183" s="24">
        <f t="shared" si="53"/>
        <v>10.799999999999999</v>
      </c>
      <c r="BI183" s="24" t="str">
        <f t="shared" si="54"/>
        <v/>
      </c>
      <c r="BJ183" s="24" t="str">
        <f t="shared" si="55"/>
        <v/>
      </c>
      <c r="BK183" s="24" t="str">
        <f t="shared" si="56"/>
        <v/>
      </c>
      <c r="BL183" s="24" t="str">
        <f t="shared" si="57"/>
        <v/>
      </c>
      <c r="BM183" s="24" t="str">
        <f t="shared" si="58"/>
        <v/>
      </c>
      <c r="BT183" s="25">
        <f t="shared" si="59"/>
        <v>10.799999999999999</v>
      </c>
      <c r="BU183" s="25" t="str">
        <f t="shared" si="60"/>
        <v/>
      </c>
      <c r="BV183" s="25" t="str">
        <f t="shared" si="61"/>
        <v/>
      </c>
      <c r="BW183" s="25" t="str">
        <f t="shared" si="62"/>
        <v/>
      </c>
      <c r="BX183" s="25" t="str">
        <f t="shared" si="63"/>
        <v/>
      </c>
      <c r="BY183" s="25" t="str">
        <f t="shared" si="64"/>
        <v/>
      </c>
      <c r="BZ183">
        <f t="array" ref="BZ183:CA183">IFERROR(VLOOKUP(A183,[1]Cost_Price!$A:$D,{3,4},0),"")</f>
        <v>78</v>
      </c>
      <c r="CA183" t="str">
        <v>USD</v>
      </c>
      <c r="CB183" s="26">
        <f t="shared" si="42"/>
        <v>0</v>
      </c>
      <c r="CC183" s="26">
        <f t="shared" si="42"/>
        <v>0</v>
      </c>
      <c r="CD183" s="26">
        <f t="shared" si="42"/>
        <v>0</v>
      </c>
      <c r="CE183" s="26">
        <f t="shared" si="41"/>
        <v>0</v>
      </c>
      <c r="CF183" s="26">
        <f t="shared" si="41"/>
        <v>0</v>
      </c>
      <c r="CG183" s="26">
        <f t="shared" si="41"/>
        <v>0</v>
      </c>
    </row>
    <row r="184" spans="1:85" x14ac:dyDescent="0.35">
      <c r="A184" t="s">
        <v>362</v>
      </c>
      <c r="B184" t="s">
        <v>5484</v>
      </c>
      <c r="C184" t="s">
        <v>5232</v>
      </c>
      <c r="D184" t="s">
        <v>5473</v>
      </c>
      <c r="E184" t="s">
        <v>5473</v>
      </c>
      <c r="F184" t="s">
        <v>5234</v>
      </c>
      <c r="G184" t="s">
        <v>5235</v>
      </c>
      <c r="H184" t="str">
        <f t="shared" si="45"/>
        <v>Discontinue new</v>
      </c>
      <c r="I184" t="s">
        <v>5901</v>
      </c>
      <c r="J184" t="s">
        <v>5899</v>
      </c>
      <c r="M184" t="s">
        <v>362</v>
      </c>
      <c r="N184" t="s">
        <v>5280</v>
      </c>
      <c r="P184" s="16">
        <v>18.095300000000002</v>
      </c>
      <c r="S184" s="17">
        <v>1</v>
      </c>
      <c r="T184" s="17">
        <v>12</v>
      </c>
      <c r="U184" s="17">
        <v>3</v>
      </c>
      <c r="V184" s="17">
        <v>13</v>
      </c>
      <c r="W184" s="17">
        <v>46</v>
      </c>
      <c r="Z184" s="18">
        <v>0</v>
      </c>
      <c r="AA184" s="18">
        <v>0</v>
      </c>
      <c r="AB184" s="18">
        <v>0</v>
      </c>
      <c r="AC184" s="18">
        <v>0</v>
      </c>
      <c r="AD184" s="18">
        <v>0</v>
      </c>
      <c r="AG184" s="19">
        <v>0</v>
      </c>
      <c r="AH184" s="19">
        <v>1</v>
      </c>
      <c r="AI184" s="19">
        <v>0</v>
      </c>
      <c r="AJ184" s="19">
        <v>0</v>
      </c>
      <c r="AK184" s="19">
        <v>0</v>
      </c>
      <c r="AL184">
        <v>75</v>
      </c>
      <c r="AM184">
        <v>0</v>
      </c>
      <c r="AN184">
        <v>1</v>
      </c>
      <c r="AO184" s="20">
        <f t="shared" si="46"/>
        <v>1357.1475</v>
      </c>
      <c r="AP184" s="21">
        <f>(IFERROR(VLOOKUP(AP$2&amp;"/"&amp;$A184,SH!$A:$D,4,0),""))</f>
        <v>8.545454545454545</v>
      </c>
      <c r="AQ184" s="21">
        <f>IFERROR(VLOOKUP(AQ$2&amp;"/"&amp;$A184,SH!$A:$D,4,0),"")</f>
        <v>3.5454545454545454</v>
      </c>
      <c r="AR184" s="21">
        <f>IFERROR(VLOOKUP(AR$2&amp;"/"&amp;$A184,SH!$A:$D,4,0),"")</f>
        <v>1</v>
      </c>
      <c r="AS184" s="21" t="str">
        <f>IFERROR(VLOOKUP(AS$2&amp;"/"&amp;$A184,SH!$A:$D,4,0),"")</f>
        <v/>
      </c>
      <c r="AT184" s="21" t="str">
        <f>IFERROR(VLOOKUP(AT$2&amp;"/"&amp;$A184,SH!$A:$D,4,0),"")</f>
        <v/>
      </c>
      <c r="AU184" s="21">
        <f>IFERROR(VLOOKUP(AU$2&amp;"/"&amp;$A184,SH!$A:$D,4,0),"")</f>
        <v>1</v>
      </c>
      <c r="AV184" s="22">
        <f>(IFERROR(VLOOKUP(AV$2&amp;"/"&amp;$A184,SH!$A:$V,22,0),""))</f>
        <v>0</v>
      </c>
      <c r="AW184" s="22">
        <f>IFERROR(VLOOKUP(AW$2&amp;"/"&amp;$A184,SH!$A:$V,22,0),"")</f>
        <v>0</v>
      </c>
      <c r="AX184" s="22">
        <f>IFERROR(VLOOKUP(AX$2&amp;"/"&amp;$A184,SH!$A:$V,22,0),"")</f>
        <v>1</v>
      </c>
      <c r="AY184" s="22" t="str">
        <f>IFERROR(VLOOKUP(AY$2&amp;"/"&amp;$A184,SH!$A:$V,22,0),"")</f>
        <v/>
      </c>
      <c r="AZ184" s="22" t="str">
        <f>IFERROR(VLOOKUP(AZ$2&amp;"/"&amp;$A184,SH!$A:$V,22,0),"")</f>
        <v/>
      </c>
      <c r="BA184" s="22">
        <f>IFERROR(VLOOKUP(BA$2&amp;"/"&amp;$A184,SH!$A:$V,22,0),"")</f>
        <v>1</v>
      </c>
      <c r="BB184" s="23">
        <f t="shared" si="47"/>
        <v>0</v>
      </c>
      <c r="BC184" s="23">
        <f t="shared" si="48"/>
        <v>0.28205128205128205</v>
      </c>
      <c r="BD184" s="23">
        <f t="shared" si="49"/>
        <v>11</v>
      </c>
      <c r="BE184" s="23" t="str">
        <f t="shared" si="50"/>
        <v/>
      </c>
      <c r="BF184" s="23" t="str">
        <f t="shared" si="51"/>
        <v/>
      </c>
      <c r="BG184" s="23">
        <f t="shared" si="52"/>
        <v>46</v>
      </c>
      <c r="BH184" s="24">
        <f t="shared" si="53"/>
        <v>0</v>
      </c>
      <c r="BI184" s="24">
        <f t="shared" si="54"/>
        <v>0.28205128205128205</v>
      </c>
      <c r="BJ184" s="24">
        <f t="shared" si="55"/>
        <v>11</v>
      </c>
      <c r="BK184" s="24" t="str">
        <f t="shared" si="56"/>
        <v/>
      </c>
      <c r="BL184" s="24" t="str">
        <f t="shared" si="57"/>
        <v/>
      </c>
      <c r="BM184" s="24">
        <f t="shared" si="58"/>
        <v>46</v>
      </c>
      <c r="BT184" s="25">
        <f t="shared" si="59"/>
        <v>0</v>
      </c>
      <c r="BU184" s="25">
        <f t="shared" si="60"/>
        <v>0.28205128205128205</v>
      </c>
      <c r="BV184" s="25">
        <f t="shared" si="61"/>
        <v>11</v>
      </c>
      <c r="BW184" s="25" t="str">
        <f t="shared" si="62"/>
        <v/>
      </c>
      <c r="BX184" s="25" t="str">
        <f t="shared" si="63"/>
        <v/>
      </c>
      <c r="BY184" s="25">
        <f t="shared" si="64"/>
        <v>46</v>
      </c>
      <c r="BZ184">
        <f t="array" ref="BZ184:CA184">IFERROR(VLOOKUP(A184,[1]Cost_Price!$A:$D,{3,4},0),"")</f>
        <v>12</v>
      </c>
      <c r="CA184" t="str">
        <v>USD</v>
      </c>
      <c r="CB184" s="26">
        <f t="shared" si="42"/>
        <v>0</v>
      </c>
      <c r="CC184" s="26">
        <f t="shared" si="42"/>
        <v>0</v>
      </c>
      <c r="CD184" s="26">
        <f t="shared" si="42"/>
        <v>0</v>
      </c>
      <c r="CE184" s="26">
        <f t="shared" si="41"/>
        <v>0</v>
      </c>
      <c r="CF184" s="26">
        <f t="shared" si="41"/>
        <v>0</v>
      </c>
      <c r="CG184" s="26">
        <f t="shared" si="41"/>
        <v>0</v>
      </c>
    </row>
    <row r="185" spans="1:85" x14ac:dyDescent="0.35">
      <c r="A185" t="s">
        <v>127</v>
      </c>
      <c r="B185" t="s">
        <v>5485</v>
      </c>
      <c r="C185" t="s">
        <v>5232</v>
      </c>
      <c r="D185" t="s">
        <v>5473</v>
      </c>
      <c r="E185" t="s">
        <v>5347</v>
      </c>
      <c r="F185" t="s">
        <v>5234</v>
      </c>
      <c r="G185" t="s">
        <v>5235</v>
      </c>
      <c r="H185" t="str">
        <f t="shared" si="45"/>
        <v>Discontinue new</v>
      </c>
      <c r="J185" t="s">
        <v>5899</v>
      </c>
      <c r="M185" t="s">
        <v>127</v>
      </c>
      <c r="N185" t="s">
        <v>5280</v>
      </c>
      <c r="P185" s="16">
        <v>121.1952</v>
      </c>
      <c r="Q185" s="17">
        <v>1</v>
      </c>
      <c r="R185" s="17">
        <v>63</v>
      </c>
      <c r="S185" s="17">
        <v>32</v>
      </c>
      <c r="T185" s="17">
        <v>58</v>
      </c>
      <c r="V185" s="17">
        <v>92</v>
      </c>
      <c r="W185" s="17">
        <v>18</v>
      </c>
      <c r="X185" s="18">
        <v>0</v>
      </c>
      <c r="Y185" s="18">
        <v>185</v>
      </c>
      <c r="Z185" s="18">
        <v>30</v>
      </c>
      <c r="AA185" s="18">
        <v>0</v>
      </c>
      <c r="AC185" s="18">
        <v>0</v>
      </c>
      <c r="AD185" s="18">
        <v>0</v>
      </c>
      <c r="AE185" s="19">
        <v>0</v>
      </c>
      <c r="AF185" s="19">
        <v>11</v>
      </c>
      <c r="AG185" s="19">
        <v>2</v>
      </c>
      <c r="AH185" s="19">
        <v>4</v>
      </c>
      <c r="AJ185" s="19">
        <v>6</v>
      </c>
      <c r="AK185" s="19">
        <v>0</v>
      </c>
      <c r="AL185">
        <v>264</v>
      </c>
      <c r="AM185">
        <v>215</v>
      </c>
      <c r="AN185">
        <v>23</v>
      </c>
      <c r="AO185" s="20">
        <f t="shared" si="46"/>
        <v>31874.337599999999</v>
      </c>
      <c r="AP185" s="21">
        <f>(IFERROR(VLOOKUP(AP$2&amp;"/"&amp;$A185,SH!$A:$D,4,0),""))</f>
        <v>32.916666666666664</v>
      </c>
      <c r="AQ185" s="21">
        <f>IFERROR(VLOOKUP(AQ$2&amp;"/"&amp;$A185,SH!$A:$D,4,0),"")</f>
        <v>9.6666666666666661</v>
      </c>
      <c r="AR185" s="21">
        <f>IFERROR(VLOOKUP(AR$2&amp;"/"&amp;$A185,SH!$A:$D,4,0),"")</f>
        <v>2.7142857142857144</v>
      </c>
      <c r="AS185" s="21">
        <f>IFERROR(VLOOKUP(AS$2&amp;"/"&amp;$A185,SH!$A:$D,4,0),"")</f>
        <v>1.3333333333333333</v>
      </c>
      <c r="AT185" s="21">
        <f>IFERROR(VLOOKUP(AT$2&amp;"/"&amp;$A185,SH!$A:$D,4,0),"")</f>
        <v>8.6666666666666661</v>
      </c>
      <c r="AU185" s="21">
        <f>IFERROR(VLOOKUP(AU$2&amp;"/"&amp;$A185,SH!$A:$D,4,0),"")</f>
        <v>2.7142857142857144</v>
      </c>
      <c r="AV185" s="22">
        <f>(IFERROR(VLOOKUP(AV$2&amp;"/"&amp;$A185,SH!$A:$V,22,0),""))</f>
        <v>28</v>
      </c>
      <c r="AW185" s="22">
        <f>IFERROR(VLOOKUP(AW$2&amp;"/"&amp;$A185,SH!$A:$V,22,0),"")</f>
        <v>12</v>
      </c>
      <c r="AX185" s="22">
        <f>IFERROR(VLOOKUP(AX$2&amp;"/"&amp;$A185,SH!$A:$V,22,0),"")</f>
        <v>3</v>
      </c>
      <c r="AY185" s="22">
        <f>IFERROR(VLOOKUP(AY$2&amp;"/"&amp;$A185,SH!$A:$V,22,0),"")</f>
        <v>0</v>
      </c>
      <c r="AZ185" s="22">
        <f>IFERROR(VLOOKUP(AZ$2&amp;"/"&amp;$A185,SH!$A:$V,22,0),"")</f>
        <v>7</v>
      </c>
      <c r="BA185" s="22">
        <f>IFERROR(VLOOKUP(BA$2&amp;"/"&amp;$A185,SH!$A:$V,22,0),"")</f>
        <v>0</v>
      </c>
      <c r="BB185" s="23">
        <f t="shared" si="47"/>
        <v>1.5797468354430382</v>
      </c>
      <c r="BC185" s="23">
        <f t="shared" si="48"/>
        <v>3.103448275862069</v>
      </c>
      <c r="BD185" s="23">
        <f t="shared" si="49"/>
        <v>19.894736842105264</v>
      </c>
      <c r="BE185" s="23">
        <f t="shared" si="50"/>
        <v>0</v>
      </c>
      <c r="BF185" s="23">
        <f t="shared" si="51"/>
        <v>9.9230769230769234</v>
      </c>
      <c r="BG185" s="23">
        <f t="shared" si="52"/>
        <v>6.6315789473684204</v>
      </c>
      <c r="BH185" s="24">
        <f t="shared" si="53"/>
        <v>7.2</v>
      </c>
      <c r="BI185" s="24">
        <f t="shared" si="54"/>
        <v>6.2068965517241379</v>
      </c>
      <c r="BJ185" s="24">
        <f t="shared" si="55"/>
        <v>19.894736842105264</v>
      </c>
      <c r="BK185" s="24">
        <f t="shared" si="56"/>
        <v>0</v>
      </c>
      <c r="BL185" s="24">
        <f t="shared" si="57"/>
        <v>9.9230769230769234</v>
      </c>
      <c r="BM185" s="24">
        <f t="shared" si="58"/>
        <v>6.6315789473684204</v>
      </c>
      <c r="BT185" s="25">
        <f t="shared" si="59"/>
        <v>7.2</v>
      </c>
      <c r="BU185" s="25">
        <f t="shared" si="60"/>
        <v>6.2068965517241379</v>
      </c>
      <c r="BV185" s="25">
        <f t="shared" si="61"/>
        <v>19.894736842105264</v>
      </c>
      <c r="BW185" s="25">
        <f t="shared" si="62"/>
        <v>0</v>
      </c>
      <c r="BX185" s="25">
        <f t="shared" si="63"/>
        <v>9.9230769230769234</v>
      </c>
      <c r="BY185" s="25">
        <f t="shared" si="64"/>
        <v>6.6315789473684204</v>
      </c>
      <c r="BZ185">
        <f t="array" ref="BZ185:CA185">IFERROR(VLOOKUP(A185,[1]Cost_Price!$A:$D,{3,4},0),"")</f>
        <v>78</v>
      </c>
      <c r="CA185" t="str">
        <v>USD</v>
      </c>
      <c r="CB185" s="26">
        <f t="shared" si="42"/>
        <v>0</v>
      </c>
      <c r="CC185" s="26">
        <f t="shared" si="42"/>
        <v>0</v>
      </c>
      <c r="CD185" s="26">
        <f t="shared" si="42"/>
        <v>0</v>
      </c>
      <c r="CE185" s="26">
        <f t="shared" si="41"/>
        <v>0</v>
      </c>
      <c r="CF185" s="26">
        <f t="shared" si="41"/>
        <v>0</v>
      </c>
      <c r="CG185" s="26">
        <f t="shared" si="41"/>
        <v>0</v>
      </c>
    </row>
    <row r="186" spans="1:85" x14ac:dyDescent="0.35">
      <c r="A186" t="s">
        <v>5160</v>
      </c>
      <c r="B186" t="s">
        <v>5485</v>
      </c>
      <c r="C186" t="s">
        <v>5232</v>
      </c>
      <c r="D186" t="s">
        <v>5473</v>
      </c>
      <c r="E186" t="s">
        <v>5347</v>
      </c>
      <c r="F186" t="s">
        <v>5234</v>
      </c>
      <c r="G186" t="s">
        <v>5235</v>
      </c>
      <c r="H186" t="s">
        <v>5236</v>
      </c>
      <c r="M186" t="s">
        <v>127</v>
      </c>
      <c r="N186" t="s">
        <v>5280</v>
      </c>
      <c r="P186" s="16">
        <v>0</v>
      </c>
      <c r="Y186" s="18">
        <v>150</v>
      </c>
      <c r="Z186" s="18">
        <v>60</v>
      </c>
      <c r="AA186" s="18">
        <v>60</v>
      </c>
      <c r="AB186" s="18">
        <v>10</v>
      </c>
      <c r="AC186" s="18">
        <v>30</v>
      </c>
      <c r="AD186" s="18">
        <v>26</v>
      </c>
      <c r="AM186">
        <v>336</v>
      </c>
      <c r="AO186" s="20">
        <f t="shared" si="46"/>
        <v>0</v>
      </c>
      <c r="AP186" s="21">
        <v>32.916666666666664</v>
      </c>
      <c r="AQ186" s="21">
        <v>9.6666666666666661</v>
      </c>
      <c r="AR186" s="21">
        <v>2.7142857142857144</v>
      </c>
      <c r="AS186" s="21">
        <v>1.3333333333333333</v>
      </c>
      <c r="AT186" s="21">
        <v>8.6666666666666661</v>
      </c>
      <c r="AU186" s="21">
        <v>2.7142857142857144</v>
      </c>
      <c r="AV186" s="22" t="str">
        <f>(IFERROR(VLOOKUP(AV$2&amp;"/"&amp;$A186,SH!$A:$V,22,0),""))</f>
        <v/>
      </c>
      <c r="AW186" s="22" t="str">
        <f>IFERROR(VLOOKUP(AW$2&amp;"/"&amp;$A186,SH!$A:$V,22,0),"")</f>
        <v/>
      </c>
      <c r="AX186" s="22" t="str">
        <f>IFERROR(VLOOKUP(AX$2&amp;"/"&amp;$A186,SH!$A:$V,22,0),"")</f>
        <v/>
      </c>
      <c r="AY186" s="22" t="str">
        <f>IFERROR(VLOOKUP(AY$2&amp;"/"&amp;$A186,SH!$A:$V,22,0),"")</f>
        <v/>
      </c>
      <c r="AZ186" s="22" t="str">
        <f>IFERROR(VLOOKUP(AZ$2&amp;"/"&amp;$A186,SH!$A:$V,22,0),"")</f>
        <v/>
      </c>
      <c r="BA186" s="22" t="str">
        <f>IFERROR(VLOOKUP(BA$2&amp;"/"&amp;$A186,SH!$A:$V,22,0),"")</f>
        <v/>
      </c>
      <c r="BB186" s="23">
        <f t="shared" si="47"/>
        <v>0</v>
      </c>
      <c r="BC186" s="23">
        <f t="shared" si="48"/>
        <v>0</v>
      </c>
      <c r="BD186" s="23">
        <f t="shared" si="49"/>
        <v>0</v>
      </c>
      <c r="BE186" s="23">
        <f t="shared" si="50"/>
        <v>0</v>
      </c>
      <c r="BF186" s="23">
        <f t="shared" si="51"/>
        <v>0</v>
      </c>
      <c r="BG186" s="23">
        <f t="shared" si="52"/>
        <v>0</v>
      </c>
      <c r="BH186" s="24">
        <f t="shared" si="53"/>
        <v>4.556962025316456</v>
      </c>
      <c r="BI186" s="24">
        <f t="shared" si="54"/>
        <v>6.2068965517241379</v>
      </c>
      <c r="BJ186" s="24">
        <f t="shared" si="55"/>
        <v>22.105263157894736</v>
      </c>
      <c r="BK186" s="24">
        <f t="shared" si="56"/>
        <v>7.5</v>
      </c>
      <c r="BL186" s="24">
        <f t="shared" si="57"/>
        <v>3.4615384615384617</v>
      </c>
      <c r="BM186" s="24">
        <f t="shared" si="58"/>
        <v>9.5789473684210513</v>
      </c>
      <c r="BT186" s="25">
        <f t="shared" si="59"/>
        <v>4.556962025316456</v>
      </c>
      <c r="BU186" s="25">
        <f t="shared" si="60"/>
        <v>6.2068965517241379</v>
      </c>
      <c r="BV186" s="25">
        <f t="shared" si="61"/>
        <v>22.105263157894736</v>
      </c>
      <c r="BW186" s="25">
        <f t="shared" si="62"/>
        <v>7.5</v>
      </c>
      <c r="BX186" s="25">
        <f t="shared" si="63"/>
        <v>3.4615384615384617</v>
      </c>
      <c r="BY186" s="25">
        <f t="shared" si="64"/>
        <v>9.5789473684210513</v>
      </c>
      <c r="BZ186">
        <f t="array" ref="BZ186:CA186">IFERROR(VLOOKUP(A186,[1]Cost_Price!$A:$D,{3,4},0),"")</f>
        <v>76</v>
      </c>
      <c r="CA186" t="str">
        <v>USD</v>
      </c>
      <c r="CB186" s="26">
        <f t="shared" si="42"/>
        <v>0</v>
      </c>
      <c r="CC186" s="26">
        <f t="shared" si="42"/>
        <v>0</v>
      </c>
      <c r="CD186" s="26">
        <f t="shared" si="42"/>
        <v>0</v>
      </c>
      <c r="CE186" s="26">
        <f t="shared" si="41"/>
        <v>0</v>
      </c>
      <c r="CF186" s="26">
        <f t="shared" si="41"/>
        <v>0</v>
      </c>
      <c r="CG186" s="26">
        <f t="shared" si="41"/>
        <v>0</v>
      </c>
    </row>
    <row r="187" spans="1:85" x14ac:dyDescent="0.35">
      <c r="A187" t="s">
        <v>5162</v>
      </c>
      <c r="B187" t="s">
        <v>5482</v>
      </c>
      <c r="C187" t="s">
        <v>5232</v>
      </c>
      <c r="D187" t="s">
        <v>5473</v>
      </c>
      <c r="E187" t="s">
        <v>5473</v>
      </c>
      <c r="F187" t="s">
        <v>5234</v>
      </c>
      <c r="G187" t="s">
        <v>5235</v>
      </c>
      <c r="H187" t="s">
        <v>5236</v>
      </c>
      <c r="M187" t="s">
        <v>358</v>
      </c>
      <c r="N187" t="s">
        <v>5280</v>
      </c>
      <c r="P187" s="16">
        <v>0</v>
      </c>
      <c r="Y187" s="18">
        <v>140</v>
      </c>
      <c r="Z187" s="18">
        <v>40</v>
      </c>
      <c r="AA187" s="18">
        <v>16</v>
      </c>
      <c r="AB187" s="18">
        <v>16</v>
      </c>
      <c r="AC187" s="18">
        <v>16</v>
      </c>
      <c r="AD187" s="18">
        <v>25</v>
      </c>
      <c r="AF187" s="19">
        <v>4</v>
      </c>
      <c r="AM187">
        <v>253</v>
      </c>
      <c r="AN187">
        <v>4</v>
      </c>
      <c r="AO187" s="20">
        <f t="shared" si="46"/>
        <v>0</v>
      </c>
      <c r="AP187" s="21">
        <v>12.6</v>
      </c>
      <c r="AQ187" s="21">
        <v>4.0999999999999996</v>
      </c>
      <c r="AR187" s="21">
        <v>2.1</v>
      </c>
      <c r="AS187" s="21">
        <v>1</v>
      </c>
      <c r="AT187" s="21">
        <v>4.8</v>
      </c>
      <c r="AU187" s="21">
        <v>2.2999999999999998</v>
      </c>
      <c r="AV187" s="22">
        <f>(IFERROR(VLOOKUP(AV$2&amp;"/"&amp;$A187,SH!$A:$V,22,0),""))</f>
        <v>3</v>
      </c>
      <c r="AW187" s="22" t="str">
        <f>IFERROR(VLOOKUP(AW$2&amp;"/"&amp;$A187,SH!$A:$V,22,0),"")</f>
        <v/>
      </c>
      <c r="AX187" s="22" t="str">
        <f>IFERROR(VLOOKUP(AX$2&amp;"/"&amp;$A187,SH!$A:$V,22,0),"")</f>
        <v/>
      </c>
      <c r="AY187" s="22" t="str">
        <f>IFERROR(VLOOKUP(AY$2&amp;"/"&amp;$A187,SH!$A:$V,22,0),"")</f>
        <v/>
      </c>
      <c r="AZ187" s="22" t="str">
        <f>IFERROR(VLOOKUP(AZ$2&amp;"/"&amp;$A187,SH!$A:$V,22,0),"")</f>
        <v/>
      </c>
      <c r="BA187" s="22" t="str">
        <f>IFERROR(VLOOKUP(BA$2&amp;"/"&amp;$A187,SH!$A:$V,22,0),"")</f>
        <v/>
      </c>
      <c r="BB187" s="23">
        <f t="shared" si="47"/>
        <v>-0.31746031746031744</v>
      </c>
      <c r="BC187" s="23">
        <f t="shared" si="48"/>
        <v>0</v>
      </c>
      <c r="BD187" s="23">
        <f t="shared" si="49"/>
        <v>0</v>
      </c>
      <c r="BE187" s="23">
        <f t="shared" si="50"/>
        <v>0</v>
      </c>
      <c r="BF187" s="23">
        <f t="shared" si="51"/>
        <v>0</v>
      </c>
      <c r="BG187" s="23">
        <f t="shared" si="52"/>
        <v>0</v>
      </c>
      <c r="BH187" s="24">
        <f t="shared" si="53"/>
        <v>10.793650793650794</v>
      </c>
      <c r="BI187" s="24">
        <f t="shared" si="54"/>
        <v>9.7560975609756113</v>
      </c>
      <c r="BJ187" s="24">
        <f t="shared" si="55"/>
        <v>7.6190476190476186</v>
      </c>
      <c r="BK187" s="24">
        <f t="shared" si="56"/>
        <v>16</v>
      </c>
      <c r="BL187" s="24">
        <f t="shared" si="57"/>
        <v>3.3333333333333335</v>
      </c>
      <c r="BM187" s="24">
        <f t="shared" si="58"/>
        <v>10.869565217391305</v>
      </c>
      <c r="BT187" s="25">
        <f t="shared" si="59"/>
        <v>10.793650793650794</v>
      </c>
      <c r="BU187" s="25">
        <f t="shared" si="60"/>
        <v>9.7560975609756113</v>
      </c>
      <c r="BV187" s="25">
        <f t="shared" si="61"/>
        <v>7.6190476190476186</v>
      </c>
      <c r="BW187" s="25">
        <f t="shared" si="62"/>
        <v>16</v>
      </c>
      <c r="BX187" s="25">
        <f t="shared" si="63"/>
        <v>3.3333333333333335</v>
      </c>
      <c r="BY187" s="25">
        <f t="shared" si="64"/>
        <v>10.869565217391305</v>
      </c>
      <c r="BZ187">
        <f t="array" ref="BZ187:CA187">IFERROR(VLOOKUP(A187,[1]Cost_Price!$A:$D,{3,4},0),"")</f>
        <v>12</v>
      </c>
      <c r="CA187" t="str">
        <v>USD</v>
      </c>
      <c r="CB187" s="26">
        <f t="shared" si="42"/>
        <v>0</v>
      </c>
      <c r="CC187" s="26">
        <f t="shared" si="42"/>
        <v>0</v>
      </c>
      <c r="CD187" s="26">
        <f t="shared" si="42"/>
        <v>0</v>
      </c>
      <c r="CE187" s="26">
        <f t="shared" si="41"/>
        <v>0</v>
      </c>
      <c r="CF187" s="26">
        <f t="shared" si="41"/>
        <v>0</v>
      </c>
      <c r="CG187" s="26">
        <f t="shared" si="41"/>
        <v>0</v>
      </c>
    </row>
    <row r="188" spans="1:85" x14ac:dyDescent="0.35">
      <c r="A188" t="s">
        <v>1027</v>
      </c>
      <c r="B188" t="s">
        <v>5484</v>
      </c>
      <c r="C188" t="s">
        <v>5232</v>
      </c>
      <c r="D188" t="s">
        <v>5473</v>
      </c>
      <c r="E188" t="s">
        <v>5473</v>
      </c>
      <c r="F188" t="s">
        <v>5234</v>
      </c>
      <c r="G188" t="s">
        <v>5235</v>
      </c>
      <c r="H188" t="s">
        <v>5236</v>
      </c>
      <c r="M188" t="s">
        <v>362</v>
      </c>
      <c r="N188" t="s">
        <v>5280</v>
      </c>
      <c r="P188" s="16">
        <v>18.623100000000001</v>
      </c>
      <c r="R188" s="17">
        <v>9</v>
      </c>
      <c r="S188" s="17">
        <v>11</v>
      </c>
      <c r="X188" s="18">
        <v>2</v>
      </c>
      <c r="Y188" s="18">
        <v>140</v>
      </c>
      <c r="Z188" s="18">
        <v>118</v>
      </c>
      <c r="AA188" s="18">
        <v>30</v>
      </c>
      <c r="AB188" s="18">
        <v>16</v>
      </c>
      <c r="AC188" s="18">
        <v>87</v>
      </c>
      <c r="AF188" s="19">
        <v>2</v>
      </c>
      <c r="AG188" s="19">
        <v>1</v>
      </c>
      <c r="AH188" s="19">
        <v>1</v>
      </c>
      <c r="AL188">
        <v>20</v>
      </c>
      <c r="AM188">
        <v>393</v>
      </c>
      <c r="AN188">
        <v>4</v>
      </c>
      <c r="AO188" s="20">
        <f t="shared" si="46"/>
        <v>372.46199999999999</v>
      </c>
      <c r="AP188" s="21">
        <v>25.1</v>
      </c>
      <c r="AQ188" s="21">
        <v>6.5</v>
      </c>
      <c r="AR188" s="21">
        <v>2</v>
      </c>
      <c r="AS188" s="21">
        <v>1.8</v>
      </c>
      <c r="AT188" s="21">
        <v>11.1</v>
      </c>
      <c r="AU188" s="21">
        <v>1</v>
      </c>
      <c r="AV188" s="22">
        <f>(IFERROR(VLOOKUP(AV$2&amp;"/"&amp;$A188,SH!$A:$V,22,0),""))</f>
        <v>17</v>
      </c>
      <c r="AW188" s="22">
        <f>IFERROR(VLOOKUP(AW$2&amp;"/"&amp;$A188,SH!$A:$V,22,0),"")</f>
        <v>3</v>
      </c>
      <c r="AX188" s="22">
        <f>IFERROR(VLOOKUP(AX$2&amp;"/"&amp;$A188,SH!$A:$V,22,0),"")</f>
        <v>1</v>
      </c>
      <c r="AY188" s="22" t="str">
        <f>IFERROR(VLOOKUP(AY$2&amp;"/"&amp;$A188,SH!$A:$V,22,0),"")</f>
        <v/>
      </c>
      <c r="AZ188" s="22" t="str">
        <f>IFERROR(VLOOKUP(AZ$2&amp;"/"&amp;$A188,SH!$A:$V,22,0),"")</f>
        <v/>
      </c>
      <c r="BA188" s="22" t="str">
        <f>IFERROR(VLOOKUP(BA$2&amp;"/"&amp;$A188,SH!$A:$V,22,0),"")</f>
        <v/>
      </c>
      <c r="BB188" s="23">
        <f t="shared" si="47"/>
        <v>0.2788844621513944</v>
      </c>
      <c r="BC188" s="23">
        <f t="shared" si="48"/>
        <v>1.5384615384615385</v>
      </c>
      <c r="BD188" s="23">
        <f t="shared" si="49"/>
        <v>-0.5</v>
      </c>
      <c r="BE188" s="23">
        <f t="shared" si="50"/>
        <v>0</v>
      </c>
      <c r="BF188" s="23">
        <f t="shared" si="51"/>
        <v>0</v>
      </c>
      <c r="BG188" s="23">
        <f t="shared" si="52"/>
        <v>0</v>
      </c>
      <c r="BH188" s="24">
        <f t="shared" si="53"/>
        <v>5.8565737051792821</v>
      </c>
      <c r="BI188" s="24">
        <f t="shared" si="54"/>
        <v>19.692307692307693</v>
      </c>
      <c r="BJ188" s="24">
        <f t="shared" si="55"/>
        <v>14.5</v>
      </c>
      <c r="BK188" s="24">
        <f t="shared" si="56"/>
        <v>8.8888888888888893</v>
      </c>
      <c r="BL188" s="24">
        <f t="shared" si="57"/>
        <v>7.8378378378378377</v>
      </c>
      <c r="BM188" s="24">
        <f t="shared" si="58"/>
        <v>0</v>
      </c>
      <c r="BN188" s="3">
        <v>60</v>
      </c>
      <c r="BT188" s="25">
        <f t="shared" si="59"/>
        <v>8.2470119521912348</v>
      </c>
      <c r="BU188" s="25">
        <f t="shared" si="60"/>
        <v>19.692307692307693</v>
      </c>
      <c r="BV188" s="25">
        <f t="shared" si="61"/>
        <v>14.5</v>
      </c>
      <c r="BW188" s="25">
        <f t="shared" si="62"/>
        <v>8.8888888888888893</v>
      </c>
      <c r="BX188" s="25">
        <f t="shared" si="63"/>
        <v>7.8378378378378377</v>
      </c>
      <c r="BY188" s="25">
        <f t="shared" si="64"/>
        <v>0</v>
      </c>
      <c r="BZ188">
        <f t="array" ref="BZ188:CA188">IFERROR(VLOOKUP(A188,[1]Cost_Price!$A:$D,{3,4},0),"")</f>
        <v>11.5</v>
      </c>
      <c r="CA188" t="str">
        <v>USD</v>
      </c>
      <c r="CB188" s="26">
        <f t="shared" si="42"/>
        <v>690</v>
      </c>
      <c r="CC188" s="26">
        <f t="shared" si="42"/>
        <v>0</v>
      </c>
      <c r="CD188" s="26">
        <f t="shared" si="42"/>
        <v>0</v>
      </c>
      <c r="CE188" s="26">
        <f t="shared" si="41"/>
        <v>0</v>
      </c>
      <c r="CF188" s="26">
        <f t="shared" si="41"/>
        <v>0</v>
      </c>
      <c r="CG188" s="26">
        <f t="shared" si="41"/>
        <v>0</v>
      </c>
    </row>
    <row r="189" spans="1:85" x14ac:dyDescent="0.35">
      <c r="A189" t="s">
        <v>1741</v>
      </c>
      <c r="B189" t="s">
        <v>5486</v>
      </c>
      <c r="C189" t="s">
        <v>5232</v>
      </c>
      <c r="D189" t="s">
        <v>5304</v>
      </c>
      <c r="E189" t="s">
        <v>5304</v>
      </c>
      <c r="F189" t="s">
        <v>5234</v>
      </c>
      <c r="G189" t="s">
        <v>5235</v>
      </c>
      <c r="H189" t="s">
        <v>5236</v>
      </c>
      <c r="M189" t="s">
        <v>5237</v>
      </c>
      <c r="N189" t="s">
        <v>5305</v>
      </c>
      <c r="P189" s="16">
        <v>17.347000000000001</v>
      </c>
      <c r="Q189" s="17">
        <v>36</v>
      </c>
      <c r="R189" s="17">
        <v>1</v>
      </c>
      <c r="V189" s="17">
        <v>2</v>
      </c>
      <c r="W189" s="17">
        <v>2</v>
      </c>
      <c r="X189" s="18">
        <v>0</v>
      </c>
      <c r="Y189" s="18">
        <v>0</v>
      </c>
      <c r="AC189" s="18">
        <v>0</v>
      </c>
      <c r="AD189" s="18">
        <v>0</v>
      </c>
      <c r="AE189" s="19">
        <v>0</v>
      </c>
      <c r="AF189" s="19">
        <v>0</v>
      </c>
      <c r="AJ189" s="19">
        <v>0</v>
      </c>
      <c r="AK189" s="19">
        <v>0</v>
      </c>
      <c r="AL189">
        <v>41</v>
      </c>
      <c r="AM189">
        <v>0</v>
      </c>
      <c r="AN189">
        <v>0</v>
      </c>
      <c r="AO189" s="20">
        <f t="shared" si="46"/>
        <v>86.735000000000014</v>
      </c>
      <c r="AP189" s="21" t="str">
        <f>(IFERROR(VLOOKUP(AP$2&amp;"/"&amp;$A189,SH!$A:$D,4,0),""))</f>
        <v/>
      </c>
      <c r="AQ189" s="21">
        <f>IFERROR(VLOOKUP(AQ$2&amp;"/"&amp;$A189,SH!$A:$D,4,0),"")</f>
        <v>4</v>
      </c>
      <c r="AR189" s="21" t="str">
        <f>IFERROR(VLOOKUP(AR$2&amp;"/"&amp;$A189,SH!$A:$D,4,0),"")</f>
        <v/>
      </c>
      <c r="AS189" s="21" t="str">
        <f>IFERROR(VLOOKUP(AS$2&amp;"/"&amp;$A189,SH!$A:$D,4,0),"")</f>
        <v/>
      </c>
      <c r="AT189" s="21">
        <f>IFERROR(VLOOKUP(AT$2&amp;"/"&amp;$A189,SH!$A:$D,4,0),"")</f>
        <v>1</v>
      </c>
      <c r="AU189" s="21" t="str">
        <f>IFERROR(VLOOKUP(AU$2&amp;"/"&amp;$A189,SH!$A:$D,4,0),"")</f>
        <v/>
      </c>
      <c r="AV189" s="22" t="str">
        <f>(IFERROR(VLOOKUP(AV$2&amp;"/"&amp;$A189,SH!$A:$V,22,0),""))</f>
        <v/>
      </c>
      <c r="AW189" s="22">
        <f>IFERROR(VLOOKUP(AW$2&amp;"/"&amp;$A189,SH!$A:$V,22,0),"")</f>
        <v>0</v>
      </c>
      <c r="AX189" s="22" t="str">
        <f>IFERROR(VLOOKUP(AX$2&amp;"/"&amp;$A189,SH!$A:$V,22,0),"")</f>
        <v/>
      </c>
      <c r="AY189" s="22" t="str">
        <f>IFERROR(VLOOKUP(AY$2&amp;"/"&amp;$A189,SH!$A:$V,22,0),"")</f>
        <v/>
      </c>
      <c r="AZ189" s="22">
        <f>IFERROR(VLOOKUP(AZ$2&amp;"/"&amp;$A189,SH!$A:$V,22,0),"")</f>
        <v>1</v>
      </c>
      <c r="BA189" s="22" t="str">
        <f>IFERROR(VLOOKUP(BA$2&amp;"/"&amp;$A189,SH!$A:$V,22,0),"")</f>
        <v/>
      </c>
      <c r="BB189" s="23" t="str">
        <f t="shared" si="47"/>
        <v/>
      </c>
      <c r="BC189" s="23">
        <f t="shared" si="48"/>
        <v>0</v>
      </c>
      <c r="BD189" s="23" t="str">
        <f t="shared" si="49"/>
        <v/>
      </c>
      <c r="BE189" s="23" t="str">
        <f t="shared" si="50"/>
        <v/>
      </c>
      <c r="BF189" s="23">
        <f t="shared" si="51"/>
        <v>2</v>
      </c>
      <c r="BG189" s="23" t="str">
        <f t="shared" si="52"/>
        <v/>
      </c>
      <c r="BH189" s="24" t="str">
        <f t="shared" si="53"/>
        <v/>
      </c>
      <c r="BI189" s="24">
        <f t="shared" si="54"/>
        <v>0</v>
      </c>
      <c r="BJ189" s="24" t="str">
        <f t="shared" si="55"/>
        <v/>
      </c>
      <c r="BK189" s="24" t="str">
        <f t="shared" si="56"/>
        <v/>
      </c>
      <c r="BL189" s="24">
        <f t="shared" si="57"/>
        <v>2</v>
      </c>
      <c r="BM189" s="24" t="str">
        <f t="shared" si="58"/>
        <v/>
      </c>
      <c r="BN189" s="3">
        <v>10</v>
      </c>
      <c r="BO189" s="3">
        <v>10</v>
      </c>
      <c r="BR189" s="3">
        <v>10</v>
      </c>
      <c r="BT189" s="25" t="str">
        <f t="shared" si="59"/>
        <v/>
      </c>
      <c r="BU189" s="25">
        <f t="shared" si="60"/>
        <v>2.5</v>
      </c>
      <c r="BV189" s="25" t="str">
        <f t="shared" si="61"/>
        <v/>
      </c>
      <c r="BW189" s="25" t="str">
        <f t="shared" si="62"/>
        <v/>
      </c>
      <c r="BX189" s="25">
        <f t="shared" si="63"/>
        <v>12</v>
      </c>
      <c r="BY189" s="25" t="str">
        <f t="shared" si="64"/>
        <v/>
      </c>
      <c r="BZ189">
        <f t="array" ref="BZ189:CA189">IFERROR(VLOOKUP(A189,[1]Cost_Price!$A:$D,{3,4},0),"")</f>
        <v>11.8</v>
      </c>
      <c r="CA189" t="str">
        <v>USD</v>
      </c>
      <c r="CB189" s="26">
        <f t="shared" si="42"/>
        <v>118</v>
      </c>
      <c r="CC189" s="26">
        <f t="shared" si="42"/>
        <v>118</v>
      </c>
      <c r="CD189" s="26">
        <f t="shared" si="42"/>
        <v>0</v>
      </c>
      <c r="CE189" s="26">
        <f t="shared" si="41"/>
        <v>0</v>
      </c>
      <c r="CF189" s="26">
        <f t="shared" si="41"/>
        <v>118</v>
      </c>
      <c r="CG189" s="26">
        <f t="shared" si="41"/>
        <v>0</v>
      </c>
    </row>
    <row r="190" spans="1:85" x14ac:dyDescent="0.35">
      <c r="A190" t="s">
        <v>1743</v>
      </c>
      <c r="B190" t="s">
        <v>5487</v>
      </c>
      <c r="C190" t="s">
        <v>5232</v>
      </c>
      <c r="D190" t="s">
        <v>5304</v>
      </c>
      <c r="E190" t="s">
        <v>5304</v>
      </c>
      <c r="F190" t="s">
        <v>5234</v>
      </c>
      <c r="G190" t="s">
        <v>5235</v>
      </c>
      <c r="H190" t="s">
        <v>5236</v>
      </c>
      <c r="M190" t="s">
        <v>5237</v>
      </c>
      <c r="N190" t="s">
        <v>5305</v>
      </c>
      <c r="P190" s="16">
        <v>16.930099999999999</v>
      </c>
      <c r="Q190" s="17">
        <v>50</v>
      </c>
      <c r="S190" s="17">
        <v>5</v>
      </c>
      <c r="V190" s="17">
        <v>0</v>
      </c>
      <c r="W190" s="17">
        <v>0</v>
      </c>
      <c r="X190" s="18">
        <v>0</v>
      </c>
      <c r="Z190" s="18">
        <v>0</v>
      </c>
      <c r="AC190" s="18">
        <v>0</v>
      </c>
      <c r="AD190" s="18">
        <v>0</v>
      </c>
      <c r="AE190" s="19">
        <v>0</v>
      </c>
      <c r="AG190" s="19">
        <v>0</v>
      </c>
      <c r="AJ190" s="19">
        <v>0</v>
      </c>
      <c r="AK190" s="19">
        <v>0</v>
      </c>
      <c r="AL190">
        <v>55</v>
      </c>
      <c r="AM190">
        <v>0</v>
      </c>
      <c r="AN190">
        <v>0</v>
      </c>
      <c r="AO190" s="20">
        <f t="shared" si="46"/>
        <v>84.650499999999994</v>
      </c>
      <c r="AP190" s="21">
        <f>(IFERROR(VLOOKUP(AP$2&amp;"/"&amp;$A190,SH!$A:$D,4,0),""))</f>
        <v>1.5</v>
      </c>
      <c r="AQ190" s="21">
        <f>IFERROR(VLOOKUP(AQ$2&amp;"/"&amp;$A190,SH!$A:$D,4,0),"")</f>
        <v>1</v>
      </c>
      <c r="AR190" s="21" t="str">
        <f>IFERROR(VLOOKUP(AR$2&amp;"/"&amp;$A190,SH!$A:$D,4,0),"")</f>
        <v/>
      </c>
      <c r="AS190" s="21" t="str">
        <f>IFERROR(VLOOKUP(AS$2&amp;"/"&amp;$A190,SH!$A:$D,4,0),"")</f>
        <v/>
      </c>
      <c r="AT190" s="21">
        <f>IFERROR(VLOOKUP(AT$2&amp;"/"&amp;$A190,SH!$A:$D,4,0),"")</f>
        <v>1</v>
      </c>
      <c r="AU190" s="21">
        <f>IFERROR(VLOOKUP(AU$2&amp;"/"&amp;$A190,SH!$A:$D,4,0),"")</f>
        <v>1</v>
      </c>
      <c r="AV190" s="22">
        <f>(IFERROR(VLOOKUP(AV$2&amp;"/"&amp;$A190,SH!$A:$V,22,0),""))</f>
        <v>1</v>
      </c>
      <c r="AW190" s="22">
        <f>IFERROR(VLOOKUP(AW$2&amp;"/"&amp;$A190,SH!$A:$V,22,0),"")</f>
        <v>0</v>
      </c>
      <c r="AX190" s="22" t="str">
        <f>IFERROR(VLOOKUP(AX$2&amp;"/"&amp;$A190,SH!$A:$V,22,0),"")</f>
        <v/>
      </c>
      <c r="AY190" s="22" t="str">
        <f>IFERROR(VLOOKUP(AY$2&amp;"/"&amp;$A190,SH!$A:$V,22,0),"")</f>
        <v/>
      </c>
      <c r="AZ190" s="22">
        <f>IFERROR(VLOOKUP(AZ$2&amp;"/"&amp;$A190,SH!$A:$V,22,0),"")</f>
        <v>0</v>
      </c>
      <c r="BA190" s="22">
        <f>IFERROR(VLOOKUP(BA$2&amp;"/"&amp;$A190,SH!$A:$V,22,0),"")</f>
        <v>0</v>
      </c>
      <c r="BB190" s="23">
        <f t="shared" si="47"/>
        <v>0</v>
      </c>
      <c r="BC190" s="23">
        <f t="shared" si="48"/>
        <v>5</v>
      </c>
      <c r="BD190" s="23" t="str">
        <f t="shared" si="49"/>
        <v/>
      </c>
      <c r="BE190" s="23" t="str">
        <f t="shared" si="50"/>
        <v/>
      </c>
      <c r="BF190" s="23">
        <f t="shared" si="51"/>
        <v>0</v>
      </c>
      <c r="BG190" s="23">
        <f t="shared" si="52"/>
        <v>0</v>
      </c>
      <c r="BH190" s="24">
        <f t="shared" si="53"/>
        <v>0</v>
      </c>
      <c r="BI190" s="24">
        <f t="shared" si="54"/>
        <v>5</v>
      </c>
      <c r="BJ190" s="24" t="str">
        <f t="shared" si="55"/>
        <v/>
      </c>
      <c r="BK190" s="24" t="str">
        <f t="shared" si="56"/>
        <v/>
      </c>
      <c r="BL190" s="24">
        <f t="shared" si="57"/>
        <v>0</v>
      </c>
      <c r="BM190" s="24">
        <f t="shared" si="58"/>
        <v>0</v>
      </c>
      <c r="BN190" s="3">
        <v>10</v>
      </c>
      <c r="BO190" s="3">
        <v>10</v>
      </c>
      <c r="BR190" s="3">
        <v>10</v>
      </c>
      <c r="BT190" s="25">
        <f t="shared" si="59"/>
        <v>6.666666666666667</v>
      </c>
      <c r="BU190" s="25">
        <f t="shared" si="60"/>
        <v>15</v>
      </c>
      <c r="BV190" s="25" t="str">
        <f t="shared" si="61"/>
        <v/>
      </c>
      <c r="BW190" s="25" t="str">
        <f t="shared" si="62"/>
        <v/>
      </c>
      <c r="BX190" s="25">
        <f t="shared" si="63"/>
        <v>10</v>
      </c>
      <c r="BY190" s="25">
        <f t="shared" si="64"/>
        <v>0</v>
      </c>
      <c r="BZ190">
        <f t="array" ref="BZ190:CA190">IFERROR(VLOOKUP(A190,[1]Cost_Price!$A:$D,{3,4},0),"")</f>
        <v>11.8</v>
      </c>
      <c r="CA190" t="str">
        <v>USD</v>
      </c>
      <c r="CB190" s="26">
        <f t="shared" si="42"/>
        <v>118</v>
      </c>
      <c r="CC190" s="26">
        <f t="shared" si="42"/>
        <v>118</v>
      </c>
      <c r="CD190" s="26">
        <f t="shared" si="42"/>
        <v>0</v>
      </c>
      <c r="CE190" s="26">
        <f t="shared" si="41"/>
        <v>0</v>
      </c>
      <c r="CF190" s="26">
        <f t="shared" si="41"/>
        <v>118</v>
      </c>
      <c r="CG190" s="26">
        <f t="shared" si="41"/>
        <v>0</v>
      </c>
    </row>
    <row r="191" spans="1:85" x14ac:dyDescent="0.35">
      <c r="A191" t="s">
        <v>2862</v>
      </c>
      <c r="B191" t="s">
        <v>5488</v>
      </c>
      <c r="C191" t="s">
        <v>5232</v>
      </c>
      <c r="D191" t="s">
        <v>5304</v>
      </c>
      <c r="E191" t="s">
        <v>5304</v>
      </c>
      <c r="F191" t="s">
        <v>5234</v>
      </c>
      <c r="G191" t="s">
        <v>5235</v>
      </c>
      <c r="H191" t="s">
        <v>5236</v>
      </c>
      <c r="M191" t="s">
        <v>5237</v>
      </c>
      <c r="N191" t="s">
        <v>5305</v>
      </c>
      <c r="P191" s="16">
        <v>16.549299999999999</v>
      </c>
      <c r="Q191" s="17">
        <v>38</v>
      </c>
      <c r="R191" s="17">
        <v>1</v>
      </c>
      <c r="S191" s="17">
        <v>7</v>
      </c>
      <c r="V191" s="17">
        <v>0</v>
      </c>
      <c r="W191" s="17">
        <v>0</v>
      </c>
      <c r="X191" s="18">
        <v>0</v>
      </c>
      <c r="Y191" s="18">
        <v>0</v>
      </c>
      <c r="Z191" s="18">
        <v>0</v>
      </c>
      <c r="AC191" s="18">
        <v>0</v>
      </c>
      <c r="AD191" s="18">
        <v>0</v>
      </c>
      <c r="AE191" s="19">
        <v>0</v>
      </c>
      <c r="AF191" s="19">
        <v>0</v>
      </c>
      <c r="AG191" s="19">
        <v>0</v>
      </c>
      <c r="AJ191" s="19">
        <v>0</v>
      </c>
      <c r="AK191" s="19">
        <v>0</v>
      </c>
      <c r="AL191">
        <v>46</v>
      </c>
      <c r="AM191">
        <v>0</v>
      </c>
      <c r="AN191">
        <v>0</v>
      </c>
      <c r="AO191" s="20">
        <f t="shared" si="46"/>
        <v>132.39439999999999</v>
      </c>
      <c r="AP191" s="21">
        <f>(IFERROR(VLOOKUP(AP$2&amp;"/"&amp;$A191,SH!$A:$D,4,0),""))</f>
        <v>2</v>
      </c>
      <c r="AQ191" s="21">
        <f>IFERROR(VLOOKUP(AQ$2&amp;"/"&amp;$A191,SH!$A:$D,4,0),"")</f>
        <v>2</v>
      </c>
      <c r="AR191" s="21" t="str">
        <f>IFERROR(VLOOKUP(AR$2&amp;"/"&amp;$A191,SH!$A:$D,4,0),"")</f>
        <v/>
      </c>
      <c r="AS191" s="21" t="str">
        <f>IFERROR(VLOOKUP(AS$2&amp;"/"&amp;$A191,SH!$A:$D,4,0),"")</f>
        <v/>
      </c>
      <c r="AT191" s="21">
        <f>IFERROR(VLOOKUP(AT$2&amp;"/"&amp;$A191,SH!$A:$D,4,0),"")</f>
        <v>2</v>
      </c>
      <c r="AU191" s="21">
        <f>IFERROR(VLOOKUP(AU$2&amp;"/"&amp;$A191,SH!$A:$D,4,0),"")</f>
        <v>1</v>
      </c>
      <c r="AV191" s="22">
        <f>(IFERROR(VLOOKUP(AV$2&amp;"/"&amp;$A191,SH!$A:$V,22,0),""))</f>
        <v>0</v>
      </c>
      <c r="AW191" s="22">
        <f>IFERROR(VLOOKUP(AW$2&amp;"/"&amp;$A191,SH!$A:$V,22,0),"")</f>
        <v>0</v>
      </c>
      <c r="AX191" s="22" t="str">
        <f>IFERROR(VLOOKUP(AX$2&amp;"/"&amp;$A191,SH!$A:$V,22,0),"")</f>
        <v/>
      </c>
      <c r="AY191" s="22" t="str">
        <f>IFERROR(VLOOKUP(AY$2&amp;"/"&amp;$A191,SH!$A:$V,22,0),"")</f>
        <v/>
      </c>
      <c r="AZ191" s="22">
        <f>IFERROR(VLOOKUP(AZ$2&amp;"/"&amp;$A191,SH!$A:$V,22,0),"")</f>
        <v>0</v>
      </c>
      <c r="BA191" s="22">
        <f>IFERROR(VLOOKUP(BA$2&amp;"/"&amp;$A191,SH!$A:$V,22,0),"")</f>
        <v>0</v>
      </c>
      <c r="BB191" s="23">
        <f t="shared" si="47"/>
        <v>0.5</v>
      </c>
      <c r="BC191" s="23">
        <f t="shared" si="48"/>
        <v>3.5</v>
      </c>
      <c r="BD191" s="23" t="str">
        <f t="shared" si="49"/>
        <v/>
      </c>
      <c r="BE191" s="23" t="str">
        <f t="shared" si="50"/>
        <v/>
      </c>
      <c r="BF191" s="23">
        <f t="shared" si="51"/>
        <v>0</v>
      </c>
      <c r="BG191" s="23">
        <f t="shared" si="52"/>
        <v>0</v>
      </c>
      <c r="BH191" s="24">
        <f t="shared" si="53"/>
        <v>0.5</v>
      </c>
      <c r="BI191" s="24">
        <f t="shared" si="54"/>
        <v>3.5</v>
      </c>
      <c r="BJ191" s="24" t="str">
        <f t="shared" si="55"/>
        <v/>
      </c>
      <c r="BK191" s="24" t="str">
        <f t="shared" si="56"/>
        <v/>
      </c>
      <c r="BL191" s="24">
        <f t="shared" si="57"/>
        <v>0</v>
      </c>
      <c r="BM191" s="24">
        <f t="shared" si="58"/>
        <v>0</v>
      </c>
      <c r="BN191" s="3">
        <v>10</v>
      </c>
      <c r="BR191" s="3">
        <v>10</v>
      </c>
      <c r="BT191" s="25">
        <f t="shared" si="59"/>
        <v>5.5</v>
      </c>
      <c r="BU191" s="25">
        <f t="shared" si="60"/>
        <v>3.5</v>
      </c>
      <c r="BV191" s="25" t="str">
        <f t="shared" si="61"/>
        <v/>
      </c>
      <c r="BW191" s="25" t="str">
        <f t="shared" si="62"/>
        <v/>
      </c>
      <c r="BX191" s="25">
        <f t="shared" si="63"/>
        <v>5</v>
      </c>
      <c r="BY191" s="25">
        <f t="shared" si="64"/>
        <v>0</v>
      </c>
      <c r="BZ191">
        <f t="array" ref="BZ191:CA191">IFERROR(VLOOKUP(A191,[1]Cost_Price!$A:$D,{3,4},0),"")</f>
        <v>11.8</v>
      </c>
      <c r="CA191" t="str">
        <v>USD</v>
      </c>
      <c r="CB191" s="26">
        <f t="shared" si="42"/>
        <v>118</v>
      </c>
      <c r="CC191" s="26">
        <f t="shared" si="42"/>
        <v>0</v>
      </c>
      <c r="CD191" s="26">
        <f t="shared" si="42"/>
        <v>0</v>
      </c>
      <c r="CE191" s="26">
        <f t="shared" si="41"/>
        <v>0</v>
      </c>
      <c r="CF191" s="26">
        <f t="shared" si="41"/>
        <v>118</v>
      </c>
      <c r="CG191" s="26">
        <f t="shared" si="41"/>
        <v>0</v>
      </c>
    </row>
    <row r="192" spans="1:85" x14ac:dyDescent="0.35">
      <c r="A192" t="s">
        <v>2864</v>
      </c>
      <c r="B192" t="s">
        <v>5489</v>
      </c>
      <c r="C192" t="s">
        <v>5232</v>
      </c>
      <c r="D192" t="s">
        <v>5304</v>
      </c>
      <c r="E192" t="s">
        <v>5304</v>
      </c>
      <c r="F192" t="s">
        <v>5234</v>
      </c>
      <c r="G192" t="s">
        <v>5235</v>
      </c>
      <c r="H192" t="s">
        <v>5236</v>
      </c>
      <c r="M192" t="s">
        <v>5237</v>
      </c>
      <c r="N192" t="s">
        <v>5305</v>
      </c>
      <c r="P192" s="16">
        <v>19.1629</v>
      </c>
      <c r="S192" s="17">
        <v>9</v>
      </c>
      <c r="V192" s="17">
        <v>0</v>
      </c>
      <c r="W192" s="17">
        <v>1</v>
      </c>
      <c r="Z192" s="18">
        <v>0</v>
      </c>
      <c r="AC192" s="18">
        <v>0</v>
      </c>
      <c r="AD192" s="18">
        <v>0</v>
      </c>
      <c r="AG192" s="19">
        <v>0</v>
      </c>
      <c r="AJ192" s="19">
        <v>1</v>
      </c>
      <c r="AK192" s="19">
        <v>0</v>
      </c>
      <c r="AL192">
        <v>10</v>
      </c>
      <c r="AM192">
        <v>0</v>
      </c>
      <c r="AN192">
        <v>1</v>
      </c>
      <c r="AO192" s="20">
        <f t="shared" si="46"/>
        <v>191.62900000000002</v>
      </c>
      <c r="AP192" s="21">
        <f>(IFERROR(VLOOKUP(AP$2&amp;"/"&amp;$A192,SH!$A:$D,4,0),""))</f>
        <v>2</v>
      </c>
      <c r="AQ192" s="21">
        <f>IFERROR(VLOOKUP(AQ$2&amp;"/"&amp;$A192,SH!$A:$D,4,0),"")</f>
        <v>1</v>
      </c>
      <c r="AR192" s="21" t="str">
        <f>IFERROR(VLOOKUP(AR$2&amp;"/"&amp;$A192,SH!$A:$D,4,0),"")</f>
        <v/>
      </c>
      <c r="AS192" s="21" t="str">
        <f>IFERROR(VLOOKUP(AS$2&amp;"/"&amp;$A192,SH!$A:$D,4,0),"")</f>
        <v/>
      </c>
      <c r="AT192" s="21">
        <f>IFERROR(VLOOKUP(AT$2&amp;"/"&amp;$A192,SH!$A:$D,4,0),"")</f>
        <v>1</v>
      </c>
      <c r="AU192" s="21" t="str">
        <f>IFERROR(VLOOKUP(AU$2&amp;"/"&amp;$A192,SH!$A:$D,4,0),"")</f>
        <v/>
      </c>
      <c r="AV192" s="22">
        <f>(IFERROR(VLOOKUP(AV$2&amp;"/"&amp;$A192,SH!$A:$V,22,0),""))</f>
        <v>0</v>
      </c>
      <c r="AW192" s="22">
        <f>IFERROR(VLOOKUP(AW$2&amp;"/"&amp;$A192,SH!$A:$V,22,0),"")</f>
        <v>0</v>
      </c>
      <c r="AX192" s="22" t="str">
        <f>IFERROR(VLOOKUP(AX$2&amp;"/"&amp;$A192,SH!$A:$V,22,0),"")</f>
        <v/>
      </c>
      <c r="AY192" s="22" t="str">
        <f>IFERROR(VLOOKUP(AY$2&amp;"/"&amp;$A192,SH!$A:$V,22,0),"")</f>
        <v/>
      </c>
      <c r="AZ192" s="22">
        <f>IFERROR(VLOOKUP(AZ$2&amp;"/"&amp;$A192,SH!$A:$V,22,0),"")</f>
        <v>0</v>
      </c>
      <c r="BA192" s="22" t="str">
        <f>IFERROR(VLOOKUP(BA$2&amp;"/"&amp;$A192,SH!$A:$V,22,0),"")</f>
        <v/>
      </c>
      <c r="BB192" s="23">
        <f t="shared" si="47"/>
        <v>0</v>
      </c>
      <c r="BC192" s="23">
        <f t="shared" si="48"/>
        <v>9</v>
      </c>
      <c r="BD192" s="23" t="str">
        <f t="shared" si="49"/>
        <v/>
      </c>
      <c r="BE192" s="23" t="str">
        <f t="shared" si="50"/>
        <v/>
      </c>
      <c r="BF192" s="23">
        <f t="shared" si="51"/>
        <v>-1</v>
      </c>
      <c r="BG192" s="23" t="str">
        <f t="shared" si="52"/>
        <v/>
      </c>
      <c r="BH192" s="24">
        <f t="shared" si="53"/>
        <v>0</v>
      </c>
      <c r="BI192" s="24">
        <f t="shared" si="54"/>
        <v>9</v>
      </c>
      <c r="BJ192" s="24" t="str">
        <f t="shared" si="55"/>
        <v/>
      </c>
      <c r="BK192" s="24" t="str">
        <f t="shared" si="56"/>
        <v/>
      </c>
      <c r="BL192" s="24">
        <f t="shared" si="57"/>
        <v>-1</v>
      </c>
      <c r="BM192" s="24" t="str">
        <f t="shared" si="58"/>
        <v/>
      </c>
      <c r="BN192" s="3">
        <v>10</v>
      </c>
      <c r="BR192" s="3">
        <v>10</v>
      </c>
      <c r="BT192" s="25">
        <f t="shared" si="59"/>
        <v>5</v>
      </c>
      <c r="BU192" s="25">
        <f t="shared" si="60"/>
        <v>9</v>
      </c>
      <c r="BV192" s="25" t="str">
        <f t="shared" si="61"/>
        <v/>
      </c>
      <c r="BW192" s="25" t="str">
        <f t="shared" si="62"/>
        <v/>
      </c>
      <c r="BX192" s="25">
        <f t="shared" si="63"/>
        <v>9</v>
      </c>
      <c r="BY192" s="25" t="str">
        <f t="shared" si="64"/>
        <v/>
      </c>
      <c r="BZ192">
        <f t="array" ref="BZ192:CA192">IFERROR(VLOOKUP(A192,[1]Cost_Price!$A:$D,{3,4},0),"")</f>
        <v>11.8</v>
      </c>
      <c r="CA192" t="str">
        <v>USD</v>
      </c>
      <c r="CB192" s="26">
        <f t="shared" si="42"/>
        <v>118</v>
      </c>
      <c r="CC192" s="26">
        <f t="shared" si="42"/>
        <v>0</v>
      </c>
      <c r="CD192" s="26">
        <f t="shared" si="42"/>
        <v>0</v>
      </c>
      <c r="CE192" s="26">
        <f t="shared" si="41"/>
        <v>0</v>
      </c>
      <c r="CF192" s="26">
        <f t="shared" si="41"/>
        <v>118</v>
      </c>
      <c r="CG192" s="26">
        <f t="shared" si="41"/>
        <v>0</v>
      </c>
    </row>
    <row r="193" spans="1:85" x14ac:dyDescent="0.35">
      <c r="A193" t="s">
        <v>1745</v>
      </c>
      <c r="B193" t="s">
        <v>5490</v>
      </c>
      <c r="C193" t="s">
        <v>5232</v>
      </c>
      <c r="D193" t="s">
        <v>5304</v>
      </c>
      <c r="E193" t="s">
        <v>5304</v>
      </c>
      <c r="F193" t="s">
        <v>5234</v>
      </c>
      <c r="G193" t="s">
        <v>5235</v>
      </c>
      <c r="H193" t="s">
        <v>5236</v>
      </c>
      <c r="M193" t="s">
        <v>5237</v>
      </c>
      <c r="N193" t="s">
        <v>5305</v>
      </c>
      <c r="P193" s="16">
        <v>18.39</v>
      </c>
      <c r="R193" s="17">
        <v>1</v>
      </c>
      <c r="S193" s="17">
        <v>1</v>
      </c>
      <c r="Y193" s="18">
        <v>0</v>
      </c>
      <c r="Z193" s="18">
        <v>0</v>
      </c>
      <c r="AF193" s="19">
        <v>0</v>
      </c>
      <c r="AG193" s="19">
        <v>0</v>
      </c>
      <c r="AL193">
        <v>2</v>
      </c>
      <c r="AM193">
        <v>0</v>
      </c>
      <c r="AN193">
        <v>0</v>
      </c>
      <c r="AO193" s="20">
        <f t="shared" si="46"/>
        <v>36.78</v>
      </c>
      <c r="AP193" s="21">
        <f>(IFERROR(VLOOKUP(AP$2&amp;"/"&amp;$A193,SH!$A:$D,4,0),""))</f>
        <v>1</v>
      </c>
      <c r="AQ193" s="21">
        <f>IFERROR(VLOOKUP(AQ$2&amp;"/"&amp;$A193,SH!$A:$D,4,0),"")</f>
        <v>1</v>
      </c>
      <c r="AR193" s="21" t="str">
        <f>IFERROR(VLOOKUP(AR$2&amp;"/"&amp;$A193,SH!$A:$D,4,0),"")</f>
        <v/>
      </c>
      <c r="AS193" s="21" t="str">
        <f>IFERROR(VLOOKUP(AS$2&amp;"/"&amp;$A193,SH!$A:$D,4,0),"")</f>
        <v/>
      </c>
      <c r="AT193" s="21" t="str">
        <f>IFERROR(VLOOKUP(AT$2&amp;"/"&amp;$A193,SH!$A:$D,4,0),"")</f>
        <v/>
      </c>
      <c r="AU193" s="21" t="str">
        <f>IFERROR(VLOOKUP(AU$2&amp;"/"&amp;$A193,SH!$A:$D,4,0),"")</f>
        <v/>
      </c>
      <c r="AV193" s="22">
        <f>(IFERROR(VLOOKUP(AV$2&amp;"/"&amp;$A193,SH!$A:$V,22,0),""))</f>
        <v>0</v>
      </c>
      <c r="AW193" s="22">
        <f>IFERROR(VLOOKUP(AW$2&amp;"/"&amp;$A193,SH!$A:$V,22,0),"")</f>
        <v>0</v>
      </c>
      <c r="AX193" s="22" t="str">
        <f>IFERROR(VLOOKUP(AX$2&amp;"/"&amp;$A193,SH!$A:$V,22,0),"")</f>
        <v/>
      </c>
      <c r="AY193" s="22" t="str">
        <f>IFERROR(VLOOKUP(AY$2&amp;"/"&amp;$A193,SH!$A:$V,22,0),"")</f>
        <v/>
      </c>
      <c r="AZ193" s="22" t="str">
        <f>IFERROR(VLOOKUP(AZ$2&amp;"/"&amp;$A193,SH!$A:$V,22,0),"")</f>
        <v/>
      </c>
      <c r="BA193" s="22" t="str">
        <f>IFERROR(VLOOKUP(BA$2&amp;"/"&amp;$A193,SH!$A:$V,22,0),"")</f>
        <v/>
      </c>
      <c r="BB193" s="23">
        <f t="shared" si="47"/>
        <v>1</v>
      </c>
      <c r="BC193" s="23">
        <f t="shared" si="48"/>
        <v>1</v>
      </c>
      <c r="BD193" s="23" t="str">
        <f t="shared" si="49"/>
        <v/>
      </c>
      <c r="BE193" s="23" t="str">
        <f t="shared" si="50"/>
        <v/>
      </c>
      <c r="BF193" s="23" t="str">
        <f t="shared" si="51"/>
        <v/>
      </c>
      <c r="BG193" s="23" t="str">
        <f t="shared" si="52"/>
        <v/>
      </c>
      <c r="BH193" s="24">
        <f t="shared" si="53"/>
        <v>1</v>
      </c>
      <c r="BI193" s="24">
        <f t="shared" si="54"/>
        <v>1</v>
      </c>
      <c r="BJ193" s="24" t="str">
        <f t="shared" si="55"/>
        <v/>
      </c>
      <c r="BK193" s="24" t="str">
        <f t="shared" si="56"/>
        <v/>
      </c>
      <c r="BL193" s="24" t="str">
        <f t="shared" si="57"/>
        <v/>
      </c>
      <c r="BM193" s="24" t="str">
        <f t="shared" si="58"/>
        <v/>
      </c>
      <c r="BN193" s="3">
        <v>10</v>
      </c>
      <c r="BO193" s="3">
        <v>10</v>
      </c>
      <c r="BR193" s="3">
        <v>10</v>
      </c>
      <c r="BT193" s="25">
        <f t="shared" si="59"/>
        <v>11</v>
      </c>
      <c r="BU193" s="25">
        <f t="shared" si="60"/>
        <v>11</v>
      </c>
      <c r="BV193" s="25" t="str">
        <f t="shared" si="61"/>
        <v/>
      </c>
      <c r="BW193" s="25" t="str">
        <f t="shared" si="62"/>
        <v/>
      </c>
      <c r="BX193" s="25" t="str">
        <f t="shared" si="63"/>
        <v/>
      </c>
      <c r="BY193" s="25" t="str">
        <f t="shared" si="64"/>
        <v/>
      </c>
      <c r="BZ193">
        <f t="array" ref="BZ193:CA193">IFERROR(VLOOKUP(A193,[1]Cost_Price!$A:$D,{3,4},0),"")</f>
        <v>11.8</v>
      </c>
      <c r="CA193" t="str">
        <v>USD</v>
      </c>
      <c r="CB193" s="26">
        <f t="shared" si="42"/>
        <v>118</v>
      </c>
      <c r="CC193" s="26">
        <f t="shared" si="42"/>
        <v>118</v>
      </c>
      <c r="CD193" s="26">
        <f t="shared" si="42"/>
        <v>0</v>
      </c>
      <c r="CE193" s="26">
        <f t="shared" si="41"/>
        <v>0</v>
      </c>
      <c r="CF193" s="26">
        <f t="shared" si="41"/>
        <v>118</v>
      </c>
      <c r="CG193" s="26">
        <f t="shared" si="41"/>
        <v>0</v>
      </c>
    </row>
    <row r="194" spans="1:85" x14ac:dyDescent="0.35">
      <c r="A194" t="s">
        <v>131</v>
      </c>
      <c r="B194" t="s">
        <v>5491</v>
      </c>
      <c r="C194" t="s">
        <v>5232</v>
      </c>
      <c r="D194" t="s">
        <v>5278</v>
      </c>
      <c r="E194" t="s">
        <v>5359</v>
      </c>
      <c r="F194" t="s">
        <v>5234</v>
      </c>
      <c r="G194" t="s">
        <v>5235</v>
      </c>
      <c r="H194" t="str">
        <f t="shared" ref="H194:H195" si="65">J194</f>
        <v>Discontinue new</v>
      </c>
      <c r="J194" t="s">
        <v>5899</v>
      </c>
      <c r="M194" t="s">
        <v>5237</v>
      </c>
      <c r="N194" t="s">
        <v>5360</v>
      </c>
      <c r="P194" s="16">
        <v>116.1297</v>
      </c>
      <c r="R194" s="17">
        <v>286</v>
      </c>
      <c r="S194" s="17">
        <v>115</v>
      </c>
      <c r="T194" s="17">
        <v>38</v>
      </c>
      <c r="V194" s="17">
        <v>122</v>
      </c>
      <c r="W194" s="17">
        <v>39</v>
      </c>
      <c r="Y194" s="18">
        <v>0</v>
      </c>
      <c r="Z194" s="18">
        <v>0</v>
      </c>
      <c r="AA194" s="18">
        <v>0</v>
      </c>
      <c r="AB194" s="18">
        <v>54</v>
      </c>
      <c r="AC194" s="18">
        <v>1</v>
      </c>
      <c r="AD194" s="18">
        <v>95</v>
      </c>
      <c r="AF194" s="19">
        <v>10</v>
      </c>
      <c r="AG194" s="19">
        <v>4</v>
      </c>
      <c r="AH194" s="19">
        <v>1</v>
      </c>
      <c r="AJ194" s="19">
        <v>18</v>
      </c>
      <c r="AK194" s="19">
        <v>7</v>
      </c>
      <c r="AL194">
        <v>600</v>
      </c>
      <c r="AM194">
        <v>150</v>
      </c>
      <c r="AN194">
        <v>40</v>
      </c>
      <c r="AO194" s="20">
        <f t="shared" si="46"/>
        <v>69677.820000000007</v>
      </c>
      <c r="AP194" s="21">
        <f>(IFERROR(VLOOKUP(AP$2&amp;"/"&amp;$A194,SH!$A:$D,4,0),""))</f>
        <v>53.583333333333336</v>
      </c>
      <c r="AQ194" s="21">
        <f>IFERROR(VLOOKUP(AQ$2&amp;"/"&amp;$A194,SH!$A:$D,4,0),"")</f>
        <v>24.416666666666668</v>
      </c>
      <c r="AR194" s="21">
        <f>IFERROR(VLOOKUP(AR$2&amp;"/"&amp;$A194,SH!$A:$D,4,0),"")</f>
        <v>3</v>
      </c>
      <c r="AS194" s="21">
        <f>IFERROR(VLOOKUP(AS$2&amp;"/"&amp;$A194,SH!$A:$D,4,0),"")</f>
        <v>1</v>
      </c>
      <c r="AT194" s="21">
        <f>IFERROR(VLOOKUP(AT$2&amp;"/"&amp;$A194,SH!$A:$D,4,0),"")</f>
        <v>42.666666666666664</v>
      </c>
      <c r="AU194" s="21">
        <f>IFERROR(VLOOKUP(AU$2&amp;"/"&amp;$A194,SH!$A:$D,4,0),"")</f>
        <v>12.25</v>
      </c>
      <c r="AV194" s="22">
        <f>(IFERROR(VLOOKUP(AV$2&amp;"/"&amp;$A194,SH!$A:$V,22,0),""))</f>
        <v>36</v>
      </c>
      <c r="AW194" s="22">
        <f>IFERROR(VLOOKUP(AW$2&amp;"/"&amp;$A194,SH!$A:$V,22,0),"")</f>
        <v>26</v>
      </c>
      <c r="AX194" s="22">
        <f>IFERROR(VLOOKUP(AX$2&amp;"/"&amp;$A194,SH!$A:$V,22,0),"")</f>
        <v>0</v>
      </c>
      <c r="AY194" s="22">
        <f>IFERROR(VLOOKUP(AY$2&amp;"/"&amp;$A194,SH!$A:$V,22,0),"")</f>
        <v>0</v>
      </c>
      <c r="AZ194" s="22">
        <f>IFERROR(VLOOKUP(AZ$2&amp;"/"&amp;$A194,SH!$A:$V,22,0),"")</f>
        <v>35</v>
      </c>
      <c r="BA194" s="22">
        <f>IFERROR(VLOOKUP(BA$2&amp;"/"&amp;$A194,SH!$A:$V,22,0),"")</f>
        <v>12</v>
      </c>
      <c r="BB194" s="23">
        <f t="shared" si="47"/>
        <v>5.1508553654743388</v>
      </c>
      <c r="BC194" s="23">
        <f t="shared" si="48"/>
        <v>4.5460750853242322</v>
      </c>
      <c r="BD194" s="23">
        <f t="shared" si="49"/>
        <v>12.333333333333334</v>
      </c>
      <c r="BE194" s="23">
        <f t="shared" si="50"/>
        <v>0</v>
      </c>
      <c r="BF194" s="23">
        <f t="shared" si="51"/>
        <v>2.4375</v>
      </c>
      <c r="BG194" s="23">
        <f t="shared" si="52"/>
        <v>2.6122448979591835</v>
      </c>
      <c r="BH194" s="24">
        <f t="shared" si="53"/>
        <v>5.1508553654743388</v>
      </c>
      <c r="BI194" s="24">
        <f t="shared" si="54"/>
        <v>4.5460750853242322</v>
      </c>
      <c r="BJ194" s="24">
        <f t="shared" si="55"/>
        <v>12.333333333333334</v>
      </c>
      <c r="BK194" s="24">
        <f t="shared" si="56"/>
        <v>54</v>
      </c>
      <c r="BL194" s="24">
        <f t="shared" si="57"/>
        <v>2.4609375</v>
      </c>
      <c r="BM194" s="24">
        <f t="shared" si="58"/>
        <v>10.36734693877551</v>
      </c>
      <c r="BQ194" s="3">
        <v>2</v>
      </c>
      <c r="BR194" s="3">
        <v>4</v>
      </c>
      <c r="BS194" s="3">
        <v>3</v>
      </c>
      <c r="BT194" s="25">
        <f t="shared" si="59"/>
        <v>5.1508553654743388</v>
      </c>
      <c r="BU194" s="25">
        <f t="shared" si="60"/>
        <v>4.5460750853242322</v>
      </c>
      <c r="BV194" s="25">
        <f t="shared" si="61"/>
        <v>12.333333333333334</v>
      </c>
      <c r="BW194" s="25">
        <f t="shared" si="62"/>
        <v>56</v>
      </c>
      <c r="BX194" s="25">
        <f t="shared" si="63"/>
        <v>2.5546875</v>
      </c>
      <c r="BY194" s="25">
        <f t="shared" si="64"/>
        <v>10.612244897959183</v>
      </c>
      <c r="BZ194">
        <f t="array" ref="BZ194:CA194">IFERROR(VLOOKUP(A194,[1]Cost_Price!$A:$D,{3,4},0),"")</f>
        <v>74.5</v>
      </c>
      <c r="CA194" t="str">
        <v>USD</v>
      </c>
      <c r="CB194" s="26">
        <f t="shared" si="42"/>
        <v>0</v>
      </c>
      <c r="CC194" s="26">
        <f t="shared" si="42"/>
        <v>0</v>
      </c>
      <c r="CD194" s="26">
        <f t="shared" si="42"/>
        <v>0</v>
      </c>
      <c r="CE194" s="26">
        <f t="shared" si="41"/>
        <v>149</v>
      </c>
      <c r="CF194" s="26">
        <f t="shared" si="41"/>
        <v>298</v>
      </c>
      <c r="CG194" s="26">
        <f t="shared" si="41"/>
        <v>223.5</v>
      </c>
    </row>
    <row r="195" spans="1:85" x14ac:dyDescent="0.35">
      <c r="A195" t="s">
        <v>133</v>
      </c>
      <c r="B195" t="s">
        <v>5492</v>
      </c>
      <c r="C195" t="s">
        <v>5232</v>
      </c>
      <c r="D195" t="s">
        <v>5278</v>
      </c>
      <c r="E195" t="s">
        <v>5359</v>
      </c>
      <c r="F195" t="s">
        <v>5234</v>
      </c>
      <c r="G195" t="s">
        <v>5235</v>
      </c>
      <c r="H195" t="str">
        <f t="shared" si="65"/>
        <v>Discontinue new</v>
      </c>
      <c r="J195" t="s">
        <v>5899</v>
      </c>
      <c r="M195" t="s">
        <v>5237</v>
      </c>
      <c r="N195" t="s">
        <v>5360</v>
      </c>
      <c r="P195" s="16">
        <v>133.2612</v>
      </c>
      <c r="R195" s="17">
        <v>278</v>
      </c>
      <c r="S195" s="17">
        <v>110</v>
      </c>
      <c r="T195" s="17">
        <v>38</v>
      </c>
      <c r="U195" s="17">
        <v>2</v>
      </c>
      <c r="V195" s="17">
        <v>127</v>
      </c>
      <c r="W195" s="17">
        <v>42</v>
      </c>
      <c r="Y195" s="18">
        <v>6</v>
      </c>
      <c r="Z195" s="18">
        <v>0</v>
      </c>
      <c r="AA195" s="18">
        <v>0</v>
      </c>
      <c r="AB195" s="18">
        <v>54</v>
      </c>
      <c r="AC195" s="18">
        <v>0</v>
      </c>
      <c r="AD195" s="18">
        <v>95</v>
      </c>
      <c r="AF195" s="19">
        <v>10</v>
      </c>
      <c r="AG195" s="19">
        <v>4</v>
      </c>
      <c r="AH195" s="19">
        <v>1</v>
      </c>
      <c r="AI195" s="19">
        <v>0</v>
      </c>
      <c r="AJ195" s="19">
        <v>18</v>
      </c>
      <c r="AK195" s="19">
        <v>7</v>
      </c>
      <c r="AL195">
        <v>597</v>
      </c>
      <c r="AM195">
        <v>155</v>
      </c>
      <c r="AN195">
        <v>40</v>
      </c>
      <c r="AO195" s="20">
        <f t="shared" si="46"/>
        <v>79556.936400000006</v>
      </c>
      <c r="AP195" s="21">
        <f>(IFERROR(VLOOKUP(AP$2&amp;"/"&amp;$A195,SH!$A:$D,4,0),""))</f>
        <v>53.583333333333336</v>
      </c>
      <c r="AQ195" s="21">
        <f>IFERROR(VLOOKUP(AQ$2&amp;"/"&amp;$A195,SH!$A:$D,4,0),"")</f>
        <v>24.416666666666668</v>
      </c>
      <c r="AR195" s="21">
        <f>IFERROR(VLOOKUP(AR$2&amp;"/"&amp;$A195,SH!$A:$D,4,0),"")</f>
        <v>3</v>
      </c>
      <c r="AS195" s="21">
        <f>IFERROR(VLOOKUP(AS$2&amp;"/"&amp;$A195,SH!$A:$D,4,0),"")</f>
        <v>2</v>
      </c>
      <c r="AT195" s="21">
        <f>IFERROR(VLOOKUP(AT$2&amp;"/"&amp;$A195,SH!$A:$D,4,0),"")</f>
        <v>42.416666666666664</v>
      </c>
      <c r="AU195" s="21">
        <f>IFERROR(VLOOKUP(AU$2&amp;"/"&amp;$A195,SH!$A:$D,4,0),"")</f>
        <v>12.25</v>
      </c>
      <c r="AV195" s="22">
        <f>(IFERROR(VLOOKUP(AV$2&amp;"/"&amp;$A195,SH!$A:$V,22,0),""))</f>
        <v>36</v>
      </c>
      <c r="AW195" s="22">
        <f>IFERROR(VLOOKUP(AW$2&amp;"/"&amp;$A195,SH!$A:$V,22,0),"")</f>
        <v>26</v>
      </c>
      <c r="AX195" s="22">
        <f>IFERROR(VLOOKUP(AX$2&amp;"/"&amp;$A195,SH!$A:$V,22,0),"")</f>
        <v>0</v>
      </c>
      <c r="AY195" s="22">
        <f>IFERROR(VLOOKUP(AY$2&amp;"/"&amp;$A195,SH!$A:$V,22,0),"")</f>
        <v>0</v>
      </c>
      <c r="AZ195" s="22">
        <f>IFERROR(VLOOKUP(AZ$2&amp;"/"&amp;$A195,SH!$A:$V,22,0),"")</f>
        <v>35</v>
      </c>
      <c r="BA195" s="22">
        <f>IFERROR(VLOOKUP(BA$2&amp;"/"&amp;$A195,SH!$A:$V,22,0),"")</f>
        <v>12</v>
      </c>
      <c r="BB195" s="23">
        <f t="shared" si="47"/>
        <v>5.0015552099533434</v>
      </c>
      <c r="BC195" s="23">
        <f t="shared" si="48"/>
        <v>4.3412969283276448</v>
      </c>
      <c r="BD195" s="23">
        <f t="shared" si="49"/>
        <v>12.333333333333334</v>
      </c>
      <c r="BE195" s="23">
        <f t="shared" si="50"/>
        <v>1</v>
      </c>
      <c r="BF195" s="23">
        <f t="shared" si="51"/>
        <v>2.569744597249509</v>
      </c>
      <c r="BG195" s="23">
        <f t="shared" si="52"/>
        <v>2.8571428571428572</v>
      </c>
      <c r="BH195" s="24">
        <f t="shared" si="53"/>
        <v>5.1135303265940903</v>
      </c>
      <c r="BI195" s="24">
        <f t="shared" si="54"/>
        <v>4.3412969283276448</v>
      </c>
      <c r="BJ195" s="24">
        <f t="shared" si="55"/>
        <v>12.333333333333334</v>
      </c>
      <c r="BK195" s="24">
        <f t="shared" si="56"/>
        <v>28</v>
      </c>
      <c r="BL195" s="24">
        <f t="shared" si="57"/>
        <v>2.569744597249509</v>
      </c>
      <c r="BM195" s="24">
        <f t="shared" si="58"/>
        <v>10.612244897959183</v>
      </c>
      <c r="BN195" s="3">
        <v>2</v>
      </c>
      <c r="BO195" s="3">
        <v>5</v>
      </c>
      <c r="BT195" s="25">
        <f t="shared" si="59"/>
        <v>5.1508553654743388</v>
      </c>
      <c r="BU195" s="25">
        <f t="shared" si="60"/>
        <v>4.5460750853242322</v>
      </c>
      <c r="BV195" s="25">
        <f t="shared" si="61"/>
        <v>12.333333333333334</v>
      </c>
      <c r="BW195" s="25">
        <f t="shared" si="62"/>
        <v>28</v>
      </c>
      <c r="BX195" s="25">
        <f t="shared" si="63"/>
        <v>2.569744597249509</v>
      </c>
      <c r="BY195" s="25">
        <f t="shared" si="64"/>
        <v>10.612244897959183</v>
      </c>
      <c r="BZ195">
        <f t="array" ref="BZ195:CA195">IFERROR(VLOOKUP(A195,[1]Cost_Price!$A:$D,{3,4},0),"")</f>
        <v>85.49</v>
      </c>
      <c r="CA195" t="str">
        <v>USD</v>
      </c>
      <c r="CB195" s="26">
        <f t="shared" si="42"/>
        <v>170.98</v>
      </c>
      <c r="CC195" s="26">
        <f t="shared" si="42"/>
        <v>427.45</v>
      </c>
      <c r="CD195" s="26">
        <f t="shared" si="42"/>
        <v>0</v>
      </c>
      <c r="CE195" s="26">
        <f t="shared" si="41"/>
        <v>0</v>
      </c>
      <c r="CF195" s="26">
        <f t="shared" si="41"/>
        <v>0</v>
      </c>
      <c r="CG195" s="26">
        <f t="shared" si="41"/>
        <v>0</v>
      </c>
    </row>
    <row r="196" spans="1:85" x14ac:dyDescent="0.35">
      <c r="A196" t="s">
        <v>135</v>
      </c>
      <c r="B196" t="s">
        <v>5493</v>
      </c>
      <c r="C196" t="s">
        <v>5232</v>
      </c>
      <c r="D196" t="s">
        <v>5284</v>
      </c>
      <c r="E196" t="s">
        <v>5286</v>
      </c>
      <c r="F196" t="s">
        <v>5234</v>
      </c>
      <c r="G196" t="s">
        <v>5235</v>
      </c>
      <c r="H196" t="s">
        <v>5236</v>
      </c>
      <c r="M196" t="s">
        <v>5494</v>
      </c>
      <c r="N196" t="s">
        <v>5280</v>
      </c>
      <c r="P196" s="16">
        <v>27.490500000000001</v>
      </c>
      <c r="R196" s="17">
        <v>21</v>
      </c>
      <c r="S196" s="17">
        <v>27</v>
      </c>
      <c r="T196" s="17">
        <v>4</v>
      </c>
      <c r="V196" s="17">
        <v>5</v>
      </c>
      <c r="W196" s="17">
        <v>8</v>
      </c>
      <c r="Y196" s="18">
        <v>58</v>
      </c>
      <c r="Z196" s="18">
        <v>0</v>
      </c>
      <c r="AA196" s="18">
        <v>25</v>
      </c>
      <c r="AB196" s="18">
        <v>10</v>
      </c>
      <c r="AC196" s="18">
        <v>82</v>
      </c>
      <c r="AD196" s="18">
        <v>0</v>
      </c>
      <c r="AF196" s="19">
        <v>0</v>
      </c>
      <c r="AG196" s="19">
        <v>0</v>
      </c>
      <c r="AH196" s="19">
        <v>0</v>
      </c>
      <c r="AJ196" s="19">
        <v>2</v>
      </c>
      <c r="AK196" s="19">
        <v>0</v>
      </c>
      <c r="AL196">
        <v>65</v>
      </c>
      <c r="AM196">
        <v>175</v>
      </c>
      <c r="AN196">
        <v>2</v>
      </c>
      <c r="AO196" s="20">
        <f t="shared" si="46"/>
        <v>1786.8825000000002</v>
      </c>
      <c r="AP196" s="21">
        <f>(IFERROR(VLOOKUP(AP$2&amp;"/"&amp;$A196,SH!$A:$D,4,0),""))</f>
        <v>3.0833333333333335</v>
      </c>
      <c r="AQ196" s="21">
        <f>IFERROR(VLOOKUP(AQ$2&amp;"/"&amp;$A196,SH!$A:$D,4,0),"")</f>
        <v>2.1666666666666665</v>
      </c>
      <c r="AR196" s="21">
        <f>IFERROR(VLOOKUP(AR$2&amp;"/"&amp;$A196,SH!$A:$D,4,0),"")</f>
        <v>1</v>
      </c>
      <c r="AS196" s="21" t="str">
        <f>IFERROR(VLOOKUP(AS$2&amp;"/"&amp;$A196,SH!$A:$D,4,0),"")</f>
        <v>0</v>
      </c>
      <c r="AT196" s="21">
        <f>IFERROR(VLOOKUP(AT$2&amp;"/"&amp;$A196,SH!$A:$D,4,0),"")</f>
        <v>2.8</v>
      </c>
      <c r="AU196" s="21">
        <f>IFERROR(VLOOKUP(AU$2&amp;"/"&amp;$A196,SH!$A:$D,4,0),"")</f>
        <v>1.6666666666666667</v>
      </c>
      <c r="AV196" s="22">
        <f>(IFERROR(VLOOKUP(AV$2&amp;"/"&amp;$A196,SH!$A:$V,22,0),""))</f>
        <v>1</v>
      </c>
      <c r="AW196" s="22">
        <f>IFERROR(VLOOKUP(AW$2&amp;"/"&amp;$A196,SH!$A:$V,22,0),"")</f>
        <v>4</v>
      </c>
      <c r="AX196" s="22">
        <f>IFERROR(VLOOKUP(AX$2&amp;"/"&amp;$A196,SH!$A:$V,22,0),"")</f>
        <v>0</v>
      </c>
      <c r="AY196" s="22">
        <f>IFERROR(VLOOKUP(AY$2&amp;"/"&amp;$A196,SH!$A:$V,22,0),"")</f>
        <v>0</v>
      </c>
      <c r="AZ196" s="22">
        <f>IFERROR(VLOOKUP(AZ$2&amp;"/"&amp;$A196,SH!$A:$V,22,0),"")</f>
        <v>3</v>
      </c>
      <c r="BA196" s="22">
        <f>IFERROR(VLOOKUP(BA$2&amp;"/"&amp;$A196,SH!$A:$V,22,0),"")</f>
        <v>0</v>
      </c>
      <c r="BB196" s="23">
        <f t="shared" si="47"/>
        <v>6.8108108108108105</v>
      </c>
      <c r="BC196" s="23">
        <f t="shared" si="48"/>
        <v>12.461538461538462</v>
      </c>
      <c r="BD196" s="23">
        <f t="shared" si="49"/>
        <v>4</v>
      </c>
      <c r="BE196" s="23" t="str">
        <f t="shared" si="50"/>
        <v/>
      </c>
      <c r="BF196" s="23">
        <f t="shared" si="51"/>
        <v>1.0714285714285714</v>
      </c>
      <c r="BG196" s="23">
        <f t="shared" si="52"/>
        <v>4.8</v>
      </c>
      <c r="BH196" s="24">
        <f t="shared" si="53"/>
        <v>25.621621621621621</v>
      </c>
      <c r="BI196" s="24">
        <f t="shared" si="54"/>
        <v>12.461538461538462</v>
      </c>
      <c r="BJ196" s="24">
        <f t="shared" si="55"/>
        <v>29</v>
      </c>
      <c r="BK196" s="24" t="str">
        <f t="shared" si="56"/>
        <v/>
      </c>
      <c r="BL196" s="24">
        <f t="shared" si="57"/>
        <v>30.357142857142858</v>
      </c>
      <c r="BM196" s="24">
        <f t="shared" si="58"/>
        <v>4.8</v>
      </c>
      <c r="BT196" s="25">
        <f t="shared" si="59"/>
        <v>25.621621621621621</v>
      </c>
      <c r="BU196" s="25">
        <f t="shared" si="60"/>
        <v>12.461538461538462</v>
      </c>
      <c r="BV196" s="25">
        <f t="shared" si="61"/>
        <v>29</v>
      </c>
      <c r="BW196" s="25" t="str">
        <f t="shared" si="62"/>
        <v/>
      </c>
      <c r="BX196" s="25">
        <f t="shared" si="63"/>
        <v>30.357142857142858</v>
      </c>
      <c r="BY196" s="25">
        <f t="shared" si="64"/>
        <v>4.8</v>
      </c>
      <c r="BZ196">
        <f t="array" ref="BZ196:CA196">IFERROR(VLOOKUP(A196,[1]Cost_Price!$A:$D,{3,4},0),"")</f>
        <v>17.64</v>
      </c>
      <c r="CA196" t="str">
        <v>USD</v>
      </c>
      <c r="CB196" s="26">
        <f t="shared" si="42"/>
        <v>0</v>
      </c>
      <c r="CC196" s="26">
        <f t="shared" si="42"/>
        <v>0</v>
      </c>
      <c r="CD196" s="26">
        <f t="shared" si="42"/>
        <v>0</v>
      </c>
      <c r="CE196" s="26">
        <f t="shared" si="41"/>
        <v>0</v>
      </c>
      <c r="CF196" s="26">
        <f t="shared" si="41"/>
        <v>0</v>
      </c>
      <c r="CG196" s="26">
        <f t="shared" si="41"/>
        <v>0</v>
      </c>
    </row>
    <row r="197" spans="1:85" x14ac:dyDescent="0.35">
      <c r="A197" t="s">
        <v>5494</v>
      </c>
      <c r="B197" t="s">
        <v>5493</v>
      </c>
      <c r="C197" t="s">
        <v>5232</v>
      </c>
      <c r="D197" t="s">
        <v>5284</v>
      </c>
      <c r="E197" t="s">
        <v>5286</v>
      </c>
      <c r="F197" t="s">
        <v>5234</v>
      </c>
      <c r="G197" t="s">
        <v>5235</v>
      </c>
      <c r="H197" t="s">
        <v>5236</v>
      </c>
      <c r="M197" t="s">
        <v>5237</v>
      </c>
      <c r="N197" t="s">
        <v>5280</v>
      </c>
      <c r="P197" s="16">
        <v>0</v>
      </c>
      <c r="AD197" s="18">
        <v>10</v>
      </c>
      <c r="AM197">
        <v>10</v>
      </c>
      <c r="AO197" s="20">
        <f t="shared" si="46"/>
        <v>0</v>
      </c>
      <c r="AP197" s="21">
        <f t="shared" ref="AP197:AU197" si="66">AP196</f>
        <v>3.0833333333333335</v>
      </c>
      <c r="AQ197" s="21">
        <f t="shared" si="66"/>
        <v>2.1666666666666665</v>
      </c>
      <c r="AR197" s="21">
        <f t="shared" si="66"/>
        <v>1</v>
      </c>
      <c r="AS197" s="21" t="str">
        <f t="shared" si="66"/>
        <v>0</v>
      </c>
      <c r="AT197" s="21">
        <f t="shared" si="66"/>
        <v>2.8</v>
      </c>
      <c r="AU197" s="21">
        <f t="shared" si="66"/>
        <v>1.6666666666666667</v>
      </c>
      <c r="AV197" s="22" t="str">
        <f>(IFERROR(VLOOKUP(AV$2&amp;"/"&amp;$A197,SH!$A:$V,22,0),""))</f>
        <v/>
      </c>
      <c r="AW197" s="22" t="str">
        <f>IFERROR(VLOOKUP(AW$2&amp;"/"&amp;$A197,SH!$A:$V,22,0),"")</f>
        <v/>
      </c>
      <c r="AX197" s="22" t="str">
        <f>IFERROR(VLOOKUP(AX$2&amp;"/"&amp;$A197,SH!$A:$V,22,0),"")</f>
        <v/>
      </c>
      <c r="AY197" s="22" t="str">
        <f>IFERROR(VLOOKUP(AY$2&amp;"/"&amp;$A197,SH!$A:$V,22,0),"")</f>
        <v/>
      </c>
      <c r="AZ197" s="22" t="str">
        <f>IFERROR(VLOOKUP(AZ$2&amp;"/"&amp;$A197,SH!$A:$V,22,0),"")</f>
        <v/>
      </c>
      <c r="BA197" s="22" t="str">
        <f>IFERROR(VLOOKUP(BA$2&amp;"/"&amp;$A197,SH!$A:$V,22,0),"")</f>
        <v/>
      </c>
      <c r="BB197" s="23">
        <f t="shared" si="47"/>
        <v>0</v>
      </c>
      <c r="BC197" s="23">
        <f t="shared" si="48"/>
        <v>0</v>
      </c>
      <c r="BD197" s="23">
        <f t="shared" si="49"/>
        <v>0</v>
      </c>
      <c r="BE197" s="23" t="str">
        <f t="shared" si="50"/>
        <v/>
      </c>
      <c r="BF197" s="23">
        <f t="shared" si="51"/>
        <v>0</v>
      </c>
      <c r="BG197" s="23">
        <f t="shared" si="52"/>
        <v>0</v>
      </c>
      <c r="BH197" s="24">
        <f t="shared" si="53"/>
        <v>0</v>
      </c>
      <c r="BI197" s="24">
        <f t="shared" si="54"/>
        <v>0</v>
      </c>
      <c r="BJ197" s="24">
        <f t="shared" si="55"/>
        <v>0</v>
      </c>
      <c r="BK197" s="24" t="str">
        <f t="shared" si="56"/>
        <v/>
      </c>
      <c r="BL197" s="24">
        <f t="shared" si="57"/>
        <v>0</v>
      </c>
      <c r="BM197" s="24">
        <f t="shared" si="58"/>
        <v>6</v>
      </c>
      <c r="BT197" s="25">
        <f t="shared" si="59"/>
        <v>0</v>
      </c>
      <c r="BU197" s="25">
        <f t="shared" si="60"/>
        <v>0</v>
      </c>
      <c r="BV197" s="25">
        <f t="shared" si="61"/>
        <v>0</v>
      </c>
      <c r="BW197" s="25" t="str">
        <f t="shared" si="62"/>
        <v/>
      </c>
      <c r="BX197" s="25">
        <f t="shared" si="63"/>
        <v>0</v>
      </c>
      <c r="BY197" s="25">
        <f t="shared" si="64"/>
        <v>6</v>
      </c>
      <c r="BZ197">
        <f t="array" ref="BZ197:CA197">IFERROR(VLOOKUP(A197,[1]Cost_Price!$A:$D,{3,4},0),"")</f>
        <v>15.97</v>
      </c>
      <c r="CA197" t="str">
        <v>USD</v>
      </c>
      <c r="CB197" s="26">
        <f t="shared" si="42"/>
        <v>0</v>
      </c>
      <c r="CC197" s="26">
        <f t="shared" si="42"/>
        <v>0</v>
      </c>
      <c r="CD197" s="26">
        <f t="shared" si="42"/>
        <v>0</v>
      </c>
      <c r="CE197" s="26">
        <f t="shared" si="41"/>
        <v>0</v>
      </c>
      <c r="CF197" s="26">
        <f t="shared" si="41"/>
        <v>0</v>
      </c>
      <c r="CG197" s="26">
        <f t="shared" si="41"/>
        <v>0</v>
      </c>
    </row>
    <row r="198" spans="1:85" x14ac:dyDescent="0.35">
      <c r="A198" t="s">
        <v>5027</v>
      </c>
      <c r="B198" t="s">
        <v>5495</v>
      </c>
      <c r="C198" t="s">
        <v>5232</v>
      </c>
      <c r="D198" t="s">
        <v>5278</v>
      </c>
      <c r="E198" t="s">
        <v>5359</v>
      </c>
      <c r="F198" t="s">
        <v>5234</v>
      </c>
      <c r="G198" t="s">
        <v>5235</v>
      </c>
      <c r="H198" t="s">
        <v>5236</v>
      </c>
      <c r="M198" t="s">
        <v>5027</v>
      </c>
      <c r="N198" t="s">
        <v>5280</v>
      </c>
      <c r="P198" s="16">
        <v>0</v>
      </c>
      <c r="Y198" s="18">
        <v>640</v>
      </c>
      <c r="Z198" s="18">
        <v>175</v>
      </c>
      <c r="AA198" s="18">
        <v>115</v>
      </c>
      <c r="AB198" s="18">
        <v>80</v>
      </c>
      <c r="AC198" s="18">
        <v>505</v>
      </c>
      <c r="AD198" s="18">
        <v>45</v>
      </c>
      <c r="AM198">
        <v>1560</v>
      </c>
      <c r="AO198" s="20">
        <f t="shared" si="46"/>
        <v>0</v>
      </c>
      <c r="AP198" s="21">
        <f>AP194</f>
        <v>53.583333333333336</v>
      </c>
      <c r="AQ198" s="21">
        <f t="shared" ref="AQ198:AU198" si="67">AQ194</f>
        <v>24.416666666666668</v>
      </c>
      <c r="AR198" s="21">
        <f t="shared" si="67"/>
        <v>3</v>
      </c>
      <c r="AS198" s="21">
        <f t="shared" si="67"/>
        <v>1</v>
      </c>
      <c r="AT198" s="21">
        <f t="shared" si="67"/>
        <v>42.666666666666664</v>
      </c>
      <c r="AU198" s="21">
        <f t="shared" si="67"/>
        <v>12.25</v>
      </c>
      <c r="AV198" s="22" t="str">
        <f>(IFERROR(VLOOKUP(AV$2&amp;"/"&amp;$A198,SH!$A:$V,22,0),""))</f>
        <v/>
      </c>
      <c r="AW198" s="22" t="str">
        <f>IFERROR(VLOOKUP(AW$2&amp;"/"&amp;$A198,SH!$A:$V,22,0),"")</f>
        <v/>
      </c>
      <c r="AX198" s="22" t="str">
        <f>IFERROR(VLOOKUP(AX$2&amp;"/"&amp;$A198,SH!$A:$V,22,0),"")</f>
        <v/>
      </c>
      <c r="AY198" s="22" t="str">
        <f>IFERROR(VLOOKUP(AY$2&amp;"/"&amp;$A198,SH!$A:$V,22,0),"")</f>
        <v/>
      </c>
      <c r="AZ198" s="22" t="str">
        <f>IFERROR(VLOOKUP(AZ$2&amp;"/"&amp;$A198,SH!$A:$V,22,0),"")</f>
        <v/>
      </c>
      <c r="BA198" s="22" t="str">
        <f>IFERROR(VLOOKUP(BA$2&amp;"/"&amp;$A198,SH!$A:$V,22,0),"")</f>
        <v/>
      </c>
      <c r="BB198" s="23">
        <f t="shared" si="47"/>
        <v>0</v>
      </c>
      <c r="BC198" s="23">
        <f t="shared" si="48"/>
        <v>0</v>
      </c>
      <c r="BD198" s="23">
        <f t="shared" si="49"/>
        <v>0</v>
      </c>
      <c r="BE198" s="23">
        <f t="shared" si="50"/>
        <v>0</v>
      </c>
      <c r="BF198" s="23">
        <f t="shared" si="51"/>
        <v>0</v>
      </c>
      <c r="BG198" s="23">
        <f t="shared" si="52"/>
        <v>0</v>
      </c>
      <c r="BH198" s="24">
        <f t="shared" si="53"/>
        <v>11.944012441679627</v>
      </c>
      <c r="BI198" s="24">
        <f t="shared" si="54"/>
        <v>7.1672354948805461</v>
      </c>
      <c r="BJ198" s="24">
        <f t="shared" si="55"/>
        <v>38.333333333333336</v>
      </c>
      <c r="BK198" s="24">
        <f t="shared" si="56"/>
        <v>80</v>
      </c>
      <c r="BL198" s="24">
        <f t="shared" si="57"/>
        <v>11.8359375</v>
      </c>
      <c r="BM198" s="24">
        <f t="shared" si="58"/>
        <v>3.6734693877551021</v>
      </c>
      <c r="BT198" s="25">
        <f t="shared" si="59"/>
        <v>11.944012441679627</v>
      </c>
      <c r="BU198" s="25">
        <f t="shared" si="60"/>
        <v>7.1672354948805461</v>
      </c>
      <c r="BV198" s="25">
        <f t="shared" si="61"/>
        <v>38.333333333333336</v>
      </c>
      <c r="BW198" s="25">
        <f t="shared" si="62"/>
        <v>80</v>
      </c>
      <c r="BX198" s="25">
        <f t="shared" si="63"/>
        <v>11.8359375</v>
      </c>
      <c r="BY198" s="25">
        <f t="shared" si="64"/>
        <v>3.6734693877551021</v>
      </c>
      <c r="BZ198">
        <f t="array" ref="BZ198:CA198">IFERROR(VLOOKUP(A198,[1]Cost_Price!$A:$D,{3,4},0),"")</f>
        <v>98.549000000000007</v>
      </c>
      <c r="CA198" t="str">
        <v>USD</v>
      </c>
      <c r="CB198" s="26">
        <f t="shared" si="42"/>
        <v>0</v>
      </c>
      <c r="CC198" s="26">
        <f t="shared" si="42"/>
        <v>0</v>
      </c>
      <c r="CD198" s="26">
        <f t="shared" si="42"/>
        <v>0</v>
      </c>
      <c r="CE198" s="26">
        <f t="shared" si="41"/>
        <v>0</v>
      </c>
      <c r="CF198" s="26">
        <f t="shared" si="41"/>
        <v>0</v>
      </c>
      <c r="CG198" s="26">
        <f t="shared" si="41"/>
        <v>0</v>
      </c>
    </row>
    <row r="199" spans="1:85" x14ac:dyDescent="0.35">
      <c r="A199" t="s">
        <v>5029</v>
      </c>
      <c r="B199" t="s">
        <v>5496</v>
      </c>
      <c r="C199" t="s">
        <v>5232</v>
      </c>
      <c r="D199" t="s">
        <v>5278</v>
      </c>
      <c r="E199" t="s">
        <v>5359</v>
      </c>
      <c r="F199" t="s">
        <v>5234</v>
      </c>
      <c r="G199" t="s">
        <v>5235</v>
      </c>
      <c r="H199" t="s">
        <v>5236</v>
      </c>
      <c r="M199" t="s">
        <v>5029</v>
      </c>
      <c r="N199" t="s">
        <v>5280</v>
      </c>
      <c r="P199" s="16">
        <v>0</v>
      </c>
      <c r="Y199" s="18">
        <v>640</v>
      </c>
      <c r="Z199" s="18">
        <v>175</v>
      </c>
      <c r="AA199" s="18">
        <v>115</v>
      </c>
      <c r="AB199" s="18">
        <v>80</v>
      </c>
      <c r="AC199" s="18">
        <v>505</v>
      </c>
      <c r="AD199" s="18">
        <v>45</v>
      </c>
      <c r="AM199">
        <v>1560</v>
      </c>
      <c r="AO199" s="20">
        <f t="shared" si="46"/>
        <v>0</v>
      </c>
      <c r="AP199" s="21" t="str">
        <f>(IFERROR(VLOOKUP(AP$2&amp;"/"&amp;$A199,SH!$A:$D,4,0),""))</f>
        <v/>
      </c>
      <c r="AQ199" s="21" t="str">
        <f>IFERROR(VLOOKUP(AQ$2&amp;"/"&amp;$A199,SH!$A:$D,4,0),"")</f>
        <v/>
      </c>
      <c r="AR199" s="21" t="str">
        <f>IFERROR(VLOOKUP(AR$2&amp;"/"&amp;$A199,SH!$A:$D,4,0),"")</f>
        <v/>
      </c>
      <c r="AS199" s="21" t="str">
        <f>IFERROR(VLOOKUP(AS$2&amp;"/"&amp;$A199,SH!$A:$D,4,0),"")</f>
        <v/>
      </c>
      <c r="AT199" s="21" t="str">
        <f>IFERROR(VLOOKUP(AT$2&amp;"/"&amp;$A199,SH!$A:$D,4,0),"")</f>
        <v/>
      </c>
      <c r="AU199" s="21" t="str">
        <f>IFERROR(VLOOKUP(AU$2&amp;"/"&amp;$A199,SH!$A:$D,4,0),"")</f>
        <v/>
      </c>
      <c r="AV199" s="22" t="str">
        <f>(IFERROR(VLOOKUP(AV$2&amp;"/"&amp;$A199,SH!$A:$V,22,0),""))</f>
        <v/>
      </c>
      <c r="AW199" s="22" t="str">
        <f>IFERROR(VLOOKUP(AW$2&amp;"/"&amp;$A199,SH!$A:$V,22,0),"")</f>
        <v/>
      </c>
      <c r="AX199" s="22" t="str">
        <f>IFERROR(VLOOKUP(AX$2&amp;"/"&amp;$A199,SH!$A:$V,22,0),"")</f>
        <v/>
      </c>
      <c r="AY199" s="22" t="str">
        <f>IFERROR(VLOOKUP(AY$2&amp;"/"&amp;$A199,SH!$A:$V,22,0),"")</f>
        <v/>
      </c>
      <c r="AZ199" s="22" t="str">
        <f>IFERROR(VLOOKUP(AZ$2&amp;"/"&amp;$A199,SH!$A:$V,22,0),"")</f>
        <v/>
      </c>
      <c r="BA199" s="22" t="str">
        <f>IFERROR(VLOOKUP(BA$2&amp;"/"&amp;$A199,SH!$A:$V,22,0),"")</f>
        <v/>
      </c>
      <c r="BB199" s="23" t="str">
        <f t="shared" si="47"/>
        <v/>
      </c>
      <c r="BC199" s="23" t="str">
        <f t="shared" si="48"/>
        <v/>
      </c>
      <c r="BD199" s="23" t="str">
        <f t="shared" si="49"/>
        <v/>
      </c>
      <c r="BE199" s="23" t="str">
        <f t="shared" si="50"/>
        <v/>
      </c>
      <c r="BF199" s="23" t="str">
        <f t="shared" si="51"/>
        <v/>
      </c>
      <c r="BG199" s="23" t="str">
        <f t="shared" si="52"/>
        <v/>
      </c>
      <c r="BH199" s="24" t="str">
        <f t="shared" si="53"/>
        <v/>
      </c>
      <c r="BI199" s="24" t="str">
        <f t="shared" si="54"/>
        <v/>
      </c>
      <c r="BJ199" s="24" t="str">
        <f t="shared" si="55"/>
        <v/>
      </c>
      <c r="BK199" s="24" t="str">
        <f t="shared" si="56"/>
        <v/>
      </c>
      <c r="BL199" s="24" t="str">
        <f t="shared" si="57"/>
        <v/>
      </c>
      <c r="BM199" s="24" t="str">
        <f t="shared" si="58"/>
        <v/>
      </c>
      <c r="BT199" s="25" t="str">
        <f t="shared" si="59"/>
        <v/>
      </c>
      <c r="BU199" s="25" t="str">
        <f t="shared" si="60"/>
        <v/>
      </c>
      <c r="BV199" s="25" t="str">
        <f t="shared" si="61"/>
        <v/>
      </c>
      <c r="BW199" s="25" t="str">
        <f t="shared" si="62"/>
        <v/>
      </c>
      <c r="BX199" s="25" t="str">
        <f t="shared" si="63"/>
        <v/>
      </c>
      <c r="BY199" s="25" t="str">
        <f t="shared" si="64"/>
        <v/>
      </c>
      <c r="BZ199">
        <f t="array" ref="BZ199:CA199">IFERROR(VLOOKUP(A199,[1]Cost_Price!$A:$D,{3,4},0),"")</f>
        <v>98.549000000000007</v>
      </c>
      <c r="CA199" t="str">
        <v>USD</v>
      </c>
      <c r="CB199" s="26">
        <f t="shared" si="42"/>
        <v>0</v>
      </c>
      <c r="CC199" s="26">
        <f t="shared" si="42"/>
        <v>0</v>
      </c>
      <c r="CD199" s="26">
        <f t="shared" si="42"/>
        <v>0</v>
      </c>
      <c r="CE199" s="26">
        <f t="shared" si="41"/>
        <v>0</v>
      </c>
      <c r="CF199" s="26">
        <f t="shared" si="41"/>
        <v>0</v>
      </c>
      <c r="CG199" s="26">
        <f t="shared" si="41"/>
        <v>0</v>
      </c>
    </row>
    <row r="200" spans="1:85" x14ac:dyDescent="0.35">
      <c r="A200" t="s">
        <v>137</v>
      </c>
      <c r="B200" t="s">
        <v>5497</v>
      </c>
      <c r="C200" t="s">
        <v>5232</v>
      </c>
      <c r="D200" t="s">
        <v>5498</v>
      </c>
      <c r="E200" t="s">
        <v>5286</v>
      </c>
      <c r="F200" t="s">
        <v>5234</v>
      </c>
      <c r="G200" t="s">
        <v>5235</v>
      </c>
      <c r="H200" t="str">
        <f>J200</f>
        <v>Discontinue new</v>
      </c>
      <c r="I200" t="s">
        <v>5901</v>
      </c>
      <c r="J200" t="s">
        <v>5899</v>
      </c>
      <c r="M200" t="s">
        <v>5237</v>
      </c>
      <c r="N200" t="s">
        <v>5280</v>
      </c>
      <c r="P200" s="16">
        <v>5.4459999999999997</v>
      </c>
      <c r="R200" s="17">
        <v>134</v>
      </c>
      <c r="S200" s="17">
        <v>18</v>
      </c>
      <c r="V200" s="17">
        <v>2</v>
      </c>
      <c r="Y200" s="18">
        <v>0</v>
      </c>
      <c r="Z200" s="18">
        <v>0</v>
      </c>
      <c r="AA200" s="18">
        <v>25</v>
      </c>
      <c r="AB200" s="18">
        <v>10</v>
      </c>
      <c r="AC200" s="18">
        <v>42</v>
      </c>
      <c r="AD200" s="18">
        <v>10</v>
      </c>
      <c r="AF200" s="19">
        <v>1</v>
      </c>
      <c r="AG200" s="19">
        <v>0</v>
      </c>
      <c r="AJ200" s="19">
        <v>2</v>
      </c>
      <c r="AL200">
        <v>154</v>
      </c>
      <c r="AM200">
        <v>87</v>
      </c>
      <c r="AN200">
        <v>3</v>
      </c>
      <c r="AO200" s="20">
        <f t="shared" si="46"/>
        <v>838.68399999999997</v>
      </c>
      <c r="AP200" s="21">
        <f>(IFERROR(VLOOKUP(AP$2&amp;"/"&amp;$A200,SH!$A:$D,4,0),""))</f>
        <v>5.583333333333333</v>
      </c>
      <c r="AQ200" s="21">
        <f>IFERROR(VLOOKUP(AQ$2&amp;"/"&amp;$A200,SH!$A:$D,4,0),"")</f>
        <v>1</v>
      </c>
      <c r="AR200" s="21" t="str">
        <f>IFERROR(VLOOKUP(AR$2&amp;"/"&amp;$A200,SH!$A:$D,4,0),"")</f>
        <v/>
      </c>
      <c r="AS200" s="21" t="str">
        <f>IFERROR(VLOOKUP(AS$2&amp;"/"&amp;$A200,SH!$A:$D,4,0),"")</f>
        <v/>
      </c>
      <c r="AT200" s="21">
        <f>IFERROR(VLOOKUP(AT$2&amp;"/"&amp;$A200,SH!$A:$D,4,0),"")</f>
        <v>4.5</v>
      </c>
      <c r="AU200" s="21" t="str">
        <f>IFERROR(VLOOKUP(AU$2&amp;"/"&amp;$A200,SH!$A:$D,4,0),"")</f>
        <v/>
      </c>
      <c r="AV200" s="22">
        <f>(IFERROR(VLOOKUP(AV$2&amp;"/"&amp;$A200,SH!$A:$V,22,0),""))</f>
        <v>1</v>
      </c>
      <c r="AW200" s="22">
        <f>IFERROR(VLOOKUP(AW$2&amp;"/"&amp;$A200,SH!$A:$V,22,0),"")</f>
        <v>0</v>
      </c>
      <c r="AX200" s="22" t="str">
        <f>IFERROR(VLOOKUP(AX$2&amp;"/"&amp;$A200,SH!$A:$V,22,0),"")</f>
        <v/>
      </c>
      <c r="AY200" s="22" t="str">
        <f>IFERROR(VLOOKUP(AY$2&amp;"/"&amp;$A200,SH!$A:$V,22,0),"")</f>
        <v/>
      </c>
      <c r="AZ200" s="22">
        <f>IFERROR(VLOOKUP(AZ$2&amp;"/"&amp;$A200,SH!$A:$V,22,0),"")</f>
        <v>8</v>
      </c>
      <c r="BA200" s="22" t="str">
        <f>IFERROR(VLOOKUP(BA$2&amp;"/"&amp;$A200,SH!$A:$V,22,0),"")</f>
        <v/>
      </c>
      <c r="BB200" s="23">
        <f t="shared" si="47"/>
        <v>23.82089552238806</v>
      </c>
      <c r="BC200" s="23">
        <f t="shared" si="48"/>
        <v>18</v>
      </c>
      <c r="BD200" s="23" t="str">
        <f t="shared" si="49"/>
        <v/>
      </c>
      <c r="BE200" s="23" t="str">
        <f t="shared" si="50"/>
        <v/>
      </c>
      <c r="BF200" s="23">
        <f t="shared" si="51"/>
        <v>0</v>
      </c>
      <c r="BG200" s="23" t="str">
        <f t="shared" si="52"/>
        <v/>
      </c>
      <c r="BH200" s="24">
        <f t="shared" si="53"/>
        <v>23.82089552238806</v>
      </c>
      <c r="BI200" s="24">
        <f t="shared" si="54"/>
        <v>18</v>
      </c>
      <c r="BJ200" s="24" t="str">
        <f t="shared" si="55"/>
        <v/>
      </c>
      <c r="BK200" s="24" t="str">
        <f t="shared" si="56"/>
        <v/>
      </c>
      <c r="BL200" s="24">
        <f t="shared" si="57"/>
        <v>9.3333333333333339</v>
      </c>
      <c r="BM200" s="24" t="str">
        <f t="shared" si="58"/>
        <v/>
      </c>
      <c r="BT200" s="25">
        <f t="shared" si="59"/>
        <v>23.82089552238806</v>
      </c>
      <c r="BU200" s="25">
        <f t="shared" si="60"/>
        <v>18</v>
      </c>
      <c r="BV200" s="25" t="str">
        <f t="shared" si="61"/>
        <v/>
      </c>
      <c r="BW200" s="25" t="str">
        <f t="shared" si="62"/>
        <v/>
      </c>
      <c r="BX200" s="25">
        <f t="shared" si="63"/>
        <v>9.3333333333333339</v>
      </c>
      <c r="BY200" s="25" t="str">
        <f t="shared" si="64"/>
        <v/>
      </c>
      <c r="BZ200">
        <f t="array" ref="BZ200:CA200">IFERROR(VLOOKUP(A200,[1]Cost_Price!$A:$D,{3,4},0),"")</f>
        <v>3.5</v>
      </c>
      <c r="CA200" t="str">
        <v>USD</v>
      </c>
      <c r="CB200" s="26">
        <f t="shared" si="42"/>
        <v>0</v>
      </c>
      <c r="CC200" s="26">
        <f t="shared" si="42"/>
        <v>0</v>
      </c>
      <c r="CD200" s="26">
        <f t="shared" si="42"/>
        <v>0</v>
      </c>
      <c r="CE200" s="26">
        <f t="shared" si="41"/>
        <v>0</v>
      </c>
      <c r="CF200" s="26">
        <f t="shared" si="41"/>
        <v>0</v>
      </c>
      <c r="CG200" s="26">
        <f t="shared" si="41"/>
        <v>0</v>
      </c>
    </row>
    <row r="201" spans="1:85" x14ac:dyDescent="0.35">
      <c r="A201" t="s">
        <v>5031</v>
      </c>
      <c r="B201" t="s">
        <v>5499</v>
      </c>
      <c r="C201" t="s">
        <v>5232</v>
      </c>
      <c r="D201" t="s">
        <v>5278</v>
      </c>
      <c r="E201" t="s">
        <v>5359</v>
      </c>
      <c r="F201" t="s">
        <v>5234</v>
      </c>
      <c r="G201" t="s">
        <v>5235</v>
      </c>
      <c r="H201" t="s">
        <v>5236</v>
      </c>
      <c r="M201" t="s">
        <v>5237</v>
      </c>
      <c r="N201" t="s">
        <v>5280</v>
      </c>
      <c r="P201" s="16">
        <v>0</v>
      </c>
      <c r="Y201" s="18">
        <v>58</v>
      </c>
      <c r="Z201" s="18">
        <v>20</v>
      </c>
      <c r="AA201" s="18">
        <v>16</v>
      </c>
      <c r="AB201" s="18">
        <v>10</v>
      </c>
      <c r="AC201" s="18">
        <v>36</v>
      </c>
      <c r="AD201" s="18">
        <v>10</v>
      </c>
      <c r="AM201">
        <v>150</v>
      </c>
      <c r="AO201" s="20">
        <f t="shared" si="46"/>
        <v>0</v>
      </c>
      <c r="AP201" s="21" t="str">
        <f>(IFERROR(VLOOKUP(AP$2&amp;"/"&amp;$A201,SH!$A:$D,4,0),""))</f>
        <v/>
      </c>
      <c r="AQ201" s="21" t="str">
        <f>IFERROR(VLOOKUP(AQ$2&amp;"/"&amp;$A201,SH!$A:$D,4,0),"")</f>
        <v/>
      </c>
      <c r="AR201" s="21" t="str">
        <f>IFERROR(VLOOKUP(AR$2&amp;"/"&amp;$A201,SH!$A:$D,4,0),"")</f>
        <v/>
      </c>
      <c r="AS201" s="21" t="str">
        <f>IFERROR(VLOOKUP(AS$2&amp;"/"&amp;$A201,SH!$A:$D,4,0),"")</f>
        <v/>
      </c>
      <c r="AT201" s="21" t="str">
        <f>IFERROR(VLOOKUP(AT$2&amp;"/"&amp;$A201,SH!$A:$D,4,0),"")</f>
        <v/>
      </c>
      <c r="AU201" s="21" t="str">
        <f>IFERROR(VLOOKUP(AU$2&amp;"/"&amp;$A201,SH!$A:$D,4,0),"")</f>
        <v/>
      </c>
      <c r="AV201" s="22" t="str">
        <f>(IFERROR(VLOOKUP(AV$2&amp;"/"&amp;$A201,SH!$A:$V,22,0),""))</f>
        <v/>
      </c>
      <c r="AW201" s="22" t="str">
        <f>IFERROR(VLOOKUP(AW$2&amp;"/"&amp;$A201,SH!$A:$V,22,0),"")</f>
        <v/>
      </c>
      <c r="AX201" s="22" t="str">
        <f>IFERROR(VLOOKUP(AX$2&amp;"/"&amp;$A201,SH!$A:$V,22,0),"")</f>
        <v/>
      </c>
      <c r="AY201" s="22" t="str">
        <f>IFERROR(VLOOKUP(AY$2&amp;"/"&amp;$A201,SH!$A:$V,22,0),"")</f>
        <v/>
      </c>
      <c r="AZ201" s="22" t="str">
        <f>IFERROR(VLOOKUP(AZ$2&amp;"/"&amp;$A201,SH!$A:$V,22,0),"")</f>
        <v/>
      </c>
      <c r="BA201" s="22" t="str">
        <f>IFERROR(VLOOKUP(BA$2&amp;"/"&amp;$A201,SH!$A:$V,22,0),"")</f>
        <v/>
      </c>
      <c r="BB201" s="23" t="str">
        <f t="shared" si="47"/>
        <v/>
      </c>
      <c r="BC201" s="23" t="str">
        <f t="shared" si="48"/>
        <v/>
      </c>
      <c r="BD201" s="23" t="str">
        <f t="shared" si="49"/>
        <v/>
      </c>
      <c r="BE201" s="23" t="str">
        <f t="shared" si="50"/>
        <v/>
      </c>
      <c r="BF201" s="23" t="str">
        <f t="shared" si="51"/>
        <v/>
      </c>
      <c r="BG201" s="23" t="str">
        <f t="shared" si="52"/>
        <v/>
      </c>
      <c r="BH201" s="24" t="str">
        <f t="shared" si="53"/>
        <v/>
      </c>
      <c r="BI201" s="24" t="str">
        <f t="shared" si="54"/>
        <v/>
      </c>
      <c r="BJ201" s="24" t="str">
        <f t="shared" si="55"/>
        <v/>
      </c>
      <c r="BK201" s="24" t="str">
        <f t="shared" si="56"/>
        <v/>
      </c>
      <c r="BL201" s="24" t="str">
        <f t="shared" si="57"/>
        <v/>
      </c>
      <c r="BM201" s="24" t="str">
        <f t="shared" si="58"/>
        <v/>
      </c>
      <c r="BT201" s="25" t="str">
        <f t="shared" si="59"/>
        <v/>
      </c>
      <c r="BU201" s="25" t="str">
        <f t="shared" si="60"/>
        <v/>
      </c>
      <c r="BV201" s="25" t="str">
        <f t="shared" si="61"/>
        <v/>
      </c>
      <c r="BW201" s="25" t="str">
        <f t="shared" si="62"/>
        <v/>
      </c>
      <c r="BX201" s="25" t="str">
        <f t="shared" si="63"/>
        <v/>
      </c>
      <c r="BY201" s="25" t="str">
        <f t="shared" si="64"/>
        <v/>
      </c>
      <c r="BZ201">
        <f t="array" ref="BZ201:CA201">IFERROR(VLOOKUP(A201,[1]Cost_Price!$A:$D,{3,4},0),"")</f>
        <v>105.85</v>
      </c>
      <c r="CA201" t="str">
        <v>USD</v>
      </c>
      <c r="CB201" s="26">
        <f t="shared" si="42"/>
        <v>0</v>
      </c>
      <c r="CC201" s="26">
        <f t="shared" si="42"/>
        <v>0</v>
      </c>
      <c r="CD201" s="26">
        <f t="shared" si="42"/>
        <v>0</v>
      </c>
      <c r="CE201" s="26">
        <f t="shared" si="41"/>
        <v>0</v>
      </c>
      <c r="CF201" s="26">
        <f t="shared" si="41"/>
        <v>0</v>
      </c>
      <c r="CG201" s="26">
        <f t="shared" si="41"/>
        <v>0</v>
      </c>
    </row>
    <row r="202" spans="1:85" x14ac:dyDescent="0.35">
      <c r="A202" t="s">
        <v>5033</v>
      </c>
      <c r="B202" t="s">
        <v>5500</v>
      </c>
      <c r="C202" t="s">
        <v>5232</v>
      </c>
      <c r="D202" t="s">
        <v>5278</v>
      </c>
      <c r="E202" t="s">
        <v>5359</v>
      </c>
      <c r="F202" t="s">
        <v>5234</v>
      </c>
      <c r="G202" t="s">
        <v>5235</v>
      </c>
      <c r="H202" t="s">
        <v>5236</v>
      </c>
      <c r="M202" t="s">
        <v>5237</v>
      </c>
      <c r="N202" t="s">
        <v>5280</v>
      </c>
      <c r="P202" s="16">
        <v>0</v>
      </c>
      <c r="Y202" s="18">
        <v>58</v>
      </c>
      <c r="Z202" s="18">
        <v>20</v>
      </c>
      <c r="AA202" s="18">
        <v>16</v>
      </c>
      <c r="AB202" s="18">
        <v>10</v>
      </c>
      <c r="AC202" s="18">
        <v>36</v>
      </c>
      <c r="AD202" s="18">
        <v>10</v>
      </c>
      <c r="AM202">
        <v>150</v>
      </c>
      <c r="AO202" s="20">
        <f t="shared" si="46"/>
        <v>0</v>
      </c>
      <c r="AV202" s="22" t="str">
        <f>(IFERROR(VLOOKUP(AV$2&amp;"/"&amp;$A202,SH!$A:$V,22,0),""))</f>
        <v/>
      </c>
      <c r="AW202" s="22" t="str">
        <f>IFERROR(VLOOKUP(AW$2&amp;"/"&amp;$A202,SH!$A:$V,22,0),"")</f>
        <v/>
      </c>
      <c r="AX202" s="22" t="str">
        <f>IFERROR(VLOOKUP(AX$2&amp;"/"&amp;$A202,SH!$A:$V,22,0),"")</f>
        <v/>
      </c>
      <c r="AY202" s="22" t="str">
        <f>IFERROR(VLOOKUP(AY$2&amp;"/"&amp;$A202,SH!$A:$V,22,0),"")</f>
        <v/>
      </c>
      <c r="AZ202" s="22" t="str">
        <f>IFERROR(VLOOKUP(AZ$2&amp;"/"&amp;$A202,SH!$A:$V,22,0),"")</f>
        <v/>
      </c>
      <c r="BA202" s="22" t="str">
        <f>IFERROR(VLOOKUP(BA$2&amp;"/"&amp;$A202,SH!$A:$V,22,0),"")</f>
        <v/>
      </c>
      <c r="BB202" s="23" t="str">
        <f t="shared" si="47"/>
        <v/>
      </c>
      <c r="BC202" s="23" t="str">
        <f t="shared" si="48"/>
        <v/>
      </c>
      <c r="BD202" s="23" t="str">
        <f t="shared" si="49"/>
        <v/>
      </c>
      <c r="BE202" s="23" t="str">
        <f t="shared" si="50"/>
        <v/>
      </c>
      <c r="BF202" s="23" t="str">
        <f t="shared" si="51"/>
        <v/>
      </c>
      <c r="BG202" s="23" t="str">
        <f t="shared" si="52"/>
        <v/>
      </c>
      <c r="BH202" s="24" t="str">
        <f t="shared" si="53"/>
        <v/>
      </c>
      <c r="BI202" s="24" t="str">
        <f t="shared" si="54"/>
        <v/>
      </c>
      <c r="BJ202" s="24" t="str">
        <f t="shared" si="55"/>
        <v/>
      </c>
      <c r="BK202" s="24" t="str">
        <f t="shared" si="56"/>
        <v/>
      </c>
      <c r="BL202" s="24" t="str">
        <f t="shared" si="57"/>
        <v/>
      </c>
      <c r="BM202" s="24" t="str">
        <f t="shared" si="58"/>
        <v/>
      </c>
      <c r="BT202" s="25" t="str">
        <f t="shared" si="59"/>
        <v/>
      </c>
      <c r="BU202" s="25" t="str">
        <f t="shared" si="60"/>
        <v/>
      </c>
      <c r="BV202" s="25" t="str">
        <f t="shared" si="61"/>
        <v/>
      </c>
      <c r="BW202" s="25" t="str">
        <f t="shared" si="62"/>
        <v/>
      </c>
      <c r="BX202" s="25" t="str">
        <f t="shared" si="63"/>
        <v/>
      </c>
      <c r="BY202" s="25" t="str">
        <f t="shared" si="64"/>
        <v/>
      </c>
      <c r="BZ202">
        <f t="array" ref="BZ202:CA202">IFERROR(VLOOKUP(A202,[1]Cost_Price!$A:$D,{3,4},0),"")</f>
        <v>105.85</v>
      </c>
      <c r="CA202" t="str">
        <v>USD</v>
      </c>
      <c r="CB202" s="26">
        <f t="shared" si="42"/>
        <v>0</v>
      </c>
      <c r="CC202" s="26">
        <f t="shared" si="42"/>
        <v>0</v>
      </c>
      <c r="CD202" s="26">
        <f t="shared" si="42"/>
        <v>0</v>
      </c>
      <c r="CE202" s="26">
        <f t="shared" si="41"/>
        <v>0</v>
      </c>
      <c r="CF202" s="26">
        <f t="shared" si="41"/>
        <v>0</v>
      </c>
      <c r="CG202" s="26">
        <f t="shared" si="41"/>
        <v>0</v>
      </c>
    </row>
    <row r="203" spans="1:85" x14ac:dyDescent="0.35">
      <c r="A203" t="s">
        <v>139</v>
      </c>
      <c r="B203" t="s">
        <v>5501</v>
      </c>
      <c r="C203" t="s">
        <v>5232</v>
      </c>
      <c r="D203" t="s">
        <v>5284</v>
      </c>
      <c r="E203" t="s">
        <v>5286</v>
      </c>
      <c r="F203" t="s">
        <v>5234</v>
      </c>
      <c r="G203" t="s">
        <v>5235</v>
      </c>
      <c r="H203" t="str">
        <f>J203</f>
        <v>Discontinue new</v>
      </c>
      <c r="J203" t="s">
        <v>5899</v>
      </c>
      <c r="M203" t="s">
        <v>5237</v>
      </c>
      <c r="N203" t="s">
        <v>5360</v>
      </c>
      <c r="P203" s="16">
        <v>26.174399999999999</v>
      </c>
      <c r="R203" s="17">
        <v>76</v>
      </c>
      <c r="T203" s="17">
        <v>11</v>
      </c>
      <c r="V203" s="17">
        <v>2</v>
      </c>
      <c r="Y203" s="18">
        <v>0</v>
      </c>
      <c r="AA203" s="18">
        <v>20</v>
      </c>
      <c r="AC203" s="18">
        <v>0</v>
      </c>
      <c r="AF203" s="19">
        <v>5</v>
      </c>
      <c r="AG203" s="19">
        <v>4</v>
      </c>
      <c r="AH203" s="19">
        <v>2</v>
      </c>
      <c r="AJ203" s="19">
        <v>4</v>
      </c>
      <c r="AL203">
        <v>89</v>
      </c>
      <c r="AM203">
        <v>20</v>
      </c>
      <c r="AN203">
        <v>15</v>
      </c>
      <c r="AO203" s="20">
        <f t="shared" si="46"/>
        <v>2329.5216</v>
      </c>
      <c r="AP203" s="21">
        <f>(IFERROR(VLOOKUP(AP$2&amp;"/"&amp;$A203,SH!$A:$D,4,0),""))</f>
        <v>47</v>
      </c>
      <c r="AQ203" s="21">
        <f>IFERROR(VLOOKUP(AQ$2&amp;"/"&amp;$A203,SH!$A:$D,4,0),"")</f>
        <v>20.416666666666668</v>
      </c>
      <c r="AR203" s="21">
        <f>IFERROR(VLOOKUP(AR$2&amp;"/"&amp;$A203,SH!$A:$D,4,0),"")</f>
        <v>4.2</v>
      </c>
      <c r="AS203" s="21">
        <f>IFERROR(VLOOKUP(AS$2&amp;"/"&amp;$A203,SH!$A:$D,4,0),"")</f>
        <v>2</v>
      </c>
      <c r="AT203" s="21">
        <f>IFERROR(VLOOKUP(AT$2&amp;"/"&amp;$A203,SH!$A:$D,4,0),"")</f>
        <v>27.583333333333332</v>
      </c>
      <c r="AU203" s="21">
        <f>IFERROR(VLOOKUP(AU$2&amp;"/"&amp;$A203,SH!$A:$D,4,0),"")</f>
        <v>8.1</v>
      </c>
      <c r="AV203" s="22">
        <f>(IFERROR(VLOOKUP(AV$2&amp;"/"&amp;$A203,SH!$A:$V,22,0),""))</f>
        <v>34</v>
      </c>
      <c r="AW203" s="22">
        <f>IFERROR(VLOOKUP(AW$2&amp;"/"&amp;$A203,SH!$A:$V,22,0),"")</f>
        <v>11</v>
      </c>
      <c r="AX203" s="22">
        <f>IFERROR(VLOOKUP(AX$2&amp;"/"&amp;$A203,SH!$A:$V,22,0),"")</f>
        <v>0</v>
      </c>
      <c r="AY203" s="22">
        <f>IFERROR(VLOOKUP(AY$2&amp;"/"&amp;$A203,SH!$A:$V,22,0),"")</f>
        <v>0</v>
      </c>
      <c r="AZ203" s="22">
        <f>IFERROR(VLOOKUP(AZ$2&amp;"/"&amp;$A203,SH!$A:$V,22,0),"")</f>
        <v>3</v>
      </c>
      <c r="BA203" s="22">
        <f>IFERROR(VLOOKUP(BA$2&amp;"/"&amp;$A203,SH!$A:$V,22,0),"")</f>
        <v>0</v>
      </c>
      <c r="BB203" s="23">
        <f t="shared" si="47"/>
        <v>1.5106382978723405</v>
      </c>
      <c r="BC203" s="23">
        <f t="shared" si="48"/>
        <v>-0.19591836734693877</v>
      </c>
      <c r="BD203" s="23">
        <f t="shared" si="49"/>
        <v>2.1428571428571428</v>
      </c>
      <c r="BE203" s="23">
        <f t="shared" si="50"/>
        <v>0</v>
      </c>
      <c r="BF203" s="23">
        <f t="shared" si="51"/>
        <v>-7.2507552870090641E-2</v>
      </c>
      <c r="BG203" s="23">
        <f t="shared" si="52"/>
        <v>0</v>
      </c>
      <c r="BH203" s="24">
        <f t="shared" si="53"/>
        <v>1.5106382978723405</v>
      </c>
      <c r="BI203" s="24">
        <f t="shared" si="54"/>
        <v>-0.19591836734693877</v>
      </c>
      <c r="BJ203" s="24">
        <f t="shared" si="55"/>
        <v>6.9047619047619042</v>
      </c>
      <c r="BK203" s="24">
        <f t="shared" si="56"/>
        <v>0</v>
      </c>
      <c r="BL203" s="24">
        <f t="shared" si="57"/>
        <v>-7.2507552870090641E-2</v>
      </c>
      <c r="BM203" s="24">
        <f t="shared" si="58"/>
        <v>0</v>
      </c>
      <c r="BT203" s="25">
        <f t="shared" si="59"/>
        <v>1.5106382978723405</v>
      </c>
      <c r="BU203" s="25">
        <f t="shared" si="60"/>
        <v>-0.19591836734693877</v>
      </c>
      <c r="BV203" s="25">
        <f t="shared" si="61"/>
        <v>6.9047619047619042</v>
      </c>
      <c r="BW203" s="25">
        <f t="shared" si="62"/>
        <v>0</v>
      </c>
      <c r="BX203" s="25">
        <f t="shared" si="63"/>
        <v>-7.2507552870090641E-2</v>
      </c>
      <c r="BY203" s="25">
        <f t="shared" si="64"/>
        <v>0</v>
      </c>
      <c r="BZ203">
        <f t="array" ref="BZ203:CA203">IFERROR(VLOOKUP(A203,[1]Cost_Price!$A:$D,{3,4},0),"")</f>
        <v>16.89</v>
      </c>
      <c r="CA203" t="str">
        <v>USD</v>
      </c>
      <c r="CB203" s="26">
        <f t="shared" si="42"/>
        <v>0</v>
      </c>
      <c r="CC203" s="26">
        <f t="shared" si="42"/>
        <v>0</v>
      </c>
      <c r="CD203" s="26">
        <f t="shared" si="42"/>
        <v>0</v>
      </c>
      <c r="CE203" s="26">
        <f t="shared" si="41"/>
        <v>0</v>
      </c>
      <c r="CF203" s="26">
        <f t="shared" si="41"/>
        <v>0</v>
      </c>
      <c r="CG203" s="26">
        <f t="shared" si="41"/>
        <v>0</v>
      </c>
    </row>
    <row r="204" spans="1:85" x14ac:dyDescent="0.35">
      <c r="A204" t="s">
        <v>370</v>
      </c>
      <c r="B204" t="s">
        <v>5502</v>
      </c>
      <c r="C204" t="s">
        <v>5232</v>
      </c>
      <c r="D204" t="s">
        <v>5245</v>
      </c>
      <c r="E204" t="s">
        <v>5286</v>
      </c>
      <c r="F204" t="s">
        <v>5234</v>
      </c>
      <c r="G204" t="s">
        <v>5235</v>
      </c>
      <c r="H204" t="s">
        <v>5236</v>
      </c>
      <c r="M204" t="s">
        <v>5237</v>
      </c>
      <c r="N204" t="s">
        <v>5280</v>
      </c>
      <c r="P204" s="16">
        <v>51.444899999999997</v>
      </c>
      <c r="R204" s="17">
        <v>262</v>
      </c>
      <c r="T204" s="17">
        <v>10</v>
      </c>
      <c r="V204" s="17">
        <v>59</v>
      </c>
      <c r="W204" s="17">
        <v>51</v>
      </c>
      <c r="Y204" s="18">
        <v>1300</v>
      </c>
      <c r="Z204" s="18">
        <v>612</v>
      </c>
      <c r="AA204" s="18">
        <v>106</v>
      </c>
      <c r="AB204" s="18">
        <v>64</v>
      </c>
      <c r="AC204" s="18">
        <v>900</v>
      </c>
      <c r="AD204" s="18">
        <v>214</v>
      </c>
      <c r="AF204" s="19">
        <v>0</v>
      </c>
      <c r="AG204" s="19">
        <v>5</v>
      </c>
      <c r="AH204" s="19">
        <v>0</v>
      </c>
      <c r="AJ204" s="19">
        <v>18</v>
      </c>
      <c r="AK204" s="19">
        <v>9</v>
      </c>
      <c r="AL204">
        <v>382</v>
      </c>
      <c r="AM204">
        <v>3196</v>
      </c>
      <c r="AN204">
        <v>32</v>
      </c>
      <c r="AO204" s="20">
        <f t="shared" si="46"/>
        <v>19651.951799999999</v>
      </c>
      <c r="AP204" s="21">
        <v>55.8</v>
      </c>
      <c r="AQ204" s="21">
        <v>23.9</v>
      </c>
      <c r="AR204" s="21">
        <v>5.2</v>
      </c>
      <c r="AS204" s="21">
        <v>2</v>
      </c>
      <c r="AT204" s="21">
        <v>42.6</v>
      </c>
      <c r="AU204" s="21">
        <v>11.4</v>
      </c>
      <c r="AV204" s="22">
        <f>(IFERROR(VLOOKUP(AV$2&amp;"/"&amp;$A204,SH!$A:$V,22,0),""))</f>
        <v>0</v>
      </c>
      <c r="AW204" s="22">
        <f>IFERROR(VLOOKUP(AW$2&amp;"/"&amp;$A204,SH!$A:$V,22,0),"")</f>
        <v>5</v>
      </c>
      <c r="AX204" s="22">
        <f>IFERROR(VLOOKUP(AX$2&amp;"/"&amp;$A204,SH!$A:$V,22,0),"")</f>
        <v>0</v>
      </c>
      <c r="AY204" s="22" t="str">
        <f>IFERROR(VLOOKUP(AY$2&amp;"/"&amp;$A204,SH!$A:$V,22,0),"")</f>
        <v/>
      </c>
      <c r="AZ204" s="22">
        <f>IFERROR(VLOOKUP(AZ$2&amp;"/"&amp;$A204,SH!$A:$V,22,0),"")</f>
        <v>38</v>
      </c>
      <c r="BA204" s="22">
        <f>IFERROR(VLOOKUP(BA$2&amp;"/"&amp;$A204,SH!$A:$V,22,0),"")</f>
        <v>5</v>
      </c>
      <c r="BB204" s="23">
        <f t="shared" si="47"/>
        <v>4.6953405017921153</v>
      </c>
      <c r="BC204" s="23">
        <f t="shared" si="48"/>
        <v>-0.20920502092050211</v>
      </c>
      <c r="BD204" s="23">
        <f t="shared" si="49"/>
        <v>1.9230769230769229</v>
      </c>
      <c r="BE204" s="23">
        <f t="shared" si="50"/>
        <v>0</v>
      </c>
      <c r="BF204" s="23">
        <f t="shared" si="51"/>
        <v>0.96244131455399062</v>
      </c>
      <c r="BG204" s="23">
        <f t="shared" si="52"/>
        <v>3.6842105263157894</v>
      </c>
      <c r="BH204" s="24">
        <f t="shared" si="53"/>
        <v>27.992831541218639</v>
      </c>
      <c r="BI204" s="24">
        <f t="shared" si="54"/>
        <v>25.397489539748957</v>
      </c>
      <c r="BJ204" s="24">
        <f t="shared" si="55"/>
        <v>22.307692307692307</v>
      </c>
      <c r="BK204" s="24">
        <f t="shared" si="56"/>
        <v>32</v>
      </c>
      <c r="BL204" s="24">
        <f t="shared" si="57"/>
        <v>22.089201877934272</v>
      </c>
      <c r="BM204" s="24">
        <f t="shared" si="58"/>
        <v>22.456140350877192</v>
      </c>
      <c r="BT204" s="25">
        <f t="shared" si="59"/>
        <v>27.992831541218639</v>
      </c>
      <c r="BU204" s="25">
        <f t="shared" si="60"/>
        <v>25.397489539748957</v>
      </c>
      <c r="BV204" s="25">
        <f t="shared" si="61"/>
        <v>22.307692307692307</v>
      </c>
      <c r="BW204" s="25">
        <f t="shared" si="62"/>
        <v>32</v>
      </c>
      <c r="BX204" s="25">
        <f t="shared" si="63"/>
        <v>22.089201877934272</v>
      </c>
      <c r="BY204" s="25">
        <f t="shared" si="64"/>
        <v>22.456140350877192</v>
      </c>
      <c r="BZ204">
        <f t="array" ref="BZ204:CA204">IFERROR(VLOOKUP(A204,[1]Cost_Price!$A:$D,{3,4},0),"")</f>
        <v>32.950000000000003</v>
      </c>
      <c r="CA204" t="str">
        <v>USD</v>
      </c>
      <c r="CB204" s="26">
        <f t="shared" si="42"/>
        <v>0</v>
      </c>
      <c r="CC204" s="26">
        <f t="shared" si="42"/>
        <v>0</v>
      </c>
      <c r="CD204" s="26">
        <f t="shared" si="42"/>
        <v>0</v>
      </c>
      <c r="CE204" s="26">
        <f t="shared" si="41"/>
        <v>0</v>
      </c>
      <c r="CF204" s="26">
        <f t="shared" si="41"/>
        <v>0</v>
      </c>
      <c r="CG204" s="26">
        <f t="shared" si="41"/>
        <v>0</v>
      </c>
    </row>
    <row r="205" spans="1:85" x14ac:dyDescent="0.35">
      <c r="A205" t="s">
        <v>372</v>
      </c>
      <c r="B205" t="s">
        <v>5503</v>
      </c>
      <c r="C205" t="s">
        <v>5232</v>
      </c>
      <c r="D205" t="s">
        <v>5245</v>
      </c>
      <c r="E205" t="s">
        <v>5286</v>
      </c>
      <c r="F205" t="s">
        <v>5234</v>
      </c>
      <c r="G205" t="s">
        <v>5235</v>
      </c>
      <c r="H205" t="s">
        <v>5236</v>
      </c>
      <c r="M205" t="s">
        <v>5237</v>
      </c>
      <c r="N205" t="s">
        <v>5280</v>
      </c>
      <c r="P205" s="16">
        <v>53.844999999999999</v>
      </c>
      <c r="R205" s="17">
        <v>47</v>
      </c>
      <c r="S205" s="17">
        <v>17</v>
      </c>
      <c r="T205" s="17">
        <v>26</v>
      </c>
      <c r="V205" s="17">
        <v>19</v>
      </c>
      <c r="W205" s="17">
        <v>15</v>
      </c>
      <c r="Y205" s="18">
        <v>80</v>
      </c>
      <c r="Z205" s="18">
        <v>10</v>
      </c>
      <c r="AA205" s="18">
        <v>0</v>
      </c>
      <c r="AB205" s="18">
        <v>5</v>
      </c>
      <c r="AC205" s="18">
        <v>50</v>
      </c>
      <c r="AD205" s="18">
        <v>10</v>
      </c>
      <c r="AF205" s="19">
        <v>2</v>
      </c>
      <c r="AG205" s="19">
        <v>0</v>
      </c>
      <c r="AH205" s="19">
        <v>0</v>
      </c>
      <c r="AJ205" s="19">
        <v>2</v>
      </c>
      <c r="AK205" s="19">
        <v>0</v>
      </c>
      <c r="AL205">
        <v>124</v>
      </c>
      <c r="AM205">
        <v>155</v>
      </c>
      <c r="AN205">
        <v>4</v>
      </c>
      <c r="AO205" s="20">
        <f t="shared" si="46"/>
        <v>6676.78</v>
      </c>
      <c r="AP205" s="21">
        <f>(IFERROR(VLOOKUP(AP$2&amp;"/"&amp;$A205,SH!$A:$D,4,0),""))</f>
        <v>6.5</v>
      </c>
      <c r="AQ205" s="21">
        <f>IFERROR(VLOOKUP(AQ$2&amp;"/"&amp;$A205,SH!$A:$D,4,0),"")</f>
        <v>2.3333333333333335</v>
      </c>
      <c r="AR205" s="21" t="str">
        <f>IFERROR(VLOOKUP(AR$2&amp;"/"&amp;$A205,SH!$A:$D,4,0),"")</f>
        <v/>
      </c>
      <c r="AS205" s="21" t="str">
        <f>IFERROR(VLOOKUP(AS$2&amp;"/"&amp;$A205,SH!$A:$D,4,0),"")</f>
        <v/>
      </c>
      <c r="AT205" s="21">
        <f>IFERROR(VLOOKUP(AT$2&amp;"/"&amp;$A205,SH!$A:$D,4,0),"")</f>
        <v>6.375</v>
      </c>
      <c r="AU205" s="21">
        <f>IFERROR(VLOOKUP(AU$2&amp;"/"&amp;$A205,SH!$A:$D,4,0),"")</f>
        <v>2.1666666666666665</v>
      </c>
      <c r="AV205" s="22">
        <f>(IFERROR(VLOOKUP(AV$2&amp;"/"&amp;$A205,SH!$A:$V,22,0),""))</f>
        <v>6</v>
      </c>
      <c r="AW205" s="22">
        <f>IFERROR(VLOOKUP(AW$2&amp;"/"&amp;$A205,SH!$A:$V,22,0),"")</f>
        <v>3</v>
      </c>
      <c r="AX205" s="22" t="str">
        <f>IFERROR(VLOOKUP(AX$2&amp;"/"&amp;$A205,SH!$A:$V,22,0),"")</f>
        <v/>
      </c>
      <c r="AY205" s="22" t="str">
        <f>IFERROR(VLOOKUP(AY$2&amp;"/"&amp;$A205,SH!$A:$V,22,0),"")</f>
        <v/>
      </c>
      <c r="AZ205" s="22">
        <f>IFERROR(VLOOKUP(AZ$2&amp;"/"&amp;$A205,SH!$A:$V,22,0),"")</f>
        <v>9</v>
      </c>
      <c r="BA205" s="22">
        <f>IFERROR(VLOOKUP(BA$2&amp;"/"&amp;$A205,SH!$A:$V,22,0),"")</f>
        <v>2</v>
      </c>
      <c r="BB205" s="23">
        <f t="shared" si="47"/>
        <v>6.9230769230769234</v>
      </c>
      <c r="BC205" s="23">
        <f t="shared" si="48"/>
        <v>7.2857142857142856</v>
      </c>
      <c r="BD205" s="23" t="str">
        <f t="shared" si="49"/>
        <v/>
      </c>
      <c r="BE205" s="23" t="str">
        <f t="shared" si="50"/>
        <v/>
      </c>
      <c r="BF205" s="23">
        <f t="shared" si="51"/>
        <v>2.6666666666666665</v>
      </c>
      <c r="BG205" s="23">
        <f t="shared" si="52"/>
        <v>6.9230769230769234</v>
      </c>
      <c r="BH205" s="24">
        <f t="shared" si="53"/>
        <v>19.23076923076923</v>
      </c>
      <c r="BI205" s="24">
        <f t="shared" si="54"/>
        <v>11.571428571428571</v>
      </c>
      <c r="BJ205" s="24" t="str">
        <f t="shared" si="55"/>
        <v/>
      </c>
      <c r="BK205" s="24" t="str">
        <f t="shared" si="56"/>
        <v/>
      </c>
      <c r="BL205" s="24">
        <f t="shared" si="57"/>
        <v>10.509803921568627</v>
      </c>
      <c r="BM205" s="24">
        <f t="shared" si="58"/>
        <v>11.53846153846154</v>
      </c>
      <c r="BT205" s="25">
        <f t="shared" si="59"/>
        <v>19.23076923076923</v>
      </c>
      <c r="BU205" s="25">
        <f t="shared" si="60"/>
        <v>11.571428571428571</v>
      </c>
      <c r="BV205" s="25" t="str">
        <f t="shared" si="61"/>
        <v/>
      </c>
      <c r="BW205" s="25" t="str">
        <f t="shared" si="62"/>
        <v/>
      </c>
      <c r="BX205" s="25">
        <f t="shared" si="63"/>
        <v>10.509803921568627</v>
      </c>
      <c r="BY205" s="25">
        <f t="shared" si="64"/>
        <v>11.53846153846154</v>
      </c>
      <c r="BZ205">
        <f t="array" ref="BZ205:CA205">IFERROR(VLOOKUP(A205,[1]Cost_Price!$A:$D,{3,4},0),"")</f>
        <v>34.799999999999997</v>
      </c>
      <c r="CA205" t="str">
        <v>USD</v>
      </c>
      <c r="CB205" s="26">
        <f t="shared" si="42"/>
        <v>0</v>
      </c>
      <c r="CC205" s="26">
        <f t="shared" si="42"/>
        <v>0</v>
      </c>
      <c r="CD205" s="26">
        <f t="shared" si="42"/>
        <v>0</v>
      </c>
      <c r="CE205" s="26">
        <f t="shared" si="41"/>
        <v>0</v>
      </c>
      <c r="CF205" s="26">
        <f t="shared" si="41"/>
        <v>0</v>
      </c>
      <c r="CG205" s="26">
        <f t="shared" si="41"/>
        <v>0</v>
      </c>
    </row>
    <row r="206" spans="1:85" x14ac:dyDescent="0.35">
      <c r="A206" t="s">
        <v>5504</v>
      </c>
      <c r="B206" t="s">
        <v>5505</v>
      </c>
      <c r="C206" t="s">
        <v>5232</v>
      </c>
      <c r="D206" t="s">
        <v>5278</v>
      </c>
      <c r="E206" t="s">
        <v>5359</v>
      </c>
      <c r="F206" t="s">
        <v>5234</v>
      </c>
      <c r="G206" t="s">
        <v>5235</v>
      </c>
      <c r="H206" t="str">
        <f t="shared" ref="H206:H215" si="68">J206</f>
        <v>Discontinue new</v>
      </c>
      <c r="I206" t="s">
        <v>5901</v>
      </c>
      <c r="J206" t="s">
        <v>5899</v>
      </c>
      <c r="M206" t="s">
        <v>1818</v>
      </c>
      <c r="N206" t="s">
        <v>5360</v>
      </c>
      <c r="P206" s="16">
        <v>100.58</v>
      </c>
      <c r="U206" s="17">
        <v>1</v>
      </c>
      <c r="AB206" s="18">
        <v>0</v>
      </c>
      <c r="AI206" s="19">
        <v>0</v>
      </c>
      <c r="AL206">
        <v>1</v>
      </c>
      <c r="AM206">
        <v>0</v>
      </c>
      <c r="AN206">
        <v>0</v>
      </c>
      <c r="AO206" s="20">
        <f t="shared" si="46"/>
        <v>100.58</v>
      </c>
      <c r="AP206" s="21" t="str">
        <f>(IFERROR(VLOOKUP(AP$2&amp;"/"&amp;$A206,SH!$A:$D,4,0),""))</f>
        <v/>
      </c>
      <c r="AQ206" s="21" t="str">
        <f>IFERROR(VLOOKUP(AQ$2&amp;"/"&amp;$A206,SH!$A:$D,4,0),"")</f>
        <v/>
      </c>
      <c r="AR206" s="21" t="str">
        <f>IFERROR(VLOOKUP(AR$2&amp;"/"&amp;$A206,SH!$A:$D,4,0),"")</f>
        <v/>
      </c>
      <c r="AS206" s="21" t="str">
        <f>IFERROR(VLOOKUP(AS$2&amp;"/"&amp;$A206,SH!$A:$D,4,0),"")</f>
        <v/>
      </c>
      <c r="AT206" s="21" t="str">
        <f>IFERROR(VLOOKUP(AT$2&amp;"/"&amp;$A206,SH!$A:$D,4,0),"")</f>
        <v/>
      </c>
      <c r="AU206" s="21" t="str">
        <f>IFERROR(VLOOKUP(AU$2&amp;"/"&amp;$A206,SH!$A:$D,4,0),"")</f>
        <v/>
      </c>
      <c r="AV206" s="22" t="str">
        <f>(IFERROR(VLOOKUP(AV$2&amp;"/"&amp;$A206,SH!$A:$V,22,0),""))</f>
        <v/>
      </c>
      <c r="AW206" s="22" t="str">
        <f>IFERROR(VLOOKUP(AW$2&amp;"/"&amp;$A206,SH!$A:$V,22,0),"")</f>
        <v/>
      </c>
      <c r="AX206" s="22" t="str">
        <f>IFERROR(VLOOKUP(AX$2&amp;"/"&amp;$A206,SH!$A:$V,22,0),"")</f>
        <v/>
      </c>
      <c r="AY206" s="22" t="str">
        <f>IFERROR(VLOOKUP(AY$2&amp;"/"&amp;$A206,SH!$A:$V,22,0),"")</f>
        <v/>
      </c>
      <c r="AZ206" s="22" t="str">
        <f>IFERROR(VLOOKUP(AZ$2&amp;"/"&amp;$A206,SH!$A:$V,22,0),"")</f>
        <v/>
      </c>
      <c r="BA206" s="22" t="str">
        <f>IFERROR(VLOOKUP(BA$2&amp;"/"&amp;$A206,SH!$A:$V,22,0),"")</f>
        <v/>
      </c>
      <c r="BB206" s="23" t="str">
        <f t="shared" si="47"/>
        <v/>
      </c>
      <c r="BC206" s="23" t="str">
        <f t="shared" si="48"/>
        <v/>
      </c>
      <c r="BD206" s="23" t="str">
        <f t="shared" si="49"/>
        <v/>
      </c>
      <c r="BE206" s="23" t="str">
        <f t="shared" si="50"/>
        <v/>
      </c>
      <c r="BF206" s="23" t="str">
        <f t="shared" si="51"/>
        <v/>
      </c>
      <c r="BG206" s="23" t="str">
        <f t="shared" si="52"/>
        <v/>
      </c>
      <c r="BH206" s="24" t="str">
        <f t="shared" si="53"/>
        <v/>
      </c>
      <c r="BI206" s="24" t="str">
        <f t="shared" si="54"/>
        <v/>
      </c>
      <c r="BJ206" s="24" t="str">
        <f t="shared" si="55"/>
        <v/>
      </c>
      <c r="BK206" s="24" t="str">
        <f t="shared" si="56"/>
        <v/>
      </c>
      <c r="BL206" s="24" t="str">
        <f t="shared" si="57"/>
        <v/>
      </c>
      <c r="BM206" s="24" t="str">
        <f t="shared" si="58"/>
        <v/>
      </c>
      <c r="BT206" s="25" t="str">
        <f t="shared" si="59"/>
        <v/>
      </c>
      <c r="BU206" s="25" t="str">
        <f t="shared" si="60"/>
        <v/>
      </c>
      <c r="BV206" s="25" t="str">
        <f t="shared" si="61"/>
        <v/>
      </c>
      <c r="BW206" s="25" t="str">
        <f t="shared" si="62"/>
        <v/>
      </c>
      <c r="BX206" s="25" t="str">
        <f t="shared" si="63"/>
        <v/>
      </c>
      <c r="BY206" s="25" t="str">
        <f t="shared" si="64"/>
        <v/>
      </c>
      <c r="BZ206">
        <f t="array" ref="BZ206:CA206">IFERROR(VLOOKUP(A206,[1]Cost_Price!$A:$D,{3,4},0),"")</f>
        <v>68.56</v>
      </c>
      <c r="CA206" t="str">
        <v>USD</v>
      </c>
      <c r="CB206" s="26">
        <f t="shared" si="42"/>
        <v>0</v>
      </c>
      <c r="CC206" s="26">
        <f t="shared" si="42"/>
        <v>0</v>
      </c>
      <c r="CD206" s="26">
        <f t="shared" si="42"/>
        <v>0</v>
      </c>
      <c r="CE206" s="26">
        <f t="shared" si="41"/>
        <v>0</v>
      </c>
      <c r="CF206" s="26">
        <f t="shared" si="41"/>
        <v>0</v>
      </c>
      <c r="CG206" s="26">
        <f t="shared" si="41"/>
        <v>0</v>
      </c>
    </row>
    <row r="207" spans="1:85" x14ac:dyDescent="0.35">
      <c r="A207" t="s">
        <v>5506</v>
      </c>
      <c r="B207" t="s">
        <v>5507</v>
      </c>
      <c r="C207" t="s">
        <v>5232</v>
      </c>
      <c r="D207" t="s">
        <v>5278</v>
      </c>
      <c r="E207" t="s">
        <v>5359</v>
      </c>
      <c r="F207" t="s">
        <v>5234</v>
      </c>
      <c r="G207" t="s">
        <v>5235</v>
      </c>
      <c r="H207" t="str">
        <f t="shared" si="68"/>
        <v>Discontinue new</v>
      </c>
      <c r="I207" t="s">
        <v>5901</v>
      </c>
      <c r="J207" t="s">
        <v>5899</v>
      </c>
      <c r="M207" t="s">
        <v>1820</v>
      </c>
      <c r="N207" t="s">
        <v>5360</v>
      </c>
      <c r="P207" s="16">
        <v>100.58</v>
      </c>
      <c r="U207" s="17">
        <v>2</v>
      </c>
      <c r="AB207" s="18">
        <v>0</v>
      </c>
      <c r="AI207" s="19">
        <v>0</v>
      </c>
      <c r="AL207">
        <v>2</v>
      </c>
      <c r="AM207">
        <v>0</v>
      </c>
      <c r="AN207">
        <v>0</v>
      </c>
      <c r="AO207" s="20">
        <f t="shared" si="46"/>
        <v>201.16</v>
      </c>
      <c r="AP207" s="21" t="str">
        <f>(IFERROR(VLOOKUP(AP$2&amp;"/"&amp;$A207,SH!$A:$D,4,0),""))</f>
        <v/>
      </c>
      <c r="AQ207" s="21" t="str">
        <f>IFERROR(VLOOKUP(AQ$2&amp;"/"&amp;$A207,SH!$A:$D,4,0),"")</f>
        <v/>
      </c>
      <c r="AR207" s="21" t="str">
        <f>IFERROR(VLOOKUP(AR$2&amp;"/"&amp;$A207,SH!$A:$D,4,0),"")</f>
        <v/>
      </c>
      <c r="AS207" s="21" t="str">
        <f>IFERROR(VLOOKUP(AS$2&amp;"/"&amp;$A207,SH!$A:$D,4,0),"")</f>
        <v/>
      </c>
      <c r="AT207" s="21" t="str">
        <f>IFERROR(VLOOKUP(AT$2&amp;"/"&amp;$A207,SH!$A:$D,4,0),"")</f>
        <v/>
      </c>
      <c r="AU207" s="21" t="str">
        <f>IFERROR(VLOOKUP(AU$2&amp;"/"&amp;$A207,SH!$A:$D,4,0),"")</f>
        <v/>
      </c>
      <c r="AV207" s="22" t="str">
        <f>(IFERROR(VLOOKUP(AV$2&amp;"/"&amp;$A207,SH!$A:$V,22,0),""))</f>
        <v/>
      </c>
      <c r="AW207" s="22" t="str">
        <f>IFERROR(VLOOKUP(AW$2&amp;"/"&amp;$A207,SH!$A:$V,22,0),"")</f>
        <v/>
      </c>
      <c r="AX207" s="22" t="str">
        <f>IFERROR(VLOOKUP(AX$2&amp;"/"&amp;$A207,SH!$A:$V,22,0),"")</f>
        <v/>
      </c>
      <c r="AY207" s="22" t="str">
        <f>IFERROR(VLOOKUP(AY$2&amp;"/"&amp;$A207,SH!$A:$V,22,0),"")</f>
        <v/>
      </c>
      <c r="AZ207" s="22" t="str">
        <f>IFERROR(VLOOKUP(AZ$2&amp;"/"&amp;$A207,SH!$A:$V,22,0),"")</f>
        <v/>
      </c>
      <c r="BA207" s="22" t="str">
        <f>IFERROR(VLOOKUP(BA$2&amp;"/"&amp;$A207,SH!$A:$V,22,0),"")</f>
        <v/>
      </c>
      <c r="BB207" s="23" t="str">
        <f t="shared" si="47"/>
        <v/>
      </c>
      <c r="BC207" s="23" t="str">
        <f t="shared" si="48"/>
        <v/>
      </c>
      <c r="BD207" s="23" t="str">
        <f t="shared" si="49"/>
        <v/>
      </c>
      <c r="BE207" s="23" t="str">
        <f t="shared" si="50"/>
        <v/>
      </c>
      <c r="BF207" s="23" t="str">
        <f t="shared" si="51"/>
        <v/>
      </c>
      <c r="BG207" s="23" t="str">
        <f t="shared" si="52"/>
        <v/>
      </c>
      <c r="BH207" s="24" t="str">
        <f t="shared" si="53"/>
        <v/>
      </c>
      <c r="BI207" s="24" t="str">
        <f t="shared" si="54"/>
        <v/>
      </c>
      <c r="BJ207" s="24" t="str">
        <f t="shared" si="55"/>
        <v/>
      </c>
      <c r="BK207" s="24" t="str">
        <f t="shared" si="56"/>
        <v/>
      </c>
      <c r="BL207" s="24" t="str">
        <f t="shared" si="57"/>
        <v/>
      </c>
      <c r="BM207" s="24" t="str">
        <f t="shared" si="58"/>
        <v/>
      </c>
      <c r="BT207" s="25" t="str">
        <f t="shared" si="59"/>
        <v/>
      </c>
      <c r="BU207" s="25" t="str">
        <f t="shared" si="60"/>
        <v/>
      </c>
      <c r="BV207" s="25" t="str">
        <f t="shared" si="61"/>
        <v/>
      </c>
      <c r="BW207" s="25" t="str">
        <f t="shared" si="62"/>
        <v/>
      </c>
      <c r="BX207" s="25" t="str">
        <f t="shared" si="63"/>
        <v/>
      </c>
      <c r="BY207" s="25" t="str">
        <f t="shared" si="64"/>
        <v/>
      </c>
      <c r="BZ207">
        <f t="array" ref="BZ207:CA207">IFERROR(VLOOKUP(A207,[1]Cost_Price!$A:$D,{3,4},0),"")</f>
        <v>68.56</v>
      </c>
      <c r="CA207" t="str">
        <v>USD</v>
      </c>
      <c r="CB207" s="26">
        <f t="shared" si="42"/>
        <v>0</v>
      </c>
      <c r="CC207" s="26">
        <f t="shared" si="42"/>
        <v>0</v>
      </c>
      <c r="CD207" s="26">
        <f t="shared" si="42"/>
        <v>0</v>
      </c>
      <c r="CE207" s="26">
        <f t="shared" si="41"/>
        <v>0</v>
      </c>
      <c r="CF207" s="26">
        <f t="shared" si="41"/>
        <v>0</v>
      </c>
      <c r="CG207" s="26">
        <f t="shared" si="41"/>
        <v>0</v>
      </c>
    </row>
    <row r="208" spans="1:85" x14ac:dyDescent="0.35">
      <c r="A208" t="s">
        <v>5508</v>
      </c>
      <c r="B208" t="s">
        <v>5509</v>
      </c>
      <c r="C208" t="s">
        <v>5232</v>
      </c>
      <c r="D208" t="s">
        <v>5278</v>
      </c>
      <c r="E208" t="s">
        <v>5359</v>
      </c>
      <c r="F208" t="s">
        <v>5234</v>
      </c>
      <c r="G208" t="s">
        <v>5235</v>
      </c>
      <c r="H208" t="str">
        <f t="shared" si="68"/>
        <v>Discontinue new</v>
      </c>
      <c r="I208" t="s">
        <v>5901</v>
      </c>
      <c r="J208" t="s">
        <v>5899</v>
      </c>
      <c r="M208" t="s">
        <v>1822</v>
      </c>
      <c r="N208" t="s">
        <v>5360</v>
      </c>
      <c r="P208" s="16">
        <v>100.58</v>
      </c>
      <c r="U208" s="17">
        <v>2</v>
      </c>
      <c r="AB208" s="18">
        <v>0</v>
      </c>
      <c r="AI208" s="19">
        <v>0</v>
      </c>
      <c r="AL208">
        <v>2</v>
      </c>
      <c r="AM208">
        <v>0</v>
      </c>
      <c r="AN208">
        <v>0</v>
      </c>
      <c r="AO208" s="20">
        <f t="shared" si="46"/>
        <v>201.16</v>
      </c>
      <c r="AP208" s="21" t="str">
        <f>(IFERROR(VLOOKUP(AP$2&amp;"/"&amp;$A208,SH!$A:$D,4,0),""))</f>
        <v/>
      </c>
      <c r="AQ208" s="21" t="str">
        <f>IFERROR(VLOOKUP(AQ$2&amp;"/"&amp;$A208,SH!$A:$D,4,0),"")</f>
        <v/>
      </c>
      <c r="AR208" s="21" t="str">
        <f>IFERROR(VLOOKUP(AR$2&amp;"/"&amp;$A208,SH!$A:$D,4,0),"")</f>
        <v/>
      </c>
      <c r="AS208" s="21" t="str">
        <f>IFERROR(VLOOKUP(AS$2&amp;"/"&amp;$A208,SH!$A:$D,4,0),"")</f>
        <v/>
      </c>
      <c r="AT208" s="21" t="str">
        <f>IFERROR(VLOOKUP(AT$2&amp;"/"&amp;$A208,SH!$A:$D,4,0),"")</f>
        <v/>
      </c>
      <c r="AU208" s="21" t="str">
        <f>IFERROR(VLOOKUP(AU$2&amp;"/"&amp;$A208,SH!$A:$D,4,0),"")</f>
        <v/>
      </c>
      <c r="AV208" s="22" t="str">
        <f>(IFERROR(VLOOKUP(AV$2&amp;"/"&amp;$A208,SH!$A:$V,22,0),""))</f>
        <v/>
      </c>
      <c r="AW208" s="22" t="str">
        <f>IFERROR(VLOOKUP(AW$2&amp;"/"&amp;$A208,SH!$A:$V,22,0),"")</f>
        <v/>
      </c>
      <c r="AX208" s="22" t="str">
        <f>IFERROR(VLOOKUP(AX$2&amp;"/"&amp;$A208,SH!$A:$V,22,0),"")</f>
        <v/>
      </c>
      <c r="AY208" s="22" t="str">
        <f>IFERROR(VLOOKUP(AY$2&amp;"/"&amp;$A208,SH!$A:$V,22,0),"")</f>
        <v/>
      </c>
      <c r="AZ208" s="22" t="str">
        <f>IFERROR(VLOOKUP(AZ$2&amp;"/"&amp;$A208,SH!$A:$V,22,0),"")</f>
        <v/>
      </c>
      <c r="BA208" s="22" t="str">
        <f>IFERROR(VLOOKUP(BA$2&amp;"/"&amp;$A208,SH!$A:$V,22,0),"")</f>
        <v/>
      </c>
      <c r="BB208" s="23" t="str">
        <f t="shared" si="47"/>
        <v/>
      </c>
      <c r="BC208" s="23" t="str">
        <f t="shared" si="48"/>
        <v/>
      </c>
      <c r="BD208" s="23" t="str">
        <f t="shared" si="49"/>
        <v/>
      </c>
      <c r="BE208" s="23" t="str">
        <f t="shared" si="50"/>
        <v/>
      </c>
      <c r="BF208" s="23" t="str">
        <f t="shared" si="51"/>
        <v/>
      </c>
      <c r="BG208" s="23" t="str">
        <f t="shared" si="52"/>
        <v/>
      </c>
      <c r="BH208" s="24" t="str">
        <f t="shared" si="53"/>
        <v/>
      </c>
      <c r="BI208" s="24" t="str">
        <f t="shared" si="54"/>
        <v/>
      </c>
      <c r="BJ208" s="24" t="str">
        <f t="shared" si="55"/>
        <v/>
      </c>
      <c r="BK208" s="24" t="str">
        <f t="shared" si="56"/>
        <v/>
      </c>
      <c r="BL208" s="24" t="str">
        <f t="shared" si="57"/>
        <v/>
      </c>
      <c r="BM208" s="24" t="str">
        <f t="shared" si="58"/>
        <v/>
      </c>
      <c r="BT208" s="25" t="str">
        <f t="shared" si="59"/>
        <v/>
      </c>
      <c r="BU208" s="25" t="str">
        <f t="shared" si="60"/>
        <v/>
      </c>
      <c r="BV208" s="25" t="str">
        <f t="shared" si="61"/>
        <v/>
      </c>
      <c r="BW208" s="25" t="str">
        <f t="shared" si="62"/>
        <v/>
      </c>
      <c r="BX208" s="25" t="str">
        <f t="shared" si="63"/>
        <v/>
      </c>
      <c r="BY208" s="25" t="str">
        <f t="shared" si="64"/>
        <v/>
      </c>
      <c r="BZ208">
        <f t="array" ref="BZ208:CA208">IFERROR(VLOOKUP(A208,[1]Cost_Price!$A:$D,{3,4},0),"")</f>
        <v>68.56</v>
      </c>
      <c r="CA208" t="str">
        <v>USD</v>
      </c>
      <c r="CB208" s="26">
        <f t="shared" si="42"/>
        <v>0</v>
      </c>
      <c r="CC208" s="26">
        <f t="shared" si="42"/>
        <v>0</v>
      </c>
      <c r="CD208" s="26">
        <f t="shared" si="42"/>
        <v>0</v>
      </c>
      <c r="CE208" s="26">
        <f t="shared" si="41"/>
        <v>0</v>
      </c>
      <c r="CF208" s="26">
        <f t="shared" si="41"/>
        <v>0</v>
      </c>
      <c r="CG208" s="26">
        <f t="shared" si="41"/>
        <v>0</v>
      </c>
    </row>
    <row r="209" spans="1:85" x14ac:dyDescent="0.35">
      <c r="A209" t="s">
        <v>5510</v>
      </c>
      <c r="B209" t="s">
        <v>5511</v>
      </c>
      <c r="C209" t="s">
        <v>5232</v>
      </c>
      <c r="D209" t="s">
        <v>5278</v>
      </c>
      <c r="E209" t="s">
        <v>5359</v>
      </c>
      <c r="F209" t="s">
        <v>5234</v>
      </c>
      <c r="G209" t="s">
        <v>5235</v>
      </c>
      <c r="H209" t="str">
        <f t="shared" si="68"/>
        <v>Discontinue new</v>
      </c>
      <c r="I209" t="s">
        <v>5901</v>
      </c>
      <c r="J209" t="s">
        <v>5899</v>
      </c>
      <c r="M209" t="s">
        <v>1824</v>
      </c>
      <c r="N209" t="s">
        <v>5360</v>
      </c>
      <c r="P209" s="16">
        <v>100.58</v>
      </c>
      <c r="U209" s="17">
        <v>1</v>
      </c>
      <c r="AB209" s="18">
        <v>0</v>
      </c>
      <c r="AI209" s="19">
        <v>0</v>
      </c>
      <c r="AL209">
        <v>1</v>
      </c>
      <c r="AM209">
        <v>0</v>
      </c>
      <c r="AN209">
        <v>0</v>
      </c>
      <c r="AO209" s="20">
        <f t="shared" si="46"/>
        <v>100.58</v>
      </c>
      <c r="AP209" s="21" t="str">
        <f>(IFERROR(VLOOKUP(AP$2&amp;"/"&amp;$A209,SH!$A:$D,4,0),""))</f>
        <v/>
      </c>
      <c r="AQ209" s="21" t="str">
        <f>IFERROR(VLOOKUP(AQ$2&amp;"/"&amp;$A209,SH!$A:$D,4,0),"")</f>
        <v/>
      </c>
      <c r="AR209" s="21" t="str">
        <f>IFERROR(VLOOKUP(AR$2&amp;"/"&amp;$A209,SH!$A:$D,4,0),"")</f>
        <v/>
      </c>
      <c r="AS209" s="21" t="str">
        <f>IFERROR(VLOOKUP(AS$2&amp;"/"&amp;$A209,SH!$A:$D,4,0),"")</f>
        <v/>
      </c>
      <c r="AT209" s="21" t="str">
        <f>IFERROR(VLOOKUP(AT$2&amp;"/"&amp;$A209,SH!$A:$D,4,0),"")</f>
        <v/>
      </c>
      <c r="AU209" s="21" t="str">
        <f>IFERROR(VLOOKUP(AU$2&amp;"/"&amp;$A209,SH!$A:$D,4,0),"")</f>
        <v/>
      </c>
      <c r="AV209" s="22" t="str">
        <f>(IFERROR(VLOOKUP(AV$2&amp;"/"&amp;$A209,SH!$A:$V,22,0),""))</f>
        <v/>
      </c>
      <c r="AW209" s="22" t="str">
        <f>IFERROR(VLOOKUP(AW$2&amp;"/"&amp;$A209,SH!$A:$V,22,0),"")</f>
        <v/>
      </c>
      <c r="AX209" s="22" t="str">
        <f>IFERROR(VLOOKUP(AX$2&amp;"/"&amp;$A209,SH!$A:$V,22,0),"")</f>
        <v/>
      </c>
      <c r="AY209" s="22" t="str">
        <f>IFERROR(VLOOKUP(AY$2&amp;"/"&amp;$A209,SH!$A:$V,22,0),"")</f>
        <v/>
      </c>
      <c r="AZ209" s="22" t="str">
        <f>IFERROR(VLOOKUP(AZ$2&amp;"/"&amp;$A209,SH!$A:$V,22,0),"")</f>
        <v/>
      </c>
      <c r="BA209" s="22" t="str">
        <f>IFERROR(VLOOKUP(BA$2&amp;"/"&amp;$A209,SH!$A:$V,22,0),"")</f>
        <v/>
      </c>
      <c r="BB209" s="23" t="str">
        <f t="shared" si="47"/>
        <v/>
      </c>
      <c r="BC209" s="23" t="str">
        <f t="shared" si="48"/>
        <v/>
      </c>
      <c r="BD209" s="23" t="str">
        <f t="shared" si="49"/>
        <v/>
      </c>
      <c r="BE209" s="23" t="str">
        <f t="shared" si="50"/>
        <v/>
      </c>
      <c r="BF209" s="23" t="str">
        <f t="shared" si="51"/>
        <v/>
      </c>
      <c r="BG209" s="23" t="str">
        <f t="shared" si="52"/>
        <v/>
      </c>
      <c r="BH209" s="24" t="str">
        <f t="shared" si="53"/>
        <v/>
      </c>
      <c r="BI209" s="24" t="str">
        <f t="shared" si="54"/>
        <v/>
      </c>
      <c r="BJ209" s="24" t="str">
        <f t="shared" si="55"/>
        <v/>
      </c>
      <c r="BK209" s="24" t="str">
        <f t="shared" si="56"/>
        <v/>
      </c>
      <c r="BL209" s="24" t="str">
        <f t="shared" si="57"/>
        <v/>
      </c>
      <c r="BM209" s="24" t="str">
        <f t="shared" si="58"/>
        <v/>
      </c>
      <c r="BT209" s="25" t="str">
        <f t="shared" si="59"/>
        <v/>
      </c>
      <c r="BU209" s="25" t="str">
        <f t="shared" si="60"/>
        <v/>
      </c>
      <c r="BV209" s="25" t="str">
        <f t="shared" si="61"/>
        <v/>
      </c>
      <c r="BW209" s="25" t="str">
        <f t="shared" si="62"/>
        <v/>
      </c>
      <c r="BX209" s="25" t="str">
        <f t="shared" si="63"/>
        <v/>
      </c>
      <c r="BY209" s="25" t="str">
        <f t="shared" si="64"/>
        <v/>
      </c>
      <c r="BZ209">
        <f t="array" ref="BZ209:CA209">IFERROR(VLOOKUP(A209,[1]Cost_Price!$A:$D,{3,4},0),"")</f>
        <v>68.56</v>
      </c>
      <c r="CA209" t="str">
        <v>USD</v>
      </c>
      <c r="CB209" s="26">
        <f t="shared" si="42"/>
        <v>0</v>
      </c>
      <c r="CC209" s="26">
        <f t="shared" si="42"/>
        <v>0</v>
      </c>
      <c r="CD209" s="26">
        <f t="shared" si="42"/>
        <v>0</v>
      </c>
      <c r="CE209" s="26">
        <f t="shared" si="41"/>
        <v>0</v>
      </c>
      <c r="CF209" s="26">
        <f t="shared" si="41"/>
        <v>0</v>
      </c>
      <c r="CG209" s="26">
        <f t="shared" si="41"/>
        <v>0</v>
      </c>
    </row>
    <row r="210" spans="1:85" x14ac:dyDescent="0.35">
      <c r="A210" t="s">
        <v>1820</v>
      </c>
      <c r="B210" t="s">
        <v>5512</v>
      </c>
      <c r="C210" t="s">
        <v>5232</v>
      </c>
      <c r="D210" t="s">
        <v>5278</v>
      </c>
      <c r="E210" t="s">
        <v>5359</v>
      </c>
      <c r="F210" t="s">
        <v>5234</v>
      </c>
      <c r="G210" t="s">
        <v>5235</v>
      </c>
      <c r="H210" t="str">
        <f t="shared" si="68"/>
        <v>Discontinue new</v>
      </c>
      <c r="I210" t="s">
        <v>5901</v>
      </c>
      <c r="J210" t="s">
        <v>5899</v>
      </c>
      <c r="M210" t="s">
        <v>145</v>
      </c>
      <c r="N210" t="s">
        <v>5360</v>
      </c>
      <c r="P210" s="16">
        <v>0</v>
      </c>
      <c r="AC210" s="18">
        <v>11</v>
      </c>
      <c r="AM210">
        <v>11</v>
      </c>
      <c r="AO210" s="20">
        <f t="shared" si="46"/>
        <v>0</v>
      </c>
      <c r="AP210" s="21">
        <f>(IFERROR(VLOOKUP(AP$2&amp;"/"&amp;$A210,SH!$A:$D,4,0),""))</f>
        <v>6.5</v>
      </c>
      <c r="AQ210" s="21">
        <f>IFERROR(VLOOKUP(AQ$2&amp;"/"&amp;$A210,SH!$A:$D,4,0),"")</f>
        <v>2</v>
      </c>
      <c r="AR210" s="21" t="str">
        <f>IFERROR(VLOOKUP(AR$2&amp;"/"&amp;$A210,SH!$A:$D,4,0),"")</f>
        <v/>
      </c>
      <c r="AS210" s="21" t="str">
        <f>IFERROR(VLOOKUP(AS$2&amp;"/"&amp;$A210,SH!$A:$D,4,0),"")</f>
        <v/>
      </c>
      <c r="AT210" s="21" t="str">
        <f>IFERROR(VLOOKUP(AT$2&amp;"/"&amp;$A210,SH!$A:$D,4,0),"")</f>
        <v/>
      </c>
      <c r="AU210" s="21" t="str">
        <f>IFERROR(VLOOKUP(AU$2&amp;"/"&amp;$A210,SH!$A:$D,4,0),"")</f>
        <v/>
      </c>
      <c r="AV210" s="22">
        <f>(IFERROR(VLOOKUP(AV$2&amp;"/"&amp;$A210,SH!$A:$V,22,0),""))</f>
        <v>0</v>
      </c>
      <c r="AW210" s="22">
        <f>IFERROR(VLOOKUP(AW$2&amp;"/"&amp;$A210,SH!$A:$V,22,0),"")</f>
        <v>0</v>
      </c>
      <c r="AX210" s="22" t="str">
        <f>IFERROR(VLOOKUP(AX$2&amp;"/"&amp;$A210,SH!$A:$V,22,0),"")</f>
        <v/>
      </c>
      <c r="AY210" s="22" t="str">
        <f>IFERROR(VLOOKUP(AY$2&amp;"/"&amp;$A210,SH!$A:$V,22,0),"")</f>
        <v/>
      </c>
      <c r="AZ210" s="22" t="str">
        <f>IFERROR(VLOOKUP(AZ$2&amp;"/"&amp;$A210,SH!$A:$V,22,0),"")</f>
        <v/>
      </c>
      <c r="BA210" s="22" t="str">
        <f>IFERROR(VLOOKUP(BA$2&amp;"/"&amp;$A210,SH!$A:$V,22,0),"")</f>
        <v/>
      </c>
      <c r="BB210" s="23">
        <f t="shared" si="47"/>
        <v>0</v>
      </c>
      <c r="BC210" s="23">
        <f t="shared" si="48"/>
        <v>0</v>
      </c>
      <c r="BD210" s="23" t="str">
        <f t="shared" si="49"/>
        <v/>
      </c>
      <c r="BE210" s="23" t="str">
        <f t="shared" si="50"/>
        <v/>
      </c>
      <c r="BF210" s="23" t="str">
        <f t="shared" si="51"/>
        <v/>
      </c>
      <c r="BG210" s="23" t="str">
        <f t="shared" si="52"/>
        <v/>
      </c>
      <c r="BH210" s="24">
        <f t="shared" si="53"/>
        <v>0</v>
      </c>
      <c r="BI210" s="24">
        <f t="shared" si="54"/>
        <v>0</v>
      </c>
      <c r="BJ210" s="24" t="str">
        <f t="shared" si="55"/>
        <v/>
      </c>
      <c r="BK210" s="24" t="str">
        <f t="shared" si="56"/>
        <v/>
      </c>
      <c r="BL210" s="24" t="str">
        <f t="shared" si="57"/>
        <v/>
      </c>
      <c r="BM210" s="24" t="str">
        <f t="shared" si="58"/>
        <v/>
      </c>
      <c r="BT210" s="25">
        <f t="shared" si="59"/>
        <v>0</v>
      </c>
      <c r="BU210" s="25">
        <f t="shared" si="60"/>
        <v>0</v>
      </c>
      <c r="BV210" s="25" t="str">
        <f t="shared" si="61"/>
        <v/>
      </c>
      <c r="BW210" s="25" t="str">
        <f t="shared" si="62"/>
        <v/>
      </c>
      <c r="BX210" s="25" t="str">
        <f t="shared" si="63"/>
        <v/>
      </c>
      <c r="BY210" s="25" t="str">
        <f t="shared" si="64"/>
        <v/>
      </c>
      <c r="BZ210">
        <f t="array" ref="BZ210:CA210">IFERROR(VLOOKUP(A210,[1]Cost_Price!$A:$D,{3,4},0),"")</f>
        <v>84.9</v>
      </c>
      <c r="CA210" t="str">
        <v>USD</v>
      </c>
      <c r="CB210" s="26">
        <f t="shared" si="42"/>
        <v>0</v>
      </c>
      <c r="CC210" s="26">
        <f t="shared" si="42"/>
        <v>0</v>
      </c>
      <c r="CD210" s="26">
        <f t="shared" si="42"/>
        <v>0</v>
      </c>
      <c r="CE210" s="26">
        <f t="shared" si="41"/>
        <v>0</v>
      </c>
      <c r="CF210" s="26">
        <f t="shared" si="41"/>
        <v>0</v>
      </c>
      <c r="CG210" s="26">
        <f t="shared" si="41"/>
        <v>0</v>
      </c>
    </row>
    <row r="211" spans="1:85" x14ac:dyDescent="0.35">
      <c r="A211" t="s">
        <v>1822</v>
      </c>
      <c r="B211" t="s">
        <v>5513</v>
      </c>
      <c r="C211" t="s">
        <v>5232</v>
      </c>
      <c r="D211" t="s">
        <v>5278</v>
      </c>
      <c r="E211" t="s">
        <v>5359</v>
      </c>
      <c r="F211" t="s">
        <v>5234</v>
      </c>
      <c r="G211" t="s">
        <v>5235</v>
      </c>
      <c r="H211" t="str">
        <f t="shared" si="68"/>
        <v>Discontinue new</v>
      </c>
      <c r="I211" t="s">
        <v>5901</v>
      </c>
      <c r="J211" t="s">
        <v>5899</v>
      </c>
      <c r="M211" t="s">
        <v>147</v>
      </c>
      <c r="N211" t="s">
        <v>5360</v>
      </c>
      <c r="P211" s="16">
        <v>0</v>
      </c>
      <c r="AC211" s="18">
        <v>19</v>
      </c>
      <c r="AM211">
        <v>19</v>
      </c>
      <c r="AO211" s="20">
        <f t="shared" si="46"/>
        <v>0</v>
      </c>
      <c r="AP211" s="21">
        <f>(IFERROR(VLOOKUP(AP$2&amp;"/"&amp;$A211,SH!$A:$D,4,0),""))</f>
        <v>6.5</v>
      </c>
      <c r="AQ211" s="21">
        <f>IFERROR(VLOOKUP(AQ$2&amp;"/"&amp;$A211,SH!$A:$D,4,0),"")</f>
        <v>2</v>
      </c>
      <c r="AR211" s="21" t="str">
        <f>IFERROR(VLOOKUP(AR$2&amp;"/"&amp;$A211,SH!$A:$D,4,0),"")</f>
        <v/>
      </c>
      <c r="AS211" s="21" t="str">
        <f>IFERROR(VLOOKUP(AS$2&amp;"/"&amp;$A211,SH!$A:$D,4,0),"")</f>
        <v/>
      </c>
      <c r="AT211" s="21" t="str">
        <f>IFERROR(VLOOKUP(AT$2&amp;"/"&amp;$A211,SH!$A:$D,4,0),"")</f>
        <v/>
      </c>
      <c r="AU211" s="21" t="str">
        <f>IFERROR(VLOOKUP(AU$2&amp;"/"&amp;$A211,SH!$A:$D,4,0),"")</f>
        <v/>
      </c>
      <c r="AV211" s="22">
        <f>(IFERROR(VLOOKUP(AV$2&amp;"/"&amp;$A211,SH!$A:$V,22,0),""))</f>
        <v>0</v>
      </c>
      <c r="AW211" s="22">
        <f>IFERROR(VLOOKUP(AW$2&amp;"/"&amp;$A211,SH!$A:$V,22,0),"")</f>
        <v>0</v>
      </c>
      <c r="AX211" s="22" t="str">
        <f>IFERROR(VLOOKUP(AX$2&amp;"/"&amp;$A211,SH!$A:$V,22,0),"")</f>
        <v/>
      </c>
      <c r="AY211" s="22" t="str">
        <f>IFERROR(VLOOKUP(AY$2&amp;"/"&amp;$A211,SH!$A:$V,22,0),"")</f>
        <v/>
      </c>
      <c r="AZ211" s="22" t="str">
        <f>IFERROR(VLOOKUP(AZ$2&amp;"/"&amp;$A211,SH!$A:$V,22,0),"")</f>
        <v/>
      </c>
      <c r="BA211" s="22" t="str">
        <f>IFERROR(VLOOKUP(BA$2&amp;"/"&amp;$A211,SH!$A:$V,22,0),"")</f>
        <v/>
      </c>
      <c r="BB211" s="23">
        <f t="shared" si="47"/>
        <v>0</v>
      </c>
      <c r="BC211" s="23">
        <f t="shared" si="48"/>
        <v>0</v>
      </c>
      <c r="BD211" s="23" t="str">
        <f t="shared" si="49"/>
        <v/>
      </c>
      <c r="BE211" s="23" t="str">
        <f t="shared" si="50"/>
        <v/>
      </c>
      <c r="BF211" s="23" t="str">
        <f t="shared" si="51"/>
        <v/>
      </c>
      <c r="BG211" s="23" t="str">
        <f t="shared" si="52"/>
        <v/>
      </c>
      <c r="BH211" s="24">
        <f t="shared" si="53"/>
        <v>0</v>
      </c>
      <c r="BI211" s="24">
        <f t="shared" si="54"/>
        <v>0</v>
      </c>
      <c r="BJ211" s="24" t="str">
        <f t="shared" si="55"/>
        <v/>
      </c>
      <c r="BK211" s="24" t="str">
        <f t="shared" si="56"/>
        <v/>
      </c>
      <c r="BL211" s="24" t="str">
        <f t="shared" si="57"/>
        <v/>
      </c>
      <c r="BM211" s="24" t="str">
        <f t="shared" si="58"/>
        <v/>
      </c>
      <c r="BT211" s="25">
        <f t="shared" si="59"/>
        <v>0</v>
      </c>
      <c r="BU211" s="25">
        <f t="shared" si="60"/>
        <v>0</v>
      </c>
      <c r="BV211" s="25" t="str">
        <f t="shared" si="61"/>
        <v/>
      </c>
      <c r="BW211" s="25" t="str">
        <f t="shared" si="62"/>
        <v/>
      </c>
      <c r="BX211" s="25" t="str">
        <f t="shared" si="63"/>
        <v/>
      </c>
      <c r="BY211" s="25" t="str">
        <f t="shared" si="64"/>
        <v/>
      </c>
      <c r="BZ211">
        <f t="array" ref="BZ211:CA211">IFERROR(VLOOKUP(A211,[1]Cost_Price!$A:$D,{3,4},0),"")</f>
        <v>83.4</v>
      </c>
      <c r="CA211" t="str">
        <v>USD</v>
      </c>
      <c r="CB211" s="26">
        <f t="shared" si="42"/>
        <v>0</v>
      </c>
      <c r="CC211" s="26">
        <f t="shared" si="42"/>
        <v>0</v>
      </c>
      <c r="CD211" s="26">
        <f t="shared" si="42"/>
        <v>0</v>
      </c>
      <c r="CE211" s="26">
        <f t="shared" si="41"/>
        <v>0</v>
      </c>
      <c r="CF211" s="26">
        <f t="shared" si="41"/>
        <v>0</v>
      </c>
      <c r="CG211" s="26">
        <f t="shared" si="41"/>
        <v>0</v>
      </c>
    </row>
    <row r="212" spans="1:85" x14ac:dyDescent="0.35">
      <c r="A212" t="s">
        <v>1824</v>
      </c>
      <c r="B212" t="s">
        <v>5514</v>
      </c>
      <c r="C212" t="s">
        <v>5232</v>
      </c>
      <c r="D212" t="s">
        <v>5278</v>
      </c>
      <c r="E212" t="s">
        <v>5359</v>
      </c>
      <c r="F212" t="s">
        <v>5234</v>
      </c>
      <c r="G212" t="s">
        <v>5235</v>
      </c>
      <c r="H212" t="str">
        <f t="shared" si="68"/>
        <v>Discontinue new</v>
      </c>
      <c r="I212" t="s">
        <v>5901</v>
      </c>
      <c r="J212" t="s">
        <v>5899</v>
      </c>
      <c r="M212" t="s">
        <v>147</v>
      </c>
      <c r="N212" t="s">
        <v>5360</v>
      </c>
      <c r="P212" s="16">
        <v>0</v>
      </c>
      <c r="AC212" s="18">
        <v>14</v>
      </c>
      <c r="AM212">
        <v>14</v>
      </c>
      <c r="AO212" s="20">
        <f t="shared" si="46"/>
        <v>0</v>
      </c>
      <c r="AP212" s="21">
        <f>(IFERROR(VLOOKUP(AP$2&amp;"/"&amp;$A212,SH!$A:$D,4,0),""))</f>
        <v>6.5</v>
      </c>
      <c r="AQ212" s="21">
        <f>IFERROR(VLOOKUP(AQ$2&amp;"/"&amp;$A212,SH!$A:$D,4,0),"")</f>
        <v>2</v>
      </c>
      <c r="AR212" s="21" t="str">
        <f>IFERROR(VLOOKUP(AR$2&amp;"/"&amp;$A212,SH!$A:$D,4,0),"")</f>
        <v/>
      </c>
      <c r="AS212" s="21" t="str">
        <f>IFERROR(VLOOKUP(AS$2&amp;"/"&amp;$A212,SH!$A:$D,4,0),"")</f>
        <v/>
      </c>
      <c r="AT212" s="21" t="str">
        <f>IFERROR(VLOOKUP(AT$2&amp;"/"&amp;$A212,SH!$A:$D,4,0),"")</f>
        <v/>
      </c>
      <c r="AU212" s="21" t="str">
        <f>IFERROR(VLOOKUP(AU$2&amp;"/"&amp;$A212,SH!$A:$D,4,0),"")</f>
        <v/>
      </c>
      <c r="AV212" s="22">
        <f>(IFERROR(VLOOKUP(AV$2&amp;"/"&amp;$A212,SH!$A:$V,22,0),""))</f>
        <v>0</v>
      </c>
      <c r="AW212" s="22">
        <f>IFERROR(VLOOKUP(AW$2&amp;"/"&amp;$A212,SH!$A:$V,22,0),"")</f>
        <v>0</v>
      </c>
      <c r="AX212" s="22" t="str">
        <f>IFERROR(VLOOKUP(AX$2&amp;"/"&amp;$A212,SH!$A:$V,22,0),"")</f>
        <v/>
      </c>
      <c r="AY212" s="22" t="str">
        <f>IFERROR(VLOOKUP(AY$2&amp;"/"&amp;$A212,SH!$A:$V,22,0),"")</f>
        <v/>
      </c>
      <c r="AZ212" s="22" t="str">
        <f>IFERROR(VLOOKUP(AZ$2&amp;"/"&amp;$A212,SH!$A:$V,22,0),"")</f>
        <v/>
      </c>
      <c r="BA212" s="22" t="str">
        <f>IFERROR(VLOOKUP(BA$2&amp;"/"&amp;$A212,SH!$A:$V,22,0),"")</f>
        <v/>
      </c>
      <c r="BB212" s="23">
        <f t="shared" si="47"/>
        <v>0</v>
      </c>
      <c r="BC212" s="23">
        <f t="shared" si="48"/>
        <v>0</v>
      </c>
      <c r="BD212" s="23" t="str">
        <f t="shared" si="49"/>
        <v/>
      </c>
      <c r="BE212" s="23" t="str">
        <f t="shared" si="50"/>
        <v/>
      </c>
      <c r="BF212" s="23" t="str">
        <f t="shared" si="51"/>
        <v/>
      </c>
      <c r="BG212" s="23" t="str">
        <f t="shared" si="52"/>
        <v/>
      </c>
      <c r="BH212" s="24">
        <f t="shared" si="53"/>
        <v>0</v>
      </c>
      <c r="BI212" s="24">
        <f t="shared" si="54"/>
        <v>0</v>
      </c>
      <c r="BJ212" s="24" t="str">
        <f t="shared" si="55"/>
        <v/>
      </c>
      <c r="BK212" s="24" t="str">
        <f t="shared" si="56"/>
        <v/>
      </c>
      <c r="BL212" s="24" t="str">
        <f t="shared" si="57"/>
        <v/>
      </c>
      <c r="BM212" s="24" t="str">
        <f t="shared" si="58"/>
        <v/>
      </c>
      <c r="BT212" s="25">
        <f t="shared" si="59"/>
        <v>0</v>
      </c>
      <c r="BU212" s="25">
        <f t="shared" si="60"/>
        <v>0</v>
      </c>
      <c r="BV212" s="25" t="str">
        <f t="shared" si="61"/>
        <v/>
      </c>
      <c r="BW212" s="25" t="str">
        <f t="shared" si="62"/>
        <v/>
      </c>
      <c r="BX212" s="25" t="str">
        <f t="shared" si="63"/>
        <v/>
      </c>
      <c r="BY212" s="25" t="str">
        <f t="shared" si="64"/>
        <v/>
      </c>
      <c r="BZ212">
        <f t="array" ref="BZ212:CA212">IFERROR(VLOOKUP(A212,[1]Cost_Price!$A:$D,{3,4},0),"")</f>
        <v>41.96</v>
      </c>
      <c r="CA212" t="str">
        <v>USD</v>
      </c>
      <c r="CB212" s="26">
        <f t="shared" si="42"/>
        <v>0</v>
      </c>
      <c r="CC212" s="26">
        <f t="shared" si="42"/>
        <v>0</v>
      </c>
      <c r="CD212" s="26">
        <f t="shared" si="42"/>
        <v>0</v>
      </c>
      <c r="CE212" s="26">
        <f t="shared" si="41"/>
        <v>0</v>
      </c>
      <c r="CF212" s="26">
        <f t="shared" si="41"/>
        <v>0</v>
      </c>
      <c r="CG212" s="26">
        <f t="shared" si="41"/>
        <v>0</v>
      </c>
    </row>
    <row r="213" spans="1:85" x14ac:dyDescent="0.35">
      <c r="A213" t="s">
        <v>143</v>
      </c>
      <c r="B213" t="s">
        <v>5515</v>
      </c>
      <c r="C213" t="s">
        <v>5232</v>
      </c>
      <c r="D213" t="s">
        <v>5278</v>
      </c>
      <c r="E213" t="s">
        <v>5359</v>
      </c>
      <c r="F213" t="s">
        <v>5234</v>
      </c>
      <c r="G213" t="s">
        <v>5235</v>
      </c>
      <c r="H213" t="str">
        <f t="shared" si="68"/>
        <v>Discontinue new</v>
      </c>
      <c r="J213" t="s">
        <v>5899</v>
      </c>
      <c r="K213" t="s">
        <v>5035</v>
      </c>
      <c r="M213" t="s">
        <v>5237</v>
      </c>
      <c r="N213" t="s">
        <v>5360</v>
      </c>
      <c r="P213" s="16">
        <v>156.39279999999999</v>
      </c>
      <c r="R213" s="17">
        <v>337</v>
      </c>
      <c r="S213" s="17">
        <v>124</v>
      </c>
      <c r="T213" s="17">
        <v>29</v>
      </c>
      <c r="U213" s="17">
        <v>2</v>
      </c>
      <c r="V213" s="17">
        <v>104</v>
      </c>
      <c r="W213" s="17">
        <v>62</v>
      </c>
      <c r="Y213" s="18">
        <v>114</v>
      </c>
      <c r="Z213" s="18">
        <v>70</v>
      </c>
      <c r="AA213" s="18">
        <v>25</v>
      </c>
      <c r="AB213" s="18">
        <v>74</v>
      </c>
      <c r="AC213" s="18">
        <v>375</v>
      </c>
      <c r="AD213" s="18">
        <v>60</v>
      </c>
      <c r="AF213" s="19">
        <v>12</v>
      </c>
      <c r="AG213" s="19">
        <v>0</v>
      </c>
      <c r="AH213" s="19">
        <v>5</v>
      </c>
      <c r="AI213" s="19">
        <v>0</v>
      </c>
      <c r="AJ213" s="19">
        <v>17</v>
      </c>
      <c r="AK213" s="19">
        <v>4</v>
      </c>
      <c r="AL213">
        <v>658</v>
      </c>
      <c r="AM213">
        <v>718</v>
      </c>
      <c r="AN213">
        <v>38</v>
      </c>
      <c r="AO213" s="20">
        <f t="shared" si="46"/>
        <v>102906.46239999999</v>
      </c>
      <c r="AP213" s="21">
        <f>(IFERROR(VLOOKUP(AP$2&amp;"/"&amp;$A213,SH!$A:$D,4,0),""))</f>
        <v>66.75</v>
      </c>
      <c r="AQ213" s="21">
        <f>IFERROR(VLOOKUP(AQ$2&amp;"/"&amp;$A213,SH!$A:$D,4,0),"")</f>
        <v>19.5</v>
      </c>
      <c r="AR213" s="21">
        <f>IFERROR(VLOOKUP(AR$2&amp;"/"&amp;$A213,SH!$A:$D,4,0),"")</f>
        <v>4.666666666666667</v>
      </c>
      <c r="AS213" s="21">
        <f>IFERROR(VLOOKUP(AS$2&amp;"/"&amp;$A213,SH!$A:$D,4,0),"")</f>
        <v>5</v>
      </c>
      <c r="AT213" s="21">
        <f>IFERROR(VLOOKUP(AT$2&amp;"/"&amp;$A213,SH!$A:$D,4,0),"")</f>
        <v>67.25</v>
      </c>
      <c r="AU213" s="21">
        <f>IFERROR(VLOOKUP(AU$2&amp;"/"&amp;$A213,SH!$A:$D,4,0),"")</f>
        <v>13.416666666666666</v>
      </c>
      <c r="AV213" s="22">
        <f>(IFERROR(VLOOKUP(AV$2&amp;"/"&amp;$A213,SH!$A:$V,22,0),""))</f>
        <v>68</v>
      </c>
      <c r="AW213" s="22">
        <f>IFERROR(VLOOKUP(AW$2&amp;"/"&amp;$A213,SH!$A:$V,22,0),"")</f>
        <v>14</v>
      </c>
      <c r="AX213" s="22">
        <f>IFERROR(VLOOKUP(AX$2&amp;"/"&amp;$A213,SH!$A:$V,22,0),"")</f>
        <v>3</v>
      </c>
      <c r="AY213" s="22">
        <f>IFERROR(VLOOKUP(AY$2&amp;"/"&amp;$A213,SH!$A:$V,22,0),"")</f>
        <v>0</v>
      </c>
      <c r="AZ213" s="22">
        <f>IFERROR(VLOOKUP(AZ$2&amp;"/"&amp;$A213,SH!$A:$V,22,0),"")</f>
        <v>64</v>
      </c>
      <c r="BA213" s="22">
        <f>IFERROR(VLOOKUP(BA$2&amp;"/"&amp;$A213,SH!$A:$V,22,0),"")</f>
        <v>7</v>
      </c>
      <c r="BB213" s="23">
        <f t="shared" si="47"/>
        <v>4.868913857677903</v>
      </c>
      <c r="BC213" s="23">
        <f t="shared" si="48"/>
        <v>6.3589743589743586</v>
      </c>
      <c r="BD213" s="23">
        <f t="shared" si="49"/>
        <v>5.1428571428571423</v>
      </c>
      <c r="BE213" s="23">
        <f t="shared" si="50"/>
        <v>0.4</v>
      </c>
      <c r="BF213" s="23">
        <f t="shared" si="51"/>
        <v>1.2936802973977695</v>
      </c>
      <c r="BG213" s="23">
        <f t="shared" si="52"/>
        <v>4.3229813664596275</v>
      </c>
      <c r="BH213" s="24">
        <f t="shared" si="53"/>
        <v>6.5767790262172285</v>
      </c>
      <c r="BI213" s="24">
        <f t="shared" si="54"/>
        <v>9.9487179487179489</v>
      </c>
      <c r="BJ213" s="24">
        <f t="shared" si="55"/>
        <v>10.5</v>
      </c>
      <c r="BK213" s="24">
        <f t="shared" si="56"/>
        <v>15.2</v>
      </c>
      <c r="BL213" s="24">
        <f t="shared" si="57"/>
        <v>6.8698884758364311</v>
      </c>
      <c r="BM213" s="24">
        <f t="shared" si="58"/>
        <v>8.7950310559006208</v>
      </c>
      <c r="BN213" s="3">
        <v>1</v>
      </c>
      <c r="BO213" s="3">
        <v>9</v>
      </c>
      <c r="BR213" s="3">
        <v>2</v>
      </c>
      <c r="BS213" s="3">
        <v>3</v>
      </c>
      <c r="BT213" s="25">
        <f t="shared" si="59"/>
        <v>6.5917602996254683</v>
      </c>
      <c r="BU213" s="25">
        <f t="shared" si="60"/>
        <v>10.410256410256411</v>
      </c>
      <c r="BV213" s="25">
        <f t="shared" si="61"/>
        <v>10.5</v>
      </c>
      <c r="BW213" s="25">
        <f t="shared" si="62"/>
        <v>15.2</v>
      </c>
      <c r="BX213" s="25">
        <f t="shared" si="63"/>
        <v>6.8996282527881041</v>
      </c>
      <c r="BY213" s="25">
        <f t="shared" si="64"/>
        <v>9.0186335403726705</v>
      </c>
      <c r="BZ213">
        <f t="array" ref="BZ213:CA213">IFERROR(VLOOKUP(A213,[1]Cost_Price!$A:$D,{3,4},0),"")</f>
        <v>100.14</v>
      </c>
      <c r="CA213" t="str">
        <v>USD</v>
      </c>
      <c r="CB213" s="26">
        <f t="shared" si="42"/>
        <v>100.14</v>
      </c>
      <c r="CC213" s="26">
        <f t="shared" si="42"/>
        <v>901.26</v>
      </c>
      <c r="CD213" s="26">
        <f t="shared" si="42"/>
        <v>0</v>
      </c>
      <c r="CE213" s="26">
        <f t="shared" si="41"/>
        <v>0</v>
      </c>
      <c r="CF213" s="26">
        <f t="shared" si="41"/>
        <v>200.28</v>
      </c>
      <c r="CG213" s="26">
        <f t="shared" si="41"/>
        <v>300.42</v>
      </c>
    </row>
    <row r="214" spans="1:85" x14ac:dyDescent="0.35">
      <c r="A214" t="s">
        <v>145</v>
      </c>
      <c r="B214" t="s">
        <v>5516</v>
      </c>
      <c r="C214" t="s">
        <v>5232</v>
      </c>
      <c r="D214" t="s">
        <v>5278</v>
      </c>
      <c r="E214" t="s">
        <v>5359</v>
      </c>
      <c r="F214" t="s">
        <v>5234</v>
      </c>
      <c r="G214" t="s">
        <v>5235</v>
      </c>
      <c r="H214" t="str">
        <f t="shared" si="68"/>
        <v>Discontinue new</v>
      </c>
      <c r="J214" t="s">
        <v>5899</v>
      </c>
      <c r="K214" t="s">
        <v>5037</v>
      </c>
      <c r="M214" t="s">
        <v>5237</v>
      </c>
      <c r="N214" t="s">
        <v>5360</v>
      </c>
      <c r="P214" s="16">
        <v>91.757999999999996</v>
      </c>
      <c r="R214" s="17">
        <v>355</v>
      </c>
      <c r="S214" s="17">
        <v>124</v>
      </c>
      <c r="T214" s="17">
        <v>29</v>
      </c>
      <c r="U214" s="17">
        <v>2</v>
      </c>
      <c r="V214" s="17">
        <v>94</v>
      </c>
      <c r="W214" s="17">
        <v>60</v>
      </c>
      <c r="Y214" s="18">
        <v>96</v>
      </c>
      <c r="Z214" s="18">
        <v>79</v>
      </c>
      <c r="AA214" s="18">
        <v>25</v>
      </c>
      <c r="AB214" s="18">
        <v>73</v>
      </c>
      <c r="AC214" s="18">
        <v>376</v>
      </c>
      <c r="AD214" s="18">
        <v>65</v>
      </c>
      <c r="AF214" s="19">
        <v>12</v>
      </c>
      <c r="AG214" s="19">
        <v>0</v>
      </c>
      <c r="AH214" s="19">
        <v>5</v>
      </c>
      <c r="AI214" s="19">
        <v>0</v>
      </c>
      <c r="AJ214" s="19">
        <v>17</v>
      </c>
      <c r="AK214" s="19">
        <v>4</v>
      </c>
      <c r="AL214">
        <v>664</v>
      </c>
      <c r="AM214">
        <v>714</v>
      </c>
      <c r="AN214">
        <v>38</v>
      </c>
      <c r="AO214" s="20">
        <f t="shared" si="46"/>
        <v>60927.311999999998</v>
      </c>
      <c r="AP214" s="21">
        <f>(IFERROR(VLOOKUP(AP$2&amp;"/"&amp;$A214,SH!$A:$D,4,0),""))</f>
        <v>66.166666666666671</v>
      </c>
      <c r="AQ214" s="21">
        <f>IFERROR(VLOOKUP(AQ$2&amp;"/"&amp;$A214,SH!$A:$D,4,0),"")</f>
        <v>19.416666666666668</v>
      </c>
      <c r="AR214" s="21">
        <f>IFERROR(VLOOKUP(AR$2&amp;"/"&amp;$A214,SH!$A:$D,4,0),"")</f>
        <v>4.666666666666667</v>
      </c>
      <c r="AS214" s="21">
        <f>IFERROR(VLOOKUP(AS$2&amp;"/"&amp;$A214,SH!$A:$D,4,0),"")</f>
        <v>5</v>
      </c>
      <c r="AT214" s="21">
        <f>IFERROR(VLOOKUP(AT$2&amp;"/"&amp;$A214,SH!$A:$D,4,0),"")</f>
        <v>67</v>
      </c>
      <c r="AU214" s="21">
        <f>IFERROR(VLOOKUP(AU$2&amp;"/"&amp;$A214,SH!$A:$D,4,0),"")</f>
        <v>13.416666666666666</v>
      </c>
      <c r="AV214" s="22">
        <f>(IFERROR(VLOOKUP(AV$2&amp;"/"&amp;$A214,SH!$A:$V,22,0),""))</f>
        <v>68</v>
      </c>
      <c r="AW214" s="22">
        <f>IFERROR(VLOOKUP(AW$2&amp;"/"&amp;$A214,SH!$A:$V,22,0),"")</f>
        <v>14</v>
      </c>
      <c r="AX214" s="22">
        <f>IFERROR(VLOOKUP(AX$2&amp;"/"&amp;$A214,SH!$A:$V,22,0),"")</f>
        <v>3</v>
      </c>
      <c r="AY214" s="22">
        <f>IFERROR(VLOOKUP(AY$2&amp;"/"&amp;$A214,SH!$A:$V,22,0),"")</f>
        <v>0</v>
      </c>
      <c r="AZ214" s="22">
        <f>IFERROR(VLOOKUP(AZ$2&amp;"/"&amp;$A214,SH!$A:$V,22,0),"")</f>
        <v>62</v>
      </c>
      <c r="BA214" s="22">
        <f>IFERROR(VLOOKUP(BA$2&amp;"/"&amp;$A214,SH!$A:$V,22,0),"")</f>
        <v>7</v>
      </c>
      <c r="BB214" s="23">
        <f t="shared" si="47"/>
        <v>5.1838790931989918</v>
      </c>
      <c r="BC214" s="23">
        <f t="shared" si="48"/>
        <v>6.3862660944206002</v>
      </c>
      <c r="BD214" s="23">
        <f t="shared" si="49"/>
        <v>5.1428571428571423</v>
      </c>
      <c r="BE214" s="23">
        <f t="shared" si="50"/>
        <v>0.4</v>
      </c>
      <c r="BF214" s="23">
        <f t="shared" si="51"/>
        <v>1.1492537313432836</v>
      </c>
      <c r="BG214" s="23">
        <f t="shared" si="52"/>
        <v>4.1739130434782608</v>
      </c>
      <c r="BH214" s="24">
        <f t="shared" si="53"/>
        <v>6.634760705289672</v>
      </c>
      <c r="BI214" s="24">
        <f t="shared" si="54"/>
        <v>10.454935622317596</v>
      </c>
      <c r="BJ214" s="24">
        <f t="shared" si="55"/>
        <v>10.5</v>
      </c>
      <c r="BK214" s="24">
        <f t="shared" si="56"/>
        <v>15</v>
      </c>
      <c r="BL214" s="24">
        <f t="shared" si="57"/>
        <v>6.7611940298507465</v>
      </c>
      <c r="BM214" s="24">
        <f t="shared" si="58"/>
        <v>9.0186335403726705</v>
      </c>
      <c r="BN214" s="3">
        <v>1</v>
      </c>
      <c r="BQ214" s="3">
        <v>1</v>
      </c>
      <c r="BT214" s="25">
        <f t="shared" si="59"/>
        <v>6.6498740554156166</v>
      </c>
      <c r="BU214" s="25">
        <f t="shared" si="60"/>
        <v>10.454935622317596</v>
      </c>
      <c r="BV214" s="25">
        <f t="shared" si="61"/>
        <v>10.5</v>
      </c>
      <c r="BW214" s="25">
        <f t="shared" si="62"/>
        <v>15.2</v>
      </c>
      <c r="BX214" s="25">
        <f t="shared" si="63"/>
        <v>6.7611940298507465</v>
      </c>
      <c r="BY214" s="25">
        <f t="shared" si="64"/>
        <v>9.0186335403726705</v>
      </c>
      <c r="BZ214">
        <f t="array" ref="BZ214:CA214">IFERROR(VLOOKUP(A214,[1]Cost_Price!$A:$D,{3,4},0),"")</f>
        <v>58.37</v>
      </c>
      <c r="CA214" t="str">
        <v>USD</v>
      </c>
      <c r="CB214" s="26">
        <f t="shared" si="42"/>
        <v>58.37</v>
      </c>
      <c r="CC214" s="26">
        <f t="shared" si="42"/>
        <v>0</v>
      </c>
      <c r="CD214" s="26">
        <f t="shared" si="42"/>
        <v>0</v>
      </c>
      <c r="CE214" s="26">
        <f t="shared" si="41"/>
        <v>58.37</v>
      </c>
      <c r="CF214" s="26">
        <f t="shared" si="41"/>
        <v>0</v>
      </c>
      <c r="CG214" s="26">
        <f t="shared" si="41"/>
        <v>0</v>
      </c>
    </row>
    <row r="215" spans="1:85" x14ac:dyDescent="0.35">
      <c r="A215" t="s">
        <v>147</v>
      </c>
      <c r="B215" t="s">
        <v>5517</v>
      </c>
      <c r="C215" t="s">
        <v>5232</v>
      </c>
      <c r="D215" t="s">
        <v>5278</v>
      </c>
      <c r="E215" t="s">
        <v>5359</v>
      </c>
      <c r="F215" t="s">
        <v>5234</v>
      </c>
      <c r="G215" t="s">
        <v>5235</v>
      </c>
      <c r="H215" t="str">
        <f t="shared" si="68"/>
        <v>Discontinue new</v>
      </c>
      <c r="J215" t="s">
        <v>5899</v>
      </c>
      <c r="M215" t="s">
        <v>5237</v>
      </c>
      <c r="N215" t="s">
        <v>5360</v>
      </c>
      <c r="P215" s="16">
        <v>127.7773</v>
      </c>
      <c r="R215" s="17">
        <v>313</v>
      </c>
      <c r="S215" s="17">
        <v>120</v>
      </c>
      <c r="T215" s="17">
        <v>29</v>
      </c>
      <c r="U215" s="17">
        <v>1</v>
      </c>
      <c r="V215" s="17">
        <v>129</v>
      </c>
      <c r="W215" s="17">
        <v>59</v>
      </c>
      <c r="Y215" s="18">
        <v>139</v>
      </c>
      <c r="Z215" s="18">
        <v>74</v>
      </c>
      <c r="AA215" s="18">
        <v>25</v>
      </c>
      <c r="AB215" s="18">
        <v>73</v>
      </c>
      <c r="AC215" s="18">
        <v>310</v>
      </c>
      <c r="AD215" s="18">
        <v>63</v>
      </c>
      <c r="AF215" s="19">
        <v>12</v>
      </c>
      <c r="AG215" s="19">
        <v>0</v>
      </c>
      <c r="AH215" s="19">
        <v>5</v>
      </c>
      <c r="AI215" s="19">
        <v>0</v>
      </c>
      <c r="AJ215" s="19">
        <v>17</v>
      </c>
      <c r="AK215" s="19">
        <v>4</v>
      </c>
      <c r="AL215">
        <v>651</v>
      </c>
      <c r="AM215">
        <v>684</v>
      </c>
      <c r="AN215">
        <v>38</v>
      </c>
      <c r="AO215" s="20">
        <f t="shared" si="46"/>
        <v>83183.022299999997</v>
      </c>
      <c r="AP215" s="21">
        <f>(IFERROR(VLOOKUP(AP$2&amp;"/"&amp;$A215,SH!$A:$D,4,0),""))</f>
        <v>66.333333333333329</v>
      </c>
      <c r="AQ215" s="21">
        <f>IFERROR(VLOOKUP(AQ$2&amp;"/"&amp;$A215,SH!$A:$D,4,0),"")</f>
        <v>19.416666666666668</v>
      </c>
      <c r="AR215" s="21">
        <f>IFERROR(VLOOKUP(AR$2&amp;"/"&amp;$A215,SH!$A:$D,4,0),"")</f>
        <v>4.666666666666667</v>
      </c>
      <c r="AS215" s="21">
        <f>IFERROR(VLOOKUP(AS$2&amp;"/"&amp;$A215,SH!$A:$D,4,0),"")</f>
        <v>5</v>
      </c>
      <c r="AT215" s="21">
        <f>IFERROR(VLOOKUP(AT$2&amp;"/"&amp;$A215,SH!$A:$D,4,0),"")</f>
        <v>67.166666666666671</v>
      </c>
      <c r="AU215" s="21">
        <f>IFERROR(VLOOKUP(AU$2&amp;"/"&amp;$A215,SH!$A:$D,4,0),"")</f>
        <v>13.333333333333334</v>
      </c>
      <c r="AV215" s="22">
        <f>(IFERROR(VLOOKUP(AV$2&amp;"/"&amp;$A215,SH!$A:$V,22,0),""))</f>
        <v>67</v>
      </c>
      <c r="AW215" s="22">
        <f>IFERROR(VLOOKUP(AW$2&amp;"/"&amp;$A215,SH!$A:$V,22,0),"")</f>
        <v>14</v>
      </c>
      <c r="AX215" s="22">
        <f>IFERROR(VLOOKUP(AX$2&amp;"/"&amp;$A215,SH!$A:$V,22,0),"")</f>
        <v>3</v>
      </c>
      <c r="AY215" s="22">
        <f>IFERROR(VLOOKUP(AY$2&amp;"/"&amp;$A215,SH!$A:$V,22,0),"")</f>
        <v>0</v>
      </c>
      <c r="AZ215" s="22">
        <f>IFERROR(VLOOKUP(AZ$2&amp;"/"&amp;$A215,SH!$A:$V,22,0),"")</f>
        <v>62</v>
      </c>
      <c r="BA215" s="22">
        <f>IFERROR(VLOOKUP(BA$2&amp;"/"&amp;$A215,SH!$A:$V,22,0),"")</f>
        <v>7</v>
      </c>
      <c r="BB215" s="23">
        <f t="shared" si="47"/>
        <v>4.5376884422110555</v>
      </c>
      <c r="BC215" s="23">
        <f t="shared" si="48"/>
        <v>6.1802575107296134</v>
      </c>
      <c r="BD215" s="23">
        <f t="shared" si="49"/>
        <v>5.1428571428571423</v>
      </c>
      <c r="BE215" s="23">
        <f t="shared" si="50"/>
        <v>0.2</v>
      </c>
      <c r="BF215" s="23">
        <f t="shared" si="51"/>
        <v>1.6674937965260546</v>
      </c>
      <c r="BG215" s="23">
        <f t="shared" si="52"/>
        <v>4.125</v>
      </c>
      <c r="BH215" s="24">
        <f t="shared" si="53"/>
        <v>6.6331658291457289</v>
      </c>
      <c r="BI215" s="24">
        <f t="shared" si="54"/>
        <v>9.9914163090128749</v>
      </c>
      <c r="BJ215" s="24">
        <f t="shared" si="55"/>
        <v>10.5</v>
      </c>
      <c r="BK215" s="24">
        <f t="shared" si="56"/>
        <v>14.8</v>
      </c>
      <c r="BL215" s="24">
        <f t="shared" si="57"/>
        <v>6.2828784119106693</v>
      </c>
      <c r="BM215" s="24">
        <f t="shared" si="58"/>
        <v>8.85</v>
      </c>
      <c r="BO215" s="3">
        <v>9</v>
      </c>
      <c r="BQ215" s="3">
        <v>2</v>
      </c>
      <c r="BR215" s="3">
        <v>31</v>
      </c>
      <c r="BS215" s="3">
        <v>3</v>
      </c>
      <c r="BT215" s="25">
        <f t="shared" si="59"/>
        <v>6.6331658291457289</v>
      </c>
      <c r="BU215" s="25">
        <f t="shared" si="60"/>
        <v>10.454935622317596</v>
      </c>
      <c r="BV215" s="25">
        <f t="shared" si="61"/>
        <v>10.5</v>
      </c>
      <c r="BW215" s="25">
        <f t="shared" si="62"/>
        <v>15.2</v>
      </c>
      <c r="BX215" s="25">
        <f t="shared" si="63"/>
        <v>6.744416873449131</v>
      </c>
      <c r="BY215" s="25">
        <f t="shared" si="64"/>
        <v>9.0749999999999993</v>
      </c>
      <c r="BZ215">
        <f t="array" ref="BZ215:CA215">IFERROR(VLOOKUP(A215,[1]Cost_Price!$A:$D,{3,4},0),"")</f>
        <v>81.17</v>
      </c>
      <c r="CA215" t="str">
        <v>USD</v>
      </c>
      <c r="CB215" s="26">
        <f t="shared" si="42"/>
        <v>0</v>
      </c>
      <c r="CC215" s="26">
        <f t="shared" si="42"/>
        <v>730.53</v>
      </c>
      <c r="CD215" s="26">
        <f t="shared" si="42"/>
        <v>0</v>
      </c>
      <c r="CE215" s="26">
        <f t="shared" si="41"/>
        <v>162.34</v>
      </c>
      <c r="CF215" s="26">
        <f t="shared" si="41"/>
        <v>2516.27</v>
      </c>
      <c r="CG215" s="26">
        <f t="shared" si="41"/>
        <v>243.51</v>
      </c>
    </row>
    <row r="216" spans="1:85" x14ac:dyDescent="0.35">
      <c r="A216" t="s">
        <v>5035</v>
      </c>
      <c r="B216" t="s">
        <v>5518</v>
      </c>
      <c r="C216" t="s">
        <v>5232</v>
      </c>
      <c r="D216" t="s">
        <v>5278</v>
      </c>
      <c r="E216" t="s">
        <v>5359</v>
      </c>
      <c r="F216" t="s">
        <v>5234</v>
      </c>
      <c r="G216" t="s">
        <v>5235</v>
      </c>
      <c r="H216" t="s">
        <v>5236</v>
      </c>
      <c r="M216" t="s">
        <v>5237</v>
      </c>
      <c r="N216" t="s">
        <v>5280</v>
      </c>
      <c r="P216" s="16">
        <v>0</v>
      </c>
      <c r="Y216" s="18">
        <v>840</v>
      </c>
      <c r="Z216" s="18">
        <v>75</v>
      </c>
      <c r="AA216" s="18">
        <v>65</v>
      </c>
      <c r="AB216" s="18">
        <v>90</v>
      </c>
      <c r="AC216" s="18">
        <v>635</v>
      </c>
      <c r="AD216" s="18">
        <v>75</v>
      </c>
      <c r="AM216">
        <v>1780</v>
      </c>
      <c r="AO216" s="20">
        <f t="shared" si="46"/>
        <v>0</v>
      </c>
      <c r="AP216" s="21">
        <f>AP213</f>
        <v>66.75</v>
      </c>
      <c r="AQ216" s="21">
        <f t="shared" ref="AQ216:AU216" si="69">AQ213</f>
        <v>19.5</v>
      </c>
      <c r="AR216" s="21">
        <f t="shared" si="69"/>
        <v>4.666666666666667</v>
      </c>
      <c r="AS216" s="21">
        <f t="shared" si="69"/>
        <v>5</v>
      </c>
      <c r="AT216" s="21">
        <f t="shared" si="69"/>
        <v>67.25</v>
      </c>
      <c r="AU216" s="21">
        <f t="shared" si="69"/>
        <v>13.416666666666666</v>
      </c>
      <c r="AV216" s="22" t="str">
        <f>(IFERROR(VLOOKUP(AV$2&amp;"/"&amp;$A216,SH!$A:$V,22,0),""))</f>
        <v/>
      </c>
      <c r="AW216" s="22" t="str">
        <f>IFERROR(VLOOKUP(AW$2&amp;"/"&amp;$A216,SH!$A:$V,22,0),"")</f>
        <v/>
      </c>
      <c r="AX216" s="22" t="str">
        <f>IFERROR(VLOOKUP(AX$2&amp;"/"&amp;$A216,SH!$A:$V,22,0),"")</f>
        <v/>
      </c>
      <c r="AY216" s="22" t="str">
        <f>IFERROR(VLOOKUP(AY$2&amp;"/"&amp;$A216,SH!$A:$V,22,0),"")</f>
        <v/>
      </c>
      <c r="AZ216" s="22" t="str">
        <f>IFERROR(VLOOKUP(AZ$2&amp;"/"&amp;$A216,SH!$A:$V,22,0),"")</f>
        <v/>
      </c>
      <c r="BA216" s="22" t="str">
        <f>IFERROR(VLOOKUP(BA$2&amp;"/"&amp;$A216,SH!$A:$V,22,0),"")</f>
        <v/>
      </c>
      <c r="BB216" s="23">
        <f t="shared" si="47"/>
        <v>0</v>
      </c>
      <c r="BC216" s="23">
        <f t="shared" si="48"/>
        <v>0</v>
      </c>
      <c r="BD216" s="23">
        <f t="shared" si="49"/>
        <v>0</v>
      </c>
      <c r="BE216" s="23">
        <f t="shared" si="50"/>
        <v>0</v>
      </c>
      <c r="BF216" s="23">
        <f t="shared" si="51"/>
        <v>0</v>
      </c>
      <c r="BG216" s="23">
        <f t="shared" si="52"/>
        <v>0</v>
      </c>
      <c r="BH216" s="24">
        <f t="shared" si="53"/>
        <v>12.584269662921349</v>
      </c>
      <c r="BI216" s="24">
        <f t="shared" si="54"/>
        <v>3.8461538461538463</v>
      </c>
      <c r="BJ216" s="24">
        <f t="shared" si="55"/>
        <v>13.928571428571427</v>
      </c>
      <c r="BK216" s="24">
        <f t="shared" si="56"/>
        <v>18</v>
      </c>
      <c r="BL216" s="24">
        <f t="shared" si="57"/>
        <v>9.4423791821561345</v>
      </c>
      <c r="BM216" s="24">
        <f t="shared" si="58"/>
        <v>5.5900621118012426</v>
      </c>
      <c r="BT216" s="25">
        <f t="shared" si="59"/>
        <v>12.584269662921349</v>
      </c>
      <c r="BU216" s="25">
        <f t="shared" si="60"/>
        <v>3.8461538461538463</v>
      </c>
      <c r="BV216" s="25">
        <f t="shared" si="61"/>
        <v>13.928571428571427</v>
      </c>
      <c r="BW216" s="25">
        <f t="shared" si="62"/>
        <v>18</v>
      </c>
      <c r="BX216" s="25">
        <f t="shared" si="63"/>
        <v>9.4423791821561345</v>
      </c>
      <c r="BY216" s="25">
        <f t="shared" si="64"/>
        <v>5.5900621118012426</v>
      </c>
      <c r="BZ216">
        <f t="array" ref="BZ216:CA216">IFERROR(VLOOKUP(A216,[1]Cost_Price!$A:$D,{3,4},0),"")</f>
        <v>121.97</v>
      </c>
      <c r="CA216" t="str">
        <v>USD</v>
      </c>
      <c r="CB216" s="26">
        <f t="shared" si="42"/>
        <v>0</v>
      </c>
      <c r="CC216" s="26">
        <f t="shared" si="42"/>
        <v>0</v>
      </c>
      <c r="CD216" s="26">
        <f t="shared" si="42"/>
        <v>0</v>
      </c>
      <c r="CE216" s="26">
        <f t="shared" si="41"/>
        <v>0</v>
      </c>
      <c r="CF216" s="26">
        <f t="shared" si="41"/>
        <v>0</v>
      </c>
      <c r="CG216" s="26">
        <f t="shared" si="41"/>
        <v>0</v>
      </c>
    </row>
    <row r="217" spans="1:85" x14ac:dyDescent="0.35">
      <c r="A217" t="s">
        <v>5037</v>
      </c>
      <c r="B217" t="s">
        <v>5519</v>
      </c>
      <c r="C217" t="s">
        <v>5232</v>
      </c>
      <c r="D217" t="s">
        <v>5278</v>
      </c>
      <c r="E217" t="s">
        <v>5359</v>
      </c>
      <c r="F217" t="s">
        <v>5234</v>
      </c>
      <c r="G217" t="s">
        <v>5235</v>
      </c>
      <c r="H217" t="s">
        <v>5236</v>
      </c>
      <c r="M217" t="s">
        <v>5237</v>
      </c>
      <c r="N217" t="s">
        <v>5280</v>
      </c>
      <c r="P217" s="16">
        <v>0</v>
      </c>
      <c r="Y217" s="18">
        <v>840</v>
      </c>
      <c r="Z217" s="18">
        <v>75</v>
      </c>
      <c r="AA217" s="18">
        <v>65</v>
      </c>
      <c r="AB217" s="18">
        <v>90</v>
      </c>
      <c r="AC217" s="18">
        <v>635</v>
      </c>
      <c r="AD217" s="18">
        <v>75</v>
      </c>
      <c r="AM217">
        <v>1780</v>
      </c>
      <c r="AO217" s="20">
        <f t="shared" si="46"/>
        <v>0</v>
      </c>
      <c r="AP217" s="21" t="str">
        <f>(IFERROR(VLOOKUP(AP$2&amp;"/"&amp;$A217,SH!$A:$D,4,0),""))</f>
        <v/>
      </c>
      <c r="AQ217" s="21" t="str">
        <f>IFERROR(VLOOKUP(AQ$2&amp;"/"&amp;$A217,SH!$A:$D,4,0),"")</f>
        <v/>
      </c>
      <c r="AR217" s="21" t="str">
        <f>IFERROR(VLOOKUP(AR$2&amp;"/"&amp;$A217,SH!$A:$D,4,0),"")</f>
        <v/>
      </c>
      <c r="AS217" s="21" t="str">
        <f>IFERROR(VLOOKUP(AS$2&amp;"/"&amp;$A217,SH!$A:$D,4,0),"")</f>
        <v/>
      </c>
      <c r="AT217" s="21" t="str">
        <f>IFERROR(VLOOKUP(AT$2&amp;"/"&amp;$A217,SH!$A:$D,4,0),"")</f>
        <v/>
      </c>
      <c r="AU217" s="21" t="str">
        <f>IFERROR(VLOOKUP(AU$2&amp;"/"&amp;$A217,SH!$A:$D,4,0),"")</f>
        <v/>
      </c>
      <c r="AV217" s="22" t="str">
        <f>(IFERROR(VLOOKUP(AV$2&amp;"/"&amp;$A217,SH!$A:$V,22,0),""))</f>
        <v/>
      </c>
      <c r="AW217" s="22" t="str">
        <f>IFERROR(VLOOKUP(AW$2&amp;"/"&amp;$A217,SH!$A:$V,22,0),"")</f>
        <v/>
      </c>
      <c r="AX217" s="22" t="str">
        <f>IFERROR(VLOOKUP(AX$2&amp;"/"&amp;$A217,SH!$A:$V,22,0),"")</f>
        <v/>
      </c>
      <c r="AY217" s="22" t="str">
        <f>IFERROR(VLOOKUP(AY$2&amp;"/"&amp;$A217,SH!$A:$V,22,0),"")</f>
        <v/>
      </c>
      <c r="AZ217" s="22" t="str">
        <f>IFERROR(VLOOKUP(AZ$2&amp;"/"&amp;$A217,SH!$A:$V,22,0),"")</f>
        <v/>
      </c>
      <c r="BA217" s="22" t="str">
        <f>IFERROR(VLOOKUP(BA$2&amp;"/"&amp;$A217,SH!$A:$V,22,0),"")</f>
        <v/>
      </c>
      <c r="BB217" s="23" t="str">
        <f t="shared" si="47"/>
        <v/>
      </c>
      <c r="BC217" s="23" t="str">
        <f t="shared" si="48"/>
        <v/>
      </c>
      <c r="BD217" s="23" t="str">
        <f t="shared" si="49"/>
        <v/>
      </c>
      <c r="BE217" s="23" t="str">
        <f t="shared" si="50"/>
        <v/>
      </c>
      <c r="BF217" s="23" t="str">
        <f t="shared" si="51"/>
        <v/>
      </c>
      <c r="BG217" s="23" t="str">
        <f t="shared" si="52"/>
        <v/>
      </c>
      <c r="BH217" s="24" t="str">
        <f t="shared" si="53"/>
        <v/>
      </c>
      <c r="BI217" s="24" t="str">
        <f t="shared" si="54"/>
        <v/>
      </c>
      <c r="BJ217" s="24" t="str">
        <f t="shared" si="55"/>
        <v/>
      </c>
      <c r="BK217" s="24" t="str">
        <f t="shared" si="56"/>
        <v/>
      </c>
      <c r="BL217" s="24" t="str">
        <f t="shared" si="57"/>
        <v/>
      </c>
      <c r="BM217" s="24" t="str">
        <f t="shared" si="58"/>
        <v/>
      </c>
      <c r="BT217" s="25" t="str">
        <f t="shared" si="59"/>
        <v/>
      </c>
      <c r="BU217" s="25" t="str">
        <f t="shared" si="60"/>
        <v/>
      </c>
      <c r="BV217" s="25" t="str">
        <f t="shared" si="61"/>
        <v/>
      </c>
      <c r="BW217" s="25" t="str">
        <f t="shared" si="62"/>
        <v/>
      </c>
      <c r="BX217" s="25" t="str">
        <f t="shared" si="63"/>
        <v/>
      </c>
      <c r="BY217" s="25" t="str">
        <f t="shared" si="64"/>
        <v/>
      </c>
      <c r="BZ217">
        <f t="array" ref="BZ217:CA217">IFERROR(VLOOKUP(A217,[1]Cost_Price!$A:$D,{3,4},0),"")</f>
        <v>121.97</v>
      </c>
      <c r="CA217" t="str">
        <v>USD</v>
      </c>
      <c r="CB217" s="26">
        <f t="shared" si="42"/>
        <v>0</v>
      </c>
      <c r="CC217" s="26">
        <f t="shared" si="42"/>
        <v>0</v>
      </c>
      <c r="CD217" s="26">
        <f t="shared" si="42"/>
        <v>0</v>
      </c>
      <c r="CE217" s="26">
        <f t="shared" si="42"/>
        <v>0</v>
      </c>
      <c r="CF217" s="26">
        <f t="shared" si="42"/>
        <v>0</v>
      </c>
      <c r="CG217" s="26">
        <f t="shared" si="42"/>
        <v>0</v>
      </c>
    </row>
    <row r="218" spans="1:85" x14ac:dyDescent="0.35">
      <c r="A218" t="s">
        <v>5039</v>
      </c>
      <c r="B218" t="s">
        <v>5520</v>
      </c>
      <c r="C218" t="s">
        <v>5232</v>
      </c>
      <c r="D218" t="s">
        <v>5278</v>
      </c>
      <c r="E218" t="s">
        <v>5359</v>
      </c>
      <c r="F218" t="s">
        <v>5234</v>
      </c>
      <c r="G218" t="s">
        <v>5235</v>
      </c>
      <c r="H218" t="s">
        <v>5236</v>
      </c>
      <c r="M218" t="s">
        <v>5237</v>
      </c>
      <c r="N218" t="s">
        <v>5280</v>
      </c>
      <c r="P218" s="16">
        <v>0</v>
      </c>
      <c r="Y218" s="18">
        <v>78</v>
      </c>
      <c r="Z218" s="18">
        <v>27</v>
      </c>
      <c r="AA218" s="18">
        <v>11</v>
      </c>
      <c r="AB218" s="18">
        <v>10</v>
      </c>
      <c r="AC218" s="18">
        <v>76</v>
      </c>
      <c r="AD218" s="18">
        <v>15</v>
      </c>
      <c r="AM218">
        <v>217</v>
      </c>
      <c r="AO218" s="20">
        <f t="shared" si="46"/>
        <v>0</v>
      </c>
      <c r="AP218" s="21" t="str">
        <f>(IFERROR(VLOOKUP(AP$2&amp;"/"&amp;$A218,SH!$A:$D,4,0),""))</f>
        <v/>
      </c>
      <c r="AQ218" s="21" t="str">
        <f>IFERROR(VLOOKUP(AQ$2&amp;"/"&amp;$A218,SH!$A:$D,4,0),"")</f>
        <v/>
      </c>
      <c r="AR218" s="21" t="str">
        <f>IFERROR(VLOOKUP(AR$2&amp;"/"&amp;$A218,SH!$A:$D,4,0),"")</f>
        <v/>
      </c>
      <c r="AS218" s="21" t="str">
        <f>IFERROR(VLOOKUP(AS$2&amp;"/"&amp;$A218,SH!$A:$D,4,0),"")</f>
        <v/>
      </c>
      <c r="AT218" s="21" t="str">
        <f>IFERROR(VLOOKUP(AT$2&amp;"/"&amp;$A218,SH!$A:$D,4,0),"")</f>
        <v/>
      </c>
      <c r="AU218" s="21" t="str">
        <f>IFERROR(VLOOKUP(AU$2&amp;"/"&amp;$A218,SH!$A:$D,4,0),"")</f>
        <v/>
      </c>
      <c r="AV218" s="22" t="str">
        <f>(IFERROR(VLOOKUP(AV$2&amp;"/"&amp;$A218,SH!$A:$V,22,0),""))</f>
        <v/>
      </c>
      <c r="AW218" s="22" t="str">
        <f>IFERROR(VLOOKUP(AW$2&amp;"/"&amp;$A218,SH!$A:$V,22,0),"")</f>
        <v/>
      </c>
      <c r="AX218" s="22" t="str">
        <f>IFERROR(VLOOKUP(AX$2&amp;"/"&amp;$A218,SH!$A:$V,22,0),"")</f>
        <v/>
      </c>
      <c r="AY218" s="22" t="str">
        <f>IFERROR(VLOOKUP(AY$2&amp;"/"&amp;$A218,SH!$A:$V,22,0),"")</f>
        <v/>
      </c>
      <c r="AZ218" s="22" t="str">
        <f>IFERROR(VLOOKUP(AZ$2&amp;"/"&amp;$A218,SH!$A:$V,22,0),"")</f>
        <v/>
      </c>
      <c r="BA218" s="22" t="str">
        <f>IFERROR(VLOOKUP(BA$2&amp;"/"&amp;$A218,SH!$A:$V,22,0),"")</f>
        <v/>
      </c>
      <c r="BB218" s="23" t="str">
        <f t="shared" si="47"/>
        <v/>
      </c>
      <c r="BC218" s="23" t="str">
        <f t="shared" si="48"/>
        <v/>
      </c>
      <c r="BD218" s="23" t="str">
        <f t="shared" si="49"/>
        <v/>
      </c>
      <c r="BE218" s="23" t="str">
        <f t="shared" si="50"/>
        <v/>
      </c>
      <c r="BF218" s="23" t="str">
        <f t="shared" si="51"/>
        <v/>
      </c>
      <c r="BG218" s="23" t="str">
        <f t="shared" si="52"/>
        <v/>
      </c>
      <c r="BH218" s="24" t="str">
        <f t="shared" si="53"/>
        <v/>
      </c>
      <c r="BI218" s="24" t="str">
        <f t="shared" si="54"/>
        <v/>
      </c>
      <c r="BJ218" s="24" t="str">
        <f t="shared" si="55"/>
        <v/>
      </c>
      <c r="BK218" s="24" t="str">
        <f t="shared" si="56"/>
        <v/>
      </c>
      <c r="BL218" s="24" t="str">
        <f t="shared" si="57"/>
        <v/>
      </c>
      <c r="BM218" s="24" t="str">
        <f t="shared" si="58"/>
        <v/>
      </c>
      <c r="BT218" s="25" t="str">
        <f t="shared" si="59"/>
        <v/>
      </c>
      <c r="BU218" s="25" t="str">
        <f t="shared" si="60"/>
        <v/>
      </c>
      <c r="BV218" s="25" t="str">
        <f t="shared" si="61"/>
        <v/>
      </c>
      <c r="BW218" s="25" t="str">
        <f t="shared" si="62"/>
        <v/>
      </c>
      <c r="BX218" s="25" t="str">
        <f t="shared" si="63"/>
        <v/>
      </c>
      <c r="BY218" s="25" t="str">
        <f t="shared" si="64"/>
        <v/>
      </c>
      <c r="BZ218">
        <f t="array" ref="BZ218:CA218">IFERROR(VLOOKUP(A218,[1]Cost_Price!$A:$D,{3,4},0),"")</f>
        <v>129.27000000000001</v>
      </c>
      <c r="CA218" t="str">
        <v>USD</v>
      </c>
      <c r="CB218" s="26">
        <f t="shared" ref="CB218:CG260" si="70">IFERROR(BN218*$BZ218,"0")</f>
        <v>0</v>
      </c>
      <c r="CC218" s="26">
        <f t="shared" si="70"/>
        <v>0</v>
      </c>
      <c r="CD218" s="26">
        <f t="shared" si="70"/>
        <v>0</v>
      </c>
      <c r="CE218" s="26">
        <f t="shared" si="70"/>
        <v>0</v>
      </c>
      <c r="CF218" s="26">
        <f t="shared" si="70"/>
        <v>0</v>
      </c>
      <c r="CG218" s="26">
        <f t="shared" si="70"/>
        <v>0</v>
      </c>
    </row>
    <row r="219" spans="1:85" x14ac:dyDescent="0.35">
      <c r="A219" t="s">
        <v>5041</v>
      </c>
      <c r="B219" t="s">
        <v>5521</v>
      </c>
      <c r="C219" t="s">
        <v>5232</v>
      </c>
      <c r="D219" t="s">
        <v>5278</v>
      </c>
      <c r="E219" t="s">
        <v>5359</v>
      </c>
      <c r="F219" t="s">
        <v>5234</v>
      </c>
      <c r="G219" t="s">
        <v>5235</v>
      </c>
      <c r="H219" t="s">
        <v>5236</v>
      </c>
      <c r="M219" t="s">
        <v>5237</v>
      </c>
      <c r="N219" t="s">
        <v>5280</v>
      </c>
      <c r="P219" s="16">
        <v>0</v>
      </c>
      <c r="Y219" s="18">
        <v>78</v>
      </c>
      <c r="Z219" s="18">
        <v>27</v>
      </c>
      <c r="AA219" s="18">
        <v>11</v>
      </c>
      <c r="AB219" s="18">
        <v>10</v>
      </c>
      <c r="AC219" s="18">
        <v>76</v>
      </c>
      <c r="AD219" s="18">
        <v>15</v>
      </c>
      <c r="AM219">
        <v>217</v>
      </c>
      <c r="AO219" s="20">
        <f t="shared" si="46"/>
        <v>0</v>
      </c>
      <c r="AP219" s="21" t="str">
        <f>(IFERROR(VLOOKUP(AP$2&amp;"/"&amp;$A219,SH!$A:$D,4,0),""))</f>
        <v/>
      </c>
      <c r="AQ219" s="21" t="str">
        <f>IFERROR(VLOOKUP(AQ$2&amp;"/"&amp;$A219,SH!$A:$D,4,0),"")</f>
        <v/>
      </c>
      <c r="AR219" s="21" t="str">
        <f>IFERROR(VLOOKUP(AR$2&amp;"/"&amp;$A219,SH!$A:$D,4,0),"")</f>
        <v/>
      </c>
      <c r="AS219" s="21" t="str">
        <f>IFERROR(VLOOKUP(AS$2&amp;"/"&amp;$A219,SH!$A:$D,4,0),"")</f>
        <v/>
      </c>
      <c r="AT219" s="21" t="str">
        <f>IFERROR(VLOOKUP(AT$2&amp;"/"&amp;$A219,SH!$A:$D,4,0),"")</f>
        <v/>
      </c>
      <c r="AU219" s="21" t="str">
        <f>IFERROR(VLOOKUP(AU$2&amp;"/"&amp;$A219,SH!$A:$D,4,0),"")</f>
        <v/>
      </c>
      <c r="AV219" s="22" t="str">
        <f>(IFERROR(VLOOKUP(AV$2&amp;"/"&amp;$A219,SH!$A:$V,22,0),""))</f>
        <v/>
      </c>
      <c r="AW219" s="22" t="str">
        <f>IFERROR(VLOOKUP(AW$2&amp;"/"&amp;$A219,SH!$A:$V,22,0),"")</f>
        <v/>
      </c>
      <c r="AX219" s="22" t="str">
        <f>IFERROR(VLOOKUP(AX$2&amp;"/"&amp;$A219,SH!$A:$V,22,0),"")</f>
        <v/>
      </c>
      <c r="AY219" s="22" t="str">
        <f>IFERROR(VLOOKUP(AY$2&amp;"/"&amp;$A219,SH!$A:$V,22,0),"")</f>
        <v/>
      </c>
      <c r="AZ219" s="22" t="str">
        <f>IFERROR(VLOOKUP(AZ$2&amp;"/"&amp;$A219,SH!$A:$V,22,0),"")</f>
        <v/>
      </c>
      <c r="BA219" s="22" t="str">
        <f>IFERROR(VLOOKUP(BA$2&amp;"/"&amp;$A219,SH!$A:$V,22,0),"")</f>
        <v/>
      </c>
      <c r="BB219" s="23" t="str">
        <f t="shared" si="47"/>
        <v/>
      </c>
      <c r="BC219" s="23" t="str">
        <f t="shared" si="48"/>
        <v/>
      </c>
      <c r="BD219" s="23" t="str">
        <f t="shared" si="49"/>
        <v/>
      </c>
      <c r="BE219" s="23" t="str">
        <f t="shared" si="50"/>
        <v/>
      </c>
      <c r="BF219" s="23" t="str">
        <f t="shared" si="51"/>
        <v/>
      </c>
      <c r="BG219" s="23" t="str">
        <f t="shared" si="52"/>
        <v/>
      </c>
      <c r="BH219" s="24" t="str">
        <f t="shared" si="53"/>
        <v/>
      </c>
      <c r="BI219" s="24" t="str">
        <f t="shared" si="54"/>
        <v/>
      </c>
      <c r="BJ219" s="24" t="str">
        <f t="shared" si="55"/>
        <v/>
      </c>
      <c r="BK219" s="24" t="str">
        <f t="shared" si="56"/>
        <v/>
      </c>
      <c r="BL219" s="24" t="str">
        <f t="shared" si="57"/>
        <v/>
      </c>
      <c r="BM219" s="24" t="str">
        <f t="shared" si="58"/>
        <v/>
      </c>
      <c r="BT219" s="25" t="str">
        <f t="shared" si="59"/>
        <v/>
      </c>
      <c r="BU219" s="25" t="str">
        <f t="shared" si="60"/>
        <v/>
      </c>
      <c r="BV219" s="25" t="str">
        <f t="shared" si="61"/>
        <v/>
      </c>
      <c r="BW219" s="25" t="str">
        <f t="shared" si="62"/>
        <v/>
      </c>
      <c r="BX219" s="25" t="str">
        <f t="shared" si="63"/>
        <v/>
      </c>
      <c r="BY219" s="25" t="str">
        <f t="shared" si="64"/>
        <v/>
      </c>
      <c r="BZ219">
        <f t="array" ref="BZ219:CA219">IFERROR(VLOOKUP(A219,[1]Cost_Price!$A:$D,{3,4},0),"")</f>
        <v>129.27000000000001</v>
      </c>
      <c r="CA219" t="str">
        <v>USD</v>
      </c>
      <c r="CB219" s="26">
        <f t="shared" si="70"/>
        <v>0</v>
      </c>
      <c r="CC219" s="26">
        <f t="shared" si="70"/>
        <v>0</v>
      </c>
      <c r="CD219" s="26">
        <f t="shared" si="70"/>
        <v>0</v>
      </c>
      <c r="CE219" s="26">
        <f t="shared" si="70"/>
        <v>0</v>
      </c>
      <c r="CF219" s="26">
        <f t="shared" si="70"/>
        <v>0</v>
      </c>
      <c r="CG219" s="26">
        <f t="shared" si="70"/>
        <v>0</v>
      </c>
    </row>
    <row r="220" spans="1:85" x14ac:dyDescent="0.35">
      <c r="A220" t="s">
        <v>1841</v>
      </c>
      <c r="B220" t="s">
        <v>5522</v>
      </c>
      <c r="C220" t="s">
        <v>5232</v>
      </c>
      <c r="D220" t="s">
        <v>5498</v>
      </c>
      <c r="E220" t="s">
        <v>5286</v>
      </c>
      <c r="F220" t="s">
        <v>5234</v>
      </c>
      <c r="G220" t="s">
        <v>5235</v>
      </c>
      <c r="H220" t="s">
        <v>5266</v>
      </c>
      <c r="M220" t="s">
        <v>5237</v>
      </c>
      <c r="N220" t="s">
        <v>5360</v>
      </c>
      <c r="P220" s="16">
        <v>5.4763000000000002</v>
      </c>
      <c r="R220" s="17">
        <v>4</v>
      </c>
      <c r="W220" s="17">
        <v>10</v>
      </c>
      <c r="Y220" s="18">
        <v>4</v>
      </c>
      <c r="AC220" s="18">
        <v>2</v>
      </c>
      <c r="AD220" s="18">
        <v>0</v>
      </c>
      <c r="AF220" s="19">
        <v>0</v>
      </c>
      <c r="AK220" s="19">
        <v>0</v>
      </c>
      <c r="AL220">
        <v>14</v>
      </c>
      <c r="AM220">
        <v>6</v>
      </c>
      <c r="AN220">
        <v>0</v>
      </c>
      <c r="AO220" s="20">
        <f t="shared" si="46"/>
        <v>76.668199999999999</v>
      </c>
      <c r="AP220" s="21">
        <f>(IFERROR(VLOOKUP(AP$2&amp;"/"&amp;$A220,SH!$A:$D,4,0),""))</f>
        <v>1</v>
      </c>
      <c r="AQ220" s="21">
        <f>IFERROR(VLOOKUP(AQ$2&amp;"/"&amp;$A220,SH!$A:$D,4,0),"")</f>
        <v>2</v>
      </c>
      <c r="AR220" s="21" t="str">
        <f>IFERROR(VLOOKUP(AR$2&amp;"/"&amp;$A220,SH!$A:$D,4,0),"")</f>
        <v/>
      </c>
      <c r="AS220" s="21" t="str">
        <f>IFERROR(VLOOKUP(AS$2&amp;"/"&amp;$A220,SH!$A:$D,4,0),"")</f>
        <v/>
      </c>
      <c r="AT220" s="21">
        <f>IFERROR(VLOOKUP(AT$2&amp;"/"&amp;$A220,SH!$A:$D,4,0),"")</f>
        <v>2</v>
      </c>
      <c r="AU220" s="21">
        <f>IFERROR(VLOOKUP(AU$2&amp;"/"&amp;$A220,SH!$A:$D,4,0),"")</f>
        <v>2</v>
      </c>
      <c r="AV220" s="22">
        <f>(IFERROR(VLOOKUP(AV$2&amp;"/"&amp;$A220,SH!$A:$V,22,0),""))</f>
        <v>0</v>
      </c>
      <c r="AW220" s="22">
        <f>IFERROR(VLOOKUP(AW$2&amp;"/"&amp;$A220,SH!$A:$V,22,0),"")</f>
        <v>0</v>
      </c>
      <c r="AX220" s="22" t="str">
        <f>IFERROR(VLOOKUP(AX$2&amp;"/"&amp;$A220,SH!$A:$V,22,0),"")</f>
        <v/>
      </c>
      <c r="AY220" s="22" t="str">
        <f>IFERROR(VLOOKUP(AY$2&amp;"/"&amp;$A220,SH!$A:$V,22,0),"")</f>
        <v/>
      </c>
      <c r="AZ220" s="22">
        <f>IFERROR(VLOOKUP(AZ$2&amp;"/"&amp;$A220,SH!$A:$V,22,0),"")</f>
        <v>0</v>
      </c>
      <c r="BA220" s="22">
        <f>IFERROR(VLOOKUP(BA$2&amp;"/"&amp;$A220,SH!$A:$V,22,0),"")</f>
        <v>0</v>
      </c>
      <c r="BB220" s="23">
        <f t="shared" si="47"/>
        <v>4</v>
      </c>
      <c r="BC220" s="23">
        <f t="shared" si="48"/>
        <v>0</v>
      </c>
      <c r="BD220" s="23" t="str">
        <f t="shared" si="49"/>
        <v/>
      </c>
      <c r="BE220" s="23" t="str">
        <f t="shared" si="50"/>
        <v/>
      </c>
      <c r="BF220" s="23">
        <f t="shared" si="51"/>
        <v>0</v>
      </c>
      <c r="BG220" s="23">
        <f t="shared" si="52"/>
        <v>5</v>
      </c>
      <c r="BH220" s="24">
        <f t="shared" si="53"/>
        <v>8</v>
      </c>
      <c r="BI220" s="24">
        <f t="shared" si="54"/>
        <v>0</v>
      </c>
      <c r="BJ220" s="24" t="str">
        <f t="shared" si="55"/>
        <v/>
      </c>
      <c r="BK220" s="24" t="str">
        <f t="shared" si="56"/>
        <v/>
      </c>
      <c r="BL220" s="24">
        <f t="shared" si="57"/>
        <v>1</v>
      </c>
      <c r="BM220" s="24">
        <f t="shared" si="58"/>
        <v>5</v>
      </c>
      <c r="BT220" s="25">
        <f t="shared" si="59"/>
        <v>8</v>
      </c>
      <c r="BU220" s="25">
        <f t="shared" si="60"/>
        <v>0</v>
      </c>
      <c r="BV220" s="25" t="str">
        <f t="shared" si="61"/>
        <v/>
      </c>
      <c r="BW220" s="25" t="str">
        <f t="shared" si="62"/>
        <v/>
      </c>
      <c r="BX220" s="25">
        <f t="shared" si="63"/>
        <v>1</v>
      </c>
      <c r="BY220" s="25">
        <f t="shared" si="64"/>
        <v>5</v>
      </c>
      <c r="BZ220">
        <f t="array" ref="BZ220:CA220">IFERROR(VLOOKUP(A220,[1]Cost_Price!$A:$D,{3,4},0),"")</f>
        <v>3.5</v>
      </c>
      <c r="CA220" t="str">
        <v>USD</v>
      </c>
      <c r="CB220" s="26">
        <f t="shared" si="70"/>
        <v>0</v>
      </c>
      <c r="CC220" s="26">
        <f t="shared" si="70"/>
        <v>0</v>
      </c>
      <c r="CD220" s="26">
        <f t="shared" si="70"/>
        <v>0</v>
      </c>
      <c r="CE220" s="26">
        <f t="shared" si="70"/>
        <v>0</v>
      </c>
      <c r="CF220" s="26">
        <f t="shared" si="70"/>
        <v>0</v>
      </c>
      <c r="CG220" s="26">
        <f t="shared" si="70"/>
        <v>0</v>
      </c>
    </row>
    <row r="221" spans="1:85" x14ac:dyDescent="0.35">
      <c r="A221" t="s">
        <v>1120</v>
      </c>
      <c r="B221" t="s">
        <v>5523</v>
      </c>
      <c r="C221" t="s">
        <v>5232</v>
      </c>
      <c r="D221" t="s">
        <v>5284</v>
      </c>
      <c r="E221" t="s">
        <v>5286</v>
      </c>
      <c r="F221" t="s">
        <v>5234</v>
      </c>
      <c r="G221" t="s">
        <v>5235</v>
      </c>
      <c r="H221" t="s">
        <v>5266</v>
      </c>
      <c r="M221" t="s">
        <v>5237</v>
      </c>
      <c r="N221" t="s">
        <v>5360</v>
      </c>
      <c r="P221" s="16">
        <v>66.697699999999998</v>
      </c>
      <c r="R221" s="17">
        <v>21</v>
      </c>
      <c r="U221" s="17">
        <v>5</v>
      </c>
      <c r="Y221" s="18">
        <v>0</v>
      </c>
      <c r="AB221" s="18">
        <v>0</v>
      </c>
      <c r="AF221" s="19">
        <v>0</v>
      </c>
      <c r="AI221" s="19">
        <v>0</v>
      </c>
      <c r="AL221">
        <v>26</v>
      </c>
      <c r="AM221">
        <v>0</v>
      </c>
      <c r="AN221">
        <v>0</v>
      </c>
      <c r="AO221" s="20">
        <f t="shared" si="46"/>
        <v>1734.1401999999998</v>
      </c>
      <c r="AP221" s="21">
        <f>(IFERROR(VLOOKUP(AP$2&amp;"/"&amp;$A221,SH!$A:$D,4,0),""))</f>
        <v>3</v>
      </c>
      <c r="AQ221" s="21" t="str">
        <f>IFERROR(VLOOKUP(AQ$2&amp;"/"&amp;$A221,SH!$A:$D,4,0),"")</f>
        <v>0</v>
      </c>
      <c r="AR221" s="21" t="str">
        <f>IFERROR(VLOOKUP(AR$2&amp;"/"&amp;$A221,SH!$A:$D,4,0),"")</f>
        <v/>
      </c>
      <c r="AS221" s="21" t="str">
        <f>IFERROR(VLOOKUP(AS$2&amp;"/"&amp;$A221,SH!$A:$D,4,0),"")</f>
        <v/>
      </c>
      <c r="AT221" s="21">
        <f>IFERROR(VLOOKUP(AT$2&amp;"/"&amp;$A221,SH!$A:$D,4,0),"")</f>
        <v>1.75</v>
      </c>
      <c r="AU221" s="21">
        <f>IFERROR(VLOOKUP(AU$2&amp;"/"&amp;$A221,SH!$A:$D,4,0),"")</f>
        <v>1.4285714285714286</v>
      </c>
      <c r="AV221" s="22">
        <f>(IFERROR(VLOOKUP(AV$2&amp;"/"&amp;$A221,SH!$A:$V,22,0),""))</f>
        <v>0</v>
      </c>
      <c r="AW221" s="22">
        <f>IFERROR(VLOOKUP(AW$2&amp;"/"&amp;$A221,SH!$A:$V,22,0),"")</f>
        <v>0</v>
      </c>
      <c r="AX221" s="22" t="str">
        <f>IFERROR(VLOOKUP(AX$2&amp;"/"&amp;$A221,SH!$A:$V,22,0),"")</f>
        <v/>
      </c>
      <c r="AY221" s="22" t="str">
        <f>IFERROR(VLOOKUP(AY$2&amp;"/"&amp;$A221,SH!$A:$V,22,0),"")</f>
        <v/>
      </c>
      <c r="AZ221" s="22">
        <f>IFERROR(VLOOKUP(AZ$2&amp;"/"&amp;$A221,SH!$A:$V,22,0),"")</f>
        <v>0</v>
      </c>
      <c r="BA221" s="22">
        <f>IFERROR(VLOOKUP(BA$2&amp;"/"&amp;$A221,SH!$A:$V,22,0),"")</f>
        <v>0</v>
      </c>
      <c r="BB221" s="23">
        <f t="shared" si="47"/>
        <v>7</v>
      </c>
      <c r="BC221" s="23" t="str">
        <f t="shared" si="48"/>
        <v/>
      </c>
      <c r="BD221" s="23" t="str">
        <f t="shared" si="49"/>
        <v/>
      </c>
      <c r="BE221" s="23" t="str">
        <f t="shared" si="50"/>
        <v/>
      </c>
      <c r="BF221" s="23">
        <f t="shared" si="51"/>
        <v>0</v>
      </c>
      <c r="BG221" s="23">
        <f t="shared" si="52"/>
        <v>0</v>
      </c>
      <c r="BH221" s="24">
        <f t="shared" si="53"/>
        <v>7</v>
      </c>
      <c r="BI221" s="24" t="str">
        <f t="shared" si="54"/>
        <v/>
      </c>
      <c r="BJ221" s="24" t="str">
        <f t="shared" si="55"/>
        <v/>
      </c>
      <c r="BK221" s="24" t="str">
        <f t="shared" si="56"/>
        <v/>
      </c>
      <c r="BL221" s="24">
        <f t="shared" si="57"/>
        <v>0</v>
      </c>
      <c r="BM221" s="24">
        <f t="shared" si="58"/>
        <v>0</v>
      </c>
      <c r="BT221" s="25">
        <f t="shared" si="59"/>
        <v>7</v>
      </c>
      <c r="BU221" s="25" t="str">
        <f t="shared" si="60"/>
        <v/>
      </c>
      <c r="BV221" s="25" t="str">
        <f t="shared" si="61"/>
        <v/>
      </c>
      <c r="BW221" s="25" t="str">
        <f t="shared" si="62"/>
        <v/>
      </c>
      <c r="BX221" s="25">
        <f t="shared" si="63"/>
        <v>0</v>
      </c>
      <c r="BY221" s="25">
        <f t="shared" si="64"/>
        <v>0</v>
      </c>
      <c r="BZ221">
        <f t="array" ref="BZ221:CA221">IFERROR(VLOOKUP(A221,[1]Cost_Price!$A:$D,{3,4},0),"")</f>
        <v>43.54</v>
      </c>
      <c r="CA221" t="str">
        <v>USD</v>
      </c>
      <c r="CB221" s="26">
        <f t="shared" si="70"/>
        <v>0</v>
      </c>
      <c r="CC221" s="26">
        <f t="shared" si="70"/>
        <v>0</v>
      </c>
      <c r="CD221" s="26">
        <f t="shared" si="70"/>
        <v>0</v>
      </c>
      <c r="CE221" s="26">
        <f t="shared" si="70"/>
        <v>0</v>
      </c>
      <c r="CF221" s="26">
        <f t="shared" si="70"/>
        <v>0</v>
      </c>
      <c r="CG221" s="26">
        <f t="shared" si="70"/>
        <v>0</v>
      </c>
    </row>
    <row r="222" spans="1:85" x14ac:dyDescent="0.35">
      <c r="A222" t="s">
        <v>379</v>
      </c>
      <c r="B222" t="s">
        <v>5524</v>
      </c>
      <c r="C222" t="s">
        <v>5232</v>
      </c>
      <c r="D222" t="s">
        <v>5284</v>
      </c>
      <c r="E222" t="s">
        <v>5286</v>
      </c>
      <c r="F222" t="s">
        <v>5234</v>
      </c>
      <c r="G222" t="s">
        <v>5235</v>
      </c>
      <c r="H222" t="s">
        <v>5266</v>
      </c>
      <c r="M222" t="s">
        <v>5525</v>
      </c>
      <c r="N222" t="s">
        <v>5280</v>
      </c>
      <c r="P222" s="16">
        <v>43.152000000000001</v>
      </c>
      <c r="R222" s="17">
        <v>21</v>
      </c>
      <c r="S222" s="17">
        <v>40</v>
      </c>
      <c r="T222" s="17">
        <v>8</v>
      </c>
      <c r="V222" s="17">
        <v>11</v>
      </c>
      <c r="Y222" s="18">
        <v>0</v>
      </c>
      <c r="Z222" s="18">
        <v>0</v>
      </c>
      <c r="AA222" s="18">
        <v>10</v>
      </c>
      <c r="AB222" s="18">
        <v>15</v>
      </c>
      <c r="AC222" s="18">
        <v>0</v>
      </c>
      <c r="AD222" s="18">
        <v>20</v>
      </c>
      <c r="AF222" s="19">
        <v>3</v>
      </c>
      <c r="AG222" s="19">
        <v>0</v>
      </c>
      <c r="AH222" s="19">
        <v>0</v>
      </c>
      <c r="AJ222" s="19">
        <v>1</v>
      </c>
      <c r="AK222" s="19">
        <v>1</v>
      </c>
      <c r="AL222">
        <v>80</v>
      </c>
      <c r="AM222">
        <v>45</v>
      </c>
      <c r="AN222">
        <v>5</v>
      </c>
      <c r="AO222" s="20">
        <f t="shared" si="46"/>
        <v>3452.16</v>
      </c>
      <c r="AP222" s="21">
        <f>(IFERROR(VLOOKUP(AP$2&amp;"/"&amp;$A222,SH!$A:$D,4,0),""))</f>
        <v>5.166666666666667</v>
      </c>
      <c r="AQ222" s="21">
        <f>IFERROR(VLOOKUP(AQ$2&amp;"/"&amp;$A222,SH!$A:$D,4,0),"")</f>
        <v>1.875</v>
      </c>
      <c r="AR222" s="21">
        <f>IFERROR(VLOOKUP(AR$2&amp;"/"&amp;$A222,SH!$A:$D,4,0),"")</f>
        <v>1</v>
      </c>
      <c r="AS222" s="21">
        <f>IFERROR(VLOOKUP(AS$2&amp;"/"&amp;$A222,SH!$A:$D,4,0),"")</f>
        <v>1.5</v>
      </c>
      <c r="AT222" s="21">
        <f>IFERROR(VLOOKUP(AT$2&amp;"/"&amp;$A222,SH!$A:$D,4,0),"")</f>
        <v>4.75</v>
      </c>
      <c r="AU222" s="21">
        <f>IFERROR(VLOOKUP(AU$2&amp;"/"&amp;$A222,SH!$A:$D,4,0),"")</f>
        <v>2.8571428571428572</v>
      </c>
      <c r="AV222" s="22">
        <f>(IFERROR(VLOOKUP(AV$2&amp;"/"&amp;$A222,SH!$A:$V,22,0),""))</f>
        <v>6</v>
      </c>
      <c r="AW222" s="22">
        <f>IFERROR(VLOOKUP(AW$2&amp;"/"&amp;$A222,SH!$A:$V,22,0),"")</f>
        <v>6</v>
      </c>
      <c r="AX222" s="22">
        <f>IFERROR(VLOOKUP(AX$2&amp;"/"&amp;$A222,SH!$A:$V,22,0),"")</f>
        <v>0</v>
      </c>
      <c r="AY222" s="22">
        <f>IFERROR(VLOOKUP(AY$2&amp;"/"&amp;$A222,SH!$A:$V,22,0),"")</f>
        <v>0</v>
      </c>
      <c r="AZ222" s="22">
        <f>IFERROR(VLOOKUP(AZ$2&amp;"/"&amp;$A222,SH!$A:$V,22,0),"")</f>
        <v>6</v>
      </c>
      <c r="BA222" s="22">
        <f>IFERROR(VLOOKUP(BA$2&amp;"/"&amp;$A222,SH!$A:$V,22,0),"")</f>
        <v>0</v>
      </c>
      <c r="BB222" s="23">
        <f t="shared" si="47"/>
        <v>3.4838709677419355</v>
      </c>
      <c r="BC222" s="23">
        <f t="shared" si="48"/>
        <v>21.333333333333332</v>
      </c>
      <c r="BD222" s="23">
        <f t="shared" si="49"/>
        <v>8</v>
      </c>
      <c r="BE222" s="23">
        <f t="shared" si="50"/>
        <v>0</v>
      </c>
      <c r="BF222" s="23">
        <f t="shared" si="51"/>
        <v>2.1052631578947367</v>
      </c>
      <c r="BG222" s="23">
        <f t="shared" si="52"/>
        <v>-0.35</v>
      </c>
      <c r="BH222" s="24">
        <f t="shared" si="53"/>
        <v>3.4838709677419355</v>
      </c>
      <c r="BI222" s="24">
        <f t="shared" si="54"/>
        <v>21.333333333333332</v>
      </c>
      <c r="BJ222" s="24">
        <f t="shared" si="55"/>
        <v>18</v>
      </c>
      <c r="BK222" s="24">
        <f t="shared" si="56"/>
        <v>10</v>
      </c>
      <c r="BL222" s="24">
        <f t="shared" si="57"/>
        <v>2.1052631578947367</v>
      </c>
      <c r="BM222" s="24">
        <f t="shared" si="58"/>
        <v>6.6499999999999995</v>
      </c>
      <c r="BT222" s="25">
        <f t="shared" si="59"/>
        <v>3.4838709677419355</v>
      </c>
      <c r="BU222" s="25">
        <f t="shared" si="60"/>
        <v>21.333333333333332</v>
      </c>
      <c r="BV222" s="25">
        <f t="shared" si="61"/>
        <v>18</v>
      </c>
      <c r="BW222" s="25">
        <f t="shared" si="62"/>
        <v>10</v>
      </c>
      <c r="BX222" s="25">
        <f t="shared" si="63"/>
        <v>2.1052631578947367</v>
      </c>
      <c r="BY222" s="25">
        <f t="shared" si="64"/>
        <v>6.6499999999999995</v>
      </c>
      <c r="BZ222">
        <f t="array" ref="BZ222:CA222">IFERROR(VLOOKUP(A222,[1]Cost_Price!$A:$D,{3,4},0),"")</f>
        <v>27.69</v>
      </c>
      <c r="CA222" t="str">
        <v>USD</v>
      </c>
      <c r="CB222" s="26">
        <f t="shared" si="70"/>
        <v>0</v>
      </c>
      <c r="CC222" s="26">
        <f t="shared" si="70"/>
        <v>0</v>
      </c>
      <c r="CD222" s="26">
        <f t="shared" si="70"/>
        <v>0</v>
      </c>
      <c r="CE222" s="26">
        <f t="shared" si="70"/>
        <v>0</v>
      </c>
      <c r="CF222" s="26">
        <f t="shared" si="70"/>
        <v>0</v>
      </c>
      <c r="CG222" s="26">
        <f t="shared" si="70"/>
        <v>0</v>
      </c>
    </row>
    <row r="223" spans="1:85" x14ac:dyDescent="0.35">
      <c r="A223" t="s">
        <v>5525</v>
      </c>
      <c r="B223" t="s">
        <v>5524</v>
      </c>
      <c r="C223" t="s">
        <v>5232</v>
      </c>
      <c r="D223" t="s">
        <v>5284</v>
      </c>
      <c r="E223" t="s">
        <v>5286</v>
      </c>
      <c r="F223" t="s">
        <v>5234</v>
      </c>
      <c r="G223" t="s">
        <v>5235</v>
      </c>
      <c r="H223" t="s">
        <v>5236</v>
      </c>
      <c r="M223" t="s">
        <v>5525</v>
      </c>
      <c r="N223" t="s">
        <v>5280</v>
      </c>
      <c r="P223" s="16">
        <v>0</v>
      </c>
      <c r="Y223" s="18">
        <v>30</v>
      </c>
      <c r="AD223" s="18">
        <v>10</v>
      </c>
      <c r="AM223">
        <v>40</v>
      </c>
      <c r="AO223" s="20">
        <f t="shared" si="46"/>
        <v>0</v>
      </c>
      <c r="AP223" s="21">
        <v>5.166666666666667</v>
      </c>
      <c r="AQ223" s="21">
        <v>1.875</v>
      </c>
      <c r="AR223" s="21">
        <v>1</v>
      </c>
      <c r="AS223" s="21">
        <v>1.5</v>
      </c>
      <c r="AT223" s="21">
        <v>4.75</v>
      </c>
      <c r="AU223" s="21">
        <v>2.8571428571428572</v>
      </c>
      <c r="AV223" s="22" t="str">
        <f>(IFERROR(VLOOKUP(AV$2&amp;"/"&amp;$A223,SH!$A:$V,22,0),""))</f>
        <v/>
      </c>
      <c r="AW223" s="22" t="str">
        <f>IFERROR(VLOOKUP(AW$2&amp;"/"&amp;$A223,SH!$A:$V,22,0),"")</f>
        <v/>
      </c>
      <c r="AX223" s="22" t="str">
        <f>IFERROR(VLOOKUP(AX$2&amp;"/"&amp;$A223,SH!$A:$V,22,0),"")</f>
        <v/>
      </c>
      <c r="AY223" s="22" t="str">
        <f>IFERROR(VLOOKUP(AY$2&amp;"/"&amp;$A223,SH!$A:$V,22,0),"")</f>
        <v/>
      </c>
      <c r="AZ223" s="22" t="str">
        <f>IFERROR(VLOOKUP(AZ$2&amp;"/"&amp;$A223,SH!$A:$V,22,0),"")</f>
        <v/>
      </c>
      <c r="BA223" s="22" t="str">
        <f>IFERROR(VLOOKUP(BA$2&amp;"/"&amp;$A223,SH!$A:$V,22,0),"")</f>
        <v/>
      </c>
      <c r="BB223" s="23">
        <f t="shared" si="47"/>
        <v>0</v>
      </c>
      <c r="BC223" s="23">
        <f t="shared" si="48"/>
        <v>0</v>
      </c>
      <c r="BD223" s="23">
        <f t="shared" si="49"/>
        <v>0</v>
      </c>
      <c r="BE223" s="23">
        <f t="shared" si="50"/>
        <v>0</v>
      </c>
      <c r="BF223" s="23">
        <f t="shared" si="51"/>
        <v>0</v>
      </c>
      <c r="BG223" s="23">
        <f t="shared" si="52"/>
        <v>0</v>
      </c>
      <c r="BH223" s="24">
        <f t="shared" si="53"/>
        <v>5.8064516129032251</v>
      </c>
      <c r="BI223" s="24">
        <f t="shared" si="54"/>
        <v>0</v>
      </c>
      <c r="BJ223" s="24">
        <f t="shared" si="55"/>
        <v>0</v>
      </c>
      <c r="BK223" s="24">
        <f t="shared" si="56"/>
        <v>0</v>
      </c>
      <c r="BL223" s="24">
        <f t="shared" si="57"/>
        <v>0</v>
      </c>
      <c r="BM223" s="24">
        <f t="shared" si="58"/>
        <v>3.5</v>
      </c>
      <c r="BR223" s="3">
        <v>30</v>
      </c>
      <c r="BT223" s="25">
        <f t="shared" si="59"/>
        <v>5.8064516129032251</v>
      </c>
      <c r="BU223" s="25">
        <f t="shared" si="60"/>
        <v>0</v>
      </c>
      <c r="BV223" s="25">
        <f t="shared" si="61"/>
        <v>0</v>
      </c>
      <c r="BW223" s="25">
        <f t="shared" si="62"/>
        <v>0</v>
      </c>
      <c r="BX223" s="25">
        <f t="shared" si="63"/>
        <v>6.3157894736842106</v>
      </c>
      <c r="BY223" s="25">
        <f t="shared" si="64"/>
        <v>3.5</v>
      </c>
      <c r="BZ223">
        <f t="array" ref="BZ223:CA223">IFERROR(VLOOKUP(A223,[1]Cost_Price!$A:$D,{3,4},0),"")</f>
        <v>21.54</v>
      </c>
      <c r="CA223" t="str">
        <v>USD</v>
      </c>
      <c r="CB223" s="26">
        <f t="shared" si="70"/>
        <v>0</v>
      </c>
      <c r="CC223" s="26">
        <f t="shared" si="70"/>
        <v>0</v>
      </c>
      <c r="CD223" s="26">
        <f t="shared" si="70"/>
        <v>0</v>
      </c>
      <c r="CE223" s="26">
        <f t="shared" si="70"/>
        <v>0</v>
      </c>
      <c r="CF223" s="26">
        <f t="shared" si="70"/>
        <v>646.19999999999993</v>
      </c>
      <c r="CG223" s="26">
        <f t="shared" si="70"/>
        <v>0</v>
      </c>
    </row>
    <row r="224" spans="1:85" x14ac:dyDescent="0.35">
      <c r="A224" t="s">
        <v>2952</v>
      </c>
      <c r="B224" t="s">
        <v>5526</v>
      </c>
      <c r="C224" t="s">
        <v>5232</v>
      </c>
      <c r="D224" t="s">
        <v>5284</v>
      </c>
      <c r="E224" t="s">
        <v>5286</v>
      </c>
      <c r="F224" t="s">
        <v>5234</v>
      </c>
      <c r="G224" t="s">
        <v>5235</v>
      </c>
      <c r="H224" t="str">
        <f t="shared" ref="H224:H225" si="71">J224</f>
        <v>Discontinue new</v>
      </c>
      <c r="I224" t="s">
        <v>5901</v>
      </c>
      <c r="J224" t="s">
        <v>5899</v>
      </c>
      <c r="M224" t="s">
        <v>5237</v>
      </c>
      <c r="N224" t="s">
        <v>5360</v>
      </c>
      <c r="P224" s="16">
        <v>57.79</v>
      </c>
      <c r="W224" s="17">
        <v>10</v>
      </c>
      <c r="AD224" s="18">
        <v>0</v>
      </c>
      <c r="AK224" s="19">
        <v>0</v>
      </c>
      <c r="AL224">
        <v>10</v>
      </c>
      <c r="AM224">
        <v>0</v>
      </c>
      <c r="AN224">
        <v>0</v>
      </c>
      <c r="AO224" s="20">
        <f t="shared" si="46"/>
        <v>577.9</v>
      </c>
      <c r="AP224" s="21" t="str">
        <f>(IFERROR(VLOOKUP(AP$2&amp;"/"&amp;$A224,SH!$A:$D,4,0),""))</f>
        <v/>
      </c>
      <c r="AQ224" s="21" t="str">
        <f>IFERROR(VLOOKUP(AQ$2&amp;"/"&amp;$A224,SH!$A:$D,4,0),"")</f>
        <v/>
      </c>
      <c r="AR224" s="21" t="str">
        <f>IFERROR(VLOOKUP(AR$2&amp;"/"&amp;$A224,SH!$A:$D,4,0),"")</f>
        <v/>
      </c>
      <c r="AS224" s="21" t="str">
        <f>IFERROR(VLOOKUP(AS$2&amp;"/"&amp;$A224,SH!$A:$D,4,0),"")</f>
        <v/>
      </c>
      <c r="AT224" s="21">
        <f>IFERROR(VLOOKUP(AT$2&amp;"/"&amp;$A224,SH!$A:$D,4,0),"")</f>
        <v>1</v>
      </c>
      <c r="AU224" s="21">
        <f>IFERROR(VLOOKUP(AU$2&amp;"/"&amp;$A224,SH!$A:$D,4,0),"")</f>
        <v>2.8888888888888888</v>
      </c>
      <c r="AV224" s="22" t="str">
        <f>(IFERROR(VLOOKUP(AV$2&amp;"/"&amp;$A224,SH!$A:$V,22,0),""))</f>
        <v/>
      </c>
      <c r="AW224" s="22" t="str">
        <f>IFERROR(VLOOKUP(AW$2&amp;"/"&amp;$A224,SH!$A:$V,22,0),"")</f>
        <v/>
      </c>
      <c r="AX224" s="22" t="str">
        <f>IFERROR(VLOOKUP(AX$2&amp;"/"&amp;$A224,SH!$A:$V,22,0),"")</f>
        <v/>
      </c>
      <c r="AY224" s="22" t="str">
        <f>IFERROR(VLOOKUP(AY$2&amp;"/"&amp;$A224,SH!$A:$V,22,0),"")</f>
        <v/>
      </c>
      <c r="AZ224" s="22">
        <f>IFERROR(VLOOKUP(AZ$2&amp;"/"&amp;$A224,SH!$A:$V,22,0),"")</f>
        <v>0</v>
      </c>
      <c r="BA224" s="22">
        <f>IFERROR(VLOOKUP(BA$2&amp;"/"&amp;$A224,SH!$A:$V,22,0),"")</f>
        <v>0</v>
      </c>
      <c r="BB224" s="23" t="str">
        <f t="shared" si="47"/>
        <v/>
      </c>
      <c r="BC224" s="23" t="str">
        <f t="shared" si="48"/>
        <v/>
      </c>
      <c r="BD224" s="23" t="str">
        <f t="shared" si="49"/>
        <v/>
      </c>
      <c r="BE224" s="23" t="str">
        <f t="shared" si="50"/>
        <v/>
      </c>
      <c r="BF224" s="23">
        <f t="shared" si="51"/>
        <v>0</v>
      </c>
      <c r="BG224" s="23">
        <f t="shared" si="52"/>
        <v>3.4615384615384617</v>
      </c>
      <c r="BH224" s="24" t="str">
        <f t="shared" si="53"/>
        <v/>
      </c>
      <c r="BI224" s="24" t="str">
        <f t="shared" si="54"/>
        <v/>
      </c>
      <c r="BJ224" s="24" t="str">
        <f t="shared" si="55"/>
        <v/>
      </c>
      <c r="BK224" s="24" t="str">
        <f t="shared" si="56"/>
        <v/>
      </c>
      <c r="BL224" s="24">
        <f t="shared" si="57"/>
        <v>0</v>
      </c>
      <c r="BM224" s="24">
        <f t="shared" si="58"/>
        <v>3.4615384615384617</v>
      </c>
      <c r="BS224" s="3">
        <v>12</v>
      </c>
      <c r="BT224" s="25" t="str">
        <f t="shared" si="59"/>
        <v/>
      </c>
      <c r="BU224" s="25" t="str">
        <f t="shared" si="60"/>
        <v/>
      </c>
      <c r="BV224" s="25" t="str">
        <f t="shared" si="61"/>
        <v/>
      </c>
      <c r="BW224" s="25" t="str">
        <f t="shared" si="62"/>
        <v/>
      </c>
      <c r="BX224" s="25">
        <f t="shared" si="63"/>
        <v>0</v>
      </c>
      <c r="BY224" s="25">
        <f t="shared" si="64"/>
        <v>7.6153846153846159</v>
      </c>
      <c r="BZ224">
        <f t="array" ref="BZ224:CA224">IFERROR(VLOOKUP(A224,[1]Cost_Price!$A:$D,{3,4},0),"")</f>
        <v>37.08</v>
      </c>
      <c r="CA224" t="str">
        <v>USD</v>
      </c>
      <c r="CB224" s="26">
        <f t="shared" si="70"/>
        <v>0</v>
      </c>
      <c r="CC224" s="26">
        <f t="shared" si="70"/>
        <v>0</v>
      </c>
      <c r="CD224" s="26">
        <f t="shared" si="70"/>
        <v>0</v>
      </c>
      <c r="CE224" s="26">
        <f t="shared" si="70"/>
        <v>0</v>
      </c>
      <c r="CF224" s="26">
        <f t="shared" si="70"/>
        <v>0</v>
      </c>
      <c r="CG224" s="26">
        <f t="shared" si="70"/>
        <v>444.96</v>
      </c>
    </row>
    <row r="225" spans="1:85" x14ac:dyDescent="0.35">
      <c r="A225" t="s">
        <v>5527</v>
      </c>
      <c r="B225" t="s">
        <v>5528</v>
      </c>
      <c r="C225" t="s">
        <v>5232</v>
      </c>
      <c r="D225" t="s">
        <v>5284</v>
      </c>
      <c r="E225" t="s">
        <v>5286</v>
      </c>
      <c r="F225" t="s">
        <v>5234</v>
      </c>
      <c r="G225" t="s">
        <v>5235</v>
      </c>
      <c r="H225" t="str">
        <f t="shared" si="71"/>
        <v>Discontinue new</v>
      </c>
      <c r="I225" t="s">
        <v>5901</v>
      </c>
      <c r="J225" t="s">
        <v>5899</v>
      </c>
      <c r="M225" t="s">
        <v>5237</v>
      </c>
      <c r="N225" t="s">
        <v>5360</v>
      </c>
      <c r="P225" s="16">
        <v>0</v>
      </c>
      <c r="AC225" s="18">
        <v>65</v>
      </c>
      <c r="AM225">
        <v>65</v>
      </c>
      <c r="AO225" s="20">
        <f t="shared" si="46"/>
        <v>0</v>
      </c>
      <c r="AP225" s="21" t="str">
        <f>(IFERROR(VLOOKUP(AP$2&amp;"/"&amp;$A225,SH!$A:$D,4,0),""))</f>
        <v/>
      </c>
      <c r="AQ225" s="21" t="str">
        <f>IFERROR(VLOOKUP(AQ$2&amp;"/"&amp;$A225,SH!$A:$D,4,0),"")</f>
        <v/>
      </c>
      <c r="AR225" s="21" t="str">
        <f>IFERROR(VLOOKUP(AR$2&amp;"/"&amp;$A225,SH!$A:$D,4,0),"")</f>
        <v/>
      </c>
      <c r="AS225" s="21" t="str">
        <f>IFERROR(VLOOKUP(AS$2&amp;"/"&amp;$A225,SH!$A:$D,4,0),"")</f>
        <v/>
      </c>
      <c r="AT225" s="21" t="str">
        <f>IFERROR(VLOOKUP(AT$2&amp;"/"&amp;$A225,SH!$A:$D,4,0),"")</f>
        <v/>
      </c>
      <c r="AU225" s="21" t="str">
        <f>IFERROR(VLOOKUP(AU$2&amp;"/"&amp;$A225,SH!$A:$D,4,0),"")</f>
        <v/>
      </c>
      <c r="AV225" s="22" t="str">
        <f>(IFERROR(VLOOKUP(AV$2&amp;"/"&amp;$A225,SH!$A:$V,22,0),""))</f>
        <v/>
      </c>
      <c r="AW225" s="22" t="str">
        <f>IFERROR(VLOOKUP(AW$2&amp;"/"&amp;$A225,SH!$A:$V,22,0),"")</f>
        <v/>
      </c>
      <c r="AX225" s="22" t="str">
        <f>IFERROR(VLOOKUP(AX$2&amp;"/"&amp;$A225,SH!$A:$V,22,0),"")</f>
        <v/>
      </c>
      <c r="AY225" s="22" t="str">
        <f>IFERROR(VLOOKUP(AY$2&amp;"/"&amp;$A225,SH!$A:$V,22,0),"")</f>
        <v/>
      </c>
      <c r="AZ225" s="22" t="str">
        <f>IFERROR(VLOOKUP(AZ$2&amp;"/"&amp;$A225,SH!$A:$V,22,0),"")</f>
        <v/>
      </c>
      <c r="BA225" s="22" t="str">
        <f>IFERROR(VLOOKUP(BA$2&amp;"/"&amp;$A225,SH!$A:$V,22,0),"")</f>
        <v/>
      </c>
      <c r="BB225" s="23" t="str">
        <f t="shared" si="47"/>
        <v/>
      </c>
      <c r="BC225" s="23" t="str">
        <f t="shared" si="48"/>
        <v/>
      </c>
      <c r="BD225" s="23" t="str">
        <f t="shared" si="49"/>
        <v/>
      </c>
      <c r="BE225" s="23" t="str">
        <f t="shared" si="50"/>
        <v/>
      </c>
      <c r="BF225" s="23" t="str">
        <f t="shared" si="51"/>
        <v/>
      </c>
      <c r="BG225" s="23" t="str">
        <f t="shared" si="52"/>
        <v/>
      </c>
      <c r="BH225" s="24" t="str">
        <f t="shared" si="53"/>
        <v/>
      </c>
      <c r="BI225" s="24" t="str">
        <f t="shared" si="54"/>
        <v/>
      </c>
      <c r="BJ225" s="24" t="str">
        <f t="shared" si="55"/>
        <v/>
      </c>
      <c r="BK225" s="24" t="str">
        <f t="shared" si="56"/>
        <v/>
      </c>
      <c r="BL225" s="24" t="str">
        <f t="shared" si="57"/>
        <v/>
      </c>
      <c r="BM225" s="24" t="str">
        <f t="shared" si="58"/>
        <v/>
      </c>
      <c r="BT225" s="25" t="str">
        <f t="shared" si="59"/>
        <v/>
      </c>
      <c r="BU225" s="25" t="str">
        <f t="shared" si="60"/>
        <v/>
      </c>
      <c r="BV225" s="25" t="str">
        <f t="shared" si="61"/>
        <v/>
      </c>
      <c r="BW225" s="25" t="str">
        <f t="shared" si="62"/>
        <v/>
      </c>
      <c r="BX225" s="25" t="str">
        <f t="shared" si="63"/>
        <v/>
      </c>
      <c r="BY225" s="25" t="str">
        <f t="shared" si="64"/>
        <v/>
      </c>
      <c r="BZ225">
        <f t="array" ref="BZ225:CA225">IFERROR(VLOOKUP(A225,[1]Cost_Price!$A:$D,{3,4},0),"")</f>
        <v>12.35</v>
      </c>
      <c r="CA225" t="str">
        <v>USD</v>
      </c>
      <c r="CB225" s="26">
        <f t="shared" si="70"/>
        <v>0</v>
      </c>
      <c r="CC225" s="26">
        <f t="shared" si="70"/>
        <v>0</v>
      </c>
      <c r="CD225" s="26">
        <f t="shared" si="70"/>
        <v>0</v>
      </c>
      <c r="CE225" s="26">
        <f t="shared" si="70"/>
        <v>0</v>
      </c>
      <c r="CF225" s="26">
        <f t="shared" si="70"/>
        <v>0</v>
      </c>
      <c r="CG225" s="26">
        <f t="shared" si="70"/>
        <v>0</v>
      </c>
    </row>
    <row r="226" spans="1:85" x14ac:dyDescent="0.35">
      <c r="A226" t="s">
        <v>381</v>
      </c>
      <c r="B226" t="s">
        <v>5529</v>
      </c>
      <c r="C226" t="s">
        <v>5232</v>
      </c>
      <c r="D226" t="s">
        <v>5498</v>
      </c>
      <c r="E226" t="s">
        <v>5286</v>
      </c>
      <c r="F226" t="s">
        <v>5234</v>
      </c>
      <c r="G226" t="s">
        <v>5235</v>
      </c>
      <c r="H226" t="s">
        <v>5236</v>
      </c>
      <c r="M226" t="s">
        <v>5237</v>
      </c>
      <c r="N226" t="s">
        <v>5280</v>
      </c>
      <c r="P226" s="16">
        <v>43.255699999999997</v>
      </c>
      <c r="R226" s="17">
        <v>25</v>
      </c>
      <c r="S226" s="17">
        <v>2</v>
      </c>
      <c r="T226" s="17">
        <v>3</v>
      </c>
      <c r="V226" s="17">
        <v>29</v>
      </c>
      <c r="X226" s="18">
        <v>3</v>
      </c>
      <c r="Y226" s="18">
        <v>121</v>
      </c>
      <c r="Z226" s="18">
        <v>41</v>
      </c>
      <c r="AA226" s="18">
        <v>30</v>
      </c>
      <c r="AB226" s="18">
        <v>15</v>
      </c>
      <c r="AC226" s="18">
        <v>65</v>
      </c>
      <c r="AD226" s="18">
        <v>41</v>
      </c>
      <c r="AF226" s="19">
        <v>2</v>
      </c>
      <c r="AG226" s="19">
        <v>0</v>
      </c>
      <c r="AH226" s="19">
        <v>0</v>
      </c>
      <c r="AJ226" s="19">
        <v>2</v>
      </c>
      <c r="AK226" s="19">
        <v>1</v>
      </c>
      <c r="AL226">
        <v>59</v>
      </c>
      <c r="AM226">
        <v>316</v>
      </c>
      <c r="AN226">
        <v>5</v>
      </c>
      <c r="AO226" s="20">
        <f t="shared" si="46"/>
        <v>2552.0862999999999</v>
      </c>
      <c r="AP226" s="21">
        <f>(IFERROR(VLOOKUP(AP$2&amp;"/"&amp;$A226,SH!$A:$D,4,0),""))</f>
        <v>6.6363636363636367</v>
      </c>
      <c r="AQ226" s="21">
        <f>IFERROR(VLOOKUP(AQ$2&amp;"/"&amp;$A226,SH!$A:$D,4,0),"")</f>
        <v>2.4444444444444446</v>
      </c>
      <c r="AR226" s="21">
        <f>IFERROR(VLOOKUP(AR$2&amp;"/"&amp;$A226,SH!$A:$D,4,0),"")</f>
        <v>1</v>
      </c>
      <c r="AS226" s="21" t="str">
        <f>IFERROR(VLOOKUP(AS$2&amp;"/"&amp;$A226,SH!$A:$D,4,0),"")</f>
        <v/>
      </c>
      <c r="AT226" s="21">
        <f>IFERROR(VLOOKUP(AT$2&amp;"/"&amp;$A226,SH!$A:$D,4,0),"")</f>
        <v>7.25</v>
      </c>
      <c r="AU226" s="21">
        <f>IFERROR(VLOOKUP(AU$2&amp;"/"&amp;$A226,SH!$A:$D,4,0),"")</f>
        <v>2.2000000000000002</v>
      </c>
      <c r="AV226" s="22">
        <f>(IFERROR(VLOOKUP(AV$2&amp;"/"&amp;$A226,SH!$A:$V,22,0),""))</f>
        <v>13</v>
      </c>
      <c r="AW226" s="22">
        <f>IFERROR(VLOOKUP(AW$2&amp;"/"&amp;$A226,SH!$A:$V,22,0),"")</f>
        <v>2</v>
      </c>
      <c r="AX226" s="22">
        <f>IFERROR(VLOOKUP(AX$2&amp;"/"&amp;$A226,SH!$A:$V,22,0),"")</f>
        <v>0</v>
      </c>
      <c r="AY226" s="22" t="str">
        <f>IFERROR(VLOOKUP(AY$2&amp;"/"&amp;$A226,SH!$A:$V,22,0),"")</f>
        <v/>
      </c>
      <c r="AZ226" s="22">
        <f>IFERROR(VLOOKUP(AZ$2&amp;"/"&amp;$A226,SH!$A:$V,22,0),"")</f>
        <v>12</v>
      </c>
      <c r="BA226" s="22">
        <f>IFERROR(VLOOKUP(BA$2&amp;"/"&amp;$A226,SH!$A:$V,22,0),"")</f>
        <v>1</v>
      </c>
      <c r="BB226" s="23">
        <f t="shared" si="47"/>
        <v>3.4657534246575339</v>
      </c>
      <c r="BC226" s="23">
        <f t="shared" si="48"/>
        <v>0.81818181818181812</v>
      </c>
      <c r="BD226" s="23">
        <f t="shared" si="49"/>
        <v>3</v>
      </c>
      <c r="BE226" s="23" t="str">
        <f t="shared" si="50"/>
        <v/>
      </c>
      <c r="BF226" s="23">
        <f t="shared" si="51"/>
        <v>3.7241379310344827</v>
      </c>
      <c r="BG226" s="23">
        <f t="shared" si="52"/>
        <v>-0.45454545454545453</v>
      </c>
      <c r="BH226" s="24">
        <f t="shared" si="53"/>
        <v>21.698630136986299</v>
      </c>
      <c r="BI226" s="24">
        <f t="shared" si="54"/>
        <v>17.59090909090909</v>
      </c>
      <c r="BJ226" s="24">
        <f t="shared" si="55"/>
        <v>33</v>
      </c>
      <c r="BK226" s="24" t="str">
        <f t="shared" si="56"/>
        <v/>
      </c>
      <c r="BL226" s="24">
        <f t="shared" si="57"/>
        <v>12.689655172413794</v>
      </c>
      <c r="BM226" s="24">
        <f t="shared" si="58"/>
        <v>18.18181818181818</v>
      </c>
      <c r="BT226" s="25">
        <f t="shared" si="59"/>
        <v>21.698630136986299</v>
      </c>
      <c r="BU226" s="25">
        <f t="shared" si="60"/>
        <v>17.59090909090909</v>
      </c>
      <c r="BV226" s="25">
        <f t="shared" si="61"/>
        <v>33</v>
      </c>
      <c r="BW226" s="25" t="str">
        <f t="shared" si="62"/>
        <v/>
      </c>
      <c r="BX226" s="25">
        <f t="shared" si="63"/>
        <v>12.689655172413794</v>
      </c>
      <c r="BY226" s="25">
        <f t="shared" si="64"/>
        <v>18.18181818181818</v>
      </c>
      <c r="BZ226">
        <f t="array" ref="BZ226:CA226">IFERROR(VLOOKUP(A226,[1]Cost_Price!$A:$D,{3,4},0),"")</f>
        <v>27.45</v>
      </c>
      <c r="CA226" t="str">
        <v>USD</v>
      </c>
      <c r="CB226" s="26">
        <f t="shared" si="70"/>
        <v>0</v>
      </c>
      <c r="CC226" s="26">
        <f t="shared" si="70"/>
        <v>0</v>
      </c>
      <c r="CD226" s="26">
        <f t="shared" si="70"/>
        <v>0</v>
      </c>
      <c r="CE226" s="26">
        <f t="shared" si="70"/>
        <v>0</v>
      </c>
      <c r="CF226" s="26">
        <f t="shared" si="70"/>
        <v>0</v>
      </c>
      <c r="CG226" s="26">
        <f t="shared" si="70"/>
        <v>0</v>
      </c>
    </row>
    <row r="227" spans="1:85" x14ac:dyDescent="0.35">
      <c r="A227" t="s">
        <v>5097</v>
      </c>
      <c r="B227" t="s">
        <v>5530</v>
      </c>
      <c r="C227" t="s">
        <v>5232</v>
      </c>
      <c r="D227" t="s">
        <v>5278</v>
      </c>
      <c r="E227" t="s">
        <v>5359</v>
      </c>
      <c r="F227" t="s">
        <v>5234</v>
      </c>
      <c r="G227" t="s">
        <v>5235</v>
      </c>
      <c r="H227" t="s">
        <v>5236</v>
      </c>
      <c r="M227" t="s">
        <v>5237</v>
      </c>
      <c r="N227" t="s">
        <v>5280</v>
      </c>
      <c r="P227" s="16">
        <v>0</v>
      </c>
      <c r="Y227" s="18">
        <v>9</v>
      </c>
      <c r="Z227" s="18">
        <v>10</v>
      </c>
      <c r="AA227" s="18">
        <v>3</v>
      </c>
      <c r="AB227" s="18">
        <v>4</v>
      </c>
      <c r="AC227" s="18">
        <v>8</v>
      </c>
      <c r="AD227" s="18">
        <v>5</v>
      </c>
      <c r="AM227">
        <v>39</v>
      </c>
      <c r="AO227" s="20">
        <f t="shared" si="46"/>
        <v>0</v>
      </c>
      <c r="AP227" s="21" t="str">
        <f>(IFERROR(VLOOKUP(AP$2&amp;"/"&amp;$A227,SH!$A:$D,4,0),""))</f>
        <v/>
      </c>
      <c r="AQ227" s="21" t="str">
        <f>IFERROR(VLOOKUP(AQ$2&amp;"/"&amp;$A227,SH!$A:$D,4,0),"")</f>
        <v/>
      </c>
      <c r="AR227" s="21" t="str">
        <f>IFERROR(VLOOKUP(AR$2&amp;"/"&amp;$A227,SH!$A:$D,4,0),"")</f>
        <v/>
      </c>
      <c r="AS227" s="21" t="str">
        <f>IFERROR(VLOOKUP(AS$2&amp;"/"&amp;$A227,SH!$A:$D,4,0),"")</f>
        <v/>
      </c>
      <c r="AT227" s="21" t="str">
        <f>IFERROR(VLOOKUP(AT$2&amp;"/"&amp;$A227,SH!$A:$D,4,0),"")</f>
        <v/>
      </c>
      <c r="AU227" s="21" t="str">
        <f>IFERROR(VLOOKUP(AU$2&amp;"/"&amp;$A227,SH!$A:$D,4,0),"")</f>
        <v/>
      </c>
      <c r="AV227" s="22" t="str">
        <f>(IFERROR(VLOOKUP(AV$2&amp;"/"&amp;$A227,SH!$A:$V,22,0),""))</f>
        <v/>
      </c>
      <c r="AW227" s="22" t="str">
        <f>IFERROR(VLOOKUP(AW$2&amp;"/"&amp;$A227,SH!$A:$V,22,0),"")</f>
        <v/>
      </c>
      <c r="AX227" s="22" t="str">
        <f>IFERROR(VLOOKUP(AX$2&amp;"/"&amp;$A227,SH!$A:$V,22,0),"")</f>
        <v/>
      </c>
      <c r="AY227" s="22" t="str">
        <f>IFERROR(VLOOKUP(AY$2&amp;"/"&amp;$A227,SH!$A:$V,22,0),"")</f>
        <v/>
      </c>
      <c r="AZ227" s="22" t="str">
        <f>IFERROR(VLOOKUP(AZ$2&amp;"/"&amp;$A227,SH!$A:$V,22,0),"")</f>
        <v/>
      </c>
      <c r="BA227" s="22" t="str">
        <f>IFERROR(VLOOKUP(BA$2&amp;"/"&amp;$A227,SH!$A:$V,22,0),"")</f>
        <v/>
      </c>
      <c r="BB227" s="23" t="str">
        <f t="shared" si="47"/>
        <v/>
      </c>
      <c r="BC227" s="23" t="str">
        <f t="shared" si="48"/>
        <v/>
      </c>
      <c r="BD227" s="23" t="str">
        <f t="shared" si="49"/>
        <v/>
      </c>
      <c r="BE227" s="23" t="str">
        <f t="shared" si="50"/>
        <v/>
      </c>
      <c r="BF227" s="23" t="str">
        <f t="shared" si="51"/>
        <v/>
      </c>
      <c r="BG227" s="23" t="str">
        <f t="shared" si="52"/>
        <v/>
      </c>
      <c r="BH227" s="24" t="str">
        <f t="shared" si="53"/>
        <v/>
      </c>
      <c r="BI227" s="24" t="str">
        <f t="shared" si="54"/>
        <v/>
      </c>
      <c r="BJ227" s="24" t="str">
        <f t="shared" si="55"/>
        <v/>
      </c>
      <c r="BK227" s="24" t="str">
        <f t="shared" si="56"/>
        <v/>
      </c>
      <c r="BL227" s="24" t="str">
        <f t="shared" si="57"/>
        <v/>
      </c>
      <c r="BM227" s="24" t="str">
        <f t="shared" si="58"/>
        <v/>
      </c>
      <c r="BT227" s="25" t="str">
        <f t="shared" si="59"/>
        <v/>
      </c>
      <c r="BU227" s="25" t="str">
        <f t="shared" si="60"/>
        <v/>
      </c>
      <c r="BV227" s="25" t="str">
        <f t="shared" si="61"/>
        <v/>
      </c>
      <c r="BW227" s="25" t="str">
        <f t="shared" si="62"/>
        <v/>
      </c>
      <c r="BX227" s="25" t="str">
        <f t="shared" si="63"/>
        <v/>
      </c>
      <c r="BY227" s="25" t="str">
        <f t="shared" si="64"/>
        <v/>
      </c>
      <c r="BZ227">
        <f t="array" ref="BZ227:CA227">IFERROR(VLOOKUP(A227,[1]Cost_Price!$A:$D,{3,4},0),"")</f>
        <v>121.44</v>
      </c>
      <c r="CA227" t="str">
        <v>USD</v>
      </c>
      <c r="CB227" s="26">
        <f t="shared" si="70"/>
        <v>0</v>
      </c>
      <c r="CC227" s="26">
        <f t="shared" si="70"/>
        <v>0</v>
      </c>
      <c r="CD227" s="26">
        <f t="shared" si="70"/>
        <v>0</v>
      </c>
      <c r="CE227" s="26">
        <f t="shared" si="70"/>
        <v>0</v>
      </c>
      <c r="CF227" s="26">
        <f t="shared" si="70"/>
        <v>0</v>
      </c>
      <c r="CG227" s="26">
        <f t="shared" si="70"/>
        <v>0</v>
      </c>
    </row>
    <row r="228" spans="1:85" x14ac:dyDescent="0.35">
      <c r="A228" t="s">
        <v>5099</v>
      </c>
      <c r="B228" t="s">
        <v>5531</v>
      </c>
      <c r="C228" t="s">
        <v>5232</v>
      </c>
      <c r="D228" t="s">
        <v>5278</v>
      </c>
      <c r="E228" t="s">
        <v>5359</v>
      </c>
      <c r="F228" t="s">
        <v>5234</v>
      </c>
      <c r="G228" t="s">
        <v>5235</v>
      </c>
      <c r="H228" t="s">
        <v>5236</v>
      </c>
      <c r="M228" t="s">
        <v>5237</v>
      </c>
      <c r="N228" t="s">
        <v>5280</v>
      </c>
      <c r="P228" s="16">
        <v>0</v>
      </c>
      <c r="Y228" s="18">
        <v>9</v>
      </c>
      <c r="Z228" s="18">
        <v>10</v>
      </c>
      <c r="AA228" s="18">
        <v>3</v>
      </c>
      <c r="AB228" s="18">
        <v>4</v>
      </c>
      <c r="AC228" s="18">
        <v>8</v>
      </c>
      <c r="AD228" s="18">
        <v>5</v>
      </c>
      <c r="AM228">
        <v>39</v>
      </c>
      <c r="AO228" s="20">
        <f t="shared" si="46"/>
        <v>0</v>
      </c>
      <c r="AP228" s="21" t="str">
        <f>(IFERROR(VLOOKUP(AP$2&amp;"/"&amp;$A228,SH!$A:$D,4,0),""))</f>
        <v/>
      </c>
      <c r="AQ228" s="21" t="str">
        <f>IFERROR(VLOOKUP(AQ$2&amp;"/"&amp;$A228,SH!$A:$D,4,0),"")</f>
        <v/>
      </c>
      <c r="AR228" s="21" t="str">
        <f>IFERROR(VLOOKUP(AR$2&amp;"/"&amp;$A228,SH!$A:$D,4,0),"")</f>
        <v/>
      </c>
      <c r="AS228" s="21" t="str">
        <f>IFERROR(VLOOKUP(AS$2&amp;"/"&amp;$A228,SH!$A:$D,4,0),"")</f>
        <v/>
      </c>
      <c r="AT228" s="21" t="str">
        <f>IFERROR(VLOOKUP(AT$2&amp;"/"&amp;$A228,SH!$A:$D,4,0),"")</f>
        <v/>
      </c>
      <c r="AU228" s="21" t="str">
        <f>IFERROR(VLOOKUP(AU$2&amp;"/"&amp;$A228,SH!$A:$D,4,0),"")</f>
        <v/>
      </c>
      <c r="AV228" s="22" t="str">
        <f>(IFERROR(VLOOKUP(AV$2&amp;"/"&amp;$A228,SH!$A:$V,22,0),""))</f>
        <v/>
      </c>
      <c r="AW228" s="22" t="str">
        <f>IFERROR(VLOOKUP(AW$2&amp;"/"&amp;$A228,SH!$A:$V,22,0),"")</f>
        <v/>
      </c>
      <c r="AX228" s="22" t="str">
        <f>IFERROR(VLOOKUP(AX$2&amp;"/"&amp;$A228,SH!$A:$V,22,0),"")</f>
        <v/>
      </c>
      <c r="AY228" s="22" t="str">
        <f>IFERROR(VLOOKUP(AY$2&amp;"/"&amp;$A228,SH!$A:$V,22,0),"")</f>
        <v/>
      </c>
      <c r="AZ228" s="22" t="str">
        <f>IFERROR(VLOOKUP(AZ$2&amp;"/"&amp;$A228,SH!$A:$V,22,0),"")</f>
        <v/>
      </c>
      <c r="BA228" s="22" t="str">
        <f>IFERROR(VLOOKUP(BA$2&amp;"/"&amp;$A228,SH!$A:$V,22,0),"")</f>
        <v/>
      </c>
      <c r="BB228" s="23" t="str">
        <f t="shared" si="47"/>
        <v/>
      </c>
      <c r="BC228" s="23" t="str">
        <f t="shared" si="48"/>
        <v/>
      </c>
      <c r="BD228" s="23" t="str">
        <f t="shared" si="49"/>
        <v/>
      </c>
      <c r="BE228" s="23" t="str">
        <f t="shared" si="50"/>
        <v/>
      </c>
      <c r="BF228" s="23" t="str">
        <f t="shared" si="51"/>
        <v/>
      </c>
      <c r="BG228" s="23" t="str">
        <f t="shared" si="52"/>
        <v/>
      </c>
      <c r="BH228" s="24" t="str">
        <f t="shared" si="53"/>
        <v/>
      </c>
      <c r="BI228" s="24" t="str">
        <f t="shared" si="54"/>
        <v/>
      </c>
      <c r="BJ228" s="24" t="str">
        <f t="shared" si="55"/>
        <v/>
      </c>
      <c r="BK228" s="24" t="str">
        <f t="shared" si="56"/>
        <v/>
      </c>
      <c r="BL228" s="24" t="str">
        <f t="shared" si="57"/>
        <v/>
      </c>
      <c r="BM228" s="24" t="str">
        <f t="shared" si="58"/>
        <v/>
      </c>
      <c r="BT228" s="25" t="str">
        <f t="shared" si="59"/>
        <v/>
      </c>
      <c r="BU228" s="25" t="str">
        <f t="shared" si="60"/>
        <v/>
      </c>
      <c r="BV228" s="25" t="str">
        <f t="shared" si="61"/>
        <v/>
      </c>
      <c r="BW228" s="25" t="str">
        <f t="shared" si="62"/>
        <v/>
      </c>
      <c r="BX228" s="25" t="str">
        <f t="shared" si="63"/>
        <v/>
      </c>
      <c r="BY228" s="25" t="str">
        <f t="shared" si="64"/>
        <v/>
      </c>
      <c r="BZ228">
        <f t="array" ref="BZ228:CA228">IFERROR(VLOOKUP(A228,[1]Cost_Price!$A:$D,{3,4},0),"")</f>
        <v>121.44</v>
      </c>
      <c r="CA228" t="str">
        <v>USD</v>
      </c>
      <c r="CB228" s="26">
        <f t="shared" si="70"/>
        <v>0</v>
      </c>
      <c r="CC228" s="26">
        <f t="shared" si="70"/>
        <v>0</v>
      </c>
      <c r="CD228" s="26">
        <f t="shared" si="70"/>
        <v>0</v>
      </c>
      <c r="CE228" s="26">
        <f t="shared" si="70"/>
        <v>0</v>
      </c>
      <c r="CF228" s="26">
        <f t="shared" si="70"/>
        <v>0</v>
      </c>
      <c r="CG228" s="26">
        <f t="shared" si="70"/>
        <v>0</v>
      </c>
    </row>
    <row r="229" spans="1:85" x14ac:dyDescent="0.35">
      <c r="A229" t="s">
        <v>5101</v>
      </c>
      <c r="B229" t="s">
        <v>5532</v>
      </c>
      <c r="C229" t="s">
        <v>5232</v>
      </c>
      <c r="D229" t="s">
        <v>5278</v>
      </c>
      <c r="E229" t="s">
        <v>5359</v>
      </c>
      <c r="F229" t="s">
        <v>5234</v>
      </c>
      <c r="G229" t="s">
        <v>5235</v>
      </c>
      <c r="H229" t="s">
        <v>5236</v>
      </c>
      <c r="M229" t="s">
        <v>5237</v>
      </c>
      <c r="N229" t="s">
        <v>5280</v>
      </c>
      <c r="P229" s="16">
        <v>0</v>
      </c>
      <c r="Y229" s="18">
        <v>90</v>
      </c>
      <c r="Z229" s="18">
        <v>37</v>
      </c>
      <c r="AA229" s="18">
        <v>15</v>
      </c>
      <c r="AB229" s="18">
        <v>20</v>
      </c>
      <c r="AC229" s="18">
        <v>65</v>
      </c>
      <c r="AD229" s="18">
        <v>25</v>
      </c>
      <c r="AM229">
        <v>252</v>
      </c>
      <c r="AO229" s="20">
        <f t="shared" si="46"/>
        <v>0</v>
      </c>
      <c r="AP229" s="21">
        <v>11.571428571428571</v>
      </c>
      <c r="AQ229" s="21">
        <v>2.8333333333333335</v>
      </c>
      <c r="AR229" s="21">
        <v>1</v>
      </c>
      <c r="AS229" s="21" t="s">
        <v>5498</v>
      </c>
      <c r="AT229" s="21">
        <v>7.75</v>
      </c>
      <c r="AU229" s="21">
        <v>2.8571428571428572</v>
      </c>
      <c r="AV229" s="22" t="str">
        <f>(IFERROR(VLOOKUP(AV$2&amp;"/"&amp;$A229,SH!$A:$V,22,0),""))</f>
        <v/>
      </c>
      <c r="AW229" s="22" t="str">
        <f>IFERROR(VLOOKUP(AW$2&amp;"/"&amp;$A229,SH!$A:$V,22,0),"")</f>
        <v/>
      </c>
      <c r="AX229" s="22" t="str">
        <f>IFERROR(VLOOKUP(AX$2&amp;"/"&amp;$A229,SH!$A:$V,22,0),"")</f>
        <v/>
      </c>
      <c r="AY229" s="22" t="str">
        <f>IFERROR(VLOOKUP(AY$2&amp;"/"&amp;$A229,SH!$A:$V,22,0),"")</f>
        <v/>
      </c>
      <c r="AZ229" s="22" t="str">
        <f>IFERROR(VLOOKUP(AZ$2&amp;"/"&amp;$A229,SH!$A:$V,22,0),"")</f>
        <v/>
      </c>
      <c r="BA229" s="22" t="str">
        <f>IFERROR(VLOOKUP(BA$2&amp;"/"&amp;$A229,SH!$A:$V,22,0),"")</f>
        <v/>
      </c>
      <c r="BB229" s="23">
        <f t="shared" si="47"/>
        <v>0</v>
      </c>
      <c r="BC229" s="23">
        <f t="shared" si="48"/>
        <v>0</v>
      </c>
      <c r="BD229" s="23">
        <f t="shared" si="49"/>
        <v>0</v>
      </c>
      <c r="BE229" s="23" t="str">
        <f t="shared" si="50"/>
        <v/>
      </c>
      <c r="BF229" s="23">
        <f t="shared" si="51"/>
        <v>0</v>
      </c>
      <c r="BG229" s="23">
        <f t="shared" si="52"/>
        <v>0</v>
      </c>
      <c r="BH229" s="24">
        <f t="shared" si="53"/>
        <v>7.7777777777777777</v>
      </c>
      <c r="BI229" s="24">
        <f t="shared" si="54"/>
        <v>13.058823529411764</v>
      </c>
      <c r="BJ229" s="24">
        <f t="shared" si="55"/>
        <v>15</v>
      </c>
      <c r="BK229" s="24" t="str">
        <f t="shared" si="56"/>
        <v/>
      </c>
      <c r="BL229" s="24">
        <f t="shared" si="57"/>
        <v>8.387096774193548</v>
      </c>
      <c r="BM229" s="24">
        <f t="shared" si="58"/>
        <v>8.75</v>
      </c>
      <c r="BT229" s="25">
        <f t="shared" si="59"/>
        <v>7.7777777777777777</v>
      </c>
      <c r="BU229" s="25">
        <f t="shared" si="60"/>
        <v>13.058823529411764</v>
      </c>
      <c r="BV229" s="25">
        <f t="shared" si="61"/>
        <v>15</v>
      </c>
      <c r="BW229" s="25" t="str">
        <f t="shared" si="62"/>
        <v/>
      </c>
      <c r="BX229" s="25">
        <f t="shared" si="63"/>
        <v>8.387096774193548</v>
      </c>
      <c r="BY229" s="25">
        <f t="shared" si="64"/>
        <v>8.75</v>
      </c>
      <c r="BZ229">
        <f t="array" ref="BZ229:CA229">IFERROR(VLOOKUP(A229,[1]Cost_Price!$A:$D,{3,4},0),"")</f>
        <v>114.14</v>
      </c>
      <c r="CA229" t="str">
        <v>USD</v>
      </c>
      <c r="CB229" s="26">
        <f t="shared" si="70"/>
        <v>0</v>
      </c>
      <c r="CC229" s="26">
        <f t="shared" si="70"/>
        <v>0</v>
      </c>
      <c r="CD229" s="26">
        <f t="shared" si="70"/>
        <v>0</v>
      </c>
      <c r="CE229" s="26">
        <f t="shared" si="70"/>
        <v>0</v>
      </c>
      <c r="CF229" s="26">
        <f t="shared" si="70"/>
        <v>0</v>
      </c>
      <c r="CG229" s="26">
        <f t="shared" si="70"/>
        <v>0</v>
      </c>
    </row>
    <row r="230" spans="1:85" x14ac:dyDescent="0.35">
      <c r="A230" t="s">
        <v>5103</v>
      </c>
      <c r="B230" t="s">
        <v>5533</v>
      </c>
      <c r="C230" t="s">
        <v>5232</v>
      </c>
      <c r="D230" t="s">
        <v>5278</v>
      </c>
      <c r="E230" t="s">
        <v>5359</v>
      </c>
      <c r="F230" t="s">
        <v>5234</v>
      </c>
      <c r="G230" t="s">
        <v>5235</v>
      </c>
      <c r="H230" t="s">
        <v>5236</v>
      </c>
      <c r="M230" t="s">
        <v>5237</v>
      </c>
      <c r="N230" t="s">
        <v>5280</v>
      </c>
      <c r="P230" s="16">
        <v>0</v>
      </c>
      <c r="Y230" s="18">
        <v>90</v>
      </c>
      <c r="Z230" s="18">
        <v>37</v>
      </c>
      <c r="AA230" s="18">
        <v>15</v>
      </c>
      <c r="AB230" s="18">
        <v>20</v>
      </c>
      <c r="AC230" s="18">
        <v>65</v>
      </c>
      <c r="AD230" s="18">
        <v>25</v>
      </c>
      <c r="AM230">
        <v>252</v>
      </c>
      <c r="AO230" s="20">
        <f t="shared" si="46"/>
        <v>0</v>
      </c>
      <c r="AP230" s="21">
        <v>11.571428571428571</v>
      </c>
      <c r="AQ230" s="21">
        <v>2.8333333333333335</v>
      </c>
      <c r="AR230" s="21">
        <v>1</v>
      </c>
      <c r="AS230" s="21" t="s">
        <v>5498</v>
      </c>
      <c r="AT230" s="21">
        <v>7.75</v>
      </c>
      <c r="AU230" s="21">
        <v>2.8571428571428572</v>
      </c>
      <c r="AV230" s="22" t="str">
        <f>(IFERROR(VLOOKUP(AV$2&amp;"/"&amp;$A230,SH!$A:$V,22,0),""))</f>
        <v/>
      </c>
      <c r="AW230" s="22" t="str">
        <f>IFERROR(VLOOKUP(AW$2&amp;"/"&amp;$A230,SH!$A:$V,22,0),"")</f>
        <v/>
      </c>
      <c r="AX230" s="22" t="str">
        <f>IFERROR(VLOOKUP(AX$2&amp;"/"&amp;$A230,SH!$A:$V,22,0),"")</f>
        <v/>
      </c>
      <c r="AY230" s="22" t="str">
        <f>IFERROR(VLOOKUP(AY$2&amp;"/"&amp;$A230,SH!$A:$V,22,0),"")</f>
        <v/>
      </c>
      <c r="AZ230" s="22" t="str">
        <f>IFERROR(VLOOKUP(AZ$2&amp;"/"&amp;$A230,SH!$A:$V,22,0),"")</f>
        <v/>
      </c>
      <c r="BA230" s="22" t="str">
        <f>IFERROR(VLOOKUP(BA$2&amp;"/"&amp;$A230,SH!$A:$V,22,0),"")</f>
        <v/>
      </c>
      <c r="BB230" s="23">
        <f t="shared" si="47"/>
        <v>0</v>
      </c>
      <c r="BC230" s="23">
        <f t="shared" si="48"/>
        <v>0</v>
      </c>
      <c r="BD230" s="23">
        <f t="shared" si="49"/>
        <v>0</v>
      </c>
      <c r="BE230" s="23" t="str">
        <f t="shared" si="50"/>
        <v/>
      </c>
      <c r="BF230" s="23">
        <f t="shared" si="51"/>
        <v>0</v>
      </c>
      <c r="BG230" s="23">
        <f t="shared" si="52"/>
        <v>0</v>
      </c>
      <c r="BH230" s="24">
        <f t="shared" si="53"/>
        <v>7.7777777777777777</v>
      </c>
      <c r="BI230" s="24">
        <f t="shared" si="54"/>
        <v>13.058823529411764</v>
      </c>
      <c r="BJ230" s="24">
        <f t="shared" si="55"/>
        <v>15</v>
      </c>
      <c r="BK230" s="24" t="str">
        <f t="shared" si="56"/>
        <v/>
      </c>
      <c r="BL230" s="24">
        <f t="shared" si="57"/>
        <v>8.387096774193548</v>
      </c>
      <c r="BM230" s="24">
        <f t="shared" si="58"/>
        <v>8.75</v>
      </c>
      <c r="BT230" s="25">
        <f t="shared" si="59"/>
        <v>7.7777777777777777</v>
      </c>
      <c r="BU230" s="25">
        <f t="shared" si="60"/>
        <v>13.058823529411764</v>
      </c>
      <c r="BV230" s="25">
        <f t="shared" si="61"/>
        <v>15</v>
      </c>
      <c r="BW230" s="25" t="str">
        <f t="shared" si="62"/>
        <v/>
      </c>
      <c r="BX230" s="25">
        <f t="shared" si="63"/>
        <v>8.387096774193548</v>
      </c>
      <c r="BY230" s="25">
        <f t="shared" si="64"/>
        <v>8.75</v>
      </c>
      <c r="BZ230">
        <f t="array" ref="BZ230:CA230">IFERROR(VLOOKUP(A230,[1]Cost_Price!$A:$D,{3,4},0),"")</f>
        <v>114.14</v>
      </c>
      <c r="CA230" t="str">
        <v>USD</v>
      </c>
      <c r="CB230" s="26">
        <f t="shared" si="70"/>
        <v>0</v>
      </c>
      <c r="CC230" s="26">
        <f t="shared" si="70"/>
        <v>0</v>
      </c>
      <c r="CD230" s="26">
        <f t="shared" si="70"/>
        <v>0</v>
      </c>
      <c r="CE230" s="26">
        <f t="shared" si="70"/>
        <v>0</v>
      </c>
      <c r="CF230" s="26">
        <f t="shared" si="70"/>
        <v>0</v>
      </c>
      <c r="CG230" s="26">
        <f t="shared" si="70"/>
        <v>0</v>
      </c>
    </row>
    <row r="231" spans="1:85" x14ac:dyDescent="0.35">
      <c r="A231" t="s">
        <v>383</v>
      </c>
      <c r="B231" t="s">
        <v>5534</v>
      </c>
      <c r="C231" t="s">
        <v>5232</v>
      </c>
      <c r="D231" t="s">
        <v>5245</v>
      </c>
      <c r="E231" t="s">
        <v>5358</v>
      </c>
      <c r="F231" t="s">
        <v>5234</v>
      </c>
      <c r="G231" t="s">
        <v>5235</v>
      </c>
      <c r="H231" t="s">
        <v>5236</v>
      </c>
      <c r="M231" t="s">
        <v>5237</v>
      </c>
      <c r="N231" t="s">
        <v>5280</v>
      </c>
      <c r="P231" s="16">
        <v>195.55770000000001</v>
      </c>
      <c r="R231" s="17">
        <v>82</v>
      </c>
      <c r="S231" s="17">
        <v>4</v>
      </c>
      <c r="T231" s="17">
        <v>7</v>
      </c>
      <c r="V231" s="17">
        <v>56</v>
      </c>
      <c r="W231" s="17">
        <v>16</v>
      </c>
      <c r="Y231" s="18">
        <v>30</v>
      </c>
      <c r="Z231" s="18">
        <v>0</v>
      </c>
      <c r="AA231" s="18">
        <v>0</v>
      </c>
      <c r="AC231" s="18">
        <v>0</v>
      </c>
      <c r="AD231" s="18">
        <v>0</v>
      </c>
      <c r="AF231" s="19">
        <v>1</v>
      </c>
      <c r="AG231" s="19">
        <v>1</v>
      </c>
      <c r="AH231" s="19">
        <v>1</v>
      </c>
      <c r="AJ231" s="19">
        <v>2</v>
      </c>
      <c r="AK231" s="19">
        <v>0</v>
      </c>
      <c r="AL231">
        <v>165</v>
      </c>
      <c r="AM231">
        <v>30</v>
      </c>
      <c r="AN231">
        <v>5</v>
      </c>
      <c r="AO231" s="20">
        <f t="shared" si="46"/>
        <v>32267.020500000002</v>
      </c>
      <c r="AP231" s="21">
        <f>(IFERROR(VLOOKUP(AP$2&amp;"/"&amp;$A231,SH!$A:$D,4,0),""))</f>
        <v>11.571428571428571</v>
      </c>
      <c r="AQ231" s="21">
        <f>IFERROR(VLOOKUP(AQ$2&amp;"/"&amp;$A231,SH!$A:$D,4,0),"")</f>
        <v>2.8333333333333335</v>
      </c>
      <c r="AR231" s="21">
        <f>IFERROR(VLOOKUP(AR$2&amp;"/"&amp;$A231,SH!$A:$D,4,0),"")</f>
        <v>1</v>
      </c>
      <c r="AS231" s="21" t="str">
        <f>IFERROR(VLOOKUP(AS$2&amp;"/"&amp;$A231,SH!$A:$D,4,0),"")</f>
        <v/>
      </c>
      <c r="AT231" s="21">
        <f>IFERROR(VLOOKUP(AT$2&amp;"/"&amp;$A231,SH!$A:$D,4,0),"")</f>
        <v>7.75</v>
      </c>
      <c r="AU231" s="21">
        <f>IFERROR(VLOOKUP(AU$2&amp;"/"&amp;$A231,SH!$A:$D,4,0),"")</f>
        <v>2.8571428571428572</v>
      </c>
      <c r="AV231" s="22">
        <f>(IFERROR(VLOOKUP(AV$2&amp;"/"&amp;$A231,SH!$A:$V,22,0),""))</f>
        <v>4</v>
      </c>
      <c r="AW231" s="22">
        <f>IFERROR(VLOOKUP(AW$2&amp;"/"&amp;$A231,SH!$A:$V,22,0),"")</f>
        <v>1</v>
      </c>
      <c r="AX231" s="22">
        <f>IFERROR(VLOOKUP(AX$2&amp;"/"&amp;$A231,SH!$A:$V,22,0),"")</f>
        <v>0</v>
      </c>
      <c r="AY231" s="22" t="str">
        <f>IFERROR(VLOOKUP(AY$2&amp;"/"&amp;$A231,SH!$A:$V,22,0),"")</f>
        <v/>
      </c>
      <c r="AZ231" s="22">
        <f>IFERROR(VLOOKUP(AZ$2&amp;"/"&amp;$A231,SH!$A:$V,22,0),"")</f>
        <v>7</v>
      </c>
      <c r="BA231" s="22">
        <f>IFERROR(VLOOKUP(BA$2&amp;"/"&amp;$A231,SH!$A:$V,22,0),"")</f>
        <v>3</v>
      </c>
      <c r="BB231" s="23">
        <f t="shared" si="47"/>
        <v>7</v>
      </c>
      <c r="BC231" s="23">
        <f t="shared" si="48"/>
        <v>1.0588235294117647</v>
      </c>
      <c r="BD231" s="23">
        <f t="shared" si="49"/>
        <v>6</v>
      </c>
      <c r="BE231" s="23" t="str">
        <f t="shared" si="50"/>
        <v/>
      </c>
      <c r="BF231" s="23">
        <f t="shared" si="51"/>
        <v>6.967741935483871</v>
      </c>
      <c r="BG231" s="23">
        <f t="shared" si="52"/>
        <v>5.6</v>
      </c>
      <c r="BH231" s="24">
        <f t="shared" si="53"/>
        <v>9.5925925925925934</v>
      </c>
      <c r="BI231" s="24">
        <f t="shared" si="54"/>
        <v>1.0588235294117647</v>
      </c>
      <c r="BJ231" s="24">
        <f t="shared" si="55"/>
        <v>6</v>
      </c>
      <c r="BK231" s="24" t="str">
        <f t="shared" si="56"/>
        <v/>
      </c>
      <c r="BL231" s="24">
        <f t="shared" si="57"/>
        <v>6.967741935483871</v>
      </c>
      <c r="BM231" s="24">
        <f t="shared" si="58"/>
        <v>5.6</v>
      </c>
      <c r="BP231" s="3">
        <v>2</v>
      </c>
      <c r="BR231" s="3">
        <v>10</v>
      </c>
      <c r="BS231" s="3">
        <v>8</v>
      </c>
      <c r="BT231" s="25">
        <f t="shared" si="59"/>
        <v>9.5925925925925934</v>
      </c>
      <c r="BU231" s="25">
        <f t="shared" si="60"/>
        <v>1.0588235294117647</v>
      </c>
      <c r="BV231" s="25">
        <f t="shared" si="61"/>
        <v>8</v>
      </c>
      <c r="BW231" s="25" t="str">
        <f t="shared" si="62"/>
        <v/>
      </c>
      <c r="BX231" s="25">
        <f t="shared" si="63"/>
        <v>8.258064516129032</v>
      </c>
      <c r="BY231" s="25">
        <f t="shared" si="64"/>
        <v>8.4</v>
      </c>
      <c r="BZ231">
        <f t="array" ref="BZ231:CA231">IFERROR(VLOOKUP(A231,[1]Cost_Price!$A:$D,{3,4},0),"")</f>
        <v>125.5</v>
      </c>
      <c r="CA231" t="str">
        <v>USD</v>
      </c>
      <c r="CB231" s="26">
        <f t="shared" si="70"/>
        <v>0</v>
      </c>
      <c r="CC231" s="26">
        <f t="shared" si="70"/>
        <v>0</v>
      </c>
      <c r="CD231" s="26">
        <f t="shared" si="70"/>
        <v>251</v>
      </c>
      <c r="CE231" s="26">
        <f t="shared" si="70"/>
        <v>0</v>
      </c>
      <c r="CF231" s="26">
        <f t="shared" si="70"/>
        <v>1255</v>
      </c>
      <c r="CG231" s="26">
        <f t="shared" si="70"/>
        <v>1004</v>
      </c>
    </row>
    <row r="232" spans="1:85" x14ac:dyDescent="0.35">
      <c r="A232" t="s">
        <v>385</v>
      </c>
      <c r="B232" t="s">
        <v>5535</v>
      </c>
      <c r="C232" t="s">
        <v>5232</v>
      </c>
      <c r="D232" t="s">
        <v>5245</v>
      </c>
      <c r="E232" t="s">
        <v>5358</v>
      </c>
      <c r="F232" t="s">
        <v>5234</v>
      </c>
      <c r="G232" t="s">
        <v>5235</v>
      </c>
      <c r="H232" t="s">
        <v>5236</v>
      </c>
      <c r="M232" t="s">
        <v>5237</v>
      </c>
      <c r="N232" t="s">
        <v>5280</v>
      </c>
      <c r="P232" s="16">
        <v>193.23320000000001</v>
      </c>
      <c r="R232" s="17">
        <v>82</v>
      </c>
      <c r="S232" s="17">
        <v>4</v>
      </c>
      <c r="T232" s="17">
        <v>7</v>
      </c>
      <c r="V232" s="17">
        <v>56</v>
      </c>
      <c r="W232" s="17">
        <v>16</v>
      </c>
      <c r="Y232" s="18">
        <v>30</v>
      </c>
      <c r="Z232" s="18">
        <v>0</v>
      </c>
      <c r="AA232" s="18">
        <v>0</v>
      </c>
      <c r="AC232" s="18">
        <v>0</v>
      </c>
      <c r="AD232" s="18">
        <v>0</v>
      </c>
      <c r="AF232" s="19">
        <v>1</v>
      </c>
      <c r="AG232" s="19">
        <v>1</v>
      </c>
      <c r="AH232" s="19">
        <v>1</v>
      </c>
      <c r="AJ232" s="19">
        <v>2</v>
      </c>
      <c r="AK232" s="19">
        <v>0</v>
      </c>
      <c r="AL232">
        <v>165</v>
      </c>
      <c r="AM232">
        <v>30</v>
      </c>
      <c r="AN232">
        <v>5</v>
      </c>
      <c r="AO232" s="20">
        <f t="shared" si="46"/>
        <v>31883.478000000003</v>
      </c>
      <c r="AP232" s="21">
        <f>(IFERROR(VLOOKUP(AP$2&amp;"/"&amp;$A232,SH!$A:$D,4,0),""))</f>
        <v>11.571428571428571</v>
      </c>
      <c r="AQ232" s="21">
        <f>IFERROR(VLOOKUP(AQ$2&amp;"/"&amp;$A232,SH!$A:$D,4,0),"")</f>
        <v>2.8333333333333335</v>
      </c>
      <c r="AR232" s="21">
        <f>IFERROR(VLOOKUP(AR$2&amp;"/"&amp;$A232,SH!$A:$D,4,0),"")</f>
        <v>1</v>
      </c>
      <c r="AS232" s="21" t="str">
        <f>IFERROR(VLOOKUP(AS$2&amp;"/"&amp;$A232,SH!$A:$D,4,0),"")</f>
        <v/>
      </c>
      <c r="AT232" s="21">
        <f>IFERROR(VLOOKUP(AT$2&amp;"/"&amp;$A232,SH!$A:$D,4,0),"")</f>
        <v>7.75</v>
      </c>
      <c r="AU232" s="21">
        <f>IFERROR(VLOOKUP(AU$2&amp;"/"&amp;$A232,SH!$A:$D,4,0),"")</f>
        <v>2.8571428571428572</v>
      </c>
      <c r="AV232" s="22">
        <f>(IFERROR(VLOOKUP(AV$2&amp;"/"&amp;$A232,SH!$A:$V,22,0),""))</f>
        <v>4</v>
      </c>
      <c r="AW232" s="22">
        <f>IFERROR(VLOOKUP(AW$2&amp;"/"&amp;$A232,SH!$A:$V,22,0),"")</f>
        <v>1</v>
      </c>
      <c r="AX232" s="22">
        <f>IFERROR(VLOOKUP(AX$2&amp;"/"&amp;$A232,SH!$A:$V,22,0),"")</f>
        <v>0</v>
      </c>
      <c r="AY232" s="22" t="str">
        <f>IFERROR(VLOOKUP(AY$2&amp;"/"&amp;$A232,SH!$A:$V,22,0),"")</f>
        <v/>
      </c>
      <c r="AZ232" s="22">
        <f>IFERROR(VLOOKUP(AZ$2&amp;"/"&amp;$A232,SH!$A:$V,22,0),"")</f>
        <v>7</v>
      </c>
      <c r="BA232" s="22">
        <f>IFERROR(VLOOKUP(BA$2&amp;"/"&amp;$A232,SH!$A:$V,22,0),"")</f>
        <v>3</v>
      </c>
      <c r="BB232" s="23">
        <f t="shared" si="47"/>
        <v>7</v>
      </c>
      <c r="BC232" s="23">
        <f t="shared" si="48"/>
        <v>1.0588235294117647</v>
      </c>
      <c r="BD232" s="23">
        <f t="shared" si="49"/>
        <v>6</v>
      </c>
      <c r="BE232" s="23" t="str">
        <f t="shared" si="50"/>
        <v/>
      </c>
      <c r="BF232" s="23">
        <f t="shared" si="51"/>
        <v>6.967741935483871</v>
      </c>
      <c r="BG232" s="23">
        <f t="shared" si="52"/>
        <v>5.6</v>
      </c>
      <c r="BH232" s="24">
        <f t="shared" si="53"/>
        <v>9.5925925925925934</v>
      </c>
      <c r="BI232" s="24">
        <f t="shared" si="54"/>
        <v>1.0588235294117647</v>
      </c>
      <c r="BJ232" s="24">
        <f t="shared" si="55"/>
        <v>6</v>
      </c>
      <c r="BK232" s="24" t="str">
        <f t="shared" si="56"/>
        <v/>
      </c>
      <c r="BL232" s="24">
        <f t="shared" si="57"/>
        <v>6.967741935483871</v>
      </c>
      <c r="BM232" s="24">
        <f t="shared" si="58"/>
        <v>5.6</v>
      </c>
      <c r="BP232" s="3">
        <v>2</v>
      </c>
      <c r="BR232" s="3">
        <v>10</v>
      </c>
      <c r="BS232" s="3">
        <v>8</v>
      </c>
      <c r="BT232" s="25">
        <f t="shared" si="59"/>
        <v>9.5925925925925934</v>
      </c>
      <c r="BU232" s="25">
        <f t="shared" si="60"/>
        <v>1.0588235294117647</v>
      </c>
      <c r="BV232" s="25">
        <f t="shared" si="61"/>
        <v>8</v>
      </c>
      <c r="BW232" s="25" t="str">
        <f t="shared" si="62"/>
        <v/>
      </c>
      <c r="BX232" s="25">
        <f t="shared" si="63"/>
        <v>8.258064516129032</v>
      </c>
      <c r="BY232" s="25">
        <f t="shared" si="64"/>
        <v>8.4</v>
      </c>
      <c r="BZ232">
        <f t="array" ref="BZ232:CA232">IFERROR(VLOOKUP(A232,[1]Cost_Price!$A:$D,{3,4},0),"")</f>
        <v>124</v>
      </c>
      <c r="CA232" t="str">
        <v>USD</v>
      </c>
      <c r="CB232" s="26">
        <f t="shared" si="70"/>
        <v>0</v>
      </c>
      <c r="CC232" s="26">
        <f t="shared" si="70"/>
        <v>0</v>
      </c>
      <c r="CD232" s="26">
        <f t="shared" si="70"/>
        <v>248</v>
      </c>
      <c r="CE232" s="26">
        <f t="shared" si="70"/>
        <v>0</v>
      </c>
      <c r="CF232" s="26">
        <f t="shared" si="70"/>
        <v>1240</v>
      </c>
      <c r="CG232" s="26">
        <f t="shared" si="70"/>
        <v>992</v>
      </c>
    </row>
    <row r="233" spans="1:85" x14ac:dyDescent="0.35">
      <c r="A233" t="s">
        <v>387</v>
      </c>
      <c r="B233" t="s">
        <v>5536</v>
      </c>
      <c r="C233" t="s">
        <v>5232</v>
      </c>
      <c r="D233" t="s">
        <v>5245</v>
      </c>
      <c r="E233" t="s">
        <v>5358</v>
      </c>
      <c r="F233" t="s">
        <v>5234</v>
      </c>
      <c r="G233" t="s">
        <v>5235</v>
      </c>
      <c r="H233" t="s">
        <v>5236</v>
      </c>
      <c r="M233" t="s">
        <v>5237</v>
      </c>
      <c r="N233" t="s">
        <v>5280</v>
      </c>
      <c r="P233" s="16">
        <v>205.34030000000001</v>
      </c>
      <c r="R233" s="17">
        <v>129</v>
      </c>
      <c r="S233" s="17">
        <v>16</v>
      </c>
      <c r="T233" s="17">
        <v>23</v>
      </c>
      <c r="V233" s="17">
        <v>88</v>
      </c>
      <c r="W233" s="17">
        <v>37</v>
      </c>
      <c r="Y233" s="18">
        <v>1</v>
      </c>
      <c r="Z233" s="18">
        <v>15</v>
      </c>
      <c r="AA233" s="18">
        <v>0</v>
      </c>
      <c r="AC233" s="18">
        <v>0</v>
      </c>
      <c r="AD233" s="18">
        <v>0</v>
      </c>
      <c r="AF233" s="19">
        <v>2</v>
      </c>
      <c r="AG233" s="19">
        <v>0</v>
      </c>
      <c r="AH233" s="19">
        <v>0</v>
      </c>
      <c r="AJ233" s="19">
        <v>4</v>
      </c>
      <c r="AK233" s="19">
        <v>1</v>
      </c>
      <c r="AL233">
        <v>293</v>
      </c>
      <c r="AM233">
        <v>16</v>
      </c>
      <c r="AN233">
        <v>7</v>
      </c>
      <c r="AO233" s="20">
        <f t="shared" si="46"/>
        <v>60164.707900000001</v>
      </c>
      <c r="AP233" s="21">
        <f>(IFERROR(VLOOKUP(AP$2&amp;"/"&amp;$A233,SH!$A:$D,4,0),""))</f>
        <v>8.125</v>
      </c>
      <c r="AQ233" s="21">
        <f>IFERROR(VLOOKUP(AQ$2&amp;"/"&amp;$A233,SH!$A:$D,4,0),"")</f>
        <v>1.4285714285714286</v>
      </c>
      <c r="AR233" s="21" t="str">
        <f>IFERROR(VLOOKUP(AR$2&amp;"/"&amp;$A233,SH!$A:$D,4,0),"")</f>
        <v/>
      </c>
      <c r="AS233" s="21" t="str">
        <f>IFERROR(VLOOKUP(AS$2&amp;"/"&amp;$A233,SH!$A:$D,4,0),"")</f>
        <v/>
      </c>
      <c r="AT233" s="21">
        <f>IFERROR(VLOOKUP(AT$2&amp;"/"&amp;$A233,SH!$A:$D,4,0),"")</f>
        <v>6.625</v>
      </c>
      <c r="AU233" s="21">
        <f>IFERROR(VLOOKUP(AU$2&amp;"/"&amp;$A233,SH!$A:$D,4,0),"")</f>
        <v>2.2000000000000002</v>
      </c>
      <c r="AV233" s="22">
        <f>(IFERROR(VLOOKUP(AV$2&amp;"/"&amp;$A233,SH!$A:$V,22,0),""))</f>
        <v>6</v>
      </c>
      <c r="AW233" s="22">
        <f>IFERROR(VLOOKUP(AW$2&amp;"/"&amp;$A233,SH!$A:$V,22,0),"")</f>
        <v>2</v>
      </c>
      <c r="AX233" s="22" t="str">
        <f>IFERROR(VLOOKUP(AX$2&amp;"/"&amp;$A233,SH!$A:$V,22,0),"")</f>
        <v/>
      </c>
      <c r="AY233" s="22" t="str">
        <f>IFERROR(VLOOKUP(AY$2&amp;"/"&amp;$A233,SH!$A:$V,22,0),"")</f>
        <v/>
      </c>
      <c r="AZ233" s="22">
        <f>IFERROR(VLOOKUP(AZ$2&amp;"/"&amp;$A233,SH!$A:$V,22,0),"")</f>
        <v>16</v>
      </c>
      <c r="BA233" s="22">
        <f>IFERROR(VLOOKUP(BA$2&amp;"/"&amp;$A233,SH!$A:$V,22,0),"")</f>
        <v>1</v>
      </c>
      <c r="BB233" s="23">
        <f t="shared" si="47"/>
        <v>15.63076923076923</v>
      </c>
      <c r="BC233" s="23">
        <f t="shared" si="48"/>
        <v>11.2</v>
      </c>
      <c r="BD233" s="23" t="str">
        <f t="shared" si="49"/>
        <v/>
      </c>
      <c r="BE233" s="23" t="str">
        <f t="shared" si="50"/>
        <v/>
      </c>
      <c r="BF233" s="23">
        <f t="shared" si="51"/>
        <v>12.679245283018869</v>
      </c>
      <c r="BG233" s="23">
        <f t="shared" si="52"/>
        <v>16.363636363636363</v>
      </c>
      <c r="BH233" s="24">
        <f t="shared" si="53"/>
        <v>15.753846153846155</v>
      </c>
      <c r="BI233" s="24">
        <f t="shared" si="54"/>
        <v>21.7</v>
      </c>
      <c r="BJ233" s="24" t="str">
        <f t="shared" si="55"/>
        <v/>
      </c>
      <c r="BK233" s="24" t="str">
        <f t="shared" si="56"/>
        <v/>
      </c>
      <c r="BL233" s="24">
        <f t="shared" si="57"/>
        <v>12.679245283018869</v>
      </c>
      <c r="BM233" s="24">
        <f t="shared" si="58"/>
        <v>16.363636363636363</v>
      </c>
      <c r="BR233" s="3">
        <v>1</v>
      </c>
      <c r="BT233" s="25">
        <f t="shared" si="59"/>
        <v>15.753846153846155</v>
      </c>
      <c r="BU233" s="25">
        <f t="shared" si="60"/>
        <v>21.7</v>
      </c>
      <c r="BV233" s="25" t="str">
        <f t="shared" si="61"/>
        <v/>
      </c>
      <c r="BW233" s="25" t="str">
        <f t="shared" si="62"/>
        <v/>
      </c>
      <c r="BX233" s="25">
        <f t="shared" si="63"/>
        <v>12.830188679245284</v>
      </c>
      <c r="BY233" s="25">
        <f t="shared" si="64"/>
        <v>16.363636363636363</v>
      </c>
      <c r="BZ233">
        <f t="array" ref="BZ233:CA233">IFERROR(VLOOKUP(A233,[1]Cost_Price!$A:$D,{3,4},0),"")</f>
        <v>132</v>
      </c>
      <c r="CA233" t="str">
        <v>USD</v>
      </c>
      <c r="CB233" s="26">
        <f t="shared" si="70"/>
        <v>0</v>
      </c>
      <c r="CC233" s="26">
        <f t="shared" si="70"/>
        <v>0</v>
      </c>
      <c r="CD233" s="26">
        <f t="shared" si="70"/>
        <v>0</v>
      </c>
      <c r="CE233" s="26">
        <f t="shared" si="70"/>
        <v>0</v>
      </c>
      <c r="CF233" s="26">
        <f t="shared" si="70"/>
        <v>132</v>
      </c>
      <c r="CG233" s="26">
        <f t="shared" si="70"/>
        <v>0</v>
      </c>
    </row>
    <row r="234" spans="1:85" x14ac:dyDescent="0.35">
      <c r="A234" t="s">
        <v>389</v>
      </c>
      <c r="B234" t="s">
        <v>5537</v>
      </c>
      <c r="C234" t="s">
        <v>5232</v>
      </c>
      <c r="D234" t="s">
        <v>5245</v>
      </c>
      <c r="E234" t="s">
        <v>5358</v>
      </c>
      <c r="F234" t="s">
        <v>5234</v>
      </c>
      <c r="G234" t="s">
        <v>5235</v>
      </c>
      <c r="H234" t="s">
        <v>5236</v>
      </c>
      <c r="M234" t="s">
        <v>5237</v>
      </c>
      <c r="N234" t="s">
        <v>5280</v>
      </c>
      <c r="P234" s="16">
        <v>205.16139999999999</v>
      </c>
      <c r="R234" s="17">
        <v>115</v>
      </c>
      <c r="S234" s="17">
        <v>16</v>
      </c>
      <c r="T234" s="17">
        <v>23</v>
      </c>
      <c r="V234" s="17">
        <v>89</v>
      </c>
      <c r="W234" s="17">
        <v>37</v>
      </c>
      <c r="Y234" s="18">
        <v>0</v>
      </c>
      <c r="Z234" s="18">
        <v>15</v>
      </c>
      <c r="AA234" s="18">
        <v>0</v>
      </c>
      <c r="AC234" s="18">
        <v>0</v>
      </c>
      <c r="AD234" s="18">
        <v>0</v>
      </c>
      <c r="AF234" s="19">
        <v>2</v>
      </c>
      <c r="AG234" s="19">
        <v>0</v>
      </c>
      <c r="AH234" s="19">
        <v>0</v>
      </c>
      <c r="AJ234" s="19">
        <v>4</v>
      </c>
      <c r="AK234" s="19">
        <v>1</v>
      </c>
      <c r="AL234">
        <v>280</v>
      </c>
      <c r="AM234">
        <v>15</v>
      </c>
      <c r="AN234">
        <v>7</v>
      </c>
      <c r="AO234" s="20">
        <f t="shared" si="46"/>
        <v>57445.191999999995</v>
      </c>
      <c r="AP234" s="21">
        <f>(IFERROR(VLOOKUP(AP$2&amp;"/"&amp;$A234,SH!$A:$D,4,0),""))</f>
        <v>8.125</v>
      </c>
      <c r="AQ234" s="21">
        <f>IFERROR(VLOOKUP(AQ$2&amp;"/"&amp;$A234,SH!$A:$D,4,0),"")</f>
        <v>1.4285714285714286</v>
      </c>
      <c r="AR234" s="21" t="str">
        <f>IFERROR(VLOOKUP(AR$2&amp;"/"&amp;$A234,SH!$A:$D,4,0),"")</f>
        <v/>
      </c>
      <c r="AS234" s="21" t="str">
        <f>IFERROR(VLOOKUP(AS$2&amp;"/"&amp;$A234,SH!$A:$D,4,0),"")</f>
        <v/>
      </c>
      <c r="AT234" s="21">
        <f>IFERROR(VLOOKUP(AT$2&amp;"/"&amp;$A234,SH!$A:$D,4,0),"")</f>
        <v>6.5</v>
      </c>
      <c r="AU234" s="21">
        <f>IFERROR(VLOOKUP(AU$2&amp;"/"&amp;$A234,SH!$A:$D,4,0),"")</f>
        <v>2.2000000000000002</v>
      </c>
      <c r="AV234" s="22">
        <f>(IFERROR(VLOOKUP(AV$2&amp;"/"&amp;$A234,SH!$A:$V,22,0),""))</f>
        <v>6</v>
      </c>
      <c r="AW234" s="22">
        <f>IFERROR(VLOOKUP(AW$2&amp;"/"&amp;$A234,SH!$A:$V,22,0),"")</f>
        <v>2</v>
      </c>
      <c r="AX234" s="22" t="str">
        <f>IFERROR(VLOOKUP(AX$2&amp;"/"&amp;$A234,SH!$A:$V,22,0),"")</f>
        <v/>
      </c>
      <c r="AY234" s="22" t="str">
        <f>IFERROR(VLOOKUP(AY$2&amp;"/"&amp;$A234,SH!$A:$V,22,0),"")</f>
        <v/>
      </c>
      <c r="AZ234" s="22">
        <f>IFERROR(VLOOKUP(AZ$2&amp;"/"&amp;$A234,SH!$A:$V,22,0),"")</f>
        <v>16</v>
      </c>
      <c r="BA234" s="22">
        <f>IFERROR(VLOOKUP(BA$2&amp;"/"&amp;$A234,SH!$A:$V,22,0),"")</f>
        <v>1</v>
      </c>
      <c r="BB234" s="23">
        <f t="shared" si="47"/>
        <v>13.907692307692308</v>
      </c>
      <c r="BC234" s="23">
        <f t="shared" si="48"/>
        <v>11.2</v>
      </c>
      <c r="BD234" s="23" t="str">
        <f t="shared" si="49"/>
        <v/>
      </c>
      <c r="BE234" s="23" t="str">
        <f t="shared" si="50"/>
        <v/>
      </c>
      <c r="BF234" s="23">
        <f t="shared" si="51"/>
        <v>13.076923076923077</v>
      </c>
      <c r="BG234" s="23">
        <f t="shared" si="52"/>
        <v>16.363636363636363</v>
      </c>
      <c r="BH234" s="24">
        <f t="shared" si="53"/>
        <v>13.907692307692308</v>
      </c>
      <c r="BI234" s="24">
        <f t="shared" si="54"/>
        <v>21.7</v>
      </c>
      <c r="BJ234" s="24" t="str">
        <f t="shared" si="55"/>
        <v/>
      </c>
      <c r="BK234" s="24" t="str">
        <f t="shared" si="56"/>
        <v/>
      </c>
      <c r="BL234" s="24">
        <f t="shared" si="57"/>
        <v>13.076923076923077</v>
      </c>
      <c r="BM234" s="24">
        <f t="shared" si="58"/>
        <v>16.363636363636363</v>
      </c>
      <c r="BN234" s="3">
        <v>15</v>
      </c>
      <c r="BT234" s="25">
        <f t="shared" si="59"/>
        <v>15.753846153846155</v>
      </c>
      <c r="BU234" s="25">
        <f t="shared" si="60"/>
        <v>21.7</v>
      </c>
      <c r="BV234" s="25" t="str">
        <f t="shared" si="61"/>
        <v/>
      </c>
      <c r="BW234" s="25" t="str">
        <f t="shared" si="62"/>
        <v/>
      </c>
      <c r="BX234" s="25">
        <f t="shared" si="63"/>
        <v>13.076923076923077</v>
      </c>
      <c r="BY234" s="25">
        <f t="shared" si="64"/>
        <v>16.363636363636363</v>
      </c>
      <c r="BZ234">
        <f t="array" ref="BZ234:CA234">IFERROR(VLOOKUP(A234,[1]Cost_Price!$A:$D,{3,4},0),"")</f>
        <v>132</v>
      </c>
      <c r="CA234" t="str">
        <v>USD</v>
      </c>
      <c r="CB234" s="26">
        <f t="shared" si="70"/>
        <v>1980</v>
      </c>
      <c r="CC234" s="26">
        <f t="shared" si="70"/>
        <v>0</v>
      </c>
      <c r="CD234" s="26">
        <f t="shared" si="70"/>
        <v>0</v>
      </c>
      <c r="CE234" s="26">
        <f t="shared" si="70"/>
        <v>0</v>
      </c>
      <c r="CF234" s="26">
        <f t="shared" si="70"/>
        <v>0</v>
      </c>
      <c r="CG234" s="26">
        <f t="shared" si="70"/>
        <v>0</v>
      </c>
    </row>
    <row r="235" spans="1:85" x14ac:dyDescent="0.35">
      <c r="A235" t="s">
        <v>155</v>
      </c>
      <c r="B235" t="s">
        <v>5538</v>
      </c>
      <c r="C235" t="s">
        <v>5232</v>
      </c>
      <c r="D235" t="s">
        <v>5379</v>
      </c>
      <c r="E235" t="s">
        <v>5379</v>
      </c>
      <c r="F235" t="s">
        <v>5234</v>
      </c>
      <c r="G235" t="s">
        <v>5235</v>
      </c>
      <c r="H235" t="s">
        <v>5236</v>
      </c>
      <c r="M235" t="s">
        <v>5237</v>
      </c>
      <c r="N235" t="s">
        <v>5280</v>
      </c>
      <c r="P235" s="16">
        <v>63.204000000000001</v>
      </c>
      <c r="R235" s="17">
        <v>2</v>
      </c>
      <c r="S235" s="17">
        <v>31</v>
      </c>
      <c r="T235" s="17">
        <v>49</v>
      </c>
      <c r="V235" s="17">
        <v>3</v>
      </c>
      <c r="W235" s="17">
        <v>4</v>
      </c>
      <c r="Y235" s="18">
        <v>1022</v>
      </c>
      <c r="Z235" s="18">
        <v>278</v>
      </c>
      <c r="AA235" s="18">
        <v>100</v>
      </c>
      <c r="AB235" s="18">
        <v>55</v>
      </c>
      <c r="AC235" s="18">
        <v>323</v>
      </c>
      <c r="AD235" s="18">
        <v>117</v>
      </c>
      <c r="AF235" s="19">
        <v>70</v>
      </c>
      <c r="AG235" s="19">
        <v>26</v>
      </c>
      <c r="AH235" s="19">
        <v>1</v>
      </c>
      <c r="AJ235" s="19">
        <v>5</v>
      </c>
      <c r="AK235" s="19">
        <v>1</v>
      </c>
      <c r="AL235">
        <v>89</v>
      </c>
      <c r="AM235">
        <v>1895</v>
      </c>
      <c r="AN235">
        <v>103</v>
      </c>
      <c r="AO235" s="20">
        <f t="shared" si="46"/>
        <v>5625.1559999999999</v>
      </c>
      <c r="AP235" s="21">
        <f>(IFERROR(VLOOKUP(AP$2&amp;"/"&amp;$A235,SH!$A:$D,4,0),""))</f>
        <v>46.583333333333336</v>
      </c>
      <c r="AQ235" s="21">
        <f>IFERROR(VLOOKUP(AQ$2&amp;"/"&amp;$A235,SH!$A:$D,4,0),"")</f>
        <v>18</v>
      </c>
      <c r="AR235" s="21">
        <f>IFERROR(VLOOKUP(AR$2&amp;"/"&amp;$A235,SH!$A:$D,4,0),"")</f>
        <v>1</v>
      </c>
      <c r="AS235" s="21" t="str">
        <f>IFERROR(VLOOKUP(AS$2&amp;"/"&amp;$A235,SH!$A:$D,4,0),"")</f>
        <v/>
      </c>
      <c r="AT235" s="21">
        <f>IFERROR(VLOOKUP(AT$2&amp;"/"&amp;$A235,SH!$A:$D,4,0),"")</f>
        <v>21.2</v>
      </c>
      <c r="AU235" s="21">
        <f>IFERROR(VLOOKUP(AU$2&amp;"/"&amp;$A235,SH!$A:$D,4,0),"")</f>
        <v>9.8000000000000007</v>
      </c>
      <c r="AV235" s="22">
        <f>(IFERROR(VLOOKUP(AV$2&amp;"/"&amp;$A235,SH!$A:$V,22,0),""))</f>
        <v>45</v>
      </c>
      <c r="AW235" s="22">
        <f>IFERROR(VLOOKUP(AW$2&amp;"/"&amp;$A235,SH!$A:$V,22,0),"")</f>
        <v>14</v>
      </c>
      <c r="AX235" s="22">
        <f>IFERROR(VLOOKUP(AX$2&amp;"/"&amp;$A235,SH!$A:$V,22,0),"")</f>
        <v>1</v>
      </c>
      <c r="AY235" s="22" t="str">
        <f>IFERROR(VLOOKUP(AY$2&amp;"/"&amp;$A235,SH!$A:$V,22,0),"")</f>
        <v/>
      </c>
      <c r="AZ235" s="22">
        <f>IFERROR(VLOOKUP(AZ$2&amp;"/"&amp;$A235,SH!$A:$V,22,0),"")</f>
        <v>1</v>
      </c>
      <c r="BA235" s="22">
        <f>IFERROR(VLOOKUP(BA$2&amp;"/"&amp;$A235,SH!$A:$V,22,0),"")</f>
        <v>16</v>
      </c>
      <c r="BB235" s="23">
        <f t="shared" si="47"/>
        <v>-1.4597495527728086</v>
      </c>
      <c r="BC235" s="23">
        <f t="shared" si="48"/>
        <v>0.27777777777777779</v>
      </c>
      <c r="BD235" s="23">
        <f t="shared" si="49"/>
        <v>48</v>
      </c>
      <c r="BE235" s="23" t="str">
        <f t="shared" si="50"/>
        <v/>
      </c>
      <c r="BF235" s="23">
        <f t="shared" si="51"/>
        <v>-9.4339622641509441E-2</v>
      </c>
      <c r="BG235" s="23">
        <f t="shared" si="52"/>
        <v>0.30612244897959179</v>
      </c>
      <c r="BH235" s="24">
        <f t="shared" si="53"/>
        <v>20.479427549194991</v>
      </c>
      <c r="BI235" s="24">
        <f t="shared" si="54"/>
        <v>15.722222222222221</v>
      </c>
      <c r="BJ235" s="24">
        <f t="shared" si="55"/>
        <v>148</v>
      </c>
      <c r="BK235" s="24" t="str">
        <f t="shared" si="56"/>
        <v/>
      </c>
      <c r="BL235" s="24">
        <f t="shared" si="57"/>
        <v>15.141509433962264</v>
      </c>
      <c r="BM235" s="24">
        <f t="shared" si="58"/>
        <v>12.244897959183673</v>
      </c>
      <c r="BT235" s="25">
        <f t="shared" si="59"/>
        <v>20.479427549194991</v>
      </c>
      <c r="BU235" s="25">
        <f t="shared" si="60"/>
        <v>15.722222222222221</v>
      </c>
      <c r="BV235" s="25">
        <f t="shared" si="61"/>
        <v>148</v>
      </c>
      <c r="BW235" s="25" t="str">
        <f t="shared" si="62"/>
        <v/>
      </c>
      <c r="BX235" s="25">
        <f t="shared" si="63"/>
        <v>15.141509433962264</v>
      </c>
      <c r="BY235" s="25">
        <f t="shared" si="64"/>
        <v>12.244897959183673</v>
      </c>
      <c r="BZ235">
        <f t="array" ref="BZ235:CA235">IFERROR(VLOOKUP(A235,[1]Cost_Price!$A:$D,{3,4},0),"")</f>
        <v>28.5</v>
      </c>
      <c r="CA235" t="str">
        <v>USD</v>
      </c>
      <c r="CB235" s="26">
        <f t="shared" si="70"/>
        <v>0</v>
      </c>
      <c r="CC235" s="26">
        <f t="shared" si="70"/>
        <v>0</v>
      </c>
      <c r="CD235" s="26">
        <f t="shared" si="70"/>
        <v>0</v>
      </c>
      <c r="CE235" s="26">
        <f t="shared" si="70"/>
        <v>0</v>
      </c>
      <c r="CF235" s="26">
        <f t="shared" si="70"/>
        <v>0</v>
      </c>
      <c r="CG235" s="26">
        <f t="shared" si="70"/>
        <v>0</v>
      </c>
    </row>
    <row r="236" spans="1:85" x14ac:dyDescent="0.35">
      <c r="A236" t="s">
        <v>5539</v>
      </c>
      <c r="B236" t="s">
        <v>5540</v>
      </c>
      <c r="C236" t="s">
        <v>5232</v>
      </c>
      <c r="D236" t="s">
        <v>5278</v>
      </c>
      <c r="E236" t="s">
        <v>5359</v>
      </c>
      <c r="F236" t="s">
        <v>5234</v>
      </c>
      <c r="G236" t="s">
        <v>5235</v>
      </c>
      <c r="H236" t="s">
        <v>5236</v>
      </c>
      <c r="M236" t="s">
        <v>5237</v>
      </c>
      <c r="N236" t="s">
        <v>5280</v>
      </c>
      <c r="P236" s="16">
        <v>0</v>
      </c>
      <c r="Y236" s="18">
        <v>30</v>
      </c>
      <c r="Z236" s="18">
        <v>17</v>
      </c>
      <c r="AA236" s="18">
        <v>10</v>
      </c>
      <c r="AB236" s="18">
        <v>4</v>
      </c>
      <c r="AC236" s="18">
        <v>26</v>
      </c>
      <c r="AD236" s="18">
        <v>17</v>
      </c>
      <c r="AM236">
        <v>104</v>
      </c>
      <c r="AO236" s="20">
        <f t="shared" si="46"/>
        <v>0</v>
      </c>
      <c r="AP236" s="21" t="str">
        <f>(IFERROR(VLOOKUP(AP$2&amp;"/"&amp;$A236,SH!$A:$D,4,0),""))</f>
        <v/>
      </c>
      <c r="AQ236" s="21" t="str">
        <f>IFERROR(VLOOKUP(AQ$2&amp;"/"&amp;$A236,SH!$A:$D,4,0),"")</f>
        <v/>
      </c>
      <c r="AR236" s="21" t="str">
        <f>IFERROR(VLOOKUP(AR$2&amp;"/"&amp;$A236,SH!$A:$D,4,0),"")</f>
        <v/>
      </c>
      <c r="AS236" s="21" t="str">
        <f>IFERROR(VLOOKUP(AS$2&amp;"/"&amp;$A236,SH!$A:$D,4,0),"")</f>
        <v/>
      </c>
      <c r="AT236" s="21" t="str">
        <f>IFERROR(VLOOKUP(AT$2&amp;"/"&amp;$A236,SH!$A:$D,4,0),"")</f>
        <v/>
      </c>
      <c r="AU236" s="21" t="str">
        <f>IFERROR(VLOOKUP(AU$2&amp;"/"&amp;$A236,SH!$A:$D,4,0),"")</f>
        <v/>
      </c>
      <c r="AV236" s="22" t="str">
        <f>(IFERROR(VLOOKUP(AV$2&amp;"/"&amp;$A236,SH!$A:$V,22,0),""))</f>
        <v/>
      </c>
      <c r="AW236" s="22" t="str">
        <f>IFERROR(VLOOKUP(AW$2&amp;"/"&amp;$A236,SH!$A:$V,22,0),"")</f>
        <v/>
      </c>
      <c r="AX236" s="22" t="str">
        <f>IFERROR(VLOOKUP(AX$2&amp;"/"&amp;$A236,SH!$A:$V,22,0),"")</f>
        <v/>
      </c>
      <c r="AY236" s="22" t="str">
        <f>IFERROR(VLOOKUP(AY$2&amp;"/"&amp;$A236,SH!$A:$V,22,0),"")</f>
        <v/>
      </c>
      <c r="AZ236" s="22" t="str">
        <f>IFERROR(VLOOKUP(AZ$2&amp;"/"&amp;$A236,SH!$A:$V,22,0),"")</f>
        <v/>
      </c>
      <c r="BA236" s="22" t="str">
        <f>IFERROR(VLOOKUP(BA$2&amp;"/"&amp;$A236,SH!$A:$V,22,0),"")</f>
        <v/>
      </c>
      <c r="BB236" s="23" t="str">
        <f t="shared" si="47"/>
        <v/>
      </c>
      <c r="BC236" s="23" t="str">
        <f t="shared" si="48"/>
        <v/>
      </c>
      <c r="BD236" s="23" t="str">
        <f t="shared" si="49"/>
        <v/>
      </c>
      <c r="BE236" s="23" t="str">
        <f t="shared" si="50"/>
        <v/>
      </c>
      <c r="BF236" s="23" t="str">
        <f t="shared" si="51"/>
        <v/>
      </c>
      <c r="BG236" s="23" t="str">
        <f t="shared" si="52"/>
        <v/>
      </c>
      <c r="BH236" s="24" t="str">
        <f t="shared" si="53"/>
        <v/>
      </c>
      <c r="BI236" s="24" t="str">
        <f t="shared" si="54"/>
        <v/>
      </c>
      <c r="BJ236" s="24" t="str">
        <f t="shared" si="55"/>
        <v/>
      </c>
      <c r="BK236" s="24" t="str">
        <f t="shared" si="56"/>
        <v/>
      </c>
      <c r="BL236" s="24" t="str">
        <f t="shared" si="57"/>
        <v/>
      </c>
      <c r="BM236" s="24" t="str">
        <f t="shared" si="58"/>
        <v/>
      </c>
      <c r="BT236" s="25" t="str">
        <f t="shared" si="59"/>
        <v/>
      </c>
      <c r="BU236" s="25" t="str">
        <f t="shared" si="60"/>
        <v/>
      </c>
      <c r="BV236" s="25" t="str">
        <f t="shared" si="61"/>
        <v/>
      </c>
      <c r="BW236" s="25" t="str">
        <f t="shared" si="62"/>
        <v/>
      </c>
      <c r="BX236" s="25" t="str">
        <f t="shared" si="63"/>
        <v/>
      </c>
      <c r="BY236" s="25" t="str">
        <f t="shared" si="64"/>
        <v/>
      </c>
      <c r="BZ236">
        <f t="array" ref="BZ236:CA236">IFERROR(VLOOKUP(A236,[1]Cost_Price!$A:$D,{3,4},0),"")</f>
        <v>80</v>
      </c>
      <c r="CA236" t="str">
        <v>USD</v>
      </c>
      <c r="CB236" s="26">
        <f t="shared" si="70"/>
        <v>0</v>
      </c>
      <c r="CC236" s="26">
        <f t="shared" si="70"/>
        <v>0</v>
      </c>
      <c r="CD236" s="26">
        <f t="shared" si="70"/>
        <v>0</v>
      </c>
      <c r="CE236" s="26">
        <f t="shared" si="70"/>
        <v>0</v>
      </c>
      <c r="CF236" s="26">
        <f t="shared" si="70"/>
        <v>0</v>
      </c>
      <c r="CG236" s="26">
        <f t="shared" si="70"/>
        <v>0</v>
      </c>
    </row>
    <row r="237" spans="1:85" x14ac:dyDescent="0.35">
      <c r="A237" t="s">
        <v>5023</v>
      </c>
      <c r="B237" t="s">
        <v>5541</v>
      </c>
      <c r="C237" t="s">
        <v>5232</v>
      </c>
      <c r="D237" t="s">
        <v>5278</v>
      </c>
      <c r="E237" t="s">
        <v>5359</v>
      </c>
      <c r="F237" t="s">
        <v>5234</v>
      </c>
      <c r="G237" t="s">
        <v>5235</v>
      </c>
      <c r="H237" t="s">
        <v>5236</v>
      </c>
      <c r="M237" t="s">
        <v>5237</v>
      </c>
      <c r="N237" t="s">
        <v>5280</v>
      </c>
      <c r="P237" s="16">
        <v>0</v>
      </c>
      <c r="Y237" s="18">
        <v>325</v>
      </c>
      <c r="Z237" s="18">
        <v>193</v>
      </c>
      <c r="AA237" s="18">
        <v>44</v>
      </c>
      <c r="AB237" s="18">
        <v>30</v>
      </c>
      <c r="AC237" s="18">
        <v>315</v>
      </c>
      <c r="AD237" s="18">
        <v>43</v>
      </c>
      <c r="AM237">
        <v>950</v>
      </c>
      <c r="AO237" s="20">
        <f t="shared" si="46"/>
        <v>0</v>
      </c>
      <c r="AP237" s="21" t="str">
        <f>(IFERROR(VLOOKUP(AP$2&amp;"/"&amp;$A237,SH!$A:$D,4,0),""))</f>
        <v/>
      </c>
      <c r="AQ237" s="21" t="str">
        <f>IFERROR(VLOOKUP(AQ$2&amp;"/"&amp;$A237,SH!$A:$D,4,0),"")</f>
        <v/>
      </c>
      <c r="AR237" s="21" t="str">
        <f>IFERROR(VLOOKUP(AR$2&amp;"/"&amp;$A237,SH!$A:$D,4,0),"")</f>
        <v/>
      </c>
      <c r="AS237" s="21" t="str">
        <f>IFERROR(VLOOKUP(AS$2&amp;"/"&amp;$A237,SH!$A:$D,4,0),"")</f>
        <v/>
      </c>
      <c r="AT237" s="21" t="str">
        <f>IFERROR(VLOOKUP(AT$2&amp;"/"&amp;$A237,SH!$A:$D,4,0),"")</f>
        <v/>
      </c>
      <c r="AU237" s="21" t="str">
        <f>IFERROR(VLOOKUP(AU$2&amp;"/"&amp;$A237,SH!$A:$D,4,0),"")</f>
        <v/>
      </c>
      <c r="AV237" s="22" t="str">
        <f>(IFERROR(VLOOKUP(AV$2&amp;"/"&amp;$A237,SH!$A:$V,22,0),""))</f>
        <v/>
      </c>
      <c r="AW237" s="22" t="str">
        <f>IFERROR(VLOOKUP(AW$2&amp;"/"&amp;$A237,SH!$A:$V,22,0),"")</f>
        <v/>
      </c>
      <c r="AX237" s="22" t="str">
        <f>IFERROR(VLOOKUP(AX$2&amp;"/"&amp;$A237,SH!$A:$V,22,0),"")</f>
        <v/>
      </c>
      <c r="AY237" s="22" t="str">
        <f>IFERROR(VLOOKUP(AY$2&amp;"/"&amp;$A237,SH!$A:$V,22,0),"")</f>
        <v/>
      </c>
      <c r="AZ237" s="22" t="str">
        <f>IFERROR(VLOOKUP(AZ$2&amp;"/"&amp;$A237,SH!$A:$V,22,0),"")</f>
        <v/>
      </c>
      <c r="BA237" s="22" t="str">
        <f>IFERROR(VLOOKUP(BA$2&amp;"/"&amp;$A237,SH!$A:$V,22,0),"")</f>
        <v/>
      </c>
      <c r="BB237" s="23" t="str">
        <f t="shared" si="47"/>
        <v/>
      </c>
      <c r="BC237" s="23" t="str">
        <f t="shared" si="48"/>
        <v/>
      </c>
      <c r="BD237" s="23" t="str">
        <f t="shared" si="49"/>
        <v/>
      </c>
      <c r="BE237" s="23" t="str">
        <f t="shared" si="50"/>
        <v/>
      </c>
      <c r="BF237" s="23" t="str">
        <f t="shared" si="51"/>
        <v/>
      </c>
      <c r="BG237" s="23" t="str">
        <f t="shared" si="52"/>
        <v/>
      </c>
      <c r="BH237" s="24" t="str">
        <f t="shared" si="53"/>
        <v/>
      </c>
      <c r="BI237" s="24" t="str">
        <f t="shared" si="54"/>
        <v/>
      </c>
      <c r="BJ237" s="24" t="str">
        <f t="shared" si="55"/>
        <v/>
      </c>
      <c r="BK237" s="24" t="str">
        <f t="shared" si="56"/>
        <v/>
      </c>
      <c r="BL237" s="24" t="str">
        <f t="shared" si="57"/>
        <v/>
      </c>
      <c r="BM237" s="24" t="str">
        <f t="shared" si="58"/>
        <v/>
      </c>
      <c r="BT237" s="25" t="str">
        <f t="shared" si="59"/>
        <v/>
      </c>
      <c r="BU237" s="25" t="str">
        <f t="shared" si="60"/>
        <v/>
      </c>
      <c r="BV237" s="25" t="str">
        <f t="shared" si="61"/>
        <v/>
      </c>
      <c r="BW237" s="25" t="str">
        <f t="shared" si="62"/>
        <v/>
      </c>
      <c r="BX237" s="25" t="str">
        <f t="shared" si="63"/>
        <v/>
      </c>
      <c r="BY237" s="25" t="str">
        <f t="shared" si="64"/>
        <v/>
      </c>
      <c r="BZ237">
        <f t="array" ref="BZ237:CA237">IFERROR(VLOOKUP(A237,[1]Cost_Price!$A:$D,{3,4},0),"")</f>
        <v>119.77</v>
      </c>
      <c r="CA237" t="str">
        <v>USD</v>
      </c>
      <c r="CB237" s="26">
        <f t="shared" si="70"/>
        <v>0</v>
      </c>
      <c r="CC237" s="26">
        <f t="shared" si="70"/>
        <v>0</v>
      </c>
      <c r="CD237" s="26">
        <f t="shared" si="70"/>
        <v>0</v>
      </c>
      <c r="CE237" s="26">
        <f t="shared" si="70"/>
        <v>0</v>
      </c>
      <c r="CF237" s="26">
        <f t="shared" si="70"/>
        <v>0</v>
      </c>
      <c r="CG237" s="26">
        <f t="shared" si="70"/>
        <v>0</v>
      </c>
    </row>
    <row r="238" spans="1:85" x14ac:dyDescent="0.35">
      <c r="A238" t="s">
        <v>1890</v>
      </c>
      <c r="B238" t="s">
        <v>5542</v>
      </c>
      <c r="C238" t="s">
        <v>5232</v>
      </c>
      <c r="D238" t="s">
        <v>5473</v>
      </c>
      <c r="E238" t="s">
        <v>5473</v>
      </c>
      <c r="F238" t="s">
        <v>5234</v>
      </c>
      <c r="G238" t="s">
        <v>5235</v>
      </c>
      <c r="H238" t="s">
        <v>5236</v>
      </c>
      <c r="M238" t="s">
        <v>408</v>
      </c>
      <c r="N238" t="s">
        <v>5280</v>
      </c>
      <c r="P238" s="16">
        <v>9.0749999999999993</v>
      </c>
      <c r="S238" s="17">
        <v>2</v>
      </c>
      <c r="U238" s="17">
        <v>2</v>
      </c>
      <c r="Z238" s="18">
        <v>0</v>
      </c>
      <c r="AB238" s="18">
        <v>0</v>
      </c>
      <c r="AG238" s="19">
        <v>0</v>
      </c>
      <c r="AI238" s="19">
        <v>0</v>
      </c>
      <c r="AL238">
        <v>4</v>
      </c>
      <c r="AM238">
        <v>0</v>
      </c>
      <c r="AN238">
        <v>0</v>
      </c>
      <c r="AO238" s="20">
        <f t="shared" si="46"/>
        <v>36.299999999999997</v>
      </c>
      <c r="AP238" s="21" t="str">
        <f>(IFERROR(VLOOKUP(AP$2&amp;"/"&amp;$A238,SH!$A:$D,4,0),""))</f>
        <v/>
      </c>
      <c r="AQ238" s="21">
        <f>IFERROR(VLOOKUP(AQ$2&amp;"/"&amp;$A238,SH!$A:$D,4,0),"")</f>
        <v>1.75</v>
      </c>
      <c r="AR238" s="21" t="str">
        <f>IFERROR(VLOOKUP(AR$2&amp;"/"&amp;$A238,SH!$A:$D,4,0),"")</f>
        <v/>
      </c>
      <c r="AS238" s="21" t="str">
        <f>IFERROR(VLOOKUP(AS$2&amp;"/"&amp;$A238,SH!$A:$D,4,0),"")</f>
        <v/>
      </c>
      <c r="AT238" s="21" t="str">
        <f>IFERROR(VLOOKUP(AT$2&amp;"/"&amp;$A238,SH!$A:$D,4,0),"")</f>
        <v/>
      </c>
      <c r="AU238" s="21" t="str">
        <f>IFERROR(VLOOKUP(AU$2&amp;"/"&amp;$A238,SH!$A:$D,4,0),"")</f>
        <v/>
      </c>
      <c r="AV238" s="22" t="str">
        <f>(IFERROR(VLOOKUP(AV$2&amp;"/"&amp;$A238,SH!$A:$V,22,0),""))</f>
        <v/>
      </c>
      <c r="AW238" s="22">
        <f>IFERROR(VLOOKUP(AW$2&amp;"/"&amp;$A238,SH!$A:$V,22,0),"")</f>
        <v>1</v>
      </c>
      <c r="AX238" s="22" t="str">
        <f>IFERROR(VLOOKUP(AX$2&amp;"/"&amp;$A238,SH!$A:$V,22,0),"")</f>
        <v/>
      </c>
      <c r="AY238" s="22" t="str">
        <f>IFERROR(VLOOKUP(AY$2&amp;"/"&amp;$A238,SH!$A:$V,22,0),"")</f>
        <v/>
      </c>
      <c r="AZ238" s="22" t="str">
        <f>IFERROR(VLOOKUP(AZ$2&amp;"/"&amp;$A238,SH!$A:$V,22,0),"")</f>
        <v/>
      </c>
      <c r="BA238" s="22" t="str">
        <f>IFERROR(VLOOKUP(BA$2&amp;"/"&amp;$A238,SH!$A:$V,22,0),"")</f>
        <v/>
      </c>
      <c r="BB238" s="23" t="str">
        <f t="shared" si="47"/>
        <v/>
      </c>
      <c r="BC238" s="23">
        <f t="shared" si="48"/>
        <v>1.1428571428571428</v>
      </c>
      <c r="BD238" s="23" t="str">
        <f t="shared" si="49"/>
        <v/>
      </c>
      <c r="BE238" s="23" t="str">
        <f t="shared" si="50"/>
        <v/>
      </c>
      <c r="BF238" s="23" t="str">
        <f t="shared" si="51"/>
        <v/>
      </c>
      <c r="BG238" s="23" t="str">
        <f t="shared" si="52"/>
        <v/>
      </c>
      <c r="BH238" s="24" t="str">
        <f t="shared" si="53"/>
        <v/>
      </c>
      <c r="BI238" s="24">
        <f t="shared" si="54"/>
        <v>1.1428571428571428</v>
      </c>
      <c r="BJ238" s="24" t="str">
        <f t="shared" si="55"/>
        <v/>
      </c>
      <c r="BK238" s="24" t="str">
        <f t="shared" si="56"/>
        <v/>
      </c>
      <c r="BL238" s="24" t="str">
        <f t="shared" si="57"/>
        <v/>
      </c>
      <c r="BM238" s="24" t="str">
        <f t="shared" si="58"/>
        <v/>
      </c>
      <c r="BT238" s="25" t="str">
        <f t="shared" si="59"/>
        <v/>
      </c>
      <c r="BU238" s="25">
        <f t="shared" si="60"/>
        <v>1.1428571428571428</v>
      </c>
      <c r="BV238" s="25" t="str">
        <f t="shared" si="61"/>
        <v/>
      </c>
      <c r="BW238" s="25" t="str">
        <f t="shared" si="62"/>
        <v/>
      </c>
      <c r="BX238" s="25" t="str">
        <f t="shared" si="63"/>
        <v/>
      </c>
      <c r="BY238" s="25" t="str">
        <f t="shared" si="64"/>
        <v/>
      </c>
      <c r="BZ238">
        <f t="array" ref="BZ238:CA238">IFERROR(VLOOKUP(A238,[1]Cost_Price!$A:$D,{3,4},0),"")</f>
        <v>6</v>
      </c>
      <c r="CA238" t="str">
        <v>USD</v>
      </c>
      <c r="CB238" s="26">
        <f t="shared" si="70"/>
        <v>0</v>
      </c>
      <c r="CC238" s="26">
        <f t="shared" si="70"/>
        <v>0</v>
      </c>
      <c r="CD238" s="26">
        <f t="shared" si="70"/>
        <v>0</v>
      </c>
      <c r="CE238" s="26">
        <f t="shared" si="70"/>
        <v>0</v>
      </c>
      <c r="CF238" s="26">
        <f t="shared" si="70"/>
        <v>0</v>
      </c>
      <c r="CG238" s="26">
        <f t="shared" si="70"/>
        <v>0</v>
      </c>
    </row>
    <row r="239" spans="1:85" x14ac:dyDescent="0.35">
      <c r="A239" t="s">
        <v>4029</v>
      </c>
      <c r="B239" t="s">
        <v>5543</v>
      </c>
      <c r="C239" t="s">
        <v>5232</v>
      </c>
      <c r="D239" t="s">
        <v>5379</v>
      </c>
      <c r="E239" t="s">
        <v>5379</v>
      </c>
      <c r="F239" t="s">
        <v>5234</v>
      </c>
      <c r="G239" t="s">
        <v>5235</v>
      </c>
      <c r="H239" t="str">
        <f t="shared" ref="H239:H240" si="72">J239</f>
        <v>Discontinue new</v>
      </c>
      <c r="I239" t="s">
        <v>5901</v>
      </c>
      <c r="J239" t="s">
        <v>5899</v>
      </c>
      <c r="M239" t="s">
        <v>109</v>
      </c>
      <c r="N239" t="s">
        <v>5280</v>
      </c>
      <c r="P239" s="16">
        <v>2.1080999999999999</v>
      </c>
      <c r="V239" s="17">
        <v>21</v>
      </c>
      <c r="W239" s="17">
        <v>5</v>
      </c>
      <c r="AC239" s="18">
        <v>0</v>
      </c>
      <c r="AD239" s="18">
        <v>0</v>
      </c>
      <c r="AJ239" s="19">
        <v>0</v>
      </c>
      <c r="AK239" s="19">
        <v>4</v>
      </c>
      <c r="AL239">
        <v>26</v>
      </c>
      <c r="AM239">
        <v>0</v>
      </c>
      <c r="AN239">
        <v>4</v>
      </c>
      <c r="AO239" s="20">
        <f t="shared" si="46"/>
        <v>54.810599999999994</v>
      </c>
      <c r="AP239" s="21" t="str">
        <f>(IFERROR(VLOOKUP(AP$2&amp;"/"&amp;$A239,SH!$A:$D,4,0),""))</f>
        <v/>
      </c>
      <c r="AQ239" s="21" t="str">
        <f>IFERROR(VLOOKUP(AQ$2&amp;"/"&amp;$A239,SH!$A:$D,4,0),"")</f>
        <v/>
      </c>
      <c r="AR239" s="21" t="str">
        <f>IFERROR(VLOOKUP(AR$2&amp;"/"&amp;$A239,SH!$A:$D,4,0),"")</f>
        <v/>
      </c>
      <c r="AS239" s="21" t="str">
        <f>IFERROR(VLOOKUP(AS$2&amp;"/"&amp;$A239,SH!$A:$D,4,0),"")</f>
        <v/>
      </c>
      <c r="AT239" s="21" t="str">
        <f>IFERROR(VLOOKUP(AT$2&amp;"/"&amp;$A239,SH!$A:$D,4,0),"")</f>
        <v/>
      </c>
      <c r="AU239" s="21">
        <f>IFERROR(VLOOKUP(AU$2&amp;"/"&amp;$A239,SH!$A:$D,4,0),"")</f>
        <v>9.5</v>
      </c>
      <c r="AV239" s="22" t="str">
        <f>(IFERROR(VLOOKUP(AV$2&amp;"/"&amp;$A239,SH!$A:$V,22,0),""))</f>
        <v/>
      </c>
      <c r="AW239" s="22" t="str">
        <f>IFERROR(VLOOKUP(AW$2&amp;"/"&amp;$A239,SH!$A:$V,22,0),"")</f>
        <v/>
      </c>
      <c r="AX239" s="22" t="str">
        <f>IFERROR(VLOOKUP(AX$2&amp;"/"&amp;$A239,SH!$A:$V,22,0),"")</f>
        <v/>
      </c>
      <c r="AY239" s="22" t="str">
        <f>IFERROR(VLOOKUP(AY$2&amp;"/"&amp;$A239,SH!$A:$V,22,0),"")</f>
        <v/>
      </c>
      <c r="AZ239" s="22" t="str">
        <f>IFERROR(VLOOKUP(AZ$2&amp;"/"&amp;$A239,SH!$A:$V,22,0),"")</f>
        <v/>
      </c>
      <c r="BA239" s="22">
        <f>IFERROR(VLOOKUP(BA$2&amp;"/"&amp;$A239,SH!$A:$V,22,0),"")</f>
        <v>8</v>
      </c>
      <c r="BB239" s="23" t="str">
        <f t="shared" si="47"/>
        <v/>
      </c>
      <c r="BC239" s="23" t="str">
        <f t="shared" si="48"/>
        <v/>
      </c>
      <c r="BD239" s="23" t="str">
        <f t="shared" si="49"/>
        <v/>
      </c>
      <c r="BE239" s="23" t="str">
        <f t="shared" si="50"/>
        <v/>
      </c>
      <c r="BF239" s="23" t="str">
        <f t="shared" si="51"/>
        <v/>
      </c>
      <c r="BG239" s="23">
        <f t="shared" si="52"/>
        <v>0.10526315789473684</v>
      </c>
      <c r="BH239" s="24" t="str">
        <f t="shared" si="53"/>
        <v/>
      </c>
      <c r="BI239" s="24" t="str">
        <f t="shared" si="54"/>
        <v/>
      </c>
      <c r="BJ239" s="24" t="str">
        <f t="shared" si="55"/>
        <v/>
      </c>
      <c r="BK239" s="24" t="str">
        <f t="shared" si="56"/>
        <v/>
      </c>
      <c r="BL239" s="24" t="str">
        <f t="shared" si="57"/>
        <v/>
      </c>
      <c r="BM239" s="24">
        <f t="shared" si="58"/>
        <v>0.10526315789473684</v>
      </c>
      <c r="BT239" s="25" t="str">
        <f t="shared" si="59"/>
        <v/>
      </c>
      <c r="BU239" s="25" t="str">
        <f t="shared" si="60"/>
        <v/>
      </c>
      <c r="BV239" s="25" t="str">
        <f t="shared" si="61"/>
        <v/>
      </c>
      <c r="BW239" s="25" t="str">
        <f t="shared" si="62"/>
        <v/>
      </c>
      <c r="BX239" s="25" t="str">
        <f t="shared" si="63"/>
        <v/>
      </c>
      <c r="BY239" s="25">
        <f t="shared" si="64"/>
        <v>0.10526315789473684</v>
      </c>
      <c r="BZ239">
        <f t="array" ref="BZ239:CA239">IFERROR(VLOOKUP(A239,[1]Cost_Price!$A:$D,{3,4},0),"")</f>
        <v>1.48</v>
      </c>
      <c r="CA239" t="str">
        <v>USD</v>
      </c>
      <c r="CB239" s="26">
        <f t="shared" si="70"/>
        <v>0</v>
      </c>
      <c r="CC239" s="26">
        <f t="shared" si="70"/>
        <v>0</v>
      </c>
      <c r="CD239" s="26">
        <f t="shared" si="70"/>
        <v>0</v>
      </c>
      <c r="CE239" s="26">
        <f t="shared" si="70"/>
        <v>0</v>
      </c>
      <c r="CF239" s="26">
        <f t="shared" si="70"/>
        <v>0</v>
      </c>
      <c r="CG239" s="26">
        <f t="shared" si="70"/>
        <v>0</v>
      </c>
    </row>
    <row r="240" spans="1:85" x14ac:dyDescent="0.35">
      <c r="A240" t="s">
        <v>1158</v>
      </c>
      <c r="B240" t="s">
        <v>5543</v>
      </c>
      <c r="C240" t="s">
        <v>5232</v>
      </c>
      <c r="D240" t="s">
        <v>5379</v>
      </c>
      <c r="E240" t="s">
        <v>5379</v>
      </c>
      <c r="F240" t="s">
        <v>5234</v>
      </c>
      <c r="G240" t="s">
        <v>5235</v>
      </c>
      <c r="H240" t="str">
        <f t="shared" si="72"/>
        <v>Discontinue new</v>
      </c>
      <c r="I240" t="s">
        <v>5901</v>
      </c>
      <c r="J240" t="s">
        <v>5899</v>
      </c>
      <c r="M240" t="s">
        <v>5237</v>
      </c>
      <c r="N240" t="s">
        <v>5280</v>
      </c>
      <c r="P240" s="16">
        <v>0</v>
      </c>
      <c r="R240" s="17">
        <v>34</v>
      </c>
      <c r="Y240" s="18">
        <v>0</v>
      </c>
      <c r="AF240" s="19">
        <v>0</v>
      </c>
      <c r="AL240">
        <v>34</v>
      </c>
      <c r="AM240">
        <v>0</v>
      </c>
      <c r="AN240">
        <v>0</v>
      </c>
      <c r="AO240" s="20">
        <f t="shared" si="46"/>
        <v>0</v>
      </c>
      <c r="AP240" s="21">
        <f>(IFERROR(VLOOKUP(AP$2&amp;"/"&amp;$A240,SH!$A:$D,4,0),""))</f>
        <v>2</v>
      </c>
      <c r="AQ240" s="21" t="str">
        <f>IFERROR(VLOOKUP(AQ$2&amp;"/"&amp;$A240,SH!$A:$D,4,0),"")</f>
        <v/>
      </c>
      <c r="AR240" s="21" t="str">
        <f>IFERROR(VLOOKUP(AR$2&amp;"/"&amp;$A240,SH!$A:$D,4,0),"")</f>
        <v/>
      </c>
      <c r="AS240" s="21" t="str">
        <f>IFERROR(VLOOKUP(AS$2&amp;"/"&amp;$A240,SH!$A:$D,4,0),"")</f>
        <v/>
      </c>
      <c r="AT240" s="21" t="str">
        <f>IFERROR(VLOOKUP(AT$2&amp;"/"&amp;$A240,SH!$A:$D,4,0),"")</f>
        <v/>
      </c>
      <c r="AU240" s="21" t="str">
        <f>IFERROR(VLOOKUP(AU$2&amp;"/"&amp;$A240,SH!$A:$D,4,0),"")</f>
        <v/>
      </c>
      <c r="AV240" s="22">
        <f>(IFERROR(VLOOKUP(AV$2&amp;"/"&amp;$A240,SH!$A:$V,22,0),""))</f>
        <v>0</v>
      </c>
      <c r="AW240" s="22" t="str">
        <f>IFERROR(VLOOKUP(AW$2&amp;"/"&amp;$A240,SH!$A:$V,22,0),"")</f>
        <v/>
      </c>
      <c r="AX240" s="22" t="str">
        <f>IFERROR(VLOOKUP(AX$2&amp;"/"&amp;$A240,SH!$A:$V,22,0),"")</f>
        <v/>
      </c>
      <c r="AY240" s="22" t="str">
        <f>IFERROR(VLOOKUP(AY$2&amp;"/"&amp;$A240,SH!$A:$V,22,0),"")</f>
        <v/>
      </c>
      <c r="AZ240" s="22" t="str">
        <f>IFERROR(VLOOKUP(AZ$2&amp;"/"&amp;$A240,SH!$A:$V,22,0),"")</f>
        <v/>
      </c>
      <c r="BA240" s="22" t="str">
        <f>IFERROR(VLOOKUP(BA$2&amp;"/"&amp;$A240,SH!$A:$V,22,0),"")</f>
        <v/>
      </c>
      <c r="BB240" s="23">
        <f t="shared" si="47"/>
        <v>17</v>
      </c>
      <c r="BC240" s="23" t="str">
        <f t="shared" si="48"/>
        <v/>
      </c>
      <c r="BD240" s="23" t="str">
        <f t="shared" si="49"/>
        <v/>
      </c>
      <c r="BE240" s="23" t="str">
        <f t="shared" si="50"/>
        <v/>
      </c>
      <c r="BF240" s="23" t="str">
        <f t="shared" si="51"/>
        <v/>
      </c>
      <c r="BG240" s="23" t="str">
        <f t="shared" si="52"/>
        <v/>
      </c>
      <c r="BH240" s="24">
        <f t="shared" si="53"/>
        <v>17</v>
      </c>
      <c r="BI240" s="24" t="str">
        <f t="shared" si="54"/>
        <v/>
      </c>
      <c r="BJ240" s="24" t="str">
        <f t="shared" si="55"/>
        <v/>
      </c>
      <c r="BK240" s="24" t="str">
        <f t="shared" si="56"/>
        <v/>
      </c>
      <c r="BL240" s="24" t="str">
        <f t="shared" si="57"/>
        <v/>
      </c>
      <c r="BM240" s="24" t="str">
        <f t="shared" si="58"/>
        <v/>
      </c>
      <c r="BT240" s="25">
        <f t="shared" si="59"/>
        <v>17</v>
      </c>
      <c r="BU240" s="25" t="str">
        <f t="shared" si="60"/>
        <v/>
      </c>
      <c r="BV240" s="25" t="str">
        <f t="shared" si="61"/>
        <v/>
      </c>
      <c r="BW240" s="25" t="str">
        <f t="shared" si="62"/>
        <v/>
      </c>
      <c r="BX240" s="25" t="str">
        <f t="shared" si="63"/>
        <v/>
      </c>
      <c r="BY240" s="25" t="str">
        <f t="shared" si="64"/>
        <v/>
      </c>
      <c r="BZ240">
        <f t="array" ref="BZ240:CA240">IFERROR(VLOOKUP(A240,[1]Cost_Price!$A:$D,{3,4},0),"")</f>
        <v>0.5</v>
      </c>
      <c r="CA240" t="str">
        <v>USD</v>
      </c>
      <c r="CB240" s="26">
        <f t="shared" si="70"/>
        <v>0</v>
      </c>
      <c r="CC240" s="26">
        <f t="shared" si="70"/>
        <v>0</v>
      </c>
      <c r="CD240" s="26">
        <f t="shared" si="70"/>
        <v>0</v>
      </c>
      <c r="CE240" s="26">
        <f t="shared" si="70"/>
        <v>0</v>
      </c>
      <c r="CF240" s="26">
        <f t="shared" si="70"/>
        <v>0</v>
      </c>
      <c r="CG240" s="26">
        <f t="shared" si="70"/>
        <v>0</v>
      </c>
    </row>
    <row r="241" spans="1:85" x14ac:dyDescent="0.35">
      <c r="A241" t="s">
        <v>1892</v>
      </c>
      <c r="B241" t="s">
        <v>5544</v>
      </c>
      <c r="C241" t="s">
        <v>5232</v>
      </c>
      <c r="D241" t="s">
        <v>5379</v>
      </c>
      <c r="E241" t="s">
        <v>5379</v>
      </c>
      <c r="F241" t="s">
        <v>5234</v>
      </c>
      <c r="G241" t="s">
        <v>5235</v>
      </c>
      <c r="H241" t="s">
        <v>5266</v>
      </c>
      <c r="M241" t="s">
        <v>5237</v>
      </c>
      <c r="N241" t="s">
        <v>5280</v>
      </c>
      <c r="P241" s="16">
        <v>4.2549999999999999</v>
      </c>
      <c r="R241" s="17">
        <v>61</v>
      </c>
      <c r="W241" s="17">
        <v>67</v>
      </c>
      <c r="Y241" s="18">
        <v>0</v>
      </c>
      <c r="Z241" s="18">
        <v>20</v>
      </c>
      <c r="AC241" s="18">
        <v>15</v>
      </c>
      <c r="AD241" s="18">
        <v>10</v>
      </c>
      <c r="AF241" s="19">
        <v>0</v>
      </c>
      <c r="AG241" s="19">
        <v>7</v>
      </c>
      <c r="AK241" s="19">
        <v>0</v>
      </c>
      <c r="AL241">
        <v>128</v>
      </c>
      <c r="AM241">
        <v>45</v>
      </c>
      <c r="AN241">
        <v>7</v>
      </c>
      <c r="AO241" s="20">
        <f t="shared" si="46"/>
        <v>544.64</v>
      </c>
      <c r="AP241" s="21">
        <f>(IFERROR(VLOOKUP(AP$2&amp;"/"&amp;$A241,SH!$A:$D,4,0),""))</f>
        <v>1</v>
      </c>
      <c r="AQ241" s="21">
        <f>IFERROR(VLOOKUP(AQ$2&amp;"/"&amp;$A241,SH!$A:$D,4,0),"")</f>
        <v>2.8</v>
      </c>
      <c r="AR241" s="21" t="str">
        <f>IFERROR(VLOOKUP(AR$2&amp;"/"&amp;$A241,SH!$A:$D,4,0),"")</f>
        <v/>
      </c>
      <c r="AS241" s="21" t="str">
        <f>IFERROR(VLOOKUP(AS$2&amp;"/"&amp;$A241,SH!$A:$D,4,0),"")</f>
        <v/>
      </c>
      <c r="AT241" s="21">
        <f>IFERROR(VLOOKUP(AT$2&amp;"/"&amp;$A241,SH!$A:$D,4,0),"")</f>
        <v>6.333333333333333</v>
      </c>
      <c r="AU241" s="21">
        <f>IFERROR(VLOOKUP(AU$2&amp;"/"&amp;$A241,SH!$A:$D,4,0),"")</f>
        <v>3</v>
      </c>
      <c r="AV241" s="22">
        <f>(IFERROR(VLOOKUP(AV$2&amp;"/"&amp;$A241,SH!$A:$V,22,0),""))</f>
        <v>0</v>
      </c>
      <c r="AW241" s="22">
        <f>IFERROR(VLOOKUP(AW$2&amp;"/"&amp;$A241,SH!$A:$V,22,0),"")</f>
        <v>3</v>
      </c>
      <c r="AX241" s="22" t="str">
        <f>IFERROR(VLOOKUP(AX$2&amp;"/"&amp;$A241,SH!$A:$V,22,0),"")</f>
        <v/>
      </c>
      <c r="AY241" s="22" t="str">
        <f>IFERROR(VLOOKUP(AY$2&amp;"/"&amp;$A241,SH!$A:$V,22,0),"")</f>
        <v/>
      </c>
      <c r="AZ241" s="22">
        <f>IFERROR(VLOOKUP(AZ$2&amp;"/"&amp;$A241,SH!$A:$V,22,0),"")</f>
        <v>0</v>
      </c>
      <c r="BA241" s="22">
        <f>IFERROR(VLOOKUP(BA$2&amp;"/"&amp;$A241,SH!$A:$V,22,0),"")</f>
        <v>0</v>
      </c>
      <c r="BB241" s="23">
        <f t="shared" si="47"/>
        <v>61</v>
      </c>
      <c r="BC241" s="23">
        <f t="shared" si="48"/>
        <v>-2.5</v>
      </c>
      <c r="BD241" s="23" t="str">
        <f t="shared" si="49"/>
        <v/>
      </c>
      <c r="BE241" s="23" t="str">
        <f t="shared" si="50"/>
        <v/>
      </c>
      <c r="BF241" s="23">
        <f t="shared" si="51"/>
        <v>0</v>
      </c>
      <c r="BG241" s="23">
        <f t="shared" si="52"/>
        <v>22.333333333333332</v>
      </c>
      <c r="BH241" s="24">
        <f t="shared" si="53"/>
        <v>61</v>
      </c>
      <c r="BI241" s="24">
        <f t="shared" si="54"/>
        <v>4.6428571428571432</v>
      </c>
      <c r="BJ241" s="24" t="str">
        <f t="shared" si="55"/>
        <v/>
      </c>
      <c r="BK241" s="24" t="str">
        <f t="shared" si="56"/>
        <v/>
      </c>
      <c r="BL241" s="24">
        <f t="shared" si="57"/>
        <v>2.3684210526315792</v>
      </c>
      <c r="BM241" s="24">
        <f t="shared" si="58"/>
        <v>25.666666666666668</v>
      </c>
      <c r="BR241" s="27">
        <v>50</v>
      </c>
      <c r="BS241" s="27">
        <v>-50</v>
      </c>
      <c r="BT241" s="25">
        <f t="shared" si="59"/>
        <v>61</v>
      </c>
      <c r="BU241" s="25">
        <f t="shared" si="60"/>
        <v>4.6428571428571432</v>
      </c>
      <c r="BV241" s="25" t="str">
        <f t="shared" si="61"/>
        <v/>
      </c>
      <c r="BW241" s="25" t="str">
        <f t="shared" si="62"/>
        <v/>
      </c>
      <c r="BX241" s="25">
        <f t="shared" si="63"/>
        <v>10.263157894736842</v>
      </c>
      <c r="BY241" s="25">
        <f t="shared" si="64"/>
        <v>9</v>
      </c>
      <c r="BZ241">
        <f t="array" ref="BZ241:CA241">IFERROR(VLOOKUP(A241,[1]Cost_Price!$A:$D,{3,4},0),"")</f>
        <v>1.7</v>
      </c>
      <c r="CA241" t="str">
        <v>USD</v>
      </c>
      <c r="CB241" s="26">
        <f t="shared" si="70"/>
        <v>0</v>
      </c>
      <c r="CC241" s="26">
        <f t="shared" si="70"/>
        <v>0</v>
      </c>
      <c r="CD241" s="26">
        <f t="shared" si="70"/>
        <v>0</v>
      </c>
      <c r="CE241" s="26">
        <f t="shared" si="70"/>
        <v>0</v>
      </c>
      <c r="CF241" s="26">
        <f t="shared" si="70"/>
        <v>85</v>
      </c>
      <c r="CG241" s="26">
        <f t="shared" si="70"/>
        <v>-85</v>
      </c>
    </row>
    <row r="242" spans="1:85" x14ac:dyDescent="0.35">
      <c r="A242" t="s">
        <v>4032</v>
      </c>
      <c r="B242" t="s">
        <v>5545</v>
      </c>
      <c r="C242" t="s">
        <v>5232</v>
      </c>
      <c r="D242" t="s">
        <v>5379</v>
      </c>
      <c r="E242" t="s">
        <v>5379</v>
      </c>
      <c r="F242" t="s">
        <v>5234</v>
      </c>
      <c r="G242" t="s">
        <v>5235</v>
      </c>
      <c r="H242" t="str">
        <f t="shared" ref="H242:H243" si="73">J242</f>
        <v>Discontinue new</v>
      </c>
      <c r="I242" t="s">
        <v>5901</v>
      </c>
      <c r="J242" t="s">
        <v>5899</v>
      </c>
      <c r="M242" t="s">
        <v>111</v>
      </c>
      <c r="N242" t="s">
        <v>5280</v>
      </c>
      <c r="P242" s="16">
        <v>2.93</v>
      </c>
      <c r="W242" s="17">
        <v>20</v>
      </c>
      <c r="AD242" s="18">
        <v>0</v>
      </c>
      <c r="AK242" s="19">
        <v>0</v>
      </c>
      <c r="AL242">
        <v>20</v>
      </c>
      <c r="AM242">
        <v>0</v>
      </c>
      <c r="AN242">
        <v>0</v>
      </c>
      <c r="AO242" s="20">
        <f t="shared" ref="AO242:AO305" si="74">IFERROR(SUM(R242:W242)*P242,"")</f>
        <v>58.6</v>
      </c>
      <c r="AP242" s="21" t="str">
        <f>(IFERROR(VLOOKUP(AP$2&amp;"/"&amp;$A242,SH!$A:$D,4,0),""))</f>
        <v/>
      </c>
      <c r="AQ242" s="21" t="str">
        <f>IFERROR(VLOOKUP(AQ$2&amp;"/"&amp;$A242,SH!$A:$D,4,0),"")</f>
        <v/>
      </c>
      <c r="AR242" s="21" t="str">
        <f>IFERROR(VLOOKUP(AR$2&amp;"/"&amp;$A242,SH!$A:$D,4,0),"")</f>
        <v/>
      </c>
      <c r="AS242" s="21" t="str">
        <f>IFERROR(VLOOKUP(AS$2&amp;"/"&amp;$A242,SH!$A:$D,4,0),"")</f>
        <v/>
      </c>
      <c r="AT242" s="21" t="str">
        <f>IFERROR(VLOOKUP(AT$2&amp;"/"&amp;$A242,SH!$A:$D,4,0),"")</f>
        <v/>
      </c>
      <c r="AU242" s="21">
        <f>IFERROR(VLOOKUP(AU$2&amp;"/"&amp;$A242,SH!$A:$D,4,0),"")</f>
        <v>2</v>
      </c>
      <c r="AV242" s="22" t="str">
        <f>(IFERROR(VLOOKUP(AV$2&amp;"/"&amp;$A242,SH!$A:$V,22,0),""))</f>
        <v/>
      </c>
      <c r="AW242" s="22" t="str">
        <f>IFERROR(VLOOKUP(AW$2&amp;"/"&amp;$A242,SH!$A:$V,22,0),"")</f>
        <v/>
      </c>
      <c r="AX242" s="22" t="str">
        <f>IFERROR(VLOOKUP(AX$2&amp;"/"&amp;$A242,SH!$A:$V,22,0),"")</f>
        <v/>
      </c>
      <c r="AY242" s="22" t="str">
        <f>IFERROR(VLOOKUP(AY$2&amp;"/"&amp;$A242,SH!$A:$V,22,0),"")</f>
        <v/>
      </c>
      <c r="AZ242" s="22" t="str">
        <f>IFERROR(VLOOKUP(AZ$2&amp;"/"&amp;$A242,SH!$A:$V,22,0),"")</f>
        <v/>
      </c>
      <c r="BA242" s="22">
        <f>IFERROR(VLOOKUP(BA$2&amp;"/"&amp;$A242,SH!$A:$V,22,0),"")</f>
        <v>0</v>
      </c>
      <c r="BB242" s="23" t="str">
        <f t="shared" ref="BB242:BB305" si="75">IFERROR((R242-AF242)/AP242,"")</f>
        <v/>
      </c>
      <c r="BC242" s="23" t="str">
        <f t="shared" ref="BC242:BC305" si="76">IFERROR((S242-AG242)/AQ242,"")</f>
        <v/>
      </c>
      <c r="BD242" s="23" t="str">
        <f t="shared" ref="BD242:BD305" si="77">IFERROR((T242-AH242)/AR242,"")</f>
        <v/>
      </c>
      <c r="BE242" s="23" t="str">
        <f t="shared" ref="BE242:BE305" si="78">IFERROR((U242-AI242)/AS242,"")</f>
        <v/>
      </c>
      <c r="BF242" s="23" t="str">
        <f t="shared" ref="BF242:BF305" si="79">IFERROR((V242-AJ242)/AT242,"")</f>
        <v/>
      </c>
      <c r="BG242" s="23">
        <f t="shared" ref="BG242:BG305" si="80">IFERROR((W242-AK242)/AU242,"")</f>
        <v>10</v>
      </c>
      <c r="BH242" s="24" t="str">
        <f t="shared" ref="BH242:BH305" si="81">IFERROR((R242-AF242+Y242)/AP242,"")</f>
        <v/>
      </c>
      <c r="BI242" s="24" t="str">
        <f t="shared" ref="BI242:BI305" si="82">IFERROR((S242-AG242+Z242)/AQ242,"")</f>
        <v/>
      </c>
      <c r="BJ242" s="24" t="str">
        <f t="shared" ref="BJ242:BJ305" si="83">IFERROR((T242-AH242+AA242)/AR242,"")</f>
        <v/>
      </c>
      <c r="BK242" s="24" t="str">
        <f t="shared" ref="BK242:BK305" si="84">IFERROR((U242-AI242+AB242)/AS242,"")</f>
        <v/>
      </c>
      <c r="BL242" s="24" t="str">
        <f t="shared" ref="BL242:BL305" si="85">IFERROR((V242-AJ242+AC242)/AT242,"")</f>
        <v/>
      </c>
      <c r="BM242" s="24">
        <f t="shared" ref="BM242:BM305" si="86">IFERROR((W242-AK242+AD242)/AU242,"")</f>
        <v>10</v>
      </c>
      <c r="BT242" s="25" t="str">
        <f t="shared" ref="BT242:BT305" si="87">IFERROR((R242-AF242+Y242+BN242)/AP242,"")</f>
        <v/>
      </c>
      <c r="BU242" s="25" t="str">
        <f t="shared" ref="BU242:BU305" si="88">IFERROR((S242-AG242+Z242+BO242)/AQ242,"")</f>
        <v/>
      </c>
      <c r="BV242" s="25" t="str">
        <f t="shared" ref="BV242:BV305" si="89">IFERROR((T242-AH242+AA242+BP242)/AR242,"")</f>
        <v/>
      </c>
      <c r="BW242" s="25" t="str">
        <f t="shared" ref="BW242:BW305" si="90">IFERROR((U242-AI242+AB242+BQ242)/AS242,"")</f>
        <v/>
      </c>
      <c r="BX242" s="25" t="str">
        <f t="shared" ref="BX242:BX305" si="91">IFERROR((V242-AJ242+AC242+BR242)/AT242,"")</f>
        <v/>
      </c>
      <c r="BY242" s="25">
        <f t="shared" ref="BY242:BY305" si="92">IFERROR((W242-AK242+AD242+BS242)/AU242,"")</f>
        <v>10</v>
      </c>
      <c r="BZ242">
        <f t="array" ref="BZ242:CA242">IFERROR(VLOOKUP(A242,[1]Cost_Price!$A:$D,{3,4},0),"")</f>
        <v>1.88</v>
      </c>
      <c r="CA242" t="str">
        <v>USD</v>
      </c>
      <c r="CB242" s="26">
        <f t="shared" si="70"/>
        <v>0</v>
      </c>
      <c r="CC242" s="26">
        <f t="shared" si="70"/>
        <v>0</v>
      </c>
      <c r="CD242" s="26">
        <f t="shared" si="70"/>
        <v>0</v>
      </c>
      <c r="CE242" s="26">
        <f t="shared" si="70"/>
        <v>0</v>
      </c>
      <c r="CF242" s="26">
        <f t="shared" si="70"/>
        <v>0</v>
      </c>
      <c r="CG242" s="26">
        <f t="shared" si="70"/>
        <v>0</v>
      </c>
    </row>
    <row r="243" spans="1:85" x14ac:dyDescent="0.35">
      <c r="A243" t="s">
        <v>4413</v>
      </c>
      <c r="B243" t="s">
        <v>5545</v>
      </c>
      <c r="C243" t="s">
        <v>5232</v>
      </c>
      <c r="D243" t="s">
        <v>5379</v>
      </c>
      <c r="E243" t="s">
        <v>5379</v>
      </c>
      <c r="F243" t="s">
        <v>5234</v>
      </c>
      <c r="G243" t="s">
        <v>5235</v>
      </c>
      <c r="H243" t="str">
        <f t="shared" si="73"/>
        <v>Discontinue new</v>
      </c>
      <c r="I243" t="s">
        <v>5901</v>
      </c>
      <c r="J243" t="s">
        <v>5899</v>
      </c>
      <c r="M243" t="s">
        <v>5237</v>
      </c>
      <c r="N243" t="s">
        <v>5280</v>
      </c>
      <c r="P243" s="16">
        <v>0</v>
      </c>
      <c r="R243" s="17">
        <v>22</v>
      </c>
      <c r="Y243" s="18">
        <v>0</v>
      </c>
      <c r="AF243" s="19">
        <v>1</v>
      </c>
      <c r="AL243">
        <v>22</v>
      </c>
      <c r="AM243">
        <v>0</v>
      </c>
      <c r="AN243">
        <v>1</v>
      </c>
      <c r="AO243" s="20">
        <f t="shared" si="74"/>
        <v>0</v>
      </c>
      <c r="AP243" s="21">
        <f>(IFERROR(VLOOKUP(AP$2&amp;"/"&amp;$A243,SH!$A:$D,4,0),""))</f>
        <v>2</v>
      </c>
      <c r="AQ243" s="21" t="str">
        <f>IFERROR(VLOOKUP(AQ$2&amp;"/"&amp;$A243,SH!$A:$D,4,0),"")</f>
        <v/>
      </c>
      <c r="AR243" s="21" t="str">
        <f>IFERROR(VLOOKUP(AR$2&amp;"/"&amp;$A243,SH!$A:$D,4,0),"")</f>
        <v/>
      </c>
      <c r="AS243" s="21" t="str">
        <f>IFERROR(VLOOKUP(AS$2&amp;"/"&amp;$A243,SH!$A:$D,4,0),"")</f>
        <v/>
      </c>
      <c r="AT243" s="21" t="str">
        <f>IFERROR(VLOOKUP(AT$2&amp;"/"&amp;$A243,SH!$A:$D,4,0),"")</f>
        <v/>
      </c>
      <c r="AU243" s="21" t="str">
        <f>IFERROR(VLOOKUP(AU$2&amp;"/"&amp;$A243,SH!$A:$D,4,0),"")</f>
        <v/>
      </c>
      <c r="AV243" s="22">
        <f>(IFERROR(VLOOKUP(AV$2&amp;"/"&amp;$A243,SH!$A:$V,22,0),""))</f>
        <v>2</v>
      </c>
      <c r="AW243" s="22" t="str">
        <f>IFERROR(VLOOKUP(AW$2&amp;"/"&amp;$A243,SH!$A:$V,22,0),"")</f>
        <v/>
      </c>
      <c r="AX243" s="22" t="str">
        <f>IFERROR(VLOOKUP(AX$2&amp;"/"&amp;$A243,SH!$A:$V,22,0),"")</f>
        <v/>
      </c>
      <c r="AY243" s="22" t="str">
        <f>IFERROR(VLOOKUP(AY$2&amp;"/"&amp;$A243,SH!$A:$V,22,0),"")</f>
        <v/>
      </c>
      <c r="AZ243" s="22" t="str">
        <f>IFERROR(VLOOKUP(AZ$2&amp;"/"&amp;$A243,SH!$A:$V,22,0),"")</f>
        <v/>
      </c>
      <c r="BA243" s="22" t="str">
        <f>IFERROR(VLOOKUP(BA$2&amp;"/"&amp;$A243,SH!$A:$V,22,0),"")</f>
        <v/>
      </c>
      <c r="BB243" s="23">
        <f t="shared" si="75"/>
        <v>10.5</v>
      </c>
      <c r="BC243" s="23" t="str">
        <f t="shared" si="76"/>
        <v/>
      </c>
      <c r="BD243" s="23" t="str">
        <f t="shared" si="77"/>
        <v/>
      </c>
      <c r="BE243" s="23" t="str">
        <f t="shared" si="78"/>
        <v/>
      </c>
      <c r="BF243" s="23" t="str">
        <f t="shared" si="79"/>
        <v/>
      </c>
      <c r="BG243" s="23" t="str">
        <f t="shared" si="80"/>
        <v/>
      </c>
      <c r="BH243" s="24">
        <f t="shared" si="81"/>
        <v>10.5</v>
      </c>
      <c r="BI243" s="24" t="str">
        <f t="shared" si="82"/>
        <v/>
      </c>
      <c r="BJ243" s="24" t="str">
        <f t="shared" si="83"/>
        <v/>
      </c>
      <c r="BK243" s="24" t="str">
        <f t="shared" si="84"/>
        <v/>
      </c>
      <c r="BL243" s="24" t="str">
        <f t="shared" si="85"/>
        <v/>
      </c>
      <c r="BM243" s="24" t="str">
        <f t="shared" si="86"/>
        <v/>
      </c>
      <c r="BT243" s="25">
        <f t="shared" si="87"/>
        <v>10.5</v>
      </c>
      <c r="BU243" s="25" t="str">
        <f t="shared" si="88"/>
        <v/>
      </c>
      <c r="BV243" s="25" t="str">
        <f t="shared" si="89"/>
        <v/>
      </c>
      <c r="BW243" s="25" t="str">
        <f t="shared" si="90"/>
        <v/>
      </c>
      <c r="BX243" s="25" t="str">
        <f t="shared" si="91"/>
        <v/>
      </c>
      <c r="BY243" s="25" t="str">
        <f t="shared" si="92"/>
        <v/>
      </c>
      <c r="BZ243" t="str">
        <f t="array" ref="BZ243:CA243">IFERROR(VLOOKUP(A243,[1]Cost_Price!$A:$D,{3,4},0),"")</f>
        <v/>
      </c>
      <c r="CA243" t="str">
        <v/>
      </c>
      <c r="CB243" s="26" t="str">
        <f t="shared" si="70"/>
        <v>0</v>
      </c>
      <c r="CC243" s="26" t="str">
        <f t="shared" si="70"/>
        <v>0</v>
      </c>
      <c r="CD243" s="26" t="str">
        <f t="shared" si="70"/>
        <v>0</v>
      </c>
      <c r="CE243" s="26" t="str">
        <f t="shared" si="70"/>
        <v>0</v>
      </c>
      <c r="CF243" s="26" t="str">
        <f t="shared" si="70"/>
        <v>0</v>
      </c>
      <c r="CG243" s="26" t="str">
        <f t="shared" si="70"/>
        <v>0</v>
      </c>
    </row>
    <row r="244" spans="1:85" x14ac:dyDescent="0.35">
      <c r="A244" t="s">
        <v>645</v>
      </c>
      <c r="B244" t="s">
        <v>5546</v>
      </c>
      <c r="C244" t="s">
        <v>5232</v>
      </c>
      <c r="D244" t="s">
        <v>5379</v>
      </c>
      <c r="E244" t="s">
        <v>5379</v>
      </c>
      <c r="F244" t="s">
        <v>5234</v>
      </c>
      <c r="G244" t="s">
        <v>5235</v>
      </c>
      <c r="H244" t="s">
        <v>5266</v>
      </c>
      <c r="M244" t="s">
        <v>5237</v>
      </c>
      <c r="N244" t="s">
        <v>5280</v>
      </c>
      <c r="P244" s="16">
        <v>3.2284000000000002</v>
      </c>
      <c r="R244" s="17">
        <v>52</v>
      </c>
      <c r="S244" s="17">
        <v>27</v>
      </c>
      <c r="W244" s="17">
        <v>22</v>
      </c>
      <c r="X244" s="18">
        <v>24</v>
      </c>
      <c r="Y244" s="18">
        <v>20</v>
      </c>
      <c r="Z244" s="18">
        <v>22</v>
      </c>
      <c r="AD244" s="18">
        <v>0</v>
      </c>
      <c r="AF244" s="19">
        <v>0</v>
      </c>
      <c r="AG244" s="19">
        <v>0</v>
      </c>
      <c r="AK244" s="19">
        <v>0</v>
      </c>
      <c r="AL244">
        <v>101</v>
      </c>
      <c r="AM244">
        <v>66</v>
      </c>
      <c r="AN244">
        <v>0</v>
      </c>
      <c r="AO244" s="20">
        <f t="shared" si="74"/>
        <v>326.0684</v>
      </c>
      <c r="AP244" s="21">
        <f>(IFERROR(VLOOKUP(AP$2&amp;"/"&amp;$A244,SH!$A:$D,4,0),""))</f>
        <v>5.875</v>
      </c>
      <c r="AQ244" s="21">
        <f>IFERROR(VLOOKUP(AQ$2&amp;"/"&amp;$A244,SH!$A:$D,4,0),"")</f>
        <v>8.3333333333333339</v>
      </c>
      <c r="AR244" s="21" t="str">
        <f>IFERROR(VLOOKUP(AR$2&amp;"/"&amp;$A244,SH!$A:$D,4,0),"")</f>
        <v/>
      </c>
      <c r="AS244" s="21" t="str">
        <f>IFERROR(VLOOKUP(AS$2&amp;"/"&amp;$A244,SH!$A:$D,4,0),"")</f>
        <v/>
      </c>
      <c r="AT244" s="21">
        <f>IFERROR(VLOOKUP(AT$2&amp;"/"&amp;$A244,SH!$A:$D,4,0),"")</f>
        <v>8.5714285714285712</v>
      </c>
      <c r="AU244" s="21">
        <f>IFERROR(VLOOKUP(AU$2&amp;"/"&amp;$A244,SH!$A:$D,4,0),"")</f>
        <v>9.1999999999999993</v>
      </c>
      <c r="AV244" s="22">
        <f>(IFERROR(VLOOKUP(AV$2&amp;"/"&amp;$A244,SH!$A:$V,22,0),""))</f>
        <v>10</v>
      </c>
      <c r="AW244" s="22">
        <f>IFERROR(VLOOKUP(AW$2&amp;"/"&amp;$A244,SH!$A:$V,22,0),"")</f>
        <v>0</v>
      </c>
      <c r="AX244" s="22" t="str">
        <f>IFERROR(VLOOKUP(AX$2&amp;"/"&amp;$A244,SH!$A:$V,22,0),"")</f>
        <v/>
      </c>
      <c r="AY244" s="22" t="str">
        <f>IFERROR(VLOOKUP(AY$2&amp;"/"&amp;$A244,SH!$A:$V,22,0),"")</f>
        <v/>
      </c>
      <c r="AZ244" s="22">
        <f>IFERROR(VLOOKUP(AZ$2&amp;"/"&amp;$A244,SH!$A:$V,22,0),"")</f>
        <v>6</v>
      </c>
      <c r="BA244" s="22">
        <f>IFERROR(VLOOKUP(BA$2&amp;"/"&amp;$A244,SH!$A:$V,22,0),"")</f>
        <v>0</v>
      </c>
      <c r="BB244" s="23">
        <f t="shared" si="75"/>
        <v>8.8510638297872344</v>
      </c>
      <c r="BC244" s="23">
        <f t="shared" si="76"/>
        <v>3.2399999999999998</v>
      </c>
      <c r="BD244" s="23" t="str">
        <f t="shared" si="77"/>
        <v/>
      </c>
      <c r="BE244" s="23" t="str">
        <f t="shared" si="78"/>
        <v/>
      </c>
      <c r="BF244" s="23">
        <f t="shared" si="79"/>
        <v>0</v>
      </c>
      <c r="BG244" s="23">
        <f t="shared" si="80"/>
        <v>2.3913043478260874</v>
      </c>
      <c r="BH244" s="24">
        <f t="shared" si="81"/>
        <v>12.25531914893617</v>
      </c>
      <c r="BI244" s="24">
        <f t="shared" si="82"/>
        <v>5.88</v>
      </c>
      <c r="BJ244" s="24" t="str">
        <f t="shared" si="83"/>
        <v/>
      </c>
      <c r="BK244" s="24" t="str">
        <f t="shared" si="84"/>
        <v/>
      </c>
      <c r="BL244" s="24">
        <f t="shared" si="85"/>
        <v>0</v>
      </c>
      <c r="BM244" s="24">
        <f t="shared" si="86"/>
        <v>2.3913043478260874</v>
      </c>
      <c r="BT244" s="25">
        <f t="shared" si="87"/>
        <v>12.25531914893617</v>
      </c>
      <c r="BU244" s="25">
        <f t="shared" si="88"/>
        <v>5.88</v>
      </c>
      <c r="BV244" s="25" t="str">
        <f t="shared" si="89"/>
        <v/>
      </c>
      <c r="BW244" s="25" t="str">
        <f t="shared" si="90"/>
        <v/>
      </c>
      <c r="BX244" s="25">
        <f t="shared" si="91"/>
        <v>0</v>
      </c>
      <c r="BY244" s="25">
        <f t="shared" si="92"/>
        <v>2.3913043478260874</v>
      </c>
      <c r="BZ244">
        <f t="array" ref="BZ244:CA244">IFERROR(VLOOKUP(A244,[1]Cost_Price!$A:$D,{3,4},0),"")</f>
        <v>2.1</v>
      </c>
      <c r="CA244" t="str">
        <v>USD</v>
      </c>
      <c r="CB244" s="26">
        <f t="shared" si="70"/>
        <v>0</v>
      </c>
      <c r="CC244" s="26">
        <f t="shared" si="70"/>
        <v>0</v>
      </c>
      <c r="CD244" s="26">
        <f t="shared" si="70"/>
        <v>0</v>
      </c>
      <c r="CE244" s="26">
        <f t="shared" si="70"/>
        <v>0</v>
      </c>
      <c r="CF244" s="26">
        <f t="shared" si="70"/>
        <v>0</v>
      </c>
      <c r="CG244" s="26">
        <f t="shared" si="70"/>
        <v>0</v>
      </c>
    </row>
    <row r="245" spans="1:85" x14ac:dyDescent="0.35">
      <c r="A245" t="s">
        <v>5547</v>
      </c>
      <c r="B245" t="s">
        <v>5548</v>
      </c>
      <c r="C245" t="s">
        <v>5232</v>
      </c>
      <c r="D245" t="s">
        <v>5278</v>
      </c>
      <c r="E245" t="s">
        <v>5359</v>
      </c>
      <c r="F245" t="s">
        <v>5234</v>
      </c>
      <c r="G245" t="s">
        <v>5235</v>
      </c>
      <c r="H245" t="s">
        <v>5266</v>
      </c>
      <c r="M245" t="s">
        <v>5549</v>
      </c>
      <c r="N245" t="s">
        <v>5280</v>
      </c>
      <c r="P245" s="16">
        <v>172</v>
      </c>
      <c r="U245" s="17">
        <v>1</v>
      </c>
      <c r="AB245" s="18">
        <v>0</v>
      </c>
      <c r="AI245" s="19">
        <v>0</v>
      </c>
      <c r="AL245">
        <v>1</v>
      </c>
      <c r="AM245">
        <v>0</v>
      </c>
      <c r="AN245">
        <v>0</v>
      </c>
      <c r="AO245" s="20">
        <f t="shared" si="74"/>
        <v>172</v>
      </c>
      <c r="AP245" s="21" t="str">
        <f>(IFERROR(VLOOKUP(AP$2&amp;"/"&amp;$A245,SH!$A:$D,4,0),""))</f>
        <v/>
      </c>
      <c r="AQ245" s="21" t="str">
        <f>IFERROR(VLOOKUP(AQ$2&amp;"/"&amp;$A245,SH!$A:$D,4,0),"")</f>
        <v/>
      </c>
      <c r="AR245" s="21" t="str">
        <f>IFERROR(VLOOKUP(AR$2&amp;"/"&amp;$A245,SH!$A:$D,4,0),"")</f>
        <v/>
      </c>
      <c r="AS245" s="21" t="str">
        <f>IFERROR(VLOOKUP(AS$2&amp;"/"&amp;$A245,SH!$A:$D,4,0),"")</f>
        <v/>
      </c>
      <c r="AT245" s="21" t="str">
        <f>IFERROR(VLOOKUP(AT$2&amp;"/"&amp;$A245,SH!$A:$D,4,0),"")</f>
        <v/>
      </c>
      <c r="AU245" s="21" t="str">
        <f>IFERROR(VLOOKUP(AU$2&amp;"/"&amp;$A245,SH!$A:$D,4,0),"")</f>
        <v/>
      </c>
      <c r="AV245" s="22" t="str">
        <f>(IFERROR(VLOOKUP(AV$2&amp;"/"&amp;$A245,SH!$A:$V,22,0),""))</f>
        <v/>
      </c>
      <c r="AW245" s="22" t="str">
        <f>IFERROR(VLOOKUP(AW$2&amp;"/"&amp;$A245,SH!$A:$V,22,0),"")</f>
        <v/>
      </c>
      <c r="AX245" s="22" t="str">
        <f>IFERROR(VLOOKUP(AX$2&amp;"/"&amp;$A245,SH!$A:$V,22,0),"")</f>
        <v/>
      </c>
      <c r="AY245" s="22" t="str">
        <f>IFERROR(VLOOKUP(AY$2&amp;"/"&amp;$A245,SH!$A:$V,22,0),"")</f>
        <v/>
      </c>
      <c r="AZ245" s="22" t="str">
        <f>IFERROR(VLOOKUP(AZ$2&amp;"/"&amp;$A245,SH!$A:$V,22,0),"")</f>
        <v/>
      </c>
      <c r="BA245" s="22" t="str">
        <f>IFERROR(VLOOKUP(BA$2&amp;"/"&amp;$A245,SH!$A:$V,22,0),"")</f>
        <v/>
      </c>
      <c r="BB245" s="23" t="str">
        <f t="shared" si="75"/>
        <v/>
      </c>
      <c r="BC245" s="23" t="str">
        <f t="shared" si="76"/>
        <v/>
      </c>
      <c r="BD245" s="23" t="str">
        <f t="shared" si="77"/>
        <v/>
      </c>
      <c r="BE245" s="23" t="str">
        <f t="shared" si="78"/>
        <v/>
      </c>
      <c r="BF245" s="23" t="str">
        <f t="shared" si="79"/>
        <v/>
      </c>
      <c r="BG245" s="23" t="str">
        <f t="shared" si="80"/>
        <v/>
      </c>
      <c r="BH245" s="24" t="str">
        <f t="shared" si="81"/>
        <v/>
      </c>
      <c r="BI245" s="24" t="str">
        <f t="shared" si="82"/>
        <v/>
      </c>
      <c r="BJ245" s="24" t="str">
        <f t="shared" si="83"/>
        <v/>
      </c>
      <c r="BK245" s="24" t="str">
        <f t="shared" si="84"/>
        <v/>
      </c>
      <c r="BL245" s="24" t="str">
        <f t="shared" si="85"/>
        <v/>
      </c>
      <c r="BM245" s="24" t="str">
        <f t="shared" si="86"/>
        <v/>
      </c>
      <c r="BT245" s="25" t="str">
        <f t="shared" si="87"/>
        <v/>
      </c>
      <c r="BU245" s="25" t="str">
        <f t="shared" si="88"/>
        <v/>
      </c>
      <c r="BV245" s="25" t="str">
        <f t="shared" si="89"/>
        <v/>
      </c>
      <c r="BW245" s="25" t="str">
        <f t="shared" si="90"/>
        <v/>
      </c>
      <c r="BX245" s="25" t="str">
        <f t="shared" si="91"/>
        <v/>
      </c>
      <c r="BY245" s="25" t="str">
        <f t="shared" si="92"/>
        <v/>
      </c>
      <c r="BZ245">
        <f t="array" ref="BZ245:CA245">IFERROR(VLOOKUP(A245,[1]Cost_Price!$A:$D,{3,4},0),"")</f>
        <v>150</v>
      </c>
      <c r="CA245" t="str">
        <v>USD</v>
      </c>
      <c r="CB245" s="26">
        <f t="shared" si="70"/>
        <v>0</v>
      </c>
      <c r="CC245" s="26">
        <f t="shared" si="70"/>
        <v>0</v>
      </c>
      <c r="CD245" s="26">
        <f t="shared" si="70"/>
        <v>0</v>
      </c>
      <c r="CE245" s="26">
        <f t="shared" si="70"/>
        <v>0</v>
      </c>
      <c r="CF245" s="26">
        <f t="shared" si="70"/>
        <v>0</v>
      </c>
      <c r="CG245" s="26">
        <f t="shared" si="70"/>
        <v>0</v>
      </c>
    </row>
    <row r="246" spans="1:85" x14ac:dyDescent="0.35">
      <c r="A246" t="s">
        <v>5550</v>
      </c>
      <c r="B246" t="s">
        <v>5551</v>
      </c>
      <c r="C246" t="s">
        <v>5232</v>
      </c>
      <c r="D246" t="s">
        <v>5278</v>
      </c>
      <c r="E246" t="s">
        <v>5359</v>
      </c>
      <c r="F246" t="s">
        <v>5234</v>
      </c>
      <c r="G246" t="s">
        <v>5235</v>
      </c>
      <c r="H246" t="s">
        <v>5266</v>
      </c>
      <c r="M246" t="s">
        <v>5552</v>
      </c>
      <c r="N246" t="s">
        <v>5280</v>
      </c>
      <c r="P246" s="16">
        <v>172</v>
      </c>
      <c r="U246" s="17">
        <v>2</v>
      </c>
      <c r="AB246" s="18">
        <v>0</v>
      </c>
      <c r="AI246" s="19">
        <v>0</v>
      </c>
      <c r="AL246">
        <v>2</v>
      </c>
      <c r="AM246">
        <v>0</v>
      </c>
      <c r="AN246">
        <v>0</v>
      </c>
      <c r="AO246" s="20">
        <f t="shared" si="74"/>
        <v>344</v>
      </c>
      <c r="AP246" s="21" t="str">
        <f>(IFERROR(VLOOKUP(AP$2&amp;"/"&amp;$A246,SH!$A:$D,4,0),""))</f>
        <v/>
      </c>
      <c r="AQ246" s="21" t="str">
        <f>IFERROR(VLOOKUP(AQ$2&amp;"/"&amp;$A246,SH!$A:$D,4,0),"")</f>
        <v/>
      </c>
      <c r="AR246" s="21" t="str">
        <f>IFERROR(VLOOKUP(AR$2&amp;"/"&amp;$A246,SH!$A:$D,4,0),"")</f>
        <v/>
      </c>
      <c r="AS246" s="21" t="str">
        <f>IFERROR(VLOOKUP(AS$2&amp;"/"&amp;$A246,SH!$A:$D,4,0),"")</f>
        <v/>
      </c>
      <c r="AT246" s="21" t="str">
        <f>IFERROR(VLOOKUP(AT$2&amp;"/"&amp;$A246,SH!$A:$D,4,0),"")</f>
        <v/>
      </c>
      <c r="AU246" s="21" t="str">
        <f>IFERROR(VLOOKUP(AU$2&amp;"/"&amp;$A246,SH!$A:$D,4,0),"")</f>
        <v/>
      </c>
      <c r="AV246" s="22" t="str">
        <f>(IFERROR(VLOOKUP(AV$2&amp;"/"&amp;$A246,SH!$A:$V,22,0),""))</f>
        <v/>
      </c>
      <c r="AW246" s="22" t="str">
        <f>IFERROR(VLOOKUP(AW$2&amp;"/"&amp;$A246,SH!$A:$V,22,0),"")</f>
        <v/>
      </c>
      <c r="AX246" s="22" t="str">
        <f>IFERROR(VLOOKUP(AX$2&amp;"/"&amp;$A246,SH!$A:$V,22,0),"")</f>
        <v/>
      </c>
      <c r="AY246" s="22" t="str">
        <f>IFERROR(VLOOKUP(AY$2&amp;"/"&amp;$A246,SH!$A:$V,22,0),"")</f>
        <v/>
      </c>
      <c r="AZ246" s="22" t="str">
        <f>IFERROR(VLOOKUP(AZ$2&amp;"/"&amp;$A246,SH!$A:$V,22,0),"")</f>
        <v/>
      </c>
      <c r="BA246" s="22" t="str">
        <f>IFERROR(VLOOKUP(BA$2&amp;"/"&amp;$A246,SH!$A:$V,22,0),"")</f>
        <v/>
      </c>
      <c r="BB246" s="23" t="str">
        <f t="shared" si="75"/>
        <v/>
      </c>
      <c r="BC246" s="23" t="str">
        <f t="shared" si="76"/>
        <v/>
      </c>
      <c r="BD246" s="23" t="str">
        <f t="shared" si="77"/>
        <v/>
      </c>
      <c r="BE246" s="23" t="str">
        <f t="shared" si="78"/>
        <v/>
      </c>
      <c r="BF246" s="23" t="str">
        <f t="shared" si="79"/>
        <v/>
      </c>
      <c r="BG246" s="23" t="str">
        <f t="shared" si="80"/>
        <v/>
      </c>
      <c r="BH246" s="24" t="str">
        <f t="shared" si="81"/>
        <v/>
      </c>
      <c r="BI246" s="24" t="str">
        <f t="shared" si="82"/>
        <v/>
      </c>
      <c r="BJ246" s="24" t="str">
        <f t="shared" si="83"/>
        <v/>
      </c>
      <c r="BK246" s="24" t="str">
        <f t="shared" si="84"/>
        <v/>
      </c>
      <c r="BL246" s="24" t="str">
        <f t="shared" si="85"/>
        <v/>
      </c>
      <c r="BM246" s="24" t="str">
        <f t="shared" si="86"/>
        <v/>
      </c>
      <c r="BT246" s="25" t="str">
        <f t="shared" si="87"/>
        <v/>
      </c>
      <c r="BU246" s="25" t="str">
        <f t="shared" si="88"/>
        <v/>
      </c>
      <c r="BV246" s="25" t="str">
        <f t="shared" si="89"/>
        <v/>
      </c>
      <c r="BW246" s="25" t="str">
        <f t="shared" si="90"/>
        <v/>
      </c>
      <c r="BX246" s="25" t="str">
        <f t="shared" si="91"/>
        <v/>
      </c>
      <c r="BY246" s="25" t="str">
        <f t="shared" si="92"/>
        <v/>
      </c>
      <c r="BZ246">
        <f t="array" ref="BZ246:CA246">IFERROR(VLOOKUP(A246,[1]Cost_Price!$A:$D,{3,4},0),"")</f>
        <v>85.5</v>
      </c>
      <c r="CA246" t="str">
        <v>USD</v>
      </c>
      <c r="CB246" s="26">
        <f t="shared" si="70"/>
        <v>0</v>
      </c>
      <c r="CC246" s="26">
        <f t="shared" si="70"/>
        <v>0</v>
      </c>
      <c r="CD246" s="26">
        <f t="shared" si="70"/>
        <v>0</v>
      </c>
      <c r="CE246" s="26">
        <f t="shared" si="70"/>
        <v>0</v>
      </c>
      <c r="CF246" s="26">
        <f t="shared" si="70"/>
        <v>0</v>
      </c>
      <c r="CG246" s="26">
        <f t="shared" si="70"/>
        <v>0</v>
      </c>
    </row>
    <row r="247" spans="1:85" x14ac:dyDescent="0.35">
      <c r="A247" t="s">
        <v>4038</v>
      </c>
      <c r="B247" t="s">
        <v>5553</v>
      </c>
      <c r="C247" t="s">
        <v>5232</v>
      </c>
      <c r="D247" t="s">
        <v>5379</v>
      </c>
      <c r="E247" t="s">
        <v>5379</v>
      </c>
      <c r="F247" t="s">
        <v>5234</v>
      </c>
      <c r="G247" t="s">
        <v>5235</v>
      </c>
      <c r="H247" t="str">
        <f t="shared" ref="H247:H254" si="93">J247</f>
        <v>Discontinue new</v>
      </c>
      <c r="I247" t="s">
        <v>5901</v>
      </c>
      <c r="J247" t="s">
        <v>5899</v>
      </c>
      <c r="M247" t="s">
        <v>969</v>
      </c>
      <c r="N247" t="s">
        <v>5280</v>
      </c>
      <c r="P247" s="16">
        <v>0.94</v>
      </c>
      <c r="W247" s="17">
        <v>7</v>
      </c>
      <c r="AD247" s="18">
        <v>0</v>
      </c>
      <c r="AK247" s="19">
        <v>0</v>
      </c>
      <c r="AL247">
        <v>7</v>
      </c>
      <c r="AM247">
        <v>0</v>
      </c>
      <c r="AN247">
        <v>0</v>
      </c>
      <c r="AO247" s="20">
        <f t="shared" si="74"/>
        <v>6.58</v>
      </c>
      <c r="AP247" s="21" t="str">
        <f>(IFERROR(VLOOKUP(AP$2&amp;"/"&amp;$A247,SH!$A:$D,4,0),""))</f>
        <v/>
      </c>
      <c r="AQ247" s="21" t="str">
        <f>IFERROR(VLOOKUP(AQ$2&amp;"/"&amp;$A247,SH!$A:$D,4,0),"")</f>
        <v/>
      </c>
      <c r="AR247" s="21" t="str">
        <f>IFERROR(VLOOKUP(AR$2&amp;"/"&amp;$A247,SH!$A:$D,4,0),"")</f>
        <v/>
      </c>
      <c r="AS247" s="21" t="str">
        <f>IFERROR(VLOOKUP(AS$2&amp;"/"&amp;$A247,SH!$A:$D,4,0),"")</f>
        <v/>
      </c>
      <c r="AT247" s="21" t="str">
        <f>IFERROR(VLOOKUP(AT$2&amp;"/"&amp;$A247,SH!$A:$D,4,0),"")</f>
        <v/>
      </c>
      <c r="AU247" s="21">
        <f>IFERROR(VLOOKUP(AU$2&amp;"/"&amp;$A247,SH!$A:$D,4,0),"")</f>
        <v>7</v>
      </c>
      <c r="AV247" s="22" t="str">
        <f>(IFERROR(VLOOKUP(AV$2&amp;"/"&amp;$A247,SH!$A:$V,22,0),""))</f>
        <v/>
      </c>
      <c r="AW247" s="22" t="str">
        <f>IFERROR(VLOOKUP(AW$2&amp;"/"&amp;$A247,SH!$A:$V,22,0),"")</f>
        <v/>
      </c>
      <c r="AX247" s="22" t="str">
        <f>IFERROR(VLOOKUP(AX$2&amp;"/"&amp;$A247,SH!$A:$V,22,0),"")</f>
        <v/>
      </c>
      <c r="AY247" s="22" t="str">
        <f>IFERROR(VLOOKUP(AY$2&amp;"/"&amp;$A247,SH!$A:$V,22,0),"")</f>
        <v/>
      </c>
      <c r="AZ247" s="22" t="str">
        <f>IFERROR(VLOOKUP(AZ$2&amp;"/"&amp;$A247,SH!$A:$V,22,0),"")</f>
        <v/>
      </c>
      <c r="BA247" s="22">
        <f>IFERROR(VLOOKUP(BA$2&amp;"/"&amp;$A247,SH!$A:$V,22,0),"")</f>
        <v>0</v>
      </c>
      <c r="BB247" s="23" t="str">
        <f t="shared" si="75"/>
        <v/>
      </c>
      <c r="BC247" s="23" t="str">
        <f t="shared" si="76"/>
        <v/>
      </c>
      <c r="BD247" s="23" t="str">
        <f t="shared" si="77"/>
        <v/>
      </c>
      <c r="BE247" s="23" t="str">
        <f t="shared" si="78"/>
        <v/>
      </c>
      <c r="BF247" s="23" t="str">
        <f t="shared" si="79"/>
        <v/>
      </c>
      <c r="BG247" s="23">
        <f t="shared" si="80"/>
        <v>1</v>
      </c>
      <c r="BH247" s="24" t="str">
        <f t="shared" si="81"/>
        <v/>
      </c>
      <c r="BI247" s="24" t="str">
        <f t="shared" si="82"/>
        <v/>
      </c>
      <c r="BJ247" s="24" t="str">
        <f t="shared" si="83"/>
        <v/>
      </c>
      <c r="BK247" s="24" t="str">
        <f t="shared" si="84"/>
        <v/>
      </c>
      <c r="BL247" s="24" t="str">
        <f t="shared" si="85"/>
        <v/>
      </c>
      <c r="BM247" s="24">
        <f t="shared" si="86"/>
        <v>1</v>
      </c>
      <c r="BT247" s="25" t="str">
        <f t="shared" si="87"/>
        <v/>
      </c>
      <c r="BU247" s="25" t="str">
        <f t="shared" si="88"/>
        <v/>
      </c>
      <c r="BV247" s="25" t="str">
        <f t="shared" si="89"/>
        <v/>
      </c>
      <c r="BW247" s="25" t="str">
        <f t="shared" si="90"/>
        <v/>
      </c>
      <c r="BX247" s="25" t="str">
        <f t="shared" si="91"/>
        <v/>
      </c>
      <c r="BY247" s="25">
        <f t="shared" si="92"/>
        <v>1</v>
      </c>
      <c r="BZ247">
        <f t="array" ref="BZ247:CA247">IFERROR(VLOOKUP(A247,[1]Cost_Price!$A:$D,{3,4},0),"")</f>
        <v>0.6</v>
      </c>
      <c r="CA247" t="str">
        <v>USD</v>
      </c>
      <c r="CB247" s="26">
        <f t="shared" si="70"/>
        <v>0</v>
      </c>
      <c r="CC247" s="26">
        <f t="shared" si="70"/>
        <v>0</v>
      </c>
      <c r="CD247" s="26">
        <f t="shared" si="70"/>
        <v>0</v>
      </c>
      <c r="CE247" s="26">
        <f t="shared" si="70"/>
        <v>0</v>
      </c>
      <c r="CF247" s="26">
        <f t="shared" si="70"/>
        <v>0</v>
      </c>
      <c r="CG247" s="26">
        <f t="shared" si="70"/>
        <v>0</v>
      </c>
    </row>
    <row r="248" spans="1:85" x14ac:dyDescent="0.35">
      <c r="A248" t="s">
        <v>1167</v>
      </c>
      <c r="B248" t="s">
        <v>5553</v>
      </c>
      <c r="C248" t="s">
        <v>5232</v>
      </c>
      <c r="D248" t="s">
        <v>5379</v>
      </c>
      <c r="E248" t="s">
        <v>5379</v>
      </c>
      <c r="F248" t="s">
        <v>5234</v>
      </c>
      <c r="G248" t="s">
        <v>5235</v>
      </c>
      <c r="H248" t="str">
        <f t="shared" si="93"/>
        <v>Discontinue new</v>
      </c>
      <c r="I248" t="s">
        <v>5901</v>
      </c>
      <c r="J248" t="s">
        <v>5899</v>
      </c>
      <c r="M248" t="s">
        <v>5237</v>
      </c>
      <c r="N248" t="s">
        <v>5280</v>
      </c>
      <c r="P248" s="16">
        <v>0</v>
      </c>
      <c r="R248" s="17">
        <v>39</v>
      </c>
      <c r="Y248" s="18">
        <v>0</v>
      </c>
      <c r="AF248" s="19">
        <v>0</v>
      </c>
      <c r="AL248">
        <v>39</v>
      </c>
      <c r="AM248">
        <v>0</v>
      </c>
      <c r="AN248">
        <v>0</v>
      </c>
      <c r="AO248" s="20">
        <f t="shared" si="74"/>
        <v>0</v>
      </c>
      <c r="AP248" s="21">
        <f>(IFERROR(VLOOKUP(AP$2&amp;"/"&amp;$A248,SH!$A:$D,4,0),""))</f>
        <v>1</v>
      </c>
      <c r="AQ248" s="21" t="str">
        <f>IFERROR(VLOOKUP(AQ$2&amp;"/"&amp;$A248,SH!$A:$D,4,0),"")</f>
        <v/>
      </c>
      <c r="AR248" s="21" t="str">
        <f>IFERROR(VLOOKUP(AR$2&amp;"/"&amp;$A248,SH!$A:$D,4,0),"")</f>
        <v/>
      </c>
      <c r="AS248" s="21" t="str">
        <f>IFERROR(VLOOKUP(AS$2&amp;"/"&amp;$A248,SH!$A:$D,4,0),"")</f>
        <v/>
      </c>
      <c r="AT248" s="21" t="str">
        <f>IFERROR(VLOOKUP(AT$2&amp;"/"&amp;$A248,SH!$A:$D,4,0),"")</f>
        <v/>
      </c>
      <c r="AU248" s="21" t="str">
        <f>IFERROR(VLOOKUP(AU$2&amp;"/"&amp;$A248,SH!$A:$D,4,0),"")</f>
        <v/>
      </c>
      <c r="AV248" s="22">
        <f>(IFERROR(VLOOKUP(AV$2&amp;"/"&amp;$A248,SH!$A:$V,22,0),""))</f>
        <v>0</v>
      </c>
      <c r="AW248" s="22" t="str">
        <f>IFERROR(VLOOKUP(AW$2&amp;"/"&amp;$A248,SH!$A:$V,22,0),"")</f>
        <v/>
      </c>
      <c r="AX248" s="22" t="str">
        <f>IFERROR(VLOOKUP(AX$2&amp;"/"&amp;$A248,SH!$A:$V,22,0),"")</f>
        <v/>
      </c>
      <c r="AY248" s="22" t="str">
        <f>IFERROR(VLOOKUP(AY$2&amp;"/"&amp;$A248,SH!$A:$V,22,0),"")</f>
        <v/>
      </c>
      <c r="AZ248" s="22" t="str">
        <f>IFERROR(VLOOKUP(AZ$2&amp;"/"&amp;$A248,SH!$A:$V,22,0),"")</f>
        <v/>
      </c>
      <c r="BA248" s="22" t="str">
        <f>IFERROR(VLOOKUP(BA$2&amp;"/"&amp;$A248,SH!$A:$V,22,0),"")</f>
        <v/>
      </c>
      <c r="BB248" s="23">
        <f t="shared" si="75"/>
        <v>39</v>
      </c>
      <c r="BC248" s="23" t="str">
        <f t="shared" si="76"/>
        <v/>
      </c>
      <c r="BD248" s="23" t="str">
        <f t="shared" si="77"/>
        <v/>
      </c>
      <c r="BE248" s="23" t="str">
        <f t="shared" si="78"/>
        <v/>
      </c>
      <c r="BF248" s="23" t="str">
        <f t="shared" si="79"/>
        <v/>
      </c>
      <c r="BG248" s="23" t="str">
        <f t="shared" si="80"/>
        <v/>
      </c>
      <c r="BH248" s="24">
        <f t="shared" si="81"/>
        <v>39</v>
      </c>
      <c r="BI248" s="24" t="str">
        <f t="shared" si="82"/>
        <v/>
      </c>
      <c r="BJ248" s="24" t="str">
        <f t="shared" si="83"/>
        <v/>
      </c>
      <c r="BK248" s="24" t="str">
        <f t="shared" si="84"/>
        <v/>
      </c>
      <c r="BL248" s="24" t="str">
        <f t="shared" si="85"/>
        <v/>
      </c>
      <c r="BM248" s="24" t="str">
        <f t="shared" si="86"/>
        <v/>
      </c>
      <c r="BT248" s="25">
        <f t="shared" si="87"/>
        <v>39</v>
      </c>
      <c r="BU248" s="25" t="str">
        <f t="shared" si="88"/>
        <v/>
      </c>
      <c r="BV248" s="25" t="str">
        <f t="shared" si="89"/>
        <v/>
      </c>
      <c r="BW248" s="25" t="str">
        <f t="shared" si="90"/>
        <v/>
      </c>
      <c r="BX248" s="25" t="str">
        <f t="shared" si="91"/>
        <v/>
      </c>
      <c r="BY248" s="25" t="str">
        <f t="shared" si="92"/>
        <v/>
      </c>
      <c r="BZ248">
        <f t="array" ref="BZ248:CA248">IFERROR(VLOOKUP(A248,[1]Cost_Price!$A:$D,{3,4},0),"")</f>
        <v>0.5</v>
      </c>
      <c r="CA248" t="str">
        <v>USD</v>
      </c>
      <c r="CB248" s="26">
        <f t="shared" si="70"/>
        <v>0</v>
      </c>
      <c r="CC248" s="26">
        <f t="shared" si="70"/>
        <v>0</v>
      </c>
      <c r="CD248" s="26">
        <f t="shared" si="70"/>
        <v>0</v>
      </c>
      <c r="CE248" s="26">
        <f t="shared" si="70"/>
        <v>0</v>
      </c>
      <c r="CF248" s="26">
        <f t="shared" si="70"/>
        <v>0</v>
      </c>
      <c r="CG248" s="26">
        <f t="shared" si="70"/>
        <v>0</v>
      </c>
    </row>
    <row r="249" spans="1:85" x14ac:dyDescent="0.35">
      <c r="A249" t="s">
        <v>647</v>
      </c>
      <c r="B249" t="s">
        <v>5554</v>
      </c>
      <c r="C249" t="s">
        <v>5232</v>
      </c>
      <c r="D249" t="s">
        <v>5379</v>
      </c>
      <c r="E249" t="s">
        <v>5379</v>
      </c>
      <c r="F249" t="s">
        <v>5234</v>
      </c>
      <c r="G249" t="s">
        <v>5235</v>
      </c>
      <c r="H249" t="str">
        <f t="shared" si="93"/>
        <v>Discontinue new</v>
      </c>
      <c r="I249" t="s">
        <v>5901</v>
      </c>
      <c r="J249" t="s">
        <v>5899</v>
      </c>
      <c r="M249" t="s">
        <v>5237</v>
      </c>
      <c r="N249" t="s">
        <v>5280</v>
      </c>
      <c r="P249" s="16">
        <v>3.214</v>
      </c>
      <c r="R249" s="17">
        <v>22</v>
      </c>
      <c r="V249" s="17">
        <v>5</v>
      </c>
      <c r="Y249" s="18">
        <v>40</v>
      </c>
      <c r="Z249" s="18">
        <v>80</v>
      </c>
      <c r="AC249" s="18">
        <v>57</v>
      </c>
      <c r="AD249" s="18">
        <v>40</v>
      </c>
      <c r="AF249" s="19">
        <v>0</v>
      </c>
      <c r="AJ249" s="19">
        <v>0</v>
      </c>
      <c r="AL249">
        <v>27</v>
      </c>
      <c r="AM249">
        <v>217</v>
      </c>
      <c r="AN249">
        <v>0</v>
      </c>
      <c r="AO249" s="20">
        <f t="shared" si="74"/>
        <v>86.778000000000006</v>
      </c>
      <c r="AP249" s="21">
        <f>(IFERROR(VLOOKUP(AP$2&amp;"/"&amp;$A249,SH!$A:$D,4,0),""))</f>
        <v>4.25</v>
      </c>
      <c r="AQ249" s="21">
        <f>IFERROR(VLOOKUP(AQ$2&amp;"/"&amp;$A249,SH!$A:$D,4,0),"")</f>
        <v>13.8</v>
      </c>
      <c r="AR249" s="21" t="str">
        <f>IFERROR(VLOOKUP(AR$2&amp;"/"&amp;$A249,SH!$A:$D,4,0),"")</f>
        <v/>
      </c>
      <c r="AS249" s="21" t="str">
        <f>IFERROR(VLOOKUP(AS$2&amp;"/"&amp;$A249,SH!$A:$D,4,0),"")</f>
        <v/>
      </c>
      <c r="AT249" s="21">
        <f>IFERROR(VLOOKUP(AT$2&amp;"/"&amp;$A249,SH!$A:$D,4,0),"")</f>
        <v>6.333333333333333</v>
      </c>
      <c r="AU249" s="21">
        <f>IFERROR(VLOOKUP(AU$2&amp;"/"&amp;$A249,SH!$A:$D,4,0),"")</f>
        <v>9.5</v>
      </c>
      <c r="AV249" s="22">
        <f>(IFERROR(VLOOKUP(AV$2&amp;"/"&amp;$A249,SH!$A:$V,22,0),""))</f>
        <v>0</v>
      </c>
      <c r="AW249" s="22">
        <f>IFERROR(VLOOKUP(AW$2&amp;"/"&amp;$A249,SH!$A:$V,22,0),"")</f>
        <v>0</v>
      </c>
      <c r="AX249" s="22" t="str">
        <f>IFERROR(VLOOKUP(AX$2&amp;"/"&amp;$A249,SH!$A:$V,22,0),"")</f>
        <v/>
      </c>
      <c r="AY249" s="22" t="str">
        <f>IFERROR(VLOOKUP(AY$2&amp;"/"&amp;$A249,SH!$A:$V,22,0),"")</f>
        <v/>
      </c>
      <c r="AZ249" s="22">
        <f>IFERROR(VLOOKUP(AZ$2&amp;"/"&amp;$A249,SH!$A:$V,22,0),"")</f>
        <v>0</v>
      </c>
      <c r="BA249" s="22">
        <f>IFERROR(VLOOKUP(BA$2&amp;"/"&amp;$A249,SH!$A:$V,22,0),"")</f>
        <v>0</v>
      </c>
      <c r="BB249" s="23">
        <f t="shared" si="75"/>
        <v>5.1764705882352944</v>
      </c>
      <c r="BC249" s="23">
        <f t="shared" si="76"/>
        <v>0</v>
      </c>
      <c r="BD249" s="23" t="str">
        <f t="shared" si="77"/>
        <v/>
      </c>
      <c r="BE249" s="23" t="str">
        <f t="shared" si="78"/>
        <v/>
      </c>
      <c r="BF249" s="23">
        <f t="shared" si="79"/>
        <v>0.78947368421052633</v>
      </c>
      <c r="BG249" s="23">
        <f t="shared" si="80"/>
        <v>0</v>
      </c>
      <c r="BH249" s="24">
        <f t="shared" si="81"/>
        <v>14.588235294117647</v>
      </c>
      <c r="BI249" s="24">
        <f t="shared" si="82"/>
        <v>5.7971014492753623</v>
      </c>
      <c r="BJ249" s="24" t="str">
        <f t="shared" si="83"/>
        <v/>
      </c>
      <c r="BK249" s="24" t="str">
        <f t="shared" si="84"/>
        <v/>
      </c>
      <c r="BL249" s="24">
        <f t="shared" si="85"/>
        <v>9.7894736842105274</v>
      </c>
      <c r="BM249" s="24">
        <f t="shared" si="86"/>
        <v>4.2105263157894735</v>
      </c>
      <c r="BT249" s="25">
        <f t="shared" si="87"/>
        <v>14.588235294117647</v>
      </c>
      <c r="BU249" s="25">
        <f t="shared" si="88"/>
        <v>5.7971014492753623</v>
      </c>
      <c r="BV249" s="25" t="str">
        <f t="shared" si="89"/>
        <v/>
      </c>
      <c r="BW249" s="25" t="str">
        <f t="shared" si="90"/>
        <v/>
      </c>
      <c r="BX249" s="25">
        <f t="shared" si="91"/>
        <v>9.7894736842105274</v>
      </c>
      <c r="BY249" s="25">
        <f t="shared" si="92"/>
        <v>4.2105263157894735</v>
      </c>
      <c r="BZ249">
        <f t="array" ref="BZ249:CA249">IFERROR(VLOOKUP(A249,[1]Cost_Price!$A:$D,{3,4},0),"")</f>
        <v>0.73</v>
      </c>
      <c r="CA249" t="str">
        <v>USD</v>
      </c>
      <c r="CB249" s="26">
        <f t="shared" si="70"/>
        <v>0</v>
      </c>
      <c r="CC249" s="26">
        <f t="shared" si="70"/>
        <v>0</v>
      </c>
      <c r="CD249" s="26">
        <f t="shared" si="70"/>
        <v>0</v>
      </c>
      <c r="CE249" s="26">
        <f t="shared" si="70"/>
        <v>0</v>
      </c>
      <c r="CF249" s="26">
        <f t="shared" si="70"/>
        <v>0</v>
      </c>
      <c r="CG249" s="26">
        <f t="shared" si="70"/>
        <v>0</v>
      </c>
    </row>
    <row r="250" spans="1:85" x14ac:dyDescent="0.35">
      <c r="A250" t="s">
        <v>1901</v>
      </c>
      <c r="B250" t="s">
        <v>5555</v>
      </c>
      <c r="C250" t="s">
        <v>5232</v>
      </c>
      <c r="D250" t="s">
        <v>5278</v>
      </c>
      <c r="E250" t="s">
        <v>5359</v>
      </c>
      <c r="F250" t="s">
        <v>5234</v>
      </c>
      <c r="G250" t="s">
        <v>5235</v>
      </c>
      <c r="H250" t="str">
        <f t="shared" si="93"/>
        <v>Discontinue new</v>
      </c>
      <c r="J250" t="s">
        <v>5899</v>
      </c>
      <c r="M250" t="s">
        <v>159</v>
      </c>
      <c r="N250" t="s">
        <v>5360</v>
      </c>
      <c r="P250" s="16">
        <v>0</v>
      </c>
      <c r="Y250" s="18">
        <v>58</v>
      </c>
      <c r="AM250">
        <v>58</v>
      </c>
      <c r="AO250" s="20">
        <f t="shared" si="74"/>
        <v>0</v>
      </c>
      <c r="AP250" s="21" t="str">
        <f>(IFERROR(VLOOKUP(AP$2&amp;"/"&amp;$A250,SH!$A:$D,4,0),""))</f>
        <v/>
      </c>
      <c r="AQ250" s="21">
        <f>IFERROR(VLOOKUP(AQ$2&amp;"/"&amp;$A250,SH!$A:$D,4,0),"")</f>
        <v>11</v>
      </c>
      <c r="AR250" s="21" t="str">
        <f>IFERROR(VLOOKUP(AR$2&amp;"/"&amp;$A250,SH!$A:$D,4,0),"")</f>
        <v/>
      </c>
      <c r="AS250" s="21" t="str">
        <f>IFERROR(VLOOKUP(AS$2&amp;"/"&amp;$A250,SH!$A:$D,4,0),"")</f>
        <v/>
      </c>
      <c r="AT250" s="21" t="str">
        <f>IFERROR(VLOOKUP(AT$2&amp;"/"&amp;$A250,SH!$A:$D,4,0),"")</f>
        <v/>
      </c>
      <c r="AU250" s="21" t="str">
        <f>IFERROR(VLOOKUP(AU$2&amp;"/"&amp;$A250,SH!$A:$D,4,0),"")</f>
        <v/>
      </c>
      <c r="AV250" s="22" t="str">
        <f>(IFERROR(VLOOKUP(AV$2&amp;"/"&amp;$A250,SH!$A:$V,22,0),""))</f>
        <v/>
      </c>
      <c r="AW250" s="22">
        <f>IFERROR(VLOOKUP(AW$2&amp;"/"&amp;$A250,SH!$A:$V,22,0),"")</f>
        <v>0</v>
      </c>
      <c r="AX250" s="22" t="str">
        <f>IFERROR(VLOOKUP(AX$2&amp;"/"&amp;$A250,SH!$A:$V,22,0),"")</f>
        <v/>
      </c>
      <c r="AY250" s="22" t="str">
        <f>IFERROR(VLOOKUP(AY$2&amp;"/"&amp;$A250,SH!$A:$V,22,0),"")</f>
        <v/>
      </c>
      <c r="AZ250" s="22" t="str">
        <f>IFERROR(VLOOKUP(AZ$2&amp;"/"&amp;$A250,SH!$A:$V,22,0),"")</f>
        <v/>
      </c>
      <c r="BA250" s="22" t="str">
        <f>IFERROR(VLOOKUP(BA$2&amp;"/"&amp;$A250,SH!$A:$V,22,0),"")</f>
        <v/>
      </c>
      <c r="BB250" s="23" t="str">
        <f t="shared" si="75"/>
        <v/>
      </c>
      <c r="BC250" s="23">
        <f t="shared" si="76"/>
        <v>0</v>
      </c>
      <c r="BD250" s="23" t="str">
        <f t="shared" si="77"/>
        <v/>
      </c>
      <c r="BE250" s="23" t="str">
        <f t="shared" si="78"/>
        <v/>
      </c>
      <c r="BF250" s="23" t="str">
        <f t="shared" si="79"/>
        <v/>
      </c>
      <c r="BG250" s="23" t="str">
        <f t="shared" si="80"/>
        <v/>
      </c>
      <c r="BH250" s="24" t="str">
        <f t="shared" si="81"/>
        <v/>
      </c>
      <c r="BI250" s="24">
        <f t="shared" si="82"/>
        <v>0</v>
      </c>
      <c r="BJ250" s="24" t="str">
        <f t="shared" si="83"/>
        <v/>
      </c>
      <c r="BK250" s="24" t="str">
        <f t="shared" si="84"/>
        <v/>
      </c>
      <c r="BL250" s="24" t="str">
        <f t="shared" si="85"/>
        <v/>
      </c>
      <c r="BM250" s="24" t="str">
        <f t="shared" si="86"/>
        <v/>
      </c>
      <c r="BT250" s="25" t="str">
        <f t="shared" si="87"/>
        <v/>
      </c>
      <c r="BU250" s="25">
        <f t="shared" si="88"/>
        <v>0</v>
      </c>
      <c r="BV250" s="25" t="str">
        <f t="shared" si="89"/>
        <v/>
      </c>
      <c r="BW250" s="25" t="str">
        <f t="shared" si="90"/>
        <v/>
      </c>
      <c r="BX250" s="25" t="str">
        <f t="shared" si="91"/>
        <v/>
      </c>
      <c r="BY250" s="25" t="str">
        <f t="shared" si="92"/>
        <v/>
      </c>
      <c r="BZ250">
        <f t="array" ref="BZ250:CA250">IFERROR(VLOOKUP(A250,[1]Cost_Price!$A:$D,{3,4},0),"")</f>
        <v>90.95</v>
      </c>
      <c r="CA250" t="str">
        <v>USD</v>
      </c>
      <c r="CB250" s="26">
        <f t="shared" si="70"/>
        <v>0</v>
      </c>
      <c r="CC250" s="26">
        <f t="shared" si="70"/>
        <v>0</v>
      </c>
      <c r="CD250" s="26">
        <f t="shared" si="70"/>
        <v>0</v>
      </c>
      <c r="CE250" s="26">
        <f t="shared" si="70"/>
        <v>0</v>
      </c>
      <c r="CF250" s="26">
        <f t="shared" si="70"/>
        <v>0</v>
      </c>
      <c r="CG250" s="26">
        <f t="shared" si="70"/>
        <v>0</v>
      </c>
    </row>
    <row r="251" spans="1:85" x14ac:dyDescent="0.35">
      <c r="A251" t="s">
        <v>1903</v>
      </c>
      <c r="B251" t="s">
        <v>5556</v>
      </c>
      <c r="C251" t="s">
        <v>5232</v>
      </c>
      <c r="D251" t="s">
        <v>5278</v>
      </c>
      <c r="E251" t="s">
        <v>5359</v>
      </c>
      <c r="F251" t="s">
        <v>5234</v>
      </c>
      <c r="G251" t="s">
        <v>5235</v>
      </c>
      <c r="H251" t="str">
        <f t="shared" si="93"/>
        <v>Discontinue new</v>
      </c>
      <c r="J251" t="s">
        <v>5899</v>
      </c>
      <c r="M251" t="s">
        <v>161</v>
      </c>
      <c r="N251" t="s">
        <v>5360</v>
      </c>
      <c r="P251" s="16">
        <v>0</v>
      </c>
      <c r="Y251" s="18">
        <v>58</v>
      </c>
      <c r="AM251">
        <v>58</v>
      </c>
      <c r="AO251" s="20">
        <f t="shared" si="74"/>
        <v>0</v>
      </c>
      <c r="AP251" s="21">
        <f>(IFERROR(VLOOKUP(AP$2&amp;"/"&amp;$A251,SH!$A:$D,4,0),""))</f>
        <v>11</v>
      </c>
      <c r="AQ251" s="21">
        <f>IFERROR(VLOOKUP(AQ$2&amp;"/"&amp;$A251,SH!$A:$D,4,0),"")</f>
        <v>11</v>
      </c>
      <c r="AR251" s="21" t="str">
        <f>IFERROR(VLOOKUP(AR$2&amp;"/"&amp;$A251,SH!$A:$D,4,0),"")</f>
        <v/>
      </c>
      <c r="AS251" s="21" t="str">
        <f>IFERROR(VLOOKUP(AS$2&amp;"/"&amp;$A251,SH!$A:$D,4,0),"")</f>
        <v/>
      </c>
      <c r="AT251" s="21" t="str">
        <f>IFERROR(VLOOKUP(AT$2&amp;"/"&amp;$A251,SH!$A:$D,4,0),"")</f>
        <v/>
      </c>
      <c r="AU251" s="21" t="str">
        <f>IFERROR(VLOOKUP(AU$2&amp;"/"&amp;$A251,SH!$A:$D,4,0),"")</f>
        <v/>
      </c>
      <c r="AV251" s="22">
        <f>(IFERROR(VLOOKUP(AV$2&amp;"/"&amp;$A251,SH!$A:$V,22,0),""))</f>
        <v>0</v>
      </c>
      <c r="AW251" s="22">
        <f>IFERROR(VLOOKUP(AW$2&amp;"/"&amp;$A251,SH!$A:$V,22,0),"")</f>
        <v>0</v>
      </c>
      <c r="AX251" s="22" t="str">
        <f>IFERROR(VLOOKUP(AX$2&amp;"/"&amp;$A251,SH!$A:$V,22,0),"")</f>
        <v/>
      </c>
      <c r="AY251" s="22" t="str">
        <f>IFERROR(VLOOKUP(AY$2&amp;"/"&amp;$A251,SH!$A:$V,22,0),"")</f>
        <v/>
      </c>
      <c r="AZ251" s="22" t="str">
        <f>IFERROR(VLOOKUP(AZ$2&amp;"/"&amp;$A251,SH!$A:$V,22,0),"")</f>
        <v/>
      </c>
      <c r="BA251" s="22" t="str">
        <f>IFERROR(VLOOKUP(BA$2&amp;"/"&amp;$A251,SH!$A:$V,22,0),"")</f>
        <v/>
      </c>
      <c r="BB251" s="23">
        <f t="shared" si="75"/>
        <v>0</v>
      </c>
      <c r="BC251" s="23">
        <f t="shared" si="76"/>
        <v>0</v>
      </c>
      <c r="BD251" s="23" t="str">
        <f t="shared" si="77"/>
        <v/>
      </c>
      <c r="BE251" s="23" t="str">
        <f t="shared" si="78"/>
        <v/>
      </c>
      <c r="BF251" s="23" t="str">
        <f t="shared" si="79"/>
        <v/>
      </c>
      <c r="BG251" s="23" t="str">
        <f t="shared" si="80"/>
        <v/>
      </c>
      <c r="BH251" s="24">
        <f t="shared" si="81"/>
        <v>5.2727272727272725</v>
      </c>
      <c r="BI251" s="24">
        <f t="shared" si="82"/>
        <v>0</v>
      </c>
      <c r="BJ251" s="24" t="str">
        <f t="shared" si="83"/>
        <v/>
      </c>
      <c r="BK251" s="24" t="str">
        <f t="shared" si="84"/>
        <v/>
      </c>
      <c r="BL251" s="24" t="str">
        <f t="shared" si="85"/>
        <v/>
      </c>
      <c r="BM251" s="24" t="str">
        <f t="shared" si="86"/>
        <v/>
      </c>
      <c r="BT251" s="25">
        <f t="shared" si="87"/>
        <v>5.2727272727272725</v>
      </c>
      <c r="BU251" s="25">
        <f t="shared" si="88"/>
        <v>0</v>
      </c>
      <c r="BV251" s="25" t="str">
        <f t="shared" si="89"/>
        <v/>
      </c>
      <c r="BW251" s="25" t="str">
        <f t="shared" si="90"/>
        <v/>
      </c>
      <c r="BX251" s="25" t="str">
        <f t="shared" si="91"/>
        <v/>
      </c>
      <c r="BY251" s="25" t="str">
        <f t="shared" si="92"/>
        <v/>
      </c>
      <c r="BZ251">
        <f t="array" ref="BZ251:CA251">IFERROR(VLOOKUP(A251,[1]Cost_Price!$A:$D,{3,4},0),"")</f>
        <v>69.599999999999994</v>
      </c>
      <c r="CA251" t="str">
        <v>USD</v>
      </c>
      <c r="CB251" s="26">
        <f t="shared" si="70"/>
        <v>0</v>
      </c>
      <c r="CC251" s="26">
        <f t="shared" si="70"/>
        <v>0</v>
      </c>
      <c r="CD251" s="26">
        <f t="shared" si="70"/>
        <v>0</v>
      </c>
      <c r="CE251" s="26">
        <f t="shared" si="70"/>
        <v>0</v>
      </c>
      <c r="CF251" s="26">
        <f t="shared" si="70"/>
        <v>0</v>
      </c>
      <c r="CG251" s="26">
        <f t="shared" si="70"/>
        <v>0</v>
      </c>
    </row>
    <row r="252" spans="1:85" x14ac:dyDescent="0.35">
      <c r="A252" t="s">
        <v>1905</v>
      </c>
      <c r="B252" t="s">
        <v>5557</v>
      </c>
      <c r="C252" t="s">
        <v>5232</v>
      </c>
      <c r="D252" t="s">
        <v>5278</v>
      </c>
      <c r="E252" t="s">
        <v>5359</v>
      </c>
      <c r="F252" t="s">
        <v>5234</v>
      </c>
      <c r="G252" t="s">
        <v>5235</v>
      </c>
      <c r="H252" t="str">
        <f t="shared" si="93"/>
        <v>Discontinue new</v>
      </c>
      <c r="J252" t="s">
        <v>5899</v>
      </c>
      <c r="M252" t="s">
        <v>163</v>
      </c>
      <c r="N252" t="s">
        <v>5360</v>
      </c>
      <c r="P252" s="16">
        <v>0</v>
      </c>
      <c r="Y252" s="18">
        <v>58</v>
      </c>
      <c r="AM252">
        <v>58</v>
      </c>
      <c r="AO252" s="20">
        <f t="shared" si="74"/>
        <v>0</v>
      </c>
      <c r="AP252" s="21">
        <f>(IFERROR(VLOOKUP(AP$2&amp;"/"&amp;$A252,SH!$A:$D,4,0),""))</f>
        <v>11</v>
      </c>
      <c r="AQ252" s="21">
        <f>IFERROR(VLOOKUP(AQ$2&amp;"/"&amp;$A252,SH!$A:$D,4,0),"")</f>
        <v>11</v>
      </c>
      <c r="AR252" s="21" t="str">
        <f>IFERROR(VLOOKUP(AR$2&amp;"/"&amp;$A252,SH!$A:$D,4,0),"")</f>
        <v/>
      </c>
      <c r="AS252" s="21" t="str">
        <f>IFERROR(VLOOKUP(AS$2&amp;"/"&amp;$A252,SH!$A:$D,4,0),"")</f>
        <v/>
      </c>
      <c r="AT252" s="21" t="str">
        <f>IFERROR(VLOOKUP(AT$2&amp;"/"&amp;$A252,SH!$A:$D,4,0),"")</f>
        <v/>
      </c>
      <c r="AU252" s="21" t="str">
        <f>IFERROR(VLOOKUP(AU$2&amp;"/"&amp;$A252,SH!$A:$D,4,0),"")</f>
        <v/>
      </c>
      <c r="AV252" s="22">
        <f>(IFERROR(VLOOKUP(AV$2&amp;"/"&amp;$A252,SH!$A:$V,22,0),""))</f>
        <v>0</v>
      </c>
      <c r="AW252" s="22">
        <f>IFERROR(VLOOKUP(AW$2&amp;"/"&amp;$A252,SH!$A:$V,22,0),"")</f>
        <v>0</v>
      </c>
      <c r="AX252" s="22" t="str">
        <f>IFERROR(VLOOKUP(AX$2&amp;"/"&amp;$A252,SH!$A:$V,22,0),"")</f>
        <v/>
      </c>
      <c r="AY252" s="22" t="str">
        <f>IFERROR(VLOOKUP(AY$2&amp;"/"&amp;$A252,SH!$A:$V,22,0),"")</f>
        <v/>
      </c>
      <c r="AZ252" s="22" t="str">
        <f>IFERROR(VLOOKUP(AZ$2&amp;"/"&amp;$A252,SH!$A:$V,22,0),"")</f>
        <v/>
      </c>
      <c r="BA252" s="22" t="str">
        <f>IFERROR(VLOOKUP(BA$2&amp;"/"&amp;$A252,SH!$A:$V,22,0),"")</f>
        <v/>
      </c>
      <c r="BB252" s="23">
        <f t="shared" si="75"/>
        <v>0</v>
      </c>
      <c r="BC252" s="23">
        <f t="shared" si="76"/>
        <v>0</v>
      </c>
      <c r="BD252" s="23" t="str">
        <f t="shared" si="77"/>
        <v/>
      </c>
      <c r="BE252" s="23" t="str">
        <f t="shared" si="78"/>
        <v/>
      </c>
      <c r="BF252" s="23" t="str">
        <f t="shared" si="79"/>
        <v/>
      </c>
      <c r="BG252" s="23" t="str">
        <f t="shared" si="80"/>
        <v/>
      </c>
      <c r="BH252" s="24">
        <f t="shared" si="81"/>
        <v>5.2727272727272725</v>
      </c>
      <c r="BI252" s="24">
        <f t="shared" si="82"/>
        <v>0</v>
      </c>
      <c r="BJ252" s="24" t="str">
        <f t="shared" si="83"/>
        <v/>
      </c>
      <c r="BK252" s="24" t="str">
        <f t="shared" si="84"/>
        <v/>
      </c>
      <c r="BL252" s="24" t="str">
        <f t="shared" si="85"/>
        <v/>
      </c>
      <c r="BM252" s="24" t="str">
        <f t="shared" si="86"/>
        <v/>
      </c>
      <c r="BT252" s="25">
        <f t="shared" si="87"/>
        <v>5.2727272727272725</v>
      </c>
      <c r="BU252" s="25">
        <f t="shared" si="88"/>
        <v>0</v>
      </c>
      <c r="BV252" s="25" t="str">
        <f t="shared" si="89"/>
        <v/>
      </c>
      <c r="BW252" s="25" t="str">
        <f t="shared" si="90"/>
        <v/>
      </c>
      <c r="BX252" s="25" t="str">
        <f t="shared" si="91"/>
        <v/>
      </c>
      <c r="BY252" s="25" t="str">
        <f t="shared" si="92"/>
        <v/>
      </c>
      <c r="BZ252">
        <f t="array" ref="BZ252:CA252">IFERROR(VLOOKUP(A252,[1]Cost_Price!$A:$D,{3,4},0),"")</f>
        <v>72.05</v>
      </c>
      <c r="CA252" t="str">
        <v>USD</v>
      </c>
      <c r="CB252" s="26">
        <f t="shared" si="70"/>
        <v>0</v>
      </c>
      <c r="CC252" s="26">
        <f t="shared" si="70"/>
        <v>0</v>
      </c>
      <c r="CD252" s="26">
        <f t="shared" si="70"/>
        <v>0</v>
      </c>
      <c r="CE252" s="26">
        <f t="shared" si="70"/>
        <v>0</v>
      </c>
      <c r="CF252" s="26">
        <f t="shared" si="70"/>
        <v>0</v>
      </c>
      <c r="CG252" s="26">
        <f t="shared" si="70"/>
        <v>0</v>
      </c>
    </row>
    <row r="253" spans="1:85" x14ac:dyDescent="0.35">
      <c r="A253" t="s">
        <v>5558</v>
      </c>
      <c r="B253" t="s">
        <v>5559</v>
      </c>
      <c r="C253" t="s">
        <v>5232</v>
      </c>
      <c r="D253" t="s">
        <v>5278</v>
      </c>
      <c r="E253" t="s">
        <v>5359</v>
      </c>
      <c r="F253" t="s">
        <v>5234</v>
      </c>
      <c r="G253" t="s">
        <v>5235</v>
      </c>
      <c r="H253" t="str">
        <f t="shared" si="93"/>
        <v>Discontinue new</v>
      </c>
      <c r="I253" t="s">
        <v>5901</v>
      </c>
      <c r="J253" t="s">
        <v>5899</v>
      </c>
      <c r="M253" t="s">
        <v>5549</v>
      </c>
      <c r="N253" t="s">
        <v>5280</v>
      </c>
      <c r="P253" s="16">
        <v>183.51</v>
      </c>
      <c r="V253" s="17">
        <v>2</v>
      </c>
      <c r="AC253" s="18">
        <v>0</v>
      </c>
      <c r="AJ253" s="19">
        <v>0</v>
      </c>
      <c r="AL253">
        <v>2</v>
      </c>
      <c r="AM253">
        <v>0</v>
      </c>
      <c r="AN253">
        <v>0</v>
      </c>
      <c r="AO253" s="20">
        <f t="shared" si="74"/>
        <v>367.02</v>
      </c>
      <c r="AP253" s="21" t="str">
        <f>(IFERROR(VLOOKUP(AP$2&amp;"/"&amp;$A253,SH!$A:$D,4,0),""))</f>
        <v/>
      </c>
      <c r="AQ253" s="21" t="str">
        <f>IFERROR(VLOOKUP(AQ$2&amp;"/"&amp;$A253,SH!$A:$D,4,0),"")</f>
        <v/>
      </c>
      <c r="AR253" s="21" t="str">
        <f>IFERROR(VLOOKUP(AR$2&amp;"/"&amp;$A253,SH!$A:$D,4,0),"")</f>
        <v/>
      </c>
      <c r="AS253" s="21" t="str">
        <f>IFERROR(VLOOKUP(AS$2&amp;"/"&amp;$A253,SH!$A:$D,4,0),"")</f>
        <v/>
      </c>
      <c r="AT253" s="21" t="str">
        <f>IFERROR(VLOOKUP(AT$2&amp;"/"&amp;$A253,SH!$A:$D,4,0),"")</f>
        <v/>
      </c>
      <c r="AU253" s="21" t="str">
        <f>IFERROR(VLOOKUP(AU$2&amp;"/"&amp;$A253,SH!$A:$D,4,0),"")</f>
        <v/>
      </c>
      <c r="AV253" s="22" t="str">
        <f>(IFERROR(VLOOKUP(AV$2&amp;"/"&amp;$A253,SH!$A:$V,22,0),""))</f>
        <v/>
      </c>
      <c r="AW253" s="22" t="str">
        <f>IFERROR(VLOOKUP(AW$2&amp;"/"&amp;$A253,SH!$A:$V,22,0),"")</f>
        <v/>
      </c>
      <c r="AX253" s="22" t="str">
        <f>IFERROR(VLOOKUP(AX$2&amp;"/"&amp;$A253,SH!$A:$V,22,0),"")</f>
        <v/>
      </c>
      <c r="AY253" s="22" t="str">
        <f>IFERROR(VLOOKUP(AY$2&amp;"/"&amp;$A253,SH!$A:$V,22,0),"")</f>
        <v/>
      </c>
      <c r="AZ253" s="22" t="str">
        <f>IFERROR(VLOOKUP(AZ$2&amp;"/"&amp;$A253,SH!$A:$V,22,0),"")</f>
        <v/>
      </c>
      <c r="BA253" s="22" t="str">
        <f>IFERROR(VLOOKUP(BA$2&amp;"/"&amp;$A253,SH!$A:$V,22,0),"")</f>
        <v/>
      </c>
      <c r="BB253" s="23" t="str">
        <f t="shared" si="75"/>
        <v/>
      </c>
      <c r="BC253" s="23" t="str">
        <f t="shared" si="76"/>
        <v/>
      </c>
      <c r="BD253" s="23" t="str">
        <f t="shared" si="77"/>
        <v/>
      </c>
      <c r="BE253" s="23" t="str">
        <f t="shared" si="78"/>
        <v/>
      </c>
      <c r="BF253" s="23" t="str">
        <f t="shared" si="79"/>
        <v/>
      </c>
      <c r="BG253" s="23" t="str">
        <f t="shared" si="80"/>
        <v/>
      </c>
      <c r="BH253" s="24" t="str">
        <f t="shared" si="81"/>
        <v/>
      </c>
      <c r="BI253" s="24" t="str">
        <f t="shared" si="82"/>
        <v/>
      </c>
      <c r="BJ253" s="24" t="str">
        <f t="shared" si="83"/>
        <v/>
      </c>
      <c r="BK253" s="24" t="str">
        <f t="shared" si="84"/>
        <v/>
      </c>
      <c r="BL253" s="24" t="str">
        <f t="shared" si="85"/>
        <v/>
      </c>
      <c r="BM253" s="24" t="str">
        <f t="shared" si="86"/>
        <v/>
      </c>
      <c r="BT253" s="25" t="str">
        <f t="shared" si="87"/>
        <v/>
      </c>
      <c r="BU253" s="25" t="str">
        <f t="shared" si="88"/>
        <v/>
      </c>
      <c r="BV253" s="25" t="str">
        <f t="shared" si="89"/>
        <v/>
      </c>
      <c r="BW253" s="25" t="str">
        <f t="shared" si="90"/>
        <v/>
      </c>
      <c r="BX253" s="25" t="str">
        <f t="shared" si="91"/>
        <v/>
      </c>
      <c r="BY253" s="25" t="str">
        <f t="shared" si="92"/>
        <v/>
      </c>
      <c r="BZ253">
        <f t="array" ref="BZ253:CA253">IFERROR(VLOOKUP(A253,[1]Cost_Price!$A:$D,{3,4},0),"")</f>
        <v>117.75</v>
      </c>
      <c r="CA253" t="str">
        <v>USD</v>
      </c>
      <c r="CB253" s="26">
        <f t="shared" si="70"/>
        <v>0</v>
      </c>
      <c r="CC253" s="26">
        <f t="shared" si="70"/>
        <v>0</v>
      </c>
      <c r="CD253" s="26">
        <f t="shared" si="70"/>
        <v>0</v>
      </c>
      <c r="CE253" s="26">
        <f t="shared" si="70"/>
        <v>0</v>
      </c>
      <c r="CF253" s="26">
        <f t="shared" si="70"/>
        <v>0</v>
      </c>
      <c r="CG253" s="26">
        <f t="shared" si="70"/>
        <v>0</v>
      </c>
    </row>
    <row r="254" spans="1:85" x14ac:dyDescent="0.35">
      <c r="A254" t="s">
        <v>157</v>
      </c>
      <c r="B254" t="s">
        <v>5560</v>
      </c>
      <c r="C254" t="s">
        <v>5232</v>
      </c>
      <c r="D254" t="s">
        <v>5473</v>
      </c>
      <c r="E254" t="s">
        <v>5473</v>
      </c>
      <c r="F254" t="s">
        <v>5234</v>
      </c>
      <c r="G254" t="s">
        <v>5235</v>
      </c>
      <c r="H254" t="str">
        <f t="shared" si="93"/>
        <v>Discontinue new</v>
      </c>
      <c r="J254" t="s">
        <v>5899</v>
      </c>
      <c r="M254" t="s">
        <v>5237</v>
      </c>
      <c r="N254" t="s">
        <v>5360</v>
      </c>
      <c r="P254" s="16">
        <v>65.312100000000001</v>
      </c>
      <c r="R254" s="17">
        <v>190</v>
      </c>
      <c r="S254" s="17">
        <v>54</v>
      </c>
      <c r="T254" s="17">
        <v>4</v>
      </c>
      <c r="V254" s="17">
        <v>81</v>
      </c>
      <c r="W254" s="17">
        <v>88</v>
      </c>
      <c r="Y254" s="18">
        <v>460</v>
      </c>
      <c r="Z254" s="18">
        <v>100</v>
      </c>
      <c r="AA254" s="18">
        <v>25</v>
      </c>
      <c r="AB254" s="18">
        <v>153</v>
      </c>
      <c r="AC254" s="18">
        <v>260</v>
      </c>
      <c r="AD254" s="18">
        <v>10</v>
      </c>
      <c r="AF254" s="19">
        <v>8</v>
      </c>
      <c r="AG254" s="19">
        <v>1</v>
      </c>
      <c r="AH254" s="19">
        <v>3</v>
      </c>
      <c r="AJ254" s="19">
        <v>6</v>
      </c>
      <c r="AK254" s="19">
        <v>0</v>
      </c>
      <c r="AL254">
        <v>417</v>
      </c>
      <c r="AM254">
        <v>1008</v>
      </c>
      <c r="AN254">
        <v>18</v>
      </c>
      <c r="AO254" s="20">
        <f t="shared" si="74"/>
        <v>27235.145700000001</v>
      </c>
      <c r="AP254" s="21">
        <f>(IFERROR(VLOOKUP(AP$2&amp;"/"&amp;$A254,SH!$A:$D,4,0),""))</f>
        <v>48.583333333333336</v>
      </c>
      <c r="AQ254" s="21">
        <f>IFERROR(VLOOKUP(AQ$2&amp;"/"&amp;$A254,SH!$A:$D,4,0),"")</f>
        <v>16.5</v>
      </c>
      <c r="AR254" s="21">
        <f>IFERROR(VLOOKUP(AR$2&amp;"/"&amp;$A254,SH!$A:$D,4,0),"")</f>
        <v>2.1666666666666665</v>
      </c>
      <c r="AS254" s="21" t="str">
        <f>IFERROR(VLOOKUP(AS$2&amp;"/"&amp;$A254,SH!$A:$D,4,0),"")</f>
        <v>0</v>
      </c>
      <c r="AT254" s="21">
        <f>IFERROR(VLOOKUP(AT$2&amp;"/"&amp;$A254,SH!$A:$D,4,0),"")</f>
        <v>31.5</v>
      </c>
      <c r="AU254" s="21">
        <f>IFERROR(VLOOKUP(AU$2&amp;"/"&amp;$A254,SH!$A:$D,4,0),"")</f>
        <v>8.6666666666666661</v>
      </c>
      <c r="AV254" s="22">
        <f>(IFERROR(VLOOKUP(AV$2&amp;"/"&amp;$A254,SH!$A:$V,22,0),""))</f>
        <v>53</v>
      </c>
      <c r="AW254" s="22">
        <f>IFERROR(VLOOKUP(AW$2&amp;"/"&amp;$A254,SH!$A:$V,22,0),"")</f>
        <v>15</v>
      </c>
      <c r="AX254" s="22">
        <f>IFERROR(VLOOKUP(AX$2&amp;"/"&amp;$A254,SH!$A:$V,22,0),"")</f>
        <v>2</v>
      </c>
      <c r="AY254" s="22">
        <f>IFERROR(VLOOKUP(AY$2&amp;"/"&amp;$A254,SH!$A:$V,22,0),"")</f>
        <v>0</v>
      </c>
      <c r="AZ254" s="22">
        <f>IFERROR(VLOOKUP(AZ$2&amp;"/"&amp;$A254,SH!$A:$V,22,0),"")</f>
        <v>20</v>
      </c>
      <c r="BA254" s="22">
        <f>IFERROR(VLOOKUP(BA$2&amp;"/"&amp;$A254,SH!$A:$V,22,0),"")</f>
        <v>5</v>
      </c>
      <c r="BB254" s="23">
        <f t="shared" si="75"/>
        <v>3.7461406518010292</v>
      </c>
      <c r="BC254" s="23">
        <f t="shared" si="76"/>
        <v>3.2121212121212119</v>
      </c>
      <c r="BD254" s="23">
        <f t="shared" si="77"/>
        <v>0.46153846153846156</v>
      </c>
      <c r="BE254" s="23" t="str">
        <f t="shared" si="78"/>
        <v/>
      </c>
      <c r="BF254" s="23">
        <f t="shared" si="79"/>
        <v>2.3809523809523809</v>
      </c>
      <c r="BG254" s="23">
        <f t="shared" si="80"/>
        <v>10.153846153846155</v>
      </c>
      <c r="BH254" s="24">
        <f t="shared" si="81"/>
        <v>13.214408233276156</v>
      </c>
      <c r="BI254" s="24">
        <f t="shared" si="82"/>
        <v>9.2727272727272734</v>
      </c>
      <c r="BJ254" s="24">
        <f t="shared" si="83"/>
        <v>12</v>
      </c>
      <c r="BK254" s="24" t="str">
        <f t="shared" si="84"/>
        <v/>
      </c>
      <c r="BL254" s="24">
        <f t="shared" si="85"/>
        <v>10.634920634920634</v>
      </c>
      <c r="BM254" s="24">
        <f t="shared" si="86"/>
        <v>11.307692307692308</v>
      </c>
      <c r="BT254" s="25">
        <f t="shared" si="87"/>
        <v>13.214408233276156</v>
      </c>
      <c r="BU254" s="25">
        <f t="shared" si="88"/>
        <v>9.2727272727272734</v>
      </c>
      <c r="BV254" s="25">
        <f t="shared" si="89"/>
        <v>12</v>
      </c>
      <c r="BW254" s="25" t="str">
        <f t="shared" si="90"/>
        <v/>
      </c>
      <c r="BX254" s="25">
        <f t="shared" si="91"/>
        <v>10.634920634920634</v>
      </c>
      <c r="BY254" s="25">
        <f t="shared" si="92"/>
        <v>11.307692307692308</v>
      </c>
      <c r="BZ254">
        <f t="array" ref="BZ254:CA254">IFERROR(VLOOKUP(A254,[1]Cost_Price!$A:$D,{3,4},0),"")</f>
        <v>41.98</v>
      </c>
      <c r="CA254" t="str">
        <v>USD</v>
      </c>
      <c r="CB254" s="26">
        <f t="shared" si="70"/>
        <v>0</v>
      </c>
      <c r="CC254" s="26">
        <f t="shared" si="70"/>
        <v>0</v>
      </c>
      <c r="CD254" s="26">
        <f t="shared" si="70"/>
        <v>0</v>
      </c>
      <c r="CE254" s="26">
        <f t="shared" si="70"/>
        <v>0</v>
      </c>
      <c r="CF254" s="26">
        <f t="shared" si="70"/>
        <v>0</v>
      </c>
      <c r="CG254" s="26">
        <f t="shared" si="70"/>
        <v>0</v>
      </c>
    </row>
    <row r="255" spans="1:85" x14ac:dyDescent="0.35">
      <c r="A255" t="s">
        <v>5070</v>
      </c>
      <c r="B255" t="s">
        <v>5561</v>
      </c>
      <c r="C255" t="s">
        <v>5232</v>
      </c>
      <c r="D255" t="s">
        <v>5245</v>
      </c>
      <c r="E255" t="s">
        <v>5562</v>
      </c>
      <c r="F255" t="s">
        <v>5234</v>
      </c>
      <c r="G255" t="s">
        <v>5235</v>
      </c>
      <c r="H255" t="s">
        <v>5236</v>
      </c>
      <c r="M255" t="s">
        <v>5237</v>
      </c>
      <c r="N255" t="s">
        <v>5280</v>
      </c>
      <c r="P255" s="16">
        <v>0</v>
      </c>
      <c r="Y255" s="18">
        <v>300</v>
      </c>
      <c r="Z255" s="18">
        <v>40</v>
      </c>
      <c r="AA255" s="18">
        <v>70</v>
      </c>
      <c r="AB255" s="18">
        <v>50</v>
      </c>
      <c r="AC255" s="18">
        <v>220</v>
      </c>
      <c r="AD255" s="18">
        <v>40</v>
      </c>
      <c r="AM255">
        <v>720</v>
      </c>
      <c r="AO255" s="20">
        <f t="shared" si="74"/>
        <v>0</v>
      </c>
      <c r="AP255" s="21" t="str">
        <f>(IFERROR(VLOOKUP(AP$2&amp;"/"&amp;$A255,SH!$A:$D,4,0),""))</f>
        <v/>
      </c>
      <c r="AQ255" s="21" t="str">
        <f>IFERROR(VLOOKUP(AQ$2&amp;"/"&amp;$A255,SH!$A:$D,4,0),"")</f>
        <v/>
      </c>
      <c r="AR255" s="21" t="str">
        <f>IFERROR(VLOOKUP(AR$2&amp;"/"&amp;$A255,SH!$A:$D,4,0),"")</f>
        <v/>
      </c>
      <c r="AS255" s="21" t="str">
        <f>IFERROR(VLOOKUP(AS$2&amp;"/"&amp;$A255,SH!$A:$D,4,0),"")</f>
        <v/>
      </c>
      <c r="AT255" s="21" t="str">
        <f>IFERROR(VLOOKUP(AT$2&amp;"/"&amp;$A255,SH!$A:$D,4,0),"")</f>
        <v/>
      </c>
      <c r="AU255" s="21" t="str">
        <f>IFERROR(VLOOKUP(AU$2&amp;"/"&amp;$A255,SH!$A:$D,4,0),"")</f>
        <v/>
      </c>
      <c r="AV255" s="22" t="str">
        <f>(IFERROR(VLOOKUP(AV$2&amp;"/"&amp;$A255,SH!$A:$V,22,0),""))</f>
        <v/>
      </c>
      <c r="AW255" s="22" t="str">
        <f>IFERROR(VLOOKUP(AW$2&amp;"/"&amp;$A255,SH!$A:$V,22,0),"")</f>
        <v/>
      </c>
      <c r="AX255" s="22" t="str">
        <f>IFERROR(VLOOKUP(AX$2&amp;"/"&amp;$A255,SH!$A:$V,22,0),"")</f>
        <v/>
      </c>
      <c r="AY255" s="22" t="str">
        <f>IFERROR(VLOOKUP(AY$2&amp;"/"&amp;$A255,SH!$A:$V,22,0),"")</f>
        <v/>
      </c>
      <c r="AZ255" s="22" t="str">
        <f>IFERROR(VLOOKUP(AZ$2&amp;"/"&amp;$A255,SH!$A:$V,22,0),"")</f>
        <v/>
      </c>
      <c r="BA255" s="22" t="str">
        <f>IFERROR(VLOOKUP(BA$2&amp;"/"&amp;$A255,SH!$A:$V,22,0),"")</f>
        <v/>
      </c>
      <c r="BB255" s="23" t="str">
        <f t="shared" si="75"/>
        <v/>
      </c>
      <c r="BC255" s="23" t="str">
        <f t="shared" si="76"/>
        <v/>
      </c>
      <c r="BD255" s="23" t="str">
        <f t="shared" si="77"/>
        <v/>
      </c>
      <c r="BE255" s="23" t="str">
        <f t="shared" si="78"/>
        <v/>
      </c>
      <c r="BF255" s="23" t="str">
        <f t="shared" si="79"/>
        <v/>
      </c>
      <c r="BG255" s="23" t="str">
        <f t="shared" si="80"/>
        <v/>
      </c>
      <c r="BH255" s="24" t="str">
        <f t="shared" si="81"/>
        <v/>
      </c>
      <c r="BI255" s="24" t="str">
        <f t="shared" si="82"/>
        <v/>
      </c>
      <c r="BJ255" s="24" t="str">
        <f t="shared" si="83"/>
        <v/>
      </c>
      <c r="BK255" s="24" t="str">
        <f t="shared" si="84"/>
        <v/>
      </c>
      <c r="BL255" s="24" t="str">
        <f t="shared" si="85"/>
        <v/>
      </c>
      <c r="BM255" s="24" t="str">
        <f t="shared" si="86"/>
        <v/>
      </c>
      <c r="BT255" s="25" t="str">
        <f t="shared" si="87"/>
        <v/>
      </c>
      <c r="BU255" s="25" t="str">
        <f t="shared" si="88"/>
        <v/>
      </c>
      <c r="BV255" s="25" t="str">
        <f t="shared" si="89"/>
        <v/>
      </c>
      <c r="BW255" s="25" t="str">
        <f t="shared" si="90"/>
        <v/>
      </c>
      <c r="BX255" s="25" t="str">
        <f t="shared" si="91"/>
        <v/>
      </c>
      <c r="BY255" s="25" t="str">
        <f t="shared" si="92"/>
        <v/>
      </c>
      <c r="BZ255">
        <f t="array" ref="BZ255:CA255">IFERROR(VLOOKUP(A255,[1]Cost_Price!$A:$D,{3,4},0),"")</f>
        <v>38</v>
      </c>
      <c r="CA255" t="str">
        <v>USD</v>
      </c>
      <c r="CB255" s="26">
        <f t="shared" si="70"/>
        <v>0</v>
      </c>
      <c r="CC255" s="26">
        <f t="shared" si="70"/>
        <v>0</v>
      </c>
      <c r="CD255" s="26">
        <f t="shared" si="70"/>
        <v>0</v>
      </c>
      <c r="CE255" s="26">
        <f t="shared" si="70"/>
        <v>0</v>
      </c>
      <c r="CF255" s="26">
        <f t="shared" si="70"/>
        <v>0</v>
      </c>
      <c r="CG255" s="26">
        <f t="shared" si="70"/>
        <v>0</v>
      </c>
    </row>
    <row r="256" spans="1:85" x14ac:dyDescent="0.35">
      <c r="A256" t="s">
        <v>159</v>
      </c>
      <c r="B256" t="s">
        <v>5563</v>
      </c>
      <c r="C256" t="s">
        <v>5232</v>
      </c>
      <c r="D256" t="s">
        <v>5278</v>
      </c>
      <c r="E256" t="s">
        <v>5359</v>
      </c>
      <c r="F256" t="s">
        <v>5234</v>
      </c>
      <c r="G256" t="s">
        <v>5235</v>
      </c>
      <c r="H256" t="str">
        <f t="shared" ref="H256:H266" si="94">J256</f>
        <v>Discontinue new</v>
      </c>
      <c r="J256" t="s">
        <v>5899</v>
      </c>
      <c r="M256" t="s">
        <v>5237</v>
      </c>
      <c r="N256" t="s">
        <v>5360</v>
      </c>
      <c r="P256" s="16">
        <v>115.0971</v>
      </c>
      <c r="R256" s="17">
        <v>245</v>
      </c>
      <c r="S256" s="17">
        <v>153</v>
      </c>
      <c r="T256" s="17">
        <v>12</v>
      </c>
      <c r="U256" s="17">
        <v>2</v>
      </c>
      <c r="V256" s="17">
        <v>152</v>
      </c>
      <c r="W256" s="17">
        <v>56</v>
      </c>
      <c r="Y256" s="18">
        <v>0</v>
      </c>
      <c r="Z256" s="18">
        <v>50</v>
      </c>
      <c r="AA256" s="18">
        <v>30</v>
      </c>
      <c r="AB256" s="18">
        <v>42</v>
      </c>
      <c r="AC256" s="18">
        <v>209</v>
      </c>
      <c r="AD256" s="18">
        <v>0</v>
      </c>
      <c r="AF256" s="19">
        <v>7</v>
      </c>
      <c r="AG256" s="19">
        <v>6</v>
      </c>
      <c r="AH256" s="19">
        <v>4</v>
      </c>
      <c r="AI256" s="19">
        <v>0</v>
      </c>
      <c r="AJ256" s="19">
        <v>7</v>
      </c>
      <c r="AK256" s="19">
        <v>0</v>
      </c>
      <c r="AL256">
        <v>620</v>
      </c>
      <c r="AM256">
        <v>331</v>
      </c>
      <c r="AN256">
        <v>24</v>
      </c>
      <c r="AO256" s="20">
        <f t="shared" si="74"/>
        <v>71360.202000000005</v>
      </c>
      <c r="AP256" s="21">
        <f>(IFERROR(VLOOKUP(AP$2&amp;"/"&amp;$A256,SH!$A:$D,4,0),""))</f>
        <v>37.666666666666664</v>
      </c>
      <c r="AQ256" s="21">
        <f>IFERROR(VLOOKUP(AQ$2&amp;"/"&amp;$A256,SH!$A:$D,4,0),"")</f>
        <v>15.666666666666666</v>
      </c>
      <c r="AR256" s="21">
        <f>IFERROR(VLOOKUP(AR$2&amp;"/"&amp;$A256,SH!$A:$D,4,0),"")</f>
        <v>2.5</v>
      </c>
      <c r="AS256" s="21">
        <f>IFERROR(VLOOKUP(AS$2&amp;"/"&amp;$A256,SH!$A:$D,4,0),"")</f>
        <v>1.3333333333333333</v>
      </c>
      <c r="AT256" s="21">
        <f>IFERROR(VLOOKUP(AT$2&amp;"/"&amp;$A256,SH!$A:$D,4,0),"")</f>
        <v>61.583333333333336</v>
      </c>
      <c r="AU256" s="21">
        <f>IFERROR(VLOOKUP(AU$2&amp;"/"&amp;$A256,SH!$A:$D,4,0),"")</f>
        <v>14.5</v>
      </c>
      <c r="AV256" s="22">
        <f>(IFERROR(VLOOKUP(AV$2&amp;"/"&amp;$A256,SH!$A:$V,22,0),""))</f>
        <v>26</v>
      </c>
      <c r="AW256" s="22">
        <f>IFERROR(VLOOKUP(AW$2&amp;"/"&amp;$A256,SH!$A:$V,22,0),"")</f>
        <v>13</v>
      </c>
      <c r="AX256" s="22">
        <f>IFERROR(VLOOKUP(AX$2&amp;"/"&amp;$A256,SH!$A:$V,22,0),"")</f>
        <v>2</v>
      </c>
      <c r="AY256" s="22">
        <f>IFERROR(VLOOKUP(AY$2&amp;"/"&amp;$A256,SH!$A:$V,22,0),"")</f>
        <v>1</v>
      </c>
      <c r="AZ256" s="22">
        <f>IFERROR(VLOOKUP(AZ$2&amp;"/"&amp;$A256,SH!$A:$V,22,0),"")</f>
        <v>42</v>
      </c>
      <c r="BA256" s="22">
        <f>IFERROR(VLOOKUP(BA$2&amp;"/"&amp;$A256,SH!$A:$V,22,0),"")</f>
        <v>8</v>
      </c>
      <c r="BB256" s="23">
        <f t="shared" si="75"/>
        <v>6.3185840707964607</v>
      </c>
      <c r="BC256" s="23">
        <f t="shared" si="76"/>
        <v>9.3829787234042552</v>
      </c>
      <c r="BD256" s="23">
        <f t="shared" si="77"/>
        <v>3.2</v>
      </c>
      <c r="BE256" s="23">
        <f t="shared" si="78"/>
        <v>1.5</v>
      </c>
      <c r="BF256" s="23">
        <f t="shared" si="79"/>
        <v>2.3545331529093367</v>
      </c>
      <c r="BG256" s="23">
        <f t="shared" si="80"/>
        <v>3.8620689655172415</v>
      </c>
      <c r="BH256" s="24">
        <f t="shared" si="81"/>
        <v>6.3185840707964607</v>
      </c>
      <c r="BI256" s="24">
        <f t="shared" si="82"/>
        <v>12.574468085106384</v>
      </c>
      <c r="BJ256" s="24">
        <f t="shared" si="83"/>
        <v>15.2</v>
      </c>
      <c r="BK256" s="24">
        <f t="shared" si="84"/>
        <v>33</v>
      </c>
      <c r="BL256" s="24">
        <f t="shared" si="85"/>
        <v>5.7483085250338295</v>
      </c>
      <c r="BM256" s="24">
        <f t="shared" si="86"/>
        <v>3.8620689655172415</v>
      </c>
      <c r="BQ256" s="3">
        <v>2</v>
      </c>
      <c r="BS256" s="3">
        <v>1</v>
      </c>
      <c r="BT256" s="25">
        <f t="shared" si="87"/>
        <v>6.3185840707964607</v>
      </c>
      <c r="BU256" s="25">
        <f t="shared" si="88"/>
        <v>12.574468085106384</v>
      </c>
      <c r="BV256" s="25">
        <f t="shared" si="89"/>
        <v>15.2</v>
      </c>
      <c r="BW256" s="25">
        <f t="shared" si="90"/>
        <v>34.5</v>
      </c>
      <c r="BX256" s="25">
        <f t="shared" si="91"/>
        <v>5.7483085250338295</v>
      </c>
      <c r="BY256" s="25">
        <f t="shared" si="92"/>
        <v>3.9310344827586206</v>
      </c>
      <c r="BZ256">
        <f t="array" ref="BZ256:CA256">IFERROR(VLOOKUP(A256,[1]Cost_Price!$A:$D,{3,4},0),"")</f>
        <v>74</v>
      </c>
      <c r="CA256" t="str">
        <v>USD</v>
      </c>
      <c r="CB256" s="26">
        <f t="shared" si="70"/>
        <v>0</v>
      </c>
      <c r="CC256" s="26">
        <f t="shared" si="70"/>
        <v>0</v>
      </c>
      <c r="CD256" s="26">
        <f t="shared" si="70"/>
        <v>0</v>
      </c>
      <c r="CE256" s="26">
        <f t="shared" si="70"/>
        <v>148</v>
      </c>
      <c r="CF256" s="26">
        <f t="shared" si="70"/>
        <v>0</v>
      </c>
      <c r="CG256" s="26">
        <f t="shared" si="70"/>
        <v>74</v>
      </c>
    </row>
    <row r="257" spans="1:85" x14ac:dyDescent="0.35">
      <c r="A257" t="s">
        <v>161</v>
      </c>
      <c r="B257" t="s">
        <v>5564</v>
      </c>
      <c r="C257" t="s">
        <v>5232</v>
      </c>
      <c r="D257" t="s">
        <v>5278</v>
      </c>
      <c r="E257" t="s">
        <v>5359</v>
      </c>
      <c r="F257" t="s">
        <v>5234</v>
      </c>
      <c r="G257" t="s">
        <v>5235</v>
      </c>
      <c r="H257" t="str">
        <f t="shared" si="94"/>
        <v>Discontinue new</v>
      </c>
      <c r="J257" t="s">
        <v>5899</v>
      </c>
      <c r="M257" t="s">
        <v>5237</v>
      </c>
      <c r="N257" t="s">
        <v>5360</v>
      </c>
      <c r="P257" s="16">
        <v>63.270800000000001</v>
      </c>
      <c r="R257" s="17">
        <v>238</v>
      </c>
      <c r="S257" s="17">
        <v>150</v>
      </c>
      <c r="T257" s="17">
        <v>12</v>
      </c>
      <c r="U257" s="17">
        <v>4</v>
      </c>
      <c r="V257" s="17">
        <v>202</v>
      </c>
      <c r="W257" s="17">
        <v>54</v>
      </c>
      <c r="Y257" s="18">
        <v>6</v>
      </c>
      <c r="Z257" s="18">
        <v>50</v>
      </c>
      <c r="AA257" s="18">
        <v>30</v>
      </c>
      <c r="AB257" s="18">
        <v>42</v>
      </c>
      <c r="AC257" s="18">
        <v>159</v>
      </c>
      <c r="AD257" s="18">
        <v>3</v>
      </c>
      <c r="AF257" s="19">
        <v>7</v>
      </c>
      <c r="AG257" s="19">
        <v>6</v>
      </c>
      <c r="AH257" s="19">
        <v>4</v>
      </c>
      <c r="AI257" s="19">
        <v>0</v>
      </c>
      <c r="AJ257" s="19">
        <v>7</v>
      </c>
      <c r="AK257" s="19">
        <v>0</v>
      </c>
      <c r="AL257">
        <v>660</v>
      </c>
      <c r="AM257">
        <v>290</v>
      </c>
      <c r="AN257">
        <v>24</v>
      </c>
      <c r="AO257" s="20">
        <f t="shared" si="74"/>
        <v>41758.728000000003</v>
      </c>
      <c r="AP257" s="21">
        <f>(IFERROR(VLOOKUP(AP$2&amp;"/"&amp;$A257,SH!$A:$D,4,0),""))</f>
        <v>37.166666666666664</v>
      </c>
      <c r="AQ257" s="21">
        <f>IFERROR(VLOOKUP(AQ$2&amp;"/"&amp;$A257,SH!$A:$D,4,0),"")</f>
        <v>15.75</v>
      </c>
      <c r="AR257" s="21">
        <f>IFERROR(VLOOKUP(AR$2&amp;"/"&amp;$A257,SH!$A:$D,4,0),"")</f>
        <v>2.5</v>
      </c>
      <c r="AS257" s="21">
        <f>IFERROR(VLOOKUP(AS$2&amp;"/"&amp;$A257,SH!$A:$D,4,0),"")</f>
        <v>1.5</v>
      </c>
      <c r="AT257" s="21">
        <f>IFERROR(VLOOKUP(AT$2&amp;"/"&amp;$A257,SH!$A:$D,4,0),"")</f>
        <v>61.833333333333336</v>
      </c>
      <c r="AU257" s="21">
        <f>IFERROR(VLOOKUP(AU$2&amp;"/"&amp;$A257,SH!$A:$D,4,0),"")</f>
        <v>14.5</v>
      </c>
      <c r="AV257" s="22">
        <f>(IFERROR(VLOOKUP(AV$2&amp;"/"&amp;$A257,SH!$A:$V,22,0),""))</f>
        <v>26</v>
      </c>
      <c r="AW257" s="22">
        <f>IFERROR(VLOOKUP(AW$2&amp;"/"&amp;$A257,SH!$A:$V,22,0),"")</f>
        <v>13</v>
      </c>
      <c r="AX257" s="22">
        <f>IFERROR(VLOOKUP(AX$2&amp;"/"&amp;$A257,SH!$A:$V,22,0),"")</f>
        <v>2</v>
      </c>
      <c r="AY257" s="22">
        <f>IFERROR(VLOOKUP(AY$2&amp;"/"&amp;$A257,SH!$A:$V,22,0),"")</f>
        <v>1</v>
      </c>
      <c r="AZ257" s="22">
        <f>IFERROR(VLOOKUP(AZ$2&amp;"/"&amp;$A257,SH!$A:$V,22,0),"")</f>
        <v>42</v>
      </c>
      <c r="BA257" s="22">
        <f>IFERROR(VLOOKUP(BA$2&amp;"/"&amp;$A257,SH!$A:$V,22,0),"")</f>
        <v>8</v>
      </c>
      <c r="BB257" s="23">
        <f t="shared" si="75"/>
        <v>6.2152466367713011</v>
      </c>
      <c r="BC257" s="23">
        <f t="shared" si="76"/>
        <v>9.1428571428571423</v>
      </c>
      <c r="BD257" s="23">
        <f t="shared" si="77"/>
        <v>3.2</v>
      </c>
      <c r="BE257" s="23">
        <f t="shared" si="78"/>
        <v>2.6666666666666665</v>
      </c>
      <c r="BF257" s="23">
        <f t="shared" si="79"/>
        <v>3.1536388140161722</v>
      </c>
      <c r="BG257" s="23">
        <f t="shared" si="80"/>
        <v>3.7241379310344827</v>
      </c>
      <c r="BH257" s="24">
        <f t="shared" si="81"/>
        <v>6.376681614349776</v>
      </c>
      <c r="BI257" s="24">
        <f t="shared" si="82"/>
        <v>12.317460317460318</v>
      </c>
      <c r="BJ257" s="24">
        <f t="shared" si="83"/>
        <v>15.2</v>
      </c>
      <c r="BK257" s="24">
        <f t="shared" si="84"/>
        <v>30.666666666666668</v>
      </c>
      <c r="BL257" s="24">
        <f t="shared" si="85"/>
        <v>5.7250673854447438</v>
      </c>
      <c r="BM257" s="24">
        <f t="shared" si="86"/>
        <v>3.9310344827586206</v>
      </c>
      <c r="BN257" s="3">
        <v>1</v>
      </c>
      <c r="BO257" s="3">
        <v>3</v>
      </c>
      <c r="BT257" s="25">
        <f t="shared" si="87"/>
        <v>6.4035874439461891</v>
      </c>
      <c r="BU257" s="25">
        <f t="shared" si="88"/>
        <v>12.507936507936508</v>
      </c>
      <c r="BV257" s="25">
        <f t="shared" si="89"/>
        <v>15.2</v>
      </c>
      <c r="BW257" s="25">
        <f t="shared" si="90"/>
        <v>30.666666666666668</v>
      </c>
      <c r="BX257" s="25">
        <f t="shared" si="91"/>
        <v>5.7250673854447438</v>
      </c>
      <c r="BY257" s="25">
        <f t="shared" si="92"/>
        <v>3.9310344827586206</v>
      </c>
      <c r="BZ257">
        <f t="array" ref="BZ257:CA257">IFERROR(VLOOKUP(A257,[1]Cost_Price!$A:$D,{3,4},0),"")</f>
        <v>40.67</v>
      </c>
      <c r="CA257" t="str">
        <v>USD</v>
      </c>
      <c r="CB257" s="26">
        <f t="shared" si="70"/>
        <v>40.67</v>
      </c>
      <c r="CC257" s="26">
        <f t="shared" si="70"/>
        <v>122.01</v>
      </c>
      <c r="CD257" s="26">
        <f t="shared" si="70"/>
        <v>0</v>
      </c>
      <c r="CE257" s="26">
        <f t="shared" si="70"/>
        <v>0</v>
      </c>
      <c r="CF257" s="26">
        <f t="shared" si="70"/>
        <v>0</v>
      </c>
      <c r="CG257" s="26">
        <f t="shared" si="70"/>
        <v>0</v>
      </c>
    </row>
    <row r="258" spans="1:85" x14ac:dyDescent="0.35">
      <c r="A258" t="s">
        <v>163</v>
      </c>
      <c r="B258" t="s">
        <v>5565</v>
      </c>
      <c r="C258" t="s">
        <v>5232</v>
      </c>
      <c r="D258" t="s">
        <v>5278</v>
      </c>
      <c r="E258" t="s">
        <v>5359</v>
      </c>
      <c r="F258" t="s">
        <v>5234</v>
      </c>
      <c r="G258" t="s">
        <v>5235</v>
      </c>
      <c r="H258" t="str">
        <f t="shared" si="94"/>
        <v>Discontinue new</v>
      </c>
      <c r="J258" t="s">
        <v>5899</v>
      </c>
      <c r="M258" t="s">
        <v>5237</v>
      </c>
      <c r="N258" t="s">
        <v>5360</v>
      </c>
      <c r="P258" s="16">
        <v>83.651200000000003</v>
      </c>
      <c r="R258" s="17">
        <v>235</v>
      </c>
      <c r="S258" s="17">
        <v>149</v>
      </c>
      <c r="T258" s="17">
        <v>12</v>
      </c>
      <c r="U258" s="17">
        <v>3</v>
      </c>
      <c r="V258" s="17">
        <v>205</v>
      </c>
      <c r="W258" s="17">
        <v>55</v>
      </c>
      <c r="Y258" s="18">
        <v>6</v>
      </c>
      <c r="Z258" s="18">
        <v>50</v>
      </c>
      <c r="AA258" s="18">
        <v>30</v>
      </c>
      <c r="AB258" s="18">
        <v>42</v>
      </c>
      <c r="AC258" s="18">
        <v>155</v>
      </c>
      <c r="AD258" s="18">
        <v>2</v>
      </c>
      <c r="AF258" s="19">
        <v>7</v>
      </c>
      <c r="AG258" s="19">
        <v>6</v>
      </c>
      <c r="AH258" s="19">
        <v>4</v>
      </c>
      <c r="AI258" s="19">
        <v>0</v>
      </c>
      <c r="AJ258" s="19">
        <v>7</v>
      </c>
      <c r="AK258" s="19">
        <v>0</v>
      </c>
      <c r="AL258">
        <v>659</v>
      </c>
      <c r="AM258">
        <v>285</v>
      </c>
      <c r="AN258">
        <v>24</v>
      </c>
      <c r="AO258" s="20">
        <f t="shared" si="74"/>
        <v>55126.140800000001</v>
      </c>
      <c r="AP258" s="21">
        <f>(IFERROR(VLOOKUP(AP$2&amp;"/"&amp;$A258,SH!$A:$D,4,0),""))</f>
        <v>37.083333333333336</v>
      </c>
      <c r="AQ258" s="21">
        <f>IFERROR(VLOOKUP(AQ$2&amp;"/"&amp;$A258,SH!$A:$D,4,0),"")</f>
        <v>15.666666666666666</v>
      </c>
      <c r="AR258" s="21">
        <f>IFERROR(VLOOKUP(AR$2&amp;"/"&amp;$A258,SH!$A:$D,4,0),"")</f>
        <v>2.5</v>
      </c>
      <c r="AS258" s="21">
        <f>IFERROR(VLOOKUP(AS$2&amp;"/"&amp;$A258,SH!$A:$D,4,0),"")</f>
        <v>2</v>
      </c>
      <c r="AT258" s="21">
        <f>IFERROR(VLOOKUP(AT$2&amp;"/"&amp;$A258,SH!$A:$D,4,0),"")</f>
        <v>61.833333333333336</v>
      </c>
      <c r="AU258" s="21">
        <f>IFERROR(VLOOKUP(AU$2&amp;"/"&amp;$A258,SH!$A:$D,4,0),"")</f>
        <v>14.5</v>
      </c>
      <c r="AV258" s="22">
        <f>(IFERROR(VLOOKUP(AV$2&amp;"/"&amp;$A258,SH!$A:$V,22,0),""))</f>
        <v>26</v>
      </c>
      <c r="AW258" s="22">
        <f>IFERROR(VLOOKUP(AW$2&amp;"/"&amp;$A258,SH!$A:$V,22,0),"")</f>
        <v>13</v>
      </c>
      <c r="AX258" s="22">
        <f>IFERROR(VLOOKUP(AX$2&amp;"/"&amp;$A258,SH!$A:$V,22,0),"")</f>
        <v>2</v>
      </c>
      <c r="AY258" s="22">
        <f>IFERROR(VLOOKUP(AY$2&amp;"/"&amp;$A258,SH!$A:$V,22,0),"")</f>
        <v>1</v>
      </c>
      <c r="AZ258" s="22">
        <f>IFERROR(VLOOKUP(AZ$2&amp;"/"&amp;$A258,SH!$A:$V,22,0),"")</f>
        <v>43</v>
      </c>
      <c r="BA258" s="22">
        <f>IFERROR(VLOOKUP(BA$2&amp;"/"&amp;$A258,SH!$A:$V,22,0),"")</f>
        <v>8</v>
      </c>
      <c r="BB258" s="23">
        <f t="shared" si="75"/>
        <v>6.1483146067415726</v>
      </c>
      <c r="BC258" s="23">
        <f t="shared" si="76"/>
        <v>9.1276595744680851</v>
      </c>
      <c r="BD258" s="23">
        <f t="shared" si="77"/>
        <v>3.2</v>
      </c>
      <c r="BE258" s="23">
        <f t="shared" si="78"/>
        <v>1.5</v>
      </c>
      <c r="BF258" s="23">
        <f t="shared" si="79"/>
        <v>3.2021563342318058</v>
      </c>
      <c r="BG258" s="23">
        <f t="shared" si="80"/>
        <v>3.7931034482758621</v>
      </c>
      <c r="BH258" s="24">
        <f t="shared" si="81"/>
        <v>6.310112359550561</v>
      </c>
      <c r="BI258" s="24">
        <f t="shared" si="82"/>
        <v>12.319148936170214</v>
      </c>
      <c r="BJ258" s="24">
        <f t="shared" si="83"/>
        <v>15.2</v>
      </c>
      <c r="BK258" s="24">
        <f t="shared" si="84"/>
        <v>22.5</v>
      </c>
      <c r="BL258" s="24">
        <f t="shared" si="85"/>
        <v>5.7088948787061993</v>
      </c>
      <c r="BM258" s="24">
        <f t="shared" si="86"/>
        <v>3.9310344827586206</v>
      </c>
      <c r="BN258" s="3">
        <v>4</v>
      </c>
      <c r="BO258" s="3">
        <v>4</v>
      </c>
      <c r="BQ258" s="3">
        <v>1</v>
      </c>
      <c r="BR258" s="3">
        <v>1</v>
      </c>
      <c r="BT258" s="25">
        <f t="shared" si="87"/>
        <v>6.417977528089887</v>
      </c>
      <c r="BU258" s="25">
        <f t="shared" si="88"/>
        <v>12.574468085106384</v>
      </c>
      <c r="BV258" s="25">
        <f t="shared" si="89"/>
        <v>15.2</v>
      </c>
      <c r="BW258" s="25">
        <f t="shared" si="90"/>
        <v>23</v>
      </c>
      <c r="BX258" s="25">
        <f t="shared" si="91"/>
        <v>5.7250673854447438</v>
      </c>
      <c r="BY258" s="25">
        <f t="shared" si="92"/>
        <v>3.9310344827586206</v>
      </c>
      <c r="BZ258">
        <f t="array" ref="BZ258:CA258">IFERROR(VLOOKUP(A258,[1]Cost_Price!$A:$D,{3,4},0),"")</f>
        <v>53.77</v>
      </c>
      <c r="CA258" t="str">
        <v>USD</v>
      </c>
      <c r="CB258" s="26">
        <f t="shared" si="70"/>
        <v>215.08</v>
      </c>
      <c r="CC258" s="26">
        <f t="shared" si="70"/>
        <v>215.08</v>
      </c>
      <c r="CD258" s="26">
        <f t="shared" si="70"/>
        <v>0</v>
      </c>
      <c r="CE258" s="26">
        <f t="shared" si="70"/>
        <v>53.77</v>
      </c>
      <c r="CF258" s="26">
        <f t="shared" si="70"/>
        <v>53.77</v>
      </c>
      <c r="CG258" s="26">
        <f t="shared" si="70"/>
        <v>0</v>
      </c>
    </row>
    <row r="259" spans="1:85" x14ac:dyDescent="0.35">
      <c r="A259" t="s">
        <v>5549</v>
      </c>
      <c r="B259" t="s">
        <v>5566</v>
      </c>
      <c r="C259" t="s">
        <v>5232</v>
      </c>
      <c r="D259" t="s">
        <v>5278</v>
      </c>
      <c r="E259" t="s">
        <v>5359</v>
      </c>
      <c r="F259" t="s">
        <v>5234</v>
      </c>
      <c r="G259" t="s">
        <v>5235</v>
      </c>
      <c r="H259" t="str">
        <f t="shared" si="94"/>
        <v>Discontinue new</v>
      </c>
      <c r="I259" t="s">
        <v>5901</v>
      </c>
      <c r="J259" t="s">
        <v>5899</v>
      </c>
      <c r="M259" t="s">
        <v>398</v>
      </c>
      <c r="N259" t="s">
        <v>5280</v>
      </c>
      <c r="P259" s="16">
        <v>172.83160000000001</v>
      </c>
      <c r="V259" s="17">
        <v>2</v>
      </c>
      <c r="AC259" s="18">
        <v>0</v>
      </c>
      <c r="AJ259" s="19">
        <v>0</v>
      </c>
      <c r="AL259">
        <v>2</v>
      </c>
      <c r="AM259">
        <v>0</v>
      </c>
      <c r="AN259">
        <v>0</v>
      </c>
      <c r="AO259" s="20">
        <f t="shared" si="74"/>
        <v>345.66320000000002</v>
      </c>
      <c r="AP259" s="21" t="str">
        <f>(IFERROR(VLOOKUP(AP$2&amp;"/"&amp;$A259,SH!$A:$D,4,0),""))</f>
        <v/>
      </c>
      <c r="AQ259" s="21" t="str">
        <f>IFERROR(VLOOKUP(AQ$2&amp;"/"&amp;$A259,SH!$A:$D,4,0),"")</f>
        <v/>
      </c>
      <c r="AR259" s="21" t="str">
        <f>IFERROR(VLOOKUP(AR$2&amp;"/"&amp;$A259,SH!$A:$D,4,0),"")</f>
        <v/>
      </c>
      <c r="AS259" s="21" t="str">
        <f>IFERROR(VLOOKUP(AS$2&amp;"/"&amp;$A259,SH!$A:$D,4,0),"")</f>
        <v/>
      </c>
      <c r="AT259" s="21" t="str">
        <f>IFERROR(VLOOKUP(AT$2&amp;"/"&amp;$A259,SH!$A:$D,4,0),"")</f>
        <v/>
      </c>
      <c r="AU259" s="21" t="str">
        <f>IFERROR(VLOOKUP(AU$2&amp;"/"&amp;$A259,SH!$A:$D,4,0),"")</f>
        <v/>
      </c>
      <c r="AV259" s="22" t="str">
        <f>(IFERROR(VLOOKUP(AV$2&amp;"/"&amp;$A259,SH!$A:$V,22,0),""))</f>
        <v/>
      </c>
      <c r="AW259" s="22" t="str">
        <f>IFERROR(VLOOKUP(AW$2&amp;"/"&amp;$A259,SH!$A:$V,22,0),"")</f>
        <v/>
      </c>
      <c r="AX259" s="22" t="str">
        <f>IFERROR(VLOOKUP(AX$2&amp;"/"&amp;$A259,SH!$A:$V,22,0),"")</f>
        <v/>
      </c>
      <c r="AY259" s="22" t="str">
        <f>IFERROR(VLOOKUP(AY$2&amp;"/"&amp;$A259,SH!$A:$V,22,0),"")</f>
        <v/>
      </c>
      <c r="AZ259" s="22" t="str">
        <f>IFERROR(VLOOKUP(AZ$2&amp;"/"&amp;$A259,SH!$A:$V,22,0),"")</f>
        <v/>
      </c>
      <c r="BA259" s="22" t="str">
        <f>IFERROR(VLOOKUP(BA$2&amp;"/"&amp;$A259,SH!$A:$V,22,0),"")</f>
        <v/>
      </c>
      <c r="BB259" s="23" t="str">
        <f t="shared" si="75"/>
        <v/>
      </c>
      <c r="BC259" s="23" t="str">
        <f t="shared" si="76"/>
        <v/>
      </c>
      <c r="BD259" s="23" t="str">
        <f t="shared" si="77"/>
        <v/>
      </c>
      <c r="BE259" s="23" t="str">
        <f t="shared" si="78"/>
        <v/>
      </c>
      <c r="BF259" s="23" t="str">
        <f t="shared" si="79"/>
        <v/>
      </c>
      <c r="BG259" s="23" t="str">
        <f t="shared" si="80"/>
        <v/>
      </c>
      <c r="BH259" s="24" t="str">
        <f t="shared" si="81"/>
        <v/>
      </c>
      <c r="BI259" s="24" t="str">
        <f t="shared" si="82"/>
        <v/>
      </c>
      <c r="BJ259" s="24" t="str">
        <f t="shared" si="83"/>
        <v/>
      </c>
      <c r="BK259" s="24" t="str">
        <f t="shared" si="84"/>
        <v/>
      </c>
      <c r="BL259" s="24" t="str">
        <f t="shared" si="85"/>
        <v/>
      </c>
      <c r="BM259" s="24" t="str">
        <f t="shared" si="86"/>
        <v/>
      </c>
      <c r="BT259" s="25" t="str">
        <f t="shared" si="87"/>
        <v/>
      </c>
      <c r="BU259" s="25" t="str">
        <f t="shared" si="88"/>
        <v/>
      </c>
      <c r="BV259" s="25" t="str">
        <f t="shared" si="89"/>
        <v/>
      </c>
      <c r="BW259" s="25" t="str">
        <f t="shared" si="90"/>
        <v/>
      </c>
      <c r="BX259" s="25" t="str">
        <f t="shared" si="91"/>
        <v/>
      </c>
      <c r="BY259" s="25" t="str">
        <f t="shared" si="92"/>
        <v/>
      </c>
      <c r="BZ259">
        <f t="array" ref="BZ259:CA259">IFERROR(VLOOKUP(A259,[1]Cost_Price!$A:$D,{3,4},0),"")</f>
        <v>117.75</v>
      </c>
      <c r="CA259" t="str">
        <v>USD</v>
      </c>
      <c r="CB259" s="26">
        <f t="shared" si="70"/>
        <v>0</v>
      </c>
      <c r="CC259" s="26">
        <f t="shared" si="70"/>
        <v>0</v>
      </c>
      <c r="CD259" s="26">
        <f t="shared" si="70"/>
        <v>0</v>
      </c>
      <c r="CE259" s="26">
        <f t="shared" si="70"/>
        <v>0</v>
      </c>
      <c r="CF259" s="26">
        <f t="shared" si="70"/>
        <v>0</v>
      </c>
      <c r="CG259" s="26">
        <f t="shared" si="70"/>
        <v>0</v>
      </c>
    </row>
    <row r="260" spans="1:85" x14ac:dyDescent="0.35">
      <c r="A260" t="s">
        <v>5552</v>
      </c>
      <c r="B260" t="s">
        <v>5567</v>
      </c>
      <c r="C260" t="s">
        <v>5232</v>
      </c>
      <c r="D260" t="s">
        <v>5278</v>
      </c>
      <c r="E260" t="s">
        <v>5359</v>
      </c>
      <c r="F260" t="s">
        <v>5234</v>
      </c>
      <c r="G260" t="s">
        <v>5235</v>
      </c>
      <c r="H260" t="str">
        <f t="shared" si="94"/>
        <v>Discontinue new</v>
      </c>
      <c r="I260" t="s">
        <v>5901</v>
      </c>
      <c r="J260" t="s">
        <v>5899</v>
      </c>
      <c r="M260" t="s">
        <v>400</v>
      </c>
      <c r="N260" t="s">
        <v>5280</v>
      </c>
      <c r="P260" s="16">
        <v>183.51</v>
      </c>
      <c r="V260" s="17">
        <v>12</v>
      </c>
      <c r="AC260" s="18">
        <v>0</v>
      </c>
      <c r="AJ260" s="19">
        <v>0</v>
      </c>
      <c r="AL260">
        <v>12</v>
      </c>
      <c r="AM260">
        <v>0</v>
      </c>
      <c r="AN260">
        <v>0</v>
      </c>
      <c r="AO260" s="20">
        <f t="shared" si="74"/>
        <v>2202.12</v>
      </c>
      <c r="AP260" s="21" t="str">
        <f>(IFERROR(VLOOKUP(AP$2&amp;"/"&amp;$A260,SH!$A:$D,4,0),""))</f>
        <v/>
      </c>
      <c r="AQ260" s="21" t="str">
        <f>IFERROR(VLOOKUP(AQ$2&amp;"/"&amp;$A260,SH!$A:$D,4,0),"")</f>
        <v/>
      </c>
      <c r="AR260" s="21" t="str">
        <f>IFERROR(VLOOKUP(AR$2&amp;"/"&amp;$A260,SH!$A:$D,4,0),"")</f>
        <v/>
      </c>
      <c r="AS260" s="21" t="str">
        <f>IFERROR(VLOOKUP(AS$2&amp;"/"&amp;$A260,SH!$A:$D,4,0),"")</f>
        <v/>
      </c>
      <c r="AT260" s="21" t="str">
        <f>IFERROR(VLOOKUP(AT$2&amp;"/"&amp;$A260,SH!$A:$D,4,0),"")</f>
        <v/>
      </c>
      <c r="AU260" s="21" t="str">
        <f>IFERROR(VLOOKUP(AU$2&amp;"/"&amp;$A260,SH!$A:$D,4,0),"")</f>
        <v/>
      </c>
      <c r="AV260" s="22" t="str">
        <f>(IFERROR(VLOOKUP(AV$2&amp;"/"&amp;$A260,SH!$A:$V,22,0),""))</f>
        <v/>
      </c>
      <c r="AW260" s="22" t="str">
        <f>IFERROR(VLOOKUP(AW$2&amp;"/"&amp;$A260,SH!$A:$V,22,0),"")</f>
        <v/>
      </c>
      <c r="AX260" s="22" t="str">
        <f>IFERROR(VLOOKUP(AX$2&amp;"/"&amp;$A260,SH!$A:$V,22,0),"")</f>
        <v/>
      </c>
      <c r="AY260" s="22" t="str">
        <f>IFERROR(VLOOKUP(AY$2&amp;"/"&amp;$A260,SH!$A:$V,22,0),"")</f>
        <v/>
      </c>
      <c r="AZ260" s="22" t="str">
        <f>IFERROR(VLOOKUP(AZ$2&amp;"/"&amp;$A260,SH!$A:$V,22,0),"")</f>
        <v/>
      </c>
      <c r="BA260" s="22" t="str">
        <f>IFERROR(VLOOKUP(BA$2&amp;"/"&amp;$A260,SH!$A:$V,22,0),"")</f>
        <v/>
      </c>
      <c r="BB260" s="23" t="str">
        <f t="shared" si="75"/>
        <v/>
      </c>
      <c r="BC260" s="23" t="str">
        <f t="shared" si="76"/>
        <v/>
      </c>
      <c r="BD260" s="23" t="str">
        <f t="shared" si="77"/>
        <v/>
      </c>
      <c r="BE260" s="23" t="str">
        <f t="shared" si="78"/>
        <v/>
      </c>
      <c r="BF260" s="23" t="str">
        <f t="shared" si="79"/>
        <v/>
      </c>
      <c r="BG260" s="23" t="str">
        <f t="shared" si="80"/>
        <v/>
      </c>
      <c r="BH260" s="24" t="str">
        <f t="shared" si="81"/>
        <v/>
      </c>
      <c r="BI260" s="24" t="str">
        <f t="shared" si="82"/>
        <v/>
      </c>
      <c r="BJ260" s="24" t="str">
        <f t="shared" si="83"/>
        <v/>
      </c>
      <c r="BK260" s="24" t="str">
        <f t="shared" si="84"/>
        <v/>
      </c>
      <c r="BL260" s="24" t="str">
        <f t="shared" si="85"/>
        <v/>
      </c>
      <c r="BM260" s="24" t="str">
        <f t="shared" si="86"/>
        <v/>
      </c>
      <c r="BT260" s="25" t="str">
        <f t="shared" si="87"/>
        <v/>
      </c>
      <c r="BU260" s="25" t="str">
        <f t="shared" si="88"/>
        <v/>
      </c>
      <c r="BV260" s="25" t="str">
        <f t="shared" si="89"/>
        <v/>
      </c>
      <c r="BW260" s="25" t="str">
        <f t="shared" si="90"/>
        <v/>
      </c>
      <c r="BX260" s="25" t="str">
        <f t="shared" si="91"/>
        <v/>
      </c>
      <c r="BY260" s="25" t="str">
        <f t="shared" si="92"/>
        <v/>
      </c>
      <c r="BZ260">
        <f t="array" ref="BZ260:CA260">IFERROR(VLOOKUP(A260,[1]Cost_Price!$A:$D,{3,4},0),"")</f>
        <v>117.75</v>
      </c>
      <c r="CA260" t="str">
        <v>USD</v>
      </c>
      <c r="CB260" s="26">
        <f t="shared" si="70"/>
        <v>0</v>
      </c>
      <c r="CC260" s="26">
        <f t="shared" si="70"/>
        <v>0</v>
      </c>
      <c r="CD260" s="26">
        <f t="shared" si="70"/>
        <v>0</v>
      </c>
      <c r="CE260" s="26">
        <f t="shared" ref="CE260:CG323" si="95">IFERROR(BQ260*$BZ260,"0")</f>
        <v>0</v>
      </c>
      <c r="CF260" s="26">
        <f t="shared" si="95"/>
        <v>0</v>
      </c>
      <c r="CG260" s="26">
        <f t="shared" si="95"/>
        <v>0</v>
      </c>
    </row>
    <row r="261" spans="1:85" x14ac:dyDescent="0.35">
      <c r="A261" t="s">
        <v>398</v>
      </c>
      <c r="B261" t="s">
        <v>5568</v>
      </c>
      <c r="C261" t="s">
        <v>5232</v>
      </c>
      <c r="D261" t="s">
        <v>5278</v>
      </c>
      <c r="E261" t="s">
        <v>5359</v>
      </c>
      <c r="F261" t="s">
        <v>5234</v>
      </c>
      <c r="G261" t="s">
        <v>5235</v>
      </c>
      <c r="H261" t="str">
        <f t="shared" si="94"/>
        <v>Discontinue new</v>
      </c>
      <c r="J261" t="s">
        <v>5899</v>
      </c>
      <c r="M261" t="s">
        <v>15</v>
      </c>
      <c r="N261" t="s">
        <v>5280</v>
      </c>
      <c r="P261" s="16">
        <v>181.06010000000001</v>
      </c>
      <c r="V261" s="17">
        <v>6</v>
      </c>
      <c r="W261" s="17">
        <v>3</v>
      </c>
      <c r="X261" s="18">
        <v>24</v>
      </c>
      <c r="AC261" s="18">
        <v>0</v>
      </c>
      <c r="AD261" s="18">
        <v>0</v>
      </c>
      <c r="AJ261" s="19">
        <v>6</v>
      </c>
      <c r="AK261" s="19">
        <v>0</v>
      </c>
      <c r="AL261">
        <v>9</v>
      </c>
      <c r="AM261">
        <v>24</v>
      </c>
      <c r="AN261">
        <v>6</v>
      </c>
      <c r="AO261" s="20">
        <f t="shared" si="74"/>
        <v>1629.5409</v>
      </c>
      <c r="AP261" s="21" t="str">
        <f>(IFERROR(VLOOKUP(AP$2&amp;"/"&amp;$A261,SH!$A:$D,4,0),""))</f>
        <v/>
      </c>
      <c r="AQ261" s="21">
        <f>IFERROR(VLOOKUP(AQ$2&amp;"/"&amp;$A261,SH!$A:$D,4,0),"")</f>
        <v>1</v>
      </c>
      <c r="AR261" s="21" t="str">
        <f>IFERROR(VLOOKUP(AR$2&amp;"/"&amp;$A261,SH!$A:$D,4,0),"")</f>
        <v/>
      </c>
      <c r="AS261" s="21" t="str">
        <f>IFERROR(VLOOKUP(AS$2&amp;"/"&amp;$A261,SH!$A:$D,4,0),"")</f>
        <v/>
      </c>
      <c r="AT261" s="21">
        <f>IFERROR(VLOOKUP(AT$2&amp;"/"&amp;$A261,SH!$A:$D,4,0),"")</f>
        <v>3</v>
      </c>
      <c r="AU261" s="21">
        <f>IFERROR(VLOOKUP(AU$2&amp;"/"&amp;$A261,SH!$A:$D,4,0),"")</f>
        <v>14</v>
      </c>
      <c r="AV261" s="22" t="str">
        <f>(IFERROR(VLOOKUP(AV$2&amp;"/"&amp;$A261,SH!$A:$V,22,0),""))</f>
        <v/>
      </c>
      <c r="AW261" s="22">
        <f>IFERROR(VLOOKUP(AW$2&amp;"/"&amp;$A261,SH!$A:$V,22,0),"")</f>
        <v>0</v>
      </c>
      <c r="AX261" s="22" t="str">
        <f>IFERROR(VLOOKUP(AX$2&amp;"/"&amp;$A261,SH!$A:$V,22,0),"")</f>
        <v/>
      </c>
      <c r="AY261" s="22" t="str">
        <f>IFERROR(VLOOKUP(AY$2&amp;"/"&amp;$A261,SH!$A:$V,22,0),"")</f>
        <v/>
      </c>
      <c r="AZ261" s="22">
        <f>IFERROR(VLOOKUP(AZ$2&amp;"/"&amp;$A261,SH!$A:$V,22,0),"")</f>
        <v>2</v>
      </c>
      <c r="BA261" s="22">
        <f>IFERROR(VLOOKUP(BA$2&amp;"/"&amp;$A261,SH!$A:$V,22,0),"")</f>
        <v>0</v>
      </c>
      <c r="BB261" s="23" t="str">
        <f t="shared" si="75"/>
        <v/>
      </c>
      <c r="BC261" s="23">
        <f t="shared" si="76"/>
        <v>0</v>
      </c>
      <c r="BD261" s="23" t="str">
        <f t="shared" si="77"/>
        <v/>
      </c>
      <c r="BE261" s="23" t="str">
        <f t="shared" si="78"/>
        <v/>
      </c>
      <c r="BF261" s="23">
        <f t="shared" si="79"/>
        <v>0</v>
      </c>
      <c r="BG261" s="23">
        <f t="shared" si="80"/>
        <v>0.21428571428571427</v>
      </c>
      <c r="BH261" s="24" t="str">
        <f t="shared" si="81"/>
        <v/>
      </c>
      <c r="BI261" s="24">
        <f t="shared" si="82"/>
        <v>0</v>
      </c>
      <c r="BJ261" s="24" t="str">
        <f t="shared" si="83"/>
        <v/>
      </c>
      <c r="BK261" s="24" t="str">
        <f t="shared" si="84"/>
        <v/>
      </c>
      <c r="BL261" s="24">
        <f t="shared" si="85"/>
        <v>0</v>
      </c>
      <c r="BM261" s="24">
        <f t="shared" si="86"/>
        <v>0.21428571428571427</v>
      </c>
      <c r="BT261" s="25" t="str">
        <f t="shared" si="87"/>
        <v/>
      </c>
      <c r="BU261" s="25">
        <f t="shared" si="88"/>
        <v>0</v>
      </c>
      <c r="BV261" s="25" t="str">
        <f t="shared" si="89"/>
        <v/>
      </c>
      <c r="BW261" s="25" t="str">
        <f t="shared" si="90"/>
        <v/>
      </c>
      <c r="BX261" s="25">
        <f t="shared" si="91"/>
        <v>0</v>
      </c>
      <c r="BY261" s="25">
        <f t="shared" si="92"/>
        <v>0.21428571428571427</v>
      </c>
      <c r="BZ261">
        <f t="array" ref="BZ261:CA261">IFERROR(VLOOKUP(A261,[1]Cost_Price!$A:$D,{3,4},0),"")</f>
        <v>117.75</v>
      </c>
      <c r="CA261" t="str">
        <v>USD</v>
      </c>
      <c r="CB261" s="26">
        <f t="shared" ref="CB261:CG324" si="96">IFERROR(BN261*$BZ261,"0")</f>
        <v>0</v>
      </c>
      <c r="CC261" s="26">
        <f t="shared" si="96"/>
        <v>0</v>
      </c>
      <c r="CD261" s="26">
        <f t="shared" si="96"/>
        <v>0</v>
      </c>
      <c r="CE261" s="26">
        <f t="shared" si="95"/>
        <v>0</v>
      </c>
      <c r="CF261" s="26">
        <f t="shared" si="95"/>
        <v>0</v>
      </c>
      <c r="CG261" s="26">
        <f t="shared" si="95"/>
        <v>0</v>
      </c>
    </row>
    <row r="262" spans="1:85" x14ac:dyDescent="0.35">
      <c r="A262" t="s">
        <v>400</v>
      </c>
      <c r="B262" t="s">
        <v>5569</v>
      </c>
      <c r="C262" t="s">
        <v>5232</v>
      </c>
      <c r="D262" t="s">
        <v>5278</v>
      </c>
      <c r="E262" t="s">
        <v>5359</v>
      </c>
      <c r="F262" t="s">
        <v>5234</v>
      </c>
      <c r="G262" t="s">
        <v>5235</v>
      </c>
      <c r="H262" t="str">
        <f t="shared" si="94"/>
        <v>Discontinue new</v>
      </c>
      <c r="J262" t="s">
        <v>5899</v>
      </c>
      <c r="M262" t="s">
        <v>17</v>
      </c>
      <c r="N262" t="s">
        <v>5280</v>
      </c>
      <c r="P262" s="16">
        <v>183.47749999999999</v>
      </c>
      <c r="V262" s="17">
        <v>4</v>
      </c>
      <c r="X262" s="18">
        <v>24</v>
      </c>
      <c r="AC262" s="18">
        <v>0</v>
      </c>
      <c r="AJ262" s="19">
        <v>5</v>
      </c>
      <c r="AL262">
        <v>4</v>
      </c>
      <c r="AM262">
        <v>24</v>
      </c>
      <c r="AN262">
        <v>5</v>
      </c>
      <c r="AO262" s="20">
        <f t="shared" si="74"/>
        <v>733.91</v>
      </c>
      <c r="AP262" s="21">
        <f>(IFERROR(VLOOKUP(AP$2&amp;"/"&amp;$A262,SH!$A:$D,4,0),""))</f>
        <v>1</v>
      </c>
      <c r="AQ262" s="21">
        <f>IFERROR(VLOOKUP(AQ$2&amp;"/"&amp;$A262,SH!$A:$D,4,0),"")</f>
        <v>1</v>
      </c>
      <c r="AR262" s="21" t="str">
        <f>IFERROR(VLOOKUP(AR$2&amp;"/"&amp;$A262,SH!$A:$D,4,0),"")</f>
        <v/>
      </c>
      <c r="AS262" s="21" t="str">
        <f>IFERROR(VLOOKUP(AS$2&amp;"/"&amp;$A262,SH!$A:$D,4,0),"")</f>
        <v/>
      </c>
      <c r="AT262" s="21">
        <f>IFERROR(VLOOKUP(AT$2&amp;"/"&amp;$A262,SH!$A:$D,4,0),"")</f>
        <v>2.5</v>
      </c>
      <c r="AU262" s="21">
        <f>IFERROR(VLOOKUP(AU$2&amp;"/"&amp;$A262,SH!$A:$D,4,0),"")</f>
        <v>14</v>
      </c>
      <c r="AV262" s="22">
        <f>(IFERROR(VLOOKUP(AV$2&amp;"/"&amp;$A262,SH!$A:$V,22,0),""))</f>
        <v>1</v>
      </c>
      <c r="AW262" s="22">
        <f>IFERROR(VLOOKUP(AW$2&amp;"/"&amp;$A262,SH!$A:$V,22,0),"")</f>
        <v>0</v>
      </c>
      <c r="AX262" s="22" t="str">
        <f>IFERROR(VLOOKUP(AX$2&amp;"/"&amp;$A262,SH!$A:$V,22,0),"")</f>
        <v/>
      </c>
      <c r="AY262" s="22" t="str">
        <f>IFERROR(VLOOKUP(AY$2&amp;"/"&amp;$A262,SH!$A:$V,22,0),"")</f>
        <v/>
      </c>
      <c r="AZ262" s="22">
        <f>IFERROR(VLOOKUP(AZ$2&amp;"/"&amp;$A262,SH!$A:$V,22,0),"")</f>
        <v>1</v>
      </c>
      <c r="BA262" s="22">
        <f>IFERROR(VLOOKUP(BA$2&amp;"/"&amp;$A262,SH!$A:$V,22,0),"")</f>
        <v>0</v>
      </c>
      <c r="BB262" s="23">
        <f t="shared" si="75"/>
        <v>0</v>
      </c>
      <c r="BC262" s="23">
        <f t="shared" si="76"/>
        <v>0</v>
      </c>
      <c r="BD262" s="23" t="str">
        <f t="shared" si="77"/>
        <v/>
      </c>
      <c r="BE262" s="23" t="str">
        <f t="shared" si="78"/>
        <v/>
      </c>
      <c r="BF262" s="23">
        <f t="shared" si="79"/>
        <v>-0.4</v>
      </c>
      <c r="BG262" s="23">
        <f t="shared" si="80"/>
        <v>0</v>
      </c>
      <c r="BH262" s="24">
        <f t="shared" si="81"/>
        <v>0</v>
      </c>
      <c r="BI262" s="24">
        <f t="shared" si="82"/>
        <v>0</v>
      </c>
      <c r="BJ262" s="24" t="str">
        <f t="shared" si="83"/>
        <v/>
      </c>
      <c r="BK262" s="24" t="str">
        <f t="shared" si="84"/>
        <v/>
      </c>
      <c r="BL262" s="24">
        <f t="shared" si="85"/>
        <v>-0.4</v>
      </c>
      <c r="BM262" s="24">
        <f t="shared" si="86"/>
        <v>0</v>
      </c>
      <c r="BT262" s="25">
        <f t="shared" si="87"/>
        <v>0</v>
      </c>
      <c r="BU262" s="25">
        <f t="shared" si="88"/>
        <v>0</v>
      </c>
      <c r="BV262" s="25" t="str">
        <f t="shared" si="89"/>
        <v/>
      </c>
      <c r="BW262" s="25" t="str">
        <f t="shared" si="90"/>
        <v/>
      </c>
      <c r="BX262" s="25">
        <f t="shared" si="91"/>
        <v>-0.4</v>
      </c>
      <c r="BY262" s="25">
        <f t="shared" si="92"/>
        <v>0</v>
      </c>
      <c r="BZ262">
        <f t="array" ref="BZ262:CA262">IFERROR(VLOOKUP(A262,[1]Cost_Price!$A:$D,{3,4},0),"")</f>
        <v>117.75</v>
      </c>
      <c r="CA262" t="str">
        <v>USD</v>
      </c>
      <c r="CB262" s="26">
        <f t="shared" si="96"/>
        <v>0</v>
      </c>
      <c r="CC262" s="26">
        <f t="shared" si="96"/>
        <v>0</v>
      </c>
      <c r="CD262" s="26">
        <f t="shared" si="96"/>
        <v>0</v>
      </c>
      <c r="CE262" s="26">
        <f t="shared" si="95"/>
        <v>0</v>
      </c>
      <c r="CF262" s="26">
        <f t="shared" si="95"/>
        <v>0</v>
      </c>
      <c r="CG262" s="26">
        <f t="shared" si="95"/>
        <v>0</v>
      </c>
    </row>
    <row r="263" spans="1:85" x14ac:dyDescent="0.35">
      <c r="A263" t="s">
        <v>15</v>
      </c>
      <c r="B263" t="s">
        <v>5570</v>
      </c>
      <c r="C263" t="s">
        <v>5232</v>
      </c>
      <c r="D263" t="s">
        <v>5278</v>
      </c>
      <c r="E263" t="s">
        <v>5359</v>
      </c>
      <c r="F263" t="s">
        <v>5234</v>
      </c>
      <c r="G263" t="s">
        <v>5235</v>
      </c>
      <c r="H263" t="str">
        <f t="shared" si="94"/>
        <v>Discontinue new</v>
      </c>
      <c r="J263" t="s">
        <v>5899</v>
      </c>
      <c r="M263" t="s">
        <v>5151</v>
      </c>
      <c r="N263" t="s">
        <v>5280</v>
      </c>
      <c r="P263" s="16">
        <v>229.65889999999999</v>
      </c>
      <c r="R263" s="17">
        <v>64</v>
      </c>
      <c r="S263" s="17">
        <v>31</v>
      </c>
      <c r="T263" s="17">
        <v>28</v>
      </c>
      <c r="V263" s="17">
        <v>47</v>
      </c>
      <c r="W263" s="17">
        <v>98</v>
      </c>
      <c r="Y263" s="18">
        <v>0</v>
      </c>
      <c r="Z263" s="18">
        <v>0</v>
      </c>
      <c r="AA263" s="18">
        <v>0</v>
      </c>
      <c r="AC263" s="18">
        <v>0</v>
      </c>
      <c r="AD263" s="18">
        <v>0</v>
      </c>
      <c r="AF263" s="19">
        <v>32</v>
      </c>
      <c r="AG263" s="19">
        <v>7</v>
      </c>
      <c r="AH263" s="19">
        <v>6</v>
      </c>
      <c r="AJ263" s="19">
        <v>0</v>
      </c>
      <c r="AK263" s="19">
        <v>1</v>
      </c>
      <c r="AL263">
        <v>268</v>
      </c>
      <c r="AM263">
        <v>0</v>
      </c>
      <c r="AN263">
        <v>46</v>
      </c>
      <c r="AO263" s="20">
        <f t="shared" si="74"/>
        <v>61548.585199999994</v>
      </c>
      <c r="AP263" s="21">
        <f>(IFERROR(VLOOKUP(AP$2&amp;"/"&amp;$A263,SH!$A:$D,4,0),""))</f>
        <v>58.666666666666664</v>
      </c>
      <c r="AQ263" s="21">
        <f>IFERROR(VLOOKUP(AQ$2&amp;"/"&amp;$A263,SH!$A:$D,4,0),"")</f>
        <v>30.166666666666668</v>
      </c>
      <c r="AR263" s="21">
        <f>IFERROR(VLOOKUP(AR$2&amp;"/"&amp;$A263,SH!$A:$D,4,0),"")</f>
        <v>6</v>
      </c>
      <c r="AS263" s="21">
        <f>IFERROR(VLOOKUP(AS$2&amp;"/"&amp;$A263,SH!$A:$D,4,0),"")</f>
        <v>3.8</v>
      </c>
      <c r="AT263" s="21">
        <f>IFERROR(VLOOKUP(AT$2&amp;"/"&amp;$A263,SH!$A:$D,4,0),"")</f>
        <v>44.5</v>
      </c>
      <c r="AU263" s="21">
        <f>IFERROR(VLOOKUP(AU$2&amp;"/"&amp;$A263,SH!$A:$D,4,0),"")</f>
        <v>12.363636363636363</v>
      </c>
      <c r="AV263" s="22">
        <f>(IFERROR(VLOOKUP(AV$2&amp;"/"&amp;$A263,SH!$A:$V,22,0),""))</f>
        <v>34</v>
      </c>
      <c r="AW263" s="22">
        <f>IFERROR(VLOOKUP(AW$2&amp;"/"&amp;$A263,SH!$A:$V,22,0),"")</f>
        <v>32</v>
      </c>
      <c r="AX263" s="22">
        <f>IFERROR(VLOOKUP(AX$2&amp;"/"&amp;$A263,SH!$A:$V,22,0),"")</f>
        <v>5</v>
      </c>
      <c r="AY263" s="22">
        <f>IFERROR(VLOOKUP(AY$2&amp;"/"&amp;$A263,SH!$A:$V,22,0),"")</f>
        <v>0</v>
      </c>
      <c r="AZ263" s="22">
        <f>IFERROR(VLOOKUP(AZ$2&amp;"/"&amp;$A263,SH!$A:$V,22,0),"")</f>
        <v>1</v>
      </c>
      <c r="BA263" s="22">
        <f>IFERROR(VLOOKUP(BA$2&amp;"/"&amp;$A263,SH!$A:$V,22,0),"")</f>
        <v>17</v>
      </c>
      <c r="BB263" s="23">
        <f t="shared" si="75"/>
        <v>0.54545454545454553</v>
      </c>
      <c r="BC263" s="23">
        <f t="shared" si="76"/>
        <v>0.79558011049723754</v>
      </c>
      <c r="BD263" s="23">
        <f t="shared" si="77"/>
        <v>3.6666666666666665</v>
      </c>
      <c r="BE263" s="23">
        <f t="shared" si="78"/>
        <v>0</v>
      </c>
      <c r="BF263" s="23">
        <f t="shared" si="79"/>
        <v>1.0561797752808988</v>
      </c>
      <c r="BG263" s="23">
        <f t="shared" si="80"/>
        <v>7.8455882352941178</v>
      </c>
      <c r="BH263" s="24">
        <f t="shared" si="81"/>
        <v>0.54545454545454553</v>
      </c>
      <c r="BI263" s="24">
        <f t="shared" si="82"/>
        <v>0.79558011049723754</v>
      </c>
      <c r="BJ263" s="24">
        <f t="shared" si="83"/>
        <v>3.6666666666666665</v>
      </c>
      <c r="BK263" s="24">
        <f t="shared" si="84"/>
        <v>0</v>
      </c>
      <c r="BL263" s="24">
        <f t="shared" si="85"/>
        <v>1.0561797752808988</v>
      </c>
      <c r="BM263" s="24">
        <f t="shared" si="86"/>
        <v>7.8455882352941178</v>
      </c>
      <c r="BT263" s="25">
        <f t="shared" si="87"/>
        <v>0.54545454545454553</v>
      </c>
      <c r="BU263" s="25">
        <f t="shared" si="88"/>
        <v>0.79558011049723754</v>
      </c>
      <c r="BV263" s="25">
        <f t="shared" si="89"/>
        <v>3.6666666666666665</v>
      </c>
      <c r="BW263" s="25">
        <f t="shared" si="90"/>
        <v>0</v>
      </c>
      <c r="BX263" s="25">
        <f t="shared" si="91"/>
        <v>1.0561797752808988</v>
      </c>
      <c r="BY263" s="25">
        <f t="shared" si="92"/>
        <v>7.8455882352941178</v>
      </c>
      <c r="BZ263">
        <f t="array" ref="BZ263:CA263">IFERROR(VLOOKUP(A263,[1]Cost_Price!$A:$D,{3,4},0),"")</f>
        <v>150</v>
      </c>
      <c r="CA263" t="str">
        <v>USD</v>
      </c>
      <c r="CB263" s="26">
        <f t="shared" si="96"/>
        <v>0</v>
      </c>
      <c r="CC263" s="26">
        <f t="shared" si="96"/>
        <v>0</v>
      </c>
      <c r="CD263" s="26">
        <f t="shared" si="96"/>
        <v>0</v>
      </c>
      <c r="CE263" s="26">
        <f t="shared" si="95"/>
        <v>0</v>
      </c>
      <c r="CF263" s="26">
        <f t="shared" si="95"/>
        <v>0</v>
      </c>
      <c r="CG263" s="26">
        <f t="shared" si="95"/>
        <v>0</v>
      </c>
    </row>
    <row r="264" spans="1:85" x14ac:dyDescent="0.35">
      <c r="A264" t="s">
        <v>17</v>
      </c>
      <c r="B264" t="s">
        <v>5571</v>
      </c>
      <c r="C264" t="s">
        <v>5232</v>
      </c>
      <c r="D264" t="s">
        <v>5278</v>
      </c>
      <c r="E264" t="s">
        <v>5359</v>
      </c>
      <c r="F264" t="s">
        <v>5234</v>
      </c>
      <c r="G264" t="s">
        <v>5235</v>
      </c>
      <c r="H264" t="str">
        <f t="shared" si="94"/>
        <v>Discontinue new</v>
      </c>
      <c r="J264" t="s">
        <v>5899</v>
      </c>
      <c r="M264" t="s">
        <v>5153</v>
      </c>
      <c r="N264" t="s">
        <v>5280</v>
      </c>
      <c r="P264" s="16">
        <v>122.5163</v>
      </c>
      <c r="R264" s="17">
        <v>55</v>
      </c>
      <c r="S264" s="17">
        <v>7</v>
      </c>
      <c r="T264" s="17">
        <v>25</v>
      </c>
      <c r="V264" s="17">
        <v>42</v>
      </c>
      <c r="W264" s="17">
        <v>100</v>
      </c>
      <c r="Y264" s="18">
        <v>0</v>
      </c>
      <c r="Z264" s="18">
        <v>0</v>
      </c>
      <c r="AA264" s="18">
        <v>0</v>
      </c>
      <c r="AC264" s="18">
        <v>0</v>
      </c>
      <c r="AD264" s="18">
        <v>0</v>
      </c>
      <c r="AF264" s="19">
        <v>33</v>
      </c>
      <c r="AG264" s="19">
        <v>7</v>
      </c>
      <c r="AH264" s="19">
        <v>6</v>
      </c>
      <c r="AJ264" s="19">
        <v>0</v>
      </c>
      <c r="AK264" s="19">
        <v>1</v>
      </c>
      <c r="AL264">
        <v>229</v>
      </c>
      <c r="AM264">
        <v>0</v>
      </c>
      <c r="AN264">
        <v>47</v>
      </c>
      <c r="AO264" s="20">
        <f t="shared" si="74"/>
        <v>28056.2327</v>
      </c>
      <c r="AP264" s="21">
        <f>(IFERROR(VLOOKUP(AP$2&amp;"/"&amp;$A264,SH!$A:$D,4,0),""))</f>
        <v>57.75</v>
      </c>
      <c r="AQ264" s="21">
        <f>IFERROR(VLOOKUP(AQ$2&amp;"/"&amp;$A264,SH!$A:$D,4,0),"")</f>
        <v>30.083333333333332</v>
      </c>
      <c r="AR264" s="21">
        <f>IFERROR(VLOOKUP(AR$2&amp;"/"&amp;$A264,SH!$A:$D,4,0),"")</f>
        <v>5.875</v>
      </c>
      <c r="AS264" s="21">
        <f>IFERROR(VLOOKUP(AS$2&amp;"/"&amp;$A264,SH!$A:$D,4,0),"")</f>
        <v>4.75</v>
      </c>
      <c r="AT264" s="21">
        <f>IFERROR(VLOOKUP(AT$2&amp;"/"&amp;$A264,SH!$A:$D,4,0),"")</f>
        <v>44.7</v>
      </c>
      <c r="AU264" s="21">
        <f>IFERROR(VLOOKUP(AU$2&amp;"/"&amp;$A264,SH!$A:$D,4,0),"")</f>
        <v>12.454545454545455</v>
      </c>
      <c r="AV264" s="22">
        <f>(IFERROR(VLOOKUP(AV$2&amp;"/"&amp;$A264,SH!$A:$V,22,0),""))</f>
        <v>36</v>
      </c>
      <c r="AW264" s="22">
        <f>IFERROR(VLOOKUP(AW$2&amp;"/"&amp;$A264,SH!$A:$V,22,0),"")</f>
        <v>32</v>
      </c>
      <c r="AX264" s="22">
        <f>IFERROR(VLOOKUP(AX$2&amp;"/"&amp;$A264,SH!$A:$V,22,0),"")</f>
        <v>5</v>
      </c>
      <c r="AY264" s="22">
        <f>IFERROR(VLOOKUP(AY$2&amp;"/"&amp;$A264,SH!$A:$V,22,0),"")</f>
        <v>0</v>
      </c>
      <c r="AZ264" s="22">
        <f>IFERROR(VLOOKUP(AZ$2&amp;"/"&amp;$A264,SH!$A:$V,22,0),"")</f>
        <v>2</v>
      </c>
      <c r="BA264" s="22">
        <f>IFERROR(VLOOKUP(BA$2&amp;"/"&amp;$A264,SH!$A:$V,22,0),"")</f>
        <v>17</v>
      </c>
      <c r="BB264" s="23">
        <f t="shared" si="75"/>
        <v>0.38095238095238093</v>
      </c>
      <c r="BC264" s="23">
        <f t="shared" si="76"/>
        <v>0</v>
      </c>
      <c r="BD264" s="23">
        <f t="shared" si="77"/>
        <v>3.2340425531914891</v>
      </c>
      <c r="BE264" s="23">
        <f t="shared" si="78"/>
        <v>0</v>
      </c>
      <c r="BF264" s="23">
        <f t="shared" si="79"/>
        <v>0.93959731543624159</v>
      </c>
      <c r="BG264" s="23">
        <f t="shared" si="80"/>
        <v>7.9489051094890506</v>
      </c>
      <c r="BH264" s="24">
        <f t="shared" si="81"/>
        <v>0.38095238095238093</v>
      </c>
      <c r="BI264" s="24">
        <f t="shared" si="82"/>
        <v>0</v>
      </c>
      <c r="BJ264" s="24">
        <f t="shared" si="83"/>
        <v>3.2340425531914891</v>
      </c>
      <c r="BK264" s="24">
        <f t="shared" si="84"/>
        <v>0</v>
      </c>
      <c r="BL264" s="24">
        <f t="shared" si="85"/>
        <v>0.93959731543624159</v>
      </c>
      <c r="BM264" s="24">
        <f t="shared" si="86"/>
        <v>7.9489051094890506</v>
      </c>
      <c r="BT264" s="25">
        <f t="shared" si="87"/>
        <v>0.38095238095238093</v>
      </c>
      <c r="BU264" s="25">
        <f t="shared" si="88"/>
        <v>0</v>
      </c>
      <c r="BV264" s="25">
        <f t="shared" si="89"/>
        <v>3.2340425531914891</v>
      </c>
      <c r="BW264" s="25">
        <f t="shared" si="90"/>
        <v>0</v>
      </c>
      <c r="BX264" s="25">
        <f t="shared" si="91"/>
        <v>0.93959731543624159</v>
      </c>
      <c r="BY264" s="25">
        <f t="shared" si="92"/>
        <v>7.9489051094890506</v>
      </c>
      <c r="BZ264">
        <f t="array" ref="BZ264:CA264">IFERROR(VLOOKUP(A264,[1]Cost_Price!$A:$D,{3,4},0),"")</f>
        <v>85.5</v>
      </c>
      <c r="CA264" t="str">
        <v>USD</v>
      </c>
      <c r="CB264" s="26">
        <f t="shared" si="96"/>
        <v>0</v>
      </c>
      <c r="CC264" s="26">
        <f t="shared" si="96"/>
        <v>0</v>
      </c>
      <c r="CD264" s="26">
        <f t="shared" si="96"/>
        <v>0</v>
      </c>
      <c r="CE264" s="26">
        <f t="shared" si="95"/>
        <v>0</v>
      </c>
      <c r="CF264" s="26">
        <f t="shared" si="95"/>
        <v>0</v>
      </c>
      <c r="CG264" s="26">
        <f t="shared" si="95"/>
        <v>0</v>
      </c>
    </row>
    <row r="265" spans="1:85" x14ac:dyDescent="0.35">
      <c r="A265" t="s">
        <v>3456</v>
      </c>
      <c r="B265" t="s">
        <v>5572</v>
      </c>
      <c r="C265" t="s">
        <v>5232</v>
      </c>
      <c r="D265" t="s">
        <v>5379</v>
      </c>
      <c r="E265" t="s">
        <v>5379</v>
      </c>
      <c r="F265" t="s">
        <v>5234</v>
      </c>
      <c r="G265" t="s">
        <v>5235</v>
      </c>
      <c r="H265" t="str">
        <f t="shared" si="94"/>
        <v>Discontinue new</v>
      </c>
      <c r="I265" t="s">
        <v>5901</v>
      </c>
      <c r="J265" t="s">
        <v>5899</v>
      </c>
      <c r="M265" t="s">
        <v>107</v>
      </c>
      <c r="N265" t="s">
        <v>5280</v>
      </c>
      <c r="P265" s="16">
        <v>1.4043000000000001</v>
      </c>
      <c r="V265" s="17">
        <v>30</v>
      </c>
      <c r="W265" s="17">
        <v>5</v>
      </c>
      <c r="AC265" s="18">
        <v>0</v>
      </c>
      <c r="AD265" s="18">
        <v>0</v>
      </c>
      <c r="AJ265" s="19">
        <v>1</v>
      </c>
      <c r="AK265" s="19">
        <v>0</v>
      </c>
      <c r="AL265">
        <v>35</v>
      </c>
      <c r="AM265">
        <v>0</v>
      </c>
      <c r="AN265">
        <v>1</v>
      </c>
      <c r="AO265" s="20">
        <f t="shared" si="74"/>
        <v>49.150500000000001</v>
      </c>
      <c r="AP265" s="21" t="str">
        <f>(IFERROR(VLOOKUP(AP$2&amp;"/"&amp;$A265,SH!$A:$D,4,0),""))</f>
        <v/>
      </c>
      <c r="AQ265" s="21" t="str">
        <f>IFERROR(VLOOKUP(AQ$2&amp;"/"&amp;$A265,SH!$A:$D,4,0),"")</f>
        <v/>
      </c>
      <c r="AR265" s="21" t="str">
        <f>IFERROR(VLOOKUP(AR$2&amp;"/"&amp;$A265,SH!$A:$D,4,0),"")</f>
        <v/>
      </c>
      <c r="AS265" s="21" t="str">
        <f>IFERROR(VLOOKUP(AS$2&amp;"/"&amp;$A265,SH!$A:$D,4,0),"")</f>
        <v/>
      </c>
      <c r="AT265" s="21" t="str">
        <f>IFERROR(VLOOKUP(AT$2&amp;"/"&amp;$A265,SH!$A:$D,4,0),"")</f>
        <v/>
      </c>
      <c r="AU265" s="21">
        <f>IFERROR(VLOOKUP(AU$2&amp;"/"&amp;$A265,SH!$A:$D,4,0),"")</f>
        <v>1</v>
      </c>
      <c r="AV265" s="22" t="str">
        <f>(IFERROR(VLOOKUP(AV$2&amp;"/"&amp;$A265,SH!$A:$V,22,0),""))</f>
        <v/>
      </c>
      <c r="AW265" s="22" t="str">
        <f>IFERROR(VLOOKUP(AW$2&amp;"/"&amp;$A265,SH!$A:$V,22,0),"")</f>
        <v/>
      </c>
      <c r="AX265" s="22" t="str">
        <f>IFERROR(VLOOKUP(AX$2&amp;"/"&amp;$A265,SH!$A:$V,22,0),"")</f>
        <v/>
      </c>
      <c r="AY265" s="22" t="str">
        <f>IFERROR(VLOOKUP(AY$2&amp;"/"&amp;$A265,SH!$A:$V,22,0),"")</f>
        <v/>
      </c>
      <c r="AZ265" s="22" t="str">
        <f>IFERROR(VLOOKUP(AZ$2&amp;"/"&amp;$A265,SH!$A:$V,22,0),"")</f>
        <v/>
      </c>
      <c r="BA265" s="22">
        <f>IFERROR(VLOOKUP(BA$2&amp;"/"&amp;$A265,SH!$A:$V,22,0),"")</f>
        <v>0</v>
      </c>
      <c r="BB265" s="23" t="str">
        <f t="shared" si="75"/>
        <v/>
      </c>
      <c r="BC265" s="23" t="str">
        <f t="shared" si="76"/>
        <v/>
      </c>
      <c r="BD265" s="23" t="str">
        <f t="shared" si="77"/>
        <v/>
      </c>
      <c r="BE265" s="23" t="str">
        <f t="shared" si="78"/>
        <v/>
      </c>
      <c r="BF265" s="23" t="str">
        <f t="shared" si="79"/>
        <v/>
      </c>
      <c r="BG265" s="23">
        <f t="shared" si="80"/>
        <v>5</v>
      </c>
      <c r="BH265" s="24" t="str">
        <f t="shared" si="81"/>
        <v/>
      </c>
      <c r="BI265" s="24" t="str">
        <f t="shared" si="82"/>
        <v/>
      </c>
      <c r="BJ265" s="24" t="str">
        <f t="shared" si="83"/>
        <v/>
      </c>
      <c r="BK265" s="24" t="str">
        <f t="shared" si="84"/>
        <v/>
      </c>
      <c r="BL265" s="24" t="str">
        <f t="shared" si="85"/>
        <v/>
      </c>
      <c r="BM265" s="24">
        <f t="shared" si="86"/>
        <v>5</v>
      </c>
      <c r="BT265" s="25" t="str">
        <f t="shared" si="87"/>
        <v/>
      </c>
      <c r="BU265" s="25" t="str">
        <f t="shared" si="88"/>
        <v/>
      </c>
      <c r="BV265" s="25" t="str">
        <f t="shared" si="89"/>
        <v/>
      </c>
      <c r="BW265" s="25" t="str">
        <f t="shared" si="90"/>
        <v/>
      </c>
      <c r="BX265" s="25" t="str">
        <f t="shared" si="91"/>
        <v/>
      </c>
      <c r="BY265" s="25">
        <f t="shared" si="92"/>
        <v>5</v>
      </c>
      <c r="BZ265">
        <f t="array" ref="BZ265:CA265">IFERROR(VLOOKUP(A265,[1]Cost_Price!$A:$D,{3,4},0),"")</f>
        <v>1.3</v>
      </c>
      <c r="CA265" t="str">
        <v>USD</v>
      </c>
      <c r="CB265" s="26">
        <f t="shared" si="96"/>
        <v>0</v>
      </c>
      <c r="CC265" s="26">
        <f t="shared" si="96"/>
        <v>0</v>
      </c>
      <c r="CD265" s="26">
        <f t="shared" si="96"/>
        <v>0</v>
      </c>
      <c r="CE265" s="26">
        <f t="shared" si="95"/>
        <v>0</v>
      </c>
      <c r="CF265" s="26">
        <f t="shared" si="95"/>
        <v>0</v>
      </c>
      <c r="CG265" s="26">
        <f t="shared" si="95"/>
        <v>0</v>
      </c>
    </row>
    <row r="266" spans="1:85" x14ac:dyDescent="0.35">
      <c r="A266" t="s">
        <v>1176</v>
      </c>
      <c r="B266" t="s">
        <v>5572</v>
      </c>
      <c r="C266" t="s">
        <v>5232</v>
      </c>
      <c r="D266" t="s">
        <v>5379</v>
      </c>
      <c r="E266" t="s">
        <v>5379</v>
      </c>
      <c r="F266" t="s">
        <v>5234</v>
      </c>
      <c r="G266" t="s">
        <v>5235</v>
      </c>
      <c r="H266" t="str">
        <f t="shared" si="94"/>
        <v>Discontinue new</v>
      </c>
      <c r="I266" t="s">
        <v>5901</v>
      </c>
      <c r="J266" t="s">
        <v>5899</v>
      </c>
      <c r="M266" t="s">
        <v>5237</v>
      </c>
      <c r="N266" t="s">
        <v>5280</v>
      </c>
      <c r="P266" s="16">
        <v>0</v>
      </c>
      <c r="AF266" s="19">
        <v>2</v>
      </c>
      <c r="AN266">
        <v>2</v>
      </c>
      <c r="AO266" s="20">
        <f t="shared" si="74"/>
        <v>0</v>
      </c>
      <c r="AP266" s="21">
        <f>(IFERROR(VLOOKUP(AP$2&amp;"/"&amp;$A266,SH!$A:$D,4,0),""))</f>
        <v>13.333333333333334</v>
      </c>
      <c r="AQ266" s="21" t="str">
        <f>IFERROR(VLOOKUP(AQ$2&amp;"/"&amp;$A266,SH!$A:$D,4,0),"")</f>
        <v/>
      </c>
      <c r="AR266" s="21" t="str">
        <f>IFERROR(VLOOKUP(AR$2&amp;"/"&amp;$A266,SH!$A:$D,4,0),"")</f>
        <v/>
      </c>
      <c r="AS266" s="21" t="str">
        <f>IFERROR(VLOOKUP(AS$2&amp;"/"&amp;$A266,SH!$A:$D,4,0),"")</f>
        <v/>
      </c>
      <c r="AT266" s="21" t="str">
        <f>IFERROR(VLOOKUP(AT$2&amp;"/"&amp;$A266,SH!$A:$D,4,0),"")</f>
        <v/>
      </c>
      <c r="AU266" s="21" t="str">
        <f>IFERROR(VLOOKUP(AU$2&amp;"/"&amp;$A266,SH!$A:$D,4,0),"")</f>
        <v/>
      </c>
      <c r="AV266" s="22">
        <f>(IFERROR(VLOOKUP(AV$2&amp;"/"&amp;$A266,SH!$A:$V,22,0),""))</f>
        <v>0</v>
      </c>
      <c r="AW266" s="22" t="str">
        <f>IFERROR(VLOOKUP(AW$2&amp;"/"&amp;$A266,SH!$A:$V,22,0),"")</f>
        <v/>
      </c>
      <c r="AX266" s="22" t="str">
        <f>IFERROR(VLOOKUP(AX$2&amp;"/"&amp;$A266,SH!$A:$V,22,0),"")</f>
        <v/>
      </c>
      <c r="AY266" s="22" t="str">
        <f>IFERROR(VLOOKUP(AY$2&amp;"/"&amp;$A266,SH!$A:$V,22,0),"")</f>
        <v/>
      </c>
      <c r="AZ266" s="22" t="str">
        <f>IFERROR(VLOOKUP(AZ$2&amp;"/"&amp;$A266,SH!$A:$V,22,0),"")</f>
        <v/>
      </c>
      <c r="BA266" s="22" t="str">
        <f>IFERROR(VLOOKUP(BA$2&amp;"/"&amp;$A266,SH!$A:$V,22,0),"")</f>
        <v/>
      </c>
      <c r="BB266" s="23">
        <f t="shared" si="75"/>
        <v>-0.15</v>
      </c>
      <c r="BC266" s="23" t="str">
        <f t="shared" si="76"/>
        <v/>
      </c>
      <c r="BD266" s="23" t="str">
        <f t="shared" si="77"/>
        <v/>
      </c>
      <c r="BE266" s="23" t="str">
        <f t="shared" si="78"/>
        <v/>
      </c>
      <c r="BF266" s="23" t="str">
        <f t="shared" si="79"/>
        <v/>
      </c>
      <c r="BG266" s="23" t="str">
        <f t="shared" si="80"/>
        <v/>
      </c>
      <c r="BH266" s="24">
        <f t="shared" si="81"/>
        <v>-0.15</v>
      </c>
      <c r="BI266" s="24" t="str">
        <f t="shared" si="82"/>
        <v/>
      </c>
      <c r="BJ266" s="24" t="str">
        <f t="shared" si="83"/>
        <v/>
      </c>
      <c r="BK266" s="24" t="str">
        <f t="shared" si="84"/>
        <v/>
      </c>
      <c r="BL266" s="24" t="str">
        <f t="shared" si="85"/>
        <v/>
      </c>
      <c r="BM266" s="24" t="str">
        <f t="shared" si="86"/>
        <v/>
      </c>
      <c r="BT266" s="25">
        <f t="shared" si="87"/>
        <v>-0.15</v>
      </c>
      <c r="BU266" s="25" t="str">
        <f t="shared" si="88"/>
        <v/>
      </c>
      <c r="BV266" s="25" t="str">
        <f t="shared" si="89"/>
        <v/>
      </c>
      <c r="BW266" s="25" t="str">
        <f t="shared" si="90"/>
        <v/>
      </c>
      <c r="BX266" s="25" t="str">
        <f t="shared" si="91"/>
        <v/>
      </c>
      <c r="BY266" s="25" t="str">
        <f t="shared" si="92"/>
        <v/>
      </c>
      <c r="BZ266">
        <f t="array" ref="BZ266:CA266">IFERROR(VLOOKUP(A266,[1]Cost_Price!$A:$D,{3,4},0),"")</f>
        <v>0.5</v>
      </c>
      <c r="CA266" t="str">
        <v>USD</v>
      </c>
      <c r="CB266" s="26">
        <f t="shared" si="96"/>
        <v>0</v>
      </c>
      <c r="CC266" s="26">
        <f t="shared" si="96"/>
        <v>0</v>
      </c>
      <c r="CD266" s="26">
        <f t="shared" si="96"/>
        <v>0</v>
      </c>
      <c r="CE266" s="26">
        <f t="shared" si="95"/>
        <v>0</v>
      </c>
      <c r="CF266" s="26">
        <f t="shared" si="95"/>
        <v>0</v>
      </c>
      <c r="CG266" s="26">
        <f t="shared" si="95"/>
        <v>0</v>
      </c>
    </row>
    <row r="267" spans="1:85" x14ac:dyDescent="0.35">
      <c r="A267" t="s">
        <v>657</v>
      </c>
      <c r="B267" t="s">
        <v>5573</v>
      </c>
      <c r="C267" t="s">
        <v>5232</v>
      </c>
      <c r="D267" t="s">
        <v>5379</v>
      </c>
      <c r="E267" t="s">
        <v>5379</v>
      </c>
      <c r="F267" t="s">
        <v>5234</v>
      </c>
      <c r="G267" t="s">
        <v>5235</v>
      </c>
      <c r="H267" t="s">
        <v>5266</v>
      </c>
      <c r="M267" t="s">
        <v>5237</v>
      </c>
      <c r="N267" t="s">
        <v>5280</v>
      </c>
      <c r="P267" s="16">
        <v>1.8963000000000001</v>
      </c>
      <c r="R267" s="17">
        <v>55</v>
      </c>
      <c r="S267" s="17">
        <v>6</v>
      </c>
      <c r="V267" s="17">
        <v>29</v>
      </c>
      <c r="W267" s="17">
        <v>66</v>
      </c>
      <c r="Y267" s="18">
        <v>33</v>
      </c>
      <c r="Z267" s="18">
        <v>0</v>
      </c>
      <c r="AC267" s="18">
        <v>0</v>
      </c>
      <c r="AD267" s="18">
        <v>0</v>
      </c>
      <c r="AF267" s="19">
        <v>0</v>
      </c>
      <c r="AG267" s="19">
        <v>0</v>
      </c>
      <c r="AJ267" s="19">
        <v>0</v>
      </c>
      <c r="AK267" s="19">
        <v>0</v>
      </c>
      <c r="AL267">
        <v>156</v>
      </c>
      <c r="AM267">
        <v>33</v>
      </c>
      <c r="AN267">
        <v>0</v>
      </c>
      <c r="AO267" s="20">
        <f t="shared" si="74"/>
        <v>295.82280000000003</v>
      </c>
      <c r="AP267" s="21">
        <f>(IFERROR(VLOOKUP(AP$2&amp;"/"&amp;$A267,SH!$A:$D,4,0),""))</f>
        <v>3</v>
      </c>
      <c r="AQ267" s="21">
        <f>IFERROR(VLOOKUP(AQ$2&amp;"/"&amp;$A267,SH!$A:$D,4,0),"")</f>
        <v>21.875</v>
      </c>
      <c r="AR267" s="21" t="str">
        <f>IFERROR(VLOOKUP(AR$2&amp;"/"&amp;$A267,SH!$A:$D,4,0),"")</f>
        <v/>
      </c>
      <c r="AS267" s="21" t="str">
        <f>IFERROR(VLOOKUP(AS$2&amp;"/"&amp;$A267,SH!$A:$D,4,0),"")</f>
        <v/>
      </c>
      <c r="AT267" s="21">
        <f>IFERROR(VLOOKUP(AT$2&amp;"/"&amp;$A267,SH!$A:$D,4,0),"")</f>
        <v>7.125</v>
      </c>
      <c r="AU267" s="21">
        <f>IFERROR(VLOOKUP(AU$2&amp;"/"&amp;$A267,SH!$A:$D,4,0),"")</f>
        <v>4</v>
      </c>
      <c r="AV267" s="22">
        <f>(IFERROR(VLOOKUP(AV$2&amp;"/"&amp;$A267,SH!$A:$V,22,0),""))</f>
        <v>0</v>
      </c>
      <c r="AW267" s="22">
        <f>IFERROR(VLOOKUP(AW$2&amp;"/"&amp;$A267,SH!$A:$V,22,0),"")</f>
        <v>0</v>
      </c>
      <c r="AX267" s="22" t="str">
        <f>IFERROR(VLOOKUP(AX$2&amp;"/"&amp;$A267,SH!$A:$V,22,0),"")</f>
        <v/>
      </c>
      <c r="AY267" s="22" t="str">
        <f>IFERROR(VLOOKUP(AY$2&amp;"/"&amp;$A267,SH!$A:$V,22,0),"")</f>
        <v/>
      </c>
      <c r="AZ267" s="22">
        <f>IFERROR(VLOOKUP(AZ$2&amp;"/"&amp;$A267,SH!$A:$V,22,0),"")</f>
        <v>6</v>
      </c>
      <c r="BA267" s="22">
        <f>IFERROR(VLOOKUP(BA$2&amp;"/"&amp;$A267,SH!$A:$V,22,0),"")</f>
        <v>0</v>
      </c>
      <c r="BB267" s="23">
        <f t="shared" si="75"/>
        <v>18.333333333333332</v>
      </c>
      <c r="BC267" s="23">
        <f t="shared" si="76"/>
        <v>0.2742857142857143</v>
      </c>
      <c r="BD267" s="23" t="str">
        <f t="shared" si="77"/>
        <v/>
      </c>
      <c r="BE267" s="23" t="str">
        <f t="shared" si="78"/>
        <v/>
      </c>
      <c r="BF267" s="23">
        <f t="shared" si="79"/>
        <v>4.0701754385964914</v>
      </c>
      <c r="BG267" s="23">
        <f t="shared" si="80"/>
        <v>16.5</v>
      </c>
      <c r="BH267" s="24">
        <f t="shared" si="81"/>
        <v>29.333333333333332</v>
      </c>
      <c r="BI267" s="24">
        <f t="shared" si="82"/>
        <v>0.2742857142857143</v>
      </c>
      <c r="BJ267" s="24" t="str">
        <f t="shared" si="83"/>
        <v/>
      </c>
      <c r="BK267" s="24" t="str">
        <f t="shared" si="84"/>
        <v/>
      </c>
      <c r="BL267" s="24">
        <f t="shared" si="85"/>
        <v>4.0701754385964914</v>
      </c>
      <c r="BM267" s="24">
        <f t="shared" si="86"/>
        <v>16.5</v>
      </c>
      <c r="BT267" s="25">
        <f t="shared" si="87"/>
        <v>29.333333333333332</v>
      </c>
      <c r="BU267" s="25">
        <f t="shared" si="88"/>
        <v>0.2742857142857143</v>
      </c>
      <c r="BV267" s="25" t="str">
        <f t="shared" si="89"/>
        <v/>
      </c>
      <c r="BW267" s="25" t="str">
        <f t="shared" si="90"/>
        <v/>
      </c>
      <c r="BX267" s="25">
        <f t="shared" si="91"/>
        <v>4.0701754385964914</v>
      </c>
      <c r="BY267" s="25">
        <f t="shared" si="92"/>
        <v>16.5</v>
      </c>
      <c r="BZ267">
        <f t="array" ref="BZ267:CA267">IFERROR(VLOOKUP(A267,[1]Cost_Price!$A:$D,{3,4},0),"")</f>
        <v>1.23</v>
      </c>
      <c r="CA267" t="str">
        <v>USD</v>
      </c>
      <c r="CB267" s="26">
        <f t="shared" si="96"/>
        <v>0</v>
      </c>
      <c r="CC267" s="26">
        <f t="shared" si="96"/>
        <v>0</v>
      </c>
      <c r="CD267" s="26">
        <f t="shared" si="96"/>
        <v>0</v>
      </c>
      <c r="CE267" s="26">
        <f t="shared" si="95"/>
        <v>0</v>
      </c>
      <c r="CF267" s="26">
        <f t="shared" si="95"/>
        <v>0</v>
      </c>
      <c r="CG267" s="26">
        <f t="shared" si="95"/>
        <v>0</v>
      </c>
    </row>
    <row r="268" spans="1:85" x14ac:dyDescent="0.35">
      <c r="A268" t="s">
        <v>659</v>
      </c>
      <c r="B268" t="s">
        <v>5574</v>
      </c>
      <c r="C268" t="s">
        <v>5232</v>
      </c>
      <c r="D268" t="s">
        <v>5284</v>
      </c>
      <c r="E268" t="s">
        <v>5286</v>
      </c>
      <c r="F268" t="s">
        <v>5234</v>
      </c>
      <c r="G268" t="s">
        <v>5235</v>
      </c>
      <c r="H268" t="str">
        <f t="shared" ref="H268:H270" si="97">J268</f>
        <v>Discontinue new</v>
      </c>
      <c r="I268" t="s">
        <v>5901</v>
      </c>
      <c r="J268" t="s">
        <v>5899</v>
      </c>
      <c r="M268" t="s">
        <v>5575</v>
      </c>
      <c r="N268" t="s">
        <v>5360</v>
      </c>
      <c r="P268" s="16">
        <v>46.61</v>
      </c>
      <c r="R268" s="17">
        <v>15</v>
      </c>
      <c r="Y268" s="18">
        <v>0</v>
      </c>
      <c r="AF268" s="19">
        <v>2</v>
      </c>
      <c r="AL268">
        <v>15</v>
      </c>
      <c r="AM268">
        <v>0</v>
      </c>
      <c r="AN268">
        <v>2</v>
      </c>
      <c r="AO268" s="20">
        <f t="shared" si="74"/>
        <v>699.15</v>
      </c>
      <c r="AP268" s="21">
        <f>(IFERROR(VLOOKUP(AP$2&amp;"/"&amp;$A268,SH!$A:$D,4,0),""))</f>
        <v>11</v>
      </c>
      <c r="AQ268" s="21" t="str">
        <f>IFERROR(VLOOKUP(AQ$2&amp;"/"&amp;$A268,SH!$A:$D,4,0),"")</f>
        <v/>
      </c>
      <c r="AR268" s="21" t="str">
        <f>IFERROR(VLOOKUP(AR$2&amp;"/"&amp;$A268,SH!$A:$D,4,0),"")</f>
        <v/>
      </c>
      <c r="AS268" s="21" t="str">
        <f>IFERROR(VLOOKUP(AS$2&amp;"/"&amp;$A268,SH!$A:$D,4,0),"")</f>
        <v/>
      </c>
      <c r="AT268" s="21" t="str">
        <f>IFERROR(VLOOKUP(AT$2&amp;"/"&amp;$A268,SH!$A:$D,4,0),"")</f>
        <v/>
      </c>
      <c r="AU268" s="21" t="str">
        <f>IFERROR(VLOOKUP(AU$2&amp;"/"&amp;$A268,SH!$A:$D,4,0),"")</f>
        <v/>
      </c>
      <c r="AV268" s="22">
        <f>(IFERROR(VLOOKUP(AV$2&amp;"/"&amp;$A268,SH!$A:$V,22,0),""))</f>
        <v>21</v>
      </c>
      <c r="AW268" s="22" t="str">
        <f>IFERROR(VLOOKUP(AW$2&amp;"/"&amp;$A268,SH!$A:$V,22,0),"")</f>
        <v/>
      </c>
      <c r="AX268" s="22" t="str">
        <f>IFERROR(VLOOKUP(AX$2&amp;"/"&amp;$A268,SH!$A:$V,22,0),"")</f>
        <v/>
      </c>
      <c r="AY268" s="22" t="str">
        <f>IFERROR(VLOOKUP(AY$2&amp;"/"&amp;$A268,SH!$A:$V,22,0),"")</f>
        <v/>
      </c>
      <c r="AZ268" s="22" t="str">
        <f>IFERROR(VLOOKUP(AZ$2&amp;"/"&amp;$A268,SH!$A:$V,22,0),"")</f>
        <v/>
      </c>
      <c r="BA268" s="22" t="str">
        <f>IFERROR(VLOOKUP(BA$2&amp;"/"&amp;$A268,SH!$A:$V,22,0),"")</f>
        <v/>
      </c>
      <c r="BB268" s="23">
        <f t="shared" si="75"/>
        <v>1.1818181818181819</v>
      </c>
      <c r="BC268" s="23" t="str">
        <f t="shared" si="76"/>
        <v/>
      </c>
      <c r="BD268" s="23" t="str">
        <f t="shared" si="77"/>
        <v/>
      </c>
      <c r="BE268" s="23" t="str">
        <f t="shared" si="78"/>
        <v/>
      </c>
      <c r="BF268" s="23" t="str">
        <f t="shared" si="79"/>
        <v/>
      </c>
      <c r="BG268" s="23" t="str">
        <f t="shared" si="80"/>
        <v/>
      </c>
      <c r="BH268" s="24">
        <f t="shared" si="81"/>
        <v>1.1818181818181819</v>
      </c>
      <c r="BI268" s="24" t="str">
        <f t="shared" si="82"/>
        <v/>
      </c>
      <c r="BJ268" s="24" t="str">
        <f t="shared" si="83"/>
        <v/>
      </c>
      <c r="BK268" s="24" t="str">
        <f t="shared" si="84"/>
        <v/>
      </c>
      <c r="BL268" s="24" t="str">
        <f t="shared" si="85"/>
        <v/>
      </c>
      <c r="BM268" s="24" t="str">
        <f t="shared" si="86"/>
        <v/>
      </c>
      <c r="BT268" s="25">
        <f t="shared" si="87"/>
        <v>1.1818181818181819</v>
      </c>
      <c r="BU268" s="25" t="str">
        <f t="shared" si="88"/>
        <v/>
      </c>
      <c r="BV268" s="25" t="str">
        <f t="shared" si="89"/>
        <v/>
      </c>
      <c r="BW268" s="25" t="str">
        <f t="shared" si="90"/>
        <v/>
      </c>
      <c r="BX268" s="25" t="str">
        <f t="shared" si="91"/>
        <v/>
      </c>
      <c r="BY268" s="25" t="str">
        <f t="shared" si="92"/>
        <v/>
      </c>
      <c r="BZ268">
        <f t="array" ref="BZ268:CA268">IFERROR(VLOOKUP(A268,[1]Cost_Price!$A:$D,{3,4},0),"")</f>
        <v>29.91</v>
      </c>
      <c r="CA268" t="str">
        <v>USD</v>
      </c>
      <c r="CB268" s="26">
        <f t="shared" si="96"/>
        <v>0</v>
      </c>
      <c r="CC268" s="26">
        <f t="shared" si="96"/>
        <v>0</v>
      </c>
      <c r="CD268" s="26">
        <f t="shared" si="96"/>
        <v>0</v>
      </c>
      <c r="CE268" s="26">
        <f t="shared" si="95"/>
        <v>0</v>
      </c>
      <c r="CF268" s="26">
        <f t="shared" si="95"/>
        <v>0</v>
      </c>
      <c r="CG268" s="26">
        <f t="shared" si="95"/>
        <v>0</v>
      </c>
    </row>
    <row r="269" spans="1:85" x14ac:dyDescent="0.35">
      <c r="A269" t="s">
        <v>404</v>
      </c>
      <c r="B269" t="s">
        <v>5570</v>
      </c>
      <c r="C269" t="s">
        <v>5232</v>
      </c>
      <c r="D269" t="s">
        <v>5278</v>
      </c>
      <c r="E269" t="s">
        <v>5359</v>
      </c>
      <c r="F269" t="s">
        <v>5234</v>
      </c>
      <c r="G269" t="s">
        <v>5235</v>
      </c>
      <c r="H269" t="str">
        <f t="shared" si="97"/>
        <v>Discontinue new</v>
      </c>
      <c r="J269" t="s">
        <v>5899</v>
      </c>
      <c r="M269" t="s">
        <v>5151</v>
      </c>
      <c r="N269" t="s">
        <v>5280</v>
      </c>
      <c r="P269" s="16">
        <v>229.83779999999999</v>
      </c>
      <c r="R269" s="17">
        <v>28</v>
      </c>
      <c r="S269" s="17">
        <v>127</v>
      </c>
      <c r="T269" s="17">
        <v>14</v>
      </c>
      <c r="V269" s="17">
        <v>125</v>
      </c>
      <c r="W269" s="17">
        <v>20</v>
      </c>
      <c r="Y269" s="18">
        <v>366</v>
      </c>
      <c r="Z269" s="18">
        <v>100</v>
      </c>
      <c r="AA269" s="18">
        <v>0</v>
      </c>
      <c r="AB269" s="18">
        <v>3</v>
      </c>
      <c r="AC269" s="18">
        <v>268</v>
      </c>
      <c r="AD269" s="18">
        <v>80</v>
      </c>
      <c r="AF269" s="19">
        <v>0</v>
      </c>
      <c r="AG269" s="19">
        <v>0</v>
      </c>
      <c r="AH269" s="19">
        <v>0</v>
      </c>
      <c r="AJ269" s="19">
        <v>5</v>
      </c>
      <c r="AK269" s="19">
        <v>0</v>
      </c>
      <c r="AL269">
        <v>314</v>
      </c>
      <c r="AM269">
        <v>817</v>
      </c>
      <c r="AN269">
        <v>5</v>
      </c>
      <c r="AO269" s="20">
        <f t="shared" si="74"/>
        <v>72169.069199999998</v>
      </c>
      <c r="AP269" s="21">
        <f>(IFERROR(VLOOKUP(AP$2&amp;"/"&amp;$A269,SH!$A:$D,4,0),""))</f>
        <v>32.799999999999997</v>
      </c>
      <c r="AQ269" s="21" t="str">
        <f>IFERROR(VLOOKUP(AQ$2&amp;"/"&amp;$A269,SH!$A:$D,4,0),"")</f>
        <v/>
      </c>
      <c r="AR269" s="21" t="str">
        <f>IFERROR(VLOOKUP(AR$2&amp;"/"&amp;$A269,SH!$A:$D,4,0),"")</f>
        <v/>
      </c>
      <c r="AS269" s="21" t="str">
        <f>IFERROR(VLOOKUP(AS$2&amp;"/"&amp;$A269,SH!$A:$D,4,0),"")</f>
        <v/>
      </c>
      <c r="AT269" s="21">
        <f>IFERROR(VLOOKUP(AT$2&amp;"/"&amp;$A269,SH!$A:$D,4,0),"")</f>
        <v>34</v>
      </c>
      <c r="AU269" s="21" t="str">
        <f>IFERROR(VLOOKUP(AU$2&amp;"/"&amp;$A269,SH!$A:$D,4,0),"")</f>
        <v/>
      </c>
      <c r="AV269" s="22">
        <f>(IFERROR(VLOOKUP(AV$2&amp;"/"&amp;$A269,SH!$A:$V,22,0),""))</f>
        <v>6</v>
      </c>
      <c r="AW269" s="22" t="str">
        <f>IFERROR(VLOOKUP(AW$2&amp;"/"&amp;$A269,SH!$A:$V,22,0),"")</f>
        <v/>
      </c>
      <c r="AX269" s="22" t="str">
        <f>IFERROR(VLOOKUP(AX$2&amp;"/"&amp;$A269,SH!$A:$V,22,0),"")</f>
        <v/>
      </c>
      <c r="AY269" s="22" t="str">
        <f>IFERROR(VLOOKUP(AY$2&amp;"/"&amp;$A269,SH!$A:$V,22,0),"")</f>
        <v/>
      </c>
      <c r="AZ269" s="22">
        <f>IFERROR(VLOOKUP(AZ$2&amp;"/"&amp;$A269,SH!$A:$V,22,0),"")</f>
        <v>28</v>
      </c>
      <c r="BA269" s="22" t="str">
        <f>IFERROR(VLOOKUP(BA$2&amp;"/"&amp;$A269,SH!$A:$V,22,0),"")</f>
        <v/>
      </c>
      <c r="BB269" s="23">
        <f t="shared" si="75"/>
        <v>0.85365853658536595</v>
      </c>
      <c r="BC269" s="23" t="str">
        <f t="shared" si="76"/>
        <v/>
      </c>
      <c r="BD269" s="23" t="str">
        <f t="shared" si="77"/>
        <v/>
      </c>
      <c r="BE269" s="23" t="str">
        <f t="shared" si="78"/>
        <v/>
      </c>
      <c r="BF269" s="23">
        <f t="shared" si="79"/>
        <v>3.5294117647058822</v>
      </c>
      <c r="BG269" s="23" t="str">
        <f t="shared" si="80"/>
        <v/>
      </c>
      <c r="BH269" s="24">
        <f t="shared" si="81"/>
        <v>12.012195121951221</v>
      </c>
      <c r="BI269" s="24" t="str">
        <f t="shared" si="82"/>
        <v/>
      </c>
      <c r="BJ269" s="24" t="str">
        <f t="shared" si="83"/>
        <v/>
      </c>
      <c r="BK269" s="24" t="str">
        <f t="shared" si="84"/>
        <v/>
      </c>
      <c r="BL269" s="24">
        <f t="shared" si="85"/>
        <v>11.411764705882353</v>
      </c>
      <c r="BM269" s="24" t="str">
        <f t="shared" si="86"/>
        <v/>
      </c>
      <c r="BN269" s="3">
        <v>12</v>
      </c>
      <c r="BT269" s="25">
        <f t="shared" si="87"/>
        <v>12.378048780487806</v>
      </c>
      <c r="BU269" s="25" t="str">
        <f t="shared" si="88"/>
        <v/>
      </c>
      <c r="BV269" s="25" t="str">
        <f t="shared" si="89"/>
        <v/>
      </c>
      <c r="BW269" s="25" t="str">
        <f t="shared" si="90"/>
        <v/>
      </c>
      <c r="BX269" s="25">
        <f t="shared" si="91"/>
        <v>11.411764705882353</v>
      </c>
      <c r="BY269" s="25" t="str">
        <f t="shared" si="92"/>
        <v/>
      </c>
      <c r="BZ269">
        <f t="array" ref="BZ269:CA269">IFERROR(VLOOKUP(A269,[1]Cost_Price!$A:$D,{3,4},0),"")</f>
        <v>150</v>
      </c>
      <c r="CA269" t="str">
        <v>USD</v>
      </c>
      <c r="CB269" s="26">
        <f t="shared" si="96"/>
        <v>1800</v>
      </c>
      <c r="CC269" s="26">
        <f t="shared" si="96"/>
        <v>0</v>
      </c>
      <c r="CD269" s="26">
        <f t="shared" si="96"/>
        <v>0</v>
      </c>
      <c r="CE269" s="26">
        <f t="shared" si="95"/>
        <v>0</v>
      </c>
      <c r="CF269" s="26">
        <f t="shared" si="95"/>
        <v>0</v>
      </c>
      <c r="CG269" s="26">
        <f t="shared" si="95"/>
        <v>0</v>
      </c>
    </row>
    <row r="270" spans="1:85" x14ac:dyDescent="0.35">
      <c r="A270" t="s">
        <v>406</v>
      </c>
      <c r="B270" t="s">
        <v>5571</v>
      </c>
      <c r="C270" t="s">
        <v>5232</v>
      </c>
      <c r="D270" t="s">
        <v>5278</v>
      </c>
      <c r="E270" t="s">
        <v>5359</v>
      </c>
      <c r="F270" t="s">
        <v>5234</v>
      </c>
      <c r="G270" t="s">
        <v>5235</v>
      </c>
      <c r="H270" t="str">
        <f t="shared" si="97"/>
        <v>Discontinue new</v>
      </c>
      <c r="J270" t="s">
        <v>5899</v>
      </c>
      <c r="M270" t="s">
        <v>5153</v>
      </c>
      <c r="N270" t="s">
        <v>5280</v>
      </c>
      <c r="P270" s="16">
        <v>131.7055</v>
      </c>
      <c r="R270" s="17">
        <v>24</v>
      </c>
      <c r="S270" s="17">
        <v>251</v>
      </c>
      <c r="T270" s="17">
        <v>14</v>
      </c>
      <c r="V270" s="17">
        <v>125</v>
      </c>
      <c r="W270" s="17">
        <v>20</v>
      </c>
      <c r="Y270" s="18">
        <v>391</v>
      </c>
      <c r="Z270" s="18">
        <v>0</v>
      </c>
      <c r="AA270" s="18">
        <v>3</v>
      </c>
      <c r="AB270" s="18">
        <v>3</v>
      </c>
      <c r="AC270" s="18">
        <v>273</v>
      </c>
      <c r="AD270" s="18">
        <v>81</v>
      </c>
      <c r="AF270" s="19">
        <v>1</v>
      </c>
      <c r="AG270" s="19">
        <v>0</v>
      </c>
      <c r="AH270" s="19">
        <v>0</v>
      </c>
      <c r="AJ270" s="19">
        <v>5</v>
      </c>
      <c r="AK270" s="19">
        <v>0</v>
      </c>
      <c r="AL270">
        <v>434</v>
      </c>
      <c r="AM270">
        <v>751</v>
      </c>
      <c r="AN270">
        <v>6</v>
      </c>
      <c r="AO270" s="20">
        <f t="shared" si="74"/>
        <v>57160.186999999998</v>
      </c>
      <c r="AP270" s="21">
        <f>(IFERROR(VLOOKUP(AP$2&amp;"/"&amp;$A270,SH!$A:$D,4,0),""))</f>
        <v>36.200000000000003</v>
      </c>
      <c r="AQ270" s="21" t="str">
        <f>IFERROR(VLOOKUP(AQ$2&amp;"/"&amp;$A270,SH!$A:$D,4,0),"")</f>
        <v/>
      </c>
      <c r="AR270" s="21" t="str">
        <f>IFERROR(VLOOKUP(AR$2&amp;"/"&amp;$A270,SH!$A:$D,4,0),"")</f>
        <v/>
      </c>
      <c r="AS270" s="21" t="str">
        <f>IFERROR(VLOOKUP(AS$2&amp;"/"&amp;$A270,SH!$A:$D,4,0),"")</f>
        <v/>
      </c>
      <c r="AT270" s="21">
        <f>IFERROR(VLOOKUP(AT$2&amp;"/"&amp;$A270,SH!$A:$D,4,0),"")</f>
        <v>33.75</v>
      </c>
      <c r="AU270" s="21" t="str">
        <f>IFERROR(VLOOKUP(AU$2&amp;"/"&amp;$A270,SH!$A:$D,4,0),"")</f>
        <v/>
      </c>
      <c r="AV270" s="22">
        <f>(IFERROR(VLOOKUP(AV$2&amp;"/"&amp;$A270,SH!$A:$V,22,0),""))</f>
        <v>6</v>
      </c>
      <c r="AW270" s="22" t="str">
        <f>IFERROR(VLOOKUP(AW$2&amp;"/"&amp;$A270,SH!$A:$V,22,0),"")</f>
        <v/>
      </c>
      <c r="AX270" s="22" t="str">
        <f>IFERROR(VLOOKUP(AX$2&amp;"/"&amp;$A270,SH!$A:$V,22,0),"")</f>
        <v/>
      </c>
      <c r="AY270" s="22" t="str">
        <f>IFERROR(VLOOKUP(AY$2&amp;"/"&amp;$A270,SH!$A:$V,22,0),"")</f>
        <v/>
      </c>
      <c r="AZ270" s="22">
        <f>IFERROR(VLOOKUP(AZ$2&amp;"/"&amp;$A270,SH!$A:$V,22,0),"")</f>
        <v>28</v>
      </c>
      <c r="BA270" s="22" t="str">
        <f>IFERROR(VLOOKUP(BA$2&amp;"/"&amp;$A270,SH!$A:$V,22,0),"")</f>
        <v/>
      </c>
      <c r="BB270" s="23">
        <f t="shared" si="75"/>
        <v>0.63535911602209938</v>
      </c>
      <c r="BC270" s="23" t="str">
        <f t="shared" si="76"/>
        <v/>
      </c>
      <c r="BD270" s="23" t="str">
        <f t="shared" si="77"/>
        <v/>
      </c>
      <c r="BE270" s="23" t="str">
        <f t="shared" si="78"/>
        <v/>
      </c>
      <c r="BF270" s="23">
        <f t="shared" si="79"/>
        <v>3.5555555555555554</v>
      </c>
      <c r="BG270" s="23" t="str">
        <f t="shared" si="80"/>
        <v/>
      </c>
      <c r="BH270" s="24">
        <f t="shared" si="81"/>
        <v>11.436464088397789</v>
      </c>
      <c r="BI270" s="24" t="str">
        <f t="shared" si="82"/>
        <v/>
      </c>
      <c r="BJ270" s="24" t="str">
        <f t="shared" si="83"/>
        <v/>
      </c>
      <c r="BK270" s="24" t="str">
        <f t="shared" si="84"/>
        <v/>
      </c>
      <c r="BL270" s="24">
        <f t="shared" si="85"/>
        <v>11.644444444444444</v>
      </c>
      <c r="BM270" s="24" t="str">
        <f t="shared" si="86"/>
        <v/>
      </c>
      <c r="BT270" s="25">
        <f t="shared" si="87"/>
        <v>11.436464088397789</v>
      </c>
      <c r="BU270" s="25" t="str">
        <f t="shared" si="88"/>
        <v/>
      </c>
      <c r="BV270" s="25" t="str">
        <f t="shared" si="89"/>
        <v/>
      </c>
      <c r="BW270" s="25" t="str">
        <f t="shared" si="90"/>
        <v/>
      </c>
      <c r="BX270" s="25">
        <f t="shared" si="91"/>
        <v>11.644444444444444</v>
      </c>
      <c r="BY270" s="25" t="str">
        <f t="shared" si="92"/>
        <v/>
      </c>
      <c r="BZ270">
        <f t="array" ref="BZ270:CA270">IFERROR(VLOOKUP(A270,[1]Cost_Price!$A:$D,{3,4},0),"")</f>
        <v>85.5</v>
      </c>
      <c r="CA270" t="str">
        <v>USD</v>
      </c>
      <c r="CB270" s="26">
        <f t="shared" si="96"/>
        <v>0</v>
      </c>
      <c r="CC270" s="26">
        <f t="shared" si="96"/>
        <v>0</v>
      </c>
      <c r="CD270" s="26">
        <f t="shared" si="96"/>
        <v>0</v>
      </c>
      <c r="CE270" s="26">
        <f t="shared" si="95"/>
        <v>0</v>
      </c>
      <c r="CF270" s="26">
        <f t="shared" si="95"/>
        <v>0</v>
      </c>
      <c r="CG270" s="26">
        <f t="shared" si="95"/>
        <v>0</v>
      </c>
    </row>
    <row r="271" spans="1:85" x14ac:dyDescent="0.35">
      <c r="A271" t="s">
        <v>408</v>
      </c>
      <c r="B271" t="s">
        <v>5576</v>
      </c>
      <c r="C271" t="s">
        <v>5232</v>
      </c>
      <c r="D271" t="s">
        <v>5473</v>
      </c>
      <c r="E271" t="s">
        <v>5473</v>
      </c>
      <c r="F271" t="s">
        <v>5234</v>
      </c>
      <c r="G271" t="s">
        <v>5235</v>
      </c>
      <c r="H271" t="s">
        <v>5236</v>
      </c>
      <c r="M271" t="s">
        <v>5237</v>
      </c>
      <c r="N271" t="s">
        <v>5280</v>
      </c>
      <c r="P271" s="16">
        <v>10.615500000000001</v>
      </c>
      <c r="R271" s="17">
        <v>28</v>
      </c>
      <c r="V271" s="17">
        <v>35</v>
      </c>
      <c r="W271" s="17">
        <v>4</v>
      </c>
      <c r="Y271" s="18">
        <v>50</v>
      </c>
      <c r="Z271" s="18">
        <v>26</v>
      </c>
      <c r="AA271" s="18">
        <v>30</v>
      </c>
      <c r="AB271" s="18">
        <v>10</v>
      </c>
      <c r="AC271" s="18">
        <v>0</v>
      </c>
      <c r="AD271" s="18">
        <v>20</v>
      </c>
      <c r="AF271" s="19">
        <v>0</v>
      </c>
      <c r="AG271" s="19">
        <v>1</v>
      </c>
      <c r="AJ271" s="19">
        <v>0</v>
      </c>
      <c r="AK271" s="19">
        <v>0</v>
      </c>
      <c r="AL271">
        <v>67</v>
      </c>
      <c r="AM271">
        <v>136</v>
      </c>
      <c r="AN271">
        <v>1</v>
      </c>
      <c r="AO271" s="20">
        <f t="shared" si="74"/>
        <v>711.23850000000004</v>
      </c>
      <c r="AP271" s="21">
        <f>(IFERROR(VLOOKUP(AP$2&amp;"/"&amp;$A271,SH!$A:$D,4,0),""))</f>
        <v>2.9166666666666665</v>
      </c>
      <c r="AQ271" s="21">
        <f>IFERROR(VLOOKUP(AQ$2&amp;"/"&amp;$A271,SH!$A:$D,4,0),"")</f>
        <v>1.7142857142857142</v>
      </c>
      <c r="AR271" s="21" t="str">
        <f>IFERROR(VLOOKUP(AR$2&amp;"/"&amp;$A271,SH!$A:$D,4,0),"")</f>
        <v/>
      </c>
      <c r="AS271" s="21" t="str">
        <f>IFERROR(VLOOKUP(AS$2&amp;"/"&amp;$A271,SH!$A:$D,4,0),"")</f>
        <v/>
      </c>
      <c r="AT271" s="21">
        <f>IFERROR(VLOOKUP(AT$2&amp;"/"&amp;$A271,SH!$A:$D,4,0),"")</f>
        <v>2.6666666666666665</v>
      </c>
      <c r="AU271" s="21">
        <f>IFERROR(VLOOKUP(AU$2&amp;"/"&amp;$A271,SH!$A:$D,4,0),"")</f>
        <v>1.4285714285714286</v>
      </c>
      <c r="AV271" s="22">
        <f>(IFERROR(VLOOKUP(AV$2&amp;"/"&amp;$A271,SH!$A:$V,22,0),""))</f>
        <v>3</v>
      </c>
      <c r="AW271" s="22">
        <f>IFERROR(VLOOKUP(AW$2&amp;"/"&amp;$A271,SH!$A:$V,22,0),"")</f>
        <v>0</v>
      </c>
      <c r="AX271" s="22" t="str">
        <f>IFERROR(VLOOKUP(AX$2&amp;"/"&amp;$A271,SH!$A:$V,22,0),"")</f>
        <v/>
      </c>
      <c r="AY271" s="22" t="str">
        <f>IFERROR(VLOOKUP(AY$2&amp;"/"&amp;$A271,SH!$A:$V,22,0),"")</f>
        <v/>
      </c>
      <c r="AZ271" s="22">
        <f>IFERROR(VLOOKUP(AZ$2&amp;"/"&amp;$A271,SH!$A:$V,22,0),"")</f>
        <v>0</v>
      </c>
      <c r="BA271" s="22">
        <f>IFERROR(VLOOKUP(BA$2&amp;"/"&amp;$A271,SH!$A:$V,22,0),"")</f>
        <v>1</v>
      </c>
      <c r="BB271" s="23">
        <f t="shared" si="75"/>
        <v>9.6</v>
      </c>
      <c r="BC271" s="23">
        <f t="shared" si="76"/>
        <v>-0.58333333333333337</v>
      </c>
      <c r="BD271" s="23" t="str">
        <f t="shared" si="77"/>
        <v/>
      </c>
      <c r="BE271" s="23" t="str">
        <f t="shared" si="78"/>
        <v/>
      </c>
      <c r="BF271" s="23">
        <f t="shared" si="79"/>
        <v>13.125</v>
      </c>
      <c r="BG271" s="23">
        <f t="shared" si="80"/>
        <v>2.8</v>
      </c>
      <c r="BH271" s="24">
        <f t="shared" si="81"/>
        <v>26.742857142857144</v>
      </c>
      <c r="BI271" s="24">
        <f t="shared" si="82"/>
        <v>14.583333333333334</v>
      </c>
      <c r="BJ271" s="24" t="str">
        <f t="shared" si="83"/>
        <v/>
      </c>
      <c r="BK271" s="24" t="str">
        <f t="shared" si="84"/>
        <v/>
      </c>
      <c r="BL271" s="24">
        <f t="shared" si="85"/>
        <v>13.125</v>
      </c>
      <c r="BM271" s="24">
        <f t="shared" si="86"/>
        <v>16.8</v>
      </c>
      <c r="BT271" s="25">
        <f t="shared" si="87"/>
        <v>26.742857142857144</v>
      </c>
      <c r="BU271" s="25">
        <f t="shared" si="88"/>
        <v>14.583333333333334</v>
      </c>
      <c r="BV271" s="25" t="str">
        <f t="shared" si="89"/>
        <v/>
      </c>
      <c r="BW271" s="25" t="str">
        <f t="shared" si="90"/>
        <v/>
      </c>
      <c r="BX271" s="25">
        <f t="shared" si="91"/>
        <v>13.125</v>
      </c>
      <c r="BY271" s="25">
        <f t="shared" si="92"/>
        <v>16.8</v>
      </c>
      <c r="BZ271">
        <f t="array" ref="BZ271:CA271">IFERROR(VLOOKUP(A271,[1]Cost_Price!$A:$D,{3,4},0),"")</f>
        <v>7</v>
      </c>
      <c r="CA271" t="str">
        <v>USD</v>
      </c>
      <c r="CB271" s="26">
        <f t="shared" si="96"/>
        <v>0</v>
      </c>
      <c r="CC271" s="26">
        <f t="shared" si="96"/>
        <v>0</v>
      </c>
      <c r="CD271" s="26">
        <f t="shared" si="96"/>
        <v>0</v>
      </c>
      <c r="CE271" s="26">
        <f t="shared" si="95"/>
        <v>0</v>
      </c>
      <c r="CF271" s="26">
        <f t="shared" si="95"/>
        <v>0</v>
      </c>
      <c r="CG271" s="26">
        <f t="shared" si="95"/>
        <v>0</v>
      </c>
    </row>
    <row r="272" spans="1:85" x14ac:dyDescent="0.35">
      <c r="A272" t="s">
        <v>169</v>
      </c>
      <c r="B272" t="s">
        <v>5577</v>
      </c>
      <c r="C272" t="s">
        <v>5232</v>
      </c>
      <c r="D272" t="s">
        <v>5379</v>
      </c>
      <c r="E272" t="s">
        <v>5379</v>
      </c>
      <c r="F272" t="s">
        <v>5234</v>
      </c>
      <c r="G272" t="s">
        <v>5235</v>
      </c>
      <c r="H272" t="s">
        <v>5236</v>
      </c>
      <c r="M272" t="s">
        <v>5237</v>
      </c>
      <c r="N272" t="s">
        <v>5280</v>
      </c>
      <c r="P272" s="16">
        <v>5.7565</v>
      </c>
      <c r="R272" s="17">
        <v>439</v>
      </c>
      <c r="S272" s="17">
        <v>187</v>
      </c>
      <c r="T272" s="17">
        <v>171</v>
      </c>
      <c r="U272" s="17">
        <v>56</v>
      </c>
      <c r="V272" s="17">
        <v>145</v>
      </c>
      <c r="W272" s="17">
        <v>173</v>
      </c>
      <c r="Y272" s="18">
        <v>0</v>
      </c>
      <c r="Z272" s="18">
        <v>110</v>
      </c>
      <c r="AA272" s="18">
        <v>30</v>
      </c>
      <c r="AB272" s="18">
        <v>0</v>
      </c>
      <c r="AC272" s="18">
        <v>200</v>
      </c>
      <c r="AD272" s="18">
        <v>36</v>
      </c>
      <c r="AF272" s="19">
        <v>13</v>
      </c>
      <c r="AG272" s="19">
        <v>4</v>
      </c>
      <c r="AH272" s="19">
        <v>1</v>
      </c>
      <c r="AI272" s="19">
        <v>0</v>
      </c>
      <c r="AJ272" s="19">
        <v>2</v>
      </c>
      <c r="AK272" s="19">
        <v>2</v>
      </c>
      <c r="AL272">
        <v>1171</v>
      </c>
      <c r="AM272">
        <v>376</v>
      </c>
      <c r="AN272">
        <v>22</v>
      </c>
      <c r="AO272" s="20">
        <f t="shared" si="74"/>
        <v>6740.8615</v>
      </c>
      <c r="AP272" s="21">
        <f>(IFERROR(VLOOKUP(AP$2&amp;"/"&amp;$A272,SH!$A:$D,4,0),""))</f>
        <v>29.666666666666668</v>
      </c>
      <c r="AQ272" s="21">
        <f>IFERROR(VLOOKUP(AQ$2&amp;"/"&amp;$A272,SH!$A:$D,4,0),"")</f>
        <v>20</v>
      </c>
      <c r="AR272" s="21">
        <f>IFERROR(VLOOKUP(AR$2&amp;"/"&amp;$A272,SH!$A:$D,4,0),"")</f>
        <v>4.75</v>
      </c>
      <c r="AS272" s="21">
        <f>IFERROR(VLOOKUP(AS$2&amp;"/"&amp;$A272,SH!$A:$D,4,0),"")</f>
        <v>2.25</v>
      </c>
      <c r="AT272" s="21">
        <f>IFERROR(VLOOKUP(AT$2&amp;"/"&amp;$A272,SH!$A:$D,4,0),"")</f>
        <v>24.833333333333332</v>
      </c>
      <c r="AU272" s="21">
        <f>IFERROR(VLOOKUP(AU$2&amp;"/"&amp;$A272,SH!$A:$D,4,0),"")</f>
        <v>12.333333333333334</v>
      </c>
      <c r="AV272" s="22">
        <f>(IFERROR(VLOOKUP(AV$2&amp;"/"&amp;$A272,SH!$A:$V,22,0),""))</f>
        <v>47</v>
      </c>
      <c r="AW272" s="22">
        <f>IFERROR(VLOOKUP(AW$2&amp;"/"&amp;$A272,SH!$A:$V,22,0),"")</f>
        <v>19</v>
      </c>
      <c r="AX272" s="22">
        <f>IFERROR(VLOOKUP(AX$2&amp;"/"&amp;$A272,SH!$A:$V,22,0),"")</f>
        <v>0</v>
      </c>
      <c r="AY272" s="22">
        <f>IFERROR(VLOOKUP(AY$2&amp;"/"&amp;$A272,SH!$A:$V,22,0),"")</f>
        <v>1</v>
      </c>
      <c r="AZ272" s="22">
        <f>IFERROR(VLOOKUP(AZ$2&amp;"/"&amp;$A272,SH!$A:$V,22,0),"")</f>
        <v>36</v>
      </c>
      <c r="BA272" s="22">
        <f>IFERROR(VLOOKUP(BA$2&amp;"/"&amp;$A272,SH!$A:$V,22,0),"")</f>
        <v>8</v>
      </c>
      <c r="BB272" s="23">
        <f t="shared" si="75"/>
        <v>14.359550561797752</v>
      </c>
      <c r="BC272" s="23">
        <f t="shared" si="76"/>
        <v>9.15</v>
      </c>
      <c r="BD272" s="23">
        <f t="shared" si="77"/>
        <v>35.789473684210527</v>
      </c>
      <c r="BE272" s="23">
        <f t="shared" si="78"/>
        <v>24.888888888888889</v>
      </c>
      <c r="BF272" s="23">
        <f t="shared" si="79"/>
        <v>5.7583892617449663</v>
      </c>
      <c r="BG272" s="23">
        <f t="shared" si="80"/>
        <v>13.864864864864865</v>
      </c>
      <c r="BH272" s="24">
        <f t="shared" si="81"/>
        <v>14.359550561797752</v>
      </c>
      <c r="BI272" s="24">
        <f t="shared" si="82"/>
        <v>14.65</v>
      </c>
      <c r="BJ272" s="24">
        <f t="shared" si="83"/>
        <v>42.10526315789474</v>
      </c>
      <c r="BK272" s="24">
        <f t="shared" si="84"/>
        <v>24.888888888888889</v>
      </c>
      <c r="BL272" s="24">
        <f t="shared" si="85"/>
        <v>13.812080536912752</v>
      </c>
      <c r="BM272" s="24">
        <f t="shared" si="86"/>
        <v>16.783783783783782</v>
      </c>
      <c r="BT272" s="25">
        <f t="shared" si="87"/>
        <v>14.359550561797752</v>
      </c>
      <c r="BU272" s="25">
        <f t="shared" si="88"/>
        <v>14.65</v>
      </c>
      <c r="BV272" s="25">
        <f t="shared" si="89"/>
        <v>42.10526315789474</v>
      </c>
      <c r="BW272" s="25">
        <f t="shared" si="90"/>
        <v>24.888888888888889</v>
      </c>
      <c r="BX272" s="25">
        <f t="shared" si="91"/>
        <v>13.812080536912752</v>
      </c>
      <c r="BY272" s="25">
        <f t="shared" si="92"/>
        <v>16.783783783783782</v>
      </c>
      <c r="BZ272">
        <f t="array" ref="BZ272:CA272">IFERROR(VLOOKUP(A272,[1]Cost_Price!$A:$D,{3,4},0),"")</f>
        <v>3.71</v>
      </c>
      <c r="CA272" t="str">
        <v>USD</v>
      </c>
      <c r="CB272" s="26">
        <f t="shared" si="96"/>
        <v>0</v>
      </c>
      <c r="CC272" s="26">
        <f t="shared" si="96"/>
        <v>0</v>
      </c>
      <c r="CD272" s="26">
        <f t="shared" si="96"/>
        <v>0</v>
      </c>
      <c r="CE272" s="26">
        <f t="shared" si="95"/>
        <v>0</v>
      </c>
      <c r="CF272" s="26">
        <f t="shared" si="95"/>
        <v>0</v>
      </c>
      <c r="CG272" s="26">
        <f t="shared" si="95"/>
        <v>0</v>
      </c>
    </row>
    <row r="273" spans="1:85" x14ac:dyDescent="0.35">
      <c r="A273" t="s">
        <v>413</v>
      </c>
      <c r="B273" t="s">
        <v>5578</v>
      </c>
      <c r="C273" t="s">
        <v>5232</v>
      </c>
      <c r="D273" t="s">
        <v>5284</v>
      </c>
      <c r="E273" t="s">
        <v>5286</v>
      </c>
      <c r="F273" t="s">
        <v>5234</v>
      </c>
      <c r="G273" t="s">
        <v>5235</v>
      </c>
      <c r="H273" t="s">
        <v>5236</v>
      </c>
      <c r="M273" t="s">
        <v>5237</v>
      </c>
      <c r="N273" t="s">
        <v>5280</v>
      </c>
      <c r="P273" s="16">
        <v>17.142399999999999</v>
      </c>
      <c r="R273" s="17">
        <v>11</v>
      </c>
      <c r="S273" s="17">
        <v>9</v>
      </c>
      <c r="T273" s="17">
        <v>3</v>
      </c>
      <c r="X273" s="18">
        <v>7</v>
      </c>
      <c r="Y273" s="18">
        <v>100</v>
      </c>
      <c r="Z273" s="18">
        <v>50</v>
      </c>
      <c r="AA273" s="18">
        <v>30</v>
      </c>
      <c r="AB273" s="18">
        <v>10</v>
      </c>
      <c r="AC273" s="18">
        <v>55</v>
      </c>
      <c r="AD273" s="18">
        <v>40</v>
      </c>
      <c r="AF273" s="19">
        <v>1</v>
      </c>
      <c r="AG273" s="19">
        <v>0</v>
      </c>
      <c r="AH273" s="19">
        <v>0</v>
      </c>
      <c r="AJ273" s="19">
        <v>5</v>
      </c>
      <c r="AL273">
        <v>23</v>
      </c>
      <c r="AM273">
        <v>292</v>
      </c>
      <c r="AN273">
        <v>6</v>
      </c>
      <c r="AO273" s="20">
        <f t="shared" si="74"/>
        <v>394.27519999999998</v>
      </c>
      <c r="AP273" s="21">
        <f>(IFERROR(VLOOKUP(AP$2&amp;"/"&amp;$A273,SH!$A:$D,4,0),""))</f>
        <v>5.333333333333333</v>
      </c>
      <c r="AQ273" s="21">
        <f>IFERROR(VLOOKUP(AQ$2&amp;"/"&amp;$A273,SH!$A:$D,4,0),"")</f>
        <v>4.2727272727272725</v>
      </c>
      <c r="AR273" s="21">
        <f>IFERROR(VLOOKUP(AR$2&amp;"/"&amp;$A273,SH!$A:$D,4,0),"")</f>
        <v>1</v>
      </c>
      <c r="AS273" s="21">
        <f>IFERROR(VLOOKUP(AS$2&amp;"/"&amp;$A273,SH!$A:$D,4,0),"")</f>
        <v>1</v>
      </c>
      <c r="AT273" s="21">
        <f>IFERROR(VLOOKUP(AT$2&amp;"/"&amp;$A273,SH!$A:$D,4,0),"")</f>
        <v>4.25</v>
      </c>
      <c r="AU273" s="21">
        <f>IFERROR(VLOOKUP(AU$2&amp;"/"&amp;$A273,SH!$A:$D,4,0),"")</f>
        <v>3</v>
      </c>
      <c r="AV273" s="22">
        <f>(IFERROR(VLOOKUP(AV$2&amp;"/"&amp;$A273,SH!$A:$V,22,0),""))</f>
        <v>6</v>
      </c>
      <c r="AW273" s="22">
        <f>IFERROR(VLOOKUP(AW$2&amp;"/"&amp;$A273,SH!$A:$V,22,0),"")</f>
        <v>7</v>
      </c>
      <c r="AX273" s="22">
        <f>IFERROR(VLOOKUP(AX$2&amp;"/"&amp;$A273,SH!$A:$V,22,0),"")</f>
        <v>0</v>
      </c>
      <c r="AY273" s="22">
        <f>IFERROR(VLOOKUP(AY$2&amp;"/"&amp;$A273,SH!$A:$V,22,0),"")</f>
        <v>0</v>
      </c>
      <c r="AZ273" s="22">
        <f>IFERROR(VLOOKUP(AZ$2&amp;"/"&amp;$A273,SH!$A:$V,22,0),"")</f>
        <v>2</v>
      </c>
      <c r="BA273" s="22">
        <f>IFERROR(VLOOKUP(BA$2&amp;"/"&amp;$A273,SH!$A:$V,22,0),"")</f>
        <v>0</v>
      </c>
      <c r="BB273" s="23">
        <f t="shared" si="75"/>
        <v>1.875</v>
      </c>
      <c r="BC273" s="23">
        <f t="shared" si="76"/>
        <v>2.1063829787234045</v>
      </c>
      <c r="BD273" s="23">
        <f t="shared" si="77"/>
        <v>3</v>
      </c>
      <c r="BE273" s="23">
        <f t="shared" si="78"/>
        <v>0</v>
      </c>
      <c r="BF273" s="23">
        <f t="shared" si="79"/>
        <v>-1.1764705882352942</v>
      </c>
      <c r="BG273" s="23">
        <f t="shared" si="80"/>
        <v>0</v>
      </c>
      <c r="BH273" s="24">
        <f t="shared" si="81"/>
        <v>20.625</v>
      </c>
      <c r="BI273" s="24">
        <f t="shared" si="82"/>
        <v>13.808510638297873</v>
      </c>
      <c r="BJ273" s="24">
        <f t="shared" si="83"/>
        <v>33</v>
      </c>
      <c r="BK273" s="24">
        <f t="shared" si="84"/>
        <v>10</v>
      </c>
      <c r="BL273" s="24">
        <f t="shared" si="85"/>
        <v>11.764705882352942</v>
      </c>
      <c r="BM273" s="24">
        <f t="shared" si="86"/>
        <v>13.333333333333334</v>
      </c>
      <c r="BT273" s="25">
        <f t="shared" si="87"/>
        <v>20.625</v>
      </c>
      <c r="BU273" s="25">
        <f t="shared" si="88"/>
        <v>13.808510638297873</v>
      </c>
      <c r="BV273" s="25">
        <f t="shared" si="89"/>
        <v>33</v>
      </c>
      <c r="BW273" s="25">
        <f t="shared" si="90"/>
        <v>10</v>
      </c>
      <c r="BX273" s="25">
        <f t="shared" si="91"/>
        <v>11.764705882352942</v>
      </c>
      <c r="BY273" s="25">
        <f t="shared" si="92"/>
        <v>13.333333333333334</v>
      </c>
      <c r="BZ273">
        <f t="array" ref="BZ273:CA273">IFERROR(VLOOKUP(A273,[1]Cost_Price!$A:$D,{3,4},0),"")</f>
        <v>11</v>
      </c>
      <c r="CA273" t="str">
        <v>USD</v>
      </c>
      <c r="CB273" s="26">
        <f t="shared" si="96"/>
        <v>0</v>
      </c>
      <c r="CC273" s="26">
        <f t="shared" si="96"/>
        <v>0</v>
      </c>
      <c r="CD273" s="26">
        <f t="shared" si="96"/>
        <v>0</v>
      </c>
      <c r="CE273" s="26">
        <f t="shared" si="95"/>
        <v>0</v>
      </c>
      <c r="CF273" s="26">
        <f t="shared" si="95"/>
        <v>0</v>
      </c>
      <c r="CG273" s="26">
        <f t="shared" si="95"/>
        <v>0</v>
      </c>
    </row>
    <row r="274" spans="1:85" x14ac:dyDescent="0.35">
      <c r="A274" t="s">
        <v>171</v>
      </c>
      <c r="B274" t="s">
        <v>5579</v>
      </c>
      <c r="C274" t="s">
        <v>5232</v>
      </c>
      <c r="D274" t="s">
        <v>5498</v>
      </c>
      <c r="E274" t="s">
        <v>5286</v>
      </c>
      <c r="F274" t="s">
        <v>5234</v>
      </c>
      <c r="G274" t="s">
        <v>5235</v>
      </c>
      <c r="H274" t="s">
        <v>5236</v>
      </c>
      <c r="M274" t="s">
        <v>5237</v>
      </c>
      <c r="N274" t="s">
        <v>5280</v>
      </c>
      <c r="P274" s="16">
        <v>13.8881</v>
      </c>
      <c r="R274" s="17">
        <v>1024</v>
      </c>
      <c r="S274" s="17">
        <v>329</v>
      </c>
      <c r="T274" s="17">
        <v>44</v>
      </c>
      <c r="U274" s="17">
        <v>28</v>
      </c>
      <c r="V274" s="17">
        <v>446</v>
      </c>
      <c r="W274" s="17">
        <v>240</v>
      </c>
      <c r="Y274" s="18">
        <v>900</v>
      </c>
      <c r="Z274" s="18">
        <v>200</v>
      </c>
      <c r="AA274" s="18">
        <v>330</v>
      </c>
      <c r="AB274" s="18">
        <v>55</v>
      </c>
      <c r="AC274" s="18">
        <v>1200</v>
      </c>
      <c r="AD274" s="18">
        <v>150</v>
      </c>
      <c r="AF274" s="19">
        <v>19</v>
      </c>
      <c r="AG274" s="19">
        <v>8</v>
      </c>
      <c r="AH274" s="19">
        <v>9</v>
      </c>
      <c r="AI274" s="19">
        <v>1</v>
      </c>
      <c r="AJ274" s="19">
        <v>20</v>
      </c>
      <c r="AK274" s="19">
        <v>8</v>
      </c>
      <c r="AL274">
        <v>2111</v>
      </c>
      <c r="AM274">
        <v>2835</v>
      </c>
      <c r="AN274">
        <v>65</v>
      </c>
      <c r="AO274" s="20">
        <f t="shared" si="74"/>
        <v>29317.7791</v>
      </c>
      <c r="AP274" s="21">
        <f>(IFERROR(VLOOKUP(AP$2&amp;"/"&amp;$A274,SH!$A:$D,4,0),""))</f>
        <v>123.5</v>
      </c>
      <c r="AQ274" s="21">
        <f>IFERROR(VLOOKUP(AQ$2&amp;"/"&amp;$A274,SH!$A:$D,4,0),"")</f>
        <v>46.166666666666664</v>
      </c>
      <c r="AR274" s="21">
        <f>IFERROR(VLOOKUP(AR$2&amp;"/"&amp;$A274,SH!$A:$D,4,0),"")</f>
        <v>7</v>
      </c>
      <c r="AS274" s="21">
        <f>IFERROR(VLOOKUP(AS$2&amp;"/"&amp;$A274,SH!$A:$D,4,0),"")</f>
        <v>2.875</v>
      </c>
      <c r="AT274" s="21">
        <f>IFERROR(VLOOKUP(AT$2&amp;"/"&amp;$A274,SH!$A:$D,4,0),"")</f>
        <v>144.33333333333334</v>
      </c>
      <c r="AU274" s="21">
        <f>IFERROR(VLOOKUP(AU$2&amp;"/"&amp;$A274,SH!$A:$D,4,0),"")</f>
        <v>31.083333333333332</v>
      </c>
      <c r="AV274" s="22">
        <f>(IFERROR(VLOOKUP(AV$2&amp;"/"&amp;$A274,SH!$A:$V,22,0),""))</f>
        <v>117</v>
      </c>
      <c r="AW274" s="22">
        <f>IFERROR(VLOOKUP(AW$2&amp;"/"&amp;$A274,SH!$A:$V,22,0),"")</f>
        <v>48</v>
      </c>
      <c r="AX274" s="22">
        <f>IFERROR(VLOOKUP(AX$2&amp;"/"&amp;$A274,SH!$A:$V,22,0),"")</f>
        <v>3</v>
      </c>
      <c r="AY274" s="22">
        <f>IFERROR(VLOOKUP(AY$2&amp;"/"&amp;$A274,SH!$A:$V,22,0),"")</f>
        <v>2</v>
      </c>
      <c r="AZ274" s="22">
        <f>IFERROR(VLOOKUP(AZ$2&amp;"/"&amp;$A274,SH!$A:$V,22,0),"")</f>
        <v>181</v>
      </c>
      <c r="BA274" s="22">
        <f>IFERROR(VLOOKUP(BA$2&amp;"/"&amp;$A274,SH!$A:$V,22,0),"")</f>
        <v>24</v>
      </c>
      <c r="BB274" s="23">
        <f t="shared" si="75"/>
        <v>8.1376518218623488</v>
      </c>
      <c r="BC274" s="23">
        <f t="shared" si="76"/>
        <v>6.953068592057762</v>
      </c>
      <c r="BD274" s="23">
        <f t="shared" si="77"/>
        <v>5</v>
      </c>
      <c r="BE274" s="23">
        <f t="shared" si="78"/>
        <v>9.3913043478260878</v>
      </c>
      <c r="BF274" s="23">
        <f t="shared" si="79"/>
        <v>2.951501154734411</v>
      </c>
      <c r="BG274" s="23">
        <f t="shared" si="80"/>
        <v>7.4638069705093839</v>
      </c>
      <c r="BH274" s="24">
        <f t="shared" si="81"/>
        <v>15.425101214574898</v>
      </c>
      <c r="BI274" s="24">
        <f t="shared" si="82"/>
        <v>11.285198555956679</v>
      </c>
      <c r="BJ274" s="24">
        <f t="shared" si="83"/>
        <v>52.142857142857146</v>
      </c>
      <c r="BK274" s="24">
        <f t="shared" si="84"/>
        <v>28.521739130434781</v>
      </c>
      <c r="BL274" s="24">
        <f t="shared" si="85"/>
        <v>11.265588914549653</v>
      </c>
      <c r="BM274" s="24">
        <f t="shared" si="86"/>
        <v>12.289544235924934</v>
      </c>
      <c r="BT274" s="25">
        <f t="shared" si="87"/>
        <v>15.425101214574898</v>
      </c>
      <c r="BU274" s="25">
        <f t="shared" si="88"/>
        <v>11.285198555956679</v>
      </c>
      <c r="BV274" s="25">
        <f t="shared" si="89"/>
        <v>52.142857142857146</v>
      </c>
      <c r="BW274" s="25">
        <f t="shared" si="90"/>
        <v>28.521739130434781</v>
      </c>
      <c r="BX274" s="25">
        <f t="shared" si="91"/>
        <v>11.265588914549653</v>
      </c>
      <c r="BY274" s="25">
        <f t="shared" si="92"/>
        <v>12.289544235924934</v>
      </c>
      <c r="BZ274">
        <f t="array" ref="BZ274:CA274">IFERROR(VLOOKUP(A274,[1]Cost_Price!$A:$D,{3,4},0),"")</f>
        <v>9</v>
      </c>
      <c r="CA274" t="str">
        <v>USD</v>
      </c>
      <c r="CB274" s="26">
        <f t="shared" si="96"/>
        <v>0</v>
      </c>
      <c r="CC274" s="26">
        <f t="shared" si="96"/>
        <v>0</v>
      </c>
      <c r="CD274" s="26">
        <f t="shared" si="96"/>
        <v>0</v>
      </c>
      <c r="CE274" s="26">
        <f t="shared" si="95"/>
        <v>0</v>
      </c>
      <c r="CF274" s="26">
        <f t="shared" si="95"/>
        <v>0</v>
      </c>
      <c r="CG274" s="26">
        <f t="shared" si="95"/>
        <v>0</v>
      </c>
    </row>
    <row r="275" spans="1:85" x14ac:dyDescent="0.35">
      <c r="A275" t="s">
        <v>416</v>
      </c>
      <c r="B275" t="s">
        <v>5580</v>
      </c>
      <c r="C275" t="s">
        <v>5232</v>
      </c>
      <c r="D275" t="s">
        <v>5498</v>
      </c>
      <c r="E275" t="s">
        <v>5286</v>
      </c>
      <c r="F275" t="s">
        <v>5234</v>
      </c>
      <c r="G275" t="s">
        <v>5235</v>
      </c>
      <c r="H275" t="s">
        <v>5236</v>
      </c>
      <c r="M275" t="s">
        <v>5237</v>
      </c>
      <c r="N275" t="s">
        <v>5360</v>
      </c>
      <c r="P275" s="16">
        <v>35.701000000000001</v>
      </c>
      <c r="R275" s="17">
        <v>96</v>
      </c>
      <c r="S275" s="17">
        <v>75</v>
      </c>
      <c r="T275" s="17">
        <v>5</v>
      </c>
      <c r="V275" s="17">
        <v>54</v>
      </c>
      <c r="W275" s="17">
        <v>9</v>
      </c>
      <c r="Y275" s="18">
        <v>190</v>
      </c>
      <c r="Z275" s="18">
        <v>50</v>
      </c>
      <c r="AA275" s="18">
        <v>115</v>
      </c>
      <c r="AB275" s="18">
        <v>31</v>
      </c>
      <c r="AC275" s="18">
        <v>160</v>
      </c>
      <c r="AD275" s="18">
        <v>100</v>
      </c>
      <c r="AF275" s="19">
        <v>2</v>
      </c>
      <c r="AG275" s="19">
        <v>1</v>
      </c>
      <c r="AH275" s="19">
        <v>0</v>
      </c>
      <c r="AJ275" s="19">
        <v>1</v>
      </c>
      <c r="AK275" s="19">
        <v>3</v>
      </c>
      <c r="AL275">
        <v>239</v>
      </c>
      <c r="AM275">
        <v>646</v>
      </c>
      <c r="AN275">
        <v>7</v>
      </c>
      <c r="AO275" s="20">
        <f t="shared" si="74"/>
        <v>8532.5390000000007</v>
      </c>
      <c r="AP275" s="21">
        <f>(IFERROR(VLOOKUP(AP$2&amp;"/"&amp;$A275,SH!$A:$D,4,0),""))</f>
        <v>21.75</v>
      </c>
      <c r="AQ275" s="21">
        <f>IFERROR(VLOOKUP(AQ$2&amp;"/"&amp;$A275,SH!$A:$D,4,0),"")</f>
        <v>13.75</v>
      </c>
      <c r="AR275" s="21">
        <f>IFERROR(VLOOKUP(AR$2&amp;"/"&amp;$A275,SH!$A:$D,4,0),"")</f>
        <v>2.25</v>
      </c>
      <c r="AS275" s="21">
        <f>IFERROR(VLOOKUP(AS$2&amp;"/"&amp;$A275,SH!$A:$D,4,0),"")</f>
        <v>1.5</v>
      </c>
      <c r="AT275" s="21">
        <f>IFERROR(VLOOKUP(AT$2&amp;"/"&amp;$A275,SH!$A:$D,4,0),"")</f>
        <v>22.833333333333332</v>
      </c>
      <c r="AU275" s="21">
        <f>IFERROR(VLOOKUP(AU$2&amp;"/"&amp;$A275,SH!$A:$D,4,0),"")</f>
        <v>10.666666666666666</v>
      </c>
      <c r="AV275" s="22">
        <f>(IFERROR(VLOOKUP(AV$2&amp;"/"&amp;$A275,SH!$A:$V,22,0),""))</f>
        <v>18</v>
      </c>
      <c r="AW275" s="22">
        <f>IFERROR(VLOOKUP(AW$2&amp;"/"&amp;$A275,SH!$A:$V,22,0),"")</f>
        <v>11</v>
      </c>
      <c r="AX275" s="22">
        <f>IFERROR(VLOOKUP(AX$2&amp;"/"&amp;$A275,SH!$A:$V,22,0),"")</f>
        <v>0</v>
      </c>
      <c r="AY275" s="22">
        <f>IFERROR(VLOOKUP(AY$2&amp;"/"&amp;$A275,SH!$A:$V,22,0),"")</f>
        <v>0</v>
      </c>
      <c r="AZ275" s="22">
        <f>IFERROR(VLOOKUP(AZ$2&amp;"/"&amp;$A275,SH!$A:$V,22,0),"")</f>
        <v>18</v>
      </c>
      <c r="BA275" s="22">
        <f>IFERROR(VLOOKUP(BA$2&amp;"/"&amp;$A275,SH!$A:$V,22,0),"")</f>
        <v>4</v>
      </c>
      <c r="BB275" s="23">
        <f t="shared" si="75"/>
        <v>4.3218390804597702</v>
      </c>
      <c r="BC275" s="23">
        <f t="shared" si="76"/>
        <v>5.3818181818181818</v>
      </c>
      <c r="BD275" s="23">
        <f t="shared" si="77"/>
        <v>2.2222222222222223</v>
      </c>
      <c r="BE275" s="23">
        <f t="shared" si="78"/>
        <v>0</v>
      </c>
      <c r="BF275" s="23">
        <f t="shared" si="79"/>
        <v>2.3211678832116789</v>
      </c>
      <c r="BG275" s="23">
        <f t="shared" si="80"/>
        <v>0.5625</v>
      </c>
      <c r="BH275" s="24">
        <f t="shared" si="81"/>
        <v>13.057471264367816</v>
      </c>
      <c r="BI275" s="24">
        <f t="shared" si="82"/>
        <v>9.0181818181818176</v>
      </c>
      <c r="BJ275" s="24">
        <f t="shared" si="83"/>
        <v>53.333333333333336</v>
      </c>
      <c r="BK275" s="24">
        <f t="shared" si="84"/>
        <v>20.666666666666668</v>
      </c>
      <c r="BL275" s="24">
        <f t="shared" si="85"/>
        <v>9.3284671532846719</v>
      </c>
      <c r="BM275" s="24">
        <f t="shared" si="86"/>
        <v>9.9375</v>
      </c>
      <c r="BT275" s="25">
        <f t="shared" si="87"/>
        <v>13.057471264367816</v>
      </c>
      <c r="BU275" s="25">
        <f t="shared" si="88"/>
        <v>9.0181818181818176</v>
      </c>
      <c r="BV275" s="25">
        <f t="shared" si="89"/>
        <v>53.333333333333336</v>
      </c>
      <c r="BW275" s="25">
        <f t="shared" si="90"/>
        <v>20.666666666666668</v>
      </c>
      <c r="BX275" s="25">
        <f t="shared" si="91"/>
        <v>9.3284671532846719</v>
      </c>
      <c r="BY275" s="25">
        <f t="shared" si="92"/>
        <v>9.9375</v>
      </c>
      <c r="BZ275">
        <f t="array" ref="BZ275:CA275">IFERROR(VLOOKUP(A275,[1]Cost_Price!$A:$D,{3,4},0),"")</f>
        <v>23.21</v>
      </c>
      <c r="CA275" t="str">
        <v>USD</v>
      </c>
      <c r="CB275" s="26">
        <f t="shared" si="96"/>
        <v>0</v>
      </c>
      <c r="CC275" s="26">
        <f t="shared" si="96"/>
        <v>0</v>
      </c>
      <c r="CD275" s="26">
        <f t="shared" si="96"/>
        <v>0</v>
      </c>
      <c r="CE275" s="26">
        <f t="shared" si="95"/>
        <v>0</v>
      </c>
      <c r="CF275" s="26">
        <f t="shared" si="95"/>
        <v>0</v>
      </c>
      <c r="CG275" s="26">
        <f t="shared" si="95"/>
        <v>0</v>
      </c>
    </row>
    <row r="276" spans="1:85" x14ac:dyDescent="0.35">
      <c r="A276" t="s">
        <v>418</v>
      </c>
      <c r="B276" t="s">
        <v>5581</v>
      </c>
      <c r="C276" t="s">
        <v>5232</v>
      </c>
      <c r="D276" t="s">
        <v>5498</v>
      </c>
      <c r="E276" t="s">
        <v>5286</v>
      </c>
      <c r="F276" t="s">
        <v>5234</v>
      </c>
      <c r="G276" t="s">
        <v>5235</v>
      </c>
      <c r="H276" t="s">
        <v>5236</v>
      </c>
      <c r="M276" t="s">
        <v>5237</v>
      </c>
      <c r="N276" t="s">
        <v>5360</v>
      </c>
      <c r="P276" s="16">
        <v>0.99860000000000004</v>
      </c>
      <c r="R276" s="17">
        <v>405</v>
      </c>
      <c r="S276" s="17">
        <v>165</v>
      </c>
      <c r="T276" s="17">
        <v>30</v>
      </c>
      <c r="U276" s="17">
        <v>16</v>
      </c>
      <c r="V276" s="17">
        <v>285</v>
      </c>
      <c r="W276" s="17">
        <v>145</v>
      </c>
      <c r="Y276" s="18">
        <v>317</v>
      </c>
      <c r="Z276" s="18">
        <v>280</v>
      </c>
      <c r="AA276" s="18">
        <v>215</v>
      </c>
      <c r="AB276" s="18">
        <v>115</v>
      </c>
      <c r="AC276" s="18">
        <v>600</v>
      </c>
      <c r="AD276" s="18">
        <v>100</v>
      </c>
      <c r="AF276" s="19">
        <v>2</v>
      </c>
      <c r="AG276" s="19">
        <v>6</v>
      </c>
      <c r="AH276" s="19">
        <v>1</v>
      </c>
      <c r="AI276" s="19">
        <v>3</v>
      </c>
      <c r="AJ276" s="19">
        <v>17</v>
      </c>
      <c r="AK276" s="19">
        <v>3</v>
      </c>
      <c r="AL276">
        <v>1046</v>
      </c>
      <c r="AM276">
        <v>1627</v>
      </c>
      <c r="AN276">
        <v>32</v>
      </c>
      <c r="AO276" s="20">
        <f t="shared" si="74"/>
        <v>1044.5356000000002</v>
      </c>
      <c r="AP276" s="21">
        <f>(IFERROR(VLOOKUP(AP$2&amp;"/"&amp;$A276,SH!$A:$D,4,0),""))</f>
        <v>45.5</v>
      </c>
      <c r="AQ276" s="21">
        <f>IFERROR(VLOOKUP(AQ$2&amp;"/"&amp;$A276,SH!$A:$D,4,0),"")</f>
        <v>35.333333333333336</v>
      </c>
      <c r="AR276" s="21">
        <f>IFERROR(VLOOKUP(AR$2&amp;"/"&amp;$A276,SH!$A:$D,4,0),"")</f>
        <v>2.6666666666666665</v>
      </c>
      <c r="AS276" s="21">
        <f>IFERROR(VLOOKUP(AS$2&amp;"/"&amp;$A276,SH!$A:$D,4,0),"")</f>
        <v>4.666666666666667</v>
      </c>
      <c r="AT276" s="21">
        <f>IFERROR(VLOOKUP(AT$2&amp;"/"&amp;$A276,SH!$A:$D,4,0),"")</f>
        <v>76.5</v>
      </c>
      <c r="AU276" s="21">
        <f>IFERROR(VLOOKUP(AU$2&amp;"/"&amp;$A276,SH!$A:$D,4,0),"")</f>
        <v>23.416666666666668</v>
      </c>
      <c r="AV276" s="22">
        <f>(IFERROR(VLOOKUP(AV$2&amp;"/"&amp;$A276,SH!$A:$V,22,0),""))</f>
        <v>36</v>
      </c>
      <c r="AW276" s="22">
        <f>IFERROR(VLOOKUP(AW$2&amp;"/"&amp;$A276,SH!$A:$V,22,0),"")</f>
        <v>24</v>
      </c>
      <c r="AX276" s="22">
        <f>IFERROR(VLOOKUP(AX$2&amp;"/"&amp;$A276,SH!$A:$V,22,0),"")</f>
        <v>1</v>
      </c>
      <c r="AY276" s="22">
        <f>IFERROR(VLOOKUP(AY$2&amp;"/"&amp;$A276,SH!$A:$V,22,0),"")</f>
        <v>0</v>
      </c>
      <c r="AZ276" s="22">
        <f>IFERROR(VLOOKUP(AZ$2&amp;"/"&amp;$A276,SH!$A:$V,22,0),"")</f>
        <v>83</v>
      </c>
      <c r="BA276" s="22">
        <f>IFERROR(VLOOKUP(BA$2&amp;"/"&amp;$A276,SH!$A:$V,22,0),"")</f>
        <v>7</v>
      </c>
      <c r="BB276" s="23">
        <f t="shared" si="75"/>
        <v>8.8571428571428577</v>
      </c>
      <c r="BC276" s="23">
        <f t="shared" si="76"/>
        <v>4.5</v>
      </c>
      <c r="BD276" s="23">
        <f t="shared" si="77"/>
        <v>10.875</v>
      </c>
      <c r="BE276" s="23">
        <f t="shared" si="78"/>
        <v>2.7857142857142856</v>
      </c>
      <c r="BF276" s="23">
        <f t="shared" si="79"/>
        <v>3.5032679738562091</v>
      </c>
      <c r="BG276" s="23">
        <f t="shared" si="80"/>
        <v>6.0640569395017794</v>
      </c>
      <c r="BH276" s="24">
        <f t="shared" si="81"/>
        <v>15.824175824175825</v>
      </c>
      <c r="BI276" s="24">
        <f t="shared" si="82"/>
        <v>12.424528301886792</v>
      </c>
      <c r="BJ276" s="24">
        <f t="shared" si="83"/>
        <v>91.5</v>
      </c>
      <c r="BK276" s="24">
        <f t="shared" si="84"/>
        <v>27.428571428571427</v>
      </c>
      <c r="BL276" s="24">
        <f t="shared" si="85"/>
        <v>11.34640522875817</v>
      </c>
      <c r="BM276" s="24">
        <f t="shared" si="86"/>
        <v>10.334519572953736</v>
      </c>
      <c r="BT276" s="25">
        <f t="shared" si="87"/>
        <v>15.824175824175825</v>
      </c>
      <c r="BU276" s="25">
        <f t="shared" si="88"/>
        <v>12.424528301886792</v>
      </c>
      <c r="BV276" s="25">
        <f t="shared" si="89"/>
        <v>91.5</v>
      </c>
      <c r="BW276" s="25">
        <f t="shared" si="90"/>
        <v>27.428571428571427</v>
      </c>
      <c r="BX276" s="25">
        <f t="shared" si="91"/>
        <v>11.34640522875817</v>
      </c>
      <c r="BY276" s="25">
        <f t="shared" si="92"/>
        <v>10.334519572953736</v>
      </c>
      <c r="BZ276">
        <f t="array" ref="BZ276:CA276">IFERROR(VLOOKUP(A276,[1]Cost_Price!$A:$D,{3,4},0),"")</f>
        <v>0.64</v>
      </c>
      <c r="CA276" t="str">
        <v>USD</v>
      </c>
      <c r="CB276" s="26">
        <f t="shared" si="96"/>
        <v>0</v>
      </c>
      <c r="CC276" s="26">
        <f t="shared" si="96"/>
        <v>0</v>
      </c>
      <c r="CD276" s="26">
        <f t="shared" si="96"/>
        <v>0</v>
      </c>
      <c r="CE276" s="26">
        <f t="shared" si="95"/>
        <v>0</v>
      </c>
      <c r="CF276" s="26">
        <f t="shared" si="95"/>
        <v>0</v>
      </c>
      <c r="CG276" s="26">
        <f t="shared" si="95"/>
        <v>0</v>
      </c>
    </row>
    <row r="277" spans="1:85" x14ac:dyDescent="0.35">
      <c r="A277" t="s">
        <v>173</v>
      </c>
      <c r="B277" t="s">
        <v>5582</v>
      </c>
      <c r="C277" t="s">
        <v>5232</v>
      </c>
      <c r="D277" t="s">
        <v>5498</v>
      </c>
      <c r="E277" t="s">
        <v>5286</v>
      </c>
      <c r="F277" t="s">
        <v>5234</v>
      </c>
      <c r="G277" t="s">
        <v>5235</v>
      </c>
      <c r="H277" t="s">
        <v>5236</v>
      </c>
      <c r="M277" t="s">
        <v>5237</v>
      </c>
      <c r="N277" t="s">
        <v>5360</v>
      </c>
      <c r="P277" s="16">
        <v>6.7484000000000002</v>
      </c>
      <c r="R277" s="17">
        <v>106</v>
      </c>
      <c r="S277" s="17">
        <v>197</v>
      </c>
      <c r="T277" s="17">
        <v>46</v>
      </c>
      <c r="U277" s="17">
        <v>14</v>
      </c>
      <c r="V277" s="17">
        <v>82</v>
      </c>
      <c r="W277" s="17">
        <v>42</v>
      </c>
      <c r="Y277" s="18">
        <v>448</v>
      </c>
      <c r="Z277" s="18">
        <v>0</v>
      </c>
      <c r="AA277" s="18">
        <v>50</v>
      </c>
      <c r="AB277" s="18">
        <v>42</v>
      </c>
      <c r="AC277" s="18">
        <v>210</v>
      </c>
      <c r="AD277" s="18">
        <v>30</v>
      </c>
      <c r="AF277" s="19">
        <v>2</v>
      </c>
      <c r="AG277" s="19">
        <v>1</v>
      </c>
      <c r="AH277" s="19">
        <v>2</v>
      </c>
      <c r="AI277" s="19">
        <v>0</v>
      </c>
      <c r="AJ277" s="19">
        <v>7</v>
      </c>
      <c r="AK277" s="19">
        <v>0</v>
      </c>
      <c r="AL277">
        <v>487</v>
      </c>
      <c r="AM277">
        <v>780</v>
      </c>
      <c r="AN277">
        <v>12</v>
      </c>
      <c r="AO277" s="20">
        <f t="shared" si="74"/>
        <v>3286.4708000000001</v>
      </c>
      <c r="AP277" s="21">
        <f>(IFERROR(VLOOKUP(AP$2&amp;"/"&amp;$A277,SH!$A:$D,4,0),""))</f>
        <v>29.833333333333332</v>
      </c>
      <c r="AQ277" s="21">
        <f>IFERROR(VLOOKUP(AQ$2&amp;"/"&amp;$A277,SH!$A:$D,4,0),"")</f>
        <v>13.166666666666666</v>
      </c>
      <c r="AR277" s="21">
        <f>IFERROR(VLOOKUP(AR$2&amp;"/"&amp;$A277,SH!$A:$D,4,0),"")</f>
        <v>1.1666666666666667</v>
      </c>
      <c r="AS277" s="21">
        <f>IFERROR(VLOOKUP(AS$2&amp;"/"&amp;$A277,SH!$A:$D,4,0),"")</f>
        <v>2.3333333333333335</v>
      </c>
      <c r="AT277" s="21">
        <f>IFERROR(VLOOKUP(AT$2&amp;"/"&amp;$A277,SH!$A:$D,4,0),"")</f>
        <v>21.583333333333332</v>
      </c>
      <c r="AU277" s="21">
        <f>IFERROR(VLOOKUP(AU$2&amp;"/"&amp;$A277,SH!$A:$D,4,0),"")</f>
        <v>7.5</v>
      </c>
      <c r="AV277" s="22">
        <f>(IFERROR(VLOOKUP(AV$2&amp;"/"&amp;$A277,SH!$A:$V,22,0),""))</f>
        <v>12</v>
      </c>
      <c r="AW277" s="22">
        <f>IFERROR(VLOOKUP(AW$2&amp;"/"&amp;$A277,SH!$A:$V,22,0),"")</f>
        <v>23</v>
      </c>
      <c r="AX277" s="22">
        <f>IFERROR(VLOOKUP(AX$2&amp;"/"&amp;$A277,SH!$A:$V,22,0),"")</f>
        <v>1</v>
      </c>
      <c r="AY277" s="22">
        <f>IFERROR(VLOOKUP(AY$2&amp;"/"&amp;$A277,SH!$A:$V,22,0),"")</f>
        <v>0</v>
      </c>
      <c r="AZ277" s="22">
        <f>IFERROR(VLOOKUP(AZ$2&amp;"/"&amp;$A277,SH!$A:$V,22,0),"")</f>
        <v>15</v>
      </c>
      <c r="BA277" s="22">
        <f>IFERROR(VLOOKUP(BA$2&amp;"/"&amp;$A277,SH!$A:$V,22,0),"")</f>
        <v>7</v>
      </c>
      <c r="BB277" s="23">
        <f t="shared" si="75"/>
        <v>3.4860335195530729</v>
      </c>
      <c r="BC277" s="23">
        <f t="shared" si="76"/>
        <v>14.88607594936709</v>
      </c>
      <c r="BD277" s="23">
        <f t="shared" si="77"/>
        <v>37.714285714285715</v>
      </c>
      <c r="BE277" s="23">
        <f t="shared" si="78"/>
        <v>6</v>
      </c>
      <c r="BF277" s="23">
        <f t="shared" si="79"/>
        <v>3.4749034749034751</v>
      </c>
      <c r="BG277" s="23">
        <f t="shared" si="80"/>
        <v>5.6</v>
      </c>
      <c r="BH277" s="24">
        <f t="shared" si="81"/>
        <v>18.502793296089386</v>
      </c>
      <c r="BI277" s="24">
        <f t="shared" si="82"/>
        <v>14.88607594936709</v>
      </c>
      <c r="BJ277" s="24">
        <f t="shared" si="83"/>
        <v>80.571428571428569</v>
      </c>
      <c r="BK277" s="24">
        <f t="shared" si="84"/>
        <v>24</v>
      </c>
      <c r="BL277" s="24">
        <f t="shared" si="85"/>
        <v>13.204633204633206</v>
      </c>
      <c r="BM277" s="24">
        <f t="shared" si="86"/>
        <v>9.6</v>
      </c>
      <c r="BT277" s="25">
        <f t="shared" si="87"/>
        <v>18.502793296089386</v>
      </c>
      <c r="BU277" s="25">
        <f t="shared" si="88"/>
        <v>14.88607594936709</v>
      </c>
      <c r="BV277" s="25">
        <f t="shared" si="89"/>
        <v>80.571428571428569</v>
      </c>
      <c r="BW277" s="25">
        <f t="shared" si="90"/>
        <v>24</v>
      </c>
      <c r="BX277" s="25">
        <f t="shared" si="91"/>
        <v>13.204633204633206</v>
      </c>
      <c r="BY277" s="25">
        <f t="shared" si="92"/>
        <v>9.6</v>
      </c>
      <c r="BZ277">
        <f t="array" ref="BZ277:CA277">IFERROR(VLOOKUP(A277,[1]Cost_Price!$A:$D,{3,4},0),"")</f>
        <v>4.3499999999999996</v>
      </c>
      <c r="CA277" t="str">
        <v>USD</v>
      </c>
      <c r="CB277" s="26">
        <f t="shared" si="96"/>
        <v>0</v>
      </c>
      <c r="CC277" s="26">
        <f t="shared" si="96"/>
        <v>0</v>
      </c>
      <c r="CD277" s="26">
        <f t="shared" si="96"/>
        <v>0</v>
      </c>
      <c r="CE277" s="26">
        <f t="shared" si="95"/>
        <v>0</v>
      </c>
      <c r="CF277" s="26">
        <f t="shared" si="95"/>
        <v>0</v>
      </c>
      <c r="CG277" s="26">
        <f t="shared" si="95"/>
        <v>0</v>
      </c>
    </row>
    <row r="278" spans="1:85" x14ac:dyDescent="0.35">
      <c r="A278" t="s">
        <v>5043</v>
      </c>
      <c r="B278" t="s">
        <v>5583</v>
      </c>
      <c r="C278" t="s">
        <v>5232</v>
      </c>
      <c r="D278" t="s">
        <v>5245</v>
      </c>
      <c r="E278" t="s">
        <v>5562</v>
      </c>
      <c r="F278" t="s">
        <v>5234</v>
      </c>
      <c r="G278" t="s">
        <v>5235</v>
      </c>
      <c r="H278" t="s">
        <v>5236</v>
      </c>
      <c r="M278" t="s">
        <v>5237</v>
      </c>
      <c r="N278" t="s">
        <v>5280</v>
      </c>
      <c r="P278" s="16">
        <v>0</v>
      </c>
      <c r="Y278" s="18">
        <v>70</v>
      </c>
      <c r="Z278" s="18">
        <v>30</v>
      </c>
      <c r="AA278" s="18">
        <v>20</v>
      </c>
      <c r="AB278" s="18">
        <v>6</v>
      </c>
      <c r="AC278" s="18">
        <v>70</v>
      </c>
      <c r="AD278" s="18">
        <v>20</v>
      </c>
      <c r="AM278">
        <v>216</v>
      </c>
      <c r="AO278" s="20">
        <f t="shared" si="74"/>
        <v>0</v>
      </c>
      <c r="AP278" s="21" t="str">
        <f>(IFERROR(VLOOKUP(AP$2&amp;"/"&amp;$A278,SH!$A:$D,4,0),""))</f>
        <v/>
      </c>
      <c r="AQ278" s="21" t="str">
        <f>IFERROR(VLOOKUP(AQ$2&amp;"/"&amp;$A278,SH!$A:$D,4,0),"")</f>
        <v/>
      </c>
      <c r="AR278" s="21" t="str">
        <f>IFERROR(VLOOKUP(AR$2&amp;"/"&amp;$A278,SH!$A:$D,4,0),"")</f>
        <v/>
      </c>
      <c r="AS278" s="21" t="str">
        <f>IFERROR(VLOOKUP(AS$2&amp;"/"&amp;$A278,SH!$A:$D,4,0),"")</f>
        <v/>
      </c>
      <c r="AT278" s="21" t="str">
        <f>IFERROR(VLOOKUP(AT$2&amp;"/"&amp;$A278,SH!$A:$D,4,0),"")</f>
        <v/>
      </c>
      <c r="AU278" s="21" t="str">
        <f>IFERROR(VLOOKUP(AU$2&amp;"/"&amp;$A278,SH!$A:$D,4,0),"")</f>
        <v/>
      </c>
      <c r="AV278" s="22" t="str">
        <f>(IFERROR(VLOOKUP(AV$2&amp;"/"&amp;$A278,SH!$A:$V,22,0),""))</f>
        <v/>
      </c>
      <c r="AW278" s="22" t="str">
        <f>IFERROR(VLOOKUP(AW$2&amp;"/"&amp;$A278,SH!$A:$V,22,0),"")</f>
        <v/>
      </c>
      <c r="AX278" s="22" t="str">
        <f>IFERROR(VLOOKUP(AX$2&amp;"/"&amp;$A278,SH!$A:$V,22,0),"")</f>
        <v/>
      </c>
      <c r="AY278" s="22" t="str">
        <f>IFERROR(VLOOKUP(AY$2&amp;"/"&amp;$A278,SH!$A:$V,22,0),"")</f>
        <v/>
      </c>
      <c r="AZ278" s="22" t="str">
        <f>IFERROR(VLOOKUP(AZ$2&amp;"/"&amp;$A278,SH!$A:$V,22,0),"")</f>
        <v/>
      </c>
      <c r="BA278" s="22" t="str">
        <f>IFERROR(VLOOKUP(BA$2&amp;"/"&amp;$A278,SH!$A:$V,22,0),"")</f>
        <v/>
      </c>
      <c r="BB278" s="23" t="str">
        <f t="shared" si="75"/>
        <v/>
      </c>
      <c r="BC278" s="23" t="str">
        <f t="shared" si="76"/>
        <v/>
      </c>
      <c r="BD278" s="23" t="str">
        <f t="shared" si="77"/>
        <v/>
      </c>
      <c r="BE278" s="23" t="str">
        <f t="shared" si="78"/>
        <v/>
      </c>
      <c r="BF278" s="23" t="str">
        <f t="shared" si="79"/>
        <v/>
      </c>
      <c r="BG278" s="23" t="str">
        <f t="shared" si="80"/>
        <v/>
      </c>
      <c r="BH278" s="24" t="str">
        <f t="shared" si="81"/>
        <v/>
      </c>
      <c r="BI278" s="24" t="str">
        <f t="shared" si="82"/>
        <v/>
      </c>
      <c r="BJ278" s="24" t="str">
        <f t="shared" si="83"/>
        <v/>
      </c>
      <c r="BK278" s="24" t="str">
        <f t="shared" si="84"/>
        <v/>
      </c>
      <c r="BL278" s="24" t="str">
        <f t="shared" si="85"/>
        <v/>
      </c>
      <c r="BM278" s="24" t="str">
        <f t="shared" si="86"/>
        <v/>
      </c>
      <c r="BT278" s="25" t="str">
        <f t="shared" si="87"/>
        <v/>
      </c>
      <c r="BU278" s="25" t="str">
        <f t="shared" si="88"/>
        <v/>
      </c>
      <c r="BV278" s="25" t="str">
        <f t="shared" si="89"/>
        <v/>
      </c>
      <c r="BW278" s="25" t="str">
        <f t="shared" si="90"/>
        <v/>
      </c>
      <c r="BX278" s="25" t="str">
        <f t="shared" si="91"/>
        <v/>
      </c>
      <c r="BY278" s="25" t="str">
        <f t="shared" si="92"/>
        <v/>
      </c>
      <c r="BZ278">
        <f t="array" ref="BZ278:CA278">IFERROR(VLOOKUP(A278,[1]Cost_Price!$A:$D,{3,4},0),"")</f>
        <v>11.5</v>
      </c>
      <c r="CA278" t="str">
        <v>USD</v>
      </c>
      <c r="CB278" s="26">
        <f t="shared" si="96"/>
        <v>0</v>
      </c>
      <c r="CC278" s="26">
        <f t="shared" si="96"/>
        <v>0</v>
      </c>
      <c r="CD278" s="26">
        <f t="shared" si="96"/>
        <v>0</v>
      </c>
      <c r="CE278" s="26">
        <f t="shared" si="95"/>
        <v>0</v>
      </c>
      <c r="CF278" s="26">
        <f t="shared" si="95"/>
        <v>0</v>
      </c>
      <c r="CG278" s="26">
        <f t="shared" si="95"/>
        <v>0</v>
      </c>
    </row>
    <row r="279" spans="1:85" x14ac:dyDescent="0.35">
      <c r="A279" t="s">
        <v>2505</v>
      </c>
      <c r="B279" t="s">
        <v>5584</v>
      </c>
      <c r="C279" t="s">
        <v>5232</v>
      </c>
      <c r="D279" t="s">
        <v>5498</v>
      </c>
      <c r="E279" t="s">
        <v>5286</v>
      </c>
      <c r="F279" t="s">
        <v>5234</v>
      </c>
      <c r="G279" t="s">
        <v>5235</v>
      </c>
      <c r="H279" t="str">
        <f>J279</f>
        <v>Discontinue new</v>
      </c>
      <c r="I279" t="s">
        <v>5901</v>
      </c>
      <c r="J279" t="s">
        <v>5899</v>
      </c>
      <c r="M279" t="s">
        <v>3471</v>
      </c>
      <c r="N279" t="s">
        <v>5360</v>
      </c>
      <c r="P279" s="16">
        <v>106.57</v>
      </c>
      <c r="U279" s="17">
        <v>3</v>
      </c>
      <c r="AB279" s="18">
        <v>0</v>
      </c>
      <c r="AI279" s="19">
        <v>0</v>
      </c>
      <c r="AL279">
        <v>3</v>
      </c>
      <c r="AM279">
        <v>0</v>
      </c>
      <c r="AN279">
        <v>0</v>
      </c>
      <c r="AO279" s="20">
        <f t="shared" si="74"/>
        <v>319.70999999999998</v>
      </c>
      <c r="AP279" s="21" t="str">
        <f>(IFERROR(VLOOKUP(AP$2&amp;"/"&amp;$A279,SH!$A:$D,4,0),""))</f>
        <v/>
      </c>
      <c r="AQ279" s="21" t="str">
        <f>IFERROR(VLOOKUP(AQ$2&amp;"/"&amp;$A279,SH!$A:$D,4,0),"")</f>
        <v/>
      </c>
      <c r="AR279" s="21" t="str">
        <f>IFERROR(VLOOKUP(AR$2&amp;"/"&amp;$A279,SH!$A:$D,4,0),"")</f>
        <v/>
      </c>
      <c r="AS279" s="21">
        <f>IFERROR(VLOOKUP(AS$2&amp;"/"&amp;$A279,SH!$A:$D,4,0),"")</f>
        <v>2</v>
      </c>
      <c r="AT279" s="21" t="str">
        <f>IFERROR(VLOOKUP(AT$2&amp;"/"&amp;$A279,SH!$A:$D,4,0),"")</f>
        <v/>
      </c>
      <c r="AU279" s="21" t="str">
        <f>IFERROR(VLOOKUP(AU$2&amp;"/"&amp;$A279,SH!$A:$D,4,0),"")</f>
        <v/>
      </c>
      <c r="AV279" s="22" t="str">
        <f>(IFERROR(VLOOKUP(AV$2&amp;"/"&amp;$A279,SH!$A:$V,22,0),""))</f>
        <v/>
      </c>
      <c r="AW279" s="22" t="str">
        <f>IFERROR(VLOOKUP(AW$2&amp;"/"&amp;$A279,SH!$A:$V,22,0),"")</f>
        <v/>
      </c>
      <c r="AX279" s="22" t="str">
        <f>IFERROR(VLOOKUP(AX$2&amp;"/"&amp;$A279,SH!$A:$V,22,0),"")</f>
        <v/>
      </c>
      <c r="AY279" s="22">
        <f>IFERROR(VLOOKUP(AY$2&amp;"/"&amp;$A279,SH!$A:$V,22,0),"")</f>
        <v>0</v>
      </c>
      <c r="AZ279" s="22" t="str">
        <f>IFERROR(VLOOKUP(AZ$2&amp;"/"&amp;$A279,SH!$A:$V,22,0),"")</f>
        <v/>
      </c>
      <c r="BA279" s="22" t="str">
        <f>IFERROR(VLOOKUP(BA$2&amp;"/"&amp;$A279,SH!$A:$V,22,0),"")</f>
        <v/>
      </c>
      <c r="BB279" s="23" t="str">
        <f t="shared" si="75"/>
        <v/>
      </c>
      <c r="BC279" s="23" t="str">
        <f t="shared" si="76"/>
        <v/>
      </c>
      <c r="BD279" s="23" t="str">
        <f t="shared" si="77"/>
        <v/>
      </c>
      <c r="BE279" s="23">
        <f t="shared" si="78"/>
        <v>1.5</v>
      </c>
      <c r="BF279" s="23" t="str">
        <f t="shared" si="79"/>
        <v/>
      </c>
      <c r="BG279" s="23" t="str">
        <f t="shared" si="80"/>
        <v/>
      </c>
      <c r="BH279" s="24" t="str">
        <f t="shared" si="81"/>
        <v/>
      </c>
      <c r="BI279" s="24" t="str">
        <f t="shared" si="82"/>
        <v/>
      </c>
      <c r="BJ279" s="24" t="str">
        <f t="shared" si="83"/>
        <v/>
      </c>
      <c r="BK279" s="24">
        <f t="shared" si="84"/>
        <v>1.5</v>
      </c>
      <c r="BL279" s="24" t="str">
        <f t="shared" si="85"/>
        <v/>
      </c>
      <c r="BM279" s="24" t="str">
        <f t="shared" si="86"/>
        <v/>
      </c>
      <c r="BT279" s="25" t="str">
        <f t="shared" si="87"/>
        <v/>
      </c>
      <c r="BU279" s="25" t="str">
        <f t="shared" si="88"/>
        <v/>
      </c>
      <c r="BV279" s="25" t="str">
        <f t="shared" si="89"/>
        <v/>
      </c>
      <c r="BW279" s="25">
        <f t="shared" si="90"/>
        <v>1.5</v>
      </c>
      <c r="BX279" s="25" t="str">
        <f t="shared" si="91"/>
        <v/>
      </c>
      <c r="BY279" s="25" t="str">
        <f t="shared" si="92"/>
        <v/>
      </c>
      <c r="BZ279">
        <f t="array" ref="BZ279:CA279">IFERROR(VLOOKUP(A279,[1]Cost_Price!$A:$D,{3,4},0),"")</f>
        <v>68.38</v>
      </c>
      <c r="CA279" t="str">
        <v>USD</v>
      </c>
      <c r="CB279" s="26">
        <f t="shared" si="96"/>
        <v>0</v>
      </c>
      <c r="CC279" s="26">
        <f t="shared" si="96"/>
        <v>0</v>
      </c>
      <c r="CD279" s="26">
        <f t="shared" si="96"/>
        <v>0</v>
      </c>
      <c r="CE279" s="26">
        <f t="shared" si="95"/>
        <v>0</v>
      </c>
      <c r="CF279" s="26">
        <f t="shared" si="95"/>
        <v>0</v>
      </c>
      <c r="CG279" s="26">
        <f t="shared" si="95"/>
        <v>0</v>
      </c>
    </row>
    <row r="280" spans="1:85" x14ac:dyDescent="0.35">
      <c r="A280" t="s">
        <v>1929</v>
      </c>
      <c r="B280" t="s">
        <v>1929</v>
      </c>
      <c r="C280" t="s">
        <v>5232</v>
      </c>
      <c r="D280" t="s">
        <v>5498</v>
      </c>
      <c r="E280" t="s">
        <v>5286</v>
      </c>
      <c r="F280" t="s">
        <v>5234</v>
      </c>
      <c r="G280" t="s">
        <v>5235</v>
      </c>
      <c r="H280" t="s">
        <v>5266</v>
      </c>
      <c r="M280" t="s">
        <v>5237</v>
      </c>
      <c r="N280" t="s">
        <v>5360</v>
      </c>
      <c r="P280" s="16">
        <v>43.85</v>
      </c>
      <c r="R280" s="17">
        <v>1</v>
      </c>
      <c r="Y280" s="18">
        <v>0</v>
      </c>
      <c r="AF280" s="19">
        <v>0</v>
      </c>
      <c r="AL280">
        <v>1</v>
      </c>
      <c r="AM280">
        <v>0</v>
      </c>
      <c r="AN280">
        <v>0</v>
      </c>
      <c r="AO280" s="20">
        <f t="shared" si="74"/>
        <v>43.85</v>
      </c>
      <c r="AP280" s="21">
        <f>(IFERROR(VLOOKUP(AP$2&amp;"/"&amp;$A280,SH!$A:$D,4,0),""))</f>
        <v>1</v>
      </c>
      <c r="AQ280" s="21">
        <f>IFERROR(VLOOKUP(AQ$2&amp;"/"&amp;$A280,SH!$A:$D,4,0),"")</f>
        <v>1.5</v>
      </c>
      <c r="AR280" s="21" t="str">
        <f>IFERROR(VLOOKUP(AR$2&amp;"/"&amp;$A280,SH!$A:$D,4,0),"")</f>
        <v/>
      </c>
      <c r="AS280" s="21" t="str">
        <f>IFERROR(VLOOKUP(AS$2&amp;"/"&amp;$A280,SH!$A:$D,4,0),"")</f>
        <v/>
      </c>
      <c r="AT280" s="21" t="str">
        <f>IFERROR(VLOOKUP(AT$2&amp;"/"&amp;$A280,SH!$A:$D,4,0),"")</f>
        <v/>
      </c>
      <c r="AU280" s="21" t="str">
        <f>IFERROR(VLOOKUP(AU$2&amp;"/"&amp;$A280,SH!$A:$D,4,0),"")</f>
        <v/>
      </c>
      <c r="AV280" s="22">
        <f>(IFERROR(VLOOKUP(AV$2&amp;"/"&amp;$A280,SH!$A:$V,22,0),""))</f>
        <v>0</v>
      </c>
      <c r="AW280" s="22">
        <f>IFERROR(VLOOKUP(AW$2&amp;"/"&amp;$A280,SH!$A:$V,22,0),"")</f>
        <v>0</v>
      </c>
      <c r="AX280" s="22" t="str">
        <f>IFERROR(VLOOKUP(AX$2&amp;"/"&amp;$A280,SH!$A:$V,22,0),"")</f>
        <v/>
      </c>
      <c r="AY280" s="22" t="str">
        <f>IFERROR(VLOOKUP(AY$2&amp;"/"&amp;$A280,SH!$A:$V,22,0),"")</f>
        <v/>
      </c>
      <c r="AZ280" s="22" t="str">
        <f>IFERROR(VLOOKUP(AZ$2&amp;"/"&amp;$A280,SH!$A:$V,22,0),"")</f>
        <v/>
      </c>
      <c r="BA280" s="22" t="str">
        <f>IFERROR(VLOOKUP(BA$2&amp;"/"&amp;$A280,SH!$A:$V,22,0),"")</f>
        <v/>
      </c>
      <c r="BB280" s="23">
        <f t="shared" si="75"/>
        <v>1</v>
      </c>
      <c r="BC280" s="23">
        <f t="shared" si="76"/>
        <v>0</v>
      </c>
      <c r="BD280" s="23" t="str">
        <f t="shared" si="77"/>
        <v/>
      </c>
      <c r="BE280" s="23" t="str">
        <f t="shared" si="78"/>
        <v/>
      </c>
      <c r="BF280" s="23" t="str">
        <f t="shared" si="79"/>
        <v/>
      </c>
      <c r="BG280" s="23" t="str">
        <f t="shared" si="80"/>
        <v/>
      </c>
      <c r="BH280" s="24">
        <f t="shared" si="81"/>
        <v>1</v>
      </c>
      <c r="BI280" s="24">
        <f t="shared" si="82"/>
        <v>0</v>
      </c>
      <c r="BJ280" s="24" t="str">
        <f t="shared" si="83"/>
        <v/>
      </c>
      <c r="BK280" s="24" t="str">
        <f t="shared" si="84"/>
        <v/>
      </c>
      <c r="BL280" s="24" t="str">
        <f t="shared" si="85"/>
        <v/>
      </c>
      <c r="BM280" s="24" t="str">
        <f t="shared" si="86"/>
        <v/>
      </c>
      <c r="BT280" s="25">
        <f t="shared" si="87"/>
        <v>1</v>
      </c>
      <c r="BU280" s="25">
        <f t="shared" si="88"/>
        <v>0</v>
      </c>
      <c r="BV280" s="25" t="str">
        <f t="shared" si="89"/>
        <v/>
      </c>
      <c r="BW280" s="25" t="str">
        <f t="shared" si="90"/>
        <v/>
      </c>
      <c r="BX280" s="25" t="str">
        <f t="shared" si="91"/>
        <v/>
      </c>
      <c r="BY280" s="25" t="str">
        <f t="shared" si="92"/>
        <v/>
      </c>
      <c r="BZ280">
        <f t="array" ref="BZ280:CA280">IFERROR(VLOOKUP(A280,[1]Cost_Price!$A:$D,{3,4},0),"")</f>
        <v>43.54</v>
      </c>
      <c r="CA280" t="str">
        <v>USD</v>
      </c>
      <c r="CB280" s="26">
        <f t="shared" si="96"/>
        <v>0</v>
      </c>
      <c r="CC280" s="26">
        <f t="shared" si="96"/>
        <v>0</v>
      </c>
      <c r="CD280" s="26">
        <f t="shared" si="96"/>
        <v>0</v>
      </c>
      <c r="CE280" s="26">
        <f t="shared" si="95"/>
        <v>0</v>
      </c>
      <c r="CF280" s="26">
        <f t="shared" si="95"/>
        <v>0</v>
      </c>
      <c r="CG280" s="26">
        <f t="shared" si="95"/>
        <v>0</v>
      </c>
    </row>
    <row r="281" spans="1:85" x14ac:dyDescent="0.35">
      <c r="A281" t="s">
        <v>5585</v>
      </c>
      <c r="B281" t="s">
        <v>5586</v>
      </c>
      <c r="C281" t="s">
        <v>5232</v>
      </c>
      <c r="D281" t="s">
        <v>5473</v>
      </c>
      <c r="E281" t="s">
        <v>5473</v>
      </c>
      <c r="F281" t="s">
        <v>5234</v>
      </c>
      <c r="G281" t="s">
        <v>5235</v>
      </c>
      <c r="H281" t="str">
        <f t="shared" ref="H281:H282" si="98">J281</f>
        <v>Discontinue new</v>
      </c>
      <c r="I281" t="s">
        <v>5901</v>
      </c>
      <c r="J281" t="s">
        <v>5899</v>
      </c>
      <c r="M281" t="s">
        <v>2507</v>
      </c>
      <c r="N281" t="s">
        <v>5360</v>
      </c>
      <c r="P281" s="16">
        <v>141.76</v>
      </c>
      <c r="U281" s="17">
        <v>1</v>
      </c>
      <c r="AB281" s="18">
        <v>0</v>
      </c>
      <c r="AI281" s="19">
        <v>0</v>
      </c>
      <c r="AL281">
        <v>1</v>
      </c>
      <c r="AM281">
        <v>0</v>
      </c>
      <c r="AN281">
        <v>0</v>
      </c>
      <c r="AO281" s="20">
        <f t="shared" si="74"/>
        <v>141.76</v>
      </c>
      <c r="AP281" s="21" t="str">
        <f>(IFERROR(VLOOKUP(AP$2&amp;"/"&amp;$A281,SH!$A:$D,4,0),""))</f>
        <v/>
      </c>
      <c r="AQ281" s="21" t="str">
        <f>IFERROR(VLOOKUP(AQ$2&amp;"/"&amp;$A281,SH!$A:$D,4,0),"")</f>
        <v/>
      </c>
      <c r="AR281" s="21" t="str">
        <f>IFERROR(VLOOKUP(AR$2&amp;"/"&amp;$A281,SH!$A:$D,4,0),"")</f>
        <v/>
      </c>
      <c r="AS281" s="21" t="str">
        <f>IFERROR(VLOOKUP(AS$2&amp;"/"&amp;$A281,SH!$A:$D,4,0),"")</f>
        <v/>
      </c>
      <c r="AT281" s="21" t="str">
        <f>IFERROR(VLOOKUP(AT$2&amp;"/"&amp;$A281,SH!$A:$D,4,0),"")</f>
        <v/>
      </c>
      <c r="AU281" s="21" t="str">
        <f>IFERROR(VLOOKUP(AU$2&amp;"/"&amp;$A281,SH!$A:$D,4,0),"")</f>
        <v/>
      </c>
      <c r="AV281" s="22" t="str">
        <f>(IFERROR(VLOOKUP(AV$2&amp;"/"&amp;$A281,SH!$A:$V,22,0),""))</f>
        <v/>
      </c>
      <c r="AW281" s="22" t="str">
        <f>IFERROR(VLOOKUP(AW$2&amp;"/"&amp;$A281,SH!$A:$V,22,0),"")</f>
        <v/>
      </c>
      <c r="AX281" s="22" t="str">
        <f>IFERROR(VLOOKUP(AX$2&amp;"/"&amp;$A281,SH!$A:$V,22,0),"")</f>
        <v/>
      </c>
      <c r="AY281" s="22" t="str">
        <f>IFERROR(VLOOKUP(AY$2&amp;"/"&amp;$A281,SH!$A:$V,22,0),"")</f>
        <v/>
      </c>
      <c r="AZ281" s="22" t="str">
        <f>IFERROR(VLOOKUP(AZ$2&amp;"/"&amp;$A281,SH!$A:$V,22,0),"")</f>
        <v/>
      </c>
      <c r="BA281" s="22" t="str">
        <f>IFERROR(VLOOKUP(BA$2&amp;"/"&amp;$A281,SH!$A:$V,22,0),"")</f>
        <v/>
      </c>
      <c r="BB281" s="23" t="str">
        <f t="shared" si="75"/>
        <v/>
      </c>
      <c r="BC281" s="23" t="str">
        <f t="shared" si="76"/>
        <v/>
      </c>
      <c r="BD281" s="23" t="str">
        <f t="shared" si="77"/>
        <v/>
      </c>
      <c r="BE281" s="23" t="str">
        <f t="shared" si="78"/>
        <v/>
      </c>
      <c r="BF281" s="23" t="str">
        <f t="shared" si="79"/>
        <v/>
      </c>
      <c r="BG281" s="23" t="str">
        <f t="shared" si="80"/>
        <v/>
      </c>
      <c r="BH281" s="24" t="str">
        <f t="shared" si="81"/>
        <v/>
      </c>
      <c r="BI281" s="24" t="str">
        <f t="shared" si="82"/>
        <v/>
      </c>
      <c r="BJ281" s="24" t="str">
        <f t="shared" si="83"/>
        <v/>
      </c>
      <c r="BK281" s="24" t="str">
        <f t="shared" si="84"/>
        <v/>
      </c>
      <c r="BL281" s="24" t="str">
        <f t="shared" si="85"/>
        <v/>
      </c>
      <c r="BM281" s="24" t="str">
        <f t="shared" si="86"/>
        <v/>
      </c>
      <c r="BT281" s="25" t="str">
        <f t="shared" si="87"/>
        <v/>
      </c>
      <c r="BU281" s="25" t="str">
        <f t="shared" si="88"/>
        <v/>
      </c>
      <c r="BV281" s="25" t="str">
        <f t="shared" si="89"/>
        <v/>
      </c>
      <c r="BW281" s="25" t="str">
        <f t="shared" si="90"/>
        <v/>
      </c>
      <c r="BX281" s="25" t="str">
        <f t="shared" si="91"/>
        <v/>
      </c>
      <c r="BY281" s="25" t="str">
        <f t="shared" si="92"/>
        <v/>
      </c>
      <c r="BZ281">
        <f t="array" ref="BZ281:CA281">IFERROR(VLOOKUP(A281,[1]Cost_Price!$A:$D,{3,4},0),"")</f>
        <v>90.96</v>
      </c>
      <c r="CA281" t="str">
        <v>USD</v>
      </c>
      <c r="CB281" s="26">
        <f t="shared" si="96"/>
        <v>0</v>
      </c>
      <c r="CC281" s="26">
        <f t="shared" si="96"/>
        <v>0</v>
      </c>
      <c r="CD281" s="26">
        <f t="shared" si="96"/>
        <v>0</v>
      </c>
      <c r="CE281" s="26">
        <f t="shared" si="95"/>
        <v>0</v>
      </c>
      <c r="CF281" s="26">
        <f t="shared" si="95"/>
        <v>0</v>
      </c>
      <c r="CG281" s="26">
        <f t="shared" si="95"/>
        <v>0</v>
      </c>
    </row>
    <row r="282" spans="1:85" x14ac:dyDescent="0.35">
      <c r="A282" t="s">
        <v>175</v>
      </c>
      <c r="B282" t="s">
        <v>5587</v>
      </c>
      <c r="C282" t="s">
        <v>5232</v>
      </c>
      <c r="D282" t="s">
        <v>5473</v>
      </c>
      <c r="E282" t="s">
        <v>5473</v>
      </c>
      <c r="F282" t="s">
        <v>5234</v>
      </c>
      <c r="G282" t="s">
        <v>5235</v>
      </c>
      <c r="H282" t="str">
        <f t="shared" si="98"/>
        <v>Discontinue new</v>
      </c>
      <c r="J282" t="s">
        <v>5899</v>
      </c>
      <c r="M282" t="s">
        <v>4547</v>
      </c>
      <c r="N282" t="s">
        <v>5360</v>
      </c>
      <c r="P282" s="16">
        <v>121.29519999999999</v>
      </c>
      <c r="R282" s="17">
        <v>316</v>
      </c>
      <c r="S282" s="17">
        <v>107</v>
      </c>
      <c r="T282" s="17">
        <v>27</v>
      </c>
      <c r="U282" s="17">
        <v>1</v>
      </c>
      <c r="V282" s="17">
        <v>254</v>
      </c>
      <c r="W282" s="17">
        <v>56</v>
      </c>
      <c r="Y282" s="18">
        <v>700</v>
      </c>
      <c r="Z282" s="18">
        <v>60</v>
      </c>
      <c r="AA282" s="18">
        <v>25</v>
      </c>
      <c r="AB282" s="18">
        <v>26</v>
      </c>
      <c r="AC282" s="18">
        <v>0</v>
      </c>
      <c r="AD282" s="18">
        <v>0</v>
      </c>
      <c r="AF282" s="19">
        <v>15</v>
      </c>
      <c r="AG282" s="19">
        <v>8</v>
      </c>
      <c r="AH282" s="19">
        <v>1</v>
      </c>
      <c r="AI282" s="19">
        <v>0</v>
      </c>
      <c r="AJ282" s="19">
        <v>6</v>
      </c>
      <c r="AK282" s="19">
        <v>3</v>
      </c>
      <c r="AL282">
        <v>761</v>
      </c>
      <c r="AM282">
        <v>811</v>
      </c>
      <c r="AN282">
        <v>33</v>
      </c>
      <c r="AO282" s="20">
        <f t="shared" si="74"/>
        <v>92305.647199999992</v>
      </c>
      <c r="AP282" s="21">
        <f>(IFERROR(VLOOKUP(AP$2&amp;"/"&amp;$A282,SH!$A:$D,4,0),""))</f>
        <v>97.083333333333329</v>
      </c>
      <c r="AQ282" s="21">
        <f>IFERROR(VLOOKUP(AQ$2&amp;"/"&amp;$A282,SH!$A:$D,4,0),"")</f>
        <v>37.333333333333336</v>
      </c>
      <c r="AR282" s="21">
        <f>IFERROR(VLOOKUP(AR$2&amp;"/"&amp;$A282,SH!$A:$D,4,0),"")</f>
        <v>3</v>
      </c>
      <c r="AS282" s="21">
        <f>IFERROR(VLOOKUP(AS$2&amp;"/"&amp;$A282,SH!$A:$D,4,0),"")</f>
        <v>2.3333333333333335</v>
      </c>
      <c r="AT282" s="21">
        <f>IFERROR(VLOOKUP(AT$2&amp;"/"&amp;$A282,SH!$A:$D,4,0),"")</f>
        <v>54.25</v>
      </c>
      <c r="AU282" s="21">
        <f>IFERROR(VLOOKUP(AU$2&amp;"/"&amp;$A282,SH!$A:$D,4,0),"")</f>
        <v>9.9166666666666661</v>
      </c>
      <c r="AV282" s="22">
        <f>(IFERROR(VLOOKUP(AV$2&amp;"/"&amp;$A282,SH!$A:$V,22,0),""))</f>
        <v>91</v>
      </c>
      <c r="AW282" s="22">
        <f>IFERROR(VLOOKUP(AW$2&amp;"/"&amp;$A282,SH!$A:$V,22,0),"")</f>
        <v>22</v>
      </c>
      <c r="AX282" s="22">
        <f>IFERROR(VLOOKUP(AX$2&amp;"/"&amp;$A282,SH!$A:$V,22,0),"")</f>
        <v>0</v>
      </c>
      <c r="AY282" s="22">
        <f>IFERROR(VLOOKUP(AY$2&amp;"/"&amp;$A282,SH!$A:$V,22,0),"")</f>
        <v>0</v>
      </c>
      <c r="AZ282" s="22">
        <f>IFERROR(VLOOKUP(AZ$2&amp;"/"&amp;$A282,SH!$A:$V,22,0),"")</f>
        <v>47</v>
      </c>
      <c r="BA282" s="22">
        <f>IFERROR(VLOOKUP(BA$2&amp;"/"&amp;$A282,SH!$A:$V,22,0),"")</f>
        <v>6</v>
      </c>
      <c r="BB282" s="23">
        <f t="shared" si="75"/>
        <v>3.1004291845493563</v>
      </c>
      <c r="BC282" s="23">
        <f t="shared" si="76"/>
        <v>2.651785714285714</v>
      </c>
      <c r="BD282" s="23">
        <f t="shared" si="77"/>
        <v>8.6666666666666661</v>
      </c>
      <c r="BE282" s="23">
        <f t="shared" si="78"/>
        <v>0.42857142857142855</v>
      </c>
      <c r="BF282" s="23">
        <f t="shared" si="79"/>
        <v>4.5714285714285712</v>
      </c>
      <c r="BG282" s="23">
        <f t="shared" si="80"/>
        <v>5.344537815126051</v>
      </c>
      <c r="BH282" s="24">
        <f t="shared" si="81"/>
        <v>10.310729613733907</v>
      </c>
      <c r="BI282" s="24">
        <f t="shared" si="82"/>
        <v>4.2589285714285712</v>
      </c>
      <c r="BJ282" s="24">
        <f t="shared" si="83"/>
        <v>17</v>
      </c>
      <c r="BK282" s="24">
        <f t="shared" si="84"/>
        <v>11.571428571428571</v>
      </c>
      <c r="BL282" s="24">
        <f t="shared" si="85"/>
        <v>4.5714285714285712</v>
      </c>
      <c r="BM282" s="24">
        <f t="shared" si="86"/>
        <v>5.344537815126051</v>
      </c>
      <c r="BT282" s="25">
        <f t="shared" si="87"/>
        <v>10.310729613733907</v>
      </c>
      <c r="BU282" s="25">
        <f t="shared" si="88"/>
        <v>4.2589285714285712</v>
      </c>
      <c r="BV282" s="25">
        <f t="shared" si="89"/>
        <v>17</v>
      </c>
      <c r="BW282" s="25">
        <f t="shared" si="90"/>
        <v>11.571428571428571</v>
      </c>
      <c r="BX282" s="25">
        <f t="shared" si="91"/>
        <v>4.5714285714285712</v>
      </c>
      <c r="BY282" s="25">
        <f t="shared" si="92"/>
        <v>5.344537815126051</v>
      </c>
      <c r="BZ282">
        <f t="array" ref="BZ282:CA282">IFERROR(VLOOKUP(A282,[1]Cost_Price!$A:$D,{3,4},0),"")</f>
        <v>77.900000000000006</v>
      </c>
      <c r="CA282" t="str">
        <v>USD</v>
      </c>
      <c r="CB282" s="26">
        <f t="shared" si="96"/>
        <v>0</v>
      </c>
      <c r="CC282" s="26">
        <f t="shared" si="96"/>
        <v>0</v>
      </c>
      <c r="CD282" s="26">
        <f t="shared" si="96"/>
        <v>0</v>
      </c>
      <c r="CE282" s="26">
        <f t="shared" si="95"/>
        <v>0</v>
      </c>
      <c r="CF282" s="26">
        <f t="shared" si="95"/>
        <v>0</v>
      </c>
      <c r="CG282" s="26">
        <f t="shared" si="95"/>
        <v>0</v>
      </c>
    </row>
    <row r="283" spans="1:85" x14ac:dyDescent="0.35">
      <c r="A283" t="s">
        <v>4547</v>
      </c>
      <c r="B283" t="s">
        <v>5588</v>
      </c>
      <c r="C283" t="s">
        <v>5232</v>
      </c>
      <c r="D283" t="s">
        <v>5347</v>
      </c>
      <c r="E283" t="s">
        <v>5347</v>
      </c>
      <c r="F283" t="s">
        <v>5234</v>
      </c>
      <c r="G283" t="s">
        <v>5235</v>
      </c>
      <c r="H283" t="s">
        <v>5236</v>
      </c>
      <c r="M283" t="s">
        <v>175</v>
      </c>
      <c r="N283" t="s">
        <v>5280</v>
      </c>
      <c r="P283" s="16">
        <v>0</v>
      </c>
      <c r="Y283" s="18">
        <v>715</v>
      </c>
      <c r="Z283" s="18">
        <v>268</v>
      </c>
      <c r="AA283" s="18">
        <v>25</v>
      </c>
      <c r="AB283" s="18">
        <v>4</v>
      </c>
      <c r="AC283" s="18">
        <v>314</v>
      </c>
      <c r="AD283" s="18">
        <v>108</v>
      </c>
      <c r="AM283">
        <v>1434</v>
      </c>
      <c r="AO283" s="20">
        <f t="shared" si="74"/>
        <v>0</v>
      </c>
      <c r="AP283" s="21">
        <v>97.083333333333329</v>
      </c>
      <c r="AQ283" s="21">
        <v>37.333333333333336</v>
      </c>
      <c r="AR283" s="21">
        <v>3</v>
      </c>
      <c r="AS283" s="21">
        <v>2.3333333333333335</v>
      </c>
      <c r="AT283" s="21">
        <v>54.25</v>
      </c>
      <c r="AU283" s="21">
        <v>9.9166666666666661</v>
      </c>
      <c r="AV283" s="22" t="str">
        <f>(IFERROR(VLOOKUP(AV$2&amp;"/"&amp;$A283,SH!$A:$V,22,0),""))</f>
        <v/>
      </c>
      <c r="AW283" s="22" t="str">
        <f>IFERROR(VLOOKUP(AW$2&amp;"/"&amp;$A283,SH!$A:$V,22,0),"")</f>
        <v/>
      </c>
      <c r="AX283" s="22" t="str">
        <f>IFERROR(VLOOKUP(AX$2&amp;"/"&amp;$A283,SH!$A:$V,22,0),"")</f>
        <v/>
      </c>
      <c r="AY283" s="22" t="str">
        <f>IFERROR(VLOOKUP(AY$2&amp;"/"&amp;$A283,SH!$A:$V,22,0),"")</f>
        <v/>
      </c>
      <c r="AZ283" s="22" t="str">
        <f>IFERROR(VLOOKUP(AZ$2&amp;"/"&amp;$A283,SH!$A:$V,22,0),"")</f>
        <v/>
      </c>
      <c r="BA283" s="22" t="str">
        <f>IFERROR(VLOOKUP(BA$2&amp;"/"&amp;$A283,SH!$A:$V,22,0),"")</f>
        <v/>
      </c>
      <c r="BB283" s="23">
        <f t="shared" si="75"/>
        <v>0</v>
      </c>
      <c r="BC283" s="23">
        <f t="shared" si="76"/>
        <v>0</v>
      </c>
      <c r="BD283" s="23">
        <f t="shared" si="77"/>
        <v>0</v>
      </c>
      <c r="BE283" s="23">
        <f t="shared" si="78"/>
        <v>0</v>
      </c>
      <c r="BF283" s="23">
        <f t="shared" si="79"/>
        <v>0</v>
      </c>
      <c r="BG283" s="23">
        <f t="shared" si="80"/>
        <v>0</v>
      </c>
      <c r="BH283" s="24">
        <f t="shared" si="81"/>
        <v>7.3648068669527902</v>
      </c>
      <c r="BI283" s="24">
        <f t="shared" si="82"/>
        <v>7.1785714285714279</v>
      </c>
      <c r="BJ283" s="24">
        <f t="shared" si="83"/>
        <v>8.3333333333333339</v>
      </c>
      <c r="BK283" s="24">
        <f t="shared" si="84"/>
        <v>1.7142857142857142</v>
      </c>
      <c r="BL283" s="24">
        <f t="shared" si="85"/>
        <v>5.7880184331797233</v>
      </c>
      <c r="BM283" s="24">
        <f t="shared" si="86"/>
        <v>10.890756302521009</v>
      </c>
      <c r="BT283" s="25">
        <f t="shared" si="87"/>
        <v>7.3648068669527902</v>
      </c>
      <c r="BU283" s="25">
        <f t="shared" si="88"/>
        <v>7.1785714285714279</v>
      </c>
      <c r="BV283" s="25">
        <f t="shared" si="89"/>
        <v>8.3333333333333339</v>
      </c>
      <c r="BW283" s="25">
        <f t="shared" si="90"/>
        <v>1.7142857142857142</v>
      </c>
      <c r="BX283" s="25">
        <f t="shared" si="91"/>
        <v>5.7880184331797233</v>
      </c>
      <c r="BY283" s="25">
        <f t="shared" si="92"/>
        <v>10.890756302521009</v>
      </c>
      <c r="BZ283">
        <f t="array" ref="BZ283:CA283">IFERROR(VLOOKUP(A283,[1]Cost_Price!$A:$D,{3,4},0),"")</f>
        <v>50</v>
      </c>
      <c r="CA283" t="str">
        <v>USD</v>
      </c>
      <c r="CB283" s="26">
        <f t="shared" si="96"/>
        <v>0</v>
      </c>
      <c r="CC283" s="26">
        <f t="shared" si="96"/>
        <v>0</v>
      </c>
      <c r="CD283" s="26">
        <f t="shared" si="96"/>
        <v>0</v>
      </c>
      <c r="CE283" s="26">
        <f t="shared" si="95"/>
        <v>0</v>
      </c>
      <c r="CF283" s="26">
        <f t="shared" si="95"/>
        <v>0</v>
      </c>
      <c r="CG283" s="26">
        <f t="shared" si="95"/>
        <v>0</v>
      </c>
    </row>
    <row r="284" spans="1:85" x14ac:dyDescent="0.35">
      <c r="A284" t="s">
        <v>422</v>
      </c>
      <c r="B284" t="s">
        <v>5589</v>
      </c>
      <c r="C284" t="s">
        <v>5232</v>
      </c>
      <c r="D284" t="s">
        <v>5284</v>
      </c>
      <c r="E284" t="s">
        <v>5286</v>
      </c>
      <c r="F284" t="s">
        <v>5234</v>
      </c>
      <c r="G284" t="s">
        <v>5235</v>
      </c>
      <c r="H284" t="s">
        <v>5236</v>
      </c>
      <c r="M284" t="s">
        <v>5237</v>
      </c>
      <c r="N284" t="s">
        <v>5280</v>
      </c>
      <c r="P284" s="16">
        <v>19.9496</v>
      </c>
      <c r="S284" s="17">
        <v>29</v>
      </c>
      <c r="V284" s="17">
        <v>48</v>
      </c>
      <c r="W284" s="17">
        <v>8</v>
      </c>
      <c r="Y284" s="18">
        <v>135</v>
      </c>
      <c r="Z284" s="18">
        <v>10</v>
      </c>
      <c r="AA284" s="18">
        <v>25</v>
      </c>
      <c r="AB284" s="18">
        <v>10</v>
      </c>
      <c r="AC284" s="18">
        <v>10</v>
      </c>
      <c r="AD284" s="18">
        <v>12</v>
      </c>
      <c r="AF284" s="19">
        <v>3</v>
      </c>
      <c r="AG284" s="19">
        <v>0</v>
      </c>
      <c r="AJ284" s="19">
        <v>4</v>
      </c>
      <c r="AK284" s="19">
        <v>0</v>
      </c>
      <c r="AL284">
        <v>85</v>
      </c>
      <c r="AM284">
        <v>202</v>
      </c>
      <c r="AN284">
        <v>7</v>
      </c>
      <c r="AO284" s="20">
        <f t="shared" si="74"/>
        <v>1695.7160000000001</v>
      </c>
      <c r="AP284" s="21">
        <f>(IFERROR(VLOOKUP(AP$2&amp;"/"&amp;$A284,SH!$A:$D,4,0),""))</f>
        <v>9.75</v>
      </c>
      <c r="AQ284" s="21">
        <f>IFERROR(VLOOKUP(AQ$2&amp;"/"&amp;$A284,SH!$A:$D,4,0),"")</f>
        <v>4.5454545454545459</v>
      </c>
      <c r="AR284" s="21">
        <f>IFERROR(VLOOKUP(AR$2&amp;"/"&amp;$A284,SH!$A:$D,4,0),"")</f>
        <v>1.5</v>
      </c>
      <c r="AS284" s="21" t="str">
        <f>IFERROR(VLOOKUP(AS$2&amp;"/"&amp;$A284,SH!$A:$D,4,0),"")</f>
        <v/>
      </c>
      <c r="AT284" s="21">
        <f>IFERROR(VLOOKUP(AT$2&amp;"/"&amp;$A284,SH!$A:$D,4,0),"")</f>
        <v>4.9090909090909092</v>
      </c>
      <c r="AU284" s="21">
        <f>IFERROR(VLOOKUP(AU$2&amp;"/"&amp;$A284,SH!$A:$D,4,0),"")</f>
        <v>1.5</v>
      </c>
      <c r="AV284" s="22">
        <f>(IFERROR(VLOOKUP(AV$2&amp;"/"&amp;$A284,SH!$A:$V,22,0),""))</f>
        <v>5</v>
      </c>
      <c r="AW284" s="22">
        <f>IFERROR(VLOOKUP(AW$2&amp;"/"&amp;$A284,SH!$A:$V,22,0),"")</f>
        <v>3</v>
      </c>
      <c r="AX284" s="22">
        <f>IFERROR(VLOOKUP(AX$2&amp;"/"&amp;$A284,SH!$A:$V,22,0),"")</f>
        <v>0</v>
      </c>
      <c r="AY284" s="22" t="str">
        <f>IFERROR(VLOOKUP(AY$2&amp;"/"&amp;$A284,SH!$A:$V,22,0),"")</f>
        <v/>
      </c>
      <c r="AZ284" s="22">
        <f>IFERROR(VLOOKUP(AZ$2&amp;"/"&amp;$A284,SH!$A:$V,22,0),"")</f>
        <v>5</v>
      </c>
      <c r="BA284" s="22">
        <f>IFERROR(VLOOKUP(BA$2&amp;"/"&amp;$A284,SH!$A:$V,22,0),"")</f>
        <v>0</v>
      </c>
      <c r="BB284" s="23">
        <f t="shared" si="75"/>
        <v>-0.30769230769230771</v>
      </c>
      <c r="BC284" s="23">
        <f t="shared" si="76"/>
        <v>6.379999999999999</v>
      </c>
      <c r="BD284" s="23">
        <f t="shared" si="77"/>
        <v>0</v>
      </c>
      <c r="BE284" s="23" t="str">
        <f t="shared" si="78"/>
        <v/>
      </c>
      <c r="BF284" s="23">
        <f t="shared" si="79"/>
        <v>8.9629629629629637</v>
      </c>
      <c r="BG284" s="23">
        <f t="shared" si="80"/>
        <v>5.333333333333333</v>
      </c>
      <c r="BH284" s="24">
        <f t="shared" si="81"/>
        <v>13.538461538461538</v>
      </c>
      <c r="BI284" s="24">
        <f t="shared" si="82"/>
        <v>8.58</v>
      </c>
      <c r="BJ284" s="24">
        <f t="shared" si="83"/>
        <v>16.666666666666668</v>
      </c>
      <c r="BK284" s="24" t="str">
        <f t="shared" si="84"/>
        <v/>
      </c>
      <c r="BL284" s="24">
        <f t="shared" si="85"/>
        <v>11</v>
      </c>
      <c r="BM284" s="24">
        <f t="shared" si="86"/>
        <v>13.333333333333334</v>
      </c>
      <c r="BT284" s="25">
        <f t="shared" si="87"/>
        <v>13.538461538461538</v>
      </c>
      <c r="BU284" s="25">
        <f t="shared" si="88"/>
        <v>8.58</v>
      </c>
      <c r="BV284" s="25">
        <f t="shared" si="89"/>
        <v>16.666666666666668</v>
      </c>
      <c r="BW284" s="25" t="str">
        <f t="shared" si="90"/>
        <v/>
      </c>
      <c r="BX284" s="25">
        <f t="shared" si="91"/>
        <v>11</v>
      </c>
      <c r="BY284" s="25">
        <f t="shared" si="92"/>
        <v>13.333333333333334</v>
      </c>
      <c r="BZ284">
        <f t="array" ref="BZ284:CA284">IFERROR(VLOOKUP(A284,[1]Cost_Price!$A:$D,{3,4},0),"")</f>
        <v>13</v>
      </c>
      <c r="CA284" t="str">
        <v>USD</v>
      </c>
      <c r="CB284" s="26">
        <f t="shared" si="96"/>
        <v>0</v>
      </c>
      <c r="CC284" s="26">
        <f t="shared" si="96"/>
        <v>0</v>
      </c>
      <c r="CD284" s="26">
        <f t="shared" si="96"/>
        <v>0</v>
      </c>
      <c r="CE284" s="26">
        <f t="shared" si="95"/>
        <v>0</v>
      </c>
      <c r="CF284" s="26">
        <f t="shared" si="95"/>
        <v>0</v>
      </c>
      <c r="CG284" s="26">
        <f t="shared" si="95"/>
        <v>0</v>
      </c>
    </row>
    <row r="285" spans="1:85" x14ac:dyDescent="0.35">
      <c r="A285" t="s">
        <v>2510</v>
      </c>
      <c r="B285" t="s">
        <v>5590</v>
      </c>
      <c r="C285" t="s">
        <v>5232</v>
      </c>
      <c r="D285" t="s">
        <v>5284</v>
      </c>
      <c r="E285" t="s">
        <v>5286</v>
      </c>
      <c r="F285" t="s">
        <v>5234</v>
      </c>
      <c r="G285" t="s">
        <v>5235</v>
      </c>
      <c r="H285" t="s">
        <v>5266</v>
      </c>
      <c r="M285" t="s">
        <v>5237</v>
      </c>
      <c r="N285" t="s">
        <v>5360</v>
      </c>
      <c r="P285" s="16">
        <v>0</v>
      </c>
      <c r="U285" s="17">
        <v>3</v>
      </c>
      <c r="AB285" s="18">
        <v>0</v>
      </c>
      <c r="AI285" s="19">
        <v>0</v>
      </c>
      <c r="AL285">
        <v>3</v>
      </c>
      <c r="AM285">
        <v>0</v>
      </c>
      <c r="AN285">
        <v>0</v>
      </c>
      <c r="AO285" s="20">
        <f t="shared" si="74"/>
        <v>0</v>
      </c>
      <c r="AP285" s="21" t="str">
        <f>(IFERROR(VLOOKUP(AP$2&amp;"/"&amp;$A285,SH!$A:$D,4,0),""))</f>
        <v/>
      </c>
      <c r="AQ285" s="21" t="str">
        <f>IFERROR(VLOOKUP(AQ$2&amp;"/"&amp;$A285,SH!$A:$D,4,0),"")</f>
        <v/>
      </c>
      <c r="AR285" s="21" t="str">
        <f>IFERROR(VLOOKUP(AR$2&amp;"/"&amp;$A285,SH!$A:$D,4,0),"")</f>
        <v/>
      </c>
      <c r="AS285" s="21">
        <f>IFERROR(VLOOKUP(AS$2&amp;"/"&amp;$A285,SH!$A:$D,4,0),"")</f>
        <v>1</v>
      </c>
      <c r="AT285" s="21">
        <f>IFERROR(VLOOKUP(AT$2&amp;"/"&amp;$A285,SH!$A:$D,4,0),"")</f>
        <v>1</v>
      </c>
      <c r="AU285" s="21" t="str">
        <f>IFERROR(VLOOKUP(AU$2&amp;"/"&amp;$A285,SH!$A:$D,4,0),"")</f>
        <v/>
      </c>
      <c r="AV285" s="22" t="str">
        <f>(IFERROR(VLOOKUP(AV$2&amp;"/"&amp;$A285,SH!$A:$V,22,0),""))</f>
        <v/>
      </c>
      <c r="AW285" s="22" t="str">
        <f>IFERROR(VLOOKUP(AW$2&amp;"/"&amp;$A285,SH!$A:$V,22,0),"")</f>
        <v/>
      </c>
      <c r="AX285" s="22" t="str">
        <f>IFERROR(VLOOKUP(AX$2&amp;"/"&amp;$A285,SH!$A:$V,22,0),"")</f>
        <v/>
      </c>
      <c r="AY285" s="22">
        <f>IFERROR(VLOOKUP(AY$2&amp;"/"&amp;$A285,SH!$A:$V,22,0),"")</f>
        <v>1</v>
      </c>
      <c r="AZ285" s="22">
        <f>IFERROR(VLOOKUP(AZ$2&amp;"/"&amp;$A285,SH!$A:$V,22,0),"")</f>
        <v>0</v>
      </c>
      <c r="BA285" s="22" t="str">
        <f>IFERROR(VLOOKUP(BA$2&amp;"/"&amp;$A285,SH!$A:$V,22,0),"")</f>
        <v/>
      </c>
      <c r="BB285" s="23" t="str">
        <f t="shared" si="75"/>
        <v/>
      </c>
      <c r="BC285" s="23" t="str">
        <f t="shared" si="76"/>
        <v/>
      </c>
      <c r="BD285" s="23" t="str">
        <f t="shared" si="77"/>
        <v/>
      </c>
      <c r="BE285" s="23">
        <f t="shared" si="78"/>
        <v>3</v>
      </c>
      <c r="BF285" s="23">
        <f t="shared" si="79"/>
        <v>0</v>
      </c>
      <c r="BG285" s="23" t="str">
        <f t="shared" si="80"/>
        <v/>
      </c>
      <c r="BH285" s="24" t="str">
        <f t="shared" si="81"/>
        <v/>
      </c>
      <c r="BI285" s="24" t="str">
        <f t="shared" si="82"/>
        <v/>
      </c>
      <c r="BJ285" s="24" t="str">
        <f t="shared" si="83"/>
        <v/>
      </c>
      <c r="BK285" s="24">
        <f t="shared" si="84"/>
        <v>3</v>
      </c>
      <c r="BL285" s="24">
        <f t="shared" si="85"/>
        <v>0</v>
      </c>
      <c r="BM285" s="24" t="str">
        <f t="shared" si="86"/>
        <v/>
      </c>
      <c r="BT285" s="25" t="str">
        <f t="shared" si="87"/>
        <v/>
      </c>
      <c r="BU285" s="25" t="str">
        <f t="shared" si="88"/>
        <v/>
      </c>
      <c r="BV285" s="25" t="str">
        <f t="shared" si="89"/>
        <v/>
      </c>
      <c r="BW285" s="25">
        <f t="shared" si="90"/>
        <v>3</v>
      </c>
      <c r="BX285" s="25">
        <f t="shared" si="91"/>
        <v>0</v>
      </c>
      <c r="BY285" s="25" t="str">
        <f t="shared" si="92"/>
        <v/>
      </c>
      <c r="BZ285" t="str">
        <f t="array" ref="BZ285:CA285">IFERROR(VLOOKUP(A285,[1]Cost_Price!$A:$D,{3,4},0),"")</f>
        <v/>
      </c>
      <c r="CA285" t="str">
        <v/>
      </c>
      <c r="CB285" s="26" t="str">
        <f t="shared" si="96"/>
        <v>0</v>
      </c>
      <c r="CC285" s="26" t="str">
        <f t="shared" si="96"/>
        <v>0</v>
      </c>
      <c r="CD285" s="26" t="str">
        <f t="shared" si="96"/>
        <v>0</v>
      </c>
      <c r="CE285" s="26" t="str">
        <f t="shared" si="95"/>
        <v>0</v>
      </c>
      <c r="CF285" s="26" t="str">
        <f t="shared" si="95"/>
        <v>0</v>
      </c>
      <c r="CG285" s="26" t="str">
        <f t="shared" si="95"/>
        <v>0</v>
      </c>
    </row>
    <row r="286" spans="1:85" x14ac:dyDescent="0.35">
      <c r="A286" t="s">
        <v>424</v>
      </c>
      <c r="B286" t="s">
        <v>5591</v>
      </c>
      <c r="C286" t="s">
        <v>5232</v>
      </c>
      <c r="D286" t="s">
        <v>5284</v>
      </c>
      <c r="E286" t="s">
        <v>5286</v>
      </c>
      <c r="F286" t="s">
        <v>5234</v>
      </c>
      <c r="G286" t="s">
        <v>5235</v>
      </c>
      <c r="H286" t="s">
        <v>5266</v>
      </c>
      <c r="M286" t="s">
        <v>426</v>
      </c>
      <c r="N286" t="s">
        <v>5280</v>
      </c>
      <c r="P286" s="16">
        <v>31.17</v>
      </c>
      <c r="R286" s="17">
        <v>3</v>
      </c>
      <c r="Y286" s="18">
        <v>0</v>
      </c>
      <c r="AF286" s="19">
        <v>3</v>
      </c>
      <c r="AL286">
        <v>3</v>
      </c>
      <c r="AM286">
        <v>0</v>
      </c>
      <c r="AN286">
        <v>3</v>
      </c>
      <c r="AO286" s="20">
        <f t="shared" si="74"/>
        <v>93.51</v>
      </c>
      <c r="AP286" s="21">
        <f>(IFERROR(VLOOKUP(AP$2&amp;"/"&amp;$A286,SH!$A:$D,4,0),""))</f>
        <v>3.3333333333333335</v>
      </c>
      <c r="AQ286" s="21" t="str">
        <f>IFERROR(VLOOKUP(AQ$2&amp;"/"&amp;$A286,SH!$A:$D,4,0),"")</f>
        <v/>
      </c>
      <c r="AR286" s="21" t="str">
        <f>IFERROR(VLOOKUP(AR$2&amp;"/"&amp;$A286,SH!$A:$D,4,0),"")</f>
        <v/>
      </c>
      <c r="AS286" s="21" t="str">
        <f>IFERROR(VLOOKUP(AS$2&amp;"/"&amp;$A286,SH!$A:$D,4,0),"")</f>
        <v/>
      </c>
      <c r="AT286" s="21">
        <f>IFERROR(VLOOKUP(AT$2&amp;"/"&amp;$A286,SH!$A:$D,4,0),"")</f>
        <v>1</v>
      </c>
      <c r="AU286" s="21" t="str">
        <f>IFERROR(VLOOKUP(AU$2&amp;"/"&amp;$A286,SH!$A:$D,4,0),"")</f>
        <v/>
      </c>
      <c r="AV286" s="22">
        <f>(IFERROR(VLOOKUP(AV$2&amp;"/"&amp;$A286,SH!$A:$V,22,0),""))</f>
        <v>2</v>
      </c>
      <c r="AW286" s="22" t="str">
        <f>IFERROR(VLOOKUP(AW$2&amp;"/"&amp;$A286,SH!$A:$V,22,0),"")</f>
        <v/>
      </c>
      <c r="AX286" s="22" t="str">
        <f>IFERROR(VLOOKUP(AX$2&amp;"/"&amp;$A286,SH!$A:$V,22,0),"")</f>
        <v/>
      </c>
      <c r="AY286" s="22" t="str">
        <f>IFERROR(VLOOKUP(AY$2&amp;"/"&amp;$A286,SH!$A:$V,22,0),"")</f>
        <v/>
      </c>
      <c r="AZ286" s="22">
        <f>IFERROR(VLOOKUP(AZ$2&amp;"/"&amp;$A286,SH!$A:$V,22,0),"")</f>
        <v>0</v>
      </c>
      <c r="BA286" s="22" t="str">
        <f>IFERROR(VLOOKUP(BA$2&amp;"/"&amp;$A286,SH!$A:$V,22,0),"")</f>
        <v/>
      </c>
      <c r="BB286" s="23">
        <f t="shared" si="75"/>
        <v>0</v>
      </c>
      <c r="BC286" s="23" t="str">
        <f t="shared" si="76"/>
        <v/>
      </c>
      <c r="BD286" s="23" t="str">
        <f t="shared" si="77"/>
        <v/>
      </c>
      <c r="BE286" s="23" t="str">
        <f t="shared" si="78"/>
        <v/>
      </c>
      <c r="BF286" s="23">
        <f t="shared" si="79"/>
        <v>0</v>
      </c>
      <c r="BG286" s="23" t="str">
        <f t="shared" si="80"/>
        <v/>
      </c>
      <c r="BH286" s="24">
        <f t="shared" si="81"/>
        <v>0</v>
      </c>
      <c r="BI286" s="24" t="str">
        <f t="shared" si="82"/>
        <v/>
      </c>
      <c r="BJ286" s="24" t="str">
        <f t="shared" si="83"/>
        <v/>
      </c>
      <c r="BK286" s="24" t="str">
        <f t="shared" si="84"/>
        <v/>
      </c>
      <c r="BL286" s="24">
        <f t="shared" si="85"/>
        <v>0</v>
      </c>
      <c r="BM286" s="24" t="str">
        <f t="shared" si="86"/>
        <v/>
      </c>
      <c r="BT286" s="25">
        <f t="shared" si="87"/>
        <v>0</v>
      </c>
      <c r="BU286" s="25" t="str">
        <f t="shared" si="88"/>
        <v/>
      </c>
      <c r="BV286" s="25" t="str">
        <f t="shared" si="89"/>
        <v/>
      </c>
      <c r="BW286" s="25" t="str">
        <f t="shared" si="90"/>
        <v/>
      </c>
      <c r="BX286" s="25">
        <f t="shared" si="91"/>
        <v>0</v>
      </c>
      <c r="BY286" s="25" t="str">
        <f t="shared" si="92"/>
        <v/>
      </c>
      <c r="BZ286">
        <f t="array" ref="BZ286:CA286">IFERROR(VLOOKUP(A286,[1]Cost_Price!$A:$D,{3,4},0),"")</f>
        <v>20</v>
      </c>
      <c r="CA286" t="str">
        <v>USD</v>
      </c>
      <c r="CB286" s="26">
        <f t="shared" si="96"/>
        <v>0</v>
      </c>
      <c r="CC286" s="26">
        <f t="shared" si="96"/>
        <v>0</v>
      </c>
      <c r="CD286" s="26">
        <f t="shared" si="96"/>
        <v>0</v>
      </c>
      <c r="CE286" s="26">
        <f t="shared" si="95"/>
        <v>0</v>
      </c>
      <c r="CF286" s="26">
        <f t="shared" si="95"/>
        <v>0</v>
      </c>
      <c r="CG286" s="26">
        <f t="shared" si="95"/>
        <v>0</v>
      </c>
    </row>
    <row r="287" spans="1:85" x14ac:dyDescent="0.35">
      <c r="A287" t="s">
        <v>426</v>
      </c>
      <c r="B287" t="s">
        <v>5592</v>
      </c>
      <c r="C287" t="s">
        <v>5232</v>
      </c>
      <c r="D287" t="s">
        <v>5498</v>
      </c>
      <c r="E287" t="s">
        <v>5286</v>
      </c>
      <c r="F287" t="s">
        <v>5234</v>
      </c>
      <c r="G287" t="s">
        <v>5235</v>
      </c>
      <c r="H287" t="s">
        <v>5236</v>
      </c>
      <c r="M287" t="s">
        <v>5237</v>
      </c>
      <c r="N287" t="s">
        <v>5280</v>
      </c>
      <c r="P287" s="16">
        <v>31.006599999999999</v>
      </c>
      <c r="R287" s="17">
        <v>252</v>
      </c>
      <c r="S287" s="17">
        <v>2</v>
      </c>
      <c r="T287" s="17">
        <v>10</v>
      </c>
      <c r="V287" s="17">
        <v>27</v>
      </c>
      <c r="W287" s="17">
        <v>9</v>
      </c>
      <c r="Y287" s="18">
        <v>177</v>
      </c>
      <c r="Z287" s="18">
        <v>156</v>
      </c>
      <c r="AA287" s="18">
        <v>89</v>
      </c>
      <c r="AB287" s="18">
        <v>30</v>
      </c>
      <c r="AC287" s="18">
        <v>254</v>
      </c>
      <c r="AD287" s="18">
        <v>116</v>
      </c>
      <c r="AF287" s="19">
        <v>3</v>
      </c>
      <c r="AG287" s="19">
        <v>5</v>
      </c>
      <c r="AH287" s="19">
        <v>2</v>
      </c>
      <c r="AJ287" s="19">
        <v>5</v>
      </c>
      <c r="AK287" s="19">
        <v>6</v>
      </c>
      <c r="AL287">
        <v>300</v>
      </c>
      <c r="AM287">
        <v>822</v>
      </c>
      <c r="AN287">
        <v>21</v>
      </c>
      <c r="AO287" s="20">
        <f t="shared" si="74"/>
        <v>9301.98</v>
      </c>
      <c r="AP287" s="21">
        <f>(IFERROR(VLOOKUP(AP$2&amp;"/"&amp;$A287,SH!$A:$D,4,0),""))</f>
        <v>35.25</v>
      </c>
      <c r="AQ287" s="21">
        <f>IFERROR(VLOOKUP(AQ$2&amp;"/"&amp;$A287,SH!$A:$D,4,0),"")</f>
        <v>11.416666666666666</v>
      </c>
      <c r="AR287" s="21">
        <f>IFERROR(VLOOKUP(AR$2&amp;"/"&amp;$A287,SH!$A:$D,4,0),"")</f>
        <v>2</v>
      </c>
      <c r="AS287" s="21">
        <f>IFERROR(VLOOKUP(AS$2&amp;"/"&amp;$A287,SH!$A:$D,4,0),"")</f>
        <v>1.6666666666666667</v>
      </c>
      <c r="AT287" s="21">
        <f>IFERROR(VLOOKUP(AT$2&amp;"/"&amp;$A287,SH!$A:$D,4,0),"")</f>
        <v>18.166666666666668</v>
      </c>
      <c r="AU287" s="21">
        <f>IFERROR(VLOOKUP(AU$2&amp;"/"&amp;$A287,SH!$A:$D,4,0),"")</f>
        <v>10.666666666666666</v>
      </c>
      <c r="AV287" s="22">
        <f>(IFERROR(VLOOKUP(AV$2&amp;"/"&amp;$A287,SH!$A:$V,22,0),""))</f>
        <v>35</v>
      </c>
      <c r="AW287" s="22">
        <f>IFERROR(VLOOKUP(AW$2&amp;"/"&amp;$A287,SH!$A:$V,22,0),"")</f>
        <v>4</v>
      </c>
      <c r="AX287" s="22">
        <f>IFERROR(VLOOKUP(AX$2&amp;"/"&amp;$A287,SH!$A:$V,22,0),"")</f>
        <v>0</v>
      </c>
      <c r="AY287" s="22">
        <f>IFERROR(VLOOKUP(AY$2&amp;"/"&amp;$A287,SH!$A:$V,22,0),"")</f>
        <v>0</v>
      </c>
      <c r="AZ287" s="22">
        <f>IFERROR(VLOOKUP(AZ$2&amp;"/"&amp;$A287,SH!$A:$V,22,0),"")</f>
        <v>25</v>
      </c>
      <c r="BA287" s="22">
        <f>IFERROR(VLOOKUP(BA$2&amp;"/"&amp;$A287,SH!$A:$V,22,0),"")</f>
        <v>10</v>
      </c>
      <c r="BB287" s="23">
        <f t="shared" si="75"/>
        <v>7.0638297872340425</v>
      </c>
      <c r="BC287" s="23">
        <f t="shared" si="76"/>
        <v>-0.26277372262773724</v>
      </c>
      <c r="BD287" s="23">
        <f t="shared" si="77"/>
        <v>4</v>
      </c>
      <c r="BE287" s="23">
        <f t="shared" si="78"/>
        <v>0</v>
      </c>
      <c r="BF287" s="23">
        <f t="shared" si="79"/>
        <v>1.2110091743119265</v>
      </c>
      <c r="BG287" s="23">
        <f t="shared" si="80"/>
        <v>0.28125</v>
      </c>
      <c r="BH287" s="24">
        <f t="shared" si="81"/>
        <v>12.085106382978724</v>
      </c>
      <c r="BI287" s="24">
        <f t="shared" si="82"/>
        <v>13.401459854014599</v>
      </c>
      <c r="BJ287" s="24">
        <f t="shared" si="83"/>
        <v>48.5</v>
      </c>
      <c r="BK287" s="24">
        <f t="shared" si="84"/>
        <v>18</v>
      </c>
      <c r="BL287" s="24">
        <f t="shared" si="85"/>
        <v>15.192660550458715</v>
      </c>
      <c r="BM287" s="24">
        <f t="shared" si="86"/>
        <v>11.15625</v>
      </c>
      <c r="BT287" s="25">
        <f t="shared" si="87"/>
        <v>12.085106382978724</v>
      </c>
      <c r="BU287" s="25">
        <f t="shared" si="88"/>
        <v>13.401459854014599</v>
      </c>
      <c r="BV287" s="25">
        <f t="shared" si="89"/>
        <v>48.5</v>
      </c>
      <c r="BW287" s="25">
        <f t="shared" si="90"/>
        <v>18</v>
      </c>
      <c r="BX287" s="25">
        <f t="shared" si="91"/>
        <v>15.192660550458715</v>
      </c>
      <c r="BY287" s="25">
        <f t="shared" si="92"/>
        <v>11.15625</v>
      </c>
      <c r="BZ287">
        <f t="array" ref="BZ287:CA287">IFERROR(VLOOKUP(A287,[1]Cost_Price!$A:$D,{3,4},0),"")</f>
        <v>18.600000000000001</v>
      </c>
      <c r="CA287" t="str">
        <v>USD</v>
      </c>
      <c r="CB287" s="26">
        <f t="shared" si="96"/>
        <v>0</v>
      </c>
      <c r="CC287" s="26">
        <f t="shared" si="96"/>
        <v>0</v>
      </c>
      <c r="CD287" s="26">
        <f t="shared" si="96"/>
        <v>0</v>
      </c>
      <c r="CE287" s="26">
        <f t="shared" si="95"/>
        <v>0</v>
      </c>
      <c r="CF287" s="26">
        <f t="shared" si="95"/>
        <v>0</v>
      </c>
      <c r="CG287" s="26">
        <f t="shared" si="95"/>
        <v>0</v>
      </c>
    </row>
    <row r="288" spans="1:85" x14ac:dyDescent="0.35">
      <c r="A288" t="s">
        <v>4317</v>
      </c>
      <c r="B288" t="s">
        <v>5593</v>
      </c>
      <c r="C288" t="s">
        <v>5232</v>
      </c>
      <c r="D288" t="s">
        <v>5284</v>
      </c>
      <c r="E288" t="s">
        <v>5286</v>
      </c>
      <c r="F288" t="s">
        <v>5234</v>
      </c>
      <c r="G288" t="s">
        <v>5235</v>
      </c>
      <c r="H288" t="str">
        <f>J288</f>
        <v>Discontinue new</v>
      </c>
      <c r="J288" t="s">
        <v>5899</v>
      </c>
      <c r="M288" t="s">
        <v>5594</v>
      </c>
      <c r="N288" t="s">
        <v>5360</v>
      </c>
      <c r="P288" s="16">
        <v>19.637899999999998</v>
      </c>
      <c r="R288" s="17">
        <v>19</v>
      </c>
      <c r="S288" s="17">
        <v>4</v>
      </c>
      <c r="T288" s="17">
        <v>10</v>
      </c>
      <c r="V288" s="17">
        <v>24</v>
      </c>
      <c r="W288" s="17">
        <v>2</v>
      </c>
      <c r="Y288" s="18">
        <v>350</v>
      </c>
      <c r="Z288" s="18">
        <v>150</v>
      </c>
      <c r="AA288" s="18">
        <v>20</v>
      </c>
      <c r="AB288" s="18">
        <v>10</v>
      </c>
      <c r="AC288" s="18">
        <v>150</v>
      </c>
      <c r="AD288" s="18">
        <v>90</v>
      </c>
      <c r="AF288" s="19">
        <v>3</v>
      </c>
      <c r="AG288" s="19">
        <v>4</v>
      </c>
      <c r="AH288" s="19">
        <v>0</v>
      </c>
      <c r="AJ288" s="19">
        <v>3</v>
      </c>
      <c r="AK288" s="19">
        <v>1</v>
      </c>
      <c r="AL288">
        <v>59</v>
      </c>
      <c r="AM288">
        <v>770</v>
      </c>
      <c r="AN288">
        <v>11</v>
      </c>
      <c r="AO288" s="20">
        <f t="shared" si="74"/>
        <v>1158.6360999999999</v>
      </c>
      <c r="AP288" s="21">
        <f>(IFERROR(VLOOKUP(AP$2&amp;"/"&amp;$A288,SH!$A:$D,4,0),""))</f>
        <v>26</v>
      </c>
      <c r="AQ288" s="21">
        <f>IFERROR(VLOOKUP(AQ$2&amp;"/"&amp;$A288,SH!$A:$D,4,0),"")</f>
        <v>8.5</v>
      </c>
      <c r="AR288" s="21">
        <f>IFERROR(VLOOKUP(AR$2&amp;"/"&amp;$A288,SH!$A:$D,4,0),"")</f>
        <v>1</v>
      </c>
      <c r="AS288" s="21" t="str">
        <f>IFERROR(VLOOKUP(AS$2&amp;"/"&amp;$A288,SH!$A:$D,4,0),"")</f>
        <v/>
      </c>
      <c r="AT288" s="21">
        <f>IFERROR(VLOOKUP(AT$2&amp;"/"&amp;$A288,SH!$A:$D,4,0),"")</f>
        <v>10</v>
      </c>
      <c r="AU288" s="21">
        <f>IFERROR(VLOOKUP(AU$2&amp;"/"&amp;$A288,SH!$A:$D,4,0),"")</f>
        <v>8</v>
      </c>
      <c r="AV288" s="22">
        <f>(IFERROR(VLOOKUP(AV$2&amp;"/"&amp;$A288,SH!$A:$V,22,0),""))</f>
        <v>23</v>
      </c>
      <c r="AW288" s="22">
        <f>IFERROR(VLOOKUP(AW$2&amp;"/"&amp;$A288,SH!$A:$V,22,0),"")</f>
        <v>7</v>
      </c>
      <c r="AX288" s="22">
        <f>IFERROR(VLOOKUP(AX$2&amp;"/"&amp;$A288,SH!$A:$V,22,0),"")</f>
        <v>0</v>
      </c>
      <c r="AY288" s="22" t="str">
        <f>IFERROR(VLOOKUP(AY$2&amp;"/"&amp;$A288,SH!$A:$V,22,0),"")</f>
        <v/>
      </c>
      <c r="AZ288" s="22">
        <f>IFERROR(VLOOKUP(AZ$2&amp;"/"&amp;$A288,SH!$A:$V,22,0),"")</f>
        <v>11</v>
      </c>
      <c r="BA288" s="22">
        <f>IFERROR(VLOOKUP(BA$2&amp;"/"&amp;$A288,SH!$A:$V,22,0),"")</f>
        <v>0</v>
      </c>
      <c r="BB288" s="23">
        <f t="shared" si="75"/>
        <v>0.61538461538461542</v>
      </c>
      <c r="BC288" s="23">
        <f t="shared" si="76"/>
        <v>0</v>
      </c>
      <c r="BD288" s="23">
        <f t="shared" si="77"/>
        <v>10</v>
      </c>
      <c r="BE288" s="23" t="str">
        <f t="shared" si="78"/>
        <v/>
      </c>
      <c r="BF288" s="23">
        <f t="shared" si="79"/>
        <v>2.1</v>
      </c>
      <c r="BG288" s="23">
        <f t="shared" si="80"/>
        <v>0.125</v>
      </c>
      <c r="BH288" s="24">
        <f t="shared" si="81"/>
        <v>14.076923076923077</v>
      </c>
      <c r="BI288" s="24">
        <f t="shared" si="82"/>
        <v>17.647058823529413</v>
      </c>
      <c r="BJ288" s="24">
        <f t="shared" si="83"/>
        <v>30</v>
      </c>
      <c r="BK288" s="24" t="str">
        <f t="shared" si="84"/>
        <v/>
      </c>
      <c r="BL288" s="24">
        <f t="shared" si="85"/>
        <v>17.100000000000001</v>
      </c>
      <c r="BM288" s="24">
        <f t="shared" si="86"/>
        <v>11.375</v>
      </c>
      <c r="BT288" s="25">
        <f t="shared" si="87"/>
        <v>14.076923076923077</v>
      </c>
      <c r="BU288" s="25">
        <f t="shared" si="88"/>
        <v>17.647058823529413</v>
      </c>
      <c r="BV288" s="25">
        <f t="shared" si="89"/>
        <v>30</v>
      </c>
      <c r="BW288" s="25" t="str">
        <f t="shared" si="90"/>
        <v/>
      </c>
      <c r="BX288" s="25">
        <f t="shared" si="91"/>
        <v>17.100000000000001</v>
      </c>
      <c r="BY288" s="25">
        <f t="shared" si="92"/>
        <v>11.375</v>
      </c>
      <c r="BZ288">
        <f t="array" ref="BZ288:CA288">IFERROR(VLOOKUP(A288,[1]Cost_Price!$A:$D,{3,4},0),"")</f>
        <v>12.6</v>
      </c>
      <c r="CA288" t="str">
        <v>USD</v>
      </c>
      <c r="CB288" s="26">
        <f t="shared" si="96"/>
        <v>0</v>
      </c>
      <c r="CC288" s="26">
        <f t="shared" si="96"/>
        <v>0</v>
      </c>
      <c r="CD288" s="26">
        <f t="shared" si="96"/>
        <v>0</v>
      </c>
      <c r="CE288" s="26">
        <f t="shared" si="95"/>
        <v>0</v>
      </c>
      <c r="CF288" s="26">
        <f t="shared" si="95"/>
        <v>0</v>
      </c>
      <c r="CG288" s="26">
        <f t="shared" si="95"/>
        <v>0</v>
      </c>
    </row>
    <row r="289" spans="1:85" x14ac:dyDescent="0.35">
      <c r="A289" t="s">
        <v>177</v>
      </c>
      <c r="B289" t="s">
        <v>5595</v>
      </c>
      <c r="C289" t="s">
        <v>5232</v>
      </c>
      <c r="D289" t="s">
        <v>5379</v>
      </c>
      <c r="E289" t="s">
        <v>5379</v>
      </c>
      <c r="F289" t="s">
        <v>5234</v>
      </c>
      <c r="G289" t="s">
        <v>5235</v>
      </c>
      <c r="H289" t="s">
        <v>5236</v>
      </c>
      <c r="M289" t="s">
        <v>5237</v>
      </c>
      <c r="N289" t="s">
        <v>5280</v>
      </c>
      <c r="P289" s="16">
        <v>2.4354</v>
      </c>
      <c r="R289" s="17">
        <v>18</v>
      </c>
      <c r="S289" s="17">
        <v>62</v>
      </c>
      <c r="T289" s="17">
        <v>23</v>
      </c>
      <c r="V289" s="17">
        <v>13</v>
      </c>
      <c r="W289" s="17">
        <v>5</v>
      </c>
      <c r="Y289" s="18">
        <v>170</v>
      </c>
      <c r="Z289" s="18">
        <v>20</v>
      </c>
      <c r="AA289" s="18">
        <v>35</v>
      </c>
      <c r="AB289" s="18">
        <v>45</v>
      </c>
      <c r="AC289" s="18">
        <v>255</v>
      </c>
      <c r="AD289" s="18">
        <v>75</v>
      </c>
      <c r="AF289" s="19">
        <v>0</v>
      </c>
      <c r="AG289" s="19">
        <v>2</v>
      </c>
      <c r="AH289" s="19">
        <v>0</v>
      </c>
      <c r="AJ289" s="19">
        <v>5</v>
      </c>
      <c r="AK289" s="19">
        <v>1</v>
      </c>
      <c r="AL289">
        <v>121</v>
      </c>
      <c r="AM289">
        <v>600</v>
      </c>
      <c r="AN289">
        <v>8</v>
      </c>
      <c r="AO289" s="20">
        <f t="shared" si="74"/>
        <v>294.68340000000001</v>
      </c>
      <c r="AP289" s="21">
        <f>(IFERROR(VLOOKUP(AP$2&amp;"/"&amp;$A289,SH!$A:$D,4,0),""))</f>
        <v>14.25</v>
      </c>
      <c r="AQ289" s="21">
        <f>IFERROR(VLOOKUP(AQ$2&amp;"/"&amp;$A289,SH!$A:$D,4,0),"")</f>
        <v>9.5833333333333339</v>
      </c>
      <c r="AR289" s="21">
        <f>IFERROR(VLOOKUP(AR$2&amp;"/"&amp;$A289,SH!$A:$D,4,0),"")</f>
        <v>2</v>
      </c>
      <c r="AS289" s="21" t="str">
        <f>IFERROR(VLOOKUP(AS$2&amp;"/"&amp;$A289,SH!$A:$D,4,0),"")</f>
        <v/>
      </c>
      <c r="AT289" s="21">
        <f>IFERROR(VLOOKUP(AT$2&amp;"/"&amp;$A289,SH!$A:$D,4,0),"")</f>
        <v>23.25</v>
      </c>
      <c r="AU289" s="21">
        <f>IFERROR(VLOOKUP(AU$2&amp;"/"&amp;$A289,SH!$A:$D,4,0),"")</f>
        <v>7.4545454545454541</v>
      </c>
      <c r="AV289" s="22">
        <f>(IFERROR(VLOOKUP(AV$2&amp;"/"&amp;$A289,SH!$A:$V,22,0),""))</f>
        <v>5</v>
      </c>
      <c r="AW289" s="22">
        <f>IFERROR(VLOOKUP(AW$2&amp;"/"&amp;$A289,SH!$A:$V,22,0),"")</f>
        <v>15</v>
      </c>
      <c r="AX289" s="22">
        <f>IFERROR(VLOOKUP(AX$2&amp;"/"&amp;$A289,SH!$A:$V,22,0),"")</f>
        <v>0</v>
      </c>
      <c r="AY289" s="22" t="str">
        <f>IFERROR(VLOOKUP(AY$2&amp;"/"&amp;$A289,SH!$A:$V,22,0),"")</f>
        <v/>
      </c>
      <c r="AZ289" s="22">
        <f>IFERROR(VLOOKUP(AZ$2&amp;"/"&amp;$A289,SH!$A:$V,22,0),"")</f>
        <v>24</v>
      </c>
      <c r="BA289" s="22">
        <f>IFERROR(VLOOKUP(BA$2&amp;"/"&amp;$A289,SH!$A:$V,22,0),"")</f>
        <v>4</v>
      </c>
      <c r="BB289" s="23">
        <f t="shared" si="75"/>
        <v>1.263157894736842</v>
      </c>
      <c r="BC289" s="23">
        <f t="shared" si="76"/>
        <v>6.2608695652173907</v>
      </c>
      <c r="BD289" s="23">
        <f t="shared" si="77"/>
        <v>11.5</v>
      </c>
      <c r="BE289" s="23" t="str">
        <f t="shared" si="78"/>
        <v/>
      </c>
      <c r="BF289" s="23">
        <f t="shared" si="79"/>
        <v>0.34408602150537637</v>
      </c>
      <c r="BG289" s="23">
        <f t="shared" si="80"/>
        <v>0.53658536585365857</v>
      </c>
      <c r="BH289" s="24">
        <f t="shared" si="81"/>
        <v>13.192982456140351</v>
      </c>
      <c r="BI289" s="24">
        <f t="shared" si="82"/>
        <v>8.3478260869565215</v>
      </c>
      <c r="BJ289" s="24">
        <f t="shared" si="83"/>
        <v>29</v>
      </c>
      <c r="BK289" s="24" t="str">
        <f t="shared" si="84"/>
        <v/>
      </c>
      <c r="BL289" s="24">
        <f t="shared" si="85"/>
        <v>11.311827956989248</v>
      </c>
      <c r="BM289" s="24">
        <f t="shared" si="86"/>
        <v>10.597560975609756</v>
      </c>
      <c r="BT289" s="25">
        <f t="shared" si="87"/>
        <v>13.192982456140351</v>
      </c>
      <c r="BU289" s="25">
        <f t="shared" si="88"/>
        <v>8.3478260869565215</v>
      </c>
      <c r="BV289" s="25">
        <f t="shared" si="89"/>
        <v>29</v>
      </c>
      <c r="BW289" s="25" t="str">
        <f t="shared" si="90"/>
        <v/>
      </c>
      <c r="BX289" s="25">
        <f t="shared" si="91"/>
        <v>11.311827956989248</v>
      </c>
      <c r="BY289" s="25">
        <f t="shared" si="92"/>
        <v>10.597560975609756</v>
      </c>
      <c r="BZ289">
        <f t="array" ref="BZ289:CA289">IFERROR(VLOOKUP(A289,[1]Cost_Price!$A:$D,{3,4},0),"")</f>
        <v>1.56</v>
      </c>
      <c r="CA289" t="str">
        <v>USD</v>
      </c>
      <c r="CB289" s="26">
        <f t="shared" si="96"/>
        <v>0</v>
      </c>
      <c r="CC289" s="26">
        <f t="shared" si="96"/>
        <v>0</v>
      </c>
      <c r="CD289" s="26">
        <f t="shared" si="96"/>
        <v>0</v>
      </c>
      <c r="CE289" s="26">
        <f t="shared" si="95"/>
        <v>0</v>
      </c>
      <c r="CF289" s="26">
        <f t="shared" si="95"/>
        <v>0</v>
      </c>
      <c r="CG289" s="26">
        <f t="shared" si="95"/>
        <v>0</v>
      </c>
    </row>
    <row r="290" spans="1:85" x14ac:dyDescent="0.35">
      <c r="A290" t="s">
        <v>5596</v>
      </c>
      <c r="B290" t="s">
        <v>5597</v>
      </c>
      <c r="C290" t="s">
        <v>5232</v>
      </c>
      <c r="D290" t="s">
        <v>5498</v>
      </c>
      <c r="E290" t="s">
        <v>5286</v>
      </c>
      <c r="F290" t="s">
        <v>5234</v>
      </c>
      <c r="G290" t="s">
        <v>5235</v>
      </c>
      <c r="H290" t="str">
        <f t="shared" ref="H290:H291" si="99">J290</f>
        <v>Discontinue new</v>
      </c>
      <c r="I290" t="s">
        <v>5901</v>
      </c>
      <c r="J290" t="s">
        <v>5899</v>
      </c>
      <c r="M290" t="s">
        <v>3671</v>
      </c>
      <c r="N290" t="s">
        <v>5360</v>
      </c>
      <c r="P290" s="16">
        <v>8.77</v>
      </c>
      <c r="U290" s="17">
        <v>6</v>
      </c>
      <c r="AB290" s="18">
        <v>0</v>
      </c>
      <c r="AI290" s="19">
        <v>0</v>
      </c>
      <c r="AL290">
        <v>6</v>
      </c>
      <c r="AM290">
        <v>0</v>
      </c>
      <c r="AN290">
        <v>0</v>
      </c>
      <c r="AO290" s="20">
        <f t="shared" si="74"/>
        <v>52.62</v>
      </c>
      <c r="AP290" s="21" t="str">
        <f>(IFERROR(VLOOKUP(AP$2&amp;"/"&amp;$A290,SH!$A:$D,4,0),""))</f>
        <v/>
      </c>
      <c r="AQ290" s="21" t="str">
        <f>IFERROR(VLOOKUP(AQ$2&amp;"/"&amp;$A290,SH!$A:$D,4,0),"")</f>
        <v/>
      </c>
      <c r="AR290" s="21" t="str">
        <f>IFERROR(VLOOKUP(AR$2&amp;"/"&amp;$A290,SH!$A:$D,4,0),"")</f>
        <v/>
      </c>
      <c r="AS290" s="21" t="str">
        <f>IFERROR(VLOOKUP(AS$2&amp;"/"&amp;$A290,SH!$A:$D,4,0),"")</f>
        <v/>
      </c>
      <c r="AT290" s="21" t="str">
        <f>IFERROR(VLOOKUP(AT$2&amp;"/"&amp;$A290,SH!$A:$D,4,0),"")</f>
        <v/>
      </c>
      <c r="AU290" s="21" t="str">
        <f>IFERROR(VLOOKUP(AU$2&amp;"/"&amp;$A290,SH!$A:$D,4,0),"")</f>
        <v/>
      </c>
      <c r="AV290" s="22" t="str">
        <f>(IFERROR(VLOOKUP(AV$2&amp;"/"&amp;$A290,SH!$A:$V,22,0),""))</f>
        <v/>
      </c>
      <c r="AW290" s="22" t="str">
        <f>IFERROR(VLOOKUP(AW$2&amp;"/"&amp;$A290,SH!$A:$V,22,0),"")</f>
        <v/>
      </c>
      <c r="AX290" s="22" t="str">
        <f>IFERROR(VLOOKUP(AX$2&amp;"/"&amp;$A290,SH!$A:$V,22,0),"")</f>
        <v/>
      </c>
      <c r="AY290" s="22" t="str">
        <f>IFERROR(VLOOKUP(AY$2&amp;"/"&amp;$A290,SH!$A:$V,22,0),"")</f>
        <v/>
      </c>
      <c r="AZ290" s="22" t="str">
        <f>IFERROR(VLOOKUP(AZ$2&amp;"/"&amp;$A290,SH!$A:$V,22,0),"")</f>
        <v/>
      </c>
      <c r="BA290" s="22" t="str">
        <f>IFERROR(VLOOKUP(BA$2&amp;"/"&amp;$A290,SH!$A:$V,22,0),"")</f>
        <v/>
      </c>
      <c r="BB290" s="23" t="str">
        <f t="shared" si="75"/>
        <v/>
      </c>
      <c r="BC290" s="23" t="str">
        <f t="shared" si="76"/>
        <v/>
      </c>
      <c r="BD290" s="23" t="str">
        <f t="shared" si="77"/>
        <v/>
      </c>
      <c r="BE290" s="23" t="str">
        <f t="shared" si="78"/>
        <v/>
      </c>
      <c r="BF290" s="23" t="str">
        <f t="shared" si="79"/>
        <v/>
      </c>
      <c r="BG290" s="23" t="str">
        <f t="shared" si="80"/>
        <v/>
      </c>
      <c r="BH290" s="24" t="str">
        <f t="shared" si="81"/>
        <v/>
      </c>
      <c r="BI290" s="24" t="str">
        <f t="shared" si="82"/>
        <v/>
      </c>
      <c r="BJ290" s="24" t="str">
        <f t="shared" si="83"/>
        <v/>
      </c>
      <c r="BK290" s="24" t="str">
        <f t="shared" si="84"/>
        <v/>
      </c>
      <c r="BL290" s="24" t="str">
        <f t="shared" si="85"/>
        <v/>
      </c>
      <c r="BM290" s="24" t="str">
        <f t="shared" si="86"/>
        <v/>
      </c>
      <c r="BT290" s="25" t="str">
        <f t="shared" si="87"/>
        <v/>
      </c>
      <c r="BU290" s="25" t="str">
        <f t="shared" si="88"/>
        <v/>
      </c>
      <c r="BV290" s="25" t="str">
        <f t="shared" si="89"/>
        <v/>
      </c>
      <c r="BW290" s="25" t="str">
        <f t="shared" si="90"/>
        <v/>
      </c>
      <c r="BX290" s="25" t="str">
        <f t="shared" si="91"/>
        <v/>
      </c>
      <c r="BY290" s="25" t="str">
        <f t="shared" si="92"/>
        <v/>
      </c>
      <c r="BZ290">
        <f t="array" ref="BZ290:CA290">IFERROR(VLOOKUP(A290,[1]Cost_Price!$A:$D,{3,4},0),"")</f>
        <v>5.63</v>
      </c>
      <c r="CA290" t="str">
        <v>USD</v>
      </c>
      <c r="CB290" s="26">
        <f t="shared" si="96"/>
        <v>0</v>
      </c>
      <c r="CC290" s="26">
        <f t="shared" si="96"/>
        <v>0</v>
      </c>
      <c r="CD290" s="26">
        <f t="shared" si="96"/>
        <v>0</v>
      </c>
      <c r="CE290" s="26">
        <f t="shared" si="95"/>
        <v>0</v>
      </c>
      <c r="CF290" s="26">
        <f t="shared" si="95"/>
        <v>0</v>
      </c>
      <c r="CG290" s="26">
        <f t="shared" si="95"/>
        <v>0</v>
      </c>
    </row>
    <row r="291" spans="1:85" x14ac:dyDescent="0.35">
      <c r="A291" t="s">
        <v>179</v>
      </c>
      <c r="B291" t="s">
        <v>5598</v>
      </c>
      <c r="C291" t="s">
        <v>5232</v>
      </c>
      <c r="D291" t="s">
        <v>5284</v>
      </c>
      <c r="E291" t="s">
        <v>5286</v>
      </c>
      <c r="F291" t="s">
        <v>5234</v>
      </c>
      <c r="G291" t="s">
        <v>5235</v>
      </c>
      <c r="H291" t="str">
        <f t="shared" si="99"/>
        <v>Discontinue new</v>
      </c>
      <c r="J291" t="s">
        <v>5899</v>
      </c>
      <c r="M291" t="s">
        <v>430</v>
      </c>
      <c r="N291" t="s">
        <v>5280</v>
      </c>
      <c r="P291" s="16">
        <v>10.130000000000001</v>
      </c>
      <c r="R291" s="17">
        <v>4</v>
      </c>
      <c r="U291" s="17">
        <v>6</v>
      </c>
      <c r="V291" s="17">
        <v>0</v>
      </c>
      <c r="Y291" s="18">
        <v>0</v>
      </c>
      <c r="AB291" s="18">
        <v>0</v>
      </c>
      <c r="AC291" s="18">
        <v>0</v>
      </c>
      <c r="AF291" s="19">
        <v>4</v>
      </c>
      <c r="AI291" s="19">
        <v>0</v>
      </c>
      <c r="AJ291" s="19">
        <v>0</v>
      </c>
      <c r="AL291">
        <v>10</v>
      </c>
      <c r="AM291">
        <v>0</v>
      </c>
      <c r="AN291">
        <v>4</v>
      </c>
      <c r="AO291" s="20">
        <f t="shared" si="74"/>
        <v>101.30000000000001</v>
      </c>
      <c r="AP291" s="21">
        <f>(IFERROR(VLOOKUP(AP$2&amp;"/"&amp;$A291,SH!$A:$D,4,0),""))</f>
        <v>29.7</v>
      </c>
      <c r="AQ291" s="21">
        <f>IFERROR(VLOOKUP(AQ$2&amp;"/"&amp;$A291,SH!$A:$D,4,0),"")</f>
        <v>12.25</v>
      </c>
      <c r="AR291" s="21">
        <f>IFERROR(VLOOKUP(AR$2&amp;"/"&amp;$A291,SH!$A:$D,4,0),"")</f>
        <v>4</v>
      </c>
      <c r="AS291" s="21" t="str">
        <f>IFERROR(VLOOKUP(AS$2&amp;"/"&amp;$A291,SH!$A:$D,4,0),"")</f>
        <v/>
      </c>
      <c r="AT291" s="21">
        <f>IFERROR(VLOOKUP(AT$2&amp;"/"&amp;$A291,SH!$A:$D,4,0),"")</f>
        <v>34</v>
      </c>
      <c r="AU291" s="21">
        <f>IFERROR(VLOOKUP(AU$2&amp;"/"&amp;$A291,SH!$A:$D,4,0),"")</f>
        <v>7.666666666666667</v>
      </c>
      <c r="AV291" s="22">
        <f>(IFERROR(VLOOKUP(AV$2&amp;"/"&amp;$A291,SH!$A:$V,22,0),""))</f>
        <v>3</v>
      </c>
      <c r="AW291" s="22">
        <f>IFERROR(VLOOKUP(AW$2&amp;"/"&amp;$A291,SH!$A:$V,22,0),"")</f>
        <v>0</v>
      </c>
      <c r="AX291" s="22">
        <f>IFERROR(VLOOKUP(AX$2&amp;"/"&amp;$A291,SH!$A:$V,22,0),"")</f>
        <v>0</v>
      </c>
      <c r="AY291" s="22" t="str">
        <f>IFERROR(VLOOKUP(AY$2&amp;"/"&amp;$A291,SH!$A:$V,22,0),"")</f>
        <v/>
      </c>
      <c r="AZ291" s="22">
        <f>IFERROR(VLOOKUP(AZ$2&amp;"/"&amp;$A291,SH!$A:$V,22,0),"")</f>
        <v>0</v>
      </c>
      <c r="BA291" s="22">
        <f>IFERROR(VLOOKUP(BA$2&amp;"/"&amp;$A291,SH!$A:$V,22,0),"")</f>
        <v>0</v>
      </c>
      <c r="BB291" s="23">
        <f t="shared" si="75"/>
        <v>0</v>
      </c>
      <c r="BC291" s="23">
        <f t="shared" si="76"/>
        <v>0</v>
      </c>
      <c r="BD291" s="23">
        <f t="shared" si="77"/>
        <v>0</v>
      </c>
      <c r="BE291" s="23" t="str">
        <f t="shared" si="78"/>
        <v/>
      </c>
      <c r="BF291" s="23">
        <f t="shared" si="79"/>
        <v>0</v>
      </c>
      <c r="BG291" s="23">
        <f t="shared" si="80"/>
        <v>0</v>
      </c>
      <c r="BH291" s="24">
        <f t="shared" si="81"/>
        <v>0</v>
      </c>
      <c r="BI291" s="24">
        <f t="shared" si="82"/>
        <v>0</v>
      </c>
      <c r="BJ291" s="24">
        <f t="shared" si="83"/>
        <v>0</v>
      </c>
      <c r="BK291" s="24" t="str">
        <f t="shared" si="84"/>
        <v/>
      </c>
      <c r="BL291" s="24">
        <f t="shared" si="85"/>
        <v>0</v>
      </c>
      <c r="BM291" s="24">
        <f t="shared" si="86"/>
        <v>0</v>
      </c>
      <c r="BT291" s="25">
        <f t="shared" si="87"/>
        <v>0</v>
      </c>
      <c r="BU291" s="25">
        <f t="shared" si="88"/>
        <v>0</v>
      </c>
      <c r="BV291" s="25">
        <f t="shared" si="89"/>
        <v>0</v>
      </c>
      <c r="BW291" s="25" t="str">
        <f t="shared" si="90"/>
        <v/>
      </c>
      <c r="BX291" s="25">
        <f t="shared" si="91"/>
        <v>0</v>
      </c>
      <c r="BY291" s="25">
        <f t="shared" si="92"/>
        <v>0</v>
      </c>
      <c r="BZ291">
        <f t="array" ref="BZ291:CA291">IFERROR(VLOOKUP(A291,[1]Cost_Price!$A:$D,{3,4},0),"")</f>
        <v>6.5</v>
      </c>
      <c r="CA291" t="str">
        <v>USD</v>
      </c>
      <c r="CB291" s="26">
        <f t="shared" si="96"/>
        <v>0</v>
      </c>
      <c r="CC291" s="26">
        <f t="shared" si="96"/>
        <v>0</v>
      </c>
      <c r="CD291" s="26">
        <f t="shared" si="96"/>
        <v>0</v>
      </c>
      <c r="CE291" s="26">
        <f t="shared" si="95"/>
        <v>0</v>
      </c>
      <c r="CF291" s="26">
        <f t="shared" si="95"/>
        <v>0</v>
      </c>
      <c r="CG291" s="26">
        <f t="shared" si="95"/>
        <v>0</v>
      </c>
    </row>
    <row r="292" spans="1:85" x14ac:dyDescent="0.35">
      <c r="A292" t="s">
        <v>430</v>
      </c>
      <c r="B292" t="s">
        <v>5599</v>
      </c>
      <c r="C292" t="s">
        <v>5232</v>
      </c>
      <c r="D292" t="s">
        <v>5284</v>
      </c>
      <c r="E292" t="s">
        <v>5286</v>
      </c>
      <c r="F292" t="s">
        <v>5234</v>
      </c>
      <c r="G292" t="s">
        <v>5235</v>
      </c>
      <c r="H292" t="s">
        <v>5236</v>
      </c>
      <c r="M292" t="s">
        <v>5237</v>
      </c>
      <c r="N292" t="s">
        <v>5280</v>
      </c>
      <c r="P292" s="16">
        <v>10.121499999999999</v>
      </c>
      <c r="R292" s="17">
        <v>665</v>
      </c>
      <c r="S292" s="17">
        <v>4</v>
      </c>
      <c r="T292" s="17">
        <v>17</v>
      </c>
      <c r="V292" s="17">
        <v>783</v>
      </c>
      <c r="W292" s="17">
        <v>135</v>
      </c>
      <c r="Y292" s="18">
        <v>90</v>
      </c>
      <c r="Z292" s="18">
        <v>335</v>
      </c>
      <c r="AA292" s="18">
        <v>119</v>
      </c>
      <c r="AB292" s="18">
        <v>82</v>
      </c>
      <c r="AC292" s="18">
        <v>362</v>
      </c>
      <c r="AD292" s="18">
        <v>18</v>
      </c>
      <c r="AF292" s="19">
        <v>8</v>
      </c>
      <c r="AG292" s="19">
        <v>44</v>
      </c>
      <c r="AH292" s="19">
        <v>6</v>
      </c>
      <c r="AJ292" s="19">
        <v>4</v>
      </c>
      <c r="AK292" s="19">
        <v>0</v>
      </c>
      <c r="AL292">
        <v>1604</v>
      </c>
      <c r="AM292">
        <v>1006</v>
      </c>
      <c r="AN292">
        <v>62</v>
      </c>
      <c r="AO292" s="20">
        <f t="shared" si="74"/>
        <v>16234.885999999999</v>
      </c>
      <c r="AP292" s="21">
        <v>95.3</v>
      </c>
      <c r="AQ292" s="21">
        <v>29.1</v>
      </c>
      <c r="AR292" s="21">
        <v>6.5</v>
      </c>
      <c r="AS292" s="21" t="str">
        <f>IFERROR(VLOOKUP(AS$2&amp;"/"&amp;$A292,SH!$A:$D,4,0),"")</f>
        <v/>
      </c>
      <c r="AT292" s="21">
        <v>76</v>
      </c>
      <c r="AU292" s="21">
        <v>11.7</v>
      </c>
      <c r="AV292" s="22">
        <f>(IFERROR(VLOOKUP(AV$2&amp;"/"&amp;$A292,SH!$A:$V,22,0),""))</f>
        <v>46</v>
      </c>
      <c r="AW292" s="22">
        <f>IFERROR(VLOOKUP(AW$2&amp;"/"&amp;$A292,SH!$A:$V,22,0),"")</f>
        <v>32</v>
      </c>
      <c r="AX292" s="22">
        <f>IFERROR(VLOOKUP(AX$2&amp;"/"&amp;$A292,SH!$A:$V,22,0),"")</f>
        <v>3</v>
      </c>
      <c r="AY292" s="22" t="str">
        <f>IFERROR(VLOOKUP(AY$2&amp;"/"&amp;$A292,SH!$A:$V,22,0),"")</f>
        <v/>
      </c>
      <c r="AZ292" s="22">
        <f>IFERROR(VLOOKUP(AZ$2&amp;"/"&amp;$A292,SH!$A:$V,22,0),"")</f>
        <v>24</v>
      </c>
      <c r="BA292" s="22">
        <f>IFERROR(VLOOKUP(BA$2&amp;"/"&amp;$A292,SH!$A:$V,22,0),"")</f>
        <v>4</v>
      </c>
      <c r="BB292" s="23">
        <f t="shared" si="75"/>
        <v>6.8940188877229804</v>
      </c>
      <c r="BC292" s="23">
        <f t="shared" si="76"/>
        <v>-1.3745704467353952</v>
      </c>
      <c r="BD292" s="23">
        <f t="shared" si="77"/>
        <v>1.6923076923076923</v>
      </c>
      <c r="BE292" s="23" t="str">
        <f t="shared" si="78"/>
        <v/>
      </c>
      <c r="BF292" s="23">
        <f t="shared" si="79"/>
        <v>10.25</v>
      </c>
      <c r="BG292" s="23">
        <f t="shared" si="80"/>
        <v>11.538461538461538</v>
      </c>
      <c r="BH292" s="24">
        <f t="shared" si="81"/>
        <v>7.8384050367261286</v>
      </c>
      <c r="BI292" s="24">
        <f t="shared" si="82"/>
        <v>10.137457044673539</v>
      </c>
      <c r="BJ292" s="24">
        <f t="shared" si="83"/>
        <v>20</v>
      </c>
      <c r="BK292" s="24" t="str">
        <f t="shared" si="84"/>
        <v/>
      </c>
      <c r="BL292" s="24">
        <f t="shared" si="85"/>
        <v>15.013157894736842</v>
      </c>
      <c r="BM292" s="24">
        <f t="shared" si="86"/>
        <v>13.076923076923078</v>
      </c>
      <c r="BN292" s="3">
        <v>100</v>
      </c>
      <c r="BT292" s="25">
        <f t="shared" si="87"/>
        <v>8.8877229800629589</v>
      </c>
      <c r="BU292" s="25">
        <f t="shared" si="88"/>
        <v>10.137457044673539</v>
      </c>
      <c r="BV292" s="25">
        <f t="shared" si="89"/>
        <v>20</v>
      </c>
      <c r="BW292" s="25" t="str">
        <f t="shared" si="90"/>
        <v/>
      </c>
      <c r="BX292" s="25">
        <f t="shared" si="91"/>
        <v>15.013157894736842</v>
      </c>
      <c r="BY292" s="25">
        <f t="shared" si="92"/>
        <v>13.076923076923078</v>
      </c>
      <c r="BZ292">
        <f t="array" ref="BZ292:CA292">IFERROR(VLOOKUP(A292,[1]Cost_Price!$A:$D,{3,4},0),"")</f>
        <v>6.5</v>
      </c>
      <c r="CA292" t="str">
        <v>USD</v>
      </c>
      <c r="CB292" s="26">
        <f t="shared" si="96"/>
        <v>650</v>
      </c>
      <c r="CC292" s="26">
        <f t="shared" si="96"/>
        <v>0</v>
      </c>
      <c r="CD292" s="26">
        <f t="shared" si="96"/>
        <v>0</v>
      </c>
      <c r="CE292" s="26">
        <f t="shared" si="95"/>
        <v>0</v>
      </c>
      <c r="CF292" s="26">
        <f t="shared" si="95"/>
        <v>0</v>
      </c>
      <c r="CG292" s="26">
        <f t="shared" si="95"/>
        <v>0</v>
      </c>
    </row>
    <row r="293" spans="1:85" x14ac:dyDescent="0.35">
      <c r="A293" t="s">
        <v>2515</v>
      </c>
      <c r="B293" t="s">
        <v>5600</v>
      </c>
      <c r="C293" t="s">
        <v>5232</v>
      </c>
      <c r="D293" t="s">
        <v>5498</v>
      </c>
      <c r="E293" t="s">
        <v>5286</v>
      </c>
      <c r="F293" t="s">
        <v>5234</v>
      </c>
      <c r="G293" t="s">
        <v>5235</v>
      </c>
      <c r="H293" t="str">
        <f>J293</f>
        <v>Discontinue new</v>
      </c>
      <c r="I293" t="s">
        <v>5901</v>
      </c>
      <c r="J293" t="s">
        <v>5899</v>
      </c>
      <c r="M293" t="s">
        <v>432</v>
      </c>
      <c r="N293" t="s">
        <v>5360</v>
      </c>
      <c r="P293" s="16">
        <v>2.42</v>
      </c>
      <c r="U293" s="17">
        <v>1</v>
      </c>
      <c r="AB293" s="18">
        <v>0</v>
      </c>
      <c r="AI293" s="19">
        <v>0</v>
      </c>
      <c r="AL293">
        <v>1</v>
      </c>
      <c r="AM293">
        <v>0</v>
      </c>
      <c r="AN293">
        <v>0</v>
      </c>
      <c r="AO293" s="20">
        <f t="shared" si="74"/>
        <v>2.42</v>
      </c>
      <c r="AP293" s="21" t="str">
        <f>(IFERROR(VLOOKUP(AP$2&amp;"/"&amp;$A293,SH!$A:$D,4,0),""))</f>
        <v/>
      </c>
      <c r="AQ293" s="21" t="str">
        <f>IFERROR(VLOOKUP(AQ$2&amp;"/"&amp;$A293,SH!$A:$D,4,0),"")</f>
        <v/>
      </c>
      <c r="AR293" s="21" t="str">
        <f>IFERROR(VLOOKUP(AR$2&amp;"/"&amp;$A293,SH!$A:$D,4,0),"")</f>
        <v/>
      </c>
      <c r="AS293" s="21">
        <f>IFERROR(VLOOKUP(AS$2&amp;"/"&amp;$A293,SH!$A:$D,4,0),"")</f>
        <v>2</v>
      </c>
      <c r="AT293" s="21" t="str">
        <f>IFERROR(VLOOKUP(AT$2&amp;"/"&amp;$A293,SH!$A:$D,4,0),"")</f>
        <v/>
      </c>
      <c r="AU293" s="21" t="str">
        <f>IFERROR(VLOOKUP(AU$2&amp;"/"&amp;$A293,SH!$A:$D,4,0),"")</f>
        <v/>
      </c>
      <c r="AV293" s="22" t="str">
        <f>(IFERROR(VLOOKUP(AV$2&amp;"/"&amp;$A293,SH!$A:$V,22,0),""))</f>
        <v/>
      </c>
      <c r="AW293" s="22" t="str">
        <f>IFERROR(VLOOKUP(AW$2&amp;"/"&amp;$A293,SH!$A:$V,22,0),"")</f>
        <v/>
      </c>
      <c r="AX293" s="22" t="str">
        <f>IFERROR(VLOOKUP(AX$2&amp;"/"&amp;$A293,SH!$A:$V,22,0),"")</f>
        <v/>
      </c>
      <c r="AY293" s="22">
        <f>IFERROR(VLOOKUP(AY$2&amp;"/"&amp;$A293,SH!$A:$V,22,0),"")</f>
        <v>0</v>
      </c>
      <c r="AZ293" s="22" t="str">
        <f>IFERROR(VLOOKUP(AZ$2&amp;"/"&amp;$A293,SH!$A:$V,22,0),"")</f>
        <v/>
      </c>
      <c r="BA293" s="22" t="str">
        <f>IFERROR(VLOOKUP(BA$2&amp;"/"&amp;$A293,SH!$A:$V,22,0),"")</f>
        <v/>
      </c>
      <c r="BB293" s="23" t="str">
        <f t="shared" si="75"/>
        <v/>
      </c>
      <c r="BC293" s="23" t="str">
        <f t="shared" si="76"/>
        <v/>
      </c>
      <c r="BD293" s="23" t="str">
        <f t="shared" si="77"/>
        <v/>
      </c>
      <c r="BE293" s="23">
        <f t="shared" si="78"/>
        <v>0.5</v>
      </c>
      <c r="BF293" s="23" t="str">
        <f t="shared" si="79"/>
        <v/>
      </c>
      <c r="BG293" s="23" t="str">
        <f t="shared" si="80"/>
        <v/>
      </c>
      <c r="BH293" s="24" t="str">
        <f t="shared" si="81"/>
        <v/>
      </c>
      <c r="BI293" s="24" t="str">
        <f t="shared" si="82"/>
        <v/>
      </c>
      <c r="BJ293" s="24" t="str">
        <f t="shared" si="83"/>
        <v/>
      </c>
      <c r="BK293" s="24">
        <f t="shared" si="84"/>
        <v>0.5</v>
      </c>
      <c r="BL293" s="24" t="str">
        <f t="shared" si="85"/>
        <v/>
      </c>
      <c r="BM293" s="24" t="str">
        <f t="shared" si="86"/>
        <v/>
      </c>
      <c r="BT293" s="25" t="str">
        <f t="shared" si="87"/>
        <v/>
      </c>
      <c r="BU293" s="25" t="str">
        <f t="shared" si="88"/>
        <v/>
      </c>
      <c r="BV293" s="25" t="str">
        <f t="shared" si="89"/>
        <v/>
      </c>
      <c r="BW293" s="25">
        <f t="shared" si="90"/>
        <v>0.5</v>
      </c>
      <c r="BX293" s="25" t="str">
        <f t="shared" si="91"/>
        <v/>
      </c>
      <c r="BY293" s="25" t="str">
        <f t="shared" si="92"/>
        <v/>
      </c>
      <c r="BZ293">
        <f t="array" ref="BZ293:CA293">IFERROR(VLOOKUP(A293,[1]Cost_Price!$A:$D,{3,4},0),"")</f>
        <v>1.55</v>
      </c>
      <c r="CA293" t="str">
        <v>USD</v>
      </c>
      <c r="CB293" s="26">
        <f t="shared" si="96"/>
        <v>0</v>
      </c>
      <c r="CC293" s="26">
        <f t="shared" si="96"/>
        <v>0</v>
      </c>
      <c r="CD293" s="26">
        <f t="shared" si="96"/>
        <v>0</v>
      </c>
      <c r="CE293" s="26">
        <f t="shared" si="95"/>
        <v>0</v>
      </c>
      <c r="CF293" s="26">
        <f t="shared" si="95"/>
        <v>0</v>
      </c>
      <c r="CG293" s="26">
        <f t="shared" si="95"/>
        <v>0</v>
      </c>
    </row>
    <row r="294" spans="1:85" x14ac:dyDescent="0.35">
      <c r="A294" t="s">
        <v>432</v>
      </c>
      <c r="B294" t="s">
        <v>5601</v>
      </c>
      <c r="C294" t="s">
        <v>5232</v>
      </c>
      <c r="D294" t="s">
        <v>5284</v>
      </c>
      <c r="E294" t="s">
        <v>5286</v>
      </c>
      <c r="F294" t="s">
        <v>5234</v>
      </c>
      <c r="G294" t="s">
        <v>5235</v>
      </c>
      <c r="H294" t="s">
        <v>5236</v>
      </c>
      <c r="M294" t="s">
        <v>5237</v>
      </c>
      <c r="N294" t="s">
        <v>5280</v>
      </c>
      <c r="P294" s="16">
        <v>2.3921999999999999</v>
      </c>
      <c r="R294" s="17">
        <v>168</v>
      </c>
      <c r="S294" s="17">
        <v>214</v>
      </c>
      <c r="T294" s="17">
        <v>47</v>
      </c>
      <c r="V294" s="17">
        <v>329</v>
      </c>
      <c r="W294" s="17">
        <v>45</v>
      </c>
      <c r="Y294" s="18">
        <v>170</v>
      </c>
      <c r="Z294" s="18">
        <v>0</v>
      </c>
      <c r="AA294" s="18">
        <v>100</v>
      </c>
      <c r="AB294" s="18">
        <v>50</v>
      </c>
      <c r="AC294" s="18">
        <v>139</v>
      </c>
      <c r="AD294" s="18">
        <v>89</v>
      </c>
      <c r="AF294" s="19">
        <v>0</v>
      </c>
      <c r="AG294" s="19">
        <v>0</v>
      </c>
      <c r="AH294" s="19">
        <v>4</v>
      </c>
      <c r="AJ294" s="19">
        <v>13</v>
      </c>
      <c r="AK294" s="19">
        <v>2</v>
      </c>
      <c r="AL294">
        <v>803</v>
      </c>
      <c r="AM294">
        <v>548</v>
      </c>
      <c r="AN294">
        <v>19</v>
      </c>
      <c r="AO294" s="20">
        <f t="shared" si="74"/>
        <v>1920.9366</v>
      </c>
      <c r="AP294" s="21">
        <f>(IFERROR(VLOOKUP(AP$2&amp;"/"&amp;$A294,SH!$A:$D,4,0),""))</f>
        <v>22.416666666666668</v>
      </c>
      <c r="AQ294" s="21">
        <f>IFERROR(VLOOKUP(AQ$2&amp;"/"&amp;$A294,SH!$A:$D,4,0),"")</f>
        <v>12.25</v>
      </c>
      <c r="AR294" s="21">
        <f>IFERROR(VLOOKUP(AR$2&amp;"/"&amp;$A294,SH!$A:$D,4,0),"")</f>
        <v>2.2000000000000002</v>
      </c>
      <c r="AS294" s="21">
        <f>IFERROR(VLOOKUP(AS$2&amp;"/"&amp;$A294,SH!$A:$D,4,0),"")</f>
        <v>2</v>
      </c>
      <c r="AT294" s="21">
        <f>IFERROR(VLOOKUP(AT$2&amp;"/"&amp;$A294,SH!$A:$D,4,0),"")</f>
        <v>37.833333333333336</v>
      </c>
      <c r="AU294" s="21">
        <f>IFERROR(VLOOKUP(AU$2&amp;"/"&amp;$A294,SH!$A:$D,4,0),"")</f>
        <v>12.166666666666666</v>
      </c>
      <c r="AV294" s="22">
        <f>(IFERROR(VLOOKUP(AV$2&amp;"/"&amp;$A294,SH!$A:$V,22,0),""))</f>
        <v>12</v>
      </c>
      <c r="AW294" s="22">
        <f>IFERROR(VLOOKUP(AW$2&amp;"/"&amp;$A294,SH!$A:$V,22,0),"")</f>
        <v>11</v>
      </c>
      <c r="AX294" s="22">
        <f>IFERROR(VLOOKUP(AX$2&amp;"/"&amp;$A294,SH!$A:$V,22,0),"")</f>
        <v>2</v>
      </c>
      <c r="AY294" s="22">
        <f>IFERROR(VLOOKUP(AY$2&amp;"/"&amp;$A294,SH!$A:$V,22,0),"")</f>
        <v>0</v>
      </c>
      <c r="AZ294" s="22">
        <f>IFERROR(VLOOKUP(AZ$2&amp;"/"&amp;$A294,SH!$A:$V,22,0),"")</f>
        <v>41</v>
      </c>
      <c r="BA294" s="22">
        <f>IFERROR(VLOOKUP(BA$2&amp;"/"&amp;$A294,SH!$A:$V,22,0),"")</f>
        <v>3</v>
      </c>
      <c r="BB294" s="23">
        <f t="shared" si="75"/>
        <v>7.4944237918215606</v>
      </c>
      <c r="BC294" s="23">
        <f t="shared" si="76"/>
        <v>17.469387755102041</v>
      </c>
      <c r="BD294" s="23">
        <f t="shared" si="77"/>
        <v>19.545454545454543</v>
      </c>
      <c r="BE294" s="23">
        <f t="shared" si="78"/>
        <v>0</v>
      </c>
      <c r="BF294" s="23">
        <f t="shared" si="79"/>
        <v>8.352422907488986</v>
      </c>
      <c r="BG294" s="23">
        <f t="shared" si="80"/>
        <v>3.5342465753424661</v>
      </c>
      <c r="BH294" s="24">
        <f t="shared" si="81"/>
        <v>15.078066914498141</v>
      </c>
      <c r="BI294" s="24">
        <f t="shared" si="82"/>
        <v>17.469387755102041</v>
      </c>
      <c r="BJ294" s="24">
        <f t="shared" si="83"/>
        <v>65</v>
      </c>
      <c r="BK294" s="24">
        <f t="shared" si="84"/>
        <v>25</v>
      </c>
      <c r="BL294" s="24">
        <f t="shared" si="85"/>
        <v>12.026431718061673</v>
      </c>
      <c r="BM294" s="24">
        <f t="shared" si="86"/>
        <v>10.849315068493151</v>
      </c>
      <c r="BT294" s="25">
        <f t="shared" si="87"/>
        <v>15.078066914498141</v>
      </c>
      <c r="BU294" s="25">
        <f t="shared" si="88"/>
        <v>17.469387755102041</v>
      </c>
      <c r="BV294" s="25">
        <f t="shared" si="89"/>
        <v>65</v>
      </c>
      <c r="BW294" s="25">
        <f t="shared" si="90"/>
        <v>25</v>
      </c>
      <c r="BX294" s="25">
        <f t="shared" si="91"/>
        <v>12.026431718061673</v>
      </c>
      <c r="BY294" s="25">
        <f t="shared" si="92"/>
        <v>10.849315068493151</v>
      </c>
      <c r="BZ294">
        <f t="array" ref="BZ294:CA294">IFERROR(VLOOKUP(A294,[1]Cost_Price!$A:$D,{3,4},0),"")</f>
        <v>1.55</v>
      </c>
      <c r="CA294" t="str">
        <v>USD</v>
      </c>
      <c r="CB294" s="26">
        <f t="shared" si="96"/>
        <v>0</v>
      </c>
      <c r="CC294" s="26">
        <f t="shared" si="96"/>
        <v>0</v>
      </c>
      <c r="CD294" s="26">
        <f t="shared" si="96"/>
        <v>0</v>
      </c>
      <c r="CE294" s="26">
        <f t="shared" si="95"/>
        <v>0</v>
      </c>
      <c r="CF294" s="26">
        <f t="shared" si="95"/>
        <v>0</v>
      </c>
      <c r="CG294" s="26">
        <f t="shared" si="95"/>
        <v>0</v>
      </c>
    </row>
    <row r="295" spans="1:85" x14ac:dyDescent="0.35">
      <c r="A295" t="s">
        <v>1205</v>
      </c>
      <c r="B295" t="s">
        <v>5602</v>
      </c>
      <c r="C295" t="s">
        <v>5232</v>
      </c>
      <c r="D295" t="s">
        <v>5278</v>
      </c>
      <c r="E295" t="s">
        <v>5359</v>
      </c>
      <c r="F295" t="s">
        <v>5234</v>
      </c>
      <c r="G295" t="s">
        <v>5235</v>
      </c>
      <c r="H295" t="s">
        <v>5236</v>
      </c>
      <c r="M295" t="s">
        <v>5237</v>
      </c>
      <c r="N295" t="s">
        <v>5280</v>
      </c>
      <c r="P295" s="16">
        <v>95.785499999999999</v>
      </c>
      <c r="R295" s="17">
        <v>1</v>
      </c>
      <c r="S295" s="17">
        <v>4</v>
      </c>
      <c r="T295" s="17">
        <v>3</v>
      </c>
      <c r="V295" s="17">
        <v>2</v>
      </c>
      <c r="W295" s="17">
        <v>3</v>
      </c>
      <c r="Y295" s="18">
        <v>480</v>
      </c>
      <c r="Z295" s="18">
        <v>70</v>
      </c>
      <c r="AA295" s="18">
        <v>70</v>
      </c>
      <c r="AB295" s="18">
        <v>30</v>
      </c>
      <c r="AC295" s="18">
        <v>220</v>
      </c>
      <c r="AD295" s="18">
        <v>80</v>
      </c>
      <c r="AF295" s="19">
        <v>0</v>
      </c>
      <c r="AG295" s="19">
        <v>0</v>
      </c>
      <c r="AH295" s="19">
        <v>0</v>
      </c>
      <c r="AJ295" s="19">
        <v>0</v>
      </c>
      <c r="AK295" s="19">
        <v>0</v>
      </c>
      <c r="AL295">
        <v>13</v>
      </c>
      <c r="AM295">
        <v>950</v>
      </c>
      <c r="AN295">
        <v>0</v>
      </c>
      <c r="AO295" s="20">
        <f t="shared" si="74"/>
        <v>1245.2114999999999</v>
      </c>
      <c r="AP295" s="21">
        <v>30</v>
      </c>
      <c r="AQ295" s="21">
        <v>10.6</v>
      </c>
      <c r="AR295" s="21">
        <v>2</v>
      </c>
      <c r="AS295" s="21" t="str">
        <f>IFERROR(VLOOKUP(AS$2&amp;"/"&amp;$A295,SH!$A:$D,4,0),"")</f>
        <v/>
      </c>
      <c r="AT295" s="21">
        <v>20.100000000000001</v>
      </c>
      <c r="AU295" s="21">
        <v>6.5</v>
      </c>
      <c r="AV295" s="22">
        <f>(IFERROR(VLOOKUP(AV$2&amp;"/"&amp;$A295,SH!$A:$V,22,0),""))</f>
        <v>0</v>
      </c>
      <c r="AW295" s="22">
        <f>IFERROR(VLOOKUP(AW$2&amp;"/"&amp;$A295,SH!$A:$V,22,0),"")</f>
        <v>1</v>
      </c>
      <c r="AX295" s="22" t="str">
        <f>IFERROR(VLOOKUP(AX$2&amp;"/"&amp;$A295,SH!$A:$V,22,0),"")</f>
        <v/>
      </c>
      <c r="AY295" s="22" t="str">
        <f>IFERROR(VLOOKUP(AY$2&amp;"/"&amp;$A295,SH!$A:$V,22,0),"")</f>
        <v/>
      </c>
      <c r="AZ295" s="22">
        <f>IFERROR(VLOOKUP(AZ$2&amp;"/"&amp;$A295,SH!$A:$V,22,0),"")</f>
        <v>0</v>
      </c>
      <c r="BA295" s="22" t="str">
        <f>IFERROR(VLOOKUP(BA$2&amp;"/"&amp;$A295,SH!$A:$V,22,0),"")</f>
        <v/>
      </c>
      <c r="BB295" s="23">
        <f t="shared" si="75"/>
        <v>3.3333333333333333E-2</v>
      </c>
      <c r="BC295" s="23">
        <f t="shared" si="76"/>
        <v>0.37735849056603776</v>
      </c>
      <c r="BD295" s="23">
        <f t="shared" si="77"/>
        <v>1.5</v>
      </c>
      <c r="BE295" s="23" t="str">
        <f t="shared" si="78"/>
        <v/>
      </c>
      <c r="BF295" s="23">
        <f t="shared" si="79"/>
        <v>9.9502487562189046E-2</v>
      </c>
      <c r="BG295" s="23">
        <f t="shared" si="80"/>
        <v>0.46153846153846156</v>
      </c>
      <c r="BH295" s="24">
        <f t="shared" si="81"/>
        <v>16.033333333333335</v>
      </c>
      <c r="BI295" s="24">
        <f t="shared" si="82"/>
        <v>6.9811320754716988</v>
      </c>
      <c r="BJ295" s="24">
        <f t="shared" si="83"/>
        <v>36.5</v>
      </c>
      <c r="BK295" s="24" t="str">
        <f t="shared" si="84"/>
        <v/>
      </c>
      <c r="BL295" s="24">
        <f t="shared" si="85"/>
        <v>11.044776119402984</v>
      </c>
      <c r="BM295" s="24">
        <f t="shared" si="86"/>
        <v>12.76923076923077</v>
      </c>
      <c r="BT295" s="25">
        <f t="shared" si="87"/>
        <v>16.033333333333335</v>
      </c>
      <c r="BU295" s="25">
        <f t="shared" si="88"/>
        <v>6.9811320754716988</v>
      </c>
      <c r="BV295" s="25">
        <f t="shared" si="89"/>
        <v>36.5</v>
      </c>
      <c r="BW295" s="25" t="str">
        <f t="shared" si="90"/>
        <v/>
      </c>
      <c r="BX295" s="25">
        <f t="shared" si="91"/>
        <v>11.044776119402984</v>
      </c>
      <c r="BY295" s="25">
        <f t="shared" si="92"/>
        <v>12.76923076923077</v>
      </c>
      <c r="BZ295">
        <f t="array" ref="BZ295:CA295">IFERROR(VLOOKUP(A295,[1]Cost_Price!$A:$D,{3,4},0),"")</f>
        <v>62.25</v>
      </c>
      <c r="CA295" t="str">
        <v>USD</v>
      </c>
      <c r="CB295" s="26">
        <f t="shared" si="96"/>
        <v>0</v>
      </c>
      <c r="CC295" s="26">
        <f t="shared" si="96"/>
        <v>0</v>
      </c>
      <c r="CD295" s="26">
        <f t="shared" si="96"/>
        <v>0</v>
      </c>
      <c r="CE295" s="26">
        <f t="shared" si="95"/>
        <v>0</v>
      </c>
      <c r="CF295" s="26">
        <f t="shared" si="95"/>
        <v>0</v>
      </c>
      <c r="CG295" s="26">
        <f t="shared" si="95"/>
        <v>0</v>
      </c>
    </row>
    <row r="296" spans="1:85" x14ac:dyDescent="0.35">
      <c r="A296" t="s">
        <v>1207</v>
      </c>
      <c r="B296" t="s">
        <v>5603</v>
      </c>
      <c r="C296" t="s">
        <v>5232</v>
      </c>
      <c r="D296" t="s">
        <v>5284</v>
      </c>
      <c r="E296" t="s">
        <v>5286</v>
      </c>
      <c r="F296" t="s">
        <v>5234</v>
      </c>
      <c r="G296" t="s">
        <v>5235</v>
      </c>
      <c r="H296" t="str">
        <f>J296</f>
        <v>Discontinue new</v>
      </c>
      <c r="J296" t="s">
        <v>5899</v>
      </c>
      <c r="M296" t="s">
        <v>5237</v>
      </c>
      <c r="N296" t="s">
        <v>5280</v>
      </c>
      <c r="P296" s="16">
        <v>69.924599999999998</v>
      </c>
      <c r="R296" s="17">
        <v>67</v>
      </c>
      <c r="S296" s="17">
        <v>27</v>
      </c>
      <c r="T296" s="17">
        <v>12</v>
      </c>
      <c r="U296" s="17">
        <v>1</v>
      </c>
      <c r="V296" s="17">
        <v>55</v>
      </c>
      <c r="W296" s="17">
        <v>7</v>
      </c>
      <c r="Y296" s="18">
        <v>0</v>
      </c>
      <c r="Z296" s="18">
        <v>0</v>
      </c>
      <c r="AA296" s="18">
        <v>0</v>
      </c>
      <c r="AB296" s="18">
        <v>34</v>
      </c>
      <c r="AC296" s="18">
        <v>0</v>
      </c>
      <c r="AD296" s="18">
        <v>32</v>
      </c>
      <c r="AF296" s="19">
        <v>6</v>
      </c>
      <c r="AG296" s="19">
        <v>0</v>
      </c>
      <c r="AH296" s="19">
        <v>1</v>
      </c>
      <c r="AI296" s="19">
        <v>0</v>
      </c>
      <c r="AJ296" s="19">
        <v>2</v>
      </c>
      <c r="AK296" s="19">
        <v>1</v>
      </c>
      <c r="AL296">
        <v>169</v>
      </c>
      <c r="AM296">
        <v>66</v>
      </c>
      <c r="AN296">
        <v>10</v>
      </c>
      <c r="AO296" s="20">
        <f t="shared" si="74"/>
        <v>11817.2574</v>
      </c>
      <c r="AP296" s="21">
        <f>(IFERROR(VLOOKUP(AP$2&amp;"/"&amp;$A296,SH!$A:$D,4,0),""))</f>
        <v>23.666666666666668</v>
      </c>
      <c r="AQ296" s="21">
        <f>IFERROR(VLOOKUP(AQ$2&amp;"/"&amp;$A296,SH!$A:$D,4,0),"")</f>
        <v>9.5833333333333339</v>
      </c>
      <c r="AR296" s="21">
        <f>IFERROR(VLOOKUP(AR$2&amp;"/"&amp;$A296,SH!$A:$D,4,0),"")</f>
        <v>2</v>
      </c>
      <c r="AS296" s="21" t="str">
        <f>IFERROR(VLOOKUP(AS$2&amp;"/"&amp;$A296,SH!$A:$D,4,0),"")</f>
        <v>0</v>
      </c>
      <c r="AT296" s="21">
        <f>IFERROR(VLOOKUP(AT$2&amp;"/"&amp;$A296,SH!$A:$D,4,0),"")</f>
        <v>17.833333333333332</v>
      </c>
      <c r="AU296" s="21">
        <f>IFERROR(VLOOKUP(AU$2&amp;"/"&amp;$A296,SH!$A:$D,4,0),"")</f>
        <v>6.5</v>
      </c>
      <c r="AV296" s="22">
        <f>(IFERROR(VLOOKUP(AV$2&amp;"/"&amp;$A296,SH!$A:$V,22,0),""))</f>
        <v>21</v>
      </c>
      <c r="AW296" s="22">
        <f>IFERROR(VLOOKUP(AW$2&amp;"/"&amp;$A296,SH!$A:$V,22,0),"")</f>
        <v>9</v>
      </c>
      <c r="AX296" s="22">
        <f>IFERROR(VLOOKUP(AX$2&amp;"/"&amp;$A296,SH!$A:$V,22,0),"")</f>
        <v>1</v>
      </c>
      <c r="AY296" s="22">
        <f>IFERROR(VLOOKUP(AY$2&amp;"/"&amp;$A296,SH!$A:$V,22,0),"")</f>
        <v>0</v>
      </c>
      <c r="AZ296" s="22">
        <f>IFERROR(VLOOKUP(AZ$2&amp;"/"&amp;$A296,SH!$A:$V,22,0),"")</f>
        <v>21</v>
      </c>
      <c r="BA296" s="22">
        <f>IFERROR(VLOOKUP(BA$2&amp;"/"&amp;$A296,SH!$A:$V,22,0),"")</f>
        <v>6</v>
      </c>
      <c r="BB296" s="23">
        <f t="shared" si="75"/>
        <v>2.577464788732394</v>
      </c>
      <c r="BC296" s="23">
        <f t="shared" si="76"/>
        <v>2.8173913043478258</v>
      </c>
      <c r="BD296" s="23">
        <f t="shared" si="77"/>
        <v>5.5</v>
      </c>
      <c r="BE296" s="23" t="str">
        <f t="shared" si="78"/>
        <v/>
      </c>
      <c r="BF296" s="23">
        <f t="shared" si="79"/>
        <v>2.97196261682243</v>
      </c>
      <c r="BG296" s="23">
        <f t="shared" si="80"/>
        <v>0.92307692307692313</v>
      </c>
      <c r="BH296" s="24">
        <f t="shared" si="81"/>
        <v>2.577464788732394</v>
      </c>
      <c r="BI296" s="24">
        <f t="shared" si="82"/>
        <v>2.8173913043478258</v>
      </c>
      <c r="BJ296" s="24">
        <f t="shared" si="83"/>
        <v>5.5</v>
      </c>
      <c r="BK296" s="24" t="str">
        <f t="shared" si="84"/>
        <v/>
      </c>
      <c r="BL296" s="24">
        <f t="shared" si="85"/>
        <v>2.97196261682243</v>
      </c>
      <c r="BM296" s="24">
        <f t="shared" si="86"/>
        <v>5.8461538461538458</v>
      </c>
      <c r="BT296" s="25">
        <f t="shared" si="87"/>
        <v>2.577464788732394</v>
      </c>
      <c r="BU296" s="25">
        <f t="shared" si="88"/>
        <v>2.8173913043478258</v>
      </c>
      <c r="BV296" s="25">
        <f t="shared" si="89"/>
        <v>5.5</v>
      </c>
      <c r="BW296" s="25" t="str">
        <f t="shared" si="90"/>
        <v/>
      </c>
      <c r="BX296" s="25">
        <f t="shared" si="91"/>
        <v>2.97196261682243</v>
      </c>
      <c r="BY296" s="25">
        <f t="shared" si="92"/>
        <v>5.8461538461538458</v>
      </c>
      <c r="BZ296">
        <f t="array" ref="BZ296:CA296">IFERROR(VLOOKUP(A296,[1]Cost_Price!$A:$D,{3,4},0),"")</f>
        <v>43.65</v>
      </c>
      <c r="CA296" t="str">
        <v>USD</v>
      </c>
      <c r="CB296" s="26">
        <f t="shared" si="96"/>
        <v>0</v>
      </c>
      <c r="CC296" s="26">
        <f t="shared" si="96"/>
        <v>0</v>
      </c>
      <c r="CD296" s="26">
        <f t="shared" si="96"/>
        <v>0</v>
      </c>
      <c r="CE296" s="26">
        <f t="shared" si="95"/>
        <v>0</v>
      </c>
      <c r="CF296" s="26">
        <f t="shared" si="95"/>
        <v>0</v>
      </c>
      <c r="CG296" s="26">
        <f t="shared" si="95"/>
        <v>0</v>
      </c>
    </row>
    <row r="297" spans="1:85" x14ac:dyDescent="0.35">
      <c r="A297" t="s">
        <v>436</v>
      </c>
      <c r="B297" t="s">
        <v>5604</v>
      </c>
      <c r="C297" t="s">
        <v>5232</v>
      </c>
      <c r="D297" t="s">
        <v>5379</v>
      </c>
      <c r="E297" t="s">
        <v>5379</v>
      </c>
      <c r="F297" t="s">
        <v>5234</v>
      </c>
      <c r="G297" t="s">
        <v>5235</v>
      </c>
      <c r="H297" t="s">
        <v>5236</v>
      </c>
      <c r="M297" t="s">
        <v>5237</v>
      </c>
      <c r="N297" t="s">
        <v>5360</v>
      </c>
      <c r="P297" s="16">
        <v>7.1742999999999997</v>
      </c>
      <c r="R297" s="17">
        <v>9</v>
      </c>
      <c r="S297" s="17">
        <v>89</v>
      </c>
      <c r="T297" s="17">
        <v>5</v>
      </c>
      <c r="V297" s="17">
        <v>90</v>
      </c>
      <c r="W297" s="17">
        <v>9</v>
      </c>
      <c r="Y297" s="18">
        <v>180</v>
      </c>
      <c r="Z297" s="18">
        <v>30</v>
      </c>
      <c r="AA297" s="18">
        <v>85</v>
      </c>
      <c r="AB297" s="18">
        <v>30</v>
      </c>
      <c r="AC297" s="18">
        <v>60</v>
      </c>
      <c r="AD297" s="18">
        <v>90</v>
      </c>
      <c r="AF297" s="19">
        <v>0</v>
      </c>
      <c r="AG297" s="19">
        <v>0</v>
      </c>
      <c r="AH297" s="19">
        <v>0</v>
      </c>
      <c r="AJ297" s="19">
        <v>2</v>
      </c>
      <c r="AK297" s="19">
        <v>0</v>
      </c>
      <c r="AL297">
        <v>202</v>
      </c>
      <c r="AM297">
        <v>475</v>
      </c>
      <c r="AN297">
        <v>2</v>
      </c>
      <c r="AO297" s="20">
        <f t="shared" si="74"/>
        <v>1449.2085999999999</v>
      </c>
      <c r="AP297" s="21">
        <f>(IFERROR(VLOOKUP(AP$2&amp;"/"&amp;$A297,SH!$A:$D,4,0),""))</f>
        <v>8.9166666666666661</v>
      </c>
      <c r="AQ297" s="21">
        <f>IFERROR(VLOOKUP(AQ$2&amp;"/"&amp;$A297,SH!$A:$D,4,0),"")</f>
        <v>9.9166666666666661</v>
      </c>
      <c r="AR297" s="21" t="str">
        <f>IFERROR(VLOOKUP(AR$2&amp;"/"&amp;$A297,SH!$A:$D,4,0),"")</f>
        <v/>
      </c>
      <c r="AS297" s="21" t="str">
        <f>IFERROR(VLOOKUP(AS$2&amp;"/"&amp;$A297,SH!$A:$D,4,0),"")</f>
        <v/>
      </c>
      <c r="AT297" s="21">
        <f>IFERROR(VLOOKUP(AT$2&amp;"/"&amp;$A297,SH!$A:$D,4,0),"")</f>
        <v>12.333333333333334</v>
      </c>
      <c r="AU297" s="21">
        <f>IFERROR(VLOOKUP(AU$2&amp;"/"&amp;$A297,SH!$A:$D,4,0),"")</f>
        <v>10.5</v>
      </c>
      <c r="AV297" s="22">
        <f>(IFERROR(VLOOKUP(AV$2&amp;"/"&amp;$A297,SH!$A:$V,22,0),""))</f>
        <v>6</v>
      </c>
      <c r="AW297" s="22">
        <f>IFERROR(VLOOKUP(AW$2&amp;"/"&amp;$A297,SH!$A:$V,22,0),"")</f>
        <v>6</v>
      </c>
      <c r="AX297" s="22" t="str">
        <f>IFERROR(VLOOKUP(AX$2&amp;"/"&amp;$A297,SH!$A:$V,22,0),"")</f>
        <v/>
      </c>
      <c r="AY297" s="22" t="str">
        <f>IFERROR(VLOOKUP(AY$2&amp;"/"&amp;$A297,SH!$A:$V,22,0),"")</f>
        <v/>
      </c>
      <c r="AZ297" s="22">
        <f>IFERROR(VLOOKUP(AZ$2&amp;"/"&amp;$A297,SH!$A:$V,22,0),"")</f>
        <v>12</v>
      </c>
      <c r="BA297" s="22">
        <f>IFERROR(VLOOKUP(BA$2&amp;"/"&amp;$A297,SH!$A:$V,22,0),"")</f>
        <v>10</v>
      </c>
      <c r="BB297" s="23">
        <f t="shared" si="75"/>
        <v>1.0093457943925235</v>
      </c>
      <c r="BC297" s="23">
        <f t="shared" si="76"/>
        <v>8.9747899159663866</v>
      </c>
      <c r="BD297" s="23" t="str">
        <f t="shared" si="77"/>
        <v/>
      </c>
      <c r="BE297" s="23" t="str">
        <f t="shared" si="78"/>
        <v/>
      </c>
      <c r="BF297" s="23">
        <f t="shared" si="79"/>
        <v>7.1351351351351351</v>
      </c>
      <c r="BG297" s="23">
        <f t="shared" si="80"/>
        <v>0.8571428571428571</v>
      </c>
      <c r="BH297" s="24">
        <f t="shared" si="81"/>
        <v>21.196261682242991</v>
      </c>
      <c r="BI297" s="24">
        <f t="shared" si="82"/>
        <v>12</v>
      </c>
      <c r="BJ297" s="24" t="str">
        <f t="shared" si="83"/>
        <v/>
      </c>
      <c r="BK297" s="24" t="str">
        <f t="shared" si="84"/>
        <v/>
      </c>
      <c r="BL297" s="24">
        <f t="shared" si="85"/>
        <v>12</v>
      </c>
      <c r="BM297" s="24">
        <f t="shared" si="86"/>
        <v>9.4285714285714288</v>
      </c>
      <c r="BT297" s="25">
        <f t="shared" si="87"/>
        <v>21.196261682242991</v>
      </c>
      <c r="BU297" s="25">
        <f t="shared" si="88"/>
        <v>12</v>
      </c>
      <c r="BV297" s="25" t="str">
        <f t="shared" si="89"/>
        <v/>
      </c>
      <c r="BW297" s="25" t="str">
        <f t="shared" si="90"/>
        <v/>
      </c>
      <c r="BX297" s="25">
        <f t="shared" si="91"/>
        <v>12</v>
      </c>
      <c r="BY297" s="25">
        <f t="shared" si="92"/>
        <v>9.4285714285714288</v>
      </c>
      <c r="BZ297">
        <f t="array" ref="BZ297:CA297">IFERROR(VLOOKUP(A297,[1]Cost_Price!$A:$D,{3,4},0),"")</f>
        <v>4.66</v>
      </c>
      <c r="CA297" t="str">
        <v>USD</v>
      </c>
      <c r="CB297" s="26">
        <f t="shared" si="96"/>
        <v>0</v>
      </c>
      <c r="CC297" s="26">
        <f t="shared" si="96"/>
        <v>0</v>
      </c>
      <c r="CD297" s="26">
        <f t="shared" si="96"/>
        <v>0</v>
      </c>
      <c r="CE297" s="26">
        <f t="shared" si="95"/>
        <v>0</v>
      </c>
      <c r="CF297" s="26">
        <f t="shared" si="95"/>
        <v>0</v>
      </c>
      <c r="CG297" s="26">
        <f t="shared" si="95"/>
        <v>0</v>
      </c>
    </row>
    <row r="298" spans="1:85" x14ac:dyDescent="0.35">
      <c r="A298" t="s">
        <v>2519</v>
      </c>
      <c r="B298" t="s">
        <v>5605</v>
      </c>
      <c r="C298" t="s">
        <v>5232</v>
      </c>
      <c r="D298" t="s">
        <v>5498</v>
      </c>
      <c r="E298" t="s">
        <v>5286</v>
      </c>
      <c r="F298" t="s">
        <v>5234</v>
      </c>
      <c r="G298" t="s">
        <v>5235</v>
      </c>
      <c r="H298" t="s">
        <v>5266</v>
      </c>
      <c r="M298" t="s">
        <v>181</v>
      </c>
      <c r="N298" t="s">
        <v>5360</v>
      </c>
      <c r="P298" s="16">
        <v>28.268999999999998</v>
      </c>
      <c r="U298" s="17">
        <v>10</v>
      </c>
      <c r="AB298" s="18">
        <v>0</v>
      </c>
      <c r="AI298" s="19">
        <v>1</v>
      </c>
      <c r="AJ298" s="19">
        <v>2</v>
      </c>
      <c r="AL298">
        <v>10</v>
      </c>
      <c r="AM298">
        <v>0</v>
      </c>
      <c r="AN298">
        <v>3</v>
      </c>
      <c r="AO298" s="20">
        <f t="shared" si="74"/>
        <v>282.69</v>
      </c>
      <c r="AP298" s="21" t="str">
        <f>(IFERROR(VLOOKUP(AP$2&amp;"/"&amp;$A298,SH!$A:$D,4,0),""))</f>
        <v/>
      </c>
      <c r="AQ298" s="21" t="str">
        <f>IFERROR(VLOOKUP(AQ$2&amp;"/"&amp;$A298,SH!$A:$D,4,0),"")</f>
        <v/>
      </c>
      <c r="AR298" s="21" t="str">
        <f>IFERROR(VLOOKUP(AR$2&amp;"/"&amp;$A298,SH!$A:$D,4,0),"")</f>
        <v/>
      </c>
      <c r="AS298" s="21">
        <f>IFERROR(VLOOKUP(AS$2&amp;"/"&amp;$A298,SH!$A:$D,4,0),"")</f>
        <v>3.5</v>
      </c>
      <c r="AT298" s="21">
        <f>IFERROR(VLOOKUP(AT$2&amp;"/"&amp;$A298,SH!$A:$D,4,0),"")</f>
        <v>2</v>
      </c>
      <c r="AU298" s="21" t="str">
        <f>IFERROR(VLOOKUP(AU$2&amp;"/"&amp;$A298,SH!$A:$D,4,0),"")</f>
        <v/>
      </c>
      <c r="AV298" s="22" t="str">
        <f>(IFERROR(VLOOKUP(AV$2&amp;"/"&amp;$A298,SH!$A:$V,22,0),""))</f>
        <v/>
      </c>
      <c r="AW298" s="22" t="str">
        <f>IFERROR(VLOOKUP(AW$2&amp;"/"&amp;$A298,SH!$A:$V,22,0),"")</f>
        <v/>
      </c>
      <c r="AX298" s="22" t="str">
        <f>IFERROR(VLOOKUP(AX$2&amp;"/"&amp;$A298,SH!$A:$V,22,0),"")</f>
        <v/>
      </c>
      <c r="AY298" s="22">
        <f>IFERROR(VLOOKUP(AY$2&amp;"/"&amp;$A298,SH!$A:$V,22,0),"")</f>
        <v>3</v>
      </c>
      <c r="AZ298" s="22">
        <f>IFERROR(VLOOKUP(AZ$2&amp;"/"&amp;$A298,SH!$A:$V,22,0),"")</f>
        <v>1</v>
      </c>
      <c r="BA298" s="22" t="str">
        <f>IFERROR(VLOOKUP(BA$2&amp;"/"&amp;$A298,SH!$A:$V,22,0),"")</f>
        <v/>
      </c>
      <c r="BB298" s="23" t="str">
        <f t="shared" si="75"/>
        <v/>
      </c>
      <c r="BC298" s="23" t="str">
        <f t="shared" si="76"/>
        <v/>
      </c>
      <c r="BD298" s="23" t="str">
        <f t="shared" si="77"/>
        <v/>
      </c>
      <c r="BE298" s="23">
        <f t="shared" si="78"/>
        <v>2.5714285714285716</v>
      </c>
      <c r="BF298" s="23">
        <f t="shared" si="79"/>
        <v>-1</v>
      </c>
      <c r="BG298" s="23" t="str">
        <f t="shared" si="80"/>
        <v/>
      </c>
      <c r="BH298" s="24" t="str">
        <f t="shared" si="81"/>
        <v/>
      </c>
      <c r="BI298" s="24" t="str">
        <f t="shared" si="82"/>
        <v/>
      </c>
      <c r="BJ298" s="24" t="str">
        <f t="shared" si="83"/>
        <v/>
      </c>
      <c r="BK298" s="24">
        <f t="shared" si="84"/>
        <v>2.5714285714285716</v>
      </c>
      <c r="BL298" s="24">
        <f t="shared" si="85"/>
        <v>-1</v>
      </c>
      <c r="BM298" s="24" t="str">
        <f t="shared" si="86"/>
        <v/>
      </c>
      <c r="BT298" s="25" t="str">
        <f t="shared" si="87"/>
        <v/>
      </c>
      <c r="BU298" s="25" t="str">
        <f t="shared" si="88"/>
        <v/>
      </c>
      <c r="BV298" s="25" t="str">
        <f t="shared" si="89"/>
        <v/>
      </c>
      <c r="BW298" s="25">
        <f t="shared" si="90"/>
        <v>2.5714285714285716</v>
      </c>
      <c r="BX298" s="25">
        <f t="shared" si="91"/>
        <v>-1</v>
      </c>
      <c r="BY298" s="25" t="str">
        <f t="shared" si="92"/>
        <v/>
      </c>
      <c r="BZ298">
        <f t="array" ref="BZ298:CA298">IFERROR(VLOOKUP(A298,[1]Cost_Price!$A:$D,{3,4},0),"")</f>
        <v>18.190000000000001</v>
      </c>
      <c r="CA298" t="str">
        <v>USD</v>
      </c>
      <c r="CB298" s="26">
        <f t="shared" si="96"/>
        <v>0</v>
      </c>
      <c r="CC298" s="26">
        <f t="shared" si="96"/>
        <v>0</v>
      </c>
      <c r="CD298" s="26">
        <f t="shared" si="96"/>
        <v>0</v>
      </c>
      <c r="CE298" s="26">
        <f t="shared" si="95"/>
        <v>0</v>
      </c>
      <c r="CF298" s="26">
        <f t="shared" si="95"/>
        <v>0</v>
      </c>
      <c r="CG298" s="26">
        <f t="shared" si="95"/>
        <v>0</v>
      </c>
    </row>
    <row r="299" spans="1:85" x14ac:dyDescent="0.35">
      <c r="A299" t="s">
        <v>181</v>
      </c>
      <c r="B299" t="s">
        <v>5606</v>
      </c>
      <c r="C299" t="s">
        <v>5232</v>
      </c>
      <c r="D299" t="s">
        <v>5498</v>
      </c>
      <c r="E299" t="s">
        <v>5286</v>
      </c>
      <c r="F299" t="s">
        <v>5234</v>
      </c>
      <c r="G299" t="s">
        <v>5235</v>
      </c>
      <c r="H299" t="str">
        <f>J299</f>
        <v>Discontinue new</v>
      </c>
      <c r="J299" t="s">
        <v>5899</v>
      </c>
      <c r="K299" t="s">
        <v>5054</v>
      </c>
      <c r="M299" t="s">
        <v>5237</v>
      </c>
      <c r="N299" t="s">
        <v>5360</v>
      </c>
      <c r="P299" s="16">
        <v>28.373799999999999</v>
      </c>
      <c r="R299" s="17">
        <v>279</v>
      </c>
      <c r="S299" s="17">
        <v>124</v>
      </c>
      <c r="T299" s="17">
        <v>30</v>
      </c>
      <c r="U299" s="17">
        <v>2</v>
      </c>
      <c r="V299" s="17">
        <v>31</v>
      </c>
      <c r="W299" s="17">
        <v>120</v>
      </c>
      <c r="Y299" s="18">
        <v>83</v>
      </c>
      <c r="Z299" s="18">
        <v>0</v>
      </c>
      <c r="AA299" s="18">
        <v>25</v>
      </c>
      <c r="AB299" s="18">
        <v>30</v>
      </c>
      <c r="AC299" s="18">
        <v>260</v>
      </c>
      <c r="AD299" s="18">
        <v>100</v>
      </c>
      <c r="AF299" s="19">
        <v>4</v>
      </c>
      <c r="AG299" s="19">
        <v>1</v>
      </c>
      <c r="AH299" s="19">
        <v>3</v>
      </c>
      <c r="AI299" s="19">
        <v>0</v>
      </c>
      <c r="AJ299" s="19">
        <v>16</v>
      </c>
      <c r="AK299" s="19">
        <v>2</v>
      </c>
      <c r="AL299">
        <v>586</v>
      </c>
      <c r="AM299">
        <v>498</v>
      </c>
      <c r="AN299">
        <v>26</v>
      </c>
      <c r="AO299" s="20">
        <f t="shared" si="74"/>
        <v>16627.0468</v>
      </c>
      <c r="AP299" s="21">
        <f>(IFERROR(VLOOKUP(AP$2&amp;"/"&amp;$A299,SH!$A:$D,4,0),""))</f>
        <v>59</v>
      </c>
      <c r="AQ299" s="21">
        <f>IFERROR(VLOOKUP(AQ$2&amp;"/"&amp;$A299,SH!$A:$D,4,0),"")</f>
        <v>17.166666666666668</v>
      </c>
      <c r="AR299" s="21">
        <f>IFERROR(VLOOKUP(AR$2&amp;"/"&amp;$A299,SH!$A:$D,4,0),"")</f>
        <v>4.4285714285714288</v>
      </c>
      <c r="AS299" s="21">
        <f>IFERROR(VLOOKUP(AS$2&amp;"/"&amp;$A299,SH!$A:$D,4,0),"")</f>
        <v>2.6666666666666665</v>
      </c>
      <c r="AT299" s="21">
        <f>IFERROR(VLOOKUP(AT$2&amp;"/"&amp;$A299,SH!$A:$D,4,0),"")</f>
        <v>55.916666666666664</v>
      </c>
      <c r="AU299" s="21">
        <f>IFERROR(VLOOKUP(AU$2&amp;"/"&amp;$A299,SH!$A:$D,4,0),"")</f>
        <v>22.666666666666668</v>
      </c>
      <c r="AV299" s="22">
        <f>(IFERROR(VLOOKUP(AV$2&amp;"/"&amp;$A299,SH!$A:$V,22,0),""))</f>
        <v>59</v>
      </c>
      <c r="AW299" s="22">
        <f>IFERROR(VLOOKUP(AW$2&amp;"/"&amp;$A299,SH!$A:$V,22,0),"")</f>
        <v>12</v>
      </c>
      <c r="AX299" s="22">
        <f>IFERROR(VLOOKUP(AX$2&amp;"/"&amp;$A299,SH!$A:$V,22,0),"")</f>
        <v>1</v>
      </c>
      <c r="AY299" s="22">
        <f>IFERROR(VLOOKUP(AY$2&amp;"/"&amp;$A299,SH!$A:$V,22,0),"")</f>
        <v>0</v>
      </c>
      <c r="AZ299" s="22">
        <f>IFERROR(VLOOKUP(AZ$2&amp;"/"&amp;$A299,SH!$A:$V,22,0),"")</f>
        <v>51</v>
      </c>
      <c r="BA299" s="22">
        <f>IFERROR(VLOOKUP(BA$2&amp;"/"&amp;$A299,SH!$A:$V,22,0),"")</f>
        <v>10</v>
      </c>
      <c r="BB299" s="23">
        <f t="shared" si="75"/>
        <v>4.6610169491525424</v>
      </c>
      <c r="BC299" s="23">
        <f t="shared" si="76"/>
        <v>7.1650485436893199</v>
      </c>
      <c r="BD299" s="23">
        <f t="shared" si="77"/>
        <v>6.096774193548387</v>
      </c>
      <c r="BE299" s="23">
        <f t="shared" si="78"/>
        <v>0.75</v>
      </c>
      <c r="BF299" s="23">
        <f t="shared" si="79"/>
        <v>0.26825633383010433</v>
      </c>
      <c r="BG299" s="23">
        <f t="shared" si="80"/>
        <v>5.2058823529411766</v>
      </c>
      <c r="BH299" s="24">
        <f t="shared" si="81"/>
        <v>6.0677966101694913</v>
      </c>
      <c r="BI299" s="24">
        <f t="shared" si="82"/>
        <v>7.1650485436893199</v>
      </c>
      <c r="BJ299" s="24">
        <f t="shared" si="83"/>
        <v>11.741935483870966</v>
      </c>
      <c r="BK299" s="24">
        <f t="shared" si="84"/>
        <v>12</v>
      </c>
      <c r="BL299" s="24">
        <f t="shared" si="85"/>
        <v>4.918032786885246</v>
      </c>
      <c r="BM299" s="24">
        <f t="shared" si="86"/>
        <v>9.617647058823529</v>
      </c>
      <c r="BN299" s="3" t="s">
        <v>5903</v>
      </c>
      <c r="BT299" s="25" t="str">
        <f t="shared" si="87"/>
        <v/>
      </c>
      <c r="BU299" s="25">
        <f t="shared" si="88"/>
        <v>7.1650485436893199</v>
      </c>
      <c r="BV299" s="25">
        <f t="shared" si="89"/>
        <v>11.741935483870966</v>
      </c>
      <c r="BW299" s="25">
        <f t="shared" si="90"/>
        <v>12</v>
      </c>
      <c r="BX299" s="25">
        <f t="shared" si="91"/>
        <v>4.918032786885246</v>
      </c>
      <c r="BY299" s="25">
        <f t="shared" si="92"/>
        <v>9.617647058823529</v>
      </c>
      <c r="BZ299">
        <f t="array" ref="BZ299:CA299">IFERROR(VLOOKUP(A299,[1]Cost_Price!$A:$D,{3,4},0),"")</f>
        <v>18.2</v>
      </c>
      <c r="CA299" t="str">
        <v>USD</v>
      </c>
      <c r="CB299" s="26" t="str">
        <f t="shared" si="96"/>
        <v>0</v>
      </c>
      <c r="CC299" s="26">
        <f t="shared" si="96"/>
        <v>0</v>
      </c>
      <c r="CD299" s="26">
        <f t="shared" si="96"/>
        <v>0</v>
      </c>
      <c r="CE299" s="26">
        <f t="shared" si="95"/>
        <v>0</v>
      </c>
      <c r="CF299" s="26">
        <f t="shared" si="95"/>
        <v>0</v>
      </c>
      <c r="CG299" s="26">
        <f t="shared" si="95"/>
        <v>0</v>
      </c>
    </row>
    <row r="300" spans="1:85" x14ac:dyDescent="0.35">
      <c r="A300" t="s">
        <v>5054</v>
      </c>
      <c r="B300" t="s">
        <v>5607</v>
      </c>
      <c r="C300" t="s">
        <v>5232</v>
      </c>
      <c r="D300" t="s">
        <v>5284</v>
      </c>
      <c r="E300" t="s">
        <v>5279</v>
      </c>
      <c r="F300" t="s">
        <v>5234</v>
      </c>
      <c r="G300" t="s">
        <v>5235</v>
      </c>
      <c r="H300" t="s">
        <v>5236</v>
      </c>
      <c r="M300" t="s">
        <v>5237</v>
      </c>
      <c r="N300" t="s">
        <v>5280</v>
      </c>
      <c r="P300" s="16">
        <v>0</v>
      </c>
      <c r="Y300" s="18">
        <v>645</v>
      </c>
      <c r="Z300" s="18">
        <v>125</v>
      </c>
      <c r="AA300" s="18">
        <v>265</v>
      </c>
      <c r="AB300" s="18">
        <v>40</v>
      </c>
      <c r="AC300" s="18">
        <v>490</v>
      </c>
      <c r="AD300" s="18">
        <v>115</v>
      </c>
      <c r="AM300">
        <v>1680</v>
      </c>
      <c r="AO300" s="20">
        <f t="shared" si="74"/>
        <v>0</v>
      </c>
      <c r="AP300" s="21">
        <f>AP299</f>
        <v>59</v>
      </c>
      <c r="AQ300" s="21">
        <f t="shared" ref="AQ300:AU300" si="100">AQ299</f>
        <v>17.166666666666668</v>
      </c>
      <c r="AR300" s="21">
        <f t="shared" si="100"/>
        <v>4.4285714285714288</v>
      </c>
      <c r="AS300" s="21">
        <f t="shared" si="100"/>
        <v>2.6666666666666665</v>
      </c>
      <c r="AT300" s="21">
        <f t="shared" si="100"/>
        <v>55.916666666666664</v>
      </c>
      <c r="AU300" s="21">
        <f t="shared" si="100"/>
        <v>22.666666666666668</v>
      </c>
      <c r="AV300" s="22" t="str">
        <f>(IFERROR(VLOOKUP(AV$2&amp;"/"&amp;$A300,SH!$A:$V,22,0),""))</f>
        <v/>
      </c>
      <c r="AW300" s="22" t="str">
        <f>IFERROR(VLOOKUP(AW$2&amp;"/"&amp;$A300,SH!$A:$V,22,0),"")</f>
        <v/>
      </c>
      <c r="AX300" s="22" t="str">
        <f>IFERROR(VLOOKUP(AX$2&amp;"/"&amp;$A300,SH!$A:$V,22,0),"")</f>
        <v/>
      </c>
      <c r="AY300" s="22" t="str">
        <f>IFERROR(VLOOKUP(AY$2&amp;"/"&amp;$A300,SH!$A:$V,22,0),"")</f>
        <v/>
      </c>
      <c r="AZ300" s="22" t="str">
        <f>IFERROR(VLOOKUP(AZ$2&amp;"/"&amp;$A300,SH!$A:$V,22,0),"")</f>
        <v/>
      </c>
      <c r="BA300" s="22" t="str">
        <f>IFERROR(VLOOKUP(BA$2&amp;"/"&amp;$A300,SH!$A:$V,22,0),"")</f>
        <v/>
      </c>
      <c r="BB300" s="23">
        <f t="shared" si="75"/>
        <v>0</v>
      </c>
      <c r="BC300" s="23">
        <f t="shared" si="76"/>
        <v>0</v>
      </c>
      <c r="BD300" s="23">
        <f t="shared" si="77"/>
        <v>0</v>
      </c>
      <c r="BE300" s="23">
        <f t="shared" si="78"/>
        <v>0</v>
      </c>
      <c r="BF300" s="23">
        <f t="shared" si="79"/>
        <v>0</v>
      </c>
      <c r="BG300" s="23">
        <f t="shared" si="80"/>
        <v>0</v>
      </c>
      <c r="BH300" s="24">
        <f t="shared" si="81"/>
        <v>10.932203389830509</v>
      </c>
      <c r="BI300" s="24">
        <f t="shared" si="82"/>
        <v>7.2815533980582519</v>
      </c>
      <c r="BJ300" s="24">
        <f t="shared" si="83"/>
        <v>59.838709677419352</v>
      </c>
      <c r="BK300" s="24">
        <f t="shared" si="84"/>
        <v>15</v>
      </c>
      <c r="BL300" s="24">
        <f t="shared" si="85"/>
        <v>8.7630402384500741</v>
      </c>
      <c r="BM300" s="24">
        <f t="shared" si="86"/>
        <v>5.0735294117647056</v>
      </c>
      <c r="BT300" s="25">
        <f t="shared" si="87"/>
        <v>10.932203389830509</v>
      </c>
      <c r="BU300" s="25">
        <f t="shared" si="88"/>
        <v>7.2815533980582519</v>
      </c>
      <c r="BV300" s="25">
        <f t="shared" si="89"/>
        <v>59.838709677419352</v>
      </c>
      <c r="BW300" s="25">
        <f t="shared" si="90"/>
        <v>15</v>
      </c>
      <c r="BX300" s="25">
        <f t="shared" si="91"/>
        <v>8.7630402384500741</v>
      </c>
      <c r="BY300" s="25">
        <f t="shared" si="92"/>
        <v>5.0735294117647056</v>
      </c>
      <c r="BZ300">
        <f t="array" ref="BZ300:CA300">IFERROR(VLOOKUP(A300,[1]Cost_Price!$A:$D,{3,4},0),"")</f>
        <v>19.5</v>
      </c>
      <c r="CA300" t="str">
        <v>USD</v>
      </c>
      <c r="CB300" s="26">
        <f t="shared" si="96"/>
        <v>0</v>
      </c>
      <c r="CC300" s="26">
        <f t="shared" si="96"/>
        <v>0</v>
      </c>
      <c r="CD300" s="26">
        <f t="shared" si="96"/>
        <v>0</v>
      </c>
      <c r="CE300" s="26">
        <f t="shared" si="95"/>
        <v>0</v>
      </c>
      <c r="CF300" s="26">
        <f t="shared" si="95"/>
        <v>0</v>
      </c>
      <c r="CG300" s="26">
        <f t="shared" si="95"/>
        <v>0</v>
      </c>
    </row>
    <row r="301" spans="1:85" x14ac:dyDescent="0.35">
      <c r="A301" t="s">
        <v>185</v>
      </c>
      <c r="B301" t="s">
        <v>5608</v>
      </c>
      <c r="C301" t="s">
        <v>5232</v>
      </c>
      <c r="D301" t="s">
        <v>5278</v>
      </c>
      <c r="E301" t="s">
        <v>5359</v>
      </c>
      <c r="F301" t="s">
        <v>5234</v>
      </c>
      <c r="G301" t="s">
        <v>5235</v>
      </c>
      <c r="H301" t="str">
        <f t="shared" ref="H301:H302" si="101">J301</f>
        <v>Discontinue new</v>
      </c>
      <c r="J301" t="s">
        <v>5899</v>
      </c>
      <c r="M301" t="s">
        <v>5025</v>
      </c>
      <c r="N301" t="s">
        <v>5360</v>
      </c>
      <c r="P301" s="16">
        <v>116.0647</v>
      </c>
      <c r="R301" s="17">
        <v>232</v>
      </c>
      <c r="S301" s="17">
        <v>91</v>
      </c>
      <c r="T301" s="17">
        <v>22</v>
      </c>
      <c r="V301" s="17">
        <v>146</v>
      </c>
      <c r="W301" s="17">
        <v>29</v>
      </c>
      <c r="Y301" s="18">
        <v>0</v>
      </c>
      <c r="Z301" s="18">
        <v>50</v>
      </c>
      <c r="AA301" s="18">
        <v>20</v>
      </c>
      <c r="AB301" s="18">
        <v>6</v>
      </c>
      <c r="AC301" s="18">
        <v>300</v>
      </c>
      <c r="AD301" s="18">
        <v>50</v>
      </c>
      <c r="AF301" s="19">
        <v>6</v>
      </c>
      <c r="AG301" s="19">
        <v>2</v>
      </c>
      <c r="AH301" s="19">
        <v>1</v>
      </c>
      <c r="AJ301" s="19">
        <v>5</v>
      </c>
      <c r="AK301" s="19">
        <v>0</v>
      </c>
      <c r="AL301">
        <v>520</v>
      </c>
      <c r="AM301">
        <v>426</v>
      </c>
      <c r="AN301">
        <v>14</v>
      </c>
      <c r="AO301" s="20">
        <f t="shared" si="74"/>
        <v>60353.644</v>
      </c>
      <c r="AP301" s="21">
        <f>(IFERROR(VLOOKUP(AP$2&amp;"/"&amp;$A301,SH!$A:$D,4,0),""))</f>
        <v>24.5</v>
      </c>
      <c r="AQ301" s="21">
        <f>IFERROR(VLOOKUP(AQ$2&amp;"/"&amp;$A301,SH!$A:$D,4,0),"")</f>
        <v>13.833333333333334</v>
      </c>
      <c r="AR301" s="21">
        <f>IFERROR(VLOOKUP(AR$2&amp;"/"&amp;$A301,SH!$A:$D,4,0),"")</f>
        <v>1.3333333333333333</v>
      </c>
      <c r="AS301" s="21" t="str">
        <f>IFERROR(VLOOKUP(AS$2&amp;"/"&amp;$A301,SH!$A:$D,4,0),"")</f>
        <v/>
      </c>
      <c r="AT301" s="21">
        <f>IFERROR(VLOOKUP(AT$2&amp;"/"&amp;$A301,SH!$A:$D,4,0),"")</f>
        <v>30.833333333333332</v>
      </c>
      <c r="AU301" s="21">
        <f>IFERROR(VLOOKUP(AU$2&amp;"/"&amp;$A301,SH!$A:$D,4,0),"")</f>
        <v>6.666666666666667</v>
      </c>
      <c r="AV301" s="22">
        <f>(IFERROR(VLOOKUP(AV$2&amp;"/"&amp;$A301,SH!$A:$V,22,0),""))</f>
        <v>30</v>
      </c>
      <c r="AW301" s="22">
        <f>IFERROR(VLOOKUP(AW$2&amp;"/"&amp;$A301,SH!$A:$V,22,0),"")</f>
        <v>8</v>
      </c>
      <c r="AX301" s="22">
        <f>IFERROR(VLOOKUP(AX$2&amp;"/"&amp;$A301,SH!$A:$V,22,0),"")</f>
        <v>0</v>
      </c>
      <c r="AY301" s="22" t="str">
        <f>IFERROR(VLOOKUP(AY$2&amp;"/"&amp;$A301,SH!$A:$V,22,0),"")</f>
        <v/>
      </c>
      <c r="AZ301" s="22">
        <f>IFERROR(VLOOKUP(AZ$2&amp;"/"&amp;$A301,SH!$A:$V,22,0),"")</f>
        <v>21</v>
      </c>
      <c r="BA301" s="22">
        <f>IFERROR(VLOOKUP(BA$2&amp;"/"&amp;$A301,SH!$A:$V,22,0),"")</f>
        <v>4</v>
      </c>
      <c r="BB301" s="23">
        <f t="shared" si="75"/>
        <v>9.2244897959183678</v>
      </c>
      <c r="BC301" s="23">
        <f t="shared" si="76"/>
        <v>6.4337349397590362</v>
      </c>
      <c r="BD301" s="23">
        <f t="shared" si="77"/>
        <v>15.75</v>
      </c>
      <c r="BE301" s="23" t="str">
        <f t="shared" si="78"/>
        <v/>
      </c>
      <c r="BF301" s="23">
        <f t="shared" si="79"/>
        <v>4.5729729729729733</v>
      </c>
      <c r="BG301" s="23">
        <f t="shared" si="80"/>
        <v>4.3499999999999996</v>
      </c>
      <c r="BH301" s="24">
        <f t="shared" si="81"/>
        <v>9.2244897959183678</v>
      </c>
      <c r="BI301" s="24">
        <f t="shared" si="82"/>
        <v>10.048192771084336</v>
      </c>
      <c r="BJ301" s="24">
        <f t="shared" si="83"/>
        <v>30.75</v>
      </c>
      <c r="BK301" s="24" t="str">
        <f t="shared" si="84"/>
        <v/>
      </c>
      <c r="BL301" s="24">
        <f t="shared" si="85"/>
        <v>14.302702702702703</v>
      </c>
      <c r="BM301" s="24">
        <f t="shared" si="86"/>
        <v>11.85</v>
      </c>
      <c r="BT301" s="25">
        <f t="shared" si="87"/>
        <v>9.2244897959183678</v>
      </c>
      <c r="BU301" s="25">
        <f t="shared" si="88"/>
        <v>10.048192771084336</v>
      </c>
      <c r="BV301" s="25">
        <f t="shared" si="89"/>
        <v>30.75</v>
      </c>
      <c r="BW301" s="25" t="str">
        <f t="shared" si="90"/>
        <v/>
      </c>
      <c r="BX301" s="25">
        <f t="shared" si="91"/>
        <v>14.302702702702703</v>
      </c>
      <c r="BY301" s="25">
        <f t="shared" si="92"/>
        <v>11.85</v>
      </c>
      <c r="BZ301">
        <f t="array" ref="BZ301:CA301">IFERROR(VLOOKUP(A301,[1]Cost_Price!$A:$D,{3,4},0),"")</f>
        <v>74.73</v>
      </c>
      <c r="CA301" t="str">
        <v>USD</v>
      </c>
      <c r="CB301" s="26">
        <f t="shared" si="96"/>
        <v>0</v>
      </c>
      <c r="CC301" s="26">
        <f t="shared" si="96"/>
        <v>0</v>
      </c>
      <c r="CD301" s="26">
        <f t="shared" si="96"/>
        <v>0</v>
      </c>
      <c r="CE301" s="26">
        <f t="shared" si="95"/>
        <v>0</v>
      </c>
      <c r="CF301" s="26">
        <f t="shared" si="95"/>
        <v>0</v>
      </c>
      <c r="CG301" s="26">
        <f t="shared" si="95"/>
        <v>0</v>
      </c>
    </row>
    <row r="302" spans="1:85" x14ac:dyDescent="0.35">
      <c r="A302" t="s">
        <v>187</v>
      </c>
      <c r="B302" t="s">
        <v>5609</v>
      </c>
      <c r="C302" t="s">
        <v>5232</v>
      </c>
      <c r="D302" t="s">
        <v>5278</v>
      </c>
      <c r="E302" t="s">
        <v>5359</v>
      </c>
      <c r="F302" t="s">
        <v>5234</v>
      </c>
      <c r="G302" t="s">
        <v>5235</v>
      </c>
      <c r="H302" t="str">
        <f t="shared" si="101"/>
        <v>Discontinue new</v>
      </c>
      <c r="J302" t="s">
        <v>5899</v>
      </c>
      <c r="M302" t="s">
        <v>5025</v>
      </c>
      <c r="N302" t="s">
        <v>5360</v>
      </c>
      <c r="P302" s="16">
        <v>83.797700000000006</v>
      </c>
      <c r="R302" s="17">
        <v>230</v>
      </c>
      <c r="S302" s="17">
        <v>91</v>
      </c>
      <c r="T302" s="17">
        <v>22</v>
      </c>
      <c r="V302" s="17">
        <v>145</v>
      </c>
      <c r="W302" s="17">
        <v>29</v>
      </c>
      <c r="Y302" s="18">
        <v>3</v>
      </c>
      <c r="Z302" s="18">
        <v>50</v>
      </c>
      <c r="AA302" s="18">
        <v>20</v>
      </c>
      <c r="AB302" s="18">
        <v>6</v>
      </c>
      <c r="AC302" s="18">
        <v>302</v>
      </c>
      <c r="AD302" s="18">
        <v>50</v>
      </c>
      <c r="AF302" s="19">
        <v>6</v>
      </c>
      <c r="AG302" s="19">
        <v>2</v>
      </c>
      <c r="AH302" s="19">
        <v>1</v>
      </c>
      <c r="AJ302" s="19">
        <v>5</v>
      </c>
      <c r="AK302" s="19">
        <v>0</v>
      </c>
      <c r="AL302">
        <v>517</v>
      </c>
      <c r="AM302">
        <v>431</v>
      </c>
      <c r="AN302">
        <v>14</v>
      </c>
      <c r="AO302" s="20">
        <f t="shared" si="74"/>
        <v>43323.410900000003</v>
      </c>
      <c r="AP302" s="21">
        <f>(IFERROR(VLOOKUP(AP$2&amp;"/"&amp;$A302,SH!$A:$D,4,0),""))</f>
        <v>24.333333333333332</v>
      </c>
      <c r="AQ302" s="21">
        <f>IFERROR(VLOOKUP(AQ$2&amp;"/"&amp;$A302,SH!$A:$D,4,0),"")</f>
        <v>13.916666666666666</v>
      </c>
      <c r="AR302" s="21">
        <f>IFERROR(VLOOKUP(AR$2&amp;"/"&amp;$A302,SH!$A:$D,4,0),"")</f>
        <v>1.3333333333333333</v>
      </c>
      <c r="AS302" s="21" t="str">
        <f>IFERROR(VLOOKUP(AS$2&amp;"/"&amp;$A302,SH!$A:$D,4,0),"")</f>
        <v/>
      </c>
      <c r="AT302" s="21">
        <f>IFERROR(VLOOKUP(AT$2&amp;"/"&amp;$A302,SH!$A:$D,4,0),"")</f>
        <v>31.083333333333332</v>
      </c>
      <c r="AU302" s="21">
        <f>IFERROR(VLOOKUP(AU$2&amp;"/"&amp;$A302,SH!$A:$D,4,0),"")</f>
        <v>6.666666666666667</v>
      </c>
      <c r="AV302" s="22">
        <f>(IFERROR(VLOOKUP(AV$2&amp;"/"&amp;$A302,SH!$A:$V,22,0),""))</f>
        <v>30</v>
      </c>
      <c r="AW302" s="22">
        <f>IFERROR(VLOOKUP(AW$2&amp;"/"&amp;$A302,SH!$A:$V,22,0),"")</f>
        <v>8</v>
      </c>
      <c r="AX302" s="22">
        <f>IFERROR(VLOOKUP(AX$2&amp;"/"&amp;$A302,SH!$A:$V,22,0),"")</f>
        <v>0</v>
      </c>
      <c r="AY302" s="22" t="str">
        <f>IFERROR(VLOOKUP(AY$2&amp;"/"&amp;$A302,SH!$A:$V,22,0),"")</f>
        <v/>
      </c>
      <c r="AZ302" s="22">
        <f>IFERROR(VLOOKUP(AZ$2&amp;"/"&amp;$A302,SH!$A:$V,22,0),"")</f>
        <v>21</v>
      </c>
      <c r="BA302" s="22">
        <f>IFERROR(VLOOKUP(BA$2&amp;"/"&amp;$A302,SH!$A:$V,22,0),"")</f>
        <v>4</v>
      </c>
      <c r="BB302" s="23">
        <f t="shared" si="75"/>
        <v>9.2054794520547958</v>
      </c>
      <c r="BC302" s="23">
        <f t="shared" si="76"/>
        <v>6.3952095808383236</v>
      </c>
      <c r="BD302" s="23">
        <f t="shared" si="77"/>
        <v>15.75</v>
      </c>
      <c r="BE302" s="23" t="str">
        <f t="shared" si="78"/>
        <v/>
      </c>
      <c r="BF302" s="23">
        <f t="shared" si="79"/>
        <v>4.50402144772118</v>
      </c>
      <c r="BG302" s="23">
        <f t="shared" si="80"/>
        <v>4.3499999999999996</v>
      </c>
      <c r="BH302" s="24">
        <f t="shared" si="81"/>
        <v>9.3287671232876725</v>
      </c>
      <c r="BI302" s="24">
        <f t="shared" si="82"/>
        <v>9.9880239520958085</v>
      </c>
      <c r="BJ302" s="24">
        <f t="shared" si="83"/>
        <v>30.75</v>
      </c>
      <c r="BK302" s="24" t="str">
        <f t="shared" si="84"/>
        <v/>
      </c>
      <c r="BL302" s="24">
        <f t="shared" si="85"/>
        <v>14.219839142091153</v>
      </c>
      <c r="BM302" s="24">
        <f t="shared" si="86"/>
        <v>11.85</v>
      </c>
      <c r="BT302" s="25">
        <f t="shared" si="87"/>
        <v>9.3287671232876725</v>
      </c>
      <c r="BU302" s="25">
        <f t="shared" si="88"/>
        <v>9.9880239520958085</v>
      </c>
      <c r="BV302" s="25">
        <f t="shared" si="89"/>
        <v>30.75</v>
      </c>
      <c r="BW302" s="25" t="str">
        <f t="shared" si="90"/>
        <v/>
      </c>
      <c r="BX302" s="25">
        <f t="shared" si="91"/>
        <v>14.219839142091153</v>
      </c>
      <c r="BY302" s="25">
        <f t="shared" si="92"/>
        <v>11.85</v>
      </c>
      <c r="BZ302">
        <f t="array" ref="BZ302:CA302">IFERROR(VLOOKUP(A302,[1]Cost_Price!$A:$D,{3,4},0),"")</f>
        <v>53.89</v>
      </c>
      <c r="CA302" t="str">
        <v>USD</v>
      </c>
      <c r="CB302" s="26">
        <f t="shared" si="96"/>
        <v>0</v>
      </c>
      <c r="CC302" s="26">
        <f t="shared" si="96"/>
        <v>0</v>
      </c>
      <c r="CD302" s="26">
        <f t="shared" si="96"/>
        <v>0</v>
      </c>
      <c r="CE302" s="26">
        <f t="shared" si="95"/>
        <v>0</v>
      </c>
      <c r="CF302" s="26">
        <f t="shared" si="95"/>
        <v>0</v>
      </c>
      <c r="CG302" s="26">
        <f t="shared" si="95"/>
        <v>0</v>
      </c>
    </row>
    <row r="303" spans="1:85" x14ac:dyDescent="0.35">
      <c r="A303" t="s">
        <v>669</v>
      </c>
      <c r="B303" t="s">
        <v>5610</v>
      </c>
      <c r="C303" t="s">
        <v>5232</v>
      </c>
      <c r="D303" t="s">
        <v>5498</v>
      </c>
      <c r="E303" t="s">
        <v>5286</v>
      </c>
      <c r="F303" t="s">
        <v>5234</v>
      </c>
      <c r="G303" t="s">
        <v>5235</v>
      </c>
      <c r="H303" t="s">
        <v>5266</v>
      </c>
      <c r="M303" t="s">
        <v>191</v>
      </c>
      <c r="N303" t="s">
        <v>5360</v>
      </c>
      <c r="P303" s="16">
        <v>20.495000000000001</v>
      </c>
      <c r="U303" s="17">
        <v>2</v>
      </c>
      <c r="AB303" s="18">
        <v>0</v>
      </c>
      <c r="AI303" s="19">
        <v>0</v>
      </c>
      <c r="AJ303" s="19">
        <v>1</v>
      </c>
      <c r="AL303">
        <v>2</v>
      </c>
      <c r="AM303">
        <v>0</v>
      </c>
      <c r="AN303">
        <v>1</v>
      </c>
      <c r="AO303" s="20">
        <f t="shared" si="74"/>
        <v>40.99</v>
      </c>
      <c r="AP303" s="21">
        <f>(IFERROR(VLOOKUP(AP$2&amp;"/"&amp;$A303,SH!$A:$D,4,0),""))</f>
        <v>1</v>
      </c>
      <c r="AQ303" s="21" t="str">
        <f>IFERROR(VLOOKUP(AQ$2&amp;"/"&amp;$A303,SH!$A:$D,4,0),"")</f>
        <v/>
      </c>
      <c r="AR303" s="21" t="str">
        <f>IFERROR(VLOOKUP(AR$2&amp;"/"&amp;$A303,SH!$A:$D,4,0),"")</f>
        <v/>
      </c>
      <c r="AS303" s="21">
        <f>IFERROR(VLOOKUP(AS$2&amp;"/"&amp;$A303,SH!$A:$D,4,0),"")</f>
        <v>1.3333333333333333</v>
      </c>
      <c r="AT303" s="21">
        <f>IFERROR(VLOOKUP(AT$2&amp;"/"&amp;$A303,SH!$A:$D,4,0),"")</f>
        <v>8</v>
      </c>
      <c r="AU303" s="21" t="str">
        <f>IFERROR(VLOOKUP(AU$2&amp;"/"&amp;$A303,SH!$A:$D,4,0),"")</f>
        <v/>
      </c>
      <c r="AV303" s="22">
        <f>(IFERROR(VLOOKUP(AV$2&amp;"/"&amp;$A303,SH!$A:$V,22,0),""))</f>
        <v>0</v>
      </c>
      <c r="AW303" s="22" t="str">
        <f>IFERROR(VLOOKUP(AW$2&amp;"/"&amp;$A303,SH!$A:$V,22,0),"")</f>
        <v/>
      </c>
      <c r="AX303" s="22" t="str">
        <f>IFERROR(VLOOKUP(AX$2&amp;"/"&amp;$A303,SH!$A:$V,22,0),"")</f>
        <v/>
      </c>
      <c r="AY303" s="22">
        <f>IFERROR(VLOOKUP(AY$2&amp;"/"&amp;$A303,SH!$A:$V,22,0),"")</f>
        <v>0</v>
      </c>
      <c r="AZ303" s="22">
        <f>IFERROR(VLOOKUP(AZ$2&amp;"/"&amp;$A303,SH!$A:$V,22,0),"")</f>
        <v>0</v>
      </c>
      <c r="BA303" s="22" t="str">
        <f>IFERROR(VLOOKUP(BA$2&amp;"/"&amp;$A303,SH!$A:$V,22,0),"")</f>
        <v/>
      </c>
      <c r="BB303" s="23">
        <f t="shared" si="75"/>
        <v>0</v>
      </c>
      <c r="BC303" s="23" t="str">
        <f t="shared" si="76"/>
        <v/>
      </c>
      <c r="BD303" s="23" t="str">
        <f t="shared" si="77"/>
        <v/>
      </c>
      <c r="BE303" s="23">
        <f t="shared" si="78"/>
        <v>1.5</v>
      </c>
      <c r="BF303" s="23">
        <f t="shared" si="79"/>
        <v>-0.125</v>
      </c>
      <c r="BG303" s="23" t="str">
        <f t="shared" si="80"/>
        <v/>
      </c>
      <c r="BH303" s="24">
        <f t="shared" si="81"/>
        <v>0</v>
      </c>
      <c r="BI303" s="24" t="str">
        <f t="shared" si="82"/>
        <v/>
      </c>
      <c r="BJ303" s="24" t="str">
        <f t="shared" si="83"/>
        <v/>
      </c>
      <c r="BK303" s="24">
        <f t="shared" si="84"/>
        <v>1.5</v>
      </c>
      <c r="BL303" s="24">
        <f t="shared" si="85"/>
        <v>-0.125</v>
      </c>
      <c r="BM303" s="24" t="str">
        <f t="shared" si="86"/>
        <v/>
      </c>
      <c r="BT303" s="25">
        <f t="shared" si="87"/>
        <v>0</v>
      </c>
      <c r="BU303" s="25" t="str">
        <f t="shared" si="88"/>
        <v/>
      </c>
      <c r="BV303" s="25" t="str">
        <f t="shared" si="89"/>
        <v/>
      </c>
      <c r="BW303" s="25">
        <f t="shared" si="90"/>
        <v>1.5</v>
      </c>
      <c r="BX303" s="25">
        <f t="shared" si="91"/>
        <v>-0.125</v>
      </c>
      <c r="BY303" s="25" t="str">
        <f t="shared" si="92"/>
        <v/>
      </c>
      <c r="BZ303">
        <f t="array" ref="BZ303:CA303">IFERROR(VLOOKUP(A303,[1]Cost_Price!$A:$D,{3,4},0),"")</f>
        <v>13.12</v>
      </c>
      <c r="CA303" t="str">
        <v>USD</v>
      </c>
      <c r="CB303" s="26">
        <f t="shared" si="96"/>
        <v>0</v>
      </c>
      <c r="CC303" s="26">
        <f t="shared" si="96"/>
        <v>0</v>
      </c>
      <c r="CD303" s="26">
        <f t="shared" si="96"/>
        <v>0</v>
      </c>
      <c r="CE303" s="26">
        <f t="shared" si="95"/>
        <v>0</v>
      </c>
      <c r="CF303" s="26">
        <f t="shared" si="95"/>
        <v>0</v>
      </c>
      <c r="CG303" s="26">
        <f t="shared" si="95"/>
        <v>0</v>
      </c>
    </row>
    <row r="304" spans="1:85" x14ac:dyDescent="0.35">
      <c r="A304" t="s">
        <v>191</v>
      </c>
      <c r="B304" t="s">
        <v>5611</v>
      </c>
      <c r="C304" t="s">
        <v>5232</v>
      </c>
      <c r="D304" t="s">
        <v>5498</v>
      </c>
      <c r="E304" t="s">
        <v>5286</v>
      </c>
      <c r="F304" t="s">
        <v>5234</v>
      </c>
      <c r="G304" t="s">
        <v>5235</v>
      </c>
      <c r="H304" t="s">
        <v>5236</v>
      </c>
      <c r="M304" t="s">
        <v>5237</v>
      </c>
      <c r="N304" t="s">
        <v>5360</v>
      </c>
      <c r="P304" s="16">
        <v>17.0824</v>
      </c>
      <c r="R304" s="17">
        <v>126</v>
      </c>
      <c r="S304" s="17">
        <v>172</v>
      </c>
      <c r="T304" s="17">
        <v>26</v>
      </c>
      <c r="V304" s="17">
        <v>146</v>
      </c>
      <c r="W304" s="17">
        <v>60</v>
      </c>
      <c r="Y304" s="18">
        <v>310</v>
      </c>
      <c r="Z304" s="18">
        <v>60</v>
      </c>
      <c r="AA304" s="18">
        <v>150</v>
      </c>
      <c r="AB304" s="18">
        <v>48</v>
      </c>
      <c r="AC304" s="18">
        <v>280</v>
      </c>
      <c r="AD304" s="18">
        <v>140</v>
      </c>
      <c r="AF304" s="19">
        <v>1</v>
      </c>
      <c r="AG304" s="19">
        <v>0</v>
      </c>
      <c r="AH304" s="19">
        <v>1</v>
      </c>
      <c r="AJ304" s="19">
        <v>10</v>
      </c>
      <c r="AK304" s="19">
        <v>5</v>
      </c>
      <c r="AL304">
        <v>530</v>
      </c>
      <c r="AM304">
        <v>988</v>
      </c>
      <c r="AN304">
        <v>17</v>
      </c>
      <c r="AO304" s="20">
        <f t="shared" si="74"/>
        <v>9053.6720000000005</v>
      </c>
      <c r="AP304" s="21">
        <f>(IFERROR(VLOOKUP(AP$2&amp;"/"&amp;$A304,SH!$A:$D,4,0),""))</f>
        <v>36.916666666666664</v>
      </c>
      <c r="AQ304" s="21">
        <f>IFERROR(VLOOKUP(AQ$2&amp;"/"&amp;$A304,SH!$A:$D,4,0),"")</f>
        <v>17.5</v>
      </c>
      <c r="AR304" s="21">
        <f>IFERROR(VLOOKUP(AR$2&amp;"/"&amp;$A304,SH!$A:$D,4,0),"")</f>
        <v>2.75</v>
      </c>
      <c r="AS304" s="21" t="str">
        <f>IFERROR(VLOOKUP(AS$2&amp;"/"&amp;$A304,SH!$A:$D,4,0),"")</f>
        <v/>
      </c>
      <c r="AT304" s="21">
        <f>IFERROR(VLOOKUP(AT$2&amp;"/"&amp;$A304,SH!$A:$D,4,0),"")</f>
        <v>40.833333333333336</v>
      </c>
      <c r="AU304" s="21">
        <f>IFERROR(VLOOKUP(AU$2&amp;"/"&amp;$A304,SH!$A:$D,4,0),"")</f>
        <v>16.916666666666668</v>
      </c>
      <c r="AV304" s="22">
        <f>(IFERROR(VLOOKUP(AV$2&amp;"/"&amp;$A304,SH!$A:$V,22,0),""))</f>
        <v>35</v>
      </c>
      <c r="AW304" s="22">
        <f>IFERROR(VLOOKUP(AW$2&amp;"/"&amp;$A304,SH!$A:$V,22,0),"")</f>
        <v>14</v>
      </c>
      <c r="AX304" s="22">
        <f>IFERROR(VLOOKUP(AX$2&amp;"/"&amp;$A304,SH!$A:$V,22,0),"")</f>
        <v>1</v>
      </c>
      <c r="AY304" s="22" t="str">
        <f>IFERROR(VLOOKUP(AY$2&amp;"/"&amp;$A304,SH!$A:$V,22,0),"")</f>
        <v/>
      </c>
      <c r="AZ304" s="22">
        <f>IFERROR(VLOOKUP(AZ$2&amp;"/"&amp;$A304,SH!$A:$V,22,0),"")</f>
        <v>31</v>
      </c>
      <c r="BA304" s="22">
        <f>IFERROR(VLOOKUP(BA$2&amp;"/"&amp;$A304,SH!$A:$V,22,0),"")</f>
        <v>8</v>
      </c>
      <c r="BB304" s="23">
        <f t="shared" si="75"/>
        <v>3.3860045146726865</v>
      </c>
      <c r="BC304" s="23">
        <f t="shared" si="76"/>
        <v>9.8285714285714292</v>
      </c>
      <c r="BD304" s="23">
        <f t="shared" si="77"/>
        <v>9.0909090909090917</v>
      </c>
      <c r="BE304" s="23" t="str">
        <f t="shared" si="78"/>
        <v/>
      </c>
      <c r="BF304" s="23">
        <f t="shared" si="79"/>
        <v>3.3306122448979592</v>
      </c>
      <c r="BG304" s="23">
        <f t="shared" si="80"/>
        <v>3.2512315270935956</v>
      </c>
      <c r="BH304" s="24">
        <f t="shared" si="81"/>
        <v>11.78329571106095</v>
      </c>
      <c r="BI304" s="24">
        <f t="shared" si="82"/>
        <v>13.257142857142858</v>
      </c>
      <c r="BJ304" s="24">
        <f t="shared" si="83"/>
        <v>63.636363636363633</v>
      </c>
      <c r="BK304" s="24" t="str">
        <f t="shared" si="84"/>
        <v/>
      </c>
      <c r="BL304" s="24">
        <f t="shared" si="85"/>
        <v>10.187755102040816</v>
      </c>
      <c r="BM304" s="24">
        <f t="shared" si="86"/>
        <v>11.527093596059112</v>
      </c>
      <c r="BT304" s="25">
        <f t="shared" si="87"/>
        <v>11.78329571106095</v>
      </c>
      <c r="BU304" s="25">
        <f t="shared" si="88"/>
        <v>13.257142857142858</v>
      </c>
      <c r="BV304" s="25">
        <f t="shared" si="89"/>
        <v>63.636363636363633</v>
      </c>
      <c r="BW304" s="25" t="str">
        <f t="shared" si="90"/>
        <v/>
      </c>
      <c r="BX304" s="25">
        <f t="shared" si="91"/>
        <v>10.187755102040816</v>
      </c>
      <c r="BY304" s="25">
        <f t="shared" si="92"/>
        <v>11.527093596059112</v>
      </c>
      <c r="BZ304">
        <f t="array" ref="BZ304:CA304">IFERROR(VLOOKUP(A304,[1]Cost_Price!$A:$D,{3,4},0),"")</f>
        <v>10.78</v>
      </c>
      <c r="CA304" t="str">
        <v>USD</v>
      </c>
      <c r="CB304" s="26">
        <f t="shared" si="96"/>
        <v>0</v>
      </c>
      <c r="CC304" s="26">
        <f t="shared" si="96"/>
        <v>0</v>
      </c>
      <c r="CD304" s="26">
        <f t="shared" si="96"/>
        <v>0</v>
      </c>
      <c r="CE304" s="26">
        <f t="shared" si="95"/>
        <v>0</v>
      </c>
      <c r="CF304" s="26">
        <f t="shared" si="95"/>
        <v>0</v>
      </c>
      <c r="CG304" s="26">
        <f t="shared" si="95"/>
        <v>0</v>
      </c>
    </row>
    <row r="305" spans="1:85" x14ac:dyDescent="0.35">
      <c r="A305" t="s">
        <v>2523</v>
      </c>
      <c r="B305" t="s">
        <v>5612</v>
      </c>
      <c r="C305" t="s">
        <v>5232</v>
      </c>
      <c r="D305" t="s">
        <v>5498</v>
      </c>
      <c r="E305" t="s">
        <v>5286</v>
      </c>
      <c r="F305" t="s">
        <v>5234</v>
      </c>
      <c r="G305" t="s">
        <v>5235</v>
      </c>
      <c r="H305" t="str">
        <f>J305</f>
        <v>Discontinue new</v>
      </c>
      <c r="I305" t="s">
        <v>5901</v>
      </c>
      <c r="J305" t="s">
        <v>5899</v>
      </c>
      <c r="M305" t="s">
        <v>5237</v>
      </c>
      <c r="N305" t="s">
        <v>5360</v>
      </c>
      <c r="P305" s="16">
        <v>0</v>
      </c>
      <c r="U305" s="17">
        <v>1</v>
      </c>
      <c r="AB305" s="18">
        <v>0</v>
      </c>
      <c r="AI305" s="19">
        <v>0</v>
      </c>
      <c r="AL305">
        <v>1</v>
      </c>
      <c r="AM305">
        <v>0</v>
      </c>
      <c r="AN305">
        <v>0</v>
      </c>
      <c r="AO305" s="20">
        <f t="shared" si="74"/>
        <v>0</v>
      </c>
      <c r="AP305" s="21" t="str">
        <f>(IFERROR(VLOOKUP(AP$2&amp;"/"&amp;$A305,SH!$A:$D,4,0),""))</f>
        <v/>
      </c>
      <c r="AQ305" s="21" t="str">
        <f>IFERROR(VLOOKUP(AQ$2&amp;"/"&amp;$A305,SH!$A:$D,4,0),"")</f>
        <v/>
      </c>
      <c r="AR305" s="21" t="str">
        <f>IFERROR(VLOOKUP(AR$2&amp;"/"&amp;$A305,SH!$A:$D,4,0),"")</f>
        <v/>
      </c>
      <c r="AS305" s="21">
        <f>IFERROR(VLOOKUP(AS$2&amp;"/"&amp;$A305,SH!$A:$D,4,0),"")</f>
        <v>1</v>
      </c>
      <c r="AT305" s="21" t="str">
        <f>IFERROR(VLOOKUP(AT$2&amp;"/"&amp;$A305,SH!$A:$D,4,0),"")</f>
        <v/>
      </c>
      <c r="AU305" s="21" t="str">
        <f>IFERROR(VLOOKUP(AU$2&amp;"/"&amp;$A305,SH!$A:$D,4,0),"")</f>
        <v/>
      </c>
      <c r="AV305" s="22" t="str">
        <f>(IFERROR(VLOOKUP(AV$2&amp;"/"&amp;$A305,SH!$A:$V,22,0),""))</f>
        <v/>
      </c>
      <c r="AW305" s="22" t="str">
        <f>IFERROR(VLOOKUP(AW$2&amp;"/"&amp;$A305,SH!$A:$V,22,0),"")</f>
        <v/>
      </c>
      <c r="AX305" s="22" t="str">
        <f>IFERROR(VLOOKUP(AX$2&amp;"/"&amp;$A305,SH!$A:$V,22,0),"")</f>
        <v/>
      </c>
      <c r="AY305" s="22">
        <f>IFERROR(VLOOKUP(AY$2&amp;"/"&amp;$A305,SH!$A:$V,22,0),"")</f>
        <v>0</v>
      </c>
      <c r="AZ305" s="22" t="str">
        <f>IFERROR(VLOOKUP(AZ$2&amp;"/"&amp;$A305,SH!$A:$V,22,0),"")</f>
        <v/>
      </c>
      <c r="BA305" s="22" t="str">
        <f>IFERROR(VLOOKUP(BA$2&amp;"/"&amp;$A305,SH!$A:$V,22,0),"")</f>
        <v/>
      </c>
      <c r="BB305" s="23" t="str">
        <f t="shared" si="75"/>
        <v/>
      </c>
      <c r="BC305" s="23" t="str">
        <f t="shared" si="76"/>
        <v/>
      </c>
      <c r="BD305" s="23" t="str">
        <f t="shared" si="77"/>
        <v/>
      </c>
      <c r="BE305" s="23">
        <f t="shared" si="78"/>
        <v>1</v>
      </c>
      <c r="BF305" s="23" t="str">
        <f t="shared" si="79"/>
        <v/>
      </c>
      <c r="BG305" s="23" t="str">
        <f t="shared" si="80"/>
        <v/>
      </c>
      <c r="BH305" s="24" t="str">
        <f t="shared" si="81"/>
        <v/>
      </c>
      <c r="BI305" s="24" t="str">
        <f t="shared" si="82"/>
        <v/>
      </c>
      <c r="BJ305" s="24" t="str">
        <f t="shared" si="83"/>
        <v/>
      </c>
      <c r="BK305" s="24">
        <f t="shared" si="84"/>
        <v>1</v>
      </c>
      <c r="BL305" s="24" t="str">
        <f t="shared" si="85"/>
        <v/>
      </c>
      <c r="BM305" s="24" t="str">
        <f t="shared" si="86"/>
        <v/>
      </c>
      <c r="BT305" s="25" t="str">
        <f t="shared" si="87"/>
        <v/>
      </c>
      <c r="BU305" s="25" t="str">
        <f t="shared" si="88"/>
        <v/>
      </c>
      <c r="BV305" s="25" t="str">
        <f t="shared" si="89"/>
        <v/>
      </c>
      <c r="BW305" s="25">
        <f t="shared" si="90"/>
        <v>1</v>
      </c>
      <c r="BX305" s="25" t="str">
        <f t="shared" si="91"/>
        <v/>
      </c>
      <c r="BY305" s="25" t="str">
        <f t="shared" si="92"/>
        <v/>
      </c>
      <c r="BZ305" t="str">
        <f t="array" ref="BZ305:CA305">IFERROR(VLOOKUP(A305,[1]Cost_Price!$A:$D,{3,4},0),"")</f>
        <v/>
      </c>
      <c r="CA305" t="str">
        <v/>
      </c>
      <c r="CB305" s="26" t="str">
        <f t="shared" si="96"/>
        <v>0</v>
      </c>
      <c r="CC305" s="26" t="str">
        <f t="shared" si="96"/>
        <v>0</v>
      </c>
      <c r="CD305" s="26" t="str">
        <f t="shared" si="96"/>
        <v>0</v>
      </c>
      <c r="CE305" s="26" t="str">
        <f t="shared" si="95"/>
        <v>0</v>
      </c>
      <c r="CF305" s="26" t="str">
        <f t="shared" si="95"/>
        <v>0</v>
      </c>
      <c r="CG305" s="26" t="str">
        <f t="shared" si="95"/>
        <v>0</v>
      </c>
    </row>
    <row r="306" spans="1:85" x14ac:dyDescent="0.35">
      <c r="A306" t="s">
        <v>193</v>
      </c>
      <c r="B306" t="s">
        <v>5613</v>
      </c>
      <c r="C306" t="s">
        <v>5232</v>
      </c>
      <c r="D306" t="s">
        <v>5498</v>
      </c>
      <c r="E306" t="s">
        <v>5286</v>
      </c>
      <c r="F306" t="s">
        <v>5234</v>
      </c>
      <c r="G306" t="s">
        <v>5235</v>
      </c>
      <c r="H306" t="s">
        <v>5236</v>
      </c>
      <c r="M306" t="s">
        <v>5237</v>
      </c>
      <c r="N306" t="s">
        <v>5280</v>
      </c>
      <c r="P306" s="16">
        <v>31.186900000000001</v>
      </c>
      <c r="R306" s="17">
        <v>32</v>
      </c>
      <c r="S306" s="17">
        <v>64</v>
      </c>
      <c r="T306" s="17">
        <v>18</v>
      </c>
      <c r="U306" s="17">
        <v>1</v>
      </c>
      <c r="V306" s="17">
        <v>4</v>
      </c>
      <c r="Y306" s="18">
        <v>0</v>
      </c>
      <c r="Z306" s="18">
        <v>0</v>
      </c>
      <c r="AA306" s="18">
        <v>0</v>
      </c>
      <c r="AB306" s="18">
        <v>57</v>
      </c>
      <c r="AC306" s="18">
        <v>0</v>
      </c>
      <c r="AD306" s="18">
        <v>37</v>
      </c>
      <c r="AF306" s="19">
        <v>1</v>
      </c>
      <c r="AG306" s="19">
        <v>2</v>
      </c>
      <c r="AH306" s="19">
        <v>3</v>
      </c>
      <c r="AI306" s="19">
        <v>1</v>
      </c>
      <c r="AJ306" s="19">
        <v>7</v>
      </c>
      <c r="AL306">
        <v>119</v>
      </c>
      <c r="AM306">
        <v>94</v>
      </c>
      <c r="AN306">
        <v>14</v>
      </c>
      <c r="AO306" s="20">
        <f t="shared" ref="AO306:AO369" si="102">IFERROR(SUM(R306:W306)*P306,"")</f>
        <v>3711.2411000000002</v>
      </c>
      <c r="AP306" s="21">
        <f>(IFERROR(VLOOKUP(AP$2&amp;"/"&amp;$A306,SH!$A:$D,4,0),""))</f>
        <v>40.833333333333336</v>
      </c>
      <c r="AQ306" s="21">
        <f>IFERROR(VLOOKUP(AQ$2&amp;"/"&amp;$A306,SH!$A:$D,4,0),"")</f>
        <v>17.5</v>
      </c>
      <c r="AR306" s="21">
        <f>IFERROR(VLOOKUP(AR$2&amp;"/"&amp;$A306,SH!$A:$D,4,0),"")</f>
        <v>2.4285714285714284</v>
      </c>
      <c r="AS306" s="21">
        <f>IFERROR(VLOOKUP(AS$2&amp;"/"&amp;$A306,SH!$A:$D,4,0),"")</f>
        <v>1.5</v>
      </c>
      <c r="AT306" s="21">
        <f>IFERROR(VLOOKUP(AT$2&amp;"/"&amp;$A306,SH!$A:$D,4,0),"")</f>
        <v>37.75</v>
      </c>
      <c r="AU306" s="21">
        <f>IFERROR(VLOOKUP(AU$2&amp;"/"&amp;$A306,SH!$A:$D,4,0),"")</f>
        <v>10</v>
      </c>
      <c r="AV306" s="22">
        <f>(IFERROR(VLOOKUP(AV$2&amp;"/"&amp;$A306,SH!$A:$V,22,0),""))</f>
        <v>6</v>
      </c>
      <c r="AW306" s="22">
        <f>IFERROR(VLOOKUP(AW$2&amp;"/"&amp;$A306,SH!$A:$V,22,0),"")</f>
        <v>14</v>
      </c>
      <c r="AX306" s="22">
        <f>IFERROR(VLOOKUP(AX$2&amp;"/"&amp;$A306,SH!$A:$V,22,0),"")</f>
        <v>2</v>
      </c>
      <c r="AY306" s="22">
        <f>IFERROR(VLOOKUP(AY$2&amp;"/"&amp;$A306,SH!$A:$V,22,0),"")</f>
        <v>1</v>
      </c>
      <c r="AZ306" s="22">
        <f>IFERROR(VLOOKUP(AZ$2&amp;"/"&amp;$A306,SH!$A:$V,22,0),"")</f>
        <v>9</v>
      </c>
      <c r="BA306" s="22">
        <f>IFERROR(VLOOKUP(BA$2&amp;"/"&amp;$A306,SH!$A:$V,22,0),"")</f>
        <v>0</v>
      </c>
      <c r="BB306" s="23">
        <f t="shared" ref="BB306:BB369" si="103">IFERROR((R306-AF306)/AP306,"")</f>
        <v>0.75918367346938775</v>
      </c>
      <c r="BC306" s="23">
        <f t="shared" ref="BC306:BC369" si="104">IFERROR((S306-AG306)/AQ306,"")</f>
        <v>3.5428571428571427</v>
      </c>
      <c r="BD306" s="23">
        <f t="shared" ref="BD306:BD369" si="105">IFERROR((T306-AH306)/AR306,"")</f>
        <v>6.1764705882352944</v>
      </c>
      <c r="BE306" s="23">
        <f t="shared" ref="BE306:BE369" si="106">IFERROR((U306-AI306)/AS306,"")</f>
        <v>0</v>
      </c>
      <c r="BF306" s="23">
        <f t="shared" ref="BF306:BF369" si="107">IFERROR((V306-AJ306)/AT306,"")</f>
        <v>-7.9470198675496692E-2</v>
      </c>
      <c r="BG306" s="23">
        <f t="shared" ref="BG306:BG369" si="108">IFERROR((W306-AK306)/AU306,"")</f>
        <v>0</v>
      </c>
      <c r="BH306" s="24">
        <f t="shared" ref="BH306:BH369" si="109">IFERROR((R306-AF306+Y306)/AP306,"")</f>
        <v>0.75918367346938775</v>
      </c>
      <c r="BI306" s="24">
        <f t="shared" ref="BI306:BI369" si="110">IFERROR((S306-AG306+Z306)/AQ306,"")</f>
        <v>3.5428571428571427</v>
      </c>
      <c r="BJ306" s="24">
        <f t="shared" ref="BJ306:BJ369" si="111">IFERROR((T306-AH306+AA306)/AR306,"")</f>
        <v>6.1764705882352944</v>
      </c>
      <c r="BK306" s="24">
        <f t="shared" ref="BK306:BK369" si="112">IFERROR((U306-AI306+AB306)/AS306,"")</f>
        <v>38</v>
      </c>
      <c r="BL306" s="24">
        <f t="shared" ref="BL306:BL369" si="113">IFERROR((V306-AJ306+AC306)/AT306,"")</f>
        <v>-7.9470198675496692E-2</v>
      </c>
      <c r="BM306" s="24">
        <f t="shared" ref="BM306:BM369" si="114">IFERROR((W306-AK306+AD306)/AU306,"")</f>
        <v>3.7</v>
      </c>
      <c r="BN306" s="3">
        <v>44</v>
      </c>
      <c r="BR306" s="3">
        <v>18</v>
      </c>
      <c r="BT306" s="25">
        <f t="shared" ref="BT306:BT369" si="115">IFERROR((R306-AF306+Y306+BN306)/AP306,"")</f>
        <v>1.8367346938775508</v>
      </c>
      <c r="BU306" s="25">
        <f t="shared" ref="BU306:BU369" si="116">IFERROR((S306-AG306+Z306+BO306)/AQ306,"")</f>
        <v>3.5428571428571427</v>
      </c>
      <c r="BV306" s="25">
        <f t="shared" ref="BV306:BV369" si="117">IFERROR((T306-AH306+AA306+BP306)/AR306,"")</f>
        <v>6.1764705882352944</v>
      </c>
      <c r="BW306" s="25">
        <f t="shared" ref="BW306:BW369" si="118">IFERROR((U306-AI306+AB306+BQ306)/AS306,"")</f>
        <v>38</v>
      </c>
      <c r="BX306" s="25">
        <f t="shared" ref="BX306:BX369" si="119">IFERROR((V306-AJ306+AC306+BR306)/AT306,"")</f>
        <v>0.39735099337748342</v>
      </c>
      <c r="BY306" s="25">
        <f t="shared" ref="BY306:BY369" si="120">IFERROR((W306-AK306+AD306+BS306)/AU306,"")</f>
        <v>3.7</v>
      </c>
      <c r="BZ306">
        <f t="array" ref="BZ306:CA306">IFERROR(VLOOKUP(A306,[1]Cost_Price!$A:$D,{3,4},0),"")</f>
        <v>19.5</v>
      </c>
      <c r="CA306" t="str">
        <v>USD</v>
      </c>
      <c r="CB306" s="26">
        <f t="shared" si="96"/>
        <v>858</v>
      </c>
      <c r="CC306" s="26">
        <f t="shared" si="96"/>
        <v>0</v>
      </c>
      <c r="CD306" s="26">
        <f t="shared" si="96"/>
        <v>0</v>
      </c>
      <c r="CE306" s="26">
        <f t="shared" si="95"/>
        <v>0</v>
      </c>
      <c r="CF306" s="26">
        <f t="shared" si="95"/>
        <v>351</v>
      </c>
      <c r="CG306" s="26">
        <f t="shared" si="95"/>
        <v>0</v>
      </c>
    </row>
    <row r="307" spans="1:85" x14ac:dyDescent="0.35">
      <c r="A307" t="s">
        <v>4549</v>
      </c>
      <c r="B307" t="s">
        <v>5614</v>
      </c>
      <c r="C307" t="s">
        <v>5232</v>
      </c>
      <c r="D307" t="s">
        <v>5284</v>
      </c>
      <c r="E307" t="s">
        <v>5279</v>
      </c>
      <c r="F307" t="s">
        <v>5234</v>
      </c>
      <c r="G307" t="s">
        <v>5235</v>
      </c>
      <c r="H307" t="s">
        <v>5236</v>
      </c>
      <c r="M307" t="s">
        <v>5237</v>
      </c>
      <c r="N307" t="s">
        <v>5280</v>
      </c>
      <c r="P307" s="16">
        <v>0</v>
      </c>
      <c r="Y307" s="18">
        <v>390</v>
      </c>
      <c r="Z307" s="18">
        <v>80</v>
      </c>
      <c r="AA307" s="18">
        <v>130</v>
      </c>
      <c r="AB307" s="18">
        <v>60</v>
      </c>
      <c r="AC307" s="18">
        <v>338</v>
      </c>
      <c r="AD307" s="18">
        <v>90</v>
      </c>
      <c r="AM307">
        <v>1088</v>
      </c>
      <c r="AO307" s="20">
        <f t="shared" si="102"/>
        <v>0</v>
      </c>
      <c r="AP307" s="21" t="str">
        <f>(IFERROR(VLOOKUP(AP$2&amp;"/"&amp;$A307,SH!$A:$D,4,0),""))</f>
        <v/>
      </c>
      <c r="AQ307" s="21" t="str">
        <f>IFERROR(VLOOKUP(AQ$2&amp;"/"&amp;$A307,SH!$A:$D,4,0),"")</f>
        <v/>
      </c>
      <c r="AR307" s="21" t="str">
        <f>IFERROR(VLOOKUP(AR$2&amp;"/"&amp;$A307,SH!$A:$D,4,0),"")</f>
        <v/>
      </c>
      <c r="AS307" s="21" t="str">
        <f>IFERROR(VLOOKUP(AS$2&amp;"/"&amp;$A307,SH!$A:$D,4,0),"")</f>
        <v/>
      </c>
      <c r="AT307" s="21" t="str">
        <f>IFERROR(VLOOKUP(AT$2&amp;"/"&amp;$A307,SH!$A:$D,4,0),"")</f>
        <v/>
      </c>
      <c r="AU307" s="21" t="str">
        <f>IFERROR(VLOOKUP(AU$2&amp;"/"&amp;$A307,SH!$A:$D,4,0),"")</f>
        <v/>
      </c>
      <c r="AV307" s="22" t="str">
        <f>(IFERROR(VLOOKUP(AV$2&amp;"/"&amp;$A307,SH!$A:$V,22,0),""))</f>
        <v/>
      </c>
      <c r="AW307" s="22" t="str">
        <f>IFERROR(VLOOKUP(AW$2&amp;"/"&amp;$A307,SH!$A:$V,22,0),"")</f>
        <v/>
      </c>
      <c r="AX307" s="22" t="str">
        <f>IFERROR(VLOOKUP(AX$2&amp;"/"&amp;$A307,SH!$A:$V,22,0),"")</f>
        <v/>
      </c>
      <c r="AY307" s="22" t="str">
        <f>IFERROR(VLOOKUP(AY$2&amp;"/"&amp;$A307,SH!$A:$V,22,0),"")</f>
        <v/>
      </c>
      <c r="AZ307" s="22" t="str">
        <f>IFERROR(VLOOKUP(AZ$2&amp;"/"&amp;$A307,SH!$A:$V,22,0),"")</f>
        <v/>
      </c>
      <c r="BA307" s="22" t="str">
        <f>IFERROR(VLOOKUP(BA$2&amp;"/"&amp;$A307,SH!$A:$V,22,0),"")</f>
        <v/>
      </c>
      <c r="BB307" s="23" t="str">
        <f t="shared" si="103"/>
        <v/>
      </c>
      <c r="BC307" s="23" t="str">
        <f t="shared" si="104"/>
        <v/>
      </c>
      <c r="BD307" s="23" t="str">
        <f t="shared" si="105"/>
        <v/>
      </c>
      <c r="BE307" s="23" t="str">
        <f t="shared" si="106"/>
        <v/>
      </c>
      <c r="BF307" s="23" t="str">
        <f t="shared" si="107"/>
        <v/>
      </c>
      <c r="BG307" s="23" t="str">
        <f t="shared" si="108"/>
        <v/>
      </c>
      <c r="BH307" s="24" t="str">
        <f t="shared" si="109"/>
        <v/>
      </c>
      <c r="BI307" s="24" t="str">
        <f t="shared" si="110"/>
        <v/>
      </c>
      <c r="BJ307" s="24" t="str">
        <f t="shared" si="111"/>
        <v/>
      </c>
      <c r="BK307" s="24" t="str">
        <f t="shared" si="112"/>
        <v/>
      </c>
      <c r="BL307" s="24" t="str">
        <f t="shared" si="113"/>
        <v/>
      </c>
      <c r="BM307" s="24" t="str">
        <f t="shared" si="114"/>
        <v/>
      </c>
      <c r="BT307" s="25" t="str">
        <f t="shared" si="115"/>
        <v/>
      </c>
      <c r="BU307" s="25" t="str">
        <f t="shared" si="116"/>
        <v/>
      </c>
      <c r="BV307" s="25" t="str">
        <f t="shared" si="117"/>
        <v/>
      </c>
      <c r="BW307" s="25" t="str">
        <f t="shared" si="118"/>
        <v/>
      </c>
      <c r="BX307" s="25" t="str">
        <f t="shared" si="119"/>
        <v/>
      </c>
      <c r="BY307" s="25" t="str">
        <f t="shared" si="120"/>
        <v/>
      </c>
      <c r="BZ307">
        <f t="array" ref="BZ307:CA307">IFERROR(VLOOKUP(A307,[1]Cost_Price!$A:$D,{3,4},0),"")</f>
        <v>10.5</v>
      </c>
      <c r="CA307" t="str">
        <v>USD</v>
      </c>
      <c r="CB307" s="26">
        <f t="shared" si="96"/>
        <v>0</v>
      </c>
      <c r="CC307" s="26">
        <f t="shared" si="96"/>
        <v>0</v>
      </c>
      <c r="CD307" s="26">
        <f t="shared" si="96"/>
        <v>0</v>
      </c>
      <c r="CE307" s="26">
        <f t="shared" si="95"/>
        <v>0</v>
      </c>
      <c r="CF307" s="26">
        <f t="shared" si="95"/>
        <v>0</v>
      </c>
      <c r="CG307" s="26">
        <f t="shared" si="95"/>
        <v>0</v>
      </c>
    </row>
    <row r="308" spans="1:85" x14ac:dyDescent="0.35">
      <c r="A308" t="s">
        <v>195</v>
      </c>
      <c r="B308" t="s">
        <v>5615</v>
      </c>
      <c r="C308" t="s">
        <v>5232</v>
      </c>
      <c r="D308" t="s">
        <v>5284</v>
      </c>
      <c r="E308" t="s">
        <v>5286</v>
      </c>
      <c r="F308" t="s">
        <v>5234</v>
      </c>
      <c r="G308" t="s">
        <v>5235</v>
      </c>
      <c r="H308" t="s">
        <v>5236</v>
      </c>
      <c r="M308" t="s">
        <v>5237</v>
      </c>
      <c r="N308" t="s">
        <v>5280</v>
      </c>
      <c r="P308" s="16">
        <v>30.753299999999999</v>
      </c>
      <c r="R308" s="17">
        <v>263</v>
      </c>
      <c r="S308" s="17">
        <v>60</v>
      </c>
      <c r="T308" s="17">
        <v>57</v>
      </c>
      <c r="U308" s="17">
        <v>1</v>
      </c>
      <c r="V308" s="17">
        <v>35</v>
      </c>
      <c r="W308" s="17">
        <v>157</v>
      </c>
      <c r="X308" s="18">
        <v>196</v>
      </c>
      <c r="Y308" s="18">
        <v>357</v>
      </c>
      <c r="Z308" s="18">
        <v>70</v>
      </c>
      <c r="AA308" s="18">
        <v>0</v>
      </c>
      <c r="AB308" s="18">
        <v>80</v>
      </c>
      <c r="AC308" s="18">
        <v>575</v>
      </c>
      <c r="AD308" s="18">
        <v>25</v>
      </c>
      <c r="AF308" s="19">
        <v>19</v>
      </c>
      <c r="AG308" s="19">
        <v>6</v>
      </c>
      <c r="AH308" s="19">
        <v>7</v>
      </c>
      <c r="AI308" s="19">
        <v>0</v>
      </c>
      <c r="AJ308" s="19">
        <v>25</v>
      </c>
      <c r="AK308" s="19">
        <v>10</v>
      </c>
      <c r="AL308">
        <v>573</v>
      </c>
      <c r="AM308">
        <v>1303</v>
      </c>
      <c r="AN308">
        <v>67</v>
      </c>
      <c r="AO308" s="20">
        <f t="shared" si="102"/>
        <v>17621.640899999999</v>
      </c>
      <c r="AP308" s="21">
        <f>(IFERROR(VLOOKUP(AP$2&amp;"/"&amp;$A308,SH!$A:$D,4,0),""))</f>
        <v>123.58333333333333</v>
      </c>
      <c r="AQ308" s="21">
        <f>IFERROR(VLOOKUP(AQ$2&amp;"/"&amp;$A308,SH!$A:$D,4,0),"")</f>
        <v>44.5</v>
      </c>
      <c r="AR308" s="21">
        <f>IFERROR(VLOOKUP(AR$2&amp;"/"&amp;$A308,SH!$A:$D,4,0),"")</f>
        <v>3.8571428571428572</v>
      </c>
      <c r="AS308" s="21">
        <f>IFERROR(VLOOKUP(AS$2&amp;"/"&amp;$A308,SH!$A:$D,4,0),"")</f>
        <v>2.3333333333333335</v>
      </c>
      <c r="AT308" s="21">
        <f>IFERROR(VLOOKUP(AT$2&amp;"/"&amp;$A308,SH!$A:$D,4,0),"")</f>
        <v>102.41666666666667</v>
      </c>
      <c r="AU308" s="21">
        <f>IFERROR(VLOOKUP(AU$2&amp;"/"&amp;$A308,SH!$A:$D,4,0),"")</f>
        <v>26.833333333333332</v>
      </c>
      <c r="AV308" s="22">
        <f>(IFERROR(VLOOKUP(AV$2&amp;"/"&amp;$A308,SH!$A:$V,22,0),""))</f>
        <v>84</v>
      </c>
      <c r="AW308" s="22">
        <f>IFERROR(VLOOKUP(AW$2&amp;"/"&amp;$A308,SH!$A:$V,22,0),"")</f>
        <v>40</v>
      </c>
      <c r="AX308" s="22">
        <f>IFERROR(VLOOKUP(AX$2&amp;"/"&amp;$A308,SH!$A:$V,22,0),"")</f>
        <v>3</v>
      </c>
      <c r="AY308" s="22">
        <f>IFERROR(VLOOKUP(AY$2&amp;"/"&amp;$A308,SH!$A:$V,22,0),"")</f>
        <v>2</v>
      </c>
      <c r="AZ308" s="22">
        <f>IFERROR(VLOOKUP(AZ$2&amp;"/"&amp;$A308,SH!$A:$V,22,0),"")</f>
        <v>97</v>
      </c>
      <c r="BA308" s="22">
        <f>IFERROR(VLOOKUP(BA$2&amp;"/"&amp;$A308,SH!$A:$V,22,0),"")</f>
        <v>15</v>
      </c>
      <c r="BB308" s="23">
        <f t="shared" si="103"/>
        <v>1.9743762643290628</v>
      </c>
      <c r="BC308" s="23">
        <f t="shared" si="104"/>
        <v>1.2134831460674158</v>
      </c>
      <c r="BD308" s="23">
        <f t="shared" si="105"/>
        <v>12.962962962962962</v>
      </c>
      <c r="BE308" s="23">
        <f t="shared" si="106"/>
        <v>0.42857142857142855</v>
      </c>
      <c r="BF308" s="23">
        <f t="shared" si="107"/>
        <v>9.7640358014646045E-2</v>
      </c>
      <c r="BG308" s="23">
        <f t="shared" si="108"/>
        <v>5.4782608695652177</v>
      </c>
      <c r="BH308" s="24">
        <f t="shared" si="109"/>
        <v>4.8631153068105197</v>
      </c>
      <c r="BI308" s="24">
        <f t="shared" si="110"/>
        <v>2.7865168539325844</v>
      </c>
      <c r="BJ308" s="24">
        <f t="shared" si="111"/>
        <v>12.962962962962962</v>
      </c>
      <c r="BK308" s="24">
        <f t="shared" si="112"/>
        <v>34.714285714285715</v>
      </c>
      <c r="BL308" s="24">
        <f t="shared" si="113"/>
        <v>5.711960943856794</v>
      </c>
      <c r="BM308" s="24">
        <f t="shared" si="114"/>
        <v>6.4099378881987583</v>
      </c>
      <c r="BN308" s="60" t="s">
        <v>5904</v>
      </c>
      <c r="BO308" s="60">
        <v>33</v>
      </c>
      <c r="BP308" s="60">
        <v>32</v>
      </c>
      <c r="BQ308" s="60">
        <v>40</v>
      </c>
      <c r="BR308" s="60"/>
      <c r="BS308" s="60">
        <v>175</v>
      </c>
      <c r="BT308" s="25" t="str">
        <f t="shared" si="115"/>
        <v/>
      </c>
      <c r="BU308" s="25">
        <f t="shared" si="116"/>
        <v>3.5280898876404496</v>
      </c>
      <c r="BV308" s="25">
        <f t="shared" si="117"/>
        <v>21.25925925925926</v>
      </c>
      <c r="BW308" s="25">
        <f t="shared" si="118"/>
        <v>51.857142857142854</v>
      </c>
      <c r="BX308" s="25">
        <f t="shared" si="119"/>
        <v>5.711960943856794</v>
      </c>
      <c r="BY308" s="25">
        <f t="shared" si="120"/>
        <v>12.931677018633541</v>
      </c>
      <c r="BZ308">
        <f t="array" ref="BZ308:CA308">IFERROR(VLOOKUP(A308,[1]Cost_Price!$A:$D,{3,4},0),"")</f>
        <v>19.8</v>
      </c>
      <c r="CA308" t="str">
        <v>USD</v>
      </c>
      <c r="CB308" s="26" t="str">
        <f t="shared" si="96"/>
        <v>0</v>
      </c>
      <c r="CC308" s="26">
        <f t="shared" si="96"/>
        <v>653.4</v>
      </c>
      <c r="CD308" s="26">
        <f t="shared" si="96"/>
        <v>633.6</v>
      </c>
      <c r="CE308" s="26">
        <f t="shared" si="95"/>
        <v>792</v>
      </c>
      <c r="CF308" s="26">
        <f t="shared" si="95"/>
        <v>0</v>
      </c>
      <c r="CG308" s="26">
        <f t="shared" si="95"/>
        <v>3465</v>
      </c>
    </row>
    <row r="309" spans="1:85" x14ac:dyDescent="0.35">
      <c r="A309" t="s">
        <v>19</v>
      </c>
      <c r="B309" t="s">
        <v>5616</v>
      </c>
      <c r="C309" t="s">
        <v>5232</v>
      </c>
      <c r="D309" t="s">
        <v>5284</v>
      </c>
      <c r="E309" t="s">
        <v>5286</v>
      </c>
      <c r="F309" t="s">
        <v>5234</v>
      </c>
      <c r="G309" t="s">
        <v>5235</v>
      </c>
      <c r="H309" t="s">
        <v>5236</v>
      </c>
      <c r="M309" t="s">
        <v>5237</v>
      </c>
      <c r="N309" t="s">
        <v>5280</v>
      </c>
      <c r="P309" s="16">
        <v>28.779199999999999</v>
      </c>
      <c r="R309" s="17">
        <v>540</v>
      </c>
      <c r="S309" s="17">
        <v>12</v>
      </c>
      <c r="T309" s="17">
        <v>71</v>
      </c>
      <c r="U309" s="17">
        <v>9</v>
      </c>
      <c r="V309" s="17">
        <v>284</v>
      </c>
      <c r="W309" s="17">
        <v>84</v>
      </c>
      <c r="Y309" s="18">
        <v>0</v>
      </c>
      <c r="Z309" s="18">
        <v>86</v>
      </c>
      <c r="AA309" s="18">
        <v>0</v>
      </c>
      <c r="AB309" s="18">
        <v>54</v>
      </c>
      <c r="AC309" s="18">
        <v>300</v>
      </c>
      <c r="AD309" s="18">
        <v>236</v>
      </c>
      <c r="AF309" s="19">
        <v>25</v>
      </c>
      <c r="AG309" s="19">
        <v>4</v>
      </c>
      <c r="AH309" s="19">
        <v>5</v>
      </c>
      <c r="AI309" s="19">
        <v>0</v>
      </c>
      <c r="AJ309" s="19">
        <v>22</v>
      </c>
      <c r="AK309" s="19">
        <v>11</v>
      </c>
      <c r="AL309">
        <v>1000</v>
      </c>
      <c r="AM309">
        <v>676</v>
      </c>
      <c r="AN309">
        <v>67</v>
      </c>
      <c r="AO309" s="20">
        <f t="shared" si="102"/>
        <v>28779.200000000001</v>
      </c>
      <c r="AP309" s="21">
        <f>(IFERROR(VLOOKUP(AP$2&amp;"/"&amp;$A309,SH!$A:$D,4,0),""))</f>
        <v>116.75</v>
      </c>
      <c r="AQ309" s="21">
        <f>IFERROR(VLOOKUP(AQ$2&amp;"/"&amp;$A309,SH!$A:$D,4,0),"")</f>
        <v>39.583333333333336</v>
      </c>
      <c r="AR309" s="21">
        <f>IFERROR(VLOOKUP(AR$2&amp;"/"&amp;$A309,SH!$A:$D,4,0),"")</f>
        <v>3.75</v>
      </c>
      <c r="AS309" s="21">
        <f>IFERROR(VLOOKUP(AS$2&amp;"/"&amp;$A309,SH!$A:$D,4,0),"")</f>
        <v>1.6</v>
      </c>
      <c r="AT309" s="21">
        <f>IFERROR(VLOOKUP(AT$2&amp;"/"&amp;$A309,SH!$A:$D,4,0),"")</f>
        <v>87.083333333333329</v>
      </c>
      <c r="AU309" s="21">
        <f>IFERROR(VLOOKUP(AU$2&amp;"/"&amp;$A309,SH!$A:$D,4,0),"")</f>
        <v>27.5</v>
      </c>
      <c r="AV309" s="22">
        <f>(IFERROR(VLOOKUP(AV$2&amp;"/"&amp;$A309,SH!$A:$V,22,0),""))</f>
        <v>111</v>
      </c>
      <c r="AW309" s="22">
        <f>IFERROR(VLOOKUP(AW$2&amp;"/"&amp;$A309,SH!$A:$V,22,0),"")</f>
        <v>40</v>
      </c>
      <c r="AX309" s="22">
        <f>IFERROR(VLOOKUP(AX$2&amp;"/"&amp;$A309,SH!$A:$V,22,0),"")</f>
        <v>2</v>
      </c>
      <c r="AY309" s="22">
        <f>IFERROR(VLOOKUP(AY$2&amp;"/"&amp;$A309,SH!$A:$V,22,0),"")</f>
        <v>1</v>
      </c>
      <c r="AZ309" s="22">
        <f>IFERROR(VLOOKUP(AZ$2&amp;"/"&amp;$A309,SH!$A:$V,22,0),"")</f>
        <v>103</v>
      </c>
      <c r="BA309" s="22">
        <f>IFERROR(VLOOKUP(BA$2&amp;"/"&amp;$A309,SH!$A:$V,22,0),"")</f>
        <v>25</v>
      </c>
      <c r="BB309" s="23">
        <f t="shared" si="103"/>
        <v>4.4111349036402574</v>
      </c>
      <c r="BC309" s="23">
        <f t="shared" si="104"/>
        <v>0.20210526315789473</v>
      </c>
      <c r="BD309" s="23">
        <f t="shared" si="105"/>
        <v>17.600000000000001</v>
      </c>
      <c r="BE309" s="23">
        <f t="shared" si="106"/>
        <v>5.625</v>
      </c>
      <c r="BF309" s="23">
        <f t="shared" si="107"/>
        <v>3.0086124401913876</v>
      </c>
      <c r="BG309" s="23">
        <f t="shared" si="108"/>
        <v>2.6545454545454548</v>
      </c>
      <c r="BH309" s="24">
        <f t="shared" si="109"/>
        <v>4.4111349036402574</v>
      </c>
      <c r="BI309" s="24">
        <f t="shared" si="110"/>
        <v>2.3747368421052628</v>
      </c>
      <c r="BJ309" s="24">
        <f t="shared" si="111"/>
        <v>17.600000000000001</v>
      </c>
      <c r="BK309" s="24">
        <f t="shared" si="112"/>
        <v>39.375</v>
      </c>
      <c r="BL309" s="24">
        <f t="shared" si="113"/>
        <v>6.4535885167464118</v>
      </c>
      <c r="BM309" s="24">
        <f t="shared" si="114"/>
        <v>11.236363636363636</v>
      </c>
      <c r="BT309" s="25">
        <f t="shared" si="115"/>
        <v>4.4111349036402574</v>
      </c>
      <c r="BU309" s="25">
        <f t="shared" si="116"/>
        <v>2.3747368421052628</v>
      </c>
      <c r="BV309" s="25">
        <f t="shared" si="117"/>
        <v>17.600000000000001</v>
      </c>
      <c r="BW309" s="25">
        <f t="shared" si="118"/>
        <v>39.375</v>
      </c>
      <c r="BX309" s="25">
        <f t="shared" si="119"/>
        <v>6.4535885167464118</v>
      </c>
      <c r="BY309" s="25">
        <f t="shared" si="120"/>
        <v>11.236363636363636</v>
      </c>
      <c r="BZ309">
        <f t="array" ref="BZ309:CA309">IFERROR(VLOOKUP(A309,[1]Cost_Price!$A:$D,{3,4},0),"")</f>
        <v>18.350000000000001</v>
      </c>
      <c r="CA309" t="str">
        <v>USD</v>
      </c>
      <c r="CB309" s="26">
        <f t="shared" si="96"/>
        <v>0</v>
      </c>
      <c r="CC309" s="26">
        <f t="shared" si="96"/>
        <v>0</v>
      </c>
      <c r="CD309" s="26">
        <f t="shared" si="96"/>
        <v>0</v>
      </c>
      <c r="CE309" s="26">
        <f t="shared" si="95"/>
        <v>0</v>
      </c>
      <c r="CF309" s="26">
        <f t="shared" si="95"/>
        <v>0</v>
      </c>
      <c r="CG309" s="26">
        <f t="shared" si="95"/>
        <v>0</v>
      </c>
    </row>
    <row r="310" spans="1:85" x14ac:dyDescent="0.35">
      <c r="A310" t="s">
        <v>1965</v>
      </c>
      <c r="B310" t="s">
        <v>5617</v>
      </c>
      <c r="C310" t="s">
        <v>5232</v>
      </c>
      <c r="D310" t="s">
        <v>5498</v>
      </c>
      <c r="E310" t="s">
        <v>5286</v>
      </c>
      <c r="F310" t="s">
        <v>5234</v>
      </c>
      <c r="G310" t="s">
        <v>5235</v>
      </c>
      <c r="H310" t="str">
        <f t="shared" ref="H310:H312" si="121">J310</f>
        <v>Discontinue new</v>
      </c>
      <c r="I310" t="s">
        <v>5901</v>
      </c>
      <c r="J310" t="s">
        <v>5899</v>
      </c>
      <c r="M310" t="s">
        <v>453</v>
      </c>
      <c r="N310" t="s">
        <v>5280</v>
      </c>
      <c r="P310" s="16">
        <v>13.25</v>
      </c>
      <c r="S310" s="17">
        <v>1</v>
      </c>
      <c r="Z310" s="18">
        <v>0</v>
      </c>
      <c r="AG310" s="19">
        <v>0</v>
      </c>
      <c r="AL310">
        <v>1</v>
      </c>
      <c r="AM310">
        <v>0</v>
      </c>
      <c r="AN310">
        <v>0</v>
      </c>
      <c r="AO310" s="20">
        <f t="shared" si="102"/>
        <v>13.25</v>
      </c>
      <c r="AP310" s="21" t="str">
        <f>(IFERROR(VLOOKUP(AP$2&amp;"/"&amp;$A310,SH!$A:$D,4,0),""))</f>
        <v/>
      </c>
      <c r="AQ310" s="21">
        <f>IFERROR(VLOOKUP(AQ$2&amp;"/"&amp;$A310,SH!$A:$D,4,0),"")</f>
        <v>1.5</v>
      </c>
      <c r="AR310" s="21" t="str">
        <f>IFERROR(VLOOKUP(AR$2&amp;"/"&amp;$A310,SH!$A:$D,4,0),"")</f>
        <v/>
      </c>
      <c r="AS310" s="21" t="str">
        <f>IFERROR(VLOOKUP(AS$2&amp;"/"&amp;$A310,SH!$A:$D,4,0),"")</f>
        <v/>
      </c>
      <c r="AT310" s="21" t="str">
        <f>IFERROR(VLOOKUP(AT$2&amp;"/"&amp;$A310,SH!$A:$D,4,0),"")</f>
        <v/>
      </c>
      <c r="AU310" s="21" t="str">
        <f>IFERROR(VLOOKUP(AU$2&amp;"/"&amp;$A310,SH!$A:$D,4,0),"")</f>
        <v/>
      </c>
      <c r="AV310" s="22" t="str">
        <f>(IFERROR(VLOOKUP(AV$2&amp;"/"&amp;$A310,SH!$A:$V,22,0),""))</f>
        <v/>
      </c>
      <c r="AW310" s="22">
        <f>IFERROR(VLOOKUP(AW$2&amp;"/"&amp;$A310,SH!$A:$V,22,0),"")</f>
        <v>2</v>
      </c>
      <c r="AX310" s="22" t="str">
        <f>IFERROR(VLOOKUP(AX$2&amp;"/"&amp;$A310,SH!$A:$V,22,0),"")</f>
        <v/>
      </c>
      <c r="AY310" s="22" t="str">
        <f>IFERROR(VLOOKUP(AY$2&amp;"/"&amp;$A310,SH!$A:$V,22,0),"")</f>
        <v/>
      </c>
      <c r="AZ310" s="22" t="str">
        <f>IFERROR(VLOOKUP(AZ$2&amp;"/"&amp;$A310,SH!$A:$V,22,0),"")</f>
        <v/>
      </c>
      <c r="BA310" s="22" t="str">
        <f>IFERROR(VLOOKUP(BA$2&amp;"/"&amp;$A310,SH!$A:$V,22,0),"")</f>
        <v/>
      </c>
      <c r="BB310" s="23" t="str">
        <f t="shared" si="103"/>
        <v/>
      </c>
      <c r="BC310" s="23">
        <f t="shared" si="104"/>
        <v>0.66666666666666663</v>
      </c>
      <c r="BD310" s="23" t="str">
        <f t="shared" si="105"/>
        <v/>
      </c>
      <c r="BE310" s="23" t="str">
        <f t="shared" si="106"/>
        <v/>
      </c>
      <c r="BF310" s="23" t="str">
        <f t="shared" si="107"/>
        <v/>
      </c>
      <c r="BG310" s="23" t="str">
        <f t="shared" si="108"/>
        <v/>
      </c>
      <c r="BH310" s="24" t="str">
        <f t="shared" si="109"/>
        <v/>
      </c>
      <c r="BI310" s="24">
        <f t="shared" si="110"/>
        <v>0.66666666666666663</v>
      </c>
      <c r="BJ310" s="24" t="str">
        <f t="shared" si="111"/>
        <v/>
      </c>
      <c r="BK310" s="24" t="str">
        <f t="shared" si="112"/>
        <v/>
      </c>
      <c r="BL310" s="24" t="str">
        <f t="shared" si="113"/>
        <v/>
      </c>
      <c r="BM310" s="24" t="str">
        <f t="shared" si="114"/>
        <v/>
      </c>
      <c r="BT310" s="25" t="str">
        <f t="shared" si="115"/>
        <v/>
      </c>
      <c r="BU310" s="25">
        <f t="shared" si="116"/>
        <v>0.66666666666666663</v>
      </c>
      <c r="BV310" s="25" t="str">
        <f t="shared" si="117"/>
        <v/>
      </c>
      <c r="BW310" s="25" t="str">
        <f t="shared" si="118"/>
        <v/>
      </c>
      <c r="BX310" s="25" t="str">
        <f t="shared" si="119"/>
        <v/>
      </c>
      <c r="BY310" s="25" t="str">
        <f t="shared" si="120"/>
        <v/>
      </c>
      <c r="BZ310">
        <f t="array" ref="BZ310:CA310">IFERROR(VLOOKUP(A310,[1]Cost_Price!$A:$D,{3,4},0),"")</f>
        <v>8.5</v>
      </c>
      <c r="CA310" t="str">
        <v>USD</v>
      </c>
      <c r="CB310" s="26">
        <f t="shared" si="96"/>
        <v>0</v>
      </c>
      <c r="CC310" s="26">
        <f t="shared" si="96"/>
        <v>0</v>
      </c>
      <c r="CD310" s="26">
        <f t="shared" si="96"/>
        <v>0</v>
      </c>
      <c r="CE310" s="26">
        <f t="shared" si="95"/>
        <v>0</v>
      </c>
      <c r="CF310" s="26">
        <f t="shared" si="95"/>
        <v>0</v>
      </c>
      <c r="CG310" s="26">
        <f t="shared" si="95"/>
        <v>0</v>
      </c>
    </row>
    <row r="311" spans="1:85" x14ac:dyDescent="0.35">
      <c r="A311" t="s">
        <v>5618</v>
      </c>
      <c r="B311" t="s">
        <v>5619</v>
      </c>
      <c r="C311" t="s">
        <v>5232</v>
      </c>
      <c r="D311" t="s">
        <v>5284</v>
      </c>
      <c r="E311" t="s">
        <v>5286</v>
      </c>
      <c r="F311" t="s">
        <v>5234</v>
      </c>
      <c r="G311" t="s">
        <v>5235</v>
      </c>
      <c r="H311" t="str">
        <f t="shared" si="121"/>
        <v>Discontinue new</v>
      </c>
      <c r="I311" t="s">
        <v>5901</v>
      </c>
      <c r="J311" t="s">
        <v>5899</v>
      </c>
      <c r="M311" t="s">
        <v>5237</v>
      </c>
      <c r="N311" t="s">
        <v>5261</v>
      </c>
      <c r="O311" t="s">
        <v>5280</v>
      </c>
      <c r="P311" s="16">
        <v>0</v>
      </c>
      <c r="S311" s="17">
        <v>1</v>
      </c>
      <c r="W311" s="17">
        <v>2</v>
      </c>
      <c r="Z311" s="18">
        <v>0</v>
      </c>
      <c r="AD311" s="18">
        <v>0</v>
      </c>
      <c r="AG311" s="19">
        <v>0</v>
      </c>
      <c r="AK311" s="19">
        <v>0</v>
      </c>
      <c r="AL311">
        <v>3</v>
      </c>
      <c r="AM311">
        <v>0</v>
      </c>
      <c r="AN311">
        <v>0</v>
      </c>
      <c r="AO311" s="20">
        <f t="shared" si="102"/>
        <v>0</v>
      </c>
      <c r="AP311" s="21" t="str">
        <f>(IFERROR(VLOOKUP(AP$2&amp;"/"&amp;$A311,SH!$A:$D,4,0),""))</f>
        <v/>
      </c>
      <c r="AQ311" s="21" t="str">
        <f>IFERROR(VLOOKUP(AQ$2&amp;"/"&amp;$A311,SH!$A:$D,4,0),"")</f>
        <v/>
      </c>
      <c r="AR311" s="21" t="str">
        <f>IFERROR(VLOOKUP(AR$2&amp;"/"&amp;$A311,SH!$A:$D,4,0),"")</f>
        <v/>
      </c>
      <c r="AS311" s="21" t="str">
        <f>IFERROR(VLOOKUP(AS$2&amp;"/"&amp;$A311,SH!$A:$D,4,0),"")</f>
        <v/>
      </c>
      <c r="AT311" s="21" t="str">
        <f>IFERROR(VLOOKUP(AT$2&amp;"/"&amp;$A311,SH!$A:$D,4,0),"")</f>
        <v/>
      </c>
      <c r="AU311" s="21" t="str">
        <f>IFERROR(VLOOKUP(AU$2&amp;"/"&amp;$A311,SH!$A:$D,4,0),"")</f>
        <v/>
      </c>
      <c r="AV311" s="22" t="str">
        <f>(IFERROR(VLOOKUP(AV$2&amp;"/"&amp;$A311,SH!$A:$V,22,0),""))</f>
        <v/>
      </c>
      <c r="AW311" s="22" t="str">
        <f>IFERROR(VLOOKUP(AW$2&amp;"/"&amp;$A311,SH!$A:$V,22,0),"")</f>
        <v/>
      </c>
      <c r="AX311" s="22" t="str">
        <f>IFERROR(VLOOKUP(AX$2&amp;"/"&amp;$A311,SH!$A:$V,22,0),"")</f>
        <v/>
      </c>
      <c r="AY311" s="22" t="str">
        <f>IFERROR(VLOOKUP(AY$2&amp;"/"&amp;$A311,SH!$A:$V,22,0),"")</f>
        <v/>
      </c>
      <c r="AZ311" s="22" t="str">
        <f>IFERROR(VLOOKUP(AZ$2&amp;"/"&amp;$A311,SH!$A:$V,22,0),"")</f>
        <v/>
      </c>
      <c r="BA311" s="22" t="str">
        <f>IFERROR(VLOOKUP(BA$2&amp;"/"&amp;$A311,SH!$A:$V,22,0),"")</f>
        <v/>
      </c>
      <c r="BB311" s="23" t="str">
        <f t="shared" si="103"/>
        <v/>
      </c>
      <c r="BC311" s="23" t="str">
        <f t="shared" si="104"/>
        <v/>
      </c>
      <c r="BD311" s="23" t="str">
        <f t="shared" si="105"/>
        <v/>
      </c>
      <c r="BE311" s="23" t="str">
        <f t="shared" si="106"/>
        <v/>
      </c>
      <c r="BF311" s="23" t="str">
        <f t="shared" si="107"/>
        <v/>
      </c>
      <c r="BG311" s="23" t="str">
        <f t="shared" si="108"/>
        <v/>
      </c>
      <c r="BH311" s="24" t="str">
        <f t="shared" si="109"/>
        <v/>
      </c>
      <c r="BI311" s="24" t="str">
        <f t="shared" si="110"/>
        <v/>
      </c>
      <c r="BJ311" s="24" t="str">
        <f t="shared" si="111"/>
        <v/>
      </c>
      <c r="BK311" s="24" t="str">
        <f t="shared" si="112"/>
        <v/>
      </c>
      <c r="BL311" s="24" t="str">
        <f t="shared" si="113"/>
        <v/>
      </c>
      <c r="BM311" s="24" t="str">
        <f t="shared" si="114"/>
        <v/>
      </c>
      <c r="BT311" s="25" t="str">
        <f t="shared" si="115"/>
        <v/>
      </c>
      <c r="BU311" s="25" t="str">
        <f t="shared" si="116"/>
        <v/>
      </c>
      <c r="BV311" s="25" t="str">
        <f t="shared" si="117"/>
        <v/>
      </c>
      <c r="BW311" s="25" t="str">
        <f t="shared" si="118"/>
        <v/>
      </c>
      <c r="BX311" s="25" t="str">
        <f t="shared" si="119"/>
        <v/>
      </c>
      <c r="BY311" s="25" t="str">
        <f t="shared" si="120"/>
        <v/>
      </c>
      <c r="BZ311" t="str">
        <f t="array" ref="BZ311:CA311">IFERROR(VLOOKUP(A311,[1]Cost_Price!$A:$D,{3,4},0),"")</f>
        <v/>
      </c>
      <c r="CA311" t="str">
        <v/>
      </c>
      <c r="CB311" s="26" t="str">
        <f t="shared" si="96"/>
        <v>0</v>
      </c>
      <c r="CC311" s="26" t="str">
        <f t="shared" si="96"/>
        <v>0</v>
      </c>
      <c r="CD311" s="26" t="str">
        <f t="shared" si="96"/>
        <v>0</v>
      </c>
      <c r="CE311" s="26" t="str">
        <f t="shared" si="95"/>
        <v>0</v>
      </c>
      <c r="CF311" s="26" t="str">
        <f t="shared" si="95"/>
        <v>0</v>
      </c>
      <c r="CG311" s="26" t="str">
        <f t="shared" si="95"/>
        <v>0</v>
      </c>
    </row>
    <row r="312" spans="1:85" x14ac:dyDescent="0.35">
      <c r="A312" t="s">
        <v>1219</v>
      </c>
      <c r="B312" t="s">
        <v>5620</v>
      </c>
      <c r="C312" t="s">
        <v>5232</v>
      </c>
      <c r="D312" t="s">
        <v>5284</v>
      </c>
      <c r="E312" t="s">
        <v>5286</v>
      </c>
      <c r="F312" t="s">
        <v>5234</v>
      </c>
      <c r="G312" t="s">
        <v>5235</v>
      </c>
      <c r="H312" t="str">
        <f t="shared" si="121"/>
        <v>Discontinue new</v>
      </c>
      <c r="J312" t="s">
        <v>5899</v>
      </c>
      <c r="M312" t="s">
        <v>198</v>
      </c>
      <c r="N312" t="s">
        <v>5280</v>
      </c>
      <c r="P312" s="16">
        <v>13.25</v>
      </c>
      <c r="R312" s="17">
        <v>6</v>
      </c>
      <c r="Y312" s="18">
        <v>0</v>
      </c>
      <c r="AF312" s="19">
        <v>5</v>
      </c>
      <c r="AL312">
        <v>6</v>
      </c>
      <c r="AM312">
        <v>0</v>
      </c>
      <c r="AN312">
        <v>5</v>
      </c>
      <c r="AO312" s="20">
        <f t="shared" si="102"/>
        <v>79.5</v>
      </c>
      <c r="AP312" s="21">
        <f>(IFERROR(VLOOKUP(AP$2&amp;"/"&amp;$A312,SH!$A:$D,4,0),""))</f>
        <v>16.142857142857142</v>
      </c>
      <c r="AQ312" s="21">
        <f>IFERROR(VLOOKUP(AQ$2&amp;"/"&amp;$A312,SH!$A:$D,4,0),"")</f>
        <v>8.5714285714285712</v>
      </c>
      <c r="AR312" s="21" t="str">
        <f>IFERROR(VLOOKUP(AR$2&amp;"/"&amp;$A312,SH!$A:$D,4,0),"")</f>
        <v/>
      </c>
      <c r="AS312" s="21" t="str">
        <f>IFERROR(VLOOKUP(AS$2&amp;"/"&amp;$A312,SH!$A:$D,4,0),"")</f>
        <v/>
      </c>
      <c r="AT312" s="21">
        <f>IFERROR(VLOOKUP(AT$2&amp;"/"&amp;$A312,SH!$A:$D,4,0),"")</f>
        <v>30.5</v>
      </c>
      <c r="AU312" s="21">
        <f>IFERROR(VLOOKUP(AU$2&amp;"/"&amp;$A312,SH!$A:$D,4,0),"")</f>
        <v>8.5</v>
      </c>
      <c r="AV312" s="22">
        <f>(IFERROR(VLOOKUP(AV$2&amp;"/"&amp;$A312,SH!$A:$V,22,0),""))</f>
        <v>12</v>
      </c>
      <c r="AW312" s="22">
        <f>IFERROR(VLOOKUP(AW$2&amp;"/"&amp;$A312,SH!$A:$V,22,0),"")</f>
        <v>0</v>
      </c>
      <c r="AX312" s="22" t="str">
        <f>IFERROR(VLOOKUP(AX$2&amp;"/"&amp;$A312,SH!$A:$V,22,0),"")</f>
        <v/>
      </c>
      <c r="AY312" s="22" t="str">
        <f>IFERROR(VLOOKUP(AY$2&amp;"/"&amp;$A312,SH!$A:$V,22,0),"")</f>
        <v/>
      </c>
      <c r="AZ312" s="22">
        <f>IFERROR(VLOOKUP(AZ$2&amp;"/"&amp;$A312,SH!$A:$V,22,0),"")</f>
        <v>0</v>
      </c>
      <c r="BA312" s="22">
        <f>IFERROR(VLOOKUP(BA$2&amp;"/"&amp;$A312,SH!$A:$V,22,0),"")</f>
        <v>0</v>
      </c>
      <c r="BB312" s="23">
        <f t="shared" si="103"/>
        <v>6.1946902654867256E-2</v>
      </c>
      <c r="BC312" s="23">
        <f t="shared" si="104"/>
        <v>0</v>
      </c>
      <c r="BD312" s="23" t="str">
        <f t="shared" si="105"/>
        <v/>
      </c>
      <c r="BE312" s="23" t="str">
        <f t="shared" si="106"/>
        <v/>
      </c>
      <c r="BF312" s="23">
        <f t="shared" si="107"/>
        <v>0</v>
      </c>
      <c r="BG312" s="23">
        <f t="shared" si="108"/>
        <v>0</v>
      </c>
      <c r="BH312" s="24">
        <f t="shared" si="109"/>
        <v>6.1946902654867256E-2</v>
      </c>
      <c r="BI312" s="24">
        <f t="shared" si="110"/>
        <v>0</v>
      </c>
      <c r="BJ312" s="24" t="str">
        <f t="shared" si="111"/>
        <v/>
      </c>
      <c r="BK312" s="24" t="str">
        <f t="shared" si="112"/>
        <v/>
      </c>
      <c r="BL312" s="24">
        <f t="shared" si="113"/>
        <v>0</v>
      </c>
      <c r="BM312" s="24">
        <f t="shared" si="114"/>
        <v>0</v>
      </c>
      <c r="BT312" s="25">
        <f t="shared" si="115"/>
        <v>6.1946902654867256E-2</v>
      </c>
      <c r="BU312" s="25">
        <f t="shared" si="116"/>
        <v>0</v>
      </c>
      <c r="BV312" s="25" t="str">
        <f t="shared" si="117"/>
        <v/>
      </c>
      <c r="BW312" s="25" t="str">
        <f t="shared" si="118"/>
        <v/>
      </c>
      <c r="BX312" s="25">
        <f t="shared" si="119"/>
        <v>0</v>
      </c>
      <c r="BY312" s="25">
        <f t="shared" si="120"/>
        <v>0</v>
      </c>
      <c r="BZ312">
        <f t="array" ref="BZ312:CA312">IFERROR(VLOOKUP(A312,[1]Cost_Price!$A:$D,{3,4},0),"")</f>
        <v>8.5</v>
      </c>
      <c r="CA312" t="str">
        <v>USD</v>
      </c>
      <c r="CB312" s="26">
        <f t="shared" si="96"/>
        <v>0</v>
      </c>
      <c r="CC312" s="26">
        <f t="shared" si="96"/>
        <v>0</v>
      </c>
      <c r="CD312" s="26">
        <f t="shared" si="96"/>
        <v>0</v>
      </c>
      <c r="CE312" s="26">
        <f t="shared" si="95"/>
        <v>0</v>
      </c>
      <c r="CF312" s="26">
        <f t="shared" si="95"/>
        <v>0</v>
      </c>
      <c r="CG312" s="26">
        <f t="shared" si="95"/>
        <v>0</v>
      </c>
    </row>
    <row r="313" spans="1:85" x14ac:dyDescent="0.35">
      <c r="A313" t="s">
        <v>198</v>
      </c>
      <c r="B313" t="s">
        <v>5621</v>
      </c>
      <c r="C313" t="s">
        <v>5232</v>
      </c>
      <c r="D313" t="s">
        <v>5284</v>
      </c>
      <c r="E313" t="s">
        <v>5286</v>
      </c>
      <c r="F313" t="s">
        <v>5234</v>
      </c>
      <c r="G313" t="s">
        <v>5235</v>
      </c>
      <c r="H313" t="s">
        <v>5236</v>
      </c>
      <c r="M313" t="s">
        <v>5237</v>
      </c>
      <c r="N313" t="s">
        <v>5280</v>
      </c>
      <c r="P313" s="16">
        <v>13.095000000000001</v>
      </c>
      <c r="R313" s="17">
        <v>299</v>
      </c>
      <c r="S313" s="17">
        <v>69</v>
      </c>
      <c r="T313" s="17">
        <v>81</v>
      </c>
      <c r="U313" s="17">
        <v>18</v>
      </c>
      <c r="V313" s="17">
        <v>67</v>
      </c>
      <c r="W313" s="17">
        <v>44</v>
      </c>
      <c r="Y313" s="18">
        <v>460</v>
      </c>
      <c r="Z313" s="18">
        <v>120</v>
      </c>
      <c r="AA313" s="18">
        <v>70</v>
      </c>
      <c r="AB313" s="18">
        <v>65</v>
      </c>
      <c r="AC313" s="18">
        <v>680</v>
      </c>
      <c r="AD313" s="18">
        <v>140</v>
      </c>
      <c r="AF313" s="19">
        <v>2</v>
      </c>
      <c r="AG313" s="19">
        <v>2</v>
      </c>
      <c r="AH313" s="19">
        <v>3</v>
      </c>
      <c r="AI313" s="19">
        <v>1</v>
      </c>
      <c r="AJ313" s="19">
        <v>11</v>
      </c>
      <c r="AK313" s="19">
        <v>2</v>
      </c>
      <c r="AL313">
        <v>578</v>
      </c>
      <c r="AM313">
        <v>1535</v>
      </c>
      <c r="AN313">
        <v>21</v>
      </c>
      <c r="AO313" s="20">
        <f t="shared" si="102"/>
        <v>7568.9100000000008</v>
      </c>
      <c r="AP313" s="21">
        <f>(IFERROR(VLOOKUP(AP$2&amp;"/"&amp;$A313,SH!$A:$D,4,0),""))</f>
        <v>38.25</v>
      </c>
      <c r="AQ313" s="21">
        <f>IFERROR(VLOOKUP(AQ$2&amp;"/"&amp;$A313,SH!$A:$D,4,0),"")</f>
        <v>14.416666666666666</v>
      </c>
      <c r="AR313" s="21">
        <f>IFERROR(VLOOKUP(AR$2&amp;"/"&amp;$A313,SH!$A:$D,4,0),"")</f>
        <v>2.3333333333333335</v>
      </c>
      <c r="AS313" s="21">
        <f>IFERROR(VLOOKUP(AS$2&amp;"/"&amp;$A313,SH!$A:$D,4,0),"")</f>
        <v>1.6</v>
      </c>
      <c r="AT313" s="21">
        <f>IFERROR(VLOOKUP(AT$2&amp;"/"&amp;$A313,SH!$A:$D,4,0),"")</f>
        <v>52.111111111111114</v>
      </c>
      <c r="AU313" s="21">
        <f>IFERROR(VLOOKUP(AU$2&amp;"/"&amp;$A313,SH!$A:$D,4,0),"")</f>
        <v>9.1818181818181817</v>
      </c>
      <c r="AV313" s="22">
        <f>(IFERROR(VLOOKUP(AV$2&amp;"/"&amp;$A313,SH!$A:$V,22,0),""))</f>
        <v>31</v>
      </c>
      <c r="AW313" s="22">
        <f>IFERROR(VLOOKUP(AW$2&amp;"/"&amp;$A313,SH!$A:$V,22,0),"")</f>
        <v>20</v>
      </c>
      <c r="AX313" s="22">
        <f>IFERROR(VLOOKUP(AX$2&amp;"/"&amp;$A313,SH!$A:$V,22,0),"")</f>
        <v>3</v>
      </c>
      <c r="AY313" s="22">
        <f>IFERROR(VLOOKUP(AY$2&amp;"/"&amp;$A313,SH!$A:$V,22,0),"")</f>
        <v>1</v>
      </c>
      <c r="AZ313" s="22">
        <f>IFERROR(VLOOKUP(AZ$2&amp;"/"&amp;$A313,SH!$A:$V,22,0),"")</f>
        <v>54</v>
      </c>
      <c r="BA313" s="22">
        <f>IFERROR(VLOOKUP(BA$2&amp;"/"&amp;$A313,SH!$A:$V,22,0),"")</f>
        <v>8</v>
      </c>
      <c r="BB313" s="23">
        <f t="shared" si="103"/>
        <v>7.7647058823529411</v>
      </c>
      <c r="BC313" s="23">
        <f t="shared" si="104"/>
        <v>4.6473988439306364</v>
      </c>
      <c r="BD313" s="23">
        <f t="shared" si="105"/>
        <v>33.428571428571423</v>
      </c>
      <c r="BE313" s="23">
        <f t="shared" si="106"/>
        <v>10.625</v>
      </c>
      <c r="BF313" s="23">
        <f t="shared" si="107"/>
        <v>1.0746268656716418</v>
      </c>
      <c r="BG313" s="23">
        <f t="shared" si="108"/>
        <v>4.5742574257425748</v>
      </c>
      <c r="BH313" s="24">
        <f t="shared" si="109"/>
        <v>19.790849673202615</v>
      </c>
      <c r="BI313" s="24">
        <f t="shared" si="110"/>
        <v>12.971098265895954</v>
      </c>
      <c r="BJ313" s="24">
        <f t="shared" si="111"/>
        <v>63.428571428571423</v>
      </c>
      <c r="BK313" s="24">
        <f t="shared" si="112"/>
        <v>51.25</v>
      </c>
      <c r="BL313" s="24">
        <f t="shared" si="113"/>
        <v>14.12366737739872</v>
      </c>
      <c r="BM313" s="24">
        <f t="shared" si="114"/>
        <v>19.821782178217823</v>
      </c>
      <c r="BT313" s="25">
        <f t="shared" si="115"/>
        <v>19.790849673202615</v>
      </c>
      <c r="BU313" s="25">
        <f t="shared" si="116"/>
        <v>12.971098265895954</v>
      </c>
      <c r="BV313" s="25">
        <f t="shared" si="117"/>
        <v>63.428571428571423</v>
      </c>
      <c r="BW313" s="25">
        <f t="shared" si="118"/>
        <v>51.25</v>
      </c>
      <c r="BX313" s="25">
        <f t="shared" si="119"/>
        <v>14.12366737739872</v>
      </c>
      <c r="BY313" s="25">
        <f t="shared" si="120"/>
        <v>19.821782178217823</v>
      </c>
      <c r="BZ313">
        <f t="array" ref="BZ313:CA313">IFERROR(VLOOKUP(A313,[1]Cost_Price!$A:$D,{3,4},0),"")</f>
        <v>8.5</v>
      </c>
      <c r="CA313" t="str">
        <v>USD</v>
      </c>
      <c r="CB313" s="26">
        <f t="shared" si="96"/>
        <v>0</v>
      </c>
      <c r="CC313" s="26">
        <f t="shared" si="96"/>
        <v>0</v>
      </c>
      <c r="CD313" s="26">
        <f t="shared" si="96"/>
        <v>0</v>
      </c>
      <c r="CE313" s="26">
        <f t="shared" si="95"/>
        <v>0</v>
      </c>
      <c r="CF313" s="26">
        <f t="shared" si="95"/>
        <v>0</v>
      </c>
      <c r="CG313" s="26">
        <f t="shared" si="95"/>
        <v>0</v>
      </c>
    </row>
    <row r="314" spans="1:85" x14ac:dyDescent="0.35">
      <c r="A314" t="s">
        <v>200</v>
      </c>
      <c r="B314" t="s">
        <v>5622</v>
      </c>
      <c r="C314" t="s">
        <v>5232</v>
      </c>
      <c r="D314" t="s">
        <v>5498</v>
      </c>
      <c r="E314" t="s">
        <v>5286</v>
      </c>
      <c r="F314" t="s">
        <v>5234</v>
      </c>
      <c r="G314" t="s">
        <v>5235</v>
      </c>
      <c r="H314" t="str">
        <f t="shared" ref="H314:H315" si="122">J314</f>
        <v>Discontinue new</v>
      </c>
      <c r="I314" t="s">
        <v>5901</v>
      </c>
      <c r="J314" t="s">
        <v>5899</v>
      </c>
      <c r="M314" t="s">
        <v>202</v>
      </c>
      <c r="N314" t="s">
        <v>5280</v>
      </c>
      <c r="P314" s="16">
        <v>35.276400000000002</v>
      </c>
      <c r="R314" s="17">
        <v>1</v>
      </c>
      <c r="W314" s="17">
        <v>6</v>
      </c>
      <c r="Y314" s="18">
        <v>0</v>
      </c>
      <c r="AD314" s="18">
        <v>0</v>
      </c>
      <c r="AF314" s="19">
        <v>1</v>
      </c>
      <c r="AK314" s="19">
        <v>3</v>
      </c>
      <c r="AL314">
        <v>7</v>
      </c>
      <c r="AM314">
        <v>0</v>
      </c>
      <c r="AN314">
        <v>4</v>
      </c>
      <c r="AO314" s="20">
        <f t="shared" si="102"/>
        <v>246.93480000000002</v>
      </c>
      <c r="AP314" s="21">
        <f>(IFERROR(VLOOKUP(AP$2&amp;"/"&amp;$A314,SH!$A:$D,4,0),""))</f>
        <v>1.4</v>
      </c>
      <c r="AQ314" s="21" t="str">
        <f>IFERROR(VLOOKUP(AQ$2&amp;"/"&amp;$A314,SH!$A:$D,4,0),"")</f>
        <v/>
      </c>
      <c r="AR314" s="21">
        <f>IFERROR(VLOOKUP(AR$2&amp;"/"&amp;$A314,SH!$A:$D,4,0),"")</f>
        <v>1</v>
      </c>
      <c r="AS314" s="21" t="str">
        <f>IFERROR(VLOOKUP(AS$2&amp;"/"&amp;$A314,SH!$A:$D,4,0),"")</f>
        <v/>
      </c>
      <c r="AT314" s="21">
        <f>IFERROR(VLOOKUP(AT$2&amp;"/"&amp;$A314,SH!$A:$D,4,0),"")</f>
        <v>1</v>
      </c>
      <c r="AU314" s="21">
        <f>IFERROR(VLOOKUP(AU$2&amp;"/"&amp;$A314,SH!$A:$D,4,0),"")</f>
        <v>26.333333333333332</v>
      </c>
      <c r="AV314" s="22">
        <f>(IFERROR(VLOOKUP(AV$2&amp;"/"&amp;$A314,SH!$A:$V,22,0),""))</f>
        <v>1</v>
      </c>
      <c r="AW314" s="22" t="str">
        <f>IFERROR(VLOOKUP(AW$2&amp;"/"&amp;$A314,SH!$A:$V,22,0),"")</f>
        <v/>
      </c>
      <c r="AX314" s="22">
        <f>IFERROR(VLOOKUP(AX$2&amp;"/"&amp;$A314,SH!$A:$V,22,0),"")</f>
        <v>0</v>
      </c>
      <c r="AY314" s="22" t="str">
        <f>IFERROR(VLOOKUP(AY$2&amp;"/"&amp;$A314,SH!$A:$V,22,0),"")</f>
        <v/>
      </c>
      <c r="AZ314" s="22">
        <f>IFERROR(VLOOKUP(AZ$2&amp;"/"&amp;$A314,SH!$A:$V,22,0),"")</f>
        <v>0</v>
      </c>
      <c r="BA314" s="22">
        <f>IFERROR(VLOOKUP(BA$2&amp;"/"&amp;$A314,SH!$A:$V,22,0),"")</f>
        <v>3</v>
      </c>
      <c r="BB314" s="23">
        <f t="shared" si="103"/>
        <v>0</v>
      </c>
      <c r="BC314" s="23" t="str">
        <f t="shared" si="104"/>
        <v/>
      </c>
      <c r="BD314" s="23">
        <f t="shared" si="105"/>
        <v>0</v>
      </c>
      <c r="BE314" s="23" t="str">
        <f t="shared" si="106"/>
        <v/>
      </c>
      <c r="BF314" s="23">
        <f t="shared" si="107"/>
        <v>0</v>
      </c>
      <c r="BG314" s="23">
        <f t="shared" si="108"/>
        <v>0.1139240506329114</v>
      </c>
      <c r="BH314" s="24">
        <f t="shared" si="109"/>
        <v>0</v>
      </c>
      <c r="BI314" s="24" t="str">
        <f t="shared" si="110"/>
        <v/>
      </c>
      <c r="BJ314" s="24">
        <f t="shared" si="111"/>
        <v>0</v>
      </c>
      <c r="BK314" s="24" t="str">
        <f t="shared" si="112"/>
        <v/>
      </c>
      <c r="BL314" s="24">
        <f t="shared" si="113"/>
        <v>0</v>
      </c>
      <c r="BM314" s="24">
        <f t="shared" si="114"/>
        <v>0.1139240506329114</v>
      </c>
      <c r="BT314" s="25">
        <f t="shared" si="115"/>
        <v>0</v>
      </c>
      <c r="BU314" s="25" t="str">
        <f t="shared" si="116"/>
        <v/>
      </c>
      <c r="BV314" s="25">
        <f t="shared" si="117"/>
        <v>0</v>
      </c>
      <c r="BW314" s="25" t="str">
        <f t="shared" si="118"/>
        <v/>
      </c>
      <c r="BX314" s="25">
        <f t="shared" si="119"/>
        <v>0</v>
      </c>
      <c r="BY314" s="25">
        <f t="shared" si="120"/>
        <v>0.1139240506329114</v>
      </c>
      <c r="BZ314">
        <f t="array" ref="BZ314:CA314">IFERROR(VLOOKUP(A314,[1]Cost_Price!$A:$D,{3,4},0),"")</f>
        <v>23.5</v>
      </c>
      <c r="CA314" t="str">
        <v>USD</v>
      </c>
      <c r="CB314" s="26">
        <f t="shared" si="96"/>
        <v>0</v>
      </c>
      <c r="CC314" s="26">
        <f t="shared" si="96"/>
        <v>0</v>
      </c>
      <c r="CD314" s="26">
        <f t="shared" si="96"/>
        <v>0</v>
      </c>
      <c r="CE314" s="26">
        <f t="shared" si="95"/>
        <v>0</v>
      </c>
      <c r="CF314" s="26">
        <f t="shared" si="95"/>
        <v>0</v>
      </c>
      <c r="CG314" s="26">
        <f t="shared" si="95"/>
        <v>0</v>
      </c>
    </row>
    <row r="315" spans="1:85" x14ac:dyDescent="0.35">
      <c r="A315" t="s">
        <v>202</v>
      </c>
      <c r="B315" t="s">
        <v>5623</v>
      </c>
      <c r="C315" t="s">
        <v>5232</v>
      </c>
      <c r="D315" t="s">
        <v>5284</v>
      </c>
      <c r="E315" t="s">
        <v>5286</v>
      </c>
      <c r="F315" t="s">
        <v>5234</v>
      </c>
      <c r="G315" t="s">
        <v>5235</v>
      </c>
      <c r="H315" t="str">
        <f t="shared" si="122"/>
        <v>Discontinue new</v>
      </c>
      <c r="J315" t="s">
        <v>5899</v>
      </c>
      <c r="M315" t="s">
        <v>204</v>
      </c>
      <c r="N315" t="s">
        <v>5280</v>
      </c>
      <c r="P315" s="16">
        <v>36.844000000000001</v>
      </c>
      <c r="S315" s="17">
        <v>107</v>
      </c>
      <c r="V315" s="17">
        <v>15</v>
      </c>
      <c r="Z315" s="18">
        <v>0</v>
      </c>
      <c r="AC315" s="18">
        <v>0</v>
      </c>
      <c r="AG315" s="19">
        <v>9</v>
      </c>
      <c r="AJ315" s="19">
        <v>19</v>
      </c>
      <c r="AL315">
        <v>122</v>
      </c>
      <c r="AM315">
        <v>0</v>
      </c>
      <c r="AN315">
        <v>28</v>
      </c>
      <c r="AO315" s="20">
        <f t="shared" si="102"/>
        <v>4494.9679999999998</v>
      </c>
      <c r="AP315" s="21">
        <f>(IFERROR(VLOOKUP(AP$2&amp;"/"&amp;$A315,SH!$A:$D,4,0),""))</f>
        <v>85.166666666666671</v>
      </c>
      <c r="AQ315" s="21">
        <f>IFERROR(VLOOKUP(AQ$2&amp;"/"&amp;$A315,SH!$A:$D,4,0),"")</f>
        <v>48.583333333333336</v>
      </c>
      <c r="AR315" s="21" t="str">
        <f>IFERROR(VLOOKUP(AR$2&amp;"/"&amp;$A315,SH!$A:$D,4,0),"")</f>
        <v/>
      </c>
      <c r="AS315" s="21" t="str">
        <f>IFERROR(VLOOKUP(AS$2&amp;"/"&amp;$A315,SH!$A:$D,4,0),"")</f>
        <v/>
      </c>
      <c r="AT315" s="21">
        <f>IFERROR(VLOOKUP(AT$2&amp;"/"&amp;$A315,SH!$A:$D,4,0),"")</f>
        <v>83.142857142857139</v>
      </c>
      <c r="AU315" s="21">
        <f>IFERROR(VLOOKUP(AU$2&amp;"/"&amp;$A315,SH!$A:$D,4,0),"")</f>
        <v>12.666666666666666</v>
      </c>
      <c r="AV315" s="22">
        <f>(IFERROR(VLOOKUP(AV$2&amp;"/"&amp;$A315,SH!$A:$V,22,0),""))</f>
        <v>0</v>
      </c>
      <c r="AW315" s="22">
        <f>IFERROR(VLOOKUP(AW$2&amp;"/"&amp;$A315,SH!$A:$V,22,0),"")</f>
        <v>48</v>
      </c>
      <c r="AX315" s="22" t="str">
        <f>IFERROR(VLOOKUP(AX$2&amp;"/"&amp;$A315,SH!$A:$V,22,0),"")</f>
        <v/>
      </c>
      <c r="AY315" s="22" t="str">
        <f>IFERROR(VLOOKUP(AY$2&amp;"/"&amp;$A315,SH!$A:$V,22,0),"")</f>
        <v/>
      </c>
      <c r="AZ315" s="22">
        <f>IFERROR(VLOOKUP(AZ$2&amp;"/"&amp;$A315,SH!$A:$V,22,0),"")</f>
        <v>25</v>
      </c>
      <c r="BA315" s="22">
        <f>IFERROR(VLOOKUP(BA$2&amp;"/"&amp;$A315,SH!$A:$V,22,0),"")</f>
        <v>0</v>
      </c>
      <c r="BB315" s="23">
        <f t="shared" si="103"/>
        <v>0</v>
      </c>
      <c r="BC315" s="23">
        <f t="shared" si="104"/>
        <v>2.0171526586620927</v>
      </c>
      <c r="BD315" s="23" t="str">
        <f t="shared" si="105"/>
        <v/>
      </c>
      <c r="BE315" s="23" t="str">
        <f t="shared" si="106"/>
        <v/>
      </c>
      <c r="BF315" s="23">
        <f t="shared" si="107"/>
        <v>-4.8109965635738834E-2</v>
      </c>
      <c r="BG315" s="23">
        <f t="shared" si="108"/>
        <v>0</v>
      </c>
      <c r="BH315" s="24">
        <f t="shared" si="109"/>
        <v>0</v>
      </c>
      <c r="BI315" s="24">
        <f t="shared" si="110"/>
        <v>2.0171526586620927</v>
      </c>
      <c r="BJ315" s="24" t="str">
        <f t="shared" si="111"/>
        <v/>
      </c>
      <c r="BK315" s="24" t="str">
        <f t="shared" si="112"/>
        <v/>
      </c>
      <c r="BL315" s="24">
        <f t="shared" si="113"/>
        <v>-4.8109965635738834E-2</v>
      </c>
      <c r="BM315" s="24">
        <f t="shared" si="114"/>
        <v>0</v>
      </c>
      <c r="BT315" s="25">
        <f t="shared" si="115"/>
        <v>0</v>
      </c>
      <c r="BU315" s="25">
        <f t="shared" si="116"/>
        <v>2.0171526586620927</v>
      </c>
      <c r="BV315" s="25" t="str">
        <f t="shared" si="117"/>
        <v/>
      </c>
      <c r="BW315" s="25" t="str">
        <f t="shared" si="118"/>
        <v/>
      </c>
      <c r="BX315" s="25">
        <f t="shared" si="119"/>
        <v>-4.8109965635738834E-2</v>
      </c>
      <c r="BY315" s="25">
        <f t="shared" si="120"/>
        <v>0</v>
      </c>
      <c r="BZ315">
        <f t="array" ref="BZ315:CA315">IFERROR(VLOOKUP(A315,[1]Cost_Price!$A:$D,{3,4},0),"")</f>
        <v>24</v>
      </c>
      <c r="CA315" t="str">
        <v>USD</v>
      </c>
      <c r="CB315" s="26">
        <f t="shared" si="96"/>
        <v>0</v>
      </c>
      <c r="CC315" s="26">
        <f t="shared" si="96"/>
        <v>0</v>
      </c>
      <c r="CD315" s="26">
        <f t="shared" si="96"/>
        <v>0</v>
      </c>
      <c r="CE315" s="26">
        <f t="shared" si="95"/>
        <v>0</v>
      </c>
      <c r="CF315" s="26">
        <f t="shared" si="95"/>
        <v>0</v>
      </c>
      <c r="CG315" s="26">
        <f t="shared" si="95"/>
        <v>0</v>
      </c>
    </row>
    <row r="316" spans="1:85" x14ac:dyDescent="0.35">
      <c r="A316" t="s">
        <v>204</v>
      </c>
      <c r="B316" t="s">
        <v>5624</v>
      </c>
      <c r="C316" t="s">
        <v>5232</v>
      </c>
      <c r="D316" t="s">
        <v>5245</v>
      </c>
      <c r="E316" t="s">
        <v>5286</v>
      </c>
      <c r="F316" t="s">
        <v>5234</v>
      </c>
      <c r="G316" t="s">
        <v>5235</v>
      </c>
      <c r="H316" t="s">
        <v>5236</v>
      </c>
      <c r="M316" t="s">
        <v>202</v>
      </c>
      <c r="N316" t="s">
        <v>5280</v>
      </c>
      <c r="P316" s="16">
        <v>36.960900000000002</v>
      </c>
      <c r="R316" s="17">
        <v>357</v>
      </c>
      <c r="S316" s="17">
        <v>350</v>
      </c>
      <c r="T316" s="17">
        <v>71</v>
      </c>
      <c r="U316" s="17">
        <v>6</v>
      </c>
      <c r="V316" s="17">
        <v>697</v>
      </c>
      <c r="W316" s="17">
        <v>393</v>
      </c>
      <c r="Y316" s="18">
        <v>1050</v>
      </c>
      <c r="Z316" s="18">
        <v>220</v>
      </c>
      <c r="AA316" s="18">
        <v>70</v>
      </c>
      <c r="AB316" s="18">
        <v>165</v>
      </c>
      <c r="AC316" s="18">
        <v>1153</v>
      </c>
      <c r="AD316" s="18">
        <v>228</v>
      </c>
      <c r="AF316" s="19">
        <v>27</v>
      </c>
      <c r="AG316" s="19">
        <v>0</v>
      </c>
      <c r="AH316" s="19">
        <v>9</v>
      </c>
      <c r="AI316" s="19">
        <v>0</v>
      </c>
      <c r="AJ316" s="19">
        <v>19</v>
      </c>
      <c r="AK316" s="19">
        <v>1</v>
      </c>
      <c r="AL316">
        <v>1874</v>
      </c>
      <c r="AM316">
        <v>2886</v>
      </c>
      <c r="AN316">
        <v>56</v>
      </c>
      <c r="AO316" s="20">
        <f t="shared" si="102"/>
        <v>69264.726600000009</v>
      </c>
      <c r="AP316" s="21">
        <v>228</v>
      </c>
      <c r="AQ316" s="21">
        <v>51.5</v>
      </c>
      <c r="AR316" s="21">
        <f>IFERROR(VLOOKUP(AR$2&amp;"/"&amp;$A316,SH!$A:$D,4,0),"")</f>
        <v>5</v>
      </c>
      <c r="AS316" s="21">
        <f>IFERROR(VLOOKUP(AS$2&amp;"/"&amp;$A316,SH!$A:$D,4,0),"")</f>
        <v>2</v>
      </c>
      <c r="AT316" s="21">
        <v>241</v>
      </c>
      <c r="AU316" s="21">
        <v>40</v>
      </c>
      <c r="AV316" s="22">
        <f>(IFERROR(VLOOKUP(AV$2&amp;"/"&amp;$A316,SH!$A:$V,22,0),""))</f>
        <v>119</v>
      </c>
      <c r="AW316" s="22">
        <f>IFERROR(VLOOKUP(AW$2&amp;"/"&amp;$A316,SH!$A:$V,22,0),"")</f>
        <v>2</v>
      </c>
      <c r="AX316" s="22">
        <f>IFERROR(VLOOKUP(AX$2&amp;"/"&amp;$A316,SH!$A:$V,22,0),"")</f>
        <v>5</v>
      </c>
      <c r="AY316" s="22">
        <f>IFERROR(VLOOKUP(AY$2&amp;"/"&amp;$A316,SH!$A:$V,22,0),"")</f>
        <v>1</v>
      </c>
      <c r="AZ316" s="22">
        <f>IFERROR(VLOOKUP(AZ$2&amp;"/"&amp;$A316,SH!$A:$V,22,0),"")</f>
        <v>108</v>
      </c>
      <c r="BA316" s="22">
        <f>IFERROR(VLOOKUP(BA$2&amp;"/"&amp;$A316,SH!$A:$V,22,0),"")</f>
        <v>19</v>
      </c>
      <c r="BB316" s="23">
        <f t="shared" si="103"/>
        <v>1.4473684210526316</v>
      </c>
      <c r="BC316" s="23">
        <f t="shared" si="104"/>
        <v>6.7961165048543686</v>
      </c>
      <c r="BD316" s="23">
        <f t="shared" si="105"/>
        <v>12.4</v>
      </c>
      <c r="BE316" s="23">
        <f t="shared" si="106"/>
        <v>3</v>
      </c>
      <c r="BF316" s="23">
        <f t="shared" si="107"/>
        <v>2.8132780082987554</v>
      </c>
      <c r="BG316" s="23">
        <f t="shared" si="108"/>
        <v>9.8000000000000007</v>
      </c>
      <c r="BH316" s="24">
        <f t="shared" si="109"/>
        <v>6.0526315789473681</v>
      </c>
      <c r="BI316" s="24">
        <f t="shared" si="110"/>
        <v>11.067961165048544</v>
      </c>
      <c r="BJ316" s="24">
        <f t="shared" si="111"/>
        <v>26.4</v>
      </c>
      <c r="BK316" s="24">
        <f t="shared" si="112"/>
        <v>85.5</v>
      </c>
      <c r="BL316" s="24">
        <f t="shared" si="113"/>
        <v>7.5975103734439831</v>
      </c>
      <c r="BM316" s="24">
        <f t="shared" si="114"/>
        <v>15.5</v>
      </c>
      <c r="BT316" s="25">
        <f t="shared" si="115"/>
        <v>6.0526315789473681</v>
      </c>
      <c r="BU316" s="25">
        <f t="shared" si="116"/>
        <v>11.067961165048544</v>
      </c>
      <c r="BV316" s="25">
        <f t="shared" si="117"/>
        <v>26.4</v>
      </c>
      <c r="BW316" s="25">
        <f t="shared" si="118"/>
        <v>85.5</v>
      </c>
      <c r="BX316" s="25">
        <f t="shared" si="119"/>
        <v>7.5975103734439831</v>
      </c>
      <c r="BY316" s="25">
        <f t="shared" si="120"/>
        <v>15.5</v>
      </c>
      <c r="BZ316">
        <f t="array" ref="BZ316:CA316">IFERROR(VLOOKUP(A316,[1]Cost_Price!$A:$D,{3,4},0),"")</f>
        <v>25.5</v>
      </c>
      <c r="CA316" t="str">
        <v>USD</v>
      </c>
      <c r="CB316" s="26">
        <f t="shared" si="96"/>
        <v>0</v>
      </c>
      <c r="CC316" s="26">
        <f t="shared" si="96"/>
        <v>0</v>
      </c>
      <c r="CD316" s="26">
        <f t="shared" si="96"/>
        <v>0</v>
      </c>
      <c r="CE316" s="26">
        <f t="shared" si="95"/>
        <v>0</v>
      </c>
      <c r="CF316" s="26">
        <f t="shared" si="95"/>
        <v>0</v>
      </c>
      <c r="CG316" s="26">
        <f t="shared" si="95"/>
        <v>0</v>
      </c>
    </row>
    <row r="317" spans="1:85" x14ac:dyDescent="0.35">
      <c r="A317" t="s">
        <v>448</v>
      </c>
      <c r="B317" t="s">
        <v>5625</v>
      </c>
      <c r="C317" t="s">
        <v>5232</v>
      </c>
      <c r="D317" t="s">
        <v>5284</v>
      </c>
      <c r="E317" t="s">
        <v>5286</v>
      </c>
      <c r="F317" t="s">
        <v>5234</v>
      </c>
      <c r="G317" t="s">
        <v>5235</v>
      </c>
      <c r="H317" t="str">
        <f>J317</f>
        <v>Discontinue new</v>
      </c>
      <c r="J317" t="s">
        <v>5899</v>
      </c>
      <c r="K317" t="s">
        <v>450</v>
      </c>
      <c r="M317" t="s">
        <v>450</v>
      </c>
      <c r="N317" t="s">
        <v>5280</v>
      </c>
      <c r="P317" s="16">
        <v>36.219900000000003</v>
      </c>
      <c r="R317" s="17">
        <v>86</v>
      </c>
      <c r="S317" s="17">
        <v>144</v>
      </c>
      <c r="T317" s="17">
        <v>39</v>
      </c>
      <c r="V317" s="17">
        <v>93</v>
      </c>
      <c r="W317" s="17">
        <v>47</v>
      </c>
      <c r="Y317" s="18">
        <v>45</v>
      </c>
      <c r="Z317" s="18">
        <v>0</v>
      </c>
      <c r="AA317" s="18">
        <v>30</v>
      </c>
      <c r="AC317" s="18">
        <v>100</v>
      </c>
      <c r="AD317" s="18">
        <v>30</v>
      </c>
      <c r="AF317" s="19">
        <v>0</v>
      </c>
      <c r="AG317" s="19">
        <v>1</v>
      </c>
      <c r="AH317" s="19">
        <v>0</v>
      </c>
      <c r="AJ317" s="19">
        <v>4</v>
      </c>
      <c r="AK317" s="19">
        <v>1</v>
      </c>
      <c r="AL317">
        <v>409</v>
      </c>
      <c r="AM317">
        <v>205</v>
      </c>
      <c r="AN317">
        <v>6</v>
      </c>
      <c r="AO317" s="20">
        <f t="shared" si="102"/>
        <v>14813.939100000001</v>
      </c>
      <c r="AP317" s="21">
        <f>(IFERROR(VLOOKUP(AP$2&amp;"/"&amp;$A317,SH!$A:$D,4,0),""))</f>
        <v>16.833333333333332</v>
      </c>
      <c r="AQ317" s="21">
        <f>IFERROR(VLOOKUP(AQ$2&amp;"/"&amp;$A317,SH!$A:$D,4,0),"")</f>
        <v>7.75</v>
      </c>
      <c r="AR317" s="21">
        <f>IFERROR(VLOOKUP(AR$2&amp;"/"&amp;$A317,SH!$A:$D,4,0),"")</f>
        <v>2</v>
      </c>
      <c r="AS317" s="21" t="str">
        <f>IFERROR(VLOOKUP(AS$2&amp;"/"&amp;$A317,SH!$A:$D,4,0),"")</f>
        <v/>
      </c>
      <c r="AT317" s="21">
        <f>IFERROR(VLOOKUP(AT$2&amp;"/"&amp;$A317,SH!$A:$D,4,0),"")</f>
        <v>12.7</v>
      </c>
      <c r="AU317" s="21">
        <f>IFERROR(VLOOKUP(AU$2&amp;"/"&amp;$A317,SH!$A:$D,4,0),"")</f>
        <v>8.4166666666666661</v>
      </c>
      <c r="AV317" s="22">
        <f>(IFERROR(VLOOKUP(AV$2&amp;"/"&amp;$A317,SH!$A:$V,22,0),""))</f>
        <v>14</v>
      </c>
      <c r="AW317" s="22">
        <f>IFERROR(VLOOKUP(AW$2&amp;"/"&amp;$A317,SH!$A:$V,22,0),"")</f>
        <v>21</v>
      </c>
      <c r="AX317" s="22">
        <f>IFERROR(VLOOKUP(AX$2&amp;"/"&amp;$A317,SH!$A:$V,22,0),"")</f>
        <v>0</v>
      </c>
      <c r="AY317" s="22" t="str">
        <f>IFERROR(VLOOKUP(AY$2&amp;"/"&amp;$A317,SH!$A:$V,22,0),"")</f>
        <v/>
      </c>
      <c r="AZ317" s="22">
        <f>IFERROR(VLOOKUP(AZ$2&amp;"/"&amp;$A317,SH!$A:$V,22,0),"")</f>
        <v>15</v>
      </c>
      <c r="BA317" s="22">
        <f>IFERROR(VLOOKUP(BA$2&amp;"/"&amp;$A317,SH!$A:$V,22,0),"")</f>
        <v>4</v>
      </c>
      <c r="BB317" s="23">
        <f t="shared" si="103"/>
        <v>5.108910891089109</v>
      </c>
      <c r="BC317" s="23">
        <f t="shared" si="104"/>
        <v>18.451612903225808</v>
      </c>
      <c r="BD317" s="23">
        <f t="shared" si="105"/>
        <v>19.5</v>
      </c>
      <c r="BE317" s="23" t="str">
        <f t="shared" si="106"/>
        <v/>
      </c>
      <c r="BF317" s="23">
        <f t="shared" si="107"/>
        <v>7.0078740157480315</v>
      </c>
      <c r="BG317" s="23">
        <f t="shared" si="108"/>
        <v>5.4653465346534658</v>
      </c>
      <c r="BH317" s="24">
        <f t="shared" si="109"/>
        <v>7.7821782178217829</v>
      </c>
      <c r="BI317" s="24">
        <f t="shared" si="110"/>
        <v>18.451612903225808</v>
      </c>
      <c r="BJ317" s="24">
        <f t="shared" si="111"/>
        <v>34.5</v>
      </c>
      <c r="BK317" s="24" t="str">
        <f t="shared" si="112"/>
        <v/>
      </c>
      <c r="BL317" s="24">
        <f t="shared" si="113"/>
        <v>14.881889763779528</v>
      </c>
      <c r="BM317" s="24">
        <f t="shared" si="114"/>
        <v>9.0297029702970306</v>
      </c>
      <c r="BT317" s="25">
        <f t="shared" si="115"/>
        <v>7.7821782178217829</v>
      </c>
      <c r="BU317" s="25">
        <f t="shared" si="116"/>
        <v>18.451612903225808</v>
      </c>
      <c r="BV317" s="25">
        <f t="shared" si="117"/>
        <v>34.5</v>
      </c>
      <c r="BW317" s="25" t="str">
        <f t="shared" si="118"/>
        <v/>
      </c>
      <c r="BX317" s="25">
        <f t="shared" si="119"/>
        <v>14.881889763779528</v>
      </c>
      <c r="BY317" s="25">
        <f t="shared" si="120"/>
        <v>9.0297029702970306</v>
      </c>
      <c r="BZ317">
        <f t="array" ref="BZ317:CA317">IFERROR(VLOOKUP(A317,[1]Cost_Price!$A:$D,{3,4},0),"")</f>
        <v>25.5</v>
      </c>
      <c r="CA317" t="str">
        <v>USD</v>
      </c>
      <c r="CB317" s="26">
        <f t="shared" si="96"/>
        <v>0</v>
      </c>
      <c r="CC317" s="26">
        <f t="shared" si="96"/>
        <v>0</v>
      </c>
      <c r="CD317" s="26">
        <f t="shared" si="96"/>
        <v>0</v>
      </c>
      <c r="CE317" s="26">
        <f t="shared" si="95"/>
        <v>0</v>
      </c>
      <c r="CF317" s="26">
        <f t="shared" si="95"/>
        <v>0</v>
      </c>
      <c r="CG317" s="26">
        <f t="shared" si="95"/>
        <v>0</v>
      </c>
    </row>
    <row r="318" spans="1:85" x14ac:dyDescent="0.35">
      <c r="A318" t="s">
        <v>450</v>
      </c>
      <c r="B318" t="s">
        <v>5626</v>
      </c>
      <c r="C318" t="s">
        <v>5232</v>
      </c>
      <c r="D318" t="s">
        <v>5245</v>
      </c>
      <c r="E318" t="s">
        <v>5286</v>
      </c>
      <c r="F318" t="s">
        <v>5234</v>
      </c>
      <c r="G318" t="s">
        <v>5235</v>
      </c>
      <c r="H318" t="s">
        <v>5236</v>
      </c>
      <c r="M318" t="s">
        <v>5237</v>
      </c>
      <c r="N318" t="s">
        <v>5280</v>
      </c>
      <c r="P318" s="16">
        <v>40.110100000000003</v>
      </c>
      <c r="Y318" s="18">
        <v>60</v>
      </c>
      <c r="AB318" s="18">
        <v>20</v>
      </c>
      <c r="AJ318" s="19">
        <v>5</v>
      </c>
      <c r="AM318">
        <v>80</v>
      </c>
      <c r="AN318">
        <v>5</v>
      </c>
      <c r="AO318" s="20">
        <f t="shared" si="102"/>
        <v>0</v>
      </c>
      <c r="AP318" s="21">
        <v>16.8</v>
      </c>
      <c r="AQ318" s="21">
        <v>7.8</v>
      </c>
      <c r="AR318" s="21">
        <v>2</v>
      </c>
      <c r="AS318" s="21" t="str">
        <f>IFERROR(VLOOKUP(AS$2&amp;"/"&amp;$A318,SH!$A:$D,4,0),"")</f>
        <v/>
      </c>
      <c r="AT318" s="21">
        <v>21</v>
      </c>
      <c r="AU318" s="21">
        <v>8.4</v>
      </c>
      <c r="AV318" s="22" t="str">
        <f>(IFERROR(VLOOKUP(AV$2&amp;"/"&amp;$A318,SH!$A:$V,22,0),""))</f>
        <v/>
      </c>
      <c r="AW318" s="22" t="str">
        <f>IFERROR(VLOOKUP(AW$2&amp;"/"&amp;$A318,SH!$A:$V,22,0),"")</f>
        <v/>
      </c>
      <c r="AX318" s="22" t="str">
        <f>IFERROR(VLOOKUP(AX$2&amp;"/"&amp;$A318,SH!$A:$V,22,0),"")</f>
        <v/>
      </c>
      <c r="AY318" s="22" t="str">
        <f>IFERROR(VLOOKUP(AY$2&amp;"/"&amp;$A318,SH!$A:$V,22,0),"")</f>
        <v/>
      </c>
      <c r="AZ318" s="22">
        <f>IFERROR(VLOOKUP(AZ$2&amp;"/"&amp;$A318,SH!$A:$V,22,0),"")</f>
        <v>1</v>
      </c>
      <c r="BA318" s="22" t="str">
        <f>IFERROR(VLOOKUP(BA$2&amp;"/"&amp;$A318,SH!$A:$V,22,0),"")</f>
        <v/>
      </c>
      <c r="BB318" s="23">
        <f t="shared" si="103"/>
        <v>0</v>
      </c>
      <c r="BC318" s="23">
        <f t="shared" si="104"/>
        <v>0</v>
      </c>
      <c r="BD318" s="23">
        <f t="shared" si="105"/>
        <v>0</v>
      </c>
      <c r="BE318" s="23" t="str">
        <f t="shared" si="106"/>
        <v/>
      </c>
      <c r="BF318" s="23">
        <f t="shared" si="107"/>
        <v>-0.23809523809523808</v>
      </c>
      <c r="BG318" s="23">
        <f t="shared" si="108"/>
        <v>0</v>
      </c>
      <c r="BH318" s="24">
        <f t="shared" si="109"/>
        <v>3.5714285714285712</v>
      </c>
      <c r="BI318" s="24">
        <f t="shared" si="110"/>
        <v>0</v>
      </c>
      <c r="BJ318" s="24">
        <f t="shared" si="111"/>
        <v>0</v>
      </c>
      <c r="BK318" s="24" t="str">
        <f t="shared" si="112"/>
        <v/>
      </c>
      <c r="BL318" s="24">
        <f t="shared" si="113"/>
        <v>-0.23809523809523808</v>
      </c>
      <c r="BM318" s="24">
        <f t="shared" si="114"/>
        <v>0</v>
      </c>
      <c r="BT318" s="25">
        <f t="shared" si="115"/>
        <v>3.5714285714285712</v>
      </c>
      <c r="BU318" s="25">
        <f t="shared" si="116"/>
        <v>0</v>
      </c>
      <c r="BV318" s="25">
        <f t="shared" si="117"/>
        <v>0</v>
      </c>
      <c r="BW318" s="25" t="str">
        <f t="shared" si="118"/>
        <v/>
      </c>
      <c r="BX318" s="25">
        <f t="shared" si="119"/>
        <v>-0.23809523809523808</v>
      </c>
      <c r="BY318" s="25">
        <f t="shared" si="120"/>
        <v>0</v>
      </c>
      <c r="BZ318">
        <f t="array" ref="BZ318:CA318">IFERROR(VLOOKUP(A318,[1]Cost_Price!$A:$D,{3,4},0),"")</f>
        <v>25.5</v>
      </c>
      <c r="CA318" t="str">
        <v>USD</v>
      </c>
      <c r="CB318" s="26">
        <f t="shared" si="96"/>
        <v>0</v>
      </c>
      <c r="CC318" s="26">
        <f t="shared" si="96"/>
        <v>0</v>
      </c>
      <c r="CD318" s="26">
        <f t="shared" si="96"/>
        <v>0</v>
      </c>
      <c r="CE318" s="26">
        <f t="shared" si="95"/>
        <v>0</v>
      </c>
      <c r="CF318" s="26">
        <f t="shared" si="95"/>
        <v>0</v>
      </c>
      <c r="CG318" s="26">
        <f t="shared" si="95"/>
        <v>0</v>
      </c>
    </row>
    <row r="319" spans="1:85" x14ac:dyDescent="0.35">
      <c r="A319" t="s">
        <v>206</v>
      </c>
      <c r="B319" t="s">
        <v>5627</v>
      </c>
      <c r="C319" t="s">
        <v>5232</v>
      </c>
      <c r="D319" t="s">
        <v>5284</v>
      </c>
      <c r="E319" t="s">
        <v>5286</v>
      </c>
      <c r="F319" t="s">
        <v>5234</v>
      </c>
      <c r="G319" t="s">
        <v>5235</v>
      </c>
      <c r="H319" t="str">
        <f>J319</f>
        <v>Discontinue new</v>
      </c>
      <c r="J319" t="s">
        <v>5899</v>
      </c>
      <c r="K319" t="s">
        <v>5628</v>
      </c>
      <c r="M319" t="s">
        <v>5237</v>
      </c>
      <c r="N319" t="s">
        <v>5280</v>
      </c>
      <c r="P319" s="16">
        <v>16.273900000000001</v>
      </c>
      <c r="R319" s="17">
        <v>203</v>
      </c>
      <c r="S319" s="17">
        <v>32</v>
      </c>
      <c r="T319" s="17">
        <v>76</v>
      </c>
      <c r="U319" s="17">
        <v>13</v>
      </c>
      <c r="V319" s="17">
        <v>91</v>
      </c>
      <c r="W319" s="17">
        <v>38</v>
      </c>
      <c r="X319" s="18">
        <v>50</v>
      </c>
      <c r="Y319" s="18">
        <v>1030</v>
      </c>
      <c r="Z319" s="18">
        <v>295</v>
      </c>
      <c r="AA319" s="18">
        <v>140</v>
      </c>
      <c r="AB319" s="18">
        <v>65</v>
      </c>
      <c r="AC319" s="18">
        <v>780</v>
      </c>
      <c r="AD319" s="18">
        <v>255</v>
      </c>
      <c r="AF319" s="19">
        <v>23</v>
      </c>
      <c r="AG319" s="19">
        <v>11</v>
      </c>
      <c r="AH319" s="19">
        <v>11</v>
      </c>
      <c r="AI319" s="19">
        <v>1</v>
      </c>
      <c r="AJ319" s="19">
        <v>20</v>
      </c>
      <c r="AK319" s="19">
        <v>3</v>
      </c>
      <c r="AL319">
        <v>453</v>
      </c>
      <c r="AM319">
        <v>2615</v>
      </c>
      <c r="AN319">
        <v>69</v>
      </c>
      <c r="AO319" s="20">
        <f t="shared" si="102"/>
        <v>7372.0767000000005</v>
      </c>
      <c r="AP319" s="21">
        <f>(IFERROR(VLOOKUP(AP$2&amp;"/"&amp;$A319,SH!$A:$D,4,0),""))</f>
        <v>105.58333333333333</v>
      </c>
      <c r="AQ319" s="21">
        <f>IFERROR(VLOOKUP(AQ$2&amp;"/"&amp;$A319,SH!$A:$D,4,0),"")</f>
        <v>33.833333333333336</v>
      </c>
      <c r="AR319" s="21">
        <f>IFERROR(VLOOKUP(AR$2&amp;"/"&amp;$A319,SH!$A:$D,4,0),"")</f>
        <v>4.375</v>
      </c>
      <c r="AS319" s="21">
        <f>IFERROR(VLOOKUP(AS$2&amp;"/"&amp;$A319,SH!$A:$D,4,0),"")</f>
        <v>2</v>
      </c>
      <c r="AT319" s="21">
        <f>IFERROR(VLOOKUP(AT$2&amp;"/"&amp;$A319,SH!$A:$D,4,0),"")</f>
        <v>84.833333333333329</v>
      </c>
      <c r="AU319" s="21">
        <f>IFERROR(VLOOKUP(AU$2&amp;"/"&amp;$A319,SH!$A:$D,4,0),"")</f>
        <v>19.333333333333332</v>
      </c>
      <c r="AV319" s="22">
        <f>(IFERROR(VLOOKUP(AV$2&amp;"/"&amp;$A319,SH!$A:$V,22,0),""))</f>
        <v>113</v>
      </c>
      <c r="AW319" s="22">
        <f>IFERROR(VLOOKUP(AW$2&amp;"/"&amp;$A319,SH!$A:$V,22,0),"")</f>
        <v>49</v>
      </c>
      <c r="AX319" s="22">
        <f>IFERROR(VLOOKUP(AX$2&amp;"/"&amp;$A319,SH!$A:$V,22,0),"")</f>
        <v>4</v>
      </c>
      <c r="AY319" s="22">
        <f>IFERROR(VLOOKUP(AY$2&amp;"/"&amp;$A319,SH!$A:$V,22,0),"")</f>
        <v>0</v>
      </c>
      <c r="AZ319" s="22">
        <f>IFERROR(VLOOKUP(AZ$2&amp;"/"&amp;$A319,SH!$A:$V,22,0),"")</f>
        <v>68</v>
      </c>
      <c r="BA319" s="22">
        <f>IFERROR(VLOOKUP(BA$2&amp;"/"&amp;$A319,SH!$A:$V,22,0),"")</f>
        <v>9</v>
      </c>
      <c r="BB319" s="23">
        <f t="shared" si="103"/>
        <v>1.7048145224940805</v>
      </c>
      <c r="BC319" s="23">
        <f t="shared" si="104"/>
        <v>0.6206896551724137</v>
      </c>
      <c r="BD319" s="23">
        <f t="shared" si="105"/>
        <v>14.857142857142858</v>
      </c>
      <c r="BE319" s="23">
        <f t="shared" si="106"/>
        <v>6</v>
      </c>
      <c r="BF319" s="23">
        <f t="shared" si="107"/>
        <v>0.83693516699410608</v>
      </c>
      <c r="BG319" s="23">
        <f t="shared" si="108"/>
        <v>1.8103448275862071</v>
      </c>
      <c r="BH319" s="24">
        <f t="shared" si="109"/>
        <v>11.460142067876875</v>
      </c>
      <c r="BI319" s="24">
        <f t="shared" si="110"/>
        <v>9.3399014778325125</v>
      </c>
      <c r="BJ319" s="24">
        <f t="shared" si="111"/>
        <v>46.857142857142854</v>
      </c>
      <c r="BK319" s="24">
        <f t="shared" si="112"/>
        <v>38.5</v>
      </c>
      <c r="BL319" s="24">
        <f t="shared" si="113"/>
        <v>10.031434184675836</v>
      </c>
      <c r="BM319" s="24">
        <f t="shared" si="114"/>
        <v>15.000000000000002</v>
      </c>
      <c r="BT319" s="25">
        <f t="shared" si="115"/>
        <v>11.460142067876875</v>
      </c>
      <c r="BU319" s="25">
        <f t="shared" si="116"/>
        <v>9.3399014778325125</v>
      </c>
      <c r="BV319" s="25">
        <f t="shared" si="117"/>
        <v>46.857142857142854</v>
      </c>
      <c r="BW319" s="25">
        <f t="shared" si="118"/>
        <v>38.5</v>
      </c>
      <c r="BX319" s="25">
        <f t="shared" si="119"/>
        <v>10.031434184675836</v>
      </c>
      <c r="BY319" s="25">
        <f t="shared" si="120"/>
        <v>15.000000000000002</v>
      </c>
      <c r="BZ319">
        <f t="array" ref="BZ319:CA319">IFERROR(VLOOKUP(A319,[1]Cost_Price!$A:$D,{3,4},0),"")</f>
        <v>10.5</v>
      </c>
      <c r="CA319" t="str">
        <v>USD</v>
      </c>
      <c r="CB319" s="26">
        <f t="shared" si="96"/>
        <v>0</v>
      </c>
      <c r="CC319" s="26">
        <f t="shared" si="96"/>
        <v>0</v>
      </c>
      <c r="CD319" s="26">
        <f t="shared" si="96"/>
        <v>0</v>
      </c>
      <c r="CE319" s="26">
        <f t="shared" si="95"/>
        <v>0</v>
      </c>
      <c r="CF319" s="26">
        <f t="shared" si="95"/>
        <v>0</v>
      </c>
      <c r="CG319" s="26">
        <f t="shared" si="95"/>
        <v>0</v>
      </c>
    </row>
    <row r="320" spans="1:85" x14ac:dyDescent="0.35">
      <c r="A320" t="s">
        <v>5628</v>
      </c>
      <c r="B320" t="s">
        <v>5627</v>
      </c>
      <c r="C320" t="s">
        <v>5232</v>
      </c>
      <c r="D320" t="s">
        <v>5245</v>
      </c>
      <c r="E320" t="s">
        <v>5286</v>
      </c>
      <c r="F320" t="s">
        <v>5234</v>
      </c>
      <c r="G320" t="s">
        <v>5235</v>
      </c>
      <c r="H320" t="s">
        <v>5236</v>
      </c>
      <c r="M320" t="s">
        <v>206</v>
      </c>
      <c r="N320" t="s">
        <v>5280</v>
      </c>
      <c r="P320" s="16">
        <v>0</v>
      </c>
      <c r="Y320" s="18">
        <v>360</v>
      </c>
      <c r="Z320" s="18">
        <v>50</v>
      </c>
      <c r="AA320" s="18">
        <v>80</v>
      </c>
      <c r="AC320" s="18">
        <v>150</v>
      </c>
      <c r="AM320">
        <v>640</v>
      </c>
      <c r="AO320" s="20">
        <f t="shared" si="102"/>
        <v>0</v>
      </c>
      <c r="AP320" s="21" t="str">
        <f>(IFERROR(VLOOKUP(AP$2&amp;"/"&amp;$A320,SH!$A:$D,4,0),""))</f>
        <v/>
      </c>
      <c r="AQ320" s="21" t="str">
        <f>IFERROR(VLOOKUP(AQ$2&amp;"/"&amp;$A320,SH!$A:$D,4,0),"")</f>
        <v/>
      </c>
      <c r="AR320" s="21" t="str">
        <f>IFERROR(VLOOKUP(AR$2&amp;"/"&amp;$A320,SH!$A:$D,4,0),"")</f>
        <v/>
      </c>
      <c r="AS320" s="21" t="str">
        <f>IFERROR(VLOOKUP(AS$2&amp;"/"&amp;$A320,SH!$A:$D,4,0),"")</f>
        <v/>
      </c>
      <c r="AT320" s="21" t="str">
        <f>IFERROR(VLOOKUP(AT$2&amp;"/"&amp;$A320,SH!$A:$D,4,0),"")</f>
        <v/>
      </c>
      <c r="AU320" s="21" t="str">
        <f>IFERROR(VLOOKUP(AU$2&amp;"/"&amp;$A320,SH!$A:$D,4,0),"")</f>
        <v/>
      </c>
      <c r="AV320" s="22" t="str">
        <f>(IFERROR(VLOOKUP(AV$2&amp;"/"&amp;$A320,SH!$A:$V,22,0),""))</f>
        <v/>
      </c>
      <c r="AW320" s="22" t="str">
        <f>IFERROR(VLOOKUP(AW$2&amp;"/"&amp;$A320,SH!$A:$V,22,0),"")</f>
        <v/>
      </c>
      <c r="AX320" s="22" t="str">
        <f>IFERROR(VLOOKUP(AX$2&amp;"/"&amp;$A320,SH!$A:$V,22,0),"")</f>
        <v/>
      </c>
      <c r="AY320" s="22" t="str">
        <f>IFERROR(VLOOKUP(AY$2&amp;"/"&amp;$A320,SH!$A:$V,22,0),"")</f>
        <v/>
      </c>
      <c r="AZ320" s="22" t="str">
        <f>IFERROR(VLOOKUP(AZ$2&amp;"/"&amp;$A320,SH!$A:$V,22,0),"")</f>
        <v/>
      </c>
      <c r="BA320" s="22" t="str">
        <f>IFERROR(VLOOKUP(BA$2&amp;"/"&amp;$A320,SH!$A:$V,22,0),"")</f>
        <v/>
      </c>
      <c r="BB320" s="23" t="str">
        <f t="shared" si="103"/>
        <v/>
      </c>
      <c r="BC320" s="23" t="str">
        <f t="shared" si="104"/>
        <v/>
      </c>
      <c r="BD320" s="23" t="str">
        <f t="shared" si="105"/>
        <v/>
      </c>
      <c r="BE320" s="23" t="str">
        <f t="shared" si="106"/>
        <v/>
      </c>
      <c r="BF320" s="23" t="str">
        <f t="shared" si="107"/>
        <v/>
      </c>
      <c r="BG320" s="23" t="str">
        <f t="shared" si="108"/>
        <v/>
      </c>
      <c r="BH320" s="24" t="str">
        <f t="shared" si="109"/>
        <v/>
      </c>
      <c r="BI320" s="24" t="str">
        <f t="shared" si="110"/>
        <v/>
      </c>
      <c r="BJ320" s="24" t="str">
        <f t="shared" si="111"/>
        <v/>
      </c>
      <c r="BK320" s="24" t="str">
        <f t="shared" si="112"/>
        <v/>
      </c>
      <c r="BL320" s="24" t="str">
        <f t="shared" si="113"/>
        <v/>
      </c>
      <c r="BM320" s="24" t="str">
        <f t="shared" si="114"/>
        <v/>
      </c>
      <c r="BT320" s="25" t="str">
        <f t="shared" si="115"/>
        <v/>
      </c>
      <c r="BU320" s="25" t="str">
        <f t="shared" si="116"/>
        <v/>
      </c>
      <c r="BV320" s="25" t="str">
        <f t="shared" si="117"/>
        <v/>
      </c>
      <c r="BW320" s="25" t="str">
        <f t="shared" si="118"/>
        <v/>
      </c>
      <c r="BX320" s="25" t="str">
        <f t="shared" si="119"/>
        <v/>
      </c>
      <c r="BY320" s="25" t="str">
        <f t="shared" si="120"/>
        <v/>
      </c>
      <c r="BZ320">
        <f t="array" ref="BZ320:CA320">IFERROR(VLOOKUP(A320,[1]Cost_Price!$A:$D,{3,4},0),"")</f>
        <v>9.4499999999999993</v>
      </c>
      <c r="CA320" t="str">
        <v>USD</v>
      </c>
      <c r="CB320" s="26">
        <f t="shared" si="96"/>
        <v>0</v>
      </c>
      <c r="CC320" s="26">
        <f t="shared" si="96"/>
        <v>0</v>
      </c>
      <c r="CD320" s="26">
        <f t="shared" si="96"/>
        <v>0</v>
      </c>
      <c r="CE320" s="26">
        <f t="shared" si="95"/>
        <v>0</v>
      </c>
      <c r="CF320" s="26">
        <f t="shared" si="95"/>
        <v>0</v>
      </c>
      <c r="CG320" s="26">
        <f t="shared" si="95"/>
        <v>0</v>
      </c>
    </row>
    <row r="321" spans="1:85" x14ac:dyDescent="0.35">
      <c r="A321" t="s">
        <v>453</v>
      </c>
      <c r="B321" t="s">
        <v>5629</v>
      </c>
      <c r="C321" t="s">
        <v>5232</v>
      </c>
      <c r="D321" t="s">
        <v>5498</v>
      </c>
      <c r="E321" t="s">
        <v>5286</v>
      </c>
      <c r="F321" t="s">
        <v>5234</v>
      </c>
      <c r="G321" t="s">
        <v>5235</v>
      </c>
      <c r="H321" t="str">
        <f>J321</f>
        <v>Discontinue new</v>
      </c>
      <c r="I321" t="s">
        <v>5901</v>
      </c>
      <c r="J321" t="s">
        <v>5899</v>
      </c>
      <c r="M321" t="s">
        <v>5237</v>
      </c>
      <c r="N321" t="s">
        <v>5280</v>
      </c>
      <c r="P321" s="16">
        <v>12.519399999999999</v>
      </c>
      <c r="R321" s="17">
        <v>9</v>
      </c>
      <c r="Y321" s="18">
        <v>0</v>
      </c>
      <c r="AF321" s="19">
        <v>0</v>
      </c>
      <c r="AL321">
        <v>9</v>
      </c>
      <c r="AM321">
        <v>0</v>
      </c>
      <c r="AN321">
        <v>0</v>
      </c>
      <c r="AO321" s="20">
        <f t="shared" si="102"/>
        <v>112.6746</v>
      </c>
      <c r="AP321" s="21">
        <f>(IFERROR(VLOOKUP(AP$2&amp;"/"&amp;$A321,SH!$A:$D,4,0),""))</f>
        <v>2.8</v>
      </c>
      <c r="AQ321" s="21">
        <f>IFERROR(VLOOKUP(AQ$2&amp;"/"&amp;$A321,SH!$A:$D,4,0),"")</f>
        <v>1.2</v>
      </c>
      <c r="AR321" s="21" t="str">
        <f>IFERROR(VLOOKUP(AR$2&amp;"/"&amp;$A321,SH!$A:$D,4,0),"")</f>
        <v/>
      </c>
      <c r="AS321" s="21" t="str">
        <f>IFERROR(VLOOKUP(AS$2&amp;"/"&amp;$A321,SH!$A:$D,4,0),"")</f>
        <v/>
      </c>
      <c r="AT321" s="21">
        <f>IFERROR(VLOOKUP(AT$2&amp;"/"&amp;$A321,SH!$A:$D,4,0),"")</f>
        <v>2.1428571428571428</v>
      </c>
      <c r="AU321" s="21" t="str">
        <f>IFERROR(VLOOKUP(AU$2&amp;"/"&amp;$A321,SH!$A:$D,4,0),"")</f>
        <v/>
      </c>
      <c r="AV321" s="22">
        <f>(IFERROR(VLOOKUP(AV$2&amp;"/"&amp;$A321,SH!$A:$V,22,0),""))</f>
        <v>0</v>
      </c>
      <c r="AW321" s="22">
        <f>IFERROR(VLOOKUP(AW$2&amp;"/"&amp;$A321,SH!$A:$V,22,0),"")</f>
        <v>0</v>
      </c>
      <c r="AX321" s="22" t="str">
        <f>IFERROR(VLOOKUP(AX$2&amp;"/"&amp;$A321,SH!$A:$V,22,0),"")</f>
        <v/>
      </c>
      <c r="AY321" s="22" t="str">
        <f>IFERROR(VLOOKUP(AY$2&amp;"/"&amp;$A321,SH!$A:$V,22,0),"")</f>
        <v/>
      </c>
      <c r="AZ321" s="22">
        <f>IFERROR(VLOOKUP(AZ$2&amp;"/"&amp;$A321,SH!$A:$V,22,0),"")</f>
        <v>0</v>
      </c>
      <c r="BA321" s="22" t="str">
        <f>IFERROR(VLOOKUP(BA$2&amp;"/"&amp;$A321,SH!$A:$V,22,0),"")</f>
        <v/>
      </c>
      <c r="BB321" s="23">
        <f t="shared" si="103"/>
        <v>3.2142857142857144</v>
      </c>
      <c r="BC321" s="23">
        <f t="shared" si="104"/>
        <v>0</v>
      </c>
      <c r="BD321" s="23" t="str">
        <f t="shared" si="105"/>
        <v/>
      </c>
      <c r="BE321" s="23" t="str">
        <f t="shared" si="106"/>
        <v/>
      </c>
      <c r="BF321" s="23">
        <f t="shared" si="107"/>
        <v>0</v>
      </c>
      <c r="BG321" s="23" t="str">
        <f t="shared" si="108"/>
        <v/>
      </c>
      <c r="BH321" s="24">
        <f t="shared" si="109"/>
        <v>3.2142857142857144</v>
      </c>
      <c r="BI321" s="24">
        <f t="shared" si="110"/>
        <v>0</v>
      </c>
      <c r="BJ321" s="24" t="str">
        <f t="shared" si="111"/>
        <v/>
      </c>
      <c r="BK321" s="24" t="str">
        <f t="shared" si="112"/>
        <v/>
      </c>
      <c r="BL321" s="24">
        <f t="shared" si="113"/>
        <v>0</v>
      </c>
      <c r="BM321" s="24" t="str">
        <f t="shared" si="114"/>
        <v/>
      </c>
      <c r="BT321" s="25">
        <f t="shared" si="115"/>
        <v>3.2142857142857144</v>
      </c>
      <c r="BU321" s="25">
        <f t="shared" si="116"/>
        <v>0</v>
      </c>
      <c r="BV321" s="25" t="str">
        <f t="shared" si="117"/>
        <v/>
      </c>
      <c r="BW321" s="25" t="str">
        <f t="shared" si="118"/>
        <v/>
      </c>
      <c r="BX321" s="25">
        <f t="shared" si="119"/>
        <v>0</v>
      </c>
      <c r="BY321" s="25" t="str">
        <f t="shared" si="120"/>
        <v/>
      </c>
      <c r="BZ321">
        <f t="array" ref="BZ321:CA321">IFERROR(VLOOKUP(A321,[1]Cost_Price!$A:$D,{3,4},0),"")</f>
        <v>8.5</v>
      </c>
      <c r="CA321" t="str">
        <v>USD</v>
      </c>
      <c r="CB321" s="26">
        <f t="shared" si="96"/>
        <v>0</v>
      </c>
      <c r="CC321" s="26">
        <f t="shared" si="96"/>
        <v>0</v>
      </c>
      <c r="CD321" s="26">
        <f t="shared" si="96"/>
        <v>0</v>
      </c>
      <c r="CE321" s="26">
        <f t="shared" si="95"/>
        <v>0</v>
      </c>
      <c r="CF321" s="26">
        <f t="shared" si="95"/>
        <v>0</v>
      </c>
      <c r="CG321" s="26">
        <f t="shared" si="95"/>
        <v>0</v>
      </c>
    </row>
    <row r="322" spans="1:85" x14ac:dyDescent="0.35">
      <c r="A322" t="s">
        <v>455</v>
      </c>
      <c r="B322" t="s">
        <v>5630</v>
      </c>
      <c r="C322" t="s">
        <v>5232</v>
      </c>
      <c r="D322" t="s">
        <v>5284</v>
      </c>
      <c r="E322" t="s">
        <v>5286</v>
      </c>
      <c r="F322" t="s">
        <v>5234</v>
      </c>
      <c r="G322" t="s">
        <v>5235</v>
      </c>
      <c r="H322" t="s">
        <v>5266</v>
      </c>
      <c r="M322" t="s">
        <v>1984</v>
      </c>
      <c r="N322" t="s">
        <v>5280</v>
      </c>
      <c r="P322" s="16">
        <v>16.3627</v>
      </c>
      <c r="R322" s="17">
        <v>1</v>
      </c>
      <c r="T322" s="17">
        <v>5</v>
      </c>
      <c r="V322" s="17">
        <v>11</v>
      </c>
      <c r="W322" s="17">
        <v>28</v>
      </c>
      <c r="Y322" s="18">
        <v>0</v>
      </c>
      <c r="Z322" s="18">
        <v>50</v>
      </c>
      <c r="AA322" s="18">
        <v>0</v>
      </c>
      <c r="AC322" s="18">
        <v>0</v>
      </c>
      <c r="AD322" s="18">
        <v>0</v>
      </c>
      <c r="AF322" s="19">
        <v>13</v>
      </c>
      <c r="AG322" s="19">
        <v>10</v>
      </c>
      <c r="AH322" s="19">
        <v>1</v>
      </c>
      <c r="AJ322" s="19">
        <v>10</v>
      </c>
      <c r="AK322" s="19">
        <v>0</v>
      </c>
      <c r="AL322">
        <v>45</v>
      </c>
      <c r="AM322">
        <v>50</v>
      </c>
      <c r="AN322">
        <v>34</v>
      </c>
      <c r="AO322" s="20">
        <f t="shared" si="102"/>
        <v>736.32150000000001</v>
      </c>
      <c r="AP322" s="21">
        <f>(IFERROR(VLOOKUP(AP$2&amp;"/"&amp;$A322,SH!$A:$D,4,0),""))</f>
        <v>14.25</v>
      </c>
      <c r="AQ322" s="21">
        <f>IFERROR(VLOOKUP(AQ$2&amp;"/"&amp;$A322,SH!$A:$D,4,0),"")</f>
        <v>4.7777777777777777</v>
      </c>
      <c r="AR322" s="21">
        <f>IFERROR(VLOOKUP(AR$2&amp;"/"&amp;$A322,SH!$A:$D,4,0),"")</f>
        <v>2.1666666666666665</v>
      </c>
      <c r="AS322" s="21" t="str">
        <f>IFERROR(VLOOKUP(AS$2&amp;"/"&amp;$A322,SH!$A:$D,4,0),"")</f>
        <v/>
      </c>
      <c r="AT322" s="21">
        <f>IFERROR(VLOOKUP(AT$2&amp;"/"&amp;$A322,SH!$A:$D,4,0),"")</f>
        <v>9.2857142857142865</v>
      </c>
      <c r="AU322" s="21">
        <f>IFERROR(VLOOKUP(AU$2&amp;"/"&amp;$A322,SH!$A:$D,4,0),"")</f>
        <v>4</v>
      </c>
      <c r="AV322" s="22">
        <f>(IFERROR(VLOOKUP(AV$2&amp;"/"&amp;$A322,SH!$A:$V,22,0),""))</f>
        <v>33</v>
      </c>
      <c r="AW322" s="22">
        <f>IFERROR(VLOOKUP(AW$2&amp;"/"&amp;$A322,SH!$A:$V,22,0),"")</f>
        <v>10</v>
      </c>
      <c r="AX322" s="22">
        <f>IFERROR(VLOOKUP(AX$2&amp;"/"&amp;$A322,SH!$A:$V,22,0),"")</f>
        <v>1</v>
      </c>
      <c r="AY322" s="22" t="str">
        <f>IFERROR(VLOOKUP(AY$2&amp;"/"&amp;$A322,SH!$A:$V,22,0),"")</f>
        <v/>
      </c>
      <c r="AZ322" s="22">
        <f>IFERROR(VLOOKUP(AZ$2&amp;"/"&amp;$A322,SH!$A:$V,22,0),"")</f>
        <v>32</v>
      </c>
      <c r="BA322" s="22">
        <f>IFERROR(VLOOKUP(BA$2&amp;"/"&amp;$A322,SH!$A:$V,22,0),"")</f>
        <v>6</v>
      </c>
      <c r="BB322" s="23">
        <f t="shared" si="103"/>
        <v>-0.84210526315789469</v>
      </c>
      <c r="BC322" s="23">
        <f t="shared" si="104"/>
        <v>-2.0930232558139537</v>
      </c>
      <c r="BD322" s="23">
        <f t="shared" si="105"/>
        <v>1.8461538461538463</v>
      </c>
      <c r="BE322" s="23" t="str">
        <f t="shared" si="106"/>
        <v/>
      </c>
      <c r="BF322" s="23">
        <f t="shared" si="107"/>
        <v>0.10769230769230768</v>
      </c>
      <c r="BG322" s="23">
        <f t="shared" si="108"/>
        <v>7</v>
      </c>
      <c r="BH322" s="24">
        <f t="shared" si="109"/>
        <v>-0.84210526315789469</v>
      </c>
      <c r="BI322" s="24">
        <f t="shared" si="110"/>
        <v>8.3720930232558146</v>
      </c>
      <c r="BJ322" s="24">
        <f t="shared" si="111"/>
        <v>1.8461538461538463</v>
      </c>
      <c r="BK322" s="24" t="str">
        <f t="shared" si="112"/>
        <v/>
      </c>
      <c r="BL322" s="24">
        <f t="shared" si="113"/>
        <v>0.10769230769230768</v>
      </c>
      <c r="BM322" s="24">
        <f t="shared" si="114"/>
        <v>7</v>
      </c>
      <c r="BT322" s="25">
        <f t="shared" si="115"/>
        <v>-0.84210526315789469</v>
      </c>
      <c r="BU322" s="25">
        <f t="shared" si="116"/>
        <v>8.3720930232558146</v>
      </c>
      <c r="BV322" s="25">
        <f t="shared" si="117"/>
        <v>1.8461538461538463</v>
      </c>
      <c r="BW322" s="25" t="str">
        <f t="shared" si="118"/>
        <v/>
      </c>
      <c r="BX322" s="25">
        <f t="shared" si="119"/>
        <v>0.10769230769230768</v>
      </c>
      <c r="BY322" s="25">
        <f t="shared" si="120"/>
        <v>7</v>
      </c>
      <c r="BZ322">
        <f t="array" ref="BZ322:CA322">IFERROR(VLOOKUP(A322,[1]Cost_Price!$A:$D,{3,4},0),"")</f>
        <v>10.5</v>
      </c>
      <c r="CA322" t="str">
        <v>USD</v>
      </c>
      <c r="CB322" s="26">
        <f t="shared" si="96"/>
        <v>0</v>
      </c>
      <c r="CC322" s="26">
        <f t="shared" si="96"/>
        <v>0</v>
      </c>
      <c r="CD322" s="26">
        <f t="shared" si="96"/>
        <v>0</v>
      </c>
      <c r="CE322" s="26">
        <f t="shared" si="95"/>
        <v>0</v>
      </c>
      <c r="CF322" s="26">
        <f t="shared" si="95"/>
        <v>0</v>
      </c>
      <c r="CG322" s="26">
        <f t="shared" si="95"/>
        <v>0</v>
      </c>
    </row>
    <row r="323" spans="1:85" x14ac:dyDescent="0.35">
      <c r="A323" t="s">
        <v>1984</v>
      </c>
      <c r="B323" t="s">
        <v>5631</v>
      </c>
      <c r="C323" t="s">
        <v>5232</v>
      </c>
      <c r="D323" t="s">
        <v>5284</v>
      </c>
      <c r="E323" t="s">
        <v>5286</v>
      </c>
      <c r="F323" t="s">
        <v>5234</v>
      </c>
      <c r="G323" t="s">
        <v>5235</v>
      </c>
      <c r="H323" t="s">
        <v>5236</v>
      </c>
      <c r="M323" t="s">
        <v>5237</v>
      </c>
      <c r="N323" t="s">
        <v>5280</v>
      </c>
      <c r="P323" s="16">
        <v>16.363199999999999</v>
      </c>
      <c r="S323" s="17">
        <v>6</v>
      </c>
      <c r="T323" s="17">
        <v>50</v>
      </c>
      <c r="Y323" s="18">
        <v>616</v>
      </c>
      <c r="Z323" s="18">
        <v>36</v>
      </c>
      <c r="AA323" s="18">
        <v>12</v>
      </c>
      <c r="AB323" s="18">
        <v>15</v>
      </c>
      <c r="AC323" s="18">
        <v>623</v>
      </c>
      <c r="AD323" s="18">
        <v>15</v>
      </c>
      <c r="AF323" s="19">
        <v>9</v>
      </c>
      <c r="AG323" s="19">
        <v>4</v>
      </c>
      <c r="AH323" s="19">
        <v>0</v>
      </c>
      <c r="AL323">
        <v>56</v>
      </c>
      <c r="AM323">
        <v>1317</v>
      </c>
      <c r="AN323">
        <v>13</v>
      </c>
      <c r="AO323" s="20">
        <f t="shared" si="102"/>
        <v>916.33919999999989</v>
      </c>
      <c r="AP323" s="21">
        <v>33</v>
      </c>
      <c r="AQ323" s="21">
        <v>4.7777777777777777</v>
      </c>
      <c r="AR323" s="21">
        <v>2.1666666666666665</v>
      </c>
      <c r="AS323" s="21" t="s">
        <v>5498</v>
      </c>
      <c r="AT323" s="21">
        <v>32</v>
      </c>
      <c r="AU323" s="21">
        <v>6</v>
      </c>
      <c r="AV323" s="22" t="str">
        <f>(IFERROR(VLOOKUP(AV$2&amp;"/"&amp;$A323,SH!$A:$V,22,0),""))</f>
        <v/>
      </c>
      <c r="AW323" s="22">
        <f>IFERROR(VLOOKUP(AW$2&amp;"/"&amp;$A323,SH!$A:$V,22,0),"")</f>
        <v>6</v>
      </c>
      <c r="AX323" s="22" t="str">
        <f>IFERROR(VLOOKUP(AX$2&amp;"/"&amp;$A323,SH!$A:$V,22,0),"")</f>
        <v/>
      </c>
      <c r="AY323" s="22" t="str">
        <f>IFERROR(VLOOKUP(AY$2&amp;"/"&amp;$A323,SH!$A:$V,22,0),"")</f>
        <v/>
      </c>
      <c r="AZ323" s="22">
        <f>IFERROR(VLOOKUP(AZ$2&amp;"/"&amp;$A323,SH!$A:$V,22,0),"")</f>
        <v>0</v>
      </c>
      <c r="BA323" s="22" t="str">
        <f>IFERROR(VLOOKUP(BA$2&amp;"/"&amp;$A323,SH!$A:$V,22,0),"")</f>
        <v/>
      </c>
      <c r="BB323" s="23">
        <f t="shared" si="103"/>
        <v>-0.27272727272727271</v>
      </c>
      <c r="BC323" s="23">
        <f t="shared" si="104"/>
        <v>0.41860465116279072</v>
      </c>
      <c r="BD323" s="23">
        <f t="shared" si="105"/>
        <v>23.07692307692308</v>
      </c>
      <c r="BE323" s="23" t="str">
        <f t="shared" si="106"/>
        <v/>
      </c>
      <c r="BF323" s="23">
        <f t="shared" si="107"/>
        <v>0</v>
      </c>
      <c r="BG323" s="23">
        <f t="shared" si="108"/>
        <v>0</v>
      </c>
      <c r="BH323" s="24">
        <f t="shared" si="109"/>
        <v>18.393939393939394</v>
      </c>
      <c r="BI323" s="24">
        <f t="shared" si="110"/>
        <v>7.9534883720930232</v>
      </c>
      <c r="BJ323" s="24">
        <f t="shared" si="111"/>
        <v>28.615384615384617</v>
      </c>
      <c r="BK323" s="24" t="str">
        <f t="shared" si="112"/>
        <v/>
      </c>
      <c r="BL323" s="24">
        <f t="shared" si="113"/>
        <v>19.46875</v>
      </c>
      <c r="BM323" s="24">
        <f t="shared" si="114"/>
        <v>2.5</v>
      </c>
      <c r="BT323" s="25">
        <f t="shared" si="115"/>
        <v>18.393939393939394</v>
      </c>
      <c r="BU323" s="25">
        <f t="shared" si="116"/>
        <v>7.9534883720930232</v>
      </c>
      <c r="BV323" s="25">
        <f t="shared" si="117"/>
        <v>28.615384615384617</v>
      </c>
      <c r="BW323" s="25" t="str">
        <f t="shared" si="118"/>
        <v/>
      </c>
      <c r="BX323" s="25">
        <f t="shared" si="119"/>
        <v>19.46875</v>
      </c>
      <c r="BY323" s="25">
        <f t="shared" si="120"/>
        <v>2.5</v>
      </c>
      <c r="BZ323">
        <f t="array" ref="BZ323:CA323">IFERROR(VLOOKUP(A323,[1]Cost_Price!$A:$D,{3,4},0),"")</f>
        <v>9.4499999999999993</v>
      </c>
      <c r="CA323" t="str">
        <v>USD</v>
      </c>
      <c r="CB323" s="26">
        <f t="shared" si="96"/>
        <v>0</v>
      </c>
      <c r="CC323" s="26">
        <f t="shared" si="96"/>
        <v>0</v>
      </c>
      <c r="CD323" s="26">
        <f t="shared" si="96"/>
        <v>0</v>
      </c>
      <c r="CE323" s="26">
        <f t="shared" si="95"/>
        <v>0</v>
      </c>
      <c r="CF323" s="26">
        <f t="shared" si="95"/>
        <v>0</v>
      </c>
      <c r="CG323" s="26">
        <f t="shared" si="95"/>
        <v>0</v>
      </c>
    </row>
    <row r="324" spans="1:85" x14ac:dyDescent="0.35">
      <c r="A324" t="s">
        <v>3107</v>
      </c>
      <c r="B324" t="s">
        <v>5632</v>
      </c>
      <c r="C324" t="s">
        <v>5232</v>
      </c>
      <c r="D324" t="s">
        <v>5278</v>
      </c>
      <c r="E324" t="s">
        <v>5359</v>
      </c>
      <c r="F324" t="s">
        <v>5234</v>
      </c>
      <c r="G324" t="s">
        <v>5235</v>
      </c>
      <c r="H324" t="s">
        <v>5236</v>
      </c>
      <c r="M324" t="s">
        <v>5237</v>
      </c>
      <c r="N324" t="s">
        <v>5280</v>
      </c>
      <c r="P324" s="16">
        <v>60.749000000000002</v>
      </c>
      <c r="R324" s="17">
        <v>14</v>
      </c>
      <c r="S324" s="17">
        <v>10</v>
      </c>
      <c r="T324" s="17">
        <v>10</v>
      </c>
      <c r="V324" s="17">
        <v>2</v>
      </c>
      <c r="W324" s="17">
        <v>1</v>
      </c>
      <c r="Y324" s="18">
        <v>890</v>
      </c>
      <c r="Z324" s="18">
        <v>160</v>
      </c>
      <c r="AA324" s="18">
        <v>90</v>
      </c>
      <c r="AB324" s="18">
        <v>10</v>
      </c>
      <c r="AC324" s="18">
        <v>710</v>
      </c>
      <c r="AD324" s="18">
        <v>210</v>
      </c>
      <c r="AF324" s="19">
        <v>3</v>
      </c>
      <c r="AG324" s="19">
        <v>0</v>
      </c>
      <c r="AH324" s="19">
        <v>0</v>
      </c>
      <c r="AJ324" s="19">
        <v>18</v>
      </c>
      <c r="AK324" s="19">
        <v>1</v>
      </c>
      <c r="AL324">
        <v>37</v>
      </c>
      <c r="AM324">
        <v>2070</v>
      </c>
      <c r="AN324">
        <v>22</v>
      </c>
      <c r="AO324" s="20">
        <f t="shared" si="102"/>
        <v>2247.7130000000002</v>
      </c>
      <c r="AP324" s="21">
        <v>66.8</v>
      </c>
      <c r="AQ324" s="21">
        <v>18.5</v>
      </c>
      <c r="AR324" s="21">
        <v>2.4</v>
      </c>
      <c r="AS324" s="21">
        <v>1.5</v>
      </c>
      <c r="AT324" s="21">
        <v>49.3</v>
      </c>
      <c r="AU324" s="21">
        <v>11.5</v>
      </c>
      <c r="AV324" s="22">
        <f>(IFERROR(VLOOKUP(AV$2&amp;"/"&amp;$A324,SH!$A:$V,22,0),""))</f>
        <v>26</v>
      </c>
      <c r="AW324" s="22">
        <f>IFERROR(VLOOKUP(AW$2&amp;"/"&amp;$A324,SH!$A:$V,22,0),"")</f>
        <v>1</v>
      </c>
      <c r="AX324" s="22" t="str">
        <f>IFERROR(VLOOKUP(AX$2&amp;"/"&amp;$A324,SH!$A:$V,22,0),"")</f>
        <v/>
      </c>
      <c r="AY324" s="22" t="str">
        <f>IFERROR(VLOOKUP(AY$2&amp;"/"&amp;$A324,SH!$A:$V,22,0),"")</f>
        <v/>
      </c>
      <c r="AZ324" s="22">
        <f>IFERROR(VLOOKUP(AZ$2&amp;"/"&amp;$A324,SH!$A:$V,22,0),"")</f>
        <v>9</v>
      </c>
      <c r="BA324" s="22">
        <f>IFERROR(VLOOKUP(BA$2&amp;"/"&amp;$A324,SH!$A:$V,22,0),"")</f>
        <v>2</v>
      </c>
      <c r="BB324" s="23">
        <f t="shared" si="103"/>
        <v>0.16467065868263472</v>
      </c>
      <c r="BC324" s="23">
        <f t="shared" si="104"/>
        <v>0.54054054054054057</v>
      </c>
      <c r="BD324" s="23">
        <f t="shared" si="105"/>
        <v>4.166666666666667</v>
      </c>
      <c r="BE324" s="23">
        <f t="shared" si="106"/>
        <v>0</v>
      </c>
      <c r="BF324" s="23">
        <f t="shared" si="107"/>
        <v>-0.32454361054766734</v>
      </c>
      <c r="BG324" s="23">
        <f t="shared" si="108"/>
        <v>0</v>
      </c>
      <c r="BH324" s="24">
        <f t="shared" si="109"/>
        <v>13.488023952095809</v>
      </c>
      <c r="BI324" s="24">
        <f t="shared" si="110"/>
        <v>9.1891891891891895</v>
      </c>
      <c r="BJ324" s="24">
        <f t="shared" si="111"/>
        <v>41.666666666666671</v>
      </c>
      <c r="BK324" s="24">
        <f t="shared" si="112"/>
        <v>6.666666666666667</v>
      </c>
      <c r="BL324" s="24">
        <f t="shared" si="113"/>
        <v>14.077079107505071</v>
      </c>
      <c r="BM324" s="24">
        <f t="shared" si="114"/>
        <v>18.260869565217391</v>
      </c>
      <c r="BT324" s="25">
        <f t="shared" si="115"/>
        <v>13.488023952095809</v>
      </c>
      <c r="BU324" s="25">
        <f t="shared" si="116"/>
        <v>9.1891891891891895</v>
      </c>
      <c r="BV324" s="25">
        <f t="shared" si="117"/>
        <v>41.666666666666671</v>
      </c>
      <c r="BW324" s="25">
        <f t="shared" si="118"/>
        <v>6.666666666666667</v>
      </c>
      <c r="BX324" s="25">
        <f t="shared" si="119"/>
        <v>14.077079107505071</v>
      </c>
      <c r="BY324" s="25">
        <f t="shared" si="120"/>
        <v>18.260869565217391</v>
      </c>
      <c r="BZ324">
        <f t="array" ref="BZ324:CA324">IFERROR(VLOOKUP(A324,[1]Cost_Price!$A:$D,{3,4},0),"")</f>
        <v>39.5</v>
      </c>
      <c r="CA324" t="str">
        <v>USD</v>
      </c>
      <c r="CB324" s="26">
        <f t="shared" si="96"/>
        <v>0</v>
      </c>
      <c r="CC324" s="26">
        <f t="shared" si="96"/>
        <v>0</v>
      </c>
      <c r="CD324" s="26">
        <f t="shared" si="96"/>
        <v>0</v>
      </c>
      <c r="CE324" s="26">
        <f t="shared" si="96"/>
        <v>0</v>
      </c>
      <c r="CF324" s="26">
        <f t="shared" si="96"/>
        <v>0</v>
      </c>
      <c r="CG324" s="26">
        <f t="shared" si="96"/>
        <v>0</v>
      </c>
    </row>
    <row r="325" spans="1:85" x14ac:dyDescent="0.35">
      <c r="A325" t="s">
        <v>3109</v>
      </c>
      <c r="B325" t="s">
        <v>5633</v>
      </c>
      <c r="C325" t="s">
        <v>5232</v>
      </c>
      <c r="D325" t="s">
        <v>5278</v>
      </c>
      <c r="E325" t="s">
        <v>5359</v>
      </c>
      <c r="F325" t="s">
        <v>5234</v>
      </c>
      <c r="G325" t="s">
        <v>5235</v>
      </c>
      <c r="H325" t="s">
        <v>5236</v>
      </c>
      <c r="M325" t="s">
        <v>5237</v>
      </c>
      <c r="N325" t="s">
        <v>5280</v>
      </c>
      <c r="P325" s="16">
        <v>58.941299999999998</v>
      </c>
      <c r="R325" s="17">
        <v>34</v>
      </c>
      <c r="S325" s="17">
        <v>37</v>
      </c>
      <c r="T325" s="17">
        <v>133</v>
      </c>
      <c r="V325" s="17">
        <v>2</v>
      </c>
      <c r="W325" s="17">
        <v>33</v>
      </c>
      <c r="Y325" s="18">
        <v>1470</v>
      </c>
      <c r="Z325" s="18">
        <v>350</v>
      </c>
      <c r="AA325" s="18">
        <v>200</v>
      </c>
      <c r="AB325" s="18">
        <v>30</v>
      </c>
      <c r="AC325" s="18">
        <v>880</v>
      </c>
      <c r="AD325" s="18">
        <v>300</v>
      </c>
      <c r="AF325" s="19">
        <v>0</v>
      </c>
      <c r="AG325" s="19">
        <v>0</v>
      </c>
      <c r="AH325" s="19">
        <v>0</v>
      </c>
      <c r="AJ325" s="19">
        <v>5</v>
      </c>
      <c r="AK325" s="19">
        <v>0</v>
      </c>
      <c r="AL325">
        <v>239</v>
      </c>
      <c r="AM325">
        <v>3230</v>
      </c>
      <c r="AN325">
        <v>5</v>
      </c>
      <c r="AO325" s="20">
        <f t="shared" si="102"/>
        <v>14086.9707</v>
      </c>
      <c r="AS325" s="21">
        <v>1.5</v>
      </c>
      <c r="AT325" s="21">
        <f>IFERROR(VLOOKUP(AT$2&amp;"/"&amp;$A325,SH!$A:$D,4,0),"")</f>
        <v>20</v>
      </c>
      <c r="AU325" s="21" t="str">
        <f>IFERROR(VLOOKUP(AU$2&amp;"/"&amp;$A325,SH!$A:$D,4,0),"")</f>
        <v/>
      </c>
      <c r="AV325" s="22" t="str">
        <f>(IFERROR(VLOOKUP(AV$2&amp;"/"&amp;$A325,SH!$A:$V,22,0),""))</f>
        <v/>
      </c>
      <c r="AW325" s="22" t="str">
        <f>IFERROR(VLOOKUP(AW$2&amp;"/"&amp;$A325,SH!$A:$V,22,0),"")</f>
        <v/>
      </c>
      <c r="AX325" s="22" t="str">
        <f>IFERROR(VLOOKUP(AX$2&amp;"/"&amp;$A325,SH!$A:$V,22,0),"")</f>
        <v/>
      </c>
      <c r="AY325" s="22" t="str">
        <f>IFERROR(VLOOKUP(AY$2&amp;"/"&amp;$A325,SH!$A:$V,22,0),"")</f>
        <v/>
      </c>
      <c r="AZ325" s="22">
        <f>IFERROR(VLOOKUP(AZ$2&amp;"/"&amp;$A325,SH!$A:$V,22,0),"")</f>
        <v>12</v>
      </c>
      <c r="BA325" s="22" t="str">
        <f>IFERROR(VLOOKUP(BA$2&amp;"/"&amp;$A325,SH!$A:$V,22,0),"")</f>
        <v/>
      </c>
      <c r="BB325" s="23" t="str">
        <f t="shared" si="103"/>
        <v/>
      </c>
      <c r="BC325" s="23" t="str">
        <f t="shared" si="104"/>
        <v/>
      </c>
      <c r="BD325" s="23" t="str">
        <f t="shared" si="105"/>
        <v/>
      </c>
      <c r="BE325" s="23">
        <f t="shared" si="106"/>
        <v>0</v>
      </c>
      <c r="BF325" s="23">
        <f t="shared" si="107"/>
        <v>-0.15</v>
      </c>
      <c r="BG325" s="23" t="str">
        <f t="shared" si="108"/>
        <v/>
      </c>
      <c r="BH325" s="24" t="str">
        <f t="shared" si="109"/>
        <v/>
      </c>
      <c r="BI325" s="24" t="str">
        <f t="shared" si="110"/>
        <v/>
      </c>
      <c r="BJ325" s="24" t="str">
        <f t="shared" si="111"/>
        <v/>
      </c>
      <c r="BK325" s="24">
        <f t="shared" si="112"/>
        <v>20</v>
      </c>
      <c r="BL325" s="24">
        <f t="shared" si="113"/>
        <v>43.85</v>
      </c>
      <c r="BM325" s="24" t="str">
        <f t="shared" si="114"/>
        <v/>
      </c>
      <c r="BT325" s="25" t="str">
        <f t="shared" si="115"/>
        <v/>
      </c>
      <c r="BU325" s="25" t="str">
        <f t="shared" si="116"/>
        <v/>
      </c>
      <c r="BV325" s="25" t="str">
        <f t="shared" si="117"/>
        <v/>
      </c>
      <c r="BW325" s="25">
        <f t="shared" si="118"/>
        <v>20</v>
      </c>
      <c r="BX325" s="25">
        <f t="shared" si="119"/>
        <v>43.85</v>
      </c>
      <c r="BY325" s="25" t="str">
        <f t="shared" si="120"/>
        <v/>
      </c>
      <c r="BZ325">
        <f t="array" ref="BZ325:CA325">IFERROR(VLOOKUP(A325,[1]Cost_Price!$A:$D,{3,4},0),"")</f>
        <v>38.5</v>
      </c>
      <c r="CA325" t="str">
        <v>USD</v>
      </c>
      <c r="CB325" s="26">
        <f t="shared" ref="CB325:CG367" si="123">IFERROR(BN325*$BZ325,"0")</f>
        <v>0</v>
      </c>
      <c r="CC325" s="26">
        <f t="shared" si="123"/>
        <v>0</v>
      </c>
      <c r="CD325" s="26">
        <f t="shared" si="123"/>
        <v>0</v>
      </c>
      <c r="CE325" s="26">
        <f t="shared" si="123"/>
        <v>0</v>
      </c>
      <c r="CF325" s="26">
        <f t="shared" si="123"/>
        <v>0</v>
      </c>
      <c r="CG325" s="26">
        <f t="shared" si="123"/>
        <v>0</v>
      </c>
    </row>
    <row r="326" spans="1:85" x14ac:dyDescent="0.35">
      <c r="A326" t="s">
        <v>2538</v>
      </c>
      <c r="B326" t="s">
        <v>5634</v>
      </c>
      <c r="C326" t="s">
        <v>5232</v>
      </c>
      <c r="D326" t="s">
        <v>5498</v>
      </c>
      <c r="E326" t="s">
        <v>5286</v>
      </c>
      <c r="F326" t="s">
        <v>5234</v>
      </c>
      <c r="G326" t="s">
        <v>5235</v>
      </c>
      <c r="H326" t="str">
        <f>J326</f>
        <v>Discontinue new</v>
      </c>
      <c r="J326" t="s">
        <v>5899</v>
      </c>
      <c r="K326" t="s">
        <v>21</v>
      </c>
      <c r="M326" t="s">
        <v>5237</v>
      </c>
      <c r="N326" t="s">
        <v>5360</v>
      </c>
      <c r="P326" s="16">
        <v>0</v>
      </c>
      <c r="U326" s="17">
        <v>1</v>
      </c>
      <c r="AB326" s="18">
        <v>0</v>
      </c>
      <c r="AI326" s="19">
        <v>0</v>
      </c>
      <c r="AL326">
        <v>1</v>
      </c>
      <c r="AM326">
        <v>0</v>
      </c>
      <c r="AN326">
        <v>0</v>
      </c>
      <c r="AO326" s="20">
        <f t="shared" si="102"/>
        <v>0</v>
      </c>
      <c r="AP326" s="21" t="str">
        <f>(IFERROR(VLOOKUP(AP$2&amp;"/"&amp;$A326,SH!$A:$D,4,0),""))</f>
        <v/>
      </c>
      <c r="AQ326" s="21" t="str">
        <f>IFERROR(VLOOKUP(AQ$2&amp;"/"&amp;$A326,SH!$A:$D,4,0),"")</f>
        <v/>
      </c>
      <c r="AR326" s="21" t="str">
        <f>IFERROR(VLOOKUP(AR$2&amp;"/"&amp;$A326,SH!$A:$D,4,0),"")</f>
        <v/>
      </c>
      <c r="AS326" s="21">
        <f>IFERROR(VLOOKUP(AS$2&amp;"/"&amp;$A326,SH!$A:$D,4,0),"")</f>
        <v>1.5714285714285714</v>
      </c>
      <c r="AT326" s="21" t="str">
        <f>IFERROR(VLOOKUP(AT$2&amp;"/"&amp;$A326,SH!$A:$D,4,0),"")</f>
        <v/>
      </c>
      <c r="AU326" s="21" t="str">
        <f>IFERROR(VLOOKUP(AU$2&amp;"/"&amp;$A326,SH!$A:$D,4,0),"")</f>
        <v/>
      </c>
      <c r="AV326" s="22" t="str">
        <f>(IFERROR(VLOOKUP(AV$2&amp;"/"&amp;$A326,SH!$A:$V,22,0),""))</f>
        <v/>
      </c>
      <c r="AW326" s="22" t="str">
        <f>IFERROR(VLOOKUP(AW$2&amp;"/"&amp;$A326,SH!$A:$V,22,0),"")</f>
        <v/>
      </c>
      <c r="AX326" s="22" t="str">
        <f>IFERROR(VLOOKUP(AX$2&amp;"/"&amp;$A326,SH!$A:$V,22,0),"")</f>
        <v/>
      </c>
      <c r="AY326" s="22">
        <f>IFERROR(VLOOKUP(AY$2&amp;"/"&amp;$A326,SH!$A:$V,22,0),"")</f>
        <v>0</v>
      </c>
      <c r="AZ326" s="22" t="str">
        <f>IFERROR(VLOOKUP(AZ$2&amp;"/"&amp;$A326,SH!$A:$V,22,0),"")</f>
        <v/>
      </c>
      <c r="BA326" s="22" t="str">
        <f>IFERROR(VLOOKUP(BA$2&amp;"/"&amp;$A326,SH!$A:$V,22,0),"")</f>
        <v/>
      </c>
      <c r="BB326" s="23" t="str">
        <f t="shared" si="103"/>
        <v/>
      </c>
      <c r="BC326" s="23" t="str">
        <f t="shared" si="104"/>
        <v/>
      </c>
      <c r="BD326" s="23" t="str">
        <f t="shared" si="105"/>
        <v/>
      </c>
      <c r="BE326" s="23">
        <f t="shared" si="106"/>
        <v>0.63636363636363635</v>
      </c>
      <c r="BF326" s="23" t="str">
        <f t="shared" si="107"/>
        <v/>
      </c>
      <c r="BG326" s="23" t="str">
        <f t="shared" si="108"/>
        <v/>
      </c>
      <c r="BH326" s="24" t="str">
        <f t="shared" si="109"/>
        <v/>
      </c>
      <c r="BI326" s="24" t="str">
        <f t="shared" si="110"/>
        <v/>
      </c>
      <c r="BJ326" s="24" t="str">
        <f t="shared" si="111"/>
        <v/>
      </c>
      <c r="BK326" s="24">
        <f t="shared" si="112"/>
        <v>0.63636363636363635</v>
      </c>
      <c r="BL326" s="24" t="str">
        <f t="shared" si="113"/>
        <v/>
      </c>
      <c r="BM326" s="24" t="str">
        <f t="shared" si="114"/>
        <v/>
      </c>
      <c r="BT326" s="25" t="str">
        <f t="shared" si="115"/>
        <v/>
      </c>
      <c r="BU326" s="25" t="str">
        <f t="shared" si="116"/>
        <v/>
      </c>
      <c r="BV326" s="25" t="str">
        <f t="shared" si="117"/>
        <v/>
      </c>
      <c r="BW326" s="25">
        <f t="shared" si="118"/>
        <v>0.63636363636363635</v>
      </c>
      <c r="BX326" s="25" t="str">
        <f t="shared" si="119"/>
        <v/>
      </c>
      <c r="BY326" s="25" t="str">
        <f t="shared" si="120"/>
        <v/>
      </c>
      <c r="BZ326" t="str">
        <f t="array" ref="BZ326:CA326">IFERROR(VLOOKUP(A326,[1]Cost_Price!$A:$D,{3,4},0),"")</f>
        <v/>
      </c>
      <c r="CA326" t="str">
        <v/>
      </c>
      <c r="CB326" s="26" t="str">
        <f t="shared" si="123"/>
        <v>0</v>
      </c>
      <c r="CC326" s="26" t="str">
        <f t="shared" si="123"/>
        <v>0</v>
      </c>
      <c r="CD326" s="26" t="str">
        <f t="shared" si="123"/>
        <v>0</v>
      </c>
      <c r="CE326" s="26" t="str">
        <f t="shared" si="123"/>
        <v>0</v>
      </c>
      <c r="CF326" s="26" t="str">
        <f t="shared" si="123"/>
        <v>0</v>
      </c>
      <c r="CG326" s="26" t="str">
        <f t="shared" si="123"/>
        <v>0</v>
      </c>
    </row>
    <row r="327" spans="1:85" x14ac:dyDescent="0.35">
      <c r="A327" t="s">
        <v>678</v>
      </c>
      <c r="B327" t="s">
        <v>5634</v>
      </c>
      <c r="C327" t="s">
        <v>5232</v>
      </c>
      <c r="D327" t="s">
        <v>5498</v>
      </c>
      <c r="E327" t="s">
        <v>5286</v>
      </c>
      <c r="F327" t="s">
        <v>5234</v>
      </c>
      <c r="G327" t="s">
        <v>5235</v>
      </c>
      <c r="H327" t="s">
        <v>5266</v>
      </c>
      <c r="M327" t="s">
        <v>3522</v>
      </c>
      <c r="N327" t="s">
        <v>5360</v>
      </c>
      <c r="P327" s="16">
        <v>48.05</v>
      </c>
      <c r="R327" s="17">
        <v>1</v>
      </c>
      <c r="U327" s="17">
        <v>3</v>
      </c>
      <c r="Y327" s="18">
        <v>0</v>
      </c>
      <c r="AB327" s="18">
        <v>0</v>
      </c>
      <c r="AF327" s="19">
        <v>0</v>
      </c>
      <c r="AI327" s="19">
        <v>0</v>
      </c>
      <c r="AL327">
        <v>4</v>
      </c>
      <c r="AM327">
        <v>0</v>
      </c>
      <c r="AN327">
        <v>0</v>
      </c>
      <c r="AO327" s="20">
        <f t="shared" si="102"/>
        <v>192.2</v>
      </c>
      <c r="AP327" s="21">
        <f>(IFERROR(VLOOKUP(AP$2&amp;"/"&amp;$A327,SH!$A:$D,4,0),""))</f>
        <v>9</v>
      </c>
      <c r="AQ327" s="21" t="str">
        <f>IFERROR(VLOOKUP(AQ$2&amp;"/"&amp;$A327,SH!$A:$D,4,0),"")</f>
        <v/>
      </c>
      <c r="AR327" s="21" t="str">
        <f>IFERROR(VLOOKUP(AR$2&amp;"/"&amp;$A327,SH!$A:$D,4,0),"")</f>
        <v/>
      </c>
      <c r="AS327" s="21">
        <f>IFERROR(VLOOKUP(AS$2&amp;"/"&amp;$A327,SH!$A:$D,4,0),"")</f>
        <v>1</v>
      </c>
      <c r="AT327" s="21" t="str">
        <f>IFERROR(VLOOKUP(AT$2&amp;"/"&amp;$A327,SH!$A:$D,4,0),"")</f>
        <v/>
      </c>
      <c r="AU327" s="21" t="str">
        <f>IFERROR(VLOOKUP(AU$2&amp;"/"&amp;$A327,SH!$A:$D,4,0),"")</f>
        <v/>
      </c>
      <c r="AV327" s="22">
        <f>(IFERROR(VLOOKUP(AV$2&amp;"/"&amp;$A327,SH!$A:$V,22,0),""))</f>
        <v>11</v>
      </c>
      <c r="AW327" s="22" t="str">
        <f>IFERROR(VLOOKUP(AW$2&amp;"/"&amp;$A327,SH!$A:$V,22,0),"")</f>
        <v/>
      </c>
      <c r="AX327" s="22" t="str">
        <f>IFERROR(VLOOKUP(AX$2&amp;"/"&amp;$A327,SH!$A:$V,22,0),"")</f>
        <v/>
      </c>
      <c r="AY327" s="22">
        <f>IFERROR(VLOOKUP(AY$2&amp;"/"&amp;$A327,SH!$A:$V,22,0),"")</f>
        <v>0</v>
      </c>
      <c r="AZ327" s="22" t="str">
        <f>IFERROR(VLOOKUP(AZ$2&amp;"/"&amp;$A327,SH!$A:$V,22,0),"")</f>
        <v/>
      </c>
      <c r="BA327" s="22" t="str">
        <f>IFERROR(VLOOKUP(BA$2&amp;"/"&amp;$A327,SH!$A:$V,22,0),"")</f>
        <v/>
      </c>
      <c r="BB327" s="23">
        <f t="shared" si="103"/>
        <v>0.1111111111111111</v>
      </c>
      <c r="BC327" s="23" t="str">
        <f t="shared" si="104"/>
        <v/>
      </c>
      <c r="BD327" s="23" t="str">
        <f t="shared" si="105"/>
        <v/>
      </c>
      <c r="BE327" s="23">
        <f t="shared" si="106"/>
        <v>3</v>
      </c>
      <c r="BF327" s="23" t="str">
        <f t="shared" si="107"/>
        <v/>
      </c>
      <c r="BG327" s="23" t="str">
        <f t="shared" si="108"/>
        <v/>
      </c>
      <c r="BH327" s="24">
        <f t="shared" si="109"/>
        <v>0.1111111111111111</v>
      </c>
      <c r="BI327" s="24" t="str">
        <f t="shared" si="110"/>
        <v/>
      </c>
      <c r="BJ327" s="24" t="str">
        <f t="shared" si="111"/>
        <v/>
      </c>
      <c r="BK327" s="24">
        <f t="shared" si="112"/>
        <v>3</v>
      </c>
      <c r="BL327" s="24" t="str">
        <f t="shared" si="113"/>
        <v/>
      </c>
      <c r="BM327" s="24" t="str">
        <f t="shared" si="114"/>
        <v/>
      </c>
      <c r="BT327" s="25">
        <f t="shared" si="115"/>
        <v>0.1111111111111111</v>
      </c>
      <c r="BU327" s="25" t="str">
        <f t="shared" si="116"/>
        <v/>
      </c>
      <c r="BV327" s="25" t="str">
        <f t="shared" si="117"/>
        <v/>
      </c>
      <c r="BW327" s="25">
        <f t="shared" si="118"/>
        <v>3</v>
      </c>
      <c r="BX327" s="25" t="str">
        <f t="shared" si="119"/>
        <v/>
      </c>
      <c r="BY327" s="25" t="str">
        <f t="shared" si="120"/>
        <v/>
      </c>
      <c r="BZ327">
        <f t="array" ref="BZ327:CA327">IFERROR(VLOOKUP(A327,[1]Cost_Price!$A:$D,{3,4},0),"")</f>
        <v>30.83</v>
      </c>
      <c r="CA327" t="str">
        <v>USD</v>
      </c>
      <c r="CB327" s="26">
        <f t="shared" si="123"/>
        <v>0</v>
      </c>
      <c r="CC327" s="26">
        <f t="shared" si="123"/>
        <v>0</v>
      </c>
      <c r="CD327" s="26">
        <f t="shared" si="123"/>
        <v>0</v>
      </c>
      <c r="CE327" s="26">
        <f t="shared" si="123"/>
        <v>0</v>
      </c>
      <c r="CF327" s="26">
        <f t="shared" si="123"/>
        <v>0</v>
      </c>
      <c r="CG327" s="26">
        <f t="shared" si="123"/>
        <v>0</v>
      </c>
    </row>
    <row r="328" spans="1:85" x14ac:dyDescent="0.35">
      <c r="A328" t="s">
        <v>21</v>
      </c>
      <c r="B328" t="s">
        <v>5635</v>
      </c>
      <c r="C328" t="s">
        <v>5232</v>
      </c>
      <c r="D328" t="s">
        <v>5498</v>
      </c>
      <c r="E328" t="s">
        <v>5286</v>
      </c>
      <c r="F328" t="s">
        <v>5234</v>
      </c>
      <c r="G328" t="s">
        <v>5235</v>
      </c>
      <c r="H328" t="s">
        <v>5236</v>
      </c>
      <c r="M328" t="s">
        <v>5237</v>
      </c>
      <c r="N328" t="s">
        <v>5360</v>
      </c>
      <c r="P328" s="16">
        <v>47.8705</v>
      </c>
      <c r="R328" s="17">
        <v>145</v>
      </c>
      <c r="S328" s="17">
        <v>69</v>
      </c>
      <c r="T328" s="17">
        <v>1</v>
      </c>
      <c r="V328" s="17">
        <v>8</v>
      </c>
      <c r="W328" s="17">
        <v>1</v>
      </c>
      <c r="Y328" s="18">
        <v>872</v>
      </c>
      <c r="Z328" s="18">
        <v>209</v>
      </c>
      <c r="AA328" s="18">
        <v>143</v>
      </c>
      <c r="AB328" s="18">
        <v>63</v>
      </c>
      <c r="AC328" s="18">
        <v>321</v>
      </c>
      <c r="AD328" s="18">
        <v>155</v>
      </c>
      <c r="AF328" s="19">
        <v>21</v>
      </c>
      <c r="AG328" s="19">
        <v>7</v>
      </c>
      <c r="AH328" s="19">
        <v>8</v>
      </c>
      <c r="AJ328" s="19">
        <v>11</v>
      </c>
      <c r="AK328" s="19">
        <v>4</v>
      </c>
      <c r="AL328">
        <v>224</v>
      </c>
      <c r="AM328">
        <v>1763</v>
      </c>
      <c r="AN328">
        <v>51</v>
      </c>
      <c r="AO328" s="20">
        <f t="shared" si="102"/>
        <v>10722.992</v>
      </c>
      <c r="AP328" s="21">
        <f>(IFERROR(VLOOKUP(AP$2&amp;"/"&amp;$A328,SH!$A:$D,4,0),""))</f>
        <v>81.25</v>
      </c>
      <c r="AQ328" s="21">
        <f>IFERROR(VLOOKUP(AQ$2&amp;"/"&amp;$A328,SH!$A:$D,4,0),"")</f>
        <v>22.916666666666668</v>
      </c>
      <c r="AR328" s="21">
        <f>IFERROR(VLOOKUP(AR$2&amp;"/"&amp;$A328,SH!$A:$D,4,0),"")</f>
        <v>2.4285714285714284</v>
      </c>
      <c r="AS328" s="21">
        <f>IFERROR(VLOOKUP(AS$2&amp;"/"&amp;$A328,SH!$A:$D,4,0),"")</f>
        <v>1</v>
      </c>
      <c r="AT328" s="21">
        <f>IFERROR(VLOOKUP(AT$2&amp;"/"&amp;$A328,SH!$A:$D,4,0),"")</f>
        <v>31</v>
      </c>
      <c r="AU328" s="21">
        <f>IFERROR(VLOOKUP(AU$2&amp;"/"&amp;$A328,SH!$A:$D,4,0),"")</f>
        <v>10.199999999999999</v>
      </c>
      <c r="AV328" s="22">
        <f>(IFERROR(VLOOKUP(AV$2&amp;"/"&amp;$A328,SH!$A:$V,22,0),""))</f>
        <v>84</v>
      </c>
      <c r="AW328" s="22">
        <f>IFERROR(VLOOKUP(AW$2&amp;"/"&amp;$A328,SH!$A:$V,22,0),"")</f>
        <v>24</v>
      </c>
      <c r="AX328" s="22">
        <f>IFERROR(VLOOKUP(AX$2&amp;"/"&amp;$A328,SH!$A:$V,22,0),"")</f>
        <v>3</v>
      </c>
      <c r="AY328" s="22">
        <f>IFERROR(VLOOKUP(AY$2&amp;"/"&amp;$A328,SH!$A:$V,22,0),"")</f>
        <v>0</v>
      </c>
      <c r="AZ328" s="22">
        <f>IFERROR(VLOOKUP(AZ$2&amp;"/"&amp;$A328,SH!$A:$V,22,0),"")</f>
        <v>43</v>
      </c>
      <c r="BA328" s="22">
        <f>IFERROR(VLOOKUP(BA$2&amp;"/"&amp;$A328,SH!$A:$V,22,0),"")</f>
        <v>2</v>
      </c>
      <c r="BB328" s="23">
        <f t="shared" si="103"/>
        <v>1.5261538461538462</v>
      </c>
      <c r="BC328" s="23">
        <f t="shared" si="104"/>
        <v>2.7054545454545451</v>
      </c>
      <c r="BD328" s="23">
        <f t="shared" si="105"/>
        <v>-2.882352941176471</v>
      </c>
      <c r="BE328" s="23">
        <f t="shared" si="106"/>
        <v>0</v>
      </c>
      <c r="BF328" s="23">
        <f t="shared" si="107"/>
        <v>-9.6774193548387094E-2</v>
      </c>
      <c r="BG328" s="23">
        <f t="shared" si="108"/>
        <v>-0.29411764705882354</v>
      </c>
      <c r="BH328" s="24">
        <f t="shared" si="109"/>
        <v>12.258461538461539</v>
      </c>
      <c r="BI328" s="24">
        <f t="shared" si="110"/>
        <v>11.825454545454544</v>
      </c>
      <c r="BJ328" s="24">
        <f t="shared" si="111"/>
        <v>56.000000000000007</v>
      </c>
      <c r="BK328" s="24">
        <f t="shared" si="112"/>
        <v>63</v>
      </c>
      <c r="BL328" s="24">
        <f t="shared" si="113"/>
        <v>10.258064516129032</v>
      </c>
      <c r="BM328" s="24">
        <f t="shared" si="114"/>
        <v>14.901960784313726</v>
      </c>
      <c r="BT328" s="25">
        <f t="shared" si="115"/>
        <v>12.258461538461539</v>
      </c>
      <c r="BU328" s="25">
        <f t="shared" si="116"/>
        <v>11.825454545454544</v>
      </c>
      <c r="BV328" s="25">
        <f t="shared" si="117"/>
        <v>56.000000000000007</v>
      </c>
      <c r="BW328" s="25">
        <f t="shared" si="118"/>
        <v>63</v>
      </c>
      <c r="BX328" s="25">
        <f t="shared" si="119"/>
        <v>10.258064516129032</v>
      </c>
      <c r="BY328" s="25">
        <f t="shared" si="120"/>
        <v>14.901960784313726</v>
      </c>
      <c r="BZ328">
        <f t="array" ref="BZ328:CA328">IFERROR(VLOOKUP(A328,[1]Cost_Price!$A:$D,{3,4},0),"")</f>
        <v>30.83</v>
      </c>
      <c r="CA328" t="str">
        <v>USD</v>
      </c>
      <c r="CB328" s="26">
        <f t="shared" si="123"/>
        <v>0</v>
      </c>
      <c r="CC328" s="26">
        <f t="shared" si="123"/>
        <v>0</v>
      </c>
      <c r="CD328" s="26">
        <f t="shared" si="123"/>
        <v>0</v>
      </c>
      <c r="CE328" s="26">
        <f t="shared" si="123"/>
        <v>0</v>
      </c>
      <c r="CF328" s="26">
        <f t="shared" si="123"/>
        <v>0</v>
      </c>
      <c r="CG328" s="26">
        <f t="shared" si="123"/>
        <v>0</v>
      </c>
    </row>
    <row r="329" spans="1:85" x14ac:dyDescent="0.35">
      <c r="A329" t="s">
        <v>1992</v>
      </c>
      <c r="B329" t="s">
        <v>5636</v>
      </c>
      <c r="C329" t="s">
        <v>5232</v>
      </c>
      <c r="D329" t="s">
        <v>5284</v>
      </c>
      <c r="E329" t="s">
        <v>5286</v>
      </c>
      <c r="F329" t="s">
        <v>5234</v>
      </c>
      <c r="G329" t="s">
        <v>5235</v>
      </c>
      <c r="H329" t="s">
        <v>5266</v>
      </c>
      <c r="M329" t="s">
        <v>5237</v>
      </c>
      <c r="N329" t="s">
        <v>5280</v>
      </c>
      <c r="P329" s="16">
        <v>27.845500000000001</v>
      </c>
      <c r="S329" s="17">
        <v>1</v>
      </c>
      <c r="V329" s="17">
        <v>10</v>
      </c>
      <c r="Z329" s="18">
        <v>0</v>
      </c>
      <c r="AC329" s="18">
        <v>0</v>
      </c>
      <c r="AG329" s="19">
        <v>0</v>
      </c>
      <c r="AJ329" s="19">
        <v>1</v>
      </c>
      <c r="AL329">
        <v>11</v>
      </c>
      <c r="AM329">
        <v>0</v>
      </c>
      <c r="AN329">
        <v>1</v>
      </c>
      <c r="AO329" s="20">
        <f t="shared" si="102"/>
        <v>306.3005</v>
      </c>
      <c r="AP329" s="21" t="str">
        <f>(IFERROR(VLOOKUP(AP$2&amp;"/"&amp;$A329,SH!$A:$D,4,0),""))</f>
        <v/>
      </c>
      <c r="AQ329" s="21">
        <f>IFERROR(VLOOKUP(AQ$2&amp;"/"&amp;$A329,SH!$A:$D,4,0),"")</f>
        <v>2</v>
      </c>
      <c r="AR329" s="21" t="str">
        <f>IFERROR(VLOOKUP(AR$2&amp;"/"&amp;$A329,SH!$A:$D,4,0),"")</f>
        <v/>
      </c>
      <c r="AS329" s="21" t="str">
        <f>IFERROR(VLOOKUP(AS$2&amp;"/"&amp;$A329,SH!$A:$D,4,0),"")</f>
        <v/>
      </c>
      <c r="AT329" s="21">
        <f>IFERROR(VLOOKUP(AT$2&amp;"/"&amp;$A329,SH!$A:$D,4,0),"")</f>
        <v>5</v>
      </c>
      <c r="AU329" s="21">
        <f>IFERROR(VLOOKUP(AU$2&amp;"/"&amp;$A329,SH!$A:$D,4,0),"")</f>
        <v>2.25</v>
      </c>
      <c r="AV329" s="22" t="str">
        <f>(IFERROR(VLOOKUP(AV$2&amp;"/"&amp;$A329,SH!$A:$V,22,0),""))</f>
        <v/>
      </c>
      <c r="AW329" s="22">
        <f>IFERROR(VLOOKUP(AW$2&amp;"/"&amp;$A329,SH!$A:$V,22,0),"")</f>
        <v>0</v>
      </c>
      <c r="AX329" s="22" t="str">
        <f>IFERROR(VLOOKUP(AX$2&amp;"/"&amp;$A329,SH!$A:$V,22,0),"")</f>
        <v/>
      </c>
      <c r="AY329" s="22" t="str">
        <f>IFERROR(VLOOKUP(AY$2&amp;"/"&amp;$A329,SH!$A:$V,22,0),"")</f>
        <v/>
      </c>
      <c r="AZ329" s="22">
        <f>IFERROR(VLOOKUP(AZ$2&amp;"/"&amp;$A329,SH!$A:$V,22,0),"")</f>
        <v>5</v>
      </c>
      <c r="BA329" s="22">
        <f>IFERROR(VLOOKUP(BA$2&amp;"/"&amp;$A329,SH!$A:$V,22,0),"")</f>
        <v>0</v>
      </c>
      <c r="BB329" s="23" t="str">
        <f t="shared" si="103"/>
        <v/>
      </c>
      <c r="BC329" s="23">
        <f t="shared" si="104"/>
        <v>0.5</v>
      </c>
      <c r="BD329" s="23" t="str">
        <f t="shared" si="105"/>
        <v/>
      </c>
      <c r="BE329" s="23" t="str">
        <f t="shared" si="106"/>
        <v/>
      </c>
      <c r="BF329" s="23">
        <f t="shared" si="107"/>
        <v>1.8</v>
      </c>
      <c r="BG329" s="23">
        <f t="shared" si="108"/>
        <v>0</v>
      </c>
      <c r="BH329" s="24" t="str">
        <f t="shared" si="109"/>
        <v/>
      </c>
      <c r="BI329" s="24">
        <f t="shared" si="110"/>
        <v>0.5</v>
      </c>
      <c r="BJ329" s="24" t="str">
        <f t="shared" si="111"/>
        <v/>
      </c>
      <c r="BK329" s="24" t="str">
        <f t="shared" si="112"/>
        <v/>
      </c>
      <c r="BL329" s="24">
        <f t="shared" si="113"/>
        <v>1.8</v>
      </c>
      <c r="BM329" s="24">
        <f t="shared" si="114"/>
        <v>0</v>
      </c>
      <c r="BT329" s="25" t="str">
        <f t="shared" si="115"/>
        <v/>
      </c>
      <c r="BU329" s="25">
        <f t="shared" si="116"/>
        <v>0.5</v>
      </c>
      <c r="BV329" s="25" t="str">
        <f t="shared" si="117"/>
        <v/>
      </c>
      <c r="BW329" s="25" t="str">
        <f t="shared" si="118"/>
        <v/>
      </c>
      <c r="BX329" s="25">
        <f t="shared" si="119"/>
        <v>1.8</v>
      </c>
      <c r="BY329" s="25">
        <f t="shared" si="120"/>
        <v>0</v>
      </c>
      <c r="BZ329">
        <f t="array" ref="BZ329:CA329">IFERROR(VLOOKUP(A329,[1]Cost_Price!$A:$D,{3,4},0),"")</f>
        <v>26.5</v>
      </c>
      <c r="CA329" t="str">
        <v>USD</v>
      </c>
      <c r="CB329" s="26">
        <f t="shared" si="123"/>
        <v>0</v>
      </c>
      <c r="CC329" s="26">
        <f t="shared" si="123"/>
        <v>0</v>
      </c>
      <c r="CD329" s="26">
        <f t="shared" si="123"/>
        <v>0</v>
      </c>
      <c r="CE329" s="26">
        <f t="shared" si="123"/>
        <v>0</v>
      </c>
      <c r="CF329" s="26">
        <f t="shared" si="123"/>
        <v>0</v>
      </c>
      <c r="CG329" s="26">
        <f t="shared" si="123"/>
        <v>0</v>
      </c>
    </row>
    <row r="330" spans="1:85" x14ac:dyDescent="0.35">
      <c r="A330" t="s">
        <v>1242</v>
      </c>
      <c r="B330" t="s">
        <v>5636</v>
      </c>
      <c r="C330" t="s">
        <v>5232</v>
      </c>
      <c r="D330" t="s">
        <v>5284</v>
      </c>
      <c r="E330" t="s">
        <v>5286</v>
      </c>
      <c r="F330" t="s">
        <v>5234</v>
      </c>
      <c r="G330" t="s">
        <v>5235</v>
      </c>
      <c r="H330" t="str">
        <f>J330</f>
        <v>Discontinue new</v>
      </c>
      <c r="J330" t="s">
        <v>5899</v>
      </c>
      <c r="M330" t="s">
        <v>5237</v>
      </c>
      <c r="N330" t="s">
        <v>5280</v>
      </c>
      <c r="P330" s="16">
        <v>41.3</v>
      </c>
      <c r="R330" s="17">
        <v>1</v>
      </c>
      <c r="Y330" s="18">
        <v>40</v>
      </c>
      <c r="Z330" s="18">
        <v>6</v>
      </c>
      <c r="AC330" s="18">
        <v>30</v>
      </c>
      <c r="AF330" s="19">
        <v>0</v>
      </c>
      <c r="AL330">
        <v>1</v>
      </c>
      <c r="AM330">
        <v>76</v>
      </c>
      <c r="AN330">
        <v>0</v>
      </c>
      <c r="AO330" s="20">
        <f t="shared" si="102"/>
        <v>41.3</v>
      </c>
      <c r="AP330" s="21">
        <f>(IFERROR(VLOOKUP(AP$2&amp;"/"&amp;$A330,SH!$A:$D,4,0),""))</f>
        <v>2.8333333333333335</v>
      </c>
      <c r="AQ330" s="21">
        <f>IFERROR(VLOOKUP(AQ$2&amp;"/"&amp;$A330,SH!$A:$D,4,0),"")</f>
        <v>3.5</v>
      </c>
      <c r="AR330" s="21" t="str">
        <f>IFERROR(VLOOKUP(AR$2&amp;"/"&amp;$A330,SH!$A:$D,4,0),"")</f>
        <v/>
      </c>
      <c r="AS330" s="21" t="str">
        <f>IFERROR(VLOOKUP(AS$2&amp;"/"&amp;$A330,SH!$A:$D,4,0),"")</f>
        <v/>
      </c>
      <c r="AT330" s="21">
        <f>IFERROR(VLOOKUP(AT$2&amp;"/"&amp;$A330,SH!$A:$D,4,0),"")</f>
        <v>2.5</v>
      </c>
      <c r="AU330" s="21" t="str">
        <f>IFERROR(VLOOKUP(AU$2&amp;"/"&amp;$A330,SH!$A:$D,4,0),"")</f>
        <v/>
      </c>
      <c r="AV330" s="22">
        <f>(IFERROR(VLOOKUP(AV$2&amp;"/"&amp;$A330,SH!$A:$V,22,0),""))</f>
        <v>5</v>
      </c>
      <c r="AW330" s="22">
        <f>IFERROR(VLOOKUP(AW$2&amp;"/"&amp;$A330,SH!$A:$V,22,0),"")</f>
        <v>0</v>
      </c>
      <c r="AX330" s="22" t="str">
        <f>IFERROR(VLOOKUP(AX$2&amp;"/"&amp;$A330,SH!$A:$V,22,0),"")</f>
        <v/>
      </c>
      <c r="AY330" s="22" t="str">
        <f>IFERROR(VLOOKUP(AY$2&amp;"/"&amp;$A330,SH!$A:$V,22,0),"")</f>
        <v/>
      </c>
      <c r="AZ330" s="22">
        <f>IFERROR(VLOOKUP(AZ$2&amp;"/"&amp;$A330,SH!$A:$V,22,0),"")</f>
        <v>1</v>
      </c>
      <c r="BA330" s="22" t="str">
        <f>IFERROR(VLOOKUP(BA$2&amp;"/"&amp;$A330,SH!$A:$V,22,0),"")</f>
        <v/>
      </c>
      <c r="BB330" s="23">
        <f t="shared" si="103"/>
        <v>0.3529411764705882</v>
      </c>
      <c r="BC330" s="23">
        <f t="shared" si="104"/>
        <v>0</v>
      </c>
      <c r="BD330" s="23" t="str">
        <f t="shared" si="105"/>
        <v/>
      </c>
      <c r="BE330" s="23" t="str">
        <f t="shared" si="106"/>
        <v/>
      </c>
      <c r="BF330" s="23">
        <f t="shared" si="107"/>
        <v>0</v>
      </c>
      <c r="BG330" s="23" t="str">
        <f t="shared" si="108"/>
        <v/>
      </c>
      <c r="BH330" s="24">
        <f t="shared" si="109"/>
        <v>14.470588235294118</v>
      </c>
      <c r="BI330" s="24">
        <f t="shared" si="110"/>
        <v>1.7142857142857142</v>
      </c>
      <c r="BJ330" s="24" t="str">
        <f t="shared" si="111"/>
        <v/>
      </c>
      <c r="BK330" s="24" t="str">
        <f t="shared" si="112"/>
        <v/>
      </c>
      <c r="BL330" s="24">
        <f t="shared" si="113"/>
        <v>12</v>
      </c>
      <c r="BM330" s="24" t="str">
        <f t="shared" si="114"/>
        <v/>
      </c>
      <c r="BO330" s="3">
        <v>14</v>
      </c>
      <c r="BT330" s="25">
        <f t="shared" si="115"/>
        <v>14.470588235294118</v>
      </c>
      <c r="BU330" s="25">
        <f t="shared" si="116"/>
        <v>5.7142857142857144</v>
      </c>
      <c r="BV330" s="25" t="str">
        <f t="shared" si="117"/>
        <v/>
      </c>
      <c r="BW330" s="25" t="str">
        <f t="shared" si="118"/>
        <v/>
      </c>
      <c r="BX330" s="25">
        <f t="shared" si="119"/>
        <v>12</v>
      </c>
      <c r="BY330" s="25" t="str">
        <f t="shared" si="120"/>
        <v/>
      </c>
      <c r="BZ330">
        <f t="array" ref="BZ330:CA330">IFERROR(VLOOKUP(A330,[1]Cost_Price!$A:$D,{3,4},0),"")</f>
        <v>26.5</v>
      </c>
      <c r="CA330" t="str">
        <v>USD</v>
      </c>
      <c r="CB330" s="26">
        <f t="shared" si="123"/>
        <v>0</v>
      </c>
      <c r="CC330" s="26">
        <f t="shared" si="123"/>
        <v>371</v>
      </c>
      <c r="CD330" s="26">
        <f t="shared" si="123"/>
        <v>0</v>
      </c>
      <c r="CE330" s="26">
        <f t="shared" si="123"/>
        <v>0</v>
      </c>
      <c r="CF330" s="26">
        <f t="shared" si="123"/>
        <v>0</v>
      </c>
      <c r="CG330" s="26">
        <f t="shared" si="123"/>
        <v>0</v>
      </c>
    </row>
    <row r="331" spans="1:85" x14ac:dyDescent="0.35">
      <c r="A331" t="s">
        <v>458</v>
      </c>
      <c r="B331" t="s">
        <v>5637</v>
      </c>
      <c r="C331" t="s">
        <v>5232</v>
      </c>
      <c r="D331" t="s">
        <v>5498</v>
      </c>
      <c r="E331" t="s">
        <v>5286</v>
      </c>
      <c r="F331" t="s">
        <v>5234</v>
      </c>
      <c r="G331" t="s">
        <v>5235</v>
      </c>
      <c r="H331" t="s">
        <v>5236</v>
      </c>
      <c r="M331" t="s">
        <v>5237</v>
      </c>
      <c r="N331" t="s">
        <v>5360</v>
      </c>
      <c r="P331" s="16">
        <v>3.2141000000000002</v>
      </c>
      <c r="S331" s="17">
        <v>5</v>
      </c>
      <c r="U331" s="17">
        <v>3</v>
      </c>
      <c r="V331" s="17">
        <v>4</v>
      </c>
      <c r="W331" s="17">
        <v>10</v>
      </c>
      <c r="Y331" s="18">
        <v>10</v>
      </c>
      <c r="Z331" s="18">
        <v>10</v>
      </c>
      <c r="AA331" s="18">
        <v>25</v>
      </c>
      <c r="AB331" s="18">
        <v>0</v>
      </c>
      <c r="AC331" s="18">
        <v>30</v>
      </c>
      <c r="AD331" s="18">
        <v>20</v>
      </c>
      <c r="AG331" s="19">
        <v>0</v>
      </c>
      <c r="AI331" s="19">
        <v>0</v>
      </c>
      <c r="AJ331" s="19">
        <v>0</v>
      </c>
      <c r="AK331" s="19">
        <v>0</v>
      </c>
      <c r="AL331">
        <v>22</v>
      </c>
      <c r="AM331">
        <v>95</v>
      </c>
      <c r="AN331">
        <v>0</v>
      </c>
      <c r="AO331" s="20">
        <f t="shared" si="102"/>
        <v>70.7102</v>
      </c>
      <c r="AP331" s="21">
        <f>(IFERROR(VLOOKUP(AP$2&amp;"/"&amp;$A331,SH!$A:$D,4,0),""))</f>
        <v>1</v>
      </c>
      <c r="AQ331" s="21" t="str">
        <f>IFERROR(VLOOKUP(AQ$2&amp;"/"&amp;$A331,SH!$A:$D,4,0),"")</f>
        <v/>
      </c>
      <c r="AR331" s="21" t="str">
        <f>IFERROR(VLOOKUP(AR$2&amp;"/"&amp;$A331,SH!$A:$D,4,0),"")</f>
        <v/>
      </c>
      <c r="AS331" s="21" t="str">
        <f>IFERROR(VLOOKUP(AS$2&amp;"/"&amp;$A331,SH!$A:$D,4,0),"")</f>
        <v/>
      </c>
      <c r="AT331" s="21">
        <f>IFERROR(VLOOKUP(AT$2&amp;"/"&amp;$A331,SH!$A:$D,4,0),"")</f>
        <v>6.333333333333333</v>
      </c>
      <c r="AU331" s="21">
        <f>IFERROR(VLOOKUP(AU$2&amp;"/"&amp;$A331,SH!$A:$D,4,0),"")</f>
        <v>1</v>
      </c>
      <c r="AV331" s="22">
        <f>(IFERROR(VLOOKUP(AV$2&amp;"/"&amp;$A331,SH!$A:$V,22,0),""))</f>
        <v>0</v>
      </c>
      <c r="AW331" s="22" t="str">
        <f>IFERROR(VLOOKUP(AW$2&amp;"/"&amp;$A331,SH!$A:$V,22,0),"")</f>
        <v/>
      </c>
      <c r="AX331" s="22" t="str">
        <f>IFERROR(VLOOKUP(AX$2&amp;"/"&amp;$A331,SH!$A:$V,22,0),"")</f>
        <v/>
      </c>
      <c r="AY331" s="22" t="str">
        <f>IFERROR(VLOOKUP(AY$2&amp;"/"&amp;$A331,SH!$A:$V,22,0),"")</f>
        <v/>
      </c>
      <c r="AZ331" s="22">
        <f>IFERROR(VLOOKUP(AZ$2&amp;"/"&amp;$A331,SH!$A:$V,22,0),"")</f>
        <v>11</v>
      </c>
      <c r="BA331" s="22">
        <f>IFERROR(VLOOKUP(BA$2&amp;"/"&amp;$A331,SH!$A:$V,22,0),"")</f>
        <v>0</v>
      </c>
      <c r="BB331" s="23">
        <f t="shared" si="103"/>
        <v>0</v>
      </c>
      <c r="BC331" s="23" t="str">
        <f t="shared" si="104"/>
        <v/>
      </c>
      <c r="BD331" s="23" t="str">
        <f t="shared" si="105"/>
        <v/>
      </c>
      <c r="BE331" s="23" t="str">
        <f t="shared" si="106"/>
        <v/>
      </c>
      <c r="BF331" s="23">
        <f t="shared" si="107"/>
        <v>0.63157894736842113</v>
      </c>
      <c r="BG331" s="23">
        <f t="shared" si="108"/>
        <v>10</v>
      </c>
      <c r="BH331" s="24">
        <f t="shared" si="109"/>
        <v>10</v>
      </c>
      <c r="BI331" s="24" t="str">
        <f t="shared" si="110"/>
        <v/>
      </c>
      <c r="BJ331" s="24" t="str">
        <f t="shared" si="111"/>
        <v/>
      </c>
      <c r="BK331" s="24" t="str">
        <f t="shared" si="112"/>
        <v/>
      </c>
      <c r="BL331" s="24">
        <f t="shared" si="113"/>
        <v>5.3684210526315788</v>
      </c>
      <c r="BM331" s="24">
        <f t="shared" si="114"/>
        <v>30</v>
      </c>
      <c r="BR331" s="3">
        <v>16</v>
      </c>
      <c r="BT331" s="25">
        <f t="shared" si="115"/>
        <v>10</v>
      </c>
      <c r="BU331" s="25" t="str">
        <f t="shared" si="116"/>
        <v/>
      </c>
      <c r="BV331" s="25" t="str">
        <f t="shared" si="117"/>
        <v/>
      </c>
      <c r="BW331" s="25" t="str">
        <f t="shared" si="118"/>
        <v/>
      </c>
      <c r="BX331" s="25">
        <f t="shared" si="119"/>
        <v>7.8947368421052637</v>
      </c>
      <c r="BY331" s="25">
        <f t="shared" si="120"/>
        <v>30</v>
      </c>
      <c r="BZ331">
        <f t="array" ref="BZ331:CA331">IFERROR(VLOOKUP(A331,[1]Cost_Price!$A:$D,{3,4},0),"")</f>
        <v>2.08</v>
      </c>
      <c r="CA331" t="str">
        <v>USD</v>
      </c>
      <c r="CB331" s="26">
        <f t="shared" si="123"/>
        <v>0</v>
      </c>
      <c r="CC331" s="26">
        <f t="shared" si="123"/>
        <v>0</v>
      </c>
      <c r="CD331" s="26">
        <f t="shared" si="123"/>
        <v>0</v>
      </c>
      <c r="CE331" s="26">
        <f t="shared" si="123"/>
        <v>0</v>
      </c>
      <c r="CF331" s="26">
        <f t="shared" si="123"/>
        <v>33.28</v>
      </c>
      <c r="CG331" s="26">
        <f t="shared" si="123"/>
        <v>0</v>
      </c>
    </row>
    <row r="332" spans="1:85" x14ac:dyDescent="0.35">
      <c r="A332" t="s">
        <v>460</v>
      </c>
      <c r="B332" t="s">
        <v>5638</v>
      </c>
      <c r="C332" t="s">
        <v>5232</v>
      </c>
      <c r="D332" t="s">
        <v>5498</v>
      </c>
      <c r="E332" t="s">
        <v>5286</v>
      </c>
      <c r="F332" t="s">
        <v>5234</v>
      </c>
      <c r="G332" t="s">
        <v>5235</v>
      </c>
      <c r="H332" t="s">
        <v>5236</v>
      </c>
      <c r="M332" t="s">
        <v>5237</v>
      </c>
      <c r="N332" t="s">
        <v>5360</v>
      </c>
      <c r="P332" s="16">
        <v>1.1398999999999999</v>
      </c>
      <c r="R332" s="17">
        <v>159</v>
      </c>
      <c r="S332" s="17">
        <v>54</v>
      </c>
      <c r="T332" s="17">
        <v>10</v>
      </c>
      <c r="V332" s="17">
        <v>16</v>
      </c>
      <c r="Y332" s="18">
        <v>0</v>
      </c>
      <c r="Z332" s="18">
        <v>20</v>
      </c>
      <c r="AA332" s="18">
        <v>15</v>
      </c>
      <c r="AB332" s="18">
        <v>23</v>
      </c>
      <c r="AC332" s="18">
        <v>140</v>
      </c>
      <c r="AD332" s="18">
        <v>100</v>
      </c>
      <c r="AF332" s="19">
        <v>0</v>
      </c>
      <c r="AG332" s="19">
        <v>0</v>
      </c>
      <c r="AH332" s="19">
        <v>0</v>
      </c>
      <c r="AJ332" s="19">
        <v>5</v>
      </c>
      <c r="AL332">
        <v>239</v>
      </c>
      <c r="AM332">
        <v>298</v>
      </c>
      <c r="AN332">
        <v>5</v>
      </c>
      <c r="AO332" s="20">
        <f t="shared" si="102"/>
        <v>272.43609999999995</v>
      </c>
      <c r="AP332" s="21">
        <f>(IFERROR(VLOOKUP(AP$2&amp;"/"&amp;$A332,SH!$A:$D,4,0),""))</f>
        <v>10.727272727272727</v>
      </c>
      <c r="AQ332" s="21">
        <f>IFERROR(VLOOKUP(AQ$2&amp;"/"&amp;$A332,SH!$A:$D,4,0),"")</f>
        <v>1.5</v>
      </c>
      <c r="AR332" s="21" t="str">
        <f>IFERROR(VLOOKUP(AR$2&amp;"/"&amp;$A332,SH!$A:$D,4,0),"")</f>
        <v/>
      </c>
      <c r="AS332" s="21" t="str">
        <f>IFERROR(VLOOKUP(AS$2&amp;"/"&amp;$A332,SH!$A:$D,4,0),"")</f>
        <v/>
      </c>
      <c r="AT332" s="21">
        <f>IFERROR(VLOOKUP(AT$2&amp;"/"&amp;$A332,SH!$A:$D,4,0),"")</f>
        <v>15.181818181818182</v>
      </c>
      <c r="AU332" s="21">
        <f>IFERROR(VLOOKUP(AU$2&amp;"/"&amp;$A332,SH!$A:$D,4,0),"")</f>
        <v>6.2857142857142856</v>
      </c>
      <c r="AV332" s="22">
        <f>(IFERROR(VLOOKUP(AV$2&amp;"/"&amp;$A332,SH!$A:$V,22,0),""))</f>
        <v>4</v>
      </c>
      <c r="AW332" s="22">
        <f>IFERROR(VLOOKUP(AW$2&amp;"/"&amp;$A332,SH!$A:$V,22,0),"")</f>
        <v>0</v>
      </c>
      <c r="AX332" s="22" t="str">
        <f>IFERROR(VLOOKUP(AX$2&amp;"/"&amp;$A332,SH!$A:$V,22,0),"")</f>
        <v/>
      </c>
      <c r="AY332" s="22" t="str">
        <f>IFERROR(VLOOKUP(AY$2&amp;"/"&amp;$A332,SH!$A:$V,22,0),"")</f>
        <v/>
      </c>
      <c r="AZ332" s="22">
        <f>IFERROR(VLOOKUP(AZ$2&amp;"/"&amp;$A332,SH!$A:$V,22,0),"")</f>
        <v>15</v>
      </c>
      <c r="BA332" s="22">
        <f>IFERROR(VLOOKUP(BA$2&amp;"/"&amp;$A332,SH!$A:$V,22,0),"")</f>
        <v>0</v>
      </c>
      <c r="BB332" s="23">
        <f t="shared" si="103"/>
        <v>14.822033898305085</v>
      </c>
      <c r="BC332" s="23">
        <f t="shared" si="104"/>
        <v>36</v>
      </c>
      <c r="BD332" s="23" t="str">
        <f t="shared" si="105"/>
        <v/>
      </c>
      <c r="BE332" s="23" t="str">
        <f t="shared" si="106"/>
        <v/>
      </c>
      <c r="BF332" s="23">
        <f t="shared" si="107"/>
        <v>0.72455089820359286</v>
      </c>
      <c r="BG332" s="23">
        <f t="shared" si="108"/>
        <v>0</v>
      </c>
      <c r="BH332" s="24">
        <f t="shared" si="109"/>
        <v>14.822033898305085</v>
      </c>
      <c r="BI332" s="24">
        <f t="shared" si="110"/>
        <v>49.333333333333336</v>
      </c>
      <c r="BJ332" s="24" t="str">
        <f t="shared" si="111"/>
        <v/>
      </c>
      <c r="BK332" s="24" t="str">
        <f t="shared" si="112"/>
        <v/>
      </c>
      <c r="BL332" s="24">
        <f t="shared" si="113"/>
        <v>9.9461077844311383</v>
      </c>
      <c r="BM332" s="24">
        <f t="shared" si="114"/>
        <v>15.90909090909091</v>
      </c>
      <c r="BT332" s="25">
        <f t="shared" si="115"/>
        <v>14.822033898305085</v>
      </c>
      <c r="BU332" s="25">
        <f t="shared" si="116"/>
        <v>49.333333333333336</v>
      </c>
      <c r="BV332" s="25" t="str">
        <f t="shared" si="117"/>
        <v/>
      </c>
      <c r="BW332" s="25" t="str">
        <f t="shared" si="118"/>
        <v/>
      </c>
      <c r="BX332" s="25">
        <f t="shared" si="119"/>
        <v>9.9461077844311383</v>
      </c>
      <c r="BY332" s="25">
        <f t="shared" si="120"/>
        <v>15.90909090909091</v>
      </c>
      <c r="BZ332">
        <f t="array" ref="BZ332:CA332">IFERROR(VLOOKUP(A332,[1]Cost_Price!$A:$D,{3,4},0),"")</f>
        <v>0.73</v>
      </c>
      <c r="CA332" t="str">
        <v>USD</v>
      </c>
      <c r="CB332" s="26">
        <f t="shared" si="123"/>
        <v>0</v>
      </c>
      <c r="CC332" s="26">
        <f t="shared" si="123"/>
        <v>0</v>
      </c>
      <c r="CD332" s="26">
        <f t="shared" si="123"/>
        <v>0</v>
      </c>
      <c r="CE332" s="26">
        <f t="shared" si="123"/>
        <v>0</v>
      </c>
      <c r="CF332" s="26">
        <f t="shared" si="123"/>
        <v>0</v>
      </c>
      <c r="CG332" s="26">
        <f t="shared" si="123"/>
        <v>0</v>
      </c>
    </row>
    <row r="333" spans="1:85" x14ac:dyDescent="0.35">
      <c r="A333" t="s">
        <v>462</v>
      </c>
      <c r="B333" t="s">
        <v>5639</v>
      </c>
      <c r="C333" t="s">
        <v>5232</v>
      </c>
      <c r="D333" t="s">
        <v>5498</v>
      </c>
      <c r="E333" t="s">
        <v>5286</v>
      </c>
      <c r="F333" t="s">
        <v>5234</v>
      </c>
      <c r="G333" t="s">
        <v>5235</v>
      </c>
      <c r="H333" t="s">
        <v>5236</v>
      </c>
      <c r="M333" t="s">
        <v>5237</v>
      </c>
      <c r="N333" t="s">
        <v>5360</v>
      </c>
      <c r="P333" s="16">
        <v>1.1298999999999999</v>
      </c>
      <c r="R333" s="17">
        <v>183</v>
      </c>
      <c r="S333" s="17">
        <v>116</v>
      </c>
      <c r="T333" s="17">
        <v>10</v>
      </c>
      <c r="V333" s="17">
        <v>118</v>
      </c>
      <c r="W333" s="17">
        <v>40</v>
      </c>
      <c r="Y333" s="18">
        <v>0</v>
      </c>
      <c r="Z333" s="18">
        <v>0</v>
      </c>
      <c r="AA333" s="18">
        <v>15</v>
      </c>
      <c r="AB333" s="18">
        <v>23</v>
      </c>
      <c r="AC333" s="18">
        <v>63</v>
      </c>
      <c r="AD333" s="18">
        <v>50</v>
      </c>
      <c r="AF333" s="19">
        <v>0</v>
      </c>
      <c r="AG333" s="19">
        <v>0</v>
      </c>
      <c r="AH333" s="19">
        <v>0</v>
      </c>
      <c r="AJ333" s="19">
        <v>3</v>
      </c>
      <c r="AK333" s="19">
        <v>1</v>
      </c>
      <c r="AL333">
        <v>467</v>
      </c>
      <c r="AM333">
        <v>151</v>
      </c>
      <c r="AN333">
        <v>4</v>
      </c>
      <c r="AO333" s="20">
        <f t="shared" si="102"/>
        <v>527.66329999999994</v>
      </c>
      <c r="AP333" s="21">
        <f>(IFERROR(VLOOKUP(AP$2&amp;"/"&amp;$A333,SH!$A:$D,4,0),""))</f>
        <v>8.9090909090909083</v>
      </c>
      <c r="AQ333" s="21">
        <f>IFERROR(VLOOKUP(AQ$2&amp;"/"&amp;$A333,SH!$A:$D,4,0),"")</f>
        <v>2.3333333333333335</v>
      </c>
      <c r="AR333" s="21" t="str">
        <f>IFERROR(VLOOKUP(AR$2&amp;"/"&amp;$A333,SH!$A:$D,4,0),"")</f>
        <v/>
      </c>
      <c r="AS333" s="21" t="str">
        <f>IFERROR(VLOOKUP(AS$2&amp;"/"&amp;$A333,SH!$A:$D,4,0),"")</f>
        <v/>
      </c>
      <c r="AT333" s="21">
        <f>IFERROR(VLOOKUP(AT$2&amp;"/"&amp;$A333,SH!$A:$D,4,0),"")</f>
        <v>9.6666666666666661</v>
      </c>
      <c r="AU333" s="21">
        <f>IFERROR(VLOOKUP(AU$2&amp;"/"&amp;$A333,SH!$A:$D,4,0),"")</f>
        <v>4</v>
      </c>
      <c r="AV333" s="22">
        <f>(IFERROR(VLOOKUP(AV$2&amp;"/"&amp;$A333,SH!$A:$V,22,0),""))</f>
        <v>3</v>
      </c>
      <c r="AW333" s="22">
        <f>IFERROR(VLOOKUP(AW$2&amp;"/"&amp;$A333,SH!$A:$V,22,0),"")</f>
        <v>0</v>
      </c>
      <c r="AX333" s="22" t="str">
        <f>IFERROR(VLOOKUP(AX$2&amp;"/"&amp;$A333,SH!$A:$V,22,0),"")</f>
        <v/>
      </c>
      <c r="AY333" s="22" t="str">
        <f>IFERROR(VLOOKUP(AY$2&amp;"/"&amp;$A333,SH!$A:$V,22,0),"")</f>
        <v/>
      </c>
      <c r="AZ333" s="22">
        <f>IFERROR(VLOOKUP(AZ$2&amp;"/"&amp;$A333,SH!$A:$V,22,0),"")</f>
        <v>5</v>
      </c>
      <c r="BA333" s="22">
        <f>IFERROR(VLOOKUP(BA$2&amp;"/"&amp;$A333,SH!$A:$V,22,0),"")</f>
        <v>0</v>
      </c>
      <c r="BB333" s="23">
        <f t="shared" si="103"/>
        <v>20.540816326530614</v>
      </c>
      <c r="BC333" s="23">
        <f t="shared" si="104"/>
        <v>49.714285714285708</v>
      </c>
      <c r="BD333" s="23" t="str">
        <f t="shared" si="105"/>
        <v/>
      </c>
      <c r="BE333" s="23" t="str">
        <f t="shared" si="106"/>
        <v/>
      </c>
      <c r="BF333" s="23">
        <f t="shared" si="107"/>
        <v>11.896551724137932</v>
      </c>
      <c r="BG333" s="23">
        <f t="shared" si="108"/>
        <v>9.75</v>
      </c>
      <c r="BH333" s="24">
        <f t="shared" si="109"/>
        <v>20.540816326530614</v>
      </c>
      <c r="BI333" s="24">
        <f t="shared" si="110"/>
        <v>49.714285714285708</v>
      </c>
      <c r="BJ333" s="24" t="str">
        <f t="shared" si="111"/>
        <v/>
      </c>
      <c r="BK333" s="24" t="str">
        <f t="shared" si="112"/>
        <v/>
      </c>
      <c r="BL333" s="24">
        <f t="shared" si="113"/>
        <v>18.413793103448278</v>
      </c>
      <c r="BM333" s="24">
        <f t="shared" si="114"/>
        <v>22.25</v>
      </c>
      <c r="BT333" s="25">
        <f t="shared" si="115"/>
        <v>20.540816326530614</v>
      </c>
      <c r="BU333" s="25">
        <f t="shared" si="116"/>
        <v>49.714285714285708</v>
      </c>
      <c r="BV333" s="25" t="str">
        <f t="shared" si="117"/>
        <v/>
      </c>
      <c r="BW333" s="25" t="str">
        <f t="shared" si="118"/>
        <v/>
      </c>
      <c r="BX333" s="25">
        <f t="shared" si="119"/>
        <v>18.413793103448278</v>
      </c>
      <c r="BY333" s="25">
        <f t="shared" si="120"/>
        <v>22.25</v>
      </c>
      <c r="BZ333">
        <f t="array" ref="BZ333:CA333">IFERROR(VLOOKUP(A333,[1]Cost_Price!$A:$D,{3,4},0),"")</f>
        <v>0.73</v>
      </c>
      <c r="CA333" t="str">
        <v>USD</v>
      </c>
      <c r="CB333" s="26">
        <f t="shared" si="123"/>
        <v>0</v>
      </c>
      <c r="CC333" s="26">
        <f t="shared" si="123"/>
        <v>0</v>
      </c>
      <c r="CD333" s="26">
        <f t="shared" si="123"/>
        <v>0</v>
      </c>
      <c r="CE333" s="26">
        <f t="shared" si="123"/>
        <v>0</v>
      </c>
      <c r="CF333" s="26">
        <f t="shared" si="123"/>
        <v>0</v>
      </c>
      <c r="CG333" s="26">
        <f t="shared" si="123"/>
        <v>0</v>
      </c>
    </row>
    <row r="334" spans="1:85" x14ac:dyDescent="0.35">
      <c r="A334" t="s">
        <v>464</v>
      </c>
      <c r="B334" t="s">
        <v>5640</v>
      </c>
      <c r="C334" t="s">
        <v>5232</v>
      </c>
      <c r="D334" t="s">
        <v>5498</v>
      </c>
      <c r="E334" t="s">
        <v>5286</v>
      </c>
      <c r="F334" t="s">
        <v>5234</v>
      </c>
      <c r="G334" t="s">
        <v>5235</v>
      </c>
      <c r="H334" t="s">
        <v>5236</v>
      </c>
      <c r="M334" t="s">
        <v>5237</v>
      </c>
      <c r="N334" t="s">
        <v>5360</v>
      </c>
      <c r="P334" s="16">
        <v>1.1274999999999999</v>
      </c>
      <c r="R334" s="17">
        <v>61</v>
      </c>
      <c r="S334" s="17">
        <v>145</v>
      </c>
      <c r="T334" s="17">
        <v>10</v>
      </c>
      <c r="V334" s="17">
        <v>43</v>
      </c>
      <c r="W334" s="17">
        <v>18</v>
      </c>
      <c r="Y334" s="18">
        <v>130</v>
      </c>
      <c r="Z334" s="18">
        <v>0</v>
      </c>
      <c r="AA334" s="18">
        <v>65</v>
      </c>
      <c r="AB334" s="18">
        <v>53</v>
      </c>
      <c r="AC334" s="18">
        <v>221</v>
      </c>
      <c r="AD334" s="18">
        <v>76</v>
      </c>
      <c r="AF334" s="19">
        <v>0</v>
      </c>
      <c r="AG334" s="19">
        <v>0</v>
      </c>
      <c r="AH334" s="19">
        <v>0</v>
      </c>
      <c r="AJ334" s="19">
        <v>4</v>
      </c>
      <c r="AK334" s="19">
        <v>3</v>
      </c>
      <c r="AL334">
        <v>277</v>
      </c>
      <c r="AM334">
        <v>545</v>
      </c>
      <c r="AN334">
        <v>7</v>
      </c>
      <c r="AO334" s="20">
        <f t="shared" si="102"/>
        <v>312.3175</v>
      </c>
      <c r="AP334" s="21">
        <f>(IFERROR(VLOOKUP(AP$2&amp;"/"&amp;$A334,SH!$A:$D,4,0),""))</f>
        <v>13.75</v>
      </c>
      <c r="AQ334" s="21">
        <f>IFERROR(VLOOKUP(AQ$2&amp;"/"&amp;$A334,SH!$A:$D,4,0),"")</f>
        <v>7.6</v>
      </c>
      <c r="AR334" s="21" t="str">
        <f>IFERROR(VLOOKUP(AR$2&amp;"/"&amp;$A334,SH!$A:$D,4,0),"")</f>
        <v/>
      </c>
      <c r="AS334" s="21" t="str">
        <f>IFERROR(VLOOKUP(AS$2&amp;"/"&amp;$A334,SH!$A:$D,4,0),"")</f>
        <v/>
      </c>
      <c r="AT334" s="21">
        <f>IFERROR(VLOOKUP(AT$2&amp;"/"&amp;$A334,SH!$A:$D,4,0),"")</f>
        <v>29.916666666666668</v>
      </c>
      <c r="AU334" s="21">
        <f>IFERROR(VLOOKUP(AU$2&amp;"/"&amp;$A334,SH!$A:$D,4,0),"")</f>
        <v>9.1818181818181817</v>
      </c>
      <c r="AV334" s="22">
        <f>(IFERROR(VLOOKUP(AV$2&amp;"/"&amp;$A334,SH!$A:$V,22,0),""))</f>
        <v>5</v>
      </c>
      <c r="AW334" s="22">
        <f>IFERROR(VLOOKUP(AW$2&amp;"/"&amp;$A334,SH!$A:$V,22,0),"")</f>
        <v>0</v>
      </c>
      <c r="AX334" s="22" t="str">
        <f>IFERROR(VLOOKUP(AX$2&amp;"/"&amp;$A334,SH!$A:$V,22,0),"")</f>
        <v/>
      </c>
      <c r="AY334" s="22" t="str">
        <f>IFERROR(VLOOKUP(AY$2&amp;"/"&amp;$A334,SH!$A:$V,22,0),"")</f>
        <v/>
      </c>
      <c r="AZ334" s="22">
        <f>IFERROR(VLOOKUP(AZ$2&amp;"/"&amp;$A334,SH!$A:$V,22,0),"")</f>
        <v>26</v>
      </c>
      <c r="BA334" s="22">
        <f>IFERROR(VLOOKUP(BA$2&amp;"/"&amp;$A334,SH!$A:$V,22,0),"")</f>
        <v>0</v>
      </c>
      <c r="BB334" s="23">
        <f t="shared" si="103"/>
        <v>4.4363636363636365</v>
      </c>
      <c r="BC334" s="23">
        <f t="shared" si="104"/>
        <v>19.078947368421055</v>
      </c>
      <c r="BD334" s="23" t="str">
        <f t="shared" si="105"/>
        <v/>
      </c>
      <c r="BE334" s="23" t="str">
        <f t="shared" si="106"/>
        <v/>
      </c>
      <c r="BF334" s="23">
        <f t="shared" si="107"/>
        <v>1.3036211699164344</v>
      </c>
      <c r="BG334" s="23">
        <f t="shared" si="108"/>
        <v>1.6336633663366338</v>
      </c>
      <c r="BH334" s="24">
        <f t="shared" si="109"/>
        <v>13.890909090909091</v>
      </c>
      <c r="BI334" s="24">
        <f t="shared" si="110"/>
        <v>19.078947368421055</v>
      </c>
      <c r="BJ334" s="24" t="str">
        <f t="shared" si="111"/>
        <v/>
      </c>
      <c r="BK334" s="24" t="str">
        <f t="shared" si="112"/>
        <v/>
      </c>
      <c r="BL334" s="24">
        <f t="shared" si="113"/>
        <v>8.6908077994428972</v>
      </c>
      <c r="BM334" s="24">
        <f t="shared" si="114"/>
        <v>9.9108910891089117</v>
      </c>
      <c r="BT334" s="25">
        <f t="shared" si="115"/>
        <v>13.890909090909091</v>
      </c>
      <c r="BU334" s="25">
        <f t="shared" si="116"/>
        <v>19.078947368421055</v>
      </c>
      <c r="BV334" s="25" t="str">
        <f t="shared" si="117"/>
        <v/>
      </c>
      <c r="BW334" s="25" t="str">
        <f t="shared" si="118"/>
        <v/>
      </c>
      <c r="BX334" s="25">
        <f t="shared" si="119"/>
        <v>8.6908077994428972</v>
      </c>
      <c r="BY334" s="25">
        <f t="shared" si="120"/>
        <v>9.9108910891089117</v>
      </c>
      <c r="BZ334">
        <f t="array" ref="BZ334:CA334">IFERROR(VLOOKUP(A334,[1]Cost_Price!$A:$D,{3,4},0),"")</f>
        <v>0.73</v>
      </c>
      <c r="CA334" t="str">
        <v>USD</v>
      </c>
      <c r="CB334" s="26">
        <f t="shared" si="123"/>
        <v>0</v>
      </c>
      <c r="CC334" s="26">
        <f t="shared" si="123"/>
        <v>0</v>
      </c>
      <c r="CD334" s="26">
        <f t="shared" si="123"/>
        <v>0</v>
      </c>
      <c r="CE334" s="26">
        <f t="shared" si="123"/>
        <v>0</v>
      </c>
      <c r="CF334" s="26">
        <f t="shared" si="123"/>
        <v>0</v>
      </c>
      <c r="CG334" s="26">
        <f t="shared" si="123"/>
        <v>0</v>
      </c>
    </row>
    <row r="335" spans="1:85" x14ac:dyDescent="0.35">
      <c r="A335" t="s">
        <v>5025</v>
      </c>
      <c r="B335" t="s">
        <v>5641</v>
      </c>
      <c r="C335" t="s">
        <v>5232</v>
      </c>
      <c r="D335" t="s">
        <v>5278</v>
      </c>
      <c r="E335" t="s">
        <v>5359</v>
      </c>
      <c r="F335" t="s">
        <v>5234</v>
      </c>
      <c r="G335" t="s">
        <v>5235</v>
      </c>
      <c r="H335" t="s">
        <v>5236</v>
      </c>
      <c r="M335" t="s">
        <v>5237</v>
      </c>
      <c r="N335" t="s">
        <v>5280</v>
      </c>
      <c r="P335" s="16">
        <v>0</v>
      </c>
      <c r="Y335" s="18">
        <v>460</v>
      </c>
      <c r="Z335" s="18">
        <v>65</v>
      </c>
      <c r="AA335" s="18">
        <v>105</v>
      </c>
      <c r="AB335" s="18">
        <v>66</v>
      </c>
      <c r="AC335" s="18">
        <v>605</v>
      </c>
      <c r="AD335" s="18">
        <v>135</v>
      </c>
      <c r="AM335">
        <v>1436</v>
      </c>
      <c r="AO335" s="20">
        <f t="shared" si="102"/>
        <v>0</v>
      </c>
      <c r="AP335" s="21">
        <f>AP256</f>
        <v>37.666666666666664</v>
      </c>
      <c r="AQ335" s="21">
        <f t="shared" ref="AQ335:BM335" si="124">AQ256</f>
        <v>15.666666666666666</v>
      </c>
      <c r="AR335" s="21">
        <f t="shared" si="124"/>
        <v>2.5</v>
      </c>
      <c r="AS335" s="21">
        <f t="shared" si="124"/>
        <v>1.3333333333333333</v>
      </c>
      <c r="AT335" s="21">
        <f t="shared" si="124"/>
        <v>61.583333333333336</v>
      </c>
      <c r="AU335" s="21">
        <f t="shared" si="124"/>
        <v>14.5</v>
      </c>
      <c r="AV335" s="21">
        <f t="shared" si="124"/>
        <v>26</v>
      </c>
      <c r="AW335" s="21">
        <f t="shared" si="124"/>
        <v>13</v>
      </c>
      <c r="AX335" s="21">
        <f t="shared" si="124"/>
        <v>2</v>
      </c>
      <c r="AY335" s="21">
        <f t="shared" si="124"/>
        <v>1</v>
      </c>
      <c r="AZ335" s="21">
        <f t="shared" si="124"/>
        <v>42</v>
      </c>
      <c r="BA335" s="21">
        <f t="shared" si="124"/>
        <v>8</v>
      </c>
      <c r="BB335" s="21">
        <f t="shared" si="124"/>
        <v>6.3185840707964607</v>
      </c>
      <c r="BC335" s="21">
        <f t="shared" si="124"/>
        <v>9.3829787234042552</v>
      </c>
      <c r="BD335" s="21">
        <f t="shared" si="124"/>
        <v>3.2</v>
      </c>
      <c r="BE335" s="21">
        <f t="shared" si="124"/>
        <v>1.5</v>
      </c>
      <c r="BF335" s="21">
        <f t="shared" si="124"/>
        <v>2.3545331529093367</v>
      </c>
      <c r="BG335" s="21">
        <f t="shared" si="124"/>
        <v>3.8620689655172415</v>
      </c>
      <c r="BH335" s="21">
        <f t="shared" si="124"/>
        <v>6.3185840707964607</v>
      </c>
      <c r="BI335" s="21">
        <f t="shared" si="124"/>
        <v>12.574468085106384</v>
      </c>
      <c r="BJ335" s="21">
        <f t="shared" si="124"/>
        <v>15.2</v>
      </c>
      <c r="BK335" s="21">
        <f t="shared" si="124"/>
        <v>33</v>
      </c>
      <c r="BL335" s="21">
        <f t="shared" si="124"/>
        <v>5.7483085250338295</v>
      </c>
      <c r="BM335" s="21">
        <f t="shared" si="124"/>
        <v>3.8620689655172415</v>
      </c>
      <c r="BT335" s="25">
        <f t="shared" si="115"/>
        <v>12.212389380530974</v>
      </c>
      <c r="BU335" s="25">
        <f t="shared" si="116"/>
        <v>4.1489361702127665</v>
      </c>
      <c r="BV335" s="25">
        <f t="shared" si="117"/>
        <v>42</v>
      </c>
      <c r="BW335" s="25">
        <f t="shared" si="118"/>
        <v>49.5</v>
      </c>
      <c r="BX335" s="25">
        <f t="shared" si="119"/>
        <v>9.8240866035182677</v>
      </c>
      <c r="BY335" s="25">
        <f t="shared" si="120"/>
        <v>9.3103448275862064</v>
      </c>
      <c r="BZ335">
        <f t="array" ref="BZ335:CA335">IFERROR(VLOOKUP(A335,[1]Cost_Price!$A:$D,{3,4},0),"")</f>
        <v>184.24</v>
      </c>
      <c r="CA335" t="str">
        <v>USD</v>
      </c>
      <c r="CB335" s="26">
        <f t="shared" si="123"/>
        <v>0</v>
      </c>
      <c r="CC335" s="26">
        <f t="shared" si="123"/>
        <v>0</v>
      </c>
      <c r="CD335" s="26">
        <f t="shared" si="123"/>
        <v>0</v>
      </c>
      <c r="CE335" s="26">
        <f t="shared" si="123"/>
        <v>0</v>
      </c>
      <c r="CF335" s="26">
        <f t="shared" si="123"/>
        <v>0</v>
      </c>
      <c r="CG335" s="26">
        <f t="shared" si="123"/>
        <v>0</v>
      </c>
    </row>
    <row r="336" spans="1:85" x14ac:dyDescent="0.35">
      <c r="A336" t="s">
        <v>209</v>
      </c>
      <c r="B336" t="s">
        <v>5642</v>
      </c>
      <c r="C336" t="s">
        <v>5232</v>
      </c>
      <c r="D336" t="s">
        <v>5379</v>
      </c>
      <c r="E336" t="s">
        <v>5379</v>
      </c>
      <c r="F336" t="s">
        <v>5234</v>
      </c>
      <c r="G336" t="s">
        <v>5235</v>
      </c>
      <c r="H336" t="str">
        <f t="shared" ref="H336:H338" si="125">J336</f>
        <v>Discontinue new</v>
      </c>
      <c r="J336" t="s">
        <v>5899</v>
      </c>
      <c r="M336" t="s">
        <v>1249</v>
      </c>
      <c r="N336" t="s">
        <v>5280</v>
      </c>
      <c r="P336" s="16">
        <v>3.4813000000000001</v>
      </c>
      <c r="R336" s="17">
        <v>34</v>
      </c>
      <c r="S336" s="17">
        <v>15</v>
      </c>
      <c r="U336" s="17">
        <v>51</v>
      </c>
      <c r="Y336" s="18">
        <v>0</v>
      </c>
      <c r="Z336" s="18">
        <v>0</v>
      </c>
      <c r="AB336" s="18">
        <v>0</v>
      </c>
      <c r="AF336" s="19">
        <v>2</v>
      </c>
      <c r="AG336" s="19">
        <v>1</v>
      </c>
      <c r="AI336" s="19">
        <v>2</v>
      </c>
      <c r="AJ336" s="19">
        <v>1</v>
      </c>
      <c r="AL336">
        <v>100</v>
      </c>
      <c r="AM336">
        <v>0</v>
      </c>
      <c r="AN336">
        <v>6</v>
      </c>
      <c r="AO336" s="20">
        <f t="shared" si="102"/>
        <v>348.13</v>
      </c>
      <c r="AP336" s="21">
        <f>(IFERROR(VLOOKUP(AP$2&amp;"/"&amp;$A336,SH!$A:$D,4,0),""))</f>
        <v>17</v>
      </c>
      <c r="AQ336" s="21">
        <f>IFERROR(VLOOKUP(AQ$2&amp;"/"&amp;$A336,SH!$A:$D,4,0),"")</f>
        <v>43.166666666666664</v>
      </c>
      <c r="AR336" s="21" t="str">
        <f>IFERROR(VLOOKUP(AR$2&amp;"/"&amp;$A336,SH!$A:$D,4,0),"")</f>
        <v/>
      </c>
      <c r="AS336" s="21">
        <f>IFERROR(VLOOKUP(AS$2&amp;"/"&amp;$A336,SH!$A:$D,4,0),"")</f>
        <v>3.2222222222222223</v>
      </c>
      <c r="AT336" s="21">
        <f>IFERROR(VLOOKUP(AT$2&amp;"/"&amp;$A336,SH!$A:$D,4,0),"")</f>
        <v>2</v>
      </c>
      <c r="AU336" s="21">
        <f>IFERROR(VLOOKUP(AU$2&amp;"/"&amp;$A336,SH!$A:$D,4,0),"")</f>
        <v>2</v>
      </c>
      <c r="AV336" s="22">
        <f>(IFERROR(VLOOKUP(AV$2&amp;"/"&amp;$A336,SH!$A:$V,22,0),""))</f>
        <v>21</v>
      </c>
      <c r="AW336" s="22">
        <f>IFERROR(VLOOKUP(AW$2&amp;"/"&amp;$A336,SH!$A:$V,22,0),"")</f>
        <v>12</v>
      </c>
      <c r="AX336" s="22" t="str">
        <f>IFERROR(VLOOKUP(AX$2&amp;"/"&amp;$A336,SH!$A:$V,22,0),"")</f>
        <v/>
      </c>
      <c r="AY336" s="22">
        <f>IFERROR(VLOOKUP(AY$2&amp;"/"&amp;$A336,SH!$A:$V,22,0),"")</f>
        <v>4</v>
      </c>
      <c r="AZ336" s="22">
        <f>IFERROR(VLOOKUP(AZ$2&amp;"/"&amp;$A336,SH!$A:$V,22,0),"")</f>
        <v>2</v>
      </c>
      <c r="BA336" s="22">
        <f>IFERROR(VLOOKUP(BA$2&amp;"/"&amp;$A336,SH!$A:$V,22,0),"")</f>
        <v>2</v>
      </c>
      <c r="BB336" s="23">
        <f t="shared" si="103"/>
        <v>1.8823529411764706</v>
      </c>
      <c r="BC336" s="23">
        <f t="shared" si="104"/>
        <v>0.32432432432432434</v>
      </c>
      <c r="BD336" s="23" t="str">
        <f t="shared" si="105"/>
        <v/>
      </c>
      <c r="BE336" s="23">
        <f t="shared" si="106"/>
        <v>15.206896551724137</v>
      </c>
      <c r="BF336" s="23">
        <f t="shared" si="107"/>
        <v>-0.5</v>
      </c>
      <c r="BG336" s="23">
        <f t="shared" si="108"/>
        <v>0</v>
      </c>
      <c r="BH336" s="24">
        <f t="shared" si="109"/>
        <v>1.8823529411764706</v>
      </c>
      <c r="BI336" s="24">
        <f t="shared" si="110"/>
        <v>0.32432432432432434</v>
      </c>
      <c r="BJ336" s="24" t="str">
        <f t="shared" si="111"/>
        <v/>
      </c>
      <c r="BK336" s="24">
        <f t="shared" si="112"/>
        <v>15.206896551724137</v>
      </c>
      <c r="BL336" s="24">
        <f t="shared" si="113"/>
        <v>-0.5</v>
      </c>
      <c r="BM336" s="24">
        <f t="shared" si="114"/>
        <v>0</v>
      </c>
      <c r="BT336" s="25">
        <f t="shared" si="115"/>
        <v>1.8823529411764706</v>
      </c>
      <c r="BU336" s="25">
        <f t="shared" si="116"/>
        <v>0.32432432432432434</v>
      </c>
      <c r="BV336" s="25" t="str">
        <f t="shared" si="117"/>
        <v/>
      </c>
      <c r="BW336" s="25">
        <f t="shared" si="118"/>
        <v>15.206896551724137</v>
      </c>
      <c r="BX336" s="25">
        <f t="shared" si="119"/>
        <v>-0.5</v>
      </c>
      <c r="BY336" s="25">
        <f t="shared" si="120"/>
        <v>0</v>
      </c>
      <c r="BZ336">
        <f t="array" ref="BZ336:CA336">IFERROR(VLOOKUP(A336,[1]Cost_Price!$A:$D,{3,4},0),"")</f>
        <v>1.75</v>
      </c>
      <c r="CA336" t="str">
        <v>USD</v>
      </c>
      <c r="CB336" s="26">
        <f t="shared" si="123"/>
        <v>0</v>
      </c>
      <c r="CC336" s="26">
        <f t="shared" si="123"/>
        <v>0</v>
      </c>
      <c r="CD336" s="26">
        <f t="shared" si="123"/>
        <v>0</v>
      </c>
      <c r="CE336" s="26">
        <f t="shared" si="123"/>
        <v>0</v>
      </c>
      <c r="CF336" s="26">
        <f t="shared" si="123"/>
        <v>0</v>
      </c>
      <c r="CG336" s="26">
        <f t="shared" si="123"/>
        <v>0</v>
      </c>
    </row>
    <row r="337" spans="1:85" x14ac:dyDescent="0.35">
      <c r="A337" t="s">
        <v>1249</v>
      </c>
      <c r="B337" t="s">
        <v>1249</v>
      </c>
      <c r="C337" t="s">
        <v>5232</v>
      </c>
      <c r="D337" t="s">
        <v>5379</v>
      </c>
      <c r="E337" t="s">
        <v>5379</v>
      </c>
      <c r="F337" t="s">
        <v>5234</v>
      </c>
      <c r="G337" t="s">
        <v>5235</v>
      </c>
      <c r="H337" t="str">
        <f t="shared" si="125"/>
        <v>Discontinue new</v>
      </c>
      <c r="J337" t="s">
        <v>5899</v>
      </c>
      <c r="K337" t="s">
        <v>5900</v>
      </c>
      <c r="M337" t="s">
        <v>5237</v>
      </c>
      <c r="N337" t="s">
        <v>5280</v>
      </c>
      <c r="P337" s="16">
        <v>3.7566000000000002</v>
      </c>
      <c r="R337" s="17">
        <v>227</v>
      </c>
      <c r="S337" s="17">
        <v>213</v>
      </c>
      <c r="T337" s="17">
        <v>73</v>
      </c>
      <c r="V337" s="17">
        <v>71</v>
      </c>
      <c r="W337" s="17">
        <v>33</v>
      </c>
      <c r="Y337" s="18">
        <v>500</v>
      </c>
      <c r="Z337" s="18">
        <v>0</v>
      </c>
      <c r="AA337" s="18">
        <v>50</v>
      </c>
      <c r="AB337" s="18">
        <v>20</v>
      </c>
      <c r="AC337" s="18">
        <v>280</v>
      </c>
      <c r="AD337" s="18">
        <v>96</v>
      </c>
      <c r="AF337" s="19">
        <v>5</v>
      </c>
      <c r="AG337" s="19">
        <v>5</v>
      </c>
      <c r="AH337" s="19">
        <v>2</v>
      </c>
      <c r="AJ337" s="19">
        <v>11</v>
      </c>
      <c r="AK337" s="19">
        <v>2</v>
      </c>
      <c r="AL337">
        <v>617</v>
      </c>
      <c r="AM337">
        <v>946</v>
      </c>
      <c r="AN337">
        <v>25</v>
      </c>
      <c r="AO337" s="20">
        <f t="shared" si="102"/>
        <v>2317.8222000000001</v>
      </c>
      <c r="AP337" s="21">
        <f>(IFERROR(VLOOKUP(AP$2&amp;"/"&amp;$A337,SH!$A:$D,4,0),""))</f>
        <v>35.166666666666664</v>
      </c>
      <c r="AQ337" s="21">
        <f>IFERROR(VLOOKUP(AQ$2&amp;"/"&amp;$A337,SH!$A:$D,4,0),"")</f>
        <v>6</v>
      </c>
      <c r="AR337" s="21">
        <f>IFERROR(VLOOKUP(AR$2&amp;"/"&amp;$A337,SH!$A:$D,4,0),"")</f>
        <v>1.5</v>
      </c>
      <c r="AS337" s="21">
        <f>IFERROR(VLOOKUP(AS$2&amp;"/"&amp;$A337,SH!$A:$D,4,0),"")</f>
        <v>2.5</v>
      </c>
      <c r="AT337" s="21">
        <f>IFERROR(VLOOKUP(AT$2&amp;"/"&amp;$A337,SH!$A:$D,4,0),"")</f>
        <v>26.583333333333332</v>
      </c>
      <c r="AU337" s="21">
        <f>IFERROR(VLOOKUP(AU$2&amp;"/"&amp;$A337,SH!$A:$D,4,0),"")</f>
        <v>11.416666666666666</v>
      </c>
      <c r="AV337" s="22">
        <f>(IFERROR(VLOOKUP(AV$2&amp;"/"&amp;$A337,SH!$A:$V,22,0),""))</f>
        <v>16</v>
      </c>
      <c r="AW337" s="22">
        <f>IFERROR(VLOOKUP(AW$2&amp;"/"&amp;$A337,SH!$A:$V,22,0),"")</f>
        <v>14</v>
      </c>
      <c r="AX337" s="22">
        <f>IFERROR(VLOOKUP(AX$2&amp;"/"&amp;$A337,SH!$A:$V,22,0),"")</f>
        <v>1</v>
      </c>
      <c r="AY337" s="22">
        <f>IFERROR(VLOOKUP(AY$2&amp;"/"&amp;$A337,SH!$A:$V,22,0),"")</f>
        <v>0</v>
      </c>
      <c r="AZ337" s="22">
        <f>IFERROR(VLOOKUP(AZ$2&amp;"/"&amp;$A337,SH!$A:$V,22,0),"")</f>
        <v>29</v>
      </c>
      <c r="BA337" s="22">
        <f>IFERROR(VLOOKUP(BA$2&amp;"/"&amp;$A337,SH!$A:$V,22,0),"")</f>
        <v>9</v>
      </c>
      <c r="BB337" s="23">
        <f t="shared" si="103"/>
        <v>6.3127962085308065</v>
      </c>
      <c r="BC337" s="23">
        <f t="shared" si="104"/>
        <v>34.666666666666664</v>
      </c>
      <c r="BD337" s="23">
        <f t="shared" si="105"/>
        <v>47.333333333333336</v>
      </c>
      <c r="BE337" s="23">
        <f t="shared" si="106"/>
        <v>0</v>
      </c>
      <c r="BF337" s="23">
        <f t="shared" si="107"/>
        <v>2.2570532915360504</v>
      </c>
      <c r="BG337" s="23">
        <f t="shared" si="108"/>
        <v>2.7153284671532849</v>
      </c>
      <c r="BH337" s="24">
        <f t="shared" si="109"/>
        <v>20.530805687203792</v>
      </c>
      <c r="BI337" s="24">
        <f t="shared" si="110"/>
        <v>34.666666666666664</v>
      </c>
      <c r="BJ337" s="24">
        <f t="shared" si="111"/>
        <v>80.666666666666671</v>
      </c>
      <c r="BK337" s="24">
        <f t="shared" si="112"/>
        <v>8</v>
      </c>
      <c r="BL337" s="24">
        <f t="shared" si="113"/>
        <v>12.789968652037619</v>
      </c>
      <c r="BM337" s="24">
        <f t="shared" si="114"/>
        <v>11.124087591240876</v>
      </c>
      <c r="BT337" s="25">
        <f t="shared" si="115"/>
        <v>20.530805687203792</v>
      </c>
      <c r="BU337" s="25">
        <f t="shared" si="116"/>
        <v>34.666666666666664</v>
      </c>
      <c r="BV337" s="25">
        <f t="shared" si="117"/>
        <v>80.666666666666671</v>
      </c>
      <c r="BW337" s="25">
        <f t="shared" si="118"/>
        <v>8</v>
      </c>
      <c r="BX337" s="25">
        <f t="shared" si="119"/>
        <v>12.789968652037619</v>
      </c>
      <c r="BY337" s="25">
        <f t="shared" si="120"/>
        <v>11.124087591240876</v>
      </c>
      <c r="BZ337">
        <f t="array" ref="BZ337:CA337">IFERROR(VLOOKUP(A337,[1]Cost_Price!$A:$D,{3,4},0),"")</f>
        <v>2.85</v>
      </c>
      <c r="CA337" t="str">
        <v>USD</v>
      </c>
      <c r="CB337" s="26">
        <f t="shared" si="123"/>
        <v>0</v>
      </c>
      <c r="CC337" s="26">
        <f t="shared" si="123"/>
        <v>0</v>
      </c>
      <c r="CD337" s="26">
        <f t="shared" si="123"/>
        <v>0</v>
      </c>
      <c r="CE337" s="26">
        <f t="shared" si="123"/>
        <v>0</v>
      </c>
      <c r="CF337" s="26">
        <f t="shared" si="123"/>
        <v>0</v>
      </c>
      <c r="CG337" s="26">
        <f t="shared" si="123"/>
        <v>0</v>
      </c>
    </row>
    <row r="338" spans="1:85" x14ac:dyDescent="0.35">
      <c r="A338" t="s">
        <v>467</v>
      </c>
      <c r="B338" t="s">
        <v>5643</v>
      </c>
      <c r="C338" t="s">
        <v>5232</v>
      </c>
      <c r="D338" t="s">
        <v>5379</v>
      </c>
      <c r="E338" t="s">
        <v>5379</v>
      </c>
      <c r="F338" t="s">
        <v>5234</v>
      </c>
      <c r="G338" t="s">
        <v>5235</v>
      </c>
      <c r="H338" t="str">
        <f t="shared" si="125"/>
        <v>Discontinue new</v>
      </c>
      <c r="J338" t="s">
        <v>5899</v>
      </c>
      <c r="M338" t="s">
        <v>5237</v>
      </c>
      <c r="N338" t="s">
        <v>5280</v>
      </c>
      <c r="P338" s="16">
        <v>5.2169999999999996</v>
      </c>
      <c r="R338" s="17">
        <v>209</v>
      </c>
      <c r="S338" s="17">
        <v>43</v>
      </c>
      <c r="V338" s="17">
        <v>58</v>
      </c>
      <c r="W338" s="17">
        <v>51</v>
      </c>
      <c r="Y338" s="18">
        <v>170</v>
      </c>
      <c r="Z338" s="18">
        <v>50</v>
      </c>
      <c r="AA338" s="18">
        <v>40</v>
      </c>
      <c r="AC338" s="18">
        <v>20</v>
      </c>
      <c r="AD338" s="18">
        <v>0</v>
      </c>
      <c r="AF338" s="19">
        <v>1</v>
      </c>
      <c r="AG338" s="19">
        <v>16</v>
      </c>
      <c r="AJ338" s="19">
        <v>1</v>
      </c>
      <c r="AK338" s="19">
        <v>0</v>
      </c>
      <c r="AL338">
        <v>361</v>
      </c>
      <c r="AM338">
        <v>280</v>
      </c>
      <c r="AN338">
        <v>18</v>
      </c>
      <c r="AO338" s="20">
        <f t="shared" si="102"/>
        <v>1883.3369999999998</v>
      </c>
      <c r="AP338" s="21">
        <f>(IFERROR(VLOOKUP(AP$2&amp;"/"&amp;$A338,SH!$A:$D,4,0),""))</f>
        <v>21.181818181818183</v>
      </c>
      <c r="AQ338" s="21">
        <f>IFERROR(VLOOKUP(AQ$2&amp;"/"&amp;$A338,SH!$A:$D,4,0),"")</f>
        <v>4.583333333333333</v>
      </c>
      <c r="AR338" s="21" t="str">
        <f>IFERROR(VLOOKUP(AR$2&amp;"/"&amp;$A338,SH!$A:$D,4,0),"")</f>
        <v/>
      </c>
      <c r="AS338" s="21" t="str">
        <f>IFERROR(VLOOKUP(AS$2&amp;"/"&amp;$A338,SH!$A:$D,4,0),"")</f>
        <v/>
      </c>
      <c r="AT338" s="21">
        <f>IFERROR(VLOOKUP(AT$2&amp;"/"&amp;$A338,SH!$A:$D,4,0),"")</f>
        <v>8.2727272727272734</v>
      </c>
      <c r="AU338" s="21">
        <f>IFERROR(VLOOKUP(AU$2&amp;"/"&amp;$A338,SH!$A:$D,4,0),"")</f>
        <v>13.909090909090908</v>
      </c>
      <c r="AV338" s="22">
        <f>(IFERROR(VLOOKUP(AV$2&amp;"/"&amp;$A338,SH!$A:$V,22,0),""))</f>
        <v>5</v>
      </c>
      <c r="AW338" s="22">
        <f>IFERROR(VLOOKUP(AW$2&amp;"/"&amp;$A338,SH!$A:$V,22,0),"")</f>
        <v>4</v>
      </c>
      <c r="AX338" s="22" t="str">
        <f>IFERROR(VLOOKUP(AX$2&amp;"/"&amp;$A338,SH!$A:$V,22,0),"")</f>
        <v/>
      </c>
      <c r="AY338" s="22" t="str">
        <f>IFERROR(VLOOKUP(AY$2&amp;"/"&amp;$A338,SH!$A:$V,22,0),"")</f>
        <v/>
      </c>
      <c r="AZ338" s="22">
        <f>IFERROR(VLOOKUP(AZ$2&amp;"/"&amp;$A338,SH!$A:$V,22,0),"")</f>
        <v>6</v>
      </c>
      <c r="BA338" s="22">
        <f>IFERROR(VLOOKUP(BA$2&amp;"/"&amp;$A338,SH!$A:$V,22,0),"")</f>
        <v>0</v>
      </c>
      <c r="BB338" s="23">
        <f t="shared" si="103"/>
        <v>9.8197424892703857</v>
      </c>
      <c r="BC338" s="23">
        <f t="shared" si="104"/>
        <v>5.8909090909090915</v>
      </c>
      <c r="BD338" s="23" t="str">
        <f t="shared" si="105"/>
        <v/>
      </c>
      <c r="BE338" s="23" t="str">
        <f t="shared" si="106"/>
        <v/>
      </c>
      <c r="BF338" s="23">
        <f t="shared" si="107"/>
        <v>6.8901098901098896</v>
      </c>
      <c r="BG338" s="23">
        <f t="shared" si="108"/>
        <v>3.666666666666667</v>
      </c>
      <c r="BH338" s="24">
        <f t="shared" si="109"/>
        <v>17.845493562231759</v>
      </c>
      <c r="BI338" s="24">
        <f t="shared" si="110"/>
        <v>16.8</v>
      </c>
      <c r="BJ338" s="24" t="str">
        <f t="shared" si="111"/>
        <v/>
      </c>
      <c r="BK338" s="24" t="str">
        <f t="shared" si="112"/>
        <v/>
      </c>
      <c r="BL338" s="24">
        <f t="shared" si="113"/>
        <v>9.3076923076923066</v>
      </c>
      <c r="BM338" s="24">
        <f t="shared" si="114"/>
        <v>3.666666666666667</v>
      </c>
      <c r="BT338" s="25">
        <f t="shared" si="115"/>
        <v>17.845493562231759</v>
      </c>
      <c r="BU338" s="25">
        <f t="shared" si="116"/>
        <v>16.8</v>
      </c>
      <c r="BV338" s="25" t="str">
        <f t="shared" si="117"/>
        <v/>
      </c>
      <c r="BW338" s="25" t="str">
        <f t="shared" si="118"/>
        <v/>
      </c>
      <c r="BX338" s="25">
        <f t="shared" si="119"/>
        <v>9.3076923076923066</v>
      </c>
      <c r="BY338" s="25">
        <f t="shared" si="120"/>
        <v>3.666666666666667</v>
      </c>
      <c r="BZ338">
        <f t="array" ref="BZ338:CA338">IFERROR(VLOOKUP(A338,[1]Cost_Price!$A:$D,{3,4},0),"")</f>
        <v>3.38</v>
      </c>
      <c r="CA338" t="str">
        <v>USD</v>
      </c>
      <c r="CB338" s="26">
        <f t="shared" si="123"/>
        <v>0</v>
      </c>
      <c r="CC338" s="26">
        <f t="shared" si="123"/>
        <v>0</v>
      </c>
      <c r="CD338" s="26">
        <f t="shared" si="123"/>
        <v>0</v>
      </c>
      <c r="CE338" s="26">
        <f t="shared" si="123"/>
        <v>0</v>
      </c>
      <c r="CF338" s="26">
        <f t="shared" si="123"/>
        <v>0</v>
      </c>
      <c r="CG338" s="26">
        <f t="shared" si="123"/>
        <v>0</v>
      </c>
    </row>
    <row r="339" spans="1:85" x14ac:dyDescent="0.35">
      <c r="A339" t="s">
        <v>2544</v>
      </c>
      <c r="B339" t="s">
        <v>5644</v>
      </c>
      <c r="C339" t="s">
        <v>5232</v>
      </c>
      <c r="D339" t="s">
        <v>5498</v>
      </c>
      <c r="E339" t="s">
        <v>5286</v>
      </c>
      <c r="F339" t="s">
        <v>5234</v>
      </c>
      <c r="G339" t="s">
        <v>5235</v>
      </c>
      <c r="H339" t="s">
        <v>5266</v>
      </c>
      <c r="M339" t="s">
        <v>3122</v>
      </c>
      <c r="N339" t="s">
        <v>5360</v>
      </c>
      <c r="P339" s="16">
        <v>66.17</v>
      </c>
      <c r="U339" s="17">
        <v>2</v>
      </c>
      <c r="AB339" s="18">
        <v>0</v>
      </c>
      <c r="AI339" s="19">
        <v>0</v>
      </c>
      <c r="AL339">
        <v>2</v>
      </c>
      <c r="AM339">
        <v>0</v>
      </c>
      <c r="AN339">
        <v>0</v>
      </c>
      <c r="AO339" s="20">
        <f t="shared" si="102"/>
        <v>132.34</v>
      </c>
      <c r="AP339" s="21" t="str">
        <f>(IFERROR(VLOOKUP(AP$2&amp;"/"&amp;$A339,SH!$A:$D,4,0),""))</f>
        <v/>
      </c>
      <c r="AQ339" s="21" t="str">
        <f>IFERROR(VLOOKUP(AQ$2&amp;"/"&amp;$A339,SH!$A:$D,4,0),"")</f>
        <v/>
      </c>
      <c r="AR339" s="21" t="str">
        <f>IFERROR(VLOOKUP(AR$2&amp;"/"&amp;$A339,SH!$A:$D,4,0),"")</f>
        <v/>
      </c>
      <c r="AS339" s="21">
        <f>IFERROR(VLOOKUP(AS$2&amp;"/"&amp;$A339,SH!$A:$D,4,0),"")</f>
        <v>4</v>
      </c>
      <c r="AT339" s="21" t="str">
        <f>IFERROR(VLOOKUP(AT$2&amp;"/"&amp;$A339,SH!$A:$D,4,0),"")</f>
        <v/>
      </c>
      <c r="AU339" s="21" t="str">
        <f>IFERROR(VLOOKUP(AU$2&amp;"/"&amp;$A339,SH!$A:$D,4,0),"")</f>
        <v/>
      </c>
      <c r="AV339" s="22" t="str">
        <f>(IFERROR(VLOOKUP(AV$2&amp;"/"&amp;$A339,SH!$A:$V,22,0),""))</f>
        <v/>
      </c>
      <c r="AW339" s="22" t="str">
        <f>IFERROR(VLOOKUP(AW$2&amp;"/"&amp;$A339,SH!$A:$V,22,0),"")</f>
        <v/>
      </c>
      <c r="AX339" s="22" t="str">
        <f>IFERROR(VLOOKUP(AX$2&amp;"/"&amp;$A339,SH!$A:$V,22,0),"")</f>
        <v/>
      </c>
      <c r="AY339" s="22">
        <f>IFERROR(VLOOKUP(AY$2&amp;"/"&amp;$A339,SH!$A:$V,22,0),"")</f>
        <v>0</v>
      </c>
      <c r="AZ339" s="22" t="str">
        <f>IFERROR(VLOOKUP(AZ$2&amp;"/"&amp;$A339,SH!$A:$V,22,0),"")</f>
        <v/>
      </c>
      <c r="BA339" s="22" t="str">
        <f>IFERROR(VLOOKUP(BA$2&amp;"/"&amp;$A339,SH!$A:$V,22,0),"")</f>
        <v/>
      </c>
      <c r="BB339" s="23" t="str">
        <f t="shared" si="103"/>
        <v/>
      </c>
      <c r="BC339" s="23" t="str">
        <f t="shared" si="104"/>
        <v/>
      </c>
      <c r="BD339" s="23" t="str">
        <f t="shared" si="105"/>
        <v/>
      </c>
      <c r="BE339" s="23">
        <f t="shared" si="106"/>
        <v>0.5</v>
      </c>
      <c r="BF339" s="23" t="str">
        <f t="shared" si="107"/>
        <v/>
      </c>
      <c r="BG339" s="23" t="str">
        <f t="shared" si="108"/>
        <v/>
      </c>
      <c r="BH339" s="24" t="str">
        <f t="shared" si="109"/>
        <v/>
      </c>
      <c r="BI339" s="24" t="str">
        <f t="shared" si="110"/>
        <v/>
      </c>
      <c r="BJ339" s="24" t="str">
        <f t="shared" si="111"/>
        <v/>
      </c>
      <c r="BK339" s="24">
        <f t="shared" si="112"/>
        <v>0.5</v>
      </c>
      <c r="BL339" s="24" t="str">
        <f t="shared" si="113"/>
        <v/>
      </c>
      <c r="BM339" s="24" t="str">
        <f t="shared" si="114"/>
        <v/>
      </c>
      <c r="BT339" s="25" t="str">
        <f t="shared" si="115"/>
        <v/>
      </c>
      <c r="BU339" s="25" t="str">
        <f t="shared" si="116"/>
        <v/>
      </c>
      <c r="BV339" s="25" t="str">
        <f t="shared" si="117"/>
        <v/>
      </c>
      <c r="BW339" s="25">
        <f t="shared" si="118"/>
        <v>0.5</v>
      </c>
      <c r="BX339" s="25" t="str">
        <f t="shared" si="119"/>
        <v/>
      </c>
      <c r="BY339" s="25" t="str">
        <f t="shared" si="120"/>
        <v/>
      </c>
      <c r="BZ339">
        <f t="array" ref="BZ339:CA339">IFERROR(VLOOKUP(A339,[1]Cost_Price!$A:$D,{3,4},0),"")</f>
        <v>39.590000000000003</v>
      </c>
      <c r="CA339" t="str">
        <v>USD</v>
      </c>
      <c r="CB339" s="26">
        <f t="shared" si="123"/>
        <v>0</v>
      </c>
      <c r="CC339" s="26">
        <f t="shared" si="123"/>
        <v>0</v>
      </c>
      <c r="CD339" s="26">
        <f t="shared" si="123"/>
        <v>0</v>
      </c>
      <c r="CE339" s="26">
        <f t="shared" si="123"/>
        <v>0</v>
      </c>
      <c r="CF339" s="26">
        <f t="shared" si="123"/>
        <v>0</v>
      </c>
      <c r="CG339" s="26">
        <f t="shared" si="123"/>
        <v>0</v>
      </c>
    </row>
    <row r="340" spans="1:85" x14ac:dyDescent="0.35">
      <c r="A340" t="s">
        <v>211</v>
      </c>
      <c r="B340" t="s">
        <v>5645</v>
      </c>
      <c r="C340" t="s">
        <v>5232</v>
      </c>
      <c r="D340" t="s">
        <v>5284</v>
      </c>
      <c r="E340" t="s">
        <v>5286</v>
      </c>
      <c r="F340" t="s">
        <v>5234</v>
      </c>
      <c r="G340" t="s">
        <v>5235</v>
      </c>
      <c r="H340" t="s">
        <v>5236</v>
      </c>
      <c r="M340" t="s">
        <v>5237</v>
      </c>
      <c r="N340" t="s">
        <v>5360</v>
      </c>
      <c r="P340" s="16">
        <v>61.091000000000001</v>
      </c>
      <c r="R340" s="17">
        <v>202</v>
      </c>
      <c r="S340" s="17">
        <v>174</v>
      </c>
      <c r="T340" s="17">
        <v>34</v>
      </c>
      <c r="V340" s="17">
        <v>66</v>
      </c>
      <c r="W340" s="17">
        <v>10</v>
      </c>
      <c r="Y340" s="18">
        <v>800</v>
      </c>
      <c r="Z340" s="18">
        <v>205</v>
      </c>
      <c r="AA340" s="18">
        <v>205</v>
      </c>
      <c r="AB340" s="18">
        <v>102</v>
      </c>
      <c r="AC340" s="18">
        <v>490</v>
      </c>
      <c r="AD340" s="18">
        <v>225</v>
      </c>
      <c r="AF340" s="19">
        <v>20</v>
      </c>
      <c r="AG340" s="19">
        <v>7</v>
      </c>
      <c r="AH340" s="19">
        <v>9</v>
      </c>
      <c r="AJ340" s="19">
        <v>11</v>
      </c>
      <c r="AK340" s="19">
        <v>12</v>
      </c>
      <c r="AL340">
        <v>486</v>
      </c>
      <c r="AM340">
        <v>2027</v>
      </c>
      <c r="AN340">
        <v>59</v>
      </c>
      <c r="AO340" s="20">
        <f t="shared" si="102"/>
        <v>29690.225999999999</v>
      </c>
      <c r="AP340" s="21">
        <f>(IFERROR(VLOOKUP(AP$2&amp;"/"&amp;$A340,SH!$A:$D,4,0),""))</f>
        <v>87.75</v>
      </c>
      <c r="AQ340" s="21">
        <f>IFERROR(VLOOKUP(AQ$2&amp;"/"&amp;$A340,SH!$A:$D,4,0),"")</f>
        <v>33.083333333333336</v>
      </c>
      <c r="AR340" s="21">
        <f>IFERROR(VLOOKUP(AR$2&amp;"/"&amp;$A340,SH!$A:$D,4,0),"")</f>
        <v>3.4285714285714284</v>
      </c>
      <c r="AS340" s="21">
        <f>IFERROR(VLOOKUP(AS$2&amp;"/"&amp;$A340,SH!$A:$D,4,0),"")</f>
        <v>4</v>
      </c>
      <c r="AT340" s="21">
        <f>IFERROR(VLOOKUP(AT$2&amp;"/"&amp;$A340,SH!$A:$D,4,0),"")</f>
        <v>46.333333333333336</v>
      </c>
      <c r="AU340" s="21">
        <f>IFERROR(VLOOKUP(AU$2&amp;"/"&amp;$A340,SH!$A:$D,4,0),"")</f>
        <v>22.833333333333332</v>
      </c>
      <c r="AV340" s="22">
        <f>(IFERROR(VLOOKUP(AV$2&amp;"/"&amp;$A340,SH!$A:$V,22,0),""))</f>
        <v>82</v>
      </c>
      <c r="AW340" s="22">
        <f>IFERROR(VLOOKUP(AW$2&amp;"/"&amp;$A340,SH!$A:$V,22,0),"")</f>
        <v>29</v>
      </c>
      <c r="AX340" s="22">
        <f>IFERROR(VLOOKUP(AX$2&amp;"/"&amp;$A340,SH!$A:$V,22,0),"")</f>
        <v>3</v>
      </c>
      <c r="AY340" s="22">
        <f>IFERROR(VLOOKUP(AY$2&amp;"/"&amp;$A340,SH!$A:$V,22,0),"")</f>
        <v>0</v>
      </c>
      <c r="AZ340" s="22">
        <f>IFERROR(VLOOKUP(AZ$2&amp;"/"&amp;$A340,SH!$A:$V,22,0),"")</f>
        <v>48</v>
      </c>
      <c r="BA340" s="22">
        <f>IFERROR(VLOOKUP(BA$2&amp;"/"&amp;$A340,SH!$A:$V,22,0),"")</f>
        <v>7</v>
      </c>
      <c r="BB340" s="23">
        <f t="shared" si="103"/>
        <v>2.074074074074074</v>
      </c>
      <c r="BC340" s="23">
        <f t="shared" si="104"/>
        <v>5.0478589420654911</v>
      </c>
      <c r="BD340" s="23">
        <f t="shared" si="105"/>
        <v>7.291666666666667</v>
      </c>
      <c r="BE340" s="23">
        <f t="shared" si="106"/>
        <v>0</v>
      </c>
      <c r="BF340" s="23">
        <f t="shared" si="107"/>
        <v>1.1870503597122302</v>
      </c>
      <c r="BG340" s="23">
        <f t="shared" si="108"/>
        <v>-8.7591240875912413E-2</v>
      </c>
      <c r="BH340" s="24">
        <f t="shared" si="109"/>
        <v>11.190883190883191</v>
      </c>
      <c r="BI340" s="24">
        <f t="shared" si="110"/>
        <v>11.244332493702769</v>
      </c>
      <c r="BJ340" s="24">
        <f t="shared" si="111"/>
        <v>67.083333333333343</v>
      </c>
      <c r="BK340" s="24">
        <f t="shared" si="112"/>
        <v>25.5</v>
      </c>
      <c r="BL340" s="24">
        <f t="shared" si="113"/>
        <v>11.762589928057553</v>
      </c>
      <c r="BM340" s="24">
        <f t="shared" si="114"/>
        <v>9.7664233576642339</v>
      </c>
      <c r="BT340" s="25">
        <f t="shared" si="115"/>
        <v>11.190883190883191</v>
      </c>
      <c r="BU340" s="25">
        <f t="shared" si="116"/>
        <v>11.244332493702769</v>
      </c>
      <c r="BV340" s="25">
        <f t="shared" si="117"/>
        <v>67.083333333333343</v>
      </c>
      <c r="BW340" s="25">
        <f t="shared" si="118"/>
        <v>25.5</v>
      </c>
      <c r="BX340" s="25">
        <f t="shared" si="119"/>
        <v>11.762589928057553</v>
      </c>
      <c r="BY340" s="25">
        <f t="shared" si="120"/>
        <v>9.7664233576642339</v>
      </c>
      <c r="BZ340">
        <f t="array" ref="BZ340:CA340">IFERROR(VLOOKUP(A340,[1]Cost_Price!$A:$D,{3,4},0),"")</f>
        <v>39.32</v>
      </c>
      <c r="CA340" t="str">
        <v>USD</v>
      </c>
      <c r="CB340" s="26">
        <f t="shared" si="123"/>
        <v>0</v>
      </c>
      <c r="CC340" s="26">
        <f t="shared" si="123"/>
        <v>0</v>
      </c>
      <c r="CD340" s="26">
        <f t="shared" si="123"/>
        <v>0</v>
      </c>
      <c r="CE340" s="26">
        <f t="shared" si="123"/>
        <v>0</v>
      </c>
      <c r="CF340" s="26">
        <f t="shared" si="123"/>
        <v>0</v>
      </c>
      <c r="CG340" s="26">
        <f t="shared" si="123"/>
        <v>0</v>
      </c>
    </row>
    <row r="341" spans="1:85" x14ac:dyDescent="0.35">
      <c r="A341" t="s">
        <v>470</v>
      </c>
      <c r="B341" t="s">
        <v>5646</v>
      </c>
      <c r="C341" t="s">
        <v>5232</v>
      </c>
      <c r="D341" t="s">
        <v>5284</v>
      </c>
      <c r="E341" t="s">
        <v>5286</v>
      </c>
      <c r="F341" t="s">
        <v>5234</v>
      </c>
      <c r="G341" t="s">
        <v>5235</v>
      </c>
      <c r="H341" t="str">
        <f t="shared" ref="H341:H342" si="126">J341</f>
        <v>Discontinue new</v>
      </c>
      <c r="I341" t="s">
        <v>5901</v>
      </c>
      <c r="J341" t="s">
        <v>5899</v>
      </c>
      <c r="K341" t="s">
        <v>474</v>
      </c>
      <c r="M341" t="s">
        <v>470</v>
      </c>
      <c r="N341" t="s">
        <v>5280</v>
      </c>
      <c r="P341" s="16">
        <v>14.0206</v>
      </c>
      <c r="S341" s="17">
        <v>2</v>
      </c>
      <c r="Z341" s="18">
        <v>0</v>
      </c>
      <c r="AG341" s="19">
        <v>0</v>
      </c>
      <c r="AL341">
        <v>2</v>
      </c>
      <c r="AM341">
        <v>0</v>
      </c>
      <c r="AN341">
        <v>0</v>
      </c>
      <c r="AO341" s="20">
        <f t="shared" si="102"/>
        <v>28.0412</v>
      </c>
      <c r="AP341" s="21">
        <f>(IFERROR(VLOOKUP(AP$2&amp;"/"&amp;$A341,SH!$A:$D,4,0),""))</f>
        <v>26.25</v>
      </c>
      <c r="AQ341" s="21">
        <f>IFERROR(VLOOKUP(AQ$2&amp;"/"&amp;$A341,SH!$A:$D,4,0),"")</f>
        <v>2</v>
      </c>
      <c r="AR341" s="21">
        <f>IFERROR(VLOOKUP(AR$2&amp;"/"&amp;$A341,SH!$A:$D,4,0),"")</f>
        <v>2</v>
      </c>
      <c r="AS341" s="21" t="str">
        <f>IFERROR(VLOOKUP(AS$2&amp;"/"&amp;$A341,SH!$A:$D,4,0),"")</f>
        <v/>
      </c>
      <c r="AT341" s="21">
        <f>IFERROR(VLOOKUP(AT$2&amp;"/"&amp;$A341,SH!$A:$D,4,0),"")</f>
        <v>11.4</v>
      </c>
      <c r="AU341" s="21">
        <f>IFERROR(VLOOKUP(AU$2&amp;"/"&amp;$A341,SH!$A:$D,4,0),"")</f>
        <v>6</v>
      </c>
      <c r="AV341" s="22">
        <f>(IFERROR(VLOOKUP(AV$2&amp;"/"&amp;$A341,SH!$A:$V,22,0),""))</f>
        <v>0</v>
      </c>
      <c r="AW341" s="22">
        <f>IFERROR(VLOOKUP(AW$2&amp;"/"&amp;$A341,SH!$A:$V,22,0),"")</f>
        <v>2</v>
      </c>
      <c r="AX341" s="22">
        <f>IFERROR(VLOOKUP(AX$2&amp;"/"&amp;$A341,SH!$A:$V,22,0),"")</f>
        <v>0</v>
      </c>
      <c r="AY341" s="22" t="str">
        <f>IFERROR(VLOOKUP(AY$2&amp;"/"&amp;$A341,SH!$A:$V,22,0),"")</f>
        <v/>
      </c>
      <c r="AZ341" s="22">
        <f>IFERROR(VLOOKUP(AZ$2&amp;"/"&amp;$A341,SH!$A:$V,22,0),"")</f>
        <v>0</v>
      </c>
      <c r="BA341" s="22">
        <f>IFERROR(VLOOKUP(BA$2&amp;"/"&amp;$A341,SH!$A:$V,22,0),"")</f>
        <v>0</v>
      </c>
      <c r="BB341" s="23">
        <f t="shared" si="103"/>
        <v>0</v>
      </c>
      <c r="BC341" s="23">
        <f t="shared" si="104"/>
        <v>1</v>
      </c>
      <c r="BD341" s="23">
        <f t="shared" si="105"/>
        <v>0</v>
      </c>
      <c r="BE341" s="23" t="str">
        <f t="shared" si="106"/>
        <v/>
      </c>
      <c r="BF341" s="23">
        <f t="shared" si="107"/>
        <v>0</v>
      </c>
      <c r="BG341" s="23">
        <f t="shared" si="108"/>
        <v>0</v>
      </c>
      <c r="BH341" s="24">
        <f t="shared" si="109"/>
        <v>0</v>
      </c>
      <c r="BI341" s="24">
        <f t="shared" si="110"/>
        <v>1</v>
      </c>
      <c r="BJ341" s="24">
        <f t="shared" si="111"/>
        <v>0</v>
      </c>
      <c r="BK341" s="24" t="str">
        <f t="shared" si="112"/>
        <v/>
      </c>
      <c r="BL341" s="24">
        <f t="shared" si="113"/>
        <v>0</v>
      </c>
      <c r="BM341" s="24">
        <f t="shared" si="114"/>
        <v>0</v>
      </c>
      <c r="BT341" s="25">
        <f t="shared" si="115"/>
        <v>0</v>
      </c>
      <c r="BU341" s="25">
        <f t="shared" si="116"/>
        <v>1</v>
      </c>
      <c r="BV341" s="25">
        <f t="shared" si="117"/>
        <v>0</v>
      </c>
      <c r="BW341" s="25" t="str">
        <f t="shared" si="118"/>
        <v/>
      </c>
      <c r="BX341" s="25">
        <f t="shared" si="119"/>
        <v>0</v>
      </c>
      <c r="BY341" s="25">
        <f t="shared" si="120"/>
        <v>0</v>
      </c>
      <c r="BZ341">
        <f t="array" ref="BZ341:CA341">IFERROR(VLOOKUP(A341,[1]Cost_Price!$A:$D,{3,4},0),"")</f>
        <v>9</v>
      </c>
      <c r="CA341" t="str">
        <v>USD</v>
      </c>
      <c r="CB341" s="26">
        <f t="shared" si="123"/>
        <v>0</v>
      </c>
      <c r="CC341" s="26">
        <f t="shared" si="123"/>
        <v>0</v>
      </c>
      <c r="CD341" s="26">
        <f t="shared" si="123"/>
        <v>0</v>
      </c>
      <c r="CE341" s="26">
        <f t="shared" si="123"/>
        <v>0</v>
      </c>
      <c r="CF341" s="26">
        <f t="shared" si="123"/>
        <v>0</v>
      </c>
      <c r="CG341" s="26">
        <f t="shared" si="123"/>
        <v>0</v>
      </c>
    </row>
    <row r="342" spans="1:85" x14ac:dyDescent="0.35">
      <c r="A342" t="s">
        <v>472</v>
      </c>
      <c r="B342" t="s">
        <v>5646</v>
      </c>
      <c r="C342" t="s">
        <v>5232</v>
      </c>
      <c r="D342" t="s">
        <v>5284</v>
      </c>
      <c r="E342" t="s">
        <v>5286</v>
      </c>
      <c r="F342" t="s">
        <v>5234</v>
      </c>
      <c r="G342" t="s">
        <v>5235</v>
      </c>
      <c r="H342" t="str">
        <f t="shared" si="126"/>
        <v>Discontinue new</v>
      </c>
      <c r="J342" t="s">
        <v>5899</v>
      </c>
      <c r="K342" t="s">
        <v>474</v>
      </c>
      <c r="M342" t="s">
        <v>470</v>
      </c>
      <c r="N342" t="s">
        <v>5280</v>
      </c>
      <c r="P342" s="16">
        <v>14.0168</v>
      </c>
      <c r="R342" s="17">
        <v>1</v>
      </c>
      <c r="S342" s="17">
        <v>44</v>
      </c>
      <c r="T342" s="17">
        <v>11</v>
      </c>
      <c r="V342" s="17">
        <v>364</v>
      </c>
      <c r="W342" s="17">
        <v>32</v>
      </c>
      <c r="Y342" s="18">
        <v>0</v>
      </c>
      <c r="Z342" s="18">
        <v>0</v>
      </c>
      <c r="AA342" s="18">
        <v>0</v>
      </c>
      <c r="AC342" s="18">
        <v>0</v>
      </c>
      <c r="AD342" s="18">
        <v>83</v>
      </c>
      <c r="AF342" s="19">
        <v>3</v>
      </c>
      <c r="AG342" s="19">
        <v>1</v>
      </c>
      <c r="AH342" s="19">
        <v>3</v>
      </c>
      <c r="AJ342" s="19">
        <v>3</v>
      </c>
      <c r="AK342" s="19">
        <v>2</v>
      </c>
      <c r="AL342">
        <v>452</v>
      </c>
      <c r="AM342">
        <v>83</v>
      </c>
      <c r="AN342">
        <v>12</v>
      </c>
      <c r="AO342" s="20">
        <f t="shared" si="102"/>
        <v>6335.5936000000002</v>
      </c>
      <c r="AP342" s="21">
        <f>(IFERROR(VLOOKUP(AP$2&amp;"/"&amp;$A342,SH!$A:$D,4,0),""))</f>
        <v>29.1</v>
      </c>
      <c r="AQ342" s="21">
        <f>IFERROR(VLOOKUP(AQ$2&amp;"/"&amp;$A342,SH!$A:$D,4,0),"")</f>
        <v>12.166666666666666</v>
      </c>
      <c r="AR342" s="21">
        <f>IFERROR(VLOOKUP(AR$2&amp;"/"&amp;$A342,SH!$A:$D,4,0),"")</f>
        <v>2.3333333333333335</v>
      </c>
      <c r="AS342" s="21" t="str">
        <f>IFERROR(VLOOKUP(AS$2&amp;"/"&amp;$A342,SH!$A:$D,4,0),"")</f>
        <v/>
      </c>
      <c r="AT342" s="21">
        <f>IFERROR(VLOOKUP(AT$2&amp;"/"&amp;$A342,SH!$A:$D,4,0),"")</f>
        <v>21.777777777777779</v>
      </c>
      <c r="AU342" s="21">
        <f>IFERROR(VLOOKUP(AU$2&amp;"/"&amp;$A342,SH!$A:$D,4,0),"")</f>
        <v>7.7272727272727275</v>
      </c>
      <c r="AV342" s="22">
        <f>(IFERROR(VLOOKUP(AV$2&amp;"/"&amp;$A342,SH!$A:$V,22,0),""))</f>
        <v>2</v>
      </c>
      <c r="AW342" s="22">
        <f>IFERROR(VLOOKUP(AW$2&amp;"/"&amp;$A342,SH!$A:$V,22,0),"")</f>
        <v>15</v>
      </c>
      <c r="AX342" s="22">
        <f>IFERROR(VLOOKUP(AX$2&amp;"/"&amp;$A342,SH!$A:$V,22,0),"")</f>
        <v>0</v>
      </c>
      <c r="AY342" s="22" t="str">
        <f>IFERROR(VLOOKUP(AY$2&amp;"/"&amp;$A342,SH!$A:$V,22,0),"")</f>
        <v/>
      </c>
      <c r="AZ342" s="22">
        <f>IFERROR(VLOOKUP(AZ$2&amp;"/"&amp;$A342,SH!$A:$V,22,0),"")</f>
        <v>15</v>
      </c>
      <c r="BA342" s="22">
        <f>IFERROR(VLOOKUP(BA$2&amp;"/"&amp;$A342,SH!$A:$V,22,0),"")</f>
        <v>4</v>
      </c>
      <c r="BB342" s="23">
        <f t="shared" si="103"/>
        <v>-6.8728522336769751E-2</v>
      </c>
      <c r="BC342" s="23">
        <f t="shared" si="104"/>
        <v>3.5342465753424661</v>
      </c>
      <c r="BD342" s="23">
        <f t="shared" si="105"/>
        <v>3.4285714285714284</v>
      </c>
      <c r="BE342" s="23" t="str">
        <f t="shared" si="106"/>
        <v/>
      </c>
      <c r="BF342" s="23">
        <f t="shared" si="107"/>
        <v>16.576530612244898</v>
      </c>
      <c r="BG342" s="23">
        <f t="shared" si="108"/>
        <v>3.8823529411764706</v>
      </c>
      <c r="BH342" s="24">
        <f t="shared" si="109"/>
        <v>-6.8728522336769751E-2</v>
      </c>
      <c r="BI342" s="24">
        <f t="shared" si="110"/>
        <v>3.5342465753424661</v>
      </c>
      <c r="BJ342" s="24">
        <f t="shared" si="111"/>
        <v>3.4285714285714284</v>
      </c>
      <c r="BK342" s="24" t="str">
        <f t="shared" si="112"/>
        <v/>
      </c>
      <c r="BL342" s="24">
        <f t="shared" si="113"/>
        <v>16.576530612244898</v>
      </c>
      <c r="BM342" s="24">
        <f t="shared" si="114"/>
        <v>14.623529411764705</v>
      </c>
      <c r="BT342" s="25">
        <f t="shared" si="115"/>
        <v>-6.8728522336769751E-2</v>
      </c>
      <c r="BU342" s="25">
        <f t="shared" si="116"/>
        <v>3.5342465753424661</v>
      </c>
      <c r="BV342" s="25">
        <f t="shared" si="117"/>
        <v>3.4285714285714284</v>
      </c>
      <c r="BW342" s="25" t="str">
        <f t="shared" si="118"/>
        <v/>
      </c>
      <c r="BX342" s="25">
        <f t="shared" si="119"/>
        <v>16.576530612244898</v>
      </c>
      <c r="BY342" s="25">
        <f t="shared" si="120"/>
        <v>14.623529411764705</v>
      </c>
      <c r="BZ342">
        <f t="array" ref="BZ342:CA342">IFERROR(VLOOKUP(A342,[1]Cost_Price!$A:$D,{3,4},0),"")</f>
        <v>9</v>
      </c>
      <c r="CA342" t="str">
        <v>USD</v>
      </c>
      <c r="CB342" s="26">
        <f t="shared" si="123"/>
        <v>0</v>
      </c>
      <c r="CC342" s="26">
        <f t="shared" si="123"/>
        <v>0</v>
      </c>
      <c r="CD342" s="26">
        <f t="shared" si="123"/>
        <v>0</v>
      </c>
      <c r="CE342" s="26">
        <f t="shared" si="123"/>
        <v>0</v>
      </c>
      <c r="CF342" s="26">
        <f t="shared" si="123"/>
        <v>0</v>
      </c>
      <c r="CG342" s="26">
        <f t="shared" si="123"/>
        <v>0</v>
      </c>
    </row>
    <row r="343" spans="1:85" x14ac:dyDescent="0.35">
      <c r="A343" t="s">
        <v>474</v>
      </c>
      <c r="B343" t="s">
        <v>5647</v>
      </c>
      <c r="C343" t="s">
        <v>5232</v>
      </c>
      <c r="D343" t="s">
        <v>5284</v>
      </c>
      <c r="E343" t="s">
        <v>5286</v>
      </c>
      <c r="F343" t="s">
        <v>5234</v>
      </c>
      <c r="G343" t="s">
        <v>5235</v>
      </c>
      <c r="H343" t="s">
        <v>5236</v>
      </c>
      <c r="M343" t="s">
        <v>5237</v>
      </c>
      <c r="N343" t="s">
        <v>5280</v>
      </c>
      <c r="P343" s="16">
        <v>10.101100000000001</v>
      </c>
      <c r="R343" s="17">
        <v>195</v>
      </c>
      <c r="S343" s="17">
        <v>210</v>
      </c>
      <c r="V343" s="17">
        <v>60</v>
      </c>
      <c r="W343" s="17">
        <v>100</v>
      </c>
      <c r="Y343" s="18">
        <v>400</v>
      </c>
      <c r="Z343" s="18">
        <v>136</v>
      </c>
      <c r="AA343" s="18">
        <v>90</v>
      </c>
      <c r="AB343" s="18">
        <v>75</v>
      </c>
      <c r="AC343" s="18">
        <v>0</v>
      </c>
      <c r="AD343" s="18">
        <v>0</v>
      </c>
      <c r="AF343" s="19">
        <v>4</v>
      </c>
      <c r="AG343" s="19">
        <v>0</v>
      </c>
      <c r="AJ343" s="19">
        <v>0</v>
      </c>
      <c r="AK343" s="19">
        <v>0</v>
      </c>
      <c r="AL343">
        <v>565</v>
      </c>
      <c r="AM343">
        <v>701</v>
      </c>
      <c r="AN343">
        <v>4</v>
      </c>
      <c r="AO343" s="20">
        <f t="shared" si="102"/>
        <v>5707.1215000000002</v>
      </c>
      <c r="AP343" s="21">
        <v>30</v>
      </c>
      <c r="AQ343" s="21">
        <v>15</v>
      </c>
      <c r="AR343" s="21">
        <v>2.3333333333333335</v>
      </c>
      <c r="AS343" s="21" t="s">
        <v>5498</v>
      </c>
      <c r="AT343" s="21">
        <v>21.777777777777779</v>
      </c>
      <c r="AU343" s="21">
        <v>7.7272727272727275</v>
      </c>
      <c r="AV343" s="22">
        <f>(IFERROR(VLOOKUP(AV$2&amp;"/"&amp;$A343,SH!$A:$V,22,0),""))</f>
        <v>30</v>
      </c>
      <c r="AW343" s="22" t="str">
        <f>IFERROR(VLOOKUP(AW$2&amp;"/"&amp;$A343,SH!$A:$V,22,0),"")</f>
        <v/>
      </c>
      <c r="AX343" s="22" t="str">
        <f>IFERROR(VLOOKUP(AX$2&amp;"/"&amp;$A343,SH!$A:$V,22,0),"")</f>
        <v/>
      </c>
      <c r="AY343" s="22" t="str">
        <f>IFERROR(VLOOKUP(AY$2&amp;"/"&amp;$A343,SH!$A:$V,22,0),"")</f>
        <v/>
      </c>
      <c r="AZ343" s="22" t="str">
        <f>IFERROR(VLOOKUP(AZ$2&amp;"/"&amp;$A343,SH!$A:$V,22,0),"")</f>
        <v/>
      </c>
      <c r="BA343" s="22" t="str">
        <f>IFERROR(VLOOKUP(BA$2&amp;"/"&amp;$A343,SH!$A:$V,22,0),"")</f>
        <v/>
      </c>
      <c r="BB343" s="23">
        <f t="shared" si="103"/>
        <v>6.3666666666666663</v>
      </c>
      <c r="BC343" s="23">
        <f t="shared" si="104"/>
        <v>14</v>
      </c>
      <c r="BD343" s="23">
        <f t="shared" si="105"/>
        <v>0</v>
      </c>
      <c r="BE343" s="23" t="str">
        <f t="shared" si="106"/>
        <v/>
      </c>
      <c r="BF343" s="23">
        <f t="shared" si="107"/>
        <v>2.7551020408163263</v>
      </c>
      <c r="BG343" s="23">
        <f t="shared" si="108"/>
        <v>12.941176470588236</v>
      </c>
      <c r="BH343" s="24">
        <f t="shared" si="109"/>
        <v>19.7</v>
      </c>
      <c r="BI343" s="24">
        <f t="shared" si="110"/>
        <v>23.066666666666666</v>
      </c>
      <c r="BJ343" s="24">
        <f t="shared" si="111"/>
        <v>38.571428571428569</v>
      </c>
      <c r="BK343" s="24" t="str">
        <f t="shared" si="112"/>
        <v/>
      </c>
      <c r="BL343" s="24">
        <f t="shared" si="113"/>
        <v>2.7551020408163263</v>
      </c>
      <c r="BM343" s="24">
        <f t="shared" si="114"/>
        <v>12.941176470588236</v>
      </c>
      <c r="BT343" s="25">
        <f t="shared" si="115"/>
        <v>19.7</v>
      </c>
      <c r="BU343" s="25">
        <f t="shared" si="116"/>
        <v>23.066666666666666</v>
      </c>
      <c r="BV343" s="25">
        <f t="shared" si="117"/>
        <v>38.571428571428569</v>
      </c>
      <c r="BW343" s="25" t="str">
        <f t="shared" si="118"/>
        <v/>
      </c>
      <c r="BX343" s="25">
        <f t="shared" si="119"/>
        <v>2.7551020408163263</v>
      </c>
      <c r="BY343" s="25">
        <f t="shared" si="120"/>
        <v>12.941176470588236</v>
      </c>
      <c r="BZ343">
        <f t="array" ref="BZ343:CA343">IFERROR(VLOOKUP(A343,[1]Cost_Price!$A:$D,{3,4},0),"")</f>
        <v>9</v>
      </c>
      <c r="CA343" t="str">
        <v>USD</v>
      </c>
      <c r="CB343" s="26">
        <f t="shared" si="123"/>
        <v>0</v>
      </c>
      <c r="CC343" s="26">
        <f t="shared" si="123"/>
        <v>0</v>
      </c>
      <c r="CD343" s="26">
        <f t="shared" si="123"/>
        <v>0</v>
      </c>
      <c r="CE343" s="26">
        <f t="shared" si="123"/>
        <v>0</v>
      </c>
      <c r="CF343" s="26">
        <f t="shared" si="123"/>
        <v>0</v>
      </c>
      <c r="CG343" s="26">
        <f t="shared" si="123"/>
        <v>0</v>
      </c>
    </row>
    <row r="344" spans="1:85" x14ac:dyDescent="0.35">
      <c r="A344" t="s">
        <v>476</v>
      </c>
      <c r="B344" t="s">
        <v>5648</v>
      </c>
      <c r="C344" t="s">
        <v>5232</v>
      </c>
      <c r="D344" t="s">
        <v>5278</v>
      </c>
      <c r="E344" t="s">
        <v>5562</v>
      </c>
      <c r="F344" t="s">
        <v>5234</v>
      </c>
      <c r="G344" t="s">
        <v>5235</v>
      </c>
      <c r="H344" t="s">
        <v>5236</v>
      </c>
      <c r="M344" t="s">
        <v>5237</v>
      </c>
      <c r="N344" t="s">
        <v>5280</v>
      </c>
      <c r="P344" s="16">
        <v>28.980699999999999</v>
      </c>
      <c r="R344" s="17">
        <v>18</v>
      </c>
      <c r="S344" s="17">
        <v>4</v>
      </c>
      <c r="T344" s="17">
        <v>5</v>
      </c>
      <c r="V344" s="17">
        <v>9</v>
      </c>
      <c r="W344" s="17">
        <v>4</v>
      </c>
      <c r="Y344" s="18">
        <v>120</v>
      </c>
      <c r="Z344" s="18">
        <v>50</v>
      </c>
      <c r="AA344" s="18">
        <v>45</v>
      </c>
      <c r="AB344" s="18">
        <v>15</v>
      </c>
      <c r="AC344" s="18">
        <v>130</v>
      </c>
      <c r="AD344" s="18">
        <v>40</v>
      </c>
      <c r="AF344" s="19">
        <v>0</v>
      </c>
      <c r="AG344" s="19">
        <v>0</v>
      </c>
      <c r="AH344" s="19">
        <v>0</v>
      </c>
      <c r="AJ344" s="19">
        <v>0</v>
      </c>
      <c r="AK344" s="19">
        <v>0</v>
      </c>
      <c r="AL344">
        <v>40</v>
      </c>
      <c r="AM344">
        <v>400</v>
      </c>
      <c r="AN344">
        <v>0</v>
      </c>
      <c r="AO344" s="20">
        <f t="shared" si="102"/>
        <v>1159.2280000000001</v>
      </c>
      <c r="AP344" s="21">
        <f>(IFERROR(VLOOKUP(AP$2&amp;"/"&amp;$A344,SH!$A:$D,4,0),""))</f>
        <v>1</v>
      </c>
      <c r="AQ344" s="21">
        <f>IFERROR(VLOOKUP(AQ$2&amp;"/"&amp;$A344,SH!$A:$D,4,0),"")</f>
        <v>1</v>
      </c>
      <c r="AR344" s="21" t="str">
        <f>IFERROR(VLOOKUP(AR$2&amp;"/"&amp;$A344,SH!$A:$D,4,0),"")</f>
        <v/>
      </c>
      <c r="AS344" s="21" t="str">
        <f>IFERROR(VLOOKUP(AS$2&amp;"/"&amp;$A344,SH!$A:$D,4,0),"")</f>
        <v/>
      </c>
      <c r="AT344" s="21">
        <f>IFERROR(VLOOKUP(AT$2&amp;"/"&amp;$A344,SH!$A:$D,4,0),"")</f>
        <v>1</v>
      </c>
      <c r="AU344" s="21">
        <f>IFERROR(VLOOKUP(AU$2&amp;"/"&amp;$A344,SH!$A:$D,4,0),"")</f>
        <v>1</v>
      </c>
      <c r="AV344" s="22">
        <f>(IFERROR(VLOOKUP(AV$2&amp;"/"&amp;$A344,SH!$A:$V,22,0),""))</f>
        <v>1</v>
      </c>
      <c r="AW344" s="22">
        <f>IFERROR(VLOOKUP(AW$2&amp;"/"&amp;$A344,SH!$A:$V,22,0),"")</f>
        <v>0</v>
      </c>
      <c r="AX344" s="22" t="str">
        <f>IFERROR(VLOOKUP(AX$2&amp;"/"&amp;$A344,SH!$A:$V,22,0),"")</f>
        <v/>
      </c>
      <c r="AY344" s="22" t="str">
        <f>IFERROR(VLOOKUP(AY$2&amp;"/"&amp;$A344,SH!$A:$V,22,0),"")</f>
        <v/>
      </c>
      <c r="AZ344" s="22">
        <f>IFERROR(VLOOKUP(AZ$2&amp;"/"&amp;$A344,SH!$A:$V,22,0),"")</f>
        <v>1</v>
      </c>
      <c r="BA344" s="22">
        <f>IFERROR(VLOOKUP(BA$2&amp;"/"&amp;$A344,SH!$A:$V,22,0),"")</f>
        <v>1</v>
      </c>
      <c r="BB344" s="23">
        <f t="shared" si="103"/>
        <v>18</v>
      </c>
      <c r="BC344" s="23">
        <f t="shared" si="104"/>
        <v>4</v>
      </c>
      <c r="BD344" s="23" t="str">
        <f t="shared" si="105"/>
        <v/>
      </c>
      <c r="BE344" s="23" t="str">
        <f t="shared" si="106"/>
        <v/>
      </c>
      <c r="BF344" s="23">
        <f t="shared" si="107"/>
        <v>9</v>
      </c>
      <c r="BG344" s="23">
        <f t="shared" si="108"/>
        <v>4</v>
      </c>
      <c r="BH344" s="24">
        <f t="shared" si="109"/>
        <v>138</v>
      </c>
      <c r="BI344" s="24">
        <f t="shared" si="110"/>
        <v>54</v>
      </c>
      <c r="BJ344" s="24" t="str">
        <f t="shared" si="111"/>
        <v/>
      </c>
      <c r="BK344" s="24" t="str">
        <f t="shared" si="112"/>
        <v/>
      </c>
      <c r="BL344" s="24">
        <f t="shared" si="113"/>
        <v>139</v>
      </c>
      <c r="BM344" s="24">
        <f t="shared" si="114"/>
        <v>44</v>
      </c>
      <c r="BT344" s="25">
        <f t="shared" si="115"/>
        <v>138</v>
      </c>
      <c r="BU344" s="25">
        <f t="shared" si="116"/>
        <v>54</v>
      </c>
      <c r="BV344" s="25" t="str">
        <f t="shared" si="117"/>
        <v/>
      </c>
      <c r="BW344" s="25" t="str">
        <f t="shared" si="118"/>
        <v/>
      </c>
      <c r="BX344" s="25">
        <f t="shared" si="119"/>
        <v>139</v>
      </c>
      <c r="BY344" s="25">
        <f t="shared" si="120"/>
        <v>44</v>
      </c>
      <c r="BZ344">
        <f t="array" ref="BZ344:CA344">IFERROR(VLOOKUP(A344,[1]Cost_Price!$A:$D,{3,4},0),"")</f>
        <v>19.36</v>
      </c>
      <c r="CA344" t="str">
        <v>USD</v>
      </c>
      <c r="CB344" s="26">
        <f t="shared" si="123"/>
        <v>0</v>
      </c>
      <c r="CC344" s="26">
        <f t="shared" si="123"/>
        <v>0</v>
      </c>
      <c r="CD344" s="26">
        <f t="shared" si="123"/>
        <v>0</v>
      </c>
      <c r="CE344" s="26">
        <f t="shared" si="123"/>
        <v>0</v>
      </c>
      <c r="CF344" s="26">
        <f t="shared" si="123"/>
        <v>0</v>
      </c>
      <c r="CG344" s="26">
        <f t="shared" si="123"/>
        <v>0</v>
      </c>
    </row>
    <row r="345" spans="1:85" x14ac:dyDescent="0.35">
      <c r="A345" t="s">
        <v>5142</v>
      </c>
      <c r="B345" t="s">
        <v>5649</v>
      </c>
      <c r="C345" t="s">
        <v>5232</v>
      </c>
      <c r="D345" t="s">
        <v>5278</v>
      </c>
      <c r="E345" t="s">
        <v>5562</v>
      </c>
      <c r="F345" t="s">
        <v>5234</v>
      </c>
      <c r="G345" t="s">
        <v>5235</v>
      </c>
      <c r="H345" t="s">
        <v>5236</v>
      </c>
      <c r="M345" t="s">
        <v>5237</v>
      </c>
      <c r="N345" t="s">
        <v>5280</v>
      </c>
      <c r="P345" s="16">
        <v>27.5198</v>
      </c>
      <c r="R345" s="17">
        <v>16</v>
      </c>
      <c r="S345" s="17">
        <v>2</v>
      </c>
      <c r="T345" s="17">
        <v>5</v>
      </c>
      <c r="V345" s="17">
        <v>7</v>
      </c>
      <c r="W345" s="17">
        <v>5</v>
      </c>
      <c r="Y345" s="18">
        <v>15</v>
      </c>
      <c r="Z345" s="18">
        <v>7</v>
      </c>
      <c r="AA345" s="18">
        <v>5</v>
      </c>
      <c r="AB345" s="18">
        <v>3</v>
      </c>
      <c r="AC345" s="18">
        <v>20</v>
      </c>
      <c r="AD345" s="18">
        <v>5</v>
      </c>
      <c r="AF345" s="19">
        <v>0</v>
      </c>
      <c r="AG345" s="19">
        <v>0</v>
      </c>
      <c r="AH345" s="19">
        <v>0</v>
      </c>
      <c r="AJ345" s="19">
        <v>0</v>
      </c>
      <c r="AK345" s="19">
        <v>0</v>
      </c>
      <c r="AL345">
        <v>35</v>
      </c>
      <c r="AM345">
        <v>55</v>
      </c>
      <c r="AN345">
        <v>0</v>
      </c>
      <c r="AO345" s="20">
        <f t="shared" si="102"/>
        <v>963.19299999999998</v>
      </c>
      <c r="AP345" s="21" t="str">
        <f>(IFERROR(VLOOKUP(AP$2&amp;"/"&amp;$A345,SH!$A:$D,4,0),""))</f>
        <v/>
      </c>
      <c r="AQ345" s="21">
        <f>IFERROR(VLOOKUP(AQ$2&amp;"/"&amp;$A345,SH!$A:$D,4,0),"")</f>
        <v>3</v>
      </c>
      <c r="AR345" s="21" t="str">
        <f>IFERROR(VLOOKUP(AR$2&amp;"/"&amp;$A345,SH!$A:$D,4,0),"")</f>
        <v/>
      </c>
      <c r="AS345" s="21" t="str">
        <f>IFERROR(VLOOKUP(AS$2&amp;"/"&amp;$A345,SH!$A:$D,4,0),"")</f>
        <v/>
      </c>
      <c r="AT345" s="21">
        <f>IFERROR(VLOOKUP(AT$2&amp;"/"&amp;$A345,SH!$A:$D,4,0),"")</f>
        <v>1</v>
      </c>
      <c r="AU345" s="21" t="str">
        <f>IFERROR(VLOOKUP(AU$2&amp;"/"&amp;$A345,SH!$A:$D,4,0),"")</f>
        <v/>
      </c>
      <c r="AV345" s="22" t="str">
        <f>(IFERROR(VLOOKUP(AV$2&amp;"/"&amp;$A345,SH!$A:$V,22,0),""))</f>
        <v/>
      </c>
      <c r="AW345" s="22">
        <f>IFERROR(VLOOKUP(AW$2&amp;"/"&amp;$A345,SH!$A:$V,22,0),"")</f>
        <v>3</v>
      </c>
      <c r="AX345" s="22" t="str">
        <f>IFERROR(VLOOKUP(AX$2&amp;"/"&amp;$A345,SH!$A:$V,22,0),"")</f>
        <v/>
      </c>
      <c r="AY345" s="22" t="str">
        <f>IFERROR(VLOOKUP(AY$2&amp;"/"&amp;$A345,SH!$A:$V,22,0),"")</f>
        <v/>
      </c>
      <c r="AZ345" s="22">
        <f>IFERROR(VLOOKUP(AZ$2&amp;"/"&amp;$A345,SH!$A:$V,22,0),"")</f>
        <v>1</v>
      </c>
      <c r="BA345" s="22" t="str">
        <f>IFERROR(VLOOKUP(BA$2&amp;"/"&amp;$A345,SH!$A:$V,22,0),"")</f>
        <v/>
      </c>
      <c r="BB345" s="23" t="str">
        <f t="shared" si="103"/>
        <v/>
      </c>
      <c r="BC345" s="23">
        <f t="shared" si="104"/>
        <v>0.66666666666666663</v>
      </c>
      <c r="BD345" s="23" t="str">
        <f t="shared" si="105"/>
        <v/>
      </c>
      <c r="BE345" s="23" t="str">
        <f t="shared" si="106"/>
        <v/>
      </c>
      <c r="BF345" s="23">
        <f t="shared" si="107"/>
        <v>7</v>
      </c>
      <c r="BG345" s="23" t="str">
        <f t="shared" si="108"/>
        <v/>
      </c>
      <c r="BH345" s="24" t="str">
        <f t="shared" si="109"/>
        <v/>
      </c>
      <c r="BI345" s="24">
        <f t="shared" si="110"/>
        <v>3</v>
      </c>
      <c r="BJ345" s="24" t="str">
        <f t="shared" si="111"/>
        <v/>
      </c>
      <c r="BK345" s="24" t="str">
        <f t="shared" si="112"/>
        <v/>
      </c>
      <c r="BL345" s="24">
        <f t="shared" si="113"/>
        <v>27</v>
      </c>
      <c r="BM345" s="24" t="str">
        <f t="shared" si="114"/>
        <v/>
      </c>
      <c r="BO345" s="3">
        <v>16</v>
      </c>
      <c r="BT345" s="25" t="str">
        <f t="shared" si="115"/>
        <v/>
      </c>
      <c r="BU345" s="25">
        <f t="shared" si="116"/>
        <v>8.3333333333333339</v>
      </c>
      <c r="BV345" s="25" t="str">
        <f t="shared" si="117"/>
        <v/>
      </c>
      <c r="BW345" s="25" t="str">
        <f t="shared" si="118"/>
        <v/>
      </c>
      <c r="BX345" s="25">
        <f t="shared" si="119"/>
        <v>27</v>
      </c>
      <c r="BY345" s="25" t="str">
        <f t="shared" si="120"/>
        <v/>
      </c>
      <c r="BZ345">
        <f t="array" ref="BZ345:CA345">IFERROR(VLOOKUP(A345,[1]Cost_Price!$A:$D,{3,4},0),"")</f>
        <v>20.46</v>
      </c>
      <c r="CA345" t="str">
        <v>USD</v>
      </c>
      <c r="CB345" s="26">
        <f t="shared" si="123"/>
        <v>0</v>
      </c>
      <c r="CC345" s="26">
        <f t="shared" si="123"/>
        <v>327.36</v>
      </c>
      <c r="CD345" s="26">
        <f t="shared" si="123"/>
        <v>0</v>
      </c>
      <c r="CE345" s="26">
        <f t="shared" si="123"/>
        <v>0</v>
      </c>
      <c r="CF345" s="26">
        <f t="shared" si="123"/>
        <v>0</v>
      </c>
      <c r="CG345" s="26">
        <f t="shared" si="123"/>
        <v>0</v>
      </c>
    </row>
    <row r="346" spans="1:85" x14ac:dyDescent="0.35">
      <c r="A346" t="s">
        <v>213</v>
      </c>
      <c r="B346" t="s">
        <v>5650</v>
      </c>
      <c r="C346" t="s">
        <v>5232</v>
      </c>
      <c r="D346" t="s">
        <v>5245</v>
      </c>
      <c r="E346" t="s">
        <v>5427</v>
      </c>
      <c r="F346" t="s">
        <v>5234</v>
      </c>
      <c r="G346" t="s">
        <v>5235</v>
      </c>
      <c r="H346" t="s">
        <v>5236</v>
      </c>
      <c r="M346" t="s">
        <v>5237</v>
      </c>
      <c r="N346" t="s">
        <v>5389</v>
      </c>
      <c r="P346" s="16">
        <v>10.9838</v>
      </c>
      <c r="R346" s="17">
        <v>93</v>
      </c>
      <c r="S346" s="17">
        <v>219</v>
      </c>
      <c r="T346" s="17">
        <v>8</v>
      </c>
      <c r="U346" s="17">
        <v>6</v>
      </c>
      <c r="V346" s="17">
        <v>423</v>
      </c>
      <c r="W346" s="17">
        <v>42</v>
      </c>
      <c r="Y346" s="18">
        <v>600</v>
      </c>
      <c r="Z346" s="18">
        <v>70</v>
      </c>
      <c r="AA346" s="18">
        <v>50</v>
      </c>
      <c r="AB346" s="18">
        <v>22</v>
      </c>
      <c r="AC346" s="18">
        <v>200</v>
      </c>
      <c r="AD346" s="18">
        <v>30</v>
      </c>
      <c r="AF346" s="19">
        <v>2</v>
      </c>
      <c r="AG346" s="19">
        <v>0</v>
      </c>
      <c r="AH346" s="19">
        <v>2</v>
      </c>
      <c r="AI346" s="19">
        <v>1</v>
      </c>
      <c r="AJ346" s="19">
        <v>9</v>
      </c>
      <c r="AK346" s="19">
        <v>0</v>
      </c>
      <c r="AL346">
        <v>791</v>
      </c>
      <c r="AM346">
        <v>972</v>
      </c>
      <c r="AN346">
        <v>14</v>
      </c>
      <c r="AO346" s="20">
        <f t="shared" si="102"/>
        <v>8688.1858000000011</v>
      </c>
      <c r="AP346" s="21">
        <f>(IFERROR(VLOOKUP(AP$2&amp;"/"&amp;$A346,SH!$A:$D,4,0),""))</f>
        <v>39.666666666666664</v>
      </c>
      <c r="AQ346" s="21">
        <f>IFERROR(VLOOKUP(AQ$2&amp;"/"&amp;$A346,SH!$A:$D,4,0),"")</f>
        <v>16.666666666666668</v>
      </c>
      <c r="AR346" s="21">
        <f>IFERROR(VLOOKUP(AR$2&amp;"/"&amp;$A346,SH!$A:$D,4,0),"")</f>
        <v>1.5</v>
      </c>
      <c r="AS346" s="21">
        <f>IFERROR(VLOOKUP(AS$2&amp;"/"&amp;$A346,SH!$A:$D,4,0),"")</f>
        <v>1.5</v>
      </c>
      <c r="AT346" s="21">
        <f>IFERROR(VLOOKUP(AT$2&amp;"/"&amp;$A346,SH!$A:$D,4,0),"")</f>
        <v>36.666666666666664</v>
      </c>
      <c r="AU346" s="21">
        <f>IFERROR(VLOOKUP(AU$2&amp;"/"&amp;$A346,SH!$A:$D,4,0),"")</f>
        <v>5.1818181818181817</v>
      </c>
      <c r="AV346" s="22">
        <f>(IFERROR(VLOOKUP(AV$2&amp;"/"&amp;$A346,SH!$A:$V,22,0),""))</f>
        <v>17</v>
      </c>
      <c r="AW346" s="22">
        <f>IFERROR(VLOOKUP(AW$2&amp;"/"&amp;$A346,SH!$A:$V,22,0),"")</f>
        <v>10</v>
      </c>
      <c r="AX346" s="22">
        <f>IFERROR(VLOOKUP(AX$2&amp;"/"&amp;$A346,SH!$A:$V,22,0),"")</f>
        <v>1</v>
      </c>
      <c r="AY346" s="22">
        <f>IFERROR(VLOOKUP(AY$2&amp;"/"&amp;$A346,SH!$A:$V,22,0),"")</f>
        <v>1</v>
      </c>
      <c r="AZ346" s="22">
        <f>IFERROR(VLOOKUP(AZ$2&amp;"/"&amp;$A346,SH!$A:$V,22,0),"")</f>
        <v>26</v>
      </c>
      <c r="BA346" s="22">
        <f>IFERROR(VLOOKUP(BA$2&amp;"/"&amp;$A346,SH!$A:$V,22,0),"")</f>
        <v>4</v>
      </c>
      <c r="BB346" s="23">
        <f t="shared" si="103"/>
        <v>2.2941176470588238</v>
      </c>
      <c r="BC346" s="23">
        <f t="shared" si="104"/>
        <v>13.139999999999999</v>
      </c>
      <c r="BD346" s="23">
        <f t="shared" si="105"/>
        <v>4</v>
      </c>
      <c r="BE346" s="23">
        <f t="shared" si="106"/>
        <v>3.3333333333333335</v>
      </c>
      <c r="BF346" s="23">
        <f t="shared" si="107"/>
        <v>11.290909090909091</v>
      </c>
      <c r="BG346" s="23">
        <f t="shared" si="108"/>
        <v>8.1052631578947363</v>
      </c>
      <c r="BH346" s="24">
        <f t="shared" si="109"/>
        <v>17.420168067226893</v>
      </c>
      <c r="BI346" s="24">
        <f t="shared" si="110"/>
        <v>17.34</v>
      </c>
      <c r="BJ346" s="24">
        <f t="shared" si="111"/>
        <v>37.333333333333336</v>
      </c>
      <c r="BK346" s="24">
        <f t="shared" si="112"/>
        <v>18</v>
      </c>
      <c r="BL346" s="24">
        <f t="shared" si="113"/>
        <v>16.745454545454546</v>
      </c>
      <c r="BM346" s="24">
        <f t="shared" si="114"/>
        <v>13.894736842105264</v>
      </c>
      <c r="BT346" s="25">
        <f t="shared" si="115"/>
        <v>17.420168067226893</v>
      </c>
      <c r="BU346" s="25">
        <f t="shared" si="116"/>
        <v>17.34</v>
      </c>
      <c r="BV346" s="25">
        <f t="shared" si="117"/>
        <v>37.333333333333336</v>
      </c>
      <c r="BW346" s="25">
        <f t="shared" si="118"/>
        <v>18</v>
      </c>
      <c r="BX346" s="25">
        <f t="shared" si="119"/>
        <v>16.745454545454546</v>
      </c>
      <c r="BY346" s="25">
        <f t="shared" si="120"/>
        <v>13.894736842105264</v>
      </c>
      <c r="BZ346">
        <f t="array" ref="BZ346:CA346">IFERROR(VLOOKUP(A346,[1]Cost_Price!$A:$D,{3,4},0),"")</f>
        <v>7.55</v>
      </c>
      <c r="CA346" t="str">
        <v>USD</v>
      </c>
      <c r="CB346" s="26">
        <f t="shared" si="123"/>
        <v>0</v>
      </c>
      <c r="CC346" s="26">
        <f t="shared" si="123"/>
        <v>0</v>
      </c>
      <c r="CD346" s="26">
        <f t="shared" si="123"/>
        <v>0</v>
      </c>
      <c r="CE346" s="26">
        <f t="shared" si="123"/>
        <v>0</v>
      </c>
      <c r="CF346" s="26">
        <f t="shared" si="123"/>
        <v>0</v>
      </c>
      <c r="CG346" s="26">
        <f t="shared" si="123"/>
        <v>0</v>
      </c>
    </row>
    <row r="347" spans="1:85" x14ac:dyDescent="0.35">
      <c r="A347" t="s">
        <v>481</v>
      </c>
      <c r="B347" t="s">
        <v>5651</v>
      </c>
      <c r="C347" t="s">
        <v>5232</v>
      </c>
      <c r="D347" t="s">
        <v>5284</v>
      </c>
      <c r="E347" t="s">
        <v>5286</v>
      </c>
      <c r="F347" t="s">
        <v>5234</v>
      </c>
      <c r="G347" t="s">
        <v>5235</v>
      </c>
      <c r="H347" t="str">
        <f>J347</f>
        <v>Discontinue new</v>
      </c>
      <c r="J347" t="s">
        <v>5899</v>
      </c>
      <c r="K347" t="s">
        <v>5652</v>
      </c>
      <c r="M347" t="s">
        <v>5237</v>
      </c>
      <c r="N347" t="s">
        <v>5360</v>
      </c>
      <c r="P347" s="16">
        <v>32.427300000000002</v>
      </c>
      <c r="R347" s="17">
        <v>106</v>
      </c>
      <c r="S347" s="17">
        <v>94</v>
      </c>
      <c r="T347" s="17">
        <v>17</v>
      </c>
      <c r="V347" s="17">
        <v>20</v>
      </c>
      <c r="Y347" s="18">
        <v>100</v>
      </c>
      <c r="Z347" s="18">
        <v>0</v>
      </c>
      <c r="AA347" s="18">
        <v>50</v>
      </c>
      <c r="AB347" s="18">
        <v>29</v>
      </c>
      <c r="AC347" s="18">
        <v>0</v>
      </c>
      <c r="AD347" s="18">
        <v>36</v>
      </c>
      <c r="AF347" s="19">
        <v>2</v>
      </c>
      <c r="AG347" s="19">
        <v>4</v>
      </c>
      <c r="AH347" s="19">
        <v>1</v>
      </c>
      <c r="AJ347" s="19">
        <v>4</v>
      </c>
      <c r="AK347" s="19">
        <v>8</v>
      </c>
      <c r="AL347">
        <v>237</v>
      </c>
      <c r="AM347">
        <v>215</v>
      </c>
      <c r="AN347">
        <v>19</v>
      </c>
      <c r="AO347" s="20">
        <f t="shared" si="102"/>
        <v>7685.2701000000006</v>
      </c>
      <c r="AP347" s="21">
        <f>(IFERROR(VLOOKUP(AP$2&amp;"/"&amp;$A347,SH!$A:$D,4,0),""))</f>
        <v>38.083333333333336</v>
      </c>
      <c r="AQ347" s="21">
        <f>IFERROR(VLOOKUP(AQ$2&amp;"/"&amp;$A347,SH!$A:$D,4,0),"")</f>
        <v>13.916666666666666</v>
      </c>
      <c r="AR347" s="21">
        <f>IFERROR(VLOOKUP(AR$2&amp;"/"&amp;$A347,SH!$A:$D,4,0),"")</f>
        <v>1.3333333333333333</v>
      </c>
      <c r="AS347" s="21" t="str">
        <f>IFERROR(VLOOKUP(AS$2&amp;"/"&amp;$A347,SH!$A:$D,4,0),"")</f>
        <v>0</v>
      </c>
      <c r="AT347" s="21">
        <f>IFERROR(VLOOKUP(AT$2&amp;"/"&amp;$A347,SH!$A:$D,4,0),"")</f>
        <v>20</v>
      </c>
      <c r="AU347" s="21">
        <f>IFERROR(VLOOKUP(AU$2&amp;"/"&amp;$A347,SH!$A:$D,4,0),"")</f>
        <v>7.75</v>
      </c>
      <c r="AV347" s="22">
        <f>(IFERROR(VLOOKUP(AV$2&amp;"/"&amp;$A347,SH!$A:$V,22,0),""))</f>
        <v>39</v>
      </c>
      <c r="AW347" s="22">
        <f>IFERROR(VLOOKUP(AW$2&amp;"/"&amp;$A347,SH!$A:$V,22,0),"")</f>
        <v>2</v>
      </c>
      <c r="AX347" s="22">
        <f>IFERROR(VLOOKUP(AX$2&amp;"/"&amp;$A347,SH!$A:$V,22,0),"")</f>
        <v>0</v>
      </c>
      <c r="AY347" s="22">
        <f>IFERROR(VLOOKUP(AY$2&amp;"/"&amp;$A347,SH!$A:$V,22,0),"")</f>
        <v>0</v>
      </c>
      <c r="AZ347" s="22">
        <f>IFERROR(VLOOKUP(AZ$2&amp;"/"&amp;$A347,SH!$A:$V,22,0),"")</f>
        <v>32</v>
      </c>
      <c r="BA347" s="22">
        <f>IFERROR(VLOOKUP(BA$2&amp;"/"&amp;$A347,SH!$A:$V,22,0),"")</f>
        <v>6</v>
      </c>
      <c r="BB347" s="23">
        <f t="shared" si="103"/>
        <v>2.7308533916849012</v>
      </c>
      <c r="BC347" s="23">
        <f t="shared" si="104"/>
        <v>6.4670658682634734</v>
      </c>
      <c r="BD347" s="23">
        <f t="shared" si="105"/>
        <v>12</v>
      </c>
      <c r="BE347" s="23" t="str">
        <f t="shared" si="106"/>
        <v/>
      </c>
      <c r="BF347" s="23">
        <f t="shared" si="107"/>
        <v>0.8</v>
      </c>
      <c r="BG347" s="23">
        <f t="shared" si="108"/>
        <v>-1.032258064516129</v>
      </c>
      <c r="BH347" s="24">
        <f t="shared" si="109"/>
        <v>5.3566739606126914</v>
      </c>
      <c r="BI347" s="24">
        <f t="shared" si="110"/>
        <v>6.4670658682634734</v>
      </c>
      <c r="BJ347" s="24">
        <f t="shared" si="111"/>
        <v>49.5</v>
      </c>
      <c r="BK347" s="24" t="str">
        <f t="shared" si="112"/>
        <v/>
      </c>
      <c r="BL347" s="24">
        <f t="shared" si="113"/>
        <v>0.8</v>
      </c>
      <c r="BM347" s="24">
        <f t="shared" si="114"/>
        <v>3.6129032258064515</v>
      </c>
      <c r="BT347" s="25">
        <f t="shared" si="115"/>
        <v>5.3566739606126914</v>
      </c>
      <c r="BU347" s="25">
        <f t="shared" si="116"/>
        <v>6.4670658682634734</v>
      </c>
      <c r="BV347" s="25">
        <f t="shared" si="117"/>
        <v>49.5</v>
      </c>
      <c r="BW347" s="25" t="str">
        <f t="shared" si="118"/>
        <v/>
      </c>
      <c r="BX347" s="25">
        <f t="shared" si="119"/>
        <v>0.8</v>
      </c>
      <c r="BY347" s="25">
        <f t="shared" si="120"/>
        <v>3.6129032258064515</v>
      </c>
      <c r="BZ347">
        <f t="array" ref="BZ347:CA347">IFERROR(VLOOKUP(A347,[1]Cost_Price!$A:$D,{3,4},0),"")</f>
        <v>20.98</v>
      </c>
      <c r="CA347" t="str">
        <v>USD</v>
      </c>
      <c r="CB347" s="26">
        <f t="shared" si="123"/>
        <v>0</v>
      </c>
      <c r="CC347" s="26">
        <f t="shared" si="123"/>
        <v>0</v>
      </c>
      <c r="CD347" s="26">
        <f t="shared" si="123"/>
        <v>0</v>
      </c>
      <c r="CE347" s="26">
        <f t="shared" si="123"/>
        <v>0</v>
      </c>
      <c r="CF347" s="26">
        <f t="shared" si="123"/>
        <v>0</v>
      </c>
      <c r="CG347" s="26">
        <f t="shared" si="123"/>
        <v>0</v>
      </c>
    </row>
    <row r="348" spans="1:85" x14ac:dyDescent="0.35">
      <c r="A348" t="s">
        <v>5652</v>
      </c>
      <c r="B348" t="s">
        <v>5653</v>
      </c>
      <c r="C348" t="s">
        <v>5232</v>
      </c>
      <c r="D348" t="s">
        <v>5245</v>
      </c>
      <c r="E348" t="s">
        <v>5284</v>
      </c>
      <c r="F348" t="s">
        <v>5234</v>
      </c>
      <c r="G348" t="s">
        <v>5235</v>
      </c>
      <c r="H348" t="s">
        <v>5236</v>
      </c>
      <c r="M348" t="s">
        <v>481</v>
      </c>
      <c r="N348" t="s">
        <v>5280</v>
      </c>
      <c r="P348" s="16">
        <v>0</v>
      </c>
      <c r="Y348" s="18">
        <v>359</v>
      </c>
      <c r="Z348" s="18">
        <v>169</v>
      </c>
      <c r="AB348" s="18">
        <v>40</v>
      </c>
      <c r="AC348" s="18">
        <v>277</v>
      </c>
      <c r="AD348" s="18">
        <v>102</v>
      </c>
      <c r="AM348">
        <v>947</v>
      </c>
      <c r="AO348" s="20">
        <f t="shared" si="102"/>
        <v>0</v>
      </c>
      <c r="AP348" s="21">
        <v>38.083333333333336</v>
      </c>
      <c r="AQ348" s="21">
        <v>13.916666666666666</v>
      </c>
      <c r="AR348" s="21">
        <v>1.3333333333333333</v>
      </c>
      <c r="AS348" s="21" t="s">
        <v>71</v>
      </c>
      <c r="AT348" s="21">
        <v>20</v>
      </c>
      <c r="AU348" s="21">
        <v>7.75</v>
      </c>
      <c r="AV348" s="22" t="str">
        <f>(IFERROR(VLOOKUP(AV$2&amp;"/"&amp;$A348,SH!$A:$V,22,0),""))</f>
        <v/>
      </c>
      <c r="AW348" s="22" t="str">
        <f>IFERROR(VLOOKUP(AW$2&amp;"/"&amp;$A348,SH!$A:$V,22,0),"")</f>
        <v/>
      </c>
      <c r="AX348" s="22" t="str">
        <f>IFERROR(VLOOKUP(AX$2&amp;"/"&amp;$A348,SH!$A:$V,22,0),"")</f>
        <v/>
      </c>
      <c r="AY348" s="22" t="str">
        <f>IFERROR(VLOOKUP(AY$2&amp;"/"&amp;$A348,SH!$A:$V,22,0),"")</f>
        <v/>
      </c>
      <c r="AZ348" s="22" t="str">
        <f>IFERROR(VLOOKUP(AZ$2&amp;"/"&amp;$A348,SH!$A:$V,22,0),"")</f>
        <v/>
      </c>
      <c r="BA348" s="22" t="str">
        <f>IFERROR(VLOOKUP(BA$2&amp;"/"&amp;$A348,SH!$A:$V,22,0),"")</f>
        <v/>
      </c>
      <c r="BB348" s="23">
        <f t="shared" si="103"/>
        <v>0</v>
      </c>
      <c r="BC348" s="23">
        <f t="shared" si="104"/>
        <v>0</v>
      </c>
      <c r="BD348" s="23">
        <f t="shared" si="105"/>
        <v>0</v>
      </c>
      <c r="BE348" s="23" t="str">
        <f t="shared" si="106"/>
        <v/>
      </c>
      <c r="BF348" s="23">
        <f t="shared" si="107"/>
        <v>0</v>
      </c>
      <c r="BG348" s="23">
        <f t="shared" si="108"/>
        <v>0</v>
      </c>
      <c r="BH348" s="24">
        <f t="shared" si="109"/>
        <v>9.4266958424507656</v>
      </c>
      <c r="BI348" s="24">
        <f t="shared" si="110"/>
        <v>12.1437125748503</v>
      </c>
      <c r="BJ348" s="24">
        <f t="shared" si="111"/>
        <v>0</v>
      </c>
      <c r="BK348" s="24" t="str">
        <f t="shared" si="112"/>
        <v/>
      </c>
      <c r="BL348" s="24">
        <f t="shared" si="113"/>
        <v>13.85</v>
      </c>
      <c r="BM348" s="24">
        <f t="shared" si="114"/>
        <v>13.161290322580646</v>
      </c>
      <c r="BT348" s="25">
        <f t="shared" si="115"/>
        <v>9.4266958424507656</v>
      </c>
      <c r="BU348" s="25">
        <f t="shared" si="116"/>
        <v>12.1437125748503</v>
      </c>
      <c r="BV348" s="25">
        <f t="shared" si="117"/>
        <v>0</v>
      </c>
      <c r="BW348" s="25" t="str">
        <f t="shared" si="118"/>
        <v/>
      </c>
      <c r="BX348" s="25">
        <f t="shared" si="119"/>
        <v>13.85</v>
      </c>
      <c r="BY348" s="25">
        <f t="shared" si="120"/>
        <v>13.161290322580646</v>
      </c>
      <c r="BZ348">
        <f t="array" ref="BZ348:CA348">IFERROR(VLOOKUP(A348,[1]Cost_Price!$A:$D,{3,4},0),"")</f>
        <v>23</v>
      </c>
      <c r="CA348" t="str">
        <v>USD</v>
      </c>
      <c r="CB348" s="26">
        <f t="shared" si="123"/>
        <v>0</v>
      </c>
      <c r="CC348" s="26">
        <f t="shared" si="123"/>
        <v>0</v>
      </c>
      <c r="CD348" s="26">
        <f t="shared" si="123"/>
        <v>0</v>
      </c>
      <c r="CE348" s="26">
        <f t="shared" si="123"/>
        <v>0</v>
      </c>
      <c r="CF348" s="26">
        <f t="shared" si="123"/>
        <v>0</v>
      </c>
      <c r="CG348" s="26">
        <f t="shared" si="123"/>
        <v>0</v>
      </c>
    </row>
    <row r="349" spans="1:85" x14ac:dyDescent="0.35">
      <c r="A349" t="s">
        <v>5654</v>
      </c>
      <c r="B349" t="s">
        <v>5655</v>
      </c>
      <c r="C349" t="s">
        <v>5232</v>
      </c>
      <c r="D349" t="s">
        <v>5245</v>
      </c>
      <c r="E349" t="s">
        <v>5284</v>
      </c>
      <c r="F349" t="s">
        <v>5234</v>
      </c>
      <c r="G349" t="s">
        <v>5235</v>
      </c>
      <c r="H349" t="s">
        <v>5236</v>
      </c>
      <c r="M349" t="s">
        <v>5237</v>
      </c>
      <c r="N349" t="s">
        <v>5280</v>
      </c>
      <c r="P349" s="16">
        <v>0</v>
      </c>
      <c r="Y349" s="18">
        <v>60</v>
      </c>
      <c r="Z349" s="18">
        <v>30</v>
      </c>
      <c r="AA349" s="18">
        <v>20</v>
      </c>
      <c r="AB349" s="18">
        <v>10</v>
      </c>
      <c r="AC349" s="18">
        <v>60</v>
      </c>
      <c r="AD349" s="18">
        <v>20</v>
      </c>
      <c r="AM349">
        <v>200</v>
      </c>
      <c r="AO349" s="20">
        <f t="shared" si="102"/>
        <v>0</v>
      </c>
      <c r="AP349" s="21" t="str">
        <f>(IFERROR(VLOOKUP(AP$2&amp;"/"&amp;$A349,SH!$A:$D,4,0),""))</f>
        <v/>
      </c>
      <c r="AQ349" s="21" t="str">
        <f>IFERROR(VLOOKUP(AQ$2&amp;"/"&amp;$A349,SH!$A:$D,4,0),"")</f>
        <v/>
      </c>
      <c r="AR349" s="21" t="str">
        <f>IFERROR(VLOOKUP(AR$2&amp;"/"&amp;$A349,SH!$A:$D,4,0),"")</f>
        <v/>
      </c>
      <c r="AS349" s="21" t="str">
        <f>IFERROR(VLOOKUP(AS$2&amp;"/"&amp;$A349,SH!$A:$D,4,0),"")</f>
        <v/>
      </c>
      <c r="AT349" s="21" t="str">
        <f>IFERROR(VLOOKUP(AT$2&amp;"/"&amp;$A349,SH!$A:$D,4,0),"")</f>
        <v/>
      </c>
      <c r="AU349" s="21" t="str">
        <f>IFERROR(VLOOKUP(AU$2&amp;"/"&amp;$A349,SH!$A:$D,4,0),"")</f>
        <v/>
      </c>
      <c r="AV349" s="22" t="str">
        <f>(IFERROR(VLOOKUP(AV$2&amp;"/"&amp;$A349,SH!$A:$V,22,0),""))</f>
        <v/>
      </c>
      <c r="AW349" s="22" t="str">
        <f>IFERROR(VLOOKUP(AW$2&amp;"/"&amp;$A349,SH!$A:$V,22,0),"")</f>
        <v/>
      </c>
      <c r="AX349" s="22" t="str">
        <f>IFERROR(VLOOKUP(AX$2&amp;"/"&amp;$A349,SH!$A:$V,22,0),"")</f>
        <v/>
      </c>
      <c r="AY349" s="22" t="str">
        <f>IFERROR(VLOOKUP(AY$2&amp;"/"&amp;$A349,SH!$A:$V,22,0),"")</f>
        <v/>
      </c>
      <c r="AZ349" s="22" t="str">
        <f>IFERROR(VLOOKUP(AZ$2&amp;"/"&amp;$A349,SH!$A:$V,22,0),"")</f>
        <v/>
      </c>
      <c r="BA349" s="22" t="str">
        <f>IFERROR(VLOOKUP(BA$2&amp;"/"&amp;$A349,SH!$A:$V,22,0),"")</f>
        <v/>
      </c>
      <c r="BB349" s="23" t="str">
        <f t="shared" si="103"/>
        <v/>
      </c>
      <c r="BC349" s="23" t="str">
        <f t="shared" si="104"/>
        <v/>
      </c>
      <c r="BD349" s="23" t="str">
        <f t="shared" si="105"/>
        <v/>
      </c>
      <c r="BE349" s="23" t="str">
        <f t="shared" si="106"/>
        <v/>
      </c>
      <c r="BF349" s="23" t="str">
        <f t="shared" si="107"/>
        <v/>
      </c>
      <c r="BG349" s="23" t="str">
        <f t="shared" si="108"/>
        <v/>
      </c>
      <c r="BH349" s="24" t="str">
        <f t="shared" si="109"/>
        <v/>
      </c>
      <c r="BI349" s="24" t="str">
        <f t="shared" si="110"/>
        <v/>
      </c>
      <c r="BJ349" s="24" t="str">
        <f t="shared" si="111"/>
        <v/>
      </c>
      <c r="BK349" s="24" t="str">
        <f t="shared" si="112"/>
        <v/>
      </c>
      <c r="BL349" s="24" t="str">
        <f t="shared" si="113"/>
        <v/>
      </c>
      <c r="BM349" s="24" t="str">
        <f t="shared" si="114"/>
        <v/>
      </c>
      <c r="BT349" s="25" t="str">
        <f t="shared" si="115"/>
        <v/>
      </c>
      <c r="BU349" s="25" t="str">
        <f t="shared" si="116"/>
        <v/>
      </c>
      <c r="BV349" s="25" t="str">
        <f t="shared" si="117"/>
        <v/>
      </c>
      <c r="BW349" s="25" t="str">
        <f t="shared" si="118"/>
        <v/>
      </c>
      <c r="BX349" s="25" t="str">
        <f t="shared" si="119"/>
        <v/>
      </c>
      <c r="BY349" s="25" t="str">
        <f t="shared" si="120"/>
        <v/>
      </c>
      <c r="BZ349">
        <f t="array" ref="BZ349:CA349">IFERROR(VLOOKUP(A349,[1]Cost_Price!$A:$D,{3,4},0),"")</f>
        <v>25</v>
      </c>
      <c r="CA349" t="str">
        <v>USD</v>
      </c>
      <c r="CB349" s="26">
        <f t="shared" si="123"/>
        <v>0</v>
      </c>
      <c r="CC349" s="26">
        <f t="shared" si="123"/>
        <v>0</v>
      </c>
      <c r="CD349" s="26">
        <f t="shared" si="123"/>
        <v>0</v>
      </c>
      <c r="CE349" s="26">
        <f t="shared" si="123"/>
        <v>0</v>
      </c>
      <c r="CF349" s="26">
        <f t="shared" si="123"/>
        <v>0</v>
      </c>
      <c r="CG349" s="26">
        <f t="shared" si="123"/>
        <v>0</v>
      </c>
    </row>
    <row r="350" spans="1:85" x14ac:dyDescent="0.35">
      <c r="A350" t="s">
        <v>1258</v>
      </c>
      <c r="B350" t="s">
        <v>5656</v>
      </c>
      <c r="C350" t="s">
        <v>5232</v>
      </c>
      <c r="D350" t="s">
        <v>5498</v>
      </c>
      <c r="E350" t="s">
        <v>5286</v>
      </c>
      <c r="F350" t="s">
        <v>5234</v>
      </c>
      <c r="G350" t="s">
        <v>5235</v>
      </c>
      <c r="H350" t="str">
        <f t="shared" ref="H350:H352" si="127">J350</f>
        <v>Discontinue new</v>
      </c>
      <c r="I350" t="s">
        <v>5901</v>
      </c>
      <c r="J350" t="s">
        <v>5899</v>
      </c>
      <c r="K350" t="s">
        <v>5652</v>
      </c>
      <c r="M350" t="s">
        <v>479</v>
      </c>
      <c r="N350" t="s">
        <v>5360</v>
      </c>
      <c r="P350" s="16">
        <v>34.409999999999997</v>
      </c>
      <c r="R350" s="17">
        <v>3</v>
      </c>
      <c r="U350" s="17">
        <v>6</v>
      </c>
      <c r="Y350" s="18">
        <v>0</v>
      </c>
      <c r="AB350" s="18">
        <v>0</v>
      </c>
      <c r="AF350" s="19">
        <v>3</v>
      </c>
      <c r="AI350" s="19">
        <v>0</v>
      </c>
      <c r="AL350">
        <v>9</v>
      </c>
      <c r="AM350">
        <v>0</v>
      </c>
      <c r="AN350">
        <v>3</v>
      </c>
      <c r="AO350" s="20">
        <f t="shared" si="102"/>
        <v>309.68999999999994</v>
      </c>
      <c r="AP350" s="21">
        <f>(IFERROR(VLOOKUP(AP$2&amp;"/"&amp;$A350,SH!$A:$D,4,0),""))</f>
        <v>5.333333333333333</v>
      </c>
      <c r="AQ350" s="21" t="str">
        <f>IFERROR(VLOOKUP(AQ$2&amp;"/"&amp;$A350,SH!$A:$D,4,0),"")</f>
        <v/>
      </c>
      <c r="AR350" s="21" t="str">
        <f>IFERROR(VLOOKUP(AR$2&amp;"/"&amp;$A350,SH!$A:$D,4,0),"")</f>
        <v/>
      </c>
      <c r="AS350" s="21" t="str">
        <f>IFERROR(VLOOKUP(AS$2&amp;"/"&amp;$A350,SH!$A:$D,4,0),"")</f>
        <v/>
      </c>
      <c r="AT350" s="21">
        <f>IFERROR(VLOOKUP(AT$2&amp;"/"&amp;$A350,SH!$A:$D,4,0),"")</f>
        <v>1</v>
      </c>
      <c r="AU350" s="21" t="str">
        <f>IFERROR(VLOOKUP(AU$2&amp;"/"&amp;$A350,SH!$A:$D,4,0),"")</f>
        <v>0</v>
      </c>
      <c r="AV350" s="22">
        <f>(IFERROR(VLOOKUP(AV$2&amp;"/"&amp;$A350,SH!$A:$V,22,0),""))</f>
        <v>0</v>
      </c>
      <c r="AW350" s="22" t="str">
        <f>IFERROR(VLOOKUP(AW$2&amp;"/"&amp;$A350,SH!$A:$V,22,0),"")</f>
        <v/>
      </c>
      <c r="AX350" s="22" t="str">
        <f>IFERROR(VLOOKUP(AX$2&amp;"/"&amp;$A350,SH!$A:$V,22,0),"")</f>
        <v/>
      </c>
      <c r="AY350" s="22" t="str">
        <f>IFERROR(VLOOKUP(AY$2&amp;"/"&amp;$A350,SH!$A:$V,22,0),"")</f>
        <v/>
      </c>
      <c r="AZ350" s="22">
        <f>IFERROR(VLOOKUP(AZ$2&amp;"/"&amp;$A350,SH!$A:$V,22,0),"")</f>
        <v>0</v>
      </c>
      <c r="BA350" s="22">
        <f>IFERROR(VLOOKUP(BA$2&amp;"/"&amp;$A350,SH!$A:$V,22,0),"")</f>
        <v>0</v>
      </c>
      <c r="BB350" s="23">
        <f t="shared" si="103"/>
        <v>0</v>
      </c>
      <c r="BC350" s="23" t="str">
        <f t="shared" si="104"/>
        <v/>
      </c>
      <c r="BD350" s="23" t="str">
        <f t="shared" si="105"/>
        <v/>
      </c>
      <c r="BE350" s="23" t="str">
        <f t="shared" si="106"/>
        <v/>
      </c>
      <c r="BF350" s="23">
        <f t="shared" si="107"/>
        <v>0</v>
      </c>
      <c r="BG350" s="23" t="str">
        <f t="shared" si="108"/>
        <v/>
      </c>
      <c r="BH350" s="24">
        <f t="shared" si="109"/>
        <v>0</v>
      </c>
      <c r="BI350" s="24" t="str">
        <f t="shared" si="110"/>
        <v/>
      </c>
      <c r="BJ350" s="24" t="str">
        <f t="shared" si="111"/>
        <v/>
      </c>
      <c r="BK350" s="24" t="str">
        <f t="shared" si="112"/>
        <v/>
      </c>
      <c r="BL350" s="24">
        <f t="shared" si="113"/>
        <v>0</v>
      </c>
      <c r="BM350" s="24" t="str">
        <f t="shared" si="114"/>
        <v/>
      </c>
      <c r="BT350" s="25">
        <f t="shared" si="115"/>
        <v>0</v>
      </c>
      <c r="BU350" s="25" t="str">
        <f t="shared" si="116"/>
        <v/>
      </c>
      <c r="BV350" s="25" t="str">
        <f t="shared" si="117"/>
        <v/>
      </c>
      <c r="BW350" s="25" t="str">
        <f t="shared" si="118"/>
        <v/>
      </c>
      <c r="BX350" s="25">
        <f t="shared" si="119"/>
        <v>0</v>
      </c>
      <c r="BY350" s="25" t="str">
        <f t="shared" si="120"/>
        <v/>
      </c>
      <c r="BZ350">
        <f t="array" ref="BZ350:CA350">IFERROR(VLOOKUP(A350,[1]Cost_Price!$A:$D,{3,4},0),"")</f>
        <v>22.98</v>
      </c>
      <c r="CA350" t="str">
        <v>USD</v>
      </c>
      <c r="CB350" s="26">
        <f t="shared" si="123"/>
        <v>0</v>
      </c>
      <c r="CC350" s="26">
        <f t="shared" si="123"/>
        <v>0</v>
      </c>
      <c r="CD350" s="26">
        <f t="shared" si="123"/>
        <v>0</v>
      </c>
      <c r="CE350" s="26">
        <f t="shared" si="123"/>
        <v>0</v>
      </c>
      <c r="CF350" s="26">
        <f t="shared" si="123"/>
        <v>0</v>
      </c>
      <c r="CG350" s="26">
        <f t="shared" si="123"/>
        <v>0</v>
      </c>
    </row>
    <row r="351" spans="1:85" x14ac:dyDescent="0.35">
      <c r="A351" t="s">
        <v>5657</v>
      </c>
      <c r="B351" t="s">
        <v>5658</v>
      </c>
      <c r="C351" t="s">
        <v>5232</v>
      </c>
      <c r="D351" t="s">
        <v>5473</v>
      </c>
      <c r="E351" t="s">
        <v>5473</v>
      </c>
      <c r="F351" t="s">
        <v>5234</v>
      </c>
      <c r="G351" t="s">
        <v>5235</v>
      </c>
      <c r="H351" t="str">
        <f t="shared" si="127"/>
        <v>Discontinue new</v>
      </c>
      <c r="I351" t="s">
        <v>5901</v>
      </c>
      <c r="J351" t="s">
        <v>5899</v>
      </c>
      <c r="K351" t="s">
        <v>5066</v>
      </c>
      <c r="M351" t="s">
        <v>5659</v>
      </c>
      <c r="N351" t="s">
        <v>5360</v>
      </c>
      <c r="P351" s="16">
        <v>73.2</v>
      </c>
      <c r="U351" s="17">
        <v>1</v>
      </c>
      <c r="AB351" s="18">
        <v>0</v>
      </c>
      <c r="AI351" s="19">
        <v>0</v>
      </c>
      <c r="AL351">
        <v>1</v>
      </c>
      <c r="AM351">
        <v>0</v>
      </c>
      <c r="AN351">
        <v>0</v>
      </c>
      <c r="AO351" s="20">
        <f t="shared" si="102"/>
        <v>73.2</v>
      </c>
      <c r="AP351" s="21" t="str">
        <f>(IFERROR(VLOOKUP(AP$2&amp;"/"&amp;$A351,SH!$A:$D,4,0),""))</f>
        <v/>
      </c>
      <c r="AQ351" s="21" t="str">
        <f>IFERROR(VLOOKUP(AQ$2&amp;"/"&amp;$A351,SH!$A:$D,4,0),"")</f>
        <v/>
      </c>
      <c r="AR351" s="21" t="str">
        <f>IFERROR(VLOOKUP(AR$2&amp;"/"&amp;$A351,SH!$A:$D,4,0),"")</f>
        <v/>
      </c>
      <c r="AS351" s="21" t="str">
        <f>IFERROR(VLOOKUP(AS$2&amp;"/"&amp;$A351,SH!$A:$D,4,0),"")</f>
        <v/>
      </c>
      <c r="AT351" s="21" t="str">
        <f>IFERROR(VLOOKUP(AT$2&amp;"/"&amp;$A351,SH!$A:$D,4,0),"")</f>
        <v/>
      </c>
      <c r="AU351" s="21" t="str">
        <f>IFERROR(VLOOKUP(AU$2&amp;"/"&amp;$A351,SH!$A:$D,4,0),"")</f>
        <v/>
      </c>
      <c r="AV351" s="22" t="str">
        <f>(IFERROR(VLOOKUP(AV$2&amp;"/"&amp;$A351,SH!$A:$V,22,0),""))</f>
        <v/>
      </c>
      <c r="AW351" s="22" t="str">
        <f>IFERROR(VLOOKUP(AW$2&amp;"/"&amp;$A351,SH!$A:$V,22,0),"")</f>
        <v/>
      </c>
      <c r="AX351" s="22" t="str">
        <f>IFERROR(VLOOKUP(AX$2&amp;"/"&amp;$A351,SH!$A:$V,22,0),"")</f>
        <v/>
      </c>
      <c r="AY351" s="22" t="str">
        <f>IFERROR(VLOOKUP(AY$2&amp;"/"&amp;$A351,SH!$A:$V,22,0),"")</f>
        <v/>
      </c>
      <c r="AZ351" s="22" t="str">
        <f>IFERROR(VLOOKUP(AZ$2&amp;"/"&amp;$A351,SH!$A:$V,22,0),"")</f>
        <v/>
      </c>
      <c r="BA351" s="22" t="str">
        <f>IFERROR(VLOOKUP(BA$2&amp;"/"&amp;$A351,SH!$A:$V,22,0),"")</f>
        <v/>
      </c>
      <c r="BB351" s="23" t="str">
        <f t="shared" si="103"/>
        <v/>
      </c>
      <c r="BC351" s="23" t="str">
        <f t="shared" si="104"/>
        <v/>
      </c>
      <c r="BD351" s="23" t="str">
        <f t="shared" si="105"/>
        <v/>
      </c>
      <c r="BE351" s="23" t="str">
        <f t="shared" si="106"/>
        <v/>
      </c>
      <c r="BF351" s="23" t="str">
        <f t="shared" si="107"/>
        <v/>
      </c>
      <c r="BG351" s="23" t="str">
        <f t="shared" si="108"/>
        <v/>
      </c>
      <c r="BH351" s="24" t="str">
        <f t="shared" si="109"/>
        <v/>
      </c>
      <c r="BI351" s="24" t="str">
        <f t="shared" si="110"/>
        <v/>
      </c>
      <c r="BJ351" s="24" t="str">
        <f t="shared" si="111"/>
        <v/>
      </c>
      <c r="BK351" s="24" t="str">
        <f t="shared" si="112"/>
        <v/>
      </c>
      <c r="BL351" s="24" t="str">
        <f t="shared" si="113"/>
        <v/>
      </c>
      <c r="BM351" s="24" t="str">
        <f t="shared" si="114"/>
        <v/>
      </c>
      <c r="BT351" s="25" t="str">
        <f t="shared" si="115"/>
        <v/>
      </c>
      <c r="BU351" s="25" t="str">
        <f t="shared" si="116"/>
        <v/>
      </c>
      <c r="BV351" s="25" t="str">
        <f t="shared" si="117"/>
        <v/>
      </c>
      <c r="BW351" s="25" t="str">
        <f t="shared" si="118"/>
        <v/>
      </c>
      <c r="BX351" s="25" t="str">
        <f t="shared" si="119"/>
        <v/>
      </c>
      <c r="BY351" s="25" t="str">
        <f t="shared" si="120"/>
        <v/>
      </c>
      <c r="BZ351">
        <f t="array" ref="BZ351:CA351">IFERROR(VLOOKUP(A351,[1]Cost_Price!$A:$D,{3,4},0),"")</f>
        <v>49.9</v>
      </c>
      <c r="CA351" t="str">
        <v>USD</v>
      </c>
      <c r="CB351" s="26">
        <f t="shared" si="123"/>
        <v>0</v>
      </c>
      <c r="CC351" s="26">
        <f t="shared" si="123"/>
        <v>0</v>
      </c>
      <c r="CD351" s="26">
        <f t="shared" si="123"/>
        <v>0</v>
      </c>
      <c r="CE351" s="26">
        <f t="shared" si="123"/>
        <v>0</v>
      </c>
      <c r="CF351" s="26">
        <f t="shared" si="123"/>
        <v>0</v>
      </c>
      <c r="CG351" s="26">
        <f t="shared" si="123"/>
        <v>0</v>
      </c>
    </row>
    <row r="352" spans="1:85" x14ac:dyDescent="0.35">
      <c r="A352" t="s">
        <v>215</v>
      </c>
      <c r="B352" t="s">
        <v>5660</v>
      </c>
      <c r="C352" t="s">
        <v>5232</v>
      </c>
      <c r="D352" t="s">
        <v>5473</v>
      </c>
      <c r="E352" t="s">
        <v>5473</v>
      </c>
      <c r="F352" t="s">
        <v>5234</v>
      </c>
      <c r="G352" t="s">
        <v>5235</v>
      </c>
      <c r="H352" t="str">
        <f t="shared" si="127"/>
        <v>Discontinue new</v>
      </c>
      <c r="J352" t="s">
        <v>5899</v>
      </c>
      <c r="K352" t="s">
        <v>5066</v>
      </c>
      <c r="M352" t="s">
        <v>5237</v>
      </c>
      <c r="N352" t="s">
        <v>5360</v>
      </c>
      <c r="P352" s="16">
        <v>79.612499999999997</v>
      </c>
      <c r="R352" s="17">
        <v>615</v>
      </c>
      <c r="S352" s="17">
        <v>187</v>
      </c>
      <c r="T352" s="17">
        <v>39</v>
      </c>
      <c r="U352" s="17">
        <v>2</v>
      </c>
      <c r="V352" s="17">
        <v>265</v>
      </c>
      <c r="W352" s="17">
        <v>63</v>
      </c>
      <c r="Y352" s="18">
        <v>571</v>
      </c>
      <c r="Z352" s="18">
        <v>125</v>
      </c>
      <c r="AA352" s="18">
        <v>0</v>
      </c>
      <c r="AB352" s="18">
        <v>50</v>
      </c>
      <c r="AC352" s="18">
        <v>0</v>
      </c>
      <c r="AD352" s="18">
        <v>100</v>
      </c>
      <c r="AF352" s="19">
        <v>27</v>
      </c>
      <c r="AG352" s="19">
        <v>11</v>
      </c>
      <c r="AH352" s="19">
        <v>4</v>
      </c>
      <c r="AI352" s="19">
        <v>0</v>
      </c>
      <c r="AJ352" s="19">
        <v>11</v>
      </c>
      <c r="AK352" s="19">
        <v>3</v>
      </c>
      <c r="AL352">
        <v>1171</v>
      </c>
      <c r="AM352">
        <v>846</v>
      </c>
      <c r="AN352">
        <v>56</v>
      </c>
      <c r="AO352" s="20">
        <f t="shared" si="102"/>
        <v>93226.237500000003</v>
      </c>
      <c r="AP352" s="21">
        <f>(IFERROR(VLOOKUP(AP$2&amp;"/"&amp;$A352,SH!$A:$D,4,0),""))</f>
        <v>122.75</v>
      </c>
      <c r="AQ352" s="21">
        <f>IFERROR(VLOOKUP(AQ$2&amp;"/"&amp;$A352,SH!$A:$D,4,0),"")</f>
        <v>39.083333333333336</v>
      </c>
      <c r="AR352" s="21">
        <f>IFERROR(VLOOKUP(AR$2&amp;"/"&amp;$A352,SH!$A:$D,4,0),"")</f>
        <v>4.1428571428571432</v>
      </c>
      <c r="AS352" s="21">
        <f>IFERROR(VLOOKUP(AS$2&amp;"/"&amp;$A352,SH!$A:$D,4,0),"")</f>
        <v>8</v>
      </c>
      <c r="AT352" s="21">
        <f>IFERROR(VLOOKUP(AT$2&amp;"/"&amp;$A352,SH!$A:$D,4,0),"")</f>
        <v>67.583333333333329</v>
      </c>
      <c r="AU352" s="21">
        <f>IFERROR(VLOOKUP(AU$2&amp;"/"&amp;$A352,SH!$A:$D,4,0),"")</f>
        <v>15.333333333333334</v>
      </c>
      <c r="AV352" s="22">
        <f>(IFERROR(VLOOKUP(AV$2&amp;"/"&amp;$A352,SH!$A:$V,22,0),""))</f>
        <v>129</v>
      </c>
      <c r="AW352" s="22">
        <f>IFERROR(VLOOKUP(AW$2&amp;"/"&amp;$A352,SH!$A:$V,22,0),"")</f>
        <v>32</v>
      </c>
      <c r="AX352" s="22">
        <f>IFERROR(VLOOKUP(AX$2&amp;"/"&amp;$A352,SH!$A:$V,22,0),"")</f>
        <v>2</v>
      </c>
      <c r="AY352" s="22">
        <f>IFERROR(VLOOKUP(AY$2&amp;"/"&amp;$A352,SH!$A:$V,22,0),"")</f>
        <v>0</v>
      </c>
      <c r="AZ352" s="22">
        <f>IFERROR(VLOOKUP(AZ$2&amp;"/"&amp;$A352,SH!$A:$V,22,0),"")</f>
        <v>32</v>
      </c>
      <c r="BA352" s="22">
        <f>IFERROR(VLOOKUP(BA$2&amp;"/"&amp;$A352,SH!$A:$V,22,0),"")</f>
        <v>8</v>
      </c>
      <c r="BB352" s="23">
        <f t="shared" si="103"/>
        <v>4.7902240325865577</v>
      </c>
      <c r="BC352" s="23">
        <f t="shared" si="104"/>
        <v>4.5031982942430702</v>
      </c>
      <c r="BD352" s="23">
        <f t="shared" si="105"/>
        <v>8.4482758620689644</v>
      </c>
      <c r="BE352" s="23">
        <f t="shared" si="106"/>
        <v>0.25</v>
      </c>
      <c r="BF352" s="23">
        <f t="shared" si="107"/>
        <v>3.7583230579531444</v>
      </c>
      <c r="BG352" s="23">
        <f t="shared" si="108"/>
        <v>3.9130434782608696</v>
      </c>
      <c r="BH352" s="24">
        <f t="shared" si="109"/>
        <v>9.4419551934826877</v>
      </c>
      <c r="BI352" s="24">
        <f t="shared" si="110"/>
        <v>7.701492537313432</v>
      </c>
      <c r="BJ352" s="24">
        <f t="shared" si="111"/>
        <v>8.4482758620689644</v>
      </c>
      <c r="BK352" s="24">
        <f t="shared" si="112"/>
        <v>6.5</v>
      </c>
      <c r="BL352" s="24">
        <f t="shared" si="113"/>
        <v>3.7583230579531444</v>
      </c>
      <c r="BM352" s="24">
        <f t="shared" si="114"/>
        <v>10.434782608695652</v>
      </c>
      <c r="BO352" s="3">
        <v>10</v>
      </c>
      <c r="BQ352" s="3">
        <v>10</v>
      </c>
      <c r="BR352" s="3">
        <v>280</v>
      </c>
      <c r="BT352" s="25">
        <f t="shared" si="115"/>
        <v>9.4419551934826877</v>
      </c>
      <c r="BU352" s="25">
        <f t="shared" si="116"/>
        <v>7.9573560767590612</v>
      </c>
      <c r="BV352" s="25">
        <f t="shared" si="117"/>
        <v>8.4482758620689644</v>
      </c>
      <c r="BW352" s="25">
        <f t="shared" si="118"/>
        <v>7.75</v>
      </c>
      <c r="BX352" s="25">
        <f t="shared" si="119"/>
        <v>7.9013563501849573</v>
      </c>
      <c r="BY352" s="25">
        <f t="shared" si="120"/>
        <v>10.434782608695652</v>
      </c>
      <c r="BZ352">
        <f t="array" ref="BZ352:CA352">IFERROR(VLOOKUP(A352,[1]Cost_Price!$A:$D,{3,4},0),"")</f>
        <v>51.18</v>
      </c>
      <c r="CA352" t="str">
        <v>USD</v>
      </c>
      <c r="CB352" s="26">
        <f t="shared" si="123"/>
        <v>0</v>
      </c>
      <c r="CC352" s="26">
        <f t="shared" si="123"/>
        <v>511.8</v>
      </c>
      <c r="CD352" s="26">
        <f t="shared" si="123"/>
        <v>0</v>
      </c>
      <c r="CE352" s="26">
        <f t="shared" si="123"/>
        <v>511.8</v>
      </c>
      <c r="CF352" s="26">
        <f t="shared" si="123"/>
        <v>14330.4</v>
      </c>
      <c r="CG352" s="26">
        <f t="shared" si="123"/>
        <v>0</v>
      </c>
    </row>
    <row r="353" spans="1:85" x14ac:dyDescent="0.35">
      <c r="A353" t="s">
        <v>5066</v>
      </c>
      <c r="B353" t="s">
        <v>5661</v>
      </c>
      <c r="C353" t="s">
        <v>5232</v>
      </c>
      <c r="D353" t="s">
        <v>5347</v>
      </c>
      <c r="E353" t="s">
        <v>5347</v>
      </c>
      <c r="F353" t="s">
        <v>5234</v>
      </c>
      <c r="G353" t="s">
        <v>5235</v>
      </c>
      <c r="H353" t="s">
        <v>5236</v>
      </c>
      <c r="M353" t="s">
        <v>5237</v>
      </c>
      <c r="N353" t="s">
        <v>5280</v>
      </c>
      <c r="P353" s="16">
        <v>0</v>
      </c>
      <c r="Y353" s="18">
        <v>475</v>
      </c>
      <c r="Z353" s="18">
        <v>233</v>
      </c>
      <c r="AA353" s="18">
        <v>144</v>
      </c>
      <c r="AB353" s="18">
        <v>80</v>
      </c>
      <c r="AC353" s="18">
        <v>765</v>
      </c>
      <c r="AD353" s="18">
        <v>53</v>
      </c>
      <c r="AM353">
        <v>1750</v>
      </c>
      <c r="AO353" s="20">
        <f t="shared" si="102"/>
        <v>0</v>
      </c>
      <c r="AP353" s="21">
        <f>AP352</f>
        <v>122.75</v>
      </c>
      <c r="AQ353" s="21">
        <f t="shared" ref="AQ353:AU353" si="128">AQ352</f>
        <v>39.083333333333336</v>
      </c>
      <c r="AR353" s="21">
        <f t="shared" si="128"/>
        <v>4.1428571428571432</v>
      </c>
      <c r="AS353" s="21">
        <f t="shared" si="128"/>
        <v>8</v>
      </c>
      <c r="AT353" s="21">
        <f t="shared" si="128"/>
        <v>67.583333333333329</v>
      </c>
      <c r="AU353" s="21">
        <f t="shared" si="128"/>
        <v>15.333333333333334</v>
      </c>
      <c r="AV353" s="22" t="str">
        <f>(IFERROR(VLOOKUP(AV$2&amp;"/"&amp;$A353,SH!$A:$V,22,0),""))</f>
        <v/>
      </c>
      <c r="AW353" s="22" t="str">
        <f>IFERROR(VLOOKUP(AW$2&amp;"/"&amp;$A353,SH!$A:$V,22,0),"")</f>
        <v/>
      </c>
      <c r="AX353" s="22" t="str">
        <f>IFERROR(VLOOKUP(AX$2&amp;"/"&amp;$A353,SH!$A:$V,22,0),"")</f>
        <v/>
      </c>
      <c r="AY353" s="22" t="str">
        <f>IFERROR(VLOOKUP(AY$2&amp;"/"&amp;$A353,SH!$A:$V,22,0),"")</f>
        <v/>
      </c>
      <c r="AZ353" s="22" t="str">
        <f>IFERROR(VLOOKUP(AZ$2&amp;"/"&amp;$A353,SH!$A:$V,22,0),"")</f>
        <v/>
      </c>
      <c r="BA353" s="22" t="str">
        <f>IFERROR(VLOOKUP(BA$2&amp;"/"&amp;$A353,SH!$A:$V,22,0),"")</f>
        <v/>
      </c>
      <c r="BB353" s="23">
        <f t="shared" si="103"/>
        <v>0</v>
      </c>
      <c r="BC353" s="23">
        <f t="shared" si="104"/>
        <v>0</v>
      </c>
      <c r="BD353" s="23">
        <f t="shared" si="105"/>
        <v>0</v>
      </c>
      <c r="BE353" s="23">
        <f t="shared" si="106"/>
        <v>0</v>
      </c>
      <c r="BF353" s="23">
        <f t="shared" si="107"/>
        <v>0</v>
      </c>
      <c r="BG353" s="23">
        <f t="shared" si="108"/>
        <v>0</v>
      </c>
      <c r="BH353" s="24">
        <f t="shared" si="109"/>
        <v>3.8696537678207741</v>
      </c>
      <c r="BI353" s="24">
        <f t="shared" si="110"/>
        <v>5.9616204690831553</v>
      </c>
      <c r="BJ353" s="24">
        <f t="shared" si="111"/>
        <v>34.758620689655167</v>
      </c>
      <c r="BK353" s="24">
        <f t="shared" si="112"/>
        <v>10</v>
      </c>
      <c r="BL353" s="24">
        <f t="shared" si="113"/>
        <v>11.319358816276203</v>
      </c>
      <c r="BM353" s="24">
        <f t="shared" si="114"/>
        <v>3.4565217391304346</v>
      </c>
      <c r="BT353" s="25">
        <f t="shared" si="115"/>
        <v>3.8696537678207741</v>
      </c>
      <c r="BU353" s="25">
        <f t="shared" si="116"/>
        <v>5.9616204690831553</v>
      </c>
      <c r="BV353" s="25">
        <f t="shared" si="117"/>
        <v>34.758620689655167</v>
      </c>
      <c r="BW353" s="25">
        <f t="shared" si="118"/>
        <v>10</v>
      </c>
      <c r="BX353" s="25">
        <f t="shared" si="119"/>
        <v>11.319358816276203</v>
      </c>
      <c r="BY353" s="25">
        <f t="shared" si="120"/>
        <v>3.4565217391304346</v>
      </c>
      <c r="BZ353">
        <f t="array" ref="BZ353:CA353">IFERROR(VLOOKUP(A353,[1]Cost_Price!$A:$D,{3,4},0),"")</f>
        <v>44.5</v>
      </c>
      <c r="CA353" t="str">
        <v>USD</v>
      </c>
      <c r="CB353" s="26">
        <f t="shared" si="123"/>
        <v>0</v>
      </c>
      <c r="CC353" s="26">
        <f t="shared" si="123"/>
        <v>0</v>
      </c>
      <c r="CD353" s="26">
        <f t="shared" si="123"/>
        <v>0</v>
      </c>
      <c r="CE353" s="26">
        <f t="shared" si="123"/>
        <v>0</v>
      </c>
      <c r="CF353" s="26">
        <f t="shared" si="123"/>
        <v>0</v>
      </c>
      <c r="CG353" s="26">
        <f t="shared" si="123"/>
        <v>0</v>
      </c>
    </row>
    <row r="354" spans="1:85" x14ac:dyDescent="0.35">
      <c r="A354" t="s">
        <v>5068</v>
      </c>
      <c r="B354" t="s">
        <v>5662</v>
      </c>
      <c r="C354" t="s">
        <v>5232</v>
      </c>
      <c r="D354" t="s">
        <v>5284</v>
      </c>
      <c r="E354" t="s">
        <v>5279</v>
      </c>
      <c r="F354" t="s">
        <v>5234</v>
      </c>
      <c r="G354" t="s">
        <v>5235</v>
      </c>
      <c r="H354" t="s">
        <v>5236</v>
      </c>
      <c r="M354" t="s">
        <v>5237</v>
      </c>
      <c r="N354" t="s">
        <v>5280</v>
      </c>
      <c r="P354" s="16">
        <v>0</v>
      </c>
      <c r="Y354" s="18">
        <v>25</v>
      </c>
      <c r="Z354" s="18">
        <v>8</v>
      </c>
      <c r="AA354" s="18">
        <v>5</v>
      </c>
      <c r="AB354" s="18">
        <v>3</v>
      </c>
      <c r="AC354" s="18">
        <v>19</v>
      </c>
      <c r="AD354" s="18">
        <v>8</v>
      </c>
      <c r="AM354">
        <v>68</v>
      </c>
      <c r="AO354" s="20">
        <f t="shared" si="102"/>
        <v>0</v>
      </c>
      <c r="AP354" s="21" t="str">
        <f>(IFERROR(VLOOKUP(AP$2&amp;"/"&amp;$A354,SH!$A:$D,4,0),""))</f>
        <v/>
      </c>
      <c r="AQ354" s="21" t="str">
        <f>IFERROR(VLOOKUP(AQ$2&amp;"/"&amp;$A354,SH!$A:$D,4,0),"")</f>
        <v/>
      </c>
      <c r="AR354" s="21" t="str">
        <f>IFERROR(VLOOKUP(AR$2&amp;"/"&amp;$A354,SH!$A:$D,4,0),"")</f>
        <v/>
      </c>
      <c r="AS354" s="21" t="str">
        <f>IFERROR(VLOOKUP(AS$2&amp;"/"&amp;$A354,SH!$A:$D,4,0),"")</f>
        <v/>
      </c>
      <c r="AT354" s="21" t="str">
        <f>IFERROR(VLOOKUP(AT$2&amp;"/"&amp;$A354,SH!$A:$D,4,0),"")</f>
        <v/>
      </c>
      <c r="AU354" s="21" t="str">
        <f>IFERROR(VLOOKUP(AU$2&amp;"/"&amp;$A354,SH!$A:$D,4,0),"")</f>
        <v/>
      </c>
      <c r="AV354" s="22" t="str">
        <f>(IFERROR(VLOOKUP(AV$2&amp;"/"&amp;$A354,SH!$A:$V,22,0),""))</f>
        <v/>
      </c>
      <c r="AW354" s="22" t="str">
        <f>IFERROR(VLOOKUP(AW$2&amp;"/"&amp;$A354,SH!$A:$V,22,0),"")</f>
        <v/>
      </c>
      <c r="AX354" s="22" t="str">
        <f>IFERROR(VLOOKUP(AX$2&amp;"/"&amp;$A354,SH!$A:$V,22,0),"")</f>
        <v/>
      </c>
      <c r="AY354" s="22" t="str">
        <f>IFERROR(VLOOKUP(AY$2&amp;"/"&amp;$A354,SH!$A:$V,22,0),"")</f>
        <v/>
      </c>
      <c r="AZ354" s="22" t="str">
        <f>IFERROR(VLOOKUP(AZ$2&amp;"/"&amp;$A354,SH!$A:$V,22,0),"")</f>
        <v/>
      </c>
      <c r="BA354" s="22" t="str">
        <f>IFERROR(VLOOKUP(BA$2&amp;"/"&amp;$A354,SH!$A:$V,22,0),"")</f>
        <v/>
      </c>
      <c r="BB354" s="23" t="str">
        <f t="shared" si="103"/>
        <v/>
      </c>
      <c r="BC354" s="23" t="str">
        <f t="shared" si="104"/>
        <v/>
      </c>
      <c r="BD354" s="23" t="str">
        <f t="shared" si="105"/>
        <v/>
      </c>
      <c r="BE354" s="23" t="str">
        <f t="shared" si="106"/>
        <v/>
      </c>
      <c r="BF354" s="23" t="str">
        <f t="shared" si="107"/>
        <v/>
      </c>
      <c r="BG354" s="23" t="str">
        <f t="shared" si="108"/>
        <v/>
      </c>
      <c r="BH354" s="24" t="str">
        <f t="shared" si="109"/>
        <v/>
      </c>
      <c r="BI354" s="24" t="str">
        <f t="shared" si="110"/>
        <v/>
      </c>
      <c r="BJ354" s="24" t="str">
        <f t="shared" si="111"/>
        <v/>
      </c>
      <c r="BK354" s="24" t="str">
        <f t="shared" si="112"/>
        <v/>
      </c>
      <c r="BL354" s="24" t="str">
        <f t="shared" si="113"/>
        <v/>
      </c>
      <c r="BM354" s="24" t="str">
        <f t="shared" si="114"/>
        <v/>
      </c>
      <c r="BT354" s="25" t="str">
        <f t="shared" si="115"/>
        <v/>
      </c>
      <c r="BU354" s="25" t="str">
        <f t="shared" si="116"/>
        <v/>
      </c>
      <c r="BV354" s="25" t="str">
        <f t="shared" si="117"/>
        <v/>
      </c>
      <c r="BW354" s="25" t="str">
        <f t="shared" si="118"/>
        <v/>
      </c>
      <c r="BX354" s="25" t="str">
        <f t="shared" si="119"/>
        <v/>
      </c>
      <c r="BY354" s="25" t="str">
        <f t="shared" si="120"/>
        <v/>
      </c>
      <c r="BZ354">
        <f t="array" ref="BZ354:CA354">IFERROR(VLOOKUP(A354,[1]Cost_Price!$A:$D,{3,4},0),"")</f>
        <v>48.5</v>
      </c>
      <c r="CA354" t="str">
        <v>USD</v>
      </c>
      <c r="CB354" s="26">
        <f t="shared" si="123"/>
        <v>0</v>
      </c>
      <c r="CC354" s="26">
        <f t="shared" si="123"/>
        <v>0</v>
      </c>
      <c r="CD354" s="26">
        <f t="shared" si="123"/>
        <v>0</v>
      </c>
      <c r="CE354" s="26">
        <f t="shared" si="123"/>
        <v>0</v>
      </c>
      <c r="CF354" s="26">
        <f t="shared" si="123"/>
        <v>0</v>
      </c>
      <c r="CG354" s="26">
        <f t="shared" si="123"/>
        <v>0</v>
      </c>
    </row>
    <row r="355" spans="1:85" x14ac:dyDescent="0.35">
      <c r="A355" t="s">
        <v>2553</v>
      </c>
      <c r="B355" t="s">
        <v>5663</v>
      </c>
      <c r="C355" t="s">
        <v>5232</v>
      </c>
      <c r="D355" t="s">
        <v>5473</v>
      </c>
      <c r="E355" t="s">
        <v>5473</v>
      </c>
      <c r="F355" t="s">
        <v>5234</v>
      </c>
      <c r="G355" t="s">
        <v>5235</v>
      </c>
      <c r="H355" t="str">
        <f>J355</f>
        <v>Discontinue new</v>
      </c>
      <c r="I355" t="s">
        <v>5901</v>
      </c>
      <c r="J355" t="s">
        <v>5899</v>
      </c>
      <c r="K355" t="s">
        <v>5066</v>
      </c>
      <c r="M355" t="s">
        <v>5237</v>
      </c>
      <c r="N355" t="s">
        <v>5360</v>
      </c>
      <c r="P355" s="16">
        <v>0</v>
      </c>
      <c r="U355" s="17">
        <v>8</v>
      </c>
      <c r="AB355" s="18">
        <v>0</v>
      </c>
      <c r="AI355" s="19">
        <v>0</v>
      </c>
      <c r="AL355">
        <v>8</v>
      </c>
      <c r="AM355">
        <v>0</v>
      </c>
      <c r="AN355">
        <v>0</v>
      </c>
      <c r="AO355" s="20">
        <f t="shared" si="102"/>
        <v>0</v>
      </c>
      <c r="AP355" s="21" t="str">
        <f>(IFERROR(VLOOKUP(AP$2&amp;"/"&amp;$A355,SH!$A:$D,4,0),""))</f>
        <v/>
      </c>
      <c r="AQ355" s="21" t="str">
        <f>IFERROR(VLOOKUP(AQ$2&amp;"/"&amp;$A355,SH!$A:$D,4,0),"")</f>
        <v/>
      </c>
      <c r="AR355" s="21" t="str">
        <f>IFERROR(VLOOKUP(AR$2&amp;"/"&amp;$A355,SH!$A:$D,4,0),"")</f>
        <v/>
      </c>
      <c r="AS355" s="21">
        <f>IFERROR(VLOOKUP(AS$2&amp;"/"&amp;$A355,SH!$A:$D,4,0),"")</f>
        <v>1.6666666666666667</v>
      </c>
      <c r="AT355" s="21" t="str">
        <f>IFERROR(VLOOKUP(AT$2&amp;"/"&amp;$A355,SH!$A:$D,4,0),"")</f>
        <v/>
      </c>
      <c r="AU355" s="21" t="str">
        <f>IFERROR(VLOOKUP(AU$2&amp;"/"&amp;$A355,SH!$A:$D,4,0),"")</f>
        <v/>
      </c>
      <c r="AV355" s="22" t="str">
        <f>(IFERROR(VLOOKUP(AV$2&amp;"/"&amp;$A355,SH!$A:$V,22,0),""))</f>
        <v/>
      </c>
      <c r="AW355" s="22" t="str">
        <f>IFERROR(VLOOKUP(AW$2&amp;"/"&amp;$A355,SH!$A:$V,22,0),"")</f>
        <v/>
      </c>
      <c r="AX355" s="22" t="str">
        <f>IFERROR(VLOOKUP(AX$2&amp;"/"&amp;$A355,SH!$A:$V,22,0),"")</f>
        <v/>
      </c>
      <c r="AY355" s="22">
        <f>IFERROR(VLOOKUP(AY$2&amp;"/"&amp;$A355,SH!$A:$V,22,0),"")</f>
        <v>1</v>
      </c>
      <c r="AZ355" s="22" t="str">
        <f>IFERROR(VLOOKUP(AZ$2&amp;"/"&amp;$A355,SH!$A:$V,22,0),"")</f>
        <v/>
      </c>
      <c r="BA355" s="22" t="str">
        <f>IFERROR(VLOOKUP(BA$2&amp;"/"&amp;$A355,SH!$A:$V,22,0),"")</f>
        <v/>
      </c>
      <c r="BB355" s="23" t="str">
        <f t="shared" si="103"/>
        <v/>
      </c>
      <c r="BC355" s="23" t="str">
        <f t="shared" si="104"/>
        <v/>
      </c>
      <c r="BD355" s="23" t="str">
        <f t="shared" si="105"/>
        <v/>
      </c>
      <c r="BE355" s="23">
        <f t="shared" si="106"/>
        <v>4.8</v>
      </c>
      <c r="BF355" s="23" t="str">
        <f t="shared" si="107"/>
        <v/>
      </c>
      <c r="BG355" s="23" t="str">
        <f t="shared" si="108"/>
        <v/>
      </c>
      <c r="BH355" s="24" t="str">
        <f t="shared" si="109"/>
        <v/>
      </c>
      <c r="BI355" s="24" t="str">
        <f t="shared" si="110"/>
        <v/>
      </c>
      <c r="BJ355" s="24" t="str">
        <f t="shared" si="111"/>
        <v/>
      </c>
      <c r="BK355" s="24">
        <f t="shared" si="112"/>
        <v>4.8</v>
      </c>
      <c r="BL355" s="24" t="str">
        <f t="shared" si="113"/>
        <v/>
      </c>
      <c r="BM355" s="24" t="str">
        <f t="shared" si="114"/>
        <v/>
      </c>
      <c r="BT355" s="25" t="str">
        <f t="shared" si="115"/>
        <v/>
      </c>
      <c r="BU355" s="25" t="str">
        <f t="shared" si="116"/>
        <v/>
      </c>
      <c r="BV355" s="25" t="str">
        <f t="shared" si="117"/>
        <v/>
      </c>
      <c r="BW355" s="25">
        <f t="shared" si="118"/>
        <v>4.8</v>
      </c>
      <c r="BX355" s="25" t="str">
        <f t="shared" si="119"/>
        <v/>
      </c>
      <c r="BY355" s="25" t="str">
        <f t="shared" si="120"/>
        <v/>
      </c>
      <c r="BZ355" t="str">
        <f t="array" ref="BZ355:CA355">IFERROR(VLOOKUP(A355,[1]Cost_Price!$A:$D,{3,4},0),"")</f>
        <v/>
      </c>
      <c r="CA355" t="str">
        <v/>
      </c>
      <c r="CB355" s="26" t="str">
        <f t="shared" si="123"/>
        <v>0</v>
      </c>
      <c r="CC355" s="26" t="str">
        <f t="shared" si="123"/>
        <v>0</v>
      </c>
      <c r="CD355" s="26" t="str">
        <f t="shared" si="123"/>
        <v>0</v>
      </c>
      <c r="CE355" s="26" t="str">
        <f t="shared" si="123"/>
        <v>0</v>
      </c>
      <c r="CF355" s="26" t="str">
        <f t="shared" si="123"/>
        <v>0</v>
      </c>
      <c r="CG355" s="26" t="str">
        <f t="shared" si="123"/>
        <v>0</v>
      </c>
    </row>
    <row r="356" spans="1:85" x14ac:dyDescent="0.35">
      <c r="A356" t="s">
        <v>217</v>
      </c>
      <c r="B356" t="s">
        <v>5664</v>
      </c>
      <c r="C356" t="s">
        <v>5232</v>
      </c>
      <c r="D356" t="s">
        <v>5473</v>
      </c>
      <c r="E356" t="s">
        <v>5473</v>
      </c>
      <c r="F356" t="s">
        <v>5234</v>
      </c>
      <c r="G356" t="s">
        <v>5235</v>
      </c>
      <c r="H356" t="s">
        <v>5236</v>
      </c>
      <c r="M356" t="s">
        <v>5237</v>
      </c>
      <c r="N356" t="s">
        <v>5360</v>
      </c>
      <c r="P356" s="16">
        <v>72.558400000000006</v>
      </c>
      <c r="R356" s="17">
        <v>644</v>
      </c>
      <c r="S356" s="17">
        <v>126</v>
      </c>
      <c r="T356" s="17">
        <v>11</v>
      </c>
      <c r="U356" s="17">
        <v>2</v>
      </c>
      <c r="V356" s="17">
        <v>58</v>
      </c>
      <c r="W356" s="17">
        <v>53</v>
      </c>
      <c r="Y356" s="18">
        <v>1267</v>
      </c>
      <c r="Z356" s="18">
        <v>285</v>
      </c>
      <c r="AA356" s="18">
        <v>230</v>
      </c>
      <c r="AB356" s="18">
        <v>110</v>
      </c>
      <c r="AC356" s="18">
        <v>890</v>
      </c>
      <c r="AD356" s="18">
        <v>280</v>
      </c>
      <c r="AF356" s="19">
        <v>20</v>
      </c>
      <c r="AG356" s="19">
        <v>6</v>
      </c>
      <c r="AH356" s="19">
        <v>7</v>
      </c>
      <c r="AI356" s="19">
        <v>0</v>
      </c>
      <c r="AJ356" s="19">
        <v>16</v>
      </c>
      <c r="AK356" s="19">
        <v>3</v>
      </c>
      <c r="AL356">
        <v>894</v>
      </c>
      <c r="AM356">
        <v>3062</v>
      </c>
      <c r="AN356">
        <v>52</v>
      </c>
      <c r="AO356" s="20">
        <f t="shared" si="102"/>
        <v>64867.209600000002</v>
      </c>
      <c r="AP356" s="21">
        <f>(IFERROR(VLOOKUP(AP$2&amp;"/"&amp;$A356,SH!$A:$D,4,0),""))</f>
        <v>116.66666666666667</v>
      </c>
      <c r="AQ356" s="21">
        <f>IFERROR(VLOOKUP(AQ$2&amp;"/"&amp;$A356,SH!$A:$D,4,0),"")</f>
        <v>35.333333333333336</v>
      </c>
      <c r="AR356" s="21">
        <f>IFERROR(VLOOKUP(AR$2&amp;"/"&amp;$A356,SH!$A:$D,4,0),"")</f>
        <v>3.875</v>
      </c>
      <c r="AS356" s="21">
        <f>IFERROR(VLOOKUP(AS$2&amp;"/"&amp;$A356,SH!$A:$D,4,0),"")</f>
        <v>4</v>
      </c>
      <c r="AT356" s="21">
        <f>IFERROR(VLOOKUP(AT$2&amp;"/"&amp;$A356,SH!$A:$D,4,0),"")</f>
        <v>105</v>
      </c>
      <c r="AU356" s="21">
        <f>IFERROR(VLOOKUP(AU$2&amp;"/"&amp;$A356,SH!$A:$D,4,0),"")</f>
        <v>27.833333333333332</v>
      </c>
      <c r="AV356" s="22">
        <f>(IFERROR(VLOOKUP(AV$2&amp;"/"&amp;$A356,SH!$A:$V,22,0),""))</f>
        <v>102</v>
      </c>
      <c r="AW356" s="22">
        <f>IFERROR(VLOOKUP(AW$2&amp;"/"&amp;$A356,SH!$A:$V,22,0),"")</f>
        <v>45</v>
      </c>
      <c r="AX356" s="22">
        <f>IFERROR(VLOOKUP(AX$2&amp;"/"&amp;$A356,SH!$A:$V,22,0),"")</f>
        <v>3</v>
      </c>
      <c r="AY356" s="22">
        <f>IFERROR(VLOOKUP(AY$2&amp;"/"&amp;$A356,SH!$A:$V,22,0),"")</f>
        <v>0</v>
      </c>
      <c r="AZ356" s="22">
        <f>IFERROR(VLOOKUP(AZ$2&amp;"/"&amp;$A356,SH!$A:$V,22,0),"")</f>
        <v>81</v>
      </c>
      <c r="BA356" s="22">
        <f>IFERROR(VLOOKUP(BA$2&amp;"/"&amp;$A356,SH!$A:$V,22,0),"")</f>
        <v>17</v>
      </c>
      <c r="BB356" s="23">
        <f t="shared" si="103"/>
        <v>5.3485714285714288</v>
      </c>
      <c r="BC356" s="23">
        <f t="shared" si="104"/>
        <v>3.3962264150943393</v>
      </c>
      <c r="BD356" s="23">
        <f t="shared" si="105"/>
        <v>1.032258064516129</v>
      </c>
      <c r="BE356" s="23">
        <f t="shared" si="106"/>
        <v>0.5</v>
      </c>
      <c r="BF356" s="23">
        <f t="shared" si="107"/>
        <v>0.4</v>
      </c>
      <c r="BG356" s="23">
        <f t="shared" si="108"/>
        <v>1.7964071856287427</v>
      </c>
      <c r="BH356" s="24">
        <f t="shared" si="109"/>
        <v>16.208571428571428</v>
      </c>
      <c r="BI356" s="24">
        <f t="shared" si="110"/>
        <v>11.462264150943396</v>
      </c>
      <c r="BJ356" s="24">
        <f t="shared" si="111"/>
        <v>60.387096774193552</v>
      </c>
      <c r="BK356" s="24">
        <f t="shared" si="112"/>
        <v>28</v>
      </c>
      <c r="BL356" s="24">
        <f t="shared" si="113"/>
        <v>8.8761904761904766</v>
      </c>
      <c r="BM356" s="24">
        <f t="shared" si="114"/>
        <v>11.8562874251497</v>
      </c>
      <c r="BT356" s="25">
        <f t="shared" si="115"/>
        <v>16.208571428571428</v>
      </c>
      <c r="BU356" s="25">
        <f t="shared" si="116"/>
        <v>11.462264150943396</v>
      </c>
      <c r="BV356" s="25">
        <f t="shared" si="117"/>
        <v>60.387096774193552</v>
      </c>
      <c r="BW356" s="25">
        <f t="shared" si="118"/>
        <v>28</v>
      </c>
      <c r="BX356" s="25">
        <f t="shared" si="119"/>
        <v>8.8761904761904766</v>
      </c>
      <c r="BY356" s="25">
        <f t="shared" si="120"/>
        <v>11.8562874251497</v>
      </c>
      <c r="BZ356">
        <f t="array" ref="BZ356:CA356">IFERROR(VLOOKUP(A356,[1]Cost_Price!$A:$D,{3,4},0),"")</f>
        <v>46.55</v>
      </c>
      <c r="CA356" t="str">
        <v>USD</v>
      </c>
      <c r="CB356" s="26">
        <f t="shared" si="123"/>
        <v>0</v>
      </c>
      <c r="CC356" s="26">
        <f t="shared" si="123"/>
        <v>0</v>
      </c>
      <c r="CD356" s="26">
        <f t="shared" si="123"/>
        <v>0</v>
      </c>
      <c r="CE356" s="26">
        <f t="shared" si="123"/>
        <v>0</v>
      </c>
      <c r="CF356" s="26">
        <f t="shared" si="123"/>
        <v>0</v>
      </c>
      <c r="CG356" s="26">
        <f t="shared" si="123"/>
        <v>0</v>
      </c>
    </row>
    <row r="357" spans="1:85" x14ac:dyDescent="0.35">
      <c r="A357" t="s">
        <v>684</v>
      </c>
      <c r="B357" t="s">
        <v>5665</v>
      </c>
      <c r="C357" t="s">
        <v>5232</v>
      </c>
      <c r="D357" t="s">
        <v>5473</v>
      </c>
      <c r="E357" t="s">
        <v>5476</v>
      </c>
      <c r="F357" t="s">
        <v>5234</v>
      </c>
      <c r="G357" t="s">
        <v>5235</v>
      </c>
      <c r="H357" t="str">
        <f>J357</f>
        <v>Discontinue new</v>
      </c>
      <c r="I357" t="s">
        <v>5901</v>
      </c>
      <c r="J357" t="s">
        <v>5899</v>
      </c>
      <c r="K357" t="s">
        <v>219</v>
      </c>
      <c r="M357" t="s">
        <v>5666</v>
      </c>
      <c r="N357" t="s">
        <v>5360</v>
      </c>
      <c r="P357" s="16">
        <v>53.78</v>
      </c>
      <c r="U357" s="17">
        <v>17</v>
      </c>
      <c r="AB357" s="18">
        <v>0</v>
      </c>
      <c r="AI357" s="19">
        <v>0</v>
      </c>
      <c r="AL357">
        <v>17</v>
      </c>
      <c r="AM357">
        <v>0</v>
      </c>
      <c r="AN357">
        <v>0</v>
      </c>
      <c r="AO357" s="20">
        <f t="shared" si="102"/>
        <v>914.26</v>
      </c>
      <c r="AP357" s="21" t="str">
        <f>(IFERROR(VLOOKUP(AP$2&amp;"/"&amp;$A357,SH!$A:$D,4,0),""))</f>
        <v/>
      </c>
      <c r="AQ357" s="21" t="str">
        <f>IFERROR(VLOOKUP(AQ$2&amp;"/"&amp;$A357,SH!$A:$D,4,0),"")</f>
        <v/>
      </c>
      <c r="AR357" s="21" t="str">
        <f>IFERROR(VLOOKUP(AR$2&amp;"/"&amp;$A357,SH!$A:$D,4,0),"")</f>
        <v/>
      </c>
      <c r="AS357" s="21">
        <f>IFERROR(VLOOKUP(AS$2&amp;"/"&amp;$A357,SH!$A:$D,4,0),"")</f>
        <v>1.2857142857142858</v>
      </c>
      <c r="AT357" s="21">
        <f>IFERROR(VLOOKUP(AT$2&amp;"/"&amp;$A357,SH!$A:$D,4,0),"")</f>
        <v>1</v>
      </c>
      <c r="AU357" s="21" t="str">
        <f>IFERROR(VLOOKUP(AU$2&amp;"/"&amp;$A357,SH!$A:$D,4,0),"")</f>
        <v/>
      </c>
      <c r="AV357" s="22" t="str">
        <f>(IFERROR(VLOOKUP(AV$2&amp;"/"&amp;$A357,SH!$A:$V,22,0),""))</f>
        <v/>
      </c>
      <c r="AW357" s="22" t="str">
        <f>IFERROR(VLOOKUP(AW$2&amp;"/"&amp;$A357,SH!$A:$V,22,0),"")</f>
        <v/>
      </c>
      <c r="AX357" s="22" t="str">
        <f>IFERROR(VLOOKUP(AX$2&amp;"/"&amp;$A357,SH!$A:$V,22,0),"")</f>
        <v/>
      </c>
      <c r="AY357" s="22">
        <f>IFERROR(VLOOKUP(AY$2&amp;"/"&amp;$A357,SH!$A:$V,22,0),"")</f>
        <v>1</v>
      </c>
      <c r="AZ357" s="22">
        <f>IFERROR(VLOOKUP(AZ$2&amp;"/"&amp;$A357,SH!$A:$V,22,0),"")</f>
        <v>1</v>
      </c>
      <c r="BA357" s="22" t="str">
        <f>IFERROR(VLOOKUP(BA$2&amp;"/"&amp;$A357,SH!$A:$V,22,0),"")</f>
        <v/>
      </c>
      <c r="BB357" s="23" t="str">
        <f t="shared" si="103"/>
        <v/>
      </c>
      <c r="BC357" s="23" t="str">
        <f t="shared" si="104"/>
        <v/>
      </c>
      <c r="BD357" s="23" t="str">
        <f t="shared" si="105"/>
        <v/>
      </c>
      <c r="BE357" s="23">
        <f t="shared" si="106"/>
        <v>13.222222222222221</v>
      </c>
      <c r="BF357" s="23">
        <f t="shared" si="107"/>
        <v>0</v>
      </c>
      <c r="BG357" s="23" t="str">
        <f t="shared" si="108"/>
        <v/>
      </c>
      <c r="BH357" s="24" t="str">
        <f t="shared" si="109"/>
        <v/>
      </c>
      <c r="BI357" s="24" t="str">
        <f t="shared" si="110"/>
        <v/>
      </c>
      <c r="BJ357" s="24" t="str">
        <f t="shared" si="111"/>
        <v/>
      </c>
      <c r="BK357" s="24">
        <f t="shared" si="112"/>
        <v>13.222222222222221</v>
      </c>
      <c r="BL357" s="24">
        <f t="shared" si="113"/>
        <v>0</v>
      </c>
      <c r="BM357" s="24" t="str">
        <f t="shared" si="114"/>
        <v/>
      </c>
      <c r="BT357" s="25" t="str">
        <f t="shared" si="115"/>
        <v/>
      </c>
      <c r="BU357" s="25" t="str">
        <f t="shared" si="116"/>
        <v/>
      </c>
      <c r="BV357" s="25" t="str">
        <f t="shared" si="117"/>
        <v/>
      </c>
      <c r="BW357" s="25">
        <f t="shared" si="118"/>
        <v>13.222222222222221</v>
      </c>
      <c r="BX357" s="25">
        <f t="shared" si="119"/>
        <v>0</v>
      </c>
      <c r="BY357" s="25" t="str">
        <f t="shared" si="120"/>
        <v/>
      </c>
      <c r="BZ357">
        <f t="array" ref="BZ357:CA357">IFERROR(VLOOKUP(A357,[1]Cost_Price!$A:$D,{3,4},0),"")</f>
        <v>36.090000000000003</v>
      </c>
      <c r="CA357" t="str">
        <v>USD</v>
      </c>
      <c r="CB357" s="26">
        <f t="shared" si="123"/>
        <v>0</v>
      </c>
      <c r="CC357" s="26">
        <f t="shared" si="123"/>
        <v>0</v>
      </c>
      <c r="CD357" s="26">
        <f t="shared" si="123"/>
        <v>0</v>
      </c>
      <c r="CE357" s="26">
        <f t="shared" si="123"/>
        <v>0</v>
      </c>
      <c r="CF357" s="26">
        <f t="shared" si="123"/>
        <v>0</v>
      </c>
      <c r="CG357" s="26">
        <f t="shared" si="123"/>
        <v>0</v>
      </c>
    </row>
    <row r="358" spans="1:85" x14ac:dyDescent="0.35">
      <c r="A358" t="s">
        <v>219</v>
      </c>
      <c r="B358" t="s">
        <v>5667</v>
      </c>
      <c r="C358" t="s">
        <v>5232</v>
      </c>
      <c r="D358" t="s">
        <v>5473</v>
      </c>
      <c r="E358" t="s">
        <v>5473</v>
      </c>
      <c r="F358" t="s">
        <v>5234</v>
      </c>
      <c r="G358" t="s">
        <v>5235</v>
      </c>
      <c r="H358" t="s">
        <v>5236</v>
      </c>
      <c r="M358" t="s">
        <v>5237</v>
      </c>
      <c r="N358" t="s">
        <v>5360</v>
      </c>
      <c r="P358" s="16">
        <v>53.351100000000002</v>
      </c>
      <c r="R358" s="17">
        <v>509</v>
      </c>
      <c r="S358" s="17">
        <v>202</v>
      </c>
      <c r="T358" s="17">
        <v>20</v>
      </c>
      <c r="U358" s="17">
        <v>3</v>
      </c>
      <c r="V358" s="17">
        <v>309</v>
      </c>
      <c r="W358" s="17">
        <v>106</v>
      </c>
      <c r="Y358" s="18">
        <v>1060</v>
      </c>
      <c r="Z358" s="18">
        <v>230</v>
      </c>
      <c r="AA358" s="18">
        <v>90</v>
      </c>
      <c r="AB358" s="18">
        <v>75</v>
      </c>
      <c r="AC358" s="18">
        <v>470</v>
      </c>
      <c r="AD358" s="18">
        <v>113</v>
      </c>
      <c r="AF358" s="19">
        <v>31</v>
      </c>
      <c r="AG358" s="19">
        <v>10</v>
      </c>
      <c r="AH358" s="19">
        <v>26</v>
      </c>
      <c r="AI358" s="19">
        <v>0</v>
      </c>
      <c r="AJ358" s="19">
        <v>14</v>
      </c>
      <c r="AK358" s="19">
        <v>5</v>
      </c>
      <c r="AL358">
        <v>1149</v>
      </c>
      <c r="AM358">
        <v>2038</v>
      </c>
      <c r="AN358">
        <v>86</v>
      </c>
      <c r="AO358" s="20">
        <f t="shared" si="102"/>
        <v>61300.4139</v>
      </c>
      <c r="AP358" s="21">
        <f>(IFERROR(VLOOKUP(AP$2&amp;"/"&amp;$A358,SH!$A:$D,4,0),""))</f>
        <v>162.66666666666666</v>
      </c>
      <c r="AQ358" s="21">
        <f>IFERROR(VLOOKUP(AQ$2&amp;"/"&amp;$A358,SH!$A:$D,4,0),"")</f>
        <v>48</v>
      </c>
      <c r="AR358" s="21">
        <f>IFERROR(VLOOKUP(AR$2&amp;"/"&amp;$A358,SH!$A:$D,4,0),"")</f>
        <v>7.5</v>
      </c>
      <c r="AS358" s="21">
        <f>IFERROR(VLOOKUP(AS$2&amp;"/"&amp;$A358,SH!$A:$D,4,0),"")</f>
        <v>6.5</v>
      </c>
      <c r="AT358" s="21">
        <f>IFERROR(VLOOKUP(AT$2&amp;"/"&amp;$A358,SH!$A:$D,4,0),"")</f>
        <v>87.75</v>
      </c>
      <c r="AU358" s="21">
        <f>IFERROR(VLOOKUP(AU$2&amp;"/"&amp;$A358,SH!$A:$D,4,0),"")</f>
        <v>21.166666666666668</v>
      </c>
      <c r="AV358" s="22">
        <f>(IFERROR(VLOOKUP(AV$2&amp;"/"&amp;$A358,SH!$A:$V,22,0),""))</f>
        <v>128</v>
      </c>
      <c r="AW358" s="22">
        <f>IFERROR(VLOOKUP(AW$2&amp;"/"&amp;$A358,SH!$A:$V,22,0),"")</f>
        <v>37</v>
      </c>
      <c r="AX358" s="22">
        <f>IFERROR(VLOOKUP(AX$2&amp;"/"&amp;$A358,SH!$A:$V,22,0),"")</f>
        <v>2</v>
      </c>
      <c r="AY358" s="22">
        <f>IFERROR(VLOOKUP(AY$2&amp;"/"&amp;$A358,SH!$A:$V,22,0),"")</f>
        <v>0</v>
      </c>
      <c r="AZ358" s="22">
        <f>IFERROR(VLOOKUP(AZ$2&amp;"/"&amp;$A358,SH!$A:$V,22,0),"")</f>
        <v>57</v>
      </c>
      <c r="BA358" s="22">
        <f>IFERROR(VLOOKUP(BA$2&amp;"/"&amp;$A358,SH!$A:$V,22,0),"")</f>
        <v>12</v>
      </c>
      <c r="BB358" s="23">
        <f t="shared" si="103"/>
        <v>2.9385245901639347</v>
      </c>
      <c r="BC358" s="23">
        <f t="shared" si="104"/>
        <v>4</v>
      </c>
      <c r="BD358" s="23">
        <f t="shared" si="105"/>
        <v>-0.8</v>
      </c>
      <c r="BE358" s="23">
        <f t="shared" si="106"/>
        <v>0.46153846153846156</v>
      </c>
      <c r="BF358" s="23">
        <f t="shared" si="107"/>
        <v>3.3618233618233617</v>
      </c>
      <c r="BG358" s="23">
        <f t="shared" si="108"/>
        <v>4.7716535433070861</v>
      </c>
      <c r="BH358" s="24">
        <f t="shared" si="109"/>
        <v>9.4549180327868854</v>
      </c>
      <c r="BI358" s="24">
        <f t="shared" si="110"/>
        <v>8.7916666666666661</v>
      </c>
      <c r="BJ358" s="24">
        <f t="shared" si="111"/>
        <v>11.2</v>
      </c>
      <c r="BK358" s="24">
        <f t="shared" si="112"/>
        <v>12</v>
      </c>
      <c r="BL358" s="24">
        <f t="shared" si="113"/>
        <v>8.7179487179487172</v>
      </c>
      <c r="BM358" s="24">
        <f t="shared" si="114"/>
        <v>10.110236220472441</v>
      </c>
      <c r="BT358" s="25">
        <f t="shared" si="115"/>
        <v>9.4549180327868854</v>
      </c>
      <c r="BU358" s="25">
        <f t="shared" si="116"/>
        <v>8.7916666666666661</v>
      </c>
      <c r="BV358" s="25">
        <f t="shared" si="117"/>
        <v>11.2</v>
      </c>
      <c r="BW358" s="25">
        <f t="shared" si="118"/>
        <v>12</v>
      </c>
      <c r="BX358" s="25">
        <f t="shared" si="119"/>
        <v>8.7179487179487172</v>
      </c>
      <c r="BY358" s="25">
        <f t="shared" si="120"/>
        <v>10.110236220472441</v>
      </c>
      <c r="BZ358">
        <f t="array" ref="BZ358:CA358">IFERROR(VLOOKUP(A358,[1]Cost_Price!$A:$D,{3,4},0),"")</f>
        <v>34.36</v>
      </c>
      <c r="CA358" t="str">
        <v>USD</v>
      </c>
      <c r="CB358" s="26">
        <f t="shared" si="123"/>
        <v>0</v>
      </c>
      <c r="CC358" s="26">
        <f t="shared" si="123"/>
        <v>0</v>
      </c>
      <c r="CD358" s="26">
        <f t="shared" si="123"/>
        <v>0</v>
      </c>
      <c r="CE358" s="26">
        <f t="shared" si="123"/>
        <v>0</v>
      </c>
      <c r="CF358" s="26">
        <f t="shared" si="123"/>
        <v>0</v>
      </c>
      <c r="CG358" s="26">
        <f t="shared" si="123"/>
        <v>0</v>
      </c>
    </row>
    <row r="359" spans="1:85" x14ac:dyDescent="0.35">
      <c r="A359" t="s">
        <v>221</v>
      </c>
      <c r="B359" t="s">
        <v>5668</v>
      </c>
      <c r="C359" t="s">
        <v>5232</v>
      </c>
      <c r="D359" t="s">
        <v>5473</v>
      </c>
      <c r="E359" t="s">
        <v>5473</v>
      </c>
      <c r="F359" t="s">
        <v>5234</v>
      </c>
      <c r="G359" t="s">
        <v>5235</v>
      </c>
      <c r="H359" t="s">
        <v>5236</v>
      </c>
      <c r="M359" t="s">
        <v>5237</v>
      </c>
      <c r="N359" t="s">
        <v>5360</v>
      </c>
      <c r="P359" s="16">
        <v>39.977600000000002</v>
      </c>
      <c r="R359" s="17">
        <v>143</v>
      </c>
      <c r="S359" s="17">
        <v>103</v>
      </c>
      <c r="T359" s="17">
        <v>10</v>
      </c>
      <c r="V359" s="17">
        <v>95</v>
      </c>
      <c r="W359" s="17">
        <v>24</v>
      </c>
      <c r="Y359" s="18">
        <v>305</v>
      </c>
      <c r="Z359" s="18">
        <v>115</v>
      </c>
      <c r="AA359" s="18">
        <v>30</v>
      </c>
      <c r="AB359" s="18">
        <v>48</v>
      </c>
      <c r="AC359" s="18">
        <v>200</v>
      </c>
      <c r="AD359" s="18">
        <v>100</v>
      </c>
      <c r="AF359" s="19">
        <v>5</v>
      </c>
      <c r="AG359" s="19">
        <v>1</v>
      </c>
      <c r="AH359" s="19">
        <v>2</v>
      </c>
      <c r="AJ359" s="19">
        <v>8</v>
      </c>
      <c r="AK359" s="19">
        <v>2</v>
      </c>
      <c r="AL359">
        <v>375</v>
      </c>
      <c r="AM359">
        <v>798</v>
      </c>
      <c r="AN359">
        <v>18</v>
      </c>
      <c r="AO359" s="20">
        <f t="shared" si="102"/>
        <v>14991.6</v>
      </c>
      <c r="AP359" s="21">
        <f>(IFERROR(VLOOKUP(AP$2&amp;"/"&amp;$A359,SH!$A:$D,4,0),""))</f>
        <v>42.25</v>
      </c>
      <c r="AQ359" s="21">
        <f>IFERROR(VLOOKUP(AQ$2&amp;"/"&amp;$A359,SH!$A:$D,4,0),"")</f>
        <v>23</v>
      </c>
      <c r="AR359" s="21">
        <f>IFERROR(VLOOKUP(AR$2&amp;"/"&amp;$A359,SH!$A:$D,4,0),"")</f>
        <v>1.6</v>
      </c>
      <c r="AS359" s="21" t="str">
        <f>IFERROR(VLOOKUP(AS$2&amp;"/"&amp;$A359,SH!$A:$D,4,0),"")</f>
        <v/>
      </c>
      <c r="AT359" s="21">
        <f>IFERROR(VLOOKUP(AT$2&amp;"/"&amp;$A359,SH!$A:$D,4,0),"")</f>
        <v>71.25</v>
      </c>
      <c r="AU359" s="21">
        <f>IFERROR(VLOOKUP(AU$2&amp;"/"&amp;$A359,SH!$A:$D,4,0),"")</f>
        <v>14.333333333333334</v>
      </c>
      <c r="AV359" s="22">
        <f>(IFERROR(VLOOKUP(AV$2&amp;"/"&amp;$A359,SH!$A:$V,22,0),""))</f>
        <v>53</v>
      </c>
      <c r="AW359" s="22">
        <f>IFERROR(VLOOKUP(AW$2&amp;"/"&amp;$A359,SH!$A:$V,22,0),"")</f>
        <v>29</v>
      </c>
      <c r="AX359" s="22">
        <f>IFERROR(VLOOKUP(AX$2&amp;"/"&amp;$A359,SH!$A:$V,22,0),"")</f>
        <v>1</v>
      </c>
      <c r="AY359" s="22" t="str">
        <f>IFERROR(VLOOKUP(AY$2&amp;"/"&amp;$A359,SH!$A:$V,22,0),"")</f>
        <v/>
      </c>
      <c r="AZ359" s="22">
        <f>IFERROR(VLOOKUP(AZ$2&amp;"/"&amp;$A359,SH!$A:$V,22,0),"")</f>
        <v>67</v>
      </c>
      <c r="BA359" s="22">
        <f>IFERROR(VLOOKUP(BA$2&amp;"/"&amp;$A359,SH!$A:$V,22,0),"")</f>
        <v>9</v>
      </c>
      <c r="BB359" s="23">
        <f t="shared" si="103"/>
        <v>3.2662721893491122</v>
      </c>
      <c r="BC359" s="23">
        <f t="shared" si="104"/>
        <v>4.4347826086956523</v>
      </c>
      <c r="BD359" s="23">
        <f t="shared" si="105"/>
        <v>5</v>
      </c>
      <c r="BE359" s="23" t="str">
        <f t="shared" si="106"/>
        <v/>
      </c>
      <c r="BF359" s="23">
        <f t="shared" si="107"/>
        <v>1.2210526315789474</v>
      </c>
      <c r="BG359" s="23">
        <f t="shared" si="108"/>
        <v>1.5348837209302324</v>
      </c>
      <c r="BH359" s="24">
        <f t="shared" si="109"/>
        <v>10.485207100591715</v>
      </c>
      <c r="BI359" s="24">
        <f t="shared" si="110"/>
        <v>9.4347826086956523</v>
      </c>
      <c r="BJ359" s="24">
        <f t="shared" si="111"/>
        <v>23.75</v>
      </c>
      <c r="BK359" s="24" t="str">
        <f t="shared" si="112"/>
        <v/>
      </c>
      <c r="BL359" s="24">
        <f t="shared" si="113"/>
        <v>4.0280701754385966</v>
      </c>
      <c r="BM359" s="24">
        <f t="shared" si="114"/>
        <v>8.5116279069767433</v>
      </c>
      <c r="BT359" s="25">
        <f t="shared" si="115"/>
        <v>10.485207100591715</v>
      </c>
      <c r="BU359" s="25">
        <f t="shared" si="116"/>
        <v>9.4347826086956523</v>
      </c>
      <c r="BV359" s="25">
        <f t="shared" si="117"/>
        <v>23.75</v>
      </c>
      <c r="BW359" s="25" t="str">
        <f t="shared" si="118"/>
        <v/>
      </c>
      <c r="BX359" s="25">
        <f t="shared" si="119"/>
        <v>4.0280701754385966</v>
      </c>
      <c r="BY359" s="25">
        <f t="shared" si="120"/>
        <v>8.5116279069767433</v>
      </c>
      <c r="BZ359">
        <f t="array" ref="BZ359:CA359">IFERROR(VLOOKUP(A359,[1]Cost_Price!$A:$D,{3,4},0),"")</f>
        <v>25.78</v>
      </c>
      <c r="CA359" t="str">
        <v>USD</v>
      </c>
      <c r="CB359" s="26">
        <f t="shared" si="123"/>
        <v>0</v>
      </c>
      <c r="CC359" s="26">
        <f t="shared" si="123"/>
        <v>0</v>
      </c>
      <c r="CD359" s="26">
        <f t="shared" si="123"/>
        <v>0</v>
      </c>
      <c r="CE359" s="26">
        <f t="shared" si="123"/>
        <v>0</v>
      </c>
      <c r="CF359" s="26">
        <f t="shared" si="123"/>
        <v>0</v>
      </c>
      <c r="CG359" s="26">
        <f t="shared" si="123"/>
        <v>0</v>
      </c>
    </row>
    <row r="360" spans="1:85" x14ac:dyDescent="0.35">
      <c r="A360" t="s">
        <v>2558</v>
      </c>
      <c r="B360" t="s">
        <v>5669</v>
      </c>
      <c r="C360" t="s">
        <v>5232</v>
      </c>
      <c r="D360" t="s">
        <v>5473</v>
      </c>
      <c r="E360" t="s">
        <v>5476</v>
      </c>
      <c r="F360" t="s">
        <v>5234</v>
      </c>
      <c r="G360" t="s">
        <v>5235</v>
      </c>
      <c r="H360" t="str">
        <f t="shared" ref="H360:H363" si="129">J360</f>
        <v>Discontinue new</v>
      </c>
      <c r="I360" t="s">
        <v>5901</v>
      </c>
      <c r="J360" t="s">
        <v>5899</v>
      </c>
      <c r="K360" t="s">
        <v>221</v>
      </c>
      <c r="M360" t="s">
        <v>5670</v>
      </c>
      <c r="N360" t="s">
        <v>5360</v>
      </c>
      <c r="P360" s="16">
        <v>37.950000000000003</v>
      </c>
      <c r="U360" s="17">
        <v>9</v>
      </c>
      <c r="AB360" s="18">
        <v>0</v>
      </c>
      <c r="AI360" s="19">
        <v>0</v>
      </c>
      <c r="AL360">
        <v>9</v>
      </c>
      <c r="AM360">
        <v>0</v>
      </c>
      <c r="AN360">
        <v>0</v>
      </c>
      <c r="AO360" s="20">
        <f t="shared" si="102"/>
        <v>341.55</v>
      </c>
      <c r="AP360" s="21" t="str">
        <f>(IFERROR(VLOOKUP(AP$2&amp;"/"&amp;$A360,SH!$A:$D,4,0),""))</f>
        <v/>
      </c>
      <c r="AQ360" s="21" t="str">
        <f>IFERROR(VLOOKUP(AQ$2&amp;"/"&amp;$A360,SH!$A:$D,4,0),"")</f>
        <v/>
      </c>
      <c r="AR360" s="21" t="str">
        <f>IFERROR(VLOOKUP(AR$2&amp;"/"&amp;$A360,SH!$A:$D,4,0),"")</f>
        <v/>
      </c>
      <c r="AS360" s="21">
        <f>IFERROR(VLOOKUP(AS$2&amp;"/"&amp;$A360,SH!$A:$D,4,0),"")</f>
        <v>2</v>
      </c>
      <c r="AT360" s="21" t="str">
        <f>IFERROR(VLOOKUP(AT$2&amp;"/"&amp;$A360,SH!$A:$D,4,0),"")</f>
        <v>0</v>
      </c>
      <c r="AU360" s="21" t="str">
        <f>IFERROR(VLOOKUP(AU$2&amp;"/"&amp;$A360,SH!$A:$D,4,0),"")</f>
        <v/>
      </c>
      <c r="AV360" s="22" t="str">
        <f>(IFERROR(VLOOKUP(AV$2&amp;"/"&amp;$A360,SH!$A:$V,22,0),""))</f>
        <v/>
      </c>
      <c r="AW360" s="22" t="str">
        <f>IFERROR(VLOOKUP(AW$2&amp;"/"&amp;$A360,SH!$A:$V,22,0),"")</f>
        <v/>
      </c>
      <c r="AX360" s="22" t="str">
        <f>IFERROR(VLOOKUP(AX$2&amp;"/"&amp;$A360,SH!$A:$V,22,0),"")</f>
        <v/>
      </c>
      <c r="AY360" s="22">
        <f>IFERROR(VLOOKUP(AY$2&amp;"/"&amp;$A360,SH!$A:$V,22,0),"")</f>
        <v>0</v>
      </c>
      <c r="AZ360" s="22">
        <f>IFERROR(VLOOKUP(AZ$2&amp;"/"&amp;$A360,SH!$A:$V,22,0),"")</f>
        <v>0</v>
      </c>
      <c r="BA360" s="22" t="str">
        <f>IFERROR(VLOOKUP(BA$2&amp;"/"&amp;$A360,SH!$A:$V,22,0),"")</f>
        <v/>
      </c>
      <c r="BB360" s="23" t="str">
        <f t="shared" si="103"/>
        <v/>
      </c>
      <c r="BC360" s="23" t="str">
        <f t="shared" si="104"/>
        <v/>
      </c>
      <c r="BD360" s="23" t="str">
        <f t="shared" si="105"/>
        <v/>
      </c>
      <c r="BE360" s="23">
        <f t="shared" si="106"/>
        <v>4.5</v>
      </c>
      <c r="BF360" s="23" t="str">
        <f t="shared" si="107"/>
        <v/>
      </c>
      <c r="BG360" s="23" t="str">
        <f t="shared" si="108"/>
        <v/>
      </c>
      <c r="BH360" s="24" t="str">
        <f t="shared" si="109"/>
        <v/>
      </c>
      <c r="BI360" s="24" t="str">
        <f t="shared" si="110"/>
        <v/>
      </c>
      <c r="BJ360" s="24" t="str">
        <f t="shared" si="111"/>
        <v/>
      </c>
      <c r="BK360" s="24">
        <f t="shared" si="112"/>
        <v>4.5</v>
      </c>
      <c r="BL360" s="24" t="str">
        <f t="shared" si="113"/>
        <v/>
      </c>
      <c r="BM360" s="24" t="str">
        <f t="shared" si="114"/>
        <v/>
      </c>
      <c r="BT360" s="25" t="str">
        <f t="shared" si="115"/>
        <v/>
      </c>
      <c r="BU360" s="25" t="str">
        <f t="shared" si="116"/>
        <v/>
      </c>
      <c r="BV360" s="25" t="str">
        <f t="shared" si="117"/>
        <v/>
      </c>
      <c r="BW360" s="25">
        <f t="shared" si="118"/>
        <v>4.5</v>
      </c>
      <c r="BX360" s="25" t="str">
        <f t="shared" si="119"/>
        <v/>
      </c>
      <c r="BY360" s="25" t="str">
        <f t="shared" si="120"/>
        <v/>
      </c>
      <c r="BZ360">
        <f t="array" ref="BZ360:CA360">IFERROR(VLOOKUP(A360,[1]Cost_Price!$A:$D,{3,4},0),"")</f>
        <v>25.87</v>
      </c>
      <c r="CA360" t="str">
        <v>USD</v>
      </c>
      <c r="CB360" s="26">
        <f t="shared" si="123"/>
        <v>0</v>
      </c>
      <c r="CC360" s="26">
        <f t="shared" si="123"/>
        <v>0</v>
      </c>
      <c r="CD360" s="26">
        <f t="shared" si="123"/>
        <v>0</v>
      </c>
      <c r="CE360" s="26">
        <f t="shared" si="123"/>
        <v>0</v>
      </c>
      <c r="CF360" s="26">
        <f t="shared" si="123"/>
        <v>0</v>
      </c>
      <c r="CG360" s="26">
        <f t="shared" si="123"/>
        <v>0</v>
      </c>
    </row>
    <row r="361" spans="1:85" x14ac:dyDescent="0.35">
      <c r="A361" t="s">
        <v>223</v>
      </c>
      <c r="B361" t="s">
        <v>5671</v>
      </c>
      <c r="C361" t="s">
        <v>5232</v>
      </c>
      <c r="D361" t="s">
        <v>5284</v>
      </c>
      <c r="E361" t="s">
        <v>5286</v>
      </c>
      <c r="F361" t="s">
        <v>5234</v>
      </c>
      <c r="G361" t="s">
        <v>5235</v>
      </c>
      <c r="H361" t="str">
        <f t="shared" si="129"/>
        <v>Discontinue new</v>
      </c>
      <c r="J361" t="s">
        <v>5899</v>
      </c>
      <c r="M361" t="s">
        <v>5237</v>
      </c>
      <c r="N361" t="s">
        <v>5360</v>
      </c>
      <c r="P361" s="16">
        <v>22.049700000000001</v>
      </c>
      <c r="R361" s="17">
        <v>133</v>
      </c>
      <c r="S361" s="17">
        <v>61</v>
      </c>
      <c r="T361" s="17">
        <v>29</v>
      </c>
      <c r="V361" s="17">
        <v>115</v>
      </c>
      <c r="W361" s="17">
        <v>23</v>
      </c>
      <c r="Y361" s="18">
        <v>0</v>
      </c>
      <c r="Z361" s="18">
        <v>0</v>
      </c>
      <c r="AA361" s="18">
        <v>0</v>
      </c>
      <c r="AB361" s="18">
        <v>32</v>
      </c>
      <c r="AC361" s="18">
        <v>5</v>
      </c>
      <c r="AD361" s="18">
        <v>52</v>
      </c>
      <c r="AF361" s="19">
        <v>6</v>
      </c>
      <c r="AG361" s="19">
        <v>3</v>
      </c>
      <c r="AH361" s="19">
        <v>0</v>
      </c>
      <c r="AJ361" s="19">
        <v>2</v>
      </c>
      <c r="AK361" s="19">
        <v>1</v>
      </c>
      <c r="AL361">
        <v>361</v>
      </c>
      <c r="AM361">
        <v>89</v>
      </c>
      <c r="AN361">
        <v>12</v>
      </c>
      <c r="AO361" s="20">
        <f t="shared" si="102"/>
        <v>7959.9417000000003</v>
      </c>
      <c r="AP361" s="21">
        <f>(IFERROR(VLOOKUP(AP$2&amp;"/"&amp;$A361,SH!$A:$D,4,0),""))</f>
        <v>38.583333333333336</v>
      </c>
      <c r="AQ361" s="21">
        <f>IFERROR(VLOOKUP(AQ$2&amp;"/"&amp;$A361,SH!$A:$D,4,0),"")</f>
        <v>11.166666666666666</v>
      </c>
      <c r="AR361" s="21">
        <f>IFERROR(VLOOKUP(AR$2&amp;"/"&amp;$A361,SH!$A:$D,4,0),"")</f>
        <v>2</v>
      </c>
      <c r="AS361" s="21">
        <f>IFERROR(VLOOKUP(AS$2&amp;"/"&amp;$A361,SH!$A:$D,4,0),"")</f>
        <v>4</v>
      </c>
      <c r="AT361" s="21">
        <f>IFERROR(VLOOKUP(AT$2&amp;"/"&amp;$A361,SH!$A:$D,4,0),"")</f>
        <v>31.333333333333332</v>
      </c>
      <c r="AU361" s="21">
        <f>IFERROR(VLOOKUP(AU$2&amp;"/"&amp;$A361,SH!$A:$D,4,0),"")</f>
        <v>12</v>
      </c>
      <c r="AV361" s="22">
        <f>(IFERROR(VLOOKUP(AV$2&amp;"/"&amp;$A361,SH!$A:$V,22,0),""))</f>
        <v>40</v>
      </c>
      <c r="AW361" s="22">
        <f>IFERROR(VLOOKUP(AW$2&amp;"/"&amp;$A361,SH!$A:$V,22,0),"")</f>
        <v>11</v>
      </c>
      <c r="AX361" s="22">
        <f>IFERROR(VLOOKUP(AX$2&amp;"/"&amp;$A361,SH!$A:$V,22,0),"")</f>
        <v>0</v>
      </c>
      <c r="AY361" s="22">
        <f>IFERROR(VLOOKUP(AY$2&amp;"/"&amp;$A361,SH!$A:$V,22,0),"")</f>
        <v>0</v>
      </c>
      <c r="AZ361" s="22">
        <f>IFERROR(VLOOKUP(AZ$2&amp;"/"&amp;$A361,SH!$A:$V,22,0),"")</f>
        <v>32</v>
      </c>
      <c r="BA361" s="22">
        <f>IFERROR(VLOOKUP(BA$2&amp;"/"&amp;$A361,SH!$A:$V,22,0),"")</f>
        <v>7</v>
      </c>
      <c r="BB361" s="23">
        <f t="shared" si="103"/>
        <v>3.2915766738660905</v>
      </c>
      <c r="BC361" s="23">
        <f t="shared" si="104"/>
        <v>5.1940298507462686</v>
      </c>
      <c r="BD361" s="23">
        <f t="shared" si="105"/>
        <v>14.5</v>
      </c>
      <c r="BE361" s="23">
        <f t="shared" si="106"/>
        <v>0</v>
      </c>
      <c r="BF361" s="23">
        <f t="shared" si="107"/>
        <v>3.6063829787234045</v>
      </c>
      <c r="BG361" s="23">
        <f t="shared" si="108"/>
        <v>1.8333333333333333</v>
      </c>
      <c r="BH361" s="24">
        <f t="shared" si="109"/>
        <v>3.2915766738660905</v>
      </c>
      <c r="BI361" s="24">
        <f t="shared" si="110"/>
        <v>5.1940298507462686</v>
      </c>
      <c r="BJ361" s="24">
        <f t="shared" si="111"/>
        <v>14.5</v>
      </c>
      <c r="BK361" s="24">
        <f t="shared" si="112"/>
        <v>8</v>
      </c>
      <c r="BL361" s="24">
        <f t="shared" si="113"/>
        <v>3.7659574468085109</v>
      </c>
      <c r="BM361" s="24">
        <f t="shared" si="114"/>
        <v>6.166666666666667</v>
      </c>
      <c r="BN361" s="60">
        <v>180</v>
      </c>
      <c r="BO361" s="60">
        <v>30</v>
      </c>
      <c r="BP361" s="60" t="s">
        <v>5905</v>
      </c>
      <c r="BQ361" s="60"/>
      <c r="BR361" s="60">
        <v>130</v>
      </c>
      <c r="BS361" s="60">
        <v>20</v>
      </c>
      <c r="BT361" s="25">
        <f t="shared" si="115"/>
        <v>7.9568034557235414</v>
      </c>
      <c r="BU361" s="25">
        <f t="shared" si="116"/>
        <v>7.8805970149253737</v>
      </c>
      <c r="BV361" s="25" t="str">
        <f t="shared" si="117"/>
        <v/>
      </c>
      <c r="BW361" s="25">
        <f t="shared" si="118"/>
        <v>8</v>
      </c>
      <c r="BX361" s="25">
        <f t="shared" si="119"/>
        <v>7.9148936170212769</v>
      </c>
      <c r="BY361" s="25">
        <f t="shared" si="120"/>
        <v>7.833333333333333</v>
      </c>
      <c r="BZ361">
        <f t="array" ref="BZ361:CA361">IFERROR(VLOOKUP(A361,[1]Cost_Price!$A:$D,{3,4},0),"")</f>
        <v>14.16</v>
      </c>
      <c r="CA361" t="str">
        <v>USD</v>
      </c>
      <c r="CB361" s="26">
        <f t="shared" si="123"/>
        <v>2548.8000000000002</v>
      </c>
      <c r="CC361" s="26">
        <f t="shared" si="123"/>
        <v>424.8</v>
      </c>
      <c r="CD361" s="26" t="str">
        <f t="shared" si="123"/>
        <v>0</v>
      </c>
      <c r="CE361" s="26">
        <f t="shared" si="123"/>
        <v>0</v>
      </c>
      <c r="CF361" s="26">
        <f t="shared" si="123"/>
        <v>1840.8</v>
      </c>
      <c r="CG361" s="26">
        <f t="shared" si="123"/>
        <v>283.2</v>
      </c>
    </row>
    <row r="362" spans="1:85" x14ac:dyDescent="0.35">
      <c r="A362" t="s">
        <v>4389</v>
      </c>
      <c r="B362" t="s">
        <v>5672</v>
      </c>
      <c r="C362" t="s">
        <v>5232</v>
      </c>
      <c r="D362" t="s">
        <v>5498</v>
      </c>
      <c r="E362" t="s">
        <v>5286</v>
      </c>
      <c r="F362" t="s">
        <v>5234</v>
      </c>
      <c r="G362" t="s">
        <v>5235</v>
      </c>
      <c r="H362" t="str">
        <f t="shared" si="129"/>
        <v>Discontinue new</v>
      </c>
      <c r="I362" t="s">
        <v>5901</v>
      </c>
      <c r="J362" t="s">
        <v>5899</v>
      </c>
      <c r="K362" t="s">
        <v>5056</v>
      </c>
      <c r="M362" t="s">
        <v>488</v>
      </c>
      <c r="N362" t="s">
        <v>5360</v>
      </c>
      <c r="P362" s="16">
        <v>57.84</v>
      </c>
      <c r="U362" s="17">
        <v>4</v>
      </c>
      <c r="AB362" s="18">
        <v>0</v>
      </c>
      <c r="AI362" s="19">
        <v>0</v>
      </c>
      <c r="AL362">
        <v>4</v>
      </c>
      <c r="AM362">
        <v>0</v>
      </c>
      <c r="AN362">
        <v>0</v>
      </c>
      <c r="AO362" s="20">
        <f t="shared" si="102"/>
        <v>231.36</v>
      </c>
      <c r="AP362" s="21">
        <f>(IFERROR(VLOOKUP(AP$2&amp;"/"&amp;$A362,SH!$A:$D,4,0),""))</f>
        <v>4</v>
      </c>
      <c r="AQ362" s="21" t="str">
        <f>IFERROR(VLOOKUP(AQ$2&amp;"/"&amp;$A362,SH!$A:$D,4,0),"")</f>
        <v/>
      </c>
      <c r="AR362" s="21" t="str">
        <f>IFERROR(VLOOKUP(AR$2&amp;"/"&amp;$A362,SH!$A:$D,4,0),"")</f>
        <v/>
      </c>
      <c r="AS362" s="21">
        <f>IFERROR(VLOOKUP(AS$2&amp;"/"&amp;$A362,SH!$A:$D,4,0),"")</f>
        <v>3</v>
      </c>
      <c r="AT362" s="21" t="str">
        <f>IFERROR(VLOOKUP(AT$2&amp;"/"&amp;$A362,SH!$A:$D,4,0),"")</f>
        <v/>
      </c>
      <c r="AU362" s="21" t="str">
        <f>IFERROR(VLOOKUP(AU$2&amp;"/"&amp;$A362,SH!$A:$D,4,0),"")</f>
        <v/>
      </c>
      <c r="AV362" s="22">
        <f>(IFERROR(VLOOKUP(AV$2&amp;"/"&amp;$A362,SH!$A:$V,22,0),""))</f>
        <v>0</v>
      </c>
      <c r="AW362" s="22" t="str">
        <f>IFERROR(VLOOKUP(AW$2&amp;"/"&amp;$A362,SH!$A:$V,22,0),"")</f>
        <v/>
      </c>
      <c r="AX362" s="22" t="str">
        <f>IFERROR(VLOOKUP(AX$2&amp;"/"&amp;$A362,SH!$A:$V,22,0),"")</f>
        <v/>
      </c>
      <c r="AY362" s="22">
        <f>IFERROR(VLOOKUP(AY$2&amp;"/"&amp;$A362,SH!$A:$V,22,0),"")</f>
        <v>0</v>
      </c>
      <c r="AZ362" s="22" t="str">
        <f>IFERROR(VLOOKUP(AZ$2&amp;"/"&amp;$A362,SH!$A:$V,22,0),"")</f>
        <v/>
      </c>
      <c r="BA362" s="22" t="str">
        <f>IFERROR(VLOOKUP(BA$2&amp;"/"&amp;$A362,SH!$A:$V,22,0),"")</f>
        <v/>
      </c>
      <c r="BB362" s="23">
        <f t="shared" si="103"/>
        <v>0</v>
      </c>
      <c r="BC362" s="23" t="str">
        <f t="shared" si="104"/>
        <v/>
      </c>
      <c r="BD362" s="23" t="str">
        <f t="shared" si="105"/>
        <v/>
      </c>
      <c r="BE362" s="23">
        <f t="shared" si="106"/>
        <v>1.3333333333333333</v>
      </c>
      <c r="BF362" s="23" t="str">
        <f t="shared" si="107"/>
        <v/>
      </c>
      <c r="BG362" s="23" t="str">
        <f t="shared" si="108"/>
        <v/>
      </c>
      <c r="BH362" s="24">
        <f t="shared" si="109"/>
        <v>0</v>
      </c>
      <c r="BI362" s="24" t="str">
        <f t="shared" si="110"/>
        <v/>
      </c>
      <c r="BJ362" s="24" t="str">
        <f t="shared" si="111"/>
        <v/>
      </c>
      <c r="BK362" s="24">
        <f t="shared" si="112"/>
        <v>1.3333333333333333</v>
      </c>
      <c r="BL362" s="24" t="str">
        <f t="shared" si="113"/>
        <v/>
      </c>
      <c r="BM362" s="24" t="str">
        <f t="shared" si="114"/>
        <v/>
      </c>
      <c r="BT362" s="25">
        <f t="shared" si="115"/>
        <v>0</v>
      </c>
      <c r="BU362" s="25" t="str">
        <f t="shared" si="116"/>
        <v/>
      </c>
      <c r="BV362" s="25" t="str">
        <f t="shared" si="117"/>
        <v/>
      </c>
      <c r="BW362" s="25">
        <f t="shared" si="118"/>
        <v>1.3333333333333333</v>
      </c>
      <c r="BX362" s="25" t="str">
        <f t="shared" si="119"/>
        <v/>
      </c>
      <c r="BY362" s="25" t="str">
        <f t="shared" si="120"/>
        <v/>
      </c>
      <c r="BZ362">
        <f t="array" ref="BZ362:CA362">IFERROR(VLOOKUP(A362,[1]Cost_Price!$A:$D,{3,4},0),"")</f>
        <v>36.94</v>
      </c>
      <c r="CA362" t="str">
        <v>USD</v>
      </c>
      <c r="CB362" s="26">
        <f t="shared" si="123"/>
        <v>0</v>
      </c>
      <c r="CC362" s="26">
        <f t="shared" si="123"/>
        <v>0</v>
      </c>
      <c r="CD362" s="26">
        <f t="shared" si="123"/>
        <v>0</v>
      </c>
      <c r="CE362" s="26">
        <f t="shared" si="123"/>
        <v>0</v>
      </c>
      <c r="CF362" s="26">
        <f t="shared" si="123"/>
        <v>0</v>
      </c>
      <c r="CG362" s="26">
        <f t="shared" si="123"/>
        <v>0</v>
      </c>
    </row>
    <row r="363" spans="1:85" x14ac:dyDescent="0.35">
      <c r="A363" t="s">
        <v>488</v>
      </c>
      <c r="B363" t="s">
        <v>5673</v>
      </c>
      <c r="C363" t="s">
        <v>5232</v>
      </c>
      <c r="D363" t="s">
        <v>5498</v>
      </c>
      <c r="E363" t="s">
        <v>5286</v>
      </c>
      <c r="F363" t="s">
        <v>5234</v>
      </c>
      <c r="G363" t="s">
        <v>5235</v>
      </c>
      <c r="H363" t="str">
        <f t="shared" si="129"/>
        <v>Discontinue new</v>
      </c>
      <c r="J363" t="s">
        <v>5899</v>
      </c>
      <c r="K363" t="s">
        <v>5056</v>
      </c>
      <c r="M363" t="s">
        <v>5237</v>
      </c>
      <c r="N363" t="s">
        <v>5360</v>
      </c>
      <c r="P363" s="16">
        <v>57.517600000000002</v>
      </c>
      <c r="S363" s="17">
        <v>28</v>
      </c>
      <c r="T363" s="17">
        <v>5</v>
      </c>
      <c r="U363" s="17">
        <v>1</v>
      </c>
      <c r="V363" s="17">
        <v>39</v>
      </c>
      <c r="Y363" s="18">
        <v>80</v>
      </c>
      <c r="Z363" s="18">
        <v>0</v>
      </c>
      <c r="AA363" s="18">
        <v>15</v>
      </c>
      <c r="AB363" s="18">
        <v>10</v>
      </c>
      <c r="AC363" s="18">
        <v>30</v>
      </c>
      <c r="AD363" s="18">
        <v>50</v>
      </c>
      <c r="AF363" s="19">
        <v>10</v>
      </c>
      <c r="AG363" s="19">
        <v>0</v>
      </c>
      <c r="AH363" s="19">
        <v>2</v>
      </c>
      <c r="AI363" s="19">
        <v>0</v>
      </c>
      <c r="AJ363" s="19">
        <v>0</v>
      </c>
      <c r="AL363">
        <v>73</v>
      </c>
      <c r="AM363">
        <v>185</v>
      </c>
      <c r="AN363">
        <v>12</v>
      </c>
      <c r="AO363" s="20">
        <f t="shared" si="102"/>
        <v>4198.7848000000004</v>
      </c>
      <c r="AP363" s="21">
        <f>(IFERROR(VLOOKUP(AP$2&amp;"/"&amp;$A363,SH!$A:$D,4,0),""))</f>
        <v>4.666666666666667</v>
      </c>
      <c r="AQ363" s="21">
        <f>IFERROR(VLOOKUP(AQ$2&amp;"/"&amp;$A363,SH!$A:$D,4,0),"")</f>
        <v>2.6363636363636362</v>
      </c>
      <c r="AR363" s="21">
        <f>IFERROR(VLOOKUP(AR$2&amp;"/"&amp;$A363,SH!$A:$D,4,0),"")</f>
        <v>1.4</v>
      </c>
      <c r="AS363" s="21">
        <f>IFERROR(VLOOKUP(AS$2&amp;"/"&amp;$A363,SH!$A:$D,4,0),"")</f>
        <v>1</v>
      </c>
      <c r="AT363" s="21">
        <f>IFERROR(VLOOKUP(AT$2&amp;"/"&amp;$A363,SH!$A:$D,4,0),"")</f>
        <v>6.083333333333333</v>
      </c>
      <c r="AU363" s="21">
        <f>IFERROR(VLOOKUP(AU$2&amp;"/"&amp;$A363,SH!$A:$D,4,0),"")</f>
        <v>4.833333333333333</v>
      </c>
      <c r="AV363" s="22">
        <f>(IFERROR(VLOOKUP(AV$2&amp;"/"&amp;$A363,SH!$A:$V,22,0),""))</f>
        <v>11</v>
      </c>
      <c r="AW363" s="22">
        <f>IFERROR(VLOOKUP(AW$2&amp;"/"&amp;$A363,SH!$A:$V,22,0),"")</f>
        <v>8</v>
      </c>
      <c r="AX363" s="22">
        <f>IFERROR(VLOOKUP(AX$2&amp;"/"&amp;$A363,SH!$A:$V,22,0),"")</f>
        <v>1</v>
      </c>
      <c r="AY363" s="22">
        <f>IFERROR(VLOOKUP(AY$2&amp;"/"&amp;$A363,SH!$A:$V,22,0),"")</f>
        <v>0</v>
      </c>
      <c r="AZ363" s="22">
        <f>IFERROR(VLOOKUP(AZ$2&amp;"/"&amp;$A363,SH!$A:$V,22,0),"")</f>
        <v>4</v>
      </c>
      <c r="BA363" s="22">
        <f>IFERROR(VLOOKUP(BA$2&amp;"/"&amp;$A363,SH!$A:$V,22,0),"")</f>
        <v>0</v>
      </c>
      <c r="BB363" s="23">
        <f t="shared" si="103"/>
        <v>-2.1428571428571428</v>
      </c>
      <c r="BC363" s="23">
        <f t="shared" si="104"/>
        <v>10.620689655172415</v>
      </c>
      <c r="BD363" s="23">
        <f t="shared" si="105"/>
        <v>2.1428571428571428</v>
      </c>
      <c r="BE363" s="23">
        <f t="shared" si="106"/>
        <v>1</v>
      </c>
      <c r="BF363" s="23">
        <f t="shared" si="107"/>
        <v>6.4109589041095898</v>
      </c>
      <c r="BG363" s="23">
        <f t="shared" si="108"/>
        <v>0</v>
      </c>
      <c r="BH363" s="24">
        <f t="shared" si="109"/>
        <v>14.999999999999998</v>
      </c>
      <c r="BI363" s="24">
        <f t="shared" si="110"/>
        <v>10.620689655172415</v>
      </c>
      <c r="BJ363" s="24">
        <f t="shared" si="111"/>
        <v>12.857142857142858</v>
      </c>
      <c r="BK363" s="24">
        <f t="shared" si="112"/>
        <v>11</v>
      </c>
      <c r="BL363" s="24">
        <f t="shared" si="113"/>
        <v>11.342465753424658</v>
      </c>
      <c r="BM363" s="24">
        <f t="shared" si="114"/>
        <v>10.344827586206897</v>
      </c>
      <c r="BT363" s="25">
        <f t="shared" si="115"/>
        <v>14.999999999999998</v>
      </c>
      <c r="BU363" s="25">
        <f t="shared" si="116"/>
        <v>10.620689655172415</v>
      </c>
      <c r="BV363" s="25">
        <f t="shared" si="117"/>
        <v>12.857142857142858</v>
      </c>
      <c r="BW363" s="25">
        <f t="shared" si="118"/>
        <v>11</v>
      </c>
      <c r="BX363" s="25">
        <f t="shared" si="119"/>
        <v>11.342465753424658</v>
      </c>
      <c r="BY363" s="25">
        <f t="shared" si="120"/>
        <v>10.344827586206897</v>
      </c>
      <c r="BZ363">
        <f t="array" ref="BZ363:CA363">IFERROR(VLOOKUP(A363,[1]Cost_Price!$A:$D,{3,4},0),"")</f>
        <v>36.950000000000003</v>
      </c>
      <c r="CA363" t="str">
        <v>USD</v>
      </c>
      <c r="CB363" s="26">
        <f t="shared" si="123"/>
        <v>0</v>
      </c>
      <c r="CC363" s="26">
        <f t="shared" si="123"/>
        <v>0</v>
      </c>
      <c r="CD363" s="26">
        <f t="shared" si="123"/>
        <v>0</v>
      </c>
      <c r="CE363" s="26">
        <f t="shared" si="123"/>
        <v>0</v>
      </c>
      <c r="CF363" s="26">
        <f t="shared" si="123"/>
        <v>0</v>
      </c>
      <c r="CG363" s="26">
        <f t="shared" si="123"/>
        <v>0</v>
      </c>
    </row>
    <row r="364" spans="1:85" x14ac:dyDescent="0.35">
      <c r="A364" t="s">
        <v>5056</v>
      </c>
      <c r="B364" t="s">
        <v>5674</v>
      </c>
      <c r="C364" t="s">
        <v>5232</v>
      </c>
      <c r="D364" t="s">
        <v>5284</v>
      </c>
      <c r="E364" t="s">
        <v>5279</v>
      </c>
      <c r="F364" t="s">
        <v>5234</v>
      </c>
      <c r="G364" t="s">
        <v>5235</v>
      </c>
      <c r="H364" t="s">
        <v>5236</v>
      </c>
      <c r="M364" t="s">
        <v>5237</v>
      </c>
      <c r="N364" t="s">
        <v>5280</v>
      </c>
      <c r="P364" s="16">
        <v>0</v>
      </c>
      <c r="Y364" s="18">
        <v>73</v>
      </c>
      <c r="Z364" s="18">
        <v>14</v>
      </c>
      <c r="AA364" s="18">
        <v>8</v>
      </c>
      <c r="AB364" s="18">
        <v>5</v>
      </c>
      <c r="AC364" s="18">
        <v>31</v>
      </c>
      <c r="AD364" s="18">
        <v>54</v>
      </c>
      <c r="AM364">
        <v>185</v>
      </c>
      <c r="AO364" s="20">
        <f t="shared" si="102"/>
        <v>0</v>
      </c>
      <c r="AP364" s="21" t="str">
        <f>(IFERROR(VLOOKUP(AP$2&amp;"/"&amp;$A364,SH!$A:$D,4,0),""))</f>
        <v/>
      </c>
      <c r="AQ364" s="21" t="str">
        <f>IFERROR(VLOOKUP(AQ$2&amp;"/"&amp;$A364,SH!$A:$D,4,0),"")</f>
        <v/>
      </c>
      <c r="AR364" s="21" t="str">
        <f>IFERROR(VLOOKUP(AR$2&amp;"/"&amp;$A364,SH!$A:$D,4,0),"")</f>
        <v/>
      </c>
      <c r="AS364" s="21" t="str">
        <f>IFERROR(VLOOKUP(AS$2&amp;"/"&amp;$A364,SH!$A:$D,4,0),"")</f>
        <v/>
      </c>
      <c r="AT364" s="21" t="str">
        <f>IFERROR(VLOOKUP(AT$2&amp;"/"&amp;$A364,SH!$A:$D,4,0),"")</f>
        <v/>
      </c>
      <c r="AU364" s="21" t="str">
        <f>IFERROR(VLOOKUP(AU$2&amp;"/"&amp;$A364,SH!$A:$D,4,0),"")</f>
        <v/>
      </c>
      <c r="AV364" s="22" t="str">
        <f>(IFERROR(VLOOKUP(AV$2&amp;"/"&amp;$A364,SH!$A:$V,22,0),""))</f>
        <v/>
      </c>
      <c r="AW364" s="22" t="str">
        <f>IFERROR(VLOOKUP(AW$2&amp;"/"&amp;$A364,SH!$A:$V,22,0),"")</f>
        <v/>
      </c>
      <c r="AX364" s="22" t="str">
        <f>IFERROR(VLOOKUP(AX$2&amp;"/"&amp;$A364,SH!$A:$V,22,0),"")</f>
        <v/>
      </c>
      <c r="AY364" s="22" t="str">
        <f>IFERROR(VLOOKUP(AY$2&amp;"/"&amp;$A364,SH!$A:$V,22,0),"")</f>
        <v/>
      </c>
      <c r="AZ364" s="22" t="str">
        <f>IFERROR(VLOOKUP(AZ$2&amp;"/"&amp;$A364,SH!$A:$V,22,0),"")</f>
        <v/>
      </c>
      <c r="BA364" s="22" t="str">
        <f>IFERROR(VLOOKUP(BA$2&amp;"/"&amp;$A364,SH!$A:$V,22,0),"")</f>
        <v/>
      </c>
      <c r="BB364" s="23" t="str">
        <f t="shared" si="103"/>
        <v/>
      </c>
      <c r="BC364" s="23" t="str">
        <f t="shared" si="104"/>
        <v/>
      </c>
      <c r="BD364" s="23" t="str">
        <f t="shared" si="105"/>
        <v/>
      </c>
      <c r="BE364" s="23" t="str">
        <f t="shared" si="106"/>
        <v/>
      </c>
      <c r="BF364" s="23" t="str">
        <f t="shared" si="107"/>
        <v/>
      </c>
      <c r="BG364" s="23" t="str">
        <f t="shared" si="108"/>
        <v/>
      </c>
      <c r="BH364" s="24" t="str">
        <f t="shared" si="109"/>
        <v/>
      </c>
      <c r="BI364" s="24" t="str">
        <f t="shared" si="110"/>
        <v/>
      </c>
      <c r="BJ364" s="24" t="str">
        <f t="shared" si="111"/>
        <v/>
      </c>
      <c r="BK364" s="24" t="str">
        <f t="shared" si="112"/>
        <v/>
      </c>
      <c r="BL364" s="24" t="str">
        <f t="shared" si="113"/>
        <v/>
      </c>
      <c r="BM364" s="24" t="str">
        <f t="shared" si="114"/>
        <v/>
      </c>
      <c r="BT364" s="25" t="str">
        <f t="shared" si="115"/>
        <v/>
      </c>
      <c r="BU364" s="25" t="str">
        <f t="shared" si="116"/>
        <v/>
      </c>
      <c r="BV364" s="25" t="str">
        <f t="shared" si="117"/>
        <v/>
      </c>
      <c r="BW364" s="25" t="str">
        <f t="shared" si="118"/>
        <v/>
      </c>
      <c r="BX364" s="25" t="str">
        <f t="shared" si="119"/>
        <v/>
      </c>
      <c r="BY364" s="25" t="str">
        <f t="shared" si="120"/>
        <v/>
      </c>
      <c r="BZ364">
        <f t="array" ref="BZ364:CA364">IFERROR(VLOOKUP(A364,[1]Cost_Price!$A:$D,{3,4},0),"")</f>
        <v>28.5</v>
      </c>
      <c r="CA364" t="str">
        <v>USD</v>
      </c>
      <c r="CB364" s="26">
        <f t="shared" si="123"/>
        <v>0</v>
      </c>
      <c r="CC364" s="26">
        <f t="shared" si="123"/>
        <v>0</v>
      </c>
      <c r="CD364" s="26">
        <f t="shared" si="123"/>
        <v>0</v>
      </c>
      <c r="CE364" s="26">
        <f t="shared" si="123"/>
        <v>0</v>
      </c>
      <c r="CF364" s="26">
        <f t="shared" si="123"/>
        <v>0</v>
      </c>
      <c r="CG364" s="26">
        <f t="shared" si="123"/>
        <v>0</v>
      </c>
    </row>
    <row r="365" spans="1:85" x14ac:dyDescent="0.35">
      <c r="A365" t="s">
        <v>225</v>
      </c>
      <c r="B365" t="s">
        <v>5675</v>
      </c>
      <c r="C365" t="s">
        <v>5232</v>
      </c>
      <c r="D365" t="s">
        <v>5498</v>
      </c>
      <c r="E365" t="s">
        <v>5286</v>
      </c>
      <c r="F365" t="s">
        <v>5234</v>
      </c>
      <c r="G365" t="s">
        <v>5235</v>
      </c>
      <c r="H365" t="s">
        <v>5236</v>
      </c>
      <c r="M365" t="s">
        <v>5237</v>
      </c>
      <c r="N365" t="s">
        <v>5360</v>
      </c>
      <c r="P365" s="16">
        <v>10.0329</v>
      </c>
      <c r="R365" s="17">
        <v>53</v>
      </c>
      <c r="S365" s="17">
        <v>43</v>
      </c>
      <c r="T365" s="17">
        <v>9</v>
      </c>
      <c r="V365" s="17">
        <v>43</v>
      </c>
      <c r="W365" s="17">
        <v>3</v>
      </c>
      <c r="Y365" s="18">
        <v>70</v>
      </c>
      <c r="Z365" s="18">
        <v>16</v>
      </c>
      <c r="AA365" s="18">
        <v>30</v>
      </c>
      <c r="AB365" s="18">
        <v>12</v>
      </c>
      <c r="AC365" s="18">
        <v>126</v>
      </c>
      <c r="AD365" s="18">
        <v>29</v>
      </c>
      <c r="AF365" s="19">
        <v>2</v>
      </c>
      <c r="AG365" s="19">
        <v>0</v>
      </c>
      <c r="AH365" s="19">
        <v>0</v>
      </c>
      <c r="AJ365" s="19">
        <v>0</v>
      </c>
      <c r="AK365" s="19">
        <v>0</v>
      </c>
      <c r="AL365">
        <v>151</v>
      </c>
      <c r="AM365">
        <v>283</v>
      </c>
      <c r="AN365">
        <v>2</v>
      </c>
      <c r="AO365" s="20">
        <f t="shared" si="102"/>
        <v>1514.9678999999999</v>
      </c>
      <c r="AP365" s="21">
        <f>(IFERROR(VLOOKUP(AP$2&amp;"/"&amp;$A365,SH!$A:$D,4,0),""))</f>
        <v>9.0833333333333339</v>
      </c>
      <c r="AQ365" s="21">
        <f>IFERROR(VLOOKUP(AQ$2&amp;"/"&amp;$A365,SH!$A:$D,4,0),"")</f>
        <v>4.833333333333333</v>
      </c>
      <c r="AR365" s="21">
        <f>IFERROR(VLOOKUP(AR$2&amp;"/"&amp;$A365,SH!$A:$D,4,0),"")</f>
        <v>1</v>
      </c>
      <c r="AS365" s="21">
        <f>IFERROR(VLOOKUP(AS$2&amp;"/"&amp;$A365,SH!$A:$D,4,0),"")</f>
        <v>1.5</v>
      </c>
      <c r="AT365" s="21">
        <f>IFERROR(VLOOKUP(AT$2&amp;"/"&amp;$A365,SH!$A:$D,4,0),"")</f>
        <v>12.083333333333334</v>
      </c>
      <c r="AU365" s="21">
        <f>IFERROR(VLOOKUP(AU$2&amp;"/"&amp;$A365,SH!$A:$D,4,0),"")</f>
        <v>5.5</v>
      </c>
      <c r="AV365" s="22">
        <f>(IFERROR(VLOOKUP(AV$2&amp;"/"&amp;$A365,SH!$A:$V,22,0),""))</f>
        <v>7</v>
      </c>
      <c r="AW365" s="22">
        <f>IFERROR(VLOOKUP(AW$2&amp;"/"&amp;$A365,SH!$A:$V,22,0),"")</f>
        <v>4</v>
      </c>
      <c r="AX365" s="22">
        <f>IFERROR(VLOOKUP(AX$2&amp;"/"&amp;$A365,SH!$A:$V,22,0),"")</f>
        <v>0</v>
      </c>
      <c r="AY365" s="22">
        <f>IFERROR(VLOOKUP(AY$2&amp;"/"&amp;$A365,SH!$A:$V,22,0),"")</f>
        <v>0</v>
      </c>
      <c r="AZ365" s="22">
        <f>IFERROR(VLOOKUP(AZ$2&amp;"/"&amp;$A365,SH!$A:$V,22,0),"")</f>
        <v>8</v>
      </c>
      <c r="BA365" s="22">
        <f>IFERROR(VLOOKUP(BA$2&amp;"/"&amp;$A365,SH!$A:$V,22,0),"")</f>
        <v>2</v>
      </c>
      <c r="BB365" s="23">
        <f t="shared" si="103"/>
        <v>5.614678899082568</v>
      </c>
      <c r="BC365" s="23">
        <f t="shared" si="104"/>
        <v>8.8965517241379324</v>
      </c>
      <c r="BD365" s="23">
        <f t="shared" si="105"/>
        <v>9</v>
      </c>
      <c r="BE365" s="23">
        <f t="shared" si="106"/>
        <v>0</v>
      </c>
      <c r="BF365" s="23">
        <f t="shared" si="107"/>
        <v>3.5586206896551724</v>
      </c>
      <c r="BG365" s="23">
        <f t="shared" si="108"/>
        <v>0.54545454545454541</v>
      </c>
      <c r="BH365" s="24">
        <f t="shared" si="109"/>
        <v>13.321100917431192</v>
      </c>
      <c r="BI365" s="24">
        <f t="shared" si="110"/>
        <v>12.206896551724139</v>
      </c>
      <c r="BJ365" s="24">
        <f t="shared" si="111"/>
        <v>39</v>
      </c>
      <c r="BK365" s="24">
        <f t="shared" si="112"/>
        <v>8</v>
      </c>
      <c r="BL365" s="24">
        <f t="shared" si="113"/>
        <v>13.986206896551723</v>
      </c>
      <c r="BM365" s="24">
        <f t="shared" si="114"/>
        <v>5.8181818181818183</v>
      </c>
      <c r="BT365" s="25">
        <f t="shared" si="115"/>
        <v>13.321100917431192</v>
      </c>
      <c r="BU365" s="25">
        <f t="shared" si="116"/>
        <v>12.206896551724139</v>
      </c>
      <c r="BV365" s="25">
        <f t="shared" si="117"/>
        <v>39</v>
      </c>
      <c r="BW365" s="25">
        <f t="shared" si="118"/>
        <v>8</v>
      </c>
      <c r="BX365" s="25">
        <f t="shared" si="119"/>
        <v>13.986206896551723</v>
      </c>
      <c r="BY365" s="25">
        <f t="shared" si="120"/>
        <v>5.8181818181818183</v>
      </c>
      <c r="BZ365">
        <f t="array" ref="BZ365:CA365">IFERROR(VLOOKUP(A365,[1]Cost_Price!$A:$D,{3,4},0),"")</f>
        <v>6.45</v>
      </c>
      <c r="CA365" t="str">
        <v>USD</v>
      </c>
      <c r="CB365" s="26">
        <f t="shared" si="123"/>
        <v>0</v>
      </c>
      <c r="CC365" s="26">
        <f t="shared" si="123"/>
        <v>0</v>
      </c>
      <c r="CD365" s="26">
        <f t="shared" si="123"/>
        <v>0</v>
      </c>
      <c r="CE365" s="26">
        <f t="shared" si="123"/>
        <v>0</v>
      </c>
      <c r="CF365" s="26">
        <f t="shared" si="123"/>
        <v>0</v>
      </c>
      <c r="CG365" s="26">
        <f t="shared" si="123"/>
        <v>0</v>
      </c>
    </row>
    <row r="366" spans="1:85" x14ac:dyDescent="0.35">
      <c r="A366" t="s">
        <v>491</v>
      </c>
      <c r="B366" t="s">
        <v>5676</v>
      </c>
      <c r="C366" t="s">
        <v>5232</v>
      </c>
      <c r="D366" t="s">
        <v>5473</v>
      </c>
      <c r="E366" t="s">
        <v>5473</v>
      </c>
      <c r="F366" t="s">
        <v>5234</v>
      </c>
      <c r="G366" t="s">
        <v>5235</v>
      </c>
      <c r="H366" t="s">
        <v>5236</v>
      </c>
      <c r="M366" t="s">
        <v>5237</v>
      </c>
      <c r="N366" t="s">
        <v>5360</v>
      </c>
      <c r="P366" s="16">
        <v>12.5329</v>
      </c>
      <c r="R366" s="17">
        <v>4</v>
      </c>
      <c r="S366" s="17">
        <v>48</v>
      </c>
      <c r="T366" s="17">
        <v>10</v>
      </c>
      <c r="V366" s="17">
        <v>40</v>
      </c>
      <c r="W366" s="17">
        <v>9</v>
      </c>
      <c r="Y366" s="18">
        <v>102</v>
      </c>
      <c r="Z366" s="18">
        <v>0</v>
      </c>
      <c r="AA366" s="18">
        <v>15</v>
      </c>
      <c r="AB366" s="18">
        <v>4</v>
      </c>
      <c r="AC366" s="18">
        <v>25</v>
      </c>
      <c r="AD366" s="18">
        <v>12</v>
      </c>
      <c r="AF366" s="19">
        <v>1</v>
      </c>
      <c r="AG366" s="19">
        <v>0</v>
      </c>
      <c r="AH366" s="19">
        <v>0</v>
      </c>
      <c r="AJ366" s="19">
        <v>3</v>
      </c>
      <c r="AK366" s="19">
        <v>0</v>
      </c>
      <c r="AL366">
        <v>111</v>
      </c>
      <c r="AM366">
        <v>158</v>
      </c>
      <c r="AN366">
        <v>4</v>
      </c>
      <c r="AO366" s="20">
        <f t="shared" si="102"/>
        <v>1391.1519000000001</v>
      </c>
      <c r="AP366" s="21">
        <f>(IFERROR(VLOOKUP(AP$2&amp;"/"&amp;$A366,SH!$A:$D,4,0),""))</f>
        <v>8.545454545454545</v>
      </c>
      <c r="AQ366" s="21">
        <f>IFERROR(VLOOKUP(AQ$2&amp;"/"&amp;$A366,SH!$A:$D,4,0),"")</f>
        <v>6.5454545454545459</v>
      </c>
      <c r="AR366" s="21" t="str">
        <f>IFERROR(VLOOKUP(AR$2&amp;"/"&amp;$A366,SH!$A:$D,4,0),"")</f>
        <v/>
      </c>
      <c r="AS366" s="21" t="str">
        <f>IFERROR(VLOOKUP(AS$2&amp;"/"&amp;$A366,SH!$A:$D,4,0),"")</f>
        <v/>
      </c>
      <c r="AT366" s="21">
        <f>IFERROR(VLOOKUP(AT$2&amp;"/"&amp;$A366,SH!$A:$D,4,0),"")</f>
        <v>4.916666666666667</v>
      </c>
      <c r="AU366" s="21">
        <f>IFERROR(VLOOKUP(AU$2&amp;"/"&amp;$A366,SH!$A:$D,4,0),"")</f>
        <v>2.4</v>
      </c>
      <c r="AV366" s="22">
        <f>(IFERROR(VLOOKUP(AV$2&amp;"/"&amp;$A366,SH!$A:$V,22,0),""))</f>
        <v>3</v>
      </c>
      <c r="AW366" s="22">
        <f>IFERROR(VLOOKUP(AW$2&amp;"/"&amp;$A366,SH!$A:$V,22,0),"")</f>
        <v>7</v>
      </c>
      <c r="AX366" s="22" t="str">
        <f>IFERROR(VLOOKUP(AX$2&amp;"/"&amp;$A366,SH!$A:$V,22,0),"")</f>
        <v/>
      </c>
      <c r="AY366" s="22" t="str">
        <f>IFERROR(VLOOKUP(AY$2&amp;"/"&amp;$A366,SH!$A:$V,22,0),"")</f>
        <v/>
      </c>
      <c r="AZ366" s="22">
        <f>IFERROR(VLOOKUP(AZ$2&amp;"/"&amp;$A366,SH!$A:$V,22,0),"")</f>
        <v>5</v>
      </c>
      <c r="BA366" s="22">
        <f>IFERROR(VLOOKUP(BA$2&amp;"/"&amp;$A366,SH!$A:$V,22,0),"")</f>
        <v>2</v>
      </c>
      <c r="BB366" s="23">
        <f t="shared" si="103"/>
        <v>0.35106382978723405</v>
      </c>
      <c r="BC366" s="23">
        <f t="shared" si="104"/>
        <v>7.333333333333333</v>
      </c>
      <c r="BD366" s="23" t="str">
        <f t="shared" si="105"/>
        <v/>
      </c>
      <c r="BE366" s="23" t="str">
        <f t="shared" si="106"/>
        <v/>
      </c>
      <c r="BF366" s="23">
        <f t="shared" si="107"/>
        <v>7.5254237288135588</v>
      </c>
      <c r="BG366" s="23">
        <f t="shared" si="108"/>
        <v>3.75</v>
      </c>
      <c r="BH366" s="24">
        <f t="shared" si="109"/>
        <v>12.287234042553193</v>
      </c>
      <c r="BI366" s="24">
        <f t="shared" si="110"/>
        <v>7.333333333333333</v>
      </c>
      <c r="BJ366" s="24" t="str">
        <f t="shared" si="111"/>
        <v/>
      </c>
      <c r="BK366" s="24" t="str">
        <f t="shared" si="112"/>
        <v/>
      </c>
      <c r="BL366" s="24">
        <f t="shared" si="113"/>
        <v>12.610169491525422</v>
      </c>
      <c r="BM366" s="24">
        <f t="shared" si="114"/>
        <v>8.75</v>
      </c>
      <c r="BT366" s="25">
        <f t="shared" si="115"/>
        <v>12.287234042553193</v>
      </c>
      <c r="BU366" s="25">
        <f t="shared" si="116"/>
        <v>7.333333333333333</v>
      </c>
      <c r="BV366" s="25" t="str">
        <f t="shared" si="117"/>
        <v/>
      </c>
      <c r="BW366" s="25" t="str">
        <f t="shared" si="118"/>
        <v/>
      </c>
      <c r="BX366" s="25">
        <f t="shared" si="119"/>
        <v>12.610169491525422</v>
      </c>
      <c r="BY366" s="25">
        <f t="shared" si="120"/>
        <v>8.75</v>
      </c>
      <c r="BZ366">
        <f t="array" ref="BZ366:CA366">IFERROR(VLOOKUP(A366,[1]Cost_Price!$A:$D,{3,4},0),"")</f>
        <v>8.5299999999999994</v>
      </c>
      <c r="CA366" t="str">
        <v>USD</v>
      </c>
      <c r="CB366" s="26">
        <f t="shared" si="123"/>
        <v>0</v>
      </c>
      <c r="CC366" s="26">
        <f t="shared" si="123"/>
        <v>0</v>
      </c>
      <c r="CD366" s="26">
        <f t="shared" si="123"/>
        <v>0</v>
      </c>
      <c r="CE366" s="26">
        <f t="shared" si="123"/>
        <v>0</v>
      </c>
      <c r="CF366" s="26">
        <f t="shared" si="123"/>
        <v>0</v>
      </c>
      <c r="CG366" s="26">
        <f t="shared" si="123"/>
        <v>0</v>
      </c>
    </row>
    <row r="367" spans="1:85" x14ac:dyDescent="0.35">
      <c r="A367" t="s">
        <v>227</v>
      </c>
      <c r="B367" t="s">
        <v>5677</v>
      </c>
      <c r="C367" t="s">
        <v>5232</v>
      </c>
      <c r="D367" t="s">
        <v>5284</v>
      </c>
      <c r="E367" t="s">
        <v>5286</v>
      </c>
      <c r="F367" t="s">
        <v>5234</v>
      </c>
      <c r="G367" t="s">
        <v>5235</v>
      </c>
      <c r="H367" t="str">
        <f>J367</f>
        <v>Discontinue new</v>
      </c>
      <c r="J367" t="s">
        <v>5899</v>
      </c>
      <c r="K367" t="s">
        <v>5052</v>
      </c>
      <c r="M367" t="s">
        <v>5052</v>
      </c>
      <c r="N367" t="s">
        <v>5280</v>
      </c>
      <c r="P367" s="16">
        <v>28.0139</v>
      </c>
      <c r="R367" s="17">
        <v>9</v>
      </c>
      <c r="S367" s="17">
        <v>1</v>
      </c>
      <c r="T367" s="17">
        <v>21</v>
      </c>
      <c r="V367" s="17">
        <v>19</v>
      </c>
      <c r="W367" s="17">
        <v>2</v>
      </c>
      <c r="Y367" s="18">
        <v>106</v>
      </c>
      <c r="Z367" s="18">
        <v>17</v>
      </c>
      <c r="AA367" s="18">
        <v>6</v>
      </c>
      <c r="AB367" s="18">
        <v>60</v>
      </c>
      <c r="AC367" s="18">
        <v>236</v>
      </c>
      <c r="AD367" s="18">
        <v>0</v>
      </c>
      <c r="AF367" s="19">
        <v>26</v>
      </c>
      <c r="AG367" s="19">
        <v>8</v>
      </c>
      <c r="AH367" s="19">
        <v>11</v>
      </c>
      <c r="AJ367" s="19">
        <v>13</v>
      </c>
      <c r="AK367" s="19">
        <v>2</v>
      </c>
      <c r="AL367">
        <v>52</v>
      </c>
      <c r="AM367">
        <v>425</v>
      </c>
      <c r="AN367">
        <v>60</v>
      </c>
      <c r="AO367" s="20">
        <f t="shared" si="102"/>
        <v>1456.7228</v>
      </c>
      <c r="AP367" s="21">
        <f>(IFERROR(VLOOKUP(AP$2&amp;"/"&amp;$A367,SH!$A:$D,4,0),""))</f>
        <v>67.083333333333329</v>
      </c>
      <c r="AQ367" s="21">
        <f>IFERROR(VLOOKUP(AQ$2&amp;"/"&amp;$A367,SH!$A:$D,4,0),"")</f>
        <v>30.666666666666668</v>
      </c>
      <c r="AR367" s="21">
        <f>IFERROR(VLOOKUP(AR$2&amp;"/"&amp;$A367,SH!$A:$D,4,0),"")</f>
        <v>3.5714285714285716</v>
      </c>
      <c r="AS367" s="21">
        <f>IFERROR(VLOOKUP(AS$2&amp;"/"&amp;$A367,SH!$A:$D,4,0),"")</f>
        <v>2</v>
      </c>
      <c r="AT367" s="21">
        <f>IFERROR(VLOOKUP(AT$2&amp;"/"&amp;$A367,SH!$A:$D,4,0),"")</f>
        <v>72.666666666666671</v>
      </c>
      <c r="AU367" s="21">
        <f>IFERROR(VLOOKUP(AU$2&amp;"/"&amp;$A367,SH!$A:$D,4,0),"")</f>
        <v>16.5</v>
      </c>
      <c r="AV367" s="22">
        <f>(IFERROR(VLOOKUP(AV$2&amp;"/"&amp;$A367,SH!$A:$V,22,0),""))</f>
        <v>75</v>
      </c>
      <c r="AW367" s="22">
        <f>IFERROR(VLOOKUP(AW$2&amp;"/"&amp;$A367,SH!$A:$V,22,0),"")</f>
        <v>21</v>
      </c>
      <c r="AX367" s="22">
        <f>IFERROR(VLOOKUP(AX$2&amp;"/"&amp;$A367,SH!$A:$V,22,0),"")</f>
        <v>3</v>
      </c>
      <c r="AY367" s="22">
        <f>IFERROR(VLOOKUP(AY$2&amp;"/"&amp;$A367,SH!$A:$V,22,0),"")</f>
        <v>0</v>
      </c>
      <c r="AZ367" s="22">
        <f>IFERROR(VLOOKUP(AZ$2&amp;"/"&amp;$A367,SH!$A:$V,22,0),"")</f>
        <v>69</v>
      </c>
      <c r="BA367" s="22">
        <f>IFERROR(VLOOKUP(BA$2&amp;"/"&amp;$A367,SH!$A:$V,22,0),"")</f>
        <v>8</v>
      </c>
      <c r="BB367" s="23">
        <f t="shared" si="103"/>
        <v>-0.25341614906832299</v>
      </c>
      <c r="BC367" s="23">
        <f t="shared" si="104"/>
        <v>-0.22826086956521738</v>
      </c>
      <c r="BD367" s="23">
        <f t="shared" si="105"/>
        <v>2.8</v>
      </c>
      <c r="BE367" s="23">
        <f t="shared" si="106"/>
        <v>0</v>
      </c>
      <c r="BF367" s="23">
        <f t="shared" si="107"/>
        <v>8.2568807339449532E-2</v>
      </c>
      <c r="BG367" s="23">
        <f t="shared" si="108"/>
        <v>0</v>
      </c>
      <c r="BH367" s="24">
        <f t="shared" si="109"/>
        <v>1.3267080745341615</v>
      </c>
      <c r="BI367" s="24">
        <f t="shared" si="110"/>
        <v>0.32608695652173914</v>
      </c>
      <c r="BJ367" s="24">
        <f t="shared" si="111"/>
        <v>4.4799999999999995</v>
      </c>
      <c r="BK367" s="24">
        <f t="shared" si="112"/>
        <v>30</v>
      </c>
      <c r="BL367" s="24">
        <f t="shared" si="113"/>
        <v>3.330275229357798</v>
      </c>
      <c r="BM367" s="24">
        <f t="shared" si="114"/>
        <v>0</v>
      </c>
      <c r="BT367" s="25">
        <f t="shared" si="115"/>
        <v>1.3267080745341615</v>
      </c>
      <c r="BU367" s="25">
        <f t="shared" si="116"/>
        <v>0.32608695652173914</v>
      </c>
      <c r="BV367" s="25">
        <f t="shared" si="117"/>
        <v>4.4799999999999995</v>
      </c>
      <c r="BW367" s="25">
        <f t="shared" si="118"/>
        <v>30</v>
      </c>
      <c r="BX367" s="25">
        <f t="shared" si="119"/>
        <v>3.330275229357798</v>
      </c>
      <c r="BY367" s="25">
        <f t="shared" si="120"/>
        <v>0</v>
      </c>
      <c r="BZ367">
        <f t="array" ref="BZ367:CA367">IFERROR(VLOOKUP(A367,[1]Cost_Price!$A:$D,{3,4},0),"")</f>
        <v>17.8</v>
      </c>
      <c r="CA367" t="str">
        <v>USD</v>
      </c>
      <c r="CB367" s="26">
        <f t="shared" si="123"/>
        <v>0</v>
      </c>
      <c r="CC367" s="26">
        <f t="shared" si="123"/>
        <v>0</v>
      </c>
      <c r="CD367" s="26">
        <f t="shared" si="123"/>
        <v>0</v>
      </c>
      <c r="CE367" s="26">
        <f t="shared" ref="CE367:CG430" si="130">IFERROR(BQ367*$BZ367,"0")</f>
        <v>0</v>
      </c>
      <c r="CF367" s="26">
        <f t="shared" si="130"/>
        <v>0</v>
      </c>
      <c r="CG367" s="26">
        <f t="shared" si="130"/>
        <v>0</v>
      </c>
    </row>
    <row r="368" spans="1:85" x14ac:dyDescent="0.35">
      <c r="A368" t="s">
        <v>5052</v>
      </c>
      <c r="B368" t="s">
        <v>5678</v>
      </c>
      <c r="C368" t="s">
        <v>5232</v>
      </c>
      <c r="D368" t="s">
        <v>5284</v>
      </c>
      <c r="E368" t="s">
        <v>5286</v>
      </c>
      <c r="F368" t="s">
        <v>5234</v>
      </c>
      <c r="G368" t="s">
        <v>5235</v>
      </c>
      <c r="H368" t="s">
        <v>5236</v>
      </c>
      <c r="M368" t="s">
        <v>5237</v>
      </c>
      <c r="N368" t="s">
        <v>5280</v>
      </c>
      <c r="P368" s="16">
        <v>0</v>
      </c>
      <c r="Y368" s="18">
        <v>767</v>
      </c>
      <c r="Z368" s="18">
        <v>438</v>
      </c>
      <c r="AA368" s="18">
        <v>20</v>
      </c>
      <c r="AB368" s="18">
        <v>20</v>
      </c>
      <c r="AC368" s="18">
        <v>550</v>
      </c>
      <c r="AD368" s="18">
        <v>310</v>
      </c>
      <c r="AM368">
        <v>2105</v>
      </c>
      <c r="AO368" s="20">
        <f t="shared" si="102"/>
        <v>0</v>
      </c>
      <c r="AP368" s="21">
        <v>67.083333333333329</v>
      </c>
      <c r="AQ368" s="21">
        <v>30.666666666666668</v>
      </c>
      <c r="AR368" s="21">
        <v>3.5714285714285716</v>
      </c>
      <c r="AS368" s="21">
        <v>2</v>
      </c>
      <c r="AT368" s="21">
        <v>72.666666666666671</v>
      </c>
      <c r="AU368" s="21">
        <v>16.5</v>
      </c>
      <c r="AV368" s="22" t="str">
        <f>(IFERROR(VLOOKUP(AV$2&amp;"/"&amp;$A368,SH!$A:$V,22,0),""))</f>
        <v/>
      </c>
      <c r="AW368" s="22" t="str">
        <f>IFERROR(VLOOKUP(AW$2&amp;"/"&amp;$A368,SH!$A:$V,22,0),"")</f>
        <v/>
      </c>
      <c r="AX368" s="22" t="str">
        <f>IFERROR(VLOOKUP(AX$2&amp;"/"&amp;$A368,SH!$A:$V,22,0),"")</f>
        <v/>
      </c>
      <c r="AY368" s="22" t="str">
        <f>IFERROR(VLOOKUP(AY$2&amp;"/"&amp;$A368,SH!$A:$V,22,0),"")</f>
        <v/>
      </c>
      <c r="AZ368" s="22" t="str">
        <f>IFERROR(VLOOKUP(AZ$2&amp;"/"&amp;$A368,SH!$A:$V,22,0),"")</f>
        <v/>
      </c>
      <c r="BA368" s="22" t="str">
        <f>IFERROR(VLOOKUP(BA$2&amp;"/"&amp;$A368,SH!$A:$V,22,0),"")</f>
        <v/>
      </c>
      <c r="BB368" s="23">
        <f t="shared" si="103"/>
        <v>0</v>
      </c>
      <c r="BC368" s="23">
        <f t="shared" si="104"/>
        <v>0</v>
      </c>
      <c r="BD368" s="23">
        <f t="shared" si="105"/>
        <v>0</v>
      </c>
      <c r="BE368" s="23">
        <f t="shared" si="106"/>
        <v>0</v>
      </c>
      <c r="BF368" s="23">
        <f t="shared" si="107"/>
        <v>0</v>
      </c>
      <c r="BG368" s="23">
        <f t="shared" si="108"/>
        <v>0</v>
      </c>
      <c r="BH368" s="24">
        <f t="shared" si="109"/>
        <v>11.433540372670809</v>
      </c>
      <c r="BI368" s="24">
        <f t="shared" si="110"/>
        <v>14.282608695652174</v>
      </c>
      <c r="BJ368" s="24">
        <f t="shared" si="111"/>
        <v>5.6</v>
      </c>
      <c r="BK368" s="24">
        <f t="shared" si="112"/>
        <v>10</v>
      </c>
      <c r="BL368" s="24">
        <f t="shared" si="113"/>
        <v>7.568807339449541</v>
      </c>
      <c r="BM368" s="24">
        <f t="shared" si="114"/>
        <v>18.787878787878789</v>
      </c>
      <c r="BT368" s="25">
        <f t="shared" si="115"/>
        <v>11.433540372670809</v>
      </c>
      <c r="BU368" s="25">
        <f t="shared" si="116"/>
        <v>14.282608695652174</v>
      </c>
      <c r="BV368" s="25">
        <f t="shared" si="117"/>
        <v>5.6</v>
      </c>
      <c r="BW368" s="25">
        <f t="shared" si="118"/>
        <v>10</v>
      </c>
      <c r="BX368" s="25">
        <f t="shared" si="119"/>
        <v>7.568807339449541</v>
      </c>
      <c r="BY368" s="25">
        <f t="shared" si="120"/>
        <v>18.787878787878789</v>
      </c>
      <c r="BZ368">
        <f t="array" ref="BZ368:CA368">IFERROR(VLOOKUP(A368,[1]Cost_Price!$A:$D,{3,4},0),"")</f>
        <v>16.8</v>
      </c>
      <c r="CA368" t="str">
        <v>USD</v>
      </c>
      <c r="CB368" s="26">
        <f t="shared" ref="CB368:CG431" si="131">IFERROR(BN368*$BZ368,"0")</f>
        <v>0</v>
      </c>
      <c r="CC368" s="26">
        <f t="shared" si="131"/>
        <v>0</v>
      </c>
      <c r="CD368" s="26">
        <f t="shared" si="131"/>
        <v>0</v>
      </c>
      <c r="CE368" s="26">
        <f t="shared" si="130"/>
        <v>0</v>
      </c>
      <c r="CF368" s="26">
        <f t="shared" si="130"/>
        <v>0</v>
      </c>
      <c r="CG368" s="26">
        <f t="shared" si="130"/>
        <v>0</v>
      </c>
    </row>
    <row r="369" spans="1:85" x14ac:dyDescent="0.35">
      <c r="A369" t="s">
        <v>229</v>
      </c>
      <c r="B369" t="s">
        <v>5679</v>
      </c>
      <c r="C369" t="s">
        <v>5232</v>
      </c>
      <c r="D369" t="s">
        <v>5498</v>
      </c>
      <c r="E369" t="s">
        <v>5286</v>
      </c>
      <c r="F369" t="s">
        <v>5234</v>
      </c>
      <c r="G369" t="s">
        <v>5235</v>
      </c>
      <c r="H369" t="s">
        <v>5236</v>
      </c>
      <c r="M369" t="s">
        <v>5237</v>
      </c>
      <c r="N369" t="s">
        <v>5280</v>
      </c>
      <c r="P369" s="16">
        <v>45.916899999999998</v>
      </c>
      <c r="R369" s="17">
        <v>10</v>
      </c>
      <c r="S369" s="17">
        <v>2</v>
      </c>
      <c r="T369" s="17">
        <v>38</v>
      </c>
      <c r="U369" s="17">
        <v>12</v>
      </c>
      <c r="V369" s="17">
        <v>544</v>
      </c>
      <c r="W369" s="17">
        <v>6</v>
      </c>
      <c r="Y369" s="18">
        <v>900</v>
      </c>
      <c r="Z369" s="18">
        <v>435</v>
      </c>
      <c r="AA369" s="18">
        <v>70</v>
      </c>
      <c r="AB369" s="18">
        <v>25</v>
      </c>
      <c r="AC369" s="18">
        <v>300</v>
      </c>
      <c r="AD369" s="18">
        <v>174</v>
      </c>
      <c r="AF369" s="19">
        <v>18</v>
      </c>
      <c r="AG369" s="19">
        <v>4</v>
      </c>
      <c r="AH369" s="19">
        <v>4</v>
      </c>
      <c r="AI369" s="19">
        <v>0</v>
      </c>
      <c r="AJ369" s="19">
        <v>18</v>
      </c>
      <c r="AK369" s="19">
        <v>7</v>
      </c>
      <c r="AL369">
        <v>612</v>
      </c>
      <c r="AM369">
        <v>1904</v>
      </c>
      <c r="AN369">
        <v>51</v>
      </c>
      <c r="AO369" s="20">
        <f t="shared" si="102"/>
        <v>28101.142799999998</v>
      </c>
      <c r="AP369" s="21">
        <f>(IFERROR(VLOOKUP(AP$2&amp;"/"&amp;$A369,SH!$A:$D,4,0),""))</f>
        <v>83.25</v>
      </c>
      <c r="AQ369" s="21">
        <f>IFERROR(VLOOKUP(AQ$2&amp;"/"&amp;$A369,SH!$A:$D,4,0),"")</f>
        <v>34.416666666666664</v>
      </c>
      <c r="AR369" s="21">
        <f>IFERROR(VLOOKUP(AR$2&amp;"/"&amp;$A369,SH!$A:$D,4,0),"")</f>
        <v>3.8333333333333335</v>
      </c>
      <c r="AS369" s="21">
        <f>IFERROR(VLOOKUP(AS$2&amp;"/"&amp;$A369,SH!$A:$D,4,0),"")</f>
        <v>2.4</v>
      </c>
      <c r="AT369" s="21">
        <f>IFERROR(VLOOKUP(AT$2&amp;"/"&amp;$A369,SH!$A:$D,4,0),"")</f>
        <v>76.25</v>
      </c>
      <c r="AU369" s="21">
        <f>IFERROR(VLOOKUP(AU$2&amp;"/"&amp;$A369,SH!$A:$D,4,0),"")</f>
        <v>16.916666666666668</v>
      </c>
      <c r="AV369" s="22">
        <f>(IFERROR(VLOOKUP(AV$2&amp;"/"&amp;$A369,SH!$A:$V,22,0),""))</f>
        <v>64</v>
      </c>
      <c r="AW369" s="22">
        <f>IFERROR(VLOOKUP(AW$2&amp;"/"&amp;$A369,SH!$A:$V,22,0),"")</f>
        <v>26</v>
      </c>
      <c r="AX369" s="22">
        <f>IFERROR(VLOOKUP(AX$2&amp;"/"&amp;$A369,SH!$A:$V,22,0),"")</f>
        <v>0</v>
      </c>
      <c r="AY369" s="22">
        <f>IFERROR(VLOOKUP(AY$2&amp;"/"&amp;$A369,SH!$A:$V,22,0),"")</f>
        <v>0</v>
      </c>
      <c r="AZ369" s="22">
        <f>IFERROR(VLOOKUP(AZ$2&amp;"/"&amp;$A369,SH!$A:$V,22,0),"")</f>
        <v>57</v>
      </c>
      <c r="BA369" s="22">
        <f>IFERROR(VLOOKUP(BA$2&amp;"/"&amp;$A369,SH!$A:$V,22,0),"")</f>
        <v>18</v>
      </c>
      <c r="BB369" s="23">
        <f t="shared" si="103"/>
        <v>-9.6096096096096095E-2</v>
      </c>
      <c r="BC369" s="23">
        <f t="shared" si="104"/>
        <v>-5.8111380145278453E-2</v>
      </c>
      <c r="BD369" s="23">
        <f t="shared" si="105"/>
        <v>8.8695652173913047</v>
      </c>
      <c r="BE369" s="23">
        <f t="shared" si="106"/>
        <v>5</v>
      </c>
      <c r="BF369" s="23">
        <f t="shared" si="107"/>
        <v>6.8983606557377053</v>
      </c>
      <c r="BG369" s="23">
        <f t="shared" si="108"/>
        <v>-5.9113300492610835E-2</v>
      </c>
      <c r="BH369" s="24">
        <f t="shared" si="109"/>
        <v>10.714714714714715</v>
      </c>
      <c r="BI369" s="24">
        <f t="shared" si="110"/>
        <v>12.581113801452785</v>
      </c>
      <c r="BJ369" s="24">
        <f t="shared" si="111"/>
        <v>27.130434782608695</v>
      </c>
      <c r="BK369" s="24">
        <f t="shared" si="112"/>
        <v>15.416666666666668</v>
      </c>
      <c r="BL369" s="24">
        <f t="shared" si="113"/>
        <v>10.832786885245902</v>
      </c>
      <c r="BM369" s="24">
        <f t="shared" si="114"/>
        <v>10.226600985221674</v>
      </c>
      <c r="BT369" s="25">
        <f t="shared" si="115"/>
        <v>10.714714714714715</v>
      </c>
      <c r="BU369" s="25">
        <f t="shared" si="116"/>
        <v>12.581113801452785</v>
      </c>
      <c r="BV369" s="25">
        <f t="shared" si="117"/>
        <v>27.130434782608695</v>
      </c>
      <c r="BW369" s="25">
        <f t="shared" si="118"/>
        <v>15.416666666666668</v>
      </c>
      <c r="BX369" s="25">
        <f t="shared" si="119"/>
        <v>10.832786885245902</v>
      </c>
      <c r="BY369" s="25">
        <f t="shared" si="120"/>
        <v>10.226600985221674</v>
      </c>
      <c r="BZ369">
        <f t="array" ref="BZ369:CA369">IFERROR(VLOOKUP(A369,[1]Cost_Price!$A:$D,{3,4},0),"")</f>
        <v>28.9</v>
      </c>
      <c r="CA369" t="str">
        <v>USD</v>
      </c>
      <c r="CB369" s="26">
        <f t="shared" si="131"/>
        <v>0</v>
      </c>
      <c r="CC369" s="26">
        <f t="shared" si="131"/>
        <v>0</v>
      </c>
      <c r="CD369" s="26">
        <f t="shared" si="131"/>
        <v>0</v>
      </c>
      <c r="CE369" s="26">
        <f t="shared" si="130"/>
        <v>0</v>
      </c>
      <c r="CF369" s="26">
        <f t="shared" si="130"/>
        <v>0</v>
      </c>
      <c r="CG369" s="26">
        <f t="shared" si="130"/>
        <v>0</v>
      </c>
    </row>
    <row r="370" spans="1:85" x14ac:dyDescent="0.35">
      <c r="A370" t="s">
        <v>5151</v>
      </c>
      <c r="B370" t="s">
        <v>5680</v>
      </c>
      <c r="C370" t="s">
        <v>5232</v>
      </c>
      <c r="D370" t="s">
        <v>5245</v>
      </c>
      <c r="E370" t="s">
        <v>5246</v>
      </c>
      <c r="F370" t="s">
        <v>5234</v>
      </c>
      <c r="G370" t="s">
        <v>5235</v>
      </c>
      <c r="H370" t="s">
        <v>5236</v>
      </c>
      <c r="M370" t="s">
        <v>5237</v>
      </c>
      <c r="N370" t="s">
        <v>5280</v>
      </c>
      <c r="P370" s="16">
        <v>230.464</v>
      </c>
      <c r="R370" s="17">
        <v>200</v>
      </c>
      <c r="Y370" s="18">
        <v>471</v>
      </c>
      <c r="Z370" s="18">
        <v>160</v>
      </c>
      <c r="AA370" s="18">
        <v>111</v>
      </c>
      <c r="AB370" s="18">
        <v>50</v>
      </c>
      <c r="AC370" s="18">
        <v>467</v>
      </c>
      <c r="AF370" s="19">
        <v>0</v>
      </c>
      <c r="AL370">
        <v>200</v>
      </c>
      <c r="AM370">
        <v>1259</v>
      </c>
      <c r="AN370">
        <v>0</v>
      </c>
      <c r="AO370" s="20">
        <f t="shared" ref="AO370:AO433" si="132">IFERROR(SUM(R370:W370)*P370,"")</f>
        <v>46092.800000000003</v>
      </c>
      <c r="AP370" s="21" t="str">
        <f>(IFERROR(VLOOKUP(AP$2&amp;"/"&amp;$A370,SH!$A:$D,4,0),""))</f>
        <v/>
      </c>
      <c r="AQ370" s="21" t="str">
        <f>IFERROR(VLOOKUP(AQ$2&amp;"/"&amp;$A370,SH!$A:$D,4,0),"")</f>
        <v/>
      </c>
      <c r="AR370" s="21" t="str">
        <f>IFERROR(VLOOKUP(AR$2&amp;"/"&amp;$A370,SH!$A:$D,4,0),"")</f>
        <v/>
      </c>
      <c r="AS370" s="21" t="str">
        <f>IFERROR(VLOOKUP(AS$2&amp;"/"&amp;$A370,SH!$A:$D,4,0),"")</f>
        <v/>
      </c>
      <c r="AT370" s="21" t="str">
        <f>IFERROR(VLOOKUP(AT$2&amp;"/"&amp;$A370,SH!$A:$D,4,0),"")</f>
        <v/>
      </c>
      <c r="AU370" s="21" t="str">
        <f>IFERROR(VLOOKUP(AU$2&amp;"/"&amp;$A370,SH!$A:$D,4,0),"")</f>
        <v/>
      </c>
      <c r="AV370" s="22" t="str">
        <f>(IFERROR(VLOOKUP(AV$2&amp;"/"&amp;$A370,SH!$A:$V,22,0),""))</f>
        <v/>
      </c>
      <c r="AW370" s="22" t="str">
        <f>IFERROR(VLOOKUP(AW$2&amp;"/"&amp;$A370,SH!$A:$V,22,0),"")</f>
        <v/>
      </c>
      <c r="AX370" s="22" t="str">
        <f>IFERROR(VLOOKUP(AX$2&amp;"/"&amp;$A370,SH!$A:$V,22,0),"")</f>
        <v/>
      </c>
      <c r="AY370" s="22" t="str">
        <f>IFERROR(VLOOKUP(AY$2&amp;"/"&amp;$A370,SH!$A:$V,22,0),"")</f>
        <v/>
      </c>
      <c r="AZ370" s="22" t="str">
        <f>IFERROR(VLOOKUP(AZ$2&amp;"/"&amp;$A370,SH!$A:$V,22,0),"")</f>
        <v/>
      </c>
      <c r="BA370" s="22" t="str">
        <f>IFERROR(VLOOKUP(BA$2&amp;"/"&amp;$A370,SH!$A:$V,22,0),"")</f>
        <v/>
      </c>
      <c r="BB370" s="23" t="str">
        <f t="shared" ref="BB370:BB433" si="133">IFERROR((R370-AF370)/AP370,"")</f>
        <v/>
      </c>
      <c r="BC370" s="23" t="str">
        <f t="shared" ref="BC370:BC433" si="134">IFERROR((S370-AG370)/AQ370,"")</f>
        <v/>
      </c>
      <c r="BD370" s="23" t="str">
        <f t="shared" ref="BD370:BD433" si="135">IFERROR((T370-AH370)/AR370,"")</f>
        <v/>
      </c>
      <c r="BE370" s="23" t="str">
        <f t="shared" ref="BE370:BE433" si="136">IFERROR((U370-AI370)/AS370,"")</f>
        <v/>
      </c>
      <c r="BF370" s="23" t="str">
        <f t="shared" ref="BF370:BF433" si="137">IFERROR((V370-AJ370)/AT370,"")</f>
        <v/>
      </c>
      <c r="BG370" s="23" t="str">
        <f t="shared" ref="BG370:BG433" si="138">IFERROR((W370-AK370)/AU370,"")</f>
        <v/>
      </c>
      <c r="BH370" s="24" t="str">
        <f t="shared" ref="BH370:BH433" si="139">IFERROR((R370-AF370+Y370)/AP370,"")</f>
        <v/>
      </c>
      <c r="BI370" s="24" t="str">
        <f t="shared" ref="BI370:BI433" si="140">IFERROR((S370-AG370+Z370)/AQ370,"")</f>
        <v/>
      </c>
      <c r="BJ370" s="24" t="str">
        <f t="shared" ref="BJ370:BJ433" si="141">IFERROR((T370-AH370+AA370)/AR370,"")</f>
        <v/>
      </c>
      <c r="BK370" s="24" t="str">
        <f t="shared" ref="BK370:BK433" si="142">IFERROR((U370-AI370+AB370)/AS370,"")</f>
        <v/>
      </c>
      <c r="BL370" s="24" t="str">
        <f t="shared" ref="BL370:BL433" si="143">IFERROR((V370-AJ370+AC370)/AT370,"")</f>
        <v/>
      </c>
      <c r="BM370" s="24" t="str">
        <f t="shared" ref="BM370:BM433" si="144">IFERROR((W370-AK370+AD370)/AU370,"")</f>
        <v/>
      </c>
      <c r="BN370" s="3">
        <v>237</v>
      </c>
      <c r="BP370" s="3">
        <v>3</v>
      </c>
      <c r="BT370" s="25" t="str">
        <f t="shared" ref="BT370:BT433" si="145">IFERROR((R370-AF370+Y370+BN370)/AP370,"")</f>
        <v/>
      </c>
      <c r="BU370" s="25" t="str">
        <f t="shared" ref="BU370:BU433" si="146">IFERROR((S370-AG370+Z370+BO370)/AQ370,"")</f>
        <v/>
      </c>
      <c r="BV370" s="25" t="str">
        <f t="shared" ref="BV370:BV433" si="147">IFERROR((T370-AH370+AA370+BP370)/AR370,"")</f>
        <v/>
      </c>
      <c r="BW370" s="25" t="str">
        <f t="shared" ref="BW370:BW433" si="148">IFERROR((U370-AI370+AB370+BQ370)/AS370,"")</f>
        <v/>
      </c>
      <c r="BX370" s="25" t="str">
        <f t="shared" ref="BX370:BX433" si="149">IFERROR((V370-AJ370+AC370+BR370)/AT370,"")</f>
        <v/>
      </c>
      <c r="BY370" s="25" t="str">
        <f t="shared" ref="BY370:BY433" si="150">IFERROR((W370-AK370+AD370+BS370)/AU370,"")</f>
        <v/>
      </c>
      <c r="BZ370">
        <f t="array" ref="BZ370:CA370">IFERROR(VLOOKUP(A370,[1]Cost_Price!$A:$D,{3,4},0),"")</f>
        <v>145</v>
      </c>
      <c r="CA370" t="str">
        <v>USD</v>
      </c>
      <c r="CB370" s="26">
        <f t="shared" si="131"/>
        <v>34365</v>
      </c>
      <c r="CC370" s="26">
        <f t="shared" si="131"/>
        <v>0</v>
      </c>
      <c r="CD370" s="26">
        <f t="shared" si="131"/>
        <v>435</v>
      </c>
      <c r="CE370" s="26">
        <f t="shared" si="130"/>
        <v>0</v>
      </c>
      <c r="CF370" s="26">
        <f t="shared" si="130"/>
        <v>0</v>
      </c>
      <c r="CG370" s="26">
        <f t="shared" si="130"/>
        <v>0</v>
      </c>
    </row>
    <row r="371" spans="1:85" x14ac:dyDescent="0.35">
      <c r="A371" t="s">
        <v>5153</v>
      </c>
      <c r="B371" t="s">
        <v>5681</v>
      </c>
      <c r="C371" t="s">
        <v>5232</v>
      </c>
      <c r="D371" t="s">
        <v>5245</v>
      </c>
      <c r="E371" t="s">
        <v>5246</v>
      </c>
      <c r="F371" t="s">
        <v>5234</v>
      </c>
      <c r="G371" t="s">
        <v>5235</v>
      </c>
      <c r="H371" t="s">
        <v>5236</v>
      </c>
      <c r="M371" t="s">
        <v>5237</v>
      </c>
      <c r="N371" t="s">
        <v>5280</v>
      </c>
      <c r="P371" s="16">
        <v>131.36449999999999</v>
      </c>
      <c r="R371" s="17">
        <v>200</v>
      </c>
      <c r="Y371" s="18">
        <v>708</v>
      </c>
      <c r="Z371" s="18">
        <v>115</v>
      </c>
      <c r="AA371" s="18">
        <v>114</v>
      </c>
      <c r="AB371" s="18">
        <v>50</v>
      </c>
      <c r="AC371" s="18">
        <v>449</v>
      </c>
      <c r="AF371" s="19">
        <v>0</v>
      </c>
      <c r="AL371">
        <v>200</v>
      </c>
      <c r="AM371">
        <v>1436</v>
      </c>
      <c r="AN371">
        <v>0</v>
      </c>
      <c r="AO371" s="20">
        <f t="shared" si="132"/>
        <v>26272.899999999998</v>
      </c>
      <c r="AP371" s="21" t="str">
        <f>(IFERROR(VLOOKUP(AP$2&amp;"/"&amp;$A371,SH!$A:$D,4,0),""))</f>
        <v/>
      </c>
      <c r="AQ371" s="21" t="str">
        <f>IFERROR(VLOOKUP(AQ$2&amp;"/"&amp;$A371,SH!$A:$D,4,0),"")</f>
        <v/>
      </c>
      <c r="AR371" s="21" t="str">
        <f>IFERROR(VLOOKUP(AR$2&amp;"/"&amp;$A371,SH!$A:$D,4,0),"")</f>
        <v/>
      </c>
      <c r="AS371" s="21" t="str">
        <f>IFERROR(VLOOKUP(AS$2&amp;"/"&amp;$A371,SH!$A:$D,4,0),"")</f>
        <v/>
      </c>
      <c r="AT371" s="21" t="str">
        <f>IFERROR(VLOOKUP(AT$2&amp;"/"&amp;$A371,SH!$A:$D,4,0),"")</f>
        <v/>
      </c>
      <c r="AU371" s="21" t="str">
        <f>IFERROR(VLOOKUP(AU$2&amp;"/"&amp;$A371,SH!$A:$D,4,0),"")</f>
        <v/>
      </c>
      <c r="AV371" s="22" t="str">
        <f>(IFERROR(VLOOKUP(AV$2&amp;"/"&amp;$A371,SH!$A:$V,22,0),""))</f>
        <v/>
      </c>
      <c r="AW371" s="22" t="str">
        <f>IFERROR(VLOOKUP(AW$2&amp;"/"&amp;$A371,SH!$A:$V,22,0),"")</f>
        <v/>
      </c>
      <c r="AX371" s="22" t="str">
        <f>IFERROR(VLOOKUP(AX$2&amp;"/"&amp;$A371,SH!$A:$V,22,0),"")</f>
        <v/>
      </c>
      <c r="AY371" s="22" t="str">
        <f>IFERROR(VLOOKUP(AY$2&amp;"/"&amp;$A371,SH!$A:$V,22,0),"")</f>
        <v/>
      </c>
      <c r="AZ371" s="22" t="str">
        <f>IFERROR(VLOOKUP(AZ$2&amp;"/"&amp;$A371,SH!$A:$V,22,0),"")</f>
        <v/>
      </c>
      <c r="BA371" s="22" t="str">
        <f>IFERROR(VLOOKUP(BA$2&amp;"/"&amp;$A371,SH!$A:$V,22,0),"")</f>
        <v/>
      </c>
      <c r="BB371" s="23" t="str">
        <f t="shared" si="133"/>
        <v/>
      </c>
      <c r="BC371" s="23" t="str">
        <f t="shared" si="134"/>
        <v/>
      </c>
      <c r="BD371" s="23" t="str">
        <f t="shared" si="135"/>
        <v/>
      </c>
      <c r="BE371" s="23" t="str">
        <f t="shared" si="136"/>
        <v/>
      </c>
      <c r="BF371" s="23" t="str">
        <f t="shared" si="137"/>
        <v/>
      </c>
      <c r="BG371" s="23" t="str">
        <f t="shared" si="138"/>
        <v/>
      </c>
      <c r="BH371" s="24" t="str">
        <f t="shared" si="139"/>
        <v/>
      </c>
      <c r="BI371" s="24" t="str">
        <f t="shared" si="140"/>
        <v/>
      </c>
      <c r="BJ371" s="24" t="str">
        <f t="shared" si="141"/>
        <v/>
      </c>
      <c r="BK371" s="24" t="str">
        <f t="shared" si="142"/>
        <v/>
      </c>
      <c r="BL371" s="24" t="str">
        <f t="shared" si="143"/>
        <v/>
      </c>
      <c r="BM371" s="24" t="str">
        <f t="shared" si="144"/>
        <v/>
      </c>
      <c r="BO371" s="3">
        <v>45</v>
      </c>
      <c r="BR371" s="3">
        <v>18</v>
      </c>
      <c r="BT371" s="25" t="str">
        <f t="shared" si="145"/>
        <v/>
      </c>
      <c r="BU371" s="25" t="str">
        <f t="shared" si="146"/>
        <v/>
      </c>
      <c r="BV371" s="25" t="str">
        <f t="shared" si="147"/>
        <v/>
      </c>
      <c r="BW371" s="25" t="str">
        <f t="shared" si="148"/>
        <v/>
      </c>
      <c r="BX371" s="25" t="str">
        <f t="shared" si="149"/>
        <v/>
      </c>
      <c r="BY371" s="25" t="str">
        <f t="shared" si="150"/>
        <v/>
      </c>
      <c r="BZ371">
        <f t="array" ref="BZ371:CA371">IFERROR(VLOOKUP(A371,[1]Cost_Price!$A:$D,{3,4},0),"")</f>
        <v>82</v>
      </c>
      <c r="CA371" t="str">
        <v>USD</v>
      </c>
      <c r="CB371" s="26">
        <f t="shared" si="131"/>
        <v>0</v>
      </c>
      <c r="CC371" s="26">
        <f t="shared" si="131"/>
        <v>3690</v>
      </c>
      <c r="CD371" s="26">
        <f t="shared" si="131"/>
        <v>0</v>
      </c>
      <c r="CE371" s="26">
        <f t="shared" si="130"/>
        <v>0</v>
      </c>
      <c r="CF371" s="26">
        <f t="shared" si="130"/>
        <v>1476</v>
      </c>
      <c r="CG371" s="26">
        <f t="shared" si="130"/>
        <v>0</v>
      </c>
    </row>
    <row r="372" spans="1:85" x14ac:dyDescent="0.35">
      <c r="A372" t="s">
        <v>5155</v>
      </c>
      <c r="B372" t="s">
        <v>5682</v>
      </c>
      <c r="C372" t="s">
        <v>5232</v>
      </c>
      <c r="D372" t="s">
        <v>5245</v>
      </c>
      <c r="E372" t="s">
        <v>5359</v>
      </c>
      <c r="F372" t="s">
        <v>5234</v>
      </c>
      <c r="G372" t="s">
        <v>5235</v>
      </c>
      <c r="H372" t="s">
        <v>5236</v>
      </c>
      <c r="M372" t="s">
        <v>5237</v>
      </c>
      <c r="N372" t="s">
        <v>5280</v>
      </c>
      <c r="P372" s="16">
        <v>0</v>
      </c>
      <c r="Y372" s="18">
        <v>50</v>
      </c>
      <c r="Z372" s="18">
        <v>30</v>
      </c>
      <c r="AA372" s="18">
        <v>28</v>
      </c>
      <c r="AB372" s="18">
        <v>5</v>
      </c>
      <c r="AC372" s="18">
        <v>50</v>
      </c>
      <c r="AD372" s="18">
        <v>29</v>
      </c>
      <c r="AM372">
        <v>192</v>
      </c>
      <c r="AO372" s="20">
        <f t="shared" si="132"/>
        <v>0</v>
      </c>
      <c r="AP372" s="21" t="str">
        <f>(IFERROR(VLOOKUP(AP$2&amp;"/"&amp;$A372,SH!$A:$D,4,0),""))</f>
        <v/>
      </c>
      <c r="AQ372" s="21" t="str">
        <f>IFERROR(VLOOKUP(AQ$2&amp;"/"&amp;$A372,SH!$A:$D,4,0),"")</f>
        <v/>
      </c>
      <c r="AR372" s="21" t="str">
        <f>IFERROR(VLOOKUP(AR$2&amp;"/"&amp;$A372,SH!$A:$D,4,0),"")</f>
        <v/>
      </c>
      <c r="AS372" s="21" t="str">
        <f>IFERROR(VLOOKUP(AS$2&amp;"/"&amp;$A372,SH!$A:$D,4,0),"")</f>
        <v/>
      </c>
      <c r="AT372" s="21" t="str">
        <f>IFERROR(VLOOKUP(AT$2&amp;"/"&amp;$A372,SH!$A:$D,4,0),"")</f>
        <v/>
      </c>
      <c r="AU372" s="21" t="str">
        <f>IFERROR(VLOOKUP(AU$2&amp;"/"&amp;$A372,SH!$A:$D,4,0),"")</f>
        <v/>
      </c>
      <c r="AV372" s="22" t="str">
        <f>(IFERROR(VLOOKUP(AV$2&amp;"/"&amp;$A372,SH!$A:$V,22,0),""))</f>
        <v/>
      </c>
      <c r="AW372" s="22" t="str">
        <f>IFERROR(VLOOKUP(AW$2&amp;"/"&amp;$A372,SH!$A:$V,22,0),"")</f>
        <v/>
      </c>
      <c r="AX372" s="22" t="str">
        <f>IFERROR(VLOOKUP(AX$2&amp;"/"&amp;$A372,SH!$A:$V,22,0),"")</f>
        <v/>
      </c>
      <c r="AY372" s="22" t="str">
        <f>IFERROR(VLOOKUP(AY$2&amp;"/"&amp;$A372,SH!$A:$V,22,0),"")</f>
        <v/>
      </c>
      <c r="AZ372" s="22" t="str">
        <f>IFERROR(VLOOKUP(AZ$2&amp;"/"&amp;$A372,SH!$A:$V,22,0),"")</f>
        <v/>
      </c>
      <c r="BA372" s="22" t="str">
        <f>IFERROR(VLOOKUP(BA$2&amp;"/"&amp;$A372,SH!$A:$V,22,0),"")</f>
        <v/>
      </c>
      <c r="BB372" s="23" t="str">
        <f t="shared" si="133"/>
        <v/>
      </c>
      <c r="BC372" s="23" t="str">
        <f t="shared" si="134"/>
        <v/>
      </c>
      <c r="BD372" s="23" t="str">
        <f t="shared" si="135"/>
        <v/>
      </c>
      <c r="BE372" s="23" t="str">
        <f t="shared" si="136"/>
        <v/>
      </c>
      <c r="BF372" s="23" t="str">
        <f t="shared" si="137"/>
        <v/>
      </c>
      <c r="BG372" s="23" t="str">
        <f t="shared" si="138"/>
        <v/>
      </c>
      <c r="BH372" s="24" t="str">
        <f t="shared" si="139"/>
        <v/>
      </c>
      <c r="BI372" s="24" t="str">
        <f t="shared" si="140"/>
        <v/>
      </c>
      <c r="BJ372" s="24" t="str">
        <f t="shared" si="141"/>
        <v/>
      </c>
      <c r="BK372" s="24" t="str">
        <f t="shared" si="142"/>
        <v/>
      </c>
      <c r="BL372" s="24" t="str">
        <f t="shared" si="143"/>
        <v/>
      </c>
      <c r="BM372" s="24" t="str">
        <f t="shared" si="144"/>
        <v/>
      </c>
      <c r="BT372" s="25" t="str">
        <f t="shared" si="145"/>
        <v/>
      </c>
      <c r="BU372" s="25" t="str">
        <f t="shared" si="146"/>
        <v/>
      </c>
      <c r="BV372" s="25" t="str">
        <f t="shared" si="147"/>
        <v/>
      </c>
      <c r="BW372" s="25" t="str">
        <f t="shared" si="148"/>
        <v/>
      </c>
      <c r="BX372" s="25" t="str">
        <f t="shared" si="149"/>
        <v/>
      </c>
      <c r="BY372" s="25" t="str">
        <f t="shared" si="150"/>
        <v/>
      </c>
      <c r="BZ372">
        <f t="array" ref="BZ372:CA372">IFERROR(VLOOKUP(A372,[1]Cost_Price!$A:$D,{3,4},0),"")</f>
        <v>145.5</v>
      </c>
      <c r="CA372" t="str">
        <v>USD</v>
      </c>
      <c r="CB372" s="26">
        <f t="shared" si="131"/>
        <v>0</v>
      </c>
      <c r="CC372" s="26">
        <f t="shared" si="131"/>
        <v>0</v>
      </c>
      <c r="CD372" s="26">
        <f t="shared" si="131"/>
        <v>0</v>
      </c>
      <c r="CE372" s="26">
        <f t="shared" si="130"/>
        <v>0</v>
      </c>
      <c r="CF372" s="26">
        <f t="shared" si="130"/>
        <v>0</v>
      </c>
      <c r="CG372" s="26">
        <f t="shared" si="130"/>
        <v>0</v>
      </c>
    </row>
    <row r="373" spans="1:85" x14ac:dyDescent="0.35">
      <c r="A373" t="s">
        <v>5157</v>
      </c>
      <c r="B373" t="s">
        <v>5683</v>
      </c>
      <c r="C373" t="s">
        <v>5232</v>
      </c>
      <c r="D373" t="s">
        <v>5245</v>
      </c>
      <c r="E373" t="s">
        <v>5359</v>
      </c>
      <c r="F373" t="s">
        <v>5234</v>
      </c>
      <c r="G373" t="s">
        <v>5235</v>
      </c>
      <c r="H373" t="s">
        <v>5236</v>
      </c>
      <c r="M373" t="s">
        <v>5237</v>
      </c>
      <c r="N373" t="s">
        <v>5280</v>
      </c>
      <c r="P373" s="16">
        <v>0</v>
      </c>
      <c r="Y373" s="18">
        <v>50</v>
      </c>
      <c r="Z373" s="18">
        <v>30</v>
      </c>
      <c r="AA373" s="18">
        <v>28</v>
      </c>
      <c r="AB373" s="18">
        <v>5</v>
      </c>
      <c r="AC373" s="18">
        <v>50</v>
      </c>
      <c r="AD373" s="18">
        <v>29</v>
      </c>
      <c r="AM373">
        <v>192</v>
      </c>
      <c r="AO373" s="20">
        <f t="shared" si="132"/>
        <v>0</v>
      </c>
      <c r="AP373" s="21" t="str">
        <f>(IFERROR(VLOOKUP(AP$2&amp;"/"&amp;$A373,SH!$A:$D,4,0),""))</f>
        <v/>
      </c>
      <c r="AQ373" s="21" t="str">
        <f>IFERROR(VLOOKUP(AQ$2&amp;"/"&amp;$A373,SH!$A:$D,4,0),"")</f>
        <v/>
      </c>
      <c r="AR373" s="21" t="str">
        <f>IFERROR(VLOOKUP(AR$2&amp;"/"&amp;$A373,SH!$A:$D,4,0),"")</f>
        <v/>
      </c>
      <c r="AS373" s="21" t="str">
        <f>IFERROR(VLOOKUP(AS$2&amp;"/"&amp;$A373,SH!$A:$D,4,0),"")</f>
        <v/>
      </c>
      <c r="AT373" s="21" t="str">
        <f>IFERROR(VLOOKUP(AT$2&amp;"/"&amp;$A373,SH!$A:$D,4,0),"")</f>
        <v/>
      </c>
      <c r="AU373" s="21" t="str">
        <f>IFERROR(VLOOKUP(AU$2&amp;"/"&amp;$A373,SH!$A:$D,4,0),"")</f>
        <v/>
      </c>
      <c r="AV373" s="22" t="str">
        <f>(IFERROR(VLOOKUP(AV$2&amp;"/"&amp;$A373,SH!$A:$V,22,0),""))</f>
        <v/>
      </c>
      <c r="AW373" s="22" t="str">
        <f>IFERROR(VLOOKUP(AW$2&amp;"/"&amp;$A373,SH!$A:$V,22,0),"")</f>
        <v/>
      </c>
      <c r="AX373" s="22" t="str">
        <f>IFERROR(VLOOKUP(AX$2&amp;"/"&amp;$A373,SH!$A:$V,22,0),"")</f>
        <v/>
      </c>
      <c r="AY373" s="22" t="str">
        <f>IFERROR(VLOOKUP(AY$2&amp;"/"&amp;$A373,SH!$A:$V,22,0),"")</f>
        <v/>
      </c>
      <c r="AZ373" s="22" t="str">
        <f>IFERROR(VLOOKUP(AZ$2&amp;"/"&amp;$A373,SH!$A:$V,22,0),"")</f>
        <v/>
      </c>
      <c r="BA373" s="22" t="str">
        <f>IFERROR(VLOOKUP(BA$2&amp;"/"&amp;$A373,SH!$A:$V,22,0),"")</f>
        <v/>
      </c>
      <c r="BB373" s="23" t="str">
        <f t="shared" si="133"/>
        <v/>
      </c>
      <c r="BC373" s="23" t="str">
        <f t="shared" si="134"/>
        <v/>
      </c>
      <c r="BD373" s="23" t="str">
        <f t="shared" si="135"/>
        <v/>
      </c>
      <c r="BE373" s="23" t="str">
        <f t="shared" si="136"/>
        <v/>
      </c>
      <c r="BF373" s="23" t="str">
        <f t="shared" si="137"/>
        <v/>
      </c>
      <c r="BG373" s="23" t="str">
        <f t="shared" si="138"/>
        <v/>
      </c>
      <c r="BH373" s="24" t="str">
        <f t="shared" si="139"/>
        <v/>
      </c>
      <c r="BI373" s="24" t="str">
        <f t="shared" si="140"/>
        <v/>
      </c>
      <c r="BJ373" s="24" t="str">
        <f t="shared" si="141"/>
        <v/>
      </c>
      <c r="BK373" s="24" t="str">
        <f t="shared" si="142"/>
        <v/>
      </c>
      <c r="BL373" s="24" t="str">
        <f t="shared" si="143"/>
        <v/>
      </c>
      <c r="BM373" s="24" t="str">
        <f t="shared" si="144"/>
        <v/>
      </c>
      <c r="BT373" s="25" t="str">
        <f t="shared" si="145"/>
        <v/>
      </c>
      <c r="BU373" s="25" t="str">
        <f t="shared" si="146"/>
        <v/>
      </c>
      <c r="BV373" s="25" t="str">
        <f t="shared" si="147"/>
        <v/>
      </c>
      <c r="BW373" s="25" t="str">
        <f t="shared" si="148"/>
        <v/>
      </c>
      <c r="BX373" s="25" t="str">
        <f t="shared" si="149"/>
        <v/>
      </c>
      <c r="BY373" s="25" t="str">
        <f t="shared" si="150"/>
        <v/>
      </c>
      <c r="BZ373">
        <f t="array" ref="BZ373:CA373">IFERROR(VLOOKUP(A373,[1]Cost_Price!$A:$D,{3,4},0),"")</f>
        <v>82.6</v>
      </c>
      <c r="CA373" t="str">
        <v>USD</v>
      </c>
      <c r="CB373" s="26">
        <f t="shared" si="131"/>
        <v>0</v>
      </c>
      <c r="CC373" s="26">
        <f t="shared" si="131"/>
        <v>0</v>
      </c>
      <c r="CD373" s="26">
        <f t="shared" si="131"/>
        <v>0</v>
      </c>
      <c r="CE373" s="26">
        <f t="shared" si="130"/>
        <v>0</v>
      </c>
      <c r="CF373" s="26">
        <f t="shared" si="130"/>
        <v>0</v>
      </c>
      <c r="CG373" s="26">
        <f t="shared" si="130"/>
        <v>0</v>
      </c>
    </row>
    <row r="374" spans="1:85" x14ac:dyDescent="0.35">
      <c r="A374" t="s">
        <v>3549</v>
      </c>
      <c r="B374" t="s">
        <v>5684</v>
      </c>
      <c r="C374" t="s">
        <v>5232</v>
      </c>
      <c r="D374" t="s">
        <v>5379</v>
      </c>
      <c r="E374" t="s">
        <v>5379</v>
      </c>
      <c r="F374" t="s">
        <v>5234</v>
      </c>
      <c r="G374" t="s">
        <v>5235</v>
      </c>
      <c r="H374" t="str">
        <f>J374</f>
        <v>Discontinue new</v>
      </c>
      <c r="I374" t="s">
        <v>5902</v>
      </c>
      <c r="J374" t="s">
        <v>5899</v>
      </c>
      <c r="M374" t="s">
        <v>5237</v>
      </c>
      <c r="N374" t="s">
        <v>5261</v>
      </c>
      <c r="O374" t="s">
        <v>5280</v>
      </c>
      <c r="P374" s="16">
        <v>0.19500000000000001</v>
      </c>
      <c r="R374" s="17">
        <v>56</v>
      </c>
      <c r="V374" s="17">
        <v>0</v>
      </c>
      <c r="Y374" s="18">
        <v>0</v>
      </c>
      <c r="AC374" s="18">
        <v>0</v>
      </c>
      <c r="AF374" s="19">
        <v>0</v>
      </c>
      <c r="AJ374" s="19">
        <v>0</v>
      </c>
      <c r="AL374">
        <v>56</v>
      </c>
      <c r="AM374">
        <v>0</v>
      </c>
      <c r="AN374">
        <v>0</v>
      </c>
      <c r="AO374" s="20">
        <f t="shared" si="132"/>
        <v>10.92</v>
      </c>
      <c r="AP374" s="21">
        <f>(IFERROR(VLOOKUP(AP$2&amp;"/"&amp;$A374,SH!$A:$D,4,0),""))</f>
        <v>1</v>
      </c>
      <c r="AQ374" s="21" t="str">
        <f>IFERROR(VLOOKUP(AQ$2&amp;"/"&amp;$A374,SH!$A:$D,4,0),"")</f>
        <v/>
      </c>
      <c r="AR374" s="21" t="str">
        <f>IFERROR(VLOOKUP(AR$2&amp;"/"&amp;$A374,SH!$A:$D,4,0),"")</f>
        <v/>
      </c>
      <c r="AS374" s="21" t="str">
        <f>IFERROR(VLOOKUP(AS$2&amp;"/"&amp;$A374,SH!$A:$D,4,0),"")</f>
        <v/>
      </c>
      <c r="AT374" s="21" t="str">
        <f>IFERROR(VLOOKUP(AT$2&amp;"/"&amp;$A374,SH!$A:$D,4,0),"")</f>
        <v/>
      </c>
      <c r="AU374" s="21">
        <f>IFERROR(VLOOKUP(AU$2&amp;"/"&amp;$A374,SH!$A:$D,4,0),"")</f>
        <v>5</v>
      </c>
      <c r="AV374" s="22">
        <f>(IFERROR(VLOOKUP(AV$2&amp;"/"&amp;$A374,SH!$A:$V,22,0),""))</f>
        <v>0</v>
      </c>
      <c r="AW374" s="22" t="str">
        <f>IFERROR(VLOOKUP(AW$2&amp;"/"&amp;$A374,SH!$A:$V,22,0),"")</f>
        <v/>
      </c>
      <c r="AX374" s="22" t="str">
        <f>IFERROR(VLOOKUP(AX$2&amp;"/"&amp;$A374,SH!$A:$V,22,0),"")</f>
        <v/>
      </c>
      <c r="AY374" s="22" t="str">
        <f>IFERROR(VLOOKUP(AY$2&amp;"/"&amp;$A374,SH!$A:$V,22,0),"")</f>
        <v/>
      </c>
      <c r="AZ374" s="22" t="str">
        <f>IFERROR(VLOOKUP(AZ$2&amp;"/"&amp;$A374,SH!$A:$V,22,0),"")</f>
        <v/>
      </c>
      <c r="BA374" s="22">
        <f>IFERROR(VLOOKUP(BA$2&amp;"/"&amp;$A374,SH!$A:$V,22,0),"")</f>
        <v>0</v>
      </c>
      <c r="BB374" s="23">
        <f t="shared" si="133"/>
        <v>56</v>
      </c>
      <c r="BC374" s="23" t="str">
        <f t="shared" si="134"/>
        <v/>
      </c>
      <c r="BD374" s="23" t="str">
        <f t="shared" si="135"/>
        <v/>
      </c>
      <c r="BE374" s="23" t="str">
        <f t="shared" si="136"/>
        <v/>
      </c>
      <c r="BF374" s="23" t="str">
        <f t="shared" si="137"/>
        <v/>
      </c>
      <c r="BG374" s="23">
        <f t="shared" si="138"/>
        <v>0</v>
      </c>
      <c r="BH374" s="24">
        <f t="shared" si="139"/>
        <v>56</v>
      </c>
      <c r="BI374" s="24" t="str">
        <f t="shared" si="140"/>
        <v/>
      </c>
      <c r="BJ374" s="24" t="str">
        <f t="shared" si="141"/>
        <v/>
      </c>
      <c r="BK374" s="24" t="str">
        <f t="shared" si="142"/>
        <v/>
      </c>
      <c r="BL374" s="24" t="str">
        <f t="shared" si="143"/>
        <v/>
      </c>
      <c r="BM374" s="24">
        <f t="shared" si="144"/>
        <v>0</v>
      </c>
      <c r="BT374" s="25">
        <f t="shared" si="145"/>
        <v>56</v>
      </c>
      <c r="BU374" s="25" t="str">
        <f t="shared" si="146"/>
        <v/>
      </c>
      <c r="BV374" s="25" t="str">
        <f t="shared" si="147"/>
        <v/>
      </c>
      <c r="BW374" s="25" t="str">
        <f t="shared" si="148"/>
        <v/>
      </c>
      <c r="BX374" s="25" t="str">
        <f t="shared" si="149"/>
        <v/>
      </c>
      <c r="BY374" s="25">
        <f t="shared" si="150"/>
        <v>0</v>
      </c>
      <c r="BZ374">
        <f t="array" ref="BZ374:CA374">IFERROR(VLOOKUP(A374,[1]Cost_Price!$A:$D,{3,4},0),"")</f>
        <v>0.5</v>
      </c>
      <c r="CA374" t="str">
        <v>USD</v>
      </c>
      <c r="CB374" s="26">
        <f t="shared" si="131"/>
        <v>0</v>
      </c>
      <c r="CC374" s="26">
        <f t="shared" si="131"/>
        <v>0</v>
      </c>
      <c r="CD374" s="26">
        <f t="shared" si="131"/>
        <v>0</v>
      </c>
      <c r="CE374" s="26">
        <f t="shared" si="130"/>
        <v>0</v>
      </c>
      <c r="CF374" s="26">
        <f t="shared" si="130"/>
        <v>0</v>
      </c>
      <c r="CG374" s="26">
        <f t="shared" si="130"/>
        <v>0</v>
      </c>
    </row>
    <row r="375" spans="1:85" x14ac:dyDescent="0.35">
      <c r="A375" t="s">
        <v>231</v>
      </c>
      <c r="B375" t="s">
        <v>5685</v>
      </c>
      <c r="C375" t="s">
        <v>5232</v>
      </c>
      <c r="D375" t="s">
        <v>5379</v>
      </c>
      <c r="E375" t="s">
        <v>5286</v>
      </c>
      <c r="F375" t="s">
        <v>5234</v>
      </c>
      <c r="G375" t="s">
        <v>5235</v>
      </c>
      <c r="H375" t="s">
        <v>5236</v>
      </c>
      <c r="M375" t="s">
        <v>5237</v>
      </c>
      <c r="N375" t="s">
        <v>5280</v>
      </c>
      <c r="P375" s="16">
        <v>28.837199999999999</v>
      </c>
      <c r="R375" s="17">
        <v>1</v>
      </c>
      <c r="S375" s="17">
        <v>57</v>
      </c>
      <c r="T375" s="17">
        <v>55</v>
      </c>
      <c r="V375" s="17">
        <v>6</v>
      </c>
      <c r="W375" s="17">
        <v>8</v>
      </c>
      <c r="X375" s="18">
        <v>40</v>
      </c>
      <c r="Y375" s="18">
        <v>377</v>
      </c>
      <c r="Z375" s="18">
        <v>40</v>
      </c>
      <c r="AA375" s="18">
        <v>34</v>
      </c>
      <c r="AB375" s="18">
        <v>49</v>
      </c>
      <c r="AC375" s="18">
        <v>91</v>
      </c>
      <c r="AD375" s="18">
        <v>23</v>
      </c>
      <c r="AF375" s="19">
        <v>38</v>
      </c>
      <c r="AG375" s="19">
        <v>2</v>
      </c>
      <c r="AH375" s="19">
        <v>6</v>
      </c>
      <c r="AJ375" s="19">
        <v>4</v>
      </c>
      <c r="AK375" s="19">
        <v>0</v>
      </c>
      <c r="AL375">
        <v>127</v>
      </c>
      <c r="AM375">
        <v>654</v>
      </c>
      <c r="AN375">
        <v>50</v>
      </c>
      <c r="AO375" s="20">
        <f t="shared" si="132"/>
        <v>3662.3244</v>
      </c>
      <c r="AP375" s="21">
        <f>(IFERROR(VLOOKUP(AP$2&amp;"/"&amp;$A375,SH!$A:$D,4,0),""))</f>
        <v>31.416666666666668</v>
      </c>
      <c r="AQ375" s="21">
        <f>IFERROR(VLOOKUP(AQ$2&amp;"/"&amp;$A375,SH!$A:$D,4,0),"")</f>
        <v>8.2727272727272734</v>
      </c>
      <c r="AR375" s="21">
        <f>IFERROR(VLOOKUP(AR$2&amp;"/"&amp;$A375,SH!$A:$D,4,0),"")</f>
        <v>2.1666666666666665</v>
      </c>
      <c r="AS375" s="21">
        <f>IFERROR(VLOOKUP(AS$2&amp;"/"&amp;$A375,SH!$A:$D,4,0),"")</f>
        <v>5</v>
      </c>
      <c r="AT375" s="21">
        <f>IFERROR(VLOOKUP(AT$2&amp;"/"&amp;$A375,SH!$A:$D,4,0),"")</f>
        <v>8.5</v>
      </c>
      <c r="AU375" s="21">
        <f>IFERROR(VLOOKUP(AU$2&amp;"/"&amp;$A375,SH!$A:$D,4,0),"")</f>
        <v>3.4166666666666665</v>
      </c>
      <c r="AV375" s="22">
        <f>(IFERROR(VLOOKUP(AV$2&amp;"/"&amp;$A375,SH!$A:$V,22,0),""))</f>
        <v>25</v>
      </c>
      <c r="AW375" s="22">
        <f>IFERROR(VLOOKUP(AW$2&amp;"/"&amp;$A375,SH!$A:$V,22,0),"")</f>
        <v>13</v>
      </c>
      <c r="AX375" s="22">
        <f>IFERROR(VLOOKUP(AX$2&amp;"/"&amp;$A375,SH!$A:$V,22,0),"")</f>
        <v>3</v>
      </c>
      <c r="AY375" s="22">
        <f>IFERROR(VLOOKUP(AY$2&amp;"/"&amp;$A375,SH!$A:$V,22,0),"")</f>
        <v>0</v>
      </c>
      <c r="AZ375" s="22">
        <f>IFERROR(VLOOKUP(AZ$2&amp;"/"&amp;$A375,SH!$A:$V,22,0),"")</f>
        <v>8</v>
      </c>
      <c r="BA375" s="22">
        <f>IFERROR(VLOOKUP(BA$2&amp;"/"&amp;$A375,SH!$A:$V,22,0),"")</f>
        <v>7</v>
      </c>
      <c r="BB375" s="23">
        <f t="shared" si="133"/>
        <v>-1.1777188328912467</v>
      </c>
      <c r="BC375" s="23">
        <f t="shared" si="134"/>
        <v>6.6483516483516478</v>
      </c>
      <c r="BD375" s="23">
        <f t="shared" si="135"/>
        <v>22.615384615384617</v>
      </c>
      <c r="BE375" s="23">
        <f t="shared" si="136"/>
        <v>0</v>
      </c>
      <c r="BF375" s="23">
        <f t="shared" si="137"/>
        <v>0.23529411764705882</v>
      </c>
      <c r="BG375" s="23">
        <f t="shared" si="138"/>
        <v>2.3414634146341466</v>
      </c>
      <c r="BH375" s="24">
        <f t="shared" si="139"/>
        <v>10.822281167108754</v>
      </c>
      <c r="BI375" s="24">
        <f t="shared" si="140"/>
        <v>11.483516483516482</v>
      </c>
      <c r="BJ375" s="24">
        <f t="shared" si="141"/>
        <v>38.307692307692314</v>
      </c>
      <c r="BK375" s="24">
        <f t="shared" si="142"/>
        <v>9.8000000000000007</v>
      </c>
      <c r="BL375" s="24">
        <f t="shared" si="143"/>
        <v>10.941176470588236</v>
      </c>
      <c r="BM375" s="24">
        <f t="shared" si="144"/>
        <v>9.073170731707318</v>
      </c>
      <c r="BT375" s="25">
        <f t="shared" si="145"/>
        <v>10.822281167108754</v>
      </c>
      <c r="BU375" s="25">
        <f t="shared" si="146"/>
        <v>11.483516483516482</v>
      </c>
      <c r="BV375" s="25">
        <f t="shared" si="147"/>
        <v>38.307692307692314</v>
      </c>
      <c r="BW375" s="25">
        <f t="shared" si="148"/>
        <v>9.8000000000000007</v>
      </c>
      <c r="BX375" s="25">
        <f t="shared" si="149"/>
        <v>10.941176470588236</v>
      </c>
      <c r="BY375" s="25">
        <f t="shared" si="150"/>
        <v>9.073170731707318</v>
      </c>
      <c r="BZ375">
        <f t="array" ref="BZ375:CA375">IFERROR(VLOOKUP(A375,[1]Cost_Price!$A:$D,{3,4},0),"")</f>
        <v>17.5</v>
      </c>
      <c r="CA375" t="str">
        <v>USD</v>
      </c>
      <c r="CB375" s="26">
        <f t="shared" si="131"/>
        <v>0</v>
      </c>
      <c r="CC375" s="26">
        <f t="shared" si="131"/>
        <v>0</v>
      </c>
      <c r="CD375" s="26">
        <f t="shared" si="131"/>
        <v>0</v>
      </c>
      <c r="CE375" s="26">
        <f t="shared" si="130"/>
        <v>0</v>
      </c>
      <c r="CF375" s="26">
        <f t="shared" si="130"/>
        <v>0</v>
      </c>
      <c r="CG375" s="26">
        <f t="shared" si="130"/>
        <v>0</v>
      </c>
    </row>
    <row r="376" spans="1:85" x14ac:dyDescent="0.35">
      <c r="A376" t="s">
        <v>2035</v>
      </c>
      <c r="B376" t="s">
        <v>5686</v>
      </c>
      <c r="C376" t="s">
        <v>5232</v>
      </c>
      <c r="D376" t="s">
        <v>5245</v>
      </c>
      <c r="E376" t="s">
        <v>5687</v>
      </c>
      <c r="F376" t="s">
        <v>5688</v>
      </c>
      <c r="G376" t="s">
        <v>5235</v>
      </c>
      <c r="H376" t="s">
        <v>5236</v>
      </c>
      <c r="M376" t="s">
        <v>5237</v>
      </c>
      <c r="N376" t="s">
        <v>5261</v>
      </c>
      <c r="O376" t="s">
        <v>5280</v>
      </c>
      <c r="P376" s="16">
        <v>0</v>
      </c>
      <c r="Z376" s="18">
        <v>12</v>
      </c>
      <c r="AM376">
        <v>12</v>
      </c>
      <c r="AO376" s="20">
        <f t="shared" si="132"/>
        <v>0</v>
      </c>
      <c r="AP376" s="21" t="str">
        <f>(IFERROR(VLOOKUP(AP$2&amp;"/"&amp;$A376,SH!$A:$D,4,0),""))</f>
        <v/>
      </c>
      <c r="AQ376" s="21">
        <f>IFERROR(VLOOKUP(AQ$2&amp;"/"&amp;$A376,SH!$A:$D,4,0),"")</f>
        <v>1.3333333333333333</v>
      </c>
      <c r="AR376" s="21" t="str">
        <f>IFERROR(VLOOKUP(AR$2&amp;"/"&amp;$A376,SH!$A:$D,4,0),"")</f>
        <v/>
      </c>
      <c r="AS376" s="21" t="str">
        <f>IFERROR(VLOOKUP(AS$2&amp;"/"&amp;$A376,SH!$A:$D,4,0),"")</f>
        <v/>
      </c>
      <c r="AT376" s="21" t="str">
        <f>IFERROR(VLOOKUP(AT$2&amp;"/"&amp;$A376,SH!$A:$D,4,0),"")</f>
        <v/>
      </c>
      <c r="AU376" s="21" t="str">
        <f>IFERROR(VLOOKUP(AU$2&amp;"/"&amp;$A376,SH!$A:$D,4,0),"")</f>
        <v/>
      </c>
      <c r="AV376" s="22" t="str">
        <f>(IFERROR(VLOOKUP(AV$2&amp;"/"&amp;$A376,SH!$A:$V,22,0),""))</f>
        <v/>
      </c>
      <c r="AW376" s="22">
        <f>IFERROR(VLOOKUP(AW$2&amp;"/"&amp;$A376,SH!$A:$V,22,0),"")</f>
        <v>2</v>
      </c>
      <c r="AX376" s="22" t="str">
        <f>IFERROR(VLOOKUP(AX$2&amp;"/"&amp;$A376,SH!$A:$V,22,0),"")</f>
        <v/>
      </c>
      <c r="AY376" s="22" t="str">
        <f>IFERROR(VLOOKUP(AY$2&amp;"/"&amp;$A376,SH!$A:$V,22,0),"")</f>
        <v/>
      </c>
      <c r="AZ376" s="22" t="str">
        <f>IFERROR(VLOOKUP(AZ$2&amp;"/"&amp;$A376,SH!$A:$V,22,0),"")</f>
        <v/>
      </c>
      <c r="BA376" s="22" t="str">
        <f>IFERROR(VLOOKUP(BA$2&amp;"/"&amp;$A376,SH!$A:$V,22,0),"")</f>
        <v/>
      </c>
      <c r="BB376" s="23" t="str">
        <f t="shared" si="133"/>
        <v/>
      </c>
      <c r="BC376" s="23">
        <f t="shared" si="134"/>
        <v>0</v>
      </c>
      <c r="BD376" s="23" t="str">
        <f t="shared" si="135"/>
        <v/>
      </c>
      <c r="BE376" s="23" t="str">
        <f t="shared" si="136"/>
        <v/>
      </c>
      <c r="BF376" s="23" t="str">
        <f t="shared" si="137"/>
        <v/>
      </c>
      <c r="BG376" s="23" t="str">
        <f t="shared" si="138"/>
        <v/>
      </c>
      <c r="BH376" s="24" t="str">
        <f t="shared" si="139"/>
        <v/>
      </c>
      <c r="BI376" s="24">
        <f t="shared" si="140"/>
        <v>9</v>
      </c>
      <c r="BJ376" s="24" t="str">
        <f t="shared" si="141"/>
        <v/>
      </c>
      <c r="BK376" s="24" t="str">
        <f t="shared" si="142"/>
        <v/>
      </c>
      <c r="BL376" s="24" t="str">
        <f t="shared" si="143"/>
        <v/>
      </c>
      <c r="BM376" s="24" t="str">
        <f t="shared" si="144"/>
        <v/>
      </c>
      <c r="BT376" s="25" t="str">
        <f t="shared" si="145"/>
        <v/>
      </c>
      <c r="BU376" s="25">
        <f t="shared" si="146"/>
        <v>9</v>
      </c>
      <c r="BV376" s="25" t="str">
        <f t="shared" si="147"/>
        <v/>
      </c>
      <c r="BW376" s="25" t="str">
        <f t="shared" si="148"/>
        <v/>
      </c>
      <c r="BX376" s="25" t="str">
        <f t="shared" si="149"/>
        <v/>
      </c>
      <c r="BY376" s="25" t="str">
        <f t="shared" si="150"/>
        <v/>
      </c>
      <c r="BZ376">
        <f t="array" ref="BZ376:CA376">IFERROR(VLOOKUP(A376,[1]Cost_Price!$A:$D,{3,4},0),"")</f>
        <v>266</v>
      </c>
      <c r="CA376" t="str">
        <v>USD</v>
      </c>
      <c r="CB376" s="26">
        <f t="shared" si="131"/>
        <v>0</v>
      </c>
      <c r="CC376" s="26">
        <f t="shared" si="131"/>
        <v>0</v>
      </c>
      <c r="CD376" s="26">
        <f t="shared" si="131"/>
        <v>0</v>
      </c>
      <c r="CE376" s="26">
        <f t="shared" si="130"/>
        <v>0</v>
      </c>
      <c r="CF376" s="26">
        <f t="shared" si="130"/>
        <v>0</v>
      </c>
      <c r="CG376" s="26">
        <f t="shared" si="130"/>
        <v>0</v>
      </c>
    </row>
    <row r="377" spans="1:85" x14ac:dyDescent="0.35">
      <c r="A377" t="s">
        <v>2051</v>
      </c>
      <c r="B377" t="s">
        <v>5689</v>
      </c>
      <c r="C377" t="s">
        <v>5232</v>
      </c>
      <c r="D377" t="s">
        <v>5379</v>
      </c>
      <c r="E377" t="s">
        <v>5379</v>
      </c>
      <c r="F377" t="s">
        <v>5234</v>
      </c>
      <c r="G377" t="s">
        <v>5235</v>
      </c>
      <c r="H377" t="str">
        <f>J377</f>
        <v>Discontinue new</v>
      </c>
      <c r="J377" t="s">
        <v>5899</v>
      </c>
      <c r="M377" t="s">
        <v>5237</v>
      </c>
      <c r="N377" t="s">
        <v>5280</v>
      </c>
      <c r="P377" s="16">
        <v>0.78</v>
      </c>
      <c r="R377" s="17">
        <v>9</v>
      </c>
      <c r="S377" s="17">
        <v>5</v>
      </c>
      <c r="Y377" s="18">
        <v>0</v>
      </c>
      <c r="Z377" s="18">
        <v>0</v>
      </c>
      <c r="AC377" s="18">
        <v>27</v>
      </c>
      <c r="AF377" s="19">
        <v>0</v>
      </c>
      <c r="AG377" s="19">
        <v>1</v>
      </c>
      <c r="AL377">
        <v>14</v>
      </c>
      <c r="AM377">
        <v>27</v>
      </c>
      <c r="AN377">
        <v>1</v>
      </c>
      <c r="AO377" s="20">
        <f t="shared" si="132"/>
        <v>10.92</v>
      </c>
      <c r="AP377" s="21">
        <f>(IFERROR(VLOOKUP(AP$2&amp;"/"&amp;$A377,SH!$A:$D,4,0),""))</f>
        <v>2.7777777777777777</v>
      </c>
      <c r="AQ377" s="21">
        <f>IFERROR(VLOOKUP(AQ$2&amp;"/"&amp;$A377,SH!$A:$D,4,0),"")</f>
        <v>3</v>
      </c>
      <c r="AR377" s="21" t="str">
        <f>IFERROR(VLOOKUP(AR$2&amp;"/"&amp;$A377,SH!$A:$D,4,0),"")</f>
        <v/>
      </c>
      <c r="AS377" s="21" t="str">
        <f>IFERROR(VLOOKUP(AS$2&amp;"/"&amp;$A377,SH!$A:$D,4,0),"")</f>
        <v/>
      </c>
      <c r="AT377" s="21" t="str">
        <f>IFERROR(VLOOKUP(AT$2&amp;"/"&amp;$A377,SH!$A:$D,4,0),"")</f>
        <v/>
      </c>
      <c r="AU377" s="21" t="str">
        <f>IFERROR(VLOOKUP(AU$2&amp;"/"&amp;$A377,SH!$A:$D,4,0),"")</f>
        <v/>
      </c>
      <c r="AV377" s="22">
        <f>(IFERROR(VLOOKUP(AV$2&amp;"/"&amp;$A377,SH!$A:$V,22,0),""))</f>
        <v>1</v>
      </c>
      <c r="AW377" s="22">
        <f>IFERROR(VLOOKUP(AW$2&amp;"/"&amp;$A377,SH!$A:$V,22,0),"")</f>
        <v>1</v>
      </c>
      <c r="AX377" s="22" t="str">
        <f>IFERROR(VLOOKUP(AX$2&amp;"/"&amp;$A377,SH!$A:$V,22,0),"")</f>
        <v/>
      </c>
      <c r="AY377" s="22" t="str">
        <f>IFERROR(VLOOKUP(AY$2&amp;"/"&amp;$A377,SH!$A:$V,22,0),"")</f>
        <v/>
      </c>
      <c r="AZ377" s="22" t="str">
        <f>IFERROR(VLOOKUP(AZ$2&amp;"/"&amp;$A377,SH!$A:$V,22,0),"")</f>
        <v/>
      </c>
      <c r="BA377" s="22" t="str">
        <f>IFERROR(VLOOKUP(BA$2&amp;"/"&amp;$A377,SH!$A:$V,22,0),"")</f>
        <v/>
      </c>
      <c r="BB377" s="23">
        <f t="shared" si="133"/>
        <v>3.24</v>
      </c>
      <c r="BC377" s="23">
        <f t="shared" si="134"/>
        <v>1.3333333333333333</v>
      </c>
      <c r="BD377" s="23" t="str">
        <f t="shared" si="135"/>
        <v/>
      </c>
      <c r="BE377" s="23" t="str">
        <f t="shared" si="136"/>
        <v/>
      </c>
      <c r="BF377" s="23" t="str">
        <f t="shared" si="137"/>
        <v/>
      </c>
      <c r="BG377" s="23" t="str">
        <f t="shared" si="138"/>
        <v/>
      </c>
      <c r="BH377" s="24">
        <f t="shared" si="139"/>
        <v>3.24</v>
      </c>
      <c r="BI377" s="24">
        <f t="shared" si="140"/>
        <v>1.3333333333333333</v>
      </c>
      <c r="BJ377" s="24" t="str">
        <f t="shared" si="141"/>
        <v/>
      </c>
      <c r="BK377" s="24" t="str">
        <f t="shared" si="142"/>
        <v/>
      </c>
      <c r="BL377" s="24" t="str">
        <f t="shared" si="143"/>
        <v/>
      </c>
      <c r="BM377" s="24" t="str">
        <f t="shared" si="144"/>
        <v/>
      </c>
      <c r="BT377" s="25">
        <f t="shared" si="145"/>
        <v>3.24</v>
      </c>
      <c r="BU377" s="25">
        <f t="shared" si="146"/>
        <v>1.3333333333333333</v>
      </c>
      <c r="BV377" s="25" t="str">
        <f t="shared" si="147"/>
        <v/>
      </c>
      <c r="BW377" s="25" t="str">
        <f t="shared" si="148"/>
        <v/>
      </c>
      <c r="BX377" s="25" t="str">
        <f t="shared" si="149"/>
        <v/>
      </c>
      <c r="BY377" s="25" t="str">
        <f t="shared" si="150"/>
        <v/>
      </c>
      <c r="BZ377">
        <f t="array" ref="BZ377:CA377">IFERROR(VLOOKUP(A377,[1]Cost_Price!$A:$D,{3,4},0),"")</f>
        <v>0.5</v>
      </c>
      <c r="CA377" t="str">
        <v>USD</v>
      </c>
      <c r="CB377" s="26">
        <f t="shared" si="131"/>
        <v>0</v>
      </c>
      <c r="CC377" s="26">
        <f t="shared" si="131"/>
        <v>0</v>
      </c>
      <c r="CD377" s="26">
        <f t="shared" si="131"/>
        <v>0</v>
      </c>
      <c r="CE377" s="26">
        <f t="shared" si="130"/>
        <v>0</v>
      </c>
      <c r="CF377" s="26">
        <f t="shared" si="130"/>
        <v>0</v>
      </c>
      <c r="CG377" s="26">
        <f t="shared" si="130"/>
        <v>0</v>
      </c>
    </row>
    <row r="378" spans="1:85" x14ac:dyDescent="0.35">
      <c r="A378" t="s">
        <v>496</v>
      </c>
      <c r="B378" t="s">
        <v>5690</v>
      </c>
      <c r="C378" t="s">
        <v>5232</v>
      </c>
      <c r="D378" t="s">
        <v>5284</v>
      </c>
      <c r="E378" t="s">
        <v>5562</v>
      </c>
      <c r="F378" t="s">
        <v>5234</v>
      </c>
      <c r="G378" t="s">
        <v>5235</v>
      </c>
      <c r="H378" t="s">
        <v>5236</v>
      </c>
      <c r="M378" t="s">
        <v>5237</v>
      </c>
      <c r="N378" t="s">
        <v>5280</v>
      </c>
      <c r="P378" s="16">
        <v>11.2967</v>
      </c>
      <c r="R378" s="17">
        <v>2</v>
      </c>
      <c r="S378" s="17">
        <v>2</v>
      </c>
      <c r="T378" s="17">
        <v>3</v>
      </c>
      <c r="V378" s="17">
        <v>5</v>
      </c>
      <c r="W378" s="17">
        <v>3</v>
      </c>
      <c r="Y378" s="18">
        <v>60</v>
      </c>
      <c r="Z378" s="18">
        <v>50</v>
      </c>
      <c r="AA378" s="18">
        <v>10</v>
      </c>
      <c r="AB378" s="18">
        <v>3</v>
      </c>
      <c r="AC378" s="18">
        <v>40</v>
      </c>
      <c r="AD378" s="18">
        <v>4</v>
      </c>
      <c r="AF378" s="19">
        <v>0</v>
      </c>
      <c r="AG378" s="19">
        <v>0</v>
      </c>
      <c r="AH378" s="19">
        <v>2</v>
      </c>
      <c r="AJ378" s="19">
        <v>0</v>
      </c>
      <c r="AK378" s="19">
        <v>0</v>
      </c>
      <c r="AL378">
        <v>15</v>
      </c>
      <c r="AM378">
        <v>167</v>
      </c>
      <c r="AN378">
        <v>2</v>
      </c>
      <c r="AO378" s="20">
        <f t="shared" si="132"/>
        <v>169.45050000000001</v>
      </c>
      <c r="AP378" s="21">
        <f>(IFERROR(VLOOKUP(AP$2&amp;"/"&amp;$A378,SH!$A:$D,4,0),""))</f>
        <v>4</v>
      </c>
      <c r="AQ378" s="21">
        <f>IFERROR(VLOOKUP(AQ$2&amp;"/"&amp;$A378,SH!$A:$D,4,0),"")</f>
        <v>4</v>
      </c>
      <c r="AR378" s="21">
        <f>IFERROR(VLOOKUP(AR$2&amp;"/"&amp;$A378,SH!$A:$D,4,0),"")</f>
        <v>1</v>
      </c>
      <c r="AS378" s="21" t="str">
        <f>IFERROR(VLOOKUP(AS$2&amp;"/"&amp;$A378,SH!$A:$D,4,0),"")</f>
        <v/>
      </c>
      <c r="AT378" s="21">
        <f>IFERROR(VLOOKUP(AT$2&amp;"/"&amp;$A378,SH!$A:$D,4,0),"")</f>
        <v>3.8333333333333335</v>
      </c>
      <c r="AU378" s="21">
        <f>IFERROR(VLOOKUP(AU$2&amp;"/"&amp;$A378,SH!$A:$D,4,0),"")</f>
        <v>1.75</v>
      </c>
      <c r="AV378" s="22">
        <f>(IFERROR(VLOOKUP(AV$2&amp;"/"&amp;$A378,SH!$A:$V,22,0),""))</f>
        <v>5</v>
      </c>
      <c r="AW378" s="22">
        <f>IFERROR(VLOOKUP(AW$2&amp;"/"&amp;$A378,SH!$A:$V,22,0),"")</f>
        <v>2</v>
      </c>
      <c r="AX378" s="22">
        <f>IFERROR(VLOOKUP(AX$2&amp;"/"&amp;$A378,SH!$A:$V,22,0),"")</f>
        <v>1</v>
      </c>
      <c r="AY378" s="22" t="str">
        <f>IFERROR(VLOOKUP(AY$2&amp;"/"&amp;$A378,SH!$A:$V,22,0),"")</f>
        <v/>
      </c>
      <c r="AZ378" s="22">
        <f>IFERROR(VLOOKUP(AZ$2&amp;"/"&amp;$A378,SH!$A:$V,22,0),"")</f>
        <v>0</v>
      </c>
      <c r="BA378" s="22">
        <f>IFERROR(VLOOKUP(BA$2&amp;"/"&amp;$A378,SH!$A:$V,22,0),"")</f>
        <v>4</v>
      </c>
      <c r="BB378" s="23">
        <f t="shared" si="133"/>
        <v>0.5</v>
      </c>
      <c r="BC378" s="23">
        <f t="shared" si="134"/>
        <v>0.5</v>
      </c>
      <c r="BD378" s="23">
        <f t="shared" si="135"/>
        <v>1</v>
      </c>
      <c r="BE378" s="23" t="str">
        <f t="shared" si="136"/>
        <v/>
      </c>
      <c r="BF378" s="23">
        <f t="shared" si="137"/>
        <v>1.3043478260869565</v>
      </c>
      <c r="BG378" s="23">
        <f t="shared" si="138"/>
        <v>1.7142857142857142</v>
      </c>
      <c r="BH378" s="24">
        <f t="shared" si="139"/>
        <v>15.5</v>
      </c>
      <c r="BI378" s="24">
        <f t="shared" si="140"/>
        <v>13</v>
      </c>
      <c r="BJ378" s="24">
        <f t="shared" si="141"/>
        <v>11</v>
      </c>
      <c r="BK378" s="24" t="str">
        <f t="shared" si="142"/>
        <v/>
      </c>
      <c r="BL378" s="24">
        <f t="shared" si="143"/>
        <v>11.739130434782608</v>
      </c>
      <c r="BM378" s="24">
        <f t="shared" si="144"/>
        <v>4</v>
      </c>
      <c r="BS378" s="3">
        <v>10</v>
      </c>
      <c r="BT378" s="25">
        <f t="shared" si="145"/>
        <v>15.5</v>
      </c>
      <c r="BU378" s="25">
        <f t="shared" si="146"/>
        <v>13</v>
      </c>
      <c r="BV378" s="25">
        <f t="shared" si="147"/>
        <v>11</v>
      </c>
      <c r="BW378" s="25" t="str">
        <f t="shared" si="148"/>
        <v/>
      </c>
      <c r="BX378" s="25">
        <f t="shared" si="149"/>
        <v>11.739130434782608</v>
      </c>
      <c r="BY378" s="25">
        <f t="shared" si="150"/>
        <v>9.7142857142857135</v>
      </c>
      <c r="BZ378">
        <f t="array" ref="BZ378:CA378">IFERROR(VLOOKUP(A378,[1]Cost_Price!$A:$D,{3,4},0),"")</f>
        <v>7.5</v>
      </c>
      <c r="CA378" t="str">
        <v>USD</v>
      </c>
      <c r="CB378" s="26">
        <f t="shared" si="131"/>
        <v>0</v>
      </c>
      <c r="CC378" s="26">
        <f t="shared" si="131"/>
        <v>0</v>
      </c>
      <c r="CD378" s="26">
        <f t="shared" si="131"/>
        <v>0</v>
      </c>
      <c r="CE378" s="26">
        <f t="shared" si="130"/>
        <v>0</v>
      </c>
      <c r="CF378" s="26">
        <f t="shared" si="130"/>
        <v>0</v>
      </c>
      <c r="CG378" s="26">
        <f t="shared" si="130"/>
        <v>75</v>
      </c>
    </row>
    <row r="379" spans="1:85" x14ac:dyDescent="0.35">
      <c r="A379" t="s">
        <v>498</v>
      </c>
      <c r="B379" t="s">
        <v>5579</v>
      </c>
      <c r="C379" t="s">
        <v>5232</v>
      </c>
      <c r="D379" t="s">
        <v>5498</v>
      </c>
      <c r="E379" t="s">
        <v>5286</v>
      </c>
      <c r="F379" t="s">
        <v>5234</v>
      </c>
      <c r="G379" t="s">
        <v>5235</v>
      </c>
      <c r="H379" t="s">
        <v>5236</v>
      </c>
      <c r="M379" t="s">
        <v>5237</v>
      </c>
      <c r="N379" t="s">
        <v>5280</v>
      </c>
      <c r="P379" s="16">
        <v>14.019</v>
      </c>
      <c r="S379" s="17">
        <v>51</v>
      </c>
      <c r="T379" s="17">
        <v>5</v>
      </c>
      <c r="V379" s="17">
        <v>58</v>
      </c>
      <c r="Y379" s="18">
        <v>130</v>
      </c>
      <c r="Z379" s="18">
        <v>0</v>
      </c>
      <c r="AA379" s="18">
        <v>60</v>
      </c>
      <c r="AB379" s="18">
        <v>20</v>
      </c>
      <c r="AC379" s="18">
        <v>60</v>
      </c>
      <c r="AD379" s="18">
        <v>50</v>
      </c>
      <c r="AF379" s="19">
        <v>7</v>
      </c>
      <c r="AG379" s="19">
        <v>0</v>
      </c>
      <c r="AH379" s="19">
        <v>0</v>
      </c>
      <c r="AJ379" s="19">
        <v>0</v>
      </c>
      <c r="AL379">
        <v>114</v>
      </c>
      <c r="AM379">
        <v>320</v>
      </c>
      <c r="AN379">
        <v>7</v>
      </c>
      <c r="AO379" s="20">
        <f t="shared" si="132"/>
        <v>1598.1659999999999</v>
      </c>
      <c r="AP379" s="21">
        <f>(IFERROR(VLOOKUP(AP$2&amp;"/"&amp;$A379,SH!$A:$D,4,0),""))</f>
        <v>9.5</v>
      </c>
      <c r="AQ379" s="21">
        <f>IFERROR(VLOOKUP(AQ$2&amp;"/"&amp;$A379,SH!$A:$D,4,0),"")</f>
        <v>3.9166666666666665</v>
      </c>
      <c r="AR379" s="21" t="str">
        <f>IFERROR(VLOOKUP(AR$2&amp;"/"&amp;$A379,SH!$A:$D,4,0),"")</f>
        <v/>
      </c>
      <c r="AS379" s="21" t="str">
        <f>IFERROR(VLOOKUP(AS$2&amp;"/"&amp;$A379,SH!$A:$D,4,0),"")</f>
        <v/>
      </c>
      <c r="AT379" s="21">
        <f>IFERROR(VLOOKUP(AT$2&amp;"/"&amp;$A379,SH!$A:$D,4,0),"")</f>
        <v>6.5</v>
      </c>
      <c r="AU379" s="21">
        <f>IFERROR(VLOOKUP(AU$2&amp;"/"&amp;$A379,SH!$A:$D,4,0),"")</f>
        <v>6</v>
      </c>
      <c r="AV379" s="22">
        <f>(IFERROR(VLOOKUP(AV$2&amp;"/"&amp;$A379,SH!$A:$V,22,0),""))</f>
        <v>4</v>
      </c>
      <c r="AW379" s="22">
        <f>IFERROR(VLOOKUP(AW$2&amp;"/"&amp;$A379,SH!$A:$V,22,0),"")</f>
        <v>4</v>
      </c>
      <c r="AX379" s="22" t="str">
        <f>IFERROR(VLOOKUP(AX$2&amp;"/"&amp;$A379,SH!$A:$V,22,0),"")</f>
        <v/>
      </c>
      <c r="AY379" s="22" t="str">
        <f>IFERROR(VLOOKUP(AY$2&amp;"/"&amp;$A379,SH!$A:$V,22,0),"")</f>
        <v/>
      </c>
      <c r="AZ379" s="22">
        <f>IFERROR(VLOOKUP(AZ$2&amp;"/"&amp;$A379,SH!$A:$V,22,0),"")</f>
        <v>2</v>
      </c>
      <c r="BA379" s="22">
        <f>IFERROR(VLOOKUP(BA$2&amp;"/"&amp;$A379,SH!$A:$V,22,0),"")</f>
        <v>0</v>
      </c>
      <c r="BB379" s="23">
        <f t="shared" si="133"/>
        <v>-0.73684210526315785</v>
      </c>
      <c r="BC379" s="23">
        <f t="shared" si="134"/>
        <v>13.021276595744681</v>
      </c>
      <c r="BD379" s="23" t="str">
        <f t="shared" si="135"/>
        <v/>
      </c>
      <c r="BE379" s="23" t="str">
        <f t="shared" si="136"/>
        <v/>
      </c>
      <c r="BF379" s="23">
        <f t="shared" si="137"/>
        <v>8.9230769230769234</v>
      </c>
      <c r="BG379" s="23">
        <f t="shared" si="138"/>
        <v>0</v>
      </c>
      <c r="BH379" s="24">
        <f t="shared" si="139"/>
        <v>12.947368421052632</v>
      </c>
      <c r="BI379" s="24">
        <f t="shared" si="140"/>
        <v>13.021276595744681</v>
      </c>
      <c r="BJ379" s="24" t="str">
        <f t="shared" si="141"/>
        <v/>
      </c>
      <c r="BK379" s="24" t="str">
        <f t="shared" si="142"/>
        <v/>
      </c>
      <c r="BL379" s="24">
        <f t="shared" si="143"/>
        <v>18.153846153846153</v>
      </c>
      <c r="BM379" s="24">
        <f t="shared" si="144"/>
        <v>8.3333333333333339</v>
      </c>
      <c r="BT379" s="25">
        <f t="shared" si="145"/>
        <v>12.947368421052632</v>
      </c>
      <c r="BU379" s="25">
        <f t="shared" si="146"/>
        <v>13.021276595744681</v>
      </c>
      <c r="BV379" s="25" t="str">
        <f t="shared" si="147"/>
        <v/>
      </c>
      <c r="BW379" s="25" t="str">
        <f t="shared" si="148"/>
        <v/>
      </c>
      <c r="BX379" s="25">
        <f t="shared" si="149"/>
        <v>18.153846153846153</v>
      </c>
      <c r="BY379" s="25">
        <f t="shared" si="150"/>
        <v>8.3333333333333339</v>
      </c>
      <c r="BZ379">
        <f t="array" ref="BZ379:CA379">IFERROR(VLOOKUP(A379,[1]Cost_Price!$A:$D,{3,4},0),"")</f>
        <v>9</v>
      </c>
      <c r="CA379" t="str">
        <v>USD</v>
      </c>
      <c r="CB379" s="26">
        <f t="shared" si="131"/>
        <v>0</v>
      </c>
      <c r="CC379" s="26">
        <f t="shared" si="131"/>
        <v>0</v>
      </c>
      <c r="CD379" s="26">
        <f t="shared" si="131"/>
        <v>0</v>
      </c>
      <c r="CE379" s="26">
        <f t="shared" si="130"/>
        <v>0</v>
      </c>
      <c r="CF379" s="26">
        <f t="shared" si="130"/>
        <v>0</v>
      </c>
      <c r="CG379" s="26">
        <f t="shared" si="130"/>
        <v>0</v>
      </c>
    </row>
    <row r="380" spans="1:85" x14ac:dyDescent="0.35">
      <c r="A380" t="s">
        <v>1282</v>
      </c>
      <c r="B380" t="s">
        <v>5691</v>
      </c>
      <c r="C380" t="s">
        <v>5232</v>
      </c>
      <c r="D380" t="s">
        <v>5284</v>
      </c>
      <c r="E380" t="s">
        <v>5286</v>
      </c>
      <c r="F380" t="s">
        <v>5234</v>
      </c>
      <c r="G380" t="s">
        <v>5235</v>
      </c>
      <c r="H380" t="s">
        <v>5266</v>
      </c>
      <c r="M380" t="s">
        <v>1284</v>
      </c>
      <c r="N380" t="s">
        <v>5280</v>
      </c>
      <c r="P380" s="16">
        <v>24.379200000000001</v>
      </c>
      <c r="R380" s="17">
        <v>21</v>
      </c>
      <c r="S380" s="17">
        <v>2</v>
      </c>
      <c r="U380" s="17">
        <v>8</v>
      </c>
      <c r="V380" s="17">
        <v>8</v>
      </c>
      <c r="W380" s="17">
        <v>1</v>
      </c>
      <c r="Y380" s="18">
        <v>0</v>
      </c>
      <c r="Z380" s="18">
        <v>0</v>
      </c>
      <c r="AB380" s="18">
        <v>0</v>
      </c>
      <c r="AC380" s="18">
        <v>0</v>
      </c>
      <c r="AD380" s="18">
        <v>0</v>
      </c>
      <c r="AF380" s="19">
        <v>0</v>
      </c>
      <c r="AG380" s="19">
        <v>0</v>
      </c>
      <c r="AI380" s="19">
        <v>0</v>
      </c>
      <c r="AJ380" s="19">
        <v>0</v>
      </c>
      <c r="AK380" s="19">
        <v>1</v>
      </c>
      <c r="AL380">
        <v>40</v>
      </c>
      <c r="AM380">
        <v>0</v>
      </c>
      <c r="AN380">
        <v>1</v>
      </c>
      <c r="AO380" s="20">
        <f t="shared" si="132"/>
        <v>975.16800000000001</v>
      </c>
      <c r="AP380" s="21">
        <f>(IFERROR(VLOOKUP(AP$2&amp;"/"&amp;$A380,SH!$A:$D,4,0),""))</f>
        <v>1.5</v>
      </c>
      <c r="AQ380" s="21" t="str">
        <f>IFERROR(VLOOKUP(AQ$2&amp;"/"&amp;$A380,SH!$A:$D,4,0),"")</f>
        <v>0</v>
      </c>
      <c r="AR380" s="21" t="str">
        <f>IFERROR(VLOOKUP(AR$2&amp;"/"&amp;$A380,SH!$A:$D,4,0),"")</f>
        <v/>
      </c>
      <c r="AS380" s="21" t="str">
        <f>IFERROR(VLOOKUP(AS$2&amp;"/"&amp;$A380,SH!$A:$D,4,0),"")</f>
        <v/>
      </c>
      <c r="AT380" s="21">
        <f>IFERROR(VLOOKUP(AT$2&amp;"/"&amp;$A380,SH!$A:$D,4,0),"")</f>
        <v>2</v>
      </c>
      <c r="AU380" s="21">
        <f>IFERROR(VLOOKUP(AU$2&amp;"/"&amp;$A380,SH!$A:$D,4,0),"")</f>
        <v>1</v>
      </c>
      <c r="AV380" s="22">
        <f>(IFERROR(VLOOKUP(AV$2&amp;"/"&amp;$A380,SH!$A:$V,22,0),""))</f>
        <v>0</v>
      </c>
      <c r="AW380" s="22">
        <f>IFERROR(VLOOKUP(AW$2&amp;"/"&amp;$A380,SH!$A:$V,22,0),"")</f>
        <v>0</v>
      </c>
      <c r="AX380" s="22" t="str">
        <f>IFERROR(VLOOKUP(AX$2&amp;"/"&amp;$A380,SH!$A:$V,22,0),"")</f>
        <v/>
      </c>
      <c r="AY380" s="22" t="str">
        <f>IFERROR(VLOOKUP(AY$2&amp;"/"&amp;$A380,SH!$A:$V,22,0),"")</f>
        <v/>
      </c>
      <c r="AZ380" s="22">
        <f>IFERROR(VLOOKUP(AZ$2&amp;"/"&amp;$A380,SH!$A:$V,22,0),"")</f>
        <v>0</v>
      </c>
      <c r="BA380" s="22">
        <f>IFERROR(VLOOKUP(BA$2&amp;"/"&amp;$A380,SH!$A:$V,22,0),"")</f>
        <v>1</v>
      </c>
      <c r="BB380" s="23">
        <f t="shared" si="133"/>
        <v>14</v>
      </c>
      <c r="BC380" s="23" t="str">
        <f t="shared" si="134"/>
        <v/>
      </c>
      <c r="BD380" s="23" t="str">
        <f t="shared" si="135"/>
        <v/>
      </c>
      <c r="BE380" s="23" t="str">
        <f t="shared" si="136"/>
        <v/>
      </c>
      <c r="BF380" s="23">
        <f t="shared" si="137"/>
        <v>4</v>
      </c>
      <c r="BG380" s="23">
        <f t="shared" si="138"/>
        <v>0</v>
      </c>
      <c r="BH380" s="24">
        <f t="shared" si="139"/>
        <v>14</v>
      </c>
      <c r="BI380" s="24" t="str">
        <f t="shared" si="140"/>
        <v/>
      </c>
      <c r="BJ380" s="24" t="str">
        <f t="shared" si="141"/>
        <v/>
      </c>
      <c r="BK380" s="24" t="str">
        <f t="shared" si="142"/>
        <v/>
      </c>
      <c r="BL380" s="24">
        <f t="shared" si="143"/>
        <v>4</v>
      </c>
      <c r="BM380" s="24">
        <f t="shared" si="144"/>
        <v>0</v>
      </c>
      <c r="BT380" s="25">
        <f t="shared" si="145"/>
        <v>14</v>
      </c>
      <c r="BU380" s="25" t="str">
        <f t="shared" si="146"/>
        <v/>
      </c>
      <c r="BV380" s="25" t="str">
        <f t="shared" si="147"/>
        <v/>
      </c>
      <c r="BW380" s="25" t="str">
        <f t="shared" si="148"/>
        <v/>
      </c>
      <c r="BX380" s="25">
        <f t="shared" si="149"/>
        <v>4</v>
      </c>
      <c r="BY380" s="25">
        <f t="shared" si="150"/>
        <v>0</v>
      </c>
      <c r="BZ380">
        <f t="array" ref="BZ380:CA380">IFERROR(VLOOKUP(A380,[1]Cost_Price!$A:$D,{3,4},0),"")</f>
        <v>16</v>
      </c>
      <c r="CA380" t="str">
        <v>USD</v>
      </c>
      <c r="CB380" s="26">
        <f t="shared" si="131"/>
        <v>0</v>
      </c>
      <c r="CC380" s="26">
        <f t="shared" si="131"/>
        <v>0</v>
      </c>
      <c r="CD380" s="26">
        <f t="shared" si="131"/>
        <v>0</v>
      </c>
      <c r="CE380" s="26">
        <f t="shared" si="130"/>
        <v>0</v>
      </c>
      <c r="CF380" s="26">
        <f t="shared" si="130"/>
        <v>0</v>
      </c>
      <c r="CG380" s="26">
        <f t="shared" si="130"/>
        <v>0</v>
      </c>
    </row>
    <row r="381" spans="1:85" x14ac:dyDescent="0.35">
      <c r="A381" t="s">
        <v>1284</v>
      </c>
      <c r="B381" t="s">
        <v>5692</v>
      </c>
      <c r="C381" t="s">
        <v>5232</v>
      </c>
      <c r="D381" t="s">
        <v>5284</v>
      </c>
      <c r="E381" t="s">
        <v>5286</v>
      </c>
      <c r="F381" t="s">
        <v>5234</v>
      </c>
      <c r="G381" t="s">
        <v>5235</v>
      </c>
      <c r="H381" t="s">
        <v>5266</v>
      </c>
      <c r="M381" t="s">
        <v>5237</v>
      </c>
      <c r="N381" t="s">
        <v>5280</v>
      </c>
      <c r="P381" s="16">
        <v>24.93</v>
      </c>
      <c r="S381" s="17">
        <v>6</v>
      </c>
      <c r="W381" s="17">
        <v>7</v>
      </c>
      <c r="Y381" s="18">
        <v>20</v>
      </c>
      <c r="Z381" s="18">
        <v>0</v>
      </c>
      <c r="AD381" s="18">
        <v>0</v>
      </c>
      <c r="AF381" s="19">
        <v>1</v>
      </c>
      <c r="AG381" s="19">
        <v>0</v>
      </c>
      <c r="AK381" s="19">
        <v>0</v>
      </c>
      <c r="AL381">
        <v>13</v>
      </c>
      <c r="AM381">
        <v>20</v>
      </c>
      <c r="AN381">
        <v>1</v>
      </c>
      <c r="AO381" s="20">
        <f t="shared" si="132"/>
        <v>324.08999999999997</v>
      </c>
      <c r="AP381" s="21">
        <f>(IFERROR(VLOOKUP(AP$2&amp;"/"&amp;$A381,SH!$A:$D,4,0),""))</f>
        <v>1.6666666666666667</v>
      </c>
      <c r="AQ381" s="21">
        <f>IFERROR(VLOOKUP(AQ$2&amp;"/"&amp;$A381,SH!$A:$D,4,0),"")</f>
        <v>1.8</v>
      </c>
      <c r="AR381" s="21" t="str">
        <f>IFERROR(VLOOKUP(AR$2&amp;"/"&amp;$A381,SH!$A:$D,4,0),"")</f>
        <v/>
      </c>
      <c r="AS381" s="21" t="str">
        <f>IFERROR(VLOOKUP(AS$2&amp;"/"&amp;$A381,SH!$A:$D,4,0),"")</f>
        <v/>
      </c>
      <c r="AT381" s="21">
        <v>2</v>
      </c>
      <c r="AU381" s="21">
        <f>IFERROR(VLOOKUP(AU$2&amp;"/"&amp;$A381,SH!$A:$D,4,0),"")</f>
        <v>1</v>
      </c>
      <c r="AV381" s="22">
        <f>(IFERROR(VLOOKUP(AV$2&amp;"/"&amp;$A381,SH!$A:$V,22,0),""))</f>
        <v>0</v>
      </c>
      <c r="AW381" s="22">
        <f>IFERROR(VLOOKUP(AW$2&amp;"/"&amp;$A381,SH!$A:$V,22,0),"")</f>
        <v>0</v>
      </c>
      <c r="AX381" s="22" t="str">
        <f>IFERROR(VLOOKUP(AX$2&amp;"/"&amp;$A381,SH!$A:$V,22,0),"")</f>
        <v/>
      </c>
      <c r="AY381" s="22" t="str">
        <f>IFERROR(VLOOKUP(AY$2&amp;"/"&amp;$A381,SH!$A:$V,22,0),"")</f>
        <v/>
      </c>
      <c r="AZ381" s="22" t="str">
        <f>IFERROR(VLOOKUP(AZ$2&amp;"/"&amp;$A381,SH!$A:$V,22,0),"")</f>
        <v/>
      </c>
      <c r="BA381" s="22">
        <f>IFERROR(VLOOKUP(BA$2&amp;"/"&amp;$A381,SH!$A:$V,22,0),"")</f>
        <v>1</v>
      </c>
      <c r="BB381" s="23">
        <f t="shared" si="133"/>
        <v>-0.6</v>
      </c>
      <c r="BC381" s="23">
        <f t="shared" si="134"/>
        <v>3.333333333333333</v>
      </c>
      <c r="BD381" s="23" t="str">
        <f t="shared" si="135"/>
        <v/>
      </c>
      <c r="BE381" s="23" t="str">
        <f t="shared" si="136"/>
        <v/>
      </c>
      <c r="BF381" s="23">
        <f t="shared" si="137"/>
        <v>0</v>
      </c>
      <c r="BG381" s="23">
        <f t="shared" si="138"/>
        <v>7</v>
      </c>
      <c r="BH381" s="24">
        <f t="shared" si="139"/>
        <v>11.4</v>
      </c>
      <c r="BI381" s="24">
        <f t="shared" si="140"/>
        <v>3.333333333333333</v>
      </c>
      <c r="BJ381" s="24" t="str">
        <f t="shared" si="141"/>
        <v/>
      </c>
      <c r="BK381" s="24" t="str">
        <f t="shared" si="142"/>
        <v/>
      </c>
      <c r="BL381" s="24">
        <f t="shared" si="143"/>
        <v>0</v>
      </c>
      <c r="BM381" s="24">
        <f t="shared" si="144"/>
        <v>7</v>
      </c>
      <c r="BT381" s="25">
        <f t="shared" si="145"/>
        <v>11.4</v>
      </c>
      <c r="BU381" s="25">
        <f t="shared" si="146"/>
        <v>3.333333333333333</v>
      </c>
      <c r="BV381" s="25" t="str">
        <f t="shared" si="147"/>
        <v/>
      </c>
      <c r="BW381" s="25" t="str">
        <f t="shared" si="148"/>
        <v/>
      </c>
      <c r="BX381" s="25">
        <f t="shared" si="149"/>
        <v>0</v>
      </c>
      <c r="BY381" s="25">
        <f t="shared" si="150"/>
        <v>7</v>
      </c>
      <c r="BZ381">
        <f t="array" ref="BZ381:CA381">IFERROR(VLOOKUP(A381,[1]Cost_Price!$A:$D,{3,4},0),"")</f>
        <v>15.68</v>
      </c>
      <c r="CA381" t="str">
        <v>USD</v>
      </c>
      <c r="CB381" s="26">
        <f t="shared" si="131"/>
        <v>0</v>
      </c>
      <c r="CC381" s="26">
        <f t="shared" si="131"/>
        <v>0</v>
      </c>
      <c r="CD381" s="26">
        <f t="shared" si="131"/>
        <v>0</v>
      </c>
      <c r="CE381" s="26">
        <f t="shared" si="130"/>
        <v>0</v>
      </c>
      <c r="CF381" s="26">
        <f t="shared" si="130"/>
        <v>0</v>
      </c>
      <c r="CG381" s="26">
        <f t="shared" si="130"/>
        <v>0</v>
      </c>
    </row>
    <row r="382" spans="1:85" x14ac:dyDescent="0.35">
      <c r="A382" t="s">
        <v>4486</v>
      </c>
      <c r="B382" t="s">
        <v>5693</v>
      </c>
      <c r="C382" t="s">
        <v>5232</v>
      </c>
      <c r="D382" t="s">
        <v>5245</v>
      </c>
      <c r="E382" t="s">
        <v>5279</v>
      </c>
      <c r="F382" t="s">
        <v>5234</v>
      </c>
      <c r="G382" t="s">
        <v>5235</v>
      </c>
      <c r="H382" t="s">
        <v>5236</v>
      </c>
      <c r="M382" t="s">
        <v>5237</v>
      </c>
      <c r="N382" t="s">
        <v>5694</v>
      </c>
      <c r="P382" s="16">
        <v>30.950500000000002</v>
      </c>
      <c r="R382" s="17">
        <v>66</v>
      </c>
      <c r="S382" s="17">
        <v>13</v>
      </c>
      <c r="T382" s="17">
        <v>20</v>
      </c>
      <c r="V382" s="17">
        <v>28</v>
      </c>
      <c r="W382" s="17">
        <v>9</v>
      </c>
      <c r="Y382" s="18">
        <v>220</v>
      </c>
      <c r="Z382" s="18">
        <v>256</v>
      </c>
      <c r="AA382" s="18">
        <v>20</v>
      </c>
      <c r="AC382" s="18">
        <v>480</v>
      </c>
      <c r="AD382" s="18">
        <v>24</v>
      </c>
      <c r="AF382" s="19">
        <v>6</v>
      </c>
      <c r="AG382" s="19">
        <v>2</v>
      </c>
      <c r="AH382" s="19">
        <v>0</v>
      </c>
      <c r="AJ382" s="19">
        <v>4</v>
      </c>
      <c r="AK382" s="19">
        <v>1</v>
      </c>
      <c r="AL382">
        <v>136</v>
      </c>
      <c r="AM382">
        <v>1000</v>
      </c>
      <c r="AN382">
        <v>13</v>
      </c>
      <c r="AO382" s="20">
        <f t="shared" si="132"/>
        <v>4209.268</v>
      </c>
      <c r="AP382" s="21">
        <v>14</v>
      </c>
      <c r="AQ382" s="21">
        <f>IFERROR(VLOOKUP(AQ$2&amp;"/"&amp;$A382,SH!$A:$D,4,0),"")</f>
        <v>16</v>
      </c>
      <c r="AR382" s="21" t="str">
        <f>IFERROR(VLOOKUP(AR$2&amp;"/"&amp;$A382,SH!$A:$D,4,0),"")</f>
        <v/>
      </c>
      <c r="AS382" s="21" t="str">
        <f>IFERROR(VLOOKUP(AS$2&amp;"/"&amp;$A382,SH!$A:$D,4,0),"")</f>
        <v/>
      </c>
      <c r="AT382" s="21">
        <f>IFERROR(VLOOKUP(AT$2&amp;"/"&amp;$A382,SH!$A:$D,4,0),"")</f>
        <v>31</v>
      </c>
      <c r="AU382" s="21">
        <f>IFERROR(VLOOKUP(AU$2&amp;"/"&amp;$A382,SH!$A:$D,4,0),"")</f>
        <v>2</v>
      </c>
      <c r="AV382" s="22">
        <f>(IFERROR(VLOOKUP(AV$2&amp;"/"&amp;$A382,SH!$A:$V,22,0),""))</f>
        <v>14</v>
      </c>
      <c r="AW382" s="22">
        <f>IFERROR(VLOOKUP(AW$2&amp;"/"&amp;$A382,SH!$A:$V,22,0),"")</f>
        <v>16</v>
      </c>
      <c r="AX382" s="22" t="str">
        <f>IFERROR(VLOOKUP(AX$2&amp;"/"&amp;$A382,SH!$A:$V,22,0),"")</f>
        <v/>
      </c>
      <c r="AY382" s="22" t="str">
        <f>IFERROR(VLOOKUP(AY$2&amp;"/"&amp;$A382,SH!$A:$V,22,0),"")</f>
        <v/>
      </c>
      <c r="AZ382" s="22">
        <f>IFERROR(VLOOKUP(AZ$2&amp;"/"&amp;$A382,SH!$A:$V,22,0),"")</f>
        <v>31</v>
      </c>
      <c r="BA382" s="22">
        <f>IFERROR(VLOOKUP(BA$2&amp;"/"&amp;$A382,SH!$A:$V,22,0),"")</f>
        <v>2</v>
      </c>
      <c r="BB382" s="23">
        <f t="shared" si="133"/>
        <v>4.2857142857142856</v>
      </c>
      <c r="BC382" s="23">
        <f t="shared" si="134"/>
        <v>0.6875</v>
      </c>
      <c r="BD382" s="23" t="str">
        <f t="shared" si="135"/>
        <v/>
      </c>
      <c r="BE382" s="23" t="str">
        <f t="shared" si="136"/>
        <v/>
      </c>
      <c r="BF382" s="23">
        <f t="shared" si="137"/>
        <v>0.77419354838709675</v>
      </c>
      <c r="BG382" s="23">
        <f t="shared" si="138"/>
        <v>4</v>
      </c>
      <c r="BH382" s="24">
        <f t="shared" si="139"/>
        <v>20</v>
      </c>
      <c r="BI382" s="24">
        <f t="shared" si="140"/>
        <v>16.6875</v>
      </c>
      <c r="BJ382" s="24" t="str">
        <f t="shared" si="141"/>
        <v/>
      </c>
      <c r="BK382" s="24" t="str">
        <f t="shared" si="142"/>
        <v/>
      </c>
      <c r="BL382" s="24">
        <f t="shared" si="143"/>
        <v>16.258064516129032</v>
      </c>
      <c r="BM382" s="24">
        <f t="shared" si="144"/>
        <v>16</v>
      </c>
      <c r="BT382" s="25">
        <f t="shared" si="145"/>
        <v>20</v>
      </c>
      <c r="BU382" s="25">
        <f t="shared" si="146"/>
        <v>16.6875</v>
      </c>
      <c r="BV382" s="25" t="str">
        <f t="shared" si="147"/>
        <v/>
      </c>
      <c r="BW382" s="25" t="str">
        <f t="shared" si="148"/>
        <v/>
      </c>
      <c r="BX382" s="25">
        <f t="shared" si="149"/>
        <v>16.258064516129032</v>
      </c>
      <c r="BY382" s="25">
        <f t="shared" si="150"/>
        <v>16</v>
      </c>
      <c r="BZ382">
        <f t="array" ref="BZ382:CA382">IFERROR(VLOOKUP(A382,[1]Cost_Price!$A:$D,{3,4},0),"")</f>
        <v>19.86</v>
      </c>
      <c r="CA382" t="str">
        <v>USD</v>
      </c>
      <c r="CB382" s="26">
        <f t="shared" si="131"/>
        <v>0</v>
      </c>
      <c r="CC382" s="26">
        <f t="shared" si="131"/>
        <v>0</v>
      </c>
      <c r="CD382" s="26">
        <f t="shared" si="131"/>
        <v>0</v>
      </c>
      <c r="CE382" s="26">
        <f t="shared" si="130"/>
        <v>0</v>
      </c>
      <c r="CF382" s="26">
        <f t="shared" si="130"/>
        <v>0</v>
      </c>
      <c r="CG382" s="26">
        <f t="shared" si="130"/>
        <v>0</v>
      </c>
    </row>
    <row r="383" spans="1:85" x14ac:dyDescent="0.35">
      <c r="A383" t="s">
        <v>4484</v>
      </c>
      <c r="B383" t="s">
        <v>5695</v>
      </c>
      <c r="C383" t="s">
        <v>5232</v>
      </c>
      <c r="D383" t="s">
        <v>5245</v>
      </c>
      <c r="E383" t="s">
        <v>5279</v>
      </c>
      <c r="F383" t="s">
        <v>5234</v>
      </c>
      <c r="G383" t="s">
        <v>5235</v>
      </c>
      <c r="H383" t="s">
        <v>5236</v>
      </c>
      <c r="M383" t="s">
        <v>5237</v>
      </c>
      <c r="N383" t="s">
        <v>5696</v>
      </c>
      <c r="P383" s="16">
        <v>120.02379999999999</v>
      </c>
      <c r="R383" s="17">
        <v>79</v>
      </c>
      <c r="S383" s="17">
        <v>17</v>
      </c>
      <c r="T383" s="17">
        <v>30</v>
      </c>
      <c r="V383" s="17">
        <v>28</v>
      </c>
      <c r="W383" s="17">
        <v>18</v>
      </c>
      <c r="Y383" s="18">
        <v>300</v>
      </c>
      <c r="Z383" s="18">
        <v>182</v>
      </c>
      <c r="AA383" s="18">
        <v>40</v>
      </c>
      <c r="AC383" s="18">
        <v>440</v>
      </c>
      <c r="AD383" s="18">
        <v>38</v>
      </c>
      <c r="AF383" s="19">
        <v>15</v>
      </c>
      <c r="AG383" s="19">
        <v>6</v>
      </c>
      <c r="AH383" s="19">
        <v>2</v>
      </c>
      <c r="AJ383" s="19">
        <v>4</v>
      </c>
      <c r="AK383" s="19">
        <v>2</v>
      </c>
      <c r="AL383">
        <v>172</v>
      </c>
      <c r="AM383">
        <v>1000</v>
      </c>
      <c r="AN383">
        <v>29</v>
      </c>
      <c r="AO383" s="20">
        <f t="shared" si="132"/>
        <v>20644.0936</v>
      </c>
      <c r="AP383" s="21">
        <v>46</v>
      </c>
      <c r="AQ383" s="21">
        <f>IFERROR(VLOOKUP(AQ$2&amp;"/"&amp;$A383,SH!$A:$D,4,0),"")</f>
        <v>23</v>
      </c>
      <c r="AR383" s="21">
        <f>IFERROR(VLOOKUP(AR$2&amp;"/"&amp;$A383,SH!$A:$D,4,0),"")</f>
        <v>1</v>
      </c>
      <c r="AS383" s="21" t="str">
        <f>IFERROR(VLOOKUP(AS$2&amp;"/"&amp;$A383,SH!$A:$D,4,0),"")</f>
        <v/>
      </c>
      <c r="AT383" s="21">
        <f>IFERROR(VLOOKUP(AT$2&amp;"/"&amp;$A383,SH!$A:$D,4,0),"")</f>
        <v>58</v>
      </c>
      <c r="AU383" s="21">
        <f>IFERROR(VLOOKUP(AU$2&amp;"/"&amp;$A383,SH!$A:$D,4,0),"")</f>
        <v>5</v>
      </c>
      <c r="AV383" s="22">
        <f>(IFERROR(VLOOKUP(AV$2&amp;"/"&amp;$A383,SH!$A:$V,22,0),""))</f>
        <v>46</v>
      </c>
      <c r="AW383" s="22">
        <f>IFERROR(VLOOKUP(AW$2&amp;"/"&amp;$A383,SH!$A:$V,22,0),"")</f>
        <v>23</v>
      </c>
      <c r="AX383" s="22">
        <f>IFERROR(VLOOKUP(AX$2&amp;"/"&amp;$A383,SH!$A:$V,22,0),"")</f>
        <v>1</v>
      </c>
      <c r="AY383" s="22" t="str">
        <f>IFERROR(VLOOKUP(AY$2&amp;"/"&amp;$A383,SH!$A:$V,22,0),"")</f>
        <v/>
      </c>
      <c r="AZ383" s="22">
        <f>IFERROR(VLOOKUP(AZ$2&amp;"/"&amp;$A383,SH!$A:$V,22,0),"")</f>
        <v>58</v>
      </c>
      <c r="BA383" s="22">
        <f>IFERROR(VLOOKUP(BA$2&amp;"/"&amp;$A383,SH!$A:$V,22,0),"")</f>
        <v>5</v>
      </c>
      <c r="BB383" s="23">
        <f t="shared" si="133"/>
        <v>1.3913043478260869</v>
      </c>
      <c r="BC383" s="23">
        <f t="shared" si="134"/>
        <v>0.47826086956521741</v>
      </c>
      <c r="BD383" s="23">
        <f t="shared" si="135"/>
        <v>28</v>
      </c>
      <c r="BE383" s="23" t="str">
        <f t="shared" si="136"/>
        <v/>
      </c>
      <c r="BF383" s="23">
        <f t="shared" si="137"/>
        <v>0.41379310344827586</v>
      </c>
      <c r="BG383" s="23">
        <f t="shared" si="138"/>
        <v>3.2</v>
      </c>
      <c r="BH383" s="24">
        <f t="shared" si="139"/>
        <v>7.9130434782608692</v>
      </c>
      <c r="BI383" s="24">
        <f t="shared" si="140"/>
        <v>8.3913043478260878</v>
      </c>
      <c r="BJ383" s="24">
        <f t="shared" si="141"/>
        <v>68</v>
      </c>
      <c r="BK383" s="24" t="str">
        <f t="shared" si="142"/>
        <v/>
      </c>
      <c r="BL383" s="24">
        <f t="shared" si="143"/>
        <v>8</v>
      </c>
      <c r="BM383" s="24">
        <f t="shared" si="144"/>
        <v>10.8</v>
      </c>
      <c r="BT383" s="25">
        <f t="shared" si="145"/>
        <v>7.9130434782608692</v>
      </c>
      <c r="BU383" s="25">
        <f t="shared" si="146"/>
        <v>8.3913043478260878</v>
      </c>
      <c r="BV383" s="25">
        <f t="shared" si="147"/>
        <v>68</v>
      </c>
      <c r="BW383" s="25" t="str">
        <f t="shared" si="148"/>
        <v/>
      </c>
      <c r="BX383" s="25">
        <f t="shared" si="149"/>
        <v>8</v>
      </c>
      <c r="BY383" s="25">
        <f t="shared" si="150"/>
        <v>10.8</v>
      </c>
      <c r="BZ383">
        <f t="array" ref="BZ383:CA383">IFERROR(VLOOKUP(A383,[1]Cost_Price!$A:$D,{3,4},0),"")</f>
        <v>74</v>
      </c>
      <c r="CA383" t="str">
        <v>USD</v>
      </c>
      <c r="CB383" s="26">
        <f t="shared" si="131"/>
        <v>0</v>
      </c>
      <c r="CC383" s="26">
        <f t="shared" si="131"/>
        <v>0</v>
      </c>
      <c r="CD383" s="26">
        <f t="shared" si="131"/>
        <v>0</v>
      </c>
      <c r="CE383" s="26">
        <f t="shared" si="130"/>
        <v>0</v>
      </c>
      <c r="CF383" s="26">
        <f t="shared" si="130"/>
        <v>0</v>
      </c>
      <c r="CG383" s="26">
        <f t="shared" si="130"/>
        <v>0</v>
      </c>
    </row>
    <row r="384" spans="1:85" x14ac:dyDescent="0.35">
      <c r="A384" t="s">
        <v>237</v>
      </c>
      <c r="B384" t="s">
        <v>5697</v>
      </c>
      <c r="C384" t="s">
        <v>5232</v>
      </c>
      <c r="D384" t="s">
        <v>5379</v>
      </c>
      <c r="E384" t="s">
        <v>5379</v>
      </c>
      <c r="F384" t="s">
        <v>5234</v>
      </c>
      <c r="G384" t="s">
        <v>5235</v>
      </c>
      <c r="H384" t="s">
        <v>5236</v>
      </c>
      <c r="M384" t="s">
        <v>5237</v>
      </c>
      <c r="N384" t="s">
        <v>5280</v>
      </c>
      <c r="P384" s="16">
        <v>31.539400000000001</v>
      </c>
      <c r="R384" s="17">
        <v>393</v>
      </c>
      <c r="S384" s="17">
        <v>60</v>
      </c>
      <c r="T384" s="17">
        <v>59</v>
      </c>
      <c r="V384" s="17">
        <v>55</v>
      </c>
      <c r="W384" s="17">
        <v>62</v>
      </c>
      <c r="Y384" s="18">
        <v>445</v>
      </c>
      <c r="Z384" s="18">
        <v>113</v>
      </c>
      <c r="AA384" s="18">
        <v>68</v>
      </c>
      <c r="AB384" s="18">
        <v>77</v>
      </c>
      <c r="AC384" s="18">
        <v>468</v>
      </c>
      <c r="AD384" s="18">
        <v>97</v>
      </c>
      <c r="AF384" s="19">
        <v>8</v>
      </c>
      <c r="AG384" s="19">
        <v>4</v>
      </c>
      <c r="AH384" s="19">
        <v>7</v>
      </c>
      <c r="AJ384" s="19">
        <v>2</v>
      </c>
      <c r="AK384" s="19">
        <v>2</v>
      </c>
      <c r="AL384">
        <v>629</v>
      </c>
      <c r="AM384">
        <v>1268</v>
      </c>
      <c r="AN384">
        <v>23</v>
      </c>
      <c r="AO384" s="20">
        <f t="shared" si="132"/>
        <v>19838.282599999999</v>
      </c>
      <c r="AP384" s="21">
        <f>(IFERROR(VLOOKUP(AP$2&amp;"/"&amp;$A384,SH!$A:$D,4,0),""))</f>
        <v>43.5</v>
      </c>
      <c r="AQ384" s="21">
        <f>IFERROR(VLOOKUP(AQ$2&amp;"/"&amp;$A384,SH!$A:$D,4,0),"")</f>
        <v>12.833333333333334</v>
      </c>
      <c r="AR384" s="21">
        <f>IFERROR(VLOOKUP(AR$2&amp;"/"&amp;$A384,SH!$A:$D,4,0),"")</f>
        <v>3.4285714285714284</v>
      </c>
      <c r="AS384" s="21">
        <f>IFERROR(VLOOKUP(AS$2&amp;"/"&amp;$A384,SH!$A:$D,4,0),"")</f>
        <v>3</v>
      </c>
      <c r="AT384" s="21">
        <f>IFERROR(VLOOKUP(AT$2&amp;"/"&amp;$A384,SH!$A:$D,4,0),"")</f>
        <v>24.083333333333332</v>
      </c>
      <c r="AU384" s="21">
        <f>IFERROR(VLOOKUP(AU$2&amp;"/"&amp;$A384,SH!$A:$D,4,0),"")</f>
        <v>6.8</v>
      </c>
      <c r="AV384" s="22">
        <f>(IFERROR(VLOOKUP(AV$2&amp;"/"&amp;$A384,SH!$A:$V,22,0),""))</f>
        <v>40</v>
      </c>
      <c r="AW384" s="22">
        <f>IFERROR(VLOOKUP(AW$2&amp;"/"&amp;$A384,SH!$A:$V,22,0),"")</f>
        <v>11</v>
      </c>
      <c r="AX384" s="22">
        <f>IFERROR(VLOOKUP(AX$2&amp;"/"&amp;$A384,SH!$A:$V,22,0),"")</f>
        <v>4</v>
      </c>
      <c r="AY384" s="22">
        <f>IFERROR(VLOOKUP(AY$2&amp;"/"&amp;$A384,SH!$A:$V,22,0),"")</f>
        <v>0</v>
      </c>
      <c r="AZ384" s="22">
        <f>IFERROR(VLOOKUP(AZ$2&amp;"/"&amp;$A384,SH!$A:$V,22,0),"")</f>
        <v>16</v>
      </c>
      <c r="BA384" s="22">
        <f>IFERROR(VLOOKUP(BA$2&amp;"/"&amp;$A384,SH!$A:$V,22,0),"")</f>
        <v>7</v>
      </c>
      <c r="BB384" s="23">
        <f t="shared" si="133"/>
        <v>8.8505747126436773</v>
      </c>
      <c r="BC384" s="23">
        <f t="shared" si="134"/>
        <v>4.3636363636363633</v>
      </c>
      <c r="BD384" s="23">
        <f t="shared" si="135"/>
        <v>15.166666666666668</v>
      </c>
      <c r="BE384" s="23">
        <f t="shared" si="136"/>
        <v>0</v>
      </c>
      <c r="BF384" s="23">
        <f t="shared" si="137"/>
        <v>2.2006920415224913</v>
      </c>
      <c r="BG384" s="23">
        <f t="shared" si="138"/>
        <v>8.8235294117647065</v>
      </c>
      <c r="BH384" s="24">
        <f t="shared" si="139"/>
        <v>19.080459770114942</v>
      </c>
      <c r="BI384" s="24">
        <f t="shared" si="140"/>
        <v>13.168831168831169</v>
      </c>
      <c r="BJ384" s="24">
        <f t="shared" si="141"/>
        <v>35</v>
      </c>
      <c r="BK384" s="24">
        <f t="shared" si="142"/>
        <v>25.666666666666668</v>
      </c>
      <c r="BL384" s="24">
        <f t="shared" si="143"/>
        <v>21.633217993079587</v>
      </c>
      <c r="BM384" s="24">
        <f t="shared" si="144"/>
        <v>23.088235294117649</v>
      </c>
      <c r="BT384" s="25">
        <f t="shared" si="145"/>
        <v>19.080459770114942</v>
      </c>
      <c r="BU384" s="25">
        <f t="shared" si="146"/>
        <v>13.168831168831169</v>
      </c>
      <c r="BV384" s="25">
        <f t="shared" si="147"/>
        <v>35</v>
      </c>
      <c r="BW384" s="25">
        <f t="shared" si="148"/>
        <v>25.666666666666668</v>
      </c>
      <c r="BX384" s="25">
        <f t="shared" si="149"/>
        <v>21.633217993079587</v>
      </c>
      <c r="BY384" s="25">
        <f t="shared" si="150"/>
        <v>23.088235294117649</v>
      </c>
      <c r="BZ384">
        <f t="array" ref="BZ384:CA384">IFERROR(VLOOKUP(A384,[1]Cost_Price!$A:$D,{3,4},0),"")</f>
        <v>18.399999999999999</v>
      </c>
      <c r="CA384" t="str">
        <v>USD</v>
      </c>
      <c r="CB384" s="26">
        <f t="shared" si="131"/>
        <v>0</v>
      </c>
      <c r="CC384" s="26">
        <f t="shared" si="131"/>
        <v>0</v>
      </c>
      <c r="CD384" s="26">
        <f t="shared" si="131"/>
        <v>0</v>
      </c>
      <c r="CE384" s="26">
        <f t="shared" si="130"/>
        <v>0</v>
      </c>
      <c r="CF384" s="26">
        <f t="shared" si="130"/>
        <v>0</v>
      </c>
      <c r="CG384" s="26">
        <f t="shared" si="130"/>
        <v>0</v>
      </c>
    </row>
    <row r="385" spans="1:85" x14ac:dyDescent="0.35">
      <c r="A385" t="s">
        <v>5119</v>
      </c>
      <c r="B385" t="s">
        <v>5698</v>
      </c>
      <c r="C385" t="s">
        <v>5232</v>
      </c>
      <c r="D385" t="s">
        <v>5284</v>
      </c>
      <c r="E385" t="s">
        <v>5279</v>
      </c>
      <c r="F385" t="s">
        <v>5234</v>
      </c>
      <c r="G385" t="s">
        <v>5235</v>
      </c>
      <c r="H385" t="s">
        <v>5236</v>
      </c>
      <c r="M385" t="s">
        <v>5237</v>
      </c>
      <c r="N385" t="s">
        <v>5280</v>
      </c>
      <c r="P385" s="16">
        <v>0</v>
      </c>
      <c r="Y385" s="18">
        <v>145</v>
      </c>
      <c r="Z385" s="18">
        <v>108</v>
      </c>
      <c r="AA385" s="18">
        <v>40</v>
      </c>
      <c r="AB385" s="18">
        <v>15</v>
      </c>
      <c r="AC385" s="18">
        <v>164</v>
      </c>
      <c r="AD385" s="18">
        <v>43</v>
      </c>
      <c r="AM385">
        <v>515</v>
      </c>
      <c r="AO385" s="20">
        <f t="shared" si="132"/>
        <v>0</v>
      </c>
      <c r="AP385" s="21" t="str">
        <f>(IFERROR(VLOOKUP(AP$2&amp;"/"&amp;$A385,SH!$A:$D,4,0),""))</f>
        <v/>
      </c>
      <c r="AQ385" s="21" t="str">
        <f>IFERROR(VLOOKUP(AQ$2&amp;"/"&amp;$A385,SH!$A:$D,4,0),"")</f>
        <v/>
      </c>
      <c r="AR385" s="21" t="str">
        <f>IFERROR(VLOOKUP(AR$2&amp;"/"&amp;$A385,SH!$A:$D,4,0),"")</f>
        <v/>
      </c>
      <c r="AS385" s="21" t="str">
        <f>IFERROR(VLOOKUP(AS$2&amp;"/"&amp;$A385,SH!$A:$D,4,0),"")</f>
        <v/>
      </c>
      <c r="AT385" s="21" t="str">
        <f>IFERROR(VLOOKUP(AT$2&amp;"/"&amp;$A385,SH!$A:$D,4,0),"")</f>
        <v/>
      </c>
      <c r="AU385" s="21" t="str">
        <f>IFERROR(VLOOKUP(AU$2&amp;"/"&amp;$A385,SH!$A:$D,4,0),"")</f>
        <v/>
      </c>
      <c r="AV385" s="22" t="str">
        <f>(IFERROR(VLOOKUP(AV$2&amp;"/"&amp;$A385,SH!$A:$V,22,0),""))</f>
        <v/>
      </c>
      <c r="AW385" s="22" t="str">
        <f>IFERROR(VLOOKUP(AW$2&amp;"/"&amp;$A385,SH!$A:$V,22,0),"")</f>
        <v/>
      </c>
      <c r="AX385" s="22" t="str">
        <f>IFERROR(VLOOKUP(AX$2&amp;"/"&amp;$A385,SH!$A:$V,22,0),"")</f>
        <v/>
      </c>
      <c r="AY385" s="22" t="str">
        <f>IFERROR(VLOOKUP(AY$2&amp;"/"&amp;$A385,SH!$A:$V,22,0),"")</f>
        <v/>
      </c>
      <c r="AZ385" s="22" t="str">
        <f>IFERROR(VLOOKUP(AZ$2&amp;"/"&amp;$A385,SH!$A:$V,22,0),"")</f>
        <v/>
      </c>
      <c r="BA385" s="22" t="str">
        <f>IFERROR(VLOOKUP(BA$2&amp;"/"&amp;$A385,SH!$A:$V,22,0),"")</f>
        <v/>
      </c>
      <c r="BB385" s="23" t="str">
        <f t="shared" si="133"/>
        <v/>
      </c>
      <c r="BC385" s="23" t="str">
        <f t="shared" si="134"/>
        <v/>
      </c>
      <c r="BD385" s="23" t="str">
        <f t="shared" si="135"/>
        <v/>
      </c>
      <c r="BE385" s="23" t="str">
        <f t="shared" si="136"/>
        <v/>
      </c>
      <c r="BF385" s="23" t="str">
        <f t="shared" si="137"/>
        <v/>
      </c>
      <c r="BG385" s="23" t="str">
        <f t="shared" si="138"/>
        <v/>
      </c>
      <c r="BH385" s="24" t="str">
        <f t="shared" si="139"/>
        <v/>
      </c>
      <c r="BI385" s="24" t="str">
        <f t="shared" si="140"/>
        <v/>
      </c>
      <c r="BJ385" s="24" t="str">
        <f t="shared" si="141"/>
        <v/>
      </c>
      <c r="BK385" s="24" t="str">
        <f t="shared" si="142"/>
        <v/>
      </c>
      <c r="BL385" s="24" t="str">
        <f t="shared" si="143"/>
        <v/>
      </c>
      <c r="BM385" s="24" t="str">
        <f t="shared" si="144"/>
        <v/>
      </c>
      <c r="BT385" s="25" t="str">
        <f t="shared" si="145"/>
        <v/>
      </c>
      <c r="BU385" s="25" t="str">
        <f t="shared" si="146"/>
        <v/>
      </c>
      <c r="BV385" s="25" t="str">
        <f t="shared" si="147"/>
        <v/>
      </c>
      <c r="BW385" s="25" t="str">
        <f t="shared" si="148"/>
        <v/>
      </c>
      <c r="BX385" s="25" t="str">
        <f t="shared" si="149"/>
        <v/>
      </c>
      <c r="BY385" s="25" t="str">
        <f t="shared" si="150"/>
        <v/>
      </c>
      <c r="BZ385">
        <f t="array" ref="BZ385:CA385">IFERROR(VLOOKUP(A385,[1]Cost_Price!$A:$D,{3,4},0),"")</f>
        <v>36.5</v>
      </c>
      <c r="CA385" t="str">
        <v>USD</v>
      </c>
      <c r="CB385" s="26">
        <f t="shared" si="131"/>
        <v>0</v>
      </c>
      <c r="CC385" s="26">
        <f t="shared" si="131"/>
        <v>0</v>
      </c>
      <c r="CD385" s="26">
        <f t="shared" si="131"/>
        <v>0</v>
      </c>
      <c r="CE385" s="26">
        <f t="shared" si="130"/>
        <v>0</v>
      </c>
      <c r="CF385" s="26">
        <f t="shared" si="130"/>
        <v>0</v>
      </c>
      <c r="CG385" s="26">
        <f t="shared" si="130"/>
        <v>0</v>
      </c>
    </row>
    <row r="386" spans="1:85" x14ac:dyDescent="0.35">
      <c r="A386" t="s">
        <v>702</v>
      </c>
      <c r="B386" t="s">
        <v>5699</v>
      </c>
      <c r="C386" t="s">
        <v>5232</v>
      </c>
      <c r="D386" t="s">
        <v>5498</v>
      </c>
      <c r="E386" t="s">
        <v>5286</v>
      </c>
      <c r="F386" t="s">
        <v>5234</v>
      </c>
      <c r="G386" t="s">
        <v>5235</v>
      </c>
      <c r="H386" t="str">
        <f>J386</f>
        <v>Discontinue new</v>
      </c>
      <c r="I386" t="s">
        <v>5901</v>
      </c>
      <c r="J386" t="s">
        <v>5899</v>
      </c>
      <c r="K386" t="s">
        <v>503</v>
      </c>
      <c r="M386" t="s">
        <v>503</v>
      </c>
      <c r="N386" t="s">
        <v>5280</v>
      </c>
      <c r="P386" s="16">
        <v>19.48</v>
      </c>
      <c r="R386" s="17">
        <v>1</v>
      </c>
      <c r="Y386" s="18">
        <v>0</v>
      </c>
      <c r="AF386" s="19">
        <v>0</v>
      </c>
      <c r="AL386">
        <v>1</v>
      </c>
      <c r="AM386">
        <v>0</v>
      </c>
      <c r="AN386">
        <v>0</v>
      </c>
      <c r="AO386" s="20">
        <f t="shared" si="132"/>
        <v>19.48</v>
      </c>
      <c r="AP386" s="21">
        <f>(IFERROR(VLOOKUP(AP$2&amp;"/"&amp;$A386,SH!$A:$D,4,0),""))</f>
        <v>2.5</v>
      </c>
      <c r="AQ386" s="21" t="str">
        <f>IFERROR(VLOOKUP(AQ$2&amp;"/"&amp;$A386,SH!$A:$D,4,0),"")</f>
        <v/>
      </c>
      <c r="AR386" s="21" t="str">
        <f>IFERROR(VLOOKUP(AR$2&amp;"/"&amp;$A386,SH!$A:$D,4,0),"")</f>
        <v/>
      </c>
      <c r="AS386" s="21" t="str">
        <f>IFERROR(VLOOKUP(AS$2&amp;"/"&amp;$A386,SH!$A:$D,4,0),"")</f>
        <v/>
      </c>
      <c r="AT386" s="21" t="str">
        <f>IFERROR(VLOOKUP(AT$2&amp;"/"&amp;$A386,SH!$A:$D,4,0),"")</f>
        <v/>
      </c>
      <c r="AU386" s="21" t="str">
        <f>IFERROR(VLOOKUP(AU$2&amp;"/"&amp;$A386,SH!$A:$D,4,0),"")</f>
        <v/>
      </c>
      <c r="AV386" s="22">
        <f>(IFERROR(VLOOKUP(AV$2&amp;"/"&amp;$A386,SH!$A:$V,22,0),""))</f>
        <v>0</v>
      </c>
      <c r="AW386" s="22" t="str">
        <f>IFERROR(VLOOKUP(AW$2&amp;"/"&amp;$A386,SH!$A:$V,22,0),"")</f>
        <v/>
      </c>
      <c r="AX386" s="22" t="str">
        <f>IFERROR(VLOOKUP(AX$2&amp;"/"&amp;$A386,SH!$A:$V,22,0),"")</f>
        <v/>
      </c>
      <c r="AY386" s="22" t="str">
        <f>IFERROR(VLOOKUP(AY$2&amp;"/"&amp;$A386,SH!$A:$V,22,0),"")</f>
        <v/>
      </c>
      <c r="AZ386" s="22" t="str">
        <f>IFERROR(VLOOKUP(AZ$2&amp;"/"&amp;$A386,SH!$A:$V,22,0),"")</f>
        <v/>
      </c>
      <c r="BA386" s="22" t="str">
        <f>IFERROR(VLOOKUP(BA$2&amp;"/"&amp;$A386,SH!$A:$V,22,0),"")</f>
        <v/>
      </c>
      <c r="BB386" s="23">
        <f t="shared" si="133"/>
        <v>0.4</v>
      </c>
      <c r="BC386" s="23" t="str">
        <f t="shared" si="134"/>
        <v/>
      </c>
      <c r="BD386" s="23" t="str">
        <f t="shared" si="135"/>
        <v/>
      </c>
      <c r="BE386" s="23" t="str">
        <f t="shared" si="136"/>
        <v/>
      </c>
      <c r="BF386" s="23" t="str">
        <f t="shared" si="137"/>
        <v/>
      </c>
      <c r="BG386" s="23" t="str">
        <f t="shared" si="138"/>
        <v/>
      </c>
      <c r="BH386" s="24">
        <f t="shared" si="139"/>
        <v>0.4</v>
      </c>
      <c r="BI386" s="24" t="str">
        <f t="shared" si="140"/>
        <v/>
      </c>
      <c r="BJ386" s="24" t="str">
        <f t="shared" si="141"/>
        <v/>
      </c>
      <c r="BK386" s="24" t="str">
        <f t="shared" si="142"/>
        <v/>
      </c>
      <c r="BL386" s="24" t="str">
        <f t="shared" si="143"/>
        <v/>
      </c>
      <c r="BM386" s="24" t="str">
        <f t="shared" si="144"/>
        <v/>
      </c>
      <c r="BT386" s="25">
        <f t="shared" si="145"/>
        <v>0.4</v>
      </c>
      <c r="BU386" s="25" t="str">
        <f t="shared" si="146"/>
        <v/>
      </c>
      <c r="BV386" s="25" t="str">
        <f t="shared" si="147"/>
        <v/>
      </c>
      <c r="BW386" s="25" t="str">
        <f t="shared" si="148"/>
        <v/>
      </c>
      <c r="BX386" s="25" t="str">
        <f t="shared" si="149"/>
        <v/>
      </c>
      <c r="BY386" s="25" t="str">
        <f t="shared" si="150"/>
        <v/>
      </c>
      <c r="BZ386">
        <f t="array" ref="BZ386:CA386">IFERROR(VLOOKUP(A386,[1]Cost_Price!$A:$D,{3,4},0),"")</f>
        <v>12.5</v>
      </c>
      <c r="CA386" t="str">
        <v>USD</v>
      </c>
      <c r="CB386" s="26">
        <f t="shared" si="131"/>
        <v>0</v>
      </c>
      <c r="CC386" s="26">
        <f t="shared" si="131"/>
        <v>0</v>
      </c>
      <c r="CD386" s="26">
        <f t="shared" si="131"/>
        <v>0</v>
      </c>
      <c r="CE386" s="26">
        <f t="shared" si="130"/>
        <v>0</v>
      </c>
      <c r="CF386" s="26">
        <f t="shared" si="130"/>
        <v>0</v>
      </c>
      <c r="CG386" s="26">
        <f t="shared" si="130"/>
        <v>0</v>
      </c>
    </row>
    <row r="387" spans="1:85" x14ac:dyDescent="0.35">
      <c r="A387" t="s">
        <v>503</v>
      </c>
      <c r="B387" t="s">
        <v>5700</v>
      </c>
      <c r="C387" t="s">
        <v>5232</v>
      </c>
      <c r="D387" t="s">
        <v>5284</v>
      </c>
      <c r="E387" t="s">
        <v>5286</v>
      </c>
      <c r="F387" t="s">
        <v>5234</v>
      </c>
      <c r="G387" t="s">
        <v>5235</v>
      </c>
      <c r="H387" t="s">
        <v>5236</v>
      </c>
      <c r="M387" t="s">
        <v>5237</v>
      </c>
      <c r="N387" t="s">
        <v>5280</v>
      </c>
      <c r="P387" s="16">
        <v>19.2441</v>
      </c>
      <c r="R387" s="17">
        <v>20</v>
      </c>
      <c r="S387" s="17">
        <v>37</v>
      </c>
      <c r="T387" s="17">
        <v>15</v>
      </c>
      <c r="V387" s="17">
        <v>70</v>
      </c>
      <c r="Y387" s="18">
        <v>230</v>
      </c>
      <c r="Z387" s="18">
        <v>40</v>
      </c>
      <c r="AA387" s="18">
        <v>70</v>
      </c>
      <c r="AB387" s="18">
        <v>30</v>
      </c>
      <c r="AC387" s="18">
        <v>75</v>
      </c>
      <c r="AD387" s="18">
        <v>90</v>
      </c>
      <c r="AF387" s="19">
        <v>2</v>
      </c>
      <c r="AG387" s="19">
        <v>0</v>
      </c>
      <c r="AH387" s="19">
        <v>0</v>
      </c>
      <c r="AJ387" s="19">
        <v>0</v>
      </c>
      <c r="AK387" s="19">
        <v>2</v>
      </c>
      <c r="AL387">
        <v>142</v>
      </c>
      <c r="AM387">
        <v>535</v>
      </c>
      <c r="AN387">
        <v>4</v>
      </c>
      <c r="AO387" s="20">
        <f t="shared" si="132"/>
        <v>2732.6621999999998</v>
      </c>
      <c r="AP387" s="21">
        <f>(IFERROR(VLOOKUP(AP$2&amp;"/"&amp;$A387,SH!$A:$D,4,0),""))</f>
        <v>21.916666666666668</v>
      </c>
      <c r="AQ387" s="21">
        <f>IFERROR(VLOOKUP(AQ$2&amp;"/"&amp;$A387,SH!$A:$D,4,0),"")</f>
        <v>6.9090909090909092</v>
      </c>
      <c r="AR387" s="21" t="str">
        <f>IFERROR(VLOOKUP(AR$2&amp;"/"&amp;$A387,SH!$A:$D,4,0),"")</f>
        <v/>
      </c>
      <c r="AS387" s="21" t="str">
        <f>IFERROR(VLOOKUP(AS$2&amp;"/"&amp;$A387,SH!$A:$D,4,0),"")</f>
        <v/>
      </c>
      <c r="AT387" s="21">
        <f>IFERROR(VLOOKUP(AT$2&amp;"/"&amp;$A387,SH!$A:$D,4,0),"")</f>
        <v>11.166666666666666</v>
      </c>
      <c r="AU387" s="21">
        <f>IFERROR(VLOOKUP(AU$2&amp;"/"&amp;$A387,SH!$A:$D,4,0),"")</f>
        <v>7.083333333333333</v>
      </c>
      <c r="AV387" s="22">
        <f>(IFERROR(VLOOKUP(AV$2&amp;"/"&amp;$A387,SH!$A:$V,22,0),""))</f>
        <v>5</v>
      </c>
      <c r="AW387" s="22">
        <f>IFERROR(VLOOKUP(AW$2&amp;"/"&amp;$A387,SH!$A:$V,22,0),"")</f>
        <v>2</v>
      </c>
      <c r="AX387" s="22" t="str">
        <f>IFERROR(VLOOKUP(AX$2&amp;"/"&amp;$A387,SH!$A:$V,22,0),"")</f>
        <v/>
      </c>
      <c r="AY387" s="22" t="str">
        <f>IFERROR(VLOOKUP(AY$2&amp;"/"&amp;$A387,SH!$A:$V,22,0),"")</f>
        <v/>
      </c>
      <c r="AZ387" s="22">
        <f>IFERROR(VLOOKUP(AZ$2&amp;"/"&amp;$A387,SH!$A:$V,22,0),"")</f>
        <v>5</v>
      </c>
      <c r="BA387" s="22">
        <f>IFERROR(VLOOKUP(BA$2&amp;"/"&amp;$A387,SH!$A:$V,22,0),"")</f>
        <v>1</v>
      </c>
      <c r="BB387" s="23">
        <f t="shared" si="133"/>
        <v>0.82129277566539916</v>
      </c>
      <c r="BC387" s="23">
        <f t="shared" si="134"/>
        <v>5.3552631578947372</v>
      </c>
      <c r="BD387" s="23" t="str">
        <f t="shared" si="135"/>
        <v/>
      </c>
      <c r="BE387" s="23" t="str">
        <f t="shared" si="136"/>
        <v/>
      </c>
      <c r="BF387" s="23">
        <f t="shared" si="137"/>
        <v>6.2686567164179108</v>
      </c>
      <c r="BG387" s="23">
        <f t="shared" si="138"/>
        <v>-0.28235294117647058</v>
      </c>
      <c r="BH387" s="24">
        <f t="shared" si="139"/>
        <v>11.315589353612166</v>
      </c>
      <c r="BI387" s="24">
        <f t="shared" si="140"/>
        <v>11.144736842105264</v>
      </c>
      <c r="BJ387" s="24" t="str">
        <f t="shared" si="141"/>
        <v/>
      </c>
      <c r="BK387" s="24" t="str">
        <f t="shared" si="142"/>
        <v/>
      </c>
      <c r="BL387" s="24">
        <f t="shared" si="143"/>
        <v>12.985074626865673</v>
      </c>
      <c r="BM387" s="24">
        <f t="shared" si="144"/>
        <v>12.423529411764706</v>
      </c>
      <c r="BT387" s="25">
        <f t="shared" si="145"/>
        <v>11.315589353612166</v>
      </c>
      <c r="BU387" s="25">
        <f t="shared" si="146"/>
        <v>11.144736842105264</v>
      </c>
      <c r="BV387" s="25" t="str">
        <f t="shared" si="147"/>
        <v/>
      </c>
      <c r="BW387" s="25" t="str">
        <f t="shared" si="148"/>
        <v/>
      </c>
      <c r="BX387" s="25">
        <f t="shared" si="149"/>
        <v>12.985074626865673</v>
      </c>
      <c r="BY387" s="25">
        <f t="shared" si="150"/>
        <v>12.423529411764706</v>
      </c>
      <c r="BZ387">
        <f t="array" ref="BZ387:CA387">IFERROR(VLOOKUP(A387,[1]Cost_Price!$A:$D,{3,4},0),"")</f>
        <v>12.5</v>
      </c>
      <c r="CA387" t="str">
        <v>USD</v>
      </c>
      <c r="CB387" s="26">
        <f t="shared" si="131"/>
        <v>0</v>
      </c>
      <c r="CC387" s="26">
        <f t="shared" si="131"/>
        <v>0</v>
      </c>
      <c r="CD387" s="26">
        <f t="shared" si="131"/>
        <v>0</v>
      </c>
      <c r="CE387" s="26">
        <f t="shared" si="130"/>
        <v>0</v>
      </c>
      <c r="CF387" s="26">
        <f t="shared" si="130"/>
        <v>0</v>
      </c>
      <c r="CG387" s="26">
        <f t="shared" si="130"/>
        <v>0</v>
      </c>
    </row>
    <row r="388" spans="1:85" x14ac:dyDescent="0.35">
      <c r="A388" t="s">
        <v>2572</v>
      </c>
      <c r="B388" t="s">
        <v>5701</v>
      </c>
      <c r="C388" t="s">
        <v>5232</v>
      </c>
      <c r="D388" t="s">
        <v>5498</v>
      </c>
      <c r="E388" t="s">
        <v>5286</v>
      </c>
      <c r="F388" t="s">
        <v>5234</v>
      </c>
      <c r="G388" t="s">
        <v>5235</v>
      </c>
      <c r="H388" t="str">
        <f>J388</f>
        <v>Discontinue new</v>
      </c>
      <c r="I388" t="s">
        <v>5901</v>
      </c>
      <c r="J388" t="s">
        <v>5899</v>
      </c>
      <c r="K388" t="s">
        <v>505</v>
      </c>
      <c r="M388" t="s">
        <v>505</v>
      </c>
      <c r="N388" t="s">
        <v>5280</v>
      </c>
      <c r="P388" s="16">
        <v>56.1</v>
      </c>
      <c r="U388" s="17">
        <v>2</v>
      </c>
      <c r="AB388" s="18">
        <v>0</v>
      </c>
      <c r="AI388" s="19">
        <v>0</v>
      </c>
      <c r="AL388">
        <v>2</v>
      </c>
      <c r="AM388">
        <v>0</v>
      </c>
      <c r="AN388">
        <v>0</v>
      </c>
      <c r="AO388" s="20">
        <f t="shared" si="132"/>
        <v>112.2</v>
      </c>
      <c r="AP388" s="21" t="str">
        <f>(IFERROR(VLOOKUP(AP$2&amp;"/"&amp;$A388,SH!$A:$D,4,0),""))</f>
        <v/>
      </c>
      <c r="AQ388" s="21" t="str">
        <f>IFERROR(VLOOKUP(AQ$2&amp;"/"&amp;$A388,SH!$A:$D,4,0),"")</f>
        <v/>
      </c>
      <c r="AR388" s="21" t="str">
        <f>IFERROR(VLOOKUP(AR$2&amp;"/"&amp;$A388,SH!$A:$D,4,0),"")</f>
        <v/>
      </c>
      <c r="AS388" s="21">
        <f>IFERROR(VLOOKUP(AS$2&amp;"/"&amp;$A388,SH!$A:$D,4,0),"")</f>
        <v>1</v>
      </c>
      <c r="AT388" s="21" t="str">
        <f>IFERROR(VLOOKUP(AT$2&amp;"/"&amp;$A388,SH!$A:$D,4,0),"")</f>
        <v/>
      </c>
      <c r="AU388" s="21" t="str">
        <f>IFERROR(VLOOKUP(AU$2&amp;"/"&amp;$A388,SH!$A:$D,4,0),"")</f>
        <v/>
      </c>
      <c r="AV388" s="22" t="str">
        <f>(IFERROR(VLOOKUP(AV$2&amp;"/"&amp;$A388,SH!$A:$V,22,0),""))</f>
        <v/>
      </c>
      <c r="AW388" s="22" t="str">
        <f>IFERROR(VLOOKUP(AW$2&amp;"/"&amp;$A388,SH!$A:$V,22,0),"")</f>
        <v/>
      </c>
      <c r="AX388" s="22" t="str">
        <f>IFERROR(VLOOKUP(AX$2&amp;"/"&amp;$A388,SH!$A:$V,22,0),"")</f>
        <v/>
      </c>
      <c r="AY388" s="22">
        <f>IFERROR(VLOOKUP(AY$2&amp;"/"&amp;$A388,SH!$A:$V,22,0),"")</f>
        <v>0</v>
      </c>
      <c r="AZ388" s="22" t="str">
        <f>IFERROR(VLOOKUP(AZ$2&amp;"/"&amp;$A388,SH!$A:$V,22,0),"")</f>
        <v/>
      </c>
      <c r="BA388" s="22" t="str">
        <f>IFERROR(VLOOKUP(BA$2&amp;"/"&amp;$A388,SH!$A:$V,22,0),"")</f>
        <v/>
      </c>
      <c r="BB388" s="23" t="str">
        <f t="shared" si="133"/>
        <v/>
      </c>
      <c r="BC388" s="23" t="str">
        <f t="shared" si="134"/>
        <v/>
      </c>
      <c r="BD388" s="23" t="str">
        <f t="shared" si="135"/>
        <v/>
      </c>
      <c r="BE388" s="23">
        <f t="shared" si="136"/>
        <v>2</v>
      </c>
      <c r="BF388" s="23" t="str">
        <f t="shared" si="137"/>
        <v/>
      </c>
      <c r="BG388" s="23" t="str">
        <f t="shared" si="138"/>
        <v/>
      </c>
      <c r="BH388" s="24" t="str">
        <f t="shared" si="139"/>
        <v/>
      </c>
      <c r="BI388" s="24" t="str">
        <f t="shared" si="140"/>
        <v/>
      </c>
      <c r="BJ388" s="24" t="str">
        <f t="shared" si="141"/>
        <v/>
      </c>
      <c r="BK388" s="24">
        <f t="shared" si="142"/>
        <v>2</v>
      </c>
      <c r="BL388" s="24" t="str">
        <f t="shared" si="143"/>
        <v/>
      </c>
      <c r="BM388" s="24" t="str">
        <f t="shared" si="144"/>
        <v/>
      </c>
      <c r="BT388" s="25" t="str">
        <f t="shared" si="145"/>
        <v/>
      </c>
      <c r="BU388" s="25" t="str">
        <f t="shared" si="146"/>
        <v/>
      </c>
      <c r="BV388" s="25" t="str">
        <f t="shared" si="147"/>
        <v/>
      </c>
      <c r="BW388" s="25">
        <f t="shared" si="148"/>
        <v>2</v>
      </c>
      <c r="BX388" s="25" t="str">
        <f t="shared" si="149"/>
        <v/>
      </c>
      <c r="BY388" s="25" t="str">
        <f t="shared" si="150"/>
        <v/>
      </c>
      <c r="BZ388">
        <f t="array" ref="BZ388:CA388">IFERROR(VLOOKUP(A388,[1]Cost_Price!$A:$D,{3,4},0),"")</f>
        <v>36</v>
      </c>
      <c r="CA388" t="str">
        <v>USD</v>
      </c>
      <c r="CB388" s="26">
        <f t="shared" si="131"/>
        <v>0</v>
      </c>
      <c r="CC388" s="26">
        <f t="shared" si="131"/>
        <v>0</v>
      </c>
      <c r="CD388" s="26">
        <f t="shared" si="131"/>
        <v>0</v>
      </c>
      <c r="CE388" s="26">
        <f t="shared" si="130"/>
        <v>0</v>
      </c>
      <c r="CF388" s="26">
        <f t="shared" si="130"/>
        <v>0</v>
      </c>
      <c r="CG388" s="26">
        <f t="shared" si="130"/>
        <v>0</v>
      </c>
    </row>
    <row r="389" spans="1:85" x14ac:dyDescent="0.35">
      <c r="A389" t="s">
        <v>505</v>
      </c>
      <c r="B389" t="s">
        <v>5702</v>
      </c>
      <c r="C389" t="s">
        <v>5232</v>
      </c>
      <c r="D389" t="s">
        <v>5498</v>
      </c>
      <c r="E389" t="s">
        <v>5286</v>
      </c>
      <c r="F389" t="s">
        <v>5234</v>
      </c>
      <c r="G389" t="s">
        <v>5235</v>
      </c>
      <c r="H389" t="s">
        <v>5236</v>
      </c>
      <c r="M389" t="s">
        <v>5237</v>
      </c>
      <c r="N389" t="s">
        <v>5280</v>
      </c>
      <c r="P389" s="16">
        <v>54.11</v>
      </c>
      <c r="R389" s="17">
        <v>97</v>
      </c>
      <c r="S389" s="17">
        <v>157</v>
      </c>
      <c r="T389" s="17">
        <v>27</v>
      </c>
      <c r="U389" s="17">
        <v>6</v>
      </c>
      <c r="V389" s="17">
        <v>89</v>
      </c>
      <c r="W389" s="17">
        <v>25</v>
      </c>
      <c r="Y389" s="18">
        <v>75</v>
      </c>
      <c r="Z389" s="18">
        <v>0</v>
      </c>
      <c r="AA389" s="18">
        <v>5</v>
      </c>
      <c r="AB389" s="18">
        <v>6</v>
      </c>
      <c r="AC389" s="18">
        <v>0</v>
      </c>
      <c r="AD389" s="18">
        <v>53</v>
      </c>
      <c r="AF389" s="19">
        <v>0</v>
      </c>
      <c r="AG389" s="19">
        <v>3</v>
      </c>
      <c r="AH389" s="19">
        <v>0</v>
      </c>
      <c r="AI389" s="19">
        <v>0</v>
      </c>
      <c r="AJ389" s="19">
        <v>0</v>
      </c>
      <c r="AK389" s="19">
        <v>1</v>
      </c>
      <c r="AL389">
        <v>401</v>
      </c>
      <c r="AM389">
        <v>139</v>
      </c>
      <c r="AN389">
        <v>4</v>
      </c>
      <c r="AO389" s="20">
        <f t="shared" si="132"/>
        <v>21698.11</v>
      </c>
      <c r="AP389" s="21">
        <f>(IFERROR(VLOOKUP(AP$2&amp;"/"&amp;$A389,SH!$A:$D,4,0),""))</f>
        <v>11.333333333333334</v>
      </c>
      <c r="AQ389" s="21">
        <f>IFERROR(VLOOKUP(AQ$2&amp;"/"&amp;$A389,SH!$A:$D,4,0),"")</f>
        <v>5.3</v>
      </c>
      <c r="AR389" s="21">
        <f>IFERROR(VLOOKUP(AR$2&amp;"/"&amp;$A389,SH!$A:$D,4,0),"")</f>
        <v>1.5</v>
      </c>
      <c r="AS389" s="21">
        <f>IFERROR(VLOOKUP(AS$2&amp;"/"&amp;$A389,SH!$A:$D,4,0),"")</f>
        <v>1.3333333333333333</v>
      </c>
      <c r="AT389" s="21">
        <f>IFERROR(VLOOKUP(AT$2&amp;"/"&amp;$A389,SH!$A:$D,4,0),"")</f>
        <v>5.666666666666667</v>
      </c>
      <c r="AU389" s="21">
        <f>IFERROR(VLOOKUP(AU$2&amp;"/"&amp;$A389,SH!$A:$D,4,0),"")</f>
        <v>2.6363636363636362</v>
      </c>
      <c r="AV389" s="22">
        <f>(IFERROR(VLOOKUP(AV$2&amp;"/"&amp;$A389,SH!$A:$V,22,0),""))</f>
        <v>1</v>
      </c>
      <c r="AW389" s="22">
        <f>IFERROR(VLOOKUP(AW$2&amp;"/"&amp;$A389,SH!$A:$V,22,0),"")</f>
        <v>12</v>
      </c>
      <c r="AX389" s="22">
        <f>IFERROR(VLOOKUP(AX$2&amp;"/"&amp;$A389,SH!$A:$V,22,0),"")</f>
        <v>0</v>
      </c>
      <c r="AY389" s="22">
        <f>IFERROR(VLOOKUP(AY$2&amp;"/"&amp;$A389,SH!$A:$V,22,0),"")</f>
        <v>0</v>
      </c>
      <c r="AZ389" s="22">
        <f>IFERROR(VLOOKUP(AZ$2&amp;"/"&amp;$A389,SH!$A:$V,22,0),"")</f>
        <v>2</v>
      </c>
      <c r="BA389" s="22">
        <f>IFERROR(VLOOKUP(BA$2&amp;"/"&amp;$A389,SH!$A:$V,22,0),"")</f>
        <v>2</v>
      </c>
      <c r="BB389" s="23">
        <f t="shared" si="133"/>
        <v>8.5588235294117645</v>
      </c>
      <c r="BC389" s="23">
        <f t="shared" si="134"/>
        <v>29.056603773584907</v>
      </c>
      <c r="BD389" s="23">
        <f t="shared" si="135"/>
        <v>18</v>
      </c>
      <c r="BE389" s="23">
        <f t="shared" si="136"/>
        <v>4.5</v>
      </c>
      <c r="BF389" s="23">
        <f t="shared" si="137"/>
        <v>15.705882352941176</v>
      </c>
      <c r="BG389" s="23">
        <f t="shared" si="138"/>
        <v>9.1034482758620694</v>
      </c>
      <c r="BH389" s="24">
        <f t="shared" si="139"/>
        <v>15.176470588235293</v>
      </c>
      <c r="BI389" s="24">
        <f t="shared" si="140"/>
        <v>29.056603773584907</v>
      </c>
      <c r="BJ389" s="24">
        <f t="shared" si="141"/>
        <v>21.333333333333332</v>
      </c>
      <c r="BK389" s="24">
        <f t="shared" si="142"/>
        <v>9</v>
      </c>
      <c r="BL389" s="24">
        <f t="shared" si="143"/>
        <v>15.705882352941176</v>
      </c>
      <c r="BM389" s="24">
        <f t="shared" si="144"/>
        <v>29.206896551724139</v>
      </c>
      <c r="BT389" s="25">
        <f t="shared" si="145"/>
        <v>15.176470588235293</v>
      </c>
      <c r="BU389" s="25">
        <f t="shared" si="146"/>
        <v>29.056603773584907</v>
      </c>
      <c r="BV389" s="25">
        <f t="shared" si="147"/>
        <v>21.333333333333332</v>
      </c>
      <c r="BW389" s="25">
        <f t="shared" si="148"/>
        <v>9</v>
      </c>
      <c r="BX389" s="25">
        <f t="shared" si="149"/>
        <v>15.705882352941176</v>
      </c>
      <c r="BY389" s="25">
        <f t="shared" si="150"/>
        <v>29.206896551724139</v>
      </c>
      <c r="BZ389">
        <f t="array" ref="BZ389:CA389">IFERROR(VLOOKUP(A389,[1]Cost_Price!$A:$D,{3,4},0),"")</f>
        <v>36</v>
      </c>
      <c r="CA389" t="str">
        <v>USD</v>
      </c>
      <c r="CB389" s="26">
        <f t="shared" si="131"/>
        <v>0</v>
      </c>
      <c r="CC389" s="26">
        <f t="shared" si="131"/>
        <v>0</v>
      </c>
      <c r="CD389" s="26">
        <f t="shared" si="131"/>
        <v>0</v>
      </c>
      <c r="CE389" s="26">
        <f t="shared" si="130"/>
        <v>0</v>
      </c>
      <c r="CF389" s="26">
        <f t="shared" si="130"/>
        <v>0</v>
      </c>
      <c r="CG389" s="26">
        <f t="shared" si="130"/>
        <v>0</v>
      </c>
    </row>
    <row r="390" spans="1:85" x14ac:dyDescent="0.35">
      <c r="A390" t="s">
        <v>507</v>
      </c>
      <c r="B390" t="s">
        <v>5703</v>
      </c>
      <c r="C390" t="s">
        <v>5232</v>
      </c>
      <c r="D390" t="s">
        <v>5358</v>
      </c>
      <c r="E390" t="s">
        <v>5687</v>
      </c>
      <c r="F390" t="s">
        <v>5234</v>
      </c>
      <c r="G390" t="s">
        <v>5235</v>
      </c>
      <c r="H390" t="s">
        <v>5236</v>
      </c>
      <c r="M390" t="s">
        <v>5237</v>
      </c>
      <c r="N390" t="s">
        <v>5280</v>
      </c>
      <c r="P390" s="16">
        <v>31.2194</v>
      </c>
      <c r="R390" s="17">
        <v>131</v>
      </c>
      <c r="S390" s="17">
        <v>76</v>
      </c>
      <c r="T390" s="17">
        <v>4</v>
      </c>
      <c r="U390" s="17">
        <v>5</v>
      </c>
      <c r="V390" s="17">
        <v>23</v>
      </c>
      <c r="W390" s="17">
        <v>1</v>
      </c>
      <c r="Y390" s="18">
        <v>0</v>
      </c>
      <c r="Z390" s="18">
        <v>0</v>
      </c>
      <c r="AA390" s="18">
        <v>15</v>
      </c>
      <c r="AB390" s="18">
        <v>0</v>
      </c>
      <c r="AC390" s="18">
        <v>0</v>
      </c>
      <c r="AD390" s="18">
        <v>30</v>
      </c>
      <c r="AF390" s="19">
        <v>0</v>
      </c>
      <c r="AG390" s="19">
        <v>0</v>
      </c>
      <c r="AH390" s="19">
        <v>0</v>
      </c>
      <c r="AI390" s="19">
        <v>0</v>
      </c>
      <c r="AJ390" s="19">
        <v>0</v>
      </c>
      <c r="AK390" s="19">
        <v>1</v>
      </c>
      <c r="AL390">
        <v>240</v>
      </c>
      <c r="AM390">
        <v>45</v>
      </c>
      <c r="AN390">
        <v>1</v>
      </c>
      <c r="AO390" s="20">
        <f t="shared" si="132"/>
        <v>7492.6559999999999</v>
      </c>
      <c r="AP390" s="21">
        <f>(IFERROR(VLOOKUP(AP$2&amp;"/"&amp;$A390,SH!$A:$D,4,0),""))</f>
        <v>5.5454545454545459</v>
      </c>
      <c r="AQ390" s="21">
        <f>IFERROR(VLOOKUP(AQ$2&amp;"/"&amp;$A390,SH!$A:$D,4,0),"")</f>
        <v>3.3636363636363638</v>
      </c>
      <c r="AR390" s="21">
        <f>IFERROR(VLOOKUP(AR$2&amp;"/"&amp;$A390,SH!$A:$D,4,0),"")</f>
        <v>1</v>
      </c>
      <c r="AS390" s="21" t="str">
        <f>IFERROR(VLOOKUP(AS$2&amp;"/"&amp;$A390,SH!$A:$D,4,0),"")</f>
        <v/>
      </c>
      <c r="AT390" s="21">
        <f>IFERROR(VLOOKUP(AT$2&amp;"/"&amp;$A390,SH!$A:$D,4,0),"")</f>
        <v>2.5833333333333335</v>
      </c>
      <c r="AU390" s="21">
        <f>IFERROR(VLOOKUP(AU$2&amp;"/"&amp;$A390,SH!$A:$D,4,0),"")</f>
        <v>1.8</v>
      </c>
      <c r="AV390" s="22">
        <f>(IFERROR(VLOOKUP(AV$2&amp;"/"&amp;$A390,SH!$A:$V,22,0),""))</f>
        <v>3</v>
      </c>
      <c r="AW390" s="22">
        <f>IFERROR(VLOOKUP(AW$2&amp;"/"&amp;$A390,SH!$A:$V,22,0),"")</f>
        <v>3</v>
      </c>
      <c r="AX390" s="22">
        <f>IFERROR(VLOOKUP(AX$2&amp;"/"&amp;$A390,SH!$A:$V,22,0),"")</f>
        <v>0</v>
      </c>
      <c r="AY390" s="22" t="str">
        <f>IFERROR(VLOOKUP(AY$2&amp;"/"&amp;$A390,SH!$A:$V,22,0),"")</f>
        <v/>
      </c>
      <c r="AZ390" s="22">
        <f>IFERROR(VLOOKUP(AZ$2&amp;"/"&amp;$A390,SH!$A:$V,22,0),"")</f>
        <v>4</v>
      </c>
      <c r="BA390" s="22">
        <f>IFERROR(VLOOKUP(BA$2&amp;"/"&amp;$A390,SH!$A:$V,22,0),"")</f>
        <v>1</v>
      </c>
      <c r="BB390" s="23">
        <f t="shared" si="133"/>
        <v>23.622950819672131</v>
      </c>
      <c r="BC390" s="23">
        <f t="shared" si="134"/>
        <v>22.594594594594593</v>
      </c>
      <c r="BD390" s="23">
        <f t="shared" si="135"/>
        <v>4</v>
      </c>
      <c r="BE390" s="23" t="str">
        <f t="shared" si="136"/>
        <v/>
      </c>
      <c r="BF390" s="23">
        <f t="shared" si="137"/>
        <v>8.9032258064516121</v>
      </c>
      <c r="BG390" s="23">
        <f t="shared" si="138"/>
        <v>0</v>
      </c>
      <c r="BH390" s="24">
        <f t="shared" si="139"/>
        <v>23.622950819672131</v>
      </c>
      <c r="BI390" s="24">
        <f t="shared" si="140"/>
        <v>22.594594594594593</v>
      </c>
      <c r="BJ390" s="24">
        <f t="shared" si="141"/>
        <v>19</v>
      </c>
      <c r="BK390" s="24" t="str">
        <f t="shared" si="142"/>
        <v/>
      </c>
      <c r="BL390" s="24">
        <f t="shared" si="143"/>
        <v>8.9032258064516121</v>
      </c>
      <c r="BM390" s="24">
        <f t="shared" si="144"/>
        <v>16.666666666666668</v>
      </c>
      <c r="BT390" s="25">
        <f t="shared" si="145"/>
        <v>23.622950819672131</v>
      </c>
      <c r="BU390" s="25">
        <f t="shared" si="146"/>
        <v>22.594594594594593</v>
      </c>
      <c r="BV390" s="25">
        <f t="shared" si="147"/>
        <v>19</v>
      </c>
      <c r="BW390" s="25" t="str">
        <f t="shared" si="148"/>
        <v/>
      </c>
      <c r="BX390" s="25">
        <f t="shared" si="149"/>
        <v>8.9032258064516121</v>
      </c>
      <c r="BY390" s="25">
        <f t="shared" si="150"/>
        <v>16.666666666666668</v>
      </c>
      <c r="BZ390">
        <f t="array" ref="BZ390:CA390">IFERROR(VLOOKUP(A390,[1]Cost_Price!$A:$D,{3,4},0),"")</f>
        <v>19.5</v>
      </c>
      <c r="CA390" t="str">
        <v>USD</v>
      </c>
      <c r="CB390" s="26">
        <f t="shared" si="131"/>
        <v>0</v>
      </c>
      <c r="CC390" s="26">
        <f t="shared" si="131"/>
        <v>0</v>
      </c>
      <c r="CD390" s="26">
        <f t="shared" si="131"/>
        <v>0</v>
      </c>
      <c r="CE390" s="26">
        <f t="shared" si="130"/>
        <v>0</v>
      </c>
      <c r="CF390" s="26">
        <f t="shared" si="130"/>
        <v>0</v>
      </c>
      <c r="CG390" s="26">
        <f t="shared" si="130"/>
        <v>0</v>
      </c>
    </row>
    <row r="391" spans="1:85" x14ac:dyDescent="0.35">
      <c r="A391" t="s">
        <v>1294</v>
      </c>
      <c r="B391" t="s">
        <v>5704</v>
      </c>
      <c r="C391" t="s">
        <v>5232</v>
      </c>
      <c r="D391" t="s">
        <v>5304</v>
      </c>
      <c r="E391" t="s">
        <v>5705</v>
      </c>
      <c r="F391" t="s">
        <v>5234</v>
      </c>
      <c r="G391" t="s">
        <v>5235</v>
      </c>
      <c r="H391" t="s">
        <v>5266</v>
      </c>
      <c r="M391" t="s">
        <v>5237</v>
      </c>
      <c r="N391" t="s">
        <v>5706</v>
      </c>
      <c r="P391" s="16">
        <v>0</v>
      </c>
      <c r="V391" s="17">
        <v>4</v>
      </c>
      <c r="AC391" s="18">
        <v>0</v>
      </c>
      <c r="AJ391" s="19">
        <v>0</v>
      </c>
      <c r="AL391">
        <v>4</v>
      </c>
      <c r="AM391">
        <v>0</v>
      </c>
      <c r="AN391">
        <v>0</v>
      </c>
      <c r="AO391" s="20">
        <f t="shared" si="132"/>
        <v>0</v>
      </c>
      <c r="AP391" s="21">
        <f>(IFERROR(VLOOKUP(AP$2&amp;"/"&amp;$A391,SH!$A:$D,4,0),""))</f>
        <v>1</v>
      </c>
      <c r="AQ391" s="21" t="str">
        <f>IFERROR(VLOOKUP(AQ$2&amp;"/"&amp;$A391,SH!$A:$D,4,0),"")</f>
        <v/>
      </c>
      <c r="AR391" s="21" t="str">
        <f>IFERROR(VLOOKUP(AR$2&amp;"/"&amp;$A391,SH!$A:$D,4,0),"")</f>
        <v/>
      </c>
      <c r="AS391" s="21" t="str">
        <f>IFERROR(VLOOKUP(AS$2&amp;"/"&amp;$A391,SH!$A:$D,4,0),"")</f>
        <v/>
      </c>
      <c r="AT391" s="21">
        <f>IFERROR(VLOOKUP(AT$2&amp;"/"&amp;$A391,SH!$A:$D,4,0),"")</f>
        <v>1</v>
      </c>
      <c r="AU391" s="21">
        <f>IFERROR(VLOOKUP(AU$2&amp;"/"&amp;$A391,SH!$A:$D,4,0),"")</f>
        <v>1</v>
      </c>
      <c r="AV391" s="22">
        <f>(IFERROR(VLOOKUP(AV$2&amp;"/"&amp;$A391,SH!$A:$V,22,0),""))</f>
        <v>0</v>
      </c>
      <c r="AW391" s="22" t="str">
        <f>IFERROR(VLOOKUP(AW$2&amp;"/"&amp;$A391,SH!$A:$V,22,0),"")</f>
        <v/>
      </c>
      <c r="AX391" s="22" t="str">
        <f>IFERROR(VLOOKUP(AX$2&amp;"/"&amp;$A391,SH!$A:$V,22,0),"")</f>
        <v/>
      </c>
      <c r="AY391" s="22" t="str">
        <f>IFERROR(VLOOKUP(AY$2&amp;"/"&amp;$A391,SH!$A:$V,22,0),"")</f>
        <v/>
      </c>
      <c r="AZ391" s="22">
        <f>IFERROR(VLOOKUP(AZ$2&amp;"/"&amp;$A391,SH!$A:$V,22,0),"")</f>
        <v>0</v>
      </c>
      <c r="BA391" s="22">
        <f>IFERROR(VLOOKUP(BA$2&amp;"/"&amp;$A391,SH!$A:$V,22,0),"")</f>
        <v>0</v>
      </c>
      <c r="BB391" s="23">
        <f t="shared" si="133"/>
        <v>0</v>
      </c>
      <c r="BC391" s="23" t="str">
        <f t="shared" si="134"/>
        <v/>
      </c>
      <c r="BD391" s="23" t="str">
        <f t="shared" si="135"/>
        <v/>
      </c>
      <c r="BE391" s="23" t="str">
        <f t="shared" si="136"/>
        <v/>
      </c>
      <c r="BF391" s="23">
        <f t="shared" si="137"/>
        <v>4</v>
      </c>
      <c r="BG391" s="23">
        <f t="shared" si="138"/>
        <v>0</v>
      </c>
      <c r="BH391" s="24">
        <f t="shared" si="139"/>
        <v>0</v>
      </c>
      <c r="BI391" s="24" t="str">
        <f t="shared" si="140"/>
        <v/>
      </c>
      <c r="BJ391" s="24" t="str">
        <f t="shared" si="141"/>
        <v/>
      </c>
      <c r="BK391" s="24" t="str">
        <f t="shared" si="142"/>
        <v/>
      </c>
      <c r="BL391" s="24">
        <f t="shared" si="143"/>
        <v>4</v>
      </c>
      <c r="BM391" s="24">
        <f t="shared" si="144"/>
        <v>0</v>
      </c>
      <c r="BT391" s="25">
        <f t="shared" si="145"/>
        <v>0</v>
      </c>
      <c r="BU391" s="25" t="str">
        <f t="shared" si="146"/>
        <v/>
      </c>
      <c r="BV391" s="25" t="str">
        <f t="shared" si="147"/>
        <v/>
      </c>
      <c r="BW391" s="25" t="str">
        <f t="shared" si="148"/>
        <v/>
      </c>
      <c r="BX391" s="25">
        <f t="shared" si="149"/>
        <v>4</v>
      </c>
      <c r="BY391" s="25">
        <f t="shared" si="150"/>
        <v>0</v>
      </c>
      <c r="BZ391">
        <f t="array" ref="BZ391:CA391">IFERROR(VLOOKUP(A391,[1]Cost_Price!$A:$D,{3,4},0),"")</f>
        <v>30</v>
      </c>
      <c r="CA391" t="str">
        <v>EUR</v>
      </c>
      <c r="CB391" s="26">
        <f t="shared" si="131"/>
        <v>0</v>
      </c>
      <c r="CC391" s="26">
        <f t="shared" si="131"/>
        <v>0</v>
      </c>
      <c r="CD391" s="26">
        <f t="shared" si="131"/>
        <v>0</v>
      </c>
      <c r="CE391" s="26">
        <f t="shared" si="130"/>
        <v>0</v>
      </c>
      <c r="CF391" s="26">
        <f t="shared" si="130"/>
        <v>0</v>
      </c>
      <c r="CG391" s="26">
        <f t="shared" si="130"/>
        <v>0</v>
      </c>
    </row>
    <row r="392" spans="1:85" x14ac:dyDescent="0.35">
      <c r="A392" t="s">
        <v>2072</v>
      </c>
      <c r="B392" t="s">
        <v>5707</v>
      </c>
      <c r="C392" t="s">
        <v>5232</v>
      </c>
      <c r="D392" t="s">
        <v>5304</v>
      </c>
      <c r="E392" t="s">
        <v>5705</v>
      </c>
      <c r="F392" t="s">
        <v>5234</v>
      </c>
      <c r="G392" t="s">
        <v>5235</v>
      </c>
      <c r="H392" t="s">
        <v>5266</v>
      </c>
      <c r="M392" t="s">
        <v>5237</v>
      </c>
      <c r="N392" t="s">
        <v>5706</v>
      </c>
      <c r="P392" s="16">
        <v>0</v>
      </c>
      <c r="W392" s="17">
        <v>3</v>
      </c>
      <c r="AD392" s="18">
        <v>0</v>
      </c>
      <c r="AK392" s="19">
        <v>0</v>
      </c>
      <c r="AL392">
        <v>3</v>
      </c>
      <c r="AM392">
        <v>0</v>
      </c>
      <c r="AN392">
        <v>0</v>
      </c>
      <c r="AO392" s="20">
        <f t="shared" si="132"/>
        <v>0</v>
      </c>
      <c r="AP392" s="21">
        <f>(IFERROR(VLOOKUP(AP$2&amp;"/"&amp;$A392,SH!$A:$D,4,0),""))</f>
        <v>1</v>
      </c>
      <c r="AQ392" s="21">
        <f>IFERROR(VLOOKUP(AQ$2&amp;"/"&amp;$A392,SH!$A:$D,4,0),"")</f>
        <v>1</v>
      </c>
      <c r="AR392" s="21" t="str">
        <f>IFERROR(VLOOKUP(AR$2&amp;"/"&amp;$A392,SH!$A:$D,4,0),"")</f>
        <v/>
      </c>
      <c r="AS392" s="21" t="str">
        <f>IFERROR(VLOOKUP(AS$2&amp;"/"&amp;$A392,SH!$A:$D,4,0),"")</f>
        <v/>
      </c>
      <c r="AT392" s="21">
        <f>IFERROR(VLOOKUP(AT$2&amp;"/"&amp;$A392,SH!$A:$D,4,0),"")</f>
        <v>1</v>
      </c>
      <c r="AU392" s="21" t="str">
        <f>IFERROR(VLOOKUP(AU$2&amp;"/"&amp;$A392,SH!$A:$D,4,0),"")</f>
        <v>0</v>
      </c>
      <c r="AV392" s="22">
        <f>(IFERROR(VLOOKUP(AV$2&amp;"/"&amp;$A392,SH!$A:$V,22,0),""))</f>
        <v>0</v>
      </c>
      <c r="AW392" s="22">
        <f>IFERROR(VLOOKUP(AW$2&amp;"/"&amp;$A392,SH!$A:$V,22,0),"")</f>
        <v>0</v>
      </c>
      <c r="AX392" s="22" t="str">
        <f>IFERROR(VLOOKUP(AX$2&amp;"/"&amp;$A392,SH!$A:$V,22,0),"")</f>
        <v/>
      </c>
      <c r="AY392" s="22" t="str">
        <f>IFERROR(VLOOKUP(AY$2&amp;"/"&amp;$A392,SH!$A:$V,22,0),"")</f>
        <v/>
      </c>
      <c r="AZ392" s="22">
        <f>IFERROR(VLOOKUP(AZ$2&amp;"/"&amp;$A392,SH!$A:$V,22,0),"")</f>
        <v>0</v>
      </c>
      <c r="BA392" s="22">
        <f>IFERROR(VLOOKUP(BA$2&amp;"/"&amp;$A392,SH!$A:$V,22,0),"")</f>
        <v>0</v>
      </c>
      <c r="BB392" s="23">
        <f t="shared" si="133"/>
        <v>0</v>
      </c>
      <c r="BC392" s="23">
        <f t="shared" si="134"/>
        <v>0</v>
      </c>
      <c r="BD392" s="23" t="str">
        <f t="shared" si="135"/>
        <v/>
      </c>
      <c r="BE392" s="23" t="str">
        <f t="shared" si="136"/>
        <v/>
      </c>
      <c r="BF392" s="23">
        <f t="shared" si="137"/>
        <v>0</v>
      </c>
      <c r="BG392" s="23" t="str">
        <f t="shared" si="138"/>
        <v/>
      </c>
      <c r="BH392" s="24">
        <f t="shared" si="139"/>
        <v>0</v>
      </c>
      <c r="BI392" s="24">
        <f t="shared" si="140"/>
        <v>0</v>
      </c>
      <c r="BJ392" s="24" t="str">
        <f t="shared" si="141"/>
        <v/>
      </c>
      <c r="BK392" s="24" t="str">
        <f t="shared" si="142"/>
        <v/>
      </c>
      <c r="BL392" s="24">
        <f t="shared" si="143"/>
        <v>0</v>
      </c>
      <c r="BM392" s="24" t="str">
        <f t="shared" si="144"/>
        <v/>
      </c>
      <c r="BT392" s="25">
        <f t="shared" si="145"/>
        <v>0</v>
      </c>
      <c r="BU392" s="25">
        <f t="shared" si="146"/>
        <v>0</v>
      </c>
      <c r="BV392" s="25" t="str">
        <f t="shared" si="147"/>
        <v/>
      </c>
      <c r="BW392" s="25" t="str">
        <f t="shared" si="148"/>
        <v/>
      </c>
      <c r="BX392" s="25">
        <f t="shared" si="149"/>
        <v>0</v>
      </c>
      <c r="BY392" s="25" t="str">
        <f t="shared" si="150"/>
        <v/>
      </c>
      <c r="BZ392">
        <f t="array" ref="BZ392:CA392">IFERROR(VLOOKUP(A392,[1]Cost_Price!$A:$D,{3,4},0),"")</f>
        <v>30</v>
      </c>
      <c r="CA392" t="str">
        <v>EUR</v>
      </c>
      <c r="CB392" s="26">
        <f t="shared" si="131"/>
        <v>0</v>
      </c>
      <c r="CC392" s="26">
        <f t="shared" si="131"/>
        <v>0</v>
      </c>
      <c r="CD392" s="26">
        <f t="shared" si="131"/>
        <v>0</v>
      </c>
      <c r="CE392" s="26">
        <f t="shared" si="130"/>
        <v>0</v>
      </c>
      <c r="CF392" s="26">
        <f t="shared" si="130"/>
        <v>0</v>
      </c>
      <c r="CG392" s="26">
        <f t="shared" si="130"/>
        <v>0</v>
      </c>
    </row>
    <row r="393" spans="1:85" x14ac:dyDescent="0.35">
      <c r="A393" t="s">
        <v>1297</v>
      </c>
      <c r="B393" t="s">
        <v>5708</v>
      </c>
      <c r="C393" t="s">
        <v>5232</v>
      </c>
      <c r="D393" t="s">
        <v>5245</v>
      </c>
      <c r="E393" t="s">
        <v>5304</v>
      </c>
      <c r="F393" t="s">
        <v>5234</v>
      </c>
      <c r="G393" t="s">
        <v>5235</v>
      </c>
      <c r="H393" t="s">
        <v>5236</v>
      </c>
      <c r="M393" t="s">
        <v>5237</v>
      </c>
      <c r="N393" t="s">
        <v>5709</v>
      </c>
      <c r="P393" s="16">
        <v>13.5235</v>
      </c>
      <c r="R393" s="17">
        <v>39</v>
      </c>
      <c r="S393" s="17">
        <v>25</v>
      </c>
      <c r="T393" s="17">
        <v>15</v>
      </c>
      <c r="V393" s="17">
        <v>27</v>
      </c>
      <c r="W393" s="17">
        <v>20</v>
      </c>
      <c r="Y393" s="18">
        <v>10</v>
      </c>
      <c r="Z393" s="18">
        <v>20</v>
      </c>
      <c r="AA393" s="18">
        <v>0</v>
      </c>
      <c r="AB393" s="18">
        <v>6</v>
      </c>
      <c r="AC393" s="18">
        <v>10</v>
      </c>
      <c r="AD393" s="18">
        <v>0</v>
      </c>
      <c r="AF393" s="19">
        <v>0</v>
      </c>
      <c r="AG393" s="19">
        <v>0</v>
      </c>
      <c r="AH393" s="19">
        <v>0</v>
      </c>
      <c r="AJ393" s="19">
        <v>0</v>
      </c>
      <c r="AK393" s="19">
        <v>0</v>
      </c>
      <c r="AL393">
        <v>126</v>
      </c>
      <c r="AM393">
        <v>46</v>
      </c>
      <c r="AN393">
        <v>0</v>
      </c>
      <c r="AO393" s="20">
        <f t="shared" si="132"/>
        <v>1703.961</v>
      </c>
      <c r="AP393" s="21">
        <f>(IFERROR(VLOOKUP(AP$2&amp;"/"&amp;$A393,SH!$A:$D,4,0),""))</f>
        <v>2.5555555555555554</v>
      </c>
      <c r="AQ393" s="21">
        <f>IFERROR(VLOOKUP(AQ$2&amp;"/"&amp;$A393,SH!$A:$D,4,0),"")</f>
        <v>4.2</v>
      </c>
      <c r="AR393" s="21" t="str">
        <f>IFERROR(VLOOKUP(AR$2&amp;"/"&amp;$A393,SH!$A:$D,4,0),"")</f>
        <v/>
      </c>
      <c r="AS393" s="21" t="str">
        <f>IFERROR(VLOOKUP(AS$2&amp;"/"&amp;$A393,SH!$A:$D,4,0),"")</f>
        <v/>
      </c>
      <c r="AT393" s="21">
        <f>IFERROR(VLOOKUP(AT$2&amp;"/"&amp;$A393,SH!$A:$D,4,0),"")</f>
        <v>2.6666666666666665</v>
      </c>
      <c r="AU393" s="21">
        <f>IFERROR(VLOOKUP(AU$2&amp;"/"&amp;$A393,SH!$A:$D,4,0),"")</f>
        <v>1.75</v>
      </c>
      <c r="AV393" s="22">
        <f>(IFERROR(VLOOKUP(AV$2&amp;"/"&amp;$A393,SH!$A:$V,22,0),""))</f>
        <v>0</v>
      </c>
      <c r="AW393" s="22">
        <f>IFERROR(VLOOKUP(AW$2&amp;"/"&amp;$A393,SH!$A:$V,22,0),"")</f>
        <v>0</v>
      </c>
      <c r="AX393" s="22" t="str">
        <f>IFERROR(VLOOKUP(AX$2&amp;"/"&amp;$A393,SH!$A:$V,22,0),"")</f>
        <v/>
      </c>
      <c r="AY393" s="22" t="str">
        <f>IFERROR(VLOOKUP(AY$2&amp;"/"&amp;$A393,SH!$A:$V,22,0),"")</f>
        <v/>
      </c>
      <c r="AZ393" s="22">
        <f>IFERROR(VLOOKUP(AZ$2&amp;"/"&amp;$A393,SH!$A:$V,22,0),"")</f>
        <v>2</v>
      </c>
      <c r="BA393" s="22">
        <f>IFERROR(VLOOKUP(BA$2&amp;"/"&amp;$A393,SH!$A:$V,22,0),"")</f>
        <v>0</v>
      </c>
      <c r="BB393" s="23">
        <f t="shared" si="133"/>
        <v>15.260869565217392</v>
      </c>
      <c r="BC393" s="23">
        <f t="shared" si="134"/>
        <v>5.9523809523809526</v>
      </c>
      <c r="BD393" s="23" t="str">
        <f t="shared" si="135"/>
        <v/>
      </c>
      <c r="BE393" s="23" t="str">
        <f t="shared" si="136"/>
        <v/>
      </c>
      <c r="BF393" s="23">
        <f t="shared" si="137"/>
        <v>10.125</v>
      </c>
      <c r="BG393" s="23">
        <f t="shared" si="138"/>
        <v>11.428571428571429</v>
      </c>
      <c r="BH393" s="24">
        <f t="shared" si="139"/>
        <v>19.173913043478262</v>
      </c>
      <c r="BI393" s="24">
        <f t="shared" si="140"/>
        <v>10.714285714285714</v>
      </c>
      <c r="BJ393" s="24" t="str">
        <f t="shared" si="141"/>
        <v/>
      </c>
      <c r="BK393" s="24" t="str">
        <f t="shared" si="142"/>
        <v/>
      </c>
      <c r="BL393" s="24">
        <f t="shared" si="143"/>
        <v>13.875</v>
      </c>
      <c r="BM393" s="24">
        <f t="shared" si="144"/>
        <v>11.428571428571429</v>
      </c>
      <c r="BT393" s="25">
        <f t="shared" si="145"/>
        <v>19.173913043478262</v>
      </c>
      <c r="BU393" s="25">
        <f t="shared" si="146"/>
        <v>10.714285714285714</v>
      </c>
      <c r="BV393" s="25" t="str">
        <f t="shared" si="147"/>
        <v/>
      </c>
      <c r="BW393" s="25" t="str">
        <f t="shared" si="148"/>
        <v/>
      </c>
      <c r="BX393" s="25">
        <f t="shared" si="149"/>
        <v>13.875</v>
      </c>
      <c r="BY393" s="25">
        <f t="shared" si="150"/>
        <v>11.428571428571429</v>
      </c>
      <c r="BZ393">
        <f t="array" ref="BZ393:CA393">IFERROR(VLOOKUP(A393,[1]Cost_Price!$A:$D,{3,4},0),"")</f>
        <v>8.91</v>
      </c>
      <c r="CA393" t="str">
        <v>USD</v>
      </c>
      <c r="CB393" s="26">
        <f t="shared" si="131"/>
        <v>0</v>
      </c>
      <c r="CC393" s="26">
        <f t="shared" si="131"/>
        <v>0</v>
      </c>
      <c r="CD393" s="26">
        <f t="shared" si="131"/>
        <v>0</v>
      </c>
      <c r="CE393" s="26">
        <f t="shared" si="130"/>
        <v>0</v>
      </c>
      <c r="CF393" s="26">
        <f t="shared" si="130"/>
        <v>0</v>
      </c>
      <c r="CG393" s="26">
        <f t="shared" si="130"/>
        <v>0</v>
      </c>
    </row>
    <row r="394" spans="1:85" x14ac:dyDescent="0.35">
      <c r="A394" t="s">
        <v>1299</v>
      </c>
      <c r="B394" t="s">
        <v>5710</v>
      </c>
      <c r="C394" t="s">
        <v>5232</v>
      </c>
      <c r="D394" t="s">
        <v>5245</v>
      </c>
      <c r="E394" t="s">
        <v>5304</v>
      </c>
      <c r="F394" t="s">
        <v>5234</v>
      </c>
      <c r="G394" t="s">
        <v>5235</v>
      </c>
      <c r="H394" t="s">
        <v>5236</v>
      </c>
      <c r="M394" t="s">
        <v>5237</v>
      </c>
      <c r="N394" t="s">
        <v>5709</v>
      </c>
      <c r="P394" s="16">
        <v>13.536</v>
      </c>
      <c r="R394" s="17">
        <v>28</v>
      </c>
      <c r="S394" s="17">
        <v>19</v>
      </c>
      <c r="T394" s="17">
        <v>10</v>
      </c>
      <c r="V394" s="17">
        <v>11</v>
      </c>
      <c r="W394" s="17">
        <v>15</v>
      </c>
      <c r="Y394" s="18">
        <v>40</v>
      </c>
      <c r="Z394" s="18">
        <v>0</v>
      </c>
      <c r="AA394" s="18">
        <v>0</v>
      </c>
      <c r="AB394" s="18">
        <v>4</v>
      </c>
      <c r="AC394" s="18">
        <v>10</v>
      </c>
      <c r="AD394" s="18">
        <v>0</v>
      </c>
      <c r="AF394" s="19">
        <v>0</v>
      </c>
      <c r="AG394" s="19">
        <v>1</v>
      </c>
      <c r="AH394" s="19">
        <v>0</v>
      </c>
      <c r="AJ394" s="19">
        <v>0</v>
      </c>
      <c r="AK394" s="19">
        <v>0</v>
      </c>
      <c r="AL394">
        <v>83</v>
      </c>
      <c r="AM394">
        <v>54</v>
      </c>
      <c r="AN394">
        <v>1</v>
      </c>
      <c r="AO394" s="20">
        <f t="shared" si="132"/>
        <v>1123.4880000000001</v>
      </c>
      <c r="AP394" s="21">
        <f>(IFERROR(VLOOKUP(AP$2&amp;"/"&amp;$A394,SH!$A:$D,4,0),""))</f>
        <v>2.7777777777777777</v>
      </c>
      <c r="AQ394" s="21">
        <f>IFERROR(VLOOKUP(AQ$2&amp;"/"&amp;$A394,SH!$A:$D,4,0),"")</f>
        <v>1.3333333333333333</v>
      </c>
      <c r="AR394" s="21" t="str">
        <f>IFERROR(VLOOKUP(AR$2&amp;"/"&amp;$A394,SH!$A:$D,4,0),"")</f>
        <v/>
      </c>
      <c r="AS394" s="21" t="str">
        <f>IFERROR(VLOOKUP(AS$2&amp;"/"&amp;$A394,SH!$A:$D,4,0),"")</f>
        <v/>
      </c>
      <c r="AT394" s="21">
        <f>IFERROR(VLOOKUP(AT$2&amp;"/"&amp;$A394,SH!$A:$D,4,0),"")</f>
        <v>1.7142857142857142</v>
      </c>
      <c r="AU394" s="21">
        <f>IFERROR(VLOOKUP(AU$2&amp;"/"&amp;$A394,SH!$A:$D,4,0),"")</f>
        <v>1.5</v>
      </c>
      <c r="AV394" s="22">
        <f>(IFERROR(VLOOKUP(AV$2&amp;"/"&amp;$A394,SH!$A:$V,22,0),""))</f>
        <v>2</v>
      </c>
      <c r="AW394" s="22">
        <f>IFERROR(VLOOKUP(AW$2&amp;"/"&amp;$A394,SH!$A:$V,22,0),"")</f>
        <v>1</v>
      </c>
      <c r="AX394" s="22" t="str">
        <f>IFERROR(VLOOKUP(AX$2&amp;"/"&amp;$A394,SH!$A:$V,22,0),"")</f>
        <v/>
      </c>
      <c r="AY394" s="22" t="str">
        <f>IFERROR(VLOOKUP(AY$2&amp;"/"&amp;$A394,SH!$A:$V,22,0),"")</f>
        <v/>
      </c>
      <c r="AZ394" s="22">
        <f>IFERROR(VLOOKUP(AZ$2&amp;"/"&amp;$A394,SH!$A:$V,22,0),"")</f>
        <v>1</v>
      </c>
      <c r="BA394" s="22">
        <f>IFERROR(VLOOKUP(BA$2&amp;"/"&amp;$A394,SH!$A:$V,22,0),"")</f>
        <v>0</v>
      </c>
      <c r="BB394" s="23">
        <f t="shared" si="133"/>
        <v>10.08</v>
      </c>
      <c r="BC394" s="23">
        <f t="shared" si="134"/>
        <v>13.5</v>
      </c>
      <c r="BD394" s="23" t="str">
        <f t="shared" si="135"/>
        <v/>
      </c>
      <c r="BE394" s="23" t="str">
        <f t="shared" si="136"/>
        <v/>
      </c>
      <c r="BF394" s="23">
        <f t="shared" si="137"/>
        <v>6.416666666666667</v>
      </c>
      <c r="BG394" s="23">
        <f t="shared" si="138"/>
        <v>10</v>
      </c>
      <c r="BH394" s="24">
        <f t="shared" si="139"/>
        <v>24.48</v>
      </c>
      <c r="BI394" s="24">
        <f t="shared" si="140"/>
        <v>13.5</v>
      </c>
      <c r="BJ394" s="24" t="str">
        <f t="shared" si="141"/>
        <v/>
      </c>
      <c r="BK394" s="24" t="str">
        <f t="shared" si="142"/>
        <v/>
      </c>
      <c r="BL394" s="24">
        <f t="shared" si="143"/>
        <v>12.25</v>
      </c>
      <c r="BM394" s="24">
        <f t="shared" si="144"/>
        <v>10</v>
      </c>
      <c r="BT394" s="25">
        <f t="shared" si="145"/>
        <v>24.48</v>
      </c>
      <c r="BU394" s="25">
        <f t="shared" si="146"/>
        <v>13.5</v>
      </c>
      <c r="BV394" s="25" t="str">
        <f t="shared" si="147"/>
        <v/>
      </c>
      <c r="BW394" s="25" t="str">
        <f t="shared" si="148"/>
        <v/>
      </c>
      <c r="BX394" s="25">
        <f t="shared" si="149"/>
        <v>12.25</v>
      </c>
      <c r="BY394" s="25">
        <f t="shared" si="150"/>
        <v>10</v>
      </c>
      <c r="BZ394">
        <f t="array" ref="BZ394:CA394">IFERROR(VLOOKUP(A394,[1]Cost_Price!$A:$D,{3,4},0),"")</f>
        <v>8.91</v>
      </c>
      <c r="CA394" t="str">
        <v>USD</v>
      </c>
      <c r="CB394" s="26">
        <f t="shared" si="131"/>
        <v>0</v>
      </c>
      <c r="CC394" s="26">
        <f t="shared" si="131"/>
        <v>0</v>
      </c>
      <c r="CD394" s="26">
        <f t="shared" si="131"/>
        <v>0</v>
      </c>
      <c r="CE394" s="26">
        <f t="shared" si="130"/>
        <v>0</v>
      </c>
      <c r="CF394" s="26">
        <f t="shared" si="130"/>
        <v>0</v>
      </c>
      <c r="CG394" s="26">
        <f t="shared" si="130"/>
        <v>0</v>
      </c>
    </row>
    <row r="395" spans="1:85" x14ac:dyDescent="0.35">
      <c r="A395" t="s">
        <v>1301</v>
      </c>
      <c r="B395" t="s">
        <v>5711</v>
      </c>
      <c r="C395" t="s">
        <v>5232</v>
      </c>
      <c r="D395" t="s">
        <v>5304</v>
      </c>
      <c r="E395" t="s">
        <v>5304</v>
      </c>
      <c r="F395" t="s">
        <v>5234</v>
      </c>
      <c r="G395" t="s">
        <v>5235</v>
      </c>
      <c r="H395" t="s">
        <v>5236</v>
      </c>
      <c r="M395" t="s">
        <v>5237</v>
      </c>
      <c r="N395" t="s">
        <v>5709</v>
      </c>
      <c r="P395" s="16">
        <v>13.5585</v>
      </c>
      <c r="R395" s="17">
        <v>33</v>
      </c>
      <c r="S395" s="17">
        <v>18</v>
      </c>
      <c r="T395" s="17">
        <v>10</v>
      </c>
      <c r="V395" s="17">
        <v>2</v>
      </c>
      <c r="W395" s="17">
        <v>12</v>
      </c>
      <c r="Y395" s="18">
        <v>0</v>
      </c>
      <c r="Z395" s="18">
        <v>0</v>
      </c>
      <c r="AA395" s="18">
        <v>0</v>
      </c>
      <c r="AB395" s="18">
        <v>2</v>
      </c>
      <c r="AC395" s="18">
        <v>15</v>
      </c>
      <c r="AD395" s="18">
        <v>0</v>
      </c>
      <c r="AF395" s="19">
        <v>0</v>
      </c>
      <c r="AG395" s="19">
        <v>0</v>
      </c>
      <c r="AH395" s="19">
        <v>0</v>
      </c>
      <c r="AJ395" s="19">
        <v>0</v>
      </c>
      <c r="AK395" s="19">
        <v>0</v>
      </c>
      <c r="AL395">
        <v>75</v>
      </c>
      <c r="AM395">
        <v>17</v>
      </c>
      <c r="AN395">
        <v>0</v>
      </c>
      <c r="AO395" s="20">
        <f t="shared" si="132"/>
        <v>1016.8875</v>
      </c>
      <c r="AP395" s="21">
        <f>(IFERROR(VLOOKUP(AP$2&amp;"/"&amp;$A395,SH!$A:$D,4,0),""))</f>
        <v>1.25</v>
      </c>
      <c r="AQ395" s="21">
        <f>IFERROR(VLOOKUP(AQ$2&amp;"/"&amp;$A395,SH!$A:$D,4,0),"")</f>
        <v>1</v>
      </c>
      <c r="AR395" s="21" t="str">
        <f>IFERROR(VLOOKUP(AR$2&amp;"/"&amp;$A395,SH!$A:$D,4,0),"")</f>
        <v/>
      </c>
      <c r="AS395" s="21" t="str">
        <f>IFERROR(VLOOKUP(AS$2&amp;"/"&amp;$A395,SH!$A:$D,4,0),"")</f>
        <v/>
      </c>
      <c r="AT395" s="21">
        <f>IFERROR(VLOOKUP(AT$2&amp;"/"&amp;$A395,SH!$A:$D,4,0),"")</f>
        <v>1.3333333333333333</v>
      </c>
      <c r="AU395" s="21">
        <f>IFERROR(VLOOKUP(AU$2&amp;"/"&amp;$A395,SH!$A:$D,4,0),"")</f>
        <v>1</v>
      </c>
      <c r="AV395" s="22">
        <f>(IFERROR(VLOOKUP(AV$2&amp;"/"&amp;$A395,SH!$A:$V,22,0),""))</f>
        <v>1</v>
      </c>
      <c r="AW395" s="22">
        <f>IFERROR(VLOOKUP(AW$2&amp;"/"&amp;$A395,SH!$A:$V,22,0),"")</f>
        <v>0</v>
      </c>
      <c r="AX395" s="22" t="str">
        <f>IFERROR(VLOOKUP(AX$2&amp;"/"&amp;$A395,SH!$A:$V,22,0),"")</f>
        <v/>
      </c>
      <c r="AY395" s="22" t="str">
        <f>IFERROR(VLOOKUP(AY$2&amp;"/"&amp;$A395,SH!$A:$V,22,0),"")</f>
        <v/>
      </c>
      <c r="AZ395" s="22">
        <f>IFERROR(VLOOKUP(AZ$2&amp;"/"&amp;$A395,SH!$A:$V,22,0),"")</f>
        <v>2</v>
      </c>
      <c r="BA395" s="22">
        <f>IFERROR(VLOOKUP(BA$2&amp;"/"&amp;$A395,SH!$A:$V,22,0),"")</f>
        <v>0</v>
      </c>
      <c r="BB395" s="23">
        <f t="shared" si="133"/>
        <v>26.4</v>
      </c>
      <c r="BC395" s="23">
        <f t="shared" si="134"/>
        <v>18</v>
      </c>
      <c r="BD395" s="23" t="str">
        <f t="shared" si="135"/>
        <v/>
      </c>
      <c r="BE395" s="23" t="str">
        <f t="shared" si="136"/>
        <v/>
      </c>
      <c r="BF395" s="23">
        <f t="shared" si="137"/>
        <v>1.5</v>
      </c>
      <c r="BG395" s="23">
        <f t="shared" si="138"/>
        <v>12</v>
      </c>
      <c r="BH395" s="24">
        <f t="shared" si="139"/>
        <v>26.4</v>
      </c>
      <c r="BI395" s="24">
        <f t="shared" si="140"/>
        <v>18</v>
      </c>
      <c r="BJ395" s="24" t="str">
        <f t="shared" si="141"/>
        <v/>
      </c>
      <c r="BK395" s="24" t="str">
        <f t="shared" si="142"/>
        <v/>
      </c>
      <c r="BL395" s="24">
        <f t="shared" si="143"/>
        <v>12.75</v>
      </c>
      <c r="BM395" s="24">
        <f t="shared" si="144"/>
        <v>12</v>
      </c>
      <c r="BT395" s="25">
        <f t="shared" si="145"/>
        <v>26.4</v>
      </c>
      <c r="BU395" s="25">
        <f t="shared" si="146"/>
        <v>18</v>
      </c>
      <c r="BV395" s="25" t="str">
        <f t="shared" si="147"/>
        <v/>
      </c>
      <c r="BW395" s="25" t="str">
        <f t="shared" si="148"/>
        <v/>
      </c>
      <c r="BX395" s="25">
        <f t="shared" si="149"/>
        <v>12.75</v>
      </c>
      <c r="BY395" s="25">
        <f t="shared" si="150"/>
        <v>12</v>
      </c>
      <c r="BZ395">
        <f t="array" ref="BZ395:CA395">IFERROR(VLOOKUP(A395,[1]Cost_Price!$A:$D,{3,4},0),"")</f>
        <v>8.6999999999999993</v>
      </c>
      <c r="CA395" t="str">
        <v>USD</v>
      </c>
      <c r="CB395" s="26">
        <f t="shared" si="131"/>
        <v>0</v>
      </c>
      <c r="CC395" s="26">
        <f t="shared" si="131"/>
        <v>0</v>
      </c>
      <c r="CD395" s="26">
        <f t="shared" si="131"/>
        <v>0</v>
      </c>
      <c r="CE395" s="26">
        <f t="shared" si="130"/>
        <v>0</v>
      </c>
      <c r="CF395" s="26">
        <f t="shared" si="130"/>
        <v>0</v>
      </c>
      <c r="CG395" s="26">
        <f t="shared" si="130"/>
        <v>0</v>
      </c>
    </row>
    <row r="396" spans="1:85" x14ac:dyDescent="0.35">
      <c r="A396" t="s">
        <v>1303</v>
      </c>
      <c r="B396" t="s">
        <v>5712</v>
      </c>
      <c r="C396" t="s">
        <v>5232</v>
      </c>
      <c r="D396" t="s">
        <v>5245</v>
      </c>
      <c r="E396" t="s">
        <v>5304</v>
      </c>
      <c r="F396" t="s">
        <v>5234</v>
      </c>
      <c r="G396" t="s">
        <v>5235</v>
      </c>
      <c r="H396" t="s">
        <v>5236</v>
      </c>
      <c r="M396" t="s">
        <v>5237</v>
      </c>
      <c r="N396" t="s">
        <v>5709</v>
      </c>
      <c r="P396" s="16">
        <v>13.562099999999999</v>
      </c>
      <c r="R396" s="17">
        <v>29</v>
      </c>
      <c r="S396" s="17">
        <v>22</v>
      </c>
      <c r="T396" s="17">
        <v>15</v>
      </c>
      <c r="V396" s="17">
        <v>16</v>
      </c>
      <c r="W396" s="17">
        <v>18</v>
      </c>
      <c r="Y396" s="18">
        <v>30</v>
      </c>
      <c r="Z396" s="18">
        <v>0</v>
      </c>
      <c r="AA396" s="18">
        <v>0</v>
      </c>
      <c r="AB396" s="18">
        <v>4</v>
      </c>
      <c r="AC396" s="18">
        <v>10</v>
      </c>
      <c r="AD396" s="18">
        <v>10</v>
      </c>
      <c r="AF396" s="19">
        <v>0</v>
      </c>
      <c r="AG396" s="19">
        <v>0</v>
      </c>
      <c r="AH396" s="19">
        <v>0</v>
      </c>
      <c r="AJ396" s="19">
        <v>1</v>
      </c>
      <c r="AK396" s="19">
        <v>0</v>
      </c>
      <c r="AL396">
        <v>100</v>
      </c>
      <c r="AM396">
        <v>54</v>
      </c>
      <c r="AN396">
        <v>1</v>
      </c>
      <c r="AO396" s="20">
        <f t="shared" si="132"/>
        <v>1356.2099999999998</v>
      </c>
      <c r="AP396" s="21">
        <f>(IFERROR(VLOOKUP(AP$2&amp;"/"&amp;$A396,SH!$A:$D,4,0),""))</f>
        <v>1.8571428571428572</v>
      </c>
      <c r="AQ396" s="21">
        <f>IFERROR(VLOOKUP(AQ$2&amp;"/"&amp;$A396,SH!$A:$D,4,0),"")</f>
        <v>1</v>
      </c>
      <c r="AR396" s="21" t="str">
        <f>IFERROR(VLOOKUP(AR$2&amp;"/"&amp;$A396,SH!$A:$D,4,0),"")</f>
        <v/>
      </c>
      <c r="AS396" s="21" t="str">
        <f>IFERROR(VLOOKUP(AS$2&amp;"/"&amp;$A396,SH!$A:$D,4,0),"")</f>
        <v/>
      </c>
      <c r="AT396" s="21">
        <f>IFERROR(VLOOKUP(AT$2&amp;"/"&amp;$A396,SH!$A:$D,4,0),"")</f>
        <v>2.3333333333333335</v>
      </c>
      <c r="AU396" s="21">
        <f>IFERROR(VLOOKUP(AU$2&amp;"/"&amp;$A396,SH!$A:$D,4,0),"")</f>
        <v>2</v>
      </c>
      <c r="AV396" s="22">
        <f>(IFERROR(VLOOKUP(AV$2&amp;"/"&amp;$A396,SH!$A:$V,22,0),""))</f>
        <v>1</v>
      </c>
      <c r="AW396" s="22">
        <f>IFERROR(VLOOKUP(AW$2&amp;"/"&amp;$A396,SH!$A:$V,22,0),"")</f>
        <v>0</v>
      </c>
      <c r="AX396" s="22" t="str">
        <f>IFERROR(VLOOKUP(AX$2&amp;"/"&amp;$A396,SH!$A:$V,22,0),"")</f>
        <v/>
      </c>
      <c r="AY396" s="22" t="str">
        <f>IFERROR(VLOOKUP(AY$2&amp;"/"&amp;$A396,SH!$A:$V,22,0),"")</f>
        <v/>
      </c>
      <c r="AZ396" s="22">
        <f>IFERROR(VLOOKUP(AZ$2&amp;"/"&amp;$A396,SH!$A:$V,22,0),"")</f>
        <v>0</v>
      </c>
      <c r="BA396" s="22">
        <f>IFERROR(VLOOKUP(BA$2&amp;"/"&amp;$A396,SH!$A:$V,22,0),"")</f>
        <v>0</v>
      </c>
      <c r="BB396" s="23">
        <f t="shared" si="133"/>
        <v>15.615384615384615</v>
      </c>
      <c r="BC396" s="23">
        <f t="shared" si="134"/>
        <v>22</v>
      </c>
      <c r="BD396" s="23" t="str">
        <f t="shared" si="135"/>
        <v/>
      </c>
      <c r="BE396" s="23" t="str">
        <f t="shared" si="136"/>
        <v/>
      </c>
      <c r="BF396" s="23">
        <f t="shared" si="137"/>
        <v>6.4285714285714279</v>
      </c>
      <c r="BG396" s="23">
        <f t="shared" si="138"/>
        <v>9</v>
      </c>
      <c r="BH396" s="24">
        <f t="shared" si="139"/>
        <v>31.769230769230766</v>
      </c>
      <c r="BI396" s="24">
        <f t="shared" si="140"/>
        <v>22</v>
      </c>
      <c r="BJ396" s="24" t="str">
        <f t="shared" si="141"/>
        <v/>
      </c>
      <c r="BK396" s="24" t="str">
        <f t="shared" si="142"/>
        <v/>
      </c>
      <c r="BL396" s="24">
        <f t="shared" si="143"/>
        <v>10.714285714285714</v>
      </c>
      <c r="BM396" s="24">
        <f t="shared" si="144"/>
        <v>14</v>
      </c>
      <c r="BT396" s="25">
        <f t="shared" si="145"/>
        <v>31.769230769230766</v>
      </c>
      <c r="BU396" s="25">
        <f t="shared" si="146"/>
        <v>22</v>
      </c>
      <c r="BV396" s="25" t="str">
        <f t="shared" si="147"/>
        <v/>
      </c>
      <c r="BW396" s="25" t="str">
        <f t="shared" si="148"/>
        <v/>
      </c>
      <c r="BX396" s="25">
        <f t="shared" si="149"/>
        <v>10.714285714285714</v>
      </c>
      <c r="BY396" s="25">
        <f t="shared" si="150"/>
        <v>14</v>
      </c>
      <c r="BZ396">
        <f t="array" ref="BZ396:CA396">IFERROR(VLOOKUP(A396,[1]Cost_Price!$A:$D,{3,4},0),"")</f>
        <v>8.91</v>
      </c>
      <c r="CA396" t="str">
        <v>USD</v>
      </c>
      <c r="CB396" s="26">
        <f t="shared" si="131"/>
        <v>0</v>
      </c>
      <c r="CC396" s="26">
        <f t="shared" si="131"/>
        <v>0</v>
      </c>
      <c r="CD396" s="26">
        <f t="shared" si="131"/>
        <v>0</v>
      </c>
      <c r="CE396" s="26">
        <f t="shared" si="130"/>
        <v>0</v>
      </c>
      <c r="CF396" s="26">
        <f t="shared" si="130"/>
        <v>0</v>
      </c>
      <c r="CG396" s="26">
        <f t="shared" si="130"/>
        <v>0</v>
      </c>
    </row>
    <row r="397" spans="1:85" x14ac:dyDescent="0.35">
      <c r="A397" t="s">
        <v>1305</v>
      </c>
      <c r="B397" t="s">
        <v>5713</v>
      </c>
      <c r="C397" t="s">
        <v>5232</v>
      </c>
      <c r="D397" t="s">
        <v>5245</v>
      </c>
      <c r="E397" t="s">
        <v>5304</v>
      </c>
      <c r="F397" t="s">
        <v>5234</v>
      </c>
      <c r="G397" t="s">
        <v>5235</v>
      </c>
      <c r="H397" t="s">
        <v>5236</v>
      </c>
      <c r="M397" t="s">
        <v>5237</v>
      </c>
      <c r="N397" t="s">
        <v>5709</v>
      </c>
      <c r="P397" s="16">
        <v>13.556800000000001</v>
      </c>
      <c r="R397" s="17">
        <v>54</v>
      </c>
      <c r="S397" s="17">
        <v>38</v>
      </c>
      <c r="T397" s="17">
        <v>15</v>
      </c>
      <c r="V397" s="17">
        <v>23</v>
      </c>
      <c r="W397" s="17">
        <v>16</v>
      </c>
      <c r="Y397" s="18">
        <v>30</v>
      </c>
      <c r="Z397" s="18">
        <v>0</v>
      </c>
      <c r="AA397" s="18">
        <v>0</v>
      </c>
      <c r="AB397" s="18">
        <v>2</v>
      </c>
      <c r="AC397" s="18">
        <v>0</v>
      </c>
      <c r="AD397" s="18">
        <v>0</v>
      </c>
      <c r="AF397" s="19">
        <v>0</v>
      </c>
      <c r="AG397" s="19">
        <v>0</v>
      </c>
      <c r="AH397" s="19">
        <v>0</v>
      </c>
      <c r="AJ397" s="19">
        <v>0</v>
      </c>
      <c r="AK397" s="19">
        <v>1</v>
      </c>
      <c r="AL397">
        <v>146</v>
      </c>
      <c r="AM397">
        <v>32</v>
      </c>
      <c r="AN397">
        <v>1</v>
      </c>
      <c r="AO397" s="20">
        <f t="shared" si="132"/>
        <v>1979.2928000000002</v>
      </c>
      <c r="AP397" s="21">
        <f>(IFERROR(VLOOKUP(AP$2&amp;"/"&amp;$A397,SH!$A:$D,4,0),""))</f>
        <v>2.75</v>
      </c>
      <c r="AQ397" s="21">
        <f>IFERROR(VLOOKUP(AQ$2&amp;"/"&amp;$A397,SH!$A:$D,4,0),"")</f>
        <v>3</v>
      </c>
      <c r="AR397" s="21" t="str">
        <f>IFERROR(VLOOKUP(AR$2&amp;"/"&amp;$A397,SH!$A:$D,4,0),"")</f>
        <v/>
      </c>
      <c r="AS397" s="21" t="str">
        <f>IFERROR(VLOOKUP(AS$2&amp;"/"&amp;$A397,SH!$A:$D,4,0),"")</f>
        <v/>
      </c>
      <c r="AT397" s="21">
        <f>IFERROR(VLOOKUP(AT$2&amp;"/"&amp;$A397,SH!$A:$D,4,0),"")</f>
        <v>2.2222222222222223</v>
      </c>
      <c r="AU397" s="21">
        <f>IFERROR(VLOOKUP(AU$2&amp;"/"&amp;$A397,SH!$A:$D,4,0),"")</f>
        <v>1</v>
      </c>
      <c r="AV397" s="22">
        <f>(IFERROR(VLOOKUP(AV$2&amp;"/"&amp;$A397,SH!$A:$V,22,0),""))</f>
        <v>0</v>
      </c>
      <c r="AW397" s="22">
        <f>IFERROR(VLOOKUP(AW$2&amp;"/"&amp;$A397,SH!$A:$V,22,0),"")</f>
        <v>7</v>
      </c>
      <c r="AX397" s="22" t="str">
        <f>IFERROR(VLOOKUP(AX$2&amp;"/"&amp;$A397,SH!$A:$V,22,0),"")</f>
        <v/>
      </c>
      <c r="AY397" s="22" t="str">
        <f>IFERROR(VLOOKUP(AY$2&amp;"/"&amp;$A397,SH!$A:$V,22,0),"")</f>
        <v/>
      </c>
      <c r="AZ397" s="22">
        <f>IFERROR(VLOOKUP(AZ$2&amp;"/"&amp;$A397,SH!$A:$V,22,0),"")</f>
        <v>5</v>
      </c>
      <c r="BA397" s="22">
        <f>IFERROR(VLOOKUP(BA$2&amp;"/"&amp;$A397,SH!$A:$V,22,0),"")</f>
        <v>0</v>
      </c>
      <c r="BB397" s="23">
        <f t="shared" si="133"/>
        <v>19.636363636363637</v>
      </c>
      <c r="BC397" s="23">
        <f t="shared" si="134"/>
        <v>12.666666666666666</v>
      </c>
      <c r="BD397" s="23" t="str">
        <f t="shared" si="135"/>
        <v/>
      </c>
      <c r="BE397" s="23" t="str">
        <f t="shared" si="136"/>
        <v/>
      </c>
      <c r="BF397" s="23">
        <f t="shared" si="137"/>
        <v>10.35</v>
      </c>
      <c r="BG397" s="23">
        <f t="shared" si="138"/>
        <v>15</v>
      </c>
      <c r="BH397" s="24">
        <f t="shared" si="139"/>
        <v>30.545454545454547</v>
      </c>
      <c r="BI397" s="24">
        <f t="shared" si="140"/>
        <v>12.666666666666666</v>
      </c>
      <c r="BJ397" s="24" t="str">
        <f t="shared" si="141"/>
        <v/>
      </c>
      <c r="BK397" s="24" t="str">
        <f t="shared" si="142"/>
        <v/>
      </c>
      <c r="BL397" s="24">
        <f t="shared" si="143"/>
        <v>10.35</v>
      </c>
      <c r="BM397" s="24">
        <f t="shared" si="144"/>
        <v>15</v>
      </c>
      <c r="BT397" s="25">
        <f t="shared" si="145"/>
        <v>30.545454545454547</v>
      </c>
      <c r="BU397" s="25">
        <f t="shared" si="146"/>
        <v>12.666666666666666</v>
      </c>
      <c r="BV397" s="25" t="str">
        <f t="shared" si="147"/>
        <v/>
      </c>
      <c r="BW397" s="25" t="str">
        <f t="shared" si="148"/>
        <v/>
      </c>
      <c r="BX397" s="25">
        <f t="shared" si="149"/>
        <v>10.35</v>
      </c>
      <c r="BY397" s="25">
        <f t="shared" si="150"/>
        <v>15</v>
      </c>
      <c r="BZ397">
        <f t="array" ref="BZ397:CA397">IFERROR(VLOOKUP(A397,[1]Cost_Price!$A:$D,{3,4},0),"")</f>
        <v>8.91</v>
      </c>
      <c r="CA397" t="str">
        <v>USD</v>
      </c>
      <c r="CB397" s="26">
        <f t="shared" si="131"/>
        <v>0</v>
      </c>
      <c r="CC397" s="26">
        <f t="shared" si="131"/>
        <v>0</v>
      </c>
      <c r="CD397" s="26">
        <f t="shared" si="131"/>
        <v>0</v>
      </c>
      <c r="CE397" s="26">
        <f t="shared" si="130"/>
        <v>0</v>
      </c>
      <c r="CF397" s="26">
        <f t="shared" si="130"/>
        <v>0</v>
      </c>
      <c r="CG397" s="26">
        <f t="shared" si="130"/>
        <v>0</v>
      </c>
    </row>
    <row r="398" spans="1:85" x14ac:dyDescent="0.35">
      <c r="A398" t="s">
        <v>1307</v>
      </c>
      <c r="B398" t="s">
        <v>5714</v>
      </c>
      <c r="C398" t="s">
        <v>5232</v>
      </c>
      <c r="D398" t="s">
        <v>5245</v>
      </c>
      <c r="E398" t="s">
        <v>5304</v>
      </c>
      <c r="F398" t="s">
        <v>5234</v>
      </c>
      <c r="G398" t="s">
        <v>5235</v>
      </c>
      <c r="H398" t="s">
        <v>5236</v>
      </c>
      <c r="M398" t="s">
        <v>5237</v>
      </c>
      <c r="N398" t="s">
        <v>5709</v>
      </c>
      <c r="P398" s="16">
        <v>13.558400000000001</v>
      </c>
      <c r="R398" s="17">
        <v>37</v>
      </c>
      <c r="S398" s="17">
        <v>24</v>
      </c>
      <c r="T398" s="17">
        <v>10</v>
      </c>
      <c r="W398" s="17">
        <v>14</v>
      </c>
      <c r="Y398" s="18">
        <v>10</v>
      </c>
      <c r="Z398" s="18">
        <v>8</v>
      </c>
      <c r="AA398" s="18">
        <v>0</v>
      </c>
      <c r="AB398" s="18">
        <v>4</v>
      </c>
      <c r="AC398" s="18">
        <v>25</v>
      </c>
      <c r="AD398" s="18">
        <v>10</v>
      </c>
      <c r="AF398" s="19">
        <v>0</v>
      </c>
      <c r="AG398" s="19">
        <v>0</v>
      </c>
      <c r="AH398" s="19">
        <v>0</v>
      </c>
      <c r="AK398" s="19">
        <v>1</v>
      </c>
      <c r="AL398">
        <v>85</v>
      </c>
      <c r="AM398">
        <v>57</v>
      </c>
      <c r="AN398">
        <v>1</v>
      </c>
      <c r="AO398" s="20">
        <f t="shared" si="132"/>
        <v>1152.4640000000002</v>
      </c>
      <c r="AP398" s="21">
        <f>(IFERROR(VLOOKUP(AP$2&amp;"/"&amp;$A398,SH!$A:$D,4,0),""))</f>
        <v>2.2000000000000002</v>
      </c>
      <c r="AQ398" s="21">
        <f>IFERROR(VLOOKUP(AQ$2&amp;"/"&amp;$A398,SH!$A:$D,4,0),"")</f>
        <v>2.6</v>
      </c>
      <c r="AR398" s="21" t="str">
        <f>IFERROR(VLOOKUP(AR$2&amp;"/"&amp;$A398,SH!$A:$D,4,0),"")</f>
        <v/>
      </c>
      <c r="AS398" s="21" t="str">
        <f>IFERROR(VLOOKUP(AS$2&amp;"/"&amp;$A398,SH!$A:$D,4,0),"")</f>
        <v/>
      </c>
      <c r="AT398" s="21">
        <f>IFERROR(VLOOKUP(AT$2&amp;"/"&amp;$A398,SH!$A:$D,4,0),"")</f>
        <v>2.1</v>
      </c>
      <c r="AU398" s="21">
        <f>IFERROR(VLOOKUP(AU$2&amp;"/"&amp;$A398,SH!$A:$D,4,0),"")</f>
        <v>1.6666666666666667</v>
      </c>
      <c r="AV398" s="22">
        <f>(IFERROR(VLOOKUP(AV$2&amp;"/"&amp;$A398,SH!$A:$V,22,0),""))</f>
        <v>1</v>
      </c>
      <c r="AW398" s="22">
        <f>IFERROR(VLOOKUP(AW$2&amp;"/"&amp;$A398,SH!$A:$V,22,0),"")</f>
        <v>0</v>
      </c>
      <c r="AX398" s="22" t="str">
        <f>IFERROR(VLOOKUP(AX$2&amp;"/"&amp;$A398,SH!$A:$V,22,0),"")</f>
        <v/>
      </c>
      <c r="AY398" s="22" t="str">
        <f>IFERROR(VLOOKUP(AY$2&amp;"/"&amp;$A398,SH!$A:$V,22,0),"")</f>
        <v/>
      </c>
      <c r="AZ398" s="22">
        <f>IFERROR(VLOOKUP(AZ$2&amp;"/"&amp;$A398,SH!$A:$V,22,0),"")</f>
        <v>1</v>
      </c>
      <c r="BA398" s="22">
        <f>IFERROR(VLOOKUP(BA$2&amp;"/"&amp;$A398,SH!$A:$V,22,0),"")</f>
        <v>0</v>
      </c>
      <c r="BB398" s="23">
        <f t="shared" si="133"/>
        <v>16.818181818181817</v>
      </c>
      <c r="BC398" s="23">
        <f t="shared" si="134"/>
        <v>9.2307692307692299</v>
      </c>
      <c r="BD398" s="23" t="str">
        <f t="shared" si="135"/>
        <v/>
      </c>
      <c r="BE398" s="23" t="str">
        <f t="shared" si="136"/>
        <v/>
      </c>
      <c r="BF398" s="23">
        <f t="shared" si="137"/>
        <v>0</v>
      </c>
      <c r="BG398" s="23">
        <f t="shared" si="138"/>
        <v>7.8</v>
      </c>
      <c r="BH398" s="24">
        <f t="shared" si="139"/>
        <v>21.363636363636363</v>
      </c>
      <c r="BI398" s="24">
        <f t="shared" si="140"/>
        <v>12.307692307692307</v>
      </c>
      <c r="BJ398" s="24" t="str">
        <f t="shared" si="141"/>
        <v/>
      </c>
      <c r="BK398" s="24" t="str">
        <f t="shared" si="142"/>
        <v/>
      </c>
      <c r="BL398" s="24">
        <f t="shared" si="143"/>
        <v>11.904761904761905</v>
      </c>
      <c r="BM398" s="24">
        <f t="shared" si="144"/>
        <v>13.799999999999999</v>
      </c>
      <c r="BT398" s="25">
        <f t="shared" si="145"/>
        <v>21.363636363636363</v>
      </c>
      <c r="BU398" s="25">
        <f t="shared" si="146"/>
        <v>12.307692307692307</v>
      </c>
      <c r="BV398" s="25" t="str">
        <f t="shared" si="147"/>
        <v/>
      </c>
      <c r="BW398" s="25" t="str">
        <f t="shared" si="148"/>
        <v/>
      </c>
      <c r="BX398" s="25">
        <f t="shared" si="149"/>
        <v>11.904761904761905</v>
      </c>
      <c r="BY398" s="25">
        <f t="shared" si="150"/>
        <v>13.799999999999999</v>
      </c>
      <c r="BZ398">
        <f t="array" ref="BZ398:CA398">IFERROR(VLOOKUP(A398,[1]Cost_Price!$A:$D,{3,4},0),"")</f>
        <v>8.91</v>
      </c>
      <c r="CA398" t="str">
        <v>USD</v>
      </c>
      <c r="CB398" s="26">
        <f t="shared" si="131"/>
        <v>0</v>
      </c>
      <c r="CC398" s="26">
        <f t="shared" si="131"/>
        <v>0</v>
      </c>
      <c r="CD398" s="26">
        <f t="shared" si="131"/>
        <v>0</v>
      </c>
      <c r="CE398" s="26">
        <f t="shared" si="130"/>
        <v>0</v>
      </c>
      <c r="CF398" s="26">
        <f t="shared" si="130"/>
        <v>0</v>
      </c>
      <c r="CG398" s="26">
        <f t="shared" si="130"/>
        <v>0</v>
      </c>
    </row>
    <row r="399" spans="1:85" x14ac:dyDescent="0.35">
      <c r="A399" t="s">
        <v>1309</v>
      </c>
      <c r="B399" t="s">
        <v>5715</v>
      </c>
      <c r="C399" t="s">
        <v>5232</v>
      </c>
      <c r="D399" t="s">
        <v>5245</v>
      </c>
      <c r="E399" t="s">
        <v>5304</v>
      </c>
      <c r="F399" t="s">
        <v>5234</v>
      </c>
      <c r="G399" t="s">
        <v>5235</v>
      </c>
      <c r="H399" t="s">
        <v>5236</v>
      </c>
      <c r="M399" t="s">
        <v>5237</v>
      </c>
      <c r="N399" t="s">
        <v>5709</v>
      </c>
      <c r="P399" s="16">
        <v>13.558400000000001</v>
      </c>
      <c r="R399" s="17">
        <v>34</v>
      </c>
      <c r="S399" s="17">
        <v>20</v>
      </c>
      <c r="T399" s="17">
        <v>10</v>
      </c>
      <c r="W399" s="17">
        <v>13</v>
      </c>
      <c r="Y399" s="18">
        <v>0</v>
      </c>
      <c r="Z399" s="18">
        <v>0</v>
      </c>
      <c r="AA399" s="18">
        <v>0</v>
      </c>
      <c r="AB399" s="18">
        <v>4</v>
      </c>
      <c r="AC399" s="18">
        <v>20</v>
      </c>
      <c r="AD399" s="18">
        <v>0</v>
      </c>
      <c r="AF399" s="19">
        <v>2</v>
      </c>
      <c r="AG399" s="19">
        <v>0</v>
      </c>
      <c r="AH399" s="19">
        <v>0</v>
      </c>
      <c r="AK399" s="19">
        <v>0</v>
      </c>
      <c r="AL399">
        <v>77</v>
      </c>
      <c r="AM399">
        <v>24</v>
      </c>
      <c r="AN399">
        <v>2</v>
      </c>
      <c r="AO399" s="20">
        <f t="shared" si="132"/>
        <v>1043.9968000000001</v>
      </c>
      <c r="AP399" s="21">
        <f>(IFERROR(VLOOKUP(AP$2&amp;"/"&amp;$A399,SH!$A:$D,4,0),""))</f>
        <v>1.25</v>
      </c>
      <c r="AQ399" s="21">
        <f>IFERROR(VLOOKUP(AQ$2&amp;"/"&amp;$A399,SH!$A:$D,4,0),"")</f>
        <v>1.3333333333333333</v>
      </c>
      <c r="AR399" s="21" t="str">
        <f>IFERROR(VLOOKUP(AR$2&amp;"/"&amp;$A399,SH!$A:$D,4,0),"")</f>
        <v/>
      </c>
      <c r="AS399" s="21" t="str">
        <f>IFERROR(VLOOKUP(AS$2&amp;"/"&amp;$A399,SH!$A:$D,4,0),"")</f>
        <v/>
      </c>
      <c r="AT399" s="21">
        <f>IFERROR(VLOOKUP(AT$2&amp;"/"&amp;$A399,SH!$A:$D,4,0),"")</f>
        <v>1.2</v>
      </c>
      <c r="AU399" s="21">
        <f>IFERROR(VLOOKUP(AU$2&amp;"/"&amp;$A399,SH!$A:$D,4,0),"")</f>
        <v>1.5</v>
      </c>
      <c r="AV399" s="22">
        <f>(IFERROR(VLOOKUP(AV$2&amp;"/"&amp;$A399,SH!$A:$V,22,0),""))</f>
        <v>1</v>
      </c>
      <c r="AW399" s="22">
        <f>IFERROR(VLOOKUP(AW$2&amp;"/"&amp;$A399,SH!$A:$V,22,0),"")</f>
        <v>1</v>
      </c>
      <c r="AX399" s="22" t="str">
        <f>IFERROR(VLOOKUP(AX$2&amp;"/"&amp;$A399,SH!$A:$V,22,0),"")</f>
        <v/>
      </c>
      <c r="AY399" s="22" t="str">
        <f>IFERROR(VLOOKUP(AY$2&amp;"/"&amp;$A399,SH!$A:$V,22,0),"")</f>
        <v/>
      </c>
      <c r="AZ399" s="22">
        <f>IFERROR(VLOOKUP(AZ$2&amp;"/"&amp;$A399,SH!$A:$V,22,0),"")</f>
        <v>0</v>
      </c>
      <c r="BA399" s="22">
        <f>IFERROR(VLOOKUP(BA$2&amp;"/"&amp;$A399,SH!$A:$V,22,0),"")</f>
        <v>1</v>
      </c>
      <c r="BB399" s="23">
        <f t="shared" si="133"/>
        <v>25.6</v>
      </c>
      <c r="BC399" s="23">
        <f t="shared" si="134"/>
        <v>15</v>
      </c>
      <c r="BD399" s="23" t="str">
        <f t="shared" si="135"/>
        <v/>
      </c>
      <c r="BE399" s="23" t="str">
        <f t="shared" si="136"/>
        <v/>
      </c>
      <c r="BF399" s="23">
        <f t="shared" si="137"/>
        <v>0</v>
      </c>
      <c r="BG399" s="23">
        <f t="shared" si="138"/>
        <v>8.6666666666666661</v>
      </c>
      <c r="BH399" s="24">
        <f t="shared" si="139"/>
        <v>25.6</v>
      </c>
      <c r="BI399" s="24">
        <f t="shared" si="140"/>
        <v>15</v>
      </c>
      <c r="BJ399" s="24" t="str">
        <f t="shared" si="141"/>
        <v/>
      </c>
      <c r="BK399" s="24" t="str">
        <f t="shared" si="142"/>
        <v/>
      </c>
      <c r="BL399" s="24">
        <f t="shared" si="143"/>
        <v>16.666666666666668</v>
      </c>
      <c r="BM399" s="24">
        <f t="shared" si="144"/>
        <v>8.6666666666666661</v>
      </c>
      <c r="BT399" s="25">
        <f t="shared" si="145"/>
        <v>25.6</v>
      </c>
      <c r="BU399" s="25">
        <f t="shared" si="146"/>
        <v>15</v>
      </c>
      <c r="BV399" s="25" t="str">
        <f t="shared" si="147"/>
        <v/>
      </c>
      <c r="BW399" s="25" t="str">
        <f t="shared" si="148"/>
        <v/>
      </c>
      <c r="BX399" s="25">
        <f t="shared" si="149"/>
        <v>16.666666666666668</v>
      </c>
      <c r="BY399" s="25">
        <f t="shared" si="150"/>
        <v>8.6666666666666661</v>
      </c>
      <c r="BZ399">
        <f t="array" ref="BZ399:CA399">IFERROR(VLOOKUP(A399,[1]Cost_Price!$A:$D,{3,4},0),"")</f>
        <v>8.6999999999999993</v>
      </c>
      <c r="CA399" t="str">
        <v>USD</v>
      </c>
      <c r="CB399" s="26">
        <f t="shared" si="131"/>
        <v>0</v>
      </c>
      <c r="CC399" s="26">
        <f t="shared" si="131"/>
        <v>0</v>
      </c>
      <c r="CD399" s="26">
        <f t="shared" si="131"/>
        <v>0</v>
      </c>
      <c r="CE399" s="26">
        <f t="shared" si="130"/>
        <v>0</v>
      </c>
      <c r="CF399" s="26">
        <f t="shared" si="130"/>
        <v>0</v>
      </c>
      <c r="CG399" s="26">
        <f t="shared" si="130"/>
        <v>0</v>
      </c>
    </row>
    <row r="400" spans="1:85" x14ac:dyDescent="0.35">
      <c r="A400" t="s">
        <v>1311</v>
      </c>
      <c r="B400" t="s">
        <v>5716</v>
      </c>
      <c r="C400" t="s">
        <v>5232</v>
      </c>
      <c r="D400" t="s">
        <v>5245</v>
      </c>
      <c r="E400" t="s">
        <v>5304</v>
      </c>
      <c r="F400" t="s">
        <v>5234</v>
      </c>
      <c r="G400" t="s">
        <v>5235</v>
      </c>
      <c r="H400" t="s">
        <v>5236</v>
      </c>
      <c r="M400" t="s">
        <v>5237</v>
      </c>
      <c r="N400" t="s">
        <v>5709</v>
      </c>
      <c r="P400" s="16">
        <v>13.570399999999999</v>
      </c>
      <c r="R400" s="17">
        <v>37</v>
      </c>
      <c r="S400" s="17">
        <v>25</v>
      </c>
      <c r="T400" s="17">
        <v>15</v>
      </c>
      <c r="V400" s="17">
        <v>12</v>
      </c>
      <c r="W400" s="17">
        <v>18</v>
      </c>
      <c r="Y400" s="18">
        <v>10</v>
      </c>
      <c r="Z400" s="18">
        <v>0</v>
      </c>
      <c r="AA400" s="18">
        <v>0</v>
      </c>
      <c r="AB400" s="18">
        <v>4</v>
      </c>
      <c r="AC400" s="18">
        <v>20</v>
      </c>
      <c r="AD400" s="18">
        <v>0</v>
      </c>
      <c r="AF400" s="19">
        <v>0</v>
      </c>
      <c r="AG400" s="19">
        <v>0</v>
      </c>
      <c r="AH400" s="19">
        <v>0</v>
      </c>
      <c r="AJ400" s="19">
        <v>0</v>
      </c>
      <c r="AK400" s="19">
        <v>0</v>
      </c>
      <c r="AL400">
        <v>107</v>
      </c>
      <c r="AM400">
        <v>34</v>
      </c>
      <c r="AN400">
        <v>0</v>
      </c>
      <c r="AO400" s="20">
        <f t="shared" si="132"/>
        <v>1452.0328</v>
      </c>
      <c r="AP400" s="21">
        <f>(IFERROR(VLOOKUP(AP$2&amp;"/"&amp;$A400,SH!$A:$D,4,0),""))</f>
        <v>1.8333333333333333</v>
      </c>
      <c r="AQ400" s="21">
        <f>IFERROR(VLOOKUP(AQ$2&amp;"/"&amp;$A400,SH!$A:$D,4,0),"")</f>
        <v>2</v>
      </c>
      <c r="AR400" s="21" t="str">
        <f>IFERROR(VLOOKUP(AR$2&amp;"/"&amp;$A400,SH!$A:$D,4,0),"")</f>
        <v/>
      </c>
      <c r="AS400" s="21" t="str">
        <f>IFERROR(VLOOKUP(AS$2&amp;"/"&amp;$A400,SH!$A:$D,4,0),"")</f>
        <v/>
      </c>
      <c r="AT400" s="21">
        <f>IFERROR(VLOOKUP(AT$2&amp;"/"&amp;$A400,SH!$A:$D,4,0),"")</f>
        <v>2</v>
      </c>
      <c r="AU400" s="21">
        <f>IFERROR(VLOOKUP(AU$2&amp;"/"&amp;$A400,SH!$A:$D,4,0),"")</f>
        <v>2</v>
      </c>
      <c r="AV400" s="22">
        <f>(IFERROR(VLOOKUP(AV$2&amp;"/"&amp;$A400,SH!$A:$V,22,0),""))</f>
        <v>0</v>
      </c>
      <c r="AW400" s="22">
        <f>IFERROR(VLOOKUP(AW$2&amp;"/"&amp;$A400,SH!$A:$V,22,0),"")</f>
        <v>0</v>
      </c>
      <c r="AX400" s="22" t="str">
        <f>IFERROR(VLOOKUP(AX$2&amp;"/"&amp;$A400,SH!$A:$V,22,0),"")</f>
        <v/>
      </c>
      <c r="AY400" s="22" t="str">
        <f>IFERROR(VLOOKUP(AY$2&amp;"/"&amp;$A400,SH!$A:$V,22,0),"")</f>
        <v/>
      </c>
      <c r="AZ400" s="22">
        <f>IFERROR(VLOOKUP(AZ$2&amp;"/"&amp;$A400,SH!$A:$V,22,0),"")</f>
        <v>1</v>
      </c>
      <c r="BA400" s="22">
        <f>IFERROR(VLOOKUP(BA$2&amp;"/"&amp;$A400,SH!$A:$V,22,0),"")</f>
        <v>0</v>
      </c>
      <c r="BB400" s="23">
        <f t="shared" si="133"/>
        <v>20.181818181818183</v>
      </c>
      <c r="BC400" s="23">
        <f t="shared" si="134"/>
        <v>12.5</v>
      </c>
      <c r="BD400" s="23" t="str">
        <f t="shared" si="135"/>
        <v/>
      </c>
      <c r="BE400" s="23" t="str">
        <f t="shared" si="136"/>
        <v/>
      </c>
      <c r="BF400" s="23">
        <f t="shared" si="137"/>
        <v>6</v>
      </c>
      <c r="BG400" s="23">
        <f t="shared" si="138"/>
        <v>9</v>
      </c>
      <c r="BH400" s="24">
        <f t="shared" si="139"/>
        <v>25.636363636363637</v>
      </c>
      <c r="BI400" s="24">
        <f t="shared" si="140"/>
        <v>12.5</v>
      </c>
      <c r="BJ400" s="24" t="str">
        <f t="shared" si="141"/>
        <v/>
      </c>
      <c r="BK400" s="24" t="str">
        <f t="shared" si="142"/>
        <v/>
      </c>
      <c r="BL400" s="24">
        <f t="shared" si="143"/>
        <v>16</v>
      </c>
      <c r="BM400" s="24">
        <f t="shared" si="144"/>
        <v>9</v>
      </c>
      <c r="BT400" s="25">
        <f t="shared" si="145"/>
        <v>25.636363636363637</v>
      </c>
      <c r="BU400" s="25">
        <f t="shared" si="146"/>
        <v>12.5</v>
      </c>
      <c r="BV400" s="25" t="str">
        <f t="shared" si="147"/>
        <v/>
      </c>
      <c r="BW400" s="25" t="str">
        <f t="shared" si="148"/>
        <v/>
      </c>
      <c r="BX400" s="25">
        <f t="shared" si="149"/>
        <v>16</v>
      </c>
      <c r="BY400" s="25">
        <f t="shared" si="150"/>
        <v>9</v>
      </c>
      <c r="BZ400">
        <f t="array" ref="BZ400:CA400">IFERROR(VLOOKUP(A400,[1]Cost_Price!$A:$D,{3,4},0),"")</f>
        <v>8.91</v>
      </c>
      <c r="CA400" t="str">
        <v>USD</v>
      </c>
      <c r="CB400" s="26">
        <f t="shared" si="131"/>
        <v>0</v>
      </c>
      <c r="CC400" s="26">
        <f t="shared" si="131"/>
        <v>0</v>
      </c>
      <c r="CD400" s="26">
        <f t="shared" si="131"/>
        <v>0</v>
      </c>
      <c r="CE400" s="26">
        <f t="shared" si="130"/>
        <v>0</v>
      </c>
      <c r="CF400" s="26">
        <f t="shared" si="130"/>
        <v>0</v>
      </c>
      <c r="CG400" s="26">
        <f t="shared" si="130"/>
        <v>0</v>
      </c>
    </row>
    <row r="401" spans="1:85" x14ac:dyDescent="0.35">
      <c r="A401" t="s">
        <v>1313</v>
      </c>
      <c r="B401" t="s">
        <v>5717</v>
      </c>
      <c r="C401" t="s">
        <v>5232</v>
      </c>
      <c r="D401" t="s">
        <v>5245</v>
      </c>
      <c r="E401" t="s">
        <v>5304</v>
      </c>
      <c r="F401" t="s">
        <v>5234</v>
      </c>
      <c r="G401" t="s">
        <v>5235</v>
      </c>
      <c r="H401" t="s">
        <v>5236</v>
      </c>
      <c r="M401" t="s">
        <v>5237</v>
      </c>
      <c r="N401" t="s">
        <v>5709</v>
      </c>
      <c r="P401" s="16">
        <v>13.595800000000001</v>
      </c>
      <c r="R401" s="17">
        <v>57</v>
      </c>
      <c r="S401" s="17">
        <v>33</v>
      </c>
      <c r="T401" s="17">
        <v>15</v>
      </c>
      <c r="V401" s="17">
        <v>14</v>
      </c>
      <c r="W401" s="17">
        <v>19</v>
      </c>
      <c r="Y401" s="18">
        <v>30</v>
      </c>
      <c r="Z401" s="18">
        <v>0</v>
      </c>
      <c r="AA401" s="18">
        <v>0</v>
      </c>
      <c r="AB401" s="18">
        <v>4</v>
      </c>
      <c r="AC401" s="18">
        <v>15</v>
      </c>
      <c r="AD401" s="18">
        <v>0</v>
      </c>
      <c r="AF401" s="19">
        <v>0</v>
      </c>
      <c r="AG401" s="19">
        <v>1</v>
      </c>
      <c r="AH401" s="19">
        <v>0</v>
      </c>
      <c r="AJ401" s="19">
        <v>0</v>
      </c>
      <c r="AK401" s="19">
        <v>0</v>
      </c>
      <c r="AL401">
        <v>138</v>
      </c>
      <c r="AM401">
        <v>49</v>
      </c>
      <c r="AN401">
        <v>1</v>
      </c>
      <c r="AO401" s="20">
        <f t="shared" si="132"/>
        <v>1876.2204000000002</v>
      </c>
      <c r="AP401" s="21">
        <f>(IFERROR(VLOOKUP(AP$2&amp;"/"&amp;$A401,SH!$A:$D,4,0),""))</f>
        <v>3.6</v>
      </c>
      <c r="AQ401" s="21">
        <f>IFERROR(VLOOKUP(AQ$2&amp;"/"&amp;$A401,SH!$A:$D,4,0),"")</f>
        <v>1.8571428571428572</v>
      </c>
      <c r="AR401" s="21" t="str">
        <f>IFERROR(VLOOKUP(AR$2&amp;"/"&amp;$A401,SH!$A:$D,4,0),"")</f>
        <v/>
      </c>
      <c r="AS401" s="21" t="str">
        <f>IFERROR(VLOOKUP(AS$2&amp;"/"&amp;$A401,SH!$A:$D,4,0),"")</f>
        <v/>
      </c>
      <c r="AT401" s="21">
        <f>IFERROR(VLOOKUP(AT$2&amp;"/"&amp;$A401,SH!$A:$D,4,0),"")</f>
        <v>2.3636363636363638</v>
      </c>
      <c r="AU401" s="21">
        <f>IFERROR(VLOOKUP(AU$2&amp;"/"&amp;$A401,SH!$A:$D,4,0),"")</f>
        <v>1.5</v>
      </c>
      <c r="AV401" s="22">
        <f>(IFERROR(VLOOKUP(AV$2&amp;"/"&amp;$A401,SH!$A:$V,22,0),""))</f>
        <v>3</v>
      </c>
      <c r="AW401" s="22">
        <f>IFERROR(VLOOKUP(AW$2&amp;"/"&amp;$A401,SH!$A:$V,22,0),"")</f>
        <v>4</v>
      </c>
      <c r="AX401" s="22" t="str">
        <f>IFERROR(VLOOKUP(AX$2&amp;"/"&amp;$A401,SH!$A:$V,22,0),"")</f>
        <v/>
      </c>
      <c r="AY401" s="22" t="str">
        <f>IFERROR(VLOOKUP(AY$2&amp;"/"&amp;$A401,SH!$A:$V,22,0),"")</f>
        <v/>
      </c>
      <c r="AZ401" s="22">
        <f>IFERROR(VLOOKUP(AZ$2&amp;"/"&amp;$A401,SH!$A:$V,22,0),"")</f>
        <v>3</v>
      </c>
      <c r="BA401" s="22">
        <f>IFERROR(VLOOKUP(BA$2&amp;"/"&amp;$A401,SH!$A:$V,22,0),"")</f>
        <v>0</v>
      </c>
      <c r="BB401" s="23">
        <f t="shared" si="133"/>
        <v>15.833333333333332</v>
      </c>
      <c r="BC401" s="23">
        <f t="shared" si="134"/>
        <v>17.23076923076923</v>
      </c>
      <c r="BD401" s="23" t="str">
        <f t="shared" si="135"/>
        <v/>
      </c>
      <c r="BE401" s="23" t="str">
        <f t="shared" si="136"/>
        <v/>
      </c>
      <c r="BF401" s="23">
        <f t="shared" si="137"/>
        <v>5.9230769230769225</v>
      </c>
      <c r="BG401" s="23">
        <f t="shared" si="138"/>
        <v>12.666666666666666</v>
      </c>
      <c r="BH401" s="24">
        <f t="shared" si="139"/>
        <v>24.166666666666664</v>
      </c>
      <c r="BI401" s="24">
        <f t="shared" si="140"/>
        <v>17.23076923076923</v>
      </c>
      <c r="BJ401" s="24" t="str">
        <f t="shared" si="141"/>
        <v/>
      </c>
      <c r="BK401" s="24" t="str">
        <f t="shared" si="142"/>
        <v/>
      </c>
      <c r="BL401" s="24">
        <f t="shared" si="143"/>
        <v>12.269230769230768</v>
      </c>
      <c r="BM401" s="24">
        <f t="shared" si="144"/>
        <v>12.666666666666666</v>
      </c>
      <c r="BT401" s="25">
        <f t="shared" si="145"/>
        <v>24.166666666666664</v>
      </c>
      <c r="BU401" s="25">
        <f t="shared" si="146"/>
        <v>17.23076923076923</v>
      </c>
      <c r="BV401" s="25" t="str">
        <f t="shared" si="147"/>
        <v/>
      </c>
      <c r="BW401" s="25" t="str">
        <f t="shared" si="148"/>
        <v/>
      </c>
      <c r="BX401" s="25">
        <f t="shared" si="149"/>
        <v>12.269230769230768</v>
      </c>
      <c r="BY401" s="25">
        <f t="shared" si="150"/>
        <v>12.666666666666666</v>
      </c>
      <c r="BZ401">
        <f t="array" ref="BZ401:CA401">IFERROR(VLOOKUP(A401,[1]Cost_Price!$A:$D,{3,4},0),"")</f>
        <v>8.91</v>
      </c>
      <c r="CA401" t="str">
        <v>USD</v>
      </c>
      <c r="CB401" s="26">
        <f t="shared" si="131"/>
        <v>0</v>
      </c>
      <c r="CC401" s="26">
        <f t="shared" si="131"/>
        <v>0</v>
      </c>
      <c r="CD401" s="26">
        <f t="shared" si="131"/>
        <v>0</v>
      </c>
      <c r="CE401" s="26">
        <f t="shared" si="130"/>
        <v>0</v>
      </c>
      <c r="CF401" s="26">
        <f t="shared" si="130"/>
        <v>0</v>
      </c>
      <c r="CG401" s="26">
        <f t="shared" si="130"/>
        <v>0</v>
      </c>
    </row>
    <row r="402" spans="1:85" x14ac:dyDescent="0.35">
      <c r="A402" t="s">
        <v>1315</v>
      </c>
      <c r="B402" t="s">
        <v>5718</v>
      </c>
      <c r="C402" t="s">
        <v>5232</v>
      </c>
      <c r="D402" t="s">
        <v>5245</v>
      </c>
      <c r="E402" t="s">
        <v>5304</v>
      </c>
      <c r="F402" t="s">
        <v>5234</v>
      </c>
      <c r="G402" t="s">
        <v>5235</v>
      </c>
      <c r="H402" t="s">
        <v>5236</v>
      </c>
      <c r="M402" t="s">
        <v>5237</v>
      </c>
      <c r="N402" t="s">
        <v>5709</v>
      </c>
      <c r="P402" s="16">
        <v>13.558400000000001</v>
      </c>
      <c r="R402" s="17">
        <v>51</v>
      </c>
      <c r="S402" s="17">
        <v>15</v>
      </c>
      <c r="T402" s="17">
        <v>10</v>
      </c>
      <c r="W402" s="17">
        <v>15</v>
      </c>
      <c r="Y402" s="18">
        <v>30</v>
      </c>
      <c r="Z402" s="18">
        <v>10</v>
      </c>
      <c r="AA402" s="18">
        <v>0</v>
      </c>
      <c r="AB402" s="18">
        <v>4</v>
      </c>
      <c r="AC402" s="18">
        <v>35</v>
      </c>
      <c r="AD402" s="18">
        <v>0</v>
      </c>
      <c r="AF402" s="19">
        <v>0</v>
      </c>
      <c r="AG402" s="19">
        <v>0</v>
      </c>
      <c r="AH402" s="19">
        <v>0</v>
      </c>
      <c r="AK402" s="19">
        <v>0</v>
      </c>
      <c r="AL402">
        <v>91</v>
      </c>
      <c r="AM402">
        <v>79</v>
      </c>
      <c r="AN402">
        <v>0</v>
      </c>
      <c r="AO402" s="20">
        <f t="shared" si="132"/>
        <v>1233.8144</v>
      </c>
      <c r="AP402" s="21">
        <f>(IFERROR(VLOOKUP(AP$2&amp;"/"&amp;$A402,SH!$A:$D,4,0),""))</f>
        <v>2.6363636363636362</v>
      </c>
      <c r="AQ402" s="21">
        <f>IFERROR(VLOOKUP(AQ$2&amp;"/"&amp;$A402,SH!$A:$D,4,0),"")</f>
        <v>2.5</v>
      </c>
      <c r="AR402" s="21" t="str">
        <f>IFERROR(VLOOKUP(AR$2&amp;"/"&amp;$A402,SH!$A:$D,4,0),"")</f>
        <v/>
      </c>
      <c r="AS402" s="21" t="str">
        <f>IFERROR(VLOOKUP(AS$2&amp;"/"&amp;$A402,SH!$A:$D,4,0),"")</f>
        <v/>
      </c>
      <c r="AT402" s="21">
        <f>IFERROR(VLOOKUP(AT$2&amp;"/"&amp;$A402,SH!$A:$D,4,0),"")</f>
        <v>2.375</v>
      </c>
      <c r="AU402" s="21">
        <f>IFERROR(VLOOKUP(AU$2&amp;"/"&amp;$A402,SH!$A:$D,4,0),"")</f>
        <v>1.4</v>
      </c>
      <c r="AV402" s="22">
        <f>(IFERROR(VLOOKUP(AV$2&amp;"/"&amp;$A402,SH!$A:$V,22,0),""))</f>
        <v>1</v>
      </c>
      <c r="AW402" s="22">
        <f>IFERROR(VLOOKUP(AW$2&amp;"/"&amp;$A402,SH!$A:$V,22,0),"")</f>
        <v>4</v>
      </c>
      <c r="AX402" s="22" t="str">
        <f>IFERROR(VLOOKUP(AX$2&amp;"/"&amp;$A402,SH!$A:$V,22,0),"")</f>
        <v/>
      </c>
      <c r="AY402" s="22" t="str">
        <f>IFERROR(VLOOKUP(AY$2&amp;"/"&amp;$A402,SH!$A:$V,22,0),"")</f>
        <v/>
      </c>
      <c r="AZ402" s="22">
        <f>IFERROR(VLOOKUP(AZ$2&amp;"/"&amp;$A402,SH!$A:$V,22,0),"")</f>
        <v>0</v>
      </c>
      <c r="BA402" s="22">
        <f>IFERROR(VLOOKUP(BA$2&amp;"/"&amp;$A402,SH!$A:$V,22,0),"")</f>
        <v>0</v>
      </c>
      <c r="BB402" s="23">
        <f t="shared" si="133"/>
        <v>19.344827586206897</v>
      </c>
      <c r="BC402" s="23">
        <f t="shared" si="134"/>
        <v>6</v>
      </c>
      <c r="BD402" s="23" t="str">
        <f t="shared" si="135"/>
        <v/>
      </c>
      <c r="BE402" s="23" t="str">
        <f t="shared" si="136"/>
        <v/>
      </c>
      <c r="BF402" s="23">
        <f t="shared" si="137"/>
        <v>0</v>
      </c>
      <c r="BG402" s="23">
        <f t="shared" si="138"/>
        <v>10.714285714285715</v>
      </c>
      <c r="BH402" s="24">
        <f t="shared" si="139"/>
        <v>30.724137931034484</v>
      </c>
      <c r="BI402" s="24">
        <f t="shared" si="140"/>
        <v>10</v>
      </c>
      <c r="BJ402" s="24" t="str">
        <f t="shared" si="141"/>
        <v/>
      </c>
      <c r="BK402" s="24" t="str">
        <f t="shared" si="142"/>
        <v/>
      </c>
      <c r="BL402" s="24">
        <f t="shared" si="143"/>
        <v>14.736842105263158</v>
      </c>
      <c r="BM402" s="24">
        <f t="shared" si="144"/>
        <v>10.714285714285715</v>
      </c>
      <c r="BT402" s="25">
        <f t="shared" si="145"/>
        <v>30.724137931034484</v>
      </c>
      <c r="BU402" s="25">
        <f t="shared" si="146"/>
        <v>10</v>
      </c>
      <c r="BV402" s="25" t="str">
        <f t="shared" si="147"/>
        <v/>
      </c>
      <c r="BW402" s="25" t="str">
        <f t="shared" si="148"/>
        <v/>
      </c>
      <c r="BX402" s="25">
        <f t="shared" si="149"/>
        <v>14.736842105263158</v>
      </c>
      <c r="BY402" s="25">
        <f t="shared" si="150"/>
        <v>10.714285714285715</v>
      </c>
      <c r="BZ402">
        <f t="array" ref="BZ402:CA402">IFERROR(VLOOKUP(A402,[1]Cost_Price!$A:$D,{3,4},0),"")</f>
        <v>8.91</v>
      </c>
      <c r="CA402" t="str">
        <v>USD</v>
      </c>
      <c r="CB402" s="26">
        <f t="shared" si="131"/>
        <v>0</v>
      </c>
      <c r="CC402" s="26">
        <f t="shared" si="131"/>
        <v>0</v>
      </c>
      <c r="CD402" s="26">
        <f t="shared" si="131"/>
        <v>0</v>
      </c>
      <c r="CE402" s="26">
        <f t="shared" si="130"/>
        <v>0</v>
      </c>
      <c r="CF402" s="26">
        <f t="shared" si="130"/>
        <v>0</v>
      </c>
      <c r="CG402" s="26">
        <f t="shared" si="130"/>
        <v>0</v>
      </c>
    </row>
    <row r="403" spans="1:85" x14ac:dyDescent="0.35">
      <c r="A403" t="s">
        <v>1317</v>
      </c>
      <c r="B403" t="s">
        <v>5719</v>
      </c>
      <c r="C403" t="s">
        <v>5232</v>
      </c>
      <c r="D403" t="s">
        <v>5245</v>
      </c>
      <c r="E403" t="s">
        <v>5304</v>
      </c>
      <c r="F403" t="s">
        <v>5234</v>
      </c>
      <c r="G403" t="s">
        <v>5235</v>
      </c>
      <c r="H403" t="s">
        <v>5236</v>
      </c>
      <c r="M403" t="s">
        <v>5237</v>
      </c>
      <c r="N403" t="s">
        <v>5709</v>
      </c>
      <c r="P403" s="16">
        <v>13.5585</v>
      </c>
      <c r="R403" s="17">
        <v>34</v>
      </c>
      <c r="S403" s="17">
        <v>16</v>
      </c>
      <c r="T403" s="17">
        <v>10</v>
      </c>
      <c r="V403" s="17">
        <v>2</v>
      </c>
      <c r="W403" s="17">
        <v>18</v>
      </c>
      <c r="Y403" s="18">
        <v>0</v>
      </c>
      <c r="Z403" s="18">
        <v>0</v>
      </c>
      <c r="AA403" s="18">
        <v>0</v>
      </c>
      <c r="AB403" s="18">
        <v>2</v>
      </c>
      <c r="AC403" s="18">
        <v>15</v>
      </c>
      <c r="AD403" s="18">
        <v>0</v>
      </c>
      <c r="AF403" s="19">
        <v>0</v>
      </c>
      <c r="AG403" s="19">
        <v>0</v>
      </c>
      <c r="AH403" s="19">
        <v>0</v>
      </c>
      <c r="AJ403" s="19">
        <v>0</v>
      </c>
      <c r="AK403" s="19">
        <v>0</v>
      </c>
      <c r="AL403">
        <v>80</v>
      </c>
      <c r="AM403">
        <v>17</v>
      </c>
      <c r="AN403">
        <v>0</v>
      </c>
      <c r="AO403" s="20">
        <f t="shared" si="132"/>
        <v>1084.68</v>
      </c>
      <c r="AP403" s="21">
        <f>(IFERROR(VLOOKUP(AP$2&amp;"/"&amp;$A403,SH!$A:$D,4,0),""))</f>
        <v>1</v>
      </c>
      <c r="AQ403" s="21">
        <f>IFERROR(VLOOKUP(AQ$2&amp;"/"&amp;$A403,SH!$A:$D,4,0),"")</f>
        <v>1</v>
      </c>
      <c r="AR403" s="21" t="str">
        <f>IFERROR(VLOOKUP(AR$2&amp;"/"&amp;$A403,SH!$A:$D,4,0),"")</f>
        <v/>
      </c>
      <c r="AS403" s="21" t="str">
        <f>IFERROR(VLOOKUP(AS$2&amp;"/"&amp;$A403,SH!$A:$D,4,0),"")</f>
        <v/>
      </c>
      <c r="AT403" s="21">
        <f>IFERROR(VLOOKUP(AT$2&amp;"/"&amp;$A403,SH!$A:$D,4,0),"")</f>
        <v>1.5</v>
      </c>
      <c r="AU403" s="21">
        <f>IFERROR(VLOOKUP(AU$2&amp;"/"&amp;$A403,SH!$A:$D,4,0),"")</f>
        <v>1</v>
      </c>
      <c r="AV403" s="22">
        <f>(IFERROR(VLOOKUP(AV$2&amp;"/"&amp;$A403,SH!$A:$V,22,0),""))</f>
        <v>1</v>
      </c>
      <c r="AW403" s="22">
        <f>IFERROR(VLOOKUP(AW$2&amp;"/"&amp;$A403,SH!$A:$V,22,0),"")</f>
        <v>0</v>
      </c>
      <c r="AX403" s="22" t="str">
        <f>IFERROR(VLOOKUP(AX$2&amp;"/"&amp;$A403,SH!$A:$V,22,0),"")</f>
        <v/>
      </c>
      <c r="AY403" s="22" t="str">
        <f>IFERROR(VLOOKUP(AY$2&amp;"/"&amp;$A403,SH!$A:$V,22,0),"")</f>
        <v/>
      </c>
      <c r="AZ403" s="22">
        <f>IFERROR(VLOOKUP(AZ$2&amp;"/"&amp;$A403,SH!$A:$V,22,0),"")</f>
        <v>0</v>
      </c>
      <c r="BA403" s="22">
        <f>IFERROR(VLOOKUP(BA$2&amp;"/"&amp;$A403,SH!$A:$V,22,0),"")</f>
        <v>0</v>
      </c>
      <c r="BB403" s="23">
        <f t="shared" si="133"/>
        <v>34</v>
      </c>
      <c r="BC403" s="23">
        <f t="shared" si="134"/>
        <v>16</v>
      </c>
      <c r="BD403" s="23" t="str">
        <f t="shared" si="135"/>
        <v/>
      </c>
      <c r="BE403" s="23" t="str">
        <f t="shared" si="136"/>
        <v/>
      </c>
      <c r="BF403" s="23">
        <f t="shared" si="137"/>
        <v>1.3333333333333333</v>
      </c>
      <c r="BG403" s="23">
        <f t="shared" si="138"/>
        <v>18</v>
      </c>
      <c r="BH403" s="24">
        <f t="shared" si="139"/>
        <v>34</v>
      </c>
      <c r="BI403" s="24">
        <f t="shared" si="140"/>
        <v>16</v>
      </c>
      <c r="BJ403" s="24" t="str">
        <f t="shared" si="141"/>
        <v/>
      </c>
      <c r="BK403" s="24" t="str">
        <f t="shared" si="142"/>
        <v/>
      </c>
      <c r="BL403" s="24">
        <f t="shared" si="143"/>
        <v>11.333333333333334</v>
      </c>
      <c r="BM403" s="24">
        <f t="shared" si="144"/>
        <v>18</v>
      </c>
      <c r="BT403" s="25">
        <f t="shared" si="145"/>
        <v>34</v>
      </c>
      <c r="BU403" s="25">
        <f t="shared" si="146"/>
        <v>16</v>
      </c>
      <c r="BV403" s="25" t="str">
        <f t="shared" si="147"/>
        <v/>
      </c>
      <c r="BW403" s="25" t="str">
        <f t="shared" si="148"/>
        <v/>
      </c>
      <c r="BX403" s="25">
        <f t="shared" si="149"/>
        <v>11.333333333333334</v>
      </c>
      <c r="BY403" s="25">
        <f t="shared" si="150"/>
        <v>18</v>
      </c>
      <c r="BZ403">
        <f t="array" ref="BZ403:CA403">IFERROR(VLOOKUP(A403,[1]Cost_Price!$A:$D,{3,4},0),"")</f>
        <v>8.6999999999999993</v>
      </c>
      <c r="CA403" t="str">
        <v>USD</v>
      </c>
      <c r="CB403" s="26">
        <f t="shared" si="131"/>
        <v>0</v>
      </c>
      <c r="CC403" s="26">
        <f t="shared" si="131"/>
        <v>0</v>
      </c>
      <c r="CD403" s="26">
        <f t="shared" si="131"/>
        <v>0</v>
      </c>
      <c r="CE403" s="26">
        <f t="shared" si="130"/>
        <v>0</v>
      </c>
      <c r="CF403" s="26">
        <f t="shared" si="130"/>
        <v>0</v>
      </c>
      <c r="CG403" s="26">
        <f t="shared" si="130"/>
        <v>0</v>
      </c>
    </row>
    <row r="404" spans="1:85" x14ac:dyDescent="0.35">
      <c r="A404" t="s">
        <v>1319</v>
      </c>
      <c r="B404" t="s">
        <v>5720</v>
      </c>
      <c r="C404" t="s">
        <v>5232</v>
      </c>
      <c r="D404" t="s">
        <v>5245</v>
      </c>
      <c r="E404" t="s">
        <v>5304</v>
      </c>
      <c r="F404" t="s">
        <v>5234</v>
      </c>
      <c r="G404" t="s">
        <v>5235</v>
      </c>
      <c r="H404" t="s">
        <v>5236</v>
      </c>
      <c r="M404" t="s">
        <v>5237</v>
      </c>
      <c r="N404" t="s">
        <v>5709</v>
      </c>
      <c r="P404" s="16">
        <v>13.5585</v>
      </c>
      <c r="R404" s="17">
        <v>40</v>
      </c>
      <c r="S404" s="17">
        <v>20</v>
      </c>
      <c r="T404" s="17">
        <v>15</v>
      </c>
      <c r="V404" s="17">
        <v>5</v>
      </c>
      <c r="W404" s="17">
        <v>22</v>
      </c>
      <c r="Y404" s="18">
        <v>0</v>
      </c>
      <c r="Z404" s="18">
        <v>0</v>
      </c>
      <c r="AA404" s="18">
        <v>0</v>
      </c>
      <c r="AB404" s="18">
        <v>4</v>
      </c>
      <c r="AC404" s="18">
        <v>15</v>
      </c>
      <c r="AD404" s="18">
        <v>0</v>
      </c>
      <c r="AF404" s="19">
        <v>0</v>
      </c>
      <c r="AG404" s="19">
        <v>0</v>
      </c>
      <c r="AH404" s="19">
        <v>0</v>
      </c>
      <c r="AJ404" s="19">
        <v>1</v>
      </c>
      <c r="AK404" s="19">
        <v>0</v>
      </c>
      <c r="AL404">
        <v>102</v>
      </c>
      <c r="AM404">
        <v>19</v>
      </c>
      <c r="AN404">
        <v>1</v>
      </c>
      <c r="AO404" s="20">
        <f t="shared" si="132"/>
        <v>1382.9670000000001</v>
      </c>
      <c r="AP404" s="21">
        <f>(IFERROR(VLOOKUP(AP$2&amp;"/"&amp;$A404,SH!$A:$D,4,0),""))</f>
        <v>2.2999999999999998</v>
      </c>
      <c r="AQ404" s="21">
        <f>IFERROR(VLOOKUP(AQ$2&amp;"/"&amp;$A404,SH!$A:$D,4,0),"")</f>
        <v>1.8</v>
      </c>
      <c r="AR404" s="21" t="str">
        <f>IFERROR(VLOOKUP(AR$2&amp;"/"&amp;$A404,SH!$A:$D,4,0),"")</f>
        <v/>
      </c>
      <c r="AS404" s="21" t="str">
        <f>IFERROR(VLOOKUP(AS$2&amp;"/"&amp;$A404,SH!$A:$D,4,0),"")</f>
        <v/>
      </c>
      <c r="AT404" s="21">
        <f>IFERROR(VLOOKUP(AT$2&amp;"/"&amp;$A404,SH!$A:$D,4,0),"")</f>
        <v>2.375</v>
      </c>
      <c r="AU404" s="21">
        <f>IFERROR(VLOOKUP(AU$2&amp;"/"&amp;$A404,SH!$A:$D,4,0),"")</f>
        <v>2</v>
      </c>
      <c r="AV404" s="22">
        <f>(IFERROR(VLOOKUP(AV$2&amp;"/"&amp;$A404,SH!$A:$V,22,0),""))</f>
        <v>1</v>
      </c>
      <c r="AW404" s="22">
        <f>IFERROR(VLOOKUP(AW$2&amp;"/"&amp;$A404,SH!$A:$V,22,0),"")</f>
        <v>0</v>
      </c>
      <c r="AX404" s="22" t="str">
        <f>IFERROR(VLOOKUP(AX$2&amp;"/"&amp;$A404,SH!$A:$V,22,0),"")</f>
        <v/>
      </c>
      <c r="AY404" s="22" t="str">
        <f>IFERROR(VLOOKUP(AY$2&amp;"/"&amp;$A404,SH!$A:$V,22,0),"")</f>
        <v/>
      </c>
      <c r="AZ404" s="22">
        <f>IFERROR(VLOOKUP(AZ$2&amp;"/"&amp;$A404,SH!$A:$V,22,0),"")</f>
        <v>3</v>
      </c>
      <c r="BA404" s="22">
        <f>IFERROR(VLOOKUP(BA$2&amp;"/"&amp;$A404,SH!$A:$V,22,0),"")</f>
        <v>0</v>
      </c>
      <c r="BB404" s="23">
        <f t="shared" si="133"/>
        <v>17.39130434782609</v>
      </c>
      <c r="BC404" s="23">
        <f t="shared" si="134"/>
        <v>11.111111111111111</v>
      </c>
      <c r="BD404" s="23" t="str">
        <f t="shared" si="135"/>
        <v/>
      </c>
      <c r="BE404" s="23" t="str">
        <f t="shared" si="136"/>
        <v/>
      </c>
      <c r="BF404" s="23">
        <f t="shared" si="137"/>
        <v>1.6842105263157894</v>
      </c>
      <c r="BG404" s="23">
        <f t="shared" si="138"/>
        <v>11</v>
      </c>
      <c r="BH404" s="24">
        <f t="shared" si="139"/>
        <v>17.39130434782609</v>
      </c>
      <c r="BI404" s="24">
        <f t="shared" si="140"/>
        <v>11.111111111111111</v>
      </c>
      <c r="BJ404" s="24" t="str">
        <f t="shared" si="141"/>
        <v/>
      </c>
      <c r="BK404" s="24" t="str">
        <f t="shared" si="142"/>
        <v/>
      </c>
      <c r="BL404" s="24">
        <f t="shared" si="143"/>
        <v>8</v>
      </c>
      <c r="BM404" s="24">
        <f t="shared" si="144"/>
        <v>11</v>
      </c>
      <c r="BT404" s="25">
        <f t="shared" si="145"/>
        <v>17.39130434782609</v>
      </c>
      <c r="BU404" s="25">
        <f t="shared" si="146"/>
        <v>11.111111111111111</v>
      </c>
      <c r="BV404" s="25" t="str">
        <f t="shared" si="147"/>
        <v/>
      </c>
      <c r="BW404" s="25" t="str">
        <f t="shared" si="148"/>
        <v/>
      </c>
      <c r="BX404" s="25">
        <f t="shared" si="149"/>
        <v>8</v>
      </c>
      <c r="BY404" s="25">
        <f t="shared" si="150"/>
        <v>11</v>
      </c>
      <c r="BZ404">
        <f t="array" ref="BZ404:CA404">IFERROR(VLOOKUP(A404,[1]Cost_Price!$A:$D,{3,4},0),"")</f>
        <v>8.6999999999999993</v>
      </c>
      <c r="CA404" t="str">
        <v>USD</v>
      </c>
      <c r="CB404" s="26">
        <f t="shared" si="131"/>
        <v>0</v>
      </c>
      <c r="CC404" s="26">
        <f t="shared" si="131"/>
        <v>0</v>
      </c>
      <c r="CD404" s="26">
        <f t="shared" si="131"/>
        <v>0</v>
      </c>
      <c r="CE404" s="26">
        <f t="shared" si="130"/>
        <v>0</v>
      </c>
      <c r="CF404" s="26">
        <f t="shared" si="130"/>
        <v>0</v>
      </c>
      <c r="CG404" s="26">
        <f t="shared" si="130"/>
        <v>0</v>
      </c>
    </row>
    <row r="405" spans="1:85" x14ac:dyDescent="0.35">
      <c r="A405" t="s">
        <v>245</v>
      </c>
      <c r="B405" t="s">
        <v>5721</v>
      </c>
      <c r="C405" t="s">
        <v>5232</v>
      </c>
      <c r="D405" t="s">
        <v>5304</v>
      </c>
      <c r="E405" t="s">
        <v>5705</v>
      </c>
      <c r="F405" t="s">
        <v>5234</v>
      </c>
      <c r="G405" t="s">
        <v>5235</v>
      </c>
      <c r="H405" t="s">
        <v>5236</v>
      </c>
      <c r="M405" t="s">
        <v>5237</v>
      </c>
      <c r="N405" t="s">
        <v>5709</v>
      </c>
      <c r="P405" s="16">
        <v>13.507300000000001</v>
      </c>
      <c r="R405" s="17">
        <v>123</v>
      </c>
      <c r="S405" s="17">
        <v>46</v>
      </c>
      <c r="T405" s="17">
        <v>15</v>
      </c>
      <c r="V405" s="17">
        <v>13</v>
      </c>
      <c r="W405" s="17">
        <v>28</v>
      </c>
      <c r="Y405" s="18">
        <v>10</v>
      </c>
      <c r="Z405" s="18">
        <v>30</v>
      </c>
      <c r="AA405" s="18">
        <v>0</v>
      </c>
      <c r="AB405" s="18">
        <v>6</v>
      </c>
      <c r="AC405" s="18">
        <v>100</v>
      </c>
      <c r="AD405" s="18">
        <v>0</v>
      </c>
      <c r="AF405" s="19">
        <v>2</v>
      </c>
      <c r="AG405" s="19">
        <v>0</v>
      </c>
      <c r="AH405" s="19">
        <v>0</v>
      </c>
      <c r="AJ405" s="19">
        <v>1</v>
      </c>
      <c r="AK405" s="19">
        <v>0</v>
      </c>
      <c r="AL405">
        <v>225</v>
      </c>
      <c r="AM405">
        <v>146</v>
      </c>
      <c r="AN405">
        <v>3</v>
      </c>
      <c r="AO405" s="20">
        <f t="shared" si="132"/>
        <v>3039.1425000000004</v>
      </c>
      <c r="AP405" s="21">
        <f>(IFERROR(VLOOKUP(AP$2&amp;"/"&amp;$A405,SH!$A:$D,4,0),""))</f>
        <v>7.0909090909090908</v>
      </c>
      <c r="AQ405" s="21">
        <f>IFERROR(VLOOKUP(AQ$2&amp;"/"&amp;$A405,SH!$A:$D,4,0),"")</f>
        <v>7.1111111111111107</v>
      </c>
      <c r="AR405" s="21" t="str">
        <f>IFERROR(VLOOKUP(AR$2&amp;"/"&amp;$A405,SH!$A:$D,4,0),"")</f>
        <v/>
      </c>
      <c r="AS405" s="21" t="str">
        <f>IFERROR(VLOOKUP(AS$2&amp;"/"&amp;$A405,SH!$A:$D,4,0),"")</f>
        <v/>
      </c>
      <c r="AT405" s="21">
        <f>IFERROR(VLOOKUP(AT$2&amp;"/"&amp;$A405,SH!$A:$D,4,0),"")</f>
        <v>4</v>
      </c>
      <c r="AU405" s="21">
        <f>IFERROR(VLOOKUP(AU$2&amp;"/"&amp;$A405,SH!$A:$D,4,0),"")</f>
        <v>1.5714285714285714</v>
      </c>
      <c r="AV405" s="22">
        <f>(IFERROR(VLOOKUP(AV$2&amp;"/"&amp;$A405,SH!$A:$V,22,0),""))</f>
        <v>3</v>
      </c>
      <c r="AW405" s="22">
        <f>IFERROR(VLOOKUP(AW$2&amp;"/"&amp;$A405,SH!$A:$V,22,0),"")</f>
        <v>4</v>
      </c>
      <c r="AX405" s="22" t="str">
        <f>IFERROR(VLOOKUP(AX$2&amp;"/"&amp;$A405,SH!$A:$V,22,0),"")</f>
        <v/>
      </c>
      <c r="AY405" s="22" t="str">
        <f>IFERROR(VLOOKUP(AY$2&amp;"/"&amp;$A405,SH!$A:$V,22,0),"")</f>
        <v/>
      </c>
      <c r="AZ405" s="22">
        <f>IFERROR(VLOOKUP(AZ$2&amp;"/"&amp;$A405,SH!$A:$V,22,0),"")</f>
        <v>1</v>
      </c>
      <c r="BA405" s="22">
        <f>IFERROR(VLOOKUP(BA$2&amp;"/"&amp;$A405,SH!$A:$V,22,0),"")</f>
        <v>0</v>
      </c>
      <c r="BB405" s="23">
        <f t="shared" si="133"/>
        <v>17.064102564102566</v>
      </c>
      <c r="BC405" s="23">
        <f t="shared" si="134"/>
        <v>6.46875</v>
      </c>
      <c r="BD405" s="23" t="str">
        <f t="shared" si="135"/>
        <v/>
      </c>
      <c r="BE405" s="23" t="str">
        <f t="shared" si="136"/>
        <v/>
      </c>
      <c r="BF405" s="23">
        <f t="shared" si="137"/>
        <v>3</v>
      </c>
      <c r="BG405" s="23">
        <f t="shared" si="138"/>
        <v>17.81818181818182</v>
      </c>
      <c r="BH405" s="24">
        <f t="shared" si="139"/>
        <v>18.474358974358974</v>
      </c>
      <c r="BI405" s="24">
        <f t="shared" si="140"/>
        <v>10.6875</v>
      </c>
      <c r="BJ405" s="24" t="str">
        <f t="shared" si="141"/>
        <v/>
      </c>
      <c r="BK405" s="24" t="str">
        <f t="shared" si="142"/>
        <v/>
      </c>
      <c r="BL405" s="24">
        <f t="shared" si="143"/>
        <v>28</v>
      </c>
      <c r="BM405" s="24">
        <f t="shared" si="144"/>
        <v>17.81818181818182</v>
      </c>
      <c r="BT405" s="25">
        <f t="shared" si="145"/>
        <v>18.474358974358974</v>
      </c>
      <c r="BU405" s="25">
        <f t="shared" si="146"/>
        <v>10.6875</v>
      </c>
      <c r="BV405" s="25" t="str">
        <f t="shared" si="147"/>
        <v/>
      </c>
      <c r="BW405" s="25" t="str">
        <f t="shared" si="148"/>
        <v/>
      </c>
      <c r="BX405" s="25">
        <f t="shared" si="149"/>
        <v>28</v>
      </c>
      <c r="BY405" s="25">
        <f t="shared" si="150"/>
        <v>17.81818181818182</v>
      </c>
      <c r="BZ405">
        <f t="array" ref="BZ405:CA405">IFERROR(VLOOKUP(A405,[1]Cost_Price!$A:$D,{3,4},0),"")</f>
        <v>8.91</v>
      </c>
      <c r="CA405" t="str">
        <v>USD</v>
      </c>
      <c r="CB405" s="26">
        <f t="shared" si="131"/>
        <v>0</v>
      </c>
      <c r="CC405" s="26">
        <f t="shared" si="131"/>
        <v>0</v>
      </c>
      <c r="CD405" s="26">
        <f t="shared" si="131"/>
        <v>0</v>
      </c>
      <c r="CE405" s="26">
        <f t="shared" si="130"/>
        <v>0</v>
      </c>
      <c r="CF405" s="26">
        <f t="shared" si="130"/>
        <v>0</v>
      </c>
      <c r="CG405" s="26">
        <f t="shared" si="130"/>
        <v>0</v>
      </c>
    </row>
    <row r="406" spans="1:85" x14ac:dyDescent="0.35">
      <c r="A406" t="s">
        <v>510</v>
      </c>
      <c r="B406" t="s">
        <v>5722</v>
      </c>
      <c r="C406" t="s">
        <v>5232</v>
      </c>
      <c r="D406" t="s">
        <v>5304</v>
      </c>
      <c r="E406" t="s">
        <v>5705</v>
      </c>
      <c r="F406" t="s">
        <v>5234</v>
      </c>
      <c r="G406" t="s">
        <v>5235</v>
      </c>
      <c r="H406" t="s">
        <v>5236</v>
      </c>
      <c r="M406" t="s">
        <v>5237</v>
      </c>
      <c r="N406" t="s">
        <v>5709</v>
      </c>
      <c r="P406" s="16">
        <v>13.5602</v>
      </c>
      <c r="R406" s="17">
        <v>85</v>
      </c>
      <c r="S406" s="17">
        <v>37</v>
      </c>
      <c r="T406" s="17">
        <v>10</v>
      </c>
      <c r="V406" s="17">
        <v>8</v>
      </c>
      <c r="W406" s="17">
        <v>26</v>
      </c>
      <c r="Y406" s="18">
        <v>50</v>
      </c>
      <c r="Z406" s="18">
        <v>0</v>
      </c>
      <c r="AA406" s="18">
        <v>0</v>
      </c>
      <c r="AB406" s="18">
        <v>4</v>
      </c>
      <c r="AC406" s="18">
        <v>50</v>
      </c>
      <c r="AD406" s="18">
        <v>0</v>
      </c>
      <c r="AF406" s="19">
        <v>0</v>
      </c>
      <c r="AG406" s="19">
        <v>1</v>
      </c>
      <c r="AH406" s="19">
        <v>2</v>
      </c>
      <c r="AJ406" s="19">
        <v>0</v>
      </c>
      <c r="AK406" s="19">
        <v>0</v>
      </c>
      <c r="AL406">
        <v>166</v>
      </c>
      <c r="AM406">
        <v>104</v>
      </c>
      <c r="AN406">
        <v>3</v>
      </c>
      <c r="AO406" s="20">
        <f t="shared" si="132"/>
        <v>2250.9931999999999</v>
      </c>
      <c r="AP406" s="21">
        <f>(IFERROR(VLOOKUP(AP$2&amp;"/"&amp;$A406,SH!$A:$D,4,0),""))</f>
        <v>4.5555555555555554</v>
      </c>
      <c r="AQ406" s="21">
        <f>IFERROR(VLOOKUP(AQ$2&amp;"/"&amp;$A406,SH!$A:$D,4,0),"")</f>
        <v>3.3333333333333335</v>
      </c>
      <c r="AR406" s="21">
        <f>IFERROR(VLOOKUP(AR$2&amp;"/"&amp;$A406,SH!$A:$D,4,0),"")</f>
        <v>1</v>
      </c>
      <c r="AS406" s="21" t="str">
        <f>IFERROR(VLOOKUP(AS$2&amp;"/"&amp;$A406,SH!$A:$D,4,0),"")</f>
        <v/>
      </c>
      <c r="AT406" s="21">
        <f>IFERROR(VLOOKUP(AT$2&amp;"/"&amp;$A406,SH!$A:$D,4,0),"")</f>
        <v>2.3636363636363638</v>
      </c>
      <c r="AU406" s="21">
        <f>IFERROR(VLOOKUP(AU$2&amp;"/"&amp;$A406,SH!$A:$D,4,0),"")</f>
        <v>1.75</v>
      </c>
      <c r="AV406" s="22">
        <f>(IFERROR(VLOOKUP(AV$2&amp;"/"&amp;$A406,SH!$A:$V,22,0),""))</f>
        <v>2</v>
      </c>
      <c r="AW406" s="22">
        <f>IFERROR(VLOOKUP(AW$2&amp;"/"&amp;$A406,SH!$A:$V,22,0),"")</f>
        <v>7</v>
      </c>
      <c r="AX406" s="22">
        <f>IFERROR(VLOOKUP(AX$2&amp;"/"&amp;$A406,SH!$A:$V,22,0),"")</f>
        <v>1</v>
      </c>
      <c r="AY406" s="22" t="str">
        <f>IFERROR(VLOOKUP(AY$2&amp;"/"&amp;$A406,SH!$A:$V,22,0),"")</f>
        <v/>
      </c>
      <c r="AZ406" s="22">
        <f>IFERROR(VLOOKUP(AZ$2&amp;"/"&amp;$A406,SH!$A:$V,22,0),"")</f>
        <v>1</v>
      </c>
      <c r="BA406" s="22">
        <f>IFERROR(VLOOKUP(BA$2&amp;"/"&amp;$A406,SH!$A:$V,22,0),"")</f>
        <v>0</v>
      </c>
      <c r="BB406" s="23">
        <f t="shared" si="133"/>
        <v>18.658536585365855</v>
      </c>
      <c r="BC406" s="23">
        <f t="shared" si="134"/>
        <v>10.799999999999999</v>
      </c>
      <c r="BD406" s="23">
        <f t="shared" si="135"/>
        <v>8</v>
      </c>
      <c r="BE406" s="23" t="str">
        <f t="shared" si="136"/>
        <v/>
      </c>
      <c r="BF406" s="23">
        <f t="shared" si="137"/>
        <v>3.3846153846153846</v>
      </c>
      <c r="BG406" s="23">
        <f t="shared" si="138"/>
        <v>14.857142857142858</v>
      </c>
      <c r="BH406" s="24">
        <f t="shared" si="139"/>
        <v>29.634146341463417</v>
      </c>
      <c r="BI406" s="24">
        <f t="shared" si="140"/>
        <v>10.799999999999999</v>
      </c>
      <c r="BJ406" s="24">
        <f t="shared" si="141"/>
        <v>8</v>
      </c>
      <c r="BK406" s="24" t="str">
        <f t="shared" si="142"/>
        <v/>
      </c>
      <c r="BL406" s="24">
        <f t="shared" si="143"/>
        <v>24.538461538461537</v>
      </c>
      <c r="BM406" s="24">
        <f t="shared" si="144"/>
        <v>14.857142857142858</v>
      </c>
      <c r="BT406" s="25">
        <f t="shared" si="145"/>
        <v>29.634146341463417</v>
      </c>
      <c r="BU406" s="25">
        <f t="shared" si="146"/>
        <v>10.799999999999999</v>
      </c>
      <c r="BV406" s="25">
        <f t="shared" si="147"/>
        <v>8</v>
      </c>
      <c r="BW406" s="25" t="str">
        <f t="shared" si="148"/>
        <v/>
      </c>
      <c r="BX406" s="25">
        <f t="shared" si="149"/>
        <v>24.538461538461537</v>
      </c>
      <c r="BY406" s="25">
        <f t="shared" si="150"/>
        <v>14.857142857142858</v>
      </c>
      <c r="BZ406">
        <f t="array" ref="BZ406:CA406">IFERROR(VLOOKUP(A406,[1]Cost_Price!$A:$D,{3,4},0),"")</f>
        <v>8.91</v>
      </c>
      <c r="CA406" t="str">
        <v>USD</v>
      </c>
      <c r="CB406" s="26">
        <f t="shared" si="131"/>
        <v>0</v>
      </c>
      <c r="CC406" s="26">
        <f t="shared" si="131"/>
        <v>0</v>
      </c>
      <c r="CD406" s="26">
        <f t="shared" si="131"/>
        <v>0</v>
      </c>
      <c r="CE406" s="26">
        <f t="shared" si="130"/>
        <v>0</v>
      </c>
      <c r="CF406" s="26">
        <f t="shared" si="130"/>
        <v>0</v>
      </c>
      <c r="CG406" s="26">
        <f t="shared" si="130"/>
        <v>0</v>
      </c>
    </row>
    <row r="407" spans="1:85" x14ac:dyDescent="0.35">
      <c r="A407" t="s">
        <v>512</v>
      </c>
      <c r="B407" t="s">
        <v>5723</v>
      </c>
      <c r="C407" t="s">
        <v>5232</v>
      </c>
      <c r="D407" t="s">
        <v>5304</v>
      </c>
      <c r="E407" t="s">
        <v>5705</v>
      </c>
      <c r="F407" t="s">
        <v>5234</v>
      </c>
      <c r="G407" t="s">
        <v>5235</v>
      </c>
      <c r="H407" t="s">
        <v>5236</v>
      </c>
      <c r="M407" t="s">
        <v>5237</v>
      </c>
      <c r="N407" t="s">
        <v>5709</v>
      </c>
      <c r="P407" s="16">
        <v>13.561299999999999</v>
      </c>
      <c r="R407" s="17">
        <v>34</v>
      </c>
      <c r="S407" s="17">
        <v>29</v>
      </c>
      <c r="T407" s="17">
        <v>10</v>
      </c>
      <c r="V407" s="17">
        <v>1</v>
      </c>
      <c r="W407" s="17">
        <v>23</v>
      </c>
      <c r="Y407" s="18">
        <v>30</v>
      </c>
      <c r="Z407" s="18">
        <v>0</v>
      </c>
      <c r="AA407" s="18">
        <v>0</v>
      </c>
      <c r="AB407" s="18">
        <v>2</v>
      </c>
      <c r="AC407" s="18">
        <v>25</v>
      </c>
      <c r="AD407" s="18">
        <v>0</v>
      </c>
      <c r="AF407" s="19">
        <v>0</v>
      </c>
      <c r="AG407" s="19">
        <v>0</v>
      </c>
      <c r="AH407" s="19">
        <v>0</v>
      </c>
      <c r="AJ407" s="19">
        <v>0</v>
      </c>
      <c r="AK407" s="19">
        <v>0</v>
      </c>
      <c r="AL407">
        <v>97</v>
      </c>
      <c r="AM407">
        <v>57</v>
      </c>
      <c r="AN407">
        <v>0</v>
      </c>
      <c r="AO407" s="20">
        <f t="shared" si="132"/>
        <v>1315.4460999999999</v>
      </c>
      <c r="AP407" s="21">
        <f>(IFERROR(VLOOKUP(AP$2&amp;"/"&amp;$A407,SH!$A:$D,4,0),""))</f>
        <v>2</v>
      </c>
      <c r="AQ407" s="21">
        <f>IFERROR(VLOOKUP(AQ$2&amp;"/"&amp;$A407,SH!$A:$D,4,0),"")</f>
        <v>2</v>
      </c>
      <c r="AR407" s="21" t="str">
        <f>IFERROR(VLOOKUP(AR$2&amp;"/"&amp;$A407,SH!$A:$D,4,0),"")</f>
        <v/>
      </c>
      <c r="AS407" s="21" t="str">
        <f>IFERROR(VLOOKUP(AS$2&amp;"/"&amp;$A407,SH!$A:$D,4,0),"")</f>
        <v/>
      </c>
      <c r="AT407" s="21">
        <f>IFERROR(VLOOKUP(AT$2&amp;"/"&amp;$A407,SH!$A:$D,4,0),"")</f>
        <v>1.2</v>
      </c>
      <c r="AU407" s="21">
        <f>IFERROR(VLOOKUP(AU$2&amp;"/"&amp;$A407,SH!$A:$D,4,0),"")</f>
        <v>1</v>
      </c>
      <c r="AV407" s="22">
        <f>(IFERROR(VLOOKUP(AV$2&amp;"/"&amp;$A407,SH!$A:$V,22,0),""))</f>
        <v>0</v>
      </c>
      <c r="AW407" s="22">
        <f>IFERROR(VLOOKUP(AW$2&amp;"/"&amp;$A407,SH!$A:$V,22,0),"")</f>
        <v>0</v>
      </c>
      <c r="AX407" s="22" t="str">
        <f>IFERROR(VLOOKUP(AX$2&amp;"/"&amp;$A407,SH!$A:$V,22,0),"")</f>
        <v/>
      </c>
      <c r="AY407" s="22" t="str">
        <f>IFERROR(VLOOKUP(AY$2&amp;"/"&amp;$A407,SH!$A:$V,22,0),"")</f>
        <v/>
      </c>
      <c r="AZ407" s="22">
        <f>IFERROR(VLOOKUP(AZ$2&amp;"/"&amp;$A407,SH!$A:$V,22,0),"")</f>
        <v>0</v>
      </c>
      <c r="BA407" s="22">
        <f>IFERROR(VLOOKUP(BA$2&amp;"/"&amp;$A407,SH!$A:$V,22,0),"")</f>
        <v>0</v>
      </c>
      <c r="BB407" s="23">
        <f t="shared" si="133"/>
        <v>17</v>
      </c>
      <c r="BC407" s="23">
        <f t="shared" si="134"/>
        <v>14.5</v>
      </c>
      <c r="BD407" s="23" t="str">
        <f t="shared" si="135"/>
        <v/>
      </c>
      <c r="BE407" s="23" t="str">
        <f t="shared" si="136"/>
        <v/>
      </c>
      <c r="BF407" s="23">
        <f t="shared" si="137"/>
        <v>0.83333333333333337</v>
      </c>
      <c r="BG407" s="23">
        <f t="shared" si="138"/>
        <v>23</v>
      </c>
      <c r="BH407" s="24">
        <f t="shared" si="139"/>
        <v>32</v>
      </c>
      <c r="BI407" s="24">
        <f t="shared" si="140"/>
        <v>14.5</v>
      </c>
      <c r="BJ407" s="24" t="str">
        <f t="shared" si="141"/>
        <v/>
      </c>
      <c r="BK407" s="24" t="str">
        <f t="shared" si="142"/>
        <v/>
      </c>
      <c r="BL407" s="24">
        <f t="shared" si="143"/>
        <v>21.666666666666668</v>
      </c>
      <c r="BM407" s="24">
        <f t="shared" si="144"/>
        <v>23</v>
      </c>
      <c r="BT407" s="25">
        <f t="shared" si="145"/>
        <v>32</v>
      </c>
      <c r="BU407" s="25">
        <f t="shared" si="146"/>
        <v>14.5</v>
      </c>
      <c r="BV407" s="25" t="str">
        <f t="shared" si="147"/>
        <v/>
      </c>
      <c r="BW407" s="25" t="str">
        <f t="shared" si="148"/>
        <v/>
      </c>
      <c r="BX407" s="25">
        <f t="shared" si="149"/>
        <v>21.666666666666668</v>
      </c>
      <c r="BY407" s="25">
        <f t="shared" si="150"/>
        <v>23</v>
      </c>
      <c r="BZ407">
        <f t="array" ref="BZ407:CA407">IFERROR(VLOOKUP(A407,[1]Cost_Price!$A:$D,{3,4},0),"")</f>
        <v>8.91</v>
      </c>
      <c r="CA407" t="str">
        <v>USD</v>
      </c>
      <c r="CB407" s="26">
        <f t="shared" si="131"/>
        <v>0</v>
      </c>
      <c r="CC407" s="26">
        <f t="shared" si="131"/>
        <v>0</v>
      </c>
      <c r="CD407" s="26">
        <f t="shared" si="131"/>
        <v>0</v>
      </c>
      <c r="CE407" s="26">
        <f t="shared" si="130"/>
        <v>0</v>
      </c>
      <c r="CF407" s="26">
        <f t="shared" si="130"/>
        <v>0</v>
      </c>
      <c r="CG407" s="26">
        <f t="shared" si="130"/>
        <v>0</v>
      </c>
    </row>
    <row r="408" spans="1:85" x14ac:dyDescent="0.35">
      <c r="A408" t="s">
        <v>514</v>
      </c>
      <c r="B408" t="s">
        <v>5724</v>
      </c>
      <c r="C408" t="s">
        <v>5232</v>
      </c>
      <c r="D408" t="s">
        <v>5304</v>
      </c>
      <c r="E408" t="s">
        <v>5705</v>
      </c>
      <c r="F408" t="s">
        <v>5234</v>
      </c>
      <c r="G408" t="s">
        <v>5235</v>
      </c>
      <c r="H408" t="s">
        <v>5236</v>
      </c>
      <c r="M408" t="s">
        <v>5237</v>
      </c>
      <c r="N408" t="s">
        <v>5709</v>
      </c>
      <c r="P408" s="16">
        <v>13.5585</v>
      </c>
      <c r="R408" s="17">
        <v>95</v>
      </c>
      <c r="S408" s="17">
        <v>85</v>
      </c>
      <c r="T408" s="17">
        <v>15</v>
      </c>
      <c r="V408" s="17">
        <v>3</v>
      </c>
      <c r="W408" s="17">
        <v>31</v>
      </c>
      <c r="Y408" s="18">
        <v>0</v>
      </c>
      <c r="Z408" s="18">
        <v>0</v>
      </c>
      <c r="AA408" s="18">
        <v>0</v>
      </c>
      <c r="AB408" s="18">
        <v>6</v>
      </c>
      <c r="AC408" s="18">
        <v>80</v>
      </c>
      <c r="AD408" s="18">
        <v>0</v>
      </c>
      <c r="AF408" s="19">
        <v>0</v>
      </c>
      <c r="AG408" s="19">
        <v>0</v>
      </c>
      <c r="AH408" s="19">
        <v>0</v>
      </c>
      <c r="AJ408" s="19">
        <v>1</v>
      </c>
      <c r="AK408" s="19">
        <v>0</v>
      </c>
      <c r="AL408">
        <v>229</v>
      </c>
      <c r="AM408">
        <v>86</v>
      </c>
      <c r="AN408">
        <v>1</v>
      </c>
      <c r="AO408" s="20">
        <f t="shared" si="132"/>
        <v>3104.8965000000003</v>
      </c>
      <c r="AP408" s="21">
        <f>(IFERROR(VLOOKUP(AP$2&amp;"/"&amp;$A408,SH!$A:$D,4,0),""))</f>
        <v>1.8333333333333333</v>
      </c>
      <c r="AQ408" s="21">
        <f>IFERROR(VLOOKUP(AQ$2&amp;"/"&amp;$A408,SH!$A:$D,4,0),"")</f>
        <v>3.2</v>
      </c>
      <c r="AR408" s="21" t="str">
        <f>IFERROR(VLOOKUP(AR$2&amp;"/"&amp;$A408,SH!$A:$D,4,0),"")</f>
        <v/>
      </c>
      <c r="AS408" s="21" t="str">
        <f>IFERROR(VLOOKUP(AS$2&amp;"/"&amp;$A408,SH!$A:$D,4,0),"")</f>
        <v/>
      </c>
      <c r="AT408" s="21">
        <f>IFERROR(VLOOKUP(AT$2&amp;"/"&amp;$A408,SH!$A:$D,4,0),"")</f>
        <v>1.75</v>
      </c>
      <c r="AU408" s="21">
        <f>IFERROR(VLOOKUP(AU$2&amp;"/"&amp;$A408,SH!$A:$D,4,0),"")</f>
        <v>2.75</v>
      </c>
      <c r="AV408" s="22">
        <f>(IFERROR(VLOOKUP(AV$2&amp;"/"&amp;$A408,SH!$A:$V,22,0),""))</f>
        <v>0</v>
      </c>
      <c r="AW408" s="22">
        <f>IFERROR(VLOOKUP(AW$2&amp;"/"&amp;$A408,SH!$A:$V,22,0),"")</f>
        <v>0</v>
      </c>
      <c r="AX408" s="22" t="str">
        <f>IFERROR(VLOOKUP(AX$2&amp;"/"&amp;$A408,SH!$A:$V,22,0),"")</f>
        <v/>
      </c>
      <c r="AY408" s="22" t="str">
        <f>IFERROR(VLOOKUP(AY$2&amp;"/"&amp;$A408,SH!$A:$V,22,0),"")</f>
        <v/>
      </c>
      <c r="AZ408" s="22">
        <f>IFERROR(VLOOKUP(AZ$2&amp;"/"&amp;$A408,SH!$A:$V,22,0),"")</f>
        <v>3</v>
      </c>
      <c r="BA408" s="22">
        <f>IFERROR(VLOOKUP(BA$2&amp;"/"&amp;$A408,SH!$A:$V,22,0),"")</f>
        <v>0</v>
      </c>
      <c r="BB408" s="23">
        <f t="shared" si="133"/>
        <v>51.81818181818182</v>
      </c>
      <c r="BC408" s="23">
        <f t="shared" si="134"/>
        <v>26.5625</v>
      </c>
      <c r="BD408" s="23" t="str">
        <f t="shared" si="135"/>
        <v/>
      </c>
      <c r="BE408" s="23" t="str">
        <f t="shared" si="136"/>
        <v/>
      </c>
      <c r="BF408" s="23">
        <f t="shared" si="137"/>
        <v>1.1428571428571428</v>
      </c>
      <c r="BG408" s="23">
        <f t="shared" si="138"/>
        <v>11.272727272727273</v>
      </c>
      <c r="BH408" s="24">
        <f t="shared" si="139"/>
        <v>51.81818181818182</v>
      </c>
      <c r="BI408" s="24">
        <f t="shared" si="140"/>
        <v>26.5625</v>
      </c>
      <c r="BJ408" s="24" t="str">
        <f t="shared" si="141"/>
        <v/>
      </c>
      <c r="BK408" s="24" t="str">
        <f t="shared" si="142"/>
        <v/>
      </c>
      <c r="BL408" s="24">
        <f t="shared" si="143"/>
        <v>46.857142857142854</v>
      </c>
      <c r="BM408" s="24">
        <f t="shared" si="144"/>
        <v>11.272727272727273</v>
      </c>
      <c r="BT408" s="25">
        <f t="shared" si="145"/>
        <v>51.81818181818182</v>
      </c>
      <c r="BU408" s="25">
        <f t="shared" si="146"/>
        <v>26.5625</v>
      </c>
      <c r="BV408" s="25" t="str">
        <f t="shared" si="147"/>
        <v/>
      </c>
      <c r="BW408" s="25" t="str">
        <f t="shared" si="148"/>
        <v/>
      </c>
      <c r="BX408" s="25">
        <f t="shared" si="149"/>
        <v>46.857142857142854</v>
      </c>
      <c r="BY408" s="25">
        <f t="shared" si="150"/>
        <v>11.272727272727273</v>
      </c>
      <c r="BZ408">
        <f t="array" ref="BZ408:CA408">IFERROR(VLOOKUP(A408,[1]Cost_Price!$A:$D,{3,4},0),"")</f>
        <v>8.6999999999999993</v>
      </c>
      <c r="CA408" t="str">
        <v>USD</v>
      </c>
      <c r="CB408" s="26">
        <f t="shared" si="131"/>
        <v>0</v>
      </c>
      <c r="CC408" s="26">
        <f t="shared" si="131"/>
        <v>0</v>
      </c>
      <c r="CD408" s="26">
        <f t="shared" si="131"/>
        <v>0</v>
      </c>
      <c r="CE408" s="26">
        <f t="shared" si="130"/>
        <v>0</v>
      </c>
      <c r="CF408" s="26">
        <f t="shared" si="130"/>
        <v>0</v>
      </c>
      <c r="CG408" s="26">
        <f t="shared" si="130"/>
        <v>0</v>
      </c>
    </row>
    <row r="409" spans="1:85" x14ac:dyDescent="0.35">
      <c r="A409" t="s">
        <v>516</v>
      </c>
      <c r="B409" t="s">
        <v>5725</v>
      </c>
      <c r="C409" t="s">
        <v>5232</v>
      </c>
      <c r="D409" t="s">
        <v>5498</v>
      </c>
      <c r="E409" t="s">
        <v>5286</v>
      </c>
      <c r="F409" t="s">
        <v>5234</v>
      </c>
      <c r="G409" t="s">
        <v>5235</v>
      </c>
      <c r="H409" t="s">
        <v>5236</v>
      </c>
      <c r="M409" t="s">
        <v>5237</v>
      </c>
      <c r="N409" t="s">
        <v>5280</v>
      </c>
      <c r="P409" s="16">
        <v>13.8469</v>
      </c>
      <c r="R409" s="17">
        <v>13</v>
      </c>
      <c r="S409" s="17">
        <v>38</v>
      </c>
      <c r="Y409" s="18">
        <v>0</v>
      </c>
      <c r="Z409" s="18">
        <v>5</v>
      </c>
      <c r="AC409" s="18">
        <v>25</v>
      </c>
      <c r="AD409" s="18">
        <v>10</v>
      </c>
      <c r="AF409" s="19">
        <v>0</v>
      </c>
      <c r="AG409" s="19">
        <v>1</v>
      </c>
      <c r="AL409">
        <v>51</v>
      </c>
      <c r="AM409">
        <v>40</v>
      </c>
      <c r="AN409">
        <v>1</v>
      </c>
      <c r="AO409" s="20">
        <f t="shared" si="132"/>
        <v>706.19190000000003</v>
      </c>
      <c r="AP409" s="21">
        <f>(IFERROR(VLOOKUP(AP$2&amp;"/"&amp;$A409,SH!$A:$D,4,0),""))</f>
        <v>1</v>
      </c>
      <c r="AQ409" s="21">
        <f>IFERROR(VLOOKUP(AQ$2&amp;"/"&amp;$A409,SH!$A:$D,4,0),"")</f>
        <v>3.9090909090909092</v>
      </c>
      <c r="AR409" s="21" t="str">
        <f>IFERROR(VLOOKUP(AR$2&amp;"/"&amp;$A409,SH!$A:$D,4,0),"")</f>
        <v/>
      </c>
      <c r="AS409" s="21" t="str">
        <f>IFERROR(VLOOKUP(AS$2&amp;"/"&amp;$A409,SH!$A:$D,4,0),"")</f>
        <v/>
      </c>
      <c r="AT409" s="21" t="str">
        <f>IFERROR(VLOOKUP(AT$2&amp;"/"&amp;$A409,SH!$A:$D,4,0),"")</f>
        <v/>
      </c>
      <c r="AU409" s="21">
        <v>2</v>
      </c>
      <c r="AV409" s="22">
        <f>(IFERROR(VLOOKUP(AV$2&amp;"/"&amp;$A409,SH!$A:$V,22,0),""))</f>
        <v>0</v>
      </c>
      <c r="AW409" s="22">
        <f>IFERROR(VLOOKUP(AW$2&amp;"/"&amp;$A409,SH!$A:$V,22,0),"")</f>
        <v>5</v>
      </c>
      <c r="AX409" s="22" t="str">
        <f>IFERROR(VLOOKUP(AX$2&amp;"/"&amp;$A409,SH!$A:$V,22,0),"")</f>
        <v/>
      </c>
      <c r="AY409" s="22" t="str">
        <f>IFERROR(VLOOKUP(AY$2&amp;"/"&amp;$A409,SH!$A:$V,22,0),"")</f>
        <v/>
      </c>
      <c r="AZ409" s="22" t="str">
        <f>IFERROR(VLOOKUP(AZ$2&amp;"/"&amp;$A409,SH!$A:$V,22,0),"")</f>
        <v/>
      </c>
      <c r="BA409" s="22" t="str">
        <f>IFERROR(VLOOKUP(BA$2&amp;"/"&amp;$A409,SH!$A:$V,22,0),"")</f>
        <v/>
      </c>
      <c r="BB409" s="23">
        <f t="shared" si="133"/>
        <v>13</v>
      </c>
      <c r="BC409" s="23">
        <f t="shared" si="134"/>
        <v>9.4651162790697665</v>
      </c>
      <c r="BD409" s="23" t="str">
        <f t="shared" si="135"/>
        <v/>
      </c>
      <c r="BE409" s="23" t="str">
        <f t="shared" si="136"/>
        <v/>
      </c>
      <c r="BF409" s="23" t="str">
        <f t="shared" si="137"/>
        <v/>
      </c>
      <c r="BG409" s="23">
        <f t="shared" si="138"/>
        <v>0</v>
      </c>
      <c r="BH409" s="24">
        <f t="shared" si="139"/>
        <v>13</v>
      </c>
      <c r="BI409" s="24">
        <f t="shared" si="140"/>
        <v>10.744186046511627</v>
      </c>
      <c r="BJ409" s="24" t="str">
        <f t="shared" si="141"/>
        <v/>
      </c>
      <c r="BK409" s="24" t="str">
        <f t="shared" si="142"/>
        <v/>
      </c>
      <c r="BL409" s="24" t="str">
        <f t="shared" si="143"/>
        <v/>
      </c>
      <c r="BM409" s="24">
        <f t="shared" si="144"/>
        <v>5</v>
      </c>
      <c r="BT409" s="25">
        <f t="shared" si="145"/>
        <v>13</v>
      </c>
      <c r="BU409" s="25">
        <f t="shared" si="146"/>
        <v>10.744186046511627</v>
      </c>
      <c r="BV409" s="25" t="str">
        <f t="shared" si="147"/>
        <v/>
      </c>
      <c r="BW409" s="25" t="str">
        <f t="shared" si="148"/>
        <v/>
      </c>
      <c r="BX409" s="25" t="str">
        <f t="shared" si="149"/>
        <v/>
      </c>
      <c r="BY409" s="25">
        <f t="shared" si="150"/>
        <v>5</v>
      </c>
      <c r="BZ409">
        <f t="array" ref="BZ409:CA409">IFERROR(VLOOKUP(A409,[1]Cost_Price!$A:$D,{3,4},0),"")</f>
        <v>9</v>
      </c>
      <c r="CA409" t="str">
        <v>USD</v>
      </c>
      <c r="CB409" s="26">
        <f t="shared" si="131"/>
        <v>0</v>
      </c>
      <c r="CC409" s="26">
        <f t="shared" si="131"/>
        <v>0</v>
      </c>
      <c r="CD409" s="26">
        <f t="shared" si="131"/>
        <v>0</v>
      </c>
      <c r="CE409" s="26">
        <f t="shared" si="130"/>
        <v>0</v>
      </c>
      <c r="CF409" s="26">
        <f t="shared" si="130"/>
        <v>0</v>
      </c>
      <c r="CG409" s="26">
        <f t="shared" si="130"/>
        <v>0</v>
      </c>
    </row>
    <row r="410" spans="1:85" x14ac:dyDescent="0.35">
      <c r="A410" t="s">
        <v>518</v>
      </c>
      <c r="B410" t="s">
        <v>5726</v>
      </c>
      <c r="C410" t="s">
        <v>5232</v>
      </c>
      <c r="D410" t="s">
        <v>5498</v>
      </c>
      <c r="E410" t="s">
        <v>5286</v>
      </c>
      <c r="F410" t="s">
        <v>5234</v>
      </c>
      <c r="G410" t="s">
        <v>5235</v>
      </c>
      <c r="H410" t="s">
        <v>5236</v>
      </c>
      <c r="M410" t="s">
        <v>5237</v>
      </c>
      <c r="N410" t="s">
        <v>5280</v>
      </c>
      <c r="P410" s="16">
        <v>14.027200000000001</v>
      </c>
      <c r="R410" s="17">
        <v>139</v>
      </c>
      <c r="S410" s="17">
        <v>103</v>
      </c>
      <c r="T410" s="17">
        <v>2</v>
      </c>
      <c r="V410" s="17">
        <v>69</v>
      </c>
      <c r="Y410" s="18">
        <v>100</v>
      </c>
      <c r="Z410" s="18">
        <v>0</v>
      </c>
      <c r="AA410" s="18">
        <v>40</v>
      </c>
      <c r="AC410" s="18">
        <v>10</v>
      </c>
      <c r="AD410" s="18">
        <v>10</v>
      </c>
      <c r="AF410" s="19">
        <v>1</v>
      </c>
      <c r="AG410" s="19">
        <v>0</v>
      </c>
      <c r="AH410" s="19">
        <v>0</v>
      </c>
      <c r="AJ410" s="19">
        <v>2</v>
      </c>
      <c r="AL410">
        <v>313</v>
      </c>
      <c r="AM410">
        <v>160</v>
      </c>
      <c r="AN410">
        <v>3</v>
      </c>
      <c r="AO410" s="20">
        <f t="shared" si="132"/>
        <v>4390.5136000000002</v>
      </c>
      <c r="AP410" s="21">
        <f>(IFERROR(VLOOKUP(AP$2&amp;"/"&amp;$A410,SH!$A:$D,4,0),""))</f>
        <v>14.25</v>
      </c>
      <c r="AQ410" s="21">
        <f>IFERROR(VLOOKUP(AQ$2&amp;"/"&amp;$A410,SH!$A:$D,4,0),"")</f>
        <v>1</v>
      </c>
      <c r="AR410" s="21">
        <f>IFERROR(VLOOKUP(AR$2&amp;"/"&amp;$A410,SH!$A:$D,4,0),"")</f>
        <v>1</v>
      </c>
      <c r="AS410" s="21">
        <f>IFERROR(VLOOKUP(AS$2&amp;"/"&amp;$A410,SH!$A:$D,4,0),"")</f>
        <v>2</v>
      </c>
      <c r="AT410" s="21">
        <f>IFERROR(VLOOKUP(AT$2&amp;"/"&amp;$A410,SH!$A:$D,4,0),"")</f>
        <v>5.5</v>
      </c>
      <c r="AU410" s="21">
        <f>IFERROR(VLOOKUP(AU$2&amp;"/"&amp;$A410,SH!$A:$D,4,0),"")</f>
        <v>1.75</v>
      </c>
      <c r="AV410" s="22">
        <f>(IFERROR(VLOOKUP(AV$2&amp;"/"&amp;$A410,SH!$A:$V,22,0),""))</f>
        <v>6</v>
      </c>
      <c r="AW410" s="22">
        <f>IFERROR(VLOOKUP(AW$2&amp;"/"&amp;$A410,SH!$A:$V,22,0),"")</f>
        <v>1</v>
      </c>
      <c r="AX410" s="22">
        <f>IFERROR(VLOOKUP(AX$2&amp;"/"&amp;$A410,SH!$A:$V,22,0),"")</f>
        <v>0</v>
      </c>
      <c r="AY410" s="22">
        <f>IFERROR(VLOOKUP(AY$2&amp;"/"&amp;$A410,SH!$A:$V,22,0),"")</f>
        <v>0</v>
      </c>
      <c r="AZ410" s="22">
        <f>IFERROR(VLOOKUP(AZ$2&amp;"/"&amp;$A410,SH!$A:$V,22,0),"")</f>
        <v>5</v>
      </c>
      <c r="BA410" s="22">
        <f>IFERROR(VLOOKUP(BA$2&amp;"/"&amp;$A410,SH!$A:$V,22,0),"")</f>
        <v>0</v>
      </c>
      <c r="BB410" s="23">
        <f t="shared" si="133"/>
        <v>9.6842105263157894</v>
      </c>
      <c r="BC410" s="23">
        <f t="shared" si="134"/>
        <v>103</v>
      </c>
      <c r="BD410" s="23">
        <f t="shared" si="135"/>
        <v>2</v>
      </c>
      <c r="BE410" s="23">
        <f t="shared" si="136"/>
        <v>0</v>
      </c>
      <c r="BF410" s="23">
        <f t="shared" si="137"/>
        <v>12.181818181818182</v>
      </c>
      <c r="BG410" s="23">
        <f t="shared" si="138"/>
        <v>0</v>
      </c>
      <c r="BH410" s="24">
        <f t="shared" si="139"/>
        <v>16.701754385964911</v>
      </c>
      <c r="BI410" s="24">
        <f t="shared" si="140"/>
        <v>103</v>
      </c>
      <c r="BJ410" s="24">
        <f t="shared" si="141"/>
        <v>42</v>
      </c>
      <c r="BK410" s="24">
        <f t="shared" si="142"/>
        <v>0</v>
      </c>
      <c r="BL410" s="24">
        <f t="shared" si="143"/>
        <v>14</v>
      </c>
      <c r="BM410" s="24">
        <f t="shared" si="144"/>
        <v>5.7142857142857144</v>
      </c>
      <c r="BT410" s="25">
        <f t="shared" si="145"/>
        <v>16.701754385964911</v>
      </c>
      <c r="BU410" s="25">
        <f t="shared" si="146"/>
        <v>103</v>
      </c>
      <c r="BV410" s="25">
        <f t="shared" si="147"/>
        <v>42</v>
      </c>
      <c r="BW410" s="25">
        <f t="shared" si="148"/>
        <v>0</v>
      </c>
      <c r="BX410" s="25">
        <f t="shared" si="149"/>
        <v>14</v>
      </c>
      <c r="BY410" s="25">
        <f t="shared" si="150"/>
        <v>5.7142857142857144</v>
      </c>
      <c r="BZ410">
        <f t="array" ref="BZ410:CA410">IFERROR(VLOOKUP(A410,[1]Cost_Price!$A:$D,{3,4},0),"")</f>
        <v>9</v>
      </c>
      <c r="CA410" t="str">
        <v>USD</v>
      </c>
      <c r="CB410" s="26">
        <f t="shared" si="131"/>
        <v>0</v>
      </c>
      <c r="CC410" s="26">
        <f t="shared" si="131"/>
        <v>0</v>
      </c>
      <c r="CD410" s="26">
        <f t="shared" si="131"/>
        <v>0</v>
      </c>
      <c r="CE410" s="26">
        <f t="shared" si="130"/>
        <v>0</v>
      </c>
      <c r="CF410" s="26">
        <f t="shared" si="130"/>
        <v>0</v>
      </c>
      <c r="CG410" s="26">
        <f t="shared" si="130"/>
        <v>0</v>
      </c>
    </row>
    <row r="411" spans="1:85" x14ac:dyDescent="0.35">
      <c r="A411" t="s">
        <v>520</v>
      </c>
      <c r="B411" t="s">
        <v>5727</v>
      </c>
      <c r="C411" t="s">
        <v>5232</v>
      </c>
      <c r="D411" t="s">
        <v>5498</v>
      </c>
      <c r="E411" t="s">
        <v>5286</v>
      </c>
      <c r="F411" t="s">
        <v>5234</v>
      </c>
      <c r="G411" t="s">
        <v>5235</v>
      </c>
      <c r="H411" t="s">
        <v>5236</v>
      </c>
      <c r="M411" t="s">
        <v>5237</v>
      </c>
      <c r="N411" t="s">
        <v>5280</v>
      </c>
      <c r="P411" s="16">
        <v>47.8947</v>
      </c>
      <c r="R411" s="17">
        <v>2</v>
      </c>
      <c r="S411" s="17">
        <v>5</v>
      </c>
      <c r="T411" s="17">
        <v>5</v>
      </c>
      <c r="V411" s="17">
        <v>22</v>
      </c>
      <c r="W411" s="17">
        <v>36</v>
      </c>
      <c r="Y411" s="18">
        <v>120</v>
      </c>
      <c r="Z411" s="18">
        <v>55</v>
      </c>
      <c r="AA411" s="18">
        <v>40</v>
      </c>
      <c r="AB411" s="18">
        <v>15</v>
      </c>
      <c r="AC411" s="18">
        <v>57</v>
      </c>
      <c r="AD411" s="18">
        <v>0</v>
      </c>
      <c r="AF411" s="19">
        <v>27</v>
      </c>
      <c r="AG411" s="19">
        <v>1</v>
      </c>
      <c r="AH411" s="19">
        <v>3</v>
      </c>
      <c r="AJ411" s="19">
        <v>2</v>
      </c>
      <c r="AK411" s="19">
        <v>0</v>
      </c>
      <c r="AL411">
        <v>70</v>
      </c>
      <c r="AM411">
        <v>287</v>
      </c>
      <c r="AN411">
        <v>33</v>
      </c>
      <c r="AO411" s="20">
        <f t="shared" si="132"/>
        <v>3352.6289999999999</v>
      </c>
      <c r="AP411" s="21">
        <f>(IFERROR(VLOOKUP(AP$2&amp;"/"&amp;$A411,SH!$A:$D,4,0),""))</f>
        <v>9.4166666666666661</v>
      </c>
      <c r="AQ411" s="21">
        <f>IFERROR(VLOOKUP(AQ$2&amp;"/"&amp;$A411,SH!$A:$D,4,0),"")</f>
        <v>7.416666666666667</v>
      </c>
      <c r="AR411" s="21">
        <f>IFERROR(VLOOKUP(AR$2&amp;"/"&amp;$A411,SH!$A:$D,4,0),"")</f>
        <v>1</v>
      </c>
      <c r="AS411" s="21" t="str">
        <f>IFERROR(VLOOKUP(AS$2&amp;"/"&amp;$A411,SH!$A:$D,4,0),"")</f>
        <v/>
      </c>
      <c r="AT411" s="21">
        <f>IFERROR(VLOOKUP(AT$2&amp;"/"&amp;$A411,SH!$A:$D,4,0),"")</f>
        <v>7.5</v>
      </c>
      <c r="AU411" s="21">
        <f>IFERROR(VLOOKUP(AU$2&amp;"/"&amp;$A411,SH!$A:$D,4,0),"")</f>
        <v>3</v>
      </c>
      <c r="AV411" s="22">
        <f>(IFERROR(VLOOKUP(AV$2&amp;"/"&amp;$A411,SH!$A:$V,22,0),""))</f>
        <v>6</v>
      </c>
      <c r="AW411" s="22">
        <f>IFERROR(VLOOKUP(AW$2&amp;"/"&amp;$A411,SH!$A:$V,22,0),"")</f>
        <v>13</v>
      </c>
      <c r="AX411" s="22">
        <f>IFERROR(VLOOKUP(AX$2&amp;"/"&amp;$A411,SH!$A:$V,22,0),"")</f>
        <v>1</v>
      </c>
      <c r="AY411" s="22" t="str">
        <f>IFERROR(VLOOKUP(AY$2&amp;"/"&amp;$A411,SH!$A:$V,22,0),"")</f>
        <v/>
      </c>
      <c r="AZ411" s="22">
        <f>IFERROR(VLOOKUP(AZ$2&amp;"/"&amp;$A411,SH!$A:$V,22,0),"")</f>
        <v>9</v>
      </c>
      <c r="BA411" s="22">
        <f>IFERROR(VLOOKUP(BA$2&amp;"/"&amp;$A411,SH!$A:$V,22,0),"")</f>
        <v>2</v>
      </c>
      <c r="BB411" s="23">
        <f t="shared" si="133"/>
        <v>-2.6548672566371683</v>
      </c>
      <c r="BC411" s="23">
        <f t="shared" si="134"/>
        <v>0.5393258426966292</v>
      </c>
      <c r="BD411" s="23">
        <f t="shared" si="135"/>
        <v>2</v>
      </c>
      <c r="BE411" s="23" t="str">
        <f t="shared" si="136"/>
        <v/>
      </c>
      <c r="BF411" s="23">
        <f t="shared" si="137"/>
        <v>2.6666666666666665</v>
      </c>
      <c r="BG411" s="23">
        <f t="shared" si="138"/>
        <v>12</v>
      </c>
      <c r="BH411" s="24">
        <f t="shared" si="139"/>
        <v>10.08849557522124</v>
      </c>
      <c r="BI411" s="24">
        <f t="shared" si="140"/>
        <v>7.9550561797752808</v>
      </c>
      <c r="BJ411" s="24">
        <f t="shared" si="141"/>
        <v>42</v>
      </c>
      <c r="BK411" s="24" t="str">
        <f t="shared" si="142"/>
        <v/>
      </c>
      <c r="BL411" s="24">
        <f t="shared" si="143"/>
        <v>10.266666666666667</v>
      </c>
      <c r="BM411" s="24">
        <f t="shared" si="144"/>
        <v>12</v>
      </c>
      <c r="BT411" s="25">
        <f t="shared" si="145"/>
        <v>10.08849557522124</v>
      </c>
      <c r="BU411" s="25">
        <f t="shared" si="146"/>
        <v>7.9550561797752808</v>
      </c>
      <c r="BV411" s="25">
        <f t="shared" si="147"/>
        <v>42</v>
      </c>
      <c r="BW411" s="25" t="str">
        <f t="shared" si="148"/>
        <v/>
      </c>
      <c r="BX411" s="25">
        <f t="shared" si="149"/>
        <v>10.266666666666667</v>
      </c>
      <c r="BY411" s="25">
        <f t="shared" si="150"/>
        <v>12</v>
      </c>
      <c r="BZ411">
        <f t="array" ref="BZ411:CA411">IFERROR(VLOOKUP(A411,[1]Cost_Price!$A:$D,{3,4},0),"")</f>
        <v>31</v>
      </c>
      <c r="CA411" t="str">
        <v>USD</v>
      </c>
      <c r="CB411" s="26">
        <f t="shared" si="131"/>
        <v>0</v>
      </c>
      <c r="CC411" s="26">
        <f t="shared" si="131"/>
        <v>0</v>
      </c>
      <c r="CD411" s="26">
        <f t="shared" si="131"/>
        <v>0</v>
      </c>
      <c r="CE411" s="26">
        <f t="shared" si="130"/>
        <v>0</v>
      </c>
      <c r="CF411" s="26">
        <f t="shared" si="130"/>
        <v>0</v>
      </c>
      <c r="CG411" s="26">
        <f t="shared" si="130"/>
        <v>0</v>
      </c>
    </row>
    <row r="412" spans="1:85" x14ac:dyDescent="0.35">
      <c r="A412" t="s">
        <v>3198</v>
      </c>
      <c r="B412" t="s">
        <v>5728</v>
      </c>
      <c r="C412" t="s">
        <v>5232</v>
      </c>
      <c r="D412" t="s">
        <v>5498</v>
      </c>
      <c r="E412" t="s">
        <v>5286</v>
      </c>
      <c r="F412" t="s">
        <v>5234</v>
      </c>
      <c r="G412" t="s">
        <v>5235</v>
      </c>
      <c r="H412" t="str">
        <f t="shared" ref="H412:H413" si="151">J412</f>
        <v>Discontinue new</v>
      </c>
      <c r="I412" t="s">
        <v>5901</v>
      </c>
      <c r="J412" t="s">
        <v>5899</v>
      </c>
      <c r="K412" t="s">
        <v>516</v>
      </c>
      <c r="M412" t="s">
        <v>516</v>
      </c>
      <c r="N412" t="s">
        <v>5280</v>
      </c>
      <c r="P412" s="16">
        <v>14.03</v>
      </c>
      <c r="R412" s="17">
        <v>22</v>
      </c>
      <c r="S412" s="17">
        <v>41</v>
      </c>
      <c r="V412" s="17">
        <v>1</v>
      </c>
      <c r="Y412" s="18">
        <v>0</v>
      </c>
      <c r="Z412" s="18">
        <v>0</v>
      </c>
      <c r="AC412" s="18">
        <v>0</v>
      </c>
      <c r="AD412" s="18">
        <v>14</v>
      </c>
      <c r="AF412" s="19">
        <v>0</v>
      </c>
      <c r="AG412" s="19">
        <v>0</v>
      </c>
      <c r="AJ412" s="19">
        <v>0</v>
      </c>
      <c r="AL412">
        <v>64</v>
      </c>
      <c r="AM412">
        <v>14</v>
      </c>
      <c r="AN412">
        <v>0</v>
      </c>
      <c r="AO412" s="20">
        <f t="shared" si="132"/>
        <v>897.92</v>
      </c>
      <c r="AP412" s="21">
        <f>(IFERROR(VLOOKUP(AP$2&amp;"/"&amp;$A412,SH!$A:$D,4,0),""))</f>
        <v>2</v>
      </c>
      <c r="AQ412" s="21" t="str">
        <f>IFERROR(VLOOKUP(AQ$2&amp;"/"&amp;$A412,SH!$A:$D,4,0),"")</f>
        <v/>
      </c>
      <c r="AR412" s="21" t="str">
        <f>IFERROR(VLOOKUP(AR$2&amp;"/"&amp;$A412,SH!$A:$D,4,0),"")</f>
        <v/>
      </c>
      <c r="AS412" s="21" t="str">
        <f>IFERROR(VLOOKUP(AS$2&amp;"/"&amp;$A412,SH!$A:$D,4,0),"")</f>
        <v/>
      </c>
      <c r="AT412" s="21">
        <f>IFERROR(VLOOKUP(AT$2&amp;"/"&amp;$A412,SH!$A:$D,4,0),"")</f>
        <v>2.5</v>
      </c>
      <c r="AU412" s="21">
        <f>IFERROR(VLOOKUP(AU$2&amp;"/"&amp;$A412,SH!$A:$D,4,0),"")</f>
        <v>2.2222222222222223</v>
      </c>
      <c r="AV412" s="22">
        <f>(IFERROR(VLOOKUP(AV$2&amp;"/"&amp;$A412,SH!$A:$V,22,0),""))</f>
        <v>1</v>
      </c>
      <c r="AW412" s="22" t="str">
        <f>IFERROR(VLOOKUP(AW$2&amp;"/"&amp;$A412,SH!$A:$V,22,0),"")</f>
        <v/>
      </c>
      <c r="AX412" s="22" t="str">
        <f>IFERROR(VLOOKUP(AX$2&amp;"/"&amp;$A412,SH!$A:$V,22,0),"")</f>
        <v/>
      </c>
      <c r="AY412" s="22" t="str">
        <f>IFERROR(VLOOKUP(AY$2&amp;"/"&amp;$A412,SH!$A:$V,22,0),"")</f>
        <v/>
      </c>
      <c r="AZ412" s="22">
        <f>IFERROR(VLOOKUP(AZ$2&amp;"/"&amp;$A412,SH!$A:$V,22,0),"")</f>
        <v>3</v>
      </c>
      <c r="BA412" s="22">
        <f>IFERROR(VLOOKUP(BA$2&amp;"/"&amp;$A412,SH!$A:$V,22,0),"")</f>
        <v>0</v>
      </c>
      <c r="BB412" s="23">
        <f t="shared" si="133"/>
        <v>11</v>
      </c>
      <c r="BC412" s="23" t="str">
        <f t="shared" si="134"/>
        <v/>
      </c>
      <c r="BD412" s="23" t="str">
        <f t="shared" si="135"/>
        <v/>
      </c>
      <c r="BE412" s="23" t="str">
        <f t="shared" si="136"/>
        <v/>
      </c>
      <c r="BF412" s="23">
        <f t="shared" si="137"/>
        <v>0.4</v>
      </c>
      <c r="BG412" s="23">
        <f t="shared" si="138"/>
        <v>0</v>
      </c>
      <c r="BH412" s="24">
        <f t="shared" si="139"/>
        <v>11</v>
      </c>
      <c r="BI412" s="24" t="str">
        <f t="shared" si="140"/>
        <v/>
      </c>
      <c r="BJ412" s="24" t="str">
        <f t="shared" si="141"/>
        <v/>
      </c>
      <c r="BK412" s="24" t="str">
        <f t="shared" si="142"/>
        <v/>
      </c>
      <c r="BL412" s="24">
        <f t="shared" si="143"/>
        <v>0.4</v>
      </c>
      <c r="BM412" s="24">
        <f t="shared" si="144"/>
        <v>6.3</v>
      </c>
      <c r="BT412" s="25">
        <f t="shared" si="145"/>
        <v>11</v>
      </c>
      <c r="BU412" s="25" t="str">
        <f t="shared" si="146"/>
        <v/>
      </c>
      <c r="BV412" s="25" t="str">
        <f t="shared" si="147"/>
        <v/>
      </c>
      <c r="BW412" s="25" t="str">
        <f t="shared" si="148"/>
        <v/>
      </c>
      <c r="BX412" s="25">
        <f t="shared" si="149"/>
        <v>0.4</v>
      </c>
      <c r="BY412" s="25">
        <f t="shared" si="150"/>
        <v>6.3</v>
      </c>
      <c r="BZ412">
        <f t="array" ref="BZ412:CA412">IFERROR(VLOOKUP(A412,[1]Cost_Price!$A:$D,{3,4},0),"")</f>
        <v>9</v>
      </c>
      <c r="CA412" t="str">
        <v>USD</v>
      </c>
      <c r="CB412" s="26">
        <f t="shared" si="131"/>
        <v>0</v>
      </c>
      <c r="CC412" s="26">
        <f t="shared" si="131"/>
        <v>0</v>
      </c>
      <c r="CD412" s="26">
        <f t="shared" si="131"/>
        <v>0</v>
      </c>
      <c r="CE412" s="26">
        <f t="shared" si="130"/>
        <v>0</v>
      </c>
      <c r="CF412" s="26">
        <f t="shared" si="130"/>
        <v>0</v>
      </c>
      <c r="CG412" s="26">
        <f t="shared" si="130"/>
        <v>0</v>
      </c>
    </row>
    <row r="413" spans="1:85" x14ac:dyDescent="0.35">
      <c r="A413" t="s">
        <v>2093</v>
      </c>
      <c r="B413" t="s">
        <v>5729</v>
      </c>
      <c r="C413" t="s">
        <v>5232</v>
      </c>
      <c r="D413" t="s">
        <v>5498</v>
      </c>
      <c r="E413" t="s">
        <v>5286</v>
      </c>
      <c r="F413" t="s">
        <v>5234</v>
      </c>
      <c r="G413" t="s">
        <v>5235</v>
      </c>
      <c r="H413" t="str">
        <f t="shared" si="151"/>
        <v>Discontinue new</v>
      </c>
      <c r="I413" t="s">
        <v>5901</v>
      </c>
      <c r="J413" t="s">
        <v>5899</v>
      </c>
      <c r="K413" t="s">
        <v>518</v>
      </c>
      <c r="M413" t="s">
        <v>518</v>
      </c>
      <c r="N413" t="s">
        <v>5280</v>
      </c>
      <c r="P413" s="16">
        <v>14.03</v>
      </c>
      <c r="R413" s="17">
        <v>1</v>
      </c>
      <c r="S413" s="17">
        <v>4</v>
      </c>
      <c r="W413" s="17">
        <v>1</v>
      </c>
      <c r="Y413" s="18">
        <v>0</v>
      </c>
      <c r="Z413" s="18">
        <v>0</v>
      </c>
      <c r="AD413" s="18">
        <v>0</v>
      </c>
      <c r="AF413" s="19">
        <v>1</v>
      </c>
      <c r="AG413" s="19">
        <v>0</v>
      </c>
      <c r="AK413" s="19">
        <v>1</v>
      </c>
      <c r="AL413">
        <v>6</v>
      </c>
      <c r="AM413">
        <v>0</v>
      </c>
      <c r="AN413">
        <v>2</v>
      </c>
      <c r="AO413" s="20">
        <f t="shared" si="132"/>
        <v>84.179999999999993</v>
      </c>
      <c r="AP413" s="21">
        <f>(IFERROR(VLOOKUP(AP$2&amp;"/"&amp;$A413,SH!$A:$D,4,0),""))</f>
        <v>4</v>
      </c>
      <c r="AQ413" s="21">
        <f>IFERROR(VLOOKUP(AQ$2&amp;"/"&amp;$A413,SH!$A:$D,4,0),"")</f>
        <v>1.1666666666666667</v>
      </c>
      <c r="AR413" s="21" t="str">
        <f>IFERROR(VLOOKUP(AR$2&amp;"/"&amp;$A413,SH!$A:$D,4,0),"")</f>
        <v/>
      </c>
      <c r="AS413" s="21" t="str">
        <f>IFERROR(VLOOKUP(AS$2&amp;"/"&amp;$A413,SH!$A:$D,4,0),"")</f>
        <v/>
      </c>
      <c r="AT413" s="21" t="str">
        <f>IFERROR(VLOOKUP(AT$2&amp;"/"&amp;$A413,SH!$A:$D,4,0),"")</f>
        <v/>
      </c>
      <c r="AU413" s="21">
        <f>IFERROR(VLOOKUP(AU$2&amp;"/"&amp;$A413,SH!$A:$D,4,0),"")</f>
        <v>2</v>
      </c>
      <c r="AV413" s="22">
        <f>(IFERROR(VLOOKUP(AV$2&amp;"/"&amp;$A413,SH!$A:$V,22,0),""))</f>
        <v>6</v>
      </c>
      <c r="AW413" s="22">
        <f>IFERROR(VLOOKUP(AW$2&amp;"/"&amp;$A413,SH!$A:$V,22,0),"")</f>
        <v>1</v>
      </c>
      <c r="AX413" s="22" t="str">
        <f>IFERROR(VLOOKUP(AX$2&amp;"/"&amp;$A413,SH!$A:$V,22,0),"")</f>
        <v/>
      </c>
      <c r="AY413" s="22" t="str">
        <f>IFERROR(VLOOKUP(AY$2&amp;"/"&amp;$A413,SH!$A:$V,22,0),"")</f>
        <v/>
      </c>
      <c r="AZ413" s="22" t="str">
        <f>IFERROR(VLOOKUP(AZ$2&amp;"/"&amp;$A413,SH!$A:$V,22,0),"")</f>
        <v/>
      </c>
      <c r="BA413" s="22">
        <f>IFERROR(VLOOKUP(BA$2&amp;"/"&amp;$A413,SH!$A:$V,22,0),"")</f>
        <v>2</v>
      </c>
      <c r="BB413" s="23">
        <f t="shared" si="133"/>
        <v>0</v>
      </c>
      <c r="BC413" s="23">
        <f t="shared" si="134"/>
        <v>3.4285714285714284</v>
      </c>
      <c r="BD413" s="23" t="str">
        <f t="shared" si="135"/>
        <v/>
      </c>
      <c r="BE413" s="23" t="str">
        <f t="shared" si="136"/>
        <v/>
      </c>
      <c r="BF413" s="23" t="str">
        <f t="shared" si="137"/>
        <v/>
      </c>
      <c r="BG413" s="23">
        <f t="shared" si="138"/>
        <v>0</v>
      </c>
      <c r="BH413" s="24">
        <f t="shared" si="139"/>
        <v>0</v>
      </c>
      <c r="BI413" s="24">
        <f t="shared" si="140"/>
        <v>3.4285714285714284</v>
      </c>
      <c r="BJ413" s="24" t="str">
        <f t="shared" si="141"/>
        <v/>
      </c>
      <c r="BK413" s="24" t="str">
        <f t="shared" si="142"/>
        <v/>
      </c>
      <c r="BL413" s="24" t="str">
        <f t="shared" si="143"/>
        <v/>
      </c>
      <c r="BM413" s="24">
        <f t="shared" si="144"/>
        <v>0</v>
      </c>
      <c r="BT413" s="25">
        <f t="shared" si="145"/>
        <v>0</v>
      </c>
      <c r="BU413" s="25">
        <f t="shared" si="146"/>
        <v>3.4285714285714284</v>
      </c>
      <c r="BV413" s="25" t="str">
        <f t="shared" si="147"/>
        <v/>
      </c>
      <c r="BW413" s="25" t="str">
        <f t="shared" si="148"/>
        <v/>
      </c>
      <c r="BX413" s="25" t="str">
        <f t="shared" si="149"/>
        <v/>
      </c>
      <c r="BY413" s="25">
        <f t="shared" si="150"/>
        <v>0</v>
      </c>
      <c r="BZ413">
        <f t="array" ref="BZ413:CA413">IFERROR(VLOOKUP(A413,[1]Cost_Price!$A:$D,{3,4},0),"")</f>
        <v>9</v>
      </c>
      <c r="CA413" t="str">
        <v>USD</v>
      </c>
      <c r="CB413" s="26">
        <f t="shared" si="131"/>
        <v>0</v>
      </c>
      <c r="CC413" s="26">
        <f t="shared" si="131"/>
        <v>0</v>
      </c>
      <c r="CD413" s="26">
        <f t="shared" si="131"/>
        <v>0</v>
      </c>
      <c r="CE413" s="26">
        <f t="shared" si="130"/>
        <v>0</v>
      </c>
      <c r="CF413" s="26">
        <f t="shared" si="130"/>
        <v>0</v>
      </c>
      <c r="CG413" s="26">
        <f t="shared" si="130"/>
        <v>0</v>
      </c>
    </row>
    <row r="414" spans="1:85" x14ac:dyDescent="0.35">
      <c r="A414" t="s">
        <v>247</v>
      </c>
      <c r="B414" t="s">
        <v>5730</v>
      </c>
      <c r="C414" t="s">
        <v>5232</v>
      </c>
      <c r="D414" t="s">
        <v>5245</v>
      </c>
      <c r="E414" t="s">
        <v>5246</v>
      </c>
      <c r="F414" t="s">
        <v>5234</v>
      </c>
      <c r="G414" t="s">
        <v>5235</v>
      </c>
      <c r="H414" t="s">
        <v>5266</v>
      </c>
      <c r="M414" t="s">
        <v>5237</v>
      </c>
      <c r="N414" t="s">
        <v>5344</v>
      </c>
      <c r="P414" s="16">
        <v>47.896099999999997</v>
      </c>
      <c r="R414" s="17">
        <v>71</v>
      </c>
      <c r="S414" s="17">
        <v>24</v>
      </c>
      <c r="T414" s="17">
        <v>7</v>
      </c>
      <c r="V414" s="17">
        <v>29</v>
      </c>
      <c r="W414" s="17">
        <v>6</v>
      </c>
      <c r="Y414" s="18">
        <v>0</v>
      </c>
      <c r="Z414" s="18">
        <v>0</v>
      </c>
      <c r="AA414" s="18">
        <v>0</v>
      </c>
      <c r="AB414" s="18">
        <v>30</v>
      </c>
      <c r="AC414" s="18">
        <v>0</v>
      </c>
      <c r="AD414" s="18">
        <v>0</v>
      </c>
      <c r="AF414" s="19">
        <v>5</v>
      </c>
      <c r="AG414" s="19">
        <v>1</v>
      </c>
      <c r="AH414" s="19">
        <v>2</v>
      </c>
      <c r="AJ414" s="19">
        <v>0</v>
      </c>
      <c r="AK414" s="19">
        <v>1</v>
      </c>
      <c r="AL414">
        <v>137</v>
      </c>
      <c r="AM414">
        <v>30</v>
      </c>
      <c r="AN414">
        <v>9</v>
      </c>
      <c r="AO414" s="20">
        <f t="shared" si="132"/>
        <v>6561.7656999999999</v>
      </c>
      <c r="AP414" s="21">
        <f>(IFERROR(VLOOKUP(AP$2&amp;"/"&amp;$A414,SH!$A:$D,4,0),""))</f>
        <v>19.5</v>
      </c>
      <c r="AQ414" s="21">
        <f>IFERROR(VLOOKUP(AQ$2&amp;"/"&amp;$A414,SH!$A:$D,4,0),"")</f>
        <v>16.5</v>
      </c>
      <c r="AR414" s="21">
        <f>IFERROR(VLOOKUP(AR$2&amp;"/"&amp;$A414,SH!$A:$D,4,0),"")</f>
        <v>2.5</v>
      </c>
      <c r="AS414" s="21" t="str">
        <f>IFERROR(VLOOKUP(AS$2&amp;"/"&amp;$A414,SH!$A:$D,4,0),"")</f>
        <v/>
      </c>
      <c r="AT414" s="21">
        <f>IFERROR(VLOOKUP(AT$2&amp;"/"&amp;$A414,SH!$A:$D,4,0),"")</f>
        <v>17.428571428571427</v>
      </c>
      <c r="AU414" s="21">
        <f>IFERROR(VLOOKUP(AU$2&amp;"/"&amp;$A414,SH!$A:$D,4,0),"")</f>
        <v>3.1666666666666665</v>
      </c>
      <c r="AV414" s="22">
        <f>(IFERROR(VLOOKUP(AV$2&amp;"/"&amp;$A414,SH!$A:$V,22,0),""))</f>
        <v>2</v>
      </c>
      <c r="AW414" s="22">
        <f>IFERROR(VLOOKUP(AW$2&amp;"/"&amp;$A414,SH!$A:$V,22,0),"")</f>
        <v>1</v>
      </c>
      <c r="AX414" s="22">
        <f>IFERROR(VLOOKUP(AX$2&amp;"/"&amp;$A414,SH!$A:$V,22,0),"")</f>
        <v>0</v>
      </c>
      <c r="AY414" s="22" t="str">
        <f>IFERROR(VLOOKUP(AY$2&amp;"/"&amp;$A414,SH!$A:$V,22,0),"")</f>
        <v/>
      </c>
      <c r="AZ414" s="22">
        <f>IFERROR(VLOOKUP(AZ$2&amp;"/"&amp;$A414,SH!$A:$V,22,0),"")</f>
        <v>2</v>
      </c>
      <c r="BA414" s="22">
        <f>IFERROR(VLOOKUP(BA$2&amp;"/"&amp;$A414,SH!$A:$V,22,0),"")</f>
        <v>0</v>
      </c>
      <c r="BB414" s="23">
        <f t="shared" si="133"/>
        <v>3.3846153846153846</v>
      </c>
      <c r="BC414" s="23">
        <f t="shared" si="134"/>
        <v>1.393939393939394</v>
      </c>
      <c r="BD414" s="23">
        <f t="shared" si="135"/>
        <v>2</v>
      </c>
      <c r="BE414" s="23" t="str">
        <f t="shared" si="136"/>
        <v/>
      </c>
      <c r="BF414" s="23">
        <f t="shared" si="137"/>
        <v>1.6639344262295084</v>
      </c>
      <c r="BG414" s="23">
        <f t="shared" si="138"/>
        <v>1.5789473684210527</v>
      </c>
      <c r="BH414" s="24">
        <f t="shared" si="139"/>
        <v>3.3846153846153846</v>
      </c>
      <c r="BI414" s="24">
        <f t="shared" si="140"/>
        <v>1.393939393939394</v>
      </c>
      <c r="BJ414" s="24">
        <f t="shared" si="141"/>
        <v>2</v>
      </c>
      <c r="BK414" s="24" t="str">
        <f t="shared" si="142"/>
        <v/>
      </c>
      <c r="BL414" s="24">
        <f t="shared" si="143"/>
        <v>1.6639344262295084</v>
      </c>
      <c r="BM414" s="24">
        <f t="shared" si="144"/>
        <v>1.5789473684210527</v>
      </c>
      <c r="BT414" s="25">
        <f t="shared" si="145"/>
        <v>3.3846153846153846</v>
      </c>
      <c r="BU414" s="25">
        <f t="shared" si="146"/>
        <v>1.393939393939394</v>
      </c>
      <c r="BV414" s="25">
        <f t="shared" si="147"/>
        <v>2</v>
      </c>
      <c r="BW414" s="25" t="str">
        <f t="shared" si="148"/>
        <v/>
      </c>
      <c r="BX414" s="25">
        <f t="shared" si="149"/>
        <v>1.6639344262295084</v>
      </c>
      <c r="BY414" s="25">
        <f t="shared" si="150"/>
        <v>1.5789473684210527</v>
      </c>
      <c r="BZ414">
        <f t="array" ref="BZ414:CA414">IFERROR(VLOOKUP(A414,[1]Cost_Price!$A:$D,{3,4},0),"")</f>
        <v>30.8</v>
      </c>
      <c r="CA414" t="str">
        <v>USD</v>
      </c>
      <c r="CB414" s="26">
        <f t="shared" si="131"/>
        <v>0</v>
      </c>
      <c r="CC414" s="26">
        <f t="shared" si="131"/>
        <v>0</v>
      </c>
      <c r="CD414" s="26">
        <f t="shared" si="131"/>
        <v>0</v>
      </c>
      <c r="CE414" s="26">
        <f t="shared" si="130"/>
        <v>0</v>
      </c>
      <c r="CF414" s="26">
        <f t="shared" si="130"/>
        <v>0</v>
      </c>
      <c r="CG414" s="26">
        <f t="shared" si="130"/>
        <v>0</v>
      </c>
    </row>
    <row r="415" spans="1:85" x14ac:dyDescent="0.35">
      <c r="A415" t="s">
        <v>522</v>
      </c>
      <c r="B415" t="s">
        <v>5731</v>
      </c>
      <c r="C415" t="s">
        <v>5232</v>
      </c>
      <c r="D415" t="s">
        <v>5284</v>
      </c>
      <c r="E415" t="s">
        <v>5286</v>
      </c>
      <c r="F415" t="s">
        <v>5234</v>
      </c>
      <c r="G415" t="s">
        <v>5235</v>
      </c>
      <c r="H415" t="str">
        <f>J415</f>
        <v>Discontinue new</v>
      </c>
      <c r="J415" t="s">
        <v>5899</v>
      </c>
      <c r="M415" t="s">
        <v>5237</v>
      </c>
      <c r="N415" t="s">
        <v>5280</v>
      </c>
      <c r="P415" s="16">
        <v>36.867800000000003</v>
      </c>
      <c r="R415" s="17">
        <v>78</v>
      </c>
      <c r="S415" s="17">
        <v>9</v>
      </c>
      <c r="T415" s="17">
        <v>10</v>
      </c>
      <c r="V415" s="17">
        <v>84</v>
      </c>
      <c r="W415" s="17">
        <v>24</v>
      </c>
      <c r="Y415" s="18">
        <v>0</v>
      </c>
      <c r="Z415" s="18">
        <v>28</v>
      </c>
      <c r="AA415" s="18">
        <v>0</v>
      </c>
      <c r="AC415" s="18">
        <v>0</v>
      </c>
      <c r="AD415" s="18">
        <v>19</v>
      </c>
      <c r="AF415" s="19">
        <v>0</v>
      </c>
      <c r="AG415" s="19">
        <v>0</v>
      </c>
      <c r="AH415" s="19">
        <v>0</v>
      </c>
      <c r="AJ415" s="19">
        <v>3</v>
      </c>
      <c r="AK415" s="19">
        <v>0</v>
      </c>
      <c r="AL415">
        <v>205</v>
      </c>
      <c r="AM415">
        <v>47</v>
      </c>
      <c r="AN415">
        <v>3</v>
      </c>
      <c r="AO415" s="20">
        <f t="shared" si="132"/>
        <v>7557.8990000000003</v>
      </c>
      <c r="AP415" s="21">
        <f>(IFERROR(VLOOKUP(AP$2&amp;"/"&amp;$A415,SH!$A:$D,4,0),""))</f>
        <v>9</v>
      </c>
      <c r="AQ415" s="21">
        <f>IFERROR(VLOOKUP(AQ$2&amp;"/"&amp;$A415,SH!$A:$D,4,0),"")</f>
        <v>14.75</v>
      </c>
      <c r="AR415" s="21" t="str">
        <f>IFERROR(VLOOKUP(AR$2&amp;"/"&amp;$A415,SH!$A:$D,4,0),"")</f>
        <v/>
      </c>
      <c r="AS415" s="21">
        <f>IFERROR(VLOOKUP(AS$2&amp;"/"&amp;$A415,SH!$A:$D,4,0),"")</f>
        <v>1.1666666666666667</v>
      </c>
      <c r="AT415" s="21">
        <f>IFERROR(VLOOKUP(AT$2&amp;"/"&amp;$A415,SH!$A:$D,4,0),"")</f>
        <v>6.7272727272727275</v>
      </c>
      <c r="AU415" s="21">
        <f>IFERROR(VLOOKUP(AU$2&amp;"/"&amp;$A415,SH!$A:$D,4,0),"")</f>
        <v>3.4166666666666665</v>
      </c>
      <c r="AV415" s="22">
        <f>(IFERROR(VLOOKUP(AV$2&amp;"/"&amp;$A415,SH!$A:$V,22,0),""))</f>
        <v>7</v>
      </c>
      <c r="AW415" s="22">
        <f>IFERROR(VLOOKUP(AW$2&amp;"/"&amp;$A415,SH!$A:$V,22,0),"")</f>
        <v>5</v>
      </c>
      <c r="AX415" s="22" t="str">
        <f>IFERROR(VLOOKUP(AX$2&amp;"/"&amp;$A415,SH!$A:$V,22,0),"")</f>
        <v/>
      </c>
      <c r="AY415" s="22">
        <f>IFERROR(VLOOKUP(AY$2&amp;"/"&amp;$A415,SH!$A:$V,22,0),"")</f>
        <v>1</v>
      </c>
      <c r="AZ415" s="22">
        <f>IFERROR(VLOOKUP(AZ$2&amp;"/"&amp;$A415,SH!$A:$V,22,0),"")</f>
        <v>19</v>
      </c>
      <c r="BA415" s="22">
        <f>IFERROR(VLOOKUP(BA$2&amp;"/"&amp;$A415,SH!$A:$V,22,0),"")</f>
        <v>6</v>
      </c>
      <c r="BB415" s="23">
        <f t="shared" si="133"/>
        <v>8.6666666666666661</v>
      </c>
      <c r="BC415" s="23">
        <f t="shared" si="134"/>
        <v>0.61016949152542377</v>
      </c>
      <c r="BD415" s="23" t="str">
        <f t="shared" si="135"/>
        <v/>
      </c>
      <c r="BE415" s="23">
        <f t="shared" si="136"/>
        <v>0</v>
      </c>
      <c r="BF415" s="23">
        <f t="shared" si="137"/>
        <v>12.04054054054054</v>
      </c>
      <c r="BG415" s="23">
        <f t="shared" si="138"/>
        <v>7.024390243902439</v>
      </c>
      <c r="BH415" s="24">
        <f t="shared" si="139"/>
        <v>8.6666666666666661</v>
      </c>
      <c r="BI415" s="24">
        <f t="shared" si="140"/>
        <v>2.5084745762711864</v>
      </c>
      <c r="BJ415" s="24" t="str">
        <f t="shared" si="141"/>
        <v/>
      </c>
      <c r="BK415" s="24">
        <f t="shared" si="142"/>
        <v>0</v>
      </c>
      <c r="BL415" s="24">
        <f t="shared" si="143"/>
        <v>12.04054054054054</v>
      </c>
      <c r="BM415" s="24">
        <f t="shared" si="144"/>
        <v>12.585365853658537</v>
      </c>
      <c r="BO415" s="3">
        <v>80</v>
      </c>
      <c r="BT415" s="25">
        <f t="shared" si="145"/>
        <v>8.6666666666666661</v>
      </c>
      <c r="BU415" s="25">
        <f t="shared" si="146"/>
        <v>7.9322033898305087</v>
      </c>
      <c r="BV415" s="25" t="str">
        <f t="shared" si="147"/>
        <v/>
      </c>
      <c r="BW415" s="25">
        <f t="shared" si="148"/>
        <v>0</v>
      </c>
      <c r="BX415" s="25">
        <f t="shared" si="149"/>
        <v>12.04054054054054</v>
      </c>
      <c r="BY415" s="25">
        <f t="shared" si="150"/>
        <v>12.585365853658537</v>
      </c>
      <c r="BZ415">
        <f t="array" ref="BZ415:CA415">IFERROR(VLOOKUP(A415,[1]Cost_Price!$A:$D,{3,4},0),"")</f>
        <v>24</v>
      </c>
      <c r="CA415" t="str">
        <v>USD</v>
      </c>
      <c r="CB415" s="26">
        <f t="shared" si="131"/>
        <v>0</v>
      </c>
      <c r="CC415" s="26">
        <f t="shared" si="131"/>
        <v>1920</v>
      </c>
      <c r="CD415" s="26">
        <f t="shared" si="131"/>
        <v>0</v>
      </c>
      <c r="CE415" s="26">
        <f t="shared" si="130"/>
        <v>0</v>
      </c>
      <c r="CF415" s="26">
        <f t="shared" si="130"/>
        <v>0</v>
      </c>
      <c r="CG415" s="26">
        <f t="shared" si="130"/>
        <v>0</v>
      </c>
    </row>
    <row r="416" spans="1:85" x14ac:dyDescent="0.35">
      <c r="A416" t="s">
        <v>25</v>
      </c>
      <c r="B416" t="s">
        <v>5732</v>
      </c>
      <c r="C416" t="s">
        <v>5232</v>
      </c>
      <c r="D416" t="s">
        <v>5284</v>
      </c>
      <c r="E416" t="s">
        <v>5286</v>
      </c>
      <c r="F416" t="s">
        <v>5234</v>
      </c>
      <c r="G416" t="s">
        <v>5235</v>
      </c>
      <c r="H416" t="s">
        <v>5266</v>
      </c>
      <c r="M416" t="s">
        <v>5115</v>
      </c>
      <c r="N416" t="s">
        <v>5280</v>
      </c>
      <c r="P416" s="16">
        <v>35.604500000000002</v>
      </c>
      <c r="Q416" s="17">
        <v>150</v>
      </c>
      <c r="S416" s="17">
        <v>132</v>
      </c>
      <c r="T416" s="17">
        <v>8</v>
      </c>
      <c r="U416" s="17">
        <v>3</v>
      </c>
      <c r="V416" s="17">
        <v>19</v>
      </c>
      <c r="W416" s="17">
        <v>36</v>
      </c>
      <c r="X416" s="18">
        <v>0</v>
      </c>
      <c r="Y416" s="18">
        <v>270</v>
      </c>
      <c r="Z416" s="18">
        <v>0</v>
      </c>
      <c r="AA416" s="18">
        <v>0</v>
      </c>
      <c r="AB416" s="18">
        <v>0</v>
      </c>
      <c r="AC416" s="18">
        <v>201</v>
      </c>
      <c r="AD416" s="18">
        <v>30</v>
      </c>
      <c r="AE416" s="19">
        <v>0</v>
      </c>
      <c r="AF416" s="19">
        <v>157</v>
      </c>
      <c r="AG416" s="19">
        <v>5</v>
      </c>
      <c r="AH416" s="19">
        <v>3</v>
      </c>
      <c r="AI416" s="19">
        <v>0</v>
      </c>
      <c r="AJ416" s="19">
        <v>4</v>
      </c>
      <c r="AK416" s="19">
        <v>2</v>
      </c>
      <c r="AL416">
        <v>348</v>
      </c>
      <c r="AM416">
        <v>501</v>
      </c>
      <c r="AN416">
        <v>171</v>
      </c>
      <c r="AO416" s="20">
        <f t="shared" si="132"/>
        <v>7049.6910000000007</v>
      </c>
      <c r="AP416" s="21">
        <f>(IFERROR(VLOOKUP(AP$2&amp;"/"&amp;$A416,SH!$A:$D,4,0),""))</f>
        <v>49.333333333333336</v>
      </c>
      <c r="AQ416" s="21">
        <f>IFERROR(VLOOKUP(AQ$2&amp;"/"&amp;$A416,SH!$A:$D,4,0),"")</f>
        <v>16.916666666666668</v>
      </c>
      <c r="AR416" s="21">
        <f>IFERROR(VLOOKUP(AR$2&amp;"/"&amp;$A416,SH!$A:$D,4,0),"")</f>
        <v>2.8571428571428572</v>
      </c>
      <c r="AS416" s="21">
        <f>IFERROR(VLOOKUP(AS$2&amp;"/"&amp;$A416,SH!$A:$D,4,0),"")</f>
        <v>1</v>
      </c>
      <c r="AT416" s="21">
        <f>IFERROR(VLOOKUP(AT$2&amp;"/"&amp;$A416,SH!$A:$D,4,0),"")</f>
        <v>22.75</v>
      </c>
      <c r="AU416" s="21">
        <f>IFERROR(VLOOKUP(AU$2&amp;"/"&amp;$A416,SH!$A:$D,4,0),"")</f>
        <v>7.75</v>
      </c>
      <c r="AV416" s="22">
        <f>(IFERROR(VLOOKUP(AV$2&amp;"/"&amp;$A416,SH!$A:$V,22,0),""))</f>
        <v>51</v>
      </c>
      <c r="AW416" s="22">
        <f>IFERROR(VLOOKUP(AW$2&amp;"/"&amp;$A416,SH!$A:$V,22,0),"")</f>
        <v>10</v>
      </c>
      <c r="AX416" s="22">
        <f>IFERROR(VLOOKUP(AX$2&amp;"/"&amp;$A416,SH!$A:$V,22,0),"")</f>
        <v>2</v>
      </c>
      <c r="AY416" s="22">
        <f>IFERROR(VLOOKUP(AY$2&amp;"/"&amp;$A416,SH!$A:$V,22,0),"")</f>
        <v>1</v>
      </c>
      <c r="AZ416" s="22">
        <f>IFERROR(VLOOKUP(AZ$2&amp;"/"&amp;$A416,SH!$A:$V,22,0),"")</f>
        <v>16</v>
      </c>
      <c r="BA416" s="22">
        <f>IFERROR(VLOOKUP(BA$2&amp;"/"&amp;$A416,SH!$A:$V,22,0),"")</f>
        <v>6</v>
      </c>
      <c r="BB416" s="23">
        <f t="shared" si="133"/>
        <v>-3.1824324324324325</v>
      </c>
      <c r="BC416" s="23">
        <f t="shared" si="134"/>
        <v>7.5073891625615756</v>
      </c>
      <c r="BD416" s="23">
        <f t="shared" si="135"/>
        <v>1.75</v>
      </c>
      <c r="BE416" s="23">
        <f t="shared" si="136"/>
        <v>3</v>
      </c>
      <c r="BF416" s="23">
        <f t="shared" si="137"/>
        <v>0.65934065934065933</v>
      </c>
      <c r="BG416" s="23">
        <f t="shared" si="138"/>
        <v>4.387096774193548</v>
      </c>
      <c r="BH416" s="24">
        <f t="shared" si="139"/>
        <v>2.2905405405405403</v>
      </c>
      <c r="BI416" s="24">
        <f t="shared" si="140"/>
        <v>7.5073891625615756</v>
      </c>
      <c r="BJ416" s="24">
        <f t="shared" si="141"/>
        <v>1.75</v>
      </c>
      <c r="BK416" s="24">
        <f t="shared" si="142"/>
        <v>3</v>
      </c>
      <c r="BL416" s="24">
        <f t="shared" si="143"/>
        <v>9.4945054945054945</v>
      </c>
      <c r="BM416" s="24">
        <f t="shared" si="144"/>
        <v>8.258064516129032</v>
      </c>
      <c r="BT416" s="25">
        <f t="shared" si="145"/>
        <v>2.2905405405405403</v>
      </c>
      <c r="BU416" s="25">
        <f t="shared" si="146"/>
        <v>7.5073891625615756</v>
      </c>
      <c r="BV416" s="25">
        <f t="shared" si="147"/>
        <v>1.75</v>
      </c>
      <c r="BW416" s="25">
        <f t="shared" si="148"/>
        <v>3</v>
      </c>
      <c r="BX416" s="25">
        <f t="shared" si="149"/>
        <v>9.4945054945054945</v>
      </c>
      <c r="BY416" s="25">
        <f t="shared" si="150"/>
        <v>8.258064516129032</v>
      </c>
      <c r="BZ416">
        <f t="array" ref="BZ416:CA416">IFERROR(VLOOKUP(A416,[1]Cost_Price!$A:$D,{3,4},0),"")</f>
        <v>23</v>
      </c>
      <c r="CA416" t="str">
        <v>USD</v>
      </c>
      <c r="CB416" s="26">
        <f t="shared" si="131"/>
        <v>0</v>
      </c>
      <c r="CC416" s="26">
        <f t="shared" si="131"/>
        <v>0</v>
      </c>
      <c r="CD416" s="26">
        <f t="shared" si="131"/>
        <v>0</v>
      </c>
      <c r="CE416" s="26">
        <f t="shared" si="130"/>
        <v>0</v>
      </c>
      <c r="CF416" s="26">
        <f t="shared" si="130"/>
        <v>0</v>
      </c>
      <c r="CG416" s="26">
        <f t="shared" si="130"/>
        <v>0</v>
      </c>
    </row>
    <row r="417" spans="1:85" x14ac:dyDescent="0.35">
      <c r="A417" t="s">
        <v>5115</v>
      </c>
      <c r="B417" t="s">
        <v>5733</v>
      </c>
      <c r="C417" t="s">
        <v>5232</v>
      </c>
      <c r="D417" t="s">
        <v>5284</v>
      </c>
      <c r="E417" t="s">
        <v>5279</v>
      </c>
      <c r="F417" t="s">
        <v>5234</v>
      </c>
      <c r="G417" t="s">
        <v>5235</v>
      </c>
      <c r="H417" t="s">
        <v>5236</v>
      </c>
      <c r="M417" t="s">
        <v>5237</v>
      </c>
      <c r="N417" t="s">
        <v>5280</v>
      </c>
      <c r="P417" s="16">
        <v>0</v>
      </c>
      <c r="Y417" s="18">
        <v>280</v>
      </c>
      <c r="Z417" s="18">
        <v>97</v>
      </c>
      <c r="AA417" s="18">
        <v>70</v>
      </c>
      <c r="AB417" s="18">
        <v>10</v>
      </c>
      <c r="AC417" s="18">
        <v>106</v>
      </c>
      <c r="AD417" s="18">
        <v>17</v>
      </c>
      <c r="AM417">
        <v>580</v>
      </c>
      <c r="AO417" s="20">
        <f t="shared" si="132"/>
        <v>0</v>
      </c>
      <c r="AP417" s="21">
        <v>49.333333333333336</v>
      </c>
      <c r="AQ417" s="21">
        <v>16.916666666666668</v>
      </c>
      <c r="AR417" s="21">
        <v>2.8571428571428572</v>
      </c>
      <c r="AS417" s="21">
        <v>1</v>
      </c>
      <c r="AT417" s="21">
        <v>22.75</v>
      </c>
      <c r="AU417" s="21">
        <v>7.75</v>
      </c>
      <c r="AV417" s="22" t="str">
        <f>(IFERROR(VLOOKUP(AV$2&amp;"/"&amp;$A417,SH!$A:$V,22,0),""))</f>
        <v/>
      </c>
      <c r="AW417" s="22" t="str">
        <f>IFERROR(VLOOKUP(AW$2&amp;"/"&amp;$A417,SH!$A:$V,22,0),"")</f>
        <v/>
      </c>
      <c r="AX417" s="22" t="str">
        <f>IFERROR(VLOOKUP(AX$2&amp;"/"&amp;$A417,SH!$A:$V,22,0),"")</f>
        <v/>
      </c>
      <c r="AY417" s="22" t="str">
        <f>IFERROR(VLOOKUP(AY$2&amp;"/"&amp;$A417,SH!$A:$V,22,0),"")</f>
        <v/>
      </c>
      <c r="AZ417" s="22" t="str">
        <f>IFERROR(VLOOKUP(AZ$2&amp;"/"&amp;$A417,SH!$A:$V,22,0),"")</f>
        <v/>
      </c>
      <c r="BA417" s="22" t="str">
        <f>IFERROR(VLOOKUP(BA$2&amp;"/"&amp;$A417,SH!$A:$V,22,0),"")</f>
        <v/>
      </c>
      <c r="BB417" s="23">
        <f t="shared" si="133"/>
        <v>0</v>
      </c>
      <c r="BC417" s="23">
        <f t="shared" si="134"/>
        <v>0</v>
      </c>
      <c r="BD417" s="23">
        <f t="shared" si="135"/>
        <v>0</v>
      </c>
      <c r="BE417" s="23">
        <f t="shared" si="136"/>
        <v>0</v>
      </c>
      <c r="BF417" s="23">
        <f t="shared" si="137"/>
        <v>0</v>
      </c>
      <c r="BG417" s="23">
        <f t="shared" si="138"/>
        <v>0</v>
      </c>
      <c r="BH417" s="24">
        <f t="shared" si="139"/>
        <v>5.6756756756756754</v>
      </c>
      <c r="BI417" s="24">
        <f t="shared" si="140"/>
        <v>5.7339901477832509</v>
      </c>
      <c r="BJ417" s="24">
        <f t="shared" si="141"/>
        <v>24.5</v>
      </c>
      <c r="BK417" s="24">
        <f t="shared" si="142"/>
        <v>10</v>
      </c>
      <c r="BL417" s="24">
        <f t="shared" si="143"/>
        <v>4.6593406593406597</v>
      </c>
      <c r="BM417" s="24">
        <f t="shared" si="144"/>
        <v>2.193548387096774</v>
      </c>
      <c r="BN417" s="3">
        <v>60</v>
      </c>
      <c r="BT417" s="25">
        <f t="shared" si="145"/>
        <v>6.8918918918918912</v>
      </c>
      <c r="BU417" s="25">
        <f t="shared" si="146"/>
        <v>5.7339901477832509</v>
      </c>
      <c r="BV417" s="25">
        <f t="shared" si="147"/>
        <v>24.5</v>
      </c>
      <c r="BW417" s="25">
        <f t="shared" si="148"/>
        <v>10</v>
      </c>
      <c r="BX417" s="25">
        <f t="shared" si="149"/>
        <v>4.6593406593406597</v>
      </c>
      <c r="BY417" s="25">
        <f t="shared" si="150"/>
        <v>2.193548387096774</v>
      </c>
      <c r="BZ417">
        <f t="array" ref="BZ417:CA417">IFERROR(VLOOKUP(A417,[1]Cost_Price!$A:$D,{3,4},0),"")</f>
        <v>24.5</v>
      </c>
      <c r="CA417" t="str">
        <v>USD</v>
      </c>
      <c r="CB417" s="26">
        <f t="shared" si="131"/>
        <v>1470</v>
      </c>
      <c r="CC417" s="26">
        <f t="shared" si="131"/>
        <v>0</v>
      </c>
      <c r="CD417" s="26">
        <f t="shared" si="131"/>
        <v>0</v>
      </c>
      <c r="CE417" s="26">
        <f t="shared" si="130"/>
        <v>0</v>
      </c>
      <c r="CF417" s="26">
        <f t="shared" si="130"/>
        <v>0</v>
      </c>
      <c r="CG417" s="26">
        <f t="shared" si="130"/>
        <v>0</v>
      </c>
    </row>
    <row r="418" spans="1:85" x14ac:dyDescent="0.35">
      <c r="A418" t="s">
        <v>1328</v>
      </c>
      <c r="B418" t="s">
        <v>5734</v>
      </c>
      <c r="C418" t="s">
        <v>5232</v>
      </c>
      <c r="D418" t="s">
        <v>5259</v>
      </c>
      <c r="E418" t="s">
        <v>5246</v>
      </c>
      <c r="F418" t="s">
        <v>5234</v>
      </c>
      <c r="G418" t="s">
        <v>5235</v>
      </c>
      <c r="H418" t="str">
        <f t="shared" ref="H418:H420" si="152">J418</f>
        <v>Discontinue new</v>
      </c>
      <c r="J418" t="s">
        <v>5899</v>
      </c>
      <c r="M418" t="s">
        <v>5237</v>
      </c>
      <c r="N418" t="s">
        <v>5735</v>
      </c>
      <c r="P418" s="16">
        <v>345.29750000000001</v>
      </c>
      <c r="R418" s="17">
        <v>17</v>
      </c>
      <c r="S418" s="17">
        <v>1</v>
      </c>
      <c r="T418" s="17">
        <v>20</v>
      </c>
      <c r="V418" s="17">
        <v>59</v>
      </c>
      <c r="Y418" s="18">
        <v>0</v>
      </c>
      <c r="Z418" s="18">
        <v>0</v>
      </c>
      <c r="AA418" s="18">
        <v>0</v>
      </c>
      <c r="AC418" s="18">
        <v>0</v>
      </c>
      <c r="AF418" s="19">
        <v>3</v>
      </c>
      <c r="AG418" s="19">
        <v>0</v>
      </c>
      <c r="AH418" s="19">
        <v>0</v>
      </c>
      <c r="AJ418" s="19">
        <v>1</v>
      </c>
      <c r="AL418">
        <v>97</v>
      </c>
      <c r="AM418">
        <v>0</v>
      </c>
      <c r="AN418">
        <v>4</v>
      </c>
      <c r="AO418" s="20">
        <f t="shared" si="132"/>
        <v>33493.857499999998</v>
      </c>
      <c r="AP418" s="21">
        <f>(IFERROR(VLOOKUP(AP$2&amp;"/"&amp;$A418,SH!$A:$D,4,0),""))</f>
        <v>8.25</v>
      </c>
      <c r="AQ418" s="21">
        <f>IFERROR(VLOOKUP(AQ$2&amp;"/"&amp;$A418,SH!$A:$D,4,0),"")</f>
        <v>9.5</v>
      </c>
      <c r="AR418" s="21" t="str">
        <f>IFERROR(VLOOKUP(AR$2&amp;"/"&amp;$A418,SH!$A:$D,4,0),"")</f>
        <v/>
      </c>
      <c r="AS418" s="21" t="str">
        <f>IFERROR(VLOOKUP(AS$2&amp;"/"&amp;$A418,SH!$A:$D,4,0),"")</f>
        <v/>
      </c>
      <c r="AT418" s="21">
        <f>IFERROR(VLOOKUP(AT$2&amp;"/"&amp;$A418,SH!$A:$D,4,0),"")</f>
        <v>6.833333333333333</v>
      </c>
      <c r="AU418" s="21" t="str">
        <f>IFERROR(VLOOKUP(AU$2&amp;"/"&amp;$A418,SH!$A:$D,4,0),"")</f>
        <v/>
      </c>
      <c r="AV418" s="22">
        <f>(IFERROR(VLOOKUP(AV$2&amp;"/"&amp;$A418,SH!$A:$V,22,0),""))</f>
        <v>39</v>
      </c>
      <c r="AW418" s="22">
        <f>IFERROR(VLOOKUP(AW$2&amp;"/"&amp;$A418,SH!$A:$V,22,0),"")</f>
        <v>0</v>
      </c>
      <c r="AX418" s="22" t="str">
        <f>IFERROR(VLOOKUP(AX$2&amp;"/"&amp;$A418,SH!$A:$V,22,0),"")</f>
        <v/>
      </c>
      <c r="AY418" s="22" t="str">
        <f>IFERROR(VLOOKUP(AY$2&amp;"/"&amp;$A418,SH!$A:$V,22,0),"")</f>
        <v/>
      </c>
      <c r="AZ418" s="22">
        <f>IFERROR(VLOOKUP(AZ$2&amp;"/"&amp;$A418,SH!$A:$V,22,0),"")</f>
        <v>0</v>
      </c>
      <c r="BA418" s="22" t="str">
        <f>IFERROR(VLOOKUP(BA$2&amp;"/"&amp;$A418,SH!$A:$V,22,0),"")</f>
        <v/>
      </c>
      <c r="BB418" s="23">
        <f t="shared" si="133"/>
        <v>1.696969696969697</v>
      </c>
      <c r="BC418" s="23">
        <f t="shared" si="134"/>
        <v>0.10526315789473684</v>
      </c>
      <c r="BD418" s="23" t="str">
        <f t="shared" si="135"/>
        <v/>
      </c>
      <c r="BE418" s="23" t="str">
        <f t="shared" si="136"/>
        <v/>
      </c>
      <c r="BF418" s="23">
        <f t="shared" si="137"/>
        <v>8.4878048780487809</v>
      </c>
      <c r="BG418" s="23" t="str">
        <f t="shared" si="138"/>
        <v/>
      </c>
      <c r="BH418" s="24">
        <f t="shared" si="139"/>
        <v>1.696969696969697</v>
      </c>
      <c r="BI418" s="24">
        <f t="shared" si="140"/>
        <v>0.10526315789473684</v>
      </c>
      <c r="BJ418" s="24" t="str">
        <f t="shared" si="141"/>
        <v/>
      </c>
      <c r="BK418" s="24" t="str">
        <f t="shared" si="142"/>
        <v/>
      </c>
      <c r="BL418" s="24">
        <f t="shared" si="143"/>
        <v>8.4878048780487809</v>
      </c>
      <c r="BM418" s="24" t="str">
        <f t="shared" si="144"/>
        <v/>
      </c>
      <c r="BT418" s="25">
        <f t="shared" si="145"/>
        <v>1.696969696969697</v>
      </c>
      <c r="BU418" s="25">
        <f t="shared" si="146"/>
        <v>0.10526315789473684</v>
      </c>
      <c r="BV418" s="25" t="str">
        <f t="shared" si="147"/>
        <v/>
      </c>
      <c r="BW418" s="25" t="str">
        <f t="shared" si="148"/>
        <v/>
      </c>
      <c r="BX418" s="25">
        <f t="shared" si="149"/>
        <v>8.4878048780487809</v>
      </c>
      <c r="BY418" s="25" t="str">
        <f t="shared" si="150"/>
        <v/>
      </c>
      <c r="BZ418">
        <f t="array" ref="BZ418:CA418">IFERROR(VLOOKUP(A418,[1]Cost_Price!$A:$D,{3,4},0),"")</f>
        <v>228</v>
      </c>
      <c r="CA418" t="str">
        <v>USD</v>
      </c>
      <c r="CB418" s="26">
        <f t="shared" si="131"/>
        <v>0</v>
      </c>
      <c r="CC418" s="26">
        <f t="shared" si="131"/>
        <v>0</v>
      </c>
      <c r="CD418" s="26">
        <f t="shared" si="131"/>
        <v>0</v>
      </c>
      <c r="CE418" s="26">
        <f t="shared" si="130"/>
        <v>0</v>
      </c>
      <c r="CF418" s="26">
        <f t="shared" si="130"/>
        <v>0</v>
      </c>
      <c r="CG418" s="26">
        <f t="shared" si="130"/>
        <v>0</v>
      </c>
    </row>
    <row r="419" spans="1:85" x14ac:dyDescent="0.35">
      <c r="A419" t="s">
        <v>250</v>
      </c>
      <c r="B419" t="s">
        <v>5736</v>
      </c>
      <c r="C419" t="s">
        <v>5232</v>
      </c>
      <c r="D419" t="s">
        <v>5259</v>
      </c>
      <c r="E419" t="s">
        <v>5246</v>
      </c>
      <c r="F419" t="s">
        <v>5234</v>
      </c>
      <c r="G419" t="s">
        <v>5235</v>
      </c>
      <c r="H419" t="str">
        <f t="shared" si="152"/>
        <v>Discontinue new</v>
      </c>
      <c r="J419" t="s">
        <v>5899</v>
      </c>
      <c r="M419" t="s">
        <v>5237</v>
      </c>
      <c r="N419" t="s">
        <v>5735</v>
      </c>
      <c r="P419" s="16">
        <v>551.07749999999999</v>
      </c>
      <c r="R419" s="17">
        <v>21</v>
      </c>
      <c r="V419" s="17">
        <v>15</v>
      </c>
      <c r="W419" s="17">
        <v>10</v>
      </c>
      <c r="Y419" s="18">
        <v>0</v>
      </c>
      <c r="AC419" s="18">
        <v>0</v>
      </c>
      <c r="AD419" s="18">
        <v>0</v>
      </c>
      <c r="AF419" s="19">
        <v>2</v>
      </c>
      <c r="AJ419" s="19">
        <v>0</v>
      </c>
      <c r="AK419" s="19">
        <v>0</v>
      </c>
      <c r="AL419">
        <v>46</v>
      </c>
      <c r="AM419">
        <v>0</v>
      </c>
      <c r="AN419">
        <v>2</v>
      </c>
      <c r="AO419" s="20">
        <f t="shared" si="132"/>
        <v>25349.564999999999</v>
      </c>
      <c r="AP419" s="21">
        <f>(IFERROR(VLOOKUP(AP$2&amp;"/"&amp;$A419,SH!$A:$D,4,0),""))</f>
        <v>4.4285714285714288</v>
      </c>
      <c r="AQ419" s="21">
        <f>IFERROR(VLOOKUP(AQ$2&amp;"/"&amp;$A419,SH!$A:$D,4,0),"")</f>
        <v>2.4</v>
      </c>
      <c r="AR419" s="21" t="str">
        <f>IFERROR(VLOOKUP(AR$2&amp;"/"&amp;$A419,SH!$A:$D,4,0),"")</f>
        <v/>
      </c>
      <c r="AS419" s="21" t="str">
        <f>IFERROR(VLOOKUP(AS$2&amp;"/"&amp;$A419,SH!$A:$D,4,0),"")</f>
        <v/>
      </c>
      <c r="AT419" s="21">
        <f>IFERROR(VLOOKUP(AT$2&amp;"/"&amp;$A419,SH!$A:$D,4,0),"")</f>
        <v>3</v>
      </c>
      <c r="AU419" s="21" t="str">
        <f>IFERROR(VLOOKUP(AU$2&amp;"/"&amp;$A419,SH!$A:$D,4,0),"")</f>
        <v/>
      </c>
      <c r="AV419" s="22">
        <f>(IFERROR(VLOOKUP(AV$2&amp;"/"&amp;$A419,SH!$A:$V,22,0),""))</f>
        <v>4</v>
      </c>
      <c r="AW419" s="22">
        <f>IFERROR(VLOOKUP(AW$2&amp;"/"&amp;$A419,SH!$A:$V,22,0),"")</f>
        <v>0</v>
      </c>
      <c r="AX419" s="22" t="str">
        <f>IFERROR(VLOOKUP(AX$2&amp;"/"&amp;$A419,SH!$A:$V,22,0),"")</f>
        <v/>
      </c>
      <c r="AY419" s="22" t="str">
        <f>IFERROR(VLOOKUP(AY$2&amp;"/"&amp;$A419,SH!$A:$V,22,0),"")</f>
        <v/>
      </c>
      <c r="AZ419" s="22">
        <f>IFERROR(VLOOKUP(AZ$2&amp;"/"&amp;$A419,SH!$A:$V,22,0),"")</f>
        <v>1</v>
      </c>
      <c r="BA419" s="22" t="str">
        <f>IFERROR(VLOOKUP(BA$2&amp;"/"&amp;$A419,SH!$A:$V,22,0),"")</f>
        <v/>
      </c>
      <c r="BB419" s="23">
        <f t="shared" si="133"/>
        <v>4.290322580645161</v>
      </c>
      <c r="BC419" s="23">
        <f t="shared" si="134"/>
        <v>0</v>
      </c>
      <c r="BD419" s="23" t="str">
        <f t="shared" si="135"/>
        <v/>
      </c>
      <c r="BE419" s="23" t="str">
        <f t="shared" si="136"/>
        <v/>
      </c>
      <c r="BF419" s="23">
        <f t="shared" si="137"/>
        <v>5</v>
      </c>
      <c r="BG419" s="23" t="str">
        <f t="shared" si="138"/>
        <v/>
      </c>
      <c r="BH419" s="24">
        <f t="shared" si="139"/>
        <v>4.290322580645161</v>
      </c>
      <c r="BI419" s="24">
        <f t="shared" si="140"/>
        <v>0</v>
      </c>
      <c r="BJ419" s="24" t="str">
        <f t="shared" si="141"/>
        <v/>
      </c>
      <c r="BK419" s="24" t="str">
        <f t="shared" si="142"/>
        <v/>
      </c>
      <c r="BL419" s="24">
        <f t="shared" si="143"/>
        <v>5</v>
      </c>
      <c r="BM419" s="24" t="str">
        <f t="shared" si="144"/>
        <v/>
      </c>
      <c r="BT419" s="25">
        <f t="shared" si="145"/>
        <v>4.290322580645161</v>
      </c>
      <c r="BU419" s="25">
        <f t="shared" si="146"/>
        <v>0</v>
      </c>
      <c r="BV419" s="25" t="str">
        <f t="shared" si="147"/>
        <v/>
      </c>
      <c r="BW419" s="25" t="str">
        <f t="shared" si="148"/>
        <v/>
      </c>
      <c r="BX419" s="25">
        <f t="shared" si="149"/>
        <v>5</v>
      </c>
      <c r="BY419" s="25" t="str">
        <f t="shared" si="150"/>
        <v/>
      </c>
      <c r="BZ419">
        <f t="array" ref="BZ419:CA419">IFERROR(VLOOKUP(A419,[1]Cost_Price!$A:$D,{3,4},0),"")</f>
        <v>432</v>
      </c>
      <c r="CA419" t="str">
        <v>USD</v>
      </c>
      <c r="CB419" s="26">
        <f t="shared" si="131"/>
        <v>0</v>
      </c>
      <c r="CC419" s="26">
        <f t="shared" si="131"/>
        <v>0</v>
      </c>
      <c r="CD419" s="26">
        <f t="shared" si="131"/>
        <v>0</v>
      </c>
      <c r="CE419" s="26">
        <f t="shared" si="130"/>
        <v>0</v>
      </c>
      <c r="CF419" s="26">
        <f t="shared" si="130"/>
        <v>0</v>
      </c>
      <c r="CG419" s="26">
        <f t="shared" si="130"/>
        <v>0</v>
      </c>
    </row>
    <row r="420" spans="1:85" x14ac:dyDescent="0.35">
      <c r="A420" t="s">
        <v>705</v>
      </c>
      <c r="B420" t="s">
        <v>5737</v>
      </c>
      <c r="C420" t="s">
        <v>5232</v>
      </c>
      <c r="D420" t="s">
        <v>5498</v>
      </c>
      <c r="E420" t="s">
        <v>5286</v>
      </c>
      <c r="F420" t="s">
        <v>5234</v>
      </c>
      <c r="G420" t="s">
        <v>5235</v>
      </c>
      <c r="H420" t="str">
        <f t="shared" si="152"/>
        <v>Discontinue new</v>
      </c>
      <c r="J420" t="s">
        <v>5899</v>
      </c>
      <c r="M420" t="s">
        <v>5237</v>
      </c>
      <c r="N420" t="s">
        <v>5280</v>
      </c>
      <c r="P420" s="16">
        <v>37.4</v>
      </c>
      <c r="R420" s="17">
        <v>24</v>
      </c>
      <c r="V420" s="17">
        <v>2</v>
      </c>
      <c r="Y420" s="18">
        <v>0</v>
      </c>
      <c r="AC420" s="18">
        <v>0</v>
      </c>
      <c r="AF420" s="19">
        <v>1</v>
      </c>
      <c r="AJ420" s="19">
        <v>3</v>
      </c>
      <c r="AL420">
        <v>26</v>
      </c>
      <c r="AM420">
        <v>0</v>
      </c>
      <c r="AN420">
        <v>4</v>
      </c>
      <c r="AO420" s="20">
        <f t="shared" si="132"/>
        <v>972.4</v>
      </c>
      <c r="AP420" s="21">
        <f>(IFERROR(VLOOKUP(AP$2&amp;"/"&amp;$A420,SH!$A:$D,4,0),""))</f>
        <v>22</v>
      </c>
      <c r="AQ420" s="21" t="str">
        <f>IFERROR(VLOOKUP(AQ$2&amp;"/"&amp;$A420,SH!$A:$D,4,0),"")</f>
        <v/>
      </c>
      <c r="AR420" s="21" t="str">
        <f>IFERROR(VLOOKUP(AR$2&amp;"/"&amp;$A420,SH!$A:$D,4,0),"")</f>
        <v/>
      </c>
      <c r="AS420" s="21" t="str">
        <f>IFERROR(VLOOKUP(AS$2&amp;"/"&amp;$A420,SH!$A:$D,4,0),"")</f>
        <v/>
      </c>
      <c r="AT420" s="21">
        <f>IFERROR(VLOOKUP(AT$2&amp;"/"&amp;$A420,SH!$A:$D,4,0),"")</f>
        <v>28</v>
      </c>
      <c r="AU420" s="21" t="str">
        <f>IFERROR(VLOOKUP(AU$2&amp;"/"&amp;$A420,SH!$A:$D,4,0),"")</f>
        <v/>
      </c>
      <c r="AV420" s="22">
        <f>(IFERROR(VLOOKUP(AV$2&amp;"/"&amp;$A420,SH!$A:$V,22,0),""))</f>
        <v>13</v>
      </c>
      <c r="AW420" s="22" t="str">
        <f>IFERROR(VLOOKUP(AW$2&amp;"/"&amp;$A420,SH!$A:$V,22,0),"")</f>
        <v/>
      </c>
      <c r="AX420" s="22" t="str">
        <f>IFERROR(VLOOKUP(AX$2&amp;"/"&amp;$A420,SH!$A:$V,22,0),"")</f>
        <v/>
      </c>
      <c r="AY420" s="22" t="str">
        <f>IFERROR(VLOOKUP(AY$2&amp;"/"&amp;$A420,SH!$A:$V,22,0),"")</f>
        <v/>
      </c>
      <c r="AZ420" s="22">
        <f>IFERROR(VLOOKUP(AZ$2&amp;"/"&amp;$A420,SH!$A:$V,22,0),"")</f>
        <v>28</v>
      </c>
      <c r="BA420" s="22" t="str">
        <f>IFERROR(VLOOKUP(BA$2&amp;"/"&amp;$A420,SH!$A:$V,22,0),"")</f>
        <v/>
      </c>
      <c r="BB420" s="23">
        <f t="shared" si="133"/>
        <v>1.0454545454545454</v>
      </c>
      <c r="BC420" s="23" t="str">
        <f t="shared" si="134"/>
        <v/>
      </c>
      <c r="BD420" s="23" t="str">
        <f t="shared" si="135"/>
        <v/>
      </c>
      <c r="BE420" s="23" t="str">
        <f t="shared" si="136"/>
        <v/>
      </c>
      <c r="BF420" s="23">
        <f t="shared" si="137"/>
        <v>-3.5714285714285712E-2</v>
      </c>
      <c r="BG420" s="23" t="str">
        <f t="shared" si="138"/>
        <v/>
      </c>
      <c r="BH420" s="24">
        <f t="shared" si="139"/>
        <v>1.0454545454545454</v>
      </c>
      <c r="BI420" s="24" t="str">
        <f t="shared" si="140"/>
        <v/>
      </c>
      <c r="BJ420" s="24" t="str">
        <f t="shared" si="141"/>
        <v/>
      </c>
      <c r="BK420" s="24" t="str">
        <f t="shared" si="142"/>
        <v/>
      </c>
      <c r="BL420" s="24">
        <f t="shared" si="143"/>
        <v>-3.5714285714285712E-2</v>
      </c>
      <c r="BM420" s="24" t="str">
        <f t="shared" si="144"/>
        <v/>
      </c>
      <c r="BT420" s="25">
        <f t="shared" si="145"/>
        <v>1.0454545454545454</v>
      </c>
      <c r="BU420" s="25" t="str">
        <f t="shared" si="146"/>
        <v/>
      </c>
      <c r="BV420" s="25" t="str">
        <f t="shared" si="147"/>
        <v/>
      </c>
      <c r="BW420" s="25" t="str">
        <f t="shared" si="148"/>
        <v/>
      </c>
      <c r="BX420" s="25">
        <f t="shared" si="149"/>
        <v>-3.5714285714285712E-2</v>
      </c>
      <c r="BY420" s="25" t="str">
        <f t="shared" si="150"/>
        <v/>
      </c>
      <c r="BZ420">
        <f t="array" ref="BZ420:CA420">IFERROR(VLOOKUP(A420,[1]Cost_Price!$A:$D,{3,4},0),"")</f>
        <v>24</v>
      </c>
      <c r="CA420" t="str">
        <v>USD</v>
      </c>
      <c r="CB420" s="26">
        <f t="shared" si="131"/>
        <v>0</v>
      </c>
      <c r="CC420" s="26">
        <f t="shared" si="131"/>
        <v>0</v>
      </c>
      <c r="CD420" s="26">
        <f t="shared" si="131"/>
        <v>0</v>
      </c>
      <c r="CE420" s="26">
        <f t="shared" si="130"/>
        <v>0</v>
      </c>
      <c r="CF420" s="26">
        <f t="shared" si="130"/>
        <v>0</v>
      </c>
      <c r="CG420" s="26">
        <f t="shared" si="130"/>
        <v>0</v>
      </c>
    </row>
    <row r="421" spans="1:85" x14ac:dyDescent="0.35">
      <c r="A421" t="s">
        <v>27</v>
      </c>
      <c r="B421" t="s">
        <v>5738</v>
      </c>
      <c r="C421" t="s">
        <v>5232</v>
      </c>
      <c r="D421" t="s">
        <v>5284</v>
      </c>
      <c r="E421" t="s">
        <v>5286</v>
      </c>
      <c r="F421" t="s">
        <v>5234</v>
      </c>
      <c r="G421" t="s">
        <v>5235</v>
      </c>
      <c r="H421" t="s">
        <v>5236</v>
      </c>
      <c r="M421" t="s">
        <v>5739</v>
      </c>
      <c r="N421" t="s">
        <v>5740</v>
      </c>
      <c r="P421" s="16">
        <v>32.712400000000002</v>
      </c>
      <c r="Q421" s="17">
        <v>7</v>
      </c>
      <c r="R421" s="17">
        <v>2</v>
      </c>
      <c r="S421" s="17">
        <v>96</v>
      </c>
      <c r="T421" s="17">
        <v>33</v>
      </c>
      <c r="V421" s="17">
        <v>5</v>
      </c>
      <c r="W421" s="17">
        <v>6</v>
      </c>
      <c r="X421" s="18">
        <v>0</v>
      </c>
      <c r="Y421" s="18">
        <v>1236</v>
      </c>
      <c r="Z421" s="18">
        <v>588</v>
      </c>
      <c r="AA421" s="18">
        <v>42</v>
      </c>
      <c r="AB421" s="18">
        <v>6</v>
      </c>
      <c r="AC421" s="18">
        <v>978</v>
      </c>
      <c r="AD421" s="18">
        <v>252</v>
      </c>
      <c r="AE421" s="19">
        <v>0</v>
      </c>
      <c r="AF421" s="19">
        <v>65</v>
      </c>
      <c r="AG421" s="19">
        <v>8</v>
      </c>
      <c r="AH421" s="19">
        <v>4</v>
      </c>
      <c r="AJ421" s="19">
        <v>73</v>
      </c>
      <c r="AK421" s="19">
        <v>11</v>
      </c>
      <c r="AL421">
        <v>149</v>
      </c>
      <c r="AM421">
        <v>3102</v>
      </c>
      <c r="AN421">
        <v>161</v>
      </c>
      <c r="AO421" s="20">
        <f t="shared" si="132"/>
        <v>4645.1608000000006</v>
      </c>
      <c r="AP421" s="21">
        <f>(IFERROR(VLOOKUP(AP$2&amp;"/"&amp;$A421,SH!$A:$D,4,0),""))</f>
        <v>54.416666666666664</v>
      </c>
      <c r="AQ421" s="21">
        <f>IFERROR(VLOOKUP(AQ$2&amp;"/"&amp;$A421,SH!$A:$D,4,0),"")</f>
        <v>25.166666666666668</v>
      </c>
      <c r="AR421" s="21">
        <f>IFERROR(VLOOKUP(AR$2&amp;"/"&amp;$A421,SH!$A:$D,4,0),"")</f>
        <v>1.2</v>
      </c>
      <c r="AS421" s="21" t="str">
        <f>IFERROR(VLOOKUP(AS$2&amp;"/"&amp;$A421,SH!$A:$D,4,0),"")</f>
        <v/>
      </c>
      <c r="AT421" s="21">
        <f>IFERROR(VLOOKUP(AT$2&amp;"/"&amp;$A421,SH!$A:$D,4,0),"")</f>
        <v>49.333333333333336</v>
      </c>
      <c r="AU421" s="21">
        <f>IFERROR(VLOOKUP(AU$2&amp;"/"&amp;$A421,SH!$A:$D,4,0),"")</f>
        <v>10.833333333333334</v>
      </c>
      <c r="AV421" s="22">
        <f>(IFERROR(VLOOKUP(AV$2&amp;"/"&amp;$A421,SH!$A:$V,22,0),""))</f>
        <v>40</v>
      </c>
      <c r="AW421" s="22">
        <f>IFERROR(VLOOKUP(AW$2&amp;"/"&amp;$A421,SH!$A:$V,22,0),"")</f>
        <v>34</v>
      </c>
      <c r="AX421" s="22">
        <f>IFERROR(VLOOKUP(AX$2&amp;"/"&amp;$A421,SH!$A:$V,22,0),"")</f>
        <v>1</v>
      </c>
      <c r="AY421" s="22" t="str">
        <f>IFERROR(VLOOKUP(AY$2&amp;"/"&amp;$A421,SH!$A:$V,22,0),"")</f>
        <v/>
      </c>
      <c r="AZ421" s="22">
        <f>IFERROR(VLOOKUP(AZ$2&amp;"/"&amp;$A421,SH!$A:$V,22,0),"")</f>
        <v>21</v>
      </c>
      <c r="BA421" s="22">
        <f>IFERROR(VLOOKUP(BA$2&amp;"/"&amp;$A421,SH!$A:$V,22,0),"")</f>
        <v>9</v>
      </c>
      <c r="BB421" s="23">
        <f t="shared" si="133"/>
        <v>-1.1577335375191424</v>
      </c>
      <c r="BC421" s="23">
        <f t="shared" si="134"/>
        <v>3.496688741721854</v>
      </c>
      <c r="BD421" s="23">
        <f t="shared" si="135"/>
        <v>24.166666666666668</v>
      </c>
      <c r="BE421" s="23" t="str">
        <f t="shared" si="136"/>
        <v/>
      </c>
      <c r="BF421" s="23">
        <f t="shared" si="137"/>
        <v>-1.3783783783783783</v>
      </c>
      <c r="BG421" s="23">
        <f t="shared" si="138"/>
        <v>-0.46153846153846151</v>
      </c>
      <c r="BH421" s="24">
        <f t="shared" si="139"/>
        <v>21.555895865237368</v>
      </c>
      <c r="BI421" s="24">
        <f t="shared" si="140"/>
        <v>26.860927152317881</v>
      </c>
      <c r="BJ421" s="24">
        <f t="shared" si="141"/>
        <v>59.166666666666671</v>
      </c>
      <c r="BK421" s="24" t="str">
        <f t="shared" si="142"/>
        <v/>
      </c>
      <c r="BL421" s="24">
        <f t="shared" si="143"/>
        <v>18.445945945945944</v>
      </c>
      <c r="BM421" s="24">
        <f t="shared" si="144"/>
        <v>22.799999999999997</v>
      </c>
      <c r="BT421" s="25">
        <f t="shared" si="145"/>
        <v>21.555895865237368</v>
      </c>
      <c r="BU421" s="25">
        <f t="shared" si="146"/>
        <v>26.860927152317881</v>
      </c>
      <c r="BV421" s="25">
        <f t="shared" si="147"/>
        <v>59.166666666666671</v>
      </c>
      <c r="BW421" s="25" t="str">
        <f t="shared" si="148"/>
        <v/>
      </c>
      <c r="BX421" s="25">
        <f t="shared" si="149"/>
        <v>18.445945945945944</v>
      </c>
      <c r="BY421" s="25">
        <f t="shared" si="150"/>
        <v>22.799999999999997</v>
      </c>
      <c r="BZ421">
        <f t="array" ref="BZ421:CA421">IFERROR(VLOOKUP(A421,[1]Cost_Price!$A:$D,{3,4},0),"")</f>
        <v>20.94</v>
      </c>
      <c r="CA421" t="str">
        <v>USD</v>
      </c>
      <c r="CB421" s="26">
        <f t="shared" si="131"/>
        <v>0</v>
      </c>
      <c r="CC421" s="26">
        <f t="shared" si="131"/>
        <v>0</v>
      </c>
      <c r="CD421" s="26">
        <f t="shared" si="131"/>
        <v>0</v>
      </c>
      <c r="CE421" s="26">
        <f t="shared" si="130"/>
        <v>0</v>
      </c>
      <c r="CF421" s="26">
        <f t="shared" si="130"/>
        <v>0</v>
      </c>
      <c r="CG421" s="26">
        <f t="shared" si="130"/>
        <v>0</v>
      </c>
    </row>
    <row r="422" spans="1:85" x14ac:dyDescent="0.35">
      <c r="A422" t="s">
        <v>253</v>
      </c>
      <c r="B422" t="s">
        <v>5741</v>
      </c>
      <c r="C422" t="s">
        <v>5232</v>
      </c>
      <c r="D422" t="s">
        <v>5284</v>
      </c>
      <c r="E422" t="s">
        <v>5286</v>
      </c>
      <c r="F422" t="s">
        <v>5234</v>
      </c>
      <c r="G422" t="s">
        <v>5235</v>
      </c>
      <c r="H422" t="s">
        <v>5236</v>
      </c>
      <c r="M422" t="s">
        <v>5742</v>
      </c>
      <c r="N422" t="s">
        <v>5740</v>
      </c>
      <c r="P422" s="16">
        <v>25.817599999999999</v>
      </c>
      <c r="S422" s="17">
        <v>3</v>
      </c>
      <c r="T422" s="17">
        <v>24</v>
      </c>
      <c r="V422" s="17">
        <v>0</v>
      </c>
      <c r="Y422" s="18">
        <v>1044</v>
      </c>
      <c r="Z422" s="18">
        <v>786</v>
      </c>
      <c r="AA422" s="18">
        <v>48</v>
      </c>
      <c r="AB422" s="18">
        <v>6</v>
      </c>
      <c r="AC422" s="18">
        <v>702</v>
      </c>
      <c r="AD422" s="18">
        <v>168</v>
      </c>
      <c r="AF422" s="19">
        <v>165</v>
      </c>
      <c r="AG422" s="19">
        <v>9</v>
      </c>
      <c r="AH422" s="19">
        <v>4</v>
      </c>
      <c r="AJ422" s="19">
        <v>84</v>
      </c>
      <c r="AK422" s="19">
        <v>8</v>
      </c>
      <c r="AL422">
        <v>27</v>
      </c>
      <c r="AM422">
        <v>2754</v>
      </c>
      <c r="AN422">
        <v>270</v>
      </c>
      <c r="AO422" s="20">
        <f t="shared" si="132"/>
        <v>697.0752</v>
      </c>
      <c r="AP422" s="21">
        <f>(IFERROR(VLOOKUP(AP$2&amp;"/"&amp;$A422,SH!$A:$D,4,0),""))</f>
        <v>38.166666666666664</v>
      </c>
      <c r="AQ422" s="21">
        <f>IFERROR(VLOOKUP(AQ$2&amp;"/"&amp;$A422,SH!$A:$D,4,0),"")</f>
        <v>23.75</v>
      </c>
      <c r="AR422" s="21">
        <f>IFERROR(VLOOKUP(AR$2&amp;"/"&amp;$A422,SH!$A:$D,4,0),"")</f>
        <v>2</v>
      </c>
      <c r="AS422" s="21">
        <f>IFERROR(VLOOKUP(AS$2&amp;"/"&amp;$A422,SH!$A:$D,4,0),"")</f>
        <v>1</v>
      </c>
      <c r="AT422" s="21">
        <f>IFERROR(VLOOKUP(AT$2&amp;"/"&amp;$A422,SH!$A:$D,4,0),"")</f>
        <v>32.166666666666664</v>
      </c>
      <c r="AU422" s="21">
        <f>IFERROR(VLOOKUP(AU$2&amp;"/"&amp;$A422,SH!$A:$D,4,0),"")</f>
        <v>6.4545454545454541</v>
      </c>
      <c r="AV422" s="22">
        <f>(IFERROR(VLOOKUP(AV$2&amp;"/"&amp;$A422,SH!$A:$V,22,0),""))</f>
        <v>21</v>
      </c>
      <c r="AW422" s="22">
        <f>IFERROR(VLOOKUP(AW$2&amp;"/"&amp;$A422,SH!$A:$V,22,0),"")</f>
        <v>21</v>
      </c>
      <c r="AX422" s="22">
        <f>IFERROR(VLOOKUP(AX$2&amp;"/"&amp;$A422,SH!$A:$V,22,0),"")</f>
        <v>0</v>
      </c>
      <c r="AY422" s="22">
        <f>IFERROR(VLOOKUP(AY$2&amp;"/"&amp;$A422,SH!$A:$V,22,0),"")</f>
        <v>0</v>
      </c>
      <c r="AZ422" s="22">
        <f>IFERROR(VLOOKUP(AZ$2&amp;"/"&amp;$A422,SH!$A:$V,22,0),"")</f>
        <v>36</v>
      </c>
      <c r="BA422" s="22">
        <f>IFERROR(VLOOKUP(BA$2&amp;"/"&amp;$A422,SH!$A:$V,22,0),"")</f>
        <v>2</v>
      </c>
      <c r="BB422" s="23">
        <f t="shared" si="133"/>
        <v>-4.323144104803494</v>
      </c>
      <c r="BC422" s="23">
        <f t="shared" si="134"/>
        <v>-0.25263157894736843</v>
      </c>
      <c r="BD422" s="23">
        <f t="shared" si="135"/>
        <v>10</v>
      </c>
      <c r="BE422" s="23">
        <f t="shared" si="136"/>
        <v>0</v>
      </c>
      <c r="BF422" s="23">
        <f t="shared" si="137"/>
        <v>-2.6113989637305703</v>
      </c>
      <c r="BG422" s="23">
        <f t="shared" si="138"/>
        <v>-1.23943661971831</v>
      </c>
      <c r="BH422" s="24">
        <f t="shared" si="139"/>
        <v>23.030567685589521</v>
      </c>
      <c r="BI422" s="24">
        <f t="shared" si="140"/>
        <v>32.842105263157897</v>
      </c>
      <c r="BJ422" s="24">
        <f t="shared" si="141"/>
        <v>34</v>
      </c>
      <c r="BK422" s="24">
        <f t="shared" si="142"/>
        <v>6</v>
      </c>
      <c r="BL422" s="24">
        <f t="shared" si="143"/>
        <v>19.212435233160623</v>
      </c>
      <c r="BM422" s="24">
        <f t="shared" si="144"/>
        <v>24.7887323943662</v>
      </c>
      <c r="BT422" s="25">
        <f t="shared" si="145"/>
        <v>23.030567685589521</v>
      </c>
      <c r="BU422" s="25">
        <f t="shared" si="146"/>
        <v>32.842105263157897</v>
      </c>
      <c r="BV422" s="25">
        <f t="shared" si="147"/>
        <v>34</v>
      </c>
      <c r="BW422" s="25">
        <f t="shared" si="148"/>
        <v>6</v>
      </c>
      <c r="BX422" s="25">
        <f t="shared" si="149"/>
        <v>19.212435233160623</v>
      </c>
      <c r="BY422" s="25">
        <f t="shared" si="150"/>
        <v>24.7887323943662</v>
      </c>
      <c r="BZ422">
        <f t="array" ref="BZ422:CA422">IFERROR(VLOOKUP(A422,[1]Cost_Price!$A:$D,{3,4},0),"")</f>
        <v>16.600000000000001</v>
      </c>
      <c r="CA422" t="str">
        <v>USD</v>
      </c>
      <c r="CB422" s="26">
        <f t="shared" si="131"/>
        <v>0</v>
      </c>
      <c r="CC422" s="26">
        <f t="shared" si="131"/>
        <v>0</v>
      </c>
      <c r="CD422" s="26">
        <f t="shared" si="131"/>
        <v>0</v>
      </c>
      <c r="CE422" s="26">
        <f t="shared" si="130"/>
        <v>0</v>
      </c>
      <c r="CF422" s="26">
        <f t="shared" si="130"/>
        <v>0</v>
      </c>
      <c r="CG422" s="26">
        <f t="shared" si="130"/>
        <v>0</v>
      </c>
    </row>
    <row r="423" spans="1:85" x14ac:dyDescent="0.35">
      <c r="A423" t="s">
        <v>2102</v>
      </c>
      <c r="B423" t="s">
        <v>5743</v>
      </c>
      <c r="C423" t="s">
        <v>5232</v>
      </c>
      <c r="D423" t="s">
        <v>5245</v>
      </c>
      <c r="E423" t="s">
        <v>5286</v>
      </c>
      <c r="F423" t="s">
        <v>5234</v>
      </c>
      <c r="G423" t="s">
        <v>5235</v>
      </c>
      <c r="H423" t="s">
        <v>5236</v>
      </c>
      <c r="M423" t="s">
        <v>5237</v>
      </c>
      <c r="N423" t="s">
        <v>5280</v>
      </c>
      <c r="P423" s="16">
        <v>15.5229</v>
      </c>
      <c r="R423" s="17">
        <v>26</v>
      </c>
      <c r="S423" s="17">
        <v>14</v>
      </c>
      <c r="T423" s="17">
        <v>5</v>
      </c>
      <c r="V423" s="17">
        <v>17</v>
      </c>
      <c r="W423" s="17">
        <v>12</v>
      </c>
      <c r="Y423" s="18">
        <v>0</v>
      </c>
      <c r="Z423" s="18">
        <v>5</v>
      </c>
      <c r="AA423" s="18">
        <v>15</v>
      </c>
      <c r="AB423" s="18">
        <v>13</v>
      </c>
      <c r="AC423" s="18">
        <v>5</v>
      </c>
      <c r="AD423" s="18">
        <v>0</v>
      </c>
      <c r="AF423" s="19">
        <v>0</v>
      </c>
      <c r="AG423" s="19">
        <v>0</v>
      </c>
      <c r="AH423" s="19">
        <v>0</v>
      </c>
      <c r="AJ423" s="19">
        <v>0</v>
      </c>
      <c r="AK423" s="19">
        <v>0</v>
      </c>
      <c r="AL423">
        <v>74</v>
      </c>
      <c r="AM423">
        <v>38</v>
      </c>
      <c r="AN423">
        <v>0</v>
      </c>
      <c r="AO423" s="20">
        <f t="shared" si="132"/>
        <v>1148.6946</v>
      </c>
      <c r="AP423" s="21">
        <f>(IFERROR(VLOOKUP(AP$2&amp;"/"&amp;$A423,SH!$A:$D,4,0),""))</f>
        <v>1.3333333333333333</v>
      </c>
      <c r="AQ423" s="21">
        <f>IFERROR(VLOOKUP(AQ$2&amp;"/"&amp;$A423,SH!$A:$D,4,0),"")</f>
        <v>2</v>
      </c>
      <c r="AR423" s="21" t="str">
        <f>IFERROR(VLOOKUP(AR$2&amp;"/"&amp;$A423,SH!$A:$D,4,0),"")</f>
        <v/>
      </c>
      <c r="AS423" s="21" t="str">
        <f>IFERROR(VLOOKUP(AS$2&amp;"/"&amp;$A423,SH!$A:$D,4,0),"")</f>
        <v/>
      </c>
      <c r="AT423" s="21">
        <f>IFERROR(VLOOKUP(AT$2&amp;"/"&amp;$A423,SH!$A:$D,4,0),"")</f>
        <v>1</v>
      </c>
      <c r="AU423" s="21" t="str">
        <f>IFERROR(VLOOKUP(AU$2&amp;"/"&amp;$A423,SH!$A:$D,4,0),"")</f>
        <v/>
      </c>
      <c r="AV423" s="22">
        <f>(IFERROR(VLOOKUP(AV$2&amp;"/"&amp;$A423,SH!$A:$V,22,0),""))</f>
        <v>0</v>
      </c>
      <c r="AW423" s="22">
        <f>IFERROR(VLOOKUP(AW$2&amp;"/"&amp;$A423,SH!$A:$V,22,0),"")</f>
        <v>0</v>
      </c>
      <c r="AX423" s="22" t="str">
        <f>IFERROR(VLOOKUP(AX$2&amp;"/"&amp;$A423,SH!$A:$V,22,0),"")</f>
        <v/>
      </c>
      <c r="AY423" s="22" t="str">
        <f>IFERROR(VLOOKUP(AY$2&amp;"/"&amp;$A423,SH!$A:$V,22,0),"")</f>
        <v/>
      </c>
      <c r="AZ423" s="22">
        <f>IFERROR(VLOOKUP(AZ$2&amp;"/"&amp;$A423,SH!$A:$V,22,0),"")</f>
        <v>0</v>
      </c>
      <c r="BA423" s="22" t="str">
        <f>IFERROR(VLOOKUP(BA$2&amp;"/"&amp;$A423,SH!$A:$V,22,0),"")</f>
        <v/>
      </c>
      <c r="BB423" s="23">
        <f t="shared" si="133"/>
        <v>19.5</v>
      </c>
      <c r="BC423" s="23">
        <f t="shared" si="134"/>
        <v>7</v>
      </c>
      <c r="BD423" s="23" t="str">
        <f t="shared" si="135"/>
        <v/>
      </c>
      <c r="BE423" s="23" t="str">
        <f t="shared" si="136"/>
        <v/>
      </c>
      <c r="BF423" s="23">
        <f t="shared" si="137"/>
        <v>17</v>
      </c>
      <c r="BG423" s="23" t="str">
        <f t="shared" si="138"/>
        <v/>
      </c>
      <c r="BH423" s="24">
        <f t="shared" si="139"/>
        <v>19.5</v>
      </c>
      <c r="BI423" s="24">
        <f t="shared" si="140"/>
        <v>9.5</v>
      </c>
      <c r="BJ423" s="24" t="str">
        <f t="shared" si="141"/>
        <v/>
      </c>
      <c r="BK423" s="24" t="str">
        <f t="shared" si="142"/>
        <v/>
      </c>
      <c r="BL423" s="24">
        <f t="shared" si="143"/>
        <v>22</v>
      </c>
      <c r="BM423" s="24" t="str">
        <f t="shared" si="144"/>
        <v/>
      </c>
      <c r="BT423" s="25">
        <f t="shared" si="145"/>
        <v>19.5</v>
      </c>
      <c r="BU423" s="25">
        <f t="shared" si="146"/>
        <v>9.5</v>
      </c>
      <c r="BV423" s="25" t="str">
        <f t="shared" si="147"/>
        <v/>
      </c>
      <c r="BW423" s="25" t="str">
        <f t="shared" si="148"/>
        <v/>
      </c>
      <c r="BX423" s="25">
        <f t="shared" si="149"/>
        <v>22</v>
      </c>
      <c r="BY423" s="25" t="str">
        <f t="shared" si="150"/>
        <v/>
      </c>
      <c r="BZ423">
        <f t="array" ref="BZ423:CA423">IFERROR(VLOOKUP(A423,[1]Cost_Price!$A:$D,{3,4},0),"")</f>
        <v>10</v>
      </c>
      <c r="CA423" t="str">
        <v>USD</v>
      </c>
      <c r="CB423" s="26">
        <f t="shared" si="131"/>
        <v>0</v>
      </c>
      <c r="CC423" s="26">
        <f t="shared" si="131"/>
        <v>0</v>
      </c>
      <c r="CD423" s="26">
        <f t="shared" si="131"/>
        <v>0</v>
      </c>
      <c r="CE423" s="26">
        <f t="shared" si="130"/>
        <v>0</v>
      </c>
      <c r="CF423" s="26">
        <f t="shared" si="130"/>
        <v>0</v>
      </c>
      <c r="CG423" s="26">
        <f t="shared" si="130"/>
        <v>0</v>
      </c>
    </row>
    <row r="424" spans="1:85" x14ac:dyDescent="0.35">
      <c r="A424" t="s">
        <v>1333</v>
      </c>
      <c r="B424" t="s">
        <v>5744</v>
      </c>
      <c r="C424" t="s">
        <v>5232</v>
      </c>
      <c r="D424" t="s">
        <v>5245</v>
      </c>
      <c r="E424" t="s">
        <v>5286</v>
      </c>
      <c r="F424" t="s">
        <v>5234</v>
      </c>
      <c r="G424" t="s">
        <v>5235</v>
      </c>
      <c r="H424" t="s">
        <v>5236</v>
      </c>
      <c r="M424" t="s">
        <v>5237</v>
      </c>
      <c r="N424" t="s">
        <v>5280</v>
      </c>
      <c r="P424" s="16">
        <v>6.8964999999999996</v>
      </c>
      <c r="R424" s="17">
        <v>23</v>
      </c>
      <c r="S424" s="17">
        <v>133</v>
      </c>
      <c r="T424" s="17">
        <v>80</v>
      </c>
      <c r="V424" s="17">
        <v>144</v>
      </c>
      <c r="W424" s="17">
        <v>80</v>
      </c>
      <c r="Y424" s="18">
        <v>0</v>
      </c>
      <c r="Z424" s="18">
        <v>0</v>
      </c>
      <c r="AA424" s="18">
        <v>0</v>
      </c>
      <c r="AC424" s="18">
        <v>0</v>
      </c>
      <c r="AD424" s="18">
        <v>0</v>
      </c>
      <c r="AF424" s="19">
        <v>0</v>
      </c>
      <c r="AG424" s="19">
        <v>0</v>
      </c>
      <c r="AH424" s="19">
        <v>0</v>
      </c>
      <c r="AJ424" s="19">
        <v>0</v>
      </c>
      <c r="AK424" s="19">
        <v>0</v>
      </c>
      <c r="AL424">
        <v>460</v>
      </c>
      <c r="AM424">
        <v>0</v>
      </c>
      <c r="AN424">
        <v>0</v>
      </c>
      <c r="AO424" s="20">
        <f t="shared" si="132"/>
        <v>3172.39</v>
      </c>
      <c r="AP424" s="21">
        <f>(IFERROR(VLOOKUP(AP$2&amp;"/"&amp;$A424,SH!$A:$D,4,0),""))</f>
        <v>5.8571428571428568</v>
      </c>
      <c r="AQ424" s="21">
        <f>IFERROR(VLOOKUP(AQ$2&amp;"/"&amp;$A424,SH!$A:$D,4,0),"")</f>
        <v>2</v>
      </c>
      <c r="AR424" s="21" t="str">
        <f>IFERROR(VLOOKUP(AR$2&amp;"/"&amp;$A424,SH!$A:$D,4,0),"")</f>
        <v/>
      </c>
      <c r="AS424" s="21" t="str">
        <f>IFERROR(VLOOKUP(AS$2&amp;"/"&amp;$A424,SH!$A:$D,4,0),"")</f>
        <v/>
      </c>
      <c r="AT424" s="21">
        <f>IFERROR(VLOOKUP(AT$2&amp;"/"&amp;$A424,SH!$A:$D,4,0),"")</f>
        <v>2.5</v>
      </c>
      <c r="AU424" s="21">
        <f>IFERROR(VLOOKUP(AU$2&amp;"/"&amp;$A424,SH!$A:$D,4,0),"")</f>
        <v>4</v>
      </c>
      <c r="AV424" s="22">
        <f>(IFERROR(VLOOKUP(AV$2&amp;"/"&amp;$A424,SH!$A:$V,22,0),""))</f>
        <v>20</v>
      </c>
      <c r="AW424" s="22">
        <f>IFERROR(VLOOKUP(AW$2&amp;"/"&amp;$A424,SH!$A:$V,22,0),"")</f>
        <v>0</v>
      </c>
      <c r="AX424" s="22" t="str">
        <f>IFERROR(VLOOKUP(AX$2&amp;"/"&amp;$A424,SH!$A:$V,22,0),"")</f>
        <v/>
      </c>
      <c r="AY424" s="22" t="str">
        <f>IFERROR(VLOOKUP(AY$2&amp;"/"&amp;$A424,SH!$A:$V,22,0),"")</f>
        <v/>
      </c>
      <c r="AZ424" s="22">
        <f>IFERROR(VLOOKUP(AZ$2&amp;"/"&amp;$A424,SH!$A:$V,22,0),"")</f>
        <v>0</v>
      </c>
      <c r="BA424" s="22">
        <f>IFERROR(VLOOKUP(BA$2&amp;"/"&amp;$A424,SH!$A:$V,22,0),"")</f>
        <v>0</v>
      </c>
      <c r="BB424" s="23">
        <f t="shared" si="133"/>
        <v>3.9268292682926833</v>
      </c>
      <c r="BC424" s="23">
        <f t="shared" si="134"/>
        <v>66.5</v>
      </c>
      <c r="BD424" s="23" t="str">
        <f t="shared" si="135"/>
        <v/>
      </c>
      <c r="BE424" s="23" t="str">
        <f t="shared" si="136"/>
        <v/>
      </c>
      <c r="BF424" s="23">
        <f t="shared" si="137"/>
        <v>57.6</v>
      </c>
      <c r="BG424" s="23">
        <f t="shared" si="138"/>
        <v>20</v>
      </c>
      <c r="BH424" s="24">
        <f t="shared" si="139"/>
        <v>3.9268292682926833</v>
      </c>
      <c r="BI424" s="24">
        <f t="shared" si="140"/>
        <v>66.5</v>
      </c>
      <c r="BJ424" s="24" t="str">
        <f t="shared" si="141"/>
        <v/>
      </c>
      <c r="BK424" s="24" t="str">
        <f t="shared" si="142"/>
        <v/>
      </c>
      <c r="BL424" s="24">
        <f t="shared" si="143"/>
        <v>57.6</v>
      </c>
      <c r="BM424" s="24">
        <f t="shared" si="144"/>
        <v>20</v>
      </c>
      <c r="BT424" s="25">
        <f t="shared" si="145"/>
        <v>3.9268292682926833</v>
      </c>
      <c r="BU424" s="25">
        <f t="shared" si="146"/>
        <v>66.5</v>
      </c>
      <c r="BV424" s="25" t="str">
        <f t="shared" si="147"/>
        <v/>
      </c>
      <c r="BW424" s="25" t="str">
        <f t="shared" si="148"/>
        <v/>
      </c>
      <c r="BX424" s="25">
        <f t="shared" si="149"/>
        <v>57.6</v>
      </c>
      <c r="BY424" s="25">
        <f t="shared" si="150"/>
        <v>20</v>
      </c>
      <c r="BZ424">
        <f t="array" ref="BZ424:CA424">IFERROR(VLOOKUP(A424,[1]Cost_Price!$A:$D,{3,4},0),"")</f>
        <v>4.5</v>
      </c>
      <c r="CA424" t="str">
        <v>USD</v>
      </c>
      <c r="CB424" s="26">
        <f t="shared" si="131"/>
        <v>0</v>
      </c>
      <c r="CC424" s="26">
        <f t="shared" si="131"/>
        <v>0</v>
      </c>
      <c r="CD424" s="26">
        <f t="shared" si="131"/>
        <v>0</v>
      </c>
      <c r="CE424" s="26">
        <f t="shared" si="130"/>
        <v>0</v>
      </c>
      <c r="CF424" s="26">
        <f t="shared" si="130"/>
        <v>0</v>
      </c>
      <c r="CG424" s="26">
        <f t="shared" si="130"/>
        <v>0</v>
      </c>
    </row>
    <row r="425" spans="1:85" x14ac:dyDescent="0.35">
      <c r="A425" t="s">
        <v>1335</v>
      </c>
      <c r="B425" t="s">
        <v>5745</v>
      </c>
      <c r="C425" t="s">
        <v>5232</v>
      </c>
      <c r="D425" t="s">
        <v>5245</v>
      </c>
      <c r="E425" t="s">
        <v>5286</v>
      </c>
      <c r="F425" t="s">
        <v>5234</v>
      </c>
      <c r="G425" t="s">
        <v>5235</v>
      </c>
      <c r="H425" t="str">
        <f>J425</f>
        <v>Discontinue new</v>
      </c>
      <c r="J425" t="s">
        <v>5899</v>
      </c>
      <c r="K425" t="s">
        <v>5123</v>
      </c>
      <c r="M425" t="s">
        <v>5237</v>
      </c>
      <c r="N425" t="s">
        <v>5280</v>
      </c>
      <c r="P425" s="16">
        <v>14.507099999999999</v>
      </c>
      <c r="R425" s="17">
        <v>3</v>
      </c>
      <c r="S425" s="17">
        <v>104</v>
      </c>
      <c r="T425" s="17">
        <v>20</v>
      </c>
      <c r="V425" s="17">
        <v>77</v>
      </c>
      <c r="W425" s="17">
        <v>33</v>
      </c>
      <c r="Y425" s="18">
        <v>100</v>
      </c>
      <c r="Z425" s="18">
        <v>0</v>
      </c>
      <c r="AA425" s="18">
        <v>30</v>
      </c>
      <c r="AC425" s="18">
        <v>0</v>
      </c>
      <c r="AD425" s="18">
        <v>18</v>
      </c>
      <c r="AF425" s="19">
        <v>0</v>
      </c>
      <c r="AG425" s="19">
        <v>0</v>
      </c>
      <c r="AH425" s="19">
        <v>0</v>
      </c>
      <c r="AJ425" s="19">
        <v>0</v>
      </c>
      <c r="AK425" s="19">
        <v>0</v>
      </c>
      <c r="AL425">
        <v>237</v>
      </c>
      <c r="AM425">
        <v>148</v>
      </c>
      <c r="AN425">
        <v>0</v>
      </c>
      <c r="AO425" s="20">
        <f t="shared" si="132"/>
        <v>3438.1826999999998</v>
      </c>
      <c r="AP425" s="21">
        <f>(IFERROR(VLOOKUP(AP$2&amp;"/"&amp;$A425,SH!$A:$D,4,0),""))</f>
        <v>3.2</v>
      </c>
      <c r="AQ425" s="21">
        <f>IFERROR(VLOOKUP(AQ$2&amp;"/"&amp;$A425,SH!$A:$D,4,0),"")</f>
        <v>2</v>
      </c>
      <c r="AR425" s="21">
        <f>IFERROR(VLOOKUP(AR$2&amp;"/"&amp;$A425,SH!$A:$D,4,0),"")</f>
        <v>2</v>
      </c>
      <c r="AS425" s="21" t="str">
        <f>IFERROR(VLOOKUP(AS$2&amp;"/"&amp;$A425,SH!$A:$D,4,0),"")</f>
        <v/>
      </c>
      <c r="AT425" s="21">
        <f>IFERROR(VLOOKUP(AT$2&amp;"/"&amp;$A425,SH!$A:$D,4,0),"")</f>
        <v>5</v>
      </c>
      <c r="AU425" s="21">
        <f>IFERROR(VLOOKUP(AU$2&amp;"/"&amp;$A425,SH!$A:$D,4,0),"")</f>
        <v>3.25</v>
      </c>
      <c r="AV425" s="22">
        <f>(IFERROR(VLOOKUP(AV$2&amp;"/"&amp;$A425,SH!$A:$V,22,0),""))</f>
        <v>0</v>
      </c>
      <c r="AW425" s="22">
        <f>IFERROR(VLOOKUP(AW$2&amp;"/"&amp;$A425,SH!$A:$V,22,0),"")</f>
        <v>2</v>
      </c>
      <c r="AX425" s="22">
        <f>IFERROR(VLOOKUP(AX$2&amp;"/"&amp;$A425,SH!$A:$V,22,0),"")</f>
        <v>0</v>
      </c>
      <c r="AY425" s="22" t="str">
        <f>IFERROR(VLOOKUP(AY$2&amp;"/"&amp;$A425,SH!$A:$V,22,0),"")</f>
        <v/>
      </c>
      <c r="AZ425" s="22">
        <f>IFERROR(VLOOKUP(AZ$2&amp;"/"&amp;$A425,SH!$A:$V,22,0),"")</f>
        <v>4</v>
      </c>
      <c r="BA425" s="22">
        <f>IFERROR(VLOOKUP(BA$2&amp;"/"&amp;$A425,SH!$A:$V,22,0),"")</f>
        <v>2</v>
      </c>
      <c r="BB425" s="23">
        <f t="shared" si="133"/>
        <v>0.9375</v>
      </c>
      <c r="BC425" s="23">
        <f t="shared" si="134"/>
        <v>52</v>
      </c>
      <c r="BD425" s="23">
        <f t="shared" si="135"/>
        <v>10</v>
      </c>
      <c r="BE425" s="23" t="str">
        <f t="shared" si="136"/>
        <v/>
      </c>
      <c r="BF425" s="23">
        <f t="shared" si="137"/>
        <v>15.4</v>
      </c>
      <c r="BG425" s="23">
        <f t="shared" si="138"/>
        <v>10.153846153846153</v>
      </c>
      <c r="BH425" s="24">
        <f t="shared" si="139"/>
        <v>32.1875</v>
      </c>
      <c r="BI425" s="24">
        <f t="shared" si="140"/>
        <v>52</v>
      </c>
      <c r="BJ425" s="24">
        <f t="shared" si="141"/>
        <v>25</v>
      </c>
      <c r="BK425" s="24" t="str">
        <f t="shared" si="142"/>
        <v/>
      </c>
      <c r="BL425" s="24">
        <f t="shared" si="143"/>
        <v>15.4</v>
      </c>
      <c r="BM425" s="24">
        <f t="shared" si="144"/>
        <v>15.692307692307692</v>
      </c>
      <c r="BT425" s="25">
        <f t="shared" si="145"/>
        <v>32.1875</v>
      </c>
      <c r="BU425" s="25">
        <f t="shared" si="146"/>
        <v>52</v>
      </c>
      <c r="BV425" s="25">
        <f t="shared" si="147"/>
        <v>25</v>
      </c>
      <c r="BW425" s="25" t="str">
        <f t="shared" si="148"/>
        <v/>
      </c>
      <c r="BX425" s="25">
        <f t="shared" si="149"/>
        <v>15.4</v>
      </c>
      <c r="BY425" s="25">
        <f t="shared" si="150"/>
        <v>15.692307692307692</v>
      </c>
      <c r="BZ425">
        <f t="array" ref="BZ425:CA425">IFERROR(VLOOKUP(A425,[1]Cost_Price!$A:$D,{3,4},0),"")</f>
        <v>9</v>
      </c>
      <c r="CA425" t="str">
        <v>USD</v>
      </c>
      <c r="CB425" s="26">
        <f t="shared" si="131"/>
        <v>0</v>
      </c>
      <c r="CC425" s="26">
        <f t="shared" si="131"/>
        <v>0</v>
      </c>
      <c r="CD425" s="26">
        <f t="shared" si="131"/>
        <v>0</v>
      </c>
      <c r="CE425" s="26">
        <f t="shared" si="130"/>
        <v>0</v>
      </c>
      <c r="CF425" s="26">
        <f t="shared" si="130"/>
        <v>0</v>
      </c>
      <c r="CG425" s="26">
        <f t="shared" si="130"/>
        <v>0</v>
      </c>
    </row>
    <row r="426" spans="1:85" x14ac:dyDescent="0.35">
      <c r="A426" t="s">
        <v>529</v>
      </c>
      <c r="B426" t="s">
        <v>5746</v>
      </c>
      <c r="C426" t="s">
        <v>5232</v>
      </c>
      <c r="D426" t="s">
        <v>5245</v>
      </c>
      <c r="E426" t="s">
        <v>5286</v>
      </c>
      <c r="F426" t="s">
        <v>5234</v>
      </c>
      <c r="G426" t="s">
        <v>5235</v>
      </c>
      <c r="H426" t="s">
        <v>5236</v>
      </c>
      <c r="M426" t="s">
        <v>5237</v>
      </c>
      <c r="N426" t="s">
        <v>5280</v>
      </c>
      <c r="P426" s="16">
        <v>10.9633</v>
      </c>
      <c r="R426" s="17">
        <v>87</v>
      </c>
      <c r="S426" s="17">
        <v>102</v>
      </c>
      <c r="T426" s="17">
        <v>30</v>
      </c>
      <c r="V426" s="17">
        <v>121</v>
      </c>
      <c r="W426" s="17">
        <v>44</v>
      </c>
      <c r="Y426" s="18">
        <v>0</v>
      </c>
      <c r="Z426" s="18">
        <v>0</v>
      </c>
      <c r="AA426" s="18">
        <v>25</v>
      </c>
      <c r="AC426" s="18">
        <v>0</v>
      </c>
      <c r="AD426" s="18">
        <v>0</v>
      </c>
      <c r="AF426" s="19">
        <v>0</v>
      </c>
      <c r="AG426" s="19">
        <v>0</v>
      </c>
      <c r="AH426" s="19">
        <v>0</v>
      </c>
      <c r="AJ426" s="19">
        <v>0</v>
      </c>
      <c r="AK426" s="19">
        <v>0</v>
      </c>
      <c r="AL426">
        <v>384</v>
      </c>
      <c r="AM426">
        <v>25</v>
      </c>
      <c r="AN426">
        <v>0</v>
      </c>
      <c r="AO426" s="20">
        <f t="shared" si="132"/>
        <v>4209.9071999999996</v>
      </c>
      <c r="AP426" s="21">
        <f>(IFERROR(VLOOKUP(AP$2&amp;"/"&amp;$A426,SH!$A:$D,4,0),""))</f>
        <v>1.75</v>
      </c>
      <c r="AQ426" s="21" t="str">
        <f>IFERROR(VLOOKUP(AQ$2&amp;"/"&amp;$A426,SH!$A:$D,4,0),"")</f>
        <v>0</v>
      </c>
      <c r="AR426" s="21" t="str">
        <f>IFERROR(VLOOKUP(AR$2&amp;"/"&amp;$A426,SH!$A:$D,4,0),"")</f>
        <v/>
      </c>
      <c r="AS426" s="21" t="str">
        <f>IFERROR(VLOOKUP(AS$2&amp;"/"&amp;$A426,SH!$A:$D,4,0),"")</f>
        <v/>
      </c>
      <c r="AT426" s="21">
        <f>IFERROR(VLOOKUP(AT$2&amp;"/"&amp;$A426,SH!$A:$D,4,0),"")</f>
        <v>2</v>
      </c>
      <c r="AU426" s="21">
        <f>IFERROR(VLOOKUP(AU$2&amp;"/"&amp;$A426,SH!$A:$D,4,0),"")</f>
        <v>1</v>
      </c>
      <c r="AV426" s="22">
        <f>(IFERROR(VLOOKUP(AV$2&amp;"/"&amp;$A426,SH!$A:$V,22,0),""))</f>
        <v>1</v>
      </c>
      <c r="AW426" s="22">
        <f>IFERROR(VLOOKUP(AW$2&amp;"/"&amp;$A426,SH!$A:$V,22,0),"")</f>
        <v>0</v>
      </c>
      <c r="AX426" s="22" t="str">
        <f>IFERROR(VLOOKUP(AX$2&amp;"/"&amp;$A426,SH!$A:$V,22,0),"")</f>
        <v/>
      </c>
      <c r="AY426" s="22" t="str">
        <f>IFERROR(VLOOKUP(AY$2&amp;"/"&amp;$A426,SH!$A:$V,22,0),"")</f>
        <v/>
      </c>
      <c r="AZ426" s="22">
        <f>IFERROR(VLOOKUP(AZ$2&amp;"/"&amp;$A426,SH!$A:$V,22,0),"")</f>
        <v>0</v>
      </c>
      <c r="BA426" s="22">
        <f>IFERROR(VLOOKUP(BA$2&amp;"/"&amp;$A426,SH!$A:$V,22,0),"")</f>
        <v>0</v>
      </c>
      <c r="BB426" s="23">
        <f t="shared" si="133"/>
        <v>49.714285714285715</v>
      </c>
      <c r="BC426" s="23" t="str">
        <f t="shared" si="134"/>
        <v/>
      </c>
      <c r="BD426" s="23" t="str">
        <f t="shared" si="135"/>
        <v/>
      </c>
      <c r="BE426" s="23" t="str">
        <f t="shared" si="136"/>
        <v/>
      </c>
      <c r="BF426" s="23">
        <f t="shared" si="137"/>
        <v>60.5</v>
      </c>
      <c r="BG426" s="23">
        <f t="shared" si="138"/>
        <v>44</v>
      </c>
      <c r="BH426" s="24">
        <f t="shared" si="139"/>
        <v>49.714285714285715</v>
      </c>
      <c r="BI426" s="24" t="str">
        <f t="shared" si="140"/>
        <v/>
      </c>
      <c r="BJ426" s="24" t="str">
        <f t="shared" si="141"/>
        <v/>
      </c>
      <c r="BK426" s="24" t="str">
        <f t="shared" si="142"/>
        <v/>
      </c>
      <c r="BL426" s="24">
        <f t="shared" si="143"/>
        <v>60.5</v>
      </c>
      <c r="BM426" s="24">
        <f t="shared" si="144"/>
        <v>44</v>
      </c>
      <c r="BT426" s="25">
        <f t="shared" si="145"/>
        <v>49.714285714285715</v>
      </c>
      <c r="BU426" s="25" t="str">
        <f t="shared" si="146"/>
        <v/>
      </c>
      <c r="BV426" s="25" t="str">
        <f t="shared" si="147"/>
        <v/>
      </c>
      <c r="BW426" s="25" t="str">
        <f t="shared" si="148"/>
        <v/>
      </c>
      <c r="BX426" s="25">
        <f t="shared" si="149"/>
        <v>60.5</v>
      </c>
      <c r="BY426" s="25">
        <f t="shared" si="150"/>
        <v>44</v>
      </c>
      <c r="BZ426">
        <f t="array" ref="BZ426:CA426">IFERROR(VLOOKUP(A426,[1]Cost_Price!$A:$D,{3,4},0),"")</f>
        <v>6.5</v>
      </c>
      <c r="CA426" t="str">
        <v>USD</v>
      </c>
      <c r="CB426" s="26">
        <f t="shared" si="131"/>
        <v>0</v>
      </c>
      <c r="CC426" s="26">
        <f t="shared" si="131"/>
        <v>0</v>
      </c>
      <c r="CD426" s="26">
        <f t="shared" si="131"/>
        <v>0</v>
      </c>
      <c r="CE426" s="26">
        <f t="shared" si="130"/>
        <v>0</v>
      </c>
      <c r="CF426" s="26">
        <f t="shared" si="130"/>
        <v>0</v>
      </c>
      <c r="CG426" s="26">
        <f t="shared" si="130"/>
        <v>0</v>
      </c>
    </row>
    <row r="427" spans="1:85" x14ac:dyDescent="0.35">
      <c r="A427" t="s">
        <v>255</v>
      </c>
      <c r="B427" t="s">
        <v>5747</v>
      </c>
      <c r="C427" t="s">
        <v>5232</v>
      </c>
      <c r="D427" t="s">
        <v>5245</v>
      </c>
      <c r="E427" t="s">
        <v>5286</v>
      </c>
      <c r="F427" t="s">
        <v>5234</v>
      </c>
      <c r="G427" t="s">
        <v>5235</v>
      </c>
      <c r="H427" t="s">
        <v>5236</v>
      </c>
      <c r="M427" t="s">
        <v>5237</v>
      </c>
      <c r="N427" t="s">
        <v>5280</v>
      </c>
      <c r="P427" s="16">
        <v>181.61859999999999</v>
      </c>
      <c r="S427" s="17">
        <v>23</v>
      </c>
      <c r="V427" s="17">
        <v>36</v>
      </c>
      <c r="W427" s="17">
        <v>7</v>
      </c>
      <c r="Y427" s="18">
        <v>110</v>
      </c>
      <c r="Z427" s="18">
        <v>0</v>
      </c>
      <c r="AA427" s="18">
        <v>20</v>
      </c>
      <c r="AC427" s="18">
        <v>0</v>
      </c>
      <c r="AD427" s="18">
        <v>10</v>
      </c>
      <c r="AF427" s="19">
        <v>12</v>
      </c>
      <c r="AG427" s="19">
        <v>0</v>
      </c>
      <c r="AJ427" s="19">
        <v>1</v>
      </c>
      <c r="AK427" s="19">
        <v>0</v>
      </c>
      <c r="AL427">
        <v>66</v>
      </c>
      <c r="AM427">
        <v>140</v>
      </c>
      <c r="AN427">
        <v>13</v>
      </c>
      <c r="AO427" s="20">
        <f t="shared" si="132"/>
        <v>11986.827599999999</v>
      </c>
      <c r="AP427" s="21">
        <f>(IFERROR(VLOOKUP(AP$2&amp;"/"&amp;$A427,SH!$A:$D,4,0),""))</f>
        <v>4.5454545454545459</v>
      </c>
      <c r="AQ427" s="21">
        <f>IFERROR(VLOOKUP(AQ$2&amp;"/"&amp;$A427,SH!$A:$D,4,0),"")</f>
        <v>1.3333333333333333</v>
      </c>
      <c r="AR427" s="21">
        <f>IFERROR(VLOOKUP(AR$2&amp;"/"&amp;$A427,SH!$A:$D,4,0),"")</f>
        <v>1</v>
      </c>
      <c r="AS427" s="21" t="str">
        <f>IFERROR(VLOOKUP(AS$2&amp;"/"&amp;$A427,SH!$A:$D,4,0),"")</f>
        <v/>
      </c>
      <c r="AT427" s="21">
        <f>IFERROR(VLOOKUP(AT$2&amp;"/"&amp;$A427,SH!$A:$D,4,0),"")</f>
        <v>2.5555555555555554</v>
      </c>
      <c r="AU427" s="21">
        <f>IFERROR(VLOOKUP(AU$2&amp;"/"&amp;$A427,SH!$A:$D,4,0),"")</f>
        <v>1.25</v>
      </c>
      <c r="AV427" s="22">
        <f>(IFERROR(VLOOKUP(AV$2&amp;"/"&amp;$A427,SH!$A:$V,22,0),""))</f>
        <v>12</v>
      </c>
      <c r="AW427" s="22">
        <f>IFERROR(VLOOKUP(AW$2&amp;"/"&amp;$A427,SH!$A:$V,22,0),"")</f>
        <v>0</v>
      </c>
      <c r="AX427" s="22">
        <f>IFERROR(VLOOKUP(AX$2&amp;"/"&amp;$A427,SH!$A:$V,22,0),"")</f>
        <v>0</v>
      </c>
      <c r="AY427" s="22" t="str">
        <f>IFERROR(VLOOKUP(AY$2&amp;"/"&amp;$A427,SH!$A:$V,22,0),"")</f>
        <v/>
      </c>
      <c r="AZ427" s="22">
        <f>IFERROR(VLOOKUP(AZ$2&amp;"/"&amp;$A427,SH!$A:$V,22,0),"")</f>
        <v>1</v>
      </c>
      <c r="BA427" s="22">
        <f>IFERROR(VLOOKUP(BA$2&amp;"/"&amp;$A427,SH!$A:$V,22,0),"")</f>
        <v>0</v>
      </c>
      <c r="BB427" s="23">
        <f t="shared" si="133"/>
        <v>-2.6399999999999997</v>
      </c>
      <c r="BC427" s="23">
        <f t="shared" si="134"/>
        <v>17.25</v>
      </c>
      <c r="BD427" s="23">
        <f t="shared" si="135"/>
        <v>0</v>
      </c>
      <c r="BE427" s="23" t="str">
        <f t="shared" si="136"/>
        <v/>
      </c>
      <c r="BF427" s="23">
        <f t="shared" si="137"/>
        <v>13.695652173913045</v>
      </c>
      <c r="BG427" s="23">
        <f t="shared" si="138"/>
        <v>5.6</v>
      </c>
      <c r="BH427" s="24">
        <f t="shared" si="139"/>
        <v>21.56</v>
      </c>
      <c r="BI427" s="24">
        <f t="shared" si="140"/>
        <v>17.25</v>
      </c>
      <c r="BJ427" s="24">
        <f t="shared" si="141"/>
        <v>20</v>
      </c>
      <c r="BK427" s="24" t="str">
        <f t="shared" si="142"/>
        <v/>
      </c>
      <c r="BL427" s="24">
        <f t="shared" si="143"/>
        <v>13.695652173913045</v>
      </c>
      <c r="BM427" s="24">
        <f t="shared" si="144"/>
        <v>13.6</v>
      </c>
      <c r="BT427" s="25">
        <f t="shared" si="145"/>
        <v>21.56</v>
      </c>
      <c r="BU427" s="25">
        <f t="shared" si="146"/>
        <v>17.25</v>
      </c>
      <c r="BV427" s="25">
        <f t="shared" si="147"/>
        <v>20</v>
      </c>
      <c r="BW427" s="25" t="str">
        <f t="shared" si="148"/>
        <v/>
      </c>
      <c r="BX427" s="25">
        <f t="shared" si="149"/>
        <v>13.695652173913045</v>
      </c>
      <c r="BY427" s="25">
        <f t="shared" si="150"/>
        <v>13.6</v>
      </c>
      <c r="BZ427">
        <f t="array" ref="BZ427:CA427">IFERROR(VLOOKUP(A427,[1]Cost_Price!$A:$D,{3,4},0),"")</f>
        <v>105</v>
      </c>
      <c r="CA427" t="str">
        <v>USD</v>
      </c>
      <c r="CB427" s="26">
        <f t="shared" si="131"/>
        <v>0</v>
      </c>
      <c r="CC427" s="26">
        <f t="shared" si="131"/>
        <v>0</v>
      </c>
      <c r="CD427" s="26">
        <f t="shared" si="131"/>
        <v>0</v>
      </c>
      <c r="CE427" s="26">
        <f t="shared" si="130"/>
        <v>0</v>
      </c>
      <c r="CF427" s="26">
        <f t="shared" si="130"/>
        <v>0</v>
      </c>
      <c r="CG427" s="26">
        <f t="shared" si="130"/>
        <v>0</v>
      </c>
    </row>
    <row r="428" spans="1:85" x14ac:dyDescent="0.35">
      <c r="A428" t="s">
        <v>1340</v>
      </c>
      <c r="B428" t="s">
        <v>5748</v>
      </c>
      <c r="C428" t="s">
        <v>5232</v>
      </c>
      <c r="D428" t="s">
        <v>5284</v>
      </c>
      <c r="E428" t="s">
        <v>5286</v>
      </c>
      <c r="F428" t="s">
        <v>5234</v>
      </c>
      <c r="G428" t="s">
        <v>5235</v>
      </c>
      <c r="H428" t="s">
        <v>5266</v>
      </c>
      <c r="M428" t="s">
        <v>5237</v>
      </c>
      <c r="N428" t="s">
        <v>5280</v>
      </c>
      <c r="P428" s="16">
        <v>19.269200000000001</v>
      </c>
      <c r="R428" s="17">
        <v>1</v>
      </c>
      <c r="V428" s="17">
        <v>2</v>
      </c>
      <c r="Y428" s="18">
        <v>0</v>
      </c>
      <c r="AC428" s="18">
        <v>0</v>
      </c>
      <c r="AF428" s="19">
        <v>0</v>
      </c>
      <c r="AJ428" s="19">
        <v>0</v>
      </c>
      <c r="AL428">
        <v>3</v>
      </c>
      <c r="AM428">
        <v>0</v>
      </c>
      <c r="AN428">
        <v>0</v>
      </c>
      <c r="AO428" s="20">
        <f t="shared" si="132"/>
        <v>57.807600000000008</v>
      </c>
      <c r="AP428" s="21">
        <f>(IFERROR(VLOOKUP(AP$2&amp;"/"&amp;$A428,SH!$A:$D,4,0),""))</f>
        <v>1.25</v>
      </c>
      <c r="AQ428" s="21" t="str">
        <f>IFERROR(VLOOKUP(AQ$2&amp;"/"&amp;$A428,SH!$A:$D,4,0),"")</f>
        <v/>
      </c>
      <c r="AR428" s="21" t="str">
        <f>IFERROR(VLOOKUP(AR$2&amp;"/"&amp;$A428,SH!$A:$D,4,0),"")</f>
        <v/>
      </c>
      <c r="AS428" s="21" t="str">
        <f>IFERROR(VLOOKUP(AS$2&amp;"/"&amp;$A428,SH!$A:$D,4,0),"")</f>
        <v/>
      </c>
      <c r="AT428" s="21">
        <f>IFERROR(VLOOKUP(AT$2&amp;"/"&amp;$A428,SH!$A:$D,4,0),"")</f>
        <v>1</v>
      </c>
      <c r="AU428" s="21" t="str">
        <f>IFERROR(VLOOKUP(AU$2&amp;"/"&amp;$A428,SH!$A:$D,4,0),"")</f>
        <v/>
      </c>
      <c r="AV428" s="22">
        <f>(IFERROR(VLOOKUP(AV$2&amp;"/"&amp;$A428,SH!$A:$V,22,0),""))</f>
        <v>2</v>
      </c>
      <c r="AW428" s="22" t="str">
        <f>IFERROR(VLOOKUP(AW$2&amp;"/"&amp;$A428,SH!$A:$V,22,0),"")</f>
        <v/>
      </c>
      <c r="AX428" s="22" t="str">
        <f>IFERROR(VLOOKUP(AX$2&amp;"/"&amp;$A428,SH!$A:$V,22,0),"")</f>
        <v/>
      </c>
      <c r="AY428" s="22" t="str">
        <f>IFERROR(VLOOKUP(AY$2&amp;"/"&amp;$A428,SH!$A:$V,22,0),"")</f>
        <v/>
      </c>
      <c r="AZ428" s="22">
        <f>IFERROR(VLOOKUP(AZ$2&amp;"/"&amp;$A428,SH!$A:$V,22,0),"")</f>
        <v>1</v>
      </c>
      <c r="BA428" s="22" t="str">
        <f>IFERROR(VLOOKUP(BA$2&amp;"/"&amp;$A428,SH!$A:$V,22,0),"")</f>
        <v/>
      </c>
      <c r="BB428" s="23">
        <f t="shared" si="133"/>
        <v>0.8</v>
      </c>
      <c r="BC428" s="23" t="str">
        <f t="shared" si="134"/>
        <v/>
      </c>
      <c r="BD428" s="23" t="str">
        <f t="shared" si="135"/>
        <v/>
      </c>
      <c r="BE428" s="23" t="str">
        <f t="shared" si="136"/>
        <v/>
      </c>
      <c r="BF428" s="23">
        <f t="shared" si="137"/>
        <v>2</v>
      </c>
      <c r="BG428" s="23" t="str">
        <f t="shared" si="138"/>
        <v/>
      </c>
      <c r="BH428" s="24">
        <f t="shared" si="139"/>
        <v>0.8</v>
      </c>
      <c r="BI428" s="24" t="str">
        <f t="shared" si="140"/>
        <v/>
      </c>
      <c r="BJ428" s="24" t="str">
        <f t="shared" si="141"/>
        <v/>
      </c>
      <c r="BK428" s="24" t="str">
        <f t="shared" si="142"/>
        <v/>
      </c>
      <c r="BL428" s="24">
        <f t="shared" si="143"/>
        <v>2</v>
      </c>
      <c r="BM428" s="24" t="str">
        <f t="shared" si="144"/>
        <v/>
      </c>
      <c r="BT428" s="25">
        <f t="shared" si="145"/>
        <v>0.8</v>
      </c>
      <c r="BU428" s="25" t="str">
        <f t="shared" si="146"/>
        <v/>
      </c>
      <c r="BV428" s="25" t="str">
        <f t="shared" si="147"/>
        <v/>
      </c>
      <c r="BW428" s="25" t="str">
        <f t="shared" si="148"/>
        <v/>
      </c>
      <c r="BX428" s="25">
        <f t="shared" si="149"/>
        <v>2</v>
      </c>
      <c r="BY428" s="25" t="str">
        <f t="shared" si="150"/>
        <v/>
      </c>
      <c r="BZ428">
        <f t="array" ref="BZ428:CA428">IFERROR(VLOOKUP(A428,[1]Cost_Price!$A:$D,{3,4},0),"")</f>
        <v>10</v>
      </c>
      <c r="CA428" t="str">
        <v>USD</v>
      </c>
      <c r="CB428" s="26">
        <f t="shared" si="131"/>
        <v>0</v>
      </c>
      <c r="CC428" s="26">
        <f t="shared" si="131"/>
        <v>0</v>
      </c>
      <c r="CD428" s="26">
        <f t="shared" si="131"/>
        <v>0</v>
      </c>
      <c r="CE428" s="26">
        <f t="shared" si="130"/>
        <v>0</v>
      </c>
      <c r="CF428" s="26">
        <f t="shared" si="130"/>
        <v>0</v>
      </c>
      <c r="CG428" s="26">
        <f t="shared" si="130"/>
        <v>0</v>
      </c>
    </row>
    <row r="429" spans="1:85" x14ac:dyDescent="0.35">
      <c r="A429" t="s">
        <v>532</v>
      </c>
      <c r="B429" t="s">
        <v>5749</v>
      </c>
      <c r="C429" t="s">
        <v>5232</v>
      </c>
      <c r="D429" t="s">
        <v>5284</v>
      </c>
      <c r="E429" t="s">
        <v>5286</v>
      </c>
      <c r="F429" t="s">
        <v>5234</v>
      </c>
      <c r="G429" t="s">
        <v>5235</v>
      </c>
      <c r="H429" t="str">
        <f>J429</f>
        <v>Discontinue new</v>
      </c>
      <c r="J429" t="s">
        <v>5899</v>
      </c>
      <c r="K429" t="s">
        <v>5176</v>
      </c>
      <c r="M429" t="s">
        <v>5237</v>
      </c>
      <c r="N429" t="s">
        <v>5280</v>
      </c>
      <c r="P429" s="16">
        <v>24.412099999999999</v>
      </c>
      <c r="S429" s="17">
        <v>1</v>
      </c>
      <c r="T429" s="17">
        <v>4</v>
      </c>
      <c r="U429" s="17">
        <v>3</v>
      </c>
      <c r="V429" s="17">
        <v>37</v>
      </c>
      <c r="W429" s="17">
        <v>10</v>
      </c>
      <c r="Y429" s="18">
        <v>100</v>
      </c>
      <c r="Z429" s="18">
        <v>30</v>
      </c>
      <c r="AA429" s="18">
        <v>10</v>
      </c>
      <c r="AB429" s="18">
        <v>0</v>
      </c>
      <c r="AC429" s="18">
        <v>0</v>
      </c>
      <c r="AD429" s="18">
        <v>0</v>
      </c>
      <c r="AG429" s="19">
        <v>0</v>
      </c>
      <c r="AH429" s="19">
        <v>0</v>
      </c>
      <c r="AI429" s="19">
        <v>0</v>
      </c>
      <c r="AJ429" s="19">
        <v>0</v>
      </c>
      <c r="AK429" s="19">
        <v>0</v>
      </c>
      <c r="AL429">
        <v>55</v>
      </c>
      <c r="AM429">
        <v>140</v>
      </c>
      <c r="AN429">
        <v>0</v>
      </c>
      <c r="AO429" s="20">
        <f t="shared" si="132"/>
        <v>1342.6654999999998</v>
      </c>
      <c r="AP429" s="21">
        <f>(IFERROR(VLOOKUP(AP$2&amp;"/"&amp;$A429,SH!$A:$D,4,0),""))</f>
        <v>5.9090909090909092</v>
      </c>
      <c r="AQ429" s="21">
        <f>IFERROR(VLOOKUP(AQ$2&amp;"/"&amp;$A429,SH!$A:$D,4,0),"")</f>
        <v>3.4545454545454546</v>
      </c>
      <c r="AR429" s="21">
        <f>IFERROR(VLOOKUP(AR$2&amp;"/"&amp;$A429,SH!$A:$D,4,0),"")</f>
        <v>1.5</v>
      </c>
      <c r="AS429" s="21" t="str">
        <f>IFERROR(VLOOKUP(AS$2&amp;"/"&amp;$A429,SH!$A:$D,4,0),"")</f>
        <v/>
      </c>
      <c r="AT429" s="21">
        <f>IFERROR(VLOOKUP(AT$2&amp;"/"&amp;$A429,SH!$A:$D,4,0),"")</f>
        <v>1.875</v>
      </c>
      <c r="AU429" s="21">
        <f>IFERROR(VLOOKUP(AU$2&amp;"/"&amp;$A429,SH!$A:$D,4,0),"")</f>
        <v>1</v>
      </c>
      <c r="AV429" s="22">
        <f>(IFERROR(VLOOKUP(AV$2&amp;"/"&amp;$A429,SH!$A:$V,22,0),""))</f>
        <v>4</v>
      </c>
      <c r="AW429" s="22">
        <f>IFERROR(VLOOKUP(AW$2&amp;"/"&amp;$A429,SH!$A:$V,22,0),"")</f>
        <v>0</v>
      </c>
      <c r="AX429" s="22">
        <f>IFERROR(VLOOKUP(AX$2&amp;"/"&amp;$A429,SH!$A:$V,22,0),"")</f>
        <v>0</v>
      </c>
      <c r="AY429" s="22" t="str">
        <f>IFERROR(VLOOKUP(AY$2&amp;"/"&amp;$A429,SH!$A:$V,22,0),"")</f>
        <v/>
      </c>
      <c r="AZ429" s="22">
        <f>IFERROR(VLOOKUP(AZ$2&amp;"/"&amp;$A429,SH!$A:$V,22,0),"")</f>
        <v>1</v>
      </c>
      <c r="BA429" s="22">
        <f>IFERROR(VLOOKUP(BA$2&amp;"/"&amp;$A429,SH!$A:$V,22,0),"")</f>
        <v>1</v>
      </c>
      <c r="BB429" s="23">
        <f t="shared" si="133"/>
        <v>0</v>
      </c>
      <c r="BC429" s="23">
        <f t="shared" si="134"/>
        <v>0.28947368421052633</v>
      </c>
      <c r="BD429" s="23">
        <f t="shared" si="135"/>
        <v>2.6666666666666665</v>
      </c>
      <c r="BE429" s="23" t="str">
        <f t="shared" si="136"/>
        <v/>
      </c>
      <c r="BF429" s="23">
        <f t="shared" si="137"/>
        <v>19.733333333333334</v>
      </c>
      <c r="BG429" s="23">
        <f t="shared" si="138"/>
        <v>10</v>
      </c>
      <c r="BH429" s="24">
        <f t="shared" si="139"/>
        <v>16.923076923076923</v>
      </c>
      <c r="BI429" s="24">
        <f t="shared" si="140"/>
        <v>8.973684210526315</v>
      </c>
      <c r="BJ429" s="24">
        <f t="shared" si="141"/>
        <v>9.3333333333333339</v>
      </c>
      <c r="BK429" s="24" t="str">
        <f t="shared" si="142"/>
        <v/>
      </c>
      <c r="BL429" s="24">
        <f t="shared" si="143"/>
        <v>19.733333333333334</v>
      </c>
      <c r="BM429" s="24">
        <f t="shared" si="144"/>
        <v>10</v>
      </c>
      <c r="BT429" s="25">
        <f t="shared" si="145"/>
        <v>16.923076923076923</v>
      </c>
      <c r="BU429" s="25">
        <f t="shared" si="146"/>
        <v>8.973684210526315</v>
      </c>
      <c r="BV429" s="25">
        <f t="shared" si="147"/>
        <v>9.3333333333333339</v>
      </c>
      <c r="BW429" s="25" t="str">
        <f t="shared" si="148"/>
        <v/>
      </c>
      <c r="BX429" s="25">
        <f t="shared" si="149"/>
        <v>19.733333333333334</v>
      </c>
      <c r="BY429" s="25">
        <f t="shared" si="150"/>
        <v>10</v>
      </c>
      <c r="BZ429">
        <f t="array" ref="BZ429:CA429">IFERROR(VLOOKUP(A429,[1]Cost_Price!$A:$D,{3,4},0),"")</f>
        <v>15.4</v>
      </c>
      <c r="CA429" t="str">
        <v>USD</v>
      </c>
      <c r="CB429" s="26">
        <f t="shared" si="131"/>
        <v>0</v>
      </c>
      <c r="CC429" s="26">
        <f t="shared" si="131"/>
        <v>0</v>
      </c>
      <c r="CD429" s="26">
        <f t="shared" si="131"/>
        <v>0</v>
      </c>
      <c r="CE429" s="26">
        <f t="shared" si="130"/>
        <v>0</v>
      </c>
      <c r="CF429" s="26">
        <f t="shared" si="130"/>
        <v>0</v>
      </c>
      <c r="CG429" s="26">
        <f t="shared" si="130"/>
        <v>0</v>
      </c>
    </row>
    <row r="430" spans="1:85" x14ac:dyDescent="0.35">
      <c r="A430" t="s">
        <v>5176</v>
      </c>
      <c r="B430" t="s">
        <v>5578</v>
      </c>
      <c r="C430" t="s">
        <v>5232</v>
      </c>
      <c r="D430" t="s">
        <v>5284</v>
      </c>
      <c r="E430" t="s">
        <v>5284</v>
      </c>
      <c r="F430" t="s">
        <v>5234</v>
      </c>
      <c r="G430" t="s">
        <v>5235</v>
      </c>
      <c r="H430" t="s">
        <v>5236</v>
      </c>
      <c r="M430" t="s">
        <v>5237</v>
      </c>
      <c r="N430" t="s">
        <v>5261</v>
      </c>
      <c r="O430" t="s">
        <v>5360</v>
      </c>
      <c r="P430" s="16">
        <v>0</v>
      </c>
      <c r="R430" s="17">
        <v>35</v>
      </c>
      <c r="S430" s="17">
        <v>20</v>
      </c>
      <c r="Y430" s="18">
        <v>0</v>
      </c>
      <c r="Z430" s="18">
        <v>0</v>
      </c>
      <c r="AF430" s="19">
        <v>0</v>
      </c>
      <c r="AG430" s="19">
        <v>0</v>
      </c>
      <c r="AL430">
        <v>55</v>
      </c>
      <c r="AM430">
        <v>0</v>
      </c>
      <c r="AN430">
        <v>0</v>
      </c>
      <c r="AO430" s="20">
        <f t="shared" si="132"/>
        <v>0</v>
      </c>
      <c r="AP430" s="21">
        <f>AP429</f>
        <v>5.9090909090909092</v>
      </c>
      <c r="AQ430" s="21">
        <f t="shared" ref="AQ430:AU430" si="153">AQ429</f>
        <v>3.4545454545454546</v>
      </c>
      <c r="AR430" s="21">
        <f t="shared" si="153"/>
        <v>1.5</v>
      </c>
      <c r="AS430" s="21" t="str">
        <f t="shared" si="153"/>
        <v/>
      </c>
      <c r="AT430" s="21">
        <f t="shared" si="153"/>
        <v>1.875</v>
      </c>
      <c r="AU430" s="21">
        <f t="shared" si="153"/>
        <v>1</v>
      </c>
      <c r="AV430" s="22" t="str">
        <f>(IFERROR(VLOOKUP(AV$2&amp;"/"&amp;$A430,SH!$A:$V,22,0),""))</f>
        <v/>
      </c>
      <c r="AW430" s="22" t="str">
        <f>IFERROR(VLOOKUP(AW$2&amp;"/"&amp;$A430,SH!$A:$V,22,0),"")</f>
        <v/>
      </c>
      <c r="AX430" s="22" t="str">
        <f>IFERROR(VLOOKUP(AX$2&amp;"/"&amp;$A430,SH!$A:$V,22,0),"")</f>
        <v/>
      </c>
      <c r="AY430" s="22" t="str">
        <f>IFERROR(VLOOKUP(AY$2&amp;"/"&amp;$A430,SH!$A:$V,22,0),"")</f>
        <v/>
      </c>
      <c r="AZ430" s="22" t="str">
        <f>IFERROR(VLOOKUP(AZ$2&amp;"/"&amp;$A430,SH!$A:$V,22,0),"")</f>
        <v/>
      </c>
      <c r="BA430" s="22" t="str">
        <f>IFERROR(VLOOKUP(BA$2&amp;"/"&amp;$A430,SH!$A:$V,22,0),"")</f>
        <v/>
      </c>
      <c r="BB430" s="23">
        <f t="shared" si="133"/>
        <v>5.9230769230769234</v>
      </c>
      <c r="BC430" s="23">
        <f t="shared" si="134"/>
        <v>5.7894736842105265</v>
      </c>
      <c r="BD430" s="23">
        <f t="shared" si="135"/>
        <v>0</v>
      </c>
      <c r="BE430" s="23" t="str">
        <f t="shared" si="136"/>
        <v/>
      </c>
      <c r="BF430" s="23">
        <f t="shared" si="137"/>
        <v>0</v>
      </c>
      <c r="BG430" s="23">
        <f t="shared" si="138"/>
        <v>0</v>
      </c>
      <c r="BH430" s="24">
        <f t="shared" si="139"/>
        <v>5.9230769230769234</v>
      </c>
      <c r="BI430" s="24">
        <f t="shared" si="140"/>
        <v>5.7894736842105265</v>
      </c>
      <c r="BJ430" s="24">
        <f t="shared" si="141"/>
        <v>0</v>
      </c>
      <c r="BK430" s="24" t="str">
        <f t="shared" si="142"/>
        <v/>
      </c>
      <c r="BL430" s="24">
        <f t="shared" si="143"/>
        <v>0</v>
      </c>
      <c r="BM430" s="24">
        <f t="shared" si="144"/>
        <v>0</v>
      </c>
      <c r="BT430" s="25">
        <f t="shared" si="145"/>
        <v>5.9230769230769234</v>
      </c>
      <c r="BU430" s="25">
        <f t="shared" si="146"/>
        <v>5.7894736842105265</v>
      </c>
      <c r="BV430" s="25">
        <f t="shared" si="147"/>
        <v>0</v>
      </c>
      <c r="BW430" s="25" t="str">
        <f t="shared" si="148"/>
        <v/>
      </c>
      <c r="BX430" s="25">
        <f t="shared" si="149"/>
        <v>0</v>
      </c>
      <c r="BY430" s="25">
        <f t="shared" si="150"/>
        <v>0</v>
      </c>
      <c r="BZ430" t="str">
        <f t="array" ref="BZ430:CA430">IFERROR(VLOOKUP(A430,[1]Cost_Price!$A:$D,{3,4},0),"")</f>
        <v/>
      </c>
      <c r="CA430" t="str">
        <v/>
      </c>
      <c r="CB430" s="26" t="str">
        <f t="shared" si="131"/>
        <v>0</v>
      </c>
      <c r="CC430" s="26" t="str">
        <f t="shared" si="131"/>
        <v>0</v>
      </c>
      <c r="CD430" s="26" t="str">
        <f t="shared" si="131"/>
        <v>0</v>
      </c>
      <c r="CE430" s="26" t="str">
        <f t="shared" si="130"/>
        <v>0</v>
      </c>
      <c r="CF430" s="26" t="str">
        <f t="shared" si="130"/>
        <v>0</v>
      </c>
      <c r="CG430" s="26" t="str">
        <f t="shared" si="130"/>
        <v>0</v>
      </c>
    </row>
    <row r="431" spans="1:85" x14ac:dyDescent="0.35">
      <c r="A431" t="s">
        <v>1343</v>
      </c>
      <c r="B431" t="s">
        <v>5750</v>
      </c>
      <c r="C431" t="s">
        <v>5232</v>
      </c>
      <c r="D431" t="s">
        <v>5498</v>
      </c>
      <c r="E431" t="s">
        <v>5286</v>
      </c>
      <c r="F431" t="s">
        <v>5234</v>
      </c>
      <c r="G431" t="s">
        <v>5235</v>
      </c>
      <c r="H431" t="str">
        <f>J431</f>
        <v>Discontinue new</v>
      </c>
      <c r="I431" t="s">
        <v>5901</v>
      </c>
      <c r="J431" t="s">
        <v>5899</v>
      </c>
      <c r="K431" t="s">
        <v>534</v>
      </c>
      <c r="M431" t="s">
        <v>534</v>
      </c>
      <c r="N431" t="s">
        <v>5280</v>
      </c>
      <c r="P431" s="16">
        <v>59.22</v>
      </c>
      <c r="W431" s="17">
        <v>9</v>
      </c>
      <c r="AD431" s="18">
        <v>0</v>
      </c>
      <c r="AK431" s="19">
        <v>0</v>
      </c>
      <c r="AL431">
        <v>9</v>
      </c>
      <c r="AM431">
        <v>0</v>
      </c>
      <c r="AN431">
        <v>0</v>
      </c>
      <c r="AO431" s="20">
        <f t="shared" si="132"/>
        <v>532.98</v>
      </c>
      <c r="AP431" s="21">
        <f>(IFERROR(VLOOKUP(AP$2&amp;"/"&amp;$A431,SH!$A:$D,4,0),""))</f>
        <v>2</v>
      </c>
      <c r="AQ431" s="21" t="str">
        <f>IFERROR(VLOOKUP(AQ$2&amp;"/"&amp;$A431,SH!$A:$D,4,0),"")</f>
        <v/>
      </c>
      <c r="AR431" s="21" t="str">
        <f>IFERROR(VLOOKUP(AR$2&amp;"/"&amp;$A431,SH!$A:$D,4,0),"")</f>
        <v/>
      </c>
      <c r="AS431" s="21" t="str">
        <f>IFERROR(VLOOKUP(AS$2&amp;"/"&amp;$A431,SH!$A:$D,4,0),"")</f>
        <v/>
      </c>
      <c r="AT431" s="21">
        <f>IFERROR(VLOOKUP(AT$2&amp;"/"&amp;$A431,SH!$A:$D,4,0),"")</f>
        <v>1.5</v>
      </c>
      <c r="AU431" s="21">
        <f>IFERROR(VLOOKUP(AU$2&amp;"/"&amp;$A431,SH!$A:$D,4,0),"")</f>
        <v>1.25</v>
      </c>
      <c r="AV431" s="22">
        <f>(IFERROR(VLOOKUP(AV$2&amp;"/"&amp;$A431,SH!$A:$V,22,0),""))</f>
        <v>0</v>
      </c>
      <c r="AW431" s="22" t="str">
        <f>IFERROR(VLOOKUP(AW$2&amp;"/"&amp;$A431,SH!$A:$V,22,0),"")</f>
        <v/>
      </c>
      <c r="AX431" s="22" t="str">
        <f>IFERROR(VLOOKUP(AX$2&amp;"/"&amp;$A431,SH!$A:$V,22,0),"")</f>
        <v/>
      </c>
      <c r="AY431" s="22" t="str">
        <f>IFERROR(VLOOKUP(AY$2&amp;"/"&amp;$A431,SH!$A:$V,22,0),"")</f>
        <v/>
      </c>
      <c r="AZ431" s="22">
        <f>IFERROR(VLOOKUP(AZ$2&amp;"/"&amp;$A431,SH!$A:$V,22,0),"")</f>
        <v>0</v>
      </c>
      <c r="BA431" s="22">
        <f>IFERROR(VLOOKUP(BA$2&amp;"/"&amp;$A431,SH!$A:$V,22,0),"")</f>
        <v>0</v>
      </c>
      <c r="BB431" s="23">
        <f t="shared" si="133"/>
        <v>0</v>
      </c>
      <c r="BC431" s="23" t="str">
        <f t="shared" si="134"/>
        <v/>
      </c>
      <c r="BD431" s="23" t="str">
        <f t="shared" si="135"/>
        <v/>
      </c>
      <c r="BE431" s="23" t="str">
        <f t="shared" si="136"/>
        <v/>
      </c>
      <c r="BF431" s="23">
        <f t="shared" si="137"/>
        <v>0</v>
      </c>
      <c r="BG431" s="23">
        <f t="shared" si="138"/>
        <v>7.2</v>
      </c>
      <c r="BH431" s="24">
        <f t="shared" si="139"/>
        <v>0</v>
      </c>
      <c r="BI431" s="24" t="str">
        <f t="shared" si="140"/>
        <v/>
      </c>
      <c r="BJ431" s="24" t="str">
        <f t="shared" si="141"/>
        <v/>
      </c>
      <c r="BK431" s="24" t="str">
        <f t="shared" si="142"/>
        <v/>
      </c>
      <c r="BL431" s="24">
        <f t="shared" si="143"/>
        <v>0</v>
      </c>
      <c r="BM431" s="24">
        <f t="shared" si="144"/>
        <v>7.2</v>
      </c>
      <c r="BT431" s="25">
        <f t="shared" si="145"/>
        <v>0</v>
      </c>
      <c r="BU431" s="25" t="str">
        <f t="shared" si="146"/>
        <v/>
      </c>
      <c r="BV431" s="25" t="str">
        <f t="shared" si="147"/>
        <v/>
      </c>
      <c r="BW431" s="25" t="str">
        <f t="shared" si="148"/>
        <v/>
      </c>
      <c r="BX431" s="25">
        <f t="shared" si="149"/>
        <v>0</v>
      </c>
      <c r="BY431" s="25">
        <f t="shared" si="150"/>
        <v>7.2</v>
      </c>
      <c r="BZ431">
        <f t="array" ref="BZ431:CA431">IFERROR(VLOOKUP(A431,[1]Cost_Price!$A:$D,{3,4},0),"")</f>
        <v>38</v>
      </c>
      <c r="CA431" t="str">
        <v>USD</v>
      </c>
      <c r="CB431" s="26">
        <f t="shared" si="131"/>
        <v>0</v>
      </c>
      <c r="CC431" s="26">
        <f t="shared" si="131"/>
        <v>0</v>
      </c>
      <c r="CD431" s="26">
        <f t="shared" si="131"/>
        <v>0</v>
      </c>
      <c r="CE431" s="26">
        <f t="shared" si="131"/>
        <v>0</v>
      </c>
      <c r="CF431" s="26">
        <f t="shared" si="131"/>
        <v>0</v>
      </c>
      <c r="CG431" s="26">
        <f t="shared" si="131"/>
        <v>0</v>
      </c>
    </row>
    <row r="432" spans="1:85" x14ac:dyDescent="0.35">
      <c r="A432" t="s">
        <v>534</v>
      </c>
      <c r="B432" t="s">
        <v>5751</v>
      </c>
      <c r="C432" t="s">
        <v>5232</v>
      </c>
      <c r="D432" t="s">
        <v>5498</v>
      </c>
      <c r="E432" t="s">
        <v>5286</v>
      </c>
      <c r="F432" t="s">
        <v>5234</v>
      </c>
      <c r="G432" t="s">
        <v>5235</v>
      </c>
      <c r="H432" t="s">
        <v>5236</v>
      </c>
      <c r="M432" t="s">
        <v>5237</v>
      </c>
      <c r="N432" t="s">
        <v>5280</v>
      </c>
      <c r="P432" s="16">
        <v>58.8628</v>
      </c>
      <c r="R432" s="17">
        <v>6</v>
      </c>
      <c r="S432" s="17">
        <v>26</v>
      </c>
      <c r="T432" s="17">
        <v>2</v>
      </c>
      <c r="V432" s="17">
        <v>28</v>
      </c>
      <c r="W432" s="17">
        <v>8</v>
      </c>
      <c r="Y432" s="18">
        <v>55</v>
      </c>
      <c r="Z432" s="18">
        <v>0</v>
      </c>
      <c r="AA432" s="18">
        <v>25</v>
      </c>
      <c r="AB432" s="18">
        <v>10</v>
      </c>
      <c r="AC432" s="18">
        <v>35</v>
      </c>
      <c r="AD432" s="18">
        <v>10</v>
      </c>
      <c r="AF432" s="19">
        <v>1</v>
      </c>
      <c r="AG432" s="19">
        <v>0</v>
      </c>
      <c r="AH432" s="19">
        <v>0</v>
      </c>
      <c r="AJ432" s="19">
        <v>0</v>
      </c>
      <c r="AK432" s="19">
        <v>0</v>
      </c>
      <c r="AL432">
        <v>70</v>
      </c>
      <c r="AM432">
        <v>135</v>
      </c>
      <c r="AN432">
        <v>1</v>
      </c>
      <c r="AO432" s="20">
        <f t="shared" si="132"/>
        <v>4120.3959999999997</v>
      </c>
      <c r="AP432" s="21">
        <f>(IFERROR(VLOOKUP(AP$2&amp;"/"&amp;$A432,SH!$A:$D,4,0),""))</f>
        <v>2.9</v>
      </c>
      <c r="AQ432" s="21">
        <f>IFERROR(VLOOKUP(AQ$2&amp;"/"&amp;$A432,SH!$A:$D,4,0),"")</f>
        <v>2.2000000000000002</v>
      </c>
      <c r="AR432" s="21">
        <f>IFERROR(VLOOKUP(AR$2&amp;"/"&amp;$A432,SH!$A:$D,4,0),"")</f>
        <v>1</v>
      </c>
      <c r="AS432" s="21" t="str">
        <f>IFERROR(VLOOKUP(AS$2&amp;"/"&amp;$A432,SH!$A:$D,4,0),"")</f>
        <v/>
      </c>
      <c r="AT432" s="21">
        <f>IFERROR(VLOOKUP(AT$2&amp;"/"&amp;$A432,SH!$A:$D,4,0),"")</f>
        <v>4.5555555555555554</v>
      </c>
      <c r="AU432" s="21">
        <f>IFERROR(VLOOKUP(AU$2&amp;"/"&amp;$A432,SH!$A:$D,4,0),"")</f>
        <v>2</v>
      </c>
      <c r="AV432" s="22">
        <f>(IFERROR(VLOOKUP(AV$2&amp;"/"&amp;$A432,SH!$A:$V,22,0),""))</f>
        <v>1</v>
      </c>
      <c r="AW432" s="22">
        <f>IFERROR(VLOOKUP(AW$2&amp;"/"&amp;$A432,SH!$A:$V,22,0),"")</f>
        <v>1</v>
      </c>
      <c r="AX432" s="22">
        <f>IFERROR(VLOOKUP(AX$2&amp;"/"&amp;$A432,SH!$A:$V,22,0),"")</f>
        <v>0</v>
      </c>
      <c r="AY432" s="22" t="str">
        <f>IFERROR(VLOOKUP(AY$2&amp;"/"&amp;$A432,SH!$A:$V,22,0),"")</f>
        <v/>
      </c>
      <c r="AZ432" s="22">
        <f>IFERROR(VLOOKUP(AZ$2&amp;"/"&amp;$A432,SH!$A:$V,22,0),"")</f>
        <v>3</v>
      </c>
      <c r="BA432" s="22">
        <f>IFERROR(VLOOKUP(BA$2&amp;"/"&amp;$A432,SH!$A:$V,22,0),"")</f>
        <v>2</v>
      </c>
      <c r="BB432" s="23">
        <f t="shared" si="133"/>
        <v>1.7241379310344829</v>
      </c>
      <c r="BC432" s="23">
        <f t="shared" si="134"/>
        <v>11.818181818181817</v>
      </c>
      <c r="BD432" s="23">
        <f t="shared" si="135"/>
        <v>2</v>
      </c>
      <c r="BE432" s="23" t="str">
        <f t="shared" si="136"/>
        <v/>
      </c>
      <c r="BF432" s="23">
        <f t="shared" si="137"/>
        <v>6.1463414634146343</v>
      </c>
      <c r="BG432" s="23">
        <f t="shared" si="138"/>
        <v>4</v>
      </c>
      <c r="BH432" s="24">
        <f t="shared" si="139"/>
        <v>20.689655172413794</v>
      </c>
      <c r="BI432" s="24">
        <f t="shared" si="140"/>
        <v>11.818181818181817</v>
      </c>
      <c r="BJ432" s="24">
        <f t="shared" si="141"/>
        <v>27</v>
      </c>
      <c r="BK432" s="24" t="str">
        <f t="shared" si="142"/>
        <v/>
      </c>
      <c r="BL432" s="24">
        <f t="shared" si="143"/>
        <v>13.829268292682928</v>
      </c>
      <c r="BM432" s="24">
        <f t="shared" si="144"/>
        <v>9</v>
      </c>
      <c r="BT432" s="25">
        <f t="shared" si="145"/>
        <v>20.689655172413794</v>
      </c>
      <c r="BU432" s="25">
        <f t="shared" si="146"/>
        <v>11.818181818181817</v>
      </c>
      <c r="BV432" s="25">
        <f t="shared" si="147"/>
        <v>27</v>
      </c>
      <c r="BW432" s="25" t="str">
        <f t="shared" si="148"/>
        <v/>
      </c>
      <c r="BX432" s="25">
        <f t="shared" si="149"/>
        <v>13.829268292682928</v>
      </c>
      <c r="BY432" s="25">
        <f t="shared" si="150"/>
        <v>9</v>
      </c>
      <c r="BZ432">
        <f t="array" ref="BZ432:CA432">IFERROR(VLOOKUP(A432,[1]Cost_Price!$A:$D,{3,4},0),"")</f>
        <v>36.5</v>
      </c>
      <c r="CA432" t="str">
        <v>USD</v>
      </c>
      <c r="CB432" s="26">
        <f t="shared" ref="CB432:CG474" si="154">IFERROR(BN432*$BZ432,"0")</f>
        <v>0</v>
      </c>
      <c r="CC432" s="26">
        <f t="shared" si="154"/>
        <v>0</v>
      </c>
      <c r="CD432" s="26">
        <f t="shared" si="154"/>
        <v>0</v>
      </c>
      <c r="CE432" s="26">
        <f t="shared" si="154"/>
        <v>0</v>
      </c>
      <c r="CF432" s="26">
        <f t="shared" si="154"/>
        <v>0</v>
      </c>
      <c r="CG432" s="26">
        <f t="shared" si="154"/>
        <v>0</v>
      </c>
    </row>
    <row r="433" spans="1:85" x14ac:dyDescent="0.35">
      <c r="A433" t="s">
        <v>2112</v>
      </c>
      <c r="B433" t="s">
        <v>5752</v>
      </c>
      <c r="C433" t="s">
        <v>5232</v>
      </c>
      <c r="D433" t="s">
        <v>5259</v>
      </c>
      <c r="E433" t="s">
        <v>5246</v>
      </c>
      <c r="F433" t="s">
        <v>5234</v>
      </c>
      <c r="G433" t="s">
        <v>5235</v>
      </c>
      <c r="H433" t="str">
        <f>J433</f>
        <v>Discontinue new</v>
      </c>
      <c r="J433" t="s">
        <v>5899</v>
      </c>
      <c r="K433" t="s">
        <v>1346</v>
      </c>
      <c r="M433" t="s">
        <v>5237</v>
      </c>
      <c r="N433" t="s">
        <v>5753</v>
      </c>
      <c r="P433" s="16">
        <v>1311.42</v>
      </c>
      <c r="R433" s="17">
        <v>2</v>
      </c>
      <c r="W433" s="17">
        <v>1</v>
      </c>
      <c r="Y433" s="18">
        <v>0</v>
      </c>
      <c r="AD433" s="18">
        <v>0</v>
      </c>
      <c r="AF433" s="19">
        <v>0</v>
      </c>
      <c r="AK433" s="19">
        <v>0</v>
      </c>
      <c r="AL433">
        <v>3</v>
      </c>
      <c r="AM433">
        <v>0</v>
      </c>
      <c r="AN433">
        <v>0</v>
      </c>
      <c r="AO433" s="20">
        <f t="shared" si="132"/>
        <v>3934.26</v>
      </c>
      <c r="AP433" s="21">
        <f>(IFERROR(VLOOKUP(AP$2&amp;"/"&amp;$A433,SH!$A:$D,4,0),""))</f>
        <v>2.6666666666666665</v>
      </c>
      <c r="AQ433" s="21">
        <f>IFERROR(VLOOKUP(AQ$2&amp;"/"&amp;$A433,SH!$A:$D,4,0),"")</f>
        <v>1</v>
      </c>
      <c r="AR433" s="21" t="str">
        <f>IFERROR(VLOOKUP(AR$2&amp;"/"&amp;$A433,SH!$A:$D,4,0),"")</f>
        <v/>
      </c>
      <c r="AS433" s="21" t="str">
        <f>IFERROR(VLOOKUP(AS$2&amp;"/"&amp;$A433,SH!$A:$D,4,0),"")</f>
        <v/>
      </c>
      <c r="AT433" s="21">
        <f>IFERROR(VLOOKUP(AT$2&amp;"/"&amp;$A433,SH!$A:$D,4,0),"")</f>
        <v>1</v>
      </c>
      <c r="AU433" s="21">
        <f>IFERROR(VLOOKUP(AU$2&amp;"/"&amp;$A433,SH!$A:$D,4,0),"")</f>
        <v>1</v>
      </c>
      <c r="AV433" s="22">
        <f>(IFERROR(VLOOKUP(AV$2&amp;"/"&amp;$A433,SH!$A:$V,22,0),""))</f>
        <v>0</v>
      </c>
      <c r="AW433" s="22">
        <f>IFERROR(VLOOKUP(AW$2&amp;"/"&amp;$A433,SH!$A:$V,22,0),"")</f>
        <v>0</v>
      </c>
      <c r="AX433" s="22" t="str">
        <f>IFERROR(VLOOKUP(AX$2&amp;"/"&amp;$A433,SH!$A:$V,22,0),"")</f>
        <v/>
      </c>
      <c r="AY433" s="22" t="str">
        <f>IFERROR(VLOOKUP(AY$2&amp;"/"&amp;$A433,SH!$A:$V,22,0),"")</f>
        <v/>
      </c>
      <c r="AZ433" s="22">
        <f>IFERROR(VLOOKUP(AZ$2&amp;"/"&amp;$A433,SH!$A:$V,22,0),"")</f>
        <v>0</v>
      </c>
      <c r="BA433" s="22">
        <f>IFERROR(VLOOKUP(BA$2&amp;"/"&amp;$A433,SH!$A:$V,22,0),"")</f>
        <v>0</v>
      </c>
      <c r="BB433" s="23">
        <f t="shared" si="133"/>
        <v>0.75</v>
      </c>
      <c r="BC433" s="23">
        <f t="shared" si="134"/>
        <v>0</v>
      </c>
      <c r="BD433" s="23" t="str">
        <f t="shared" si="135"/>
        <v/>
      </c>
      <c r="BE433" s="23" t="str">
        <f t="shared" si="136"/>
        <v/>
      </c>
      <c r="BF433" s="23">
        <f t="shared" si="137"/>
        <v>0</v>
      </c>
      <c r="BG433" s="23">
        <f t="shared" si="138"/>
        <v>1</v>
      </c>
      <c r="BH433" s="24">
        <f t="shared" si="139"/>
        <v>0.75</v>
      </c>
      <c r="BI433" s="24">
        <f t="shared" si="140"/>
        <v>0</v>
      </c>
      <c r="BJ433" s="24" t="str">
        <f t="shared" si="141"/>
        <v/>
      </c>
      <c r="BK433" s="24" t="str">
        <f t="shared" si="142"/>
        <v/>
      </c>
      <c r="BL433" s="24">
        <f t="shared" si="143"/>
        <v>0</v>
      </c>
      <c r="BM433" s="24">
        <f t="shared" si="144"/>
        <v>1</v>
      </c>
      <c r="BT433" s="25">
        <f t="shared" si="145"/>
        <v>0.75</v>
      </c>
      <c r="BU433" s="25">
        <f t="shared" si="146"/>
        <v>0</v>
      </c>
      <c r="BV433" s="25" t="str">
        <f t="shared" si="147"/>
        <v/>
      </c>
      <c r="BW433" s="25" t="str">
        <f t="shared" si="148"/>
        <v/>
      </c>
      <c r="BX433" s="25">
        <f t="shared" si="149"/>
        <v>0</v>
      </c>
      <c r="BY433" s="25">
        <f t="shared" si="150"/>
        <v>1</v>
      </c>
      <c r="BZ433">
        <f t="array" ref="BZ433:CA433">IFERROR(VLOOKUP(A433,[1]Cost_Price!$A:$D,{3,4},0),"")</f>
        <v>841.5</v>
      </c>
      <c r="CA433" t="str">
        <v>EUR</v>
      </c>
      <c r="CB433" s="26">
        <f t="shared" si="154"/>
        <v>0</v>
      </c>
      <c r="CC433" s="26">
        <f t="shared" si="154"/>
        <v>0</v>
      </c>
      <c r="CD433" s="26">
        <f t="shared" si="154"/>
        <v>0</v>
      </c>
      <c r="CE433" s="26">
        <f t="shared" si="154"/>
        <v>0</v>
      </c>
      <c r="CF433" s="26">
        <f t="shared" si="154"/>
        <v>0</v>
      </c>
      <c r="CG433" s="26">
        <f t="shared" si="154"/>
        <v>0</v>
      </c>
    </row>
    <row r="434" spans="1:85" x14ac:dyDescent="0.35">
      <c r="A434" t="s">
        <v>2114</v>
      </c>
      <c r="B434" t="s">
        <v>5754</v>
      </c>
      <c r="C434" t="s">
        <v>5232</v>
      </c>
      <c r="D434" t="s">
        <v>5259</v>
      </c>
      <c r="E434" t="s">
        <v>5246</v>
      </c>
      <c r="F434" t="s">
        <v>5234</v>
      </c>
      <c r="G434" t="s">
        <v>5235</v>
      </c>
      <c r="H434" t="s">
        <v>5236</v>
      </c>
      <c r="M434" t="s">
        <v>5237</v>
      </c>
      <c r="N434" t="s">
        <v>5753</v>
      </c>
      <c r="P434" s="16">
        <v>1493.4682</v>
      </c>
      <c r="R434" s="17">
        <v>5</v>
      </c>
      <c r="S434" s="17">
        <v>2</v>
      </c>
      <c r="V434" s="17">
        <v>2</v>
      </c>
      <c r="W434" s="17">
        <v>2</v>
      </c>
      <c r="Y434" s="18">
        <v>0</v>
      </c>
      <c r="Z434" s="18">
        <v>0</v>
      </c>
      <c r="AC434" s="18">
        <v>0</v>
      </c>
      <c r="AD434" s="18">
        <v>0</v>
      </c>
      <c r="AF434" s="19">
        <v>0</v>
      </c>
      <c r="AG434" s="19">
        <v>0</v>
      </c>
      <c r="AJ434" s="19">
        <v>0</v>
      </c>
      <c r="AK434" s="19">
        <v>0</v>
      </c>
      <c r="AL434">
        <v>11</v>
      </c>
      <c r="AM434">
        <v>0</v>
      </c>
      <c r="AN434">
        <v>0</v>
      </c>
      <c r="AO434" s="20">
        <f t="shared" ref="AO434:AO497" si="155">IFERROR(SUM(R434:W434)*P434,"")</f>
        <v>16428.1502</v>
      </c>
      <c r="AP434" s="21">
        <f>(IFERROR(VLOOKUP(AP$2&amp;"/"&amp;$A434,SH!$A:$D,4,0),""))</f>
        <v>2</v>
      </c>
      <c r="AQ434" s="21">
        <f>IFERROR(VLOOKUP(AQ$2&amp;"/"&amp;$A434,SH!$A:$D,4,0),"")</f>
        <v>1</v>
      </c>
      <c r="AR434" s="21" t="str">
        <f>IFERROR(VLOOKUP(AR$2&amp;"/"&amp;$A434,SH!$A:$D,4,0),"")</f>
        <v/>
      </c>
      <c r="AS434" s="21" t="str">
        <f>IFERROR(VLOOKUP(AS$2&amp;"/"&amp;$A434,SH!$A:$D,4,0),"")</f>
        <v/>
      </c>
      <c r="AT434" s="21" t="str">
        <f>IFERROR(VLOOKUP(AT$2&amp;"/"&amp;$A434,SH!$A:$D,4,0),"")</f>
        <v/>
      </c>
      <c r="AU434" s="21">
        <f>IFERROR(VLOOKUP(AU$2&amp;"/"&amp;$A434,SH!$A:$D,4,0),"")</f>
        <v>1</v>
      </c>
      <c r="AV434" s="22">
        <f>(IFERROR(VLOOKUP(AV$2&amp;"/"&amp;$A434,SH!$A:$V,22,0),""))</f>
        <v>1</v>
      </c>
      <c r="AW434" s="22">
        <f>IFERROR(VLOOKUP(AW$2&amp;"/"&amp;$A434,SH!$A:$V,22,0),"")</f>
        <v>0</v>
      </c>
      <c r="AX434" s="22" t="str">
        <f>IFERROR(VLOOKUP(AX$2&amp;"/"&amp;$A434,SH!$A:$V,22,0),"")</f>
        <v/>
      </c>
      <c r="AY434" s="22" t="str">
        <f>IFERROR(VLOOKUP(AY$2&amp;"/"&amp;$A434,SH!$A:$V,22,0),"")</f>
        <v/>
      </c>
      <c r="AZ434" s="22" t="str">
        <f>IFERROR(VLOOKUP(AZ$2&amp;"/"&amp;$A434,SH!$A:$V,22,0),"")</f>
        <v/>
      </c>
      <c r="BA434" s="22">
        <f>IFERROR(VLOOKUP(BA$2&amp;"/"&amp;$A434,SH!$A:$V,22,0),"")</f>
        <v>0</v>
      </c>
      <c r="BB434" s="23">
        <f t="shared" ref="BB434:BB497" si="156">IFERROR((R434-AF434)/AP434,"")</f>
        <v>2.5</v>
      </c>
      <c r="BC434" s="23">
        <f t="shared" ref="BC434:BC497" si="157">IFERROR((S434-AG434)/AQ434,"")</f>
        <v>2</v>
      </c>
      <c r="BD434" s="23" t="str">
        <f t="shared" ref="BD434:BD497" si="158">IFERROR((T434-AH434)/AR434,"")</f>
        <v/>
      </c>
      <c r="BE434" s="23" t="str">
        <f t="shared" ref="BE434:BE497" si="159">IFERROR((U434-AI434)/AS434,"")</f>
        <v/>
      </c>
      <c r="BF434" s="23" t="str">
        <f t="shared" ref="BF434:BF497" si="160">IFERROR((V434-AJ434)/AT434,"")</f>
        <v/>
      </c>
      <c r="BG434" s="23">
        <f t="shared" ref="BG434:BG497" si="161">IFERROR((W434-AK434)/AU434,"")</f>
        <v>2</v>
      </c>
      <c r="BH434" s="24">
        <f t="shared" ref="BH434:BH497" si="162">IFERROR((R434-AF434+Y434)/AP434,"")</f>
        <v>2.5</v>
      </c>
      <c r="BI434" s="24">
        <f t="shared" ref="BI434:BI497" si="163">IFERROR((S434-AG434+Z434)/AQ434,"")</f>
        <v>2</v>
      </c>
      <c r="BJ434" s="24" t="str">
        <f t="shared" ref="BJ434:BJ497" si="164">IFERROR((T434-AH434+AA434)/AR434,"")</f>
        <v/>
      </c>
      <c r="BK434" s="24" t="str">
        <f t="shared" ref="BK434:BK497" si="165">IFERROR((U434-AI434+AB434)/AS434,"")</f>
        <v/>
      </c>
      <c r="BL434" s="24" t="str">
        <f t="shared" ref="BL434:BL497" si="166">IFERROR((V434-AJ434+AC434)/AT434,"")</f>
        <v/>
      </c>
      <c r="BM434" s="24">
        <f t="shared" ref="BM434:BM497" si="167">IFERROR((W434-AK434+AD434)/AU434,"")</f>
        <v>2</v>
      </c>
      <c r="BT434" s="25">
        <f t="shared" ref="BT434:BT497" si="168">IFERROR((R434-AF434+Y434+BN434)/AP434,"")</f>
        <v>2.5</v>
      </c>
      <c r="BU434" s="25">
        <f t="shared" ref="BU434:BU497" si="169">IFERROR((S434-AG434+Z434+BO434)/AQ434,"")</f>
        <v>2</v>
      </c>
      <c r="BV434" s="25" t="str">
        <f t="shared" ref="BV434:BV497" si="170">IFERROR((T434-AH434+AA434+BP434)/AR434,"")</f>
        <v/>
      </c>
      <c r="BW434" s="25" t="str">
        <f t="shared" ref="BW434:BW497" si="171">IFERROR((U434-AI434+AB434+BQ434)/AS434,"")</f>
        <v/>
      </c>
      <c r="BX434" s="25" t="str">
        <f t="shared" ref="BX434:BX497" si="172">IFERROR((V434-AJ434+AC434+BR434)/AT434,"")</f>
        <v/>
      </c>
      <c r="BY434" s="25">
        <f t="shared" ref="BY434:BY497" si="173">IFERROR((W434-AK434+AD434+BS434)/AU434,"")</f>
        <v>2</v>
      </c>
      <c r="BZ434">
        <f t="array" ref="BZ434:CA434">IFERROR(VLOOKUP(A434,[1]Cost_Price!$A:$D,{3,4},0),"")</f>
        <v>1065</v>
      </c>
      <c r="CA434" t="str">
        <v>EUR</v>
      </c>
      <c r="CB434" s="26">
        <f t="shared" si="154"/>
        <v>0</v>
      </c>
      <c r="CC434" s="26">
        <f t="shared" si="154"/>
        <v>0</v>
      </c>
      <c r="CD434" s="26">
        <f t="shared" si="154"/>
        <v>0</v>
      </c>
      <c r="CE434" s="26">
        <f t="shared" si="154"/>
        <v>0</v>
      </c>
      <c r="CF434" s="26">
        <f t="shared" si="154"/>
        <v>0</v>
      </c>
      <c r="CG434" s="26">
        <f t="shared" si="154"/>
        <v>0</v>
      </c>
    </row>
    <row r="435" spans="1:85" x14ac:dyDescent="0.35">
      <c r="A435" t="s">
        <v>1346</v>
      </c>
      <c r="B435" t="s">
        <v>5755</v>
      </c>
      <c r="C435" t="s">
        <v>5232</v>
      </c>
      <c r="D435" t="s">
        <v>5259</v>
      </c>
      <c r="E435" t="s">
        <v>5246</v>
      </c>
      <c r="F435" t="s">
        <v>5234</v>
      </c>
      <c r="G435" t="s">
        <v>5235</v>
      </c>
      <c r="H435" t="s">
        <v>5236</v>
      </c>
      <c r="M435" t="s">
        <v>5237</v>
      </c>
      <c r="N435" t="s">
        <v>5753</v>
      </c>
      <c r="P435" s="16">
        <v>1245.0337999999999</v>
      </c>
      <c r="R435" s="17">
        <v>3</v>
      </c>
      <c r="S435" s="17">
        <v>4</v>
      </c>
      <c r="T435" s="17">
        <v>4</v>
      </c>
      <c r="V435" s="17">
        <v>2</v>
      </c>
      <c r="W435" s="17">
        <v>2</v>
      </c>
      <c r="Y435" s="18">
        <v>7</v>
      </c>
      <c r="Z435" s="18">
        <v>0</v>
      </c>
      <c r="AA435" s="18">
        <v>0</v>
      </c>
      <c r="AC435" s="18">
        <v>0</v>
      </c>
      <c r="AD435" s="18">
        <v>0</v>
      </c>
      <c r="AF435" s="19">
        <v>0</v>
      </c>
      <c r="AG435" s="19">
        <v>0</v>
      </c>
      <c r="AH435" s="19">
        <v>0</v>
      </c>
      <c r="AJ435" s="19">
        <v>0</v>
      </c>
      <c r="AK435" s="19">
        <v>0</v>
      </c>
      <c r="AL435">
        <v>15</v>
      </c>
      <c r="AM435">
        <v>7</v>
      </c>
      <c r="AN435">
        <v>0</v>
      </c>
      <c r="AO435" s="20">
        <f t="shared" si="155"/>
        <v>18675.506999999998</v>
      </c>
      <c r="AP435" s="21">
        <f>(IFERROR(VLOOKUP(AP$2&amp;"/"&amp;$A435,SH!$A:$D,4,0),""))</f>
        <v>2</v>
      </c>
      <c r="AQ435" s="21" t="str">
        <f>IFERROR(VLOOKUP(AQ$2&amp;"/"&amp;$A435,SH!$A:$D,4,0),"")</f>
        <v/>
      </c>
      <c r="AR435" s="21" t="str">
        <f>IFERROR(VLOOKUP(AR$2&amp;"/"&amp;$A435,SH!$A:$D,4,0),"")</f>
        <v/>
      </c>
      <c r="AS435" s="21" t="str">
        <f>IFERROR(VLOOKUP(AS$2&amp;"/"&amp;$A435,SH!$A:$D,4,0),"")</f>
        <v/>
      </c>
      <c r="AT435" s="21">
        <f>IFERROR(VLOOKUP(AT$2&amp;"/"&amp;$A435,SH!$A:$D,4,0),"")</f>
        <v>3</v>
      </c>
      <c r="AU435" s="21">
        <f>IFERROR(VLOOKUP(AU$2&amp;"/"&amp;$A435,SH!$A:$D,4,0),"")</f>
        <v>1</v>
      </c>
      <c r="AV435" s="22">
        <f>(IFERROR(VLOOKUP(AV$2&amp;"/"&amp;$A435,SH!$A:$V,22,0),""))</f>
        <v>1</v>
      </c>
      <c r="AW435" s="22" t="str">
        <f>IFERROR(VLOOKUP(AW$2&amp;"/"&amp;$A435,SH!$A:$V,22,0),"")</f>
        <v/>
      </c>
      <c r="AX435" s="22" t="str">
        <f>IFERROR(VLOOKUP(AX$2&amp;"/"&amp;$A435,SH!$A:$V,22,0),"")</f>
        <v/>
      </c>
      <c r="AY435" s="22" t="str">
        <f>IFERROR(VLOOKUP(AY$2&amp;"/"&amp;$A435,SH!$A:$V,22,0),"")</f>
        <v/>
      </c>
      <c r="AZ435" s="22">
        <f>IFERROR(VLOOKUP(AZ$2&amp;"/"&amp;$A435,SH!$A:$V,22,0),"")</f>
        <v>4</v>
      </c>
      <c r="BA435" s="22">
        <f>IFERROR(VLOOKUP(BA$2&amp;"/"&amp;$A435,SH!$A:$V,22,0),"")</f>
        <v>1</v>
      </c>
      <c r="BB435" s="23">
        <f t="shared" si="156"/>
        <v>1.5</v>
      </c>
      <c r="BC435" s="23" t="str">
        <f t="shared" si="157"/>
        <v/>
      </c>
      <c r="BD435" s="23" t="str">
        <f t="shared" si="158"/>
        <v/>
      </c>
      <c r="BE435" s="23" t="str">
        <f t="shared" si="159"/>
        <v/>
      </c>
      <c r="BF435" s="23">
        <f t="shared" si="160"/>
        <v>0.66666666666666663</v>
      </c>
      <c r="BG435" s="23">
        <f t="shared" si="161"/>
        <v>2</v>
      </c>
      <c r="BH435" s="24">
        <f t="shared" si="162"/>
        <v>5</v>
      </c>
      <c r="BI435" s="24" t="str">
        <f t="shared" si="163"/>
        <v/>
      </c>
      <c r="BJ435" s="24" t="str">
        <f t="shared" si="164"/>
        <v/>
      </c>
      <c r="BK435" s="24" t="str">
        <f t="shared" si="165"/>
        <v/>
      </c>
      <c r="BL435" s="24">
        <f t="shared" si="166"/>
        <v>0.66666666666666663</v>
      </c>
      <c r="BM435" s="24">
        <f t="shared" si="167"/>
        <v>2</v>
      </c>
      <c r="BT435" s="25">
        <f t="shared" si="168"/>
        <v>5</v>
      </c>
      <c r="BU435" s="25" t="str">
        <f t="shared" si="169"/>
        <v/>
      </c>
      <c r="BV435" s="25" t="str">
        <f t="shared" si="170"/>
        <v/>
      </c>
      <c r="BW435" s="25" t="str">
        <f t="shared" si="171"/>
        <v/>
      </c>
      <c r="BX435" s="25">
        <f t="shared" si="172"/>
        <v>0.66666666666666663</v>
      </c>
      <c r="BY435" s="25">
        <f t="shared" si="173"/>
        <v>2</v>
      </c>
      <c r="BZ435">
        <f t="array" ref="BZ435:CA435">IFERROR(VLOOKUP(A435,[1]Cost_Price!$A:$D,{3,4},0),"")</f>
        <v>1020</v>
      </c>
      <c r="CA435" t="str">
        <v>EUR</v>
      </c>
      <c r="CB435" s="26">
        <f t="shared" si="154"/>
        <v>0</v>
      </c>
      <c r="CC435" s="26">
        <f t="shared" si="154"/>
        <v>0</v>
      </c>
      <c r="CD435" s="26">
        <f t="shared" si="154"/>
        <v>0</v>
      </c>
      <c r="CE435" s="26">
        <f t="shared" si="154"/>
        <v>0</v>
      </c>
      <c r="CF435" s="26">
        <f t="shared" si="154"/>
        <v>0</v>
      </c>
      <c r="CG435" s="26">
        <f t="shared" si="154"/>
        <v>0</v>
      </c>
    </row>
    <row r="436" spans="1:85" x14ac:dyDescent="0.35">
      <c r="A436" t="s">
        <v>257</v>
      </c>
      <c r="B436" t="s">
        <v>5756</v>
      </c>
      <c r="C436" t="s">
        <v>5232</v>
      </c>
      <c r="D436" t="s">
        <v>5284</v>
      </c>
      <c r="E436" t="s">
        <v>5286</v>
      </c>
      <c r="F436" t="s">
        <v>5234</v>
      </c>
      <c r="G436" t="s">
        <v>5235</v>
      </c>
      <c r="H436" t="s">
        <v>5236</v>
      </c>
      <c r="M436" t="s">
        <v>5237</v>
      </c>
      <c r="N436" t="s">
        <v>5280</v>
      </c>
      <c r="P436" s="16">
        <v>27.515799999999999</v>
      </c>
      <c r="R436" s="17">
        <v>30</v>
      </c>
      <c r="S436" s="17">
        <v>32</v>
      </c>
      <c r="T436" s="17">
        <v>33</v>
      </c>
      <c r="V436" s="17">
        <v>9</v>
      </c>
      <c r="W436" s="17">
        <v>40</v>
      </c>
      <c r="Y436" s="18">
        <v>1200</v>
      </c>
      <c r="Z436" s="18">
        <v>300</v>
      </c>
      <c r="AA436" s="18">
        <v>0</v>
      </c>
      <c r="AB436" s="18">
        <v>60</v>
      </c>
      <c r="AC436" s="18">
        <v>600</v>
      </c>
      <c r="AD436" s="18">
        <v>97</v>
      </c>
      <c r="AF436" s="19">
        <v>90</v>
      </c>
      <c r="AG436" s="19">
        <v>4</v>
      </c>
      <c r="AH436" s="19">
        <v>4</v>
      </c>
      <c r="AJ436" s="19">
        <v>43</v>
      </c>
      <c r="AK436" s="19">
        <v>2</v>
      </c>
      <c r="AL436">
        <v>144</v>
      </c>
      <c r="AM436">
        <v>2257</v>
      </c>
      <c r="AN436">
        <v>143</v>
      </c>
      <c r="AO436" s="20">
        <f t="shared" si="155"/>
        <v>3962.2752</v>
      </c>
      <c r="AP436" s="21">
        <f>(IFERROR(VLOOKUP(AP$2&amp;"/"&amp;$A436,SH!$A:$D,4,0),""))</f>
        <v>120.16666666666667</v>
      </c>
      <c r="AQ436" s="21">
        <f>IFERROR(VLOOKUP(AQ$2&amp;"/"&amp;$A436,SH!$A:$D,4,0),"")</f>
        <v>41.083333333333336</v>
      </c>
      <c r="AR436" s="21">
        <f>IFERROR(VLOOKUP(AR$2&amp;"/"&amp;$A436,SH!$A:$D,4,0),"")</f>
        <v>5.125</v>
      </c>
      <c r="AS436" s="21">
        <f>IFERROR(VLOOKUP(AS$2&amp;"/"&amp;$A436,SH!$A:$D,4,0),"")</f>
        <v>3.3333333333333335</v>
      </c>
      <c r="AT436" s="21">
        <f>IFERROR(VLOOKUP(AT$2&amp;"/"&amp;$A436,SH!$A:$D,4,0),"")</f>
        <v>82.916666666666671</v>
      </c>
      <c r="AU436" s="21">
        <f>IFERROR(VLOOKUP(AU$2&amp;"/"&amp;$A436,SH!$A:$D,4,0),"")</f>
        <v>30.25</v>
      </c>
      <c r="AV436" s="22">
        <f>(IFERROR(VLOOKUP(AV$2&amp;"/"&amp;$A436,SH!$A:$V,22,0),""))</f>
        <v>93</v>
      </c>
      <c r="AW436" s="22">
        <f>IFERROR(VLOOKUP(AW$2&amp;"/"&amp;$A436,SH!$A:$V,22,0),"")</f>
        <v>38</v>
      </c>
      <c r="AX436" s="22">
        <f>IFERROR(VLOOKUP(AX$2&amp;"/"&amp;$A436,SH!$A:$V,22,0),"")</f>
        <v>3</v>
      </c>
      <c r="AY436" s="22">
        <f>IFERROR(VLOOKUP(AY$2&amp;"/"&amp;$A436,SH!$A:$V,22,0),"")</f>
        <v>2</v>
      </c>
      <c r="AZ436" s="22">
        <f>IFERROR(VLOOKUP(AZ$2&amp;"/"&amp;$A436,SH!$A:$V,22,0),"")</f>
        <v>61</v>
      </c>
      <c r="BA436" s="22">
        <f>IFERROR(VLOOKUP(BA$2&amp;"/"&amp;$A436,SH!$A:$V,22,0),"")</f>
        <v>25</v>
      </c>
      <c r="BB436" s="23">
        <f t="shared" si="156"/>
        <v>-0.49930651872399445</v>
      </c>
      <c r="BC436" s="23">
        <f t="shared" si="157"/>
        <v>0.68154158215010141</v>
      </c>
      <c r="BD436" s="23">
        <f t="shared" si="158"/>
        <v>5.6585365853658534</v>
      </c>
      <c r="BE436" s="23">
        <f t="shared" si="159"/>
        <v>0</v>
      </c>
      <c r="BF436" s="23">
        <f t="shared" si="160"/>
        <v>-0.41005025125628136</v>
      </c>
      <c r="BG436" s="23">
        <f t="shared" si="161"/>
        <v>1.2561983471074381</v>
      </c>
      <c r="BH436" s="24">
        <f t="shared" si="162"/>
        <v>9.4868238557558939</v>
      </c>
      <c r="BI436" s="24">
        <f t="shared" si="163"/>
        <v>7.9837728194726161</v>
      </c>
      <c r="BJ436" s="24">
        <f t="shared" si="164"/>
        <v>5.6585365853658534</v>
      </c>
      <c r="BK436" s="24">
        <f t="shared" si="165"/>
        <v>18</v>
      </c>
      <c r="BL436" s="24">
        <f t="shared" si="166"/>
        <v>6.8261306532663308</v>
      </c>
      <c r="BM436" s="24">
        <f t="shared" si="167"/>
        <v>4.4628099173553721</v>
      </c>
      <c r="BT436" s="25">
        <f t="shared" si="168"/>
        <v>9.4868238557558939</v>
      </c>
      <c r="BU436" s="25">
        <f t="shared" si="169"/>
        <v>7.9837728194726161</v>
      </c>
      <c r="BV436" s="25">
        <f t="shared" si="170"/>
        <v>5.6585365853658534</v>
      </c>
      <c r="BW436" s="25">
        <f t="shared" si="171"/>
        <v>18</v>
      </c>
      <c r="BX436" s="25">
        <f t="shared" si="172"/>
        <v>6.8261306532663308</v>
      </c>
      <c r="BY436" s="25">
        <f t="shared" si="173"/>
        <v>4.4628099173553721</v>
      </c>
      <c r="BZ436">
        <f t="array" ref="BZ436:CA436">IFERROR(VLOOKUP(A436,[1]Cost_Price!$A:$D,{3,4},0),"")</f>
        <v>15.8</v>
      </c>
      <c r="CA436" t="str">
        <v>USD</v>
      </c>
      <c r="CB436" s="26">
        <f t="shared" si="154"/>
        <v>0</v>
      </c>
      <c r="CC436" s="26">
        <f t="shared" si="154"/>
        <v>0</v>
      </c>
      <c r="CD436" s="26">
        <f t="shared" si="154"/>
        <v>0</v>
      </c>
      <c r="CE436" s="26">
        <f t="shared" si="154"/>
        <v>0</v>
      </c>
      <c r="CF436" s="26">
        <f t="shared" si="154"/>
        <v>0</v>
      </c>
      <c r="CG436" s="26">
        <f t="shared" si="154"/>
        <v>0</v>
      </c>
    </row>
    <row r="437" spans="1:85" x14ac:dyDescent="0.35">
      <c r="A437" t="s">
        <v>5107</v>
      </c>
      <c r="B437" t="s">
        <v>5757</v>
      </c>
      <c r="C437" t="s">
        <v>5232</v>
      </c>
      <c r="D437" t="s">
        <v>5245</v>
      </c>
      <c r="E437" t="s">
        <v>5279</v>
      </c>
      <c r="F437" t="s">
        <v>5234</v>
      </c>
      <c r="G437" t="s">
        <v>5235</v>
      </c>
      <c r="H437" t="s">
        <v>5236</v>
      </c>
      <c r="M437" t="s">
        <v>5237</v>
      </c>
      <c r="N437" t="s">
        <v>5280</v>
      </c>
      <c r="P437" s="16">
        <v>0</v>
      </c>
      <c r="Y437" s="18">
        <v>700</v>
      </c>
      <c r="Z437" s="18">
        <v>300</v>
      </c>
      <c r="AA437" s="18">
        <v>300</v>
      </c>
      <c r="AB437" s="18">
        <v>60</v>
      </c>
      <c r="AC437" s="18">
        <v>900</v>
      </c>
      <c r="AD437" s="18">
        <v>240</v>
      </c>
      <c r="AM437">
        <v>2500</v>
      </c>
      <c r="AO437" s="20">
        <f t="shared" si="155"/>
        <v>0</v>
      </c>
      <c r="AP437" s="21">
        <f>AP436</f>
        <v>120.16666666666667</v>
      </c>
      <c r="AQ437" s="21">
        <f t="shared" ref="AQ437:AU437" si="174">AQ436</f>
        <v>41.083333333333336</v>
      </c>
      <c r="AR437" s="21">
        <f t="shared" si="174"/>
        <v>5.125</v>
      </c>
      <c r="AS437" s="21">
        <f t="shared" si="174"/>
        <v>3.3333333333333335</v>
      </c>
      <c r="AT437" s="21">
        <f t="shared" si="174"/>
        <v>82.916666666666671</v>
      </c>
      <c r="AU437" s="21">
        <f t="shared" si="174"/>
        <v>30.25</v>
      </c>
      <c r="AV437" s="22" t="str">
        <f>(IFERROR(VLOOKUP(AV$2&amp;"/"&amp;$A437,SH!$A:$V,22,0),""))</f>
        <v/>
      </c>
      <c r="AW437" s="22" t="str">
        <f>IFERROR(VLOOKUP(AW$2&amp;"/"&amp;$A437,SH!$A:$V,22,0),"")</f>
        <v/>
      </c>
      <c r="AX437" s="22" t="str">
        <f>IFERROR(VLOOKUP(AX$2&amp;"/"&amp;$A437,SH!$A:$V,22,0),"")</f>
        <v/>
      </c>
      <c r="AY437" s="22" t="str">
        <f>IFERROR(VLOOKUP(AY$2&amp;"/"&amp;$A437,SH!$A:$V,22,0),"")</f>
        <v/>
      </c>
      <c r="AZ437" s="22" t="str">
        <f>IFERROR(VLOOKUP(AZ$2&amp;"/"&amp;$A437,SH!$A:$V,22,0),"")</f>
        <v/>
      </c>
      <c r="BA437" s="22" t="str">
        <f>IFERROR(VLOOKUP(BA$2&amp;"/"&amp;$A437,SH!$A:$V,22,0),"")</f>
        <v/>
      </c>
      <c r="BB437" s="23">
        <f t="shared" si="156"/>
        <v>0</v>
      </c>
      <c r="BC437" s="23">
        <f t="shared" si="157"/>
        <v>0</v>
      </c>
      <c r="BD437" s="23">
        <f t="shared" si="158"/>
        <v>0</v>
      </c>
      <c r="BE437" s="23">
        <f t="shared" si="159"/>
        <v>0</v>
      </c>
      <c r="BF437" s="23">
        <f t="shared" si="160"/>
        <v>0</v>
      </c>
      <c r="BG437" s="23">
        <f t="shared" si="161"/>
        <v>0</v>
      </c>
      <c r="BH437" s="24">
        <f t="shared" si="162"/>
        <v>5.825242718446602</v>
      </c>
      <c r="BI437" s="24">
        <f t="shared" si="163"/>
        <v>7.3022312373225144</v>
      </c>
      <c r="BJ437" s="24">
        <f t="shared" si="164"/>
        <v>58.536585365853661</v>
      </c>
      <c r="BK437" s="24">
        <f t="shared" si="165"/>
        <v>18</v>
      </c>
      <c r="BL437" s="24">
        <f t="shared" si="166"/>
        <v>10.854271356783919</v>
      </c>
      <c r="BM437" s="24">
        <f t="shared" si="167"/>
        <v>7.9338842975206614</v>
      </c>
      <c r="BT437" s="25">
        <f t="shared" si="168"/>
        <v>5.825242718446602</v>
      </c>
      <c r="BU437" s="25">
        <f t="shared" si="169"/>
        <v>7.3022312373225144</v>
      </c>
      <c r="BV437" s="25">
        <f t="shared" si="170"/>
        <v>58.536585365853661</v>
      </c>
      <c r="BW437" s="25">
        <f t="shared" si="171"/>
        <v>18</v>
      </c>
      <c r="BX437" s="25">
        <f t="shared" si="172"/>
        <v>10.854271356783919</v>
      </c>
      <c r="BY437" s="25">
        <f t="shared" si="173"/>
        <v>7.9338842975206614</v>
      </c>
      <c r="BZ437">
        <f t="array" ref="BZ437:CA437">IFERROR(VLOOKUP(A437,[1]Cost_Price!$A:$D,{3,4},0),"")</f>
        <v>8.5</v>
      </c>
      <c r="CA437" t="str">
        <v>USD</v>
      </c>
      <c r="CB437" s="26">
        <f t="shared" si="154"/>
        <v>0</v>
      </c>
      <c r="CC437" s="26">
        <f t="shared" si="154"/>
        <v>0</v>
      </c>
      <c r="CD437" s="26">
        <f t="shared" si="154"/>
        <v>0</v>
      </c>
      <c r="CE437" s="26">
        <f t="shared" si="154"/>
        <v>0</v>
      </c>
      <c r="CF437" s="26">
        <f t="shared" si="154"/>
        <v>0</v>
      </c>
      <c r="CG437" s="26">
        <f t="shared" si="154"/>
        <v>0</v>
      </c>
    </row>
    <row r="438" spans="1:85" x14ac:dyDescent="0.35">
      <c r="A438" t="s">
        <v>537</v>
      </c>
      <c r="B438" t="s">
        <v>5758</v>
      </c>
      <c r="C438" t="s">
        <v>5232</v>
      </c>
      <c r="D438" t="s">
        <v>5498</v>
      </c>
      <c r="E438" t="s">
        <v>5286</v>
      </c>
      <c r="F438" t="s">
        <v>5234</v>
      </c>
      <c r="G438" t="s">
        <v>5235</v>
      </c>
      <c r="H438" t="s">
        <v>5236</v>
      </c>
      <c r="M438" t="s">
        <v>5237</v>
      </c>
      <c r="N438" t="s">
        <v>5389</v>
      </c>
      <c r="P438" s="16">
        <v>23.0457</v>
      </c>
      <c r="R438" s="17">
        <v>27</v>
      </c>
      <c r="S438" s="17">
        <v>28</v>
      </c>
      <c r="T438" s="17">
        <v>18</v>
      </c>
      <c r="U438" s="17">
        <v>4</v>
      </c>
      <c r="V438" s="17">
        <v>17</v>
      </c>
      <c r="W438" s="17">
        <v>18</v>
      </c>
      <c r="Y438" s="18">
        <v>70</v>
      </c>
      <c r="Z438" s="18">
        <v>10</v>
      </c>
      <c r="AA438" s="18">
        <v>20</v>
      </c>
      <c r="AB438" s="18">
        <v>46</v>
      </c>
      <c r="AC438" s="18">
        <v>34</v>
      </c>
      <c r="AD438" s="18">
        <v>22</v>
      </c>
      <c r="AF438" s="19">
        <v>0</v>
      </c>
      <c r="AG438" s="19">
        <v>0</v>
      </c>
      <c r="AH438" s="19">
        <v>1</v>
      </c>
      <c r="AI438" s="19">
        <v>0</v>
      </c>
      <c r="AJ438" s="19">
        <v>1</v>
      </c>
      <c r="AK438" s="19">
        <v>0</v>
      </c>
      <c r="AL438">
        <v>112</v>
      </c>
      <c r="AM438">
        <v>202</v>
      </c>
      <c r="AN438">
        <v>2</v>
      </c>
      <c r="AO438" s="20">
        <f t="shared" si="155"/>
        <v>2581.1183999999998</v>
      </c>
      <c r="AP438" s="21">
        <f>(IFERROR(VLOOKUP(AP$2&amp;"/"&amp;$A438,SH!$A:$D,4,0),""))</f>
        <v>7.25</v>
      </c>
      <c r="AQ438" s="21">
        <f>IFERROR(VLOOKUP(AQ$2&amp;"/"&amp;$A438,SH!$A:$D,4,0),"")</f>
        <v>3</v>
      </c>
      <c r="AR438" s="21">
        <f>IFERROR(VLOOKUP(AR$2&amp;"/"&amp;$A438,SH!$A:$D,4,0),"")</f>
        <v>1.4</v>
      </c>
      <c r="AS438" s="21">
        <f>IFERROR(VLOOKUP(AS$2&amp;"/"&amp;$A438,SH!$A:$D,4,0),"")</f>
        <v>1</v>
      </c>
      <c r="AT438" s="21">
        <f>IFERROR(VLOOKUP(AT$2&amp;"/"&amp;$A438,SH!$A:$D,4,0),"")</f>
        <v>5.5</v>
      </c>
      <c r="AU438" s="21">
        <f>IFERROR(VLOOKUP(AU$2&amp;"/"&amp;$A438,SH!$A:$D,4,0),"")</f>
        <v>2.5</v>
      </c>
      <c r="AV438" s="22">
        <f>(IFERROR(VLOOKUP(AV$2&amp;"/"&amp;$A438,SH!$A:$V,22,0),""))</f>
        <v>4</v>
      </c>
      <c r="AW438" s="22">
        <f>IFERROR(VLOOKUP(AW$2&amp;"/"&amp;$A438,SH!$A:$V,22,0),"")</f>
        <v>2</v>
      </c>
      <c r="AX438" s="22">
        <f>IFERROR(VLOOKUP(AX$2&amp;"/"&amp;$A438,SH!$A:$V,22,0),"")</f>
        <v>0</v>
      </c>
      <c r="AY438" s="22">
        <f>IFERROR(VLOOKUP(AY$2&amp;"/"&amp;$A438,SH!$A:$V,22,0),"")</f>
        <v>1</v>
      </c>
      <c r="AZ438" s="22">
        <f>IFERROR(VLOOKUP(AZ$2&amp;"/"&amp;$A438,SH!$A:$V,22,0),"")</f>
        <v>5</v>
      </c>
      <c r="BA438" s="22">
        <f>IFERROR(VLOOKUP(BA$2&amp;"/"&amp;$A438,SH!$A:$V,22,0),"")</f>
        <v>2</v>
      </c>
      <c r="BB438" s="23">
        <f t="shared" si="156"/>
        <v>3.7241379310344827</v>
      </c>
      <c r="BC438" s="23">
        <f t="shared" si="157"/>
        <v>9.3333333333333339</v>
      </c>
      <c r="BD438" s="23">
        <f t="shared" si="158"/>
        <v>12.142857142857144</v>
      </c>
      <c r="BE438" s="23">
        <f t="shared" si="159"/>
        <v>4</v>
      </c>
      <c r="BF438" s="23">
        <f t="shared" si="160"/>
        <v>2.9090909090909092</v>
      </c>
      <c r="BG438" s="23">
        <f t="shared" si="161"/>
        <v>7.2</v>
      </c>
      <c r="BH438" s="24">
        <f t="shared" si="162"/>
        <v>13.379310344827585</v>
      </c>
      <c r="BI438" s="24">
        <f t="shared" si="163"/>
        <v>12.666666666666666</v>
      </c>
      <c r="BJ438" s="24">
        <f t="shared" si="164"/>
        <v>26.428571428571431</v>
      </c>
      <c r="BK438" s="24">
        <f t="shared" si="165"/>
        <v>50</v>
      </c>
      <c r="BL438" s="24">
        <f t="shared" si="166"/>
        <v>9.0909090909090917</v>
      </c>
      <c r="BM438" s="24">
        <f t="shared" si="167"/>
        <v>16</v>
      </c>
      <c r="BT438" s="25">
        <f t="shared" si="168"/>
        <v>13.379310344827585</v>
      </c>
      <c r="BU438" s="25">
        <f t="shared" si="169"/>
        <v>12.666666666666666</v>
      </c>
      <c r="BV438" s="25">
        <f t="shared" si="170"/>
        <v>26.428571428571431</v>
      </c>
      <c r="BW438" s="25">
        <f t="shared" si="171"/>
        <v>50</v>
      </c>
      <c r="BX438" s="25">
        <f t="shared" si="172"/>
        <v>9.0909090909090917</v>
      </c>
      <c r="BY438" s="25">
        <f t="shared" si="173"/>
        <v>16</v>
      </c>
      <c r="BZ438">
        <f t="array" ref="BZ438:CA438">IFERROR(VLOOKUP(A438,[1]Cost_Price!$A:$D,{3,4},0),"")</f>
        <v>14.8</v>
      </c>
      <c r="CA438" t="str">
        <v>USD</v>
      </c>
      <c r="CB438" s="26">
        <f t="shared" si="154"/>
        <v>0</v>
      </c>
      <c r="CC438" s="26">
        <f t="shared" si="154"/>
        <v>0</v>
      </c>
      <c r="CD438" s="26">
        <f t="shared" si="154"/>
        <v>0</v>
      </c>
      <c r="CE438" s="26">
        <f t="shared" si="154"/>
        <v>0</v>
      </c>
      <c r="CF438" s="26">
        <f t="shared" si="154"/>
        <v>0</v>
      </c>
      <c r="CG438" s="26">
        <f t="shared" si="154"/>
        <v>0</v>
      </c>
    </row>
    <row r="439" spans="1:85" x14ac:dyDescent="0.35">
      <c r="A439" t="s">
        <v>539</v>
      </c>
      <c r="B439" t="s">
        <v>5759</v>
      </c>
      <c r="C439" t="s">
        <v>5232</v>
      </c>
      <c r="D439" t="s">
        <v>5498</v>
      </c>
      <c r="E439" t="s">
        <v>5286</v>
      </c>
      <c r="F439" t="s">
        <v>5234</v>
      </c>
      <c r="G439" t="s">
        <v>5235</v>
      </c>
      <c r="H439" t="s">
        <v>5236</v>
      </c>
      <c r="M439" t="s">
        <v>5237</v>
      </c>
      <c r="N439" t="s">
        <v>5389</v>
      </c>
      <c r="P439" s="16">
        <v>23.034800000000001</v>
      </c>
      <c r="R439" s="17">
        <v>56</v>
      </c>
      <c r="S439" s="17">
        <v>30</v>
      </c>
      <c r="T439" s="17">
        <v>21</v>
      </c>
      <c r="U439" s="17">
        <v>4</v>
      </c>
      <c r="V439" s="17">
        <v>74</v>
      </c>
      <c r="W439" s="17">
        <v>28</v>
      </c>
      <c r="Y439" s="18">
        <v>40</v>
      </c>
      <c r="Z439" s="18">
        <v>10</v>
      </c>
      <c r="AA439" s="18">
        <v>20</v>
      </c>
      <c r="AB439" s="18">
        <v>8</v>
      </c>
      <c r="AC439" s="18">
        <v>140</v>
      </c>
      <c r="AD439" s="18">
        <v>10</v>
      </c>
      <c r="AF439" s="19">
        <v>2</v>
      </c>
      <c r="AG439" s="19">
        <v>0</v>
      </c>
      <c r="AH439" s="19">
        <v>1</v>
      </c>
      <c r="AI439" s="19">
        <v>0</v>
      </c>
      <c r="AJ439" s="19">
        <v>2</v>
      </c>
      <c r="AK439" s="19">
        <v>1</v>
      </c>
      <c r="AL439">
        <v>213</v>
      </c>
      <c r="AM439">
        <v>228</v>
      </c>
      <c r="AN439">
        <v>6</v>
      </c>
      <c r="AO439" s="20">
        <f t="shared" si="155"/>
        <v>4906.4124000000002</v>
      </c>
      <c r="AP439" s="21">
        <f>(IFERROR(VLOOKUP(AP$2&amp;"/"&amp;$A439,SH!$A:$D,4,0),""))</f>
        <v>8.4166666666666661</v>
      </c>
      <c r="AQ439" s="21">
        <f>IFERROR(VLOOKUP(AQ$2&amp;"/"&amp;$A439,SH!$A:$D,4,0),"")</f>
        <v>3.25</v>
      </c>
      <c r="AR439" s="21">
        <f>IFERROR(VLOOKUP(AR$2&amp;"/"&amp;$A439,SH!$A:$D,4,0),"")</f>
        <v>1.25</v>
      </c>
      <c r="AS439" s="21">
        <f>IFERROR(VLOOKUP(AS$2&amp;"/"&amp;$A439,SH!$A:$D,4,0),"")</f>
        <v>1.25</v>
      </c>
      <c r="AT439" s="21">
        <f>IFERROR(VLOOKUP(AT$2&amp;"/"&amp;$A439,SH!$A:$D,4,0),"")</f>
        <v>19.833333333333332</v>
      </c>
      <c r="AU439" s="21">
        <f>IFERROR(VLOOKUP(AU$2&amp;"/"&amp;$A439,SH!$A:$D,4,0),"")</f>
        <v>2.2000000000000002</v>
      </c>
      <c r="AV439" s="22">
        <f>(IFERROR(VLOOKUP(AV$2&amp;"/"&amp;$A439,SH!$A:$V,22,0),""))</f>
        <v>7</v>
      </c>
      <c r="AW439" s="22">
        <f>IFERROR(VLOOKUP(AW$2&amp;"/"&amp;$A439,SH!$A:$V,22,0),"")</f>
        <v>3</v>
      </c>
      <c r="AX439" s="22">
        <f>IFERROR(VLOOKUP(AX$2&amp;"/"&amp;$A439,SH!$A:$V,22,0),"")</f>
        <v>0</v>
      </c>
      <c r="AY439" s="22">
        <f>IFERROR(VLOOKUP(AY$2&amp;"/"&amp;$A439,SH!$A:$V,22,0),"")</f>
        <v>1</v>
      </c>
      <c r="AZ439" s="22">
        <f>IFERROR(VLOOKUP(AZ$2&amp;"/"&amp;$A439,SH!$A:$V,22,0),"")</f>
        <v>15</v>
      </c>
      <c r="BA439" s="22">
        <f>IFERROR(VLOOKUP(BA$2&amp;"/"&amp;$A439,SH!$A:$V,22,0),"")</f>
        <v>3</v>
      </c>
      <c r="BB439" s="23">
        <f t="shared" si="156"/>
        <v>6.4158415841584162</v>
      </c>
      <c r="BC439" s="23">
        <f t="shared" si="157"/>
        <v>9.2307692307692299</v>
      </c>
      <c r="BD439" s="23">
        <f t="shared" si="158"/>
        <v>16</v>
      </c>
      <c r="BE439" s="23">
        <f t="shared" si="159"/>
        <v>3.2</v>
      </c>
      <c r="BF439" s="23">
        <f t="shared" si="160"/>
        <v>3.6302521008403366</v>
      </c>
      <c r="BG439" s="23">
        <f t="shared" si="161"/>
        <v>12.272727272727272</v>
      </c>
      <c r="BH439" s="24">
        <f t="shared" si="162"/>
        <v>11.168316831683169</v>
      </c>
      <c r="BI439" s="24">
        <f t="shared" si="163"/>
        <v>12.307692307692308</v>
      </c>
      <c r="BJ439" s="24">
        <f t="shared" si="164"/>
        <v>32</v>
      </c>
      <c r="BK439" s="24">
        <f t="shared" si="165"/>
        <v>9.6</v>
      </c>
      <c r="BL439" s="24">
        <f t="shared" si="166"/>
        <v>10.689075630252102</v>
      </c>
      <c r="BM439" s="24">
        <f t="shared" si="167"/>
        <v>16.818181818181817</v>
      </c>
      <c r="BT439" s="25">
        <f t="shared" si="168"/>
        <v>11.168316831683169</v>
      </c>
      <c r="BU439" s="25">
        <f t="shared" si="169"/>
        <v>12.307692307692308</v>
      </c>
      <c r="BV439" s="25">
        <f t="shared" si="170"/>
        <v>32</v>
      </c>
      <c r="BW439" s="25">
        <f t="shared" si="171"/>
        <v>9.6</v>
      </c>
      <c r="BX439" s="25">
        <f t="shared" si="172"/>
        <v>10.689075630252102</v>
      </c>
      <c r="BY439" s="25">
        <f t="shared" si="173"/>
        <v>16.818181818181817</v>
      </c>
      <c r="BZ439">
        <f t="array" ref="BZ439:CA439">IFERROR(VLOOKUP(A439,[1]Cost_Price!$A:$D,{3,4},0),"")</f>
        <v>14.8</v>
      </c>
      <c r="CA439" t="str">
        <v>USD</v>
      </c>
      <c r="CB439" s="26">
        <f t="shared" si="154"/>
        <v>0</v>
      </c>
      <c r="CC439" s="26">
        <f t="shared" si="154"/>
        <v>0</v>
      </c>
      <c r="CD439" s="26">
        <f t="shared" si="154"/>
        <v>0</v>
      </c>
      <c r="CE439" s="26">
        <f t="shared" si="154"/>
        <v>0</v>
      </c>
      <c r="CF439" s="26">
        <f t="shared" si="154"/>
        <v>0</v>
      </c>
      <c r="CG439" s="26">
        <f t="shared" si="154"/>
        <v>0</v>
      </c>
    </row>
    <row r="440" spans="1:85" x14ac:dyDescent="0.35">
      <c r="A440" t="s">
        <v>3232</v>
      </c>
      <c r="B440" t="s">
        <v>5760</v>
      </c>
      <c r="C440" t="s">
        <v>5232</v>
      </c>
      <c r="D440" t="s">
        <v>5284</v>
      </c>
      <c r="E440" t="s">
        <v>5286</v>
      </c>
      <c r="F440" t="s">
        <v>5234</v>
      </c>
      <c r="G440" t="s">
        <v>5235</v>
      </c>
      <c r="H440" t="str">
        <f>J440</f>
        <v>Discontinue new</v>
      </c>
      <c r="I440" t="s">
        <v>5901</v>
      </c>
      <c r="J440" t="s">
        <v>5899</v>
      </c>
      <c r="K440" t="s">
        <v>541</v>
      </c>
      <c r="M440" t="s">
        <v>541</v>
      </c>
      <c r="N440" t="s">
        <v>5280</v>
      </c>
      <c r="P440" s="16">
        <v>30.55</v>
      </c>
      <c r="AJ440" s="19">
        <v>2</v>
      </c>
      <c r="AN440">
        <v>2</v>
      </c>
      <c r="AO440" s="20">
        <f t="shared" si="155"/>
        <v>0</v>
      </c>
      <c r="AP440" s="21">
        <f>(IFERROR(VLOOKUP(AP$2&amp;"/"&amp;$A440,SH!$A:$D,4,0),""))</f>
        <v>1</v>
      </c>
      <c r="AQ440" s="21" t="str">
        <f>IFERROR(VLOOKUP(AQ$2&amp;"/"&amp;$A440,SH!$A:$D,4,0),"")</f>
        <v/>
      </c>
      <c r="AR440" s="21" t="str">
        <f>IFERROR(VLOOKUP(AR$2&amp;"/"&amp;$A440,SH!$A:$D,4,0),"")</f>
        <v/>
      </c>
      <c r="AS440" s="21" t="str">
        <f>IFERROR(VLOOKUP(AS$2&amp;"/"&amp;$A440,SH!$A:$D,4,0),"")</f>
        <v/>
      </c>
      <c r="AT440" s="21">
        <f>IFERROR(VLOOKUP(AT$2&amp;"/"&amp;$A440,SH!$A:$D,4,0),"")</f>
        <v>6.8</v>
      </c>
      <c r="AU440" s="21">
        <f>IFERROR(VLOOKUP(AU$2&amp;"/"&amp;$A440,SH!$A:$D,4,0),"")</f>
        <v>1</v>
      </c>
      <c r="AV440" s="22">
        <f>(IFERROR(VLOOKUP(AV$2&amp;"/"&amp;$A440,SH!$A:$V,22,0),""))</f>
        <v>0</v>
      </c>
      <c r="AW440" s="22" t="str">
        <f>IFERROR(VLOOKUP(AW$2&amp;"/"&amp;$A440,SH!$A:$V,22,0),"")</f>
        <v/>
      </c>
      <c r="AX440" s="22" t="str">
        <f>IFERROR(VLOOKUP(AX$2&amp;"/"&amp;$A440,SH!$A:$V,22,0),"")</f>
        <v/>
      </c>
      <c r="AY440" s="22" t="str">
        <f>IFERROR(VLOOKUP(AY$2&amp;"/"&amp;$A440,SH!$A:$V,22,0),"")</f>
        <v/>
      </c>
      <c r="AZ440" s="22">
        <f>IFERROR(VLOOKUP(AZ$2&amp;"/"&amp;$A440,SH!$A:$V,22,0),"")</f>
        <v>0</v>
      </c>
      <c r="BA440" s="22">
        <f>IFERROR(VLOOKUP(BA$2&amp;"/"&amp;$A440,SH!$A:$V,22,0),"")</f>
        <v>0</v>
      </c>
      <c r="BB440" s="23">
        <f t="shared" si="156"/>
        <v>0</v>
      </c>
      <c r="BC440" s="23" t="str">
        <f t="shared" si="157"/>
        <v/>
      </c>
      <c r="BD440" s="23" t="str">
        <f t="shared" si="158"/>
        <v/>
      </c>
      <c r="BE440" s="23" t="str">
        <f t="shared" si="159"/>
        <v/>
      </c>
      <c r="BF440" s="23">
        <f t="shared" si="160"/>
        <v>-0.29411764705882354</v>
      </c>
      <c r="BG440" s="23">
        <f t="shared" si="161"/>
        <v>0</v>
      </c>
      <c r="BH440" s="24">
        <f t="shared" si="162"/>
        <v>0</v>
      </c>
      <c r="BI440" s="24" t="str">
        <f t="shared" si="163"/>
        <v/>
      </c>
      <c r="BJ440" s="24" t="str">
        <f t="shared" si="164"/>
        <v/>
      </c>
      <c r="BK440" s="24" t="str">
        <f t="shared" si="165"/>
        <v/>
      </c>
      <c r="BL440" s="24">
        <f t="shared" si="166"/>
        <v>-0.29411764705882354</v>
      </c>
      <c r="BM440" s="24">
        <f t="shared" si="167"/>
        <v>0</v>
      </c>
      <c r="BT440" s="25">
        <f t="shared" si="168"/>
        <v>0</v>
      </c>
      <c r="BU440" s="25" t="str">
        <f t="shared" si="169"/>
        <v/>
      </c>
      <c r="BV440" s="25" t="str">
        <f t="shared" si="170"/>
        <v/>
      </c>
      <c r="BW440" s="25" t="str">
        <f t="shared" si="171"/>
        <v/>
      </c>
      <c r="BX440" s="25">
        <f t="shared" si="172"/>
        <v>-0.29411764705882354</v>
      </c>
      <c r="BY440" s="25">
        <f t="shared" si="173"/>
        <v>0</v>
      </c>
      <c r="BZ440">
        <f t="array" ref="BZ440:CA440">IFERROR(VLOOKUP(A440,[1]Cost_Price!$A:$D,{3,4},0),"")</f>
        <v>19.600000000000001</v>
      </c>
      <c r="CA440" t="str">
        <v>USD</v>
      </c>
      <c r="CB440" s="26">
        <f t="shared" si="154"/>
        <v>0</v>
      </c>
      <c r="CC440" s="26">
        <f t="shared" si="154"/>
        <v>0</v>
      </c>
      <c r="CD440" s="26">
        <f t="shared" si="154"/>
        <v>0</v>
      </c>
      <c r="CE440" s="26">
        <f t="shared" si="154"/>
        <v>0</v>
      </c>
      <c r="CF440" s="26">
        <f t="shared" si="154"/>
        <v>0</v>
      </c>
      <c r="CG440" s="26">
        <f t="shared" si="154"/>
        <v>0</v>
      </c>
    </row>
    <row r="441" spans="1:85" x14ac:dyDescent="0.35">
      <c r="A441" t="s">
        <v>541</v>
      </c>
      <c r="B441" t="s">
        <v>5760</v>
      </c>
      <c r="C441" t="s">
        <v>5232</v>
      </c>
      <c r="D441" t="s">
        <v>5284</v>
      </c>
      <c r="E441" t="s">
        <v>5286</v>
      </c>
      <c r="F441" t="s">
        <v>5234</v>
      </c>
      <c r="G441" t="s">
        <v>5235</v>
      </c>
      <c r="H441" t="s">
        <v>5236</v>
      </c>
      <c r="M441" t="s">
        <v>5237</v>
      </c>
      <c r="N441" t="s">
        <v>5280</v>
      </c>
      <c r="P441" s="16">
        <v>30.5763</v>
      </c>
      <c r="T441" s="17">
        <v>10</v>
      </c>
      <c r="V441" s="17">
        <v>1</v>
      </c>
      <c r="W441" s="17">
        <v>1</v>
      </c>
      <c r="Y441" s="18">
        <v>310</v>
      </c>
      <c r="Z441" s="18">
        <v>57</v>
      </c>
      <c r="AA441" s="18">
        <v>50</v>
      </c>
      <c r="AB441" s="18">
        <v>7</v>
      </c>
      <c r="AC441" s="18">
        <v>45</v>
      </c>
      <c r="AD441" s="18">
        <v>60</v>
      </c>
      <c r="AF441" s="19">
        <v>49</v>
      </c>
      <c r="AG441" s="19">
        <v>4</v>
      </c>
      <c r="AH441" s="19">
        <v>1</v>
      </c>
      <c r="AJ441" s="19">
        <v>5</v>
      </c>
      <c r="AK441" s="19">
        <v>3</v>
      </c>
      <c r="AL441">
        <v>12</v>
      </c>
      <c r="AM441">
        <v>529</v>
      </c>
      <c r="AN441">
        <v>62</v>
      </c>
      <c r="AO441" s="20">
        <f t="shared" si="155"/>
        <v>366.91559999999998</v>
      </c>
      <c r="AP441" s="21">
        <f>(IFERROR(VLOOKUP(AP$2&amp;"/"&amp;$A441,SH!$A:$D,4,0),""))</f>
        <v>17.916666666666668</v>
      </c>
      <c r="AQ441" s="21">
        <f>IFERROR(VLOOKUP(AQ$2&amp;"/"&amp;$A441,SH!$A:$D,4,0),"")</f>
        <v>5.625</v>
      </c>
      <c r="AR441" s="21">
        <f>IFERROR(VLOOKUP(AR$2&amp;"/"&amp;$A441,SH!$A:$D,4,0),"")</f>
        <v>1.75</v>
      </c>
      <c r="AS441" s="21">
        <f>IFERROR(VLOOKUP(AS$2&amp;"/"&amp;$A441,SH!$A:$D,4,0),"")</f>
        <v>2.5</v>
      </c>
      <c r="AT441" s="21">
        <f>IFERROR(VLOOKUP(AT$2&amp;"/"&amp;$A441,SH!$A:$D,4,0),"")</f>
        <v>8.5</v>
      </c>
      <c r="AU441" s="21">
        <f>IFERROR(VLOOKUP(AU$2&amp;"/"&amp;$A441,SH!$A:$D,4,0),"")</f>
        <v>5.3636363636363633</v>
      </c>
      <c r="AV441" s="22">
        <f>(IFERROR(VLOOKUP(AV$2&amp;"/"&amp;$A441,SH!$A:$V,22,0),""))</f>
        <v>35</v>
      </c>
      <c r="AW441" s="22">
        <f>IFERROR(VLOOKUP(AW$2&amp;"/"&amp;$A441,SH!$A:$V,22,0),"")</f>
        <v>15</v>
      </c>
      <c r="AX441" s="22">
        <f>IFERROR(VLOOKUP(AX$2&amp;"/"&amp;$A441,SH!$A:$V,22,0),"")</f>
        <v>0</v>
      </c>
      <c r="AY441" s="22">
        <f>IFERROR(VLOOKUP(AY$2&amp;"/"&amp;$A441,SH!$A:$V,22,0),"")</f>
        <v>4</v>
      </c>
      <c r="AZ441" s="22">
        <f>IFERROR(VLOOKUP(AZ$2&amp;"/"&amp;$A441,SH!$A:$V,22,0),"")</f>
        <v>27</v>
      </c>
      <c r="BA441" s="22">
        <f>IFERROR(VLOOKUP(BA$2&amp;"/"&amp;$A441,SH!$A:$V,22,0),"")</f>
        <v>6</v>
      </c>
      <c r="BB441" s="23">
        <f t="shared" si="156"/>
        <v>-2.7348837209302324</v>
      </c>
      <c r="BC441" s="23">
        <f t="shared" si="157"/>
        <v>-0.71111111111111114</v>
      </c>
      <c r="BD441" s="23">
        <f t="shared" si="158"/>
        <v>5.1428571428571432</v>
      </c>
      <c r="BE441" s="23">
        <f t="shared" si="159"/>
        <v>0</v>
      </c>
      <c r="BF441" s="23">
        <f t="shared" si="160"/>
        <v>-0.47058823529411764</v>
      </c>
      <c r="BG441" s="23">
        <f t="shared" si="161"/>
        <v>-0.3728813559322034</v>
      </c>
      <c r="BH441" s="24">
        <f t="shared" si="162"/>
        <v>14.567441860465115</v>
      </c>
      <c r="BI441" s="24">
        <f t="shared" si="163"/>
        <v>9.4222222222222225</v>
      </c>
      <c r="BJ441" s="24">
        <f t="shared" si="164"/>
        <v>33.714285714285715</v>
      </c>
      <c r="BK441" s="24">
        <f t="shared" si="165"/>
        <v>2.8</v>
      </c>
      <c r="BL441" s="24">
        <f t="shared" si="166"/>
        <v>4.8235294117647056</v>
      </c>
      <c r="BM441" s="24">
        <f t="shared" si="167"/>
        <v>10.8135593220339</v>
      </c>
      <c r="BQ441" s="3">
        <v>14</v>
      </c>
      <c r="BR441" s="3">
        <v>30</v>
      </c>
      <c r="BT441" s="25">
        <f t="shared" si="168"/>
        <v>14.567441860465115</v>
      </c>
      <c r="BU441" s="25">
        <f t="shared" si="169"/>
        <v>9.4222222222222225</v>
      </c>
      <c r="BV441" s="25">
        <f t="shared" si="170"/>
        <v>33.714285714285715</v>
      </c>
      <c r="BW441" s="25">
        <f t="shared" si="171"/>
        <v>8.4</v>
      </c>
      <c r="BX441" s="25">
        <f t="shared" si="172"/>
        <v>8.3529411764705888</v>
      </c>
      <c r="BY441" s="25">
        <f t="shared" si="173"/>
        <v>10.8135593220339</v>
      </c>
      <c r="BZ441">
        <f t="array" ref="BZ441:CA441">IFERROR(VLOOKUP(A441,[1]Cost_Price!$A:$D,{3,4},0),"")</f>
        <v>15</v>
      </c>
      <c r="CA441" t="str">
        <v>USD</v>
      </c>
      <c r="CB441" s="26">
        <f t="shared" si="154"/>
        <v>0</v>
      </c>
      <c r="CC441" s="26">
        <f t="shared" si="154"/>
        <v>0</v>
      </c>
      <c r="CD441" s="26">
        <f t="shared" si="154"/>
        <v>0</v>
      </c>
      <c r="CE441" s="26">
        <f t="shared" si="154"/>
        <v>210</v>
      </c>
      <c r="CF441" s="26">
        <f t="shared" si="154"/>
        <v>450</v>
      </c>
      <c r="CG441" s="26">
        <f t="shared" si="154"/>
        <v>0</v>
      </c>
    </row>
    <row r="442" spans="1:85" x14ac:dyDescent="0.35">
      <c r="A442" t="s">
        <v>2125</v>
      </c>
      <c r="B442" t="s">
        <v>5761</v>
      </c>
      <c r="C442" t="s">
        <v>5232</v>
      </c>
      <c r="D442" t="s">
        <v>5284</v>
      </c>
      <c r="E442" t="s">
        <v>5286</v>
      </c>
      <c r="F442" t="s">
        <v>5234</v>
      </c>
      <c r="G442" t="s">
        <v>5235</v>
      </c>
      <c r="H442" t="s">
        <v>5266</v>
      </c>
      <c r="M442" t="s">
        <v>5237</v>
      </c>
      <c r="N442" t="s">
        <v>5280</v>
      </c>
      <c r="P442" s="16">
        <v>12.0428</v>
      </c>
      <c r="R442" s="17">
        <v>7</v>
      </c>
      <c r="S442" s="17">
        <v>30</v>
      </c>
      <c r="T442" s="17">
        <v>1</v>
      </c>
      <c r="V442" s="17">
        <v>12</v>
      </c>
      <c r="W442" s="17">
        <v>7</v>
      </c>
      <c r="Y442" s="18">
        <v>0</v>
      </c>
      <c r="Z442" s="18">
        <v>0</v>
      </c>
      <c r="AA442" s="18">
        <v>0</v>
      </c>
      <c r="AC442" s="18">
        <v>0</v>
      </c>
      <c r="AD442" s="18">
        <v>0</v>
      </c>
      <c r="AF442" s="19">
        <v>0</v>
      </c>
      <c r="AG442" s="19">
        <v>0</v>
      </c>
      <c r="AH442" s="19">
        <v>0</v>
      </c>
      <c r="AJ442" s="19">
        <v>0</v>
      </c>
      <c r="AK442" s="19">
        <v>1</v>
      </c>
      <c r="AL442">
        <v>57</v>
      </c>
      <c r="AM442">
        <v>0</v>
      </c>
      <c r="AN442">
        <v>1</v>
      </c>
      <c r="AO442" s="20">
        <f t="shared" si="155"/>
        <v>686.43959999999993</v>
      </c>
      <c r="AP442" s="21">
        <f>(IFERROR(VLOOKUP(AP$2&amp;"/"&amp;$A442,SH!$A:$D,4,0),""))</f>
        <v>1.5</v>
      </c>
      <c r="AQ442" s="21">
        <f>IFERROR(VLOOKUP(AQ$2&amp;"/"&amp;$A442,SH!$A:$D,4,0),"")</f>
        <v>1.6666666666666667</v>
      </c>
      <c r="AR442" s="21" t="str">
        <f>IFERROR(VLOOKUP(AR$2&amp;"/"&amp;$A442,SH!$A:$D,4,0),"")</f>
        <v/>
      </c>
      <c r="AS442" s="21" t="str">
        <f>IFERROR(VLOOKUP(AS$2&amp;"/"&amp;$A442,SH!$A:$D,4,0),"")</f>
        <v/>
      </c>
      <c r="AT442" s="21">
        <f>IFERROR(VLOOKUP(AT$2&amp;"/"&amp;$A442,SH!$A:$D,4,0),"")</f>
        <v>1.6</v>
      </c>
      <c r="AU442" s="21">
        <f>IFERROR(VLOOKUP(AU$2&amp;"/"&amp;$A442,SH!$A:$D,4,0),"")</f>
        <v>1</v>
      </c>
      <c r="AV442" s="22">
        <f>(IFERROR(VLOOKUP(AV$2&amp;"/"&amp;$A442,SH!$A:$V,22,0),""))</f>
        <v>0</v>
      </c>
      <c r="AW442" s="22">
        <f>IFERROR(VLOOKUP(AW$2&amp;"/"&amp;$A442,SH!$A:$V,22,0),"")</f>
        <v>0</v>
      </c>
      <c r="AX442" s="22" t="str">
        <f>IFERROR(VLOOKUP(AX$2&amp;"/"&amp;$A442,SH!$A:$V,22,0),"")</f>
        <v/>
      </c>
      <c r="AY442" s="22" t="str">
        <f>IFERROR(VLOOKUP(AY$2&amp;"/"&amp;$A442,SH!$A:$V,22,0),"")</f>
        <v/>
      </c>
      <c r="AZ442" s="22">
        <f>IFERROR(VLOOKUP(AZ$2&amp;"/"&amp;$A442,SH!$A:$V,22,0),"")</f>
        <v>2</v>
      </c>
      <c r="BA442" s="22">
        <f>IFERROR(VLOOKUP(BA$2&amp;"/"&amp;$A442,SH!$A:$V,22,0),"")</f>
        <v>0</v>
      </c>
      <c r="BB442" s="23">
        <f t="shared" si="156"/>
        <v>4.666666666666667</v>
      </c>
      <c r="BC442" s="23">
        <f t="shared" si="157"/>
        <v>18</v>
      </c>
      <c r="BD442" s="23" t="str">
        <f t="shared" si="158"/>
        <v/>
      </c>
      <c r="BE442" s="23" t="str">
        <f t="shared" si="159"/>
        <v/>
      </c>
      <c r="BF442" s="23">
        <f t="shared" si="160"/>
        <v>7.5</v>
      </c>
      <c r="BG442" s="23">
        <f t="shared" si="161"/>
        <v>6</v>
      </c>
      <c r="BH442" s="24">
        <f t="shared" si="162"/>
        <v>4.666666666666667</v>
      </c>
      <c r="BI442" s="24">
        <f t="shared" si="163"/>
        <v>18</v>
      </c>
      <c r="BJ442" s="24" t="str">
        <f t="shared" si="164"/>
        <v/>
      </c>
      <c r="BK442" s="24" t="str">
        <f t="shared" si="165"/>
        <v/>
      </c>
      <c r="BL442" s="24">
        <f t="shared" si="166"/>
        <v>7.5</v>
      </c>
      <c r="BM442" s="24">
        <f t="shared" si="167"/>
        <v>6</v>
      </c>
      <c r="BT442" s="25">
        <f t="shared" si="168"/>
        <v>4.666666666666667</v>
      </c>
      <c r="BU442" s="25">
        <f t="shared" si="169"/>
        <v>18</v>
      </c>
      <c r="BV442" s="25" t="str">
        <f t="shared" si="170"/>
        <v/>
      </c>
      <c r="BW442" s="25" t="str">
        <f t="shared" si="171"/>
        <v/>
      </c>
      <c r="BX442" s="25">
        <f t="shared" si="172"/>
        <v>7.5</v>
      </c>
      <c r="BY442" s="25">
        <f t="shared" si="173"/>
        <v>6</v>
      </c>
      <c r="BZ442">
        <f t="array" ref="BZ442:CA442">IFERROR(VLOOKUP(A442,[1]Cost_Price!$A:$D,{3,4},0),"")</f>
        <v>8.33</v>
      </c>
      <c r="CA442" t="str">
        <v>USD</v>
      </c>
      <c r="CB442" s="26">
        <f t="shared" si="154"/>
        <v>0</v>
      </c>
      <c r="CC442" s="26">
        <f t="shared" si="154"/>
        <v>0</v>
      </c>
      <c r="CD442" s="26">
        <f t="shared" si="154"/>
        <v>0</v>
      </c>
      <c r="CE442" s="26">
        <f t="shared" si="154"/>
        <v>0</v>
      </c>
      <c r="CF442" s="26">
        <f t="shared" si="154"/>
        <v>0</v>
      </c>
      <c r="CG442" s="26">
        <f t="shared" si="154"/>
        <v>0</v>
      </c>
    </row>
    <row r="443" spans="1:85" x14ac:dyDescent="0.35">
      <c r="A443" t="s">
        <v>543</v>
      </c>
      <c r="B443" t="s">
        <v>5762</v>
      </c>
      <c r="C443" t="s">
        <v>5232</v>
      </c>
      <c r="D443" t="s">
        <v>5498</v>
      </c>
      <c r="E443" t="s">
        <v>5286</v>
      </c>
      <c r="F443" t="s">
        <v>5234</v>
      </c>
      <c r="G443" t="s">
        <v>5235</v>
      </c>
      <c r="H443" t="s">
        <v>5236</v>
      </c>
      <c r="M443" t="s">
        <v>5237</v>
      </c>
      <c r="N443" t="s">
        <v>5280</v>
      </c>
      <c r="P443" s="16">
        <v>35.591999999999999</v>
      </c>
      <c r="S443" s="17">
        <v>33</v>
      </c>
      <c r="V443" s="17">
        <v>8</v>
      </c>
      <c r="W443" s="17">
        <v>9</v>
      </c>
      <c r="Y443" s="18">
        <v>25</v>
      </c>
      <c r="Z443" s="18">
        <v>0</v>
      </c>
      <c r="AC443" s="18">
        <v>0</v>
      </c>
      <c r="AD443" s="18">
        <v>0</v>
      </c>
      <c r="AF443" s="19">
        <v>1</v>
      </c>
      <c r="AG443" s="19">
        <v>0</v>
      </c>
      <c r="AJ443" s="19">
        <v>0</v>
      </c>
      <c r="AK443" s="19">
        <v>0</v>
      </c>
      <c r="AL443">
        <v>50</v>
      </c>
      <c r="AM443">
        <v>25</v>
      </c>
      <c r="AN443">
        <v>1</v>
      </c>
      <c r="AO443" s="20">
        <f t="shared" si="155"/>
        <v>1779.6</v>
      </c>
      <c r="AP443" s="21">
        <f>(IFERROR(VLOOKUP(AP$2&amp;"/"&amp;$A443,SH!$A:$D,4,0),""))</f>
        <v>2.5555555555555554</v>
      </c>
      <c r="AQ443" s="21">
        <f>IFERROR(VLOOKUP(AQ$2&amp;"/"&amp;$A443,SH!$A:$D,4,0),"")</f>
        <v>1.25</v>
      </c>
      <c r="AR443" s="21" t="str">
        <f>IFERROR(VLOOKUP(AR$2&amp;"/"&amp;$A443,SH!$A:$D,4,0),"")</f>
        <v/>
      </c>
      <c r="AS443" s="21" t="str">
        <f>IFERROR(VLOOKUP(AS$2&amp;"/"&amp;$A443,SH!$A:$D,4,0),"")</f>
        <v/>
      </c>
      <c r="AT443" s="21">
        <f>IFERROR(VLOOKUP(AT$2&amp;"/"&amp;$A443,SH!$A:$D,4,0),"")</f>
        <v>1</v>
      </c>
      <c r="AU443" s="21">
        <f>IFERROR(VLOOKUP(AU$2&amp;"/"&amp;$A443,SH!$A:$D,4,0),"")</f>
        <v>1</v>
      </c>
      <c r="AV443" s="22">
        <f>(IFERROR(VLOOKUP(AV$2&amp;"/"&amp;$A443,SH!$A:$V,22,0),""))</f>
        <v>1</v>
      </c>
      <c r="AW443" s="22">
        <f>IFERROR(VLOOKUP(AW$2&amp;"/"&amp;$A443,SH!$A:$V,22,0),"")</f>
        <v>1</v>
      </c>
      <c r="AX443" s="22" t="str">
        <f>IFERROR(VLOOKUP(AX$2&amp;"/"&amp;$A443,SH!$A:$V,22,0),"")</f>
        <v/>
      </c>
      <c r="AY443" s="22" t="str">
        <f>IFERROR(VLOOKUP(AY$2&amp;"/"&amp;$A443,SH!$A:$V,22,0),"")</f>
        <v/>
      </c>
      <c r="AZ443" s="22">
        <f>IFERROR(VLOOKUP(AZ$2&amp;"/"&amp;$A443,SH!$A:$V,22,0),"")</f>
        <v>1</v>
      </c>
      <c r="BA443" s="22">
        <f>IFERROR(VLOOKUP(BA$2&amp;"/"&amp;$A443,SH!$A:$V,22,0),"")</f>
        <v>0</v>
      </c>
      <c r="BB443" s="23">
        <f t="shared" si="156"/>
        <v>-0.39130434782608697</v>
      </c>
      <c r="BC443" s="23">
        <f t="shared" si="157"/>
        <v>26.4</v>
      </c>
      <c r="BD443" s="23" t="str">
        <f t="shared" si="158"/>
        <v/>
      </c>
      <c r="BE443" s="23" t="str">
        <f t="shared" si="159"/>
        <v/>
      </c>
      <c r="BF443" s="23">
        <f t="shared" si="160"/>
        <v>8</v>
      </c>
      <c r="BG443" s="23">
        <f t="shared" si="161"/>
        <v>9</v>
      </c>
      <c r="BH443" s="24">
        <f t="shared" si="162"/>
        <v>9.3913043478260878</v>
      </c>
      <c r="BI443" s="24">
        <f t="shared" si="163"/>
        <v>26.4</v>
      </c>
      <c r="BJ443" s="24" t="str">
        <f t="shared" si="164"/>
        <v/>
      </c>
      <c r="BK443" s="24" t="str">
        <f t="shared" si="165"/>
        <v/>
      </c>
      <c r="BL443" s="24">
        <f t="shared" si="166"/>
        <v>8</v>
      </c>
      <c r="BM443" s="24">
        <f t="shared" si="167"/>
        <v>9</v>
      </c>
      <c r="BT443" s="25">
        <f t="shared" si="168"/>
        <v>9.3913043478260878</v>
      </c>
      <c r="BU443" s="25">
        <f t="shared" si="169"/>
        <v>26.4</v>
      </c>
      <c r="BV443" s="25" t="str">
        <f t="shared" si="170"/>
        <v/>
      </c>
      <c r="BW443" s="25" t="str">
        <f t="shared" si="171"/>
        <v/>
      </c>
      <c r="BX443" s="25">
        <f t="shared" si="172"/>
        <v>8</v>
      </c>
      <c r="BY443" s="25">
        <f t="shared" si="173"/>
        <v>9</v>
      </c>
      <c r="BZ443">
        <f t="array" ref="BZ443:CA443">IFERROR(VLOOKUP(A443,[1]Cost_Price!$A:$D,{3,4},0),"")</f>
        <v>22</v>
      </c>
      <c r="CA443" t="str">
        <v>USD</v>
      </c>
      <c r="CB443" s="26">
        <f t="shared" si="154"/>
        <v>0</v>
      </c>
      <c r="CC443" s="26">
        <f t="shared" si="154"/>
        <v>0</v>
      </c>
      <c r="CD443" s="26">
        <f t="shared" si="154"/>
        <v>0</v>
      </c>
      <c r="CE443" s="26">
        <f t="shared" si="154"/>
        <v>0</v>
      </c>
      <c r="CF443" s="26">
        <f t="shared" si="154"/>
        <v>0</v>
      </c>
      <c r="CG443" s="26">
        <f t="shared" si="154"/>
        <v>0</v>
      </c>
    </row>
    <row r="444" spans="1:85" x14ac:dyDescent="0.35">
      <c r="A444" t="s">
        <v>259</v>
      </c>
      <c r="B444" t="s">
        <v>5763</v>
      </c>
      <c r="C444" t="s">
        <v>5232</v>
      </c>
      <c r="D444" t="s">
        <v>5498</v>
      </c>
      <c r="E444" t="s">
        <v>5286</v>
      </c>
      <c r="F444" t="s">
        <v>5234</v>
      </c>
      <c r="G444" t="s">
        <v>5235</v>
      </c>
      <c r="H444" t="s">
        <v>5236</v>
      </c>
      <c r="M444" t="s">
        <v>5237</v>
      </c>
      <c r="N444" t="s">
        <v>5280</v>
      </c>
      <c r="P444" s="16">
        <v>15.2423</v>
      </c>
      <c r="S444" s="17">
        <v>71</v>
      </c>
      <c r="T444" s="17">
        <v>9</v>
      </c>
      <c r="V444" s="17">
        <v>23</v>
      </c>
      <c r="Y444" s="18">
        <v>350</v>
      </c>
      <c r="Z444" s="18">
        <v>50</v>
      </c>
      <c r="AA444" s="18">
        <v>40</v>
      </c>
      <c r="AB444" s="18">
        <v>38</v>
      </c>
      <c r="AC444" s="18">
        <v>150</v>
      </c>
      <c r="AD444" s="18">
        <v>70</v>
      </c>
      <c r="AF444" s="19">
        <v>83</v>
      </c>
      <c r="AG444" s="19">
        <v>5</v>
      </c>
      <c r="AH444" s="19">
        <v>4</v>
      </c>
      <c r="AJ444" s="19">
        <v>2</v>
      </c>
      <c r="AK444" s="19">
        <v>3</v>
      </c>
      <c r="AL444">
        <v>103</v>
      </c>
      <c r="AM444">
        <v>698</v>
      </c>
      <c r="AN444">
        <v>97</v>
      </c>
      <c r="AO444" s="20">
        <f t="shared" si="155"/>
        <v>1569.9569000000001</v>
      </c>
      <c r="AP444" s="21">
        <f>(IFERROR(VLOOKUP(AP$2&amp;"/"&amp;$A444,SH!$A:$D,4,0),""))</f>
        <v>25.25</v>
      </c>
      <c r="AQ444" s="21">
        <f>IFERROR(VLOOKUP(AQ$2&amp;"/"&amp;$A444,SH!$A:$D,4,0),"")</f>
        <v>8.0833333333333339</v>
      </c>
      <c r="AR444" s="21">
        <f>IFERROR(VLOOKUP(AR$2&amp;"/"&amp;$A444,SH!$A:$D,4,0),"")</f>
        <v>1.5714285714285714</v>
      </c>
      <c r="AS444" s="21">
        <f>IFERROR(VLOOKUP(AS$2&amp;"/"&amp;$A444,SH!$A:$D,4,0),"")</f>
        <v>3</v>
      </c>
      <c r="AT444" s="21">
        <f>IFERROR(VLOOKUP(AT$2&amp;"/"&amp;$A444,SH!$A:$D,4,0),"")</f>
        <v>13.833333333333334</v>
      </c>
      <c r="AU444" s="21">
        <f>IFERROR(VLOOKUP(AU$2&amp;"/"&amp;$A444,SH!$A:$D,4,0),"")</f>
        <v>4.4545454545454541</v>
      </c>
      <c r="AV444" s="22">
        <f>(IFERROR(VLOOKUP(AV$2&amp;"/"&amp;$A444,SH!$A:$V,22,0),""))</f>
        <v>31</v>
      </c>
      <c r="AW444" s="22">
        <f>IFERROR(VLOOKUP(AW$2&amp;"/"&amp;$A444,SH!$A:$V,22,0),"")</f>
        <v>10</v>
      </c>
      <c r="AX444" s="22">
        <f>IFERROR(VLOOKUP(AX$2&amp;"/"&amp;$A444,SH!$A:$V,22,0),"")</f>
        <v>2</v>
      </c>
      <c r="AY444" s="22">
        <f>IFERROR(VLOOKUP(AY$2&amp;"/"&amp;$A444,SH!$A:$V,22,0),"")</f>
        <v>0</v>
      </c>
      <c r="AZ444" s="22">
        <f>IFERROR(VLOOKUP(AZ$2&amp;"/"&amp;$A444,SH!$A:$V,22,0),"")</f>
        <v>18</v>
      </c>
      <c r="BA444" s="22">
        <f>IFERROR(VLOOKUP(BA$2&amp;"/"&amp;$A444,SH!$A:$V,22,0),"")</f>
        <v>2</v>
      </c>
      <c r="BB444" s="23">
        <f t="shared" si="156"/>
        <v>-3.2871287128712869</v>
      </c>
      <c r="BC444" s="23">
        <f t="shared" si="157"/>
        <v>8.1649484536082468</v>
      </c>
      <c r="BD444" s="23">
        <f t="shared" si="158"/>
        <v>3.1818181818181821</v>
      </c>
      <c r="BE444" s="23">
        <f t="shared" si="159"/>
        <v>0</v>
      </c>
      <c r="BF444" s="23">
        <f t="shared" si="160"/>
        <v>1.5180722891566265</v>
      </c>
      <c r="BG444" s="23">
        <f t="shared" si="161"/>
        <v>-0.67346938775510212</v>
      </c>
      <c r="BH444" s="24">
        <f t="shared" si="162"/>
        <v>10.574257425742575</v>
      </c>
      <c r="BI444" s="24">
        <f t="shared" si="163"/>
        <v>14.350515463917525</v>
      </c>
      <c r="BJ444" s="24">
        <f t="shared" si="164"/>
        <v>28.636363636363637</v>
      </c>
      <c r="BK444" s="24">
        <f t="shared" si="165"/>
        <v>12.666666666666666</v>
      </c>
      <c r="BL444" s="24">
        <f t="shared" si="166"/>
        <v>12.361445783132529</v>
      </c>
      <c r="BM444" s="24">
        <f t="shared" si="167"/>
        <v>15.040816326530614</v>
      </c>
      <c r="BT444" s="25">
        <f t="shared" si="168"/>
        <v>10.574257425742575</v>
      </c>
      <c r="BU444" s="25">
        <f t="shared" si="169"/>
        <v>14.350515463917525</v>
      </c>
      <c r="BV444" s="25">
        <f t="shared" si="170"/>
        <v>28.636363636363637</v>
      </c>
      <c r="BW444" s="25">
        <f t="shared" si="171"/>
        <v>12.666666666666666</v>
      </c>
      <c r="BX444" s="25">
        <f t="shared" si="172"/>
        <v>12.361445783132529</v>
      </c>
      <c r="BY444" s="25">
        <f t="shared" si="173"/>
        <v>15.040816326530614</v>
      </c>
      <c r="BZ444">
        <f t="array" ref="BZ444:CA444">IFERROR(VLOOKUP(A444,[1]Cost_Price!$A:$D,{3,4},0),"")</f>
        <v>9</v>
      </c>
      <c r="CA444" t="str">
        <v>USD</v>
      </c>
      <c r="CB444" s="26">
        <f t="shared" si="154"/>
        <v>0</v>
      </c>
      <c r="CC444" s="26">
        <f t="shared" si="154"/>
        <v>0</v>
      </c>
      <c r="CD444" s="26">
        <f t="shared" si="154"/>
        <v>0</v>
      </c>
      <c r="CE444" s="26">
        <f t="shared" si="154"/>
        <v>0</v>
      </c>
      <c r="CF444" s="26">
        <f t="shared" si="154"/>
        <v>0</v>
      </c>
      <c r="CG444" s="26">
        <f t="shared" si="154"/>
        <v>0</v>
      </c>
    </row>
    <row r="445" spans="1:85" x14ac:dyDescent="0.35">
      <c r="A445" t="s">
        <v>3575</v>
      </c>
      <c r="B445" t="s">
        <v>5764</v>
      </c>
      <c r="C445" t="s">
        <v>5232</v>
      </c>
      <c r="D445" t="s">
        <v>5498</v>
      </c>
      <c r="E445" t="s">
        <v>5286</v>
      </c>
      <c r="F445" t="s">
        <v>5234</v>
      </c>
      <c r="G445" t="s">
        <v>5235</v>
      </c>
      <c r="H445" t="str">
        <f t="shared" ref="H445:H446" si="175">J445</f>
        <v>Discontinue new</v>
      </c>
      <c r="I445" t="s">
        <v>5901</v>
      </c>
      <c r="J445" t="s">
        <v>5899</v>
      </c>
      <c r="M445" t="s">
        <v>546</v>
      </c>
      <c r="N445" t="s">
        <v>5280</v>
      </c>
      <c r="P445" s="16">
        <v>44.42</v>
      </c>
      <c r="R445" s="17">
        <v>7</v>
      </c>
      <c r="Y445" s="18">
        <v>0</v>
      </c>
      <c r="AF445" s="19">
        <v>2</v>
      </c>
      <c r="AL445">
        <v>7</v>
      </c>
      <c r="AM445">
        <v>0</v>
      </c>
      <c r="AN445">
        <v>2</v>
      </c>
      <c r="AO445" s="20">
        <f t="shared" si="155"/>
        <v>310.94</v>
      </c>
      <c r="AP445" s="21">
        <f>(IFERROR(VLOOKUP(AP$2&amp;"/"&amp;$A445,SH!$A:$D,4,0),""))</f>
        <v>1.7142857142857142</v>
      </c>
      <c r="AQ445" s="21" t="str">
        <f>IFERROR(VLOOKUP(AQ$2&amp;"/"&amp;$A445,SH!$A:$D,4,0),"")</f>
        <v/>
      </c>
      <c r="AR445" s="21" t="str">
        <f>IFERROR(VLOOKUP(AR$2&amp;"/"&amp;$A445,SH!$A:$D,4,0),"")</f>
        <v/>
      </c>
      <c r="AS445" s="21" t="str">
        <f>IFERROR(VLOOKUP(AS$2&amp;"/"&amp;$A445,SH!$A:$D,4,0),"")</f>
        <v/>
      </c>
      <c r="AT445" s="21" t="str">
        <f>IFERROR(VLOOKUP(AT$2&amp;"/"&amp;$A445,SH!$A:$D,4,0),"")</f>
        <v/>
      </c>
      <c r="AU445" s="21">
        <f>IFERROR(VLOOKUP(AU$2&amp;"/"&amp;$A445,SH!$A:$D,4,0),"")</f>
        <v>1.75</v>
      </c>
      <c r="AV445" s="22">
        <f>(IFERROR(VLOOKUP(AV$2&amp;"/"&amp;$A445,SH!$A:$V,22,0),""))</f>
        <v>3</v>
      </c>
      <c r="AW445" s="22" t="str">
        <f>IFERROR(VLOOKUP(AW$2&amp;"/"&amp;$A445,SH!$A:$V,22,0),"")</f>
        <v/>
      </c>
      <c r="AX445" s="22" t="str">
        <f>IFERROR(VLOOKUP(AX$2&amp;"/"&amp;$A445,SH!$A:$V,22,0),"")</f>
        <v/>
      </c>
      <c r="AY445" s="22" t="str">
        <f>IFERROR(VLOOKUP(AY$2&amp;"/"&amp;$A445,SH!$A:$V,22,0),"")</f>
        <v/>
      </c>
      <c r="AZ445" s="22" t="str">
        <f>IFERROR(VLOOKUP(AZ$2&amp;"/"&amp;$A445,SH!$A:$V,22,0),"")</f>
        <v/>
      </c>
      <c r="BA445" s="22">
        <f>IFERROR(VLOOKUP(BA$2&amp;"/"&amp;$A445,SH!$A:$V,22,0),"")</f>
        <v>0</v>
      </c>
      <c r="BB445" s="23">
        <f t="shared" si="156"/>
        <v>2.916666666666667</v>
      </c>
      <c r="BC445" s="23" t="str">
        <f t="shared" si="157"/>
        <v/>
      </c>
      <c r="BD445" s="23" t="str">
        <f t="shared" si="158"/>
        <v/>
      </c>
      <c r="BE445" s="23" t="str">
        <f t="shared" si="159"/>
        <v/>
      </c>
      <c r="BF445" s="23" t="str">
        <f t="shared" si="160"/>
        <v/>
      </c>
      <c r="BG445" s="23">
        <f t="shared" si="161"/>
        <v>0</v>
      </c>
      <c r="BH445" s="24">
        <f t="shared" si="162"/>
        <v>2.916666666666667</v>
      </c>
      <c r="BI445" s="24" t="str">
        <f t="shared" si="163"/>
        <v/>
      </c>
      <c r="BJ445" s="24" t="str">
        <f t="shared" si="164"/>
        <v/>
      </c>
      <c r="BK445" s="24" t="str">
        <f t="shared" si="165"/>
        <v/>
      </c>
      <c r="BL445" s="24" t="str">
        <f t="shared" si="166"/>
        <v/>
      </c>
      <c r="BM445" s="24">
        <f t="shared" si="167"/>
        <v>0</v>
      </c>
      <c r="BT445" s="25">
        <f t="shared" si="168"/>
        <v>2.916666666666667</v>
      </c>
      <c r="BU445" s="25" t="str">
        <f t="shared" si="169"/>
        <v/>
      </c>
      <c r="BV445" s="25" t="str">
        <f t="shared" si="170"/>
        <v/>
      </c>
      <c r="BW445" s="25" t="str">
        <f t="shared" si="171"/>
        <v/>
      </c>
      <c r="BX445" s="25" t="str">
        <f t="shared" si="172"/>
        <v/>
      </c>
      <c r="BY445" s="25">
        <f t="shared" si="173"/>
        <v>0</v>
      </c>
      <c r="BZ445">
        <f t="array" ref="BZ445:CA445">IFERROR(VLOOKUP(A445,[1]Cost_Price!$A:$D,{3,4},0),"")</f>
        <v>28.5</v>
      </c>
      <c r="CA445" t="str">
        <v>USD</v>
      </c>
      <c r="CB445" s="26">
        <f t="shared" si="154"/>
        <v>0</v>
      </c>
      <c r="CC445" s="26">
        <f t="shared" si="154"/>
        <v>0</v>
      </c>
      <c r="CD445" s="26">
        <f t="shared" si="154"/>
        <v>0</v>
      </c>
      <c r="CE445" s="26">
        <f t="shared" si="154"/>
        <v>0</v>
      </c>
      <c r="CF445" s="26">
        <f t="shared" si="154"/>
        <v>0</v>
      </c>
      <c r="CG445" s="26">
        <f t="shared" si="154"/>
        <v>0</v>
      </c>
    </row>
    <row r="446" spans="1:85" x14ac:dyDescent="0.35">
      <c r="A446" t="s">
        <v>546</v>
      </c>
      <c r="B446" t="s">
        <v>5765</v>
      </c>
      <c r="C446" t="s">
        <v>5232</v>
      </c>
      <c r="D446" t="s">
        <v>5498</v>
      </c>
      <c r="E446" t="s">
        <v>5286</v>
      </c>
      <c r="F446" t="s">
        <v>5234</v>
      </c>
      <c r="G446" t="s">
        <v>5235</v>
      </c>
      <c r="H446" t="str">
        <f t="shared" si="175"/>
        <v>Discontinue new</v>
      </c>
      <c r="I446" t="s">
        <v>5901</v>
      </c>
      <c r="J446" t="s">
        <v>5899</v>
      </c>
      <c r="M446" t="s">
        <v>548</v>
      </c>
      <c r="N446" t="s">
        <v>5280</v>
      </c>
      <c r="P446" s="16">
        <v>46.643300000000004</v>
      </c>
      <c r="S446" s="17">
        <v>2</v>
      </c>
      <c r="V446" s="17">
        <v>19</v>
      </c>
      <c r="Z446" s="18">
        <v>0</v>
      </c>
      <c r="AC446" s="18">
        <v>0</v>
      </c>
      <c r="AG446" s="19">
        <v>0</v>
      </c>
      <c r="AJ446" s="19">
        <v>0</v>
      </c>
      <c r="AL446">
        <v>21</v>
      </c>
      <c r="AM446">
        <v>0</v>
      </c>
      <c r="AN446">
        <v>0</v>
      </c>
      <c r="AO446" s="20">
        <f t="shared" si="155"/>
        <v>979.50930000000005</v>
      </c>
      <c r="AP446" s="21">
        <f>(IFERROR(VLOOKUP(AP$2&amp;"/"&amp;$A446,SH!$A:$D,4,0),""))</f>
        <v>1.75</v>
      </c>
      <c r="AQ446" s="21">
        <f>IFERROR(VLOOKUP(AQ$2&amp;"/"&amp;$A446,SH!$A:$D,4,0),"")</f>
        <v>3.6666666666666665</v>
      </c>
      <c r="AR446" s="21" t="str">
        <f>IFERROR(VLOOKUP(AR$2&amp;"/"&amp;$A446,SH!$A:$D,4,0),"")</f>
        <v/>
      </c>
      <c r="AS446" s="21" t="str">
        <f>IFERROR(VLOOKUP(AS$2&amp;"/"&amp;$A446,SH!$A:$D,4,0),"")</f>
        <v/>
      </c>
      <c r="AT446" s="21">
        <f>IFERROR(VLOOKUP(AT$2&amp;"/"&amp;$A446,SH!$A:$D,4,0),"")</f>
        <v>2</v>
      </c>
      <c r="AU446" s="21" t="str">
        <f>IFERROR(VLOOKUP(AU$2&amp;"/"&amp;$A446,SH!$A:$D,4,0),"")</f>
        <v/>
      </c>
      <c r="AV446" s="22">
        <f>(IFERROR(VLOOKUP(AV$2&amp;"/"&amp;$A446,SH!$A:$V,22,0),""))</f>
        <v>0</v>
      </c>
      <c r="AW446" s="22">
        <f>IFERROR(VLOOKUP(AW$2&amp;"/"&amp;$A446,SH!$A:$V,22,0),"")</f>
        <v>3</v>
      </c>
      <c r="AX446" s="22" t="str">
        <f>IFERROR(VLOOKUP(AX$2&amp;"/"&amp;$A446,SH!$A:$V,22,0),"")</f>
        <v/>
      </c>
      <c r="AY446" s="22" t="str">
        <f>IFERROR(VLOOKUP(AY$2&amp;"/"&amp;$A446,SH!$A:$V,22,0),"")</f>
        <v/>
      </c>
      <c r="AZ446" s="22">
        <f>IFERROR(VLOOKUP(AZ$2&amp;"/"&amp;$A446,SH!$A:$V,22,0),"")</f>
        <v>1</v>
      </c>
      <c r="BA446" s="22" t="str">
        <f>IFERROR(VLOOKUP(BA$2&amp;"/"&amp;$A446,SH!$A:$V,22,0),"")</f>
        <v/>
      </c>
      <c r="BB446" s="23">
        <f t="shared" si="156"/>
        <v>0</v>
      </c>
      <c r="BC446" s="23">
        <f t="shared" si="157"/>
        <v>0.54545454545454553</v>
      </c>
      <c r="BD446" s="23" t="str">
        <f t="shared" si="158"/>
        <v/>
      </c>
      <c r="BE446" s="23" t="str">
        <f t="shared" si="159"/>
        <v/>
      </c>
      <c r="BF446" s="23">
        <f t="shared" si="160"/>
        <v>9.5</v>
      </c>
      <c r="BG446" s="23" t="str">
        <f t="shared" si="161"/>
        <v/>
      </c>
      <c r="BH446" s="24">
        <f t="shared" si="162"/>
        <v>0</v>
      </c>
      <c r="BI446" s="24">
        <f t="shared" si="163"/>
        <v>0.54545454545454553</v>
      </c>
      <c r="BJ446" s="24" t="str">
        <f t="shared" si="164"/>
        <v/>
      </c>
      <c r="BK446" s="24" t="str">
        <f t="shared" si="165"/>
        <v/>
      </c>
      <c r="BL446" s="24">
        <f t="shared" si="166"/>
        <v>9.5</v>
      </c>
      <c r="BM446" s="24" t="str">
        <f t="shared" si="167"/>
        <v/>
      </c>
      <c r="BT446" s="25">
        <f t="shared" si="168"/>
        <v>0</v>
      </c>
      <c r="BU446" s="25">
        <f t="shared" si="169"/>
        <v>0.54545454545454553</v>
      </c>
      <c r="BV446" s="25" t="str">
        <f t="shared" si="170"/>
        <v/>
      </c>
      <c r="BW446" s="25" t="str">
        <f t="shared" si="171"/>
        <v/>
      </c>
      <c r="BX446" s="25">
        <f t="shared" si="172"/>
        <v>9.5</v>
      </c>
      <c r="BY446" s="25" t="str">
        <f t="shared" si="173"/>
        <v/>
      </c>
      <c r="BZ446">
        <f t="array" ref="BZ446:CA446">IFERROR(VLOOKUP(A446,[1]Cost_Price!$A:$D,{3,4},0),"")</f>
        <v>30.5</v>
      </c>
      <c r="CA446" t="str">
        <v>USD</v>
      </c>
      <c r="CB446" s="26">
        <f t="shared" si="154"/>
        <v>0</v>
      </c>
      <c r="CC446" s="26">
        <f t="shared" si="154"/>
        <v>0</v>
      </c>
      <c r="CD446" s="26">
        <f t="shared" si="154"/>
        <v>0</v>
      </c>
      <c r="CE446" s="26">
        <f t="shared" si="154"/>
        <v>0</v>
      </c>
      <c r="CF446" s="26">
        <f t="shared" si="154"/>
        <v>0</v>
      </c>
      <c r="CG446" s="26">
        <f t="shared" si="154"/>
        <v>0</v>
      </c>
    </row>
    <row r="447" spans="1:85" x14ac:dyDescent="0.35">
      <c r="A447" t="s">
        <v>548</v>
      </c>
      <c r="B447" t="s">
        <v>5766</v>
      </c>
      <c r="C447" t="s">
        <v>5232</v>
      </c>
      <c r="D447" t="s">
        <v>5245</v>
      </c>
      <c r="E447" t="s">
        <v>5286</v>
      </c>
      <c r="F447" t="s">
        <v>5234</v>
      </c>
      <c r="G447" t="s">
        <v>5235</v>
      </c>
      <c r="H447" t="s">
        <v>5236</v>
      </c>
      <c r="M447" t="s">
        <v>5237</v>
      </c>
      <c r="N447" t="s">
        <v>5280</v>
      </c>
      <c r="P447" s="16">
        <v>47.359299999999998</v>
      </c>
      <c r="R447" s="17">
        <v>4</v>
      </c>
      <c r="S447" s="17">
        <v>17</v>
      </c>
      <c r="T447" s="17">
        <v>10</v>
      </c>
      <c r="V447" s="17">
        <v>10</v>
      </c>
      <c r="Y447" s="18">
        <v>29</v>
      </c>
      <c r="Z447" s="18">
        <v>0</v>
      </c>
      <c r="AA447" s="18">
        <v>20</v>
      </c>
      <c r="AB447" s="18">
        <v>3</v>
      </c>
      <c r="AC447" s="18">
        <v>40</v>
      </c>
      <c r="AD447" s="18">
        <v>15</v>
      </c>
      <c r="AF447" s="19">
        <v>0</v>
      </c>
      <c r="AG447" s="19">
        <v>0</v>
      </c>
      <c r="AH447" s="19">
        <v>0</v>
      </c>
      <c r="AJ447" s="19">
        <v>0</v>
      </c>
      <c r="AL447">
        <v>41</v>
      </c>
      <c r="AM447">
        <v>107</v>
      </c>
      <c r="AN447">
        <v>0</v>
      </c>
      <c r="AO447" s="20">
        <f t="shared" si="155"/>
        <v>1941.7312999999999</v>
      </c>
      <c r="AP447" s="21">
        <f>(IFERROR(VLOOKUP(AP$2&amp;"/"&amp;$A447,SH!$A:$D,4,0),""))</f>
        <v>1.7142857142857142</v>
      </c>
      <c r="AQ447" s="21">
        <f>IFERROR(VLOOKUP(AQ$2&amp;"/"&amp;$A447,SH!$A:$D,4,0),"")</f>
        <v>2.2857142857142856</v>
      </c>
      <c r="AR447" s="21" t="str">
        <f>IFERROR(VLOOKUP(AR$2&amp;"/"&amp;$A447,SH!$A:$D,4,0),"")</f>
        <v/>
      </c>
      <c r="AS447" s="21" t="str">
        <f>IFERROR(VLOOKUP(AS$2&amp;"/"&amp;$A447,SH!$A:$D,4,0),"")</f>
        <v/>
      </c>
      <c r="AT447" s="21">
        <f>IFERROR(VLOOKUP(AT$2&amp;"/"&amp;$A447,SH!$A:$D,4,0),"")</f>
        <v>2</v>
      </c>
      <c r="AU447" s="21">
        <f>IFERROR(VLOOKUP(AU$2&amp;"/"&amp;$A447,SH!$A:$D,4,0),"")</f>
        <v>1.6666666666666667</v>
      </c>
      <c r="AV447" s="22">
        <f>(IFERROR(VLOOKUP(AV$2&amp;"/"&amp;$A447,SH!$A:$V,22,0),""))</f>
        <v>3</v>
      </c>
      <c r="AW447" s="22">
        <f>IFERROR(VLOOKUP(AW$2&amp;"/"&amp;$A447,SH!$A:$V,22,0),"")</f>
        <v>5</v>
      </c>
      <c r="AX447" s="22" t="str">
        <f>IFERROR(VLOOKUP(AX$2&amp;"/"&amp;$A447,SH!$A:$V,22,0),"")</f>
        <v/>
      </c>
      <c r="AY447" s="22" t="str">
        <f>IFERROR(VLOOKUP(AY$2&amp;"/"&amp;$A447,SH!$A:$V,22,0),"")</f>
        <v/>
      </c>
      <c r="AZ447" s="22">
        <f>IFERROR(VLOOKUP(AZ$2&amp;"/"&amp;$A447,SH!$A:$V,22,0),"")</f>
        <v>2</v>
      </c>
      <c r="BA447" s="22">
        <f>IFERROR(VLOOKUP(BA$2&amp;"/"&amp;$A447,SH!$A:$V,22,0),"")</f>
        <v>2</v>
      </c>
      <c r="BB447" s="23">
        <f t="shared" si="156"/>
        <v>2.3333333333333335</v>
      </c>
      <c r="BC447" s="23">
        <f t="shared" si="157"/>
        <v>7.4375</v>
      </c>
      <c r="BD447" s="23" t="str">
        <f t="shared" si="158"/>
        <v/>
      </c>
      <c r="BE447" s="23" t="str">
        <f t="shared" si="159"/>
        <v/>
      </c>
      <c r="BF447" s="23">
        <f t="shared" si="160"/>
        <v>5</v>
      </c>
      <c r="BG447" s="23">
        <f t="shared" si="161"/>
        <v>0</v>
      </c>
      <c r="BH447" s="24">
        <f t="shared" si="162"/>
        <v>19.25</v>
      </c>
      <c r="BI447" s="24">
        <f t="shared" si="163"/>
        <v>7.4375</v>
      </c>
      <c r="BJ447" s="24" t="str">
        <f t="shared" si="164"/>
        <v/>
      </c>
      <c r="BK447" s="24" t="str">
        <f t="shared" si="165"/>
        <v/>
      </c>
      <c r="BL447" s="24">
        <f t="shared" si="166"/>
        <v>25</v>
      </c>
      <c r="BM447" s="24">
        <f t="shared" si="167"/>
        <v>9</v>
      </c>
      <c r="BT447" s="25">
        <f t="shared" si="168"/>
        <v>19.25</v>
      </c>
      <c r="BU447" s="25">
        <f t="shared" si="169"/>
        <v>7.4375</v>
      </c>
      <c r="BV447" s="25" t="str">
        <f t="shared" si="170"/>
        <v/>
      </c>
      <c r="BW447" s="25" t="str">
        <f t="shared" si="171"/>
        <v/>
      </c>
      <c r="BX447" s="25">
        <f t="shared" si="172"/>
        <v>25</v>
      </c>
      <c r="BY447" s="25">
        <f t="shared" si="173"/>
        <v>9</v>
      </c>
      <c r="BZ447">
        <f t="array" ref="BZ447:CA447">IFERROR(VLOOKUP(A447,[1]Cost_Price!$A:$D,{3,4},0),"")</f>
        <v>29.5</v>
      </c>
      <c r="CA447" t="str">
        <v>USD</v>
      </c>
      <c r="CB447" s="26">
        <f t="shared" si="154"/>
        <v>0</v>
      </c>
      <c r="CC447" s="26">
        <f t="shared" si="154"/>
        <v>0</v>
      </c>
      <c r="CD447" s="26">
        <f t="shared" si="154"/>
        <v>0</v>
      </c>
      <c r="CE447" s="26">
        <f t="shared" si="154"/>
        <v>0</v>
      </c>
      <c r="CF447" s="26">
        <f t="shared" si="154"/>
        <v>0</v>
      </c>
      <c r="CG447" s="26">
        <f t="shared" si="154"/>
        <v>0</v>
      </c>
    </row>
    <row r="448" spans="1:85" x14ac:dyDescent="0.35">
      <c r="A448" t="s">
        <v>550</v>
      </c>
      <c r="B448" t="s">
        <v>5767</v>
      </c>
      <c r="C448" t="s">
        <v>5232</v>
      </c>
      <c r="D448" t="s">
        <v>5284</v>
      </c>
      <c r="E448" t="s">
        <v>5286</v>
      </c>
      <c r="F448" t="s">
        <v>5234</v>
      </c>
      <c r="G448" t="s">
        <v>5235</v>
      </c>
      <c r="H448" t="s">
        <v>5236</v>
      </c>
      <c r="M448" t="s">
        <v>5237</v>
      </c>
      <c r="N448" t="s">
        <v>5280</v>
      </c>
      <c r="P448" s="16">
        <v>32.162199999999999</v>
      </c>
      <c r="R448" s="17">
        <v>61</v>
      </c>
      <c r="S448" s="17">
        <v>22</v>
      </c>
      <c r="T448" s="17">
        <v>4</v>
      </c>
      <c r="U448" s="17">
        <v>1</v>
      </c>
      <c r="V448" s="17">
        <v>38</v>
      </c>
      <c r="W448" s="17">
        <v>7</v>
      </c>
      <c r="Y448" s="18">
        <v>10</v>
      </c>
      <c r="Z448" s="18">
        <v>0</v>
      </c>
      <c r="AA448" s="18">
        <v>20</v>
      </c>
      <c r="AB448" s="18">
        <v>3</v>
      </c>
      <c r="AC448" s="18">
        <v>0</v>
      </c>
      <c r="AD448" s="18">
        <v>20</v>
      </c>
      <c r="AF448" s="19">
        <v>1</v>
      </c>
      <c r="AG448" s="19">
        <v>0</v>
      </c>
      <c r="AH448" s="19">
        <v>0</v>
      </c>
      <c r="AI448" s="19">
        <v>0</v>
      </c>
      <c r="AJ448" s="19">
        <v>1</v>
      </c>
      <c r="AK448" s="19">
        <v>0</v>
      </c>
      <c r="AL448">
        <v>133</v>
      </c>
      <c r="AM448">
        <v>53</v>
      </c>
      <c r="AN448">
        <v>2</v>
      </c>
      <c r="AO448" s="20">
        <f t="shared" si="155"/>
        <v>4277.5725999999995</v>
      </c>
      <c r="AP448" s="21">
        <f>(IFERROR(VLOOKUP(AP$2&amp;"/"&amp;$A448,SH!$A:$D,4,0),""))</f>
        <v>5.1111111111111107</v>
      </c>
      <c r="AQ448" s="21">
        <f>IFERROR(VLOOKUP(AQ$2&amp;"/"&amp;$A448,SH!$A:$D,4,0),"")</f>
        <v>1.75</v>
      </c>
      <c r="AR448" s="21">
        <f>IFERROR(VLOOKUP(AR$2&amp;"/"&amp;$A448,SH!$A:$D,4,0),"")</f>
        <v>1</v>
      </c>
      <c r="AS448" s="21">
        <f>IFERROR(VLOOKUP(AS$2&amp;"/"&amp;$A448,SH!$A:$D,4,0),"")</f>
        <v>1</v>
      </c>
      <c r="AT448" s="21">
        <f>IFERROR(VLOOKUP(AT$2&amp;"/"&amp;$A448,SH!$A:$D,4,0),"")</f>
        <v>2.25</v>
      </c>
      <c r="AU448" s="21">
        <f>IFERROR(VLOOKUP(AU$2&amp;"/"&amp;$A448,SH!$A:$D,4,0),"")</f>
        <v>2</v>
      </c>
      <c r="AV448" s="22">
        <f>(IFERROR(VLOOKUP(AV$2&amp;"/"&amp;$A448,SH!$A:$V,22,0),""))</f>
        <v>5</v>
      </c>
      <c r="AW448" s="22">
        <f>IFERROR(VLOOKUP(AW$2&amp;"/"&amp;$A448,SH!$A:$V,22,0),"")</f>
        <v>1</v>
      </c>
      <c r="AX448" s="22">
        <f>IFERROR(VLOOKUP(AX$2&amp;"/"&amp;$A448,SH!$A:$V,22,0),"")</f>
        <v>0</v>
      </c>
      <c r="AY448" s="22">
        <f>IFERROR(VLOOKUP(AY$2&amp;"/"&amp;$A448,SH!$A:$V,22,0),"")</f>
        <v>0</v>
      </c>
      <c r="AZ448" s="22">
        <f>IFERROR(VLOOKUP(AZ$2&amp;"/"&amp;$A448,SH!$A:$V,22,0),"")</f>
        <v>3</v>
      </c>
      <c r="BA448" s="22">
        <f>IFERROR(VLOOKUP(BA$2&amp;"/"&amp;$A448,SH!$A:$V,22,0),"")</f>
        <v>0</v>
      </c>
      <c r="BB448" s="23">
        <f t="shared" si="156"/>
        <v>11.739130434782609</v>
      </c>
      <c r="BC448" s="23">
        <f t="shared" si="157"/>
        <v>12.571428571428571</v>
      </c>
      <c r="BD448" s="23">
        <f t="shared" si="158"/>
        <v>4</v>
      </c>
      <c r="BE448" s="23">
        <f t="shared" si="159"/>
        <v>1</v>
      </c>
      <c r="BF448" s="23">
        <f t="shared" si="160"/>
        <v>16.444444444444443</v>
      </c>
      <c r="BG448" s="23">
        <f t="shared" si="161"/>
        <v>3.5</v>
      </c>
      <c r="BH448" s="24">
        <f t="shared" si="162"/>
        <v>13.695652173913045</v>
      </c>
      <c r="BI448" s="24">
        <f t="shared" si="163"/>
        <v>12.571428571428571</v>
      </c>
      <c r="BJ448" s="24">
        <f t="shared" si="164"/>
        <v>24</v>
      </c>
      <c r="BK448" s="24">
        <f t="shared" si="165"/>
        <v>4</v>
      </c>
      <c r="BL448" s="24">
        <f t="shared" si="166"/>
        <v>16.444444444444443</v>
      </c>
      <c r="BM448" s="24">
        <f t="shared" si="167"/>
        <v>13.5</v>
      </c>
      <c r="BT448" s="25">
        <f t="shared" si="168"/>
        <v>13.695652173913045</v>
      </c>
      <c r="BU448" s="25">
        <f t="shared" si="169"/>
        <v>12.571428571428571</v>
      </c>
      <c r="BV448" s="25">
        <f t="shared" si="170"/>
        <v>24</v>
      </c>
      <c r="BW448" s="25">
        <f t="shared" si="171"/>
        <v>4</v>
      </c>
      <c r="BX448" s="25">
        <f t="shared" si="172"/>
        <v>16.444444444444443</v>
      </c>
      <c r="BY448" s="25">
        <f t="shared" si="173"/>
        <v>13.5</v>
      </c>
      <c r="BZ448">
        <f t="array" ref="BZ448:CA448">IFERROR(VLOOKUP(A448,[1]Cost_Price!$A:$D,{3,4},0),"")</f>
        <v>21</v>
      </c>
      <c r="CA448" t="str">
        <v>USD</v>
      </c>
      <c r="CB448" s="26">
        <f t="shared" si="154"/>
        <v>0</v>
      </c>
      <c r="CC448" s="26">
        <f t="shared" si="154"/>
        <v>0</v>
      </c>
      <c r="CD448" s="26">
        <f t="shared" si="154"/>
        <v>0</v>
      </c>
      <c r="CE448" s="26">
        <f t="shared" si="154"/>
        <v>0</v>
      </c>
      <c r="CF448" s="26">
        <f t="shared" si="154"/>
        <v>0</v>
      </c>
      <c r="CG448" s="26">
        <f t="shared" si="154"/>
        <v>0</v>
      </c>
    </row>
    <row r="449" spans="1:85" x14ac:dyDescent="0.35">
      <c r="A449" t="s">
        <v>1360</v>
      </c>
      <c r="B449" t="s">
        <v>5768</v>
      </c>
      <c r="C449" t="s">
        <v>5232</v>
      </c>
      <c r="D449" t="s">
        <v>5246</v>
      </c>
      <c r="E449" t="s">
        <v>5769</v>
      </c>
      <c r="F449" t="s">
        <v>5234</v>
      </c>
      <c r="G449" t="s">
        <v>5235</v>
      </c>
      <c r="H449" t="s">
        <v>5236</v>
      </c>
      <c r="M449" t="s">
        <v>5237</v>
      </c>
      <c r="N449" t="s">
        <v>5770</v>
      </c>
      <c r="P449" s="16">
        <v>54.3504</v>
      </c>
      <c r="R449" s="17">
        <v>19</v>
      </c>
      <c r="S449" s="17">
        <v>23</v>
      </c>
      <c r="T449" s="17">
        <v>30</v>
      </c>
      <c r="W449" s="17">
        <v>10</v>
      </c>
      <c r="Y449" s="18">
        <v>10</v>
      </c>
      <c r="Z449" s="18">
        <v>0</v>
      </c>
      <c r="AA449" s="18">
        <v>0</v>
      </c>
      <c r="AD449" s="18">
        <v>0</v>
      </c>
      <c r="AF449" s="19">
        <v>0</v>
      </c>
      <c r="AG449" s="19">
        <v>0</v>
      </c>
      <c r="AH449" s="19">
        <v>0</v>
      </c>
      <c r="AJ449" s="19">
        <v>2</v>
      </c>
      <c r="AK449" s="19">
        <v>0</v>
      </c>
      <c r="AL449">
        <v>82</v>
      </c>
      <c r="AM449">
        <v>10</v>
      </c>
      <c r="AN449">
        <v>2</v>
      </c>
      <c r="AO449" s="20">
        <f t="shared" si="155"/>
        <v>4456.7327999999998</v>
      </c>
      <c r="AP449" s="21">
        <f>(IFERROR(VLOOKUP(AP$2&amp;"/"&amp;$A449,SH!$A:$D,4,0),""))</f>
        <v>10</v>
      </c>
      <c r="AQ449" s="21">
        <f>IFERROR(VLOOKUP(AQ$2&amp;"/"&amp;$A449,SH!$A:$D,4,0),"")</f>
        <v>3</v>
      </c>
      <c r="AR449" s="21" t="str">
        <f>IFERROR(VLOOKUP(AR$2&amp;"/"&amp;$A449,SH!$A:$D,4,0),"")</f>
        <v/>
      </c>
      <c r="AS449" s="21" t="str">
        <f>IFERROR(VLOOKUP(AS$2&amp;"/"&amp;$A449,SH!$A:$D,4,0),"")</f>
        <v/>
      </c>
      <c r="AT449" s="21">
        <f>IFERROR(VLOOKUP(AT$2&amp;"/"&amp;$A449,SH!$A:$D,4,0),"")</f>
        <v>14.5</v>
      </c>
      <c r="AU449" s="21" t="str">
        <f>IFERROR(VLOOKUP(AU$2&amp;"/"&amp;$A449,SH!$A:$D,4,0),"")</f>
        <v/>
      </c>
      <c r="AV449" s="22">
        <f>(IFERROR(VLOOKUP(AV$2&amp;"/"&amp;$A449,SH!$A:$V,22,0),""))</f>
        <v>19</v>
      </c>
      <c r="AW449" s="22">
        <f>IFERROR(VLOOKUP(AW$2&amp;"/"&amp;$A449,SH!$A:$V,22,0),"")</f>
        <v>4</v>
      </c>
      <c r="AX449" s="22" t="str">
        <f>IFERROR(VLOOKUP(AX$2&amp;"/"&amp;$A449,SH!$A:$V,22,0),"")</f>
        <v/>
      </c>
      <c r="AY449" s="22" t="str">
        <f>IFERROR(VLOOKUP(AY$2&amp;"/"&amp;$A449,SH!$A:$V,22,0),"")</f>
        <v/>
      </c>
      <c r="AZ449" s="22">
        <f>IFERROR(VLOOKUP(AZ$2&amp;"/"&amp;$A449,SH!$A:$V,22,0),"")</f>
        <v>28</v>
      </c>
      <c r="BA449" s="22" t="str">
        <f>IFERROR(VLOOKUP(BA$2&amp;"/"&amp;$A449,SH!$A:$V,22,0),"")</f>
        <v/>
      </c>
      <c r="BB449" s="23">
        <f t="shared" si="156"/>
        <v>1.9</v>
      </c>
      <c r="BC449" s="23">
        <f t="shared" si="157"/>
        <v>7.666666666666667</v>
      </c>
      <c r="BD449" s="23" t="str">
        <f t="shared" si="158"/>
        <v/>
      </c>
      <c r="BE449" s="23" t="str">
        <f t="shared" si="159"/>
        <v/>
      </c>
      <c r="BF449" s="23">
        <f t="shared" si="160"/>
        <v>-0.13793103448275862</v>
      </c>
      <c r="BG449" s="23" t="str">
        <f t="shared" si="161"/>
        <v/>
      </c>
      <c r="BH449" s="24">
        <f t="shared" si="162"/>
        <v>2.9</v>
      </c>
      <c r="BI449" s="24">
        <f t="shared" si="163"/>
        <v>7.666666666666667</v>
      </c>
      <c r="BJ449" s="24" t="str">
        <f t="shared" si="164"/>
        <v/>
      </c>
      <c r="BK449" s="24" t="str">
        <f t="shared" si="165"/>
        <v/>
      </c>
      <c r="BL449" s="24">
        <f t="shared" si="166"/>
        <v>-0.13793103448275862</v>
      </c>
      <c r="BM449" s="24" t="str">
        <f t="shared" si="167"/>
        <v/>
      </c>
      <c r="BT449" s="25">
        <f t="shared" si="168"/>
        <v>2.9</v>
      </c>
      <c r="BU449" s="25">
        <f t="shared" si="169"/>
        <v>7.666666666666667</v>
      </c>
      <c r="BV449" s="25" t="str">
        <f t="shared" si="170"/>
        <v/>
      </c>
      <c r="BW449" s="25" t="str">
        <f t="shared" si="171"/>
        <v/>
      </c>
      <c r="BX449" s="25">
        <f t="shared" si="172"/>
        <v>-0.13793103448275862</v>
      </c>
      <c r="BY449" s="25" t="str">
        <f t="shared" si="173"/>
        <v/>
      </c>
      <c r="BZ449">
        <f t="array" ref="BZ449:CA449">IFERROR(VLOOKUP(A449,[1]Cost_Price!$A:$D,{3,4},0),"")</f>
        <v>35.24</v>
      </c>
      <c r="CA449" t="str">
        <v>USD</v>
      </c>
      <c r="CB449" s="26">
        <f t="shared" si="154"/>
        <v>0</v>
      </c>
      <c r="CC449" s="26">
        <f t="shared" si="154"/>
        <v>0</v>
      </c>
      <c r="CD449" s="26">
        <f t="shared" si="154"/>
        <v>0</v>
      </c>
      <c r="CE449" s="26">
        <f t="shared" si="154"/>
        <v>0</v>
      </c>
      <c r="CF449" s="26">
        <f t="shared" si="154"/>
        <v>0</v>
      </c>
      <c r="CG449" s="26">
        <f t="shared" si="154"/>
        <v>0</v>
      </c>
    </row>
    <row r="450" spans="1:85" x14ac:dyDescent="0.35">
      <c r="A450" t="s">
        <v>1362</v>
      </c>
      <c r="B450" t="s">
        <v>5771</v>
      </c>
      <c r="C450" t="s">
        <v>5232</v>
      </c>
      <c r="D450" t="s">
        <v>5379</v>
      </c>
      <c r="E450" t="s">
        <v>5379</v>
      </c>
      <c r="F450" t="s">
        <v>5234</v>
      </c>
      <c r="G450" t="s">
        <v>5235</v>
      </c>
      <c r="H450" t="s">
        <v>5236</v>
      </c>
      <c r="M450" t="s">
        <v>5237</v>
      </c>
      <c r="N450" t="s">
        <v>5770</v>
      </c>
      <c r="P450" s="16">
        <v>53.964500000000001</v>
      </c>
      <c r="R450" s="17">
        <v>108</v>
      </c>
      <c r="S450" s="17">
        <v>39</v>
      </c>
      <c r="T450" s="17">
        <v>40</v>
      </c>
      <c r="V450" s="17">
        <v>78</v>
      </c>
      <c r="W450" s="17">
        <v>20</v>
      </c>
      <c r="Y450" s="18">
        <v>20</v>
      </c>
      <c r="Z450" s="18">
        <v>0</v>
      </c>
      <c r="AA450" s="18">
        <v>0</v>
      </c>
      <c r="AC450" s="18">
        <v>0</v>
      </c>
      <c r="AD450" s="18">
        <v>0</v>
      </c>
      <c r="AF450" s="19">
        <v>0</v>
      </c>
      <c r="AG450" s="19">
        <v>0</v>
      </c>
      <c r="AH450" s="19">
        <v>0</v>
      </c>
      <c r="AJ450" s="19">
        <v>0</v>
      </c>
      <c r="AK450" s="19">
        <v>0</v>
      </c>
      <c r="AL450">
        <v>285</v>
      </c>
      <c r="AM450">
        <v>20</v>
      </c>
      <c r="AN450">
        <v>0</v>
      </c>
      <c r="AO450" s="20">
        <f t="shared" si="155"/>
        <v>15379.8825</v>
      </c>
      <c r="AP450" s="21">
        <f>(IFERROR(VLOOKUP(AP$2&amp;"/"&amp;$A450,SH!$A:$D,4,0),""))</f>
        <v>4</v>
      </c>
      <c r="AQ450" s="21">
        <f>IFERROR(VLOOKUP(AQ$2&amp;"/"&amp;$A450,SH!$A:$D,4,0),"")</f>
        <v>9</v>
      </c>
      <c r="AR450" s="21" t="str">
        <f>IFERROR(VLOOKUP(AR$2&amp;"/"&amp;$A450,SH!$A:$D,4,0),"")</f>
        <v/>
      </c>
      <c r="AS450" s="21" t="str">
        <f>IFERROR(VLOOKUP(AS$2&amp;"/"&amp;$A450,SH!$A:$D,4,0),"")</f>
        <v/>
      </c>
      <c r="AT450" s="21">
        <f>IFERROR(VLOOKUP(AT$2&amp;"/"&amp;$A450,SH!$A:$D,4,0),"")</f>
        <v>9.5</v>
      </c>
      <c r="AU450" s="21" t="str">
        <f>IFERROR(VLOOKUP(AU$2&amp;"/"&amp;$A450,SH!$A:$D,4,0),"")</f>
        <v/>
      </c>
      <c r="AV450" s="22">
        <f>(IFERROR(VLOOKUP(AV$2&amp;"/"&amp;$A450,SH!$A:$V,22,0),""))</f>
        <v>10</v>
      </c>
      <c r="AW450" s="22">
        <f>IFERROR(VLOOKUP(AW$2&amp;"/"&amp;$A450,SH!$A:$V,22,0),"")</f>
        <v>9</v>
      </c>
      <c r="AX450" s="22" t="str">
        <f>IFERROR(VLOOKUP(AX$2&amp;"/"&amp;$A450,SH!$A:$V,22,0),"")</f>
        <v/>
      </c>
      <c r="AY450" s="22" t="str">
        <f>IFERROR(VLOOKUP(AY$2&amp;"/"&amp;$A450,SH!$A:$V,22,0),"")</f>
        <v/>
      </c>
      <c r="AZ450" s="22">
        <f>IFERROR(VLOOKUP(AZ$2&amp;"/"&amp;$A450,SH!$A:$V,22,0),"")</f>
        <v>18</v>
      </c>
      <c r="BA450" s="22" t="str">
        <f>IFERROR(VLOOKUP(BA$2&amp;"/"&amp;$A450,SH!$A:$V,22,0),"")</f>
        <v/>
      </c>
      <c r="BB450" s="23">
        <f t="shared" si="156"/>
        <v>27</v>
      </c>
      <c r="BC450" s="23">
        <f t="shared" si="157"/>
        <v>4.333333333333333</v>
      </c>
      <c r="BD450" s="23" t="str">
        <f t="shared" si="158"/>
        <v/>
      </c>
      <c r="BE450" s="23" t="str">
        <f t="shared" si="159"/>
        <v/>
      </c>
      <c r="BF450" s="23">
        <f t="shared" si="160"/>
        <v>8.2105263157894743</v>
      </c>
      <c r="BG450" s="23" t="str">
        <f t="shared" si="161"/>
        <v/>
      </c>
      <c r="BH450" s="24">
        <f t="shared" si="162"/>
        <v>32</v>
      </c>
      <c r="BI450" s="24">
        <f t="shared" si="163"/>
        <v>4.333333333333333</v>
      </c>
      <c r="BJ450" s="24" t="str">
        <f t="shared" si="164"/>
        <v/>
      </c>
      <c r="BK450" s="24" t="str">
        <f t="shared" si="165"/>
        <v/>
      </c>
      <c r="BL450" s="24">
        <f t="shared" si="166"/>
        <v>8.2105263157894743</v>
      </c>
      <c r="BM450" s="24" t="str">
        <f t="shared" si="167"/>
        <v/>
      </c>
      <c r="BT450" s="25">
        <f t="shared" si="168"/>
        <v>32</v>
      </c>
      <c r="BU450" s="25">
        <f t="shared" si="169"/>
        <v>4.333333333333333</v>
      </c>
      <c r="BV450" s="25" t="str">
        <f t="shared" si="170"/>
        <v/>
      </c>
      <c r="BW450" s="25" t="str">
        <f t="shared" si="171"/>
        <v/>
      </c>
      <c r="BX450" s="25">
        <f t="shared" si="172"/>
        <v>8.2105263157894743</v>
      </c>
      <c r="BY450" s="25" t="str">
        <f t="shared" si="173"/>
        <v/>
      </c>
      <c r="BZ450">
        <f t="array" ref="BZ450:CA450">IFERROR(VLOOKUP(A450,[1]Cost_Price!$A:$D,{3,4},0),"")</f>
        <v>35.24</v>
      </c>
      <c r="CA450" t="str">
        <v>USD</v>
      </c>
      <c r="CB450" s="26">
        <f t="shared" si="154"/>
        <v>0</v>
      </c>
      <c r="CC450" s="26">
        <f t="shared" si="154"/>
        <v>0</v>
      </c>
      <c r="CD450" s="26">
        <f t="shared" si="154"/>
        <v>0</v>
      </c>
      <c r="CE450" s="26">
        <f t="shared" si="154"/>
        <v>0</v>
      </c>
      <c r="CF450" s="26">
        <f t="shared" si="154"/>
        <v>0</v>
      </c>
      <c r="CG450" s="26">
        <f t="shared" si="154"/>
        <v>0</v>
      </c>
    </row>
    <row r="451" spans="1:85" x14ac:dyDescent="0.35">
      <c r="A451" t="s">
        <v>261</v>
      </c>
      <c r="B451" t="s">
        <v>5772</v>
      </c>
      <c r="C451" t="s">
        <v>5232</v>
      </c>
      <c r="D451" t="s">
        <v>5259</v>
      </c>
      <c r="E451" t="s">
        <v>5246</v>
      </c>
      <c r="F451" t="s">
        <v>5234</v>
      </c>
      <c r="G451" t="s">
        <v>5235</v>
      </c>
      <c r="H451" t="s">
        <v>5236</v>
      </c>
      <c r="M451" t="s">
        <v>5237</v>
      </c>
      <c r="N451" t="s">
        <v>5261</v>
      </c>
      <c r="P451" s="16">
        <v>0</v>
      </c>
      <c r="AF451" s="19">
        <v>6</v>
      </c>
      <c r="AG451" s="19">
        <v>9</v>
      </c>
      <c r="AH451" s="19">
        <v>1</v>
      </c>
      <c r="AN451">
        <v>16</v>
      </c>
      <c r="AO451" s="20">
        <f t="shared" si="155"/>
        <v>0</v>
      </c>
      <c r="AP451" s="21">
        <f>(IFERROR(VLOOKUP(AP$2&amp;"/"&amp;$A451,SH!$A:$D,4,0),""))</f>
        <v>1.8571428571428572</v>
      </c>
      <c r="AQ451" s="21">
        <f>IFERROR(VLOOKUP(AQ$2&amp;"/"&amp;$A451,SH!$A:$D,4,0),"")</f>
        <v>2.875</v>
      </c>
      <c r="AR451" s="21">
        <f>IFERROR(VLOOKUP(AR$2&amp;"/"&amp;$A451,SH!$A:$D,4,0),"")</f>
        <v>1</v>
      </c>
      <c r="AS451" s="21" t="str">
        <f>IFERROR(VLOOKUP(AS$2&amp;"/"&amp;$A451,SH!$A:$D,4,0),"")</f>
        <v/>
      </c>
      <c r="AT451" s="21" t="str">
        <f>IFERROR(VLOOKUP(AT$2&amp;"/"&amp;$A451,SH!$A:$D,4,0),"")</f>
        <v>0</v>
      </c>
      <c r="AU451" s="21" t="str">
        <f>IFERROR(VLOOKUP(AU$2&amp;"/"&amp;$A451,SH!$A:$D,4,0),"")</f>
        <v/>
      </c>
      <c r="AV451" s="22">
        <f>(IFERROR(VLOOKUP(AV$2&amp;"/"&amp;$A451,SH!$A:$V,22,0),""))</f>
        <v>3</v>
      </c>
      <c r="AW451" s="22">
        <f>IFERROR(VLOOKUP(AW$2&amp;"/"&amp;$A451,SH!$A:$V,22,0),"")</f>
        <v>8</v>
      </c>
      <c r="AX451" s="22">
        <f>IFERROR(VLOOKUP(AX$2&amp;"/"&amp;$A451,SH!$A:$V,22,0),"")</f>
        <v>0</v>
      </c>
      <c r="AY451" s="22" t="str">
        <f>IFERROR(VLOOKUP(AY$2&amp;"/"&amp;$A451,SH!$A:$V,22,0),"")</f>
        <v/>
      </c>
      <c r="AZ451" s="22">
        <f>IFERROR(VLOOKUP(AZ$2&amp;"/"&amp;$A451,SH!$A:$V,22,0),"")</f>
        <v>0</v>
      </c>
      <c r="BA451" s="22" t="str">
        <f>IFERROR(VLOOKUP(BA$2&amp;"/"&amp;$A451,SH!$A:$V,22,0),"")</f>
        <v/>
      </c>
      <c r="BB451" s="23">
        <f t="shared" si="156"/>
        <v>-3.2307692307692308</v>
      </c>
      <c r="BC451" s="23">
        <f t="shared" si="157"/>
        <v>-3.1304347826086958</v>
      </c>
      <c r="BD451" s="23">
        <f t="shared" si="158"/>
        <v>-1</v>
      </c>
      <c r="BE451" s="23" t="str">
        <f t="shared" si="159"/>
        <v/>
      </c>
      <c r="BF451" s="23" t="str">
        <f t="shared" si="160"/>
        <v/>
      </c>
      <c r="BG451" s="23" t="str">
        <f t="shared" si="161"/>
        <v/>
      </c>
      <c r="BH451" s="24">
        <f t="shared" si="162"/>
        <v>-3.2307692307692308</v>
      </c>
      <c r="BI451" s="24">
        <f t="shared" si="163"/>
        <v>-3.1304347826086958</v>
      </c>
      <c r="BJ451" s="24">
        <f t="shared" si="164"/>
        <v>-1</v>
      </c>
      <c r="BK451" s="24" t="str">
        <f t="shared" si="165"/>
        <v/>
      </c>
      <c r="BL451" s="24" t="str">
        <f t="shared" si="166"/>
        <v/>
      </c>
      <c r="BM451" s="24" t="str">
        <f t="shared" si="167"/>
        <v/>
      </c>
      <c r="BT451" s="25">
        <f t="shared" si="168"/>
        <v>-3.2307692307692308</v>
      </c>
      <c r="BU451" s="25">
        <f t="shared" si="169"/>
        <v>-3.1304347826086958</v>
      </c>
      <c r="BV451" s="25">
        <f t="shared" si="170"/>
        <v>-1</v>
      </c>
      <c r="BW451" s="25" t="str">
        <f t="shared" si="171"/>
        <v/>
      </c>
      <c r="BX451" s="25" t="str">
        <f t="shared" si="172"/>
        <v/>
      </c>
      <c r="BY451" s="25" t="str">
        <f t="shared" si="173"/>
        <v/>
      </c>
      <c r="BZ451" t="str">
        <f t="array" ref="BZ451:CA451">IFERROR(VLOOKUP(A451,[1]Cost_Price!$A:$D,{3,4},0),"")</f>
        <v/>
      </c>
      <c r="CA451" t="str">
        <v/>
      </c>
      <c r="CB451" s="26" t="str">
        <f t="shared" si="154"/>
        <v>0</v>
      </c>
      <c r="CC451" s="26" t="str">
        <f t="shared" si="154"/>
        <v>0</v>
      </c>
      <c r="CD451" s="26" t="str">
        <f t="shared" si="154"/>
        <v>0</v>
      </c>
      <c r="CE451" s="26" t="str">
        <f t="shared" si="154"/>
        <v>0</v>
      </c>
      <c r="CF451" s="26" t="str">
        <f t="shared" si="154"/>
        <v>0</v>
      </c>
      <c r="CG451" s="26" t="str">
        <f t="shared" si="154"/>
        <v>0</v>
      </c>
    </row>
    <row r="452" spans="1:85" x14ac:dyDescent="0.35">
      <c r="A452" t="s">
        <v>4461</v>
      </c>
      <c r="B452" t="s">
        <v>5773</v>
      </c>
      <c r="C452" t="s">
        <v>5232</v>
      </c>
      <c r="D452" t="s">
        <v>5498</v>
      </c>
      <c r="E452" t="s">
        <v>5286</v>
      </c>
      <c r="F452" t="s">
        <v>5234</v>
      </c>
      <c r="G452" t="s">
        <v>5235</v>
      </c>
      <c r="H452" t="str">
        <f t="shared" ref="H452:H453" si="176">J452</f>
        <v>Discontinue new</v>
      </c>
      <c r="I452" t="s">
        <v>5901</v>
      </c>
      <c r="J452" t="s">
        <v>5899</v>
      </c>
      <c r="K452" t="s">
        <v>29</v>
      </c>
      <c r="M452" t="s">
        <v>5237</v>
      </c>
      <c r="N452" t="s">
        <v>5280</v>
      </c>
      <c r="P452" s="16">
        <v>20.57</v>
      </c>
      <c r="R452" s="17">
        <v>1</v>
      </c>
      <c r="Y452" s="18">
        <v>0</v>
      </c>
      <c r="AF452" s="19">
        <v>1</v>
      </c>
      <c r="AL452">
        <v>1</v>
      </c>
      <c r="AM452">
        <v>0</v>
      </c>
      <c r="AN452">
        <v>1</v>
      </c>
      <c r="AO452" s="20">
        <f t="shared" si="155"/>
        <v>20.57</v>
      </c>
      <c r="AP452" s="21">
        <f>(IFERROR(VLOOKUP(AP$2&amp;"/"&amp;$A452,SH!$A:$D,4,0),""))</f>
        <v>4</v>
      </c>
      <c r="AQ452" s="21" t="str">
        <f>IFERROR(VLOOKUP(AQ$2&amp;"/"&amp;$A452,SH!$A:$D,4,0),"")</f>
        <v/>
      </c>
      <c r="AR452" s="21" t="str">
        <f>IFERROR(VLOOKUP(AR$2&amp;"/"&amp;$A452,SH!$A:$D,4,0),"")</f>
        <v/>
      </c>
      <c r="AS452" s="21" t="str">
        <f>IFERROR(VLOOKUP(AS$2&amp;"/"&amp;$A452,SH!$A:$D,4,0),"")</f>
        <v/>
      </c>
      <c r="AT452" s="21" t="str">
        <f>IFERROR(VLOOKUP(AT$2&amp;"/"&amp;$A452,SH!$A:$D,4,0),"")</f>
        <v/>
      </c>
      <c r="AU452" s="21" t="str">
        <f>IFERROR(VLOOKUP(AU$2&amp;"/"&amp;$A452,SH!$A:$D,4,0),"")</f>
        <v/>
      </c>
      <c r="AV452" s="22">
        <f>(IFERROR(VLOOKUP(AV$2&amp;"/"&amp;$A452,SH!$A:$V,22,0),""))</f>
        <v>5</v>
      </c>
      <c r="AW452" s="22" t="str">
        <f>IFERROR(VLOOKUP(AW$2&amp;"/"&amp;$A452,SH!$A:$V,22,0),"")</f>
        <v/>
      </c>
      <c r="AX452" s="22" t="str">
        <f>IFERROR(VLOOKUP(AX$2&amp;"/"&amp;$A452,SH!$A:$V,22,0),"")</f>
        <v/>
      </c>
      <c r="AY452" s="22" t="str">
        <f>IFERROR(VLOOKUP(AY$2&amp;"/"&amp;$A452,SH!$A:$V,22,0),"")</f>
        <v/>
      </c>
      <c r="AZ452" s="22" t="str">
        <f>IFERROR(VLOOKUP(AZ$2&amp;"/"&amp;$A452,SH!$A:$V,22,0),"")</f>
        <v/>
      </c>
      <c r="BA452" s="22" t="str">
        <f>IFERROR(VLOOKUP(BA$2&amp;"/"&amp;$A452,SH!$A:$V,22,0),"")</f>
        <v/>
      </c>
      <c r="BB452" s="23">
        <f t="shared" si="156"/>
        <v>0</v>
      </c>
      <c r="BC452" s="23" t="str">
        <f t="shared" si="157"/>
        <v/>
      </c>
      <c r="BD452" s="23" t="str">
        <f t="shared" si="158"/>
        <v/>
      </c>
      <c r="BE452" s="23" t="str">
        <f t="shared" si="159"/>
        <v/>
      </c>
      <c r="BF452" s="23" t="str">
        <f t="shared" si="160"/>
        <v/>
      </c>
      <c r="BG452" s="23" t="str">
        <f t="shared" si="161"/>
        <v/>
      </c>
      <c r="BH452" s="24">
        <f t="shared" si="162"/>
        <v>0</v>
      </c>
      <c r="BI452" s="24" t="str">
        <f t="shared" si="163"/>
        <v/>
      </c>
      <c r="BJ452" s="24" t="str">
        <f t="shared" si="164"/>
        <v/>
      </c>
      <c r="BK452" s="24" t="str">
        <f t="shared" si="165"/>
        <v/>
      </c>
      <c r="BL452" s="24" t="str">
        <f t="shared" si="166"/>
        <v/>
      </c>
      <c r="BM452" s="24" t="str">
        <f t="shared" si="167"/>
        <v/>
      </c>
      <c r="BT452" s="25">
        <f t="shared" si="168"/>
        <v>0</v>
      </c>
      <c r="BU452" s="25" t="str">
        <f t="shared" si="169"/>
        <v/>
      </c>
      <c r="BV452" s="25" t="str">
        <f t="shared" si="170"/>
        <v/>
      </c>
      <c r="BW452" s="25" t="str">
        <f t="shared" si="171"/>
        <v/>
      </c>
      <c r="BX452" s="25" t="str">
        <f t="shared" si="172"/>
        <v/>
      </c>
      <c r="BY452" s="25" t="str">
        <f t="shared" si="173"/>
        <v/>
      </c>
      <c r="BZ452">
        <f t="array" ref="BZ452:CA452">IFERROR(VLOOKUP(A452,[1]Cost_Price!$A:$D,{3,4},0),"")</f>
        <v>13.2</v>
      </c>
      <c r="CA452" t="str">
        <v>USD</v>
      </c>
      <c r="CB452" s="26">
        <f t="shared" si="154"/>
        <v>0</v>
      </c>
      <c r="CC452" s="26">
        <f t="shared" si="154"/>
        <v>0</v>
      </c>
      <c r="CD452" s="26">
        <f t="shared" si="154"/>
        <v>0</v>
      </c>
      <c r="CE452" s="26">
        <f t="shared" si="154"/>
        <v>0</v>
      </c>
      <c r="CF452" s="26">
        <f t="shared" si="154"/>
        <v>0</v>
      </c>
      <c r="CG452" s="26">
        <f t="shared" si="154"/>
        <v>0</v>
      </c>
    </row>
    <row r="453" spans="1:85" x14ac:dyDescent="0.35">
      <c r="A453" t="s">
        <v>4231</v>
      </c>
      <c r="B453" t="s">
        <v>5774</v>
      </c>
      <c r="C453" t="s">
        <v>5232</v>
      </c>
      <c r="D453" t="s">
        <v>5498</v>
      </c>
      <c r="E453" t="s">
        <v>5286</v>
      </c>
      <c r="F453" t="s">
        <v>5234</v>
      </c>
      <c r="G453" t="s">
        <v>5235</v>
      </c>
      <c r="H453" t="str">
        <f t="shared" si="176"/>
        <v>Discontinue new</v>
      </c>
      <c r="I453" t="s">
        <v>5901</v>
      </c>
      <c r="J453" t="s">
        <v>5899</v>
      </c>
      <c r="K453" t="s">
        <v>29</v>
      </c>
      <c r="M453" t="s">
        <v>29</v>
      </c>
      <c r="N453" t="s">
        <v>5280</v>
      </c>
      <c r="P453" s="16">
        <v>19.48</v>
      </c>
      <c r="R453" s="17">
        <v>6</v>
      </c>
      <c r="X453" s="18">
        <v>75</v>
      </c>
      <c r="Y453" s="18">
        <v>0</v>
      </c>
      <c r="AF453" s="19">
        <v>0</v>
      </c>
      <c r="AL453">
        <v>6</v>
      </c>
      <c r="AM453">
        <v>75</v>
      </c>
      <c r="AN453">
        <v>0</v>
      </c>
      <c r="AO453" s="20">
        <f t="shared" si="155"/>
        <v>116.88</v>
      </c>
      <c r="AP453" s="21">
        <f>(IFERROR(VLOOKUP(AP$2&amp;"/"&amp;$A453,SH!$A:$D,4,0),""))</f>
        <v>4</v>
      </c>
      <c r="AQ453" s="21" t="str">
        <f>IFERROR(VLOOKUP(AQ$2&amp;"/"&amp;$A453,SH!$A:$D,4,0),"")</f>
        <v/>
      </c>
      <c r="AR453" s="21" t="str">
        <f>IFERROR(VLOOKUP(AR$2&amp;"/"&amp;$A453,SH!$A:$D,4,0),"")</f>
        <v/>
      </c>
      <c r="AS453" s="21" t="str">
        <f>IFERROR(VLOOKUP(AS$2&amp;"/"&amp;$A453,SH!$A:$D,4,0),"")</f>
        <v/>
      </c>
      <c r="AT453" s="21" t="str">
        <f>IFERROR(VLOOKUP(AT$2&amp;"/"&amp;$A453,SH!$A:$D,4,0),"")</f>
        <v/>
      </c>
      <c r="AU453" s="21">
        <f>IFERROR(VLOOKUP(AU$2&amp;"/"&amp;$A453,SH!$A:$D,4,0),"")</f>
        <v>2.5</v>
      </c>
      <c r="AV453" s="22">
        <f>(IFERROR(VLOOKUP(AV$2&amp;"/"&amp;$A453,SH!$A:$V,22,0),""))</f>
        <v>2</v>
      </c>
      <c r="AW453" s="22" t="str">
        <f>IFERROR(VLOOKUP(AW$2&amp;"/"&amp;$A453,SH!$A:$V,22,0),"")</f>
        <v/>
      </c>
      <c r="AX453" s="22" t="str">
        <f>IFERROR(VLOOKUP(AX$2&amp;"/"&amp;$A453,SH!$A:$V,22,0),"")</f>
        <v/>
      </c>
      <c r="AY453" s="22" t="str">
        <f>IFERROR(VLOOKUP(AY$2&amp;"/"&amp;$A453,SH!$A:$V,22,0),"")</f>
        <v/>
      </c>
      <c r="AZ453" s="22" t="str">
        <f>IFERROR(VLOOKUP(AZ$2&amp;"/"&amp;$A453,SH!$A:$V,22,0),"")</f>
        <v/>
      </c>
      <c r="BA453" s="22">
        <f>IFERROR(VLOOKUP(BA$2&amp;"/"&amp;$A453,SH!$A:$V,22,0),"")</f>
        <v>0</v>
      </c>
      <c r="BB453" s="23">
        <f t="shared" si="156"/>
        <v>1.5</v>
      </c>
      <c r="BC453" s="23" t="str">
        <f t="shared" si="157"/>
        <v/>
      </c>
      <c r="BD453" s="23" t="str">
        <f t="shared" si="158"/>
        <v/>
      </c>
      <c r="BE453" s="23" t="str">
        <f t="shared" si="159"/>
        <v/>
      </c>
      <c r="BF453" s="23" t="str">
        <f t="shared" si="160"/>
        <v/>
      </c>
      <c r="BG453" s="23">
        <f t="shared" si="161"/>
        <v>0</v>
      </c>
      <c r="BH453" s="24">
        <f t="shared" si="162"/>
        <v>1.5</v>
      </c>
      <c r="BI453" s="24" t="str">
        <f t="shared" si="163"/>
        <v/>
      </c>
      <c r="BJ453" s="24" t="str">
        <f t="shared" si="164"/>
        <v/>
      </c>
      <c r="BK453" s="24" t="str">
        <f t="shared" si="165"/>
        <v/>
      </c>
      <c r="BL453" s="24" t="str">
        <f t="shared" si="166"/>
        <v/>
      </c>
      <c r="BM453" s="24">
        <f t="shared" si="167"/>
        <v>0</v>
      </c>
      <c r="BT453" s="25">
        <f t="shared" si="168"/>
        <v>1.5</v>
      </c>
      <c r="BU453" s="25" t="str">
        <f t="shared" si="169"/>
        <v/>
      </c>
      <c r="BV453" s="25" t="str">
        <f t="shared" si="170"/>
        <v/>
      </c>
      <c r="BW453" s="25" t="str">
        <f t="shared" si="171"/>
        <v/>
      </c>
      <c r="BX453" s="25" t="str">
        <f t="shared" si="172"/>
        <v/>
      </c>
      <c r="BY453" s="25">
        <f t="shared" si="173"/>
        <v>0</v>
      </c>
      <c r="BZ453">
        <f t="array" ref="BZ453:CA453">IFERROR(VLOOKUP(A453,[1]Cost_Price!$A:$D,{3,4},0),"")</f>
        <v>12.5</v>
      </c>
      <c r="CA453" t="str">
        <v>USD</v>
      </c>
      <c r="CB453" s="26">
        <f t="shared" si="154"/>
        <v>0</v>
      </c>
      <c r="CC453" s="26">
        <f t="shared" si="154"/>
        <v>0</v>
      </c>
      <c r="CD453" s="26">
        <f t="shared" si="154"/>
        <v>0</v>
      </c>
      <c r="CE453" s="26">
        <f t="shared" si="154"/>
        <v>0</v>
      </c>
      <c r="CF453" s="26">
        <f t="shared" si="154"/>
        <v>0</v>
      </c>
      <c r="CG453" s="26">
        <f t="shared" si="154"/>
        <v>0</v>
      </c>
    </row>
    <row r="454" spans="1:85" x14ac:dyDescent="0.35">
      <c r="A454" t="s">
        <v>29</v>
      </c>
      <c r="B454" t="s">
        <v>5775</v>
      </c>
      <c r="C454" t="s">
        <v>5232</v>
      </c>
      <c r="D454" t="s">
        <v>5498</v>
      </c>
      <c r="E454" t="s">
        <v>5286</v>
      </c>
      <c r="F454" t="s">
        <v>5234</v>
      </c>
      <c r="G454" t="s">
        <v>5235</v>
      </c>
      <c r="H454" t="s">
        <v>5236</v>
      </c>
      <c r="M454" t="s">
        <v>5237</v>
      </c>
      <c r="N454" t="s">
        <v>5280</v>
      </c>
      <c r="P454" s="16">
        <v>20.380099999999999</v>
      </c>
      <c r="Q454" s="17">
        <v>10</v>
      </c>
      <c r="R454" s="17">
        <v>222</v>
      </c>
      <c r="S454" s="17">
        <v>17</v>
      </c>
      <c r="T454" s="17">
        <v>15</v>
      </c>
      <c r="V454" s="17">
        <v>47</v>
      </c>
      <c r="W454" s="17">
        <v>14</v>
      </c>
      <c r="X454" s="18">
        <v>0</v>
      </c>
      <c r="Y454" s="18">
        <v>316</v>
      </c>
      <c r="Z454" s="18">
        <v>120</v>
      </c>
      <c r="AA454" s="18">
        <v>100</v>
      </c>
      <c r="AB454" s="18">
        <v>20</v>
      </c>
      <c r="AC454" s="18">
        <v>150</v>
      </c>
      <c r="AD454" s="18">
        <v>97</v>
      </c>
      <c r="AE454" s="19">
        <v>0</v>
      </c>
      <c r="AF454" s="19">
        <v>3</v>
      </c>
      <c r="AG454" s="19">
        <v>3</v>
      </c>
      <c r="AH454" s="19">
        <v>4</v>
      </c>
      <c r="AJ454" s="19">
        <v>4</v>
      </c>
      <c r="AK454" s="19">
        <v>2</v>
      </c>
      <c r="AL454">
        <v>325</v>
      </c>
      <c r="AM454">
        <v>803</v>
      </c>
      <c r="AN454">
        <v>16</v>
      </c>
      <c r="AO454" s="20">
        <f t="shared" si="155"/>
        <v>6419.7314999999999</v>
      </c>
      <c r="AP454" s="21">
        <f>(IFERROR(VLOOKUP(AP$2&amp;"/"&amp;$A454,SH!$A:$D,4,0),""))</f>
        <v>50.5</v>
      </c>
      <c r="AQ454" s="21">
        <f>IFERROR(VLOOKUP(AQ$2&amp;"/"&amp;$A454,SH!$A:$D,4,0),"")</f>
        <v>13.666666666666666</v>
      </c>
      <c r="AR454" s="21">
        <f>IFERROR(VLOOKUP(AR$2&amp;"/"&amp;$A454,SH!$A:$D,4,0),"")</f>
        <v>2.8333333333333335</v>
      </c>
      <c r="AS454" s="21" t="str">
        <f>IFERROR(VLOOKUP(AS$2&amp;"/"&amp;$A454,SH!$A:$D,4,0),"")</f>
        <v/>
      </c>
      <c r="AT454" s="21">
        <f>IFERROR(VLOOKUP(AT$2&amp;"/"&amp;$A454,SH!$A:$D,4,0),"")</f>
        <v>18.666666666666668</v>
      </c>
      <c r="AU454" s="21">
        <f>IFERROR(VLOOKUP(AU$2&amp;"/"&amp;$A454,SH!$A:$D,4,0),"")</f>
        <v>11.181818181818182</v>
      </c>
      <c r="AV454" s="22">
        <f>(IFERROR(VLOOKUP(AV$2&amp;"/"&amp;$A454,SH!$A:$V,22,0),""))</f>
        <v>13</v>
      </c>
      <c r="AW454" s="22">
        <f>IFERROR(VLOOKUP(AW$2&amp;"/"&amp;$A454,SH!$A:$V,22,0),"")</f>
        <v>11</v>
      </c>
      <c r="AX454" s="22">
        <f>IFERROR(VLOOKUP(AX$2&amp;"/"&amp;$A454,SH!$A:$V,22,0),"")</f>
        <v>1</v>
      </c>
      <c r="AY454" s="22" t="str">
        <f>IFERROR(VLOOKUP(AY$2&amp;"/"&amp;$A454,SH!$A:$V,22,0),"")</f>
        <v/>
      </c>
      <c r="AZ454" s="22">
        <f>IFERROR(VLOOKUP(AZ$2&amp;"/"&amp;$A454,SH!$A:$V,22,0),"")</f>
        <v>15</v>
      </c>
      <c r="BA454" s="22">
        <f>IFERROR(VLOOKUP(BA$2&amp;"/"&amp;$A454,SH!$A:$V,22,0),"")</f>
        <v>2</v>
      </c>
      <c r="BB454" s="23">
        <f t="shared" si="156"/>
        <v>4.3366336633663369</v>
      </c>
      <c r="BC454" s="23">
        <f t="shared" si="157"/>
        <v>1.024390243902439</v>
      </c>
      <c r="BD454" s="23">
        <f t="shared" si="158"/>
        <v>3.8823529411764706</v>
      </c>
      <c r="BE454" s="23" t="str">
        <f t="shared" si="159"/>
        <v/>
      </c>
      <c r="BF454" s="23">
        <f t="shared" si="160"/>
        <v>2.3035714285714284</v>
      </c>
      <c r="BG454" s="23">
        <f t="shared" si="161"/>
        <v>1.0731707317073171</v>
      </c>
      <c r="BH454" s="24">
        <f t="shared" si="162"/>
        <v>10.594059405940595</v>
      </c>
      <c r="BI454" s="24">
        <f t="shared" si="163"/>
        <v>9.8048780487804876</v>
      </c>
      <c r="BJ454" s="24">
        <f t="shared" si="164"/>
        <v>39.17647058823529</v>
      </c>
      <c r="BK454" s="24" t="str">
        <f t="shared" si="165"/>
        <v/>
      </c>
      <c r="BL454" s="24">
        <f t="shared" si="166"/>
        <v>10.339285714285714</v>
      </c>
      <c r="BM454" s="24">
        <f t="shared" si="167"/>
        <v>9.7479674796747968</v>
      </c>
      <c r="BT454" s="25">
        <f t="shared" si="168"/>
        <v>10.594059405940595</v>
      </c>
      <c r="BU454" s="25">
        <f t="shared" si="169"/>
        <v>9.8048780487804876</v>
      </c>
      <c r="BV454" s="25">
        <f t="shared" si="170"/>
        <v>39.17647058823529</v>
      </c>
      <c r="BW454" s="25" t="str">
        <f t="shared" si="171"/>
        <v/>
      </c>
      <c r="BX454" s="25">
        <f t="shared" si="172"/>
        <v>10.339285714285714</v>
      </c>
      <c r="BY454" s="25">
        <f t="shared" si="173"/>
        <v>9.7479674796747968</v>
      </c>
      <c r="BZ454">
        <f t="array" ref="BZ454:CA454">IFERROR(VLOOKUP(A454,[1]Cost_Price!$A:$D,{3,4},0),"")</f>
        <v>13.2</v>
      </c>
      <c r="CA454" t="str">
        <v>USD</v>
      </c>
      <c r="CB454" s="26">
        <f t="shared" si="154"/>
        <v>0</v>
      </c>
      <c r="CC454" s="26">
        <f t="shared" si="154"/>
        <v>0</v>
      </c>
      <c r="CD454" s="26">
        <f t="shared" si="154"/>
        <v>0</v>
      </c>
      <c r="CE454" s="26">
        <f t="shared" si="154"/>
        <v>0</v>
      </c>
      <c r="CF454" s="26">
        <f t="shared" si="154"/>
        <v>0</v>
      </c>
      <c r="CG454" s="26">
        <f t="shared" si="154"/>
        <v>0</v>
      </c>
    </row>
    <row r="455" spans="1:85" x14ac:dyDescent="0.35">
      <c r="A455" t="s">
        <v>710</v>
      </c>
      <c r="B455" t="s">
        <v>5776</v>
      </c>
      <c r="C455" t="s">
        <v>5232</v>
      </c>
      <c r="D455" t="s">
        <v>5473</v>
      </c>
      <c r="E455" t="s">
        <v>5473</v>
      </c>
      <c r="F455" t="s">
        <v>5234</v>
      </c>
      <c r="G455" t="s">
        <v>5235</v>
      </c>
      <c r="H455" t="str">
        <f t="shared" ref="H455:H459" si="177">J455</f>
        <v>Discontinue new</v>
      </c>
      <c r="I455" t="s">
        <v>5901</v>
      </c>
      <c r="J455" t="s">
        <v>5899</v>
      </c>
      <c r="K455" t="s">
        <v>553</v>
      </c>
      <c r="M455" t="s">
        <v>5237</v>
      </c>
      <c r="N455" t="s">
        <v>5280</v>
      </c>
      <c r="P455" s="16">
        <v>135.58000000000001</v>
      </c>
      <c r="R455" s="17">
        <v>12</v>
      </c>
      <c r="W455" s="17">
        <v>11</v>
      </c>
      <c r="Y455" s="18">
        <v>0</v>
      </c>
      <c r="AD455" s="18">
        <v>0</v>
      </c>
      <c r="AF455" s="19">
        <v>2</v>
      </c>
      <c r="AK455" s="19">
        <v>0</v>
      </c>
      <c r="AL455">
        <v>23</v>
      </c>
      <c r="AM455">
        <v>0</v>
      </c>
      <c r="AN455">
        <v>2</v>
      </c>
      <c r="AO455" s="20">
        <f t="shared" si="155"/>
        <v>3118.34</v>
      </c>
      <c r="AP455" s="21">
        <f>(IFERROR(VLOOKUP(AP$2&amp;"/"&amp;$A455,SH!$A:$D,4,0),""))</f>
        <v>2</v>
      </c>
      <c r="AQ455" s="21" t="str">
        <f>IFERROR(VLOOKUP(AQ$2&amp;"/"&amp;$A455,SH!$A:$D,4,0),"")</f>
        <v/>
      </c>
      <c r="AR455" s="21" t="str">
        <f>IFERROR(VLOOKUP(AR$2&amp;"/"&amp;$A455,SH!$A:$D,4,0),"")</f>
        <v/>
      </c>
      <c r="AS455" s="21">
        <f>IFERROR(VLOOKUP(AS$2&amp;"/"&amp;$A455,SH!$A:$D,4,0),"")</f>
        <v>1</v>
      </c>
      <c r="AT455" s="21">
        <f>IFERROR(VLOOKUP(AT$2&amp;"/"&amp;$A455,SH!$A:$D,4,0),"")</f>
        <v>4</v>
      </c>
      <c r="AU455" s="21">
        <f>IFERROR(VLOOKUP(AU$2&amp;"/"&amp;$A455,SH!$A:$D,4,0),"")</f>
        <v>2.2000000000000002</v>
      </c>
      <c r="AV455" s="22">
        <f>(IFERROR(VLOOKUP(AV$2&amp;"/"&amp;$A455,SH!$A:$V,22,0),""))</f>
        <v>1</v>
      </c>
      <c r="AW455" s="22" t="str">
        <f>IFERROR(VLOOKUP(AW$2&amp;"/"&amp;$A455,SH!$A:$V,22,0),"")</f>
        <v/>
      </c>
      <c r="AX455" s="22" t="str">
        <f>IFERROR(VLOOKUP(AX$2&amp;"/"&amp;$A455,SH!$A:$V,22,0),"")</f>
        <v/>
      </c>
      <c r="AY455" s="22">
        <f>IFERROR(VLOOKUP(AY$2&amp;"/"&amp;$A455,SH!$A:$V,22,0),"")</f>
        <v>0</v>
      </c>
      <c r="AZ455" s="22">
        <f>IFERROR(VLOOKUP(AZ$2&amp;"/"&amp;$A455,SH!$A:$V,22,0),"")</f>
        <v>0</v>
      </c>
      <c r="BA455" s="22">
        <f>IFERROR(VLOOKUP(BA$2&amp;"/"&amp;$A455,SH!$A:$V,22,0),"")</f>
        <v>1</v>
      </c>
      <c r="BB455" s="23">
        <f t="shared" si="156"/>
        <v>5</v>
      </c>
      <c r="BC455" s="23" t="str">
        <f t="shared" si="157"/>
        <v/>
      </c>
      <c r="BD455" s="23" t="str">
        <f t="shared" si="158"/>
        <v/>
      </c>
      <c r="BE455" s="23">
        <f t="shared" si="159"/>
        <v>0</v>
      </c>
      <c r="BF455" s="23">
        <f t="shared" si="160"/>
        <v>0</v>
      </c>
      <c r="BG455" s="23">
        <f t="shared" si="161"/>
        <v>5</v>
      </c>
      <c r="BH455" s="24">
        <f t="shared" si="162"/>
        <v>5</v>
      </c>
      <c r="BI455" s="24" t="str">
        <f t="shared" si="163"/>
        <v/>
      </c>
      <c r="BJ455" s="24" t="str">
        <f t="shared" si="164"/>
        <v/>
      </c>
      <c r="BK455" s="24">
        <f t="shared" si="165"/>
        <v>0</v>
      </c>
      <c r="BL455" s="24">
        <f t="shared" si="166"/>
        <v>0</v>
      </c>
      <c r="BM455" s="24">
        <f t="shared" si="167"/>
        <v>5</v>
      </c>
      <c r="BT455" s="25">
        <f t="shared" si="168"/>
        <v>5</v>
      </c>
      <c r="BU455" s="25" t="str">
        <f t="shared" si="169"/>
        <v/>
      </c>
      <c r="BV455" s="25" t="str">
        <f t="shared" si="170"/>
        <v/>
      </c>
      <c r="BW455" s="25">
        <f t="shared" si="171"/>
        <v>0</v>
      </c>
      <c r="BX455" s="25">
        <f t="shared" si="172"/>
        <v>0</v>
      </c>
      <c r="BY455" s="25">
        <f t="shared" si="173"/>
        <v>5</v>
      </c>
      <c r="BZ455">
        <f t="array" ref="BZ455:CA455">IFERROR(VLOOKUP(A455,[1]Cost_Price!$A:$D,{3,4},0),"")</f>
        <v>87</v>
      </c>
      <c r="CA455" t="str">
        <v>USD</v>
      </c>
      <c r="CB455" s="26">
        <f t="shared" si="154"/>
        <v>0</v>
      </c>
      <c r="CC455" s="26">
        <f t="shared" si="154"/>
        <v>0</v>
      </c>
      <c r="CD455" s="26">
        <f t="shared" si="154"/>
        <v>0</v>
      </c>
      <c r="CE455" s="26">
        <f t="shared" si="154"/>
        <v>0</v>
      </c>
      <c r="CF455" s="26">
        <f t="shared" si="154"/>
        <v>0</v>
      </c>
      <c r="CG455" s="26">
        <f t="shared" si="154"/>
        <v>0</v>
      </c>
    </row>
    <row r="456" spans="1:85" x14ac:dyDescent="0.35">
      <c r="A456" t="s">
        <v>3245</v>
      </c>
      <c r="B456" t="s">
        <v>5777</v>
      </c>
      <c r="C456" t="s">
        <v>5232</v>
      </c>
      <c r="D456" t="s">
        <v>5245</v>
      </c>
      <c r="E456" t="s">
        <v>5347</v>
      </c>
      <c r="F456" t="s">
        <v>5234</v>
      </c>
      <c r="G456" t="s">
        <v>5235</v>
      </c>
      <c r="H456" t="str">
        <f t="shared" si="177"/>
        <v>Discontinue new</v>
      </c>
      <c r="I456" t="s">
        <v>5901</v>
      </c>
      <c r="J456" t="s">
        <v>5899</v>
      </c>
      <c r="K456" t="s">
        <v>553</v>
      </c>
      <c r="M456" t="s">
        <v>5237</v>
      </c>
      <c r="N456" t="s">
        <v>5280</v>
      </c>
      <c r="P456" s="16">
        <v>135.58000000000001</v>
      </c>
      <c r="V456" s="17">
        <v>28</v>
      </c>
      <c r="W456" s="17">
        <v>35</v>
      </c>
      <c r="AC456" s="18">
        <v>0</v>
      </c>
      <c r="AD456" s="18">
        <v>0</v>
      </c>
      <c r="AJ456" s="19">
        <v>0</v>
      </c>
      <c r="AK456" s="19">
        <v>0</v>
      </c>
      <c r="AL456">
        <v>63</v>
      </c>
      <c r="AM456">
        <v>0</v>
      </c>
      <c r="AN456">
        <v>0</v>
      </c>
      <c r="AO456" s="20">
        <f t="shared" si="155"/>
        <v>8541.5400000000009</v>
      </c>
      <c r="AP456" s="21" t="str">
        <f>(IFERROR(VLOOKUP(AP$2&amp;"/"&amp;$A456,SH!$A:$D,4,0),""))</f>
        <v/>
      </c>
      <c r="AQ456" s="21" t="str">
        <f>IFERROR(VLOOKUP(AQ$2&amp;"/"&amp;$A456,SH!$A:$D,4,0),"")</f>
        <v/>
      </c>
      <c r="AR456" s="21" t="str">
        <f>IFERROR(VLOOKUP(AR$2&amp;"/"&amp;$A456,SH!$A:$D,4,0),"")</f>
        <v/>
      </c>
      <c r="AS456" s="21" t="str">
        <f>IFERROR(VLOOKUP(AS$2&amp;"/"&amp;$A456,SH!$A:$D,4,0),"")</f>
        <v/>
      </c>
      <c r="AT456" s="21">
        <f>IFERROR(VLOOKUP(AT$2&amp;"/"&amp;$A456,SH!$A:$D,4,0),"")</f>
        <v>1</v>
      </c>
      <c r="AU456" s="21">
        <f>IFERROR(VLOOKUP(AU$2&amp;"/"&amp;$A456,SH!$A:$D,4,0),"")</f>
        <v>1</v>
      </c>
      <c r="AV456" s="22" t="str">
        <f>(IFERROR(VLOOKUP(AV$2&amp;"/"&amp;$A456,SH!$A:$V,22,0),""))</f>
        <v/>
      </c>
      <c r="AW456" s="22" t="str">
        <f>IFERROR(VLOOKUP(AW$2&amp;"/"&amp;$A456,SH!$A:$V,22,0),"")</f>
        <v/>
      </c>
      <c r="AX456" s="22" t="str">
        <f>IFERROR(VLOOKUP(AX$2&amp;"/"&amp;$A456,SH!$A:$V,22,0),"")</f>
        <v/>
      </c>
      <c r="AY456" s="22" t="str">
        <f>IFERROR(VLOOKUP(AY$2&amp;"/"&amp;$A456,SH!$A:$V,22,0),"")</f>
        <v/>
      </c>
      <c r="AZ456" s="22">
        <f>IFERROR(VLOOKUP(AZ$2&amp;"/"&amp;$A456,SH!$A:$V,22,0),"")</f>
        <v>0</v>
      </c>
      <c r="BA456" s="22">
        <f>IFERROR(VLOOKUP(BA$2&amp;"/"&amp;$A456,SH!$A:$V,22,0),"")</f>
        <v>0</v>
      </c>
      <c r="BB456" s="23" t="str">
        <f t="shared" si="156"/>
        <v/>
      </c>
      <c r="BC456" s="23" t="str">
        <f t="shared" si="157"/>
        <v/>
      </c>
      <c r="BD456" s="23" t="str">
        <f t="shared" si="158"/>
        <v/>
      </c>
      <c r="BE456" s="23" t="str">
        <f t="shared" si="159"/>
        <v/>
      </c>
      <c r="BF456" s="23">
        <f t="shared" si="160"/>
        <v>28</v>
      </c>
      <c r="BG456" s="23">
        <f t="shared" si="161"/>
        <v>35</v>
      </c>
      <c r="BH456" s="24" t="str">
        <f t="shared" si="162"/>
        <v/>
      </c>
      <c r="BI456" s="24" t="str">
        <f t="shared" si="163"/>
        <v/>
      </c>
      <c r="BJ456" s="24" t="str">
        <f t="shared" si="164"/>
        <v/>
      </c>
      <c r="BK456" s="24" t="str">
        <f t="shared" si="165"/>
        <v/>
      </c>
      <c r="BL456" s="24">
        <f t="shared" si="166"/>
        <v>28</v>
      </c>
      <c r="BM456" s="24">
        <f t="shared" si="167"/>
        <v>35</v>
      </c>
      <c r="BT456" s="25" t="str">
        <f t="shared" si="168"/>
        <v/>
      </c>
      <c r="BU456" s="25" t="str">
        <f t="shared" si="169"/>
        <v/>
      </c>
      <c r="BV456" s="25" t="str">
        <f t="shared" si="170"/>
        <v/>
      </c>
      <c r="BW456" s="25" t="str">
        <f t="shared" si="171"/>
        <v/>
      </c>
      <c r="BX456" s="25">
        <f t="shared" si="172"/>
        <v>28</v>
      </c>
      <c r="BY456" s="25">
        <f t="shared" si="173"/>
        <v>35</v>
      </c>
      <c r="BZ456">
        <f t="array" ref="BZ456:CA456">IFERROR(VLOOKUP(A456,[1]Cost_Price!$A:$D,{3,4},0),"")</f>
        <v>87</v>
      </c>
      <c r="CA456" t="str">
        <v>USD</v>
      </c>
      <c r="CB456" s="26">
        <f t="shared" si="154"/>
        <v>0</v>
      </c>
      <c r="CC456" s="26">
        <f t="shared" si="154"/>
        <v>0</v>
      </c>
      <c r="CD456" s="26">
        <f t="shared" si="154"/>
        <v>0</v>
      </c>
      <c r="CE456" s="26">
        <f t="shared" si="154"/>
        <v>0</v>
      </c>
      <c r="CF456" s="26">
        <f t="shared" si="154"/>
        <v>0</v>
      </c>
      <c r="CG456" s="26">
        <f t="shared" si="154"/>
        <v>0</v>
      </c>
    </row>
    <row r="457" spans="1:85" x14ac:dyDescent="0.35">
      <c r="A457" t="s">
        <v>553</v>
      </c>
      <c r="B457" t="s">
        <v>5778</v>
      </c>
      <c r="C457" t="s">
        <v>5232</v>
      </c>
      <c r="D457" t="s">
        <v>5473</v>
      </c>
      <c r="E457" t="s">
        <v>5473</v>
      </c>
      <c r="F457" t="s">
        <v>5234</v>
      </c>
      <c r="G457" t="s">
        <v>5235</v>
      </c>
      <c r="H457" t="str">
        <f t="shared" si="177"/>
        <v>Discontinue new</v>
      </c>
      <c r="J457" t="s">
        <v>5899</v>
      </c>
      <c r="M457" t="s">
        <v>5237</v>
      </c>
      <c r="N457" t="s">
        <v>5280</v>
      </c>
      <c r="P457" s="16">
        <v>132.21520000000001</v>
      </c>
      <c r="Q457" s="17">
        <v>20</v>
      </c>
      <c r="R457" s="17">
        <v>28</v>
      </c>
      <c r="S457" s="17">
        <v>59</v>
      </c>
      <c r="T457" s="17">
        <v>5</v>
      </c>
      <c r="V457" s="17">
        <v>167</v>
      </c>
      <c r="W457" s="17">
        <v>51</v>
      </c>
      <c r="X457" s="18">
        <v>0</v>
      </c>
      <c r="Y457" s="18">
        <v>16</v>
      </c>
      <c r="Z457" s="18">
        <v>0</v>
      </c>
      <c r="AA457" s="18">
        <v>20</v>
      </c>
      <c r="AC457" s="18">
        <v>0</v>
      </c>
      <c r="AD457" s="18">
        <v>0</v>
      </c>
      <c r="AE457" s="19">
        <v>0</v>
      </c>
      <c r="AF457" s="19">
        <v>0</v>
      </c>
      <c r="AG457" s="19">
        <v>2</v>
      </c>
      <c r="AH457" s="19">
        <v>0</v>
      </c>
      <c r="AJ457" s="19">
        <v>1</v>
      </c>
      <c r="AK457" s="19">
        <v>0</v>
      </c>
      <c r="AL457">
        <v>330</v>
      </c>
      <c r="AM457">
        <v>36</v>
      </c>
      <c r="AN457">
        <v>3</v>
      </c>
      <c r="AO457" s="20">
        <f t="shared" si="155"/>
        <v>40986.712</v>
      </c>
      <c r="AP457" s="21">
        <f>(IFERROR(VLOOKUP(AP$2&amp;"/"&amp;$A457,SH!$A:$D,4,0),""))</f>
        <v>9.9090909090909083</v>
      </c>
      <c r="AQ457" s="21">
        <f>IFERROR(VLOOKUP(AQ$2&amp;"/"&amp;$A457,SH!$A:$D,4,0),"")</f>
        <v>4.916666666666667</v>
      </c>
      <c r="AR457" s="21" t="str">
        <f>IFERROR(VLOOKUP(AR$2&amp;"/"&amp;$A457,SH!$A:$D,4,0),"")</f>
        <v/>
      </c>
      <c r="AS457" s="21" t="str">
        <f>IFERROR(VLOOKUP(AS$2&amp;"/"&amp;$A457,SH!$A:$D,4,0),"")</f>
        <v/>
      </c>
      <c r="AT457" s="21">
        <f>IFERROR(VLOOKUP(AT$2&amp;"/"&amp;$A457,SH!$A:$D,4,0),"")</f>
        <v>3.8571428571428572</v>
      </c>
      <c r="AU457" s="21">
        <f>IFERROR(VLOOKUP(AU$2&amp;"/"&amp;$A457,SH!$A:$D,4,0),"")</f>
        <v>2.5</v>
      </c>
      <c r="AV457" s="22">
        <f>(IFERROR(VLOOKUP(AV$2&amp;"/"&amp;$A457,SH!$A:$V,22,0),""))</f>
        <v>0</v>
      </c>
      <c r="AW457" s="22">
        <f>IFERROR(VLOOKUP(AW$2&amp;"/"&amp;$A457,SH!$A:$V,22,0),"")</f>
        <v>4</v>
      </c>
      <c r="AX457" s="22" t="str">
        <f>IFERROR(VLOOKUP(AX$2&amp;"/"&amp;$A457,SH!$A:$V,22,0),"")</f>
        <v/>
      </c>
      <c r="AY457" s="22" t="str">
        <f>IFERROR(VLOOKUP(AY$2&amp;"/"&amp;$A457,SH!$A:$V,22,0),"")</f>
        <v/>
      </c>
      <c r="AZ457" s="22">
        <f>IFERROR(VLOOKUP(AZ$2&amp;"/"&amp;$A457,SH!$A:$V,22,0),"")</f>
        <v>2</v>
      </c>
      <c r="BA457" s="22">
        <f>IFERROR(VLOOKUP(BA$2&amp;"/"&amp;$A457,SH!$A:$V,22,0),"")</f>
        <v>4</v>
      </c>
      <c r="BB457" s="23">
        <f t="shared" si="156"/>
        <v>2.8256880733944958</v>
      </c>
      <c r="BC457" s="23">
        <f t="shared" si="157"/>
        <v>11.59322033898305</v>
      </c>
      <c r="BD457" s="23" t="str">
        <f t="shared" si="158"/>
        <v/>
      </c>
      <c r="BE457" s="23" t="str">
        <f t="shared" si="159"/>
        <v/>
      </c>
      <c r="BF457" s="23">
        <f t="shared" si="160"/>
        <v>43.037037037037038</v>
      </c>
      <c r="BG457" s="23">
        <f t="shared" si="161"/>
        <v>20.399999999999999</v>
      </c>
      <c r="BH457" s="24">
        <f t="shared" si="162"/>
        <v>4.4403669724770642</v>
      </c>
      <c r="BI457" s="24">
        <f t="shared" si="163"/>
        <v>11.59322033898305</v>
      </c>
      <c r="BJ457" s="24" t="str">
        <f t="shared" si="164"/>
        <v/>
      </c>
      <c r="BK457" s="24" t="str">
        <f t="shared" si="165"/>
        <v/>
      </c>
      <c r="BL457" s="24">
        <f t="shared" si="166"/>
        <v>43.037037037037038</v>
      </c>
      <c r="BM457" s="24">
        <f t="shared" si="167"/>
        <v>20.399999999999999</v>
      </c>
      <c r="BT457" s="25">
        <f t="shared" si="168"/>
        <v>4.4403669724770642</v>
      </c>
      <c r="BU457" s="25">
        <f t="shared" si="169"/>
        <v>11.59322033898305</v>
      </c>
      <c r="BV457" s="25" t="str">
        <f t="shared" si="170"/>
        <v/>
      </c>
      <c r="BW457" s="25" t="str">
        <f t="shared" si="171"/>
        <v/>
      </c>
      <c r="BX457" s="25">
        <f t="shared" si="172"/>
        <v>43.037037037037038</v>
      </c>
      <c r="BY457" s="25">
        <f t="shared" si="173"/>
        <v>20.399999999999999</v>
      </c>
      <c r="BZ457">
        <f t="array" ref="BZ457:CA457">IFERROR(VLOOKUP(A457,[1]Cost_Price!$A:$D,{3,4},0),"")</f>
        <v>85.5</v>
      </c>
      <c r="CA457" t="str">
        <v>USD</v>
      </c>
      <c r="CB457" s="26">
        <f t="shared" si="154"/>
        <v>0</v>
      </c>
      <c r="CC457" s="26">
        <f t="shared" si="154"/>
        <v>0</v>
      </c>
      <c r="CD457" s="26">
        <f t="shared" si="154"/>
        <v>0</v>
      </c>
      <c r="CE457" s="26">
        <f t="shared" si="154"/>
        <v>0</v>
      </c>
      <c r="CF457" s="26">
        <f t="shared" si="154"/>
        <v>0</v>
      </c>
      <c r="CG457" s="26">
        <f t="shared" si="154"/>
        <v>0</v>
      </c>
    </row>
    <row r="458" spans="1:85" x14ac:dyDescent="0.35">
      <c r="A458" t="s">
        <v>3250</v>
      </c>
      <c r="B458" t="s">
        <v>5681</v>
      </c>
      <c r="C458" t="s">
        <v>5232</v>
      </c>
      <c r="D458" t="s">
        <v>5245</v>
      </c>
      <c r="E458" t="s">
        <v>5246</v>
      </c>
      <c r="F458" t="s">
        <v>5234</v>
      </c>
      <c r="G458" t="s">
        <v>5235</v>
      </c>
      <c r="H458" t="str">
        <f t="shared" si="177"/>
        <v>Discontinue new</v>
      </c>
      <c r="I458" t="s">
        <v>5901</v>
      </c>
      <c r="J458" t="s">
        <v>5899</v>
      </c>
      <c r="K458" t="s">
        <v>5121</v>
      </c>
      <c r="M458" t="s">
        <v>5237</v>
      </c>
      <c r="N458" t="s">
        <v>5280</v>
      </c>
      <c r="P458" s="16">
        <v>0</v>
      </c>
      <c r="AJ458" s="19">
        <v>1</v>
      </c>
      <c r="AN458">
        <v>1</v>
      </c>
      <c r="AO458" s="20">
        <f t="shared" si="155"/>
        <v>0</v>
      </c>
      <c r="AP458" s="21">
        <f>(IFERROR(VLOOKUP(AP$2&amp;"/"&amp;$A458,SH!$A:$D,4,0),""))</f>
        <v>2</v>
      </c>
      <c r="AQ458" s="21" t="str">
        <f>IFERROR(VLOOKUP(AQ$2&amp;"/"&amp;$A458,SH!$A:$D,4,0),"")</f>
        <v/>
      </c>
      <c r="AR458" s="21" t="str">
        <f>IFERROR(VLOOKUP(AR$2&amp;"/"&amp;$A458,SH!$A:$D,4,0),"")</f>
        <v/>
      </c>
      <c r="AS458" s="21" t="str">
        <f>IFERROR(VLOOKUP(AS$2&amp;"/"&amp;$A458,SH!$A:$D,4,0),"")</f>
        <v/>
      </c>
      <c r="AT458" s="21">
        <f>IFERROR(VLOOKUP(AT$2&amp;"/"&amp;$A458,SH!$A:$D,4,0),"")</f>
        <v>2</v>
      </c>
      <c r="AU458" s="21">
        <f>IFERROR(VLOOKUP(AU$2&amp;"/"&amp;$A458,SH!$A:$D,4,0),"")</f>
        <v>17.25</v>
      </c>
      <c r="AV458" s="22">
        <f>(IFERROR(VLOOKUP(AV$2&amp;"/"&amp;$A458,SH!$A:$V,22,0),""))</f>
        <v>0</v>
      </c>
      <c r="AW458" s="22" t="str">
        <f>IFERROR(VLOOKUP(AW$2&amp;"/"&amp;$A458,SH!$A:$V,22,0),"")</f>
        <v/>
      </c>
      <c r="AX458" s="22" t="str">
        <f>IFERROR(VLOOKUP(AX$2&amp;"/"&amp;$A458,SH!$A:$V,22,0),"")</f>
        <v/>
      </c>
      <c r="AY458" s="22" t="str">
        <f>IFERROR(VLOOKUP(AY$2&amp;"/"&amp;$A458,SH!$A:$V,22,0),"")</f>
        <v/>
      </c>
      <c r="AZ458" s="22">
        <f>IFERROR(VLOOKUP(AZ$2&amp;"/"&amp;$A458,SH!$A:$V,22,0),"")</f>
        <v>0</v>
      </c>
      <c r="BA458" s="22">
        <f>IFERROR(VLOOKUP(BA$2&amp;"/"&amp;$A458,SH!$A:$V,22,0),"")</f>
        <v>0</v>
      </c>
      <c r="BB458" s="23">
        <f t="shared" si="156"/>
        <v>0</v>
      </c>
      <c r="BC458" s="23" t="str">
        <f t="shared" si="157"/>
        <v/>
      </c>
      <c r="BD458" s="23" t="str">
        <f t="shared" si="158"/>
        <v/>
      </c>
      <c r="BE458" s="23" t="str">
        <f t="shared" si="159"/>
        <v/>
      </c>
      <c r="BF458" s="23">
        <f t="shared" si="160"/>
        <v>-0.5</v>
      </c>
      <c r="BG458" s="23">
        <f t="shared" si="161"/>
        <v>0</v>
      </c>
      <c r="BH458" s="24">
        <f t="shared" si="162"/>
        <v>0</v>
      </c>
      <c r="BI458" s="24" t="str">
        <f t="shared" si="163"/>
        <v/>
      </c>
      <c r="BJ458" s="24" t="str">
        <f t="shared" si="164"/>
        <v/>
      </c>
      <c r="BK458" s="24" t="str">
        <f t="shared" si="165"/>
        <v/>
      </c>
      <c r="BL458" s="24">
        <f t="shared" si="166"/>
        <v>-0.5</v>
      </c>
      <c r="BM458" s="24">
        <f t="shared" si="167"/>
        <v>0</v>
      </c>
      <c r="BT458" s="25">
        <f t="shared" si="168"/>
        <v>0</v>
      </c>
      <c r="BU458" s="25" t="str">
        <f t="shared" si="169"/>
        <v/>
      </c>
      <c r="BV458" s="25" t="str">
        <f t="shared" si="170"/>
        <v/>
      </c>
      <c r="BW458" s="25" t="str">
        <f t="shared" si="171"/>
        <v/>
      </c>
      <c r="BX458" s="25">
        <f t="shared" si="172"/>
        <v>-0.5</v>
      </c>
      <c r="BY458" s="25">
        <f t="shared" si="173"/>
        <v>0</v>
      </c>
      <c r="BZ458">
        <f t="array" ref="BZ458:CA458">IFERROR(VLOOKUP(A458,[1]Cost_Price!$A:$D,{3,4},0),"")</f>
        <v>12</v>
      </c>
      <c r="CA458" t="str">
        <v>USD</v>
      </c>
      <c r="CB458" s="26">
        <f t="shared" si="154"/>
        <v>0</v>
      </c>
      <c r="CC458" s="26">
        <f t="shared" si="154"/>
        <v>0</v>
      </c>
      <c r="CD458" s="26">
        <f t="shared" si="154"/>
        <v>0</v>
      </c>
      <c r="CE458" s="26">
        <f t="shared" si="154"/>
        <v>0</v>
      </c>
      <c r="CF458" s="26">
        <f t="shared" si="154"/>
        <v>0</v>
      </c>
      <c r="CG458" s="26">
        <f t="shared" si="154"/>
        <v>0</v>
      </c>
    </row>
    <row r="459" spans="1:85" x14ac:dyDescent="0.35">
      <c r="A459" t="s">
        <v>31</v>
      </c>
      <c r="B459" t="s">
        <v>5779</v>
      </c>
      <c r="C459" t="s">
        <v>5232</v>
      </c>
      <c r="D459" t="s">
        <v>5245</v>
      </c>
      <c r="E459" t="s">
        <v>5284</v>
      </c>
      <c r="F459" t="s">
        <v>5234</v>
      </c>
      <c r="G459" t="s">
        <v>5235</v>
      </c>
      <c r="H459" t="str">
        <f t="shared" si="177"/>
        <v>Discontinue new</v>
      </c>
      <c r="J459" t="s">
        <v>5899</v>
      </c>
      <c r="K459" t="s">
        <v>5121</v>
      </c>
      <c r="M459" t="s">
        <v>5121</v>
      </c>
      <c r="N459" t="s">
        <v>5280</v>
      </c>
      <c r="P459" s="16">
        <v>29.788900000000002</v>
      </c>
      <c r="R459" s="17">
        <v>2</v>
      </c>
      <c r="S459" s="17">
        <v>41</v>
      </c>
      <c r="T459" s="17">
        <v>26</v>
      </c>
      <c r="V459" s="17">
        <v>57</v>
      </c>
      <c r="W459" s="17">
        <v>62</v>
      </c>
      <c r="Y459" s="18">
        <v>343</v>
      </c>
      <c r="Z459" s="18">
        <v>156</v>
      </c>
      <c r="AA459" s="18">
        <v>0</v>
      </c>
      <c r="AB459" s="18">
        <v>24</v>
      </c>
      <c r="AC459" s="18">
        <v>250</v>
      </c>
      <c r="AD459" s="18">
        <v>0</v>
      </c>
      <c r="AF459" s="19">
        <v>90</v>
      </c>
      <c r="AG459" s="19">
        <v>3</v>
      </c>
      <c r="AH459" s="19">
        <v>1</v>
      </c>
      <c r="AJ459" s="19">
        <v>4</v>
      </c>
      <c r="AK459" s="19">
        <v>1</v>
      </c>
      <c r="AL459">
        <v>188</v>
      </c>
      <c r="AM459">
        <v>773</v>
      </c>
      <c r="AN459">
        <v>99</v>
      </c>
      <c r="AO459" s="20">
        <f t="shared" si="155"/>
        <v>5600.3132000000005</v>
      </c>
      <c r="AP459" s="21">
        <f>(IFERROR(VLOOKUP(AP$2&amp;"/"&amp;$A459,SH!$A:$D,4,0),""))</f>
        <v>59</v>
      </c>
      <c r="AQ459" s="21">
        <f>IFERROR(VLOOKUP(AQ$2&amp;"/"&amp;$A459,SH!$A:$D,4,0),"")</f>
        <v>19.416666666666668</v>
      </c>
      <c r="AR459" s="21">
        <f>IFERROR(VLOOKUP(AR$2&amp;"/"&amp;$A459,SH!$A:$D,4,0),"")</f>
        <v>3.4285714285714284</v>
      </c>
      <c r="AS459" s="21">
        <f>IFERROR(VLOOKUP(AS$2&amp;"/"&amp;$A459,SH!$A:$D,4,0),"")</f>
        <v>5</v>
      </c>
      <c r="AT459" s="21">
        <f>IFERROR(VLOOKUP(AT$2&amp;"/"&amp;$A459,SH!$A:$D,4,0),"")</f>
        <v>36.5</v>
      </c>
      <c r="AU459" s="21">
        <f>IFERROR(VLOOKUP(AU$2&amp;"/"&amp;$A459,SH!$A:$D,4,0),"")</f>
        <v>10.25</v>
      </c>
      <c r="AV459" s="22">
        <f>(IFERROR(VLOOKUP(AV$2&amp;"/"&amp;$A459,SH!$A:$V,22,0),""))</f>
        <v>67</v>
      </c>
      <c r="AW459" s="22">
        <f>IFERROR(VLOOKUP(AW$2&amp;"/"&amp;$A459,SH!$A:$V,22,0),"")</f>
        <v>16</v>
      </c>
      <c r="AX459" s="22">
        <f>IFERROR(VLOOKUP(AX$2&amp;"/"&amp;$A459,SH!$A:$V,22,0),"")</f>
        <v>0</v>
      </c>
      <c r="AY459" s="22">
        <f>IFERROR(VLOOKUP(AY$2&amp;"/"&amp;$A459,SH!$A:$V,22,0),"")</f>
        <v>0</v>
      </c>
      <c r="AZ459" s="22">
        <f>IFERROR(VLOOKUP(AZ$2&amp;"/"&amp;$A459,SH!$A:$V,22,0),"")</f>
        <v>18</v>
      </c>
      <c r="BA459" s="22">
        <f>IFERROR(VLOOKUP(BA$2&amp;"/"&amp;$A459,SH!$A:$V,22,0),"")</f>
        <v>9</v>
      </c>
      <c r="BB459" s="23">
        <f t="shared" si="156"/>
        <v>-1.4915254237288136</v>
      </c>
      <c r="BC459" s="23">
        <f t="shared" si="157"/>
        <v>1.9570815450643775</v>
      </c>
      <c r="BD459" s="23">
        <f t="shared" si="158"/>
        <v>7.291666666666667</v>
      </c>
      <c r="BE459" s="23">
        <f t="shared" si="159"/>
        <v>0</v>
      </c>
      <c r="BF459" s="23">
        <f t="shared" si="160"/>
        <v>1.452054794520548</v>
      </c>
      <c r="BG459" s="23">
        <f t="shared" si="161"/>
        <v>5.9512195121951219</v>
      </c>
      <c r="BH459" s="24">
        <f t="shared" si="162"/>
        <v>4.3220338983050848</v>
      </c>
      <c r="BI459" s="24">
        <f t="shared" si="163"/>
        <v>9.9914163090128749</v>
      </c>
      <c r="BJ459" s="24">
        <f t="shared" si="164"/>
        <v>7.291666666666667</v>
      </c>
      <c r="BK459" s="24">
        <f t="shared" si="165"/>
        <v>4.8</v>
      </c>
      <c r="BL459" s="24">
        <f t="shared" si="166"/>
        <v>8.3013698630136989</v>
      </c>
      <c r="BM459" s="24">
        <f t="shared" si="167"/>
        <v>5.9512195121951219</v>
      </c>
      <c r="BT459" s="25">
        <f t="shared" si="168"/>
        <v>4.3220338983050848</v>
      </c>
      <c r="BU459" s="25">
        <f t="shared" si="169"/>
        <v>9.9914163090128749</v>
      </c>
      <c r="BV459" s="25">
        <f t="shared" si="170"/>
        <v>7.291666666666667</v>
      </c>
      <c r="BW459" s="25">
        <f t="shared" si="171"/>
        <v>4.8</v>
      </c>
      <c r="BX459" s="25">
        <f t="shared" si="172"/>
        <v>8.3013698630136989</v>
      </c>
      <c r="BY459" s="25">
        <f t="shared" si="173"/>
        <v>5.9512195121951219</v>
      </c>
      <c r="BZ459">
        <f t="array" ref="BZ459:CA459">IFERROR(VLOOKUP(A459,[1]Cost_Price!$A:$D,{3,4},0),"")</f>
        <v>19</v>
      </c>
      <c r="CA459" t="str">
        <v>USD</v>
      </c>
      <c r="CB459" s="26">
        <f t="shared" si="154"/>
        <v>0</v>
      </c>
      <c r="CC459" s="26">
        <f t="shared" si="154"/>
        <v>0</v>
      </c>
      <c r="CD459" s="26">
        <f t="shared" si="154"/>
        <v>0</v>
      </c>
      <c r="CE459" s="26">
        <f t="shared" si="154"/>
        <v>0</v>
      </c>
      <c r="CF459" s="26">
        <f t="shared" si="154"/>
        <v>0</v>
      </c>
      <c r="CG459" s="26">
        <f t="shared" si="154"/>
        <v>0</v>
      </c>
    </row>
    <row r="460" spans="1:85" x14ac:dyDescent="0.35">
      <c r="A460" t="s">
        <v>5121</v>
      </c>
      <c r="B460" t="s">
        <v>5779</v>
      </c>
      <c r="C460" t="s">
        <v>5232</v>
      </c>
      <c r="D460" t="s">
        <v>5245</v>
      </c>
      <c r="E460" t="s">
        <v>5284</v>
      </c>
      <c r="F460" t="s">
        <v>5234</v>
      </c>
      <c r="G460" t="s">
        <v>5235</v>
      </c>
      <c r="H460" t="s">
        <v>5236</v>
      </c>
      <c r="M460" t="s">
        <v>5121</v>
      </c>
      <c r="N460" t="s">
        <v>5280</v>
      </c>
      <c r="P460" s="16">
        <v>0</v>
      </c>
      <c r="Y460" s="18">
        <v>700</v>
      </c>
      <c r="Z460" s="18">
        <v>40</v>
      </c>
      <c r="AA460" s="18">
        <v>50</v>
      </c>
      <c r="AB460" s="18">
        <v>60</v>
      </c>
      <c r="AC460" s="18">
        <v>320</v>
      </c>
      <c r="AM460">
        <v>1170</v>
      </c>
      <c r="AO460" s="20">
        <f t="shared" si="155"/>
        <v>0</v>
      </c>
      <c r="AP460" s="21">
        <v>59</v>
      </c>
      <c r="AQ460" s="21">
        <v>19.416666666666668</v>
      </c>
      <c r="AR460" s="21">
        <v>3.4285714285714284</v>
      </c>
      <c r="AS460" s="21">
        <v>5</v>
      </c>
      <c r="AT460" s="21">
        <v>36.5</v>
      </c>
      <c r="AU460" s="21">
        <v>10.25</v>
      </c>
      <c r="AV460" s="22" t="str">
        <f>(IFERROR(VLOOKUP(AV$2&amp;"/"&amp;$A460,SH!$A:$V,22,0),""))</f>
        <v/>
      </c>
      <c r="AW460" s="22" t="str">
        <f>IFERROR(VLOOKUP(AW$2&amp;"/"&amp;$A460,SH!$A:$V,22,0),"")</f>
        <v/>
      </c>
      <c r="AX460" s="22" t="str">
        <f>IFERROR(VLOOKUP(AX$2&amp;"/"&amp;$A460,SH!$A:$V,22,0),"")</f>
        <v/>
      </c>
      <c r="AY460" s="22" t="str">
        <f>IFERROR(VLOOKUP(AY$2&amp;"/"&amp;$A460,SH!$A:$V,22,0),"")</f>
        <v/>
      </c>
      <c r="AZ460" s="22" t="str">
        <f>IFERROR(VLOOKUP(AZ$2&amp;"/"&amp;$A460,SH!$A:$V,22,0),"")</f>
        <v/>
      </c>
      <c r="BA460" s="22" t="str">
        <f>IFERROR(VLOOKUP(BA$2&amp;"/"&amp;$A460,SH!$A:$V,22,0),"")</f>
        <v/>
      </c>
      <c r="BB460" s="23">
        <f t="shared" si="156"/>
        <v>0</v>
      </c>
      <c r="BC460" s="23">
        <f t="shared" si="157"/>
        <v>0</v>
      </c>
      <c r="BD460" s="23">
        <f t="shared" si="158"/>
        <v>0</v>
      </c>
      <c r="BE460" s="23">
        <f t="shared" si="159"/>
        <v>0</v>
      </c>
      <c r="BF460" s="23">
        <f t="shared" si="160"/>
        <v>0</v>
      </c>
      <c r="BG460" s="23">
        <f t="shared" si="161"/>
        <v>0</v>
      </c>
      <c r="BH460" s="24">
        <f t="shared" si="162"/>
        <v>11.864406779661017</v>
      </c>
      <c r="BI460" s="24">
        <f t="shared" si="163"/>
        <v>2.0600858369098711</v>
      </c>
      <c r="BJ460" s="24">
        <f t="shared" si="164"/>
        <v>14.583333333333334</v>
      </c>
      <c r="BK460" s="24">
        <f t="shared" si="165"/>
        <v>12</v>
      </c>
      <c r="BL460" s="24">
        <f t="shared" si="166"/>
        <v>8.7671232876712324</v>
      </c>
      <c r="BM460" s="24">
        <f t="shared" si="167"/>
        <v>0</v>
      </c>
      <c r="BS460" s="3">
        <v>30</v>
      </c>
      <c r="BT460" s="25">
        <f t="shared" si="168"/>
        <v>11.864406779661017</v>
      </c>
      <c r="BU460" s="25">
        <f t="shared" si="169"/>
        <v>2.0600858369098711</v>
      </c>
      <c r="BV460" s="25">
        <f t="shared" si="170"/>
        <v>14.583333333333334</v>
      </c>
      <c r="BW460" s="25">
        <f t="shared" si="171"/>
        <v>12</v>
      </c>
      <c r="BX460" s="25">
        <f t="shared" si="172"/>
        <v>8.7671232876712324</v>
      </c>
      <c r="BY460" s="25">
        <f t="shared" si="173"/>
        <v>2.9268292682926829</v>
      </c>
      <c r="BZ460">
        <f t="array" ref="BZ460:CA460">IFERROR(VLOOKUP(A460,[1]Cost_Price!$A:$D,{3,4},0),"")</f>
        <v>19</v>
      </c>
      <c r="CA460" t="str">
        <v>USD</v>
      </c>
      <c r="CB460" s="26">
        <f t="shared" si="154"/>
        <v>0</v>
      </c>
      <c r="CC460" s="26">
        <f t="shared" si="154"/>
        <v>0</v>
      </c>
      <c r="CD460" s="26">
        <f t="shared" si="154"/>
        <v>0</v>
      </c>
      <c r="CE460" s="26">
        <f t="shared" si="154"/>
        <v>0</v>
      </c>
      <c r="CF460" s="26">
        <f t="shared" si="154"/>
        <v>0</v>
      </c>
      <c r="CG460" s="26">
        <f t="shared" si="154"/>
        <v>570</v>
      </c>
    </row>
    <row r="461" spans="1:85" x14ac:dyDescent="0.35">
      <c r="A461" t="s">
        <v>264</v>
      </c>
      <c r="B461" t="s">
        <v>5780</v>
      </c>
      <c r="C461" t="s">
        <v>5232</v>
      </c>
      <c r="D461" t="s">
        <v>5473</v>
      </c>
      <c r="E461" t="s">
        <v>5473</v>
      </c>
      <c r="F461" t="s">
        <v>5234</v>
      </c>
      <c r="G461" t="s">
        <v>5235</v>
      </c>
      <c r="H461" t="str">
        <f t="shared" ref="H461:H463" si="178">J461</f>
        <v>Discontinue new</v>
      </c>
      <c r="J461" t="s">
        <v>5899</v>
      </c>
      <c r="K461" t="s">
        <v>5121</v>
      </c>
      <c r="M461" t="s">
        <v>5237</v>
      </c>
      <c r="N461" t="s">
        <v>5280</v>
      </c>
      <c r="P461" s="16">
        <v>30.731999999999999</v>
      </c>
      <c r="Q461" s="17">
        <v>12</v>
      </c>
      <c r="S461" s="17">
        <v>29</v>
      </c>
      <c r="T461" s="17">
        <v>7</v>
      </c>
      <c r="V461" s="17">
        <v>5</v>
      </c>
      <c r="W461" s="17">
        <v>89</v>
      </c>
      <c r="X461" s="18">
        <v>0</v>
      </c>
      <c r="Y461" s="18">
        <v>185</v>
      </c>
      <c r="Z461" s="18">
        <v>40</v>
      </c>
      <c r="AA461" s="18">
        <v>35</v>
      </c>
      <c r="AB461" s="18">
        <v>20</v>
      </c>
      <c r="AC461" s="18">
        <v>100</v>
      </c>
      <c r="AD461" s="18">
        <v>30</v>
      </c>
      <c r="AE461" s="19">
        <v>0</v>
      </c>
      <c r="AF461" s="19">
        <v>21</v>
      </c>
      <c r="AG461" s="19">
        <v>2</v>
      </c>
      <c r="AH461" s="19">
        <v>7</v>
      </c>
      <c r="AJ461" s="19">
        <v>5</v>
      </c>
      <c r="AK461" s="19">
        <v>1</v>
      </c>
      <c r="AL461">
        <v>142</v>
      </c>
      <c r="AM461">
        <v>410</v>
      </c>
      <c r="AN461">
        <v>36</v>
      </c>
      <c r="AO461" s="20">
        <f t="shared" si="155"/>
        <v>3995.16</v>
      </c>
      <c r="AP461" s="21">
        <f>(IFERROR(VLOOKUP(AP$2&amp;"/"&amp;$A461,SH!$A:$D,4,0),""))</f>
        <v>34.666666666666664</v>
      </c>
      <c r="AQ461" s="21">
        <f>IFERROR(VLOOKUP(AQ$2&amp;"/"&amp;$A461,SH!$A:$D,4,0),"")</f>
        <v>8.9166666666666661</v>
      </c>
      <c r="AR461" s="21">
        <f>IFERROR(VLOOKUP(AR$2&amp;"/"&amp;$A461,SH!$A:$D,4,0),"")</f>
        <v>3.625</v>
      </c>
      <c r="AS461" s="21" t="str">
        <f>IFERROR(VLOOKUP(AS$2&amp;"/"&amp;$A461,SH!$A:$D,4,0),"")</f>
        <v>0</v>
      </c>
      <c r="AT461" s="21">
        <f>IFERROR(VLOOKUP(AT$2&amp;"/"&amp;$A461,SH!$A:$D,4,0),"")</f>
        <v>16.25</v>
      </c>
      <c r="AU461" s="21">
        <f>IFERROR(VLOOKUP(AU$2&amp;"/"&amp;$A461,SH!$A:$D,4,0),"")</f>
        <v>4.916666666666667</v>
      </c>
      <c r="AV461" s="22">
        <f>(IFERROR(VLOOKUP(AV$2&amp;"/"&amp;$A461,SH!$A:$V,22,0),""))</f>
        <v>16</v>
      </c>
      <c r="AW461" s="22">
        <f>IFERROR(VLOOKUP(AW$2&amp;"/"&amp;$A461,SH!$A:$V,22,0),"")</f>
        <v>7</v>
      </c>
      <c r="AX461" s="22">
        <f>IFERROR(VLOOKUP(AX$2&amp;"/"&amp;$A461,SH!$A:$V,22,0),"")</f>
        <v>3</v>
      </c>
      <c r="AY461" s="22">
        <f>IFERROR(VLOOKUP(AY$2&amp;"/"&amp;$A461,SH!$A:$V,22,0),"")</f>
        <v>0</v>
      </c>
      <c r="AZ461" s="22">
        <f>IFERROR(VLOOKUP(AZ$2&amp;"/"&amp;$A461,SH!$A:$V,22,0),"")</f>
        <v>14</v>
      </c>
      <c r="BA461" s="22">
        <f>IFERROR(VLOOKUP(BA$2&amp;"/"&amp;$A461,SH!$A:$V,22,0),"")</f>
        <v>11</v>
      </c>
      <c r="BB461" s="23">
        <f t="shared" si="156"/>
        <v>-0.60576923076923084</v>
      </c>
      <c r="BC461" s="23">
        <f t="shared" si="157"/>
        <v>3.0280373831775704</v>
      </c>
      <c r="BD461" s="23">
        <f t="shared" si="158"/>
        <v>0</v>
      </c>
      <c r="BE461" s="23" t="str">
        <f t="shared" si="159"/>
        <v/>
      </c>
      <c r="BF461" s="23">
        <f t="shared" si="160"/>
        <v>0</v>
      </c>
      <c r="BG461" s="23">
        <f t="shared" si="161"/>
        <v>17.898305084745761</v>
      </c>
      <c r="BH461" s="24">
        <f t="shared" si="162"/>
        <v>4.7307692307692308</v>
      </c>
      <c r="BI461" s="24">
        <f t="shared" si="163"/>
        <v>7.5140186915887854</v>
      </c>
      <c r="BJ461" s="24">
        <f t="shared" si="164"/>
        <v>9.6551724137931032</v>
      </c>
      <c r="BK461" s="24" t="str">
        <f t="shared" si="165"/>
        <v/>
      </c>
      <c r="BL461" s="24">
        <f t="shared" si="166"/>
        <v>6.1538461538461542</v>
      </c>
      <c r="BM461" s="24">
        <f t="shared" si="167"/>
        <v>24</v>
      </c>
      <c r="BR461" s="27">
        <v>70</v>
      </c>
      <c r="BS461" s="27">
        <v>-70</v>
      </c>
      <c r="BT461" s="25">
        <f t="shared" si="168"/>
        <v>4.7307692307692308</v>
      </c>
      <c r="BU461" s="25">
        <f t="shared" si="169"/>
        <v>7.5140186915887854</v>
      </c>
      <c r="BV461" s="25">
        <f t="shared" si="170"/>
        <v>9.6551724137931032</v>
      </c>
      <c r="BW461" s="25" t="str">
        <f t="shared" si="171"/>
        <v/>
      </c>
      <c r="BX461" s="25">
        <f t="shared" si="172"/>
        <v>10.461538461538462</v>
      </c>
      <c r="BY461" s="25">
        <f t="shared" si="173"/>
        <v>9.7627118644067785</v>
      </c>
      <c r="BZ461">
        <f t="array" ref="BZ461:CA461">IFERROR(VLOOKUP(A461,[1]Cost_Price!$A:$D,{3,4},0),"")</f>
        <v>19.5</v>
      </c>
      <c r="CA461" t="str">
        <v>USD</v>
      </c>
      <c r="CB461" s="26">
        <f t="shared" si="154"/>
        <v>0</v>
      </c>
      <c r="CC461" s="26">
        <f t="shared" si="154"/>
        <v>0</v>
      </c>
      <c r="CD461" s="26">
        <f t="shared" si="154"/>
        <v>0</v>
      </c>
      <c r="CE461" s="26">
        <f t="shared" si="154"/>
        <v>0</v>
      </c>
      <c r="CF461" s="26">
        <f t="shared" si="154"/>
        <v>1365</v>
      </c>
      <c r="CG461" s="26">
        <f t="shared" si="154"/>
        <v>-1365</v>
      </c>
    </row>
    <row r="462" spans="1:85" x14ac:dyDescent="0.35">
      <c r="A462" t="s">
        <v>557</v>
      </c>
      <c r="B462" t="s">
        <v>5781</v>
      </c>
      <c r="C462" t="s">
        <v>5232</v>
      </c>
      <c r="D462" t="s">
        <v>5284</v>
      </c>
      <c r="E462" t="s">
        <v>5286</v>
      </c>
      <c r="F462" t="s">
        <v>5234</v>
      </c>
      <c r="G462" t="s">
        <v>5235</v>
      </c>
      <c r="H462" t="str">
        <f t="shared" si="178"/>
        <v>Discontinue new</v>
      </c>
      <c r="I462" t="s">
        <v>5901</v>
      </c>
      <c r="J462" t="s">
        <v>5899</v>
      </c>
      <c r="K462" t="s">
        <v>5782</v>
      </c>
      <c r="M462" t="s">
        <v>557</v>
      </c>
      <c r="N462" t="s">
        <v>5280</v>
      </c>
      <c r="P462" s="16">
        <v>68.002499999999998</v>
      </c>
      <c r="S462" s="17">
        <v>13</v>
      </c>
      <c r="U462" s="17">
        <v>3</v>
      </c>
      <c r="X462" s="18">
        <v>17</v>
      </c>
      <c r="Z462" s="18">
        <v>0</v>
      </c>
      <c r="AB462" s="18">
        <v>0</v>
      </c>
      <c r="AG462" s="19">
        <v>0</v>
      </c>
      <c r="AI462" s="19">
        <v>0</v>
      </c>
      <c r="AL462">
        <v>16</v>
      </c>
      <c r="AM462">
        <v>17</v>
      </c>
      <c r="AN462">
        <v>0</v>
      </c>
      <c r="AO462" s="20">
        <f t="shared" si="155"/>
        <v>1088.04</v>
      </c>
      <c r="AP462" s="21" t="str">
        <f>(IFERROR(VLOOKUP(AP$2&amp;"/"&amp;$A462,SH!$A:$D,4,0),""))</f>
        <v/>
      </c>
      <c r="AQ462" s="21">
        <f>IFERROR(VLOOKUP(AQ$2&amp;"/"&amp;$A462,SH!$A:$D,4,0),"")</f>
        <v>1.6</v>
      </c>
      <c r="AR462" s="21" t="str">
        <f>IFERROR(VLOOKUP(AR$2&amp;"/"&amp;$A462,SH!$A:$D,4,0),"")</f>
        <v/>
      </c>
      <c r="AS462" s="21">
        <f>IFERROR(VLOOKUP(AS$2&amp;"/"&amp;$A462,SH!$A:$D,4,0),"")</f>
        <v>1</v>
      </c>
      <c r="AT462" s="21">
        <f>IFERROR(VLOOKUP(AT$2&amp;"/"&amp;$A462,SH!$A:$D,4,0),"")</f>
        <v>2.75</v>
      </c>
      <c r="AU462" s="21">
        <f>IFERROR(VLOOKUP(AU$2&amp;"/"&amp;$A462,SH!$A:$D,4,0),"")</f>
        <v>3.75</v>
      </c>
      <c r="AV462" s="22" t="str">
        <f>(IFERROR(VLOOKUP(AV$2&amp;"/"&amp;$A462,SH!$A:$V,22,0),""))</f>
        <v/>
      </c>
      <c r="AW462" s="22">
        <f>IFERROR(VLOOKUP(AW$2&amp;"/"&amp;$A462,SH!$A:$V,22,0),"")</f>
        <v>2</v>
      </c>
      <c r="AX462" s="22" t="str">
        <f>IFERROR(VLOOKUP(AX$2&amp;"/"&amp;$A462,SH!$A:$V,22,0),"")</f>
        <v/>
      </c>
      <c r="AY462" s="22">
        <f>IFERROR(VLOOKUP(AY$2&amp;"/"&amp;$A462,SH!$A:$V,22,0),"")</f>
        <v>0</v>
      </c>
      <c r="AZ462" s="22">
        <f>IFERROR(VLOOKUP(AZ$2&amp;"/"&amp;$A462,SH!$A:$V,22,0),"")</f>
        <v>0</v>
      </c>
      <c r="BA462" s="22">
        <f>IFERROR(VLOOKUP(BA$2&amp;"/"&amp;$A462,SH!$A:$V,22,0),"")</f>
        <v>0</v>
      </c>
      <c r="BB462" s="23" t="str">
        <f t="shared" si="156"/>
        <v/>
      </c>
      <c r="BC462" s="23">
        <f t="shared" si="157"/>
        <v>8.125</v>
      </c>
      <c r="BD462" s="23" t="str">
        <f t="shared" si="158"/>
        <v/>
      </c>
      <c r="BE462" s="23">
        <f t="shared" si="159"/>
        <v>3</v>
      </c>
      <c r="BF462" s="23">
        <f t="shared" si="160"/>
        <v>0</v>
      </c>
      <c r="BG462" s="23">
        <f t="shared" si="161"/>
        <v>0</v>
      </c>
      <c r="BH462" s="24" t="str">
        <f t="shared" si="162"/>
        <v/>
      </c>
      <c r="BI462" s="24">
        <f t="shared" si="163"/>
        <v>8.125</v>
      </c>
      <c r="BJ462" s="24" t="str">
        <f t="shared" si="164"/>
        <v/>
      </c>
      <c r="BK462" s="24">
        <f t="shared" si="165"/>
        <v>3</v>
      </c>
      <c r="BL462" s="24">
        <f t="shared" si="166"/>
        <v>0</v>
      </c>
      <c r="BM462" s="24">
        <f t="shared" si="167"/>
        <v>0</v>
      </c>
      <c r="BT462" s="25" t="str">
        <f t="shared" si="168"/>
        <v/>
      </c>
      <c r="BU462" s="25">
        <f t="shared" si="169"/>
        <v>8.125</v>
      </c>
      <c r="BV462" s="25" t="str">
        <f t="shared" si="170"/>
        <v/>
      </c>
      <c r="BW462" s="25">
        <f t="shared" si="171"/>
        <v>3</v>
      </c>
      <c r="BX462" s="25">
        <f t="shared" si="172"/>
        <v>0</v>
      </c>
      <c r="BY462" s="25">
        <f t="shared" si="173"/>
        <v>0</v>
      </c>
      <c r="BZ462">
        <f t="array" ref="BZ462:CA462">IFERROR(VLOOKUP(A462,[1]Cost_Price!$A:$D,{3,4},0),"")</f>
        <v>38.5</v>
      </c>
      <c r="CA462" t="str">
        <v>USD</v>
      </c>
      <c r="CB462" s="26">
        <f t="shared" si="154"/>
        <v>0</v>
      </c>
      <c r="CC462" s="26">
        <f t="shared" si="154"/>
        <v>0</v>
      </c>
      <c r="CD462" s="26">
        <f t="shared" si="154"/>
        <v>0</v>
      </c>
      <c r="CE462" s="26">
        <f t="shared" si="154"/>
        <v>0</v>
      </c>
      <c r="CF462" s="26">
        <f t="shared" si="154"/>
        <v>0</v>
      </c>
      <c r="CG462" s="26">
        <f t="shared" si="154"/>
        <v>0</v>
      </c>
    </row>
    <row r="463" spans="1:85" x14ac:dyDescent="0.35">
      <c r="A463" t="s">
        <v>559</v>
      </c>
      <c r="B463" t="s">
        <v>5781</v>
      </c>
      <c r="C463" t="s">
        <v>5232</v>
      </c>
      <c r="D463" t="s">
        <v>5284</v>
      </c>
      <c r="E463" t="s">
        <v>5286</v>
      </c>
      <c r="F463" t="s">
        <v>5234</v>
      </c>
      <c r="G463" t="s">
        <v>5235</v>
      </c>
      <c r="H463" t="str">
        <f t="shared" si="178"/>
        <v>Discontinue new</v>
      </c>
      <c r="J463" t="s">
        <v>5899</v>
      </c>
      <c r="K463" t="s">
        <v>5782</v>
      </c>
      <c r="M463" t="s">
        <v>557</v>
      </c>
      <c r="N463" t="s">
        <v>5280</v>
      </c>
      <c r="P463" s="16">
        <v>68.884900000000002</v>
      </c>
      <c r="R463" s="17">
        <v>14</v>
      </c>
      <c r="S463" s="17">
        <v>19</v>
      </c>
      <c r="T463" s="17">
        <v>7</v>
      </c>
      <c r="V463" s="17">
        <v>4</v>
      </c>
      <c r="W463" s="17">
        <v>2</v>
      </c>
      <c r="Y463" s="18">
        <v>30</v>
      </c>
      <c r="Z463" s="18">
        <v>0</v>
      </c>
      <c r="AA463" s="18">
        <v>10</v>
      </c>
      <c r="AB463" s="18">
        <v>12</v>
      </c>
      <c r="AC463" s="18">
        <v>30</v>
      </c>
      <c r="AD463" s="18">
        <v>12</v>
      </c>
      <c r="AF463" s="19">
        <v>2</v>
      </c>
      <c r="AG463" s="19">
        <v>1</v>
      </c>
      <c r="AH463" s="19">
        <v>2</v>
      </c>
      <c r="AJ463" s="19">
        <v>2</v>
      </c>
      <c r="AK463" s="19">
        <v>2</v>
      </c>
      <c r="AL463">
        <v>46</v>
      </c>
      <c r="AM463">
        <v>94</v>
      </c>
      <c r="AN463">
        <v>9</v>
      </c>
      <c r="AO463" s="20">
        <f t="shared" si="155"/>
        <v>3168.7054000000003</v>
      </c>
      <c r="AP463" s="21">
        <f>(IFERROR(VLOOKUP(AP$2&amp;"/"&amp;$A463,SH!$A:$D,4,0),""))</f>
        <v>10.583333333333334</v>
      </c>
      <c r="AQ463" s="21">
        <f>IFERROR(VLOOKUP(AQ$2&amp;"/"&amp;$A463,SH!$A:$D,4,0),"")</f>
        <v>2</v>
      </c>
      <c r="AR463" s="21">
        <f>IFERROR(VLOOKUP(AR$2&amp;"/"&amp;$A463,SH!$A:$D,4,0),"")</f>
        <v>1.4285714285714286</v>
      </c>
      <c r="AS463" s="21" t="str">
        <f>IFERROR(VLOOKUP(AS$2&amp;"/"&amp;$A463,SH!$A:$D,4,0),"")</f>
        <v>0</v>
      </c>
      <c r="AT463" s="21">
        <f>IFERROR(VLOOKUP(AT$2&amp;"/"&amp;$A463,SH!$A:$D,4,0),"")</f>
        <v>4.75</v>
      </c>
      <c r="AU463" s="21">
        <f>IFERROR(VLOOKUP(AU$2&amp;"/"&amp;$A463,SH!$A:$D,4,0),"")</f>
        <v>1.7142857142857142</v>
      </c>
      <c r="AV463" s="22">
        <f>(IFERROR(VLOOKUP(AV$2&amp;"/"&amp;$A463,SH!$A:$V,22,0),""))</f>
        <v>8</v>
      </c>
      <c r="AW463" s="22">
        <f>IFERROR(VLOOKUP(AW$2&amp;"/"&amp;$A463,SH!$A:$V,22,0),"")</f>
        <v>2</v>
      </c>
      <c r="AX463" s="22">
        <f>IFERROR(VLOOKUP(AX$2&amp;"/"&amp;$A463,SH!$A:$V,22,0),"")</f>
        <v>1</v>
      </c>
      <c r="AY463" s="22">
        <f>IFERROR(VLOOKUP(AY$2&amp;"/"&amp;$A463,SH!$A:$V,22,0),"")</f>
        <v>0</v>
      </c>
      <c r="AZ463" s="22">
        <f>IFERROR(VLOOKUP(AZ$2&amp;"/"&amp;$A463,SH!$A:$V,22,0),"")</f>
        <v>1</v>
      </c>
      <c r="BA463" s="22">
        <f>IFERROR(VLOOKUP(BA$2&amp;"/"&amp;$A463,SH!$A:$V,22,0),"")</f>
        <v>2</v>
      </c>
      <c r="BB463" s="23">
        <f t="shared" si="156"/>
        <v>1.1338582677165354</v>
      </c>
      <c r="BC463" s="23">
        <f t="shared" si="157"/>
        <v>9</v>
      </c>
      <c r="BD463" s="23">
        <f t="shared" si="158"/>
        <v>3.5</v>
      </c>
      <c r="BE463" s="23" t="str">
        <f t="shared" si="159"/>
        <v/>
      </c>
      <c r="BF463" s="23">
        <f t="shared" si="160"/>
        <v>0.42105263157894735</v>
      </c>
      <c r="BG463" s="23">
        <f t="shared" si="161"/>
        <v>0</v>
      </c>
      <c r="BH463" s="24">
        <f t="shared" si="162"/>
        <v>3.9685039370078736</v>
      </c>
      <c r="BI463" s="24">
        <f t="shared" si="163"/>
        <v>9</v>
      </c>
      <c r="BJ463" s="24">
        <f t="shared" si="164"/>
        <v>10.5</v>
      </c>
      <c r="BK463" s="24" t="str">
        <f t="shared" si="165"/>
        <v/>
      </c>
      <c r="BL463" s="24">
        <f t="shared" si="166"/>
        <v>6.7368421052631575</v>
      </c>
      <c r="BM463" s="24">
        <f t="shared" si="167"/>
        <v>7</v>
      </c>
      <c r="BT463" s="25">
        <f t="shared" si="168"/>
        <v>3.9685039370078736</v>
      </c>
      <c r="BU463" s="25">
        <f t="shared" si="169"/>
        <v>9</v>
      </c>
      <c r="BV463" s="25">
        <f t="shared" si="170"/>
        <v>10.5</v>
      </c>
      <c r="BW463" s="25" t="str">
        <f t="shared" si="171"/>
        <v/>
      </c>
      <c r="BX463" s="25">
        <f t="shared" si="172"/>
        <v>6.7368421052631575</v>
      </c>
      <c r="BY463" s="25">
        <f t="shared" si="173"/>
        <v>7</v>
      </c>
      <c r="BZ463">
        <f t="array" ref="BZ463:CA463">IFERROR(VLOOKUP(A463,[1]Cost_Price!$A:$D,{3,4},0),"")</f>
        <v>44.5</v>
      </c>
      <c r="CA463" t="str">
        <v>USD</v>
      </c>
      <c r="CB463" s="26">
        <f t="shared" si="154"/>
        <v>0</v>
      </c>
      <c r="CC463" s="26">
        <f t="shared" si="154"/>
        <v>0</v>
      </c>
      <c r="CD463" s="26">
        <f t="shared" si="154"/>
        <v>0</v>
      </c>
      <c r="CE463" s="26">
        <f t="shared" si="154"/>
        <v>0</v>
      </c>
      <c r="CF463" s="26">
        <f t="shared" si="154"/>
        <v>0</v>
      </c>
      <c r="CG463" s="26">
        <f t="shared" si="154"/>
        <v>0</v>
      </c>
    </row>
    <row r="464" spans="1:85" x14ac:dyDescent="0.35">
      <c r="A464" t="s">
        <v>5782</v>
      </c>
      <c r="B464" t="s">
        <v>5783</v>
      </c>
      <c r="C464" t="s">
        <v>5232</v>
      </c>
      <c r="D464" t="s">
        <v>5284</v>
      </c>
      <c r="E464" t="s">
        <v>5279</v>
      </c>
      <c r="F464" t="s">
        <v>5234</v>
      </c>
      <c r="G464" t="s">
        <v>5235</v>
      </c>
      <c r="H464" t="s">
        <v>5236</v>
      </c>
      <c r="M464" t="s">
        <v>5237</v>
      </c>
      <c r="N464" t="s">
        <v>5280</v>
      </c>
      <c r="P464" s="16">
        <v>0</v>
      </c>
      <c r="Y464" s="18">
        <v>113</v>
      </c>
      <c r="Z464" s="18">
        <v>14</v>
      </c>
      <c r="AA464" s="18">
        <v>18</v>
      </c>
      <c r="AB464" s="18">
        <v>20</v>
      </c>
      <c r="AC464" s="18">
        <v>51</v>
      </c>
      <c r="AD464" s="18">
        <v>19</v>
      </c>
      <c r="AM464">
        <v>235</v>
      </c>
      <c r="AO464" s="20">
        <f t="shared" si="155"/>
        <v>0</v>
      </c>
      <c r="AP464" s="21">
        <f>AP463</f>
        <v>10.583333333333334</v>
      </c>
      <c r="AQ464" s="21">
        <f t="shared" ref="AQ464:AU464" si="179">AQ463</f>
        <v>2</v>
      </c>
      <c r="AR464" s="21">
        <f t="shared" si="179"/>
        <v>1.4285714285714286</v>
      </c>
      <c r="AS464" s="21" t="str">
        <f t="shared" si="179"/>
        <v>0</v>
      </c>
      <c r="AT464" s="21">
        <f t="shared" si="179"/>
        <v>4.75</v>
      </c>
      <c r="AU464" s="21">
        <f t="shared" si="179"/>
        <v>1.7142857142857142</v>
      </c>
      <c r="AV464" s="22" t="str">
        <f>(IFERROR(VLOOKUP(AV$2&amp;"/"&amp;$A464,SH!$A:$V,22,0),""))</f>
        <v/>
      </c>
      <c r="AW464" s="22" t="str">
        <f>IFERROR(VLOOKUP(AW$2&amp;"/"&amp;$A464,SH!$A:$V,22,0),"")</f>
        <v/>
      </c>
      <c r="AX464" s="22" t="str">
        <f>IFERROR(VLOOKUP(AX$2&amp;"/"&amp;$A464,SH!$A:$V,22,0),"")</f>
        <v/>
      </c>
      <c r="AY464" s="22" t="str">
        <f>IFERROR(VLOOKUP(AY$2&amp;"/"&amp;$A464,SH!$A:$V,22,0),"")</f>
        <v/>
      </c>
      <c r="AZ464" s="22" t="str">
        <f>IFERROR(VLOOKUP(AZ$2&amp;"/"&amp;$A464,SH!$A:$V,22,0),"")</f>
        <v/>
      </c>
      <c r="BA464" s="22" t="str">
        <f>IFERROR(VLOOKUP(BA$2&amp;"/"&amp;$A464,SH!$A:$V,22,0),"")</f>
        <v/>
      </c>
      <c r="BB464" s="23">
        <f t="shared" si="156"/>
        <v>0</v>
      </c>
      <c r="BC464" s="23">
        <f t="shared" si="157"/>
        <v>0</v>
      </c>
      <c r="BD464" s="23">
        <f t="shared" si="158"/>
        <v>0</v>
      </c>
      <c r="BE464" s="23" t="str">
        <f t="shared" si="159"/>
        <v/>
      </c>
      <c r="BF464" s="23">
        <f t="shared" si="160"/>
        <v>0</v>
      </c>
      <c r="BG464" s="23">
        <f t="shared" si="161"/>
        <v>0</v>
      </c>
      <c r="BH464" s="24">
        <f t="shared" si="162"/>
        <v>10.677165354330707</v>
      </c>
      <c r="BI464" s="24">
        <f t="shared" si="163"/>
        <v>7</v>
      </c>
      <c r="BJ464" s="24">
        <f t="shared" si="164"/>
        <v>12.6</v>
      </c>
      <c r="BK464" s="24" t="str">
        <f t="shared" si="165"/>
        <v/>
      </c>
      <c r="BL464" s="24">
        <f t="shared" si="166"/>
        <v>10.736842105263158</v>
      </c>
      <c r="BM464" s="24">
        <f t="shared" si="167"/>
        <v>11.083333333333334</v>
      </c>
      <c r="BT464" s="25">
        <f t="shared" si="168"/>
        <v>10.677165354330707</v>
      </c>
      <c r="BU464" s="25">
        <f t="shared" si="169"/>
        <v>7</v>
      </c>
      <c r="BV464" s="25">
        <f t="shared" si="170"/>
        <v>12.6</v>
      </c>
      <c r="BW464" s="25" t="str">
        <f t="shared" si="171"/>
        <v/>
      </c>
      <c r="BX464" s="25">
        <f t="shared" si="172"/>
        <v>10.736842105263158</v>
      </c>
      <c r="BY464" s="25">
        <f t="shared" si="173"/>
        <v>11.083333333333334</v>
      </c>
      <c r="BZ464">
        <f t="array" ref="BZ464:CA464">IFERROR(VLOOKUP(A464,[1]Cost_Price!$A:$D,{3,4},0),"")</f>
        <v>32.9</v>
      </c>
      <c r="CA464" t="str">
        <v>USD</v>
      </c>
      <c r="CB464" s="26">
        <f t="shared" si="154"/>
        <v>0</v>
      </c>
      <c r="CC464" s="26">
        <f t="shared" si="154"/>
        <v>0</v>
      </c>
      <c r="CD464" s="26">
        <f t="shared" si="154"/>
        <v>0</v>
      </c>
      <c r="CE464" s="26">
        <f t="shared" si="154"/>
        <v>0</v>
      </c>
      <c r="CF464" s="26">
        <f t="shared" si="154"/>
        <v>0</v>
      </c>
      <c r="CG464" s="26">
        <f t="shared" si="154"/>
        <v>0</v>
      </c>
    </row>
    <row r="465" spans="1:85" x14ac:dyDescent="0.35">
      <c r="A465" t="s">
        <v>561</v>
      </c>
      <c r="B465" t="s">
        <v>5784</v>
      </c>
      <c r="C465" t="s">
        <v>5232</v>
      </c>
      <c r="D465" t="s">
        <v>5379</v>
      </c>
      <c r="E465" t="s">
        <v>5379</v>
      </c>
      <c r="F465" t="s">
        <v>5234</v>
      </c>
      <c r="G465" t="s">
        <v>5235</v>
      </c>
      <c r="H465" t="s">
        <v>5266</v>
      </c>
      <c r="M465" t="s">
        <v>5237</v>
      </c>
      <c r="N465" t="s">
        <v>5280</v>
      </c>
      <c r="P465" s="16">
        <v>1.8832</v>
      </c>
      <c r="Q465" s="17">
        <v>1220</v>
      </c>
      <c r="R465" s="17">
        <v>202</v>
      </c>
      <c r="S465" s="17">
        <v>762</v>
      </c>
      <c r="V465" s="17">
        <v>779</v>
      </c>
      <c r="W465" s="17">
        <v>56</v>
      </c>
      <c r="X465" s="18">
        <v>0</v>
      </c>
      <c r="Y465" s="18">
        <v>0</v>
      </c>
      <c r="Z465" s="18">
        <v>0</v>
      </c>
      <c r="AC465" s="18">
        <v>0</v>
      </c>
      <c r="AD465" s="18">
        <v>0</v>
      </c>
      <c r="AE465" s="19">
        <v>0</v>
      </c>
      <c r="AF465" s="19">
        <v>0</v>
      </c>
      <c r="AG465" s="19">
        <v>0</v>
      </c>
      <c r="AJ465" s="19">
        <v>0</v>
      </c>
      <c r="AK465" s="19">
        <v>0</v>
      </c>
      <c r="AL465">
        <v>3019</v>
      </c>
      <c r="AM465">
        <v>0</v>
      </c>
      <c r="AN465">
        <v>0</v>
      </c>
      <c r="AO465" s="20">
        <f t="shared" si="155"/>
        <v>3387.8768</v>
      </c>
      <c r="AP465" s="21">
        <f>(IFERROR(VLOOKUP(AP$2&amp;"/"&amp;$A465,SH!$A:$D,4,0),""))</f>
        <v>7.666666666666667</v>
      </c>
      <c r="AQ465" s="21">
        <f>IFERROR(VLOOKUP(AQ$2&amp;"/"&amp;$A465,SH!$A:$D,4,0),"")</f>
        <v>8</v>
      </c>
      <c r="AR465" s="21" t="str">
        <f>IFERROR(VLOOKUP(AR$2&amp;"/"&amp;$A465,SH!$A:$D,4,0),"")</f>
        <v/>
      </c>
      <c r="AS465" s="21" t="str">
        <f>IFERROR(VLOOKUP(AS$2&amp;"/"&amp;$A465,SH!$A:$D,4,0),"")</f>
        <v/>
      </c>
      <c r="AT465" s="21">
        <f>IFERROR(VLOOKUP(AT$2&amp;"/"&amp;$A465,SH!$A:$D,4,0),"")</f>
        <v>14.833333333333334</v>
      </c>
      <c r="AU465" s="21">
        <f>IFERROR(VLOOKUP(AU$2&amp;"/"&amp;$A465,SH!$A:$D,4,0),"")</f>
        <v>3.375</v>
      </c>
      <c r="AV465" s="22">
        <f>(IFERROR(VLOOKUP(AV$2&amp;"/"&amp;$A465,SH!$A:$V,22,0),""))</f>
        <v>3</v>
      </c>
      <c r="AW465" s="22">
        <f>IFERROR(VLOOKUP(AW$2&amp;"/"&amp;$A465,SH!$A:$V,22,0),"")</f>
        <v>0</v>
      </c>
      <c r="AX465" s="22" t="str">
        <f>IFERROR(VLOOKUP(AX$2&amp;"/"&amp;$A465,SH!$A:$V,22,0),"")</f>
        <v/>
      </c>
      <c r="AY465" s="22" t="str">
        <f>IFERROR(VLOOKUP(AY$2&amp;"/"&amp;$A465,SH!$A:$V,22,0),"")</f>
        <v/>
      </c>
      <c r="AZ465" s="22">
        <f>IFERROR(VLOOKUP(AZ$2&amp;"/"&amp;$A465,SH!$A:$V,22,0),"")</f>
        <v>17</v>
      </c>
      <c r="BA465" s="22">
        <f>IFERROR(VLOOKUP(BA$2&amp;"/"&amp;$A465,SH!$A:$V,22,0),"")</f>
        <v>0</v>
      </c>
      <c r="BB465" s="23">
        <f t="shared" si="156"/>
        <v>26.34782608695652</v>
      </c>
      <c r="BC465" s="23">
        <f t="shared" si="157"/>
        <v>95.25</v>
      </c>
      <c r="BD465" s="23" t="str">
        <f t="shared" si="158"/>
        <v/>
      </c>
      <c r="BE465" s="23" t="str">
        <f t="shared" si="159"/>
        <v/>
      </c>
      <c r="BF465" s="23">
        <f t="shared" si="160"/>
        <v>52.516853932584269</v>
      </c>
      <c r="BG465" s="23">
        <f t="shared" si="161"/>
        <v>16.592592592592592</v>
      </c>
      <c r="BH465" s="24">
        <f t="shared" si="162"/>
        <v>26.34782608695652</v>
      </c>
      <c r="BI465" s="24">
        <f t="shared" si="163"/>
        <v>95.25</v>
      </c>
      <c r="BJ465" s="24" t="str">
        <f t="shared" si="164"/>
        <v/>
      </c>
      <c r="BK465" s="24" t="str">
        <f t="shared" si="165"/>
        <v/>
      </c>
      <c r="BL465" s="24">
        <f t="shared" si="166"/>
        <v>52.516853932584269</v>
      </c>
      <c r="BM465" s="24">
        <f t="shared" si="167"/>
        <v>16.592592592592592</v>
      </c>
      <c r="BT465" s="25">
        <f t="shared" si="168"/>
        <v>26.34782608695652</v>
      </c>
      <c r="BU465" s="25">
        <f t="shared" si="169"/>
        <v>95.25</v>
      </c>
      <c r="BV465" s="25" t="str">
        <f t="shared" si="170"/>
        <v/>
      </c>
      <c r="BW465" s="25" t="str">
        <f t="shared" si="171"/>
        <v/>
      </c>
      <c r="BX465" s="25">
        <f t="shared" si="172"/>
        <v>52.516853932584269</v>
      </c>
      <c r="BY465" s="25">
        <f t="shared" si="173"/>
        <v>16.592592592592592</v>
      </c>
      <c r="BZ465">
        <f t="array" ref="BZ465:CA465">IFERROR(VLOOKUP(A465,[1]Cost_Price!$A:$D,{3,4},0),"")</f>
        <v>1</v>
      </c>
      <c r="CA465" t="str">
        <v>USD</v>
      </c>
      <c r="CB465" s="26">
        <f t="shared" si="154"/>
        <v>0</v>
      </c>
      <c r="CC465" s="26">
        <f t="shared" si="154"/>
        <v>0</v>
      </c>
      <c r="CD465" s="26">
        <f t="shared" si="154"/>
        <v>0</v>
      </c>
      <c r="CE465" s="26">
        <f t="shared" si="154"/>
        <v>0</v>
      </c>
      <c r="CF465" s="26">
        <f t="shared" si="154"/>
        <v>0</v>
      </c>
      <c r="CG465" s="26">
        <f t="shared" si="154"/>
        <v>0</v>
      </c>
    </row>
    <row r="466" spans="1:85" x14ac:dyDescent="0.35">
      <c r="A466" t="s">
        <v>266</v>
      </c>
      <c r="B466" t="s">
        <v>5785</v>
      </c>
      <c r="C466" t="s">
        <v>5232</v>
      </c>
      <c r="D466" t="s">
        <v>5379</v>
      </c>
      <c r="E466" t="s">
        <v>5379</v>
      </c>
      <c r="F466" t="s">
        <v>5234</v>
      </c>
      <c r="G466" t="s">
        <v>5235</v>
      </c>
      <c r="H466" t="s">
        <v>5236</v>
      </c>
      <c r="M466" t="s">
        <v>5237</v>
      </c>
      <c r="N466" t="s">
        <v>5280</v>
      </c>
      <c r="P466" s="16">
        <v>22.2408</v>
      </c>
      <c r="R466" s="17">
        <v>1</v>
      </c>
      <c r="S466" s="17">
        <v>2</v>
      </c>
      <c r="T466" s="17">
        <v>10</v>
      </c>
      <c r="V466" s="17">
        <v>2</v>
      </c>
      <c r="W466" s="17">
        <v>4</v>
      </c>
      <c r="Y466" s="18">
        <v>471</v>
      </c>
      <c r="Z466" s="18">
        <v>174</v>
      </c>
      <c r="AA466" s="18">
        <v>55</v>
      </c>
      <c r="AB466" s="18">
        <v>40</v>
      </c>
      <c r="AC466" s="18">
        <v>308</v>
      </c>
      <c r="AD466" s="18">
        <v>73</v>
      </c>
      <c r="AF466" s="19">
        <v>3</v>
      </c>
      <c r="AG466" s="19">
        <v>13</v>
      </c>
      <c r="AH466" s="19">
        <v>2</v>
      </c>
      <c r="AJ466" s="19">
        <v>97</v>
      </c>
      <c r="AK466" s="19">
        <v>0</v>
      </c>
      <c r="AL466">
        <v>19</v>
      </c>
      <c r="AM466">
        <v>1121</v>
      </c>
      <c r="AN466">
        <v>115</v>
      </c>
      <c r="AO466" s="20">
        <f t="shared" si="155"/>
        <v>422.5752</v>
      </c>
      <c r="AP466" s="21">
        <f>(IFERROR(VLOOKUP(AP$2&amp;"/"&amp;$A466,SH!$A:$D,4,0),""))</f>
        <v>18.25</v>
      </c>
      <c r="AQ466" s="21">
        <f>IFERROR(VLOOKUP(AQ$2&amp;"/"&amp;$A466,SH!$A:$D,4,0),"")</f>
        <v>12.1</v>
      </c>
      <c r="AR466" s="21">
        <f>IFERROR(VLOOKUP(AR$2&amp;"/"&amp;$A466,SH!$A:$D,4,0),"")</f>
        <v>2</v>
      </c>
      <c r="AS466" s="21" t="str">
        <f>IFERROR(VLOOKUP(AS$2&amp;"/"&amp;$A466,SH!$A:$D,4,0),"")</f>
        <v/>
      </c>
      <c r="AT466" s="21">
        <f>IFERROR(VLOOKUP(AT$2&amp;"/"&amp;$A466,SH!$A:$D,4,0),"")</f>
        <v>20.363636363636363</v>
      </c>
      <c r="AU466" s="21">
        <f>IFERROR(VLOOKUP(AU$2&amp;"/"&amp;$A466,SH!$A:$D,4,0),"")</f>
        <v>5.8571428571428568</v>
      </c>
      <c r="AV466" s="22">
        <f>(IFERROR(VLOOKUP(AV$2&amp;"/"&amp;$A466,SH!$A:$V,22,0),""))</f>
        <v>38</v>
      </c>
      <c r="AW466" s="22">
        <f>IFERROR(VLOOKUP(AW$2&amp;"/"&amp;$A466,SH!$A:$V,22,0),"")</f>
        <v>6</v>
      </c>
      <c r="AX466" s="22">
        <f>IFERROR(VLOOKUP(AX$2&amp;"/"&amp;$A466,SH!$A:$V,22,0),"")</f>
        <v>2</v>
      </c>
      <c r="AY466" s="22" t="str">
        <f>IFERROR(VLOOKUP(AY$2&amp;"/"&amp;$A466,SH!$A:$V,22,0),"")</f>
        <v/>
      </c>
      <c r="AZ466" s="22">
        <f>IFERROR(VLOOKUP(AZ$2&amp;"/"&amp;$A466,SH!$A:$V,22,0),"")</f>
        <v>37</v>
      </c>
      <c r="BA466" s="22">
        <f>IFERROR(VLOOKUP(BA$2&amp;"/"&amp;$A466,SH!$A:$V,22,0),"")</f>
        <v>7</v>
      </c>
      <c r="BB466" s="23">
        <f t="shared" si="156"/>
        <v>-0.1095890410958904</v>
      </c>
      <c r="BC466" s="23">
        <f t="shared" si="157"/>
        <v>-0.90909090909090917</v>
      </c>
      <c r="BD466" s="23">
        <f t="shared" si="158"/>
        <v>4</v>
      </c>
      <c r="BE466" s="23" t="str">
        <f t="shared" si="159"/>
        <v/>
      </c>
      <c r="BF466" s="23">
        <f t="shared" si="160"/>
        <v>-4.6651785714285712</v>
      </c>
      <c r="BG466" s="23">
        <f t="shared" si="161"/>
        <v>0.68292682926829273</v>
      </c>
      <c r="BH466" s="24">
        <f t="shared" si="162"/>
        <v>25.698630136986303</v>
      </c>
      <c r="BI466" s="24">
        <f t="shared" si="163"/>
        <v>13.471074380165289</v>
      </c>
      <c r="BJ466" s="24">
        <f t="shared" si="164"/>
        <v>31.5</v>
      </c>
      <c r="BK466" s="24" t="str">
        <f t="shared" si="165"/>
        <v/>
      </c>
      <c r="BL466" s="24">
        <f t="shared" si="166"/>
        <v>10.459821428571429</v>
      </c>
      <c r="BM466" s="24">
        <f t="shared" si="167"/>
        <v>13.146341463414634</v>
      </c>
      <c r="BT466" s="25">
        <f t="shared" si="168"/>
        <v>25.698630136986303</v>
      </c>
      <c r="BU466" s="25">
        <f t="shared" si="169"/>
        <v>13.471074380165289</v>
      </c>
      <c r="BV466" s="25">
        <f t="shared" si="170"/>
        <v>31.5</v>
      </c>
      <c r="BW466" s="25" t="str">
        <f t="shared" si="171"/>
        <v/>
      </c>
      <c r="BX466" s="25">
        <f t="shared" si="172"/>
        <v>10.459821428571429</v>
      </c>
      <c r="BY466" s="25">
        <f t="shared" si="173"/>
        <v>13.146341463414634</v>
      </c>
      <c r="BZ466">
        <f t="array" ref="BZ466:CA466">IFERROR(VLOOKUP(A466,[1]Cost_Price!$A:$D,{3,4},0),"")</f>
        <v>9.5</v>
      </c>
      <c r="CA466" t="str">
        <v>USD</v>
      </c>
      <c r="CB466" s="26">
        <f t="shared" si="154"/>
        <v>0</v>
      </c>
      <c r="CC466" s="26">
        <f t="shared" si="154"/>
        <v>0</v>
      </c>
      <c r="CD466" s="26">
        <f t="shared" si="154"/>
        <v>0</v>
      </c>
      <c r="CE466" s="26">
        <f t="shared" si="154"/>
        <v>0</v>
      </c>
      <c r="CF466" s="26">
        <f t="shared" si="154"/>
        <v>0</v>
      </c>
      <c r="CG466" s="26">
        <f t="shared" si="154"/>
        <v>0</v>
      </c>
    </row>
    <row r="467" spans="1:85" x14ac:dyDescent="0.35">
      <c r="A467" t="s">
        <v>1372</v>
      </c>
      <c r="B467" t="s">
        <v>5786</v>
      </c>
      <c r="C467" t="s">
        <v>5232</v>
      </c>
      <c r="D467" t="s">
        <v>5245</v>
      </c>
      <c r="E467" t="s">
        <v>5379</v>
      </c>
      <c r="F467" t="s">
        <v>5234</v>
      </c>
      <c r="G467" t="s">
        <v>5235</v>
      </c>
      <c r="H467" t="s">
        <v>5236</v>
      </c>
      <c r="M467" t="s">
        <v>5237</v>
      </c>
      <c r="N467" t="s">
        <v>5280</v>
      </c>
      <c r="P467" s="16">
        <v>0</v>
      </c>
      <c r="S467" s="17">
        <v>27</v>
      </c>
      <c r="Y467" s="18">
        <v>28</v>
      </c>
      <c r="Z467" s="18">
        <v>20</v>
      </c>
      <c r="AA467" s="18">
        <v>20</v>
      </c>
      <c r="AB467" s="18">
        <v>9</v>
      </c>
      <c r="AC467" s="18">
        <v>86</v>
      </c>
      <c r="AD467" s="18">
        <v>12</v>
      </c>
      <c r="AG467" s="19">
        <v>0</v>
      </c>
      <c r="AJ467" s="19">
        <v>1</v>
      </c>
      <c r="AL467">
        <v>27</v>
      </c>
      <c r="AM467">
        <v>175</v>
      </c>
      <c r="AN467">
        <v>1</v>
      </c>
      <c r="AO467" s="20">
        <f t="shared" si="155"/>
        <v>0</v>
      </c>
      <c r="AP467" s="21">
        <f>(IFERROR(VLOOKUP(AP$2&amp;"/"&amp;$A467,SH!$A:$D,4,0),""))</f>
        <v>3.6666666666666665</v>
      </c>
      <c r="AQ467" s="21">
        <f>IFERROR(VLOOKUP(AQ$2&amp;"/"&amp;$A467,SH!$A:$D,4,0),"")</f>
        <v>2.5</v>
      </c>
      <c r="AR467" s="21" t="str">
        <f>IFERROR(VLOOKUP(AR$2&amp;"/"&amp;$A467,SH!$A:$D,4,0),"")</f>
        <v/>
      </c>
      <c r="AS467" s="21" t="str">
        <f>IFERROR(VLOOKUP(AS$2&amp;"/"&amp;$A467,SH!$A:$D,4,0),"")</f>
        <v/>
      </c>
      <c r="AT467" s="21">
        <f>IFERROR(VLOOKUP(AT$2&amp;"/"&amp;$A467,SH!$A:$D,4,0),"")</f>
        <v>1</v>
      </c>
      <c r="AU467" s="21" t="str">
        <f>IFERROR(VLOOKUP(AU$2&amp;"/"&amp;$A467,SH!$A:$D,4,0),"")</f>
        <v/>
      </c>
      <c r="AV467" s="22">
        <f>(IFERROR(VLOOKUP(AV$2&amp;"/"&amp;$A467,SH!$A:$V,22,0),""))</f>
        <v>2</v>
      </c>
      <c r="AW467" s="22">
        <f>IFERROR(VLOOKUP(AW$2&amp;"/"&amp;$A467,SH!$A:$V,22,0),"")</f>
        <v>0</v>
      </c>
      <c r="AX467" s="22" t="str">
        <f>IFERROR(VLOOKUP(AX$2&amp;"/"&amp;$A467,SH!$A:$V,22,0),"")</f>
        <v/>
      </c>
      <c r="AY467" s="22" t="str">
        <f>IFERROR(VLOOKUP(AY$2&amp;"/"&amp;$A467,SH!$A:$V,22,0),"")</f>
        <v/>
      </c>
      <c r="AZ467" s="22">
        <f>IFERROR(VLOOKUP(AZ$2&amp;"/"&amp;$A467,SH!$A:$V,22,0),"")</f>
        <v>1</v>
      </c>
      <c r="BA467" s="22" t="str">
        <f>IFERROR(VLOOKUP(BA$2&amp;"/"&amp;$A467,SH!$A:$V,22,0),"")</f>
        <v/>
      </c>
      <c r="BB467" s="23">
        <f t="shared" si="156"/>
        <v>0</v>
      </c>
      <c r="BC467" s="23">
        <f t="shared" si="157"/>
        <v>10.8</v>
      </c>
      <c r="BD467" s="23" t="str">
        <f t="shared" si="158"/>
        <v/>
      </c>
      <c r="BE467" s="23" t="str">
        <f t="shared" si="159"/>
        <v/>
      </c>
      <c r="BF467" s="23">
        <f t="shared" si="160"/>
        <v>-1</v>
      </c>
      <c r="BG467" s="23" t="str">
        <f t="shared" si="161"/>
        <v/>
      </c>
      <c r="BH467" s="24">
        <f t="shared" si="162"/>
        <v>7.6363636363636367</v>
      </c>
      <c r="BI467" s="24">
        <f t="shared" si="163"/>
        <v>18.8</v>
      </c>
      <c r="BJ467" s="24" t="str">
        <f t="shared" si="164"/>
        <v/>
      </c>
      <c r="BK467" s="24" t="str">
        <f t="shared" si="165"/>
        <v/>
      </c>
      <c r="BL467" s="24">
        <f t="shared" si="166"/>
        <v>85</v>
      </c>
      <c r="BM467" s="24" t="str">
        <f t="shared" si="167"/>
        <v/>
      </c>
      <c r="BN467" s="60" t="s">
        <v>5906</v>
      </c>
      <c r="BO467" s="60"/>
      <c r="BP467" s="60">
        <v>20</v>
      </c>
      <c r="BQ467" s="60">
        <v>5</v>
      </c>
      <c r="BR467" s="60">
        <v>10</v>
      </c>
      <c r="BS467" s="60">
        <v>46</v>
      </c>
      <c r="BT467" s="25" t="str">
        <f t="shared" si="168"/>
        <v/>
      </c>
      <c r="BU467" s="25">
        <f t="shared" si="169"/>
        <v>18.8</v>
      </c>
      <c r="BV467" s="25" t="str">
        <f t="shared" si="170"/>
        <v/>
      </c>
      <c r="BW467" s="25" t="str">
        <f t="shared" si="171"/>
        <v/>
      </c>
      <c r="BX467" s="25">
        <f t="shared" si="172"/>
        <v>95</v>
      </c>
      <c r="BY467" s="25" t="str">
        <f t="shared" si="173"/>
        <v/>
      </c>
      <c r="BZ467" t="str">
        <f t="array" ref="BZ467:CA467">IFERROR(VLOOKUP(A467,[1]Cost_Price!$A:$D,{3,4},0),"")</f>
        <v/>
      </c>
      <c r="CA467" t="str">
        <v/>
      </c>
      <c r="CB467" s="26" t="str">
        <f t="shared" si="154"/>
        <v>0</v>
      </c>
      <c r="CC467" s="26" t="str">
        <f t="shared" si="154"/>
        <v>0</v>
      </c>
      <c r="CD467" s="26" t="str">
        <f t="shared" si="154"/>
        <v>0</v>
      </c>
      <c r="CE467" s="26" t="str">
        <f t="shared" si="154"/>
        <v>0</v>
      </c>
      <c r="CF467" s="26" t="str">
        <f t="shared" si="154"/>
        <v>0</v>
      </c>
      <c r="CG467" s="26" t="str">
        <f t="shared" si="154"/>
        <v>0</v>
      </c>
    </row>
    <row r="468" spans="1:85" x14ac:dyDescent="0.35">
      <c r="A468" t="s">
        <v>268</v>
      </c>
      <c r="B468" t="s">
        <v>5787</v>
      </c>
      <c r="C468" t="s">
        <v>5232</v>
      </c>
      <c r="D468" t="s">
        <v>5284</v>
      </c>
      <c r="E468" t="s">
        <v>5286</v>
      </c>
      <c r="F468" t="s">
        <v>5234</v>
      </c>
      <c r="G468" t="s">
        <v>5235</v>
      </c>
      <c r="H468" t="s">
        <v>5236</v>
      </c>
      <c r="M468" t="s">
        <v>5788</v>
      </c>
      <c r="N468" t="s">
        <v>5280</v>
      </c>
      <c r="P468" s="16">
        <v>13.4009</v>
      </c>
      <c r="R468" s="17">
        <v>310</v>
      </c>
      <c r="S468" s="17">
        <v>45</v>
      </c>
      <c r="T468" s="17">
        <v>22</v>
      </c>
      <c r="V468" s="17">
        <v>18</v>
      </c>
      <c r="W468" s="17">
        <v>1</v>
      </c>
      <c r="Y468" s="18">
        <v>450</v>
      </c>
      <c r="Z468" s="18">
        <v>162</v>
      </c>
      <c r="AA468" s="18">
        <v>87</v>
      </c>
      <c r="AB468" s="18">
        <v>40</v>
      </c>
      <c r="AC468" s="18">
        <v>323</v>
      </c>
      <c r="AD468" s="18">
        <v>72</v>
      </c>
      <c r="AF468" s="19">
        <v>8</v>
      </c>
      <c r="AG468" s="19">
        <v>5</v>
      </c>
      <c r="AH468" s="19">
        <v>7</v>
      </c>
      <c r="AJ468" s="19">
        <v>7</v>
      </c>
      <c r="AK468" s="19">
        <v>0</v>
      </c>
      <c r="AL468">
        <v>396</v>
      </c>
      <c r="AM468">
        <v>1134</v>
      </c>
      <c r="AN468">
        <v>27</v>
      </c>
      <c r="AO468" s="20">
        <f t="shared" si="155"/>
        <v>5306.7564000000002</v>
      </c>
      <c r="AP468" s="21">
        <f>(IFERROR(VLOOKUP(AP$2&amp;"/"&amp;$A468,SH!$A:$D,4,0),""))</f>
        <v>43</v>
      </c>
      <c r="AQ468" s="21">
        <f>IFERROR(VLOOKUP(AQ$2&amp;"/"&amp;$A468,SH!$A:$D,4,0),"")</f>
        <v>17.083333333333332</v>
      </c>
      <c r="AR468" s="21">
        <f>IFERROR(VLOOKUP(AR$2&amp;"/"&amp;$A468,SH!$A:$D,4,0),"")</f>
        <v>3.4285714285714284</v>
      </c>
      <c r="AS468" s="21">
        <f>IFERROR(VLOOKUP(AS$2&amp;"/"&amp;$A468,SH!$A:$D,4,0),"")</f>
        <v>1.5</v>
      </c>
      <c r="AT468" s="21">
        <f>IFERROR(VLOOKUP(AT$2&amp;"/"&amp;$A468,SH!$A:$D,4,0),"")</f>
        <v>25.166666666666668</v>
      </c>
      <c r="AU468" s="21">
        <f>IFERROR(VLOOKUP(AU$2&amp;"/"&amp;$A468,SH!$A:$D,4,0),"")</f>
        <v>6.583333333333333</v>
      </c>
      <c r="AV468" s="22">
        <f>(IFERROR(VLOOKUP(AV$2&amp;"/"&amp;$A468,SH!$A:$V,22,0),""))</f>
        <v>26</v>
      </c>
      <c r="AW468" s="22">
        <f>IFERROR(VLOOKUP(AW$2&amp;"/"&amp;$A468,SH!$A:$V,22,0),"")</f>
        <v>14</v>
      </c>
      <c r="AX468" s="22">
        <f>IFERROR(VLOOKUP(AX$2&amp;"/"&amp;$A468,SH!$A:$V,22,0),"")</f>
        <v>4</v>
      </c>
      <c r="AY468" s="22">
        <f>IFERROR(VLOOKUP(AY$2&amp;"/"&amp;$A468,SH!$A:$V,22,0),"")</f>
        <v>0</v>
      </c>
      <c r="AZ468" s="22">
        <f>IFERROR(VLOOKUP(AZ$2&amp;"/"&amp;$A468,SH!$A:$V,22,0),"")</f>
        <v>27</v>
      </c>
      <c r="BA468" s="22">
        <f>IFERROR(VLOOKUP(BA$2&amp;"/"&amp;$A468,SH!$A:$V,22,0),"")</f>
        <v>15</v>
      </c>
      <c r="BB468" s="23">
        <f t="shared" si="156"/>
        <v>7.0232558139534884</v>
      </c>
      <c r="BC468" s="23">
        <f t="shared" si="157"/>
        <v>2.3414634146341466</v>
      </c>
      <c r="BD468" s="23">
        <f t="shared" si="158"/>
        <v>4.375</v>
      </c>
      <c r="BE468" s="23">
        <f t="shared" si="159"/>
        <v>0</v>
      </c>
      <c r="BF468" s="23">
        <f t="shared" si="160"/>
        <v>0.43708609271523174</v>
      </c>
      <c r="BG468" s="23">
        <f t="shared" si="161"/>
        <v>0.15189873417721519</v>
      </c>
      <c r="BH468" s="24">
        <f t="shared" si="162"/>
        <v>17.488372093023255</v>
      </c>
      <c r="BI468" s="24">
        <f t="shared" si="163"/>
        <v>11.824390243902441</v>
      </c>
      <c r="BJ468" s="24">
        <f t="shared" si="164"/>
        <v>29.75</v>
      </c>
      <c r="BK468" s="24">
        <f t="shared" si="165"/>
        <v>26.666666666666668</v>
      </c>
      <c r="BL468" s="24">
        <f t="shared" si="166"/>
        <v>13.271523178807946</v>
      </c>
      <c r="BM468" s="24">
        <f t="shared" si="167"/>
        <v>11.088607594936709</v>
      </c>
      <c r="BT468" s="25">
        <f t="shared" si="168"/>
        <v>17.488372093023255</v>
      </c>
      <c r="BU468" s="25">
        <f t="shared" si="169"/>
        <v>11.824390243902441</v>
      </c>
      <c r="BV468" s="25">
        <f t="shared" si="170"/>
        <v>29.75</v>
      </c>
      <c r="BW468" s="25">
        <f t="shared" si="171"/>
        <v>26.666666666666668</v>
      </c>
      <c r="BX468" s="25">
        <f t="shared" si="172"/>
        <v>13.271523178807946</v>
      </c>
      <c r="BY468" s="25">
        <f t="shared" si="173"/>
        <v>11.088607594936709</v>
      </c>
      <c r="BZ468">
        <f t="array" ref="BZ468:CA468">IFERROR(VLOOKUP(A468,[1]Cost_Price!$A:$D,{3,4},0),"")</f>
        <v>8.5</v>
      </c>
      <c r="CA468" t="str">
        <v>USD</v>
      </c>
      <c r="CB468" s="26">
        <f t="shared" si="154"/>
        <v>0</v>
      </c>
      <c r="CC468" s="26">
        <f t="shared" si="154"/>
        <v>0</v>
      </c>
      <c r="CD468" s="26">
        <f t="shared" si="154"/>
        <v>0</v>
      </c>
      <c r="CE468" s="26">
        <f t="shared" si="154"/>
        <v>0</v>
      </c>
      <c r="CF468" s="26">
        <f t="shared" si="154"/>
        <v>0</v>
      </c>
      <c r="CG468" s="26">
        <f t="shared" si="154"/>
        <v>0</v>
      </c>
    </row>
    <row r="469" spans="1:85" x14ac:dyDescent="0.35">
      <c r="A469" t="s">
        <v>274</v>
      </c>
      <c r="B469" t="s">
        <v>5789</v>
      </c>
      <c r="C469" t="s">
        <v>5232</v>
      </c>
      <c r="D469" t="s">
        <v>5278</v>
      </c>
      <c r="E469" t="s">
        <v>5359</v>
      </c>
      <c r="F469" t="s">
        <v>5234</v>
      </c>
      <c r="G469" t="s">
        <v>5235</v>
      </c>
      <c r="H469" t="s">
        <v>5236</v>
      </c>
      <c r="M469" t="s">
        <v>5084</v>
      </c>
      <c r="N469" t="s">
        <v>5280</v>
      </c>
      <c r="P469" s="16">
        <v>208.8964</v>
      </c>
      <c r="R469" s="17">
        <v>127</v>
      </c>
      <c r="S469" s="17">
        <v>75</v>
      </c>
      <c r="T469" s="17">
        <v>7</v>
      </c>
      <c r="V469" s="17">
        <v>89</v>
      </c>
      <c r="W469" s="17">
        <v>41</v>
      </c>
      <c r="Y469" s="18">
        <v>256</v>
      </c>
      <c r="Z469" s="18">
        <v>30</v>
      </c>
      <c r="AA469" s="18">
        <v>105</v>
      </c>
      <c r="AB469" s="18">
        <v>10</v>
      </c>
      <c r="AC469" s="18">
        <v>236</v>
      </c>
      <c r="AD469" s="18">
        <v>10</v>
      </c>
      <c r="AF469" s="19">
        <v>9</v>
      </c>
      <c r="AG469" s="19">
        <v>2</v>
      </c>
      <c r="AH469" s="19">
        <v>12</v>
      </c>
      <c r="AJ469" s="19">
        <v>2</v>
      </c>
      <c r="AK469" s="19">
        <v>1</v>
      </c>
      <c r="AL469">
        <v>339</v>
      </c>
      <c r="AM469">
        <v>647</v>
      </c>
      <c r="AN469">
        <v>26</v>
      </c>
      <c r="AO469" s="20">
        <f t="shared" si="155"/>
        <v>70815.8796</v>
      </c>
      <c r="AP469" s="21">
        <f>(IFERROR(VLOOKUP(AP$2&amp;"/"&amp;$A469,SH!$A:$D,4,0),""))</f>
        <v>28.916666666666668</v>
      </c>
      <c r="AQ469" s="21">
        <f>IFERROR(VLOOKUP(AQ$2&amp;"/"&amp;$A469,SH!$A:$D,4,0),"")</f>
        <v>6.333333333333333</v>
      </c>
      <c r="AR469" s="21">
        <f>IFERROR(VLOOKUP(AR$2&amp;"/"&amp;$A469,SH!$A:$D,4,0),"")</f>
        <v>4</v>
      </c>
      <c r="AS469" s="21">
        <f>IFERROR(VLOOKUP(AS$2&amp;"/"&amp;$A469,SH!$A:$D,4,0),"")</f>
        <v>1</v>
      </c>
      <c r="AT469" s="21">
        <f>IFERROR(VLOOKUP(AT$2&amp;"/"&amp;$A469,SH!$A:$D,4,0),"")</f>
        <v>21.083333333333332</v>
      </c>
      <c r="AU469" s="21">
        <f>IFERROR(VLOOKUP(AU$2&amp;"/"&amp;$A469,SH!$A:$D,4,0),"")</f>
        <v>4</v>
      </c>
      <c r="AV469" s="22">
        <f>(IFERROR(VLOOKUP(AV$2&amp;"/"&amp;$A469,SH!$A:$V,22,0),""))</f>
        <v>31</v>
      </c>
      <c r="AW469" s="22">
        <f>IFERROR(VLOOKUP(AW$2&amp;"/"&amp;$A469,SH!$A:$V,22,0),"")</f>
        <v>8</v>
      </c>
      <c r="AX469" s="22">
        <f>IFERROR(VLOOKUP(AX$2&amp;"/"&amp;$A469,SH!$A:$V,22,0),"")</f>
        <v>7</v>
      </c>
      <c r="AY469" s="22">
        <f>IFERROR(VLOOKUP(AY$2&amp;"/"&amp;$A469,SH!$A:$V,22,0),"")</f>
        <v>0</v>
      </c>
      <c r="AZ469" s="22">
        <f>IFERROR(VLOOKUP(AZ$2&amp;"/"&amp;$A469,SH!$A:$V,22,0),"")</f>
        <v>20</v>
      </c>
      <c r="BA469" s="22">
        <f>IFERROR(VLOOKUP(BA$2&amp;"/"&amp;$A469,SH!$A:$V,22,0),"")</f>
        <v>8</v>
      </c>
      <c r="BB469" s="23">
        <f t="shared" si="156"/>
        <v>4.0806916426512965</v>
      </c>
      <c r="BC469" s="23">
        <f t="shared" si="157"/>
        <v>11.526315789473685</v>
      </c>
      <c r="BD469" s="23">
        <f t="shared" si="158"/>
        <v>-1.25</v>
      </c>
      <c r="BE469" s="23">
        <f t="shared" si="159"/>
        <v>0</v>
      </c>
      <c r="BF469" s="23">
        <f t="shared" si="160"/>
        <v>4.1264822134387353</v>
      </c>
      <c r="BG469" s="23">
        <f t="shared" si="161"/>
        <v>10</v>
      </c>
      <c r="BH469" s="24">
        <f t="shared" si="162"/>
        <v>12.93371757925072</v>
      </c>
      <c r="BI469" s="24">
        <f t="shared" si="163"/>
        <v>16.263157894736842</v>
      </c>
      <c r="BJ469" s="24">
        <f t="shared" si="164"/>
        <v>25</v>
      </c>
      <c r="BK469" s="24">
        <f t="shared" si="165"/>
        <v>10</v>
      </c>
      <c r="BL469" s="24">
        <f t="shared" si="166"/>
        <v>15.320158102766799</v>
      </c>
      <c r="BM469" s="24">
        <f t="shared" si="167"/>
        <v>12.5</v>
      </c>
      <c r="BN469" s="3">
        <v>11</v>
      </c>
      <c r="BR469" s="3">
        <v>1</v>
      </c>
      <c r="BT469" s="25">
        <f t="shared" si="168"/>
        <v>13.314121037463977</v>
      </c>
      <c r="BU469" s="25">
        <f t="shared" si="169"/>
        <v>16.263157894736842</v>
      </c>
      <c r="BV469" s="25">
        <f t="shared" si="170"/>
        <v>25</v>
      </c>
      <c r="BW469" s="25">
        <f t="shared" si="171"/>
        <v>10</v>
      </c>
      <c r="BX469" s="25">
        <f t="shared" si="172"/>
        <v>15.367588932806324</v>
      </c>
      <c r="BY469" s="25">
        <f t="shared" si="173"/>
        <v>12.5</v>
      </c>
      <c r="BZ469">
        <f t="array" ref="BZ469:CA469">IFERROR(VLOOKUP(A469,[1]Cost_Price!$A:$D,{3,4},0),"")</f>
        <v>129</v>
      </c>
      <c r="CA469" t="str">
        <v>USD</v>
      </c>
      <c r="CB469" s="26">
        <f t="shared" si="154"/>
        <v>1419</v>
      </c>
      <c r="CC469" s="26">
        <f t="shared" si="154"/>
        <v>0</v>
      </c>
      <c r="CD469" s="26">
        <f t="shared" si="154"/>
        <v>0</v>
      </c>
      <c r="CE469" s="26">
        <f t="shared" si="154"/>
        <v>0</v>
      </c>
      <c r="CF469" s="26">
        <f t="shared" si="154"/>
        <v>129</v>
      </c>
      <c r="CG469" s="26">
        <f t="shared" si="154"/>
        <v>0</v>
      </c>
    </row>
    <row r="470" spans="1:85" x14ac:dyDescent="0.35">
      <c r="A470" t="s">
        <v>276</v>
      </c>
      <c r="B470" t="s">
        <v>5790</v>
      </c>
      <c r="C470" t="s">
        <v>5232</v>
      </c>
      <c r="D470" t="s">
        <v>5278</v>
      </c>
      <c r="E470" t="s">
        <v>5359</v>
      </c>
      <c r="F470" t="s">
        <v>5234</v>
      </c>
      <c r="G470" t="s">
        <v>5235</v>
      </c>
      <c r="H470" t="s">
        <v>5236</v>
      </c>
      <c r="M470" t="s">
        <v>5086</v>
      </c>
      <c r="N470" t="s">
        <v>5280</v>
      </c>
      <c r="P470" s="16">
        <v>137.8528</v>
      </c>
      <c r="R470" s="17">
        <v>138</v>
      </c>
      <c r="S470" s="17">
        <v>74</v>
      </c>
      <c r="T470" s="17">
        <v>5</v>
      </c>
      <c r="V470" s="17">
        <v>90</v>
      </c>
      <c r="W470" s="17">
        <v>41</v>
      </c>
      <c r="Y470" s="18">
        <v>250</v>
      </c>
      <c r="Z470" s="18">
        <v>30</v>
      </c>
      <c r="AA470" s="18">
        <v>105</v>
      </c>
      <c r="AB470" s="18">
        <v>10</v>
      </c>
      <c r="AC470" s="18">
        <v>236</v>
      </c>
      <c r="AD470" s="18">
        <v>10</v>
      </c>
      <c r="AF470" s="19">
        <v>9</v>
      </c>
      <c r="AG470" s="19">
        <v>2</v>
      </c>
      <c r="AH470" s="19">
        <v>10</v>
      </c>
      <c r="AJ470" s="19">
        <v>2</v>
      </c>
      <c r="AK470" s="19">
        <v>1</v>
      </c>
      <c r="AL470">
        <v>348</v>
      </c>
      <c r="AM470">
        <v>641</v>
      </c>
      <c r="AN470">
        <v>24</v>
      </c>
      <c r="AO470" s="20">
        <f t="shared" si="155"/>
        <v>47972.774400000002</v>
      </c>
      <c r="AP470" s="21">
        <f>(IFERROR(VLOOKUP(AP$2&amp;"/"&amp;$A470,SH!$A:$D,4,0),""))</f>
        <v>28.833333333333332</v>
      </c>
      <c r="AQ470" s="21">
        <f>IFERROR(VLOOKUP(AQ$2&amp;"/"&amp;$A470,SH!$A:$D,4,0),"")</f>
        <v>6.5</v>
      </c>
      <c r="AR470" s="21">
        <f>IFERROR(VLOOKUP(AR$2&amp;"/"&amp;$A470,SH!$A:$D,4,0),"")</f>
        <v>3.875</v>
      </c>
      <c r="AS470" s="21">
        <f>IFERROR(VLOOKUP(AS$2&amp;"/"&amp;$A470,SH!$A:$D,4,0),"")</f>
        <v>1</v>
      </c>
      <c r="AT470" s="21">
        <f>IFERROR(VLOOKUP(AT$2&amp;"/"&amp;$A470,SH!$A:$D,4,0),"")</f>
        <v>20.916666666666668</v>
      </c>
      <c r="AU470" s="21">
        <f>IFERROR(VLOOKUP(AU$2&amp;"/"&amp;$A470,SH!$A:$D,4,0),"")</f>
        <v>4</v>
      </c>
      <c r="AV470" s="22">
        <f>(IFERROR(VLOOKUP(AV$2&amp;"/"&amp;$A470,SH!$A:$V,22,0),""))</f>
        <v>31</v>
      </c>
      <c r="AW470" s="22">
        <f>IFERROR(VLOOKUP(AW$2&amp;"/"&amp;$A470,SH!$A:$V,22,0),"")</f>
        <v>8</v>
      </c>
      <c r="AX470" s="22">
        <f>IFERROR(VLOOKUP(AX$2&amp;"/"&amp;$A470,SH!$A:$V,22,0),"")</f>
        <v>6</v>
      </c>
      <c r="AY470" s="22">
        <f>IFERROR(VLOOKUP(AY$2&amp;"/"&amp;$A470,SH!$A:$V,22,0),"")</f>
        <v>0</v>
      </c>
      <c r="AZ470" s="22">
        <f>IFERROR(VLOOKUP(AZ$2&amp;"/"&amp;$A470,SH!$A:$V,22,0),"")</f>
        <v>20</v>
      </c>
      <c r="BA470" s="22">
        <f>IFERROR(VLOOKUP(BA$2&amp;"/"&amp;$A470,SH!$A:$V,22,0),"")</f>
        <v>8</v>
      </c>
      <c r="BB470" s="23">
        <f t="shared" si="156"/>
        <v>4.4739884393063587</v>
      </c>
      <c r="BC470" s="23">
        <f t="shared" si="157"/>
        <v>11.076923076923077</v>
      </c>
      <c r="BD470" s="23">
        <f t="shared" si="158"/>
        <v>-1.2903225806451613</v>
      </c>
      <c r="BE470" s="23">
        <f t="shared" si="159"/>
        <v>0</v>
      </c>
      <c r="BF470" s="23">
        <f t="shared" si="160"/>
        <v>4.2071713147410357</v>
      </c>
      <c r="BG470" s="23">
        <f t="shared" si="161"/>
        <v>10</v>
      </c>
      <c r="BH470" s="24">
        <f t="shared" si="162"/>
        <v>13.144508670520231</v>
      </c>
      <c r="BI470" s="24">
        <f t="shared" si="163"/>
        <v>15.692307692307692</v>
      </c>
      <c r="BJ470" s="24">
        <f t="shared" si="164"/>
        <v>25.806451612903224</v>
      </c>
      <c r="BK470" s="24">
        <f t="shared" si="165"/>
        <v>10</v>
      </c>
      <c r="BL470" s="24">
        <f t="shared" si="166"/>
        <v>15.490039840637449</v>
      </c>
      <c r="BM470" s="24">
        <f t="shared" si="167"/>
        <v>12.5</v>
      </c>
      <c r="BN470" s="3">
        <v>6</v>
      </c>
      <c r="BO470" s="3">
        <v>1</v>
      </c>
      <c r="BP470" s="3">
        <v>2</v>
      </c>
      <c r="BT470" s="25">
        <f t="shared" si="168"/>
        <v>13.352601156069365</v>
      </c>
      <c r="BU470" s="25">
        <f t="shared" si="169"/>
        <v>15.846153846153847</v>
      </c>
      <c r="BV470" s="25">
        <f t="shared" si="170"/>
        <v>26.322580645161292</v>
      </c>
      <c r="BW470" s="25">
        <f t="shared" si="171"/>
        <v>10</v>
      </c>
      <c r="BX470" s="25">
        <f t="shared" si="172"/>
        <v>15.490039840637449</v>
      </c>
      <c r="BY470" s="25">
        <f t="shared" si="173"/>
        <v>12.5</v>
      </c>
      <c r="BZ470">
        <f t="array" ref="BZ470:CA470">IFERROR(VLOOKUP(A470,[1]Cost_Price!$A:$D,{3,4},0),"")</f>
        <v>86</v>
      </c>
      <c r="CA470" t="str">
        <v>USD</v>
      </c>
      <c r="CB470" s="26">
        <f t="shared" si="154"/>
        <v>516</v>
      </c>
      <c r="CC470" s="26">
        <f t="shared" si="154"/>
        <v>86</v>
      </c>
      <c r="CD470" s="26">
        <f t="shared" si="154"/>
        <v>172</v>
      </c>
      <c r="CE470" s="26">
        <f t="shared" si="154"/>
        <v>0</v>
      </c>
      <c r="CF470" s="26">
        <f t="shared" si="154"/>
        <v>0</v>
      </c>
      <c r="CG470" s="26">
        <f t="shared" si="154"/>
        <v>0</v>
      </c>
    </row>
    <row r="471" spans="1:85" x14ac:dyDescent="0.35">
      <c r="A471" t="s">
        <v>278</v>
      </c>
      <c r="B471" t="s">
        <v>5791</v>
      </c>
      <c r="C471" t="s">
        <v>5232</v>
      </c>
      <c r="D471" t="s">
        <v>5278</v>
      </c>
      <c r="E471" t="s">
        <v>5359</v>
      </c>
      <c r="F471" t="s">
        <v>5234</v>
      </c>
      <c r="G471" t="s">
        <v>5235</v>
      </c>
      <c r="H471" t="s">
        <v>5236</v>
      </c>
      <c r="M471" t="s">
        <v>5088</v>
      </c>
      <c r="N471" t="s">
        <v>5280</v>
      </c>
      <c r="P471" s="16">
        <v>135.798</v>
      </c>
      <c r="R471" s="17">
        <v>139</v>
      </c>
      <c r="S471" s="17">
        <v>74</v>
      </c>
      <c r="T471" s="17">
        <v>5</v>
      </c>
      <c r="V471" s="17">
        <v>80</v>
      </c>
      <c r="W471" s="17">
        <v>40</v>
      </c>
      <c r="Y471" s="18">
        <v>255</v>
      </c>
      <c r="Z471" s="18">
        <v>30</v>
      </c>
      <c r="AA471" s="18">
        <v>105</v>
      </c>
      <c r="AB471" s="18">
        <v>10</v>
      </c>
      <c r="AC471" s="18">
        <v>236</v>
      </c>
      <c r="AD471" s="18">
        <v>10</v>
      </c>
      <c r="AF471" s="19">
        <v>9</v>
      </c>
      <c r="AG471" s="19">
        <v>2</v>
      </c>
      <c r="AH471" s="19">
        <v>10</v>
      </c>
      <c r="AJ471" s="19">
        <v>2</v>
      </c>
      <c r="AK471" s="19">
        <v>1</v>
      </c>
      <c r="AL471">
        <v>338</v>
      </c>
      <c r="AM471">
        <v>646</v>
      </c>
      <c r="AN471">
        <v>24</v>
      </c>
      <c r="AO471" s="20">
        <f t="shared" si="155"/>
        <v>45899.724000000002</v>
      </c>
      <c r="AP471" s="21">
        <f>(IFERROR(VLOOKUP(AP$2&amp;"/"&amp;$A471,SH!$A:$D,4,0),""))</f>
        <v>29.25</v>
      </c>
      <c r="AQ471" s="21">
        <f>IFERROR(VLOOKUP(AQ$2&amp;"/"&amp;$A471,SH!$A:$D,4,0),"")</f>
        <v>6.333333333333333</v>
      </c>
      <c r="AR471" s="21">
        <f>IFERROR(VLOOKUP(AR$2&amp;"/"&amp;$A471,SH!$A:$D,4,0),"")</f>
        <v>3.875</v>
      </c>
      <c r="AS471" s="21">
        <f>IFERROR(VLOOKUP(AS$2&amp;"/"&amp;$A471,SH!$A:$D,4,0),"")</f>
        <v>1</v>
      </c>
      <c r="AT471" s="21">
        <f>IFERROR(VLOOKUP(AT$2&amp;"/"&amp;$A471,SH!$A:$D,4,0),"")</f>
        <v>20.916666666666668</v>
      </c>
      <c r="AU471" s="21">
        <f>IFERROR(VLOOKUP(AU$2&amp;"/"&amp;$A471,SH!$A:$D,4,0),"")</f>
        <v>4</v>
      </c>
      <c r="AV471" s="22">
        <f>(IFERROR(VLOOKUP(AV$2&amp;"/"&amp;$A471,SH!$A:$V,22,0),""))</f>
        <v>31</v>
      </c>
      <c r="AW471" s="22">
        <f>IFERROR(VLOOKUP(AW$2&amp;"/"&amp;$A471,SH!$A:$V,22,0),"")</f>
        <v>8</v>
      </c>
      <c r="AX471" s="22">
        <f>IFERROR(VLOOKUP(AX$2&amp;"/"&amp;$A471,SH!$A:$V,22,0),"")</f>
        <v>6</v>
      </c>
      <c r="AY471" s="22">
        <f>IFERROR(VLOOKUP(AY$2&amp;"/"&amp;$A471,SH!$A:$V,22,0),"")</f>
        <v>0</v>
      </c>
      <c r="AZ471" s="22">
        <f>IFERROR(VLOOKUP(AZ$2&amp;"/"&amp;$A471,SH!$A:$V,22,0),"")</f>
        <v>20</v>
      </c>
      <c r="BA471" s="22">
        <f>IFERROR(VLOOKUP(BA$2&amp;"/"&amp;$A471,SH!$A:$V,22,0),"")</f>
        <v>8</v>
      </c>
      <c r="BB471" s="23">
        <f t="shared" si="156"/>
        <v>4.4444444444444446</v>
      </c>
      <c r="BC471" s="23">
        <f t="shared" si="157"/>
        <v>11.368421052631579</v>
      </c>
      <c r="BD471" s="23">
        <f t="shared" si="158"/>
        <v>-1.2903225806451613</v>
      </c>
      <c r="BE471" s="23">
        <f t="shared" si="159"/>
        <v>0</v>
      </c>
      <c r="BF471" s="23">
        <f t="shared" si="160"/>
        <v>3.7290836653386452</v>
      </c>
      <c r="BG471" s="23">
        <f t="shared" si="161"/>
        <v>9.75</v>
      </c>
      <c r="BH471" s="24">
        <f t="shared" si="162"/>
        <v>13.162393162393162</v>
      </c>
      <c r="BI471" s="24">
        <f t="shared" si="163"/>
        <v>16.105263157894736</v>
      </c>
      <c r="BJ471" s="24">
        <f t="shared" si="164"/>
        <v>25.806451612903224</v>
      </c>
      <c r="BK471" s="24">
        <f t="shared" si="165"/>
        <v>10</v>
      </c>
      <c r="BL471" s="24">
        <f t="shared" si="166"/>
        <v>15.011952191235059</v>
      </c>
      <c r="BM471" s="24">
        <f t="shared" si="167"/>
        <v>12.25</v>
      </c>
      <c r="BO471" s="3">
        <v>1</v>
      </c>
      <c r="BP471" s="3">
        <v>2</v>
      </c>
      <c r="BR471" s="3">
        <v>10</v>
      </c>
      <c r="BS471" s="3">
        <v>1</v>
      </c>
      <c r="BT471" s="25">
        <f t="shared" si="168"/>
        <v>13.162393162393162</v>
      </c>
      <c r="BU471" s="25">
        <f t="shared" si="169"/>
        <v>16.263157894736842</v>
      </c>
      <c r="BV471" s="25">
        <f t="shared" si="170"/>
        <v>26.322580645161292</v>
      </c>
      <c r="BW471" s="25">
        <f t="shared" si="171"/>
        <v>10</v>
      </c>
      <c r="BX471" s="25">
        <f t="shared" si="172"/>
        <v>15.490039840637449</v>
      </c>
      <c r="BY471" s="25">
        <f t="shared" si="173"/>
        <v>12.5</v>
      </c>
      <c r="BZ471">
        <f t="array" ref="BZ471:CA471">IFERROR(VLOOKUP(A471,[1]Cost_Price!$A:$D,{3,4},0),"")</f>
        <v>84</v>
      </c>
      <c r="CA471" t="str">
        <v>USD</v>
      </c>
      <c r="CB471" s="26">
        <f t="shared" si="154"/>
        <v>0</v>
      </c>
      <c r="CC471" s="26">
        <f t="shared" si="154"/>
        <v>84</v>
      </c>
      <c r="CD471" s="26">
        <f t="shared" si="154"/>
        <v>168</v>
      </c>
      <c r="CE471" s="26">
        <f t="shared" si="154"/>
        <v>0</v>
      </c>
      <c r="CF471" s="26">
        <f t="shared" si="154"/>
        <v>840</v>
      </c>
      <c r="CG471" s="26">
        <f t="shared" si="154"/>
        <v>84</v>
      </c>
    </row>
    <row r="472" spans="1:85" x14ac:dyDescent="0.35">
      <c r="A472" t="s">
        <v>570</v>
      </c>
      <c r="B472" t="s">
        <v>5792</v>
      </c>
      <c r="C472" t="s">
        <v>5232</v>
      </c>
      <c r="D472" t="s">
        <v>5245</v>
      </c>
      <c r="E472" t="s">
        <v>5359</v>
      </c>
      <c r="F472" t="s">
        <v>5234</v>
      </c>
      <c r="G472" t="s">
        <v>5235</v>
      </c>
      <c r="H472" t="s">
        <v>5236</v>
      </c>
      <c r="M472" t="s">
        <v>5090</v>
      </c>
      <c r="N472" t="s">
        <v>5280</v>
      </c>
      <c r="P472" s="16">
        <v>193.35149999999999</v>
      </c>
      <c r="Q472" s="17">
        <v>70</v>
      </c>
      <c r="R472" s="17">
        <v>154</v>
      </c>
      <c r="S472" s="17">
        <v>43</v>
      </c>
      <c r="T472" s="17">
        <v>11</v>
      </c>
      <c r="V472" s="17">
        <v>3</v>
      </c>
      <c r="W472" s="17">
        <v>18</v>
      </c>
      <c r="X472" s="18">
        <v>0</v>
      </c>
      <c r="Y472" s="18">
        <v>167</v>
      </c>
      <c r="Z472" s="18">
        <v>60</v>
      </c>
      <c r="AA472" s="18">
        <v>70</v>
      </c>
      <c r="AB472" s="18">
        <v>20</v>
      </c>
      <c r="AC472" s="18">
        <v>141</v>
      </c>
      <c r="AD472" s="18">
        <v>10</v>
      </c>
      <c r="AE472" s="19">
        <v>0</v>
      </c>
      <c r="AF472" s="19">
        <v>7</v>
      </c>
      <c r="AG472" s="19">
        <v>1</v>
      </c>
      <c r="AH472" s="19">
        <v>9</v>
      </c>
      <c r="AJ472" s="19">
        <v>1</v>
      </c>
      <c r="AK472" s="19">
        <v>0</v>
      </c>
      <c r="AL472">
        <v>299</v>
      </c>
      <c r="AM472">
        <v>468</v>
      </c>
      <c r="AN472">
        <v>18</v>
      </c>
      <c r="AO472" s="20">
        <f t="shared" si="155"/>
        <v>44277.493499999997</v>
      </c>
      <c r="AP472" s="21">
        <f>(IFERROR(VLOOKUP(AP$2&amp;"/"&amp;$A472,SH!$A:$D,4,0),""))</f>
        <v>21.75</v>
      </c>
      <c r="AQ472" s="21">
        <f>IFERROR(VLOOKUP(AQ$2&amp;"/"&amp;$A472,SH!$A:$D,4,0),"")</f>
        <v>5.166666666666667</v>
      </c>
      <c r="AR472" s="21">
        <f>IFERROR(VLOOKUP(AR$2&amp;"/"&amp;$A472,SH!$A:$D,4,0),"")</f>
        <v>2.75</v>
      </c>
      <c r="AS472" s="21">
        <f>IFERROR(VLOOKUP(AS$2&amp;"/"&amp;$A472,SH!$A:$D,4,0),"")</f>
        <v>2</v>
      </c>
      <c r="AT472" s="21">
        <f>IFERROR(VLOOKUP(AT$2&amp;"/"&amp;$A472,SH!$A:$D,4,0),"")</f>
        <v>11.333333333333334</v>
      </c>
      <c r="AU472" s="21">
        <f>IFERROR(VLOOKUP(AU$2&amp;"/"&amp;$A472,SH!$A:$D,4,0),"")</f>
        <v>1.9090909090909092</v>
      </c>
      <c r="AV472" s="22">
        <f>(IFERROR(VLOOKUP(AV$2&amp;"/"&amp;$A472,SH!$A:$V,22,0),""))</f>
        <v>13</v>
      </c>
      <c r="AW472" s="22">
        <f>IFERROR(VLOOKUP(AW$2&amp;"/"&amp;$A472,SH!$A:$V,22,0),"")</f>
        <v>1</v>
      </c>
      <c r="AX472" s="22">
        <f>IFERROR(VLOOKUP(AX$2&amp;"/"&amp;$A472,SH!$A:$V,22,0),"")</f>
        <v>3</v>
      </c>
      <c r="AY472" s="22">
        <f>IFERROR(VLOOKUP(AY$2&amp;"/"&amp;$A472,SH!$A:$V,22,0),"")</f>
        <v>0</v>
      </c>
      <c r="AZ472" s="22">
        <f>IFERROR(VLOOKUP(AZ$2&amp;"/"&amp;$A472,SH!$A:$V,22,0),"")</f>
        <v>12</v>
      </c>
      <c r="BA472" s="22">
        <f>IFERROR(VLOOKUP(BA$2&amp;"/"&amp;$A472,SH!$A:$V,22,0),"")</f>
        <v>1</v>
      </c>
      <c r="BB472" s="23">
        <f t="shared" si="156"/>
        <v>6.7586206896551726</v>
      </c>
      <c r="BC472" s="23">
        <f t="shared" si="157"/>
        <v>8.129032258064516</v>
      </c>
      <c r="BD472" s="23">
        <f t="shared" si="158"/>
        <v>0.72727272727272729</v>
      </c>
      <c r="BE472" s="23">
        <f t="shared" si="159"/>
        <v>0</v>
      </c>
      <c r="BF472" s="23">
        <f t="shared" si="160"/>
        <v>0.1764705882352941</v>
      </c>
      <c r="BG472" s="23">
        <f t="shared" si="161"/>
        <v>9.4285714285714288</v>
      </c>
      <c r="BH472" s="24">
        <f t="shared" si="162"/>
        <v>14.436781609195402</v>
      </c>
      <c r="BI472" s="24">
        <f t="shared" si="163"/>
        <v>19.741935483870968</v>
      </c>
      <c r="BJ472" s="24">
        <f t="shared" si="164"/>
        <v>26.181818181818183</v>
      </c>
      <c r="BK472" s="24">
        <f t="shared" si="165"/>
        <v>10</v>
      </c>
      <c r="BL472" s="24">
        <f t="shared" si="166"/>
        <v>12.617647058823529</v>
      </c>
      <c r="BM472" s="24">
        <f t="shared" si="167"/>
        <v>14.666666666666666</v>
      </c>
      <c r="BN472" s="3">
        <v>5</v>
      </c>
      <c r="BO472" s="3">
        <v>1</v>
      </c>
      <c r="BR472" s="3">
        <v>5</v>
      </c>
      <c r="BT472" s="25">
        <f t="shared" si="168"/>
        <v>14.666666666666666</v>
      </c>
      <c r="BU472" s="25">
        <f t="shared" si="169"/>
        <v>19.93548387096774</v>
      </c>
      <c r="BV472" s="25">
        <f t="shared" si="170"/>
        <v>26.181818181818183</v>
      </c>
      <c r="BW472" s="25">
        <f t="shared" si="171"/>
        <v>10</v>
      </c>
      <c r="BX472" s="25">
        <f t="shared" si="172"/>
        <v>13.058823529411764</v>
      </c>
      <c r="BY472" s="25">
        <f t="shared" si="173"/>
        <v>14.666666666666666</v>
      </c>
      <c r="BZ472">
        <f t="array" ref="BZ472:CA472">IFERROR(VLOOKUP(A472,[1]Cost_Price!$A:$D,{3,4},0),"")</f>
        <v>119</v>
      </c>
      <c r="CA472" t="str">
        <v>USD</v>
      </c>
      <c r="CB472" s="26">
        <f t="shared" si="154"/>
        <v>595</v>
      </c>
      <c r="CC472" s="26">
        <f t="shared" si="154"/>
        <v>119</v>
      </c>
      <c r="CD472" s="26">
        <f t="shared" si="154"/>
        <v>0</v>
      </c>
      <c r="CE472" s="26">
        <f t="shared" si="154"/>
        <v>0</v>
      </c>
      <c r="CF472" s="26">
        <f t="shared" si="154"/>
        <v>595</v>
      </c>
      <c r="CG472" s="26">
        <f t="shared" si="154"/>
        <v>0</v>
      </c>
    </row>
    <row r="473" spans="1:85" x14ac:dyDescent="0.35">
      <c r="A473" t="s">
        <v>572</v>
      </c>
      <c r="B473" t="s">
        <v>5793</v>
      </c>
      <c r="C473" t="s">
        <v>5232</v>
      </c>
      <c r="D473" t="s">
        <v>5245</v>
      </c>
      <c r="E473" t="s">
        <v>5359</v>
      </c>
      <c r="F473" t="s">
        <v>5234</v>
      </c>
      <c r="G473" t="s">
        <v>5235</v>
      </c>
      <c r="H473" t="s">
        <v>5236</v>
      </c>
      <c r="M473" t="s">
        <v>5092</v>
      </c>
      <c r="N473" t="s">
        <v>5280</v>
      </c>
      <c r="P473" s="16">
        <v>139.28059999999999</v>
      </c>
      <c r="Q473" s="17">
        <v>70</v>
      </c>
      <c r="R473" s="17">
        <v>159</v>
      </c>
      <c r="S473" s="17">
        <v>39</v>
      </c>
      <c r="T473" s="17">
        <v>11</v>
      </c>
      <c r="V473" s="17">
        <v>2</v>
      </c>
      <c r="W473" s="17">
        <v>18</v>
      </c>
      <c r="X473" s="18">
        <v>0</v>
      </c>
      <c r="Y473" s="18">
        <v>167</v>
      </c>
      <c r="Z473" s="18">
        <v>60</v>
      </c>
      <c r="AA473" s="18">
        <v>70</v>
      </c>
      <c r="AB473" s="18">
        <v>20</v>
      </c>
      <c r="AC473" s="18">
        <v>142</v>
      </c>
      <c r="AD473" s="18">
        <v>10</v>
      </c>
      <c r="AE473" s="19">
        <v>0</v>
      </c>
      <c r="AF473" s="19">
        <v>7</v>
      </c>
      <c r="AG473" s="19">
        <v>1</v>
      </c>
      <c r="AH473" s="19">
        <v>9</v>
      </c>
      <c r="AJ473" s="19">
        <v>1</v>
      </c>
      <c r="AK473" s="19">
        <v>0</v>
      </c>
      <c r="AL473">
        <v>299</v>
      </c>
      <c r="AM473">
        <v>469</v>
      </c>
      <c r="AN473">
        <v>18</v>
      </c>
      <c r="AO473" s="20">
        <f t="shared" si="155"/>
        <v>31895.257399999999</v>
      </c>
      <c r="AP473" s="21">
        <f>(IFERROR(VLOOKUP(AP$2&amp;"/"&amp;$A473,SH!$A:$D,4,0),""))</f>
        <v>21.583333333333332</v>
      </c>
      <c r="AQ473" s="21">
        <f>IFERROR(VLOOKUP(AQ$2&amp;"/"&amp;$A473,SH!$A:$D,4,0),"")</f>
        <v>5.166666666666667</v>
      </c>
      <c r="AR473" s="21">
        <f>IFERROR(VLOOKUP(AR$2&amp;"/"&amp;$A473,SH!$A:$D,4,0),"")</f>
        <v>2.75</v>
      </c>
      <c r="AS473" s="21">
        <f>IFERROR(VLOOKUP(AS$2&amp;"/"&amp;$A473,SH!$A:$D,4,0),"")</f>
        <v>2</v>
      </c>
      <c r="AT473" s="21">
        <f>IFERROR(VLOOKUP(AT$2&amp;"/"&amp;$A473,SH!$A:$D,4,0),"")</f>
        <v>11.333333333333334</v>
      </c>
      <c r="AU473" s="21">
        <f>IFERROR(VLOOKUP(AU$2&amp;"/"&amp;$A473,SH!$A:$D,4,0),"")</f>
        <v>1.9090909090909092</v>
      </c>
      <c r="AV473" s="22">
        <f>(IFERROR(VLOOKUP(AV$2&amp;"/"&amp;$A473,SH!$A:$V,22,0),""))</f>
        <v>13</v>
      </c>
      <c r="AW473" s="22">
        <f>IFERROR(VLOOKUP(AW$2&amp;"/"&amp;$A473,SH!$A:$V,22,0),"")</f>
        <v>1</v>
      </c>
      <c r="AX473" s="22">
        <f>IFERROR(VLOOKUP(AX$2&amp;"/"&amp;$A473,SH!$A:$V,22,0),"")</f>
        <v>3</v>
      </c>
      <c r="AY473" s="22">
        <f>IFERROR(VLOOKUP(AY$2&amp;"/"&amp;$A473,SH!$A:$V,22,0),"")</f>
        <v>0</v>
      </c>
      <c r="AZ473" s="22">
        <f>IFERROR(VLOOKUP(AZ$2&amp;"/"&amp;$A473,SH!$A:$V,22,0),"")</f>
        <v>12</v>
      </c>
      <c r="BA473" s="22">
        <f>IFERROR(VLOOKUP(BA$2&amp;"/"&amp;$A473,SH!$A:$V,22,0),"")</f>
        <v>1</v>
      </c>
      <c r="BB473" s="23">
        <f t="shared" si="156"/>
        <v>7.0424710424710426</v>
      </c>
      <c r="BC473" s="23">
        <f t="shared" si="157"/>
        <v>7.354838709677419</v>
      </c>
      <c r="BD473" s="23">
        <f t="shared" si="158"/>
        <v>0.72727272727272729</v>
      </c>
      <c r="BE473" s="23">
        <f t="shared" si="159"/>
        <v>0</v>
      </c>
      <c r="BF473" s="23">
        <f t="shared" si="160"/>
        <v>8.8235294117647051E-2</v>
      </c>
      <c r="BG473" s="23">
        <f t="shared" si="161"/>
        <v>9.4285714285714288</v>
      </c>
      <c r="BH473" s="24">
        <f t="shared" si="162"/>
        <v>14.779922779922781</v>
      </c>
      <c r="BI473" s="24">
        <f t="shared" si="163"/>
        <v>18.967741935483868</v>
      </c>
      <c r="BJ473" s="24">
        <f t="shared" si="164"/>
        <v>26.181818181818183</v>
      </c>
      <c r="BK473" s="24">
        <f t="shared" si="165"/>
        <v>10</v>
      </c>
      <c r="BL473" s="24">
        <f t="shared" si="166"/>
        <v>12.617647058823529</v>
      </c>
      <c r="BM473" s="24">
        <f t="shared" si="167"/>
        <v>14.666666666666666</v>
      </c>
      <c r="BO473" s="3">
        <v>5</v>
      </c>
      <c r="BR473" s="3">
        <v>5</v>
      </c>
      <c r="BT473" s="25">
        <f t="shared" si="168"/>
        <v>14.779922779922781</v>
      </c>
      <c r="BU473" s="25">
        <f t="shared" si="169"/>
        <v>19.93548387096774</v>
      </c>
      <c r="BV473" s="25">
        <f t="shared" si="170"/>
        <v>26.181818181818183</v>
      </c>
      <c r="BW473" s="25">
        <f t="shared" si="171"/>
        <v>10</v>
      </c>
      <c r="BX473" s="25">
        <f t="shared" si="172"/>
        <v>13.058823529411764</v>
      </c>
      <c r="BY473" s="25">
        <f t="shared" si="173"/>
        <v>14.666666666666666</v>
      </c>
      <c r="BZ473">
        <f t="array" ref="BZ473:CA473">IFERROR(VLOOKUP(A473,[1]Cost_Price!$A:$D,{3,4},0),"")</f>
        <v>86</v>
      </c>
      <c r="CA473" t="str">
        <v>USD</v>
      </c>
      <c r="CB473" s="26">
        <f t="shared" si="154"/>
        <v>0</v>
      </c>
      <c r="CC473" s="26">
        <f t="shared" si="154"/>
        <v>430</v>
      </c>
      <c r="CD473" s="26">
        <f t="shared" si="154"/>
        <v>0</v>
      </c>
      <c r="CE473" s="26">
        <f t="shared" si="154"/>
        <v>0</v>
      </c>
      <c r="CF473" s="26">
        <f t="shared" si="154"/>
        <v>430</v>
      </c>
      <c r="CG473" s="26">
        <f t="shared" si="154"/>
        <v>0</v>
      </c>
    </row>
    <row r="474" spans="1:85" x14ac:dyDescent="0.35">
      <c r="A474" t="s">
        <v>574</v>
      </c>
      <c r="B474" t="s">
        <v>5794</v>
      </c>
      <c r="C474" t="s">
        <v>5232</v>
      </c>
      <c r="D474" t="s">
        <v>5245</v>
      </c>
      <c r="E474" t="s">
        <v>5359</v>
      </c>
      <c r="F474" t="s">
        <v>5234</v>
      </c>
      <c r="G474" t="s">
        <v>5235</v>
      </c>
      <c r="H474" t="s">
        <v>5236</v>
      </c>
      <c r="M474" t="s">
        <v>5094</v>
      </c>
      <c r="N474" t="s">
        <v>5280</v>
      </c>
      <c r="P474" s="16">
        <v>136.10740000000001</v>
      </c>
      <c r="Q474" s="17">
        <v>70</v>
      </c>
      <c r="R474" s="17">
        <v>158</v>
      </c>
      <c r="S474" s="17">
        <v>44</v>
      </c>
      <c r="T474" s="17">
        <v>11</v>
      </c>
      <c r="V474" s="17">
        <v>9</v>
      </c>
      <c r="W474" s="17">
        <v>18</v>
      </c>
      <c r="X474" s="18">
        <v>0</v>
      </c>
      <c r="Y474" s="18">
        <v>167</v>
      </c>
      <c r="Z474" s="18">
        <v>60</v>
      </c>
      <c r="AA474" s="18">
        <v>70</v>
      </c>
      <c r="AB474" s="18">
        <v>20</v>
      </c>
      <c r="AC474" s="18">
        <v>140</v>
      </c>
      <c r="AD474" s="18">
        <v>10</v>
      </c>
      <c r="AE474" s="19">
        <v>0</v>
      </c>
      <c r="AF474" s="19">
        <v>7</v>
      </c>
      <c r="AG474" s="19">
        <v>1</v>
      </c>
      <c r="AH474" s="19">
        <v>9</v>
      </c>
      <c r="AJ474" s="19">
        <v>1</v>
      </c>
      <c r="AK474" s="19">
        <v>0</v>
      </c>
      <c r="AL474">
        <v>310</v>
      </c>
      <c r="AM474">
        <v>467</v>
      </c>
      <c r="AN474">
        <v>18</v>
      </c>
      <c r="AO474" s="20">
        <f t="shared" si="155"/>
        <v>32665.776000000002</v>
      </c>
      <c r="AP474" s="21">
        <f>(IFERROR(VLOOKUP(AP$2&amp;"/"&amp;$A474,SH!$A:$D,4,0),""))</f>
        <v>21.583333333333332</v>
      </c>
      <c r="AQ474" s="21">
        <f>IFERROR(VLOOKUP(AQ$2&amp;"/"&amp;$A474,SH!$A:$D,4,0),"")</f>
        <v>5.166666666666667</v>
      </c>
      <c r="AR474" s="21">
        <f>IFERROR(VLOOKUP(AR$2&amp;"/"&amp;$A474,SH!$A:$D,4,0),"")</f>
        <v>2.75</v>
      </c>
      <c r="AS474" s="21">
        <f>IFERROR(VLOOKUP(AS$2&amp;"/"&amp;$A474,SH!$A:$D,4,0),"")</f>
        <v>2</v>
      </c>
      <c r="AT474" s="21">
        <f>IFERROR(VLOOKUP(AT$2&amp;"/"&amp;$A474,SH!$A:$D,4,0),"")</f>
        <v>11.583333333333334</v>
      </c>
      <c r="AU474" s="21">
        <f>IFERROR(VLOOKUP(AU$2&amp;"/"&amp;$A474,SH!$A:$D,4,0),"")</f>
        <v>1.9090909090909092</v>
      </c>
      <c r="AV474" s="22">
        <f>(IFERROR(VLOOKUP(AV$2&amp;"/"&amp;$A474,SH!$A:$V,22,0),""))</f>
        <v>13</v>
      </c>
      <c r="AW474" s="22">
        <f>IFERROR(VLOOKUP(AW$2&amp;"/"&amp;$A474,SH!$A:$V,22,0),"")</f>
        <v>1</v>
      </c>
      <c r="AX474" s="22">
        <f>IFERROR(VLOOKUP(AX$2&amp;"/"&amp;$A474,SH!$A:$V,22,0),"")</f>
        <v>3</v>
      </c>
      <c r="AY474" s="22">
        <f>IFERROR(VLOOKUP(AY$2&amp;"/"&amp;$A474,SH!$A:$V,22,0),"")</f>
        <v>0</v>
      </c>
      <c r="AZ474" s="22">
        <f>IFERROR(VLOOKUP(AZ$2&amp;"/"&amp;$A474,SH!$A:$V,22,0),"")</f>
        <v>12</v>
      </c>
      <c r="BA474" s="22">
        <f>IFERROR(VLOOKUP(BA$2&amp;"/"&amp;$A474,SH!$A:$V,22,0),"")</f>
        <v>1</v>
      </c>
      <c r="BB474" s="23">
        <f t="shared" si="156"/>
        <v>6.9961389961389964</v>
      </c>
      <c r="BC474" s="23">
        <f t="shared" si="157"/>
        <v>8.32258064516129</v>
      </c>
      <c r="BD474" s="23">
        <f t="shared" si="158"/>
        <v>0.72727272727272729</v>
      </c>
      <c r="BE474" s="23">
        <f t="shared" si="159"/>
        <v>0</v>
      </c>
      <c r="BF474" s="23">
        <f t="shared" si="160"/>
        <v>0.69064748201438841</v>
      </c>
      <c r="BG474" s="23">
        <f t="shared" si="161"/>
        <v>9.4285714285714288</v>
      </c>
      <c r="BH474" s="24">
        <f t="shared" si="162"/>
        <v>14.733590733590734</v>
      </c>
      <c r="BI474" s="24">
        <f t="shared" si="163"/>
        <v>19.93548387096774</v>
      </c>
      <c r="BJ474" s="24">
        <f t="shared" si="164"/>
        <v>26.181818181818183</v>
      </c>
      <c r="BK474" s="24">
        <f t="shared" si="165"/>
        <v>10</v>
      </c>
      <c r="BL474" s="24">
        <f t="shared" si="166"/>
        <v>12.776978417266186</v>
      </c>
      <c r="BM474" s="24">
        <f t="shared" si="167"/>
        <v>14.666666666666666</v>
      </c>
      <c r="BN474" s="3">
        <v>1</v>
      </c>
      <c r="BT474" s="25">
        <f t="shared" si="168"/>
        <v>14.779922779922781</v>
      </c>
      <c r="BU474" s="25">
        <f t="shared" si="169"/>
        <v>19.93548387096774</v>
      </c>
      <c r="BV474" s="25">
        <f t="shared" si="170"/>
        <v>26.181818181818183</v>
      </c>
      <c r="BW474" s="25">
        <f t="shared" si="171"/>
        <v>10</v>
      </c>
      <c r="BX474" s="25">
        <f t="shared" si="172"/>
        <v>12.776978417266186</v>
      </c>
      <c r="BY474" s="25">
        <f t="shared" si="173"/>
        <v>14.666666666666666</v>
      </c>
      <c r="BZ474">
        <f t="array" ref="BZ474:CA474">IFERROR(VLOOKUP(A474,[1]Cost_Price!$A:$D,{3,4},0),"")</f>
        <v>84</v>
      </c>
      <c r="CA474" t="str">
        <v>USD</v>
      </c>
      <c r="CB474" s="26">
        <f t="shared" si="154"/>
        <v>84</v>
      </c>
      <c r="CC474" s="26">
        <f t="shared" si="154"/>
        <v>0</v>
      </c>
      <c r="CD474" s="26">
        <f t="shared" si="154"/>
        <v>0</v>
      </c>
      <c r="CE474" s="26">
        <f t="shared" ref="CE474:CG537" si="180">IFERROR(BQ474*$BZ474,"0")</f>
        <v>0</v>
      </c>
      <c r="CF474" s="26">
        <f t="shared" si="180"/>
        <v>0</v>
      </c>
      <c r="CG474" s="26">
        <f t="shared" si="180"/>
        <v>0</v>
      </c>
    </row>
    <row r="475" spans="1:85" x14ac:dyDescent="0.35">
      <c r="A475" t="s">
        <v>576</v>
      </c>
      <c r="B475" t="s">
        <v>5795</v>
      </c>
      <c r="C475" t="s">
        <v>5232</v>
      </c>
      <c r="D475" t="s">
        <v>5278</v>
      </c>
      <c r="E475" t="s">
        <v>5359</v>
      </c>
      <c r="F475" t="s">
        <v>5234</v>
      </c>
      <c r="G475" t="s">
        <v>5235</v>
      </c>
      <c r="H475" t="str">
        <f t="shared" ref="H475:H477" si="181">J475</f>
        <v>Discontinue new</v>
      </c>
      <c r="I475" t="s">
        <v>5901</v>
      </c>
      <c r="J475" t="s">
        <v>5899</v>
      </c>
      <c r="K475" t="s">
        <v>570</v>
      </c>
      <c r="M475" t="s">
        <v>570</v>
      </c>
      <c r="N475" t="s">
        <v>5280</v>
      </c>
      <c r="P475" s="16">
        <v>403.35210000000001</v>
      </c>
      <c r="R475" s="17">
        <v>4</v>
      </c>
      <c r="Y475" s="18">
        <v>3</v>
      </c>
      <c r="AF475" s="19">
        <v>0</v>
      </c>
      <c r="AL475">
        <v>4</v>
      </c>
      <c r="AM475">
        <v>3</v>
      </c>
      <c r="AN475">
        <v>0</v>
      </c>
      <c r="AO475" s="20">
        <f t="shared" si="155"/>
        <v>1613.4084</v>
      </c>
      <c r="AP475" s="21">
        <f>(IFERROR(VLOOKUP(AP$2&amp;"/"&amp;$A475,SH!$A:$D,4,0),""))</f>
        <v>1</v>
      </c>
      <c r="AQ475" s="21">
        <f>IFERROR(VLOOKUP(AQ$2&amp;"/"&amp;$A475,SH!$A:$D,4,0),"")</f>
        <v>4</v>
      </c>
      <c r="AR475" s="21" t="str">
        <f>IFERROR(VLOOKUP(AR$2&amp;"/"&amp;$A475,SH!$A:$D,4,0),"")</f>
        <v/>
      </c>
      <c r="AS475" s="21" t="str">
        <f>IFERROR(VLOOKUP(AS$2&amp;"/"&amp;$A475,SH!$A:$D,4,0),"")</f>
        <v/>
      </c>
      <c r="AT475" s="21">
        <f>IFERROR(VLOOKUP(AT$2&amp;"/"&amp;$A475,SH!$A:$D,4,0),"")</f>
        <v>1</v>
      </c>
      <c r="AU475" s="21" t="str">
        <f>IFERROR(VLOOKUP(AU$2&amp;"/"&amp;$A475,SH!$A:$D,4,0),"")</f>
        <v/>
      </c>
      <c r="AV475" s="22">
        <f>(IFERROR(VLOOKUP(AV$2&amp;"/"&amp;$A475,SH!$A:$V,22,0),""))</f>
        <v>0</v>
      </c>
      <c r="AW475" s="22">
        <f>IFERROR(VLOOKUP(AW$2&amp;"/"&amp;$A475,SH!$A:$V,22,0),"")</f>
        <v>0</v>
      </c>
      <c r="AX475" s="22" t="str">
        <f>IFERROR(VLOOKUP(AX$2&amp;"/"&amp;$A475,SH!$A:$V,22,0),"")</f>
        <v/>
      </c>
      <c r="AY475" s="22" t="str">
        <f>IFERROR(VLOOKUP(AY$2&amp;"/"&amp;$A475,SH!$A:$V,22,0),"")</f>
        <v/>
      </c>
      <c r="AZ475" s="22">
        <f>IFERROR(VLOOKUP(AZ$2&amp;"/"&amp;$A475,SH!$A:$V,22,0),"")</f>
        <v>0</v>
      </c>
      <c r="BA475" s="22" t="str">
        <f>IFERROR(VLOOKUP(BA$2&amp;"/"&amp;$A475,SH!$A:$V,22,0),"")</f>
        <v/>
      </c>
      <c r="BB475" s="23">
        <f t="shared" si="156"/>
        <v>4</v>
      </c>
      <c r="BC475" s="23">
        <f t="shared" si="157"/>
        <v>0</v>
      </c>
      <c r="BD475" s="23" t="str">
        <f t="shared" si="158"/>
        <v/>
      </c>
      <c r="BE475" s="23" t="str">
        <f t="shared" si="159"/>
        <v/>
      </c>
      <c r="BF475" s="23">
        <f t="shared" si="160"/>
        <v>0</v>
      </c>
      <c r="BG475" s="23" t="str">
        <f t="shared" si="161"/>
        <v/>
      </c>
      <c r="BH475" s="24">
        <f t="shared" si="162"/>
        <v>7</v>
      </c>
      <c r="BI475" s="24">
        <f t="shared" si="163"/>
        <v>0</v>
      </c>
      <c r="BJ475" s="24" t="str">
        <f t="shared" si="164"/>
        <v/>
      </c>
      <c r="BK475" s="24" t="str">
        <f t="shared" si="165"/>
        <v/>
      </c>
      <c r="BL475" s="24">
        <f t="shared" si="166"/>
        <v>0</v>
      </c>
      <c r="BM475" s="24" t="str">
        <f t="shared" si="167"/>
        <v/>
      </c>
      <c r="BT475" s="25">
        <f t="shared" si="168"/>
        <v>7</v>
      </c>
      <c r="BU475" s="25">
        <f t="shared" si="169"/>
        <v>0</v>
      </c>
      <c r="BV475" s="25" t="str">
        <f t="shared" si="170"/>
        <v/>
      </c>
      <c r="BW475" s="25" t="str">
        <f t="shared" si="171"/>
        <v/>
      </c>
      <c r="BX475" s="25">
        <f t="shared" si="172"/>
        <v>0</v>
      </c>
      <c r="BY475" s="25" t="str">
        <f t="shared" si="173"/>
        <v/>
      </c>
      <c r="BZ475">
        <f t="array" ref="BZ475:CA475">IFERROR(VLOOKUP(A475,[1]Cost_Price!$A:$D,{3,4},0),"")</f>
        <v>125</v>
      </c>
      <c r="CA475" t="str">
        <v>USD</v>
      </c>
      <c r="CB475" s="26">
        <f t="shared" ref="CB475:CD537" si="182">IFERROR(BN475*$BZ475,"0")</f>
        <v>0</v>
      </c>
      <c r="CC475" s="26">
        <f t="shared" si="182"/>
        <v>0</v>
      </c>
      <c r="CD475" s="26">
        <f t="shared" si="182"/>
        <v>0</v>
      </c>
      <c r="CE475" s="26">
        <f t="shared" si="180"/>
        <v>0</v>
      </c>
      <c r="CF475" s="26">
        <f t="shared" si="180"/>
        <v>0</v>
      </c>
      <c r="CG475" s="26">
        <f t="shared" si="180"/>
        <v>0</v>
      </c>
    </row>
    <row r="476" spans="1:85" x14ac:dyDescent="0.35">
      <c r="A476" t="s">
        <v>578</v>
      </c>
      <c r="B476" t="s">
        <v>5796</v>
      </c>
      <c r="C476" t="s">
        <v>5232</v>
      </c>
      <c r="D476" t="s">
        <v>5278</v>
      </c>
      <c r="E476" t="s">
        <v>5359</v>
      </c>
      <c r="F476" t="s">
        <v>5234</v>
      </c>
      <c r="G476" t="s">
        <v>5235</v>
      </c>
      <c r="H476" t="str">
        <f t="shared" si="181"/>
        <v>Discontinue new</v>
      </c>
      <c r="I476" t="s">
        <v>5901</v>
      </c>
      <c r="J476" t="s">
        <v>5899</v>
      </c>
      <c r="K476" t="s">
        <v>572</v>
      </c>
      <c r="M476" t="s">
        <v>572</v>
      </c>
      <c r="N476" t="s">
        <v>5280</v>
      </c>
      <c r="P476" s="16">
        <v>766.03089999999997</v>
      </c>
      <c r="Y476" s="18">
        <v>3</v>
      </c>
      <c r="AM476">
        <v>3</v>
      </c>
      <c r="AO476" s="20">
        <f t="shared" si="155"/>
        <v>0</v>
      </c>
      <c r="AP476" s="21">
        <f>(IFERROR(VLOOKUP(AP$2&amp;"/"&amp;$A476,SH!$A:$D,4,0),""))</f>
        <v>1</v>
      </c>
      <c r="AQ476" s="21">
        <f>IFERROR(VLOOKUP(AQ$2&amp;"/"&amp;$A476,SH!$A:$D,4,0),"")</f>
        <v>5</v>
      </c>
      <c r="AR476" s="21" t="str">
        <f>IFERROR(VLOOKUP(AR$2&amp;"/"&amp;$A476,SH!$A:$D,4,0),"")</f>
        <v/>
      </c>
      <c r="AS476" s="21" t="str">
        <f>IFERROR(VLOOKUP(AS$2&amp;"/"&amp;$A476,SH!$A:$D,4,0),"")</f>
        <v/>
      </c>
      <c r="AT476" s="21">
        <f>IFERROR(VLOOKUP(AT$2&amp;"/"&amp;$A476,SH!$A:$D,4,0),"")</f>
        <v>2</v>
      </c>
      <c r="AU476" s="21" t="str">
        <f>IFERROR(VLOOKUP(AU$2&amp;"/"&amp;$A476,SH!$A:$D,4,0),"")</f>
        <v/>
      </c>
      <c r="AV476" s="22">
        <f>(IFERROR(VLOOKUP(AV$2&amp;"/"&amp;$A476,SH!$A:$V,22,0),""))</f>
        <v>0</v>
      </c>
      <c r="AW476" s="22">
        <f>IFERROR(VLOOKUP(AW$2&amp;"/"&amp;$A476,SH!$A:$V,22,0),"")</f>
        <v>0</v>
      </c>
      <c r="AX476" s="22" t="str">
        <f>IFERROR(VLOOKUP(AX$2&amp;"/"&amp;$A476,SH!$A:$V,22,0),"")</f>
        <v/>
      </c>
      <c r="AY476" s="22" t="str">
        <f>IFERROR(VLOOKUP(AY$2&amp;"/"&amp;$A476,SH!$A:$V,22,0),"")</f>
        <v/>
      </c>
      <c r="AZ476" s="22">
        <f>IFERROR(VLOOKUP(AZ$2&amp;"/"&amp;$A476,SH!$A:$V,22,0),"")</f>
        <v>0</v>
      </c>
      <c r="BA476" s="22" t="str">
        <f>IFERROR(VLOOKUP(BA$2&amp;"/"&amp;$A476,SH!$A:$V,22,0),"")</f>
        <v/>
      </c>
      <c r="BB476" s="23">
        <f t="shared" si="156"/>
        <v>0</v>
      </c>
      <c r="BC476" s="23">
        <f t="shared" si="157"/>
        <v>0</v>
      </c>
      <c r="BD476" s="23" t="str">
        <f t="shared" si="158"/>
        <v/>
      </c>
      <c r="BE476" s="23" t="str">
        <f t="shared" si="159"/>
        <v/>
      </c>
      <c r="BF476" s="23">
        <f t="shared" si="160"/>
        <v>0</v>
      </c>
      <c r="BG476" s="23" t="str">
        <f t="shared" si="161"/>
        <v/>
      </c>
      <c r="BH476" s="24">
        <f t="shared" si="162"/>
        <v>3</v>
      </c>
      <c r="BI476" s="24">
        <f t="shared" si="163"/>
        <v>0</v>
      </c>
      <c r="BJ476" s="24" t="str">
        <f t="shared" si="164"/>
        <v/>
      </c>
      <c r="BK476" s="24" t="str">
        <f t="shared" si="165"/>
        <v/>
      </c>
      <c r="BL476" s="24">
        <f t="shared" si="166"/>
        <v>0</v>
      </c>
      <c r="BM476" s="24" t="str">
        <f t="shared" si="167"/>
        <v/>
      </c>
      <c r="BN476" s="3">
        <v>4</v>
      </c>
      <c r="BT476" s="25">
        <f t="shared" si="168"/>
        <v>7</v>
      </c>
      <c r="BU476" s="25">
        <f t="shared" si="169"/>
        <v>0</v>
      </c>
      <c r="BV476" s="25" t="str">
        <f t="shared" si="170"/>
        <v/>
      </c>
      <c r="BW476" s="25" t="str">
        <f t="shared" si="171"/>
        <v/>
      </c>
      <c r="BX476" s="25">
        <f t="shared" si="172"/>
        <v>0</v>
      </c>
      <c r="BY476" s="25" t="str">
        <f t="shared" si="173"/>
        <v/>
      </c>
      <c r="BZ476">
        <f t="array" ref="BZ476:CA476">IFERROR(VLOOKUP(A476,[1]Cost_Price!$A:$D,{3,4},0),"")</f>
        <v>90</v>
      </c>
      <c r="CA476" t="str">
        <v>USD</v>
      </c>
      <c r="CB476" s="26">
        <f t="shared" si="182"/>
        <v>360</v>
      </c>
      <c r="CC476" s="26">
        <f t="shared" si="182"/>
        <v>0</v>
      </c>
      <c r="CD476" s="26">
        <f t="shared" si="182"/>
        <v>0</v>
      </c>
      <c r="CE476" s="26">
        <f t="shared" si="180"/>
        <v>0</v>
      </c>
      <c r="CF476" s="26">
        <f t="shared" si="180"/>
        <v>0</v>
      </c>
      <c r="CG476" s="26">
        <f t="shared" si="180"/>
        <v>0</v>
      </c>
    </row>
    <row r="477" spans="1:85" x14ac:dyDescent="0.35">
      <c r="A477" t="s">
        <v>580</v>
      </c>
      <c r="B477" t="s">
        <v>5797</v>
      </c>
      <c r="C477" t="s">
        <v>5232</v>
      </c>
      <c r="D477" t="s">
        <v>5278</v>
      </c>
      <c r="E477" t="s">
        <v>5359</v>
      </c>
      <c r="F477" t="s">
        <v>5234</v>
      </c>
      <c r="G477" t="s">
        <v>5235</v>
      </c>
      <c r="H477" t="str">
        <f t="shared" si="181"/>
        <v>Discontinue new</v>
      </c>
      <c r="I477" t="s">
        <v>5901</v>
      </c>
      <c r="J477" t="s">
        <v>5899</v>
      </c>
      <c r="K477" t="s">
        <v>574</v>
      </c>
      <c r="M477" t="s">
        <v>574</v>
      </c>
      <c r="N477" t="s">
        <v>5280</v>
      </c>
      <c r="P477" s="16">
        <v>339.61669999999998</v>
      </c>
      <c r="R477" s="17">
        <v>3</v>
      </c>
      <c r="W477" s="17">
        <v>1</v>
      </c>
      <c r="Y477" s="18">
        <v>0</v>
      </c>
      <c r="AD477" s="18">
        <v>0</v>
      </c>
      <c r="AF477" s="19">
        <v>0</v>
      </c>
      <c r="AK477" s="19">
        <v>0</v>
      </c>
      <c r="AL477">
        <v>4</v>
      </c>
      <c r="AM477">
        <v>0</v>
      </c>
      <c r="AN477">
        <v>0</v>
      </c>
      <c r="AO477" s="20">
        <f t="shared" si="155"/>
        <v>1358.4667999999999</v>
      </c>
      <c r="AP477" s="21">
        <f>(IFERROR(VLOOKUP(AP$2&amp;"/"&amp;$A477,SH!$A:$D,4,0),""))</f>
        <v>1</v>
      </c>
      <c r="AQ477" s="21">
        <f>IFERROR(VLOOKUP(AQ$2&amp;"/"&amp;$A477,SH!$A:$D,4,0),"")</f>
        <v>3</v>
      </c>
      <c r="AR477" s="21" t="str">
        <f>IFERROR(VLOOKUP(AR$2&amp;"/"&amp;$A477,SH!$A:$D,4,0),"")</f>
        <v/>
      </c>
      <c r="AS477" s="21" t="str">
        <f>IFERROR(VLOOKUP(AS$2&amp;"/"&amp;$A477,SH!$A:$D,4,0),"")</f>
        <v/>
      </c>
      <c r="AT477" s="21" t="str">
        <f>IFERROR(VLOOKUP(AT$2&amp;"/"&amp;$A477,SH!$A:$D,4,0),"")</f>
        <v/>
      </c>
      <c r="AU477" s="21" t="str">
        <f>IFERROR(VLOOKUP(AU$2&amp;"/"&amp;$A477,SH!$A:$D,4,0),"")</f>
        <v/>
      </c>
      <c r="AV477" s="22">
        <f>(IFERROR(VLOOKUP(AV$2&amp;"/"&amp;$A477,SH!$A:$V,22,0),""))</f>
        <v>0</v>
      </c>
      <c r="AW477" s="22">
        <f>IFERROR(VLOOKUP(AW$2&amp;"/"&amp;$A477,SH!$A:$V,22,0),"")</f>
        <v>0</v>
      </c>
      <c r="AX477" s="22" t="str">
        <f>IFERROR(VLOOKUP(AX$2&amp;"/"&amp;$A477,SH!$A:$V,22,0),"")</f>
        <v/>
      </c>
      <c r="AY477" s="22" t="str">
        <f>IFERROR(VLOOKUP(AY$2&amp;"/"&amp;$A477,SH!$A:$V,22,0),"")</f>
        <v/>
      </c>
      <c r="AZ477" s="22" t="str">
        <f>IFERROR(VLOOKUP(AZ$2&amp;"/"&amp;$A477,SH!$A:$V,22,0),"")</f>
        <v/>
      </c>
      <c r="BA477" s="22" t="str">
        <f>IFERROR(VLOOKUP(BA$2&amp;"/"&amp;$A477,SH!$A:$V,22,0),"")</f>
        <v/>
      </c>
      <c r="BB477" s="23">
        <f t="shared" si="156"/>
        <v>3</v>
      </c>
      <c r="BC477" s="23">
        <f t="shared" si="157"/>
        <v>0</v>
      </c>
      <c r="BD477" s="23" t="str">
        <f t="shared" si="158"/>
        <v/>
      </c>
      <c r="BE477" s="23" t="str">
        <f t="shared" si="159"/>
        <v/>
      </c>
      <c r="BF477" s="23" t="str">
        <f t="shared" si="160"/>
        <v/>
      </c>
      <c r="BG477" s="23" t="str">
        <f t="shared" si="161"/>
        <v/>
      </c>
      <c r="BH477" s="24">
        <f t="shared" si="162"/>
        <v>3</v>
      </c>
      <c r="BI477" s="24">
        <f t="shared" si="163"/>
        <v>0</v>
      </c>
      <c r="BJ477" s="24" t="str">
        <f t="shared" si="164"/>
        <v/>
      </c>
      <c r="BK477" s="24" t="str">
        <f t="shared" si="165"/>
        <v/>
      </c>
      <c r="BL477" s="24" t="str">
        <f t="shared" si="166"/>
        <v/>
      </c>
      <c r="BM477" s="24" t="str">
        <f t="shared" si="167"/>
        <v/>
      </c>
      <c r="BN477" s="3">
        <v>4</v>
      </c>
      <c r="BT477" s="25">
        <f t="shared" si="168"/>
        <v>7</v>
      </c>
      <c r="BU477" s="25">
        <f t="shared" si="169"/>
        <v>0</v>
      </c>
      <c r="BV477" s="25" t="str">
        <f t="shared" si="170"/>
        <v/>
      </c>
      <c r="BW477" s="25" t="str">
        <f t="shared" si="171"/>
        <v/>
      </c>
      <c r="BX477" s="25" t="str">
        <f t="shared" si="172"/>
        <v/>
      </c>
      <c r="BY477" s="25" t="str">
        <f t="shared" si="173"/>
        <v/>
      </c>
      <c r="BZ477">
        <f t="array" ref="BZ477:CA477">IFERROR(VLOOKUP(A477,[1]Cost_Price!$A:$D,{3,4},0),"")</f>
        <v>88</v>
      </c>
      <c r="CA477" t="str">
        <v>USD</v>
      </c>
      <c r="CB477" s="26">
        <f t="shared" si="182"/>
        <v>352</v>
      </c>
      <c r="CC477" s="26">
        <f t="shared" si="182"/>
        <v>0</v>
      </c>
      <c r="CD477" s="26">
        <f t="shared" si="182"/>
        <v>0</v>
      </c>
      <c r="CE477" s="26">
        <f t="shared" si="180"/>
        <v>0</v>
      </c>
      <c r="CF477" s="26">
        <f t="shared" si="180"/>
        <v>0</v>
      </c>
      <c r="CG477" s="26">
        <f t="shared" si="180"/>
        <v>0</v>
      </c>
    </row>
    <row r="478" spans="1:85" x14ac:dyDescent="0.35">
      <c r="A478" t="s">
        <v>582</v>
      </c>
      <c r="B478" t="s">
        <v>5798</v>
      </c>
      <c r="C478" t="s">
        <v>5232</v>
      </c>
      <c r="D478" t="s">
        <v>5284</v>
      </c>
      <c r="E478" t="s">
        <v>5286</v>
      </c>
      <c r="F478" t="s">
        <v>5234</v>
      </c>
      <c r="G478" t="s">
        <v>5235</v>
      </c>
      <c r="H478" t="s">
        <v>5236</v>
      </c>
      <c r="M478" t="s">
        <v>5237</v>
      </c>
      <c r="N478" t="s">
        <v>5280</v>
      </c>
      <c r="P478" s="16">
        <v>56.464300000000001</v>
      </c>
      <c r="R478" s="17">
        <v>31</v>
      </c>
      <c r="S478" s="17">
        <v>24</v>
      </c>
      <c r="T478" s="17">
        <v>4</v>
      </c>
      <c r="U478" s="17">
        <v>2</v>
      </c>
      <c r="V478" s="17">
        <v>18</v>
      </c>
      <c r="W478" s="17">
        <v>1</v>
      </c>
      <c r="Y478" s="18">
        <v>0</v>
      </c>
      <c r="Z478" s="18">
        <v>0</v>
      </c>
      <c r="AA478" s="18">
        <v>25</v>
      </c>
      <c r="AB478" s="18">
        <v>6</v>
      </c>
      <c r="AC478" s="18">
        <v>0</v>
      </c>
      <c r="AD478" s="18">
        <v>10</v>
      </c>
      <c r="AF478" s="19">
        <v>0</v>
      </c>
      <c r="AG478" s="19">
        <v>0</v>
      </c>
      <c r="AH478" s="19">
        <v>0</v>
      </c>
      <c r="AI478" s="19">
        <v>0</v>
      </c>
      <c r="AJ478" s="19">
        <v>1</v>
      </c>
      <c r="AK478" s="19">
        <v>0</v>
      </c>
      <c r="AL478">
        <v>80</v>
      </c>
      <c r="AM478">
        <v>41</v>
      </c>
      <c r="AN478">
        <v>1</v>
      </c>
      <c r="AO478" s="20">
        <f t="shared" si="155"/>
        <v>4517.1440000000002</v>
      </c>
      <c r="AP478" s="21">
        <f>(IFERROR(VLOOKUP(AP$2&amp;"/"&amp;$A478,SH!$A:$D,4,0),""))</f>
        <v>2</v>
      </c>
      <c r="AQ478" s="21">
        <f>IFERROR(VLOOKUP(AQ$2&amp;"/"&amp;$A478,SH!$A:$D,4,0),"")</f>
        <v>1</v>
      </c>
      <c r="AR478" s="21">
        <f>IFERROR(VLOOKUP(AR$2&amp;"/"&amp;$A478,SH!$A:$D,4,0),"")</f>
        <v>1</v>
      </c>
      <c r="AS478" s="21" t="str">
        <f>IFERROR(VLOOKUP(AS$2&amp;"/"&amp;$A478,SH!$A:$D,4,0),"")</f>
        <v/>
      </c>
      <c r="AT478" s="21">
        <f>IFERROR(VLOOKUP(AT$2&amp;"/"&amp;$A478,SH!$A:$D,4,0),"")</f>
        <v>1.5</v>
      </c>
      <c r="AU478" s="21">
        <f>IFERROR(VLOOKUP(AU$2&amp;"/"&amp;$A478,SH!$A:$D,4,0),"")</f>
        <v>1</v>
      </c>
      <c r="AV478" s="22">
        <f>(IFERROR(VLOOKUP(AV$2&amp;"/"&amp;$A478,SH!$A:$V,22,0),""))</f>
        <v>1</v>
      </c>
      <c r="AW478" s="22">
        <f>IFERROR(VLOOKUP(AW$2&amp;"/"&amp;$A478,SH!$A:$V,22,0),"")</f>
        <v>1</v>
      </c>
      <c r="AX478" s="22">
        <f>IFERROR(VLOOKUP(AX$2&amp;"/"&amp;$A478,SH!$A:$V,22,0),"")</f>
        <v>0</v>
      </c>
      <c r="AY478" s="22" t="str">
        <f>IFERROR(VLOOKUP(AY$2&amp;"/"&amp;$A478,SH!$A:$V,22,0),"")</f>
        <v/>
      </c>
      <c r="AZ478" s="22">
        <f>IFERROR(VLOOKUP(AZ$2&amp;"/"&amp;$A478,SH!$A:$V,22,0),"")</f>
        <v>2</v>
      </c>
      <c r="BA478" s="22">
        <f>IFERROR(VLOOKUP(BA$2&amp;"/"&amp;$A478,SH!$A:$V,22,0),"")</f>
        <v>0</v>
      </c>
      <c r="BB478" s="23">
        <f t="shared" si="156"/>
        <v>15.5</v>
      </c>
      <c r="BC478" s="23">
        <f t="shared" si="157"/>
        <v>24</v>
      </c>
      <c r="BD478" s="23">
        <f t="shared" si="158"/>
        <v>4</v>
      </c>
      <c r="BE478" s="23" t="str">
        <f t="shared" si="159"/>
        <v/>
      </c>
      <c r="BF478" s="23">
        <f t="shared" si="160"/>
        <v>11.333333333333334</v>
      </c>
      <c r="BG478" s="23">
        <f t="shared" si="161"/>
        <v>1</v>
      </c>
      <c r="BH478" s="24">
        <f t="shared" si="162"/>
        <v>15.5</v>
      </c>
      <c r="BI478" s="24">
        <f t="shared" si="163"/>
        <v>24</v>
      </c>
      <c r="BJ478" s="24">
        <f t="shared" si="164"/>
        <v>29</v>
      </c>
      <c r="BK478" s="24" t="str">
        <f t="shared" si="165"/>
        <v/>
      </c>
      <c r="BL478" s="24">
        <f t="shared" si="166"/>
        <v>11.333333333333334</v>
      </c>
      <c r="BM478" s="24">
        <f t="shared" si="167"/>
        <v>11</v>
      </c>
      <c r="BT478" s="25">
        <f t="shared" si="168"/>
        <v>15.5</v>
      </c>
      <c r="BU478" s="25">
        <f t="shared" si="169"/>
        <v>24</v>
      </c>
      <c r="BV478" s="25">
        <f t="shared" si="170"/>
        <v>29</v>
      </c>
      <c r="BW478" s="25" t="str">
        <f t="shared" si="171"/>
        <v/>
      </c>
      <c r="BX478" s="25">
        <f t="shared" si="172"/>
        <v>11.333333333333334</v>
      </c>
      <c r="BY478" s="25">
        <f t="shared" si="173"/>
        <v>11</v>
      </c>
      <c r="BZ478">
        <f t="array" ref="BZ478:CA478">IFERROR(VLOOKUP(A478,[1]Cost_Price!$A:$D,{3,4},0),"")</f>
        <v>35.770000000000003</v>
      </c>
      <c r="CA478" t="str">
        <v>USD</v>
      </c>
      <c r="CB478" s="26">
        <f t="shared" si="182"/>
        <v>0</v>
      </c>
      <c r="CC478" s="26">
        <f t="shared" si="182"/>
        <v>0</v>
      </c>
      <c r="CD478" s="26">
        <f t="shared" si="182"/>
        <v>0</v>
      </c>
      <c r="CE478" s="26">
        <f t="shared" si="180"/>
        <v>0</v>
      </c>
      <c r="CF478" s="26">
        <f t="shared" si="180"/>
        <v>0</v>
      </c>
      <c r="CG478" s="26">
        <f t="shared" si="180"/>
        <v>0</v>
      </c>
    </row>
    <row r="479" spans="1:85" x14ac:dyDescent="0.35">
      <c r="A479" t="s">
        <v>5109</v>
      </c>
      <c r="B479" t="s">
        <v>5799</v>
      </c>
      <c r="C479" t="s">
        <v>5232</v>
      </c>
      <c r="D479" t="s">
        <v>5284</v>
      </c>
      <c r="E479" t="s">
        <v>5279</v>
      </c>
      <c r="F479" t="s">
        <v>5234</v>
      </c>
      <c r="G479" t="s">
        <v>5235</v>
      </c>
      <c r="H479" t="s">
        <v>5236</v>
      </c>
      <c r="M479" t="s">
        <v>5237</v>
      </c>
      <c r="N479" t="s">
        <v>5280</v>
      </c>
      <c r="P479" s="16">
        <v>0</v>
      </c>
      <c r="Y479" s="18">
        <v>60</v>
      </c>
      <c r="Z479" s="18">
        <v>17</v>
      </c>
      <c r="AA479" s="18">
        <v>20</v>
      </c>
      <c r="AB479" s="18">
        <v>10</v>
      </c>
      <c r="AC479" s="18">
        <v>56</v>
      </c>
      <c r="AD479" s="18">
        <v>17</v>
      </c>
      <c r="AM479">
        <v>180</v>
      </c>
      <c r="AO479" s="20">
        <f t="shared" si="155"/>
        <v>0</v>
      </c>
      <c r="AP479" s="21" t="str">
        <f>(IFERROR(VLOOKUP(AP$2&amp;"/"&amp;$A479,SH!$A:$D,4,0),""))</f>
        <v/>
      </c>
      <c r="AQ479" s="21" t="str">
        <f>IFERROR(VLOOKUP(AQ$2&amp;"/"&amp;$A479,SH!$A:$D,4,0),"")</f>
        <v/>
      </c>
      <c r="AR479" s="21" t="str">
        <f>IFERROR(VLOOKUP(AR$2&amp;"/"&amp;$A479,SH!$A:$D,4,0),"")</f>
        <v/>
      </c>
      <c r="AS479" s="21" t="str">
        <f>IFERROR(VLOOKUP(AS$2&amp;"/"&amp;$A479,SH!$A:$D,4,0),"")</f>
        <v/>
      </c>
      <c r="AT479" s="21" t="str">
        <f>IFERROR(VLOOKUP(AT$2&amp;"/"&amp;$A479,SH!$A:$D,4,0),"")</f>
        <v/>
      </c>
      <c r="AU479" s="21" t="str">
        <f>IFERROR(VLOOKUP(AU$2&amp;"/"&amp;$A479,SH!$A:$D,4,0),"")</f>
        <v/>
      </c>
      <c r="AV479" s="22" t="str">
        <f>(IFERROR(VLOOKUP(AV$2&amp;"/"&amp;$A479,SH!$A:$V,22,0),""))</f>
        <v/>
      </c>
      <c r="AW479" s="22" t="str">
        <f>IFERROR(VLOOKUP(AW$2&amp;"/"&amp;$A479,SH!$A:$V,22,0),"")</f>
        <v/>
      </c>
      <c r="AX479" s="22" t="str">
        <f>IFERROR(VLOOKUP(AX$2&amp;"/"&amp;$A479,SH!$A:$V,22,0),"")</f>
        <v/>
      </c>
      <c r="AY479" s="22" t="str">
        <f>IFERROR(VLOOKUP(AY$2&amp;"/"&amp;$A479,SH!$A:$V,22,0),"")</f>
        <v/>
      </c>
      <c r="AZ479" s="22" t="str">
        <f>IFERROR(VLOOKUP(AZ$2&amp;"/"&amp;$A479,SH!$A:$V,22,0),"")</f>
        <v/>
      </c>
      <c r="BA479" s="22" t="str">
        <f>IFERROR(VLOOKUP(BA$2&amp;"/"&amp;$A479,SH!$A:$V,22,0),"")</f>
        <v/>
      </c>
      <c r="BB479" s="23" t="str">
        <f t="shared" si="156"/>
        <v/>
      </c>
      <c r="BC479" s="23" t="str">
        <f t="shared" si="157"/>
        <v/>
      </c>
      <c r="BD479" s="23" t="str">
        <f t="shared" si="158"/>
        <v/>
      </c>
      <c r="BE479" s="23" t="str">
        <f t="shared" si="159"/>
        <v/>
      </c>
      <c r="BF479" s="23" t="str">
        <f t="shared" si="160"/>
        <v/>
      </c>
      <c r="BG479" s="23" t="str">
        <f t="shared" si="161"/>
        <v/>
      </c>
      <c r="BH479" s="24" t="str">
        <f t="shared" si="162"/>
        <v/>
      </c>
      <c r="BI479" s="24" t="str">
        <f t="shared" si="163"/>
        <v/>
      </c>
      <c r="BJ479" s="24" t="str">
        <f t="shared" si="164"/>
        <v/>
      </c>
      <c r="BK479" s="24" t="str">
        <f t="shared" si="165"/>
        <v/>
      </c>
      <c r="BL479" s="24" t="str">
        <f t="shared" si="166"/>
        <v/>
      </c>
      <c r="BM479" s="24" t="str">
        <f t="shared" si="167"/>
        <v/>
      </c>
      <c r="BT479" s="25" t="str">
        <f t="shared" si="168"/>
        <v/>
      </c>
      <c r="BU479" s="25" t="str">
        <f t="shared" si="169"/>
        <v/>
      </c>
      <c r="BV479" s="25" t="str">
        <f t="shared" si="170"/>
        <v/>
      </c>
      <c r="BW479" s="25" t="str">
        <f t="shared" si="171"/>
        <v/>
      </c>
      <c r="BX479" s="25" t="str">
        <f t="shared" si="172"/>
        <v/>
      </c>
      <c r="BY479" s="25" t="str">
        <f t="shared" si="173"/>
        <v/>
      </c>
      <c r="BZ479">
        <f t="array" ref="BZ479:CA479">IFERROR(VLOOKUP(A479,[1]Cost_Price!$A:$D,{3,4},0),"")</f>
        <v>8</v>
      </c>
      <c r="CA479" t="str">
        <v>USD</v>
      </c>
      <c r="CB479" s="26">
        <f t="shared" si="182"/>
        <v>0</v>
      </c>
      <c r="CC479" s="26">
        <f t="shared" si="182"/>
        <v>0</v>
      </c>
      <c r="CD479" s="26">
        <f t="shared" si="182"/>
        <v>0</v>
      </c>
      <c r="CE479" s="26">
        <f t="shared" si="180"/>
        <v>0</v>
      </c>
      <c r="CF479" s="26">
        <f t="shared" si="180"/>
        <v>0</v>
      </c>
      <c r="CG479" s="26">
        <f t="shared" si="180"/>
        <v>0</v>
      </c>
    </row>
    <row r="480" spans="1:85" x14ac:dyDescent="0.35">
      <c r="A480" t="s">
        <v>5800</v>
      </c>
      <c r="B480" t="s">
        <v>5801</v>
      </c>
      <c r="C480" t="s">
        <v>5232</v>
      </c>
      <c r="D480" t="s">
        <v>5245</v>
      </c>
      <c r="E480" t="s">
        <v>5359</v>
      </c>
      <c r="F480" t="s">
        <v>5234</v>
      </c>
      <c r="G480" t="s">
        <v>5235</v>
      </c>
      <c r="H480" t="s">
        <v>5236</v>
      </c>
      <c r="M480" t="s">
        <v>5237</v>
      </c>
      <c r="N480" t="s">
        <v>5280</v>
      </c>
      <c r="P480" s="16">
        <v>0</v>
      </c>
      <c r="Y480" s="18">
        <v>15</v>
      </c>
      <c r="Z480" s="18">
        <v>10</v>
      </c>
      <c r="AC480" s="18">
        <v>10</v>
      </c>
      <c r="AD480" s="18">
        <v>5</v>
      </c>
      <c r="AM480">
        <v>40</v>
      </c>
      <c r="AO480" s="20">
        <f t="shared" si="155"/>
        <v>0</v>
      </c>
      <c r="AP480" s="21" t="str">
        <f>(IFERROR(VLOOKUP(AP$2&amp;"/"&amp;$A480,SH!$A:$D,4,0),""))</f>
        <v/>
      </c>
      <c r="AQ480" s="21" t="str">
        <f>IFERROR(VLOOKUP(AQ$2&amp;"/"&amp;$A480,SH!$A:$D,4,0),"")</f>
        <v/>
      </c>
      <c r="AR480" s="21" t="str">
        <f>IFERROR(VLOOKUP(AR$2&amp;"/"&amp;$A480,SH!$A:$D,4,0),"")</f>
        <v/>
      </c>
      <c r="AS480" s="21" t="str">
        <f>IFERROR(VLOOKUP(AS$2&amp;"/"&amp;$A480,SH!$A:$D,4,0),"")</f>
        <v/>
      </c>
      <c r="AT480" s="21" t="str">
        <f>IFERROR(VLOOKUP(AT$2&amp;"/"&amp;$A480,SH!$A:$D,4,0),"")</f>
        <v/>
      </c>
      <c r="AU480" s="21" t="str">
        <f>IFERROR(VLOOKUP(AU$2&amp;"/"&amp;$A480,SH!$A:$D,4,0),"")</f>
        <v/>
      </c>
      <c r="AV480" s="22" t="str">
        <f>(IFERROR(VLOOKUP(AV$2&amp;"/"&amp;$A480,SH!$A:$V,22,0),""))</f>
        <v/>
      </c>
      <c r="AW480" s="22" t="str">
        <f>IFERROR(VLOOKUP(AW$2&amp;"/"&amp;$A480,SH!$A:$V,22,0),"")</f>
        <v/>
      </c>
      <c r="AX480" s="22" t="str">
        <f>IFERROR(VLOOKUP(AX$2&amp;"/"&amp;$A480,SH!$A:$V,22,0),"")</f>
        <v/>
      </c>
      <c r="AY480" s="22" t="str">
        <f>IFERROR(VLOOKUP(AY$2&amp;"/"&amp;$A480,SH!$A:$V,22,0),"")</f>
        <v/>
      </c>
      <c r="AZ480" s="22" t="str">
        <f>IFERROR(VLOOKUP(AZ$2&amp;"/"&amp;$A480,SH!$A:$V,22,0),"")</f>
        <v/>
      </c>
      <c r="BA480" s="22" t="str">
        <f>IFERROR(VLOOKUP(BA$2&amp;"/"&amp;$A480,SH!$A:$V,22,0),"")</f>
        <v/>
      </c>
      <c r="BB480" s="23" t="str">
        <f t="shared" si="156"/>
        <v/>
      </c>
      <c r="BC480" s="23" t="str">
        <f t="shared" si="157"/>
        <v/>
      </c>
      <c r="BD480" s="23" t="str">
        <f t="shared" si="158"/>
        <v/>
      </c>
      <c r="BE480" s="23" t="str">
        <f t="shared" si="159"/>
        <v/>
      </c>
      <c r="BF480" s="23" t="str">
        <f t="shared" si="160"/>
        <v/>
      </c>
      <c r="BG480" s="23" t="str">
        <f t="shared" si="161"/>
        <v/>
      </c>
      <c r="BH480" s="24" t="str">
        <f t="shared" si="162"/>
        <v/>
      </c>
      <c r="BI480" s="24" t="str">
        <f t="shared" si="163"/>
        <v/>
      </c>
      <c r="BJ480" s="24" t="str">
        <f t="shared" si="164"/>
        <v/>
      </c>
      <c r="BK480" s="24" t="str">
        <f t="shared" si="165"/>
        <v/>
      </c>
      <c r="BL480" s="24" t="str">
        <f t="shared" si="166"/>
        <v/>
      </c>
      <c r="BM480" s="24" t="str">
        <f t="shared" si="167"/>
        <v/>
      </c>
      <c r="BT480" s="25" t="str">
        <f t="shared" si="168"/>
        <v/>
      </c>
      <c r="BU480" s="25" t="str">
        <f t="shared" si="169"/>
        <v/>
      </c>
      <c r="BV480" s="25" t="str">
        <f t="shared" si="170"/>
        <v/>
      </c>
      <c r="BW480" s="25" t="str">
        <f t="shared" si="171"/>
        <v/>
      </c>
      <c r="BX480" s="25" t="str">
        <f t="shared" si="172"/>
        <v/>
      </c>
      <c r="BY480" s="25" t="str">
        <f t="shared" si="173"/>
        <v/>
      </c>
      <c r="BZ480">
        <f t="array" ref="BZ480:CA480">IFERROR(VLOOKUP(A480,[1]Cost_Price!$A:$D,{3,4},0),"")</f>
        <v>135</v>
      </c>
      <c r="CA480" t="str">
        <v>USD</v>
      </c>
      <c r="CB480" s="26">
        <f t="shared" si="182"/>
        <v>0</v>
      </c>
      <c r="CC480" s="26">
        <f t="shared" si="182"/>
        <v>0</v>
      </c>
      <c r="CD480" s="26">
        <f t="shared" si="182"/>
        <v>0</v>
      </c>
      <c r="CE480" s="26">
        <f t="shared" si="180"/>
        <v>0</v>
      </c>
      <c r="CF480" s="26">
        <f t="shared" si="180"/>
        <v>0</v>
      </c>
      <c r="CG480" s="26">
        <f t="shared" si="180"/>
        <v>0</v>
      </c>
    </row>
    <row r="481" spans="1:85" x14ac:dyDescent="0.35">
      <c r="A481" t="s">
        <v>5802</v>
      </c>
      <c r="B481" t="s">
        <v>5803</v>
      </c>
      <c r="C481" t="s">
        <v>5232</v>
      </c>
      <c r="D481" t="s">
        <v>5245</v>
      </c>
      <c r="E481" t="s">
        <v>5359</v>
      </c>
      <c r="F481" t="s">
        <v>5234</v>
      </c>
      <c r="G481" t="s">
        <v>5235</v>
      </c>
      <c r="H481" t="s">
        <v>5236</v>
      </c>
      <c r="M481" t="s">
        <v>5237</v>
      </c>
      <c r="N481" t="s">
        <v>5280</v>
      </c>
      <c r="P481" s="16">
        <v>0</v>
      </c>
      <c r="Y481" s="18">
        <v>15</v>
      </c>
      <c r="Z481" s="18">
        <v>10</v>
      </c>
      <c r="AC481" s="18">
        <v>10</v>
      </c>
      <c r="AD481" s="18">
        <v>5</v>
      </c>
      <c r="AM481">
        <v>40</v>
      </c>
      <c r="AO481" s="20">
        <f t="shared" si="155"/>
        <v>0</v>
      </c>
      <c r="AP481" s="21" t="str">
        <f>(IFERROR(VLOOKUP(AP$2&amp;"/"&amp;$A481,SH!$A:$D,4,0),""))</f>
        <v/>
      </c>
      <c r="AQ481" s="21" t="str">
        <f>IFERROR(VLOOKUP(AQ$2&amp;"/"&amp;$A481,SH!$A:$D,4,0),"")</f>
        <v/>
      </c>
      <c r="AR481" s="21" t="str">
        <f>IFERROR(VLOOKUP(AR$2&amp;"/"&amp;$A481,SH!$A:$D,4,0),"")</f>
        <v/>
      </c>
      <c r="AS481" s="21" t="str">
        <f>IFERROR(VLOOKUP(AS$2&amp;"/"&amp;$A481,SH!$A:$D,4,0),"")</f>
        <v/>
      </c>
      <c r="AT481" s="21" t="str">
        <f>IFERROR(VLOOKUP(AT$2&amp;"/"&amp;$A481,SH!$A:$D,4,0),"")</f>
        <v/>
      </c>
      <c r="AU481" s="21" t="str">
        <f>IFERROR(VLOOKUP(AU$2&amp;"/"&amp;$A481,SH!$A:$D,4,0),"")</f>
        <v/>
      </c>
      <c r="AV481" s="22" t="str">
        <f>(IFERROR(VLOOKUP(AV$2&amp;"/"&amp;$A481,SH!$A:$V,22,0),""))</f>
        <v/>
      </c>
      <c r="AW481" s="22" t="str">
        <f>IFERROR(VLOOKUP(AW$2&amp;"/"&amp;$A481,SH!$A:$V,22,0),"")</f>
        <v/>
      </c>
      <c r="AX481" s="22" t="str">
        <f>IFERROR(VLOOKUP(AX$2&amp;"/"&amp;$A481,SH!$A:$V,22,0),"")</f>
        <v/>
      </c>
      <c r="AY481" s="22" t="str">
        <f>IFERROR(VLOOKUP(AY$2&amp;"/"&amp;$A481,SH!$A:$V,22,0),"")</f>
        <v/>
      </c>
      <c r="AZ481" s="22" t="str">
        <f>IFERROR(VLOOKUP(AZ$2&amp;"/"&amp;$A481,SH!$A:$V,22,0),"")</f>
        <v/>
      </c>
      <c r="BA481" s="22" t="str">
        <f>IFERROR(VLOOKUP(BA$2&amp;"/"&amp;$A481,SH!$A:$V,22,0),"")</f>
        <v/>
      </c>
      <c r="BB481" s="23" t="str">
        <f t="shared" si="156"/>
        <v/>
      </c>
      <c r="BC481" s="23" t="str">
        <f t="shared" si="157"/>
        <v/>
      </c>
      <c r="BD481" s="23" t="str">
        <f t="shared" si="158"/>
        <v/>
      </c>
      <c r="BE481" s="23" t="str">
        <f t="shared" si="159"/>
        <v/>
      </c>
      <c r="BF481" s="23" t="str">
        <f t="shared" si="160"/>
        <v/>
      </c>
      <c r="BG481" s="23" t="str">
        <f t="shared" si="161"/>
        <v/>
      </c>
      <c r="BH481" s="24" t="str">
        <f t="shared" si="162"/>
        <v/>
      </c>
      <c r="BI481" s="24" t="str">
        <f t="shared" si="163"/>
        <v/>
      </c>
      <c r="BJ481" s="24" t="str">
        <f t="shared" si="164"/>
        <v/>
      </c>
      <c r="BK481" s="24" t="str">
        <f t="shared" si="165"/>
        <v/>
      </c>
      <c r="BL481" s="24" t="str">
        <f t="shared" si="166"/>
        <v/>
      </c>
      <c r="BM481" s="24" t="str">
        <f t="shared" si="167"/>
        <v/>
      </c>
      <c r="BT481" s="25" t="str">
        <f t="shared" si="168"/>
        <v/>
      </c>
      <c r="BU481" s="25" t="str">
        <f t="shared" si="169"/>
        <v/>
      </c>
      <c r="BV481" s="25" t="str">
        <f t="shared" si="170"/>
        <v/>
      </c>
      <c r="BW481" s="25" t="str">
        <f t="shared" si="171"/>
        <v/>
      </c>
      <c r="BX481" s="25" t="str">
        <f t="shared" si="172"/>
        <v/>
      </c>
      <c r="BY481" s="25" t="str">
        <f t="shared" si="173"/>
        <v/>
      </c>
      <c r="BZ481">
        <f t="array" ref="BZ481:CA481">IFERROR(VLOOKUP(A481,[1]Cost_Price!$A:$D,{3,4},0),"")</f>
        <v>90</v>
      </c>
      <c r="CA481" t="str">
        <v>USD</v>
      </c>
      <c r="CB481" s="26">
        <f t="shared" si="182"/>
        <v>0</v>
      </c>
      <c r="CC481" s="26">
        <f t="shared" si="182"/>
        <v>0</v>
      </c>
      <c r="CD481" s="26">
        <f t="shared" si="182"/>
        <v>0</v>
      </c>
      <c r="CE481" s="26">
        <f t="shared" si="180"/>
        <v>0</v>
      </c>
      <c r="CF481" s="26">
        <f t="shared" si="180"/>
        <v>0</v>
      </c>
      <c r="CG481" s="26">
        <f t="shared" si="180"/>
        <v>0</v>
      </c>
    </row>
    <row r="482" spans="1:85" x14ac:dyDescent="0.35">
      <c r="A482" t="s">
        <v>5804</v>
      </c>
      <c r="B482" t="s">
        <v>5805</v>
      </c>
      <c r="C482" t="s">
        <v>5232</v>
      </c>
      <c r="D482" t="s">
        <v>5245</v>
      </c>
      <c r="E482" t="s">
        <v>5359</v>
      </c>
      <c r="F482" t="s">
        <v>5234</v>
      </c>
      <c r="G482" t="s">
        <v>5235</v>
      </c>
      <c r="H482" t="s">
        <v>5236</v>
      </c>
      <c r="M482" t="s">
        <v>5237</v>
      </c>
      <c r="N482" t="s">
        <v>5280</v>
      </c>
      <c r="P482" s="16">
        <v>0</v>
      </c>
      <c r="Y482" s="18">
        <v>15</v>
      </c>
      <c r="Z482" s="18">
        <v>10</v>
      </c>
      <c r="AC482" s="18">
        <v>10</v>
      </c>
      <c r="AD482" s="18">
        <v>5</v>
      </c>
      <c r="AM482">
        <v>40</v>
      </c>
      <c r="AO482" s="20">
        <f t="shared" si="155"/>
        <v>0</v>
      </c>
      <c r="AP482" s="21" t="str">
        <f>(IFERROR(VLOOKUP(AP$2&amp;"/"&amp;$A482,SH!$A:$D,4,0),""))</f>
        <v/>
      </c>
      <c r="AQ482" s="21" t="str">
        <f>IFERROR(VLOOKUP(AQ$2&amp;"/"&amp;$A482,SH!$A:$D,4,0),"")</f>
        <v/>
      </c>
      <c r="AR482" s="21" t="str">
        <f>IFERROR(VLOOKUP(AR$2&amp;"/"&amp;$A482,SH!$A:$D,4,0),"")</f>
        <v/>
      </c>
      <c r="AS482" s="21" t="str">
        <f>IFERROR(VLOOKUP(AS$2&amp;"/"&amp;$A482,SH!$A:$D,4,0),"")</f>
        <v/>
      </c>
      <c r="AT482" s="21" t="str">
        <f>IFERROR(VLOOKUP(AT$2&amp;"/"&amp;$A482,SH!$A:$D,4,0),"")</f>
        <v/>
      </c>
      <c r="AU482" s="21" t="str">
        <f>IFERROR(VLOOKUP(AU$2&amp;"/"&amp;$A482,SH!$A:$D,4,0),"")</f>
        <v/>
      </c>
      <c r="AV482" s="22" t="str">
        <f>(IFERROR(VLOOKUP(AV$2&amp;"/"&amp;$A482,SH!$A:$V,22,0),""))</f>
        <v/>
      </c>
      <c r="AW482" s="22" t="str">
        <f>IFERROR(VLOOKUP(AW$2&amp;"/"&amp;$A482,SH!$A:$V,22,0),"")</f>
        <v/>
      </c>
      <c r="AX482" s="22" t="str">
        <f>IFERROR(VLOOKUP(AX$2&amp;"/"&amp;$A482,SH!$A:$V,22,0),"")</f>
        <v/>
      </c>
      <c r="AY482" s="22" t="str">
        <f>IFERROR(VLOOKUP(AY$2&amp;"/"&amp;$A482,SH!$A:$V,22,0),"")</f>
        <v/>
      </c>
      <c r="AZ482" s="22" t="str">
        <f>IFERROR(VLOOKUP(AZ$2&amp;"/"&amp;$A482,SH!$A:$V,22,0),"")</f>
        <v/>
      </c>
      <c r="BA482" s="22" t="str">
        <f>IFERROR(VLOOKUP(BA$2&amp;"/"&amp;$A482,SH!$A:$V,22,0),"")</f>
        <v/>
      </c>
      <c r="BB482" s="23" t="str">
        <f t="shared" si="156"/>
        <v/>
      </c>
      <c r="BC482" s="23" t="str">
        <f t="shared" si="157"/>
        <v/>
      </c>
      <c r="BD482" s="23" t="str">
        <f t="shared" si="158"/>
        <v/>
      </c>
      <c r="BE482" s="23" t="str">
        <f t="shared" si="159"/>
        <v/>
      </c>
      <c r="BF482" s="23" t="str">
        <f t="shared" si="160"/>
        <v/>
      </c>
      <c r="BG482" s="23" t="str">
        <f t="shared" si="161"/>
        <v/>
      </c>
      <c r="BH482" s="24" t="str">
        <f t="shared" si="162"/>
        <v/>
      </c>
      <c r="BI482" s="24" t="str">
        <f t="shared" si="163"/>
        <v/>
      </c>
      <c r="BJ482" s="24" t="str">
        <f t="shared" si="164"/>
        <v/>
      </c>
      <c r="BK482" s="24" t="str">
        <f t="shared" si="165"/>
        <v/>
      </c>
      <c r="BL482" s="24" t="str">
        <f t="shared" si="166"/>
        <v/>
      </c>
      <c r="BM482" s="24" t="str">
        <f t="shared" si="167"/>
        <v/>
      </c>
      <c r="BT482" s="25" t="str">
        <f t="shared" si="168"/>
        <v/>
      </c>
      <c r="BU482" s="25" t="str">
        <f t="shared" si="169"/>
        <v/>
      </c>
      <c r="BV482" s="25" t="str">
        <f t="shared" si="170"/>
        <v/>
      </c>
      <c r="BW482" s="25" t="str">
        <f t="shared" si="171"/>
        <v/>
      </c>
      <c r="BX482" s="25" t="str">
        <f t="shared" si="172"/>
        <v/>
      </c>
      <c r="BY482" s="25" t="str">
        <f t="shared" si="173"/>
        <v/>
      </c>
      <c r="BZ482">
        <f t="array" ref="BZ482:CA482">IFERROR(VLOOKUP(A482,[1]Cost_Price!$A:$D,{3,4},0),"")</f>
        <v>88</v>
      </c>
      <c r="CA482" t="str">
        <v>USD</v>
      </c>
      <c r="CB482" s="26">
        <f t="shared" si="182"/>
        <v>0</v>
      </c>
      <c r="CC482" s="26">
        <f t="shared" si="182"/>
        <v>0</v>
      </c>
      <c r="CD482" s="26">
        <f t="shared" si="182"/>
        <v>0</v>
      </c>
      <c r="CE482" s="26">
        <f t="shared" si="180"/>
        <v>0</v>
      </c>
      <c r="CF482" s="26">
        <f t="shared" si="180"/>
        <v>0</v>
      </c>
      <c r="CG482" s="26">
        <f t="shared" si="180"/>
        <v>0</v>
      </c>
    </row>
    <row r="483" spans="1:85" x14ac:dyDescent="0.35">
      <c r="A483" t="s">
        <v>288</v>
      </c>
      <c r="B483" t="s">
        <v>5806</v>
      </c>
      <c r="C483" t="s">
        <v>5232</v>
      </c>
      <c r="D483" t="s">
        <v>5245</v>
      </c>
      <c r="E483" t="s">
        <v>5286</v>
      </c>
      <c r="F483" t="s">
        <v>5234</v>
      </c>
      <c r="G483" t="s">
        <v>5235</v>
      </c>
      <c r="H483" t="s">
        <v>5236</v>
      </c>
      <c r="M483" t="s">
        <v>5237</v>
      </c>
      <c r="N483" t="s">
        <v>5280</v>
      </c>
      <c r="P483" s="16">
        <v>21.802299999999999</v>
      </c>
      <c r="Q483" s="17">
        <v>72</v>
      </c>
      <c r="R483" s="17">
        <v>184</v>
      </c>
      <c r="S483" s="17">
        <v>71</v>
      </c>
      <c r="T483" s="17">
        <v>13</v>
      </c>
      <c r="V483" s="17">
        <v>124</v>
      </c>
      <c r="W483" s="17">
        <v>46</v>
      </c>
      <c r="X483" s="18">
        <v>0</v>
      </c>
      <c r="Y483" s="18">
        <v>350</v>
      </c>
      <c r="Z483" s="18">
        <v>10</v>
      </c>
      <c r="AA483" s="18">
        <v>35</v>
      </c>
      <c r="AB483" s="18">
        <v>44</v>
      </c>
      <c r="AC483" s="18">
        <v>30</v>
      </c>
      <c r="AD483" s="18">
        <v>0</v>
      </c>
      <c r="AE483" s="19">
        <v>0</v>
      </c>
      <c r="AF483" s="19">
        <v>7</v>
      </c>
      <c r="AG483" s="19">
        <v>0</v>
      </c>
      <c r="AH483" s="19">
        <v>10</v>
      </c>
      <c r="AJ483" s="19">
        <v>3</v>
      </c>
      <c r="AK483" s="19">
        <v>2</v>
      </c>
      <c r="AL483">
        <v>510</v>
      </c>
      <c r="AM483">
        <v>469</v>
      </c>
      <c r="AN483">
        <v>22</v>
      </c>
      <c r="AO483" s="20">
        <f t="shared" si="155"/>
        <v>9549.4074000000001</v>
      </c>
      <c r="AP483" s="21">
        <f>(IFERROR(VLOOKUP(AP$2&amp;"/"&amp;$A483,SH!$A:$D,4,0),""))</f>
        <v>27.9</v>
      </c>
      <c r="AQ483" s="21">
        <f>IFERROR(VLOOKUP(AQ$2&amp;"/"&amp;$A483,SH!$A:$D,4,0),"")</f>
        <v>5.833333333333333</v>
      </c>
      <c r="AR483" s="21">
        <f>IFERROR(VLOOKUP(AR$2&amp;"/"&amp;$A483,SH!$A:$D,4,0),"")</f>
        <v>3.1428571428571428</v>
      </c>
      <c r="AS483" s="21" t="str">
        <f>IFERROR(VLOOKUP(AS$2&amp;"/"&amp;$A483,SH!$A:$D,4,0),"")</f>
        <v>0</v>
      </c>
      <c r="AT483" s="21">
        <f>IFERROR(VLOOKUP(AT$2&amp;"/"&amp;$A483,SH!$A:$D,4,0),"")</f>
        <v>12.583333333333334</v>
      </c>
      <c r="AU483" s="21">
        <f>IFERROR(VLOOKUP(AU$2&amp;"/"&amp;$A483,SH!$A:$D,4,0),"")</f>
        <v>3.625</v>
      </c>
      <c r="AV483" s="22">
        <f>(IFERROR(VLOOKUP(AV$2&amp;"/"&amp;$A483,SH!$A:$V,22,0),""))</f>
        <v>19</v>
      </c>
      <c r="AW483" s="22">
        <f>IFERROR(VLOOKUP(AW$2&amp;"/"&amp;$A483,SH!$A:$V,22,0),"")</f>
        <v>4</v>
      </c>
      <c r="AX483" s="22">
        <f>IFERROR(VLOOKUP(AX$2&amp;"/"&amp;$A483,SH!$A:$V,22,0),"")</f>
        <v>4</v>
      </c>
      <c r="AY483" s="22">
        <f>IFERROR(VLOOKUP(AY$2&amp;"/"&amp;$A483,SH!$A:$V,22,0),"")</f>
        <v>0</v>
      </c>
      <c r="AZ483" s="22">
        <f>IFERROR(VLOOKUP(AZ$2&amp;"/"&amp;$A483,SH!$A:$V,22,0),"")</f>
        <v>8</v>
      </c>
      <c r="BA483" s="22">
        <f>IFERROR(VLOOKUP(BA$2&amp;"/"&amp;$A483,SH!$A:$V,22,0),"")</f>
        <v>11</v>
      </c>
      <c r="BB483" s="23">
        <f t="shared" si="156"/>
        <v>6.3440860215053769</v>
      </c>
      <c r="BC483" s="23">
        <f t="shared" si="157"/>
        <v>12.171428571428573</v>
      </c>
      <c r="BD483" s="23">
        <f t="shared" si="158"/>
        <v>0.95454545454545459</v>
      </c>
      <c r="BE483" s="23" t="str">
        <f t="shared" si="159"/>
        <v/>
      </c>
      <c r="BF483" s="23">
        <f t="shared" si="160"/>
        <v>9.6158940397350996</v>
      </c>
      <c r="BG483" s="23">
        <f t="shared" si="161"/>
        <v>12.137931034482758</v>
      </c>
      <c r="BH483" s="24">
        <f t="shared" si="162"/>
        <v>18.888888888888889</v>
      </c>
      <c r="BI483" s="24">
        <f t="shared" si="163"/>
        <v>13.885714285714286</v>
      </c>
      <c r="BJ483" s="24">
        <f t="shared" si="164"/>
        <v>12.090909090909092</v>
      </c>
      <c r="BK483" s="24" t="str">
        <f t="shared" si="165"/>
        <v/>
      </c>
      <c r="BL483" s="24">
        <f t="shared" si="166"/>
        <v>12</v>
      </c>
      <c r="BM483" s="24">
        <f t="shared" si="167"/>
        <v>12.137931034482758</v>
      </c>
      <c r="BT483" s="25">
        <f t="shared" si="168"/>
        <v>18.888888888888889</v>
      </c>
      <c r="BU483" s="25">
        <f t="shared" si="169"/>
        <v>13.885714285714286</v>
      </c>
      <c r="BV483" s="25">
        <f t="shared" si="170"/>
        <v>12.090909090909092</v>
      </c>
      <c r="BW483" s="25" t="str">
        <f t="shared" si="171"/>
        <v/>
      </c>
      <c r="BX483" s="25">
        <f t="shared" si="172"/>
        <v>12</v>
      </c>
      <c r="BY483" s="25">
        <f t="shared" si="173"/>
        <v>12.137931034482758</v>
      </c>
      <c r="BZ483">
        <f t="array" ref="BZ483:CA483">IFERROR(VLOOKUP(A483,[1]Cost_Price!$A:$D,{3,4},0),"")</f>
        <v>13.72</v>
      </c>
      <c r="CA483" t="str">
        <v>USD</v>
      </c>
      <c r="CB483" s="26">
        <f t="shared" si="182"/>
        <v>0</v>
      </c>
      <c r="CC483" s="26">
        <f t="shared" si="182"/>
        <v>0</v>
      </c>
      <c r="CD483" s="26">
        <f t="shared" si="182"/>
        <v>0</v>
      </c>
      <c r="CE483" s="26">
        <f t="shared" si="180"/>
        <v>0</v>
      </c>
      <c r="CF483" s="26">
        <f t="shared" si="180"/>
        <v>0</v>
      </c>
      <c r="CG483" s="26">
        <f t="shared" si="180"/>
        <v>0</v>
      </c>
    </row>
    <row r="484" spans="1:85" x14ac:dyDescent="0.35">
      <c r="A484" t="s">
        <v>5807</v>
      </c>
      <c r="B484" t="s">
        <v>5808</v>
      </c>
      <c r="C484" t="s">
        <v>5232</v>
      </c>
      <c r="D484" t="s">
        <v>5245</v>
      </c>
      <c r="E484" t="s">
        <v>5359</v>
      </c>
      <c r="F484" t="s">
        <v>5234</v>
      </c>
      <c r="G484" t="s">
        <v>5235</v>
      </c>
      <c r="H484" t="s">
        <v>5236</v>
      </c>
      <c r="M484" t="s">
        <v>5237</v>
      </c>
      <c r="N484" t="s">
        <v>5280</v>
      </c>
      <c r="P484" s="16">
        <v>0</v>
      </c>
      <c r="Y484" s="18">
        <v>10</v>
      </c>
      <c r="Z484" s="18">
        <v>5</v>
      </c>
      <c r="AC484" s="18">
        <v>5</v>
      </c>
      <c r="AD484" s="18">
        <v>10</v>
      </c>
      <c r="AM484">
        <v>30</v>
      </c>
      <c r="AO484" s="20">
        <f t="shared" si="155"/>
        <v>0</v>
      </c>
      <c r="AP484" s="21" t="str">
        <f>(IFERROR(VLOOKUP(AP$2&amp;"/"&amp;$A484,SH!$A:$D,4,0),""))</f>
        <v/>
      </c>
      <c r="AQ484" s="21" t="str">
        <f>IFERROR(VLOOKUP(AQ$2&amp;"/"&amp;$A484,SH!$A:$D,4,0),"")</f>
        <v/>
      </c>
      <c r="AR484" s="21" t="str">
        <f>IFERROR(VLOOKUP(AR$2&amp;"/"&amp;$A484,SH!$A:$D,4,0),"")</f>
        <v/>
      </c>
      <c r="AS484" s="21" t="str">
        <f>IFERROR(VLOOKUP(AS$2&amp;"/"&amp;$A484,SH!$A:$D,4,0),"")</f>
        <v/>
      </c>
      <c r="AT484" s="21" t="str">
        <f>IFERROR(VLOOKUP(AT$2&amp;"/"&amp;$A484,SH!$A:$D,4,0),"")</f>
        <v/>
      </c>
      <c r="AU484" s="21" t="str">
        <f>IFERROR(VLOOKUP(AU$2&amp;"/"&amp;$A484,SH!$A:$D,4,0),"")</f>
        <v/>
      </c>
      <c r="AV484" s="22" t="str">
        <f>(IFERROR(VLOOKUP(AV$2&amp;"/"&amp;$A484,SH!$A:$V,22,0),""))</f>
        <v/>
      </c>
      <c r="AW484" s="22" t="str">
        <f>IFERROR(VLOOKUP(AW$2&amp;"/"&amp;$A484,SH!$A:$V,22,0),"")</f>
        <v/>
      </c>
      <c r="AX484" s="22" t="str">
        <f>IFERROR(VLOOKUP(AX$2&amp;"/"&amp;$A484,SH!$A:$V,22,0),"")</f>
        <v/>
      </c>
      <c r="AY484" s="22" t="str">
        <f>IFERROR(VLOOKUP(AY$2&amp;"/"&amp;$A484,SH!$A:$V,22,0),"")</f>
        <v/>
      </c>
      <c r="AZ484" s="22" t="str">
        <f>IFERROR(VLOOKUP(AZ$2&amp;"/"&amp;$A484,SH!$A:$V,22,0),"")</f>
        <v/>
      </c>
      <c r="BA484" s="22" t="str">
        <f>IFERROR(VLOOKUP(BA$2&amp;"/"&amp;$A484,SH!$A:$V,22,0),"")</f>
        <v/>
      </c>
      <c r="BB484" s="23" t="str">
        <f t="shared" si="156"/>
        <v/>
      </c>
      <c r="BC484" s="23" t="str">
        <f t="shared" si="157"/>
        <v/>
      </c>
      <c r="BD484" s="23" t="str">
        <f t="shared" si="158"/>
        <v/>
      </c>
      <c r="BE484" s="23" t="str">
        <f t="shared" si="159"/>
        <v/>
      </c>
      <c r="BF484" s="23" t="str">
        <f t="shared" si="160"/>
        <v/>
      </c>
      <c r="BG484" s="23" t="str">
        <f t="shared" si="161"/>
        <v/>
      </c>
      <c r="BH484" s="24" t="str">
        <f t="shared" si="162"/>
        <v/>
      </c>
      <c r="BI484" s="24" t="str">
        <f t="shared" si="163"/>
        <v/>
      </c>
      <c r="BJ484" s="24" t="str">
        <f t="shared" si="164"/>
        <v/>
      </c>
      <c r="BK484" s="24" t="str">
        <f t="shared" si="165"/>
        <v/>
      </c>
      <c r="BL484" s="24" t="str">
        <f t="shared" si="166"/>
        <v/>
      </c>
      <c r="BM484" s="24" t="str">
        <f t="shared" si="167"/>
        <v/>
      </c>
      <c r="BT484" s="25" t="str">
        <f t="shared" si="168"/>
        <v/>
      </c>
      <c r="BU484" s="25" t="str">
        <f t="shared" si="169"/>
        <v/>
      </c>
      <c r="BV484" s="25" t="str">
        <f t="shared" si="170"/>
        <v/>
      </c>
      <c r="BW484" s="25" t="str">
        <f t="shared" si="171"/>
        <v/>
      </c>
      <c r="BX484" s="25" t="str">
        <f t="shared" si="172"/>
        <v/>
      </c>
      <c r="BY484" s="25" t="str">
        <f t="shared" si="173"/>
        <v/>
      </c>
      <c r="BZ484">
        <f t="array" ref="BZ484:CA484">IFERROR(VLOOKUP(A484,[1]Cost_Price!$A:$D,{3,4},0),"")</f>
        <v>135</v>
      </c>
      <c r="CA484" t="str">
        <v>USD</v>
      </c>
      <c r="CB484" s="26">
        <f t="shared" si="182"/>
        <v>0</v>
      </c>
      <c r="CC484" s="26">
        <f t="shared" si="182"/>
        <v>0</v>
      </c>
      <c r="CD484" s="26">
        <f t="shared" si="182"/>
        <v>0</v>
      </c>
      <c r="CE484" s="26">
        <f t="shared" si="180"/>
        <v>0</v>
      </c>
      <c r="CF484" s="26">
        <f t="shared" si="180"/>
        <v>0</v>
      </c>
      <c r="CG484" s="26">
        <f t="shared" si="180"/>
        <v>0</v>
      </c>
    </row>
    <row r="485" spans="1:85" x14ac:dyDescent="0.35">
      <c r="A485" t="s">
        <v>5809</v>
      </c>
      <c r="B485" t="s">
        <v>5810</v>
      </c>
      <c r="C485" t="s">
        <v>5232</v>
      </c>
      <c r="D485" t="s">
        <v>5245</v>
      </c>
      <c r="E485" t="s">
        <v>5359</v>
      </c>
      <c r="F485" t="s">
        <v>5234</v>
      </c>
      <c r="G485" t="s">
        <v>5235</v>
      </c>
      <c r="H485" t="s">
        <v>5236</v>
      </c>
      <c r="M485" t="s">
        <v>5237</v>
      </c>
      <c r="N485" t="s">
        <v>5280</v>
      </c>
      <c r="P485" s="16">
        <v>0</v>
      </c>
      <c r="Y485" s="18">
        <v>10</v>
      </c>
      <c r="Z485" s="18">
        <v>5</v>
      </c>
      <c r="AC485" s="18">
        <v>5</v>
      </c>
      <c r="AD485" s="18">
        <v>10</v>
      </c>
      <c r="AM485">
        <v>30</v>
      </c>
      <c r="AO485" s="20">
        <f t="shared" si="155"/>
        <v>0</v>
      </c>
      <c r="AP485" s="21" t="str">
        <f>(IFERROR(VLOOKUP(AP$2&amp;"/"&amp;$A485,SH!$A:$D,4,0),""))</f>
        <v/>
      </c>
      <c r="AQ485" s="21" t="str">
        <f>IFERROR(VLOOKUP(AQ$2&amp;"/"&amp;$A485,SH!$A:$D,4,0),"")</f>
        <v/>
      </c>
      <c r="AR485" s="21" t="str">
        <f>IFERROR(VLOOKUP(AR$2&amp;"/"&amp;$A485,SH!$A:$D,4,0),"")</f>
        <v/>
      </c>
      <c r="AS485" s="21" t="str">
        <f>IFERROR(VLOOKUP(AS$2&amp;"/"&amp;$A485,SH!$A:$D,4,0),"")</f>
        <v/>
      </c>
      <c r="AT485" s="21" t="str">
        <f>IFERROR(VLOOKUP(AT$2&amp;"/"&amp;$A485,SH!$A:$D,4,0),"")</f>
        <v/>
      </c>
      <c r="AU485" s="21" t="str">
        <f>IFERROR(VLOOKUP(AU$2&amp;"/"&amp;$A485,SH!$A:$D,4,0),"")</f>
        <v/>
      </c>
      <c r="AV485" s="22" t="str">
        <f>(IFERROR(VLOOKUP(AV$2&amp;"/"&amp;$A485,SH!$A:$V,22,0),""))</f>
        <v/>
      </c>
      <c r="AW485" s="22" t="str">
        <f>IFERROR(VLOOKUP(AW$2&amp;"/"&amp;$A485,SH!$A:$V,22,0),"")</f>
        <v/>
      </c>
      <c r="AX485" s="22" t="str">
        <f>IFERROR(VLOOKUP(AX$2&amp;"/"&amp;$A485,SH!$A:$V,22,0),"")</f>
        <v/>
      </c>
      <c r="AY485" s="22" t="str">
        <f>IFERROR(VLOOKUP(AY$2&amp;"/"&amp;$A485,SH!$A:$V,22,0),"")</f>
        <v/>
      </c>
      <c r="AZ485" s="22" t="str">
        <f>IFERROR(VLOOKUP(AZ$2&amp;"/"&amp;$A485,SH!$A:$V,22,0),"")</f>
        <v/>
      </c>
      <c r="BA485" s="22" t="str">
        <f>IFERROR(VLOOKUP(BA$2&amp;"/"&amp;$A485,SH!$A:$V,22,0),"")</f>
        <v/>
      </c>
      <c r="BB485" s="23" t="str">
        <f t="shared" si="156"/>
        <v/>
      </c>
      <c r="BC485" s="23" t="str">
        <f t="shared" si="157"/>
        <v/>
      </c>
      <c r="BD485" s="23" t="str">
        <f t="shared" si="158"/>
        <v/>
      </c>
      <c r="BE485" s="23" t="str">
        <f t="shared" si="159"/>
        <v/>
      </c>
      <c r="BF485" s="23" t="str">
        <f t="shared" si="160"/>
        <v/>
      </c>
      <c r="BG485" s="23" t="str">
        <f t="shared" si="161"/>
        <v/>
      </c>
      <c r="BH485" s="24" t="str">
        <f t="shared" si="162"/>
        <v/>
      </c>
      <c r="BI485" s="24" t="str">
        <f t="shared" si="163"/>
        <v/>
      </c>
      <c r="BJ485" s="24" t="str">
        <f t="shared" si="164"/>
        <v/>
      </c>
      <c r="BK485" s="24" t="str">
        <f t="shared" si="165"/>
        <v/>
      </c>
      <c r="BL485" s="24" t="str">
        <f t="shared" si="166"/>
        <v/>
      </c>
      <c r="BM485" s="24" t="str">
        <f t="shared" si="167"/>
        <v/>
      </c>
      <c r="BT485" s="25" t="str">
        <f t="shared" si="168"/>
        <v/>
      </c>
      <c r="BU485" s="25" t="str">
        <f t="shared" si="169"/>
        <v/>
      </c>
      <c r="BV485" s="25" t="str">
        <f t="shared" si="170"/>
        <v/>
      </c>
      <c r="BW485" s="25" t="str">
        <f t="shared" si="171"/>
        <v/>
      </c>
      <c r="BX485" s="25" t="str">
        <f t="shared" si="172"/>
        <v/>
      </c>
      <c r="BY485" s="25" t="str">
        <f t="shared" si="173"/>
        <v/>
      </c>
      <c r="BZ485">
        <f t="array" ref="BZ485:CA485">IFERROR(VLOOKUP(A485,[1]Cost_Price!$A:$D,{3,4},0),"")</f>
        <v>90</v>
      </c>
      <c r="CA485" t="str">
        <v>USD</v>
      </c>
      <c r="CB485" s="26">
        <f t="shared" si="182"/>
        <v>0</v>
      </c>
      <c r="CC485" s="26">
        <f t="shared" si="182"/>
        <v>0</v>
      </c>
      <c r="CD485" s="26">
        <f t="shared" si="182"/>
        <v>0</v>
      </c>
      <c r="CE485" s="26">
        <f t="shared" si="180"/>
        <v>0</v>
      </c>
      <c r="CF485" s="26">
        <f t="shared" si="180"/>
        <v>0</v>
      </c>
      <c r="CG485" s="26">
        <f t="shared" si="180"/>
        <v>0</v>
      </c>
    </row>
    <row r="486" spans="1:85" x14ac:dyDescent="0.35">
      <c r="A486" t="s">
        <v>5811</v>
      </c>
      <c r="B486" t="s">
        <v>5812</v>
      </c>
      <c r="C486" t="s">
        <v>5232</v>
      </c>
      <c r="D486" t="s">
        <v>5245</v>
      </c>
      <c r="E486" t="s">
        <v>5359</v>
      </c>
      <c r="F486" t="s">
        <v>5234</v>
      </c>
      <c r="G486" t="s">
        <v>5235</v>
      </c>
      <c r="H486" t="s">
        <v>5236</v>
      </c>
      <c r="M486" t="s">
        <v>5237</v>
      </c>
      <c r="N486" t="s">
        <v>5280</v>
      </c>
      <c r="P486" s="16">
        <v>0</v>
      </c>
      <c r="Y486" s="18">
        <v>10</v>
      </c>
      <c r="Z486" s="18">
        <v>5</v>
      </c>
      <c r="AC486" s="18">
        <v>5</v>
      </c>
      <c r="AD486" s="18">
        <v>10</v>
      </c>
      <c r="AM486">
        <v>30</v>
      </c>
      <c r="AO486" s="20">
        <f t="shared" si="155"/>
        <v>0</v>
      </c>
      <c r="AP486" s="21" t="str">
        <f>(IFERROR(VLOOKUP(AP$2&amp;"/"&amp;$A486,SH!$A:$D,4,0),""))</f>
        <v/>
      </c>
      <c r="AQ486" s="21" t="str">
        <f>IFERROR(VLOOKUP(AQ$2&amp;"/"&amp;$A486,SH!$A:$D,4,0),"")</f>
        <v/>
      </c>
      <c r="AR486" s="21" t="str">
        <f>IFERROR(VLOOKUP(AR$2&amp;"/"&amp;$A486,SH!$A:$D,4,0),"")</f>
        <v/>
      </c>
      <c r="AS486" s="21" t="str">
        <f>IFERROR(VLOOKUP(AS$2&amp;"/"&amp;$A486,SH!$A:$D,4,0),"")</f>
        <v/>
      </c>
      <c r="AT486" s="21" t="str">
        <f>IFERROR(VLOOKUP(AT$2&amp;"/"&amp;$A486,SH!$A:$D,4,0),"")</f>
        <v/>
      </c>
      <c r="AU486" s="21" t="str">
        <f>IFERROR(VLOOKUP(AU$2&amp;"/"&amp;$A486,SH!$A:$D,4,0),"")</f>
        <v/>
      </c>
      <c r="AV486" s="22" t="str">
        <f>(IFERROR(VLOOKUP(AV$2&amp;"/"&amp;$A486,SH!$A:$V,22,0),""))</f>
        <v/>
      </c>
      <c r="AW486" s="22" t="str">
        <f>IFERROR(VLOOKUP(AW$2&amp;"/"&amp;$A486,SH!$A:$V,22,0),"")</f>
        <v/>
      </c>
      <c r="AX486" s="22" t="str">
        <f>IFERROR(VLOOKUP(AX$2&amp;"/"&amp;$A486,SH!$A:$V,22,0),"")</f>
        <v/>
      </c>
      <c r="AY486" s="22" t="str">
        <f>IFERROR(VLOOKUP(AY$2&amp;"/"&amp;$A486,SH!$A:$V,22,0),"")</f>
        <v/>
      </c>
      <c r="AZ486" s="22" t="str">
        <f>IFERROR(VLOOKUP(AZ$2&amp;"/"&amp;$A486,SH!$A:$V,22,0),"")</f>
        <v/>
      </c>
      <c r="BA486" s="22" t="str">
        <f>IFERROR(VLOOKUP(BA$2&amp;"/"&amp;$A486,SH!$A:$V,22,0),"")</f>
        <v/>
      </c>
      <c r="BB486" s="23" t="str">
        <f t="shared" si="156"/>
        <v/>
      </c>
      <c r="BC486" s="23" t="str">
        <f t="shared" si="157"/>
        <v/>
      </c>
      <c r="BD486" s="23" t="str">
        <f t="shared" si="158"/>
        <v/>
      </c>
      <c r="BE486" s="23" t="str">
        <f t="shared" si="159"/>
        <v/>
      </c>
      <c r="BF486" s="23" t="str">
        <f t="shared" si="160"/>
        <v/>
      </c>
      <c r="BG486" s="23" t="str">
        <f t="shared" si="161"/>
        <v/>
      </c>
      <c r="BH486" s="24" t="str">
        <f t="shared" si="162"/>
        <v/>
      </c>
      <c r="BI486" s="24" t="str">
        <f t="shared" si="163"/>
        <v/>
      </c>
      <c r="BJ486" s="24" t="str">
        <f t="shared" si="164"/>
        <v/>
      </c>
      <c r="BK486" s="24" t="str">
        <f t="shared" si="165"/>
        <v/>
      </c>
      <c r="BL486" s="24" t="str">
        <f t="shared" si="166"/>
        <v/>
      </c>
      <c r="BM486" s="24" t="str">
        <f t="shared" si="167"/>
        <v/>
      </c>
      <c r="BT486" s="25" t="str">
        <f t="shared" si="168"/>
        <v/>
      </c>
      <c r="BU486" s="25" t="str">
        <f t="shared" si="169"/>
        <v/>
      </c>
      <c r="BV486" s="25" t="str">
        <f t="shared" si="170"/>
        <v/>
      </c>
      <c r="BW486" s="25" t="str">
        <f t="shared" si="171"/>
        <v/>
      </c>
      <c r="BX486" s="25" t="str">
        <f t="shared" si="172"/>
        <v/>
      </c>
      <c r="BY486" s="25" t="str">
        <f t="shared" si="173"/>
        <v/>
      </c>
      <c r="BZ486">
        <f t="array" ref="BZ486:CA486">IFERROR(VLOOKUP(A486,[1]Cost_Price!$A:$D,{3,4},0),"")</f>
        <v>88</v>
      </c>
      <c r="CA486" t="str">
        <v>USD</v>
      </c>
      <c r="CB486" s="26">
        <f t="shared" si="182"/>
        <v>0</v>
      </c>
      <c r="CC486" s="26">
        <f t="shared" si="182"/>
        <v>0</v>
      </c>
      <c r="CD486" s="26">
        <f t="shared" si="182"/>
        <v>0</v>
      </c>
      <c r="CE486" s="26">
        <f t="shared" si="180"/>
        <v>0</v>
      </c>
      <c r="CF486" s="26">
        <f t="shared" si="180"/>
        <v>0</v>
      </c>
      <c r="CG486" s="26">
        <f t="shared" si="180"/>
        <v>0</v>
      </c>
    </row>
    <row r="487" spans="1:85" x14ac:dyDescent="0.35">
      <c r="A487" t="s">
        <v>5813</v>
      </c>
      <c r="B487" t="s">
        <v>5814</v>
      </c>
      <c r="C487" t="s">
        <v>5232</v>
      </c>
      <c r="D487" t="s">
        <v>5245</v>
      </c>
      <c r="E487" t="s">
        <v>5359</v>
      </c>
      <c r="F487" t="s">
        <v>5234</v>
      </c>
      <c r="G487" t="s">
        <v>5235</v>
      </c>
      <c r="H487" t="s">
        <v>5236</v>
      </c>
      <c r="M487" t="s">
        <v>5237</v>
      </c>
      <c r="N487" t="s">
        <v>5280</v>
      </c>
      <c r="P487" s="16">
        <v>0</v>
      </c>
      <c r="AA487" s="18">
        <v>5</v>
      </c>
      <c r="AC487" s="18">
        <v>5</v>
      </c>
      <c r="AM487">
        <v>10</v>
      </c>
      <c r="AO487" s="20">
        <f t="shared" si="155"/>
        <v>0</v>
      </c>
      <c r="AP487" s="21" t="str">
        <f>(IFERROR(VLOOKUP(AP$2&amp;"/"&amp;$A487,SH!$A:$D,4,0),""))</f>
        <v/>
      </c>
      <c r="AQ487" s="21" t="str">
        <f>IFERROR(VLOOKUP(AQ$2&amp;"/"&amp;$A487,SH!$A:$D,4,0),"")</f>
        <v/>
      </c>
      <c r="AR487" s="21" t="str">
        <f>IFERROR(VLOOKUP(AR$2&amp;"/"&amp;$A487,SH!$A:$D,4,0),"")</f>
        <v/>
      </c>
      <c r="AS487" s="21" t="str">
        <f>IFERROR(VLOOKUP(AS$2&amp;"/"&amp;$A487,SH!$A:$D,4,0),"")</f>
        <v/>
      </c>
      <c r="AT487" s="21" t="str">
        <f>IFERROR(VLOOKUP(AT$2&amp;"/"&amp;$A487,SH!$A:$D,4,0),"")</f>
        <v/>
      </c>
      <c r="AU487" s="21" t="str">
        <f>IFERROR(VLOOKUP(AU$2&amp;"/"&amp;$A487,SH!$A:$D,4,0),"")</f>
        <v/>
      </c>
      <c r="AV487" s="22" t="str">
        <f>(IFERROR(VLOOKUP(AV$2&amp;"/"&amp;$A487,SH!$A:$V,22,0),""))</f>
        <v/>
      </c>
      <c r="AW487" s="22" t="str">
        <f>IFERROR(VLOOKUP(AW$2&amp;"/"&amp;$A487,SH!$A:$V,22,0),"")</f>
        <v/>
      </c>
      <c r="AX487" s="22" t="str">
        <f>IFERROR(VLOOKUP(AX$2&amp;"/"&amp;$A487,SH!$A:$V,22,0),"")</f>
        <v/>
      </c>
      <c r="AY487" s="22" t="str">
        <f>IFERROR(VLOOKUP(AY$2&amp;"/"&amp;$A487,SH!$A:$V,22,0),"")</f>
        <v/>
      </c>
      <c r="AZ487" s="22" t="str">
        <f>IFERROR(VLOOKUP(AZ$2&amp;"/"&amp;$A487,SH!$A:$V,22,0),"")</f>
        <v/>
      </c>
      <c r="BA487" s="22" t="str">
        <f>IFERROR(VLOOKUP(BA$2&amp;"/"&amp;$A487,SH!$A:$V,22,0),"")</f>
        <v/>
      </c>
      <c r="BB487" s="23" t="str">
        <f t="shared" si="156"/>
        <v/>
      </c>
      <c r="BC487" s="23" t="str">
        <f t="shared" si="157"/>
        <v/>
      </c>
      <c r="BD487" s="23" t="str">
        <f t="shared" si="158"/>
        <v/>
      </c>
      <c r="BE487" s="23" t="str">
        <f t="shared" si="159"/>
        <v/>
      </c>
      <c r="BF487" s="23" t="str">
        <f t="shared" si="160"/>
        <v/>
      </c>
      <c r="BG487" s="23" t="str">
        <f t="shared" si="161"/>
        <v/>
      </c>
      <c r="BH487" s="24" t="str">
        <f t="shared" si="162"/>
        <v/>
      </c>
      <c r="BI487" s="24" t="str">
        <f t="shared" si="163"/>
        <v/>
      </c>
      <c r="BJ487" s="24" t="str">
        <f t="shared" si="164"/>
        <v/>
      </c>
      <c r="BK487" s="24" t="str">
        <f t="shared" si="165"/>
        <v/>
      </c>
      <c r="BL487" s="24" t="str">
        <f t="shared" si="166"/>
        <v/>
      </c>
      <c r="BM487" s="24" t="str">
        <f t="shared" si="167"/>
        <v/>
      </c>
      <c r="BN487" s="3">
        <v>10</v>
      </c>
      <c r="BO487" s="3">
        <v>5</v>
      </c>
      <c r="BS487" s="3">
        <v>5</v>
      </c>
      <c r="BT487" s="25" t="str">
        <f t="shared" si="168"/>
        <v/>
      </c>
      <c r="BU487" s="25" t="str">
        <f t="shared" si="169"/>
        <v/>
      </c>
      <c r="BV487" s="25" t="str">
        <f t="shared" si="170"/>
        <v/>
      </c>
      <c r="BW487" s="25" t="str">
        <f t="shared" si="171"/>
        <v/>
      </c>
      <c r="BX487" s="25" t="str">
        <f t="shared" si="172"/>
        <v/>
      </c>
      <c r="BY487" s="25" t="str">
        <f t="shared" si="173"/>
        <v/>
      </c>
      <c r="BZ487">
        <f t="array" ref="BZ487:CA487">IFERROR(VLOOKUP(A487,[1]Cost_Price!$A:$D,{3,4},0),"")</f>
        <v>135</v>
      </c>
      <c r="CA487" t="str">
        <v>USD</v>
      </c>
      <c r="CB487" s="26">
        <f t="shared" si="182"/>
        <v>1350</v>
      </c>
      <c r="CC487" s="26">
        <f t="shared" si="182"/>
        <v>675</v>
      </c>
      <c r="CD487" s="26">
        <f t="shared" si="182"/>
        <v>0</v>
      </c>
      <c r="CE487" s="26">
        <f t="shared" si="180"/>
        <v>0</v>
      </c>
      <c r="CF487" s="26">
        <f t="shared" si="180"/>
        <v>0</v>
      </c>
      <c r="CG487" s="26">
        <f t="shared" si="180"/>
        <v>675</v>
      </c>
    </row>
    <row r="488" spans="1:85" x14ac:dyDescent="0.35">
      <c r="A488" t="s">
        <v>5815</v>
      </c>
      <c r="B488" t="s">
        <v>5816</v>
      </c>
      <c r="C488" t="s">
        <v>5232</v>
      </c>
      <c r="D488" t="s">
        <v>5245</v>
      </c>
      <c r="E488" t="s">
        <v>5359</v>
      </c>
      <c r="F488" t="s">
        <v>5234</v>
      </c>
      <c r="G488" t="s">
        <v>5235</v>
      </c>
      <c r="H488" t="s">
        <v>5236</v>
      </c>
      <c r="M488" t="s">
        <v>5237</v>
      </c>
      <c r="N488" t="s">
        <v>5280</v>
      </c>
      <c r="P488" s="16">
        <v>0</v>
      </c>
      <c r="AA488" s="18">
        <v>5</v>
      </c>
      <c r="AC488" s="18">
        <v>5</v>
      </c>
      <c r="AM488">
        <v>10</v>
      </c>
      <c r="AO488" s="20">
        <f t="shared" si="155"/>
        <v>0</v>
      </c>
      <c r="AP488" s="21" t="str">
        <f>(IFERROR(VLOOKUP(AP$2&amp;"/"&amp;$A488,SH!$A:$D,4,0),""))</f>
        <v/>
      </c>
      <c r="AQ488" s="21" t="str">
        <f>IFERROR(VLOOKUP(AQ$2&amp;"/"&amp;$A488,SH!$A:$D,4,0),"")</f>
        <v/>
      </c>
      <c r="AR488" s="21" t="str">
        <f>IFERROR(VLOOKUP(AR$2&amp;"/"&amp;$A488,SH!$A:$D,4,0),"")</f>
        <v/>
      </c>
      <c r="AS488" s="21" t="str">
        <f>IFERROR(VLOOKUP(AS$2&amp;"/"&amp;$A488,SH!$A:$D,4,0),"")</f>
        <v/>
      </c>
      <c r="AT488" s="21" t="str">
        <f>IFERROR(VLOOKUP(AT$2&amp;"/"&amp;$A488,SH!$A:$D,4,0),"")</f>
        <v/>
      </c>
      <c r="AU488" s="21" t="str">
        <f>IFERROR(VLOOKUP(AU$2&amp;"/"&amp;$A488,SH!$A:$D,4,0),"")</f>
        <v/>
      </c>
      <c r="AV488" s="22" t="str">
        <f>(IFERROR(VLOOKUP(AV$2&amp;"/"&amp;$A488,SH!$A:$V,22,0),""))</f>
        <v/>
      </c>
      <c r="AW488" s="22" t="str">
        <f>IFERROR(VLOOKUP(AW$2&amp;"/"&amp;$A488,SH!$A:$V,22,0),"")</f>
        <v/>
      </c>
      <c r="AX488" s="22" t="str">
        <f>IFERROR(VLOOKUP(AX$2&amp;"/"&amp;$A488,SH!$A:$V,22,0),"")</f>
        <v/>
      </c>
      <c r="AY488" s="22" t="str">
        <f>IFERROR(VLOOKUP(AY$2&amp;"/"&amp;$A488,SH!$A:$V,22,0),"")</f>
        <v/>
      </c>
      <c r="AZ488" s="22" t="str">
        <f>IFERROR(VLOOKUP(AZ$2&amp;"/"&amp;$A488,SH!$A:$V,22,0),"")</f>
        <v/>
      </c>
      <c r="BA488" s="22" t="str">
        <f>IFERROR(VLOOKUP(BA$2&amp;"/"&amp;$A488,SH!$A:$V,22,0),"")</f>
        <v/>
      </c>
      <c r="BB488" s="23" t="str">
        <f t="shared" si="156"/>
        <v/>
      </c>
      <c r="BC488" s="23" t="str">
        <f t="shared" si="157"/>
        <v/>
      </c>
      <c r="BD488" s="23" t="str">
        <f t="shared" si="158"/>
        <v/>
      </c>
      <c r="BE488" s="23" t="str">
        <f t="shared" si="159"/>
        <v/>
      </c>
      <c r="BF488" s="23" t="str">
        <f t="shared" si="160"/>
        <v/>
      </c>
      <c r="BG488" s="23" t="str">
        <f t="shared" si="161"/>
        <v/>
      </c>
      <c r="BH488" s="24" t="str">
        <f t="shared" si="162"/>
        <v/>
      </c>
      <c r="BI488" s="24" t="str">
        <f t="shared" si="163"/>
        <v/>
      </c>
      <c r="BJ488" s="24" t="str">
        <f t="shared" si="164"/>
        <v/>
      </c>
      <c r="BK488" s="24" t="str">
        <f t="shared" si="165"/>
        <v/>
      </c>
      <c r="BL488" s="24" t="str">
        <f t="shared" si="166"/>
        <v/>
      </c>
      <c r="BM488" s="24" t="str">
        <f t="shared" si="167"/>
        <v/>
      </c>
      <c r="BN488" s="3">
        <v>10</v>
      </c>
      <c r="BO488" s="3">
        <v>5</v>
      </c>
      <c r="BS488" s="3">
        <v>5</v>
      </c>
      <c r="BT488" s="25" t="str">
        <f t="shared" si="168"/>
        <v/>
      </c>
      <c r="BU488" s="25" t="str">
        <f t="shared" si="169"/>
        <v/>
      </c>
      <c r="BV488" s="25" t="str">
        <f t="shared" si="170"/>
        <v/>
      </c>
      <c r="BW488" s="25" t="str">
        <f t="shared" si="171"/>
        <v/>
      </c>
      <c r="BX488" s="25" t="str">
        <f t="shared" si="172"/>
        <v/>
      </c>
      <c r="BY488" s="25" t="str">
        <f t="shared" si="173"/>
        <v/>
      </c>
      <c r="BZ488">
        <f t="array" ref="BZ488:CA488">IFERROR(VLOOKUP(A488,[1]Cost_Price!$A:$D,{3,4},0),"")</f>
        <v>90</v>
      </c>
      <c r="CA488" t="str">
        <v>USD</v>
      </c>
      <c r="CB488" s="26">
        <f t="shared" si="182"/>
        <v>900</v>
      </c>
      <c r="CC488" s="26">
        <f t="shared" si="182"/>
        <v>450</v>
      </c>
      <c r="CD488" s="26">
        <f t="shared" si="182"/>
        <v>0</v>
      </c>
      <c r="CE488" s="26">
        <f t="shared" si="180"/>
        <v>0</v>
      </c>
      <c r="CF488" s="26">
        <f t="shared" si="180"/>
        <v>0</v>
      </c>
      <c r="CG488" s="26">
        <f t="shared" si="180"/>
        <v>450</v>
      </c>
    </row>
    <row r="489" spans="1:85" x14ac:dyDescent="0.35">
      <c r="A489" t="s">
        <v>5817</v>
      </c>
      <c r="B489" t="s">
        <v>5818</v>
      </c>
      <c r="C489" t="s">
        <v>5232</v>
      </c>
      <c r="D489" t="s">
        <v>5245</v>
      </c>
      <c r="E489" t="s">
        <v>5359</v>
      </c>
      <c r="F489" t="s">
        <v>5234</v>
      </c>
      <c r="G489" t="s">
        <v>5235</v>
      </c>
      <c r="H489" t="s">
        <v>5236</v>
      </c>
      <c r="M489" t="s">
        <v>5237</v>
      </c>
      <c r="N489" t="s">
        <v>5280</v>
      </c>
      <c r="P489" s="16">
        <v>0</v>
      </c>
      <c r="AA489" s="18">
        <v>5</v>
      </c>
      <c r="AC489" s="18">
        <v>5</v>
      </c>
      <c r="AM489">
        <v>10</v>
      </c>
      <c r="AO489" s="20">
        <f t="shared" si="155"/>
        <v>0</v>
      </c>
      <c r="AP489" s="21" t="str">
        <f>(IFERROR(VLOOKUP(AP$2&amp;"/"&amp;$A489,SH!$A:$D,4,0),""))</f>
        <v/>
      </c>
      <c r="AQ489" s="21" t="str">
        <f>IFERROR(VLOOKUP(AQ$2&amp;"/"&amp;$A489,SH!$A:$D,4,0),"")</f>
        <v/>
      </c>
      <c r="AR489" s="21" t="str">
        <f>IFERROR(VLOOKUP(AR$2&amp;"/"&amp;$A489,SH!$A:$D,4,0),"")</f>
        <v/>
      </c>
      <c r="AS489" s="21" t="str">
        <f>IFERROR(VLOOKUP(AS$2&amp;"/"&amp;$A489,SH!$A:$D,4,0),"")</f>
        <v/>
      </c>
      <c r="AT489" s="21" t="str">
        <f>IFERROR(VLOOKUP(AT$2&amp;"/"&amp;$A489,SH!$A:$D,4,0),"")</f>
        <v/>
      </c>
      <c r="AU489" s="21" t="str">
        <f>IFERROR(VLOOKUP(AU$2&amp;"/"&amp;$A489,SH!$A:$D,4,0),"")</f>
        <v/>
      </c>
      <c r="AV489" s="22" t="str">
        <f>(IFERROR(VLOOKUP(AV$2&amp;"/"&amp;$A489,SH!$A:$V,22,0),""))</f>
        <v/>
      </c>
      <c r="AW489" s="22" t="str">
        <f>IFERROR(VLOOKUP(AW$2&amp;"/"&amp;$A489,SH!$A:$V,22,0),"")</f>
        <v/>
      </c>
      <c r="AX489" s="22" t="str">
        <f>IFERROR(VLOOKUP(AX$2&amp;"/"&amp;$A489,SH!$A:$V,22,0),"")</f>
        <v/>
      </c>
      <c r="AY489" s="22" t="str">
        <f>IFERROR(VLOOKUP(AY$2&amp;"/"&amp;$A489,SH!$A:$V,22,0),"")</f>
        <v/>
      </c>
      <c r="AZ489" s="22" t="str">
        <f>IFERROR(VLOOKUP(AZ$2&amp;"/"&amp;$A489,SH!$A:$V,22,0),"")</f>
        <v/>
      </c>
      <c r="BA489" s="22" t="str">
        <f>IFERROR(VLOOKUP(BA$2&amp;"/"&amp;$A489,SH!$A:$V,22,0),"")</f>
        <v/>
      </c>
      <c r="BB489" s="23" t="str">
        <f t="shared" si="156"/>
        <v/>
      </c>
      <c r="BC489" s="23" t="str">
        <f t="shared" si="157"/>
        <v/>
      </c>
      <c r="BD489" s="23" t="str">
        <f t="shared" si="158"/>
        <v/>
      </c>
      <c r="BE489" s="23" t="str">
        <f t="shared" si="159"/>
        <v/>
      </c>
      <c r="BF489" s="23" t="str">
        <f t="shared" si="160"/>
        <v/>
      </c>
      <c r="BG489" s="23" t="str">
        <f t="shared" si="161"/>
        <v/>
      </c>
      <c r="BH489" s="24" t="str">
        <f t="shared" si="162"/>
        <v/>
      </c>
      <c r="BI489" s="24" t="str">
        <f t="shared" si="163"/>
        <v/>
      </c>
      <c r="BJ489" s="24" t="str">
        <f t="shared" si="164"/>
        <v/>
      </c>
      <c r="BK489" s="24" t="str">
        <f t="shared" si="165"/>
        <v/>
      </c>
      <c r="BL489" s="24" t="str">
        <f t="shared" si="166"/>
        <v/>
      </c>
      <c r="BM489" s="24" t="str">
        <f t="shared" si="167"/>
        <v/>
      </c>
      <c r="BN489" s="3">
        <v>10</v>
      </c>
      <c r="BO489" s="3">
        <v>5</v>
      </c>
      <c r="BS489" s="3">
        <v>5</v>
      </c>
      <c r="BT489" s="25" t="str">
        <f t="shared" si="168"/>
        <v/>
      </c>
      <c r="BU489" s="25" t="str">
        <f t="shared" si="169"/>
        <v/>
      </c>
      <c r="BV489" s="25" t="str">
        <f t="shared" si="170"/>
        <v/>
      </c>
      <c r="BW489" s="25" t="str">
        <f t="shared" si="171"/>
        <v/>
      </c>
      <c r="BX489" s="25" t="str">
        <f t="shared" si="172"/>
        <v/>
      </c>
      <c r="BY489" s="25" t="str">
        <f t="shared" si="173"/>
        <v/>
      </c>
      <c r="BZ489">
        <f t="array" ref="BZ489:CA489">IFERROR(VLOOKUP(A489,[1]Cost_Price!$A:$D,{3,4},0),"")</f>
        <v>88</v>
      </c>
      <c r="CA489" t="str">
        <v>USD</v>
      </c>
      <c r="CB489" s="26">
        <f t="shared" si="182"/>
        <v>880</v>
      </c>
      <c r="CC489" s="26">
        <f t="shared" si="182"/>
        <v>440</v>
      </c>
      <c r="CD489" s="26">
        <f t="shared" si="182"/>
        <v>0</v>
      </c>
      <c r="CE489" s="26">
        <f t="shared" si="180"/>
        <v>0</v>
      </c>
      <c r="CF489" s="26">
        <f t="shared" si="180"/>
        <v>0</v>
      </c>
      <c r="CG489" s="26">
        <f t="shared" si="180"/>
        <v>440</v>
      </c>
    </row>
    <row r="490" spans="1:85" x14ac:dyDescent="0.35">
      <c r="A490" t="s">
        <v>290</v>
      </c>
      <c r="B490" t="s">
        <v>5819</v>
      </c>
      <c r="C490" t="s">
        <v>5232</v>
      </c>
      <c r="D490" t="s">
        <v>5233</v>
      </c>
      <c r="E490" t="s">
        <v>5233</v>
      </c>
      <c r="F490" t="s">
        <v>5234</v>
      </c>
      <c r="G490" t="s">
        <v>5235</v>
      </c>
      <c r="H490" t="s">
        <v>5236</v>
      </c>
      <c r="M490" t="s">
        <v>292</v>
      </c>
      <c r="N490" t="s">
        <v>5280</v>
      </c>
      <c r="P490" s="16">
        <v>279.77719999999999</v>
      </c>
      <c r="X490" s="18">
        <v>32</v>
      </c>
      <c r="AM490">
        <v>32</v>
      </c>
      <c r="AO490" s="20">
        <f t="shared" si="155"/>
        <v>0</v>
      </c>
      <c r="AP490" s="21" t="str">
        <f>(IFERROR(VLOOKUP(AP$2&amp;"/"&amp;$A490,SH!$A:$D,4,0),""))</f>
        <v>0</v>
      </c>
      <c r="AQ490" s="21">
        <f>IFERROR(VLOOKUP(AQ$2&amp;"/"&amp;$A490,SH!$A:$D,4,0),"")</f>
        <v>2</v>
      </c>
      <c r="AR490" s="21" t="str">
        <f>IFERROR(VLOOKUP(AR$2&amp;"/"&amp;$A490,SH!$A:$D,4,0),"")</f>
        <v/>
      </c>
      <c r="AS490" s="21" t="str">
        <f>IFERROR(VLOOKUP(AS$2&amp;"/"&amp;$A490,SH!$A:$D,4,0),"")</f>
        <v/>
      </c>
      <c r="AT490" s="21">
        <f>IFERROR(VLOOKUP(AT$2&amp;"/"&amp;$A490,SH!$A:$D,4,0),"")</f>
        <v>1.3333333333333333</v>
      </c>
      <c r="AU490" s="21" t="str">
        <f>IFERROR(VLOOKUP(AU$2&amp;"/"&amp;$A490,SH!$A:$D,4,0),"")</f>
        <v>0</v>
      </c>
      <c r="AV490" s="22">
        <f>(IFERROR(VLOOKUP(AV$2&amp;"/"&amp;$A490,SH!$A:$V,22,0),""))</f>
        <v>0</v>
      </c>
      <c r="AW490" s="22">
        <f>IFERROR(VLOOKUP(AW$2&amp;"/"&amp;$A490,SH!$A:$V,22,0),"")</f>
        <v>0</v>
      </c>
      <c r="AX490" s="22" t="str">
        <f>IFERROR(VLOOKUP(AX$2&amp;"/"&amp;$A490,SH!$A:$V,22,0),"")</f>
        <v/>
      </c>
      <c r="AY490" s="22" t="str">
        <f>IFERROR(VLOOKUP(AY$2&amp;"/"&amp;$A490,SH!$A:$V,22,0),"")</f>
        <v/>
      </c>
      <c r="AZ490" s="22">
        <f>IFERROR(VLOOKUP(AZ$2&amp;"/"&amp;$A490,SH!$A:$V,22,0),"")</f>
        <v>2</v>
      </c>
      <c r="BA490" s="22">
        <f>IFERROR(VLOOKUP(BA$2&amp;"/"&amp;$A490,SH!$A:$V,22,0),"")</f>
        <v>0</v>
      </c>
      <c r="BB490" s="23" t="str">
        <f t="shared" si="156"/>
        <v/>
      </c>
      <c r="BC490" s="23">
        <f t="shared" si="157"/>
        <v>0</v>
      </c>
      <c r="BD490" s="23" t="str">
        <f t="shared" si="158"/>
        <v/>
      </c>
      <c r="BE490" s="23" t="str">
        <f t="shared" si="159"/>
        <v/>
      </c>
      <c r="BF490" s="23">
        <f t="shared" si="160"/>
        <v>0</v>
      </c>
      <c r="BG490" s="23" t="str">
        <f t="shared" si="161"/>
        <v/>
      </c>
      <c r="BH490" s="24" t="str">
        <f t="shared" si="162"/>
        <v/>
      </c>
      <c r="BI490" s="24">
        <f t="shared" si="163"/>
        <v>0</v>
      </c>
      <c r="BJ490" s="24" t="str">
        <f t="shared" si="164"/>
        <v/>
      </c>
      <c r="BK490" s="24" t="str">
        <f t="shared" si="165"/>
        <v/>
      </c>
      <c r="BL490" s="24">
        <f t="shared" si="166"/>
        <v>0</v>
      </c>
      <c r="BM490" s="24" t="str">
        <f t="shared" si="167"/>
        <v/>
      </c>
      <c r="BT490" s="25" t="str">
        <f t="shared" si="168"/>
        <v/>
      </c>
      <c r="BU490" s="25">
        <f t="shared" si="169"/>
        <v>0</v>
      </c>
      <c r="BV490" s="25" t="str">
        <f t="shared" si="170"/>
        <v/>
      </c>
      <c r="BW490" s="25" t="str">
        <f t="shared" si="171"/>
        <v/>
      </c>
      <c r="BX490" s="25">
        <f t="shared" si="172"/>
        <v>0</v>
      </c>
      <c r="BY490" s="25" t="str">
        <f t="shared" si="173"/>
        <v/>
      </c>
      <c r="BZ490">
        <f t="array" ref="BZ490:CA490">IFERROR(VLOOKUP(A490,[1]Cost_Price!$A:$D,{3,4},0),"")</f>
        <v>126.5</v>
      </c>
      <c r="CA490" t="str">
        <v>USD</v>
      </c>
      <c r="CB490" s="26">
        <f t="shared" si="182"/>
        <v>0</v>
      </c>
      <c r="CC490" s="26">
        <f t="shared" si="182"/>
        <v>0</v>
      </c>
      <c r="CD490" s="26">
        <f t="shared" si="182"/>
        <v>0</v>
      </c>
      <c r="CE490" s="26">
        <f t="shared" si="180"/>
        <v>0</v>
      </c>
      <c r="CF490" s="26">
        <f t="shared" si="180"/>
        <v>0</v>
      </c>
      <c r="CG490" s="26">
        <f t="shared" si="180"/>
        <v>0</v>
      </c>
    </row>
    <row r="491" spans="1:85" x14ac:dyDescent="0.35">
      <c r="A491" t="s">
        <v>292</v>
      </c>
      <c r="B491" t="s">
        <v>5820</v>
      </c>
      <c r="C491" t="s">
        <v>5232</v>
      </c>
      <c r="D491" t="s">
        <v>5233</v>
      </c>
      <c r="E491" t="s">
        <v>5233</v>
      </c>
      <c r="F491" t="s">
        <v>5234</v>
      </c>
      <c r="G491" t="s">
        <v>5235</v>
      </c>
      <c r="H491" t="s">
        <v>5236</v>
      </c>
      <c r="M491" t="s">
        <v>5237</v>
      </c>
      <c r="N491" t="s">
        <v>5280</v>
      </c>
      <c r="P491" s="16">
        <v>198.803</v>
      </c>
      <c r="Q491" s="17">
        <v>42</v>
      </c>
      <c r="R491" s="17">
        <v>16</v>
      </c>
      <c r="S491" s="17">
        <v>56</v>
      </c>
      <c r="T491" s="17">
        <v>3</v>
      </c>
      <c r="V491" s="17">
        <v>1</v>
      </c>
      <c r="W491" s="17">
        <v>50</v>
      </c>
      <c r="X491" s="18">
        <v>4</v>
      </c>
      <c r="Y491" s="18">
        <v>430</v>
      </c>
      <c r="Z491" s="18">
        <v>22</v>
      </c>
      <c r="AA491" s="18">
        <v>85</v>
      </c>
      <c r="AB491" s="18">
        <v>21</v>
      </c>
      <c r="AC491" s="18">
        <v>249</v>
      </c>
      <c r="AD491" s="18">
        <v>15</v>
      </c>
      <c r="AE491" s="19">
        <v>0</v>
      </c>
      <c r="AF491" s="19">
        <v>10</v>
      </c>
      <c r="AG491" s="19">
        <v>0</v>
      </c>
      <c r="AH491" s="19">
        <v>7</v>
      </c>
      <c r="AJ491" s="19">
        <v>1</v>
      </c>
      <c r="AK491" s="19">
        <v>0</v>
      </c>
      <c r="AL491">
        <v>168</v>
      </c>
      <c r="AM491">
        <v>826</v>
      </c>
      <c r="AN491">
        <v>18</v>
      </c>
      <c r="AO491" s="20">
        <f t="shared" si="155"/>
        <v>25049.178</v>
      </c>
      <c r="AP491" s="21">
        <f>(IFERROR(VLOOKUP(AP$2&amp;"/"&amp;$A491,SH!$A:$D,4,0),""))</f>
        <v>27.416666666666668</v>
      </c>
      <c r="AQ491" s="21">
        <f>IFERROR(VLOOKUP(AQ$2&amp;"/"&amp;$A491,SH!$A:$D,4,0),"")</f>
        <v>8.5</v>
      </c>
      <c r="AR491" s="21">
        <f>IFERROR(VLOOKUP(AR$2&amp;"/"&amp;$A491,SH!$A:$D,4,0),"")</f>
        <v>3.625</v>
      </c>
      <c r="AS491" s="21">
        <f>IFERROR(VLOOKUP(AS$2&amp;"/"&amp;$A491,SH!$A:$D,4,0),"")</f>
        <v>2</v>
      </c>
      <c r="AT491" s="21">
        <f>IFERROR(VLOOKUP(AT$2&amp;"/"&amp;$A491,SH!$A:$D,4,0),"")</f>
        <v>19.083333333333332</v>
      </c>
      <c r="AU491" s="21">
        <f>IFERROR(VLOOKUP(AU$2&amp;"/"&amp;$A491,SH!$A:$D,4,0),"")</f>
        <v>5.6363636363636367</v>
      </c>
      <c r="AV491" s="22">
        <f>(IFERROR(VLOOKUP(AV$2&amp;"/"&amp;$A491,SH!$A:$V,22,0),""))</f>
        <v>35</v>
      </c>
      <c r="AW491" s="22">
        <f>IFERROR(VLOOKUP(AW$2&amp;"/"&amp;$A491,SH!$A:$V,22,0),"")</f>
        <v>8</v>
      </c>
      <c r="AX491" s="22">
        <f>IFERROR(VLOOKUP(AX$2&amp;"/"&amp;$A491,SH!$A:$V,22,0),"")</f>
        <v>3</v>
      </c>
      <c r="AY491" s="22">
        <f>IFERROR(VLOOKUP(AY$2&amp;"/"&amp;$A491,SH!$A:$V,22,0),"")</f>
        <v>0</v>
      </c>
      <c r="AZ491" s="22">
        <f>IFERROR(VLOOKUP(AZ$2&amp;"/"&amp;$A491,SH!$A:$V,22,0),"")</f>
        <v>18</v>
      </c>
      <c r="BA491" s="22">
        <f>IFERROR(VLOOKUP(BA$2&amp;"/"&amp;$A491,SH!$A:$V,22,0),"")</f>
        <v>9</v>
      </c>
      <c r="BB491" s="23">
        <f t="shared" si="156"/>
        <v>0.21884498480243161</v>
      </c>
      <c r="BC491" s="23">
        <f t="shared" si="157"/>
        <v>6.5882352941176467</v>
      </c>
      <c r="BD491" s="23">
        <f t="shared" si="158"/>
        <v>-1.103448275862069</v>
      </c>
      <c r="BE491" s="23">
        <f t="shared" si="159"/>
        <v>0</v>
      </c>
      <c r="BF491" s="23">
        <f t="shared" si="160"/>
        <v>0</v>
      </c>
      <c r="BG491" s="23">
        <f t="shared" si="161"/>
        <v>8.870967741935484</v>
      </c>
      <c r="BH491" s="24">
        <f t="shared" si="162"/>
        <v>15.902735562310029</v>
      </c>
      <c r="BI491" s="24">
        <f t="shared" si="163"/>
        <v>9.1764705882352935</v>
      </c>
      <c r="BJ491" s="24">
        <f t="shared" si="164"/>
        <v>22.344827586206897</v>
      </c>
      <c r="BK491" s="24">
        <f t="shared" si="165"/>
        <v>10.5</v>
      </c>
      <c r="BL491" s="24">
        <f t="shared" si="166"/>
        <v>13.048034934497817</v>
      </c>
      <c r="BM491" s="24">
        <f t="shared" si="167"/>
        <v>11.532258064516128</v>
      </c>
      <c r="BT491" s="25">
        <f t="shared" si="168"/>
        <v>15.902735562310029</v>
      </c>
      <c r="BU491" s="25">
        <f t="shared" si="169"/>
        <v>9.1764705882352935</v>
      </c>
      <c r="BV491" s="25">
        <f t="shared" si="170"/>
        <v>22.344827586206897</v>
      </c>
      <c r="BW491" s="25">
        <f t="shared" si="171"/>
        <v>10.5</v>
      </c>
      <c r="BX491" s="25">
        <f t="shared" si="172"/>
        <v>13.048034934497817</v>
      </c>
      <c r="BY491" s="25">
        <f t="shared" si="173"/>
        <v>11.532258064516128</v>
      </c>
      <c r="BZ491">
        <f t="array" ref="BZ491:CA491">IFERROR(VLOOKUP(A491,[1]Cost_Price!$A:$D,{3,4},0),"")</f>
        <v>124.6</v>
      </c>
      <c r="CA491" t="str">
        <v>USD</v>
      </c>
      <c r="CB491" s="26">
        <f t="shared" si="182"/>
        <v>0</v>
      </c>
      <c r="CC491" s="26">
        <f t="shared" si="182"/>
        <v>0</v>
      </c>
      <c r="CD491" s="26">
        <f t="shared" si="182"/>
        <v>0</v>
      </c>
      <c r="CE491" s="26">
        <f t="shared" si="180"/>
        <v>0</v>
      </c>
      <c r="CF491" s="26">
        <f t="shared" si="180"/>
        <v>0</v>
      </c>
      <c r="CG491" s="26">
        <f t="shared" si="180"/>
        <v>0</v>
      </c>
    </row>
    <row r="492" spans="1:85" x14ac:dyDescent="0.35">
      <c r="A492" t="s">
        <v>296</v>
      </c>
      <c r="B492" t="s">
        <v>5821</v>
      </c>
      <c r="C492" t="s">
        <v>5232</v>
      </c>
      <c r="D492" t="s">
        <v>5233</v>
      </c>
      <c r="E492" t="s">
        <v>5233</v>
      </c>
      <c r="F492" t="s">
        <v>5234</v>
      </c>
      <c r="G492" t="s">
        <v>5235</v>
      </c>
      <c r="H492" t="s">
        <v>5236</v>
      </c>
      <c r="M492" t="s">
        <v>5237</v>
      </c>
      <c r="N492" t="s">
        <v>5280</v>
      </c>
      <c r="P492" s="16">
        <v>174.6874</v>
      </c>
      <c r="Q492" s="17">
        <v>227</v>
      </c>
      <c r="R492" s="17">
        <v>182</v>
      </c>
      <c r="S492" s="17">
        <v>141</v>
      </c>
      <c r="T492" s="17">
        <v>19</v>
      </c>
      <c r="V492" s="17">
        <v>232</v>
      </c>
      <c r="W492" s="17">
        <v>47</v>
      </c>
      <c r="X492" s="18">
        <v>0</v>
      </c>
      <c r="Y492" s="18">
        <v>412</v>
      </c>
      <c r="Z492" s="18">
        <v>0</v>
      </c>
      <c r="AA492" s="18">
        <v>88</v>
      </c>
      <c r="AB492" s="18">
        <v>30</v>
      </c>
      <c r="AC492" s="18">
        <v>0</v>
      </c>
      <c r="AD492" s="18">
        <v>0</v>
      </c>
      <c r="AE492" s="19">
        <v>0</v>
      </c>
      <c r="AF492" s="19">
        <v>8</v>
      </c>
      <c r="AG492" s="19">
        <v>2</v>
      </c>
      <c r="AH492" s="19">
        <v>16</v>
      </c>
      <c r="AJ492" s="19">
        <v>2</v>
      </c>
      <c r="AK492" s="19">
        <v>1</v>
      </c>
      <c r="AL492">
        <v>848</v>
      </c>
      <c r="AM492">
        <v>530</v>
      </c>
      <c r="AN492">
        <v>29</v>
      </c>
      <c r="AO492" s="20">
        <f t="shared" si="155"/>
        <v>108480.8754</v>
      </c>
      <c r="AP492" s="21">
        <f>(IFERROR(VLOOKUP(AP$2&amp;"/"&amp;$A492,SH!$A:$D,4,0),""))</f>
        <v>37.333333333333336</v>
      </c>
      <c r="AQ492" s="21">
        <f>IFERROR(VLOOKUP(AQ$2&amp;"/"&amp;$A492,SH!$A:$D,4,0),"")</f>
        <v>9.25</v>
      </c>
      <c r="AR492" s="21">
        <f>IFERROR(VLOOKUP(AR$2&amp;"/"&amp;$A492,SH!$A:$D,4,0),"")</f>
        <v>5.7142857142857144</v>
      </c>
      <c r="AS492" s="21">
        <f>IFERROR(VLOOKUP(AS$2&amp;"/"&amp;$A492,SH!$A:$D,4,0),"")</f>
        <v>1.3333333333333333</v>
      </c>
      <c r="AT492" s="21">
        <f>IFERROR(VLOOKUP(AT$2&amp;"/"&amp;$A492,SH!$A:$D,4,0),"")</f>
        <v>19.666666666666668</v>
      </c>
      <c r="AU492" s="21">
        <f>IFERROR(VLOOKUP(AU$2&amp;"/"&amp;$A492,SH!$A:$D,4,0),"")</f>
        <v>4.5</v>
      </c>
      <c r="AV492" s="22">
        <f>(IFERROR(VLOOKUP(AV$2&amp;"/"&amp;$A492,SH!$A:$V,22,0),""))</f>
        <v>31</v>
      </c>
      <c r="AW492" s="22">
        <f>IFERROR(VLOOKUP(AW$2&amp;"/"&amp;$A492,SH!$A:$V,22,0),"")</f>
        <v>5</v>
      </c>
      <c r="AX492" s="22">
        <f>IFERROR(VLOOKUP(AX$2&amp;"/"&amp;$A492,SH!$A:$V,22,0),"")</f>
        <v>4</v>
      </c>
      <c r="AY492" s="22">
        <f>IFERROR(VLOOKUP(AY$2&amp;"/"&amp;$A492,SH!$A:$V,22,0),"")</f>
        <v>0</v>
      </c>
      <c r="AZ492" s="22">
        <f>IFERROR(VLOOKUP(AZ$2&amp;"/"&amp;$A492,SH!$A:$V,22,0),"")</f>
        <v>16</v>
      </c>
      <c r="BA492" s="22">
        <f>IFERROR(VLOOKUP(BA$2&amp;"/"&amp;$A492,SH!$A:$V,22,0),"")</f>
        <v>4</v>
      </c>
      <c r="BB492" s="23">
        <f t="shared" si="156"/>
        <v>4.6607142857142856</v>
      </c>
      <c r="BC492" s="23">
        <f t="shared" si="157"/>
        <v>15.027027027027026</v>
      </c>
      <c r="BD492" s="23">
        <f t="shared" si="158"/>
        <v>0.52500000000000002</v>
      </c>
      <c r="BE492" s="23">
        <f t="shared" si="159"/>
        <v>0</v>
      </c>
      <c r="BF492" s="23">
        <f t="shared" si="160"/>
        <v>11.694915254237287</v>
      </c>
      <c r="BG492" s="23">
        <f t="shared" si="161"/>
        <v>10.222222222222221</v>
      </c>
      <c r="BH492" s="24">
        <f t="shared" si="162"/>
        <v>15.696428571428571</v>
      </c>
      <c r="BI492" s="24">
        <f t="shared" si="163"/>
        <v>15.027027027027026</v>
      </c>
      <c r="BJ492" s="24">
        <f t="shared" si="164"/>
        <v>15.924999999999999</v>
      </c>
      <c r="BK492" s="24">
        <f t="shared" si="165"/>
        <v>22.5</v>
      </c>
      <c r="BL492" s="24">
        <f t="shared" si="166"/>
        <v>11.694915254237287</v>
      </c>
      <c r="BM492" s="24">
        <f t="shared" si="167"/>
        <v>10.222222222222221</v>
      </c>
      <c r="BT492" s="25">
        <f t="shared" si="168"/>
        <v>15.696428571428571</v>
      </c>
      <c r="BU492" s="25">
        <f t="shared" si="169"/>
        <v>15.027027027027026</v>
      </c>
      <c r="BV492" s="25">
        <f t="shared" si="170"/>
        <v>15.924999999999999</v>
      </c>
      <c r="BW492" s="25">
        <f t="shared" si="171"/>
        <v>22.5</v>
      </c>
      <c r="BX492" s="25">
        <f t="shared" si="172"/>
        <v>11.694915254237287</v>
      </c>
      <c r="BY492" s="25">
        <f t="shared" si="173"/>
        <v>10.222222222222221</v>
      </c>
      <c r="BZ492">
        <f t="array" ref="BZ492:CA492">IFERROR(VLOOKUP(A492,[1]Cost_Price!$A:$D,{3,4},0),"")</f>
        <v>111</v>
      </c>
      <c r="CA492" t="str">
        <v>USD</v>
      </c>
      <c r="CB492" s="26">
        <f t="shared" si="182"/>
        <v>0</v>
      </c>
      <c r="CC492" s="26">
        <f t="shared" si="182"/>
        <v>0</v>
      </c>
      <c r="CD492" s="26">
        <f t="shared" si="182"/>
        <v>0</v>
      </c>
      <c r="CE492" s="26">
        <f t="shared" si="180"/>
        <v>0</v>
      </c>
      <c r="CF492" s="26">
        <f t="shared" si="180"/>
        <v>0</v>
      </c>
      <c r="CG492" s="26">
        <f t="shared" si="180"/>
        <v>0</v>
      </c>
    </row>
    <row r="493" spans="1:85" x14ac:dyDescent="0.35">
      <c r="A493" t="s">
        <v>5050</v>
      </c>
      <c r="B493" t="s">
        <v>5822</v>
      </c>
      <c r="C493" t="s">
        <v>5232</v>
      </c>
      <c r="D493" t="s">
        <v>5233</v>
      </c>
      <c r="E493" t="s">
        <v>5233</v>
      </c>
      <c r="F493" t="s">
        <v>5234</v>
      </c>
      <c r="G493" t="s">
        <v>5235</v>
      </c>
      <c r="H493" t="s">
        <v>5236</v>
      </c>
      <c r="M493" t="s">
        <v>5237</v>
      </c>
      <c r="N493" t="s">
        <v>5280</v>
      </c>
      <c r="P493" s="16">
        <v>0</v>
      </c>
      <c r="Y493" s="18">
        <v>100</v>
      </c>
      <c r="Z493" s="18">
        <v>57</v>
      </c>
      <c r="AA493" s="18">
        <v>50</v>
      </c>
      <c r="AB493" s="18">
        <v>20</v>
      </c>
      <c r="AC493" s="18">
        <v>106</v>
      </c>
      <c r="AD493" s="18">
        <v>27</v>
      </c>
      <c r="AM493">
        <v>360</v>
      </c>
      <c r="AO493" s="20">
        <f t="shared" si="155"/>
        <v>0</v>
      </c>
      <c r="AP493" s="21" t="str">
        <f>(IFERROR(VLOOKUP(AP$2&amp;"/"&amp;$A493,SH!$A:$D,4,0),""))</f>
        <v/>
      </c>
      <c r="AQ493" s="21" t="str">
        <f>IFERROR(VLOOKUP(AQ$2&amp;"/"&amp;$A493,SH!$A:$D,4,0),"")</f>
        <v/>
      </c>
      <c r="AR493" s="21" t="str">
        <f>IFERROR(VLOOKUP(AR$2&amp;"/"&amp;$A493,SH!$A:$D,4,0),"")</f>
        <v/>
      </c>
      <c r="AS493" s="21" t="str">
        <f>IFERROR(VLOOKUP(AS$2&amp;"/"&amp;$A493,SH!$A:$D,4,0),"")</f>
        <v/>
      </c>
      <c r="AT493" s="21" t="str">
        <f>IFERROR(VLOOKUP(AT$2&amp;"/"&amp;$A493,SH!$A:$D,4,0),"")</f>
        <v/>
      </c>
      <c r="AU493" s="21" t="str">
        <f>IFERROR(VLOOKUP(AU$2&amp;"/"&amp;$A493,SH!$A:$D,4,0),"")</f>
        <v/>
      </c>
      <c r="AV493" s="22" t="str">
        <f>(IFERROR(VLOOKUP(AV$2&amp;"/"&amp;$A493,SH!$A:$V,22,0),""))</f>
        <v/>
      </c>
      <c r="AW493" s="22" t="str">
        <f>IFERROR(VLOOKUP(AW$2&amp;"/"&amp;$A493,SH!$A:$V,22,0),"")</f>
        <v/>
      </c>
      <c r="AX493" s="22" t="str">
        <f>IFERROR(VLOOKUP(AX$2&amp;"/"&amp;$A493,SH!$A:$V,22,0),"")</f>
        <v/>
      </c>
      <c r="AY493" s="22" t="str">
        <f>IFERROR(VLOOKUP(AY$2&amp;"/"&amp;$A493,SH!$A:$V,22,0),"")</f>
        <v/>
      </c>
      <c r="AZ493" s="22" t="str">
        <f>IFERROR(VLOOKUP(AZ$2&amp;"/"&amp;$A493,SH!$A:$V,22,0),"")</f>
        <v/>
      </c>
      <c r="BA493" s="22" t="str">
        <f>IFERROR(VLOOKUP(BA$2&amp;"/"&amp;$A493,SH!$A:$V,22,0),"")</f>
        <v/>
      </c>
      <c r="BB493" s="23" t="str">
        <f t="shared" si="156"/>
        <v/>
      </c>
      <c r="BC493" s="23" t="str">
        <f t="shared" si="157"/>
        <v/>
      </c>
      <c r="BD493" s="23" t="str">
        <f t="shared" si="158"/>
        <v/>
      </c>
      <c r="BE493" s="23" t="str">
        <f t="shared" si="159"/>
        <v/>
      </c>
      <c r="BF493" s="23" t="str">
        <f t="shared" si="160"/>
        <v/>
      </c>
      <c r="BG493" s="23" t="str">
        <f t="shared" si="161"/>
        <v/>
      </c>
      <c r="BH493" s="24" t="str">
        <f t="shared" si="162"/>
        <v/>
      </c>
      <c r="BI493" s="24" t="str">
        <f t="shared" si="163"/>
        <v/>
      </c>
      <c r="BJ493" s="24" t="str">
        <f t="shared" si="164"/>
        <v/>
      </c>
      <c r="BK493" s="24" t="str">
        <f t="shared" si="165"/>
        <v/>
      </c>
      <c r="BL493" s="24" t="str">
        <f t="shared" si="166"/>
        <v/>
      </c>
      <c r="BM493" s="24" t="str">
        <f t="shared" si="167"/>
        <v/>
      </c>
      <c r="BT493" s="25" t="str">
        <f t="shared" si="168"/>
        <v/>
      </c>
      <c r="BU493" s="25" t="str">
        <f t="shared" si="169"/>
        <v/>
      </c>
      <c r="BV493" s="25" t="str">
        <f t="shared" si="170"/>
        <v/>
      </c>
      <c r="BW493" s="25" t="str">
        <f t="shared" si="171"/>
        <v/>
      </c>
      <c r="BX493" s="25" t="str">
        <f t="shared" si="172"/>
        <v/>
      </c>
      <c r="BY493" s="25" t="str">
        <f t="shared" si="173"/>
        <v/>
      </c>
      <c r="BZ493">
        <f t="array" ref="BZ493:CA493">IFERROR(VLOOKUP(A493,[1]Cost_Price!$A:$D,{3,4},0),"")</f>
        <v>15.5</v>
      </c>
      <c r="CA493" t="str">
        <v>USD</v>
      </c>
      <c r="CB493" s="26">
        <f t="shared" si="182"/>
        <v>0</v>
      </c>
      <c r="CC493" s="26">
        <f t="shared" si="182"/>
        <v>0</v>
      </c>
      <c r="CD493" s="26">
        <f t="shared" si="182"/>
        <v>0</v>
      </c>
      <c r="CE493" s="26">
        <f t="shared" si="180"/>
        <v>0</v>
      </c>
      <c r="CF493" s="26">
        <f t="shared" si="180"/>
        <v>0</v>
      </c>
      <c r="CG493" s="26">
        <f t="shared" si="180"/>
        <v>0</v>
      </c>
    </row>
    <row r="494" spans="1:85" x14ac:dyDescent="0.35">
      <c r="A494" t="s">
        <v>2169</v>
      </c>
      <c r="B494" t="s">
        <v>5823</v>
      </c>
      <c r="C494" t="s">
        <v>5232</v>
      </c>
      <c r="D494" t="s">
        <v>5284</v>
      </c>
      <c r="E494" t="s">
        <v>5286</v>
      </c>
      <c r="F494" t="s">
        <v>5234</v>
      </c>
      <c r="G494" t="s">
        <v>5235</v>
      </c>
      <c r="H494" t="str">
        <f>J494</f>
        <v>Discontinue new</v>
      </c>
      <c r="I494" t="s">
        <v>5901</v>
      </c>
      <c r="J494" t="s">
        <v>5899</v>
      </c>
      <c r="K494" t="s">
        <v>298</v>
      </c>
      <c r="M494" t="s">
        <v>298</v>
      </c>
      <c r="N494" t="s">
        <v>5280</v>
      </c>
      <c r="P494" s="16">
        <v>37.450699999999998</v>
      </c>
      <c r="V494" s="17">
        <v>5</v>
      </c>
      <c r="AC494" s="18">
        <v>0</v>
      </c>
      <c r="AH494" s="19">
        <v>2</v>
      </c>
      <c r="AJ494" s="19">
        <v>0</v>
      </c>
      <c r="AL494">
        <v>5</v>
      </c>
      <c r="AM494">
        <v>0</v>
      </c>
      <c r="AN494">
        <v>2</v>
      </c>
      <c r="AO494" s="20">
        <f t="shared" si="155"/>
        <v>187.25349999999997</v>
      </c>
      <c r="AP494" s="21">
        <f>(IFERROR(VLOOKUP(AP$2&amp;"/"&amp;$A494,SH!$A:$D,4,0),""))</f>
        <v>16</v>
      </c>
      <c r="AQ494" s="21">
        <f>IFERROR(VLOOKUP(AQ$2&amp;"/"&amp;$A494,SH!$A:$D,4,0),"")</f>
        <v>1</v>
      </c>
      <c r="AR494" s="21">
        <f>IFERROR(VLOOKUP(AR$2&amp;"/"&amp;$A494,SH!$A:$D,4,0),"")</f>
        <v>1</v>
      </c>
      <c r="AS494" s="21" t="str">
        <f>IFERROR(VLOOKUP(AS$2&amp;"/"&amp;$A494,SH!$A:$D,4,0),"")</f>
        <v/>
      </c>
      <c r="AT494" s="21">
        <f>IFERROR(VLOOKUP(AT$2&amp;"/"&amp;$A494,SH!$A:$D,4,0),"")</f>
        <v>4</v>
      </c>
      <c r="AU494" s="21" t="str">
        <f>IFERROR(VLOOKUP(AU$2&amp;"/"&amp;$A494,SH!$A:$D,4,0),"")</f>
        <v/>
      </c>
      <c r="AV494" s="22">
        <f>(IFERROR(VLOOKUP(AV$2&amp;"/"&amp;$A494,SH!$A:$V,22,0),""))</f>
        <v>0</v>
      </c>
      <c r="AW494" s="22">
        <f>IFERROR(VLOOKUP(AW$2&amp;"/"&amp;$A494,SH!$A:$V,22,0),"")</f>
        <v>0</v>
      </c>
      <c r="AX494" s="22">
        <f>IFERROR(VLOOKUP(AX$2&amp;"/"&amp;$A494,SH!$A:$V,22,0),"")</f>
        <v>1</v>
      </c>
      <c r="AY494" s="22" t="str">
        <f>IFERROR(VLOOKUP(AY$2&amp;"/"&amp;$A494,SH!$A:$V,22,0),"")</f>
        <v/>
      </c>
      <c r="AZ494" s="22">
        <f>IFERROR(VLOOKUP(AZ$2&amp;"/"&amp;$A494,SH!$A:$V,22,0),"")</f>
        <v>3</v>
      </c>
      <c r="BA494" s="22" t="str">
        <f>IFERROR(VLOOKUP(BA$2&amp;"/"&amp;$A494,SH!$A:$V,22,0),"")</f>
        <v/>
      </c>
      <c r="BB494" s="23">
        <f t="shared" si="156"/>
        <v>0</v>
      </c>
      <c r="BC494" s="23">
        <f t="shared" si="157"/>
        <v>0</v>
      </c>
      <c r="BD494" s="23">
        <f t="shared" si="158"/>
        <v>-2</v>
      </c>
      <c r="BE494" s="23" t="str">
        <f t="shared" si="159"/>
        <v/>
      </c>
      <c r="BF494" s="23">
        <f t="shared" si="160"/>
        <v>1.25</v>
      </c>
      <c r="BG494" s="23" t="str">
        <f t="shared" si="161"/>
        <v/>
      </c>
      <c r="BH494" s="24">
        <f t="shared" si="162"/>
        <v>0</v>
      </c>
      <c r="BI494" s="24">
        <f t="shared" si="163"/>
        <v>0</v>
      </c>
      <c r="BJ494" s="24">
        <f t="shared" si="164"/>
        <v>-2</v>
      </c>
      <c r="BK494" s="24" t="str">
        <f t="shared" si="165"/>
        <v/>
      </c>
      <c r="BL494" s="24">
        <f t="shared" si="166"/>
        <v>1.25</v>
      </c>
      <c r="BM494" s="24" t="str">
        <f t="shared" si="167"/>
        <v/>
      </c>
      <c r="BT494" s="25">
        <f t="shared" si="168"/>
        <v>0</v>
      </c>
      <c r="BU494" s="25">
        <f t="shared" si="169"/>
        <v>0</v>
      </c>
      <c r="BV494" s="25">
        <f t="shared" si="170"/>
        <v>-2</v>
      </c>
      <c r="BW494" s="25" t="str">
        <f t="shared" si="171"/>
        <v/>
      </c>
      <c r="BX494" s="25">
        <f t="shared" si="172"/>
        <v>1.25</v>
      </c>
      <c r="BY494" s="25" t="str">
        <f t="shared" si="173"/>
        <v/>
      </c>
      <c r="BZ494">
        <f t="array" ref="BZ494:CA494">IFERROR(VLOOKUP(A494,[1]Cost_Price!$A:$D,{3,4},0),"")</f>
        <v>15</v>
      </c>
      <c r="CA494" t="str">
        <v>USD</v>
      </c>
      <c r="CB494" s="26">
        <f t="shared" si="182"/>
        <v>0</v>
      </c>
      <c r="CC494" s="26">
        <f t="shared" si="182"/>
        <v>0</v>
      </c>
      <c r="CD494" s="26">
        <f t="shared" si="182"/>
        <v>0</v>
      </c>
      <c r="CE494" s="26">
        <f t="shared" si="180"/>
        <v>0</v>
      </c>
      <c r="CF494" s="26">
        <f t="shared" si="180"/>
        <v>0</v>
      </c>
      <c r="CG494" s="26">
        <f t="shared" si="180"/>
        <v>0</v>
      </c>
    </row>
    <row r="495" spans="1:85" x14ac:dyDescent="0.35">
      <c r="A495" t="s">
        <v>298</v>
      </c>
      <c r="B495" t="s">
        <v>5823</v>
      </c>
      <c r="C495" t="s">
        <v>5232</v>
      </c>
      <c r="D495" t="s">
        <v>5284</v>
      </c>
      <c r="E495" t="s">
        <v>5286</v>
      </c>
      <c r="F495" t="s">
        <v>5234</v>
      </c>
      <c r="G495" t="s">
        <v>5235</v>
      </c>
      <c r="H495" t="s">
        <v>5236</v>
      </c>
      <c r="M495" t="s">
        <v>5237</v>
      </c>
      <c r="N495" t="s">
        <v>5280</v>
      </c>
      <c r="P495" s="16">
        <v>22.8644</v>
      </c>
      <c r="Q495" s="17">
        <v>119</v>
      </c>
      <c r="R495" s="17">
        <v>102</v>
      </c>
      <c r="S495" s="17">
        <v>36</v>
      </c>
      <c r="T495" s="17">
        <v>3</v>
      </c>
      <c r="U495" s="17">
        <v>2</v>
      </c>
      <c r="V495" s="17">
        <v>138</v>
      </c>
      <c r="W495" s="17">
        <v>37</v>
      </c>
      <c r="X495" s="18">
        <v>0</v>
      </c>
      <c r="Y495" s="18">
        <v>140</v>
      </c>
      <c r="Z495" s="18">
        <v>60</v>
      </c>
      <c r="AA495" s="18">
        <v>55</v>
      </c>
      <c r="AB495" s="18">
        <v>41</v>
      </c>
      <c r="AC495" s="18">
        <v>9</v>
      </c>
      <c r="AD495" s="18">
        <v>10</v>
      </c>
      <c r="AE495" s="19">
        <v>0</v>
      </c>
      <c r="AF495" s="19">
        <v>5</v>
      </c>
      <c r="AG495" s="19">
        <v>1</v>
      </c>
      <c r="AH495" s="19">
        <v>7</v>
      </c>
      <c r="AI495" s="19">
        <v>0</v>
      </c>
      <c r="AJ495" s="19">
        <v>1</v>
      </c>
      <c r="AK495" s="19">
        <v>0</v>
      </c>
      <c r="AL495">
        <v>437</v>
      </c>
      <c r="AM495">
        <v>315</v>
      </c>
      <c r="AN495">
        <v>14</v>
      </c>
      <c r="AO495" s="20">
        <f t="shared" si="155"/>
        <v>7270.8792000000003</v>
      </c>
      <c r="AP495" s="21">
        <f>(IFERROR(VLOOKUP(AP$2&amp;"/"&amp;$A495,SH!$A:$D,4,0),""))</f>
        <v>18.083333333333332</v>
      </c>
      <c r="AQ495" s="21">
        <f>IFERROR(VLOOKUP(AQ$2&amp;"/"&amp;$A495,SH!$A:$D,4,0),"")</f>
        <v>5</v>
      </c>
      <c r="AR495" s="21">
        <f>IFERROR(VLOOKUP(AR$2&amp;"/"&amp;$A495,SH!$A:$D,4,0),"")</f>
        <v>2.5</v>
      </c>
      <c r="AS495" s="21" t="str">
        <f>IFERROR(VLOOKUP(AS$2&amp;"/"&amp;$A495,SH!$A:$D,4,0),"")</f>
        <v/>
      </c>
      <c r="AT495" s="21">
        <f>IFERROR(VLOOKUP(AT$2&amp;"/"&amp;$A495,SH!$A:$D,4,0),"")</f>
        <v>9.5833333333333339</v>
      </c>
      <c r="AU495" s="21">
        <f>IFERROR(VLOOKUP(AU$2&amp;"/"&amp;$A495,SH!$A:$D,4,0),"")</f>
        <v>3.2222222222222223</v>
      </c>
      <c r="AV495" s="22">
        <f>(IFERROR(VLOOKUP(AV$2&amp;"/"&amp;$A495,SH!$A:$V,22,0),""))</f>
        <v>9</v>
      </c>
      <c r="AW495" s="22">
        <f>IFERROR(VLOOKUP(AW$2&amp;"/"&amp;$A495,SH!$A:$V,22,0),"")</f>
        <v>5</v>
      </c>
      <c r="AX495" s="22">
        <f>IFERROR(VLOOKUP(AX$2&amp;"/"&amp;$A495,SH!$A:$V,22,0),"")</f>
        <v>3</v>
      </c>
      <c r="AY495" s="22" t="str">
        <f>IFERROR(VLOOKUP(AY$2&amp;"/"&amp;$A495,SH!$A:$V,22,0),"")</f>
        <v/>
      </c>
      <c r="AZ495" s="22">
        <f>IFERROR(VLOOKUP(AZ$2&amp;"/"&amp;$A495,SH!$A:$V,22,0),"")</f>
        <v>10</v>
      </c>
      <c r="BA495" s="22">
        <f>IFERROR(VLOOKUP(BA$2&amp;"/"&amp;$A495,SH!$A:$V,22,0),"")</f>
        <v>1</v>
      </c>
      <c r="BB495" s="23">
        <f t="shared" si="156"/>
        <v>5.3640552995391708</v>
      </c>
      <c r="BC495" s="23">
        <f t="shared" si="157"/>
        <v>7</v>
      </c>
      <c r="BD495" s="23">
        <f t="shared" si="158"/>
        <v>-1.6</v>
      </c>
      <c r="BE495" s="23" t="str">
        <f t="shared" si="159"/>
        <v/>
      </c>
      <c r="BF495" s="23">
        <f t="shared" si="160"/>
        <v>14.295652173913043</v>
      </c>
      <c r="BG495" s="23">
        <f t="shared" si="161"/>
        <v>11.482758620689655</v>
      </c>
      <c r="BH495" s="24">
        <f t="shared" si="162"/>
        <v>13.105990783410139</v>
      </c>
      <c r="BI495" s="24">
        <f t="shared" si="163"/>
        <v>19</v>
      </c>
      <c r="BJ495" s="24">
        <f t="shared" si="164"/>
        <v>20.399999999999999</v>
      </c>
      <c r="BK495" s="24" t="str">
        <f t="shared" si="165"/>
        <v/>
      </c>
      <c r="BL495" s="24">
        <f t="shared" si="166"/>
        <v>15.234782608695651</v>
      </c>
      <c r="BM495" s="24">
        <f t="shared" si="167"/>
        <v>14.586206896551724</v>
      </c>
      <c r="BT495" s="25">
        <f t="shared" si="168"/>
        <v>13.105990783410139</v>
      </c>
      <c r="BU495" s="25">
        <f t="shared" si="169"/>
        <v>19</v>
      </c>
      <c r="BV495" s="25">
        <f t="shared" si="170"/>
        <v>20.399999999999999</v>
      </c>
      <c r="BW495" s="25" t="str">
        <f t="shared" si="171"/>
        <v/>
      </c>
      <c r="BX495" s="25">
        <f t="shared" si="172"/>
        <v>15.234782608695651</v>
      </c>
      <c r="BY495" s="25">
        <f t="shared" si="173"/>
        <v>14.586206896551724</v>
      </c>
      <c r="BZ495">
        <f t="array" ref="BZ495:CA495">IFERROR(VLOOKUP(A495,[1]Cost_Price!$A:$D,{3,4},0),"")</f>
        <v>14.2</v>
      </c>
      <c r="CA495" t="str">
        <v>USD</v>
      </c>
      <c r="CB495" s="26">
        <f t="shared" si="182"/>
        <v>0</v>
      </c>
      <c r="CC495" s="26">
        <f t="shared" si="182"/>
        <v>0</v>
      </c>
      <c r="CD495" s="26">
        <f t="shared" si="182"/>
        <v>0</v>
      </c>
      <c r="CE495" s="26">
        <f t="shared" si="180"/>
        <v>0</v>
      </c>
      <c r="CF495" s="26">
        <f t="shared" si="180"/>
        <v>0</v>
      </c>
      <c r="CG495" s="26">
        <f t="shared" si="180"/>
        <v>0</v>
      </c>
    </row>
    <row r="496" spans="1:85" x14ac:dyDescent="0.35">
      <c r="A496" t="s">
        <v>589</v>
      </c>
      <c r="B496" t="s">
        <v>5824</v>
      </c>
      <c r="C496" t="s">
        <v>5232</v>
      </c>
      <c r="D496" t="s">
        <v>5245</v>
      </c>
      <c r="E496" t="s">
        <v>5359</v>
      </c>
      <c r="F496" t="s">
        <v>5234</v>
      </c>
      <c r="G496" t="s">
        <v>5235</v>
      </c>
      <c r="H496" t="s">
        <v>5236</v>
      </c>
      <c r="M496" t="s">
        <v>5237</v>
      </c>
      <c r="N496" t="s">
        <v>5280</v>
      </c>
      <c r="P496" s="16">
        <v>22.031099999999999</v>
      </c>
      <c r="Q496" s="17">
        <v>55</v>
      </c>
      <c r="R496" s="17">
        <v>188</v>
      </c>
      <c r="S496" s="17">
        <v>79</v>
      </c>
      <c r="T496" s="17">
        <v>7</v>
      </c>
      <c r="U496" s="17">
        <v>1</v>
      </c>
      <c r="V496" s="17">
        <v>36</v>
      </c>
      <c r="W496" s="17">
        <v>11</v>
      </c>
      <c r="X496" s="18">
        <v>0</v>
      </c>
      <c r="Y496" s="18">
        <v>0</v>
      </c>
      <c r="Z496" s="18">
        <v>0</v>
      </c>
      <c r="AA496" s="18">
        <v>55</v>
      </c>
      <c r="AB496" s="18">
        <v>17</v>
      </c>
      <c r="AC496" s="18">
        <v>48</v>
      </c>
      <c r="AD496" s="18">
        <v>10</v>
      </c>
      <c r="AE496" s="19">
        <v>0</v>
      </c>
      <c r="AF496" s="19">
        <v>4</v>
      </c>
      <c r="AG496" s="19">
        <v>1</v>
      </c>
      <c r="AH496" s="19">
        <v>6</v>
      </c>
      <c r="AI496" s="19">
        <v>0</v>
      </c>
      <c r="AJ496" s="19">
        <v>1</v>
      </c>
      <c r="AK496" s="19">
        <v>0</v>
      </c>
      <c r="AL496">
        <v>377</v>
      </c>
      <c r="AM496">
        <v>130</v>
      </c>
      <c r="AN496">
        <v>12</v>
      </c>
      <c r="AO496" s="20">
        <f t="shared" si="155"/>
        <v>7094.0141999999996</v>
      </c>
      <c r="AP496" s="21">
        <f>(IFERROR(VLOOKUP(AP$2&amp;"/"&amp;$A496,SH!$A:$D,4,0),""))</f>
        <v>13.833333333333334</v>
      </c>
      <c r="AQ496" s="21">
        <f>IFERROR(VLOOKUP(AQ$2&amp;"/"&amp;$A496,SH!$A:$D,4,0),"")</f>
        <v>3.1111111111111112</v>
      </c>
      <c r="AR496" s="21">
        <f>IFERROR(VLOOKUP(AR$2&amp;"/"&amp;$A496,SH!$A:$D,4,0),"")</f>
        <v>2.4285714285714284</v>
      </c>
      <c r="AS496" s="21">
        <f>IFERROR(VLOOKUP(AS$2&amp;"/"&amp;$A496,SH!$A:$D,4,0),"")</f>
        <v>1</v>
      </c>
      <c r="AT496" s="21">
        <f>IFERROR(VLOOKUP(AT$2&amp;"/"&amp;$A496,SH!$A:$D,4,0),"")</f>
        <v>6.0909090909090908</v>
      </c>
      <c r="AU496" s="21">
        <f>IFERROR(VLOOKUP(AU$2&amp;"/"&amp;$A496,SH!$A:$D,4,0),"")</f>
        <v>1.4444444444444444</v>
      </c>
      <c r="AV496" s="22">
        <f>(IFERROR(VLOOKUP(AV$2&amp;"/"&amp;$A496,SH!$A:$V,22,0),""))</f>
        <v>11</v>
      </c>
      <c r="AW496" s="22">
        <f>IFERROR(VLOOKUP(AW$2&amp;"/"&amp;$A496,SH!$A:$V,22,0),"")</f>
        <v>2</v>
      </c>
      <c r="AX496" s="22">
        <f>IFERROR(VLOOKUP(AX$2&amp;"/"&amp;$A496,SH!$A:$V,22,0),"")</f>
        <v>2</v>
      </c>
      <c r="AY496" s="22">
        <f>IFERROR(VLOOKUP(AY$2&amp;"/"&amp;$A496,SH!$A:$V,22,0),"")</f>
        <v>0</v>
      </c>
      <c r="AZ496" s="22">
        <f>IFERROR(VLOOKUP(AZ$2&amp;"/"&amp;$A496,SH!$A:$V,22,0),"")</f>
        <v>8</v>
      </c>
      <c r="BA496" s="22">
        <f>IFERROR(VLOOKUP(BA$2&amp;"/"&amp;$A496,SH!$A:$V,22,0),"")</f>
        <v>0</v>
      </c>
      <c r="BB496" s="23">
        <f t="shared" si="156"/>
        <v>13.301204819277109</v>
      </c>
      <c r="BC496" s="23">
        <f t="shared" si="157"/>
        <v>25.071428571428569</v>
      </c>
      <c r="BD496" s="23">
        <f t="shared" si="158"/>
        <v>0.41176470588235298</v>
      </c>
      <c r="BE496" s="23">
        <f t="shared" si="159"/>
        <v>1</v>
      </c>
      <c r="BF496" s="23">
        <f t="shared" si="160"/>
        <v>5.7462686567164178</v>
      </c>
      <c r="BG496" s="23">
        <f t="shared" si="161"/>
        <v>7.6153846153846159</v>
      </c>
      <c r="BH496" s="24">
        <f t="shared" si="162"/>
        <v>13.301204819277109</v>
      </c>
      <c r="BI496" s="24">
        <f t="shared" si="163"/>
        <v>25.071428571428569</v>
      </c>
      <c r="BJ496" s="24">
        <f t="shared" si="164"/>
        <v>23.058823529411768</v>
      </c>
      <c r="BK496" s="24">
        <f t="shared" si="165"/>
        <v>18</v>
      </c>
      <c r="BL496" s="24">
        <f t="shared" si="166"/>
        <v>13.626865671641792</v>
      </c>
      <c r="BM496" s="24">
        <f t="shared" si="167"/>
        <v>14.538461538461538</v>
      </c>
      <c r="BT496" s="25">
        <f t="shared" si="168"/>
        <v>13.301204819277109</v>
      </c>
      <c r="BU496" s="25">
        <f t="shared" si="169"/>
        <v>25.071428571428569</v>
      </c>
      <c r="BV496" s="25">
        <f t="shared" si="170"/>
        <v>23.058823529411768</v>
      </c>
      <c r="BW496" s="25">
        <f t="shared" si="171"/>
        <v>18</v>
      </c>
      <c r="BX496" s="25">
        <f t="shared" si="172"/>
        <v>13.626865671641792</v>
      </c>
      <c r="BY496" s="25">
        <f t="shared" si="173"/>
        <v>14.538461538461538</v>
      </c>
      <c r="BZ496">
        <f t="array" ref="BZ496:CA496">IFERROR(VLOOKUP(A496,[1]Cost_Price!$A:$D,{3,4},0),"")</f>
        <v>14.2</v>
      </c>
      <c r="CA496" t="str">
        <v>USD</v>
      </c>
      <c r="CB496" s="26">
        <f t="shared" si="182"/>
        <v>0</v>
      </c>
      <c r="CC496" s="26">
        <f t="shared" si="182"/>
        <v>0</v>
      </c>
      <c r="CD496" s="26">
        <f t="shared" si="182"/>
        <v>0</v>
      </c>
      <c r="CE496" s="26">
        <f t="shared" si="180"/>
        <v>0</v>
      </c>
      <c r="CF496" s="26">
        <f t="shared" si="180"/>
        <v>0</v>
      </c>
      <c r="CG496" s="26">
        <f t="shared" si="180"/>
        <v>0</v>
      </c>
    </row>
    <row r="497" spans="1:85" x14ac:dyDescent="0.35">
      <c r="A497" t="s">
        <v>5825</v>
      </c>
      <c r="B497" t="s">
        <v>5826</v>
      </c>
      <c r="C497" t="s">
        <v>5232</v>
      </c>
      <c r="D497" t="s">
        <v>5245</v>
      </c>
      <c r="E497" t="s">
        <v>5359</v>
      </c>
      <c r="F497" t="s">
        <v>5234</v>
      </c>
      <c r="G497" t="s">
        <v>5235</v>
      </c>
      <c r="H497" t="s">
        <v>5236</v>
      </c>
      <c r="M497" t="s">
        <v>5237</v>
      </c>
      <c r="N497" t="s">
        <v>5280</v>
      </c>
      <c r="P497" s="16">
        <v>0</v>
      </c>
      <c r="Y497" s="18">
        <v>10</v>
      </c>
      <c r="Z497" s="18">
        <v>10</v>
      </c>
      <c r="AA497" s="18">
        <v>5</v>
      </c>
      <c r="AC497" s="18">
        <v>10</v>
      </c>
      <c r="AD497" s="18">
        <v>5</v>
      </c>
      <c r="AM497">
        <v>40</v>
      </c>
      <c r="AO497" s="20">
        <f t="shared" si="155"/>
        <v>0</v>
      </c>
      <c r="AP497" s="21" t="str">
        <f>(IFERROR(VLOOKUP(AP$2&amp;"/"&amp;$A497,SH!$A:$D,4,0),""))</f>
        <v/>
      </c>
      <c r="AQ497" s="21" t="str">
        <f>IFERROR(VLOOKUP(AQ$2&amp;"/"&amp;$A497,SH!$A:$D,4,0),"")</f>
        <v/>
      </c>
      <c r="AR497" s="21" t="str">
        <f>IFERROR(VLOOKUP(AR$2&amp;"/"&amp;$A497,SH!$A:$D,4,0),"")</f>
        <v/>
      </c>
      <c r="AS497" s="21" t="str">
        <f>IFERROR(VLOOKUP(AS$2&amp;"/"&amp;$A497,SH!$A:$D,4,0),"")</f>
        <v/>
      </c>
      <c r="AT497" s="21" t="str">
        <f>IFERROR(VLOOKUP(AT$2&amp;"/"&amp;$A497,SH!$A:$D,4,0),"")</f>
        <v/>
      </c>
      <c r="AU497" s="21" t="str">
        <f>IFERROR(VLOOKUP(AU$2&amp;"/"&amp;$A497,SH!$A:$D,4,0),"")</f>
        <v/>
      </c>
      <c r="AV497" s="22" t="str">
        <f>(IFERROR(VLOOKUP(AV$2&amp;"/"&amp;$A497,SH!$A:$V,22,0),""))</f>
        <v/>
      </c>
      <c r="AW497" s="22" t="str">
        <f>IFERROR(VLOOKUP(AW$2&amp;"/"&amp;$A497,SH!$A:$V,22,0),"")</f>
        <v/>
      </c>
      <c r="AX497" s="22" t="str">
        <f>IFERROR(VLOOKUP(AX$2&amp;"/"&amp;$A497,SH!$A:$V,22,0),"")</f>
        <v/>
      </c>
      <c r="AY497" s="22" t="str">
        <f>IFERROR(VLOOKUP(AY$2&amp;"/"&amp;$A497,SH!$A:$V,22,0),"")</f>
        <v/>
      </c>
      <c r="AZ497" s="22" t="str">
        <f>IFERROR(VLOOKUP(AZ$2&amp;"/"&amp;$A497,SH!$A:$V,22,0),"")</f>
        <v/>
      </c>
      <c r="BA497" s="22" t="str">
        <f>IFERROR(VLOOKUP(BA$2&amp;"/"&amp;$A497,SH!$A:$V,22,0),"")</f>
        <v/>
      </c>
      <c r="BB497" s="23" t="str">
        <f t="shared" si="156"/>
        <v/>
      </c>
      <c r="BC497" s="23" t="str">
        <f t="shared" si="157"/>
        <v/>
      </c>
      <c r="BD497" s="23" t="str">
        <f t="shared" si="158"/>
        <v/>
      </c>
      <c r="BE497" s="23" t="str">
        <f t="shared" si="159"/>
        <v/>
      </c>
      <c r="BF497" s="23" t="str">
        <f t="shared" si="160"/>
        <v/>
      </c>
      <c r="BG497" s="23" t="str">
        <f t="shared" si="161"/>
        <v/>
      </c>
      <c r="BH497" s="24" t="str">
        <f t="shared" si="162"/>
        <v/>
      </c>
      <c r="BI497" s="24" t="str">
        <f t="shared" si="163"/>
        <v/>
      </c>
      <c r="BJ497" s="24" t="str">
        <f t="shared" si="164"/>
        <v/>
      </c>
      <c r="BK497" s="24" t="str">
        <f t="shared" si="165"/>
        <v/>
      </c>
      <c r="BL497" s="24" t="str">
        <f t="shared" si="166"/>
        <v/>
      </c>
      <c r="BM497" s="24" t="str">
        <f t="shared" si="167"/>
        <v/>
      </c>
      <c r="BT497" s="25" t="str">
        <f t="shared" si="168"/>
        <v/>
      </c>
      <c r="BU497" s="25" t="str">
        <f t="shared" si="169"/>
        <v/>
      </c>
      <c r="BV497" s="25" t="str">
        <f t="shared" si="170"/>
        <v/>
      </c>
      <c r="BW497" s="25" t="str">
        <f t="shared" si="171"/>
        <v/>
      </c>
      <c r="BX497" s="25" t="str">
        <f t="shared" si="172"/>
        <v/>
      </c>
      <c r="BY497" s="25" t="str">
        <f t="shared" si="173"/>
        <v/>
      </c>
      <c r="BZ497">
        <f t="array" ref="BZ497:CA497">IFERROR(VLOOKUP(A497,[1]Cost_Price!$A:$D,{3,4},0),"")</f>
        <v>135</v>
      </c>
      <c r="CA497" t="str">
        <v>USD</v>
      </c>
      <c r="CB497" s="26">
        <f t="shared" si="182"/>
        <v>0</v>
      </c>
      <c r="CC497" s="26">
        <f t="shared" si="182"/>
        <v>0</v>
      </c>
      <c r="CD497" s="26">
        <f t="shared" si="182"/>
        <v>0</v>
      </c>
      <c r="CE497" s="26">
        <f t="shared" si="180"/>
        <v>0</v>
      </c>
      <c r="CF497" s="26">
        <f t="shared" si="180"/>
        <v>0</v>
      </c>
      <c r="CG497" s="26">
        <f t="shared" si="180"/>
        <v>0</v>
      </c>
    </row>
    <row r="498" spans="1:85" x14ac:dyDescent="0.35">
      <c r="A498" t="s">
        <v>5827</v>
      </c>
      <c r="B498" t="s">
        <v>5828</v>
      </c>
      <c r="C498" t="s">
        <v>5232</v>
      </c>
      <c r="D498" t="s">
        <v>5245</v>
      </c>
      <c r="E498" t="s">
        <v>5359</v>
      </c>
      <c r="F498" t="s">
        <v>5234</v>
      </c>
      <c r="G498" t="s">
        <v>5235</v>
      </c>
      <c r="H498" t="s">
        <v>5236</v>
      </c>
      <c r="M498" t="s">
        <v>5237</v>
      </c>
      <c r="N498" t="s">
        <v>5280</v>
      </c>
      <c r="P498" s="16">
        <v>0</v>
      </c>
      <c r="Y498" s="18">
        <v>10</v>
      </c>
      <c r="Z498" s="18">
        <v>10</v>
      </c>
      <c r="AA498" s="18">
        <v>5</v>
      </c>
      <c r="AC498" s="18">
        <v>10</v>
      </c>
      <c r="AD498" s="18">
        <v>5</v>
      </c>
      <c r="AM498">
        <v>40</v>
      </c>
      <c r="AO498" s="20">
        <f t="shared" ref="AO498:AO534" si="183">IFERROR(SUM(R498:W498)*P498,"")</f>
        <v>0</v>
      </c>
      <c r="AP498" s="21" t="str">
        <f>(IFERROR(VLOOKUP(AP$2&amp;"/"&amp;$A498,SH!$A:$D,4,0),""))</f>
        <v/>
      </c>
      <c r="AQ498" s="21" t="str">
        <f>IFERROR(VLOOKUP(AQ$2&amp;"/"&amp;$A498,SH!$A:$D,4,0),"")</f>
        <v/>
      </c>
      <c r="AR498" s="21" t="str">
        <f>IFERROR(VLOOKUP(AR$2&amp;"/"&amp;$A498,SH!$A:$D,4,0),"")</f>
        <v/>
      </c>
      <c r="AS498" s="21" t="str">
        <f>IFERROR(VLOOKUP(AS$2&amp;"/"&amp;$A498,SH!$A:$D,4,0),"")</f>
        <v/>
      </c>
      <c r="AT498" s="21" t="str">
        <f>IFERROR(VLOOKUP(AT$2&amp;"/"&amp;$A498,SH!$A:$D,4,0),"")</f>
        <v/>
      </c>
      <c r="AU498" s="21" t="str">
        <f>IFERROR(VLOOKUP(AU$2&amp;"/"&amp;$A498,SH!$A:$D,4,0),"")</f>
        <v/>
      </c>
      <c r="AV498" s="22" t="str">
        <f>(IFERROR(VLOOKUP(AV$2&amp;"/"&amp;$A498,SH!$A:$V,22,0),""))</f>
        <v/>
      </c>
      <c r="AW498" s="22" t="str">
        <f>IFERROR(VLOOKUP(AW$2&amp;"/"&amp;$A498,SH!$A:$V,22,0),"")</f>
        <v/>
      </c>
      <c r="AX498" s="22" t="str">
        <f>IFERROR(VLOOKUP(AX$2&amp;"/"&amp;$A498,SH!$A:$V,22,0),"")</f>
        <v/>
      </c>
      <c r="AY498" s="22" t="str">
        <f>IFERROR(VLOOKUP(AY$2&amp;"/"&amp;$A498,SH!$A:$V,22,0),"")</f>
        <v/>
      </c>
      <c r="AZ498" s="22" t="str">
        <f>IFERROR(VLOOKUP(AZ$2&amp;"/"&amp;$A498,SH!$A:$V,22,0),"")</f>
        <v/>
      </c>
      <c r="BA498" s="22" t="str">
        <f>IFERROR(VLOOKUP(BA$2&amp;"/"&amp;$A498,SH!$A:$V,22,0),"")</f>
        <v/>
      </c>
      <c r="BB498" s="23" t="str">
        <f t="shared" ref="BB498:BB534" si="184">IFERROR((R498-AF498)/AP498,"")</f>
        <v/>
      </c>
      <c r="BC498" s="23" t="str">
        <f t="shared" ref="BC498:BC534" si="185">IFERROR((S498-AG498)/AQ498,"")</f>
        <v/>
      </c>
      <c r="BD498" s="23" t="str">
        <f t="shared" ref="BD498:BD534" si="186">IFERROR((T498-AH498)/AR498,"")</f>
        <v/>
      </c>
      <c r="BE498" s="23" t="str">
        <f t="shared" ref="BE498:BE534" si="187">IFERROR((U498-AI498)/AS498,"")</f>
        <v/>
      </c>
      <c r="BF498" s="23" t="str">
        <f t="shared" ref="BF498:BF534" si="188">IFERROR((V498-AJ498)/AT498,"")</f>
        <v/>
      </c>
      <c r="BG498" s="23" t="str">
        <f t="shared" ref="BG498:BG534" si="189">IFERROR((W498-AK498)/AU498,"")</f>
        <v/>
      </c>
      <c r="BH498" s="24" t="str">
        <f t="shared" ref="BH498:BH534" si="190">IFERROR((R498-AF498+Y498)/AP498,"")</f>
        <v/>
      </c>
      <c r="BI498" s="24" t="str">
        <f t="shared" ref="BI498:BI534" si="191">IFERROR((S498-AG498+Z498)/AQ498,"")</f>
        <v/>
      </c>
      <c r="BJ498" s="24" t="str">
        <f t="shared" ref="BJ498:BJ534" si="192">IFERROR((T498-AH498+AA498)/AR498,"")</f>
        <v/>
      </c>
      <c r="BK498" s="24" t="str">
        <f t="shared" ref="BK498:BK534" si="193">IFERROR((U498-AI498+AB498)/AS498,"")</f>
        <v/>
      </c>
      <c r="BL498" s="24" t="str">
        <f t="shared" ref="BL498:BL534" si="194">IFERROR((V498-AJ498+AC498)/AT498,"")</f>
        <v/>
      </c>
      <c r="BM498" s="24" t="str">
        <f t="shared" ref="BM498:BM534" si="195">IFERROR((W498-AK498+AD498)/AU498,"")</f>
        <v/>
      </c>
      <c r="BT498" s="25" t="str">
        <f t="shared" ref="BT498:BT534" si="196">IFERROR((R498-AF498+Y498+BN498)/AP498,"")</f>
        <v/>
      </c>
      <c r="BU498" s="25" t="str">
        <f t="shared" ref="BU498:BU534" si="197">IFERROR((S498-AG498+Z498+BO498)/AQ498,"")</f>
        <v/>
      </c>
      <c r="BV498" s="25" t="str">
        <f t="shared" ref="BV498:BV534" si="198">IFERROR((T498-AH498+AA498+BP498)/AR498,"")</f>
        <v/>
      </c>
      <c r="BW498" s="25" t="str">
        <f t="shared" ref="BW498:BW534" si="199">IFERROR((U498-AI498+AB498+BQ498)/AS498,"")</f>
        <v/>
      </c>
      <c r="BX498" s="25" t="str">
        <f t="shared" ref="BX498:BX534" si="200">IFERROR((V498-AJ498+AC498+BR498)/AT498,"")</f>
        <v/>
      </c>
      <c r="BY498" s="25" t="str">
        <f t="shared" ref="BY498:BY534" si="201">IFERROR((W498-AK498+AD498+BS498)/AU498,"")</f>
        <v/>
      </c>
      <c r="BZ498">
        <f t="array" ref="BZ498:CA498">IFERROR(VLOOKUP(A498,[1]Cost_Price!$A:$D,{3,4},0),"")</f>
        <v>90</v>
      </c>
      <c r="CA498" t="str">
        <v>USD</v>
      </c>
      <c r="CB498" s="26">
        <f t="shared" si="182"/>
        <v>0</v>
      </c>
      <c r="CC498" s="26">
        <f t="shared" si="182"/>
        <v>0</v>
      </c>
      <c r="CD498" s="26">
        <f t="shared" si="182"/>
        <v>0</v>
      </c>
      <c r="CE498" s="26">
        <f t="shared" si="180"/>
        <v>0</v>
      </c>
      <c r="CF498" s="26">
        <f t="shared" si="180"/>
        <v>0</v>
      </c>
      <c r="CG498" s="26">
        <f t="shared" si="180"/>
        <v>0</v>
      </c>
    </row>
    <row r="499" spans="1:85" x14ac:dyDescent="0.35">
      <c r="A499" t="s">
        <v>5829</v>
      </c>
      <c r="B499" t="s">
        <v>5830</v>
      </c>
      <c r="C499" t="s">
        <v>5232</v>
      </c>
      <c r="D499" t="s">
        <v>5245</v>
      </c>
      <c r="E499" t="s">
        <v>5359</v>
      </c>
      <c r="F499" t="s">
        <v>5234</v>
      </c>
      <c r="G499" t="s">
        <v>5235</v>
      </c>
      <c r="H499" t="s">
        <v>5236</v>
      </c>
      <c r="M499" t="s">
        <v>5237</v>
      </c>
      <c r="N499" t="s">
        <v>5280</v>
      </c>
      <c r="P499" s="16">
        <v>0</v>
      </c>
      <c r="Y499" s="18">
        <v>10</v>
      </c>
      <c r="Z499" s="18">
        <v>10</v>
      </c>
      <c r="AA499" s="18">
        <v>5</v>
      </c>
      <c r="AC499" s="18">
        <v>10</v>
      </c>
      <c r="AD499" s="18">
        <v>5</v>
      </c>
      <c r="AM499">
        <v>40</v>
      </c>
      <c r="AO499" s="20">
        <f t="shared" si="183"/>
        <v>0</v>
      </c>
      <c r="AP499" s="21" t="str">
        <f>(IFERROR(VLOOKUP(AP$2&amp;"/"&amp;$A499,SH!$A:$D,4,0),""))</f>
        <v/>
      </c>
      <c r="AQ499" s="21" t="str">
        <f>IFERROR(VLOOKUP(AQ$2&amp;"/"&amp;$A499,SH!$A:$D,4,0),"")</f>
        <v/>
      </c>
      <c r="AR499" s="21" t="str">
        <f>IFERROR(VLOOKUP(AR$2&amp;"/"&amp;$A499,SH!$A:$D,4,0),"")</f>
        <v/>
      </c>
      <c r="AS499" s="21" t="str">
        <f>IFERROR(VLOOKUP(AS$2&amp;"/"&amp;$A499,SH!$A:$D,4,0),"")</f>
        <v/>
      </c>
      <c r="AT499" s="21" t="str">
        <f>IFERROR(VLOOKUP(AT$2&amp;"/"&amp;$A499,SH!$A:$D,4,0),"")</f>
        <v/>
      </c>
      <c r="AU499" s="21" t="str">
        <f>IFERROR(VLOOKUP(AU$2&amp;"/"&amp;$A499,SH!$A:$D,4,0),"")</f>
        <v/>
      </c>
      <c r="AV499" s="22" t="str">
        <f>(IFERROR(VLOOKUP(AV$2&amp;"/"&amp;$A499,SH!$A:$V,22,0),""))</f>
        <v/>
      </c>
      <c r="AW499" s="22" t="str">
        <f>IFERROR(VLOOKUP(AW$2&amp;"/"&amp;$A499,SH!$A:$V,22,0),"")</f>
        <v/>
      </c>
      <c r="AX499" s="22" t="str">
        <f>IFERROR(VLOOKUP(AX$2&amp;"/"&amp;$A499,SH!$A:$V,22,0),"")</f>
        <v/>
      </c>
      <c r="AY499" s="22" t="str">
        <f>IFERROR(VLOOKUP(AY$2&amp;"/"&amp;$A499,SH!$A:$V,22,0),"")</f>
        <v/>
      </c>
      <c r="AZ499" s="22" t="str">
        <f>IFERROR(VLOOKUP(AZ$2&amp;"/"&amp;$A499,SH!$A:$V,22,0),"")</f>
        <v/>
      </c>
      <c r="BA499" s="22" t="str">
        <f>IFERROR(VLOOKUP(BA$2&amp;"/"&amp;$A499,SH!$A:$V,22,0),"")</f>
        <v/>
      </c>
      <c r="BB499" s="23" t="str">
        <f t="shared" si="184"/>
        <v/>
      </c>
      <c r="BC499" s="23" t="str">
        <f t="shared" si="185"/>
        <v/>
      </c>
      <c r="BD499" s="23" t="str">
        <f t="shared" si="186"/>
        <v/>
      </c>
      <c r="BE499" s="23" t="str">
        <f t="shared" si="187"/>
        <v/>
      </c>
      <c r="BF499" s="23" t="str">
        <f t="shared" si="188"/>
        <v/>
      </c>
      <c r="BG499" s="23" t="str">
        <f t="shared" si="189"/>
        <v/>
      </c>
      <c r="BH499" s="24" t="str">
        <f t="shared" si="190"/>
        <v/>
      </c>
      <c r="BI499" s="24" t="str">
        <f t="shared" si="191"/>
        <v/>
      </c>
      <c r="BJ499" s="24" t="str">
        <f t="shared" si="192"/>
        <v/>
      </c>
      <c r="BK499" s="24" t="str">
        <f t="shared" si="193"/>
        <v/>
      </c>
      <c r="BL499" s="24" t="str">
        <f t="shared" si="194"/>
        <v/>
      </c>
      <c r="BM499" s="24" t="str">
        <f t="shared" si="195"/>
        <v/>
      </c>
      <c r="BT499" s="25" t="str">
        <f t="shared" si="196"/>
        <v/>
      </c>
      <c r="BU499" s="25" t="str">
        <f t="shared" si="197"/>
        <v/>
      </c>
      <c r="BV499" s="25" t="str">
        <f t="shared" si="198"/>
        <v/>
      </c>
      <c r="BW499" s="25" t="str">
        <f t="shared" si="199"/>
        <v/>
      </c>
      <c r="BX499" s="25" t="str">
        <f t="shared" si="200"/>
        <v/>
      </c>
      <c r="BY499" s="25" t="str">
        <f t="shared" si="201"/>
        <v/>
      </c>
      <c r="BZ499">
        <f t="array" ref="BZ499:CA499">IFERROR(VLOOKUP(A499,[1]Cost_Price!$A:$D,{3,4},0),"")</f>
        <v>88</v>
      </c>
      <c r="CA499" t="str">
        <v>USD</v>
      </c>
      <c r="CB499" s="26">
        <f t="shared" si="182"/>
        <v>0</v>
      </c>
      <c r="CC499" s="26">
        <f t="shared" si="182"/>
        <v>0</v>
      </c>
      <c r="CD499" s="26">
        <f t="shared" si="182"/>
        <v>0</v>
      </c>
      <c r="CE499" s="26">
        <f t="shared" si="180"/>
        <v>0</v>
      </c>
      <c r="CF499" s="26">
        <f t="shared" si="180"/>
        <v>0</v>
      </c>
      <c r="CG499" s="26">
        <f t="shared" si="180"/>
        <v>0</v>
      </c>
    </row>
    <row r="500" spans="1:85" x14ac:dyDescent="0.35">
      <c r="A500" t="s">
        <v>2175</v>
      </c>
      <c r="B500" t="s">
        <v>5831</v>
      </c>
      <c r="C500" t="s">
        <v>5232</v>
      </c>
      <c r="D500" t="s">
        <v>5304</v>
      </c>
      <c r="E500" t="s">
        <v>5304</v>
      </c>
      <c r="F500" t="s">
        <v>5234</v>
      </c>
      <c r="G500" t="s">
        <v>5235</v>
      </c>
      <c r="H500" t="s">
        <v>5236</v>
      </c>
      <c r="M500" t="s">
        <v>5237</v>
      </c>
      <c r="N500" t="s">
        <v>5305</v>
      </c>
      <c r="P500" s="16">
        <v>12.362299999999999</v>
      </c>
      <c r="Q500" s="17">
        <v>15</v>
      </c>
      <c r="R500" s="17">
        <v>7</v>
      </c>
      <c r="T500" s="17">
        <v>3</v>
      </c>
      <c r="V500" s="17">
        <v>3</v>
      </c>
      <c r="W500" s="17">
        <v>2</v>
      </c>
      <c r="X500" s="18">
        <v>0</v>
      </c>
      <c r="Y500" s="18">
        <v>6</v>
      </c>
      <c r="Z500" s="18">
        <v>20</v>
      </c>
      <c r="AA500" s="18">
        <v>0</v>
      </c>
      <c r="AC500" s="18">
        <v>0</v>
      </c>
      <c r="AD500" s="18">
        <v>0</v>
      </c>
      <c r="AE500" s="19">
        <v>0</v>
      </c>
      <c r="AF500" s="19">
        <v>0</v>
      </c>
      <c r="AH500" s="19">
        <v>0</v>
      </c>
      <c r="AJ500" s="19">
        <v>0</v>
      </c>
      <c r="AK500" s="19">
        <v>0</v>
      </c>
      <c r="AL500">
        <v>30</v>
      </c>
      <c r="AM500">
        <v>26</v>
      </c>
      <c r="AN500">
        <v>0</v>
      </c>
      <c r="AO500" s="20">
        <f t="shared" si="183"/>
        <v>185.43449999999999</v>
      </c>
      <c r="AP500" s="21">
        <f>(IFERROR(VLOOKUP(AP$2&amp;"/"&amp;$A500,SH!$A:$D,4,0),""))</f>
        <v>2</v>
      </c>
      <c r="AQ500" s="21">
        <f>IFERROR(VLOOKUP(AQ$2&amp;"/"&amp;$A500,SH!$A:$D,4,0),"")</f>
        <v>2</v>
      </c>
      <c r="AR500" s="21" t="str">
        <f>IFERROR(VLOOKUP(AR$2&amp;"/"&amp;$A500,SH!$A:$D,4,0),"")</f>
        <v/>
      </c>
      <c r="AS500" s="21" t="str">
        <f>IFERROR(VLOOKUP(AS$2&amp;"/"&amp;$A500,SH!$A:$D,4,0),"")</f>
        <v/>
      </c>
      <c r="AT500" s="21" t="str">
        <f>IFERROR(VLOOKUP(AT$2&amp;"/"&amp;$A500,SH!$A:$D,4,0),"")</f>
        <v/>
      </c>
      <c r="AU500" s="21" t="str">
        <f>IFERROR(VLOOKUP(AU$2&amp;"/"&amp;$A500,SH!$A:$D,4,0),"")</f>
        <v/>
      </c>
      <c r="AV500" s="22">
        <f>(IFERROR(VLOOKUP(AV$2&amp;"/"&amp;$A500,SH!$A:$V,22,0),""))</f>
        <v>0</v>
      </c>
      <c r="AW500" s="22">
        <f>IFERROR(VLOOKUP(AW$2&amp;"/"&amp;$A500,SH!$A:$V,22,0),"")</f>
        <v>0</v>
      </c>
      <c r="AX500" s="22" t="str">
        <f>IFERROR(VLOOKUP(AX$2&amp;"/"&amp;$A500,SH!$A:$V,22,0),"")</f>
        <v/>
      </c>
      <c r="AY500" s="22" t="str">
        <f>IFERROR(VLOOKUP(AY$2&amp;"/"&amp;$A500,SH!$A:$V,22,0),"")</f>
        <v/>
      </c>
      <c r="AZ500" s="22" t="str">
        <f>IFERROR(VLOOKUP(AZ$2&amp;"/"&amp;$A500,SH!$A:$V,22,0),"")</f>
        <v/>
      </c>
      <c r="BA500" s="22" t="str">
        <f>IFERROR(VLOOKUP(BA$2&amp;"/"&amp;$A500,SH!$A:$V,22,0),"")</f>
        <v/>
      </c>
      <c r="BB500" s="23">
        <f t="shared" si="184"/>
        <v>3.5</v>
      </c>
      <c r="BC500" s="23">
        <f t="shared" si="185"/>
        <v>0</v>
      </c>
      <c r="BD500" s="23" t="str">
        <f t="shared" si="186"/>
        <v/>
      </c>
      <c r="BE500" s="23" t="str">
        <f t="shared" si="187"/>
        <v/>
      </c>
      <c r="BF500" s="23" t="str">
        <f t="shared" si="188"/>
        <v/>
      </c>
      <c r="BG500" s="23" t="str">
        <f t="shared" si="189"/>
        <v/>
      </c>
      <c r="BH500" s="24">
        <f t="shared" si="190"/>
        <v>6.5</v>
      </c>
      <c r="BI500" s="24">
        <f t="shared" si="191"/>
        <v>10</v>
      </c>
      <c r="BJ500" s="24" t="str">
        <f t="shared" si="192"/>
        <v/>
      </c>
      <c r="BK500" s="24" t="str">
        <f t="shared" si="193"/>
        <v/>
      </c>
      <c r="BL500" s="24" t="str">
        <f t="shared" si="194"/>
        <v/>
      </c>
      <c r="BM500" s="24" t="str">
        <f t="shared" si="195"/>
        <v/>
      </c>
      <c r="BT500" s="25">
        <f t="shared" si="196"/>
        <v>6.5</v>
      </c>
      <c r="BU500" s="25">
        <f t="shared" si="197"/>
        <v>10</v>
      </c>
      <c r="BV500" s="25" t="str">
        <f t="shared" si="198"/>
        <v/>
      </c>
      <c r="BW500" s="25" t="str">
        <f t="shared" si="199"/>
        <v/>
      </c>
      <c r="BX500" s="25" t="str">
        <f t="shared" si="200"/>
        <v/>
      </c>
      <c r="BY500" s="25" t="str">
        <f t="shared" si="201"/>
        <v/>
      </c>
      <c r="BZ500">
        <f t="array" ref="BZ500:CA500">IFERROR(VLOOKUP(A500,[1]Cost_Price!$A:$D,{3,4},0),"")</f>
        <v>7.98</v>
      </c>
      <c r="CA500" t="str">
        <v>USD</v>
      </c>
      <c r="CB500" s="26">
        <f t="shared" si="182"/>
        <v>0</v>
      </c>
      <c r="CC500" s="26">
        <f t="shared" si="182"/>
        <v>0</v>
      </c>
      <c r="CD500" s="26">
        <f t="shared" si="182"/>
        <v>0</v>
      </c>
      <c r="CE500" s="26">
        <f t="shared" si="180"/>
        <v>0</v>
      </c>
      <c r="CF500" s="26">
        <f t="shared" si="180"/>
        <v>0</v>
      </c>
      <c r="CG500" s="26">
        <f t="shared" si="180"/>
        <v>0</v>
      </c>
    </row>
    <row r="501" spans="1:85" x14ac:dyDescent="0.35">
      <c r="A501" t="s">
        <v>2177</v>
      </c>
      <c r="B501" t="s">
        <v>5832</v>
      </c>
      <c r="C501" t="s">
        <v>5232</v>
      </c>
      <c r="D501" t="s">
        <v>5304</v>
      </c>
      <c r="E501" t="s">
        <v>5304</v>
      </c>
      <c r="F501" t="s">
        <v>5234</v>
      </c>
      <c r="G501" t="s">
        <v>5235</v>
      </c>
      <c r="H501" t="s">
        <v>5236</v>
      </c>
      <c r="M501" t="s">
        <v>5237</v>
      </c>
      <c r="N501" t="s">
        <v>5305</v>
      </c>
      <c r="P501" s="16">
        <v>12.1014</v>
      </c>
      <c r="Q501" s="17">
        <v>12</v>
      </c>
      <c r="R501" s="17">
        <v>20</v>
      </c>
      <c r="S501" s="17">
        <v>10</v>
      </c>
      <c r="T501" s="17">
        <v>10</v>
      </c>
      <c r="V501" s="17">
        <v>19</v>
      </c>
      <c r="W501" s="17">
        <v>2</v>
      </c>
      <c r="X501" s="18">
        <v>0</v>
      </c>
      <c r="Y501" s="18">
        <v>0</v>
      </c>
      <c r="Z501" s="18">
        <v>6</v>
      </c>
      <c r="AA501" s="18">
        <v>0</v>
      </c>
      <c r="AC501" s="18">
        <v>0</v>
      </c>
      <c r="AD501" s="18">
        <v>0</v>
      </c>
      <c r="AE501" s="19">
        <v>0</v>
      </c>
      <c r="AF501" s="19">
        <v>0</v>
      </c>
      <c r="AG501" s="19">
        <v>0</v>
      </c>
      <c r="AH501" s="19">
        <v>0</v>
      </c>
      <c r="AJ501" s="19">
        <v>0</v>
      </c>
      <c r="AK501" s="19">
        <v>0</v>
      </c>
      <c r="AL501">
        <v>73</v>
      </c>
      <c r="AM501">
        <v>6</v>
      </c>
      <c r="AN501">
        <v>0</v>
      </c>
      <c r="AO501" s="20">
        <f t="shared" si="183"/>
        <v>738.18539999999996</v>
      </c>
      <c r="AP501" s="21">
        <f>(IFERROR(VLOOKUP(AP$2&amp;"/"&amp;$A501,SH!$A:$D,4,0),""))</f>
        <v>1</v>
      </c>
      <c r="AQ501" s="21">
        <f>IFERROR(VLOOKUP(AQ$2&amp;"/"&amp;$A501,SH!$A:$D,4,0),"")</f>
        <v>2</v>
      </c>
      <c r="AR501" s="21" t="str">
        <f>IFERROR(VLOOKUP(AR$2&amp;"/"&amp;$A501,SH!$A:$D,4,0),"")</f>
        <v/>
      </c>
      <c r="AS501" s="21" t="str">
        <f>IFERROR(VLOOKUP(AS$2&amp;"/"&amp;$A501,SH!$A:$D,4,0),"")</f>
        <v/>
      </c>
      <c r="AT501" s="21">
        <f>IFERROR(VLOOKUP(AT$2&amp;"/"&amp;$A501,SH!$A:$D,4,0),"")</f>
        <v>1</v>
      </c>
      <c r="AU501" s="21">
        <f>IFERROR(VLOOKUP(AU$2&amp;"/"&amp;$A501,SH!$A:$D,4,0),"")</f>
        <v>1</v>
      </c>
      <c r="AV501" s="22">
        <f>(IFERROR(VLOOKUP(AV$2&amp;"/"&amp;$A501,SH!$A:$V,22,0),""))</f>
        <v>0</v>
      </c>
      <c r="AW501" s="22">
        <f>IFERROR(VLOOKUP(AW$2&amp;"/"&amp;$A501,SH!$A:$V,22,0),"")</f>
        <v>2</v>
      </c>
      <c r="AX501" s="22" t="str">
        <f>IFERROR(VLOOKUP(AX$2&amp;"/"&amp;$A501,SH!$A:$V,22,0),"")</f>
        <v/>
      </c>
      <c r="AY501" s="22" t="str">
        <f>IFERROR(VLOOKUP(AY$2&amp;"/"&amp;$A501,SH!$A:$V,22,0),"")</f>
        <v/>
      </c>
      <c r="AZ501" s="22">
        <f>IFERROR(VLOOKUP(AZ$2&amp;"/"&amp;$A501,SH!$A:$V,22,0),"")</f>
        <v>0</v>
      </c>
      <c r="BA501" s="22">
        <f>IFERROR(VLOOKUP(BA$2&amp;"/"&amp;$A501,SH!$A:$V,22,0),"")</f>
        <v>0</v>
      </c>
      <c r="BB501" s="23">
        <f t="shared" si="184"/>
        <v>20</v>
      </c>
      <c r="BC501" s="23">
        <f t="shared" si="185"/>
        <v>5</v>
      </c>
      <c r="BD501" s="23" t="str">
        <f t="shared" si="186"/>
        <v/>
      </c>
      <c r="BE501" s="23" t="str">
        <f t="shared" si="187"/>
        <v/>
      </c>
      <c r="BF501" s="23">
        <f t="shared" si="188"/>
        <v>19</v>
      </c>
      <c r="BG501" s="23">
        <f t="shared" si="189"/>
        <v>2</v>
      </c>
      <c r="BH501" s="24">
        <f t="shared" si="190"/>
        <v>20</v>
      </c>
      <c r="BI501" s="24">
        <f t="shared" si="191"/>
        <v>8</v>
      </c>
      <c r="BJ501" s="24" t="str">
        <f t="shared" si="192"/>
        <v/>
      </c>
      <c r="BK501" s="24" t="str">
        <f t="shared" si="193"/>
        <v/>
      </c>
      <c r="BL501" s="24">
        <f t="shared" si="194"/>
        <v>19</v>
      </c>
      <c r="BM501" s="24">
        <f t="shared" si="195"/>
        <v>2</v>
      </c>
      <c r="BT501" s="25">
        <f t="shared" si="196"/>
        <v>20</v>
      </c>
      <c r="BU501" s="25">
        <f t="shared" si="197"/>
        <v>8</v>
      </c>
      <c r="BV501" s="25" t="str">
        <f t="shared" si="198"/>
        <v/>
      </c>
      <c r="BW501" s="25" t="str">
        <f t="shared" si="199"/>
        <v/>
      </c>
      <c r="BX501" s="25">
        <f t="shared" si="200"/>
        <v>19</v>
      </c>
      <c r="BY501" s="25">
        <f t="shared" si="201"/>
        <v>2</v>
      </c>
      <c r="BZ501">
        <f t="array" ref="BZ501:CA501">IFERROR(VLOOKUP(A501,[1]Cost_Price!$A:$D,{3,4},0),"")</f>
        <v>7.98</v>
      </c>
      <c r="CA501" t="str">
        <v>USD</v>
      </c>
      <c r="CB501" s="26">
        <f t="shared" si="182"/>
        <v>0</v>
      </c>
      <c r="CC501" s="26">
        <f t="shared" si="182"/>
        <v>0</v>
      </c>
      <c r="CD501" s="26">
        <f t="shared" si="182"/>
        <v>0</v>
      </c>
      <c r="CE501" s="26">
        <f t="shared" si="180"/>
        <v>0</v>
      </c>
      <c r="CF501" s="26">
        <f t="shared" si="180"/>
        <v>0</v>
      </c>
      <c r="CG501" s="26">
        <f t="shared" si="180"/>
        <v>0</v>
      </c>
    </row>
    <row r="502" spans="1:85" x14ac:dyDescent="0.35">
      <c r="A502" t="s">
        <v>591</v>
      </c>
      <c r="B502" t="s">
        <v>5833</v>
      </c>
      <c r="C502" t="s">
        <v>5232</v>
      </c>
      <c r="D502" t="s">
        <v>5304</v>
      </c>
      <c r="E502" t="s">
        <v>5304</v>
      </c>
      <c r="F502" t="s">
        <v>5234</v>
      </c>
      <c r="G502" t="s">
        <v>5235</v>
      </c>
      <c r="H502" t="s">
        <v>5236</v>
      </c>
      <c r="M502" t="s">
        <v>5237</v>
      </c>
      <c r="N502" t="s">
        <v>5305</v>
      </c>
      <c r="P502" s="16">
        <v>12.2668</v>
      </c>
      <c r="Q502" s="17">
        <v>10</v>
      </c>
      <c r="R502" s="17">
        <v>4</v>
      </c>
      <c r="S502" s="17">
        <v>4</v>
      </c>
      <c r="T502" s="17">
        <v>3</v>
      </c>
      <c r="V502" s="17">
        <v>4</v>
      </c>
      <c r="W502" s="17">
        <v>1</v>
      </c>
      <c r="X502" s="18">
        <v>0</v>
      </c>
      <c r="Y502" s="18">
        <v>6</v>
      </c>
      <c r="Z502" s="18">
        <v>16</v>
      </c>
      <c r="AA502" s="18">
        <v>0</v>
      </c>
      <c r="AC502" s="18">
        <v>20</v>
      </c>
      <c r="AD502" s="18">
        <v>8</v>
      </c>
      <c r="AE502" s="19">
        <v>0</v>
      </c>
      <c r="AF502" s="19">
        <v>0</v>
      </c>
      <c r="AG502" s="19">
        <v>0</v>
      </c>
      <c r="AH502" s="19">
        <v>0</v>
      </c>
      <c r="AJ502" s="19">
        <v>0</v>
      </c>
      <c r="AK502" s="19">
        <v>0</v>
      </c>
      <c r="AL502">
        <v>26</v>
      </c>
      <c r="AM502">
        <v>50</v>
      </c>
      <c r="AN502">
        <v>0</v>
      </c>
      <c r="AO502" s="20">
        <f t="shared" si="183"/>
        <v>196.2688</v>
      </c>
      <c r="AP502" s="21">
        <f>(IFERROR(VLOOKUP(AP$2&amp;"/"&amp;$A502,SH!$A:$D,4,0),""))</f>
        <v>1</v>
      </c>
      <c r="AQ502" s="21">
        <f>IFERROR(VLOOKUP(AQ$2&amp;"/"&amp;$A502,SH!$A:$D,4,0),"")</f>
        <v>1.6666666666666667</v>
      </c>
      <c r="AR502" s="21" t="str">
        <f>IFERROR(VLOOKUP(AR$2&amp;"/"&amp;$A502,SH!$A:$D,4,0),"")</f>
        <v/>
      </c>
      <c r="AS502" s="21" t="str">
        <f>IFERROR(VLOOKUP(AS$2&amp;"/"&amp;$A502,SH!$A:$D,4,0),"")</f>
        <v/>
      </c>
      <c r="AT502" s="21">
        <f>IFERROR(VLOOKUP(AT$2&amp;"/"&amp;$A502,SH!$A:$D,4,0),"")</f>
        <v>2.3333333333333335</v>
      </c>
      <c r="AU502" s="21" t="str">
        <f>IFERROR(VLOOKUP(AU$2&amp;"/"&amp;$A502,SH!$A:$D,4,0),"")</f>
        <v>0</v>
      </c>
      <c r="AV502" s="22">
        <f>(IFERROR(VLOOKUP(AV$2&amp;"/"&amp;$A502,SH!$A:$V,22,0),""))</f>
        <v>0</v>
      </c>
      <c r="AW502" s="22">
        <f>IFERROR(VLOOKUP(AW$2&amp;"/"&amp;$A502,SH!$A:$V,22,0),"")</f>
        <v>1</v>
      </c>
      <c r="AX502" s="22" t="str">
        <f>IFERROR(VLOOKUP(AX$2&amp;"/"&amp;$A502,SH!$A:$V,22,0),"")</f>
        <v/>
      </c>
      <c r="AY502" s="22" t="str">
        <f>IFERROR(VLOOKUP(AY$2&amp;"/"&amp;$A502,SH!$A:$V,22,0),"")</f>
        <v/>
      </c>
      <c r="AZ502" s="22">
        <f>IFERROR(VLOOKUP(AZ$2&amp;"/"&amp;$A502,SH!$A:$V,22,0),"")</f>
        <v>0</v>
      </c>
      <c r="BA502" s="22">
        <f>IFERROR(VLOOKUP(BA$2&amp;"/"&amp;$A502,SH!$A:$V,22,0),"")</f>
        <v>0</v>
      </c>
      <c r="BB502" s="23">
        <f t="shared" si="184"/>
        <v>4</v>
      </c>
      <c r="BC502" s="23">
        <f t="shared" si="185"/>
        <v>2.4</v>
      </c>
      <c r="BD502" s="23" t="str">
        <f t="shared" si="186"/>
        <v/>
      </c>
      <c r="BE502" s="23" t="str">
        <f t="shared" si="187"/>
        <v/>
      </c>
      <c r="BF502" s="23">
        <f t="shared" si="188"/>
        <v>1.7142857142857142</v>
      </c>
      <c r="BG502" s="23" t="str">
        <f t="shared" si="189"/>
        <v/>
      </c>
      <c r="BH502" s="24">
        <f t="shared" si="190"/>
        <v>10</v>
      </c>
      <c r="BI502" s="24">
        <f t="shared" si="191"/>
        <v>12</v>
      </c>
      <c r="BJ502" s="24" t="str">
        <f t="shared" si="192"/>
        <v/>
      </c>
      <c r="BK502" s="24" t="str">
        <f t="shared" si="193"/>
        <v/>
      </c>
      <c r="BL502" s="24">
        <f t="shared" si="194"/>
        <v>10.285714285714285</v>
      </c>
      <c r="BM502" s="24" t="str">
        <f t="shared" si="195"/>
        <v/>
      </c>
      <c r="BT502" s="25">
        <f t="shared" si="196"/>
        <v>10</v>
      </c>
      <c r="BU502" s="25">
        <f t="shared" si="197"/>
        <v>12</v>
      </c>
      <c r="BV502" s="25" t="str">
        <f t="shared" si="198"/>
        <v/>
      </c>
      <c r="BW502" s="25" t="str">
        <f t="shared" si="199"/>
        <v/>
      </c>
      <c r="BX502" s="25">
        <f t="shared" si="200"/>
        <v>10.285714285714285</v>
      </c>
      <c r="BY502" s="25" t="str">
        <f t="shared" si="201"/>
        <v/>
      </c>
      <c r="BZ502">
        <f t="array" ref="BZ502:CA502">IFERROR(VLOOKUP(A502,[1]Cost_Price!$A:$D,{3,4},0),"")</f>
        <v>7.98</v>
      </c>
      <c r="CA502" t="str">
        <v>USD</v>
      </c>
      <c r="CB502" s="26">
        <f t="shared" si="182"/>
        <v>0</v>
      </c>
      <c r="CC502" s="26">
        <f t="shared" si="182"/>
        <v>0</v>
      </c>
      <c r="CD502" s="26">
        <f t="shared" si="182"/>
        <v>0</v>
      </c>
      <c r="CE502" s="26">
        <f t="shared" si="180"/>
        <v>0</v>
      </c>
      <c r="CF502" s="26">
        <f t="shared" si="180"/>
        <v>0</v>
      </c>
      <c r="CG502" s="26">
        <f t="shared" si="180"/>
        <v>0</v>
      </c>
    </row>
    <row r="503" spans="1:85" x14ac:dyDescent="0.35">
      <c r="A503" t="s">
        <v>2180</v>
      </c>
      <c r="B503" t="s">
        <v>5834</v>
      </c>
      <c r="C503" t="s">
        <v>5232</v>
      </c>
      <c r="D503" t="s">
        <v>5304</v>
      </c>
      <c r="E503" t="s">
        <v>5304</v>
      </c>
      <c r="F503" t="s">
        <v>5234</v>
      </c>
      <c r="G503" t="s">
        <v>5235</v>
      </c>
      <c r="H503" t="s">
        <v>5236</v>
      </c>
      <c r="M503" t="s">
        <v>5237</v>
      </c>
      <c r="N503" t="s">
        <v>5305</v>
      </c>
      <c r="P503" s="16">
        <v>12.666499999999999</v>
      </c>
      <c r="Q503" s="17">
        <v>4</v>
      </c>
      <c r="R503" s="17">
        <v>3</v>
      </c>
      <c r="S503" s="17">
        <v>5</v>
      </c>
      <c r="T503" s="17">
        <v>5</v>
      </c>
      <c r="V503" s="17">
        <v>0</v>
      </c>
      <c r="W503" s="17">
        <v>1</v>
      </c>
      <c r="X503" s="18">
        <v>0</v>
      </c>
      <c r="Y503" s="18">
        <v>6</v>
      </c>
      <c r="Z503" s="18">
        <v>10</v>
      </c>
      <c r="AA503" s="18">
        <v>0</v>
      </c>
      <c r="AC503" s="18">
        <v>20</v>
      </c>
      <c r="AD503" s="18">
        <v>0</v>
      </c>
      <c r="AE503" s="19">
        <v>0</v>
      </c>
      <c r="AF503" s="19">
        <v>0</v>
      </c>
      <c r="AG503" s="19">
        <v>0</v>
      </c>
      <c r="AH503" s="19">
        <v>0</v>
      </c>
      <c r="AJ503" s="19">
        <v>0</v>
      </c>
      <c r="AK503" s="19">
        <v>0</v>
      </c>
      <c r="AL503">
        <v>18</v>
      </c>
      <c r="AM503">
        <v>36</v>
      </c>
      <c r="AN503">
        <v>0</v>
      </c>
      <c r="AO503" s="20">
        <f t="shared" si="183"/>
        <v>177.33099999999999</v>
      </c>
      <c r="AP503" s="21">
        <f>(IFERROR(VLOOKUP(AP$2&amp;"/"&amp;$A503,SH!$A:$D,4,0),""))</f>
        <v>1</v>
      </c>
      <c r="AQ503" s="21">
        <f>IFERROR(VLOOKUP(AQ$2&amp;"/"&amp;$A503,SH!$A:$D,4,0),"")</f>
        <v>1.5</v>
      </c>
      <c r="AR503" s="21" t="str">
        <f>IFERROR(VLOOKUP(AR$2&amp;"/"&amp;$A503,SH!$A:$D,4,0),"")</f>
        <v/>
      </c>
      <c r="AS503" s="21" t="str">
        <f>IFERROR(VLOOKUP(AS$2&amp;"/"&amp;$A503,SH!$A:$D,4,0),"")</f>
        <v/>
      </c>
      <c r="AT503" s="21">
        <f>IFERROR(VLOOKUP(AT$2&amp;"/"&amp;$A503,SH!$A:$D,4,0),"")</f>
        <v>2</v>
      </c>
      <c r="AU503" s="21">
        <f>IFERROR(VLOOKUP(AU$2&amp;"/"&amp;$A503,SH!$A:$D,4,0),"")</f>
        <v>1</v>
      </c>
      <c r="AV503" s="22">
        <f>(IFERROR(VLOOKUP(AV$2&amp;"/"&amp;$A503,SH!$A:$V,22,0),""))</f>
        <v>0</v>
      </c>
      <c r="AW503" s="22">
        <f>IFERROR(VLOOKUP(AW$2&amp;"/"&amp;$A503,SH!$A:$V,22,0),"")</f>
        <v>0</v>
      </c>
      <c r="AX503" s="22" t="str">
        <f>IFERROR(VLOOKUP(AX$2&amp;"/"&amp;$A503,SH!$A:$V,22,0),"")</f>
        <v/>
      </c>
      <c r="AY503" s="22" t="str">
        <f>IFERROR(VLOOKUP(AY$2&amp;"/"&amp;$A503,SH!$A:$V,22,0),"")</f>
        <v/>
      </c>
      <c r="AZ503" s="22">
        <f>IFERROR(VLOOKUP(AZ$2&amp;"/"&amp;$A503,SH!$A:$V,22,0),"")</f>
        <v>1</v>
      </c>
      <c r="BA503" s="22">
        <f>IFERROR(VLOOKUP(BA$2&amp;"/"&amp;$A503,SH!$A:$V,22,0),"")</f>
        <v>0</v>
      </c>
      <c r="BB503" s="23">
        <f t="shared" si="184"/>
        <v>3</v>
      </c>
      <c r="BC503" s="23">
        <f t="shared" si="185"/>
        <v>3.3333333333333335</v>
      </c>
      <c r="BD503" s="23" t="str">
        <f t="shared" si="186"/>
        <v/>
      </c>
      <c r="BE503" s="23" t="str">
        <f t="shared" si="187"/>
        <v/>
      </c>
      <c r="BF503" s="23">
        <f t="shared" si="188"/>
        <v>0</v>
      </c>
      <c r="BG503" s="23">
        <f t="shared" si="189"/>
        <v>1</v>
      </c>
      <c r="BH503" s="24">
        <f t="shared" si="190"/>
        <v>9</v>
      </c>
      <c r="BI503" s="24">
        <f t="shared" si="191"/>
        <v>10</v>
      </c>
      <c r="BJ503" s="24" t="str">
        <f t="shared" si="192"/>
        <v/>
      </c>
      <c r="BK503" s="24" t="str">
        <f t="shared" si="193"/>
        <v/>
      </c>
      <c r="BL503" s="24">
        <f t="shared" si="194"/>
        <v>10</v>
      </c>
      <c r="BM503" s="24">
        <f t="shared" si="195"/>
        <v>1</v>
      </c>
      <c r="BT503" s="25">
        <f t="shared" si="196"/>
        <v>9</v>
      </c>
      <c r="BU503" s="25">
        <f t="shared" si="197"/>
        <v>10</v>
      </c>
      <c r="BV503" s="25" t="str">
        <f t="shared" si="198"/>
        <v/>
      </c>
      <c r="BW503" s="25" t="str">
        <f t="shared" si="199"/>
        <v/>
      </c>
      <c r="BX503" s="25">
        <f t="shared" si="200"/>
        <v>10</v>
      </c>
      <c r="BY503" s="25">
        <f t="shared" si="201"/>
        <v>1</v>
      </c>
      <c r="BZ503">
        <f t="array" ref="BZ503:CA503">IFERROR(VLOOKUP(A503,[1]Cost_Price!$A:$D,{3,4},0),"")</f>
        <v>7.98</v>
      </c>
      <c r="CA503" t="str">
        <v>USD</v>
      </c>
      <c r="CB503" s="26">
        <f t="shared" si="182"/>
        <v>0</v>
      </c>
      <c r="CC503" s="26">
        <f t="shared" si="182"/>
        <v>0</v>
      </c>
      <c r="CD503" s="26">
        <f t="shared" si="182"/>
        <v>0</v>
      </c>
      <c r="CE503" s="26">
        <f t="shared" si="180"/>
        <v>0</v>
      </c>
      <c r="CF503" s="26">
        <f t="shared" si="180"/>
        <v>0</v>
      </c>
      <c r="CG503" s="26">
        <f t="shared" si="180"/>
        <v>0</v>
      </c>
    </row>
    <row r="504" spans="1:85" x14ac:dyDescent="0.35">
      <c r="A504" t="s">
        <v>2182</v>
      </c>
      <c r="B504" t="s">
        <v>5835</v>
      </c>
      <c r="C504" t="s">
        <v>5232</v>
      </c>
      <c r="D504" t="s">
        <v>5304</v>
      </c>
      <c r="E504" t="s">
        <v>5304</v>
      </c>
      <c r="F504" t="s">
        <v>5234</v>
      </c>
      <c r="G504" t="s">
        <v>5235</v>
      </c>
      <c r="H504" t="s">
        <v>5236</v>
      </c>
      <c r="M504" t="s">
        <v>5237</v>
      </c>
      <c r="N504" t="s">
        <v>5305</v>
      </c>
      <c r="P504" s="16">
        <v>13.400600000000001</v>
      </c>
      <c r="R504" s="17">
        <v>2</v>
      </c>
      <c r="S504" s="17">
        <v>1</v>
      </c>
      <c r="T504" s="17">
        <v>3</v>
      </c>
      <c r="V504" s="17">
        <v>6</v>
      </c>
      <c r="W504" s="17">
        <v>2</v>
      </c>
      <c r="Y504" s="18">
        <v>6</v>
      </c>
      <c r="Z504" s="18">
        <v>15</v>
      </c>
      <c r="AA504" s="18">
        <v>0</v>
      </c>
      <c r="AC504" s="18">
        <v>5</v>
      </c>
      <c r="AD504" s="18">
        <v>7</v>
      </c>
      <c r="AF504" s="19">
        <v>0</v>
      </c>
      <c r="AG504" s="19">
        <v>0</v>
      </c>
      <c r="AH504" s="19">
        <v>0</v>
      </c>
      <c r="AJ504" s="19">
        <v>0</v>
      </c>
      <c r="AK504" s="19">
        <v>0</v>
      </c>
      <c r="AL504">
        <v>14</v>
      </c>
      <c r="AM504">
        <v>33</v>
      </c>
      <c r="AN504">
        <v>0</v>
      </c>
      <c r="AO504" s="20">
        <f t="shared" si="183"/>
        <v>187.60840000000002</v>
      </c>
      <c r="AP504" s="21">
        <f>(IFERROR(VLOOKUP(AP$2&amp;"/"&amp;$A504,SH!$A:$D,4,0),""))</f>
        <v>1</v>
      </c>
      <c r="AQ504" s="21">
        <f>IFERROR(VLOOKUP(AQ$2&amp;"/"&amp;$A504,SH!$A:$D,4,0),"")</f>
        <v>2</v>
      </c>
      <c r="AR504" s="21" t="str">
        <f>IFERROR(VLOOKUP(AR$2&amp;"/"&amp;$A504,SH!$A:$D,4,0),"")</f>
        <v/>
      </c>
      <c r="AS504" s="21" t="str">
        <f>IFERROR(VLOOKUP(AS$2&amp;"/"&amp;$A504,SH!$A:$D,4,0),"")</f>
        <v/>
      </c>
      <c r="AT504" s="21">
        <f>IFERROR(VLOOKUP(AT$2&amp;"/"&amp;$A504,SH!$A:$D,4,0),"")</f>
        <v>1</v>
      </c>
      <c r="AU504" s="21" t="str">
        <f>IFERROR(VLOOKUP(AU$2&amp;"/"&amp;$A504,SH!$A:$D,4,0),"")</f>
        <v/>
      </c>
      <c r="AV504" s="22">
        <f>(IFERROR(VLOOKUP(AV$2&amp;"/"&amp;$A504,SH!$A:$V,22,0),""))</f>
        <v>0</v>
      </c>
      <c r="AW504" s="22">
        <f>IFERROR(VLOOKUP(AW$2&amp;"/"&amp;$A504,SH!$A:$V,22,0),"")</f>
        <v>0</v>
      </c>
      <c r="AX504" s="22" t="str">
        <f>IFERROR(VLOOKUP(AX$2&amp;"/"&amp;$A504,SH!$A:$V,22,0),"")</f>
        <v/>
      </c>
      <c r="AY504" s="22" t="str">
        <f>IFERROR(VLOOKUP(AY$2&amp;"/"&amp;$A504,SH!$A:$V,22,0),"")</f>
        <v/>
      </c>
      <c r="AZ504" s="22">
        <f>IFERROR(VLOOKUP(AZ$2&amp;"/"&amp;$A504,SH!$A:$V,22,0),"")</f>
        <v>0</v>
      </c>
      <c r="BA504" s="22" t="str">
        <f>IFERROR(VLOOKUP(BA$2&amp;"/"&amp;$A504,SH!$A:$V,22,0),"")</f>
        <v/>
      </c>
      <c r="BB504" s="23">
        <f t="shared" si="184"/>
        <v>2</v>
      </c>
      <c r="BC504" s="23">
        <f t="shared" si="185"/>
        <v>0.5</v>
      </c>
      <c r="BD504" s="23" t="str">
        <f t="shared" si="186"/>
        <v/>
      </c>
      <c r="BE504" s="23" t="str">
        <f t="shared" si="187"/>
        <v/>
      </c>
      <c r="BF504" s="23">
        <f t="shared" si="188"/>
        <v>6</v>
      </c>
      <c r="BG504" s="23" t="str">
        <f t="shared" si="189"/>
        <v/>
      </c>
      <c r="BH504" s="24">
        <f t="shared" si="190"/>
        <v>8</v>
      </c>
      <c r="BI504" s="24">
        <f t="shared" si="191"/>
        <v>8</v>
      </c>
      <c r="BJ504" s="24" t="str">
        <f t="shared" si="192"/>
        <v/>
      </c>
      <c r="BK504" s="24" t="str">
        <f t="shared" si="193"/>
        <v/>
      </c>
      <c r="BL504" s="24">
        <f t="shared" si="194"/>
        <v>11</v>
      </c>
      <c r="BM504" s="24" t="str">
        <f t="shared" si="195"/>
        <v/>
      </c>
      <c r="BT504" s="25">
        <f t="shared" si="196"/>
        <v>8</v>
      </c>
      <c r="BU504" s="25">
        <f t="shared" si="197"/>
        <v>8</v>
      </c>
      <c r="BV504" s="25" t="str">
        <f t="shared" si="198"/>
        <v/>
      </c>
      <c r="BW504" s="25" t="str">
        <f t="shared" si="199"/>
        <v/>
      </c>
      <c r="BX504" s="25">
        <f t="shared" si="200"/>
        <v>11</v>
      </c>
      <c r="BY504" s="25" t="str">
        <f t="shared" si="201"/>
        <v/>
      </c>
      <c r="BZ504">
        <f t="array" ref="BZ504:CA504">IFERROR(VLOOKUP(A504,[1]Cost_Price!$A:$D,{3,4},0),"")</f>
        <v>7.98</v>
      </c>
      <c r="CA504" t="str">
        <v>USD</v>
      </c>
      <c r="CB504" s="26">
        <f t="shared" si="182"/>
        <v>0</v>
      </c>
      <c r="CC504" s="26">
        <f t="shared" si="182"/>
        <v>0</v>
      </c>
      <c r="CD504" s="26">
        <f t="shared" si="182"/>
        <v>0</v>
      </c>
      <c r="CE504" s="26">
        <f t="shared" si="180"/>
        <v>0</v>
      </c>
      <c r="CF504" s="26">
        <f t="shared" si="180"/>
        <v>0</v>
      </c>
      <c r="CG504" s="26">
        <f t="shared" si="180"/>
        <v>0</v>
      </c>
    </row>
    <row r="505" spans="1:85" x14ac:dyDescent="0.35">
      <c r="A505" t="s">
        <v>4570</v>
      </c>
      <c r="B505" t="s">
        <v>5836</v>
      </c>
      <c r="C505" t="s">
        <v>5232</v>
      </c>
      <c r="D505" t="s">
        <v>5245</v>
      </c>
      <c r="E505" t="s">
        <v>5363</v>
      </c>
      <c r="F505" t="s">
        <v>5234</v>
      </c>
      <c r="G505" t="s">
        <v>5235</v>
      </c>
      <c r="H505" t="s">
        <v>5236</v>
      </c>
      <c r="M505" t="s">
        <v>5237</v>
      </c>
      <c r="N505" t="s">
        <v>5263</v>
      </c>
      <c r="P505" s="16">
        <v>68.076599999999999</v>
      </c>
      <c r="R505" s="17">
        <v>30</v>
      </c>
      <c r="S505" s="17">
        <v>6</v>
      </c>
      <c r="T505" s="17">
        <v>4</v>
      </c>
      <c r="U505" s="17">
        <v>2</v>
      </c>
      <c r="V505" s="17">
        <v>26</v>
      </c>
      <c r="W505" s="17">
        <v>3</v>
      </c>
      <c r="Y505" s="18">
        <v>2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F505" s="19">
        <v>0</v>
      </c>
      <c r="AG505" s="19">
        <v>0</v>
      </c>
      <c r="AH505" s="19">
        <v>0</v>
      </c>
      <c r="AI505" s="19">
        <v>0</v>
      </c>
      <c r="AJ505" s="19">
        <v>0</v>
      </c>
      <c r="AK505" s="19">
        <v>0</v>
      </c>
      <c r="AL505">
        <v>71</v>
      </c>
      <c r="AM505">
        <v>2</v>
      </c>
      <c r="AN505">
        <v>0</v>
      </c>
      <c r="AO505" s="20">
        <f t="shared" si="183"/>
        <v>4833.4385999999995</v>
      </c>
      <c r="AP505" s="21" t="str">
        <f>(IFERROR(VLOOKUP(AP$2&amp;"/"&amp;$A505,SH!$A:$D,4,0),""))</f>
        <v/>
      </c>
      <c r="AQ505" s="21">
        <f>IFERROR(VLOOKUP(AQ$2&amp;"/"&amp;$A505,SH!$A:$D,4,0),"")</f>
        <v>1</v>
      </c>
      <c r="AR505" s="21" t="str">
        <f>IFERROR(VLOOKUP(AR$2&amp;"/"&amp;$A505,SH!$A:$D,4,0),"")</f>
        <v/>
      </c>
      <c r="AS505" s="21" t="str">
        <f>IFERROR(VLOOKUP(AS$2&amp;"/"&amp;$A505,SH!$A:$D,4,0),"")</f>
        <v/>
      </c>
      <c r="AT505" s="21">
        <f>IFERROR(VLOOKUP(AT$2&amp;"/"&amp;$A505,SH!$A:$D,4,0),"")</f>
        <v>1</v>
      </c>
      <c r="AU505" s="21">
        <f>IFERROR(VLOOKUP(AU$2&amp;"/"&amp;$A505,SH!$A:$D,4,0),"")</f>
        <v>1</v>
      </c>
      <c r="AV505" s="22" t="str">
        <f>(IFERROR(VLOOKUP(AV$2&amp;"/"&amp;$A505,SH!$A:$V,22,0),""))</f>
        <v/>
      </c>
      <c r="AW505" s="22">
        <f>IFERROR(VLOOKUP(AW$2&amp;"/"&amp;$A505,SH!$A:$V,22,0),"")</f>
        <v>1</v>
      </c>
      <c r="AX505" s="22" t="str">
        <f>IFERROR(VLOOKUP(AX$2&amp;"/"&amp;$A505,SH!$A:$V,22,0),"")</f>
        <v/>
      </c>
      <c r="AY505" s="22" t="str">
        <f>IFERROR(VLOOKUP(AY$2&amp;"/"&amp;$A505,SH!$A:$V,22,0),"")</f>
        <v/>
      </c>
      <c r="AZ505" s="22">
        <f>IFERROR(VLOOKUP(AZ$2&amp;"/"&amp;$A505,SH!$A:$V,22,0),"")</f>
        <v>1</v>
      </c>
      <c r="BA505" s="22">
        <f>IFERROR(VLOOKUP(BA$2&amp;"/"&amp;$A505,SH!$A:$V,22,0),"")</f>
        <v>1</v>
      </c>
      <c r="BB505" s="23" t="str">
        <f t="shared" si="184"/>
        <v/>
      </c>
      <c r="BC505" s="23">
        <f t="shared" si="185"/>
        <v>6</v>
      </c>
      <c r="BD505" s="23" t="str">
        <f t="shared" si="186"/>
        <v/>
      </c>
      <c r="BE505" s="23" t="str">
        <f t="shared" si="187"/>
        <v/>
      </c>
      <c r="BF505" s="23">
        <f t="shared" si="188"/>
        <v>26</v>
      </c>
      <c r="BG505" s="23">
        <f t="shared" si="189"/>
        <v>3</v>
      </c>
      <c r="BH505" s="24" t="str">
        <f t="shared" si="190"/>
        <v/>
      </c>
      <c r="BI505" s="24">
        <f t="shared" si="191"/>
        <v>6</v>
      </c>
      <c r="BJ505" s="24" t="str">
        <f t="shared" si="192"/>
        <v/>
      </c>
      <c r="BK505" s="24" t="str">
        <f t="shared" si="193"/>
        <v/>
      </c>
      <c r="BL505" s="24">
        <f t="shared" si="194"/>
        <v>26</v>
      </c>
      <c r="BM505" s="24">
        <f t="shared" si="195"/>
        <v>3</v>
      </c>
      <c r="BT505" s="25" t="str">
        <f t="shared" si="196"/>
        <v/>
      </c>
      <c r="BU505" s="25">
        <f t="shared" si="197"/>
        <v>6</v>
      </c>
      <c r="BV505" s="25" t="str">
        <f t="shared" si="198"/>
        <v/>
      </c>
      <c r="BW505" s="25" t="str">
        <f t="shared" si="199"/>
        <v/>
      </c>
      <c r="BX505" s="25">
        <f t="shared" si="200"/>
        <v>26</v>
      </c>
      <c r="BY505" s="25">
        <f t="shared" si="201"/>
        <v>3</v>
      </c>
      <c r="BZ505">
        <f t="array" ref="BZ505:CA505">IFERROR(VLOOKUP(A505,[1]Cost_Price!$A:$D,{3,4},0),"")</f>
        <v>41.03</v>
      </c>
      <c r="CA505" t="str">
        <v>EUR</v>
      </c>
      <c r="CB505" s="26">
        <f t="shared" si="182"/>
        <v>0</v>
      </c>
      <c r="CC505" s="26">
        <f t="shared" si="182"/>
        <v>0</v>
      </c>
      <c r="CD505" s="26">
        <f t="shared" si="182"/>
        <v>0</v>
      </c>
      <c r="CE505" s="26">
        <f t="shared" si="180"/>
        <v>0</v>
      </c>
      <c r="CF505" s="26">
        <f t="shared" si="180"/>
        <v>0</v>
      </c>
      <c r="CG505" s="26">
        <f t="shared" si="180"/>
        <v>0</v>
      </c>
    </row>
    <row r="506" spans="1:85" x14ac:dyDescent="0.35">
      <c r="A506" t="s">
        <v>5837</v>
      </c>
      <c r="B506" t="s">
        <v>5838</v>
      </c>
      <c r="C506" t="s">
        <v>5232</v>
      </c>
      <c r="D506" t="s">
        <v>5245</v>
      </c>
      <c r="E506" t="s">
        <v>5363</v>
      </c>
      <c r="F506" t="s">
        <v>5234</v>
      </c>
      <c r="G506" t="s">
        <v>5235</v>
      </c>
      <c r="H506" t="s">
        <v>5236</v>
      </c>
      <c r="M506" t="s">
        <v>5237</v>
      </c>
      <c r="N506" t="s">
        <v>5263</v>
      </c>
      <c r="P506" s="16">
        <v>66.7</v>
      </c>
      <c r="V506" s="17">
        <v>9</v>
      </c>
      <c r="AC506" s="18">
        <v>0</v>
      </c>
      <c r="AF506" s="19">
        <v>1</v>
      </c>
      <c r="AJ506" s="19">
        <v>0</v>
      </c>
      <c r="AL506">
        <v>9</v>
      </c>
      <c r="AM506">
        <v>0</v>
      </c>
      <c r="AN506">
        <v>1</v>
      </c>
      <c r="AO506" s="20">
        <f t="shared" si="183"/>
        <v>600.30000000000007</v>
      </c>
      <c r="AP506" s="21" t="str">
        <f>(IFERROR(VLOOKUP(AP$2&amp;"/"&amp;$A506,SH!$A:$D,4,0),""))</f>
        <v/>
      </c>
      <c r="AQ506" s="21" t="str">
        <f>IFERROR(VLOOKUP(AQ$2&amp;"/"&amp;$A506,SH!$A:$D,4,0),"")</f>
        <v/>
      </c>
      <c r="AR506" s="21" t="str">
        <f>IFERROR(VLOOKUP(AR$2&amp;"/"&amp;$A506,SH!$A:$D,4,0),"")</f>
        <v/>
      </c>
      <c r="AS506" s="21" t="str">
        <f>IFERROR(VLOOKUP(AS$2&amp;"/"&amp;$A506,SH!$A:$D,4,0),"")</f>
        <v/>
      </c>
      <c r="AT506" s="21" t="str">
        <f>IFERROR(VLOOKUP(AT$2&amp;"/"&amp;$A506,SH!$A:$D,4,0),"")</f>
        <v/>
      </c>
      <c r="AU506" s="21" t="str">
        <f>IFERROR(VLOOKUP(AU$2&amp;"/"&amp;$A506,SH!$A:$D,4,0),"")</f>
        <v/>
      </c>
      <c r="AV506" s="22" t="str">
        <f>(IFERROR(VLOOKUP(AV$2&amp;"/"&amp;$A506,SH!$A:$V,22,0),""))</f>
        <v/>
      </c>
      <c r="AW506" s="22" t="str">
        <f>IFERROR(VLOOKUP(AW$2&amp;"/"&amp;$A506,SH!$A:$V,22,0),"")</f>
        <v/>
      </c>
      <c r="AX506" s="22" t="str">
        <f>IFERROR(VLOOKUP(AX$2&amp;"/"&amp;$A506,SH!$A:$V,22,0),"")</f>
        <v/>
      </c>
      <c r="AY506" s="22" t="str">
        <f>IFERROR(VLOOKUP(AY$2&amp;"/"&amp;$A506,SH!$A:$V,22,0),"")</f>
        <v/>
      </c>
      <c r="AZ506" s="22" t="str">
        <f>IFERROR(VLOOKUP(AZ$2&amp;"/"&amp;$A506,SH!$A:$V,22,0),"")</f>
        <v/>
      </c>
      <c r="BA506" s="22" t="str">
        <f>IFERROR(VLOOKUP(BA$2&amp;"/"&amp;$A506,SH!$A:$V,22,0),"")</f>
        <v/>
      </c>
      <c r="BB506" s="23" t="str">
        <f t="shared" si="184"/>
        <v/>
      </c>
      <c r="BC506" s="23" t="str">
        <f t="shared" si="185"/>
        <v/>
      </c>
      <c r="BD506" s="23" t="str">
        <f t="shared" si="186"/>
        <v/>
      </c>
      <c r="BE506" s="23" t="str">
        <f t="shared" si="187"/>
        <v/>
      </c>
      <c r="BF506" s="23" t="str">
        <f t="shared" si="188"/>
        <v/>
      </c>
      <c r="BG506" s="23" t="str">
        <f t="shared" si="189"/>
        <v/>
      </c>
      <c r="BH506" s="24" t="str">
        <f t="shared" si="190"/>
        <v/>
      </c>
      <c r="BI506" s="24" t="str">
        <f t="shared" si="191"/>
        <v/>
      </c>
      <c r="BJ506" s="24" t="str">
        <f t="shared" si="192"/>
        <v/>
      </c>
      <c r="BK506" s="24" t="str">
        <f t="shared" si="193"/>
        <v/>
      </c>
      <c r="BL506" s="24" t="str">
        <f t="shared" si="194"/>
        <v/>
      </c>
      <c r="BM506" s="24" t="str">
        <f t="shared" si="195"/>
        <v/>
      </c>
      <c r="BT506" s="25" t="str">
        <f t="shared" si="196"/>
        <v/>
      </c>
      <c r="BU506" s="25" t="str">
        <f t="shared" si="197"/>
        <v/>
      </c>
      <c r="BV506" s="25" t="str">
        <f t="shared" si="198"/>
        <v/>
      </c>
      <c r="BW506" s="25" t="str">
        <f t="shared" si="199"/>
        <v/>
      </c>
      <c r="BX506" s="25" t="str">
        <f t="shared" si="200"/>
        <v/>
      </c>
      <c r="BY506" s="25" t="str">
        <f t="shared" si="201"/>
        <v/>
      </c>
      <c r="BZ506">
        <f t="array" ref="BZ506:CA506">IFERROR(VLOOKUP(A506,[1]Cost_Price!$A:$D,{3,4},0),"")</f>
        <v>38.880000000000003</v>
      </c>
      <c r="CA506" t="str">
        <v>EUR</v>
      </c>
      <c r="CB506" s="26">
        <f t="shared" si="182"/>
        <v>0</v>
      </c>
      <c r="CC506" s="26">
        <f t="shared" si="182"/>
        <v>0</v>
      </c>
      <c r="CD506" s="26">
        <f t="shared" si="182"/>
        <v>0</v>
      </c>
      <c r="CE506" s="26">
        <f t="shared" si="180"/>
        <v>0</v>
      </c>
      <c r="CF506" s="26">
        <f t="shared" si="180"/>
        <v>0</v>
      </c>
      <c r="CG506" s="26">
        <f t="shared" si="180"/>
        <v>0</v>
      </c>
    </row>
    <row r="507" spans="1:85" x14ac:dyDescent="0.35">
      <c r="A507" t="s">
        <v>4521</v>
      </c>
      <c r="B507" t="s">
        <v>5839</v>
      </c>
      <c r="C507" t="s">
        <v>5232</v>
      </c>
      <c r="D507" t="s">
        <v>5245</v>
      </c>
      <c r="E507" t="s">
        <v>5363</v>
      </c>
      <c r="F507" t="s">
        <v>5234</v>
      </c>
      <c r="G507" t="s">
        <v>5235</v>
      </c>
      <c r="H507" t="s">
        <v>5236</v>
      </c>
      <c r="M507" t="s">
        <v>5237</v>
      </c>
      <c r="N507" t="s">
        <v>5263</v>
      </c>
      <c r="P507" s="16">
        <v>68.281599999999997</v>
      </c>
      <c r="R507" s="17">
        <v>5</v>
      </c>
      <c r="S507" s="17">
        <v>3</v>
      </c>
      <c r="W507" s="17">
        <v>2</v>
      </c>
      <c r="Y507" s="18">
        <v>0</v>
      </c>
      <c r="Z507" s="18">
        <v>0</v>
      </c>
      <c r="AD507" s="18">
        <v>0</v>
      </c>
      <c r="AF507" s="19">
        <v>0</v>
      </c>
      <c r="AG507" s="19">
        <v>0</v>
      </c>
      <c r="AK507" s="19">
        <v>0</v>
      </c>
      <c r="AL507">
        <v>10</v>
      </c>
      <c r="AM507">
        <v>0</v>
      </c>
      <c r="AN507">
        <v>0</v>
      </c>
      <c r="AO507" s="20">
        <f t="shared" si="183"/>
        <v>682.81600000000003</v>
      </c>
      <c r="AP507" s="21">
        <f>(IFERROR(VLOOKUP(AP$2&amp;"/"&amp;$A507,SH!$A:$D,4,0),""))</f>
        <v>1</v>
      </c>
      <c r="AQ507" s="21" t="str">
        <f>IFERROR(VLOOKUP(AQ$2&amp;"/"&amp;$A507,SH!$A:$D,4,0),"")</f>
        <v/>
      </c>
      <c r="AR507" s="21" t="str">
        <f>IFERROR(VLOOKUP(AR$2&amp;"/"&amp;$A507,SH!$A:$D,4,0),"")</f>
        <v/>
      </c>
      <c r="AS507" s="21" t="str">
        <f>IFERROR(VLOOKUP(AS$2&amp;"/"&amp;$A507,SH!$A:$D,4,0),"")</f>
        <v/>
      </c>
      <c r="AT507" s="21" t="str">
        <f>IFERROR(VLOOKUP(AT$2&amp;"/"&amp;$A507,SH!$A:$D,4,0),"")</f>
        <v/>
      </c>
      <c r="AU507" s="21" t="str">
        <f>IFERROR(VLOOKUP(AU$2&amp;"/"&amp;$A507,SH!$A:$D,4,0),"")</f>
        <v/>
      </c>
      <c r="AV507" s="22">
        <f>(IFERROR(VLOOKUP(AV$2&amp;"/"&amp;$A507,SH!$A:$V,22,0),""))</f>
        <v>0</v>
      </c>
      <c r="AW507" s="22" t="str">
        <f>IFERROR(VLOOKUP(AW$2&amp;"/"&amp;$A507,SH!$A:$V,22,0),"")</f>
        <v/>
      </c>
      <c r="AX507" s="22" t="str">
        <f>IFERROR(VLOOKUP(AX$2&amp;"/"&amp;$A507,SH!$A:$V,22,0),"")</f>
        <v/>
      </c>
      <c r="AY507" s="22" t="str">
        <f>IFERROR(VLOOKUP(AY$2&amp;"/"&amp;$A507,SH!$A:$V,22,0),"")</f>
        <v/>
      </c>
      <c r="AZ507" s="22" t="str">
        <f>IFERROR(VLOOKUP(AZ$2&amp;"/"&amp;$A507,SH!$A:$V,22,0),"")</f>
        <v/>
      </c>
      <c r="BA507" s="22" t="str">
        <f>IFERROR(VLOOKUP(BA$2&amp;"/"&amp;$A507,SH!$A:$V,22,0),"")</f>
        <v/>
      </c>
      <c r="BB507" s="23">
        <f t="shared" si="184"/>
        <v>5</v>
      </c>
      <c r="BC507" s="23" t="str">
        <f t="shared" si="185"/>
        <v/>
      </c>
      <c r="BD507" s="23" t="str">
        <f t="shared" si="186"/>
        <v/>
      </c>
      <c r="BE507" s="23" t="str">
        <f t="shared" si="187"/>
        <v/>
      </c>
      <c r="BF507" s="23" t="str">
        <f t="shared" si="188"/>
        <v/>
      </c>
      <c r="BG507" s="23" t="str">
        <f t="shared" si="189"/>
        <v/>
      </c>
      <c r="BH507" s="24">
        <f t="shared" si="190"/>
        <v>5</v>
      </c>
      <c r="BI507" s="24" t="str">
        <f t="shared" si="191"/>
        <v/>
      </c>
      <c r="BJ507" s="24" t="str">
        <f t="shared" si="192"/>
        <v/>
      </c>
      <c r="BK507" s="24" t="str">
        <f t="shared" si="193"/>
        <v/>
      </c>
      <c r="BL507" s="24" t="str">
        <f t="shared" si="194"/>
        <v/>
      </c>
      <c r="BM507" s="24" t="str">
        <f t="shared" si="195"/>
        <v/>
      </c>
      <c r="BT507" s="25">
        <f t="shared" si="196"/>
        <v>5</v>
      </c>
      <c r="BU507" s="25" t="str">
        <f t="shared" si="197"/>
        <v/>
      </c>
      <c r="BV507" s="25" t="str">
        <f t="shared" si="198"/>
        <v/>
      </c>
      <c r="BW507" s="25" t="str">
        <f t="shared" si="199"/>
        <v/>
      </c>
      <c r="BX507" s="25" t="str">
        <f t="shared" si="200"/>
        <v/>
      </c>
      <c r="BY507" s="25" t="str">
        <f t="shared" si="201"/>
        <v/>
      </c>
      <c r="BZ507">
        <f t="array" ref="BZ507:CA507">IFERROR(VLOOKUP(A507,[1]Cost_Price!$A:$D,{3,4},0),"")</f>
        <v>38.880000000000003</v>
      </c>
      <c r="CA507" t="str">
        <v>EUR</v>
      </c>
      <c r="CB507" s="26">
        <f t="shared" si="182"/>
        <v>0</v>
      </c>
      <c r="CC507" s="26">
        <f t="shared" si="182"/>
        <v>0</v>
      </c>
      <c r="CD507" s="26">
        <f t="shared" si="182"/>
        <v>0</v>
      </c>
      <c r="CE507" s="26">
        <f t="shared" si="180"/>
        <v>0</v>
      </c>
      <c r="CF507" s="26">
        <f t="shared" si="180"/>
        <v>0</v>
      </c>
      <c r="CG507" s="26">
        <f t="shared" si="180"/>
        <v>0</v>
      </c>
    </row>
    <row r="508" spans="1:85" x14ac:dyDescent="0.35">
      <c r="A508" t="s">
        <v>1396</v>
      </c>
      <c r="B508" t="s">
        <v>5840</v>
      </c>
      <c r="C508" t="s">
        <v>5232</v>
      </c>
      <c r="D508" t="s">
        <v>5259</v>
      </c>
      <c r="E508" t="s">
        <v>5246</v>
      </c>
      <c r="F508" t="s">
        <v>5234</v>
      </c>
      <c r="G508" t="s">
        <v>5235</v>
      </c>
      <c r="H508" t="s">
        <v>5236</v>
      </c>
      <c r="M508" t="s">
        <v>5237</v>
      </c>
      <c r="N508" t="s">
        <v>5841</v>
      </c>
      <c r="P508" s="16">
        <v>35.451900000000002</v>
      </c>
      <c r="R508" s="17">
        <v>12</v>
      </c>
      <c r="S508" s="17">
        <v>5</v>
      </c>
      <c r="T508" s="17">
        <v>1</v>
      </c>
      <c r="V508" s="17">
        <v>5</v>
      </c>
      <c r="W508" s="17">
        <v>7</v>
      </c>
      <c r="Y508" s="18">
        <v>0</v>
      </c>
      <c r="Z508" s="18">
        <v>0</v>
      </c>
      <c r="AA508" s="18">
        <v>0</v>
      </c>
      <c r="AC508" s="18">
        <v>0</v>
      </c>
      <c r="AD508" s="18">
        <v>0</v>
      </c>
      <c r="AF508" s="19">
        <v>0</v>
      </c>
      <c r="AG508" s="19">
        <v>0</v>
      </c>
      <c r="AH508" s="19">
        <v>0</v>
      </c>
      <c r="AJ508" s="19">
        <v>0</v>
      </c>
      <c r="AK508" s="19">
        <v>0</v>
      </c>
      <c r="AL508">
        <v>30</v>
      </c>
      <c r="AM508">
        <v>0</v>
      </c>
      <c r="AN508">
        <v>0</v>
      </c>
      <c r="AO508" s="20">
        <f t="shared" si="183"/>
        <v>1063.557</v>
      </c>
      <c r="AP508" s="21">
        <f>(IFERROR(VLOOKUP(AP$2&amp;"/"&amp;$A508,SH!$A:$D,4,0),""))</f>
        <v>1.5</v>
      </c>
      <c r="AQ508" s="21">
        <f>IFERROR(VLOOKUP(AQ$2&amp;"/"&amp;$A508,SH!$A:$D,4,0),"")</f>
        <v>1.5</v>
      </c>
      <c r="AR508" s="21" t="str">
        <f>IFERROR(VLOOKUP(AR$2&amp;"/"&amp;$A508,SH!$A:$D,4,0),"")</f>
        <v/>
      </c>
      <c r="AS508" s="21" t="str">
        <f>IFERROR(VLOOKUP(AS$2&amp;"/"&amp;$A508,SH!$A:$D,4,0),"")</f>
        <v/>
      </c>
      <c r="AT508" s="21">
        <f>IFERROR(VLOOKUP(AT$2&amp;"/"&amp;$A508,SH!$A:$D,4,0),"")</f>
        <v>1</v>
      </c>
      <c r="AU508" s="21">
        <f>IFERROR(VLOOKUP(AU$2&amp;"/"&amp;$A508,SH!$A:$D,4,0),"")</f>
        <v>1</v>
      </c>
      <c r="AV508" s="22">
        <f>(IFERROR(VLOOKUP(AV$2&amp;"/"&amp;$A508,SH!$A:$V,22,0),""))</f>
        <v>0</v>
      </c>
      <c r="AW508" s="22">
        <f>IFERROR(VLOOKUP(AW$2&amp;"/"&amp;$A508,SH!$A:$V,22,0),"")</f>
        <v>1</v>
      </c>
      <c r="AX508" s="22" t="str">
        <f>IFERROR(VLOOKUP(AX$2&amp;"/"&amp;$A508,SH!$A:$V,22,0),"")</f>
        <v/>
      </c>
      <c r="AY508" s="22" t="str">
        <f>IFERROR(VLOOKUP(AY$2&amp;"/"&amp;$A508,SH!$A:$V,22,0),"")</f>
        <v/>
      </c>
      <c r="AZ508" s="22">
        <f>IFERROR(VLOOKUP(AZ$2&amp;"/"&amp;$A508,SH!$A:$V,22,0),"")</f>
        <v>0</v>
      </c>
      <c r="BA508" s="22">
        <f>IFERROR(VLOOKUP(BA$2&amp;"/"&amp;$A508,SH!$A:$V,22,0),"")</f>
        <v>0</v>
      </c>
      <c r="BB508" s="23">
        <f t="shared" si="184"/>
        <v>8</v>
      </c>
      <c r="BC508" s="23">
        <f t="shared" si="185"/>
        <v>3.3333333333333335</v>
      </c>
      <c r="BD508" s="23" t="str">
        <f t="shared" si="186"/>
        <v/>
      </c>
      <c r="BE508" s="23" t="str">
        <f t="shared" si="187"/>
        <v/>
      </c>
      <c r="BF508" s="23">
        <f t="shared" si="188"/>
        <v>5</v>
      </c>
      <c r="BG508" s="23">
        <f t="shared" si="189"/>
        <v>7</v>
      </c>
      <c r="BH508" s="24">
        <f t="shared" si="190"/>
        <v>8</v>
      </c>
      <c r="BI508" s="24">
        <f t="shared" si="191"/>
        <v>3.3333333333333335</v>
      </c>
      <c r="BJ508" s="24" t="str">
        <f t="shared" si="192"/>
        <v/>
      </c>
      <c r="BK508" s="24" t="str">
        <f t="shared" si="193"/>
        <v/>
      </c>
      <c r="BL508" s="24">
        <f t="shared" si="194"/>
        <v>5</v>
      </c>
      <c r="BM508" s="24">
        <f t="shared" si="195"/>
        <v>7</v>
      </c>
      <c r="BO508" s="3">
        <v>1</v>
      </c>
      <c r="BT508" s="25">
        <f t="shared" si="196"/>
        <v>8</v>
      </c>
      <c r="BU508" s="25">
        <f t="shared" si="197"/>
        <v>4</v>
      </c>
      <c r="BV508" s="25" t="str">
        <f t="shared" si="198"/>
        <v/>
      </c>
      <c r="BW508" s="25" t="str">
        <f t="shared" si="199"/>
        <v/>
      </c>
      <c r="BX508" s="25">
        <f t="shared" si="200"/>
        <v>5</v>
      </c>
      <c r="BY508" s="25">
        <f t="shared" si="201"/>
        <v>7</v>
      </c>
      <c r="BZ508">
        <f t="array" ref="BZ508:CA508">IFERROR(VLOOKUP(A508,[1]Cost_Price!$A:$D,{3,4},0),"")</f>
        <v>22.75</v>
      </c>
      <c r="CA508" t="str">
        <v>USD</v>
      </c>
      <c r="CB508" s="26">
        <f t="shared" si="182"/>
        <v>0</v>
      </c>
      <c r="CC508" s="26">
        <f t="shared" si="182"/>
        <v>22.75</v>
      </c>
      <c r="CD508" s="26">
        <f t="shared" si="182"/>
        <v>0</v>
      </c>
      <c r="CE508" s="26">
        <f t="shared" si="180"/>
        <v>0</v>
      </c>
      <c r="CF508" s="26">
        <f t="shared" si="180"/>
        <v>0</v>
      </c>
      <c r="CG508" s="26">
        <f t="shared" si="180"/>
        <v>0</v>
      </c>
    </row>
    <row r="509" spans="1:85" x14ac:dyDescent="0.35">
      <c r="A509" t="s">
        <v>2185</v>
      </c>
      <c r="B509" t="s">
        <v>5842</v>
      </c>
      <c r="C509" t="s">
        <v>5232</v>
      </c>
      <c r="D509" t="s">
        <v>5259</v>
      </c>
      <c r="E509" t="s">
        <v>5246</v>
      </c>
      <c r="F509" t="s">
        <v>5234</v>
      </c>
      <c r="G509" t="s">
        <v>5235</v>
      </c>
      <c r="H509" t="s">
        <v>5236</v>
      </c>
      <c r="M509" t="s">
        <v>5237</v>
      </c>
      <c r="N509" t="s">
        <v>5841</v>
      </c>
      <c r="P509" s="16">
        <v>202.3212</v>
      </c>
      <c r="R509" s="17">
        <v>20</v>
      </c>
      <c r="S509" s="17">
        <v>10</v>
      </c>
      <c r="T509" s="17">
        <v>3</v>
      </c>
      <c r="V509" s="17">
        <v>5</v>
      </c>
      <c r="W509" s="17">
        <v>5</v>
      </c>
      <c r="Y509" s="18">
        <v>0</v>
      </c>
      <c r="Z509" s="18">
        <v>0</v>
      </c>
      <c r="AA509" s="18">
        <v>0</v>
      </c>
      <c r="AC509" s="18">
        <v>0</v>
      </c>
      <c r="AD509" s="18">
        <v>0</v>
      </c>
      <c r="AF509" s="19">
        <v>0</v>
      </c>
      <c r="AG509" s="19">
        <v>0</v>
      </c>
      <c r="AH509" s="19">
        <v>0</v>
      </c>
      <c r="AJ509" s="19">
        <v>0</v>
      </c>
      <c r="AK509" s="19">
        <v>0</v>
      </c>
      <c r="AL509">
        <v>43</v>
      </c>
      <c r="AM509">
        <v>0</v>
      </c>
      <c r="AN509">
        <v>0</v>
      </c>
      <c r="AO509" s="20">
        <f t="shared" si="183"/>
        <v>8699.8116000000009</v>
      </c>
      <c r="AP509" s="21">
        <f>(IFERROR(VLOOKUP(AP$2&amp;"/"&amp;$A509,SH!$A:$D,4,0),""))</f>
        <v>1.5555555555555556</v>
      </c>
      <c r="AQ509" s="21">
        <f>IFERROR(VLOOKUP(AQ$2&amp;"/"&amp;$A509,SH!$A:$D,4,0),"")</f>
        <v>2.3333333333333335</v>
      </c>
      <c r="AR509" s="21" t="str">
        <f>IFERROR(VLOOKUP(AR$2&amp;"/"&amp;$A509,SH!$A:$D,4,0),"")</f>
        <v/>
      </c>
      <c r="AS509" s="21" t="str">
        <f>IFERROR(VLOOKUP(AS$2&amp;"/"&amp;$A509,SH!$A:$D,4,0),"")</f>
        <v/>
      </c>
      <c r="AT509" s="21">
        <f>IFERROR(VLOOKUP(AT$2&amp;"/"&amp;$A509,SH!$A:$D,4,0),"")</f>
        <v>1.5</v>
      </c>
      <c r="AU509" s="21">
        <f>IFERROR(VLOOKUP(AU$2&amp;"/"&amp;$A509,SH!$A:$D,4,0),"")</f>
        <v>1.7142857142857142</v>
      </c>
      <c r="AV509" s="22">
        <f>(IFERROR(VLOOKUP(AV$2&amp;"/"&amp;$A509,SH!$A:$V,22,0),""))</f>
        <v>1</v>
      </c>
      <c r="AW509" s="22">
        <f>IFERROR(VLOOKUP(AW$2&amp;"/"&amp;$A509,SH!$A:$V,22,0),"")</f>
        <v>3</v>
      </c>
      <c r="AX509" s="22" t="str">
        <f>IFERROR(VLOOKUP(AX$2&amp;"/"&amp;$A509,SH!$A:$V,22,0),"")</f>
        <v/>
      </c>
      <c r="AY509" s="22" t="str">
        <f>IFERROR(VLOOKUP(AY$2&amp;"/"&amp;$A509,SH!$A:$V,22,0),"")</f>
        <v/>
      </c>
      <c r="AZ509" s="22">
        <f>IFERROR(VLOOKUP(AZ$2&amp;"/"&amp;$A509,SH!$A:$V,22,0),"")</f>
        <v>0</v>
      </c>
      <c r="BA509" s="22">
        <f>IFERROR(VLOOKUP(BA$2&amp;"/"&amp;$A509,SH!$A:$V,22,0),"")</f>
        <v>0</v>
      </c>
      <c r="BB509" s="23">
        <f t="shared" si="184"/>
        <v>12.857142857142858</v>
      </c>
      <c r="BC509" s="23">
        <f t="shared" si="185"/>
        <v>4.2857142857142856</v>
      </c>
      <c r="BD509" s="23" t="str">
        <f t="shared" si="186"/>
        <v/>
      </c>
      <c r="BE509" s="23" t="str">
        <f t="shared" si="187"/>
        <v/>
      </c>
      <c r="BF509" s="23">
        <f t="shared" si="188"/>
        <v>3.3333333333333335</v>
      </c>
      <c r="BG509" s="23">
        <f t="shared" si="189"/>
        <v>2.916666666666667</v>
      </c>
      <c r="BH509" s="24">
        <f t="shared" si="190"/>
        <v>12.857142857142858</v>
      </c>
      <c r="BI509" s="24">
        <f t="shared" si="191"/>
        <v>4.2857142857142856</v>
      </c>
      <c r="BJ509" s="24" t="str">
        <f t="shared" si="192"/>
        <v/>
      </c>
      <c r="BK509" s="24" t="str">
        <f t="shared" si="193"/>
        <v/>
      </c>
      <c r="BL509" s="24">
        <f t="shared" si="194"/>
        <v>3.3333333333333335</v>
      </c>
      <c r="BM509" s="24">
        <f t="shared" si="195"/>
        <v>2.916666666666667</v>
      </c>
      <c r="BT509" s="25">
        <f t="shared" si="196"/>
        <v>12.857142857142858</v>
      </c>
      <c r="BU509" s="25">
        <f t="shared" si="197"/>
        <v>4.2857142857142856</v>
      </c>
      <c r="BV509" s="25" t="str">
        <f t="shared" si="198"/>
        <v/>
      </c>
      <c r="BW509" s="25" t="str">
        <f t="shared" si="199"/>
        <v/>
      </c>
      <c r="BX509" s="25">
        <f t="shared" si="200"/>
        <v>3.3333333333333335</v>
      </c>
      <c r="BY509" s="25">
        <f t="shared" si="201"/>
        <v>2.916666666666667</v>
      </c>
      <c r="BZ509">
        <f t="array" ref="BZ509:CA509">IFERROR(VLOOKUP(A509,[1]Cost_Price!$A:$D,{3,4},0),"")</f>
        <v>129.35</v>
      </c>
      <c r="CA509" t="str">
        <v>USD</v>
      </c>
      <c r="CB509" s="26">
        <f t="shared" si="182"/>
        <v>0</v>
      </c>
      <c r="CC509" s="26">
        <f t="shared" si="182"/>
        <v>0</v>
      </c>
      <c r="CD509" s="26">
        <f t="shared" si="182"/>
        <v>0</v>
      </c>
      <c r="CE509" s="26">
        <f t="shared" si="180"/>
        <v>0</v>
      </c>
      <c r="CF509" s="26">
        <f t="shared" si="180"/>
        <v>0</v>
      </c>
      <c r="CG509" s="26">
        <f t="shared" si="180"/>
        <v>0</v>
      </c>
    </row>
    <row r="510" spans="1:85" x14ac:dyDescent="0.35">
      <c r="A510" t="s">
        <v>1398</v>
      </c>
      <c r="B510" t="s">
        <v>5843</v>
      </c>
      <c r="C510" t="s">
        <v>5232</v>
      </c>
      <c r="D510" t="s">
        <v>5259</v>
      </c>
      <c r="E510" t="s">
        <v>5427</v>
      </c>
      <c r="F510" t="s">
        <v>5234</v>
      </c>
      <c r="G510" t="s">
        <v>5235</v>
      </c>
      <c r="H510" t="s">
        <v>5236</v>
      </c>
      <c r="M510" t="s">
        <v>5237</v>
      </c>
      <c r="N510" t="s">
        <v>5841</v>
      </c>
      <c r="P510" s="16">
        <v>234.54</v>
      </c>
      <c r="R510" s="17">
        <v>50</v>
      </c>
      <c r="S510" s="17">
        <v>18</v>
      </c>
      <c r="T510" s="17">
        <v>2</v>
      </c>
      <c r="V510" s="17">
        <v>16</v>
      </c>
      <c r="W510" s="17">
        <v>4</v>
      </c>
      <c r="Y510" s="18">
        <v>0</v>
      </c>
      <c r="Z510" s="18">
        <v>0</v>
      </c>
      <c r="AA510" s="18">
        <v>0</v>
      </c>
      <c r="AC510" s="18">
        <v>0</v>
      </c>
      <c r="AD510" s="18">
        <v>0</v>
      </c>
      <c r="AF510" s="19">
        <v>0</v>
      </c>
      <c r="AG510" s="19">
        <v>1</v>
      </c>
      <c r="AH510" s="19">
        <v>0</v>
      </c>
      <c r="AJ510" s="19">
        <v>1</v>
      </c>
      <c r="AK510" s="19">
        <v>0</v>
      </c>
      <c r="AL510">
        <v>90</v>
      </c>
      <c r="AM510">
        <v>0</v>
      </c>
      <c r="AN510">
        <v>2</v>
      </c>
      <c r="AO510" s="20">
        <f t="shared" si="183"/>
        <v>21108.6</v>
      </c>
      <c r="AP510" s="21">
        <f>(IFERROR(VLOOKUP(AP$2&amp;"/"&amp;$A510,SH!$A:$D,4,0),""))</f>
        <v>7</v>
      </c>
      <c r="AQ510" s="21">
        <f>IFERROR(VLOOKUP(AQ$2&amp;"/"&amp;$A510,SH!$A:$D,4,0),"")</f>
        <v>3.2222222222222223</v>
      </c>
      <c r="AR510" s="21">
        <f>IFERROR(VLOOKUP(AR$2&amp;"/"&amp;$A510,SH!$A:$D,4,0),"")</f>
        <v>1</v>
      </c>
      <c r="AS510" s="21" t="str">
        <f>IFERROR(VLOOKUP(AS$2&amp;"/"&amp;$A510,SH!$A:$D,4,0),"")</f>
        <v/>
      </c>
      <c r="AT510" s="21">
        <f>IFERROR(VLOOKUP(AT$2&amp;"/"&amp;$A510,SH!$A:$D,4,0),"")</f>
        <v>2.7777777777777777</v>
      </c>
      <c r="AU510" s="21">
        <f>IFERROR(VLOOKUP(AU$2&amp;"/"&amp;$A510,SH!$A:$D,4,0),"")</f>
        <v>1</v>
      </c>
      <c r="AV510" s="22">
        <f>(IFERROR(VLOOKUP(AV$2&amp;"/"&amp;$A510,SH!$A:$V,22,0),""))</f>
        <v>2</v>
      </c>
      <c r="AW510" s="22">
        <f>IFERROR(VLOOKUP(AW$2&amp;"/"&amp;$A510,SH!$A:$V,22,0),"")</f>
        <v>2</v>
      </c>
      <c r="AX510" s="22">
        <f>IFERROR(VLOOKUP(AX$2&amp;"/"&amp;$A510,SH!$A:$V,22,0),"")</f>
        <v>0</v>
      </c>
      <c r="AY510" s="22" t="str">
        <f>IFERROR(VLOOKUP(AY$2&amp;"/"&amp;$A510,SH!$A:$V,22,0),"")</f>
        <v/>
      </c>
      <c r="AZ510" s="22">
        <f>IFERROR(VLOOKUP(AZ$2&amp;"/"&amp;$A510,SH!$A:$V,22,0),"")</f>
        <v>3</v>
      </c>
      <c r="BA510" s="22">
        <f>IFERROR(VLOOKUP(BA$2&amp;"/"&amp;$A510,SH!$A:$V,22,0),"")</f>
        <v>0</v>
      </c>
      <c r="BB510" s="23">
        <f t="shared" si="184"/>
        <v>7.1428571428571432</v>
      </c>
      <c r="BC510" s="23">
        <f t="shared" si="185"/>
        <v>5.2758620689655169</v>
      </c>
      <c r="BD510" s="23">
        <f t="shared" si="186"/>
        <v>2</v>
      </c>
      <c r="BE510" s="23" t="str">
        <f t="shared" si="187"/>
        <v/>
      </c>
      <c r="BF510" s="23">
        <f t="shared" si="188"/>
        <v>5.4</v>
      </c>
      <c r="BG510" s="23">
        <f t="shared" si="189"/>
        <v>4</v>
      </c>
      <c r="BH510" s="24">
        <f t="shared" si="190"/>
        <v>7.1428571428571432</v>
      </c>
      <c r="BI510" s="24">
        <f t="shared" si="191"/>
        <v>5.2758620689655169</v>
      </c>
      <c r="BJ510" s="24">
        <f t="shared" si="192"/>
        <v>2</v>
      </c>
      <c r="BK510" s="24" t="str">
        <f t="shared" si="193"/>
        <v/>
      </c>
      <c r="BL510" s="24">
        <f t="shared" si="194"/>
        <v>5.4</v>
      </c>
      <c r="BM510" s="24">
        <f t="shared" si="195"/>
        <v>4</v>
      </c>
      <c r="BN510" s="61">
        <v>-3</v>
      </c>
      <c r="BP510" s="61">
        <v>3</v>
      </c>
      <c r="BT510" s="25">
        <f t="shared" si="196"/>
        <v>6.7142857142857144</v>
      </c>
      <c r="BU510" s="25">
        <f t="shared" si="197"/>
        <v>5.2758620689655169</v>
      </c>
      <c r="BV510" s="25">
        <f t="shared" si="198"/>
        <v>5</v>
      </c>
      <c r="BW510" s="25" t="str">
        <f t="shared" si="199"/>
        <v/>
      </c>
      <c r="BX510" s="25">
        <f t="shared" si="200"/>
        <v>5.4</v>
      </c>
      <c r="BY510" s="25">
        <f t="shared" si="201"/>
        <v>4</v>
      </c>
      <c r="BZ510">
        <f t="array" ref="BZ510:CA510">IFERROR(VLOOKUP(A510,[1]Cost_Price!$A:$D,{3,4},0),"")</f>
        <v>155.35</v>
      </c>
      <c r="CA510" t="str">
        <v>USD</v>
      </c>
      <c r="CB510" s="26">
        <f t="shared" si="182"/>
        <v>-466.04999999999995</v>
      </c>
      <c r="CC510" s="26">
        <f t="shared" si="182"/>
        <v>0</v>
      </c>
      <c r="CD510" s="26">
        <f t="shared" si="182"/>
        <v>466.04999999999995</v>
      </c>
      <c r="CE510" s="26">
        <f t="shared" si="180"/>
        <v>0</v>
      </c>
      <c r="CF510" s="26">
        <f t="shared" si="180"/>
        <v>0</v>
      </c>
      <c r="CG510" s="26">
        <f t="shared" si="180"/>
        <v>0</v>
      </c>
    </row>
    <row r="511" spans="1:85" x14ac:dyDescent="0.35">
      <c r="A511" t="s">
        <v>5844</v>
      </c>
      <c r="B511" t="s">
        <v>5845</v>
      </c>
      <c r="C511" t="s">
        <v>5232</v>
      </c>
      <c r="D511" t="s">
        <v>5259</v>
      </c>
      <c r="E511" t="s">
        <v>5427</v>
      </c>
      <c r="F511" t="s">
        <v>5234</v>
      </c>
      <c r="G511" t="s">
        <v>5235</v>
      </c>
      <c r="H511" t="s">
        <v>5236</v>
      </c>
      <c r="M511" t="s">
        <v>5237</v>
      </c>
      <c r="N511" t="s">
        <v>5841</v>
      </c>
      <c r="P511" s="16">
        <v>22.024999999999999</v>
      </c>
      <c r="R511" s="17">
        <v>2</v>
      </c>
      <c r="S511" s="17">
        <v>1</v>
      </c>
      <c r="V511" s="17">
        <v>3</v>
      </c>
      <c r="W511" s="17">
        <v>1</v>
      </c>
      <c r="Y511" s="18">
        <v>0</v>
      </c>
      <c r="Z511" s="18">
        <v>0</v>
      </c>
      <c r="AC511" s="18">
        <v>0</v>
      </c>
      <c r="AD511" s="18">
        <v>0</v>
      </c>
      <c r="AF511" s="19">
        <v>0</v>
      </c>
      <c r="AG511" s="19">
        <v>0</v>
      </c>
      <c r="AJ511" s="19">
        <v>0</v>
      </c>
      <c r="AK511" s="19">
        <v>0</v>
      </c>
      <c r="AL511">
        <v>7</v>
      </c>
      <c r="AM511">
        <v>0</v>
      </c>
      <c r="AN511">
        <v>0</v>
      </c>
      <c r="AO511" s="20">
        <f t="shared" si="183"/>
        <v>154.17499999999998</v>
      </c>
      <c r="AP511" s="21" t="str">
        <f>(IFERROR(VLOOKUP(AP$2&amp;"/"&amp;$A511,SH!$A:$D,4,0),""))</f>
        <v/>
      </c>
      <c r="AQ511" s="21" t="str">
        <f>IFERROR(VLOOKUP(AQ$2&amp;"/"&amp;$A511,SH!$A:$D,4,0),"")</f>
        <v/>
      </c>
      <c r="AR511" s="21" t="str">
        <f>IFERROR(VLOOKUP(AR$2&amp;"/"&amp;$A511,SH!$A:$D,4,0),"")</f>
        <v/>
      </c>
      <c r="AS511" s="21" t="str">
        <f>IFERROR(VLOOKUP(AS$2&amp;"/"&amp;$A511,SH!$A:$D,4,0),"")</f>
        <v/>
      </c>
      <c r="AT511" s="21" t="str">
        <f>IFERROR(VLOOKUP(AT$2&amp;"/"&amp;$A511,SH!$A:$D,4,0),"")</f>
        <v/>
      </c>
      <c r="AU511" s="21" t="str">
        <f>IFERROR(VLOOKUP(AU$2&amp;"/"&amp;$A511,SH!$A:$D,4,0),"")</f>
        <v/>
      </c>
      <c r="AV511" s="22" t="str">
        <f>(IFERROR(VLOOKUP(AV$2&amp;"/"&amp;$A511,SH!$A:$V,22,0),""))</f>
        <v/>
      </c>
      <c r="AW511" s="22" t="str">
        <f>IFERROR(VLOOKUP(AW$2&amp;"/"&amp;$A511,SH!$A:$V,22,0),"")</f>
        <v/>
      </c>
      <c r="AX511" s="22" t="str">
        <f>IFERROR(VLOOKUP(AX$2&amp;"/"&amp;$A511,SH!$A:$V,22,0),"")</f>
        <v/>
      </c>
      <c r="AY511" s="22" t="str">
        <f>IFERROR(VLOOKUP(AY$2&amp;"/"&amp;$A511,SH!$A:$V,22,0),"")</f>
        <v/>
      </c>
      <c r="AZ511" s="22" t="str">
        <f>IFERROR(VLOOKUP(AZ$2&amp;"/"&amp;$A511,SH!$A:$V,22,0),"")</f>
        <v/>
      </c>
      <c r="BA511" s="22" t="str">
        <f>IFERROR(VLOOKUP(BA$2&amp;"/"&amp;$A511,SH!$A:$V,22,0),"")</f>
        <v/>
      </c>
      <c r="BB511" s="23" t="str">
        <f t="shared" si="184"/>
        <v/>
      </c>
      <c r="BC511" s="23" t="str">
        <f t="shared" si="185"/>
        <v/>
      </c>
      <c r="BD511" s="23" t="str">
        <f t="shared" si="186"/>
        <v/>
      </c>
      <c r="BE511" s="23" t="str">
        <f t="shared" si="187"/>
        <v/>
      </c>
      <c r="BF511" s="23" t="str">
        <f t="shared" si="188"/>
        <v/>
      </c>
      <c r="BG511" s="23" t="str">
        <f t="shared" si="189"/>
        <v/>
      </c>
      <c r="BH511" s="24" t="str">
        <f t="shared" si="190"/>
        <v/>
      </c>
      <c r="BI511" s="24" t="str">
        <f t="shared" si="191"/>
        <v/>
      </c>
      <c r="BJ511" s="24" t="str">
        <f t="shared" si="192"/>
        <v/>
      </c>
      <c r="BK511" s="24" t="str">
        <f t="shared" si="193"/>
        <v/>
      </c>
      <c r="BL511" s="24" t="str">
        <f t="shared" si="194"/>
        <v/>
      </c>
      <c r="BM511" s="24" t="str">
        <f t="shared" si="195"/>
        <v/>
      </c>
      <c r="BT511" s="25" t="str">
        <f t="shared" si="196"/>
        <v/>
      </c>
      <c r="BU511" s="25" t="str">
        <f t="shared" si="197"/>
        <v/>
      </c>
      <c r="BV511" s="25" t="str">
        <f t="shared" si="198"/>
        <v/>
      </c>
      <c r="BW511" s="25" t="str">
        <f t="shared" si="199"/>
        <v/>
      </c>
      <c r="BX511" s="25" t="str">
        <f t="shared" si="200"/>
        <v/>
      </c>
      <c r="BY511" s="25" t="str">
        <f t="shared" si="201"/>
        <v/>
      </c>
      <c r="BZ511">
        <f t="array" ref="BZ511:CA511">IFERROR(VLOOKUP(A511,[1]Cost_Price!$A:$D,{3,4},0),"")</f>
        <v>15</v>
      </c>
      <c r="CA511" t="str">
        <v>USD</v>
      </c>
      <c r="CB511" s="26">
        <f t="shared" si="182"/>
        <v>0</v>
      </c>
      <c r="CC511" s="26">
        <f t="shared" si="182"/>
        <v>0</v>
      </c>
      <c r="CD511" s="26">
        <f t="shared" si="182"/>
        <v>0</v>
      </c>
      <c r="CE511" s="26">
        <f t="shared" si="180"/>
        <v>0</v>
      </c>
      <c r="CF511" s="26">
        <f t="shared" si="180"/>
        <v>0</v>
      </c>
      <c r="CG511" s="26">
        <f t="shared" si="180"/>
        <v>0</v>
      </c>
    </row>
    <row r="512" spans="1:85" x14ac:dyDescent="0.35">
      <c r="A512" t="s">
        <v>5846</v>
      </c>
      <c r="B512" t="s">
        <v>5847</v>
      </c>
      <c r="C512" t="s">
        <v>5232</v>
      </c>
      <c r="D512" t="s">
        <v>5259</v>
      </c>
      <c r="E512" t="s">
        <v>5246</v>
      </c>
      <c r="F512" t="s">
        <v>5234</v>
      </c>
      <c r="G512" t="s">
        <v>5235</v>
      </c>
      <c r="H512" t="s">
        <v>5236</v>
      </c>
      <c r="M512" t="s">
        <v>5237</v>
      </c>
      <c r="N512" t="s">
        <v>5841</v>
      </c>
      <c r="P512" s="16">
        <v>100.17829999999999</v>
      </c>
      <c r="R512" s="17">
        <v>10</v>
      </c>
      <c r="S512" s="17">
        <v>5</v>
      </c>
      <c r="V512" s="17">
        <v>10</v>
      </c>
      <c r="Y512" s="18">
        <v>0</v>
      </c>
      <c r="Z512" s="18">
        <v>0</v>
      </c>
      <c r="AC512" s="18">
        <v>0</v>
      </c>
      <c r="AF512" s="19">
        <v>0</v>
      </c>
      <c r="AG512" s="19">
        <v>0</v>
      </c>
      <c r="AJ512" s="19">
        <v>0</v>
      </c>
      <c r="AL512">
        <v>25</v>
      </c>
      <c r="AM512">
        <v>0</v>
      </c>
      <c r="AN512">
        <v>0</v>
      </c>
      <c r="AO512" s="20">
        <f t="shared" si="183"/>
        <v>2504.4575</v>
      </c>
      <c r="AP512" s="21" t="str">
        <f>(IFERROR(VLOOKUP(AP$2&amp;"/"&amp;$A512,SH!$A:$D,4,0),""))</f>
        <v/>
      </c>
      <c r="AQ512" s="21" t="str">
        <f>IFERROR(VLOOKUP(AQ$2&amp;"/"&amp;$A512,SH!$A:$D,4,0),"")</f>
        <v/>
      </c>
      <c r="AR512" s="21" t="str">
        <f>IFERROR(VLOOKUP(AR$2&amp;"/"&amp;$A512,SH!$A:$D,4,0),"")</f>
        <v/>
      </c>
      <c r="AS512" s="21" t="str">
        <f>IFERROR(VLOOKUP(AS$2&amp;"/"&amp;$A512,SH!$A:$D,4,0),"")</f>
        <v/>
      </c>
      <c r="AT512" s="21" t="str">
        <f>IFERROR(VLOOKUP(AT$2&amp;"/"&amp;$A512,SH!$A:$D,4,0),"")</f>
        <v/>
      </c>
      <c r="AU512" s="21" t="str">
        <f>IFERROR(VLOOKUP(AU$2&amp;"/"&amp;$A512,SH!$A:$D,4,0),"")</f>
        <v/>
      </c>
      <c r="AV512" s="22" t="str">
        <f>(IFERROR(VLOOKUP(AV$2&amp;"/"&amp;$A512,SH!$A:$V,22,0),""))</f>
        <v/>
      </c>
      <c r="AW512" s="22" t="str">
        <f>IFERROR(VLOOKUP(AW$2&amp;"/"&amp;$A512,SH!$A:$V,22,0),"")</f>
        <v/>
      </c>
      <c r="AX512" s="22" t="str">
        <f>IFERROR(VLOOKUP(AX$2&amp;"/"&amp;$A512,SH!$A:$V,22,0),"")</f>
        <v/>
      </c>
      <c r="AY512" s="22" t="str">
        <f>IFERROR(VLOOKUP(AY$2&amp;"/"&amp;$A512,SH!$A:$V,22,0),"")</f>
        <v/>
      </c>
      <c r="AZ512" s="22" t="str">
        <f>IFERROR(VLOOKUP(AZ$2&amp;"/"&amp;$A512,SH!$A:$V,22,0),"")</f>
        <v/>
      </c>
      <c r="BA512" s="22" t="str">
        <f>IFERROR(VLOOKUP(BA$2&amp;"/"&amp;$A512,SH!$A:$V,22,0),"")</f>
        <v/>
      </c>
      <c r="BB512" s="23" t="str">
        <f t="shared" si="184"/>
        <v/>
      </c>
      <c r="BC512" s="23" t="str">
        <f t="shared" si="185"/>
        <v/>
      </c>
      <c r="BD512" s="23" t="str">
        <f t="shared" si="186"/>
        <v/>
      </c>
      <c r="BE512" s="23" t="str">
        <f t="shared" si="187"/>
        <v/>
      </c>
      <c r="BF512" s="23" t="str">
        <f t="shared" si="188"/>
        <v/>
      </c>
      <c r="BG512" s="23" t="str">
        <f t="shared" si="189"/>
        <v/>
      </c>
      <c r="BH512" s="24" t="str">
        <f t="shared" si="190"/>
        <v/>
      </c>
      <c r="BI512" s="24" t="str">
        <f t="shared" si="191"/>
        <v/>
      </c>
      <c r="BJ512" s="24" t="str">
        <f t="shared" si="192"/>
        <v/>
      </c>
      <c r="BK512" s="24" t="str">
        <f t="shared" si="193"/>
        <v/>
      </c>
      <c r="BL512" s="24" t="str">
        <f t="shared" si="194"/>
        <v/>
      </c>
      <c r="BM512" s="24" t="str">
        <f t="shared" si="195"/>
        <v/>
      </c>
      <c r="BT512" s="25" t="str">
        <f t="shared" si="196"/>
        <v/>
      </c>
      <c r="BU512" s="25" t="str">
        <f t="shared" si="197"/>
        <v/>
      </c>
      <c r="BV512" s="25" t="str">
        <f t="shared" si="198"/>
        <v/>
      </c>
      <c r="BW512" s="25" t="str">
        <f t="shared" si="199"/>
        <v/>
      </c>
      <c r="BX512" s="25" t="str">
        <f t="shared" si="200"/>
        <v/>
      </c>
      <c r="BY512" s="25" t="str">
        <f t="shared" si="201"/>
        <v/>
      </c>
      <c r="BZ512">
        <f t="array" ref="BZ512:CA512">IFERROR(VLOOKUP(A512,[1]Cost_Price!$A:$D,{3,4},0),"")</f>
        <v>3</v>
      </c>
      <c r="CA512" t="str">
        <v>USD</v>
      </c>
      <c r="CB512" s="26">
        <f t="shared" si="182"/>
        <v>0</v>
      </c>
      <c r="CC512" s="26">
        <f t="shared" si="182"/>
        <v>0</v>
      </c>
      <c r="CD512" s="26">
        <f t="shared" si="182"/>
        <v>0</v>
      </c>
      <c r="CE512" s="26">
        <f t="shared" si="180"/>
        <v>0</v>
      </c>
      <c r="CF512" s="26">
        <f t="shared" si="180"/>
        <v>0</v>
      </c>
      <c r="CG512" s="26">
        <f t="shared" si="180"/>
        <v>0</v>
      </c>
    </row>
    <row r="513" spans="1:85" x14ac:dyDescent="0.35">
      <c r="A513" t="s">
        <v>5848</v>
      </c>
      <c r="B513" t="s">
        <v>5849</v>
      </c>
      <c r="C513" t="s">
        <v>5232</v>
      </c>
      <c r="D513" t="s">
        <v>5259</v>
      </c>
      <c r="E513" t="s">
        <v>5246</v>
      </c>
      <c r="F513" t="s">
        <v>5234</v>
      </c>
      <c r="G513" t="s">
        <v>5235</v>
      </c>
      <c r="H513" t="s">
        <v>5236</v>
      </c>
      <c r="M513" t="s">
        <v>5237</v>
      </c>
      <c r="N513" t="s">
        <v>5841</v>
      </c>
      <c r="P513" s="16">
        <v>0</v>
      </c>
      <c r="W513" s="17">
        <v>2</v>
      </c>
      <c r="AD513" s="18">
        <v>0</v>
      </c>
      <c r="AK513" s="19">
        <v>0</v>
      </c>
      <c r="AL513">
        <v>2</v>
      </c>
      <c r="AM513">
        <v>0</v>
      </c>
      <c r="AN513">
        <v>0</v>
      </c>
      <c r="AO513" s="20">
        <f t="shared" si="183"/>
        <v>0</v>
      </c>
      <c r="AP513" s="21" t="str">
        <f>(IFERROR(VLOOKUP(AP$2&amp;"/"&amp;$A513,SH!$A:$D,4,0),""))</f>
        <v/>
      </c>
      <c r="AQ513" s="21" t="str">
        <f>IFERROR(VLOOKUP(AQ$2&amp;"/"&amp;$A513,SH!$A:$D,4,0),"")</f>
        <v/>
      </c>
      <c r="AR513" s="21" t="str">
        <f>IFERROR(VLOOKUP(AR$2&amp;"/"&amp;$A513,SH!$A:$D,4,0),"")</f>
        <v/>
      </c>
      <c r="AS513" s="21" t="str">
        <f>IFERROR(VLOOKUP(AS$2&amp;"/"&amp;$A513,SH!$A:$D,4,0),"")</f>
        <v/>
      </c>
      <c r="AT513" s="21" t="str">
        <f>IFERROR(VLOOKUP(AT$2&amp;"/"&amp;$A513,SH!$A:$D,4,0),"")</f>
        <v/>
      </c>
      <c r="AU513" s="21" t="str">
        <f>IFERROR(VLOOKUP(AU$2&amp;"/"&amp;$A513,SH!$A:$D,4,0),"")</f>
        <v/>
      </c>
      <c r="AV513" s="22" t="str">
        <f>(IFERROR(VLOOKUP(AV$2&amp;"/"&amp;$A513,SH!$A:$V,22,0),""))</f>
        <v/>
      </c>
      <c r="AW513" s="22" t="str">
        <f>IFERROR(VLOOKUP(AW$2&amp;"/"&amp;$A513,SH!$A:$V,22,0),"")</f>
        <v/>
      </c>
      <c r="AX513" s="22" t="str">
        <f>IFERROR(VLOOKUP(AX$2&amp;"/"&amp;$A513,SH!$A:$V,22,0),"")</f>
        <v/>
      </c>
      <c r="AY513" s="22" t="str">
        <f>IFERROR(VLOOKUP(AY$2&amp;"/"&amp;$A513,SH!$A:$V,22,0),"")</f>
        <v/>
      </c>
      <c r="AZ513" s="22" t="str">
        <f>IFERROR(VLOOKUP(AZ$2&amp;"/"&amp;$A513,SH!$A:$V,22,0),"")</f>
        <v/>
      </c>
      <c r="BA513" s="22" t="str">
        <f>IFERROR(VLOOKUP(BA$2&amp;"/"&amp;$A513,SH!$A:$V,22,0),"")</f>
        <v/>
      </c>
      <c r="BB513" s="23" t="str">
        <f t="shared" si="184"/>
        <v/>
      </c>
      <c r="BC513" s="23" t="str">
        <f t="shared" si="185"/>
        <v/>
      </c>
      <c r="BD513" s="23" t="str">
        <f t="shared" si="186"/>
        <v/>
      </c>
      <c r="BE513" s="23" t="str">
        <f t="shared" si="187"/>
        <v/>
      </c>
      <c r="BF513" s="23" t="str">
        <f t="shared" si="188"/>
        <v/>
      </c>
      <c r="BG513" s="23" t="str">
        <f t="shared" si="189"/>
        <v/>
      </c>
      <c r="BH513" s="24" t="str">
        <f t="shared" si="190"/>
        <v/>
      </c>
      <c r="BI513" s="24" t="str">
        <f t="shared" si="191"/>
        <v/>
      </c>
      <c r="BJ513" s="24" t="str">
        <f t="shared" si="192"/>
        <v/>
      </c>
      <c r="BK513" s="24" t="str">
        <f t="shared" si="193"/>
        <v/>
      </c>
      <c r="BL513" s="24" t="str">
        <f t="shared" si="194"/>
        <v/>
      </c>
      <c r="BM513" s="24" t="str">
        <f t="shared" si="195"/>
        <v/>
      </c>
      <c r="BT513" s="25" t="str">
        <f t="shared" si="196"/>
        <v/>
      </c>
      <c r="BU513" s="25" t="str">
        <f t="shared" si="197"/>
        <v/>
      </c>
      <c r="BV513" s="25" t="str">
        <f t="shared" si="198"/>
        <v/>
      </c>
      <c r="BW513" s="25" t="str">
        <f t="shared" si="199"/>
        <v/>
      </c>
      <c r="BX513" s="25" t="str">
        <f t="shared" si="200"/>
        <v/>
      </c>
      <c r="BY513" s="25" t="str">
        <f t="shared" si="201"/>
        <v/>
      </c>
      <c r="BZ513" t="str">
        <f t="array" ref="BZ513:CA513">IFERROR(VLOOKUP(A513,[1]Cost_Price!$A:$D,{3,4},0),"")</f>
        <v/>
      </c>
      <c r="CA513" t="str">
        <v/>
      </c>
      <c r="CB513" s="26" t="str">
        <f t="shared" si="182"/>
        <v>0</v>
      </c>
      <c r="CC513" s="26" t="str">
        <f t="shared" si="182"/>
        <v>0</v>
      </c>
      <c r="CD513" s="26" t="str">
        <f t="shared" si="182"/>
        <v>0</v>
      </c>
      <c r="CE513" s="26" t="str">
        <f t="shared" si="180"/>
        <v>0</v>
      </c>
      <c r="CF513" s="26" t="str">
        <f t="shared" si="180"/>
        <v>0</v>
      </c>
      <c r="CG513" s="26" t="str">
        <f t="shared" si="180"/>
        <v>0</v>
      </c>
    </row>
    <row r="514" spans="1:85" x14ac:dyDescent="0.35">
      <c r="A514" t="s">
        <v>4673</v>
      </c>
      <c r="B514" t="s">
        <v>5850</v>
      </c>
      <c r="C514" t="s">
        <v>5232</v>
      </c>
      <c r="D514" t="s">
        <v>5259</v>
      </c>
      <c r="E514" t="s">
        <v>5427</v>
      </c>
      <c r="F514" t="s">
        <v>5234</v>
      </c>
      <c r="G514" t="s">
        <v>5235</v>
      </c>
      <c r="H514" t="s">
        <v>5236</v>
      </c>
      <c r="M514" t="s">
        <v>5237</v>
      </c>
      <c r="N514" t="s">
        <v>5841</v>
      </c>
      <c r="P514" s="16">
        <v>21.171800000000001</v>
      </c>
      <c r="R514" s="17">
        <v>2</v>
      </c>
      <c r="S514" s="17">
        <v>3</v>
      </c>
      <c r="T514" s="17">
        <v>1</v>
      </c>
      <c r="V514" s="17">
        <v>2</v>
      </c>
      <c r="W514" s="17">
        <v>1</v>
      </c>
      <c r="Y514" s="18">
        <v>0</v>
      </c>
      <c r="Z514" s="18">
        <v>0</v>
      </c>
      <c r="AA514" s="18">
        <v>0</v>
      </c>
      <c r="AC514" s="18">
        <v>0</v>
      </c>
      <c r="AD514" s="18">
        <v>0</v>
      </c>
      <c r="AF514" s="19">
        <v>0</v>
      </c>
      <c r="AG514" s="19">
        <v>0</v>
      </c>
      <c r="AH514" s="19">
        <v>0</v>
      </c>
      <c r="AJ514" s="19">
        <v>0</v>
      </c>
      <c r="AK514" s="19">
        <v>0</v>
      </c>
      <c r="AL514">
        <v>9</v>
      </c>
      <c r="AM514">
        <v>0</v>
      </c>
      <c r="AN514">
        <v>0</v>
      </c>
      <c r="AO514" s="20">
        <f t="shared" si="183"/>
        <v>190.5462</v>
      </c>
      <c r="AP514" s="21">
        <f>(IFERROR(VLOOKUP(AP$2&amp;"/"&amp;$A514,SH!$A:$D,4,0),""))</f>
        <v>1</v>
      </c>
      <c r="AQ514" s="21">
        <f>IFERROR(VLOOKUP(AQ$2&amp;"/"&amp;$A514,SH!$A:$D,4,0),"")</f>
        <v>1</v>
      </c>
      <c r="AR514" s="21" t="str">
        <f>IFERROR(VLOOKUP(AR$2&amp;"/"&amp;$A514,SH!$A:$D,4,0),"")</f>
        <v/>
      </c>
      <c r="AS514" s="21" t="str">
        <f>IFERROR(VLOOKUP(AS$2&amp;"/"&amp;$A514,SH!$A:$D,4,0),"")</f>
        <v/>
      </c>
      <c r="AT514" s="21" t="str">
        <f>IFERROR(VLOOKUP(AT$2&amp;"/"&amp;$A514,SH!$A:$D,4,0),"")</f>
        <v/>
      </c>
      <c r="AU514" s="21" t="str">
        <f>IFERROR(VLOOKUP(AU$2&amp;"/"&amp;$A514,SH!$A:$D,4,0),"")</f>
        <v/>
      </c>
      <c r="AV514" s="22">
        <f>(IFERROR(VLOOKUP(AV$2&amp;"/"&amp;$A514,SH!$A:$V,22,0),""))</f>
        <v>0</v>
      </c>
      <c r="AW514" s="22">
        <f>IFERROR(VLOOKUP(AW$2&amp;"/"&amp;$A514,SH!$A:$V,22,0),"")</f>
        <v>1</v>
      </c>
      <c r="AX514" s="22" t="str">
        <f>IFERROR(VLOOKUP(AX$2&amp;"/"&amp;$A514,SH!$A:$V,22,0),"")</f>
        <v/>
      </c>
      <c r="AY514" s="22" t="str">
        <f>IFERROR(VLOOKUP(AY$2&amp;"/"&amp;$A514,SH!$A:$V,22,0),"")</f>
        <v/>
      </c>
      <c r="AZ514" s="22" t="str">
        <f>IFERROR(VLOOKUP(AZ$2&amp;"/"&amp;$A514,SH!$A:$V,22,0),"")</f>
        <v/>
      </c>
      <c r="BA514" s="22" t="str">
        <f>IFERROR(VLOOKUP(BA$2&amp;"/"&amp;$A514,SH!$A:$V,22,0),"")</f>
        <v/>
      </c>
      <c r="BB514" s="23">
        <f t="shared" si="184"/>
        <v>2</v>
      </c>
      <c r="BC514" s="23">
        <f t="shared" si="185"/>
        <v>3</v>
      </c>
      <c r="BD514" s="23" t="str">
        <f t="shared" si="186"/>
        <v/>
      </c>
      <c r="BE514" s="23" t="str">
        <f t="shared" si="187"/>
        <v/>
      </c>
      <c r="BF514" s="23" t="str">
        <f t="shared" si="188"/>
        <v/>
      </c>
      <c r="BG514" s="23" t="str">
        <f t="shared" si="189"/>
        <v/>
      </c>
      <c r="BH514" s="24">
        <f t="shared" si="190"/>
        <v>2</v>
      </c>
      <c r="BI514" s="24">
        <f t="shared" si="191"/>
        <v>3</v>
      </c>
      <c r="BJ514" s="24" t="str">
        <f t="shared" si="192"/>
        <v/>
      </c>
      <c r="BK514" s="24" t="str">
        <f t="shared" si="193"/>
        <v/>
      </c>
      <c r="BL514" s="24" t="str">
        <f t="shared" si="194"/>
        <v/>
      </c>
      <c r="BM514" s="24" t="str">
        <f t="shared" si="195"/>
        <v/>
      </c>
      <c r="BT514" s="25">
        <f t="shared" si="196"/>
        <v>2</v>
      </c>
      <c r="BU514" s="25">
        <f t="shared" si="197"/>
        <v>3</v>
      </c>
      <c r="BV514" s="25" t="str">
        <f t="shared" si="198"/>
        <v/>
      </c>
      <c r="BW514" s="25" t="str">
        <f t="shared" si="199"/>
        <v/>
      </c>
      <c r="BX514" s="25" t="str">
        <f t="shared" si="200"/>
        <v/>
      </c>
      <c r="BY514" s="25" t="str">
        <f t="shared" si="201"/>
        <v/>
      </c>
      <c r="BZ514">
        <f t="array" ref="BZ514:CA514">IFERROR(VLOOKUP(A514,[1]Cost_Price!$A:$D,{3,4},0),"")</f>
        <v>20</v>
      </c>
      <c r="CA514" t="str">
        <v>USD</v>
      </c>
      <c r="CB514" s="26">
        <f t="shared" si="182"/>
        <v>0</v>
      </c>
      <c r="CC514" s="26">
        <f t="shared" si="182"/>
        <v>0</v>
      </c>
      <c r="CD514" s="26">
        <f t="shared" si="182"/>
        <v>0</v>
      </c>
      <c r="CE514" s="26">
        <f t="shared" si="180"/>
        <v>0</v>
      </c>
      <c r="CF514" s="26">
        <f t="shared" si="180"/>
        <v>0</v>
      </c>
      <c r="CG514" s="26">
        <f t="shared" si="180"/>
        <v>0</v>
      </c>
    </row>
    <row r="515" spans="1:85" x14ac:dyDescent="0.35">
      <c r="A515" t="s">
        <v>1400</v>
      </c>
      <c r="B515" t="s">
        <v>5851</v>
      </c>
      <c r="C515" t="s">
        <v>5232</v>
      </c>
      <c r="D515" t="s">
        <v>5259</v>
      </c>
      <c r="E515" t="s">
        <v>5246</v>
      </c>
      <c r="F515" t="s">
        <v>5234</v>
      </c>
      <c r="G515" t="s">
        <v>5235</v>
      </c>
      <c r="H515" t="s">
        <v>5236</v>
      </c>
      <c r="M515" t="s">
        <v>5237</v>
      </c>
      <c r="N515" t="s">
        <v>5841</v>
      </c>
      <c r="P515" s="16">
        <v>15.1959</v>
      </c>
      <c r="R515" s="17">
        <v>26</v>
      </c>
      <c r="S515" s="17">
        <v>11</v>
      </c>
      <c r="T515" s="17">
        <v>3</v>
      </c>
      <c r="V515" s="17">
        <v>9</v>
      </c>
      <c r="W515" s="17">
        <v>17</v>
      </c>
      <c r="Y515" s="18">
        <v>0</v>
      </c>
      <c r="Z515" s="18">
        <v>0</v>
      </c>
      <c r="AA515" s="18">
        <v>4</v>
      </c>
      <c r="AC515" s="18">
        <v>0</v>
      </c>
      <c r="AD515" s="18">
        <v>0</v>
      </c>
      <c r="AF515" s="19">
        <v>0</v>
      </c>
      <c r="AG515" s="19">
        <v>1</v>
      </c>
      <c r="AH515" s="19">
        <v>0</v>
      </c>
      <c r="AJ515" s="19">
        <v>0</v>
      </c>
      <c r="AK515" s="19">
        <v>0</v>
      </c>
      <c r="AL515">
        <v>66</v>
      </c>
      <c r="AM515">
        <v>4</v>
      </c>
      <c r="AN515">
        <v>1</v>
      </c>
      <c r="AO515" s="20">
        <f t="shared" si="183"/>
        <v>1002.9294</v>
      </c>
      <c r="AP515" s="21">
        <f>(IFERROR(VLOOKUP(AP$2&amp;"/"&amp;$A515,SH!$A:$D,4,0),""))</f>
        <v>3.5</v>
      </c>
      <c r="AQ515" s="21">
        <f>IFERROR(VLOOKUP(AQ$2&amp;"/"&amp;$A515,SH!$A:$D,4,0),"")</f>
        <v>2.4545454545454546</v>
      </c>
      <c r="AR515" s="21" t="str">
        <f>IFERROR(VLOOKUP(AR$2&amp;"/"&amp;$A515,SH!$A:$D,4,0),"")</f>
        <v/>
      </c>
      <c r="AS515" s="21" t="str">
        <f>IFERROR(VLOOKUP(AS$2&amp;"/"&amp;$A515,SH!$A:$D,4,0),"")</f>
        <v/>
      </c>
      <c r="AT515" s="21">
        <f>IFERROR(VLOOKUP(AT$2&amp;"/"&amp;$A515,SH!$A:$D,4,0),"")</f>
        <v>2</v>
      </c>
      <c r="AU515" s="21" t="str">
        <f>IFERROR(VLOOKUP(AU$2&amp;"/"&amp;$A515,SH!$A:$D,4,0),"")</f>
        <v/>
      </c>
      <c r="AV515" s="22">
        <f>(IFERROR(VLOOKUP(AV$2&amp;"/"&amp;$A515,SH!$A:$V,22,0),""))</f>
        <v>1</v>
      </c>
      <c r="AW515" s="22">
        <f>IFERROR(VLOOKUP(AW$2&amp;"/"&amp;$A515,SH!$A:$V,22,0),"")</f>
        <v>3</v>
      </c>
      <c r="AX515" s="22" t="str">
        <f>IFERROR(VLOOKUP(AX$2&amp;"/"&amp;$A515,SH!$A:$V,22,0),"")</f>
        <v/>
      </c>
      <c r="AY515" s="22" t="str">
        <f>IFERROR(VLOOKUP(AY$2&amp;"/"&amp;$A515,SH!$A:$V,22,0),"")</f>
        <v/>
      </c>
      <c r="AZ515" s="22">
        <f>IFERROR(VLOOKUP(AZ$2&amp;"/"&amp;$A515,SH!$A:$V,22,0),"")</f>
        <v>0</v>
      </c>
      <c r="BA515" s="22" t="str">
        <f>IFERROR(VLOOKUP(BA$2&amp;"/"&amp;$A515,SH!$A:$V,22,0),"")</f>
        <v/>
      </c>
      <c r="BB515" s="23">
        <f t="shared" si="184"/>
        <v>7.4285714285714288</v>
      </c>
      <c r="BC515" s="23">
        <f t="shared" si="185"/>
        <v>4.0740740740740744</v>
      </c>
      <c r="BD515" s="23" t="str">
        <f t="shared" si="186"/>
        <v/>
      </c>
      <c r="BE515" s="23" t="str">
        <f t="shared" si="187"/>
        <v/>
      </c>
      <c r="BF515" s="23">
        <f t="shared" si="188"/>
        <v>4.5</v>
      </c>
      <c r="BG515" s="23" t="str">
        <f t="shared" si="189"/>
        <v/>
      </c>
      <c r="BH515" s="24">
        <f t="shared" si="190"/>
        <v>7.4285714285714288</v>
      </c>
      <c r="BI515" s="24">
        <f t="shared" si="191"/>
        <v>4.0740740740740744</v>
      </c>
      <c r="BJ515" s="24" t="str">
        <f t="shared" si="192"/>
        <v/>
      </c>
      <c r="BK515" s="24" t="str">
        <f t="shared" si="193"/>
        <v/>
      </c>
      <c r="BL515" s="24">
        <f t="shared" si="194"/>
        <v>4.5</v>
      </c>
      <c r="BM515" s="24" t="str">
        <f t="shared" si="195"/>
        <v/>
      </c>
      <c r="BT515" s="25">
        <f t="shared" si="196"/>
        <v>7.4285714285714288</v>
      </c>
      <c r="BU515" s="25">
        <f t="shared" si="197"/>
        <v>4.0740740740740744</v>
      </c>
      <c r="BV515" s="25" t="str">
        <f t="shared" si="198"/>
        <v/>
      </c>
      <c r="BW515" s="25" t="str">
        <f t="shared" si="199"/>
        <v/>
      </c>
      <c r="BX515" s="25">
        <f t="shared" si="200"/>
        <v>4.5</v>
      </c>
      <c r="BY515" s="25" t="str">
        <f t="shared" si="201"/>
        <v/>
      </c>
      <c r="BZ515">
        <f t="array" ref="BZ515:CA515">IFERROR(VLOOKUP(A515,[1]Cost_Price!$A:$D,{3,4},0),"")</f>
        <v>9.75</v>
      </c>
      <c r="CA515" t="str">
        <v>USD</v>
      </c>
      <c r="CB515" s="26">
        <f t="shared" si="182"/>
        <v>0</v>
      </c>
      <c r="CC515" s="26">
        <f t="shared" si="182"/>
        <v>0</v>
      </c>
      <c r="CD515" s="26">
        <f t="shared" si="182"/>
        <v>0</v>
      </c>
      <c r="CE515" s="26">
        <f t="shared" si="180"/>
        <v>0</v>
      </c>
      <c r="CF515" s="26">
        <f t="shared" si="180"/>
        <v>0</v>
      </c>
      <c r="CG515" s="26">
        <f t="shared" si="180"/>
        <v>0</v>
      </c>
    </row>
    <row r="516" spans="1:85" x14ac:dyDescent="0.35">
      <c r="A516" t="s">
        <v>5852</v>
      </c>
      <c r="B516" t="s">
        <v>5853</v>
      </c>
      <c r="C516" t="s">
        <v>5232</v>
      </c>
      <c r="D516" t="s">
        <v>5259</v>
      </c>
      <c r="E516" t="s">
        <v>5427</v>
      </c>
      <c r="F516" t="s">
        <v>5234</v>
      </c>
      <c r="G516" t="s">
        <v>5235</v>
      </c>
      <c r="H516" t="s">
        <v>5236</v>
      </c>
      <c r="M516" t="s">
        <v>5237</v>
      </c>
      <c r="N516" t="s">
        <v>5841</v>
      </c>
      <c r="P516" s="16">
        <v>9.3411000000000008</v>
      </c>
      <c r="R516" s="17">
        <v>4</v>
      </c>
      <c r="S516" s="17">
        <v>2</v>
      </c>
      <c r="V516" s="17">
        <v>6</v>
      </c>
      <c r="W516" s="17">
        <v>2</v>
      </c>
      <c r="Y516" s="18">
        <v>0</v>
      </c>
      <c r="Z516" s="18">
        <v>0</v>
      </c>
      <c r="AC516" s="18">
        <v>0</v>
      </c>
      <c r="AD516" s="18">
        <v>0</v>
      </c>
      <c r="AF516" s="19">
        <v>0</v>
      </c>
      <c r="AG516" s="19">
        <v>0</v>
      </c>
      <c r="AJ516" s="19">
        <v>0</v>
      </c>
      <c r="AK516" s="19">
        <v>0</v>
      </c>
      <c r="AL516">
        <v>14</v>
      </c>
      <c r="AM516">
        <v>0</v>
      </c>
      <c r="AN516">
        <v>0</v>
      </c>
      <c r="AO516" s="20">
        <f t="shared" si="183"/>
        <v>130.77540000000002</v>
      </c>
      <c r="AP516" s="21" t="str">
        <f>(IFERROR(VLOOKUP(AP$2&amp;"/"&amp;$A516,SH!$A:$D,4,0),""))</f>
        <v/>
      </c>
      <c r="AQ516" s="21" t="str">
        <f>IFERROR(VLOOKUP(AQ$2&amp;"/"&amp;$A516,SH!$A:$D,4,0),"")</f>
        <v/>
      </c>
      <c r="AR516" s="21" t="str">
        <f>IFERROR(VLOOKUP(AR$2&amp;"/"&amp;$A516,SH!$A:$D,4,0),"")</f>
        <v/>
      </c>
      <c r="AS516" s="21" t="str">
        <f>IFERROR(VLOOKUP(AS$2&amp;"/"&amp;$A516,SH!$A:$D,4,0),"")</f>
        <v/>
      </c>
      <c r="AT516" s="21" t="str">
        <f>IFERROR(VLOOKUP(AT$2&amp;"/"&amp;$A516,SH!$A:$D,4,0),"")</f>
        <v/>
      </c>
      <c r="AU516" s="21" t="str">
        <f>IFERROR(VLOOKUP(AU$2&amp;"/"&amp;$A516,SH!$A:$D,4,0),"")</f>
        <v/>
      </c>
      <c r="AV516" s="22" t="str">
        <f>(IFERROR(VLOOKUP(AV$2&amp;"/"&amp;$A516,SH!$A:$V,22,0),""))</f>
        <v/>
      </c>
      <c r="AW516" s="22" t="str">
        <f>IFERROR(VLOOKUP(AW$2&amp;"/"&amp;$A516,SH!$A:$V,22,0),"")</f>
        <v/>
      </c>
      <c r="AX516" s="22" t="str">
        <f>IFERROR(VLOOKUP(AX$2&amp;"/"&amp;$A516,SH!$A:$V,22,0),"")</f>
        <v/>
      </c>
      <c r="AY516" s="22" t="str">
        <f>IFERROR(VLOOKUP(AY$2&amp;"/"&amp;$A516,SH!$A:$V,22,0),"")</f>
        <v/>
      </c>
      <c r="AZ516" s="22" t="str">
        <f>IFERROR(VLOOKUP(AZ$2&amp;"/"&amp;$A516,SH!$A:$V,22,0),"")</f>
        <v/>
      </c>
      <c r="BA516" s="22" t="str">
        <f>IFERROR(VLOOKUP(BA$2&amp;"/"&amp;$A516,SH!$A:$V,22,0),"")</f>
        <v/>
      </c>
      <c r="BB516" s="23" t="str">
        <f t="shared" si="184"/>
        <v/>
      </c>
      <c r="BC516" s="23" t="str">
        <f t="shared" si="185"/>
        <v/>
      </c>
      <c r="BD516" s="23" t="str">
        <f t="shared" si="186"/>
        <v/>
      </c>
      <c r="BE516" s="23" t="str">
        <f t="shared" si="187"/>
        <v/>
      </c>
      <c r="BF516" s="23" t="str">
        <f t="shared" si="188"/>
        <v/>
      </c>
      <c r="BG516" s="23" t="str">
        <f t="shared" si="189"/>
        <v/>
      </c>
      <c r="BH516" s="24" t="str">
        <f t="shared" si="190"/>
        <v/>
      </c>
      <c r="BI516" s="24" t="str">
        <f t="shared" si="191"/>
        <v/>
      </c>
      <c r="BJ516" s="24" t="str">
        <f t="shared" si="192"/>
        <v/>
      </c>
      <c r="BK516" s="24" t="str">
        <f t="shared" si="193"/>
        <v/>
      </c>
      <c r="BL516" s="24" t="str">
        <f t="shared" si="194"/>
        <v/>
      </c>
      <c r="BM516" s="24" t="str">
        <f t="shared" si="195"/>
        <v/>
      </c>
      <c r="BT516" s="25" t="str">
        <f t="shared" si="196"/>
        <v/>
      </c>
      <c r="BU516" s="25" t="str">
        <f t="shared" si="197"/>
        <v/>
      </c>
      <c r="BV516" s="25" t="str">
        <f t="shared" si="198"/>
        <v/>
      </c>
      <c r="BW516" s="25" t="str">
        <f t="shared" si="199"/>
        <v/>
      </c>
      <c r="BX516" s="25" t="str">
        <f t="shared" si="200"/>
        <v/>
      </c>
      <c r="BY516" s="25" t="str">
        <f t="shared" si="201"/>
        <v/>
      </c>
      <c r="BZ516">
        <f t="array" ref="BZ516:CA516">IFERROR(VLOOKUP(A516,[1]Cost_Price!$A:$D,{3,4},0),"")</f>
        <v>5</v>
      </c>
      <c r="CA516" t="str">
        <v>USD</v>
      </c>
      <c r="CB516" s="26">
        <f t="shared" si="182"/>
        <v>0</v>
      </c>
      <c r="CC516" s="26">
        <f t="shared" si="182"/>
        <v>0</v>
      </c>
      <c r="CD516" s="26">
        <f t="shared" si="182"/>
        <v>0</v>
      </c>
      <c r="CE516" s="26">
        <f t="shared" si="180"/>
        <v>0</v>
      </c>
      <c r="CF516" s="26">
        <f t="shared" si="180"/>
        <v>0</v>
      </c>
      <c r="CG516" s="26">
        <f t="shared" si="180"/>
        <v>0</v>
      </c>
    </row>
    <row r="517" spans="1:85" x14ac:dyDescent="0.35">
      <c r="A517" t="s">
        <v>1402</v>
      </c>
      <c r="B517" t="s">
        <v>5854</v>
      </c>
      <c r="C517" t="s">
        <v>5232</v>
      </c>
      <c r="D517" t="s">
        <v>5259</v>
      </c>
      <c r="E517" t="s">
        <v>5246</v>
      </c>
      <c r="F517" t="s">
        <v>5234</v>
      </c>
      <c r="G517" t="s">
        <v>5235</v>
      </c>
      <c r="H517" t="s">
        <v>5236</v>
      </c>
      <c r="M517" t="s">
        <v>5237</v>
      </c>
      <c r="N517" t="s">
        <v>5841</v>
      </c>
      <c r="P517" s="16">
        <v>30.389700000000001</v>
      </c>
      <c r="R517" s="17">
        <v>52</v>
      </c>
      <c r="S517" s="17">
        <v>15</v>
      </c>
      <c r="T517" s="17">
        <v>4</v>
      </c>
      <c r="V517" s="17">
        <v>5</v>
      </c>
      <c r="W517" s="17">
        <v>4</v>
      </c>
      <c r="Y517" s="18">
        <v>0</v>
      </c>
      <c r="Z517" s="18">
        <v>0</v>
      </c>
      <c r="AA517" s="18">
        <v>4</v>
      </c>
      <c r="AC517" s="18">
        <v>0</v>
      </c>
      <c r="AD517" s="18">
        <v>0</v>
      </c>
      <c r="AF517" s="19">
        <v>0</v>
      </c>
      <c r="AG517" s="19">
        <v>1</v>
      </c>
      <c r="AH517" s="19">
        <v>0</v>
      </c>
      <c r="AJ517" s="19">
        <v>0</v>
      </c>
      <c r="AK517" s="19">
        <v>0</v>
      </c>
      <c r="AL517">
        <v>80</v>
      </c>
      <c r="AM517">
        <v>4</v>
      </c>
      <c r="AN517">
        <v>1</v>
      </c>
      <c r="AO517" s="20">
        <f t="shared" si="183"/>
        <v>2431.1759999999999</v>
      </c>
      <c r="AP517" s="21">
        <f>(IFERROR(VLOOKUP(AP$2&amp;"/"&amp;$A517,SH!$A:$D,4,0),""))</f>
        <v>5.6363636363636367</v>
      </c>
      <c r="AQ517" s="21">
        <f>IFERROR(VLOOKUP(AQ$2&amp;"/"&amp;$A517,SH!$A:$D,4,0),"")</f>
        <v>4.2</v>
      </c>
      <c r="AR517" s="21" t="str">
        <f>IFERROR(VLOOKUP(AR$2&amp;"/"&amp;$A517,SH!$A:$D,4,0),"")</f>
        <v/>
      </c>
      <c r="AS517" s="21" t="str">
        <f>IFERROR(VLOOKUP(AS$2&amp;"/"&amp;$A517,SH!$A:$D,4,0),"")</f>
        <v/>
      </c>
      <c r="AT517" s="21">
        <f>IFERROR(VLOOKUP(AT$2&amp;"/"&amp;$A517,SH!$A:$D,4,0),"")</f>
        <v>3.2</v>
      </c>
      <c r="AU517" s="21">
        <f>IFERROR(VLOOKUP(AU$2&amp;"/"&amp;$A517,SH!$A:$D,4,0),"")</f>
        <v>1.4</v>
      </c>
      <c r="AV517" s="22">
        <f>(IFERROR(VLOOKUP(AV$2&amp;"/"&amp;$A517,SH!$A:$V,22,0),""))</f>
        <v>6</v>
      </c>
      <c r="AW517" s="22">
        <f>IFERROR(VLOOKUP(AW$2&amp;"/"&amp;$A517,SH!$A:$V,22,0),"")</f>
        <v>3</v>
      </c>
      <c r="AX517" s="22" t="str">
        <f>IFERROR(VLOOKUP(AX$2&amp;"/"&amp;$A517,SH!$A:$V,22,0),"")</f>
        <v/>
      </c>
      <c r="AY517" s="22" t="str">
        <f>IFERROR(VLOOKUP(AY$2&amp;"/"&amp;$A517,SH!$A:$V,22,0),"")</f>
        <v/>
      </c>
      <c r="AZ517" s="22">
        <f>IFERROR(VLOOKUP(AZ$2&amp;"/"&amp;$A517,SH!$A:$V,22,0),"")</f>
        <v>0</v>
      </c>
      <c r="BA517" s="22">
        <f>IFERROR(VLOOKUP(BA$2&amp;"/"&amp;$A517,SH!$A:$V,22,0),"")</f>
        <v>2</v>
      </c>
      <c r="BB517" s="23">
        <f t="shared" si="184"/>
        <v>9.2258064516129021</v>
      </c>
      <c r="BC517" s="23">
        <f t="shared" si="185"/>
        <v>3.333333333333333</v>
      </c>
      <c r="BD517" s="23" t="str">
        <f t="shared" si="186"/>
        <v/>
      </c>
      <c r="BE517" s="23" t="str">
        <f t="shared" si="187"/>
        <v/>
      </c>
      <c r="BF517" s="23">
        <f t="shared" si="188"/>
        <v>1.5625</v>
      </c>
      <c r="BG517" s="23">
        <f t="shared" si="189"/>
        <v>2.8571428571428572</v>
      </c>
      <c r="BH517" s="24">
        <f t="shared" si="190"/>
        <v>9.2258064516129021</v>
      </c>
      <c r="BI517" s="24">
        <f t="shared" si="191"/>
        <v>3.333333333333333</v>
      </c>
      <c r="BJ517" s="24" t="str">
        <f t="shared" si="192"/>
        <v/>
      </c>
      <c r="BK517" s="24" t="str">
        <f t="shared" si="193"/>
        <v/>
      </c>
      <c r="BL517" s="24">
        <f t="shared" si="194"/>
        <v>1.5625</v>
      </c>
      <c r="BM517" s="24">
        <f t="shared" si="195"/>
        <v>2.8571428571428572</v>
      </c>
      <c r="BO517" s="3">
        <v>4</v>
      </c>
      <c r="BR517" s="3">
        <v>8</v>
      </c>
      <c r="BS517" s="3">
        <v>3</v>
      </c>
      <c r="BT517" s="25">
        <f t="shared" si="196"/>
        <v>9.2258064516129021</v>
      </c>
      <c r="BU517" s="25">
        <f t="shared" si="197"/>
        <v>4.2857142857142856</v>
      </c>
      <c r="BV517" s="25" t="str">
        <f t="shared" si="198"/>
        <v/>
      </c>
      <c r="BW517" s="25" t="str">
        <f t="shared" si="199"/>
        <v/>
      </c>
      <c r="BX517" s="25">
        <f t="shared" si="200"/>
        <v>4.0625</v>
      </c>
      <c r="BY517" s="25">
        <f t="shared" si="201"/>
        <v>5</v>
      </c>
      <c r="BZ517">
        <f t="array" ref="BZ517:CA517">IFERROR(VLOOKUP(A517,[1]Cost_Price!$A:$D,{3,4},0),"")</f>
        <v>19.5</v>
      </c>
      <c r="CA517" t="str">
        <v>USD</v>
      </c>
      <c r="CB517" s="26">
        <f t="shared" si="182"/>
        <v>0</v>
      </c>
      <c r="CC517" s="26">
        <f t="shared" si="182"/>
        <v>78</v>
      </c>
      <c r="CD517" s="26">
        <f t="shared" si="182"/>
        <v>0</v>
      </c>
      <c r="CE517" s="26">
        <f t="shared" si="180"/>
        <v>0</v>
      </c>
      <c r="CF517" s="26">
        <f t="shared" si="180"/>
        <v>156</v>
      </c>
      <c r="CG517" s="26">
        <f t="shared" si="180"/>
        <v>58.5</v>
      </c>
    </row>
    <row r="518" spans="1:85" x14ac:dyDescent="0.35">
      <c r="A518" t="s">
        <v>5855</v>
      </c>
      <c r="B518" t="s">
        <v>5856</v>
      </c>
      <c r="C518" t="s">
        <v>5232</v>
      </c>
      <c r="D518" t="s">
        <v>5259</v>
      </c>
      <c r="E518" t="s">
        <v>5427</v>
      </c>
      <c r="F518" t="s">
        <v>5234</v>
      </c>
      <c r="G518" t="s">
        <v>5235</v>
      </c>
      <c r="H518" t="s">
        <v>5236</v>
      </c>
      <c r="M518" t="s">
        <v>5237</v>
      </c>
      <c r="N518" t="s">
        <v>5841</v>
      </c>
      <c r="P518" s="16">
        <v>0</v>
      </c>
      <c r="R518" s="17">
        <v>1</v>
      </c>
      <c r="Y518" s="18">
        <v>0</v>
      </c>
      <c r="AF518" s="19">
        <v>0</v>
      </c>
      <c r="AL518">
        <v>1</v>
      </c>
      <c r="AM518">
        <v>0</v>
      </c>
      <c r="AN518">
        <v>0</v>
      </c>
      <c r="AO518" s="20">
        <f t="shared" si="183"/>
        <v>0</v>
      </c>
      <c r="AP518" s="21" t="str">
        <f>(IFERROR(VLOOKUP(AP$2&amp;"/"&amp;$A518,SH!$A:$D,4,0),""))</f>
        <v/>
      </c>
      <c r="AQ518" s="21" t="str">
        <f>IFERROR(VLOOKUP(AQ$2&amp;"/"&amp;$A518,SH!$A:$D,4,0),"")</f>
        <v/>
      </c>
      <c r="AR518" s="21" t="str">
        <f>IFERROR(VLOOKUP(AR$2&amp;"/"&amp;$A518,SH!$A:$D,4,0),"")</f>
        <v/>
      </c>
      <c r="AS518" s="21" t="str">
        <f>IFERROR(VLOOKUP(AS$2&amp;"/"&amp;$A518,SH!$A:$D,4,0),"")</f>
        <v/>
      </c>
      <c r="AT518" s="21" t="str">
        <f>IFERROR(VLOOKUP(AT$2&amp;"/"&amp;$A518,SH!$A:$D,4,0),"")</f>
        <v/>
      </c>
      <c r="AU518" s="21" t="str">
        <f>IFERROR(VLOOKUP(AU$2&amp;"/"&amp;$A518,SH!$A:$D,4,0),"")</f>
        <v/>
      </c>
      <c r="AV518" s="22" t="str">
        <f>(IFERROR(VLOOKUP(AV$2&amp;"/"&amp;$A518,SH!$A:$V,22,0),""))</f>
        <v/>
      </c>
      <c r="AW518" s="22" t="str">
        <f>IFERROR(VLOOKUP(AW$2&amp;"/"&amp;$A518,SH!$A:$V,22,0),"")</f>
        <v/>
      </c>
      <c r="AX518" s="22" t="str">
        <f>IFERROR(VLOOKUP(AX$2&amp;"/"&amp;$A518,SH!$A:$V,22,0),"")</f>
        <v/>
      </c>
      <c r="AY518" s="22" t="str">
        <f>IFERROR(VLOOKUP(AY$2&amp;"/"&amp;$A518,SH!$A:$V,22,0),"")</f>
        <v/>
      </c>
      <c r="AZ518" s="22" t="str">
        <f>IFERROR(VLOOKUP(AZ$2&amp;"/"&amp;$A518,SH!$A:$V,22,0),"")</f>
        <v/>
      </c>
      <c r="BA518" s="22" t="str">
        <f>IFERROR(VLOOKUP(BA$2&amp;"/"&amp;$A518,SH!$A:$V,22,0),"")</f>
        <v/>
      </c>
      <c r="BB518" s="23" t="str">
        <f t="shared" si="184"/>
        <v/>
      </c>
      <c r="BC518" s="23" t="str">
        <f t="shared" si="185"/>
        <v/>
      </c>
      <c r="BD518" s="23" t="str">
        <f t="shared" si="186"/>
        <v/>
      </c>
      <c r="BE518" s="23" t="str">
        <f t="shared" si="187"/>
        <v/>
      </c>
      <c r="BF518" s="23" t="str">
        <f t="shared" si="188"/>
        <v/>
      </c>
      <c r="BG518" s="23" t="str">
        <f t="shared" si="189"/>
        <v/>
      </c>
      <c r="BH518" s="24" t="str">
        <f t="shared" si="190"/>
        <v/>
      </c>
      <c r="BI518" s="24" t="str">
        <f t="shared" si="191"/>
        <v/>
      </c>
      <c r="BJ518" s="24" t="str">
        <f t="shared" si="192"/>
        <v/>
      </c>
      <c r="BK518" s="24" t="str">
        <f t="shared" si="193"/>
        <v/>
      </c>
      <c r="BL518" s="24" t="str">
        <f t="shared" si="194"/>
        <v/>
      </c>
      <c r="BM518" s="24" t="str">
        <f t="shared" si="195"/>
        <v/>
      </c>
      <c r="BT518" s="25" t="str">
        <f t="shared" si="196"/>
        <v/>
      </c>
      <c r="BU518" s="25" t="str">
        <f t="shared" si="197"/>
        <v/>
      </c>
      <c r="BV518" s="25" t="str">
        <f t="shared" si="198"/>
        <v/>
      </c>
      <c r="BW518" s="25" t="str">
        <f t="shared" si="199"/>
        <v/>
      </c>
      <c r="BX518" s="25" t="str">
        <f t="shared" si="200"/>
        <v/>
      </c>
      <c r="BY518" s="25" t="str">
        <f t="shared" si="201"/>
        <v/>
      </c>
      <c r="BZ518">
        <f t="array" ref="BZ518:CA518">IFERROR(VLOOKUP(A518,[1]Cost_Price!$A:$D,{3,4},0),"")</f>
        <v>26</v>
      </c>
      <c r="CA518" t="str">
        <v>USD</v>
      </c>
      <c r="CB518" s="26">
        <f t="shared" si="182"/>
        <v>0</v>
      </c>
      <c r="CC518" s="26">
        <f t="shared" si="182"/>
        <v>0</v>
      </c>
      <c r="CD518" s="26">
        <f t="shared" si="182"/>
        <v>0</v>
      </c>
      <c r="CE518" s="26">
        <f t="shared" si="180"/>
        <v>0</v>
      </c>
      <c r="CF518" s="26">
        <f t="shared" si="180"/>
        <v>0</v>
      </c>
      <c r="CG518" s="26">
        <f t="shared" si="180"/>
        <v>0</v>
      </c>
    </row>
    <row r="519" spans="1:85" x14ac:dyDescent="0.35">
      <c r="A519" t="s">
        <v>1404</v>
      </c>
      <c r="B519" t="s">
        <v>5857</v>
      </c>
      <c r="C519" t="s">
        <v>5232</v>
      </c>
      <c r="D519" t="s">
        <v>5259</v>
      </c>
      <c r="E519" t="s">
        <v>5246</v>
      </c>
      <c r="F519" t="s">
        <v>5234</v>
      </c>
      <c r="G519" t="s">
        <v>5235</v>
      </c>
      <c r="H519" t="s">
        <v>5236</v>
      </c>
      <c r="M519" t="s">
        <v>5237</v>
      </c>
      <c r="N519" t="s">
        <v>5841</v>
      </c>
      <c r="P519" s="16">
        <v>151.9479</v>
      </c>
      <c r="R519" s="17">
        <v>26</v>
      </c>
      <c r="S519" s="17">
        <v>4</v>
      </c>
      <c r="T519" s="17">
        <v>3</v>
      </c>
      <c r="V519" s="17">
        <v>2</v>
      </c>
      <c r="W519" s="17">
        <v>4</v>
      </c>
      <c r="Y519" s="18">
        <v>0</v>
      </c>
      <c r="Z519" s="18">
        <v>0</v>
      </c>
      <c r="AA519" s="18">
        <v>4</v>
      </c>
      <c r="AC519" s="18">
        <v>0</v>
      </c>
      <c r="AD519" s="18">
        <v>0</v>
      </c>
      <c r="AF519" s="19">
        <v>0</v>
      </c>
      <c r="AG519" s="19">
        <v>0</v>
      </c>
      <c r="AH519" s="19">
        <v>1</v>
      </c>
      <c r="AJ519" s="19">
        <v>0</v>
      </c>
      <c r="AK519" s="19">
        <v>0</v>
      </c>
      <c r="AL519">
        <v>39</v>
      </c>
      <c r="AM519">
        <v>4</v>
      </c>
      <c r="AN519">
        <v>1</v>
      </c>
      <c r="AO519" s="20">
        <f t="shared" si="183"/>
        <v>5925.9681</v>
      </c>
      <c r="AP519" s="21">
        <f>(IFERROR(VLOOKUP(AP$2&amp;"/"&amp;$A519,SH!$A:$D,4,0),""))</f>
        <v>4.5</v>
      </c>
      <c r="AQ519" s="21">
        <f>IFERROR(VLOOKUP(AQ$2&amp;"/"&amp;$A519,SH!$A:$D,4,0),"")</f>
        <v>1.6</v>
      </c>
      <c r="AR519" s="21">
        <f>IFERROR(VLOOKUP(AR$2&amp;"/"&amp;$A519,SH!$A:$D,4,0),"")</f>
        <v>1</v>
      </c>
      <c r="AS519" s="21" t="str">
        <f>IFERROR(VLOOKUP(AS$2&amp;"/"&amp;$A519,SH!$A:$D,4,0),"")</f>
        <v/>
      </c>
      <c r="AT519" s="21">
        <f>IFERROR(VLOOKUP(AT$2&amp;"/"&amp;$A519,SH!$A:$D,4,0),"")</f>
        <v>1.2857142857142858</v>
      </c>
      <c r="AU519" s="21">
        <f>IFERROR(VLOOKUP(AU$2&amp;"/"&amp;$A519,SH!$A:$D,4,0),"")</f>
        <v>1.3333333333333333</v>
      </c>
      <c r="AV519" s="22">
        <f>(IFERROR(VLOOKUP(AV$2&amp;"/"&amp;$A519,SH!$A:$V,22,0),""))</f>
        <v>6</v>
      </c>
      <c r="AW519" s="22">
        <f>IFERROR(VLOOKUP(AW$2&amp;"/"&amp;$A519,SH!$A:$V,22,0),"")</f>
        <v>1</v>
      </c>
      <c r="AX519" s="22">
        <f>IFERROR(VLOOKUP(AX$2&amp;"/"&amp;$A519,SH!$A:$V,22,0),"")</f>
        <v>0</v>
      </c>
      <c r="AY519" s="22" t="str">
        <f>IFERROR(VLOOKUP(AY$2&amp;"/"&amp;$A519,SH!$A:$V,22,0),"")</f>
        <v/>
      </c>
      <c r="AZ519" s="22">
        <f>IFERROR(VLOOKUP(AZ$2&amp;"/"&amp;$A519,SH!$A:$V,22,0),"")</f>
        <v>0</v>
      </c>
      <c r="BA519" s="22">
        <f>IFERROR(VLOOKUP(BA$2&amp;"/"&amp;$A519,SH!$A:$V,22,0),"")</f>
        <v>1</v>
      </c>
      <c r="BB519" s="23">
        <f t="shared" si="184"/>
        <v>5.7777777777777777</v>
      </c>
      <c r="BC519" s="23">
        <f t="shared" si="185"/>
        <v>2.5</v>
      </c>
      <c r="BD519" s="23">
        <f t="shared" si="186"/>
        <v>2</v>
      </c>
      <c r="BE519" s="23" t="str">
        <f t="shared" si="187"/>
        <v/>
      </c>
      <c r="BF519" s="23">
        <f t="shared" si="188"/>
        <v>1.5555555555555554</v>
      </c>
      <c r="BG519" s="23">
        <f t="shared" si="189"/>
        <v>3</v>
      </c>
      <c r="BH519" s="24">
        <f t="shared" si="190"/>
        <v>5.7777777777777777</v>
      </c>
      <c r="BI519" s="24">
        <f t="shared" si="191"/>
        <v>2.5</v>
      </c>
      <c r="BJ519" s="24">
        <f t="shared" si="192"/>
        <v>6</v>
      </c>
      <c r="BK519" s="24" t="str">
        <f t="shared" si="193"/>
        <v/>
      </c>
      <c r="BL519" s="24">
        <f t="shared" si="194"/>
        <v>1.5555555555555554</v>
      </c>
      <c r="BM519" s="24">
        <f t="shared" si="195"/>
        <v>3</v>
      </c>
      <c r="BO519" s="3">
        <v>3</v>
      </c>
      <c r="BR519" s="3">
        <v>4</v>
      </c>
      <c r="BS519" s="3">
        <v>3</v>
      </c>
      <c r="BT519" s="25">
        <f t="shared" si="196"/>
        <v>5.7777777777777777</v>
      </c>
      <c r="BU519" s="25">
        <f t="shared" si="197"/>
        <v>4.375</v>
      </c>
      <c r="BV519" s="25">
        <f t="shared" si="198"/>
        <v>6</v>
      </c>
      <c r="BW519" s="25" t="str">
        <f t="shared" si="199"/>
        <v/>
      </c>
      <c r="BX519" s="25">
        <f t="shared" si="200"/>
        <v>4.6666666666666661</v>
      </c>
      <c r="BY519" s="25">
        <f t="shared" si="201"/>
        <v>5.25</v>
      </c>
      <c r="BZ519">
        <f t="array" ref="BZ519:CA519">IFERROR(VLOOKUP(A519,[1]Cost_Price!$A:$D,{3,4},0),"")</f>
        <v>97.5</v>
      </c>
      <c r="CA519" t="str">
        <v>USD</v>
      </c>
      <c r="CB519" s="26">
        <f t="shared" si="182"/>
        <v>0</v>
      </c>
      <c r="CC519" s="26">
        <f t="shared" si="182"/>
        <v>292.5</v>
      </c>
      <c r="CD519" s="26">
        <f t="shared" si="182"/>
        <v>0</v>
      </c>
      <c r="CE519" s="26">
        <f t="shared" si="180"/>
        <v>0</v>
      </c>
      <c r="CF519" s="26">
        <f t="shared" si="180"/>
        <v>390</v>
      </c>
      <c r="CG519" s="26">
        <f t="shared" si="180"/>
        <v>292.5</v>
      </c>
    </row>
    <row r="520" spans="1:85" x14ac:dyDescent="0.35">
      <c r="A520" t="s">
        <v>1406</v>
      </c>
      <c r="B520" t="s">
        <v>5858</v>
      </c>
      <c r="C520" t="s">
        <v>5232</v>
      </c>
      <c r="D520" t="s">
        <v>5259</v>
      </c>
      <c r="E520" t="s">
        <v>5246</v>
      </c>
      <c r="F520" t="s">
        <v>5234</v>
      </c>
      <c r="G520" t="s">
        <v>5235</v>
      </c>
      <c r="H520" t="s">
        <v>5236</v>
      </c>
      <c r="M520" t="s">
        <v>5237</v>
      </c>
      <c r="N520" t="s">
        <v>5841</v>
      </c>
      <c r="P520" s="16">
        <v>50.6496</v>
      </c>
      <c r="R520" s="17">
        <v>43</v>
      </c>
      <c r="S520" s="17">
        <v>6</v>
      </c>
      <c r="T520" s="17">
        <v>5</v>
      </c>
      <c r="V520" s="17">
        <v>2</v>
      </c>
      <c r="W520" s="17">
        <v>7</v>
      </c>
      <c r="Y520" s="18">
        <v>0</v>
      </c>
      <c r="Z520" s="18">
        <v>0</v>
      </c>
      <c r="AA520" s="18">
        <v>4</v>
      </c>
      <c r="AC520" s="18">
        <v>0</v>
      </c>
      <c r="AD520" s="18">
        <v>0</v>
      </c>
      <c r="AF520" s="19">
        <v>1</v>
      </c>
      <c r="AG520" s="19">
        <v>0</v>
      </c>
      <c r="AH520" s="19">
        <v>0</v>
      </c>
      <c r="AJ520" s="19">
        <v>0</v>
      </c>
      <c r="AK520" s="19">
        <v>0</v>
      </c>
      <c r="AL520">
        <v>63</v>
      </c>
      <c r="AM520">
        <v>4</v>
      </c>
      <c r="AN520">
        <v>1</v>
      </c>
      <c r="AO520" s="20">
        <f t="shared" si="183"/>
        <v>3190.9247999999998</v>
      </c>
      <c r="AP520" s="21">
        <f>(IFERROR(VLOOKUP(AP$2&amp;"/"&amp;$A520,SH!$A:$D,4,0),""))</f>
        <v>6.083333333333333</v>
      </c>
      <c r="AQ520" s="21">
        <f>IFERROR(VLOOKUP(AQ$2&amp;"/"&amp;$A520,SH!$A:$D,4,0),"")</f>
        <v>3.1111111111111112</v>
      </c>
      <c r="AR520" s="21" t="str">
        <f>IFERROR(VLOOKUP(AR$2&amp;"/"&amp;$A520,SH!$A:$D,4,0),"")</f>
        <v/>
      </c>
      <c r="AS520" s="21" t="str">
        <f>IFERROR(VLOOKUP(AS$2&amp;"/"&amp;$A520,SH!$A:$D,4,0),"")</f>
        <v/>
      </c>
      <c r="AT520" s="21">
        <f>IFERROR(VLOOKUP(AT$2&amp;"/"&amp;$A520,SH!$A:$D,4,0),"")</f>
        <v>3.8333333333333335</v>
      </c>
      <c r="AU520" s="21">
        <f>IFERROR(VLOOKUP(AU$2&amp;"/"&amp;$A520,SH!$A:$D,4,0),"")</f>
        <v>2</v>
      </c>
      <c r="AV520" s="22">
        <f>(IFERROR(VLOOKUP(AV$2&amp;"/"&amp;$A520,SH!$A:$V,22,0),""))</f>
        <v>4</v>
      </c>
      <c r="AW520" s="22">
        <f>IFERROR(VLOOKUP(AW$2&amp;"/"&amp;$A520,SH!$A:$V,22,0),"")</f>
        <v>2</v>
      </c>
      <c r="AX520" s="22" t="str">
        <f>IFERROR(VLOOKUP(AX$2&amp;"/"&amp;$A520,SH!$A:$V,22,0),"")</f>
        <v/>
      </c>
      <c r="AY520" s="22" t="str">
        <f>IFERROR(VLOOKUP(AY$2&amp;"/"&amp;$A520,SH!$A:$V,22,0),"")</f>
        <v/>
      </c>
      <c r="AZ520" s="22">
        <f>IFERROR(VLOOKUP(AZ$2&amp;"/"&amp;$A520,SH!$A:$V,22,0),"")</f>
        <v>5</v>
      </c>
      <c r="BA520" s="22">
        <f>IFERROR(VLOOKUP(BA$2&amp;"/"&amp;$A520,SH!$A:$V,22,0),"")</f>
        <v>0</v>
      </c>
      <c r="BB520" s="23">
        <f t="shared" si="184"/>
        <v>6.904109589041096</v>
      </c>
      <c r="BC520" s="23">
        <f t="shared" si="185"/>
        <v>1.9285714285714286</v>
      </c>
      <c r="BD520" s="23" t="str">
        <f t="shared" si="186"/>
        <v/>
      </c>
      <c r="BE520" s="23" t="str">
        <f t="shared" si="187"/>
        <v/>
      </c>
      <c r="BF520" s="23">
        <f t="shared" si="188"/>
        <v>0.52173913043478259</v>
      </c>
      <c r="BG520" s="23">
        <f t="shared" si="189"/>
        <v>3.5</v>
      </c>
      <c r="BH520" s="24">
        <f t="shared" si="190"/>
        <v>6.904109589041096</v>
      </c>
      <c r="BI520" s="24">
        <f t="shared" si="191"/>
        <v>1.9285714285714286</v>
      </c>
      <c r="BJ520" s="24" t="str">
        <f t="shared" si="192"/>
        <v/>
      </c>
      <c r="BK520" s="24" t="str">
        <f t="shared" si="193"/>
        <v/>
      </c>
      <c r="BL520" s="24">
        <f t="shared" si="194"/>
        <v>0.52173913043478259</v>
      </c>
      <c r="BM520" s="24">
        <f t="shared" si="195"/>
        <v>3.5</v>
      </c>
      <c r="BO520" s="3">
        <v>7</v>
      </c>
      <c r="BR520" s="3">
        <v>14</v>
      </c>
      <c r="BS520" s="3">
        <v>3</v>
      </c>
      <c r="BT520" s="25">
        <f t="shared" si="196"/>
        <v>6.904109589041096</v>
      </c>
      <c r="BU520" s="25">
        <f t="shared" si="197"/>
        <v>4.1785714285714288</v>
      </c>
      <c r="BV520" s="25" t="str">
        <f t="shared" si="198"/>
        <v/>
      </c>
      <c r="BW520" s="25" t="str">
        <f t="shared" si="199"/>
        <v/>
      </c>
      <c r="BX520" s="25">
        <f t="shared" si="200"/>
        <v>4.1739130434782608</v>
      </c>
      <c r="BY520" s="25">
        <f t="shared" si="201"/>
        <v>5</v>
      </c>
      <c r="BZ520">
        <f t="array" ref="BZ520:CA520">IFERROR(VLOOKUP(A520,[1]Cost_Price!$A:$D,{3,4},0),"")</f>
        <v>32.5</v>
      </c>
      <c r="CA520" t="str">
        <v>USD</v>
      </c>
      <c r="CB520" s="26">
        <f t="shared" si="182"/>
        <v>0</v>
      </c>
      <c r="CC520" s="26">
        <f t="shared" si="182"/>
        <v>227.5</v>
      </c>
      <c r="CD520" s="26">
        <f t="shared" si="182"/>
        <v>0</v>
      </c>
      <c r="CE520" s="26">
        <f t="shared" si="180"/>
        <v>0</v>
      </c>
      <c r="CF520" s="26">
        <f t="shared" si="180"/>
        <v>455</v>
      </c>
      <c r="CG520" s="26">
        <f t="shared" si="180"/>
        <v>97.5</v>
      </c>
    </row>
    <row r="521" spans="1:85" x14ac:dyDescent="0.35">
      <c r="A521" t="s">
        <v>5859</v>
      </c>
      <c r="B521" t="s">
        <v>5860</v>
      </c>
      <c r="C521" t="s">
        <v>5232</v>
      </c>
      <c r="D521" t="s">
        <v>5259</v>
      </c>
      <c r="E521" t="s">
        <v>5427</v>
      </c>
      <c r="F521" t="s">
        <v>5234</v>
      </c>
      <c r="G521" t="s">
        <v>5235</v>
      </c>
      <c r="H521" t="s">
        <v>5236</v>
      </c>
      <c r="M521" t="s">
        <v>5237</v>
      </c>
      <c r="N521" t="s">
        <v>5841</v>
      </c>
      <c r="P521" s="16">
        <v>22.024999999999999</v>
      </c>
      <c r="R521" s="17">
        <v>2</v>
      </c>
      <c r="S521" s="17">
        <v>1</v>
      </c>
      <c r="V521" s="17">
        <v>3</v>
      </c>
      <c r="W521" s="17">
        <v>1</v>
      </c>
      <c r="Y521" s="18">
        <v>0</v>
      </c>
      <c r="Z521" s="18">
        <v>0</v>
      </c>
      <c r="AC521" s="18">
        <v>0</v>
      </c>
      <c r="AD521" s="18">
        <v>0</v>
      </c>
      <c r="AF521" s="19">
        <v>0</v>
      </c>
      <c r="AG521" s="19">
        <v>0</v>
      </c>
      <c r="AJ521" s="19">
        <v>0</v>
      </c>
      <c r="AK521" s="19">
        <v>0</v>
      </c>
      <c r="AL521">
        <v>7</v>
      </c>
      <c r="AM521">
        <v>0</v>
      </c>
      <c r="AN521">
        <v>0</v>
      </c>
      <c r="AO521" s="20">
        <f t="shared" si="183"/>
        <v>154.17499999999998</v>
      </c>
      <c r="AP521" s="21" t="str">
        <f>(IFERROR(VLOOKUP(AP$2&amp;"/"&amp;$A521,SH!$A:$D,4,0),""))</f>
        <v/>
      </c>
      <c r="AQ521" s="21" t="str">
        <f>IFERROR(VLOOKUP(AQ$2&amp;"/"&amp;$A521,SH!$A:$D,4,0),"")</f>
        <v/>
      </c>
      <c r="AR521" s="21" t="str">
        <f>IFERROR(VLOOKUP(AR$2&amp;"/"&amp;$A521,SH!$A:$D,4,0),"")</f>
        <v/>
      </c>
      <c r="AS521" s="21" t="str">
        <f>IFERROR(VLOOKUP(AS$2&amp;"/"&amp;$A521,SH!$A:$D,4,0),"")</f>
        <v/>
      </c>
      <c r="AT521" s="21" t="str">
        <f>IFERROR(VLOOKUP(AT$2&amp;"/"&amp;$A521,SH!$A:$D,4,0),"")</f>
        <v/>
      </c>
      <c r="AU521" s="21" t="str">
        <f>IFERROR(VLOOKUP(AU$2&amp;"/"&amp;$A521,SH!$A:$D,4,0),"")</f>
        <v/>
      </c>
      <c r="AV521" s="22" t="str">
        <f>(IFERROR(VLOOKUP(AV$2&amp;"/"&amp;$A521,SH!$A:$V,22,0),""))</f>
        <v/>
      </c>
      <c r="AW521" s="22" t="str">
        <f>IFERROR(VLOOKUP(AW$2&amp;"/"&amp;$A521,SH!$A:$V,22,0),"")</f>
        <v/>
      </c>
      <c r="AX521" s="22" t="str">
        <f>IFERROR(VLOOKUP(AX$2&amp;"/"&amp;$A521,SH!$A:$V,22,0),"")</f>
        <v/>
      </c>
      <c r="AY521" s="22" t="str">
        <f>IFERROR(VLOOKUP(AY$2&amp;"/"&amp;$A521,SH!$A:$V,22,0),"")</f>
        <v/>
      </c>
      <c r="AZ521" s="22" t="str">
        <f>IFERROR(VLOOKUP(AZ$2&amp;"/"&amp;$A521,SH!$A:$V,22,0),"")</f>
        <v/>
      </c>
      <c r="BA521" s="22" t="str">
        <f>IFERROR(VLOOKUP(BA$2&amp;"/"&amp;$A521,SH!$A:$V,22,0),"")</f>
        <v/>
      </c>
      <c r="BB521" s="23" t="str">
        <f t="shared" si="184"/>
        <v/>
      </c>
      <c r="BC521" s="23" t="str">
        <f t="shared" si="185"/>
        <v/>
      </c>
      <c r="BD521" s="23" t="str">
        <f t="shared" si="186"/>
        <v/>
      </c>
      <c r="BE521" s="23" t="str">
        <f t="shared" si="187"/>
        <v/>
      </c>
      <c r="BF521" s="23" t="str">
        <f t="shared" si="188"/>
        <v/>
      </c>
      <c r="BG521" s="23" t="str">
        <f t="shared" si="189"/>
        <v/>
      </c>
      <c r="BH521" s="24" t="str">
        <f t="shared" si="190"/>
        <v/>
      </c>
      <c r="BI521" s="24" t="str">
        <f t="shared" si="191"/>
        <v/>
      </c>
      <c r="BJ521" s="24" t="str">
        <f t="shared" si="192"/>
        <v/>
      </c>
      <c r="BK521" s="24" t="str">
        <f t="shared" si="193"/>
        <v/>
      </c>
      <c r="BL521" s="24" t="str">
        <f t="shared" si="194"/>
        <v/>
      </c>
      <c r="BM521" s="24" t="str">
        <f t="shared" si="195"/>
        <v/>
      </c>
      <c r="BT521" s="25" t="str">
        <f t="shared" si="196"/>
        <v/>
      </c>
      <c r="BU521" s="25" t="str">
        <f t="shared" si="197"/>
        <v/>
      </c>
      <c r="BV521" s="25" t="str">
        <f t="shared" si="198"/>
        <v/>
      </c>
      <c r="BW521" s="25" t="str">
        <f t="shared" si="199"/>
        <v/>
      </c>
      <c r="BX521" s="25" t="str">
        <f t="shared" si="200"/>
        <v/>
      </c>
      <c r="BY521" s="25" t="str">
        <f t="shared" si="201"/>
        <v/>
      </c>
      <c r="BZ521">
        <f t="array" ref="BZ521:CA521">IFERROR(VLOOKUP(A521,[1]Cost_Price!$A:$D,{3,4},0),"")</f>
        <v>15</v>
      </c>
      <c r="CA521" t="str">
        <v>USD</v>
      </c>
      <c r="CB521" s="26">
        <f t="shared" si="182"/>
        <v>0</v>
      </c>
      <c r="CC521" s="26">
        <f t="shared" si="182"/>
        <v>0</v>
      </c>
      <c r="CD521" s="26">
        <f t="shared" si="182"/>
        <v>0</v>
      </c>
      <c r="CE521" s="26">
        <f t="shared" si="180"/>
        <v>0</v>
      </c>
      <c r="CF521" s="26">
        <f t="shared" si="180"/>
        <v>0</v>
      </c>
      <c r="CG521" s="26">
        <f t="shared" si="180"/>
        <v>0</v>
      </c>
    </row>
    <row r="522" spans="1:85" x14ac:dyDescent="0.35">
      <c r="A522" t="s">
        <v>4511</v>
      </c>
      <c r="B522" t="s">
        <v>5861</v>
      </c>
      <c r="C522" t="s">
        <v>5232</v>
      </c>
      <c r="D522" t="s">
        <v>5259</v>
      </c>
      <c r="E522" t="s">
        <v>5427</v>
      </c>
      <c r="F522" t="s">
        <v>5234</v>
      </c>
      <c r="G522" t="s">
        <v>5235</v>
      </c>
      <c r="H522" t="s">
        <v>5236</v>
      </c>
      <c r="M522" t="s">
        <v>5237</v>
      </c>
      <c r="N522" t="s">
        <v>5841</v>
      </c>
      <c r="P522" s="16">
        <v>18.521999999999998</v>
      </c>
      <c r="R522" s="17">
        <v>3</v>
      </c>
      <c r="S522" s="17">
        <v>2</v>
      </c>
      <c r="V522" s="17">
        <v>3</v>
      </c>
      <c r="W522" s="17">
        <v>1</v>
      </c>
      <c r="Y522" s="18">
        <v>0</v>
      </c>
      <c r="Z522" s="18">
        <v>0</v>
      </c>
      <c r="AC522" s="18">
        <v>0</v>
      </c>
      <c r="AD522" s="18">
        <v>0</v>
      </c>
      <c r="AF522" s="19">
        <v>0</v>
      </c>
      <c r="AG522" s="19">
        <v>0</v>
      </c>
      <c r="AJ522" s="19">
        <v>0</v>
      </c>
      <c r="AK522" s="19">
        <v>0</v>
      </c>
      <c r="AL522">
        <v>9</v>
      </c>
      <c r="AM522">
        <v>0</v>
      </c>
      <c r="AN522">
        <v>0</v>
      </c>
      <c r="AO522" s="20">
        <f t="shared" si="183"/>
        <v>166.69799999999998</v>
      </c>
      <c r="AP522" s="21" t="str">
        <f>(IFERROR(VLOOKUP(AP$2&amp;"/"&amp;$A522,SH!$A:$D,4,0),""))</f>
        <v/>
      </c>
      <c r="AQ522" s="21">
        <f>IFERROR(VLOOKUP(AQ$2&amp;"/"&amp;$A522,SH!$A:$D,4,0),"")</f>
        <v>1</v>
      </c>
      <c r="AR522" s="21" t="str">
        <f>IFERROR(VLOOKUP(AR$2&amp;"/"&amp;$A522,SH!$A:$D,4,0),"")</f>
        <v/>
      </c>
      <c r="AS522" s="21" t="str">
        <f>IFERROR(VLOOKUP(AS$2&amp;"/"&amp;$A522,SH!$A:$D,4,0),"")</f>
        <v/>
      </c>
      <c r="AT522" s="21" t="str">
        <f>IFERROR(VLOOKUP(AT$2&amp;"/"&amp;$A522,SH!$A:$D,4,0),"")</f>
        <v/>
      </c>
      <c r="AU522" s="21" t="str">
        <f>IFERROR(VLOOKUP(AU$2&amp;"/"&amp;$A522,SH!$A:$D,4,0),"")</f>
        <v/>
      </c>
      <c r="AV522" s="22" t="str">
        <f>(IFERROR(VLOOKUP(AV$2&amp;"/"&amp;$A522,SH!$A:$V,22,0),""))</f>
        <v/>
      </c>
      <c r="AW522" s="22">
        <f>IFERROR(VLOOKUP(AW$2&amp;"/"&amp;$A522,SH!$A:$V,22,0),"")</f>
        <v>0</v>
      </c>
      <c r="AX522" s="22" t="str">
        <f>IFERROR(VLOOKUP(AX$2&amp;"/"&amp;$A522,SH!$A:$V,22,0),"")</f>
        <v/>
      </c>
      <c r="AY522" s="22" t="str">
        <f>IFERROR(VLOOKUP(AY$2&amp;"/"&amp;$A522,SH!$A:$V,22,0),"")</f>
        <v/>
      </c>
      <c r="AZ522" s="22" t="str">
        <f>IFERROR(VLOOKUP(AZ$2&amp;"/"&amp;$A522,SH!$A:$V,22,0),"")</f>
        <v/>
      </c>
      <c r="BA522" s="22" t="str">
        <f>IFERROR(VLOOKUP(BA$2&amp;"/"&amp;$A522,SH!$A:$V,22,0),"")</f>
        <v/>
      </c>
      <c r="BB522" s="23" t="str">
        <f t="shared" si="184"/>
        <v/>
      </c>
      <c r="BC522" s="23">
        <f t="shared" si="185"/>
        <v>2</v>
      </c>
      <c r="BD522" s="23" t="str">
        <f t="shared" si="186"/>
        <v/>
      </c>
      <c r="BE522" s="23" t="str">
        <f t="shared" si="187"/>
        <v/>
      </c>
      <c r="BF522" s="23" t="str">
        <f t="shared" si="188"/>
        <v/>
      </c>
      <c r="BG522" s="23" t="str">
        <f t="shared" si="189"/>
        <v/>
      </c>
      <c r="BH522" s="24" t="str">
        <f t="shared" si="190"/>
        <v/>
      </c>
      <c r="BI522" s="24">
        <f t="shared" si="191"/>
        <v>2</v>
      </c>
      <c r="BJ522" s="24" t="str">
        <f t="shared" si="192"/>
        <v/>
      </c>
      <c r="BK522" s="24" t="str">
        <f t="shared" si="193"/>
        <v/>
      </c>
      <c r="BL522" s="24" t="str">
        <f t="shared" si="194"/>
        <v/>
      </c>
      <c r="BM522" s="24" t="str">
        <f t="shared" si="195"/>
        <v/>
      </c>
      <c r="BO522" s="3">
        <v>2</v>
      </c>
      <c r="BT522" s="25" t="str">
        <f t="shared" si="196"/>
        <v/>
      </c>
      <c r="BU522" s="25">
        <f t="shared" si="197"/>
        <v>4</v>
      </c>
      <c r="BV522" s="25" t="str">
        <f t="shared" si="198"/>
        <v/>
      </c>
      <c r="BW522" s="25" t="str">
        <f t="shared" si="199"/>
        <v/>
      </c>
      <c r="BX522" s="25" t="str">
        <f t="shared" si="200"/>
        <v/>
      </c>
      <c r="BY522" s="25" t="str">
        <f t="shared" si="201"/>
        <v/>
      </c>
      <c r="BZ522">
        <f t="array" ref="BZ522:CA522">IFERROR(VLOOKUP(A522,[1]Cost_Price!$A:$D,{3,4},0),"")</f>
        <v>20</v>
      </c>
      <c r="CA522" t="str">
        <v>USD</v>
      </c>
      <c r="CB522" s="26">
        <f t="shared" si="182"/>
        <v>0</v>
      </c>
      <c r="CC522" s="26">
        <f t="shared" si="182"/>
        <v>40</v>
      </c>
      <c r="CD522" s="26">
        <f t="shared" si="182"/>
        <v>0</v>
      </c>
      <c r="CE522" s="26">
        <f t="shared" si="180"/>
        <v>0</v>
      </c>
      <c r="CF522" s="26">
        <f t="shared" si="180"/>
        <v>0</v>
      </c>
      <c r="CG522" s="26">
        <f t="shared" si="180"/>
        <v>0</v>
      </c>
    </row>
    <row r="523" spans="1:85" x14ac:dyDescent="0.35">
      <c r="A523" t="s">
        <v>5862</v>
      </c>
      <c r="B523" t="s">
        <v>5863</v>
      </c>
      <c r="C523" t="s">
        <v>5232</v>
      </c>
      <c r="D523" t="s">
        <v>5259</v>
      </c>
      <c r="E523" t="s">
        <v>5246</v>
      </c>
      <c r="F523" t="s">
        <v>5234</v>
      </c>
      <c r="G523" t="s">
        <v>5235</v>
      </c>
      <c r="H523" t="s">
        <v>5236</v>
      </c>
      <c r="M523" t="s">
        <v>5237</v>
      </c>
      <c r="N523" t="s">
        <v>5841</v>
      </c>
      <c r="P523" s="16">
        <v>7.79</v>
      </c>
      <c r="R523" s="17">
        <v>12</v>
      </c>
      <c r="S523" s="17">
        <v>7</v>
      </c>
      <c r="V523" s="17">
        <v>2</v>
      </c>
      <c r="W523" s="17">
        <v>2</v>
      </c>
      <c r="Y523" s="18">
        <v>0</v>
      </c>
      <c r="Z523" s="18">
        <v>0</v>
      </c>
      <c r="AC523" s="18">
        <v>0</v>
      </c>
      <c r="AD523" s="18">
        <v>0</v>
      </c>
      <c r="AF523" s="19">
        <v>0</v>
      </c>
      <c r="AG523" s="19">
        <v>0</v>
      </c>
      <c r="AJ523" s="19">
        <v>0</v>
      </c>
      <c r="AK523" s="19">
        <v>0</v>
      </c>
      <c r="AL523">
        <v>23</v>
      </c>
      <c r="AM523">
        <v>0</v>
      </c>
      <c r="AN523">
        <v>0</v>
      </c>
      <c r="AO523" s="20">
        <f t="shared" si="183"/>
        <v>179.17</v>
      </c>
      <c r="AP523" s="21" t="str">
        <f>(IFERROR(VLOOKUP(AP$2&amp;"/"&amp;$A523,SH!$A:$D,4,0),""))</f>
        <v/>
      </c>
      <c r="AQ523" s="21" t="str">
        <f>IFERROR(VLOOKUP(AQ$2&amp;"/"&amp;$A523,SH!$A:$D,4,0),"")</f>
        <v/>
      </c>
      <c r="AR523" s="21" t="str">
        <f>IFERROR(VLOOKUP(AR$2&amp;"/"&amp;$A523,SH!$A:$D,4,0),"")</f>
        <v/>
      </c>
      <c r="AS523" s="21" t="str">
        <f>IFERROR(VLOOKUP(AS$2&amp;"/"&amp;$A523,SH!$A:$D,4,0),"")</f>
        <v/>
      </c>
      <c r="AT523" s="21" t="str">
        <f>IFERROR(VLOOKUP(AT$2&amp;"/"&amp;$A523,SH!$A:$D,4,0),"")</f>
        <v/>
      </c>
      <c r="AU523" s="21" t="str">
        <f>IFERROR(VLOOKUP(AU$2&amp;"/"&amp;$A523,SH!$A:$D,4,0),"")</f>
        <v/>
      </c>
      <c r="AV523" s="22" t="str">
        <f>(IFERROR(VLOOKUP(AV$2&amp;"/"&amp;$A523,SH!$A:$V,22,0),""))</f>
        <v/>
      </c>
      <c r="AW523" s="22" t="str">
        <f>IFERROR(VLOOKUP(AW$2&amp;"/"&amp;$A523,SH!$A:$V,22,0),"")</f>
        <v/>
      </c>
      <c r="AX523" s="22" t="str">
        <f>IFERROR(VLOOKUP(AX$2&amp;"/"&amp;$A523,SH!$A:$V,22,0),"")</f>
        <v/>
      </c>
      <c r="AY523" s="22" t="str">
        <f>IFERROR(VLOOKUP(AY$2&amp;"/"&amp;$A523,SH!$A:$V,22,0),"")</f>
        <v/>
      </c>
      <c r="AZ523" s="22" t="str">
        <f>IFERROR(VLOOKUP(AZ$2&amp;"/"&amp;$A523,SH!$A:$V,22,0),"")</f>
        <v/>
      </c>
      <c r="BA523" s="22" t="str">
        <f>IFERROR(VLOOKUP(BA$2&amp;"/"&amp;$A523,SH!$A:$V,22,0),"")</f>
        <v/>
      </c>
      <c r="BB523" s="23" t="str">
        <f t="shared" si="184"/>
        <v/>
      </c>
      <c r="BC523" s="23" t="str">
        <f t="shared" si="185"/>
        <v/>
      </c>
      <c r="BD523" s="23" t="str">
        <f t="shared" si="186"/>
        <v/>
      </c>
      <c r="BE523" s="23" t="str">
        <f t="shared" si="187"/>
        <v/>
      </c>
      <c r="BF523" s="23" t="str">
        <f t="shared" si="188"/>
        <v/>
      </c>
      <c r="BG523" s="23" t="str">
        <f t="shared" si="189"/>
        <v/>
      </c>
      <c r="BH523" s="24" t="str">
        <f t="shared" si="190"/>
        <v/>
      </c>
      <c r="BI523" s="24" t="str">
        <f t="shared" si="191"/>
        <v/>
      </c>
      <c r="BJ523" s="24" t="str">
        <f t="shared" si="192"/>
        <v/>
      </c>
      <c r="BK523" s="24" t="str">
        <f t="shared" si="193"/>
        <v/>
      </c>
      <c r="BL523" s="24" t="str">
        <f t="shared" si="194"/>
        <v/>
      </c>
      <c r="BM523" s="24" t="str">
        <f t="shared" si="195"/>
        <v/>
      </c>
      <c r="BT523" s="25" t="str">
        <f t="shared" si="196"/>
        <v/>
      </c>
      <c r="BU523" s="25" t="str">
        <f t="shared" si="197"/>
        <v/>
      </c>
      <c r="BV523" s="25" t="str">
        <f t="shared" si="198"/>
        <v/>
      </c>
      <c r="BW523" s="25" t="str">
        <f t="shared" si="199"/>
        <v/>
      </c>
      <c r="BX523" s="25" t="str">
        <f t="shared" si="200"/>
        <v/>
      </c>
      <c r="BY523" s="25" t="str">
        <f t="shared" si="201"/>
        <v/>
      </c>
      <c r="BZ523">
        <f t="array" ref="BZ523:CA523">IFERROR(VLOOKUP(A523,[1]Cost_Price!$A:$D,{3,4},0),"")</f>
        <v>5</v>
      </c>
      <c r="CA523" t="str">
        <v>USD</v>
      </c>
      <c r="CB523" s="26">
        <f t="shared" si="182"/>
        <v>0</v>
      </c>
      <c r="CC523" s="26">
        <f t="shared" si="182"/>
        <v>0</v>
      </c>
      <c r="CD523" s="26">
        <f t="shared" si="182"/>
        <v>0</v>
      </c>
      <c r="CE523" s="26">
        <f t="shared" si="180"/>
        <v>0</v>
      </c>
      <c r="CF523" s="26">
        <f t="shared" si="180"/>
        <v>0</v>
      </c>
      <c r="CG523" s="26">
        <f t="shared" si="180"/>
        <v>0</v>
      </c>
    </row>
    <row r="524" spans="1:85" x14ac:dyDescent="0.35">
      <c r="A524" t="s">
        <v>300</v>
      </c>
      <c r="B524" t="s">
        <v>5864</v>
      </c>
      <c r="C524" t="s">
        <v>5232</v>
      </c>
      <c r="D524" t="s">
        <v>5259</v>
      </c>
      <c r="E524" t="s">
        <v>5427</v>
      </c>
      <c r="F524" t="s">
        <v>5234</v>
      </c>
      <c r="G524" t="s">
        <v>5235</v>
      </c>
      <c r="H524" t="s">
        <v>5236</v>
      </c>
      <c r="M524" t="s">
        <v>5237</v>
      </c>
      <c r="N524" t="s">
        <v>5841</v>
      </c>
      <c r="P524" s="16">
        <v>549.63620000000003</v>
      </c>
      <c r="R524" s="17">
        <v>108</v>
      </c>
      <c r="S524" s="17">
        <v>24</v>
      </c>
      <c r="T524" s="17">
        <v>5</v>
      </c>
      <c r="V524" s="17">
        <v>6</v>
      </c>
      <c r="W524" s="17">
        <v>7</v>
      </c>
      <c r="Y524" s="18">
        <v>0</v>
      </c>
      <c r="Z524" s="18">
        <v>0</v>
      </c>
      <c r="AA524" s="18">
        <v>4</v>
      </c>
      <c r="AC524" s="18">
        <v>0</v>
      </c>
      <c r="AD524" s="18">
        <v>0</v>
      </c>
      <c r="AF524" s="19">
        <v>7</v>
      </c>
      <c r="AG524" s="19">
        <v>7</v>
      </c>
      <c r="AH524" s="19">
        <v>1</v>
      </c>
      <c r="AJ524" s="19">
        <v>0</v>
      </c>
      <c r="AK524" s="19">
        <v>0</v>
      </c>
      <c r="AL524">
        <v>150</v>
      </c>
      <c r="AM524">
        <v>4</v>
      </c>
      <c r="AN524">
        <v>15</v>
      </c>
      <c r="AO524" s="20">
        <f t="shared" si="183"/>
        <v>82445.430000000008</v>
      </c>
      <c r="AP524" s="21">
        <f>(IFERROR(VLOOKUP(AP$2&amp;"/"&amp;$A524,SH!$A:$D,4,0),""))</f>
        <v>10.083333333333334</v>
      </c>
      <c r="AQ524" s="21">
        <f>IFERROR(VLOOKUP(AQ$2&amp;"/"&amp;$A524,SH!$A:$D,4,0),"")</f>
        <v>5.25</v>
      </c>
      <c r="AR524" s="21">
        <f>IFERROR(VLOOKUP(AR$2&amp;"/"&amp;$A524,SH!$A:$D,4,0),"")</f>
        <v>1</v>
      </c>
      <c r="AS524" s="21" t="str">
        <f>IFERROR(VLOOKUP(AS$2&amp;"/"&amp;$A524,SH!$A:$D,4,0),"")</f>
        <v/>
      </c>
      <c r="AT524" s="21">
        <f>IFERROR(VLOOKUP(AT$2&amp;"/"&amp;$A524,SH!$A:$D,4,0),"")</f>
        <v>4</v>
      </c>
      <c r="AU524" s="21">
        <f>IFERROR(VLOOKUP(AU$2&amp;"/"&amp;$A524,SH!$A:$D,4,0),"")</f>
        <v>1.625</v>
      </c>
      <c r="AV524" s="22">
        <f>(IFERROR(VLOOKUP(AV$2&amp;"/"&amp;$A524,SH!$A:$V,22,0),""))</f>
        <v>22</v>
      </c>
      <c r="AW524" s="22">
        <f>IFERROR(VLOOKUP(AW$2&amp;"/"&amp;$A524,SH!$A:$V,22,0),"")</f>
        <v>6</v>
      </c>
      <c r="AX524" s="22">
        <f>IFERROR(VLOOKUP(AX$2&amp;"/"&amp;$A524,SH!$A:$V,22,0),"")</f>
        <v>0</v>
      </c>
      <c r="AY524" s="22" t="str">
        <f>IFERROR(VLOOKUP(AY$2&amp;"/"&amp;$A524,SH!$A:$V,22,0),"")</f>
        <v/>
      </c>
      <c r="AZ524" s="22">
        <f>IFERROR(VLOOKUP(AZ$2&amp;"/"&amp;$A524,SH!$A:$V,22,0),"")</f>
        <v>0</v>
      </c>
      <c r="BA524" s="22">
        <f>IFERROR(VLOOKUP(BA$2&amp;"/"&amp;$A524,SH!$A:$V,22,0),"")</f>
        <v>2</v>
      </c>
      <c r="BB524" s="23">
        <f t="shared" si="184"/>
        <v>10.016528925619834</v>
      </c>
      <c r="BC524" s="23">
        <f t="shared" si="185"/>
        <v>3.2380952380952381</v>
      </c>
      <c r="BD524" s="23">
        <f t="shared" si="186"/>
        <v>4</v>
      </c>
      <c r="BE524" s="23" t="str">
        <f t="shared" si="187"/>
        <v/>
      </c>
      <c r="BF524" s="23">
        <f t="shared" si="188"/>
        <v>1.5</v>
      </c>
      <c r="BG524" s="23">
        <f t="shared" si="189"/>
        <v>4.3076923076923075</v>
      </c>
      <c r="BH524" s="24">
        <f t="shared" si="190"/>
        <v>10.016528925619834</v>
      </c>
      <c r="BI524" s="24">
        <f t="shared" si="191"/>
        <v>3.2380952380952381</v>
      </c>
      <c r="BJ524" s="24">
        <f t="shared" si="192"/>
        <v>8</v>
      </c>
      <c r="BK524" s="24" t="str">
        <f t="shared" si="193"/>
        <v/>
      </c>
      <c r="BL524" s="24">
        <f t="shared" si="194"/>
        <v>1.5</v>
      </c>
      <c r="BM524" s="24">
        <f t="shared" si="195"/>
        <v>4.3076923076923075</v>
      </c>
      <c r="BO524" s="3">
        <v>4</v>
      </c>
      <c r="BR524" s="3">
        <v>10</v>
      </c>
      <c r="BT524" s="25">
        <f t="shared" si="196"/>
        <v>10.016528925619834</v>
      </c>
      <c r="BU524" s="25">
        <f t="shared" si="197"/>
        <v>4</v>
      </c>
      <c r="BV524" s="25">
        <f t="shared" si="198"/>
        <v>8</v>
      </c>
      <c r="BW524" s="25" t="str">
        <f t="shared" si="199"/>
        <v/>
      </c>
      <c r="BX524" s="25">
        <f t="shared" si="200"/>
        <v>4</v>
      </c>
      <c r="BY524" s="25">
        <f t="shared" si="201"/>
        <v>4.3076923076923075</v>
      </c>
      <c r="BZ524">
        <f t="array" ref="BZ524:CA524">IFERROR(VLOOKUP(A524,[1]Cost_Price!$A:$D,{3,4},0),"")</f>
        <v>357.5</v>
      </c>
      <c r="CA524" t="str">
        <v>USD</v>
      </c>
      <c r="CB524" s="26">
        <f t="shared" si="182"/>
        <v>0</v>
      </c>
      <c r="CC524" s="26">
        <f t="shared" si="182"/>
        <v>1430</v>
      </c>
      <c r="CD524" s="26">
        <f t="shared" si="182"/>
        <v>0</v>
      </c>
      <c r="CE524" s="26">
        <f t="shared" si="180"/>
        <v>0</v>
      </c>
      <c r="CF524" s="26">
        <f t="shared" si="180"/>
        <v>3575</v>
      </c>
      <c r="CG524" s="26">
        <f t="shared" si="180"/>
        <v>0</v>
      </c>
    </row>
    <row r="525" spans="1:85" x14ac:dyDescent="0.35">
      <c r="A525" t="s">
        <v>3308</v>
      </c>
      <c r="B525" t="s">
        <v>5865</v>
      </c>
      <c r="C525" t="s">
        <v>5232</v>
      </c>
      <c r="D525" t="s">
        <v>5259</v>
      </c>
      <c r="E525" t="s">
        <v>5427</v>
      </c>
      <c r="F525" t="s">
        <v>5234</v>
      </c>
      <c r="G525" t="s">
        <v>5235</v>
      </c>
      <c r="H525" t="s">
        <v>5236</v>
      </c>
      <c r="M525" t="s">
        <v>5237</v>
      </c>
      <c r="N525" t="s">
        <v>5841</v>
      </c>
      <c r="P525" s="16">
        <v>6.0635000000000003</v>
      </c>
      <c r="R525" s="17">
        <v>13</v>
      </c>
      <c r="S525" s="17">
        <v>8</v>
      </c>
      <c r="T525" s="17">
        <v>1</v>
      </c>
      <c r="V525" s="17">
        <v>8</v>
      </c>
      <c r="W525" s="17">
        <v>2</v>
      </c>
      <c r="Y525" s="18">
        <v>0</v>
      </c>
      <c r="Z525" s="18">
        <v>0</v>
      </c>
      <c r="AA525" s="18">
        <v>0</v>
      </c>
      <c r="AC525" s="18">
        <v>0</v>
      </c>
      <c r="AD525" s="18">
        <v>0</v>
      </c>
      <c r="AF525" s="19">
        <v>0</v>
      </c>
      <c r="AG525" s="19">
        <v>0</v>
      </c>
      <c r="AH525" s="19">
        <v>0</v>
      </c>
      <c r="AJ525" s="19">
        <v>0</v>
      </c>
      <c r="AK525" s="19">
        <v>0</v>
      </c>
      <c r="AL525">
        <v>32</v>
      </c>
      <c r="AM525">
        <v>0</v>
      </c>
      <c r="AN525">
        <v>0</v>
      </c>
      <c r="AO525" s="20">
        <f t="shared" si="183"/>
        <v>194.03200000000001</v>
      </c>
      <c r="AP525" s="21" t="str">
        <f>(IFERROR(VLOOKUP(AP$2&amp;"/"&amp;$A525,SH!$A:$D,4,0),""))</f>
        <v/>
      </c>
      <c r="AQ525" s="21" t="str">
        <f>IFERROR(VLOOKUP(AQ$2&amp;"/"&amp;$A525,SH!$A:$D,4,0),"")</f>
        <v/>
      </c>
      <c r="AR525" s="21" t="str">
        <f>IFERROR(VLOOKUP(AR$2&amp;"/"&amp;$A525,SH!$A:$D,4,0),"")</f>
        <v/>
      </c>
      <c r="AS525" s="21" t="str">
        <f>IFERROR(VLOOKUP(AS$2&amp;"/"&amp;$A525,SH!$A:$D,4,0),"")</f>
        <v/>
      </c>
      <c r="AT525" s="21">
        <f>IFERROR(VLOOKUP(AT$2&amp;"/"&amp;$A525,SH!$A:$D,4,0),"")</f>
        <v>2</v>
      </c>
      <c r="AU525" s="21" t="str">
        <f>IFERROR(VLOOKUP(AU$2&amp;"/"&amp;$A525,SH!$A:$D,4,0),"")</f>
        <v/>
      </c>
      <c r="AV525" s="22" t="str">
        <f>(IFERROR(VLOOKUP(AV$2&amp;"/"&amp;$A525,SH!$A:$V,22,0),""))</f>
        <v/>
      </c>
      <c r="AW525" s="22" t="str">
        <f>IFERROR(VLOOKUP(AW$2&amp;"/"&amp;$A525,SH!$A:$V,22,0),"")</f>
        <v/>
      </c>
      <c r="AX525" s="22" t="str">
        <f>IFERROR(VLOOKUP(AX$2&amp;"/"&amp;$A525,SH!$A:$V,22,0),"")</f>
        <v/>
      </c>
      <c r="AY525" s="22" t="str">
        <f>IFERROR(VLOOKUP(AY$2&amp;"/"&amp;$A525,SH!$A:$V,22,0),"")</f>
        <v/>
      </c>
      <c r="AZ525" s="22">
        <f>IFERROR(VLOOKUP(AZ$2&amp;"/"&amp;$A525,SH!$A:$V,22,0),"")</f>
        <v>0</v>
      </c>
      <c r="BA525" s="22" t="str">
        <f>IFERROR(VLOOKUP(BA$2&amp;"/"&amp;$A525,SH!$A:$V,22,0),"")</f>
        <v/>
      </c>
      <c r="BB525" s="23" t="str">
        <f t="shared" si="184"/>
        <v/>
      </c>
      <c r="BC525" s="23" t="str">
        <f t="shared" si="185"/>
        <v/>
      </c>
      <c r="BD525" s="23" t="str">
        <f t="shared" si="186"/>
        <v/>
      </c>
      <c r="BE525" s="23" t="str">
        <f t="shared" si="187"/>
        <v/>
      </c>
      <c r="BF525" s="23">
        <f t="shared" si="188"/>
        <v>4</v>
      </c>
      <c r="BG525" s="23" t="str">
        <f t="shared" si="189"/>
        <v/>
      </c>
      <c r="BH525" s="24" t="str">
        <f t="shared" si="190"/>
        <v/>
      </c>
      <c r="BI525" s="24" t="str">
        <f t="shared" si="191"/>
        <v/>
      </c>
      <c r="BJ525" s="24" t="str">
        <f t="shared" si="192"/>
        <v/>
      </c>
      <c r="BK525" s="24" t="str">
        <f t="shared" si="193"/>
        <v/>
      </c>
      <c r="BL525" s="24">
        <f t="shared" si="194"/>
        <v>4</v>
      </c>
      <c r="BM525" s="24" t="str">
        <f t="shared" si="195"/>
        <v/>
      </c>
      <c r="BT525" s="25" t="str">
        <f t="shared" si="196"/>
        <v/>
      </c>
      <c r="BU525" s="25" t="str">
        <f t="shared" si="197"/>
        <v/>
      </c>
      <c r="BV525" s="25" t="str">
        <f t="shared" si="198"/>
        <v/>
      </c>
      <c r="BW525" s="25" t="str">
        <f t="shared" si="199"/>
        <v/>
      </c>
      <c r="BX525" s="25">
        <f t="shared" si="200"/>
        <v>4</v>
      </c>
      <c r="BY525" s="25" t="str">
        <f t="shared" si="201"/>
        <v/>
      </c>
      <c r="BZ525">
        <f t="array" ref="BZ525:CA525">IFERROR(VLOOKUP(A525,[1]Cost_Price!$A:$D,{3,4},0),"")</f>
        <v>5</v>
      </c>
      <c r="CA525" t="str">
        <v>USD</v>
      </c>
      <c r="CB525" s="26">
        <f t="shared" si="182"/>
        <v>0</v>
      </c>
      <c r="CC525" s="26">
        <f t="shared" si="182"/>
        <v>0</v>
      </c>
      <c r="CD525" s="26">
        <f t="shared" si="182"/>
        <v>0</v>
      </c>
      <c r="CE525" s="26">
        <f t="shared" si="180"/>
        <v>0</v>
      </c>
      <c r="CF525" s="26">
        <f t="shared" si="180"/>
        <v>0</v>
      </c>
      <c r="CG525" s="26">
        <f t="shared" si="180"/>
        <v>0</v>
      </c>
    </row>
    <row r="526" spans="1:85" x14ac:dyDescent="0.35">
      <c r="A526" t="s">
        <v>302</v>
      </c>
      <c r="B526" t="s">
        <v>5866</v>
      </c>
      <c r="C526" t="s">
        <v>5232</v>
      </c>
      <c r="D526" t="s">
        <v>5259</v>
      </c>
      <c r="E526" t="s">
        <v>5246</v>
      </c>
      <c r="F526" t="s">
        <v>5234</v>
      </c>
      <c r="G526" t="s">
        <v>5235</v>
      </c>
      <c r="H526" t="s">
        <v>5236</v>
      </c>
      <c r="M526" t="s">
        <v>5237</v>
      </c>
      <c r="N526" t="s">
        <v>5841</v>
      </c>
      <c r="P526" s="16">
        <v>250.15780000000001</v>
      </c>
      <c r="R526" s="17">
        <v>144</v>
      </c>
      <c r="S526" s="17">
        <v>7</v>
      </c>
      <c r="T526" s="17">
        <v>6</v>
      </c>
      <c r="V526" s="17">
        <v>20</v>
      </c>
      <c r="W526" s="17">
        <v>9</v>
      </c>
      <c r="Y526" s="18">
        <v>0</v>
      </c>
      <c r="Z526" s="18">
        <v>0</v>
      </c>
      <c r="AA526" s="18">
        <v>2</v>
      </c>
      <c r="AC526" s="18">
        <v>0</v>
      </c>
      <c r="AD526" s="18">
        <v>0</v>
      </c>
      <c r="AF526" s="19">
        <v>3</v>
      </c>
      <c r="AG526" s="19">
        <v>0</v>
      </c>
      <c r="AH526" s="19">
        <v>0</v>
      </c>
      <c r="AJ526" s="19">
        <v>1</v>
      </c>
      <c r="AK526" s="19">
        <v>0</v>
      </c>
      <c r="AL526">
        <v>186</v>
      </c>
      <c r="AM526">
        <v>2</v>
      </c>
      <c r="AN526">
        <v>4</v>
      </c>
      <c r="AO526" s="20">
        <f t="shared" si="183"/>
        <v>46529.3508</v>
      </c>
      <c r="AP526" s="21">
        <f>(IFERROR(VLOOKUP(AP$2&amp;"/"&amp;$A526,SH!$A:$D,4,0),""))</f>
        <v>17.416666666666668</v>
      </c>
      <c r="AQ526" s="21">
        <f>IFERROR(VLOOKUP(AQ$2&amp;"/"&amp;$A526,SH!$A:$D,4,0),"")</f>
        <v>3.6666666666666665</v>
      </c>
      <c r="AR526" s="21" t="str">
        <f>IFERROR(VLOOKUP(AR$2&amp;"/"&amp;$A526,SH!$A:$D,4,0),"")</f>
        <v/>
      </c>
      <c r="AS526" s="21" t="str">
        <f>IFERROR(VLOOKUP(AS$2&amp;"/"&amp;$A526,SH!$A:$D,4,0),"")</f>
        <v/>
      </c>
      <c r="AT526" s="21">
        <f>IFERROR(VLOOKUP(AT$2&amp;"/"&amp;$A526,SH!$A:$D,4,0),"")</f>
        <v>4.5</v>
      </c>
      <c r="AU526" s="21">
        <f>IFERROR(VLOOKUP(AU$2&amp;"/"&amp;$A526,SH!$A:$D,4,0),"")</f>
        <v>3.75</v>
      </c>
      <c r="AV526" s="22">
        <f>(IFERROR(VLOOKUP(AV$2&amp;"/"&amp;$A526,SH!$A:$V,22,0),""))</f>
        <v>8</v>
      </c>
      <c r="AW526" s="22">
        <f>IFERROR(VLOOKUP(AW$2&amp;"/"&amp;$A526,SH!$A:$V,22,0),"")</f>
        <v>4</v>
      </c>
      <c r="AX526" s="22" t="str">
        <f>IFERROR(VLOOKUP(AX$2&amp;"/"&amp;$A526,SH!$A:$V,22,0),"")</f>
        <v/>
      </c>
      <c r="AY526" s="22" t="str">
        <f>IFERROR(VLOOKUP(AY$2&amp;"/"&amp;$A526,SH!$A:$V,22,0),"")</f>
        <v/>
      </c>
      <c r="AZ526" s="22">
        <f>IFERROR(VLOOKUP(AZ$2&amp;"/"&amp;$A526,SH!$A:$V,22,0),"")</f>
        <v>2</v>
      </c>
      <c r="BA526" s="22">
        <f>IFERROR(VLOOKUP(BA$2&amp;"/"&amp;$A526,SH!$A:$V,22,0),"")</f>
        <v>0</v>
      </c>
      <c r="BB526" s="23">
        <f t="shared" si="184"/>
        <v>8.0956937799043054</v>
      </c>
      <c r="BC526" s="23">
        <f t="shared" si="185"/>
        <v>1.9090909090909092</v>
      </c>
      <c r="BD526" s="23" t="str">
        <f t="shared" si="186"/>
        <v/>
      </c>
      <c r="BE526" s="23" t="str">
        <f t="shared" si="187"/>
        <v/>
      </c>
      <c r="BF526" s="23">
        <f t="shared" si="188"/>
        <v>4.2222222222222223</v>
      </c>
      <c r="BG526" s="23">
        <f t="shared" si="189"/>
        <v>2.4</v>
      </c>
      <c r="BH526" s="24">
        <f t="shared" si="190"/>
        <v>8.0956937799043054</v>
      </c>
      <c r="BI526" s="24">
        <f t="shared" si="191"/>
        <v>1.9090909090909092</v>
      </c>
      <c r="BJ526" s="24" t="str">
        <f t="shared" si="192"/>
        <v/>
      </c>
      <c r="BK526" s="24" t="str">
        <f t="shared" si="193"/>
        <v/>
      </c>
      <c r="BL526" s="24">
        <f t="shared" si="194"/>
        <v>4.2222222222222223</v>
      </c>
      <c r="BM526" s="24">
        <f t="shared" si="195"/>
        <v>2.4</v>
      </c>
      <c r="BO526" s="3">
        <v>6</v>
      </c>
      <c r="BS526" s="3">
        <v>4</v>
      </c>
      <c r="BT526" s="25">
        <f t="shared" si="196"/>
        <v>8.0956937799043054</v>
      </c>
      <c r="BU526" s="25">
        <f t="shared" si="197"/>
        <v>3.5454545454545454</v>
      </c>
      <c r="BV526" s="25" t="str">
        <f t="shared" si="198"/>
        <v/>
      </c>
      <c r="BW526" s="25" t="str">
        <f t="shared" si="199"/>
        <v/>
      </c>
      <c r="BX526" s="25">
        <f t="shared" si="200"/>
        <v>4.2222222222222223</v>
      </c>
      <c r="BY526" s="25">
        <f t="shared" si="201"/>
        <v>3.4666666666666668</v>
      </c>
      <c r="BZ526">
        <f t="array" ref="BZ526:CA526">IFERROR(VLOOKUP(A526,[1]Cost_Price!$A:$D,{3,4},0),"")</f>
        <v>161.85</v>
      </c>
      <c r="CA526" t="str">
        <v>USD</v>
      </c>
      <c r="CB526" s="26">
        <f t="shared" si="182"/>
        <v>0</v>
      </c>
      <c r="CC526" s="26">
        <f t="shared" si="182"/>
        <v>971.09999999999991</v>
      </c>
      <c r="CD526" s="26">
        <f t="shared" si="182"/>
        <v>0</v>
      </c>
      <c r="CE526" s="26">
        <f t="shared" si="180"/>
        <v>0</v>
      </c>
      <c r="CF526" s="26">
        <f t="shared" si="180"/>
        <v>0</v>
      </c>
      <c r="CG526" s="26">
        <f t="shared" si="180"/>
        <v>647.4</v>
      </c>
    </row>
    <row r="527" spans="1:85" x14ac:dyDescent="0.35">
      <c r="A527" t="s">
        <v>1410</v>
      </c>
      <c r="B527" t="s">
        <v>5867</v>
      </c>
      <c r="C527" t="s">
        <v>5232</v>
      </c>
      <c r="D527" t="s">
        <v>5259</v>
      </c>
      <c r="E527" t="s">
        <v>5246</v>
      </c>
      <c r="F527" t="s">
        <v>5234</v>
      </c>
      <c r="G527" t="s">
        <v>5235</v>
      </c>
      <c r="H527" t="s">
        <v>5236</v>
      </c>
      <c r="M527" t="s">
        <v>5237</v>
      </c>
      <c r="N527" t="s">
        <v>5841</v>
      </c>
      <c r="P527" s="16">
        <v>36.058700000000002</v>
      </c>
      <c r="R527" s="17">
        <v>4</v>
      </c>
      <c r="S527" s="17">
        <v>3</v>
      </c>
      <c r="T527" s="17">
        <v>3</v>
      </c>
      <c r="V527" s="17">
        <v>3</v>
      </c>
      <c r="W527" s="17">
        <v>5</v>
      </c>
      <c r="Y527" s="18">
        <v>0</v>
      </c>
      <c r="Z527" s="18">
        <v>0</v>
      </c>
      <c r="AA527" s="18">
        <v>0</v>
      </c>
      <c r="AC527" s="18">
        <v>0</v>
      </c>
      <c r="AD527" s="18">
        <v>0</v>
      </c>
      <c r="AF527" s="19">
        <v>0</v>
      </c>
      <c r="AG527" s="19">
        <v>0</v>
      </c>
      <c r="AH527" s="19">
        <v>0</v>
      </c>
      <c r="AJ527" s="19">
        <v>0</v>
      </c>
      <c r="AK527" s="19">
        <v>0</v>
      </c>
      <c r="AL527">
        <v>18</v>
      </c>
      <c r="AM527">
        <v>0</v>
      </c>
      <c r="AN527">
        <v>0</v>
      </c>
      <c r="AO527" s="20">
        <f t="shared" si="183"/>
        <v>649.0566</v>
      </c>
      <c r="AP527" s="21">
        <f>(IFERROR(VLOOKUP(AP$2&amp;"/"&amp;$A527,SH!$A:$D,4,0),""))</f>
        <v>1.3333333333333333</v>
      </c>
      <c r="AQ527" s="21">
        <f>IFERROR(VLOOKUP(AQ$2&amp;"/"&amp;$A527,SH!$A:$D,4,0),"")</f>
        <v>1</v>
      </c>
      <c r="AR527" s="21" t="str">
        <f>IFERROR(VLOOKUP(AR$2&amp;"/"&amp;$A527,SH!$A:$D,4,0),"")</f>
        <v/>
      </c>
      <c r="AS527" s="21" t="str">
        <f>IFERROR(VLOOKUP(AS$2&amp;"/"&amp;$A527,SH!$A:$D,4,0),"")</f>
        <v/>
      </c>
      <c r="AT527" s="21">
        <f>IFERROR(VLOOKUP(AT$2&amp;"/"&amp;$A527,SH!$A:$D,4,0),"")</f>
        <v>1</v>
      </c>
      <c r="AU527" s="21">
        <f>IFERROR(VLOOKUP(AU$2&amp;"/"&amp;$A527,SH!$A:$D,4,0),"")</f>
        <v>2</v>
      </c>
      <c r="AV527" s="22">
        <f>(IFERROR(VLOOKUP(AV$2&amp;"/"&amp;$A527,SH!$A:$V,22,0),""))</f>
        <v>0</v>
      </c>
      <c r="AW527" s="22">
        <f>IFERROR(VLOOKUP(AW$2&amp;"/"&amp;$A527,SH!$A:$V,22,0),"")</f>
        <v>0</v>
      </c>
      <c r="AX527" s="22" t="str">
        <f>IFERROR(VLOOKUP(AX$2&amp;"/"&amp;$A527,SH!$A:$V,22,0),"")</f>
        <v/>
      </c>
      <c r="AY527" s="22" t="str">
        <f>IFERROR(VLOOKUP(AY$2&amp;"/"&amp;$A527,SH!$A:$V,22,0),"")</f>
        <v/>
      </c>
      <c r="AZ527" s="22">
        <f>IFERROR(VLOOKUP(AZ$2&amp;"/"&amp;$A527,SH!$A:$V,22,0),"")</f>
        <v>0</v>
      </c>
      <c r="BA527" s="22">
        <f>IFERROR(VLOOKUP(BA$2&amp;"/"&amp;$A527,SH!$A:$V,22,0),"")</f>
        <v>0</v>
      </c>
      <c r="BB527" s="23">
        <f t="shared" si="184"/>
        <v>3</v>
      </c>
      <c r="BC527" s="23">
        <f t="shared" si="185"/>
        <v>3</v>
      </c>
      <c r="BD527" s="23" t="str">
        <f t="shared" si="186"/>
        <v/>
      </c>
      <c r="BE527" s="23" t="str">
        <f t="shared" si="187"/>
        <v/>
      </c>
      <c r="BF527" s="23">
        <f t="shared" si="188"/>
        <v>3</v>
      </c>
      <c r="BG527" s="23">
        <f t="shared" si="189"/>
        <v>2.5</v>
      </c>
      <c r="BH527" s="24">
        <f t="shared" si="190"/>
        <v>3</v>
      </c>
      <c r="BI527" s="24">
        <f t="shared" si="191"/>
        <v>3</v>
      </c>
      <c r="BJ527" s="24" t="str">
        <f t="shared" si="192"/>
        <v/>
      </c>
      <c r="BK527" s="24" t="str">
        <f t="shared" si="193"/>
        <v/>
      </c>
      <c r="BL527" s="24">
        <f t="shared" si="194"/>
        <v>3</v>
      </c>
      <c r="BM527" s="24">
        <f t="shared" si="195"/>
        <v>2.5</v>
      </c>
      <c r="BN527" s="3">
        <v>3</v>
      </c>
      <c r="BO527" s="3">
        <v>2</v>
      </c>
      <c r="BR527" s="3">
        <v>2</v>
      </c>
      <c r="BS527" s="3">
        <v>5</v>
      </c>
      <c r="BT527" s="25">
        <f t="shared" si="196"/>
        <v>5.25</v>
      </c>
      <c r="BU527" s="25">
        <f t="shared" si="197"/>
        <v>5</v>
      </c>
      <c r="BV527" s="25" t="str">
        <f t="shared" si="198"/>
        <v/>
      </c>
      <c r="BW527" s="25" t="str">
        <f t="shared" si="199"/>
        <v/>
      </c>
      <c r="BX527" s="25">
        <f t="shared" si="200"/>
        <v>5</v>
      </c>
      <c r="BY527" s="25">
        <f t="shared" si="201"/>
        <v>5</v>
      </c>
      <c r="BZ527">
        <f t="array" ref="BZ527:CA527">IFERROR(VLOOKUP(A527,[1]Cost_Price!$A:$D,{3,4},0),"")</f>
        <v>19.5</v>
      </c>
      <c r="CA527" t="str">
        <v>USD</v>
      </c>
      <c r="CB527" s="26">
        <f t="shared" si="182"/>
        <v>58.5</v>
      </c>
      <c r="CC527" s="26">
        <f t="shared" si="182"/>
        <v>39</v>
      </c>
      <c r="CD527" s="26">
        <f t="shared" si="182"/>
        <v>0</v>
      </c>
      <c r="CE527" s="26">
        <f t="shared" si="180"/>
        <v>0</v>
      </c>
      <c r="CF527" s="26">
        <f t="shared" si="180"/>
        <v>39</v>
      </c>
      <c r="CG527" s="26">
        <f t="shared" si="180"/>
        <v>97.5</v>
      </c>
    </row>
    <row r="528" spans="1:85" x14ac:dyDescent="0.35">
      <c r="A528" t="s">
        <v>1412</v>
      </c>
      <c r="B528" t="s">
        <v>5868</v>
      </c>
      <c r="C528" t="s">
        <v>5232</v>
      </c>
      <c r="D528" t="s">
        <v>5259</v>
      </c>
      <c r="E528" t="s">
        <v>5246</v>
      </c>
      <c r="F528" t="s">
        <v>5234</v>
      </c>
      <c r="G528" t="s">
        <v>5235</v>
      </c>
      <c r="H528" t="s">
        <v>5236</v>
      </c>
      <c r="M528" t="s">
        <v>5237</v>
      </c>
      <c r="N528" t="s">
        <v>5841</v>
      </c>
      <c r="P528" s="16">
        <v>15.19</v>
      </c>
      <c r="R528" s="17">
        <v>3</v>
      </c>
      <c r="S528" s="17">
        <v>6</v>
      </c>
      <c r="T528" s="17">
        <v>2</v>
      </c>
      <c r="V528" s="17">
        <v>3</v>
      </c>
      <c r="W528" s="17">
        <v>2</v>
      </c>
      <c r="Y528" s="18">
        <v>0</v>
      </c>
      <c r="Z528" s="18">
        <v>0</v>
      </c>
      <c r="AA528" s="18">
        <v>0</v>
      </c>
      <c r="AC528" s="18">
        <v>0</v>
      </c>
      <c r="AD528" s="18">
        <v>0</v>
      </c>
      <c r="AF528" s="19">
        <v>0</v>
      </c>
      <c r="AG528" s="19">
        <v>0</v>
      </c>
      <c r="AH528" s="19">
        <v>0</v>
      </c>
      <c r="AJ528" s="19">
        <v>0</v>
      </c>
      <c r="AK528" s="19">
        <v>0</v>
      </c>
      <c r="AL528">
        <v>16</v>
      </c>
      <c r="AM528">
        <v>0</v>
      </c>
      <c r="AN528">
        <v>0</v>
      </c>
      <c r="AO528" s="20">
        <f t="shared" si="183"/>
        <v>243.04</v>
      </c>
      <c r="AP528" s="21">
        <f>(IFERROR(VLOOKUP(AP$2&amp;"/"&amp;$A528,SH!$A:$D,4,0),""))</f>
        <v>1.5</v>
      </c>
      <c r="AQ528" s="21" t="str">
        <f>IFERROR(VLOOKUP(AQ$2&amp;"/"&amp;$A528,SH!$A:$D,4,0),"")</f>
        <v/>
      </c>
      <c r="AR528" s="21" t="str">
        <f>IFERROR(VLOOKUP(AR$2&amp;"/"&amp;$A528,SH!$A:$D,4,0),"")</f>
        <v/>
      </c>
      <c r="AS528" s="21" t="str">
        <f>IFERROR(VLOOKUP(AS$2&amp;"/"&amp;$A528,SH!$A:$D,4,0),"")</f>
        <v/>
      </c>
      <c r="AT528" s="21">
        <f>IFERROR(VLOOKUP(AT$2&amp;"/"&amp;$A528,SH!$A:$D,4,0),"")</f>
        <v>1</v>
      </c>
      <c r="AU528" s="21" t="str">
        <f>IFERROR(VLOOKUP(AU$2&amp;"/"&amp;$A528,SH!$A:$D,4,0),"")</f>
        <v/>
      </c>
      <c r="AV528" s="22">
        <f>(IFERROR(VLOOKUP(AV$2&amp;"/"&amp;$A528,SH!$A:$V,22,0),""))</f>
        <v>1</v>
      </c>
      <c r="AW528" s="22" t="str">
        <f>IFERROR(VLOOKUP(AW$2&amp;"/"&amp;$A528,SH!$A:$V,22,0),"")</f>
        <v/>
      </c>
      <c r="AX528" s="22" t="str">
        <f>IFERROR(VLOOKUP(AX$2&amp;"/"&amp;$A528,SH!$A:$V,22,0),"")</f>
        <v/>
      </c>
      <c r="AY528" s="22" t="str">
        <f>IFERROR(VLOOKUP(AY$2&amp;"/"&amp;$A528,SH!$A:$V,22,0),"")</f>
        <v/>
      </c>
      <c r="AZ528" s="22">
        <f>IFERROR(VLOOKUP(AZ$2&amp;"/"&amp;$A528,SH!$A:$V,22,0),"")</f>
        <v>0</v>
      </c>
      <c r="BA528" s="22" t="str">
        <f>IFERROR(VLOOKUP(BA$2&amp;"/"&amp;$A528,SH!$A:$V,22,0),"")</f>
        <v/>
      </c>
      <c r="BB528" s="23">
        <f t="shared" si="184"/>
        <v>2</v>
      </c>
      <c r="BC528" s="23" t="str">
        <f t="shared" si="185"/>
        <v/>
      </c>
      <c r="BD528" s="23" t="str">
        <f t="shared" si="186"/>
        <v/>
      </c>
      <c r="BE528" s="23" t="str">
        <f t="shared" si="187"/>
        <v/>
      </c>
      <c r="BF528" s="23">
        <f t="shared" si="188"/>
        <v>3</v>
      </c>
      <c r="BG528" s="23" t="str">
        <f t="shared" si="189"/>
        <v/>
      </c>
      <c r="BH528" s="24">
        <f t="shared" si="190"/>
        <v>2</v>
      </c>
      <c r="BI528" s="24" t="str">
        <f t="shared" si="191"/>
        <v/>
      </c>
      <c r="BJ528" s="24" t="str">
        <f t="shared" si="192"/>
        <v/>
      </c>
      <c r="BK528" s="24" t="str">
        <f t="shared" si="193"/>
        <v/>
      </c>
      <c r="BL528" s="24">
        <f t="shared" si="194"/>
        <v>3</v>
      </c>
      <c r="BM528" s="24" t="str">
        <f t="shared" si="195"/>
        <v/>
      </c>
      <c r="BN528" s="3">
        <v>5</v>
      </c>
      <c r="BT528" s="25">
        <f t="shared" si="196"/>
        <v>5.333333333333333</v>
      </c>
      <c r="BU528" s="25" t="str">
        <f t="shared" si="197"/>
        <v/>
      </c>
      <c r="BV528" s="25" t="str">
        <f t="shared" si="198"/>
        <v/>
      </c>
      <c r="BW528" s="25" t="str">
        <f t="shared" si="199"/>
        <v/>
      </c>
      <c r="BX528" s="25">
        <f t="shared" si="200"/>
        <v>3</v>
      </c>
      <c r="BY528" s="25" t="str">
        <f t="shared" si="201"/>
        <v/>
      </c>
      <c r="BZ528">
        <f t="array" ref="BZ528:CA528">IFERROR(VLOOKUP(A528,[1]Cost_Price!$A:$D,{3,4},0),"")</f>
        <v>9.75</v>
      </c>
      <c r="CA528" t="str">
        <v>USD</v>
      </c>
      <c r="CB528" s="26">
        <f t="shared" si="182"/>
        <v>48.75</v>
      </c>
      <c r="CC528" s="26">
        <f t="shared" si="182"/>
        <v>0</v>
      </c>
      <c r="CD528" s="26">
        <f t="shared" si="182"/>
        <v>0</v>
      </c>
      <c r="CE528" s="26">
        <f t="shared" si="180"/>
        <v>0</v>
      </c>
      <c r="CF528" s="26">
        <f t="shared" si="180"/>
        <v>0</v>
      </c>
      <c r="CG528" s="26">
        <f t="shared" si="180"/>
        <v>0</v>
      </c>
    </row>
    <row r="529" spans="1:85" x14ac:dyDescent="0.35">
      <c r="A529" t="s">
        <v>1414</v>
      </c>
      <c r="B529" t="s">
        <v>5869</v>
      </c>
      <c r="C529" t="s">
        <v>5232</v>
      </c>
      <c r="D529" t="s">
        <v>5259</v>
      </c>
      <c r="E529" t="s">
        <v>5246</v>
      </c>
      <c r="F529" t="s">
        <v>5234</v>
      </c>
      <c r="G529" t="s">
        <v>5235</v>
      </c>
      <c r="H529" t="s">
        <v>5236</v>
      </c>
      <c r="M529" t="s">
        <v>5237</v>
      </c>
      <c r="N529" t="s">
        <v>5841</v>
      </c>
      <c r="P529" s="16">
        <v>15.468400000000001</v>
      </c>
      <c r="R529" s="17">
        <v>4</v>
      </c>
      <c r="S529" s="17">
        <v>4</v>
      </c>
      <c r="T529" s="17">
        <v>1</v>
      </c>
      <c r="V529" s="17">
        <v>2</v>
      </c>
      <c r="W529" s="17">
        <v>1</v>
      </c>
      <c r="Y529" s="18">
        <v>0</v>
      </c>
      <c r="Z529" s="18">
        <v>0</v>
      </c>
      <c r="AA529" s="18">
        <v>0</v>
      </c>
      <c r="AC529" s="18">
        <v>0</v>
      </c>
      <c r="AD529" s="18">
        <v>0</v>
      </c>
      <c r="AF529" s="19">
        <v>0</v>
      </c>
      <c r="AG529" s="19">
        <v>0</v>
      </c>
      <c r="AH529" s="19">
        <v>0</v>
      </c>
      <c r="AJ529" s="19">
        <v>0</v>
      </c>
      <c r="AK529" s="19">
        <v>0</v>
      </c>
      <c r="AL529">
        <v>12</v>
      </c>
      <c r="AM529">
        <v>0</v>
      </c>
      <c r="AN529">
        <v>0</v>
      </c>
      <c r="AO529" s="20">
        <f t="shared" si="183"/>
        <v>185.6208</v>
      </c>
      <c r="AP529" s="21">
        <f>(IFERROR(VLOOKUP(AP$2&amp;"/"&amp;$A529,SH!$A:$D,4,0),""))</f>
        <v>1.2857142857142858</v>
      </c>
      <c r="AQ529" s="21">
        <f>IFERROR(VLOOKUP(AQ$2&amp;"/"&amp;$A529,SH!$A:$D,4,0),"")</f>
        <v>2</v>
      </c>
      <c r="AR529" s="21" t="str">
        <f>IFERROR(VLOOKUP(AR$2&amp;"/"&amp;$A529,SH!$A:$D,4,0),"")</f>
        <v/>
      </c>
      <c r="AS529" s="21" t="str">
        <f>IFERROR(VLOOKUP(AS$2&amp;"/"&amp;$A529,SH!$A:$D,4,0),"")</f>
        <v/>
      </c>
      <c r="AT529" s="21" t="str">
        <f>IFERROR(VLOOKUP(AT$2&amp;"/"&amp;$A529,SH!$A:$D,4,0),"")</f>
        <v/>
      </c>
      <c r="AU529" s="21" t="str">
        <f>IFERROR(VLOOKUP(AU$2&amp;"/"&amp;$A529,SH!$A:$D,4,0),"")</f>
        <v/>
      </c>
      <c r="AV529" s="22">
        <f>(IFERROR(VLOOKUP(AV$2&amp;"/"&amp;$A529,SH!$A:$V,22,0),""))</f>
        <v>0</v>
      </c>
      <c r="AW529" s="22">
        <f>IFERROR(VLOOKUP(AW$2&amp;"/"&amp;$A529,SH!$A:$V,22,0),"")</f>
        <v>0</v>
      </c>
      <c r="AX529" s="22" t="str">
        <f>IFERROR(VLOOKUP(AX$2&amp;"/"&amp;$A529,SH!$A:$V,22,0),"")</f>
        <v/>
      </c>
      <c r="AY529" s="22" t="str">
        <f>IFERROR(VLOOKUP(AY$2&amp;"/"&amp;$A529,SH!$A:$V,22,0),"")</f>
        <v/>
      </c>
      <c r="AZ529" s="22" t="str">
        <f>IFERROR(VLOOKUP(AZ$2&amp;"/"&amp;$A529,SH!$A:$V,22,0),"")</f>
        <v/>
      </c>
      <c r="BA529" s="22" t="str">
        <f>IFERROR(VLOOKUP(BA$2&amp;"/"&amp;$A529,SH!$A:$V,22,0),"")</f>
        <v/>
      </c>
      <c r="BB529" s="23">
        <f t="shared" si="184"/>
        <v>3.1111111111111107</v>
      </c>
      <c r="BC529" s="23">
        <f t="shared" si="185"/>
        <v>2</v>
      </c>
      <c r="BD529" s="23" t="str">
        <f t="shared" si="186"/>
        <v/>
      </c>
      <c r="BE529" s="23" t="str">
        <f t="shared" si="187"/>
        <v/>
      </c>
      <c r="BF529" s="23" t="str">
        <f t="shared" si="188"/>
        <v/>
      </c>
      <c r="BG529" s="23" t="str">
        <f t="shared" si="189"/>
        <v/>
      </c>
      <c r="BH529" s="24">
        <f t="shared" si="190"/>
        <v>3.1111111111111107</v>
      </c>
      <c r="BI529" s="24">
        <f t="shared" si="191"/>
        <v>2</v>
      </c>
      <c r="BJ529" s="24" t="str">
        <f t="shared" si="192"/>
        <v/>
      </c>
      <c r="BK529" s="24" t="str">
        <f t="shared" si="193"/>
        <v/>
      </c>
      <c r="BL529" s="24" t="str">
        <f t="shared" si="194"/>
        <v/>
      </c>
      <c r="BM529" s="24" t="str">
        <f t="shared" si="195"/>
        <v/>
      </c>
      <c r="BN529" s="3">
        <v>3</v>
      </c>
      <c r="BO529" s="3">
        <v>4</v>
      </c>
      <c r="BT529" s="25">
        <f t="shared" si="196"/>
        <v>5.4444444444444438</v>
      </c>
      <c r="BU529" s="25">
        <f t="shared" si="197"/>
        <v>4</v>
      </c>
      <c r="BV529" s="25" t="str">
        <f t="shared" si="198"/>
        <v/>
      </c>
      <c r="BW529" s="25" t="str">
        <f t="shared" si="199"/>
        <v/>
      </c>
      <c r="BX529" s="25" t="str">
        <f t="shared" si="200"/>
        <v/>
      </c>
      <c r="BY529" s="25" t="str">
        <f t="shared" si="201"/>
        <v/>
      </c>
      <c r="BZ529">
        <f t="array" ref="BZ529:CA529">IFERROR(VLOOKUP(A529,[1]Cost_Price!$A:$D,{3,4},0),"")</f>
        <v>9.75</v>
      </c>
      <c r="CA529" t="str">
        <v>USD</v>
      </c>
      <c r="CB529" s="26">
        <f t="shared" si="182"/>
        <v>29.25</v>
      </c>
      <c r="CC529" s="26">
        <f t="shared" si="182"/>
        <v>39</v>
      </c>
      <c r="CD529" s="26">
        <f t="shared" si="182"/>
        <v>0</v>
      </c>
      <c r="CE529" s="26">
        <f t="shared" si="180"/>
        <v>0</v>
      </c>
      <c r="CF529" s="26">
        <f t="shared" si="180"/>
        <v>0</v>
      </c>
      <c r="CG529" s="26">
        <f t="shared" si="180"/>
        <v>0</v>
      </c>
    </row>
    <row r="530" spans="1:85" x14ac:dyDescent="0.35">
      <c r="A530" t="s">
        <v>1416</v>
      </c>
      <c r="B530" t="s">
        <v>5870</v>
      </c>
      <c r="C530" t="s">
        <v>5232</v>
      </c>
      <c r="D530" t="s">
        <v>5259</v>
      </c>
      <c r="E530" t="s">
        <v>5246</v>
      </c>
      <c r="F530" t="s">
        <v>5234</v>
      </c>
      <c r="G530" t="s">
        <v>5235</v>
      </c>
      <c r="H530" t="s">
        <v>5236</v>
      </c>
      <c r="M530" t="s">
        <v>5237</v>
      </c>
      <c r="N530" t="s">
        <v>5841</v>
      </c>
      <c r="P530" s="16">
        <v>15.1586</v>
      </c>
      <c r="R530" s="17">
        <v>4</v>
      </c>
      <c r="S530" s="17">
        <v>8</v>
      </c>
      <c r="T530" s="17">
        <v>2</v>
      </c>
      <c r="V530" s="17">
        <v>3</v>
      </c>
      <c r="W530" s="17">
        <v>6</v>
      </c>
      <c r="Y530" s="18">
        <v>0</v>
      </c>
      <c r="Z530" s="18">
        <v>0</v>
      </c>
      <c r="AA530" s="18">
        <v>0</v>
      </c>
      <c r="AC530" s="18">
        <v>0</v>
      </c>
      <c r="AD530" s="18">
        <v>0</v>
      </c>
      <c r="AF530" s="19">
        <v>0</v>
      </c>
      <c r="AG530" s="19">
        <v>0</v>
      </c>
      <c r="AH530" s="19">
        <v>0</v>
      </c>
      <c r="AJ530" s="19">
        <v>0</v>
      </c>
      <c r="AK530" s="19">
        <v>1</v>
      </c>
      <c r="AL530">
        <v>23</v>
      </c>
      <c r="AM530">
        <v>0</v>
      </c>
      <c r="AN530">
        <v>1</v>
      </c>
      <c r="AO530" s="20">
        <f t="shared" si="183"/>
        <v>348.64780000000002</v>
      </c>
      <c r="AP530" s="21">
        <f>(IFERROR(VLOOKUP(AP$2&amp;"/"&amp;$A530,SH!$A:$D,4,0),""))</f>
        <v>2</v>
      </c>
      <c r="AQ530" s="21" t="str">
        <f>IFERROR(VLOOKUP(AQ$2&amp;"/"&amp;$A530,SH!$A:$D,4,0),"")</f>
        <v/>
      </c>
      <c r="AR530" s="21" t="str">
        <f>IFERROR(VLOOKUP(AR$2&amp;"/"&amp;$A530,SH!$A:$D,4,0),"")</f>
        <v/>
      </c>
      <c r="AS530" s="21" t="str">
        <f>IFERROR(VLOOKUP(AS$2&amp;"/"&amp;$A530,SH!$A:$D,4,0),"")</f>
        <v/>
      </c>
      <c r="AT530" s="21">
        <f>IFERROR(VLOOKUP(AT$2&amp;"/"&amp;$A530,SH!$A:$D,4,0),"")</f>
        <v>1</v>
      </c>
      <c r="AU530" s="21">
        <f>IFERROR(VLOOKUP(AU$2&amp;"/"&amp;$A530,SH!$A:$D,4,0),"")</f>
        <v>1</v>
      </c>
      <c r="AV530" s="22">
        <f>(IFERROR(VLOOKUP(AV$2&amp;"/"&amp;$A530,SH!$A:$V,22,0),""))</f>
        <v>0</v>
      </c>
      <c r="AW530" s="22" t="str">
        <f>IFERROR(VLOOKUP(AW$2&amp;"/"&amp;$A530,SH!$A:$V,22,0),"")</f>
        <v/>
      </c>
      <c r="AX530" s="22" t="str">
        <f>IFERROR(VLOOKUP(AX$2&amp;"/"&amp;$A530,SH!$A:$V,22,0),"")</f>
        <v/>
      </c>
      <c r="AY530" s="22" t="str">
        <f>IFERROR(VLOOKUP(AY$2&amp;"/"&amp;$A530,SH!$A:$V,22,0),"")</f>
        <v/>
      </c>
      <c r="AZ530" s="22">
        <f>IFERROR(VLOOKUP(AZ$2&amp;"/"&amp;$A530,SH!$A:$V,22,0),"")</f>
        <v>0</v>
      </c>
      <c r="BA530" s="22">
        <f>IFERROR(VLOOKUP(BA$2&amp;"/"&amp;$A530,SH!$A:$V,22,0),"")</f>
        <v>0</v>
      </c>
      <c r="BB530" s="23">
        <f t="shared" si="184"/>
        <v>2</v>
      </c>
      <c r="BC530" s="23" t="str">
        <f t="shared" si="185"/>
        <v/>
      </c>
      <c r="BD530" s="23" t="str">
        <f t="shared" si="186"/>
        <v/>
      </c>
      <c r="BE530" s="23" t="str">
        <f t="shared" si="187"/>
        <v/>
      </c>
      <c r="BF530" s="23">
        <f t="shared" si="188"/>
        <v>3</v>
      </c>
      <c r="BG530" s="23">
        <f t="shared" si="189"/>
        <v>5</v>
      </c>
      <c r="BH530" s="24">
        <f t="shared" si="190"/>
        <v>2</v>
      </c>
      <c r="BI530" s="24" t="str">
        <f t="shared" si="191"/>
        <v/>
      </c>
      <c r="BJ530" s="24" t="str">
        <f t="shared" si="192"/>
        <v/>
      </c>
      <c r="BK530" s="24" t="str">
        <f t="shared" si="193"/>
        <v/>
      </c>
      <c r="BL530" s="24">
        <f t="shared" si="194"/>
        <v>3</v>
      </c>
      <c r="BM530" s="24">
        <f t="shared" si="195"/>
        <v>5</v>
      </c>
      <c r="BN530" s="3">
        <v>6</v>
      </c>
      <c r="BR530" s="3">
        <v>2</v>
      </c>
      <c r="BT530" s="25">
        <f t="shared" si="196"/>
        <v>5</v>
      </c>
      <c r="BU530" s="25" t="str">
        <f t="shared" si="197"/>
        <v/>
      </c>
      <c r="BV530" s="25" t="str">
        <f t="shared" si="198"/>
        <v/>
      </c>
      <c r="BW530" s="25" t="str">
        <f t="shared" si="199"/>
        <v/>
      </c>
      <c r="BX530" s="25">
        <f t="shared" si="200"/>
        <v>5</v>
      </c>
      <c r="BY530" s="25">
        <f t="shared" si="201"/>
        <v>5</v>
      </c>
      <c r="BZ530">
        <f t="array" ref="BZ530:CA530">IFERROR(VLOOKUP(A530,[1]Cost_Price!$A:$D,{3,4},0),"")</f>
        <v>9.75</v>
      </c>
      <c r="CA530" t="str">
        <v>USD</v>
      </c>
      <c r="CB530" s="26">
        <f t="shared" si="182"/>
        <v>58.5</v>
      </c>
      <c r="CC530" s="26">
        <f t="shared" si="182"/>
        <v>0</v>
      </c>
      <c r="CD530" s="26">
        <f t="shared" si="182"/>
        <v>0</v>
      </c>
      <c r="CE530" s="26">
        <f t="shared" si="180"/>
        <v>0</v>
      </c>
      <c r="CF530" s="26">
        <f t="shared" si="180"/>
        <v>19.5</v>
      </c>
      <c r="CG530" s="26">
        <f t="shared" si="180"/>
        <v>0</v>
      </c>
    </row>
    <row r="531" spans="1:85" x14ac:dyDescent="0.35">
      <c r="A531" t="s">
        <v>2195</v>
      </c>
      <c r="B531" t="s">
        <v>5871</v>
      </c>
      <c r="C531" t="s">
        <v>5232</v>
      </c>
      <c r="D531" t="s">
        <v>5259</v>
      </c>
      <c r="E531" t="s">
        <v>5427</v>
      </c>
      <c r="F531" t="s">
        <v>5234</v>
      </c>
      <c r="G531" t="s">
        <v>5235</v>
      </c>
      <c r="H531" t="s">
        <v>5236</v>
      </c>
      <c r="M531" t="s">
        <v>5237</v>
      </c>
      <c r="N531" t="s">
        <v>5841</v>
      </c>
      <c r="P531" s="16">
        <v>5.7930999999999999</v>
      </c>
      <c r="R531" s="17">
        <v>2</v>
      </c>
      <c r="S531" s="17">
        <v>3</v>
      </c>
      <c r="T531" s="17">
        <v>1</v>
      </c>
      <c r="V531" s="17">
        <v>3</v>
      </c>
      <c r="W531" s="17">
        <v>3</v>
      </c>
      <c r="Y531" s="18">
        <v>0</v>
      </c>
      <c r="Z531" s="18">
        <v>0</v>
      </c>
      <c r="AA531" s="18">
        <v>0</v>
      </c>
      <c r="AC531" s="18">
        <v>0</v>
      </c>
      <c r="AD531" s="18">
        <v>0</v>
      </c>
      <c r="AF531" s="19">
        <v>0</v>
      </c>
      <c r="AG531" s="19">
        <v>0</v>
      </c>
      <c r="AH531" s="19">
        <v>0</v>
      </c>
      <c r="AJ531" s="19">
        <v>0</v>
      </c>
      <c r="AK531" s="19">
        <v>0</v>
      </c>
      <c r="AL531">
        <v>12</v>
      </c>
      <c r="AM531">
        <v>0</v>
      </c>
      <c r="AN531">
        <v>0</v>
      </c>
      <c r="AO531" s="20">
        <f t="shared" si="183"/>
        <v>69.517200000000003</v>
      </c>
      <c r="AP531" s="21" t="str">
        <f>(IFERROR(VLOOKUP(AP$2&amp;"/"&amp;$A531,SH!$A:$D,4,0),""))</f>
        <v/>
      </c>
      <c r="AQ531" s="21">
        <f>IFERROR(VLOOKUP(AQ$2&amp;"/"&amp;$A531,SH!$A:$D,4,0),"")</f>
        <v>1</v>
      </c>
      <c r="AR531" s="21" t="str">
        <f>IFERROR(VLOOKUP(AR$2&amp;"/"&amp;$A531,SH!$A:$D,4,0),"")</f>
        <v/>
      </c>
      <c r="AS531" s="21" t="str">
        <f>IFERROR(VLOOKUP(AS$2&amp;"/"&amp;$A531,SH!$A:$D,4,0),"")</f>
        <v/>
      </c>
      <c r="AT531" s="21" t="str">
        <f>IFERROR(VLOOKUP(AT$2&amp;"/"&amp;$A531,SH!$A:$D,4,0),"")</f>
        <v/>
      </c>
      <c r="AU531" s="21" t="str">
        <f>IFERROR(VLOOKUP(AU$2&amp;"/"&amp;$A531,SH!$A:$D,4,0),"")</f>
        <v/>
      </c>
      <c r="AV531" s="22" t="str">
        <f>(IFERROR(VLOOKUP(AV$2&amp;"/"&amp;$A531,SH!$A:$V,22,0),""))</f>
        <v/>
      </c>
      <c r="AW531" s="22">
        <f>IFERROR(VLOOKUP(AW$2&amp;"/"&amp;$A531,SH!$A:$V,22,0),"")</f>
        <v>0</v>
      </c>
      <c r="AX531" s="22" t="str">
        <f>IFERROR(VLOOKUP(AX$2&amp;"/"&amp;$A531,SH!$A:$V,22,0),"")</f>
        <v/>
      </c>
      <c r="AY531" s="22" t="str">
        <f>IFERROR(VLOOKUP(AY$2&amp;"/"&amp;$A531,SH!$A:$V,22,0),"")</f>
        <v/>
      </c>
      <c r="AZ531" s="22" t="str">
        <f>IFERROR(VLOOKUP(AZ$2&amp;"/"&amp;$A531,SH!$A:$V,22,0),"")</f>
        <v/>
      </c>
      <c r="BA531" s="22" t="str">
        <f>IFERROR(VLOOKUP(BA$2&amp;"/"&amp;$A531,SH!$A:$V,22,0),"")</f>
        <v/>
      </c>
      <c r="BB531" s="23" t="str">
        <f t="shared" si="184"/>
        <v/>
      </c>
      <c r="BC531" s="23">
        <f t="shared" si="185"/>
        <v>3</v>
      </c>
      <c r="BD531" s="23" t="str">
        <f t="shared" si="186"/>
        <v/>
      </c>
      <c r="BE531" s="23" t="str">
        <f t="shared" si="187"/>
        <v/>
      </c>
      <c r="BF531" s="23" t="str">
        <f t="shared" si="188"/>
        <v/>
      </c>
      <c r="BG531" s="23" t="str">
        <f t="shared" si="189"/>
        <v/>
      </c>
      <c r="BH531" s="24" t="str">
        <f t="shared" si="190"/>
        <v/>
      </c>
      <c r="BI531" s="24">
        <f t="shared" si="191"/>
        <v>3</v>
      </c>
      <c r="BJ531" s="24" t="str">
        <f t="shared" si="192"/>
        <v/>
      </c>
      <c r="BK531" s="24" t="str">
        <f t="shared" si="193"/>
        <v/>
      </c>
      <c r="BL531" s="24" t="str">
        <f t="shared" si="194"/>
        <v/>
      </c>
      <c r="BM531" s="24" t="str">
        <f t="shared" si="195"/>
        <v/>
      </c>
      <c r="BO531" s="3">
        <v>2</v>
      </c>
      <c r="BT531" s="25" t="str">
        <f t="shared" si="196"/>
        <v/>
      </c>
      <c r="BU531" s="25">
        <f t="shared" si="197"/>
        <v>5</v>
      </c>
      <c r="BV531" s="25" t="str">
        <f t="shared" si="198"/>
        <v/>
      </c>
      <c r="BW531" s="25" t="str">
        <f t="shared" si="199"/>
        <v/>
      </c>
      <c r="BX531" s="25" t="str">
        <f t="shared" si="200"/>
        <v/>
      </c>
      <c r="BY531" s="25" t="str">
        <f t="shared" si="201"/>
        <v/>
      </c>
      <c r="BZ531">
        <f t="array" ref="BZ531:CA531">IFERROR(VLOOKUP(A531,[1]Cost_Price!$A:$D,{3,4},0),"")</f>
        <v>5</v>
      </c>
      <c r="CA531" t="str">
        <v>USD</v>
      </c>
      <c r="CB531" s="26">
        <f t="shared" si="182"/>
        <v>0</v>
      </c>
      <c r="CC531" s="26">
        <f t="shared" si="182"/>
        <v>10</v>
      </c>
      <c r="CD531" s="26">
        <f t="shared" si="182"/>
        <v>0</v>
      </c>
      <c r="CE531" s="26">
        <f t="shared" si="180"/>
        <v>0</v>
      </c>
      <c r="CF531" s="26">
        <f t="shared" si="180"/>
        <v>0</v>
      </c>
      <c r="CG531" s="26">
        <f t="shared" si="180"/>
        <v>0</v>
      </c>
    </row>
    <row r="532" spans="1:85" x14ac:dyDescent="0.35">
      <c r="A532" t="s">
        <v>1418</v>
      </c>
      <c r="B532" t="s">
        <v>5872</v>
      </c>
      <c r="C532" t="s">
        <v>5232</v>
      </c>
      <c r="D532" t="s">
        <v>5259</v>
      </c>
      <c r="E532" t="s">
        <v>5427</v>
      </c>
      <c r="F532" t="s">
        <v>5234</v>
      </c>
      <c r="G532" t="s">
        <v>5235</v>
      </c>
      <c r="H532" t="s">
        <v>5236</v>
      </c>
      <c r="M532" t="s">
        <v>5237</v>
      </c>
      <c r="N532" t="s">
        <v>5841</v>
      </c>
      <c r="P532" s="16">
        <v>16.489000000000001</v>
      </c>
      <c r="R532" s="17">
        <v>2</v>
      </c>
      <c r="S532" s="17">
        <v>4</v>
      </c>
      <c r="T532" s="17">
        <v>1</v>
      </c>
      <c r="V532" s="17">
        <v>3</v>
      </c>
      <c r="W532" s="17">
        <v>2</v>
      </c>
      <c r="Y532" s="18">
        <v>0</v>
      </c>
      <c r="Z532" s="18">
        <v>0</v>
      </c>
      <c r="AA532" s="18">
        <v>0</v>
      </c>
      <c r="AC532" s="18">
        <v>0</v>
      </c>
      <c r="AD532" s="18">
        <v>0</v>
      </c>
      <c r="AF532" s="19">
        <v>0</v>
      </c>
      <c r="AG532" s="19">
        <v>0</v>
      </c>
      <c r="AH532" s="19">
        <v>0</v>
      </c>
      <c r="AJ532" s="19">
        <v>0</v>
      </c>
      <c r="AK532" s="19">
        <v>0</v>
      </c>
      <c r="AL532">
        <v>12</v>
      </c>
      <c r="AM532">
        <v>0</v>
      </c>
      <c r="AN532">
        <v>0</v>
      </c>
      <c r="AO532" s="20">
        <f t="shared" si="183"/>
        <v>197.86799999999999</v>
      </c>
      <c r="AP532" s="21">
        <f>(IFERROR(VLOOKUP(AP$2&amp;"/"&amp;$A532,SH!$A:$D,4,0),""))</f>
        <v>1</v>
      </c>
      <c r="AQ532" s="21" t="str">
        <f>IFERROR(VLOOKUP(AQ$2&amp;"/"&amp;$A532,SH!$A:$D,4,0),"")</f>
        <v/>
      </c>
      <c r="AR532" s="21" t="str">
        <f>IFERROR(VLOOKUP(AR$2&amp;"/"&amp;$A532,SH!$A:$D,4,0),"")</f>
        <v/>
      </c>
      <c r="AS532" s="21" t="str">
        <f>IFERROR(VLOOKUP(AS$2&amp;"/"&amp;$A532,SH!$A:$D,4,0),"")</f>
        <v/>
      </c>
      <c r="AT532" s="21" t="str">
        <f>IFERROR(VLOOKUP(AT$2&amp;"/"&amp;$A532,SH!$A:$D,4,0),"")</f>
        <v/>
      </c>
      <c r="AU532" s="21" t="str">
        <f>IFERROR(VLOOKUP(AU$2&amp;"/"&amp;$A532,SH!$A:$D,4,0),"")</f>
        <v/>
      </c>
      <c r="AV532" s="22">
        <f>(IFERROR(VLOOKUP(AV$2&amp;"/"&amp;$A532,SH!$A:$V,22,0),""))</f>
        <v>0</v>
      </c>
      <c r="AW532" s="22" t="str">
        <f>IFERROR(VLOOKUP(AW$2&amp;"/"&amp;$A532,SH!$A:$V,22,0),"")</f>
        <v/>
      </c>
      <c r="AX532" s="22" t="str">
        <f>IFERROR(VLOOKUP(AX$2&amp;"/"&amp;$A532,SH!$A:$V,22,0),"")</f>
        <v/>
      </c>
      <c r="AY532" s="22" t="str">
        <f>IFERROR(VLOOKUP(AY$2&amp;"/"&amp;$A532,SH!$A:$V,22,0),"")</f>
        <v/>
      </c>
      <c r="AZ532" s="22" t="str">
        <f>IFERROR(VLOOKUP(AZ$2&amp;"/"&amp;$A532,SH!$A:$V,22,0),"")</f>
        <v/>
      </c>
      <c r="BA532" s="22" t="str">
        <f>IFERROR(VLOOKUP(BA$2&amp;"/"&amp;$A532,SH!$A:$V,22,0),"")</f>
        <v/>
      </c>
      <c r="BB532" s="23">
        <f t="shared" si="184"/>
        <v>2</v>
      </c>
      <c r="BC532" s="23" t="str">
        <f t="shared" si="185"/>
        <v/>
      </c>
      <c r="BD532" s="23" t="str">
        <f t="shared" si="186"/>
        <v/>
      </c>
      <c r="BE532" s="23" t="str">
        <f t="shared" si="187"/>
        <v/>
      </c>
      <c r="BF532" s="23" t="str">
        <f t="shared" si="188"/>
        <v/>
      </c>
      <c r="BG532" s="23" t="str">
        <f t="shared" si="189"/>
        <v/>
      </c>
      <c r="BH532" s="24">
        <f t="shared" si="190"/>
        <v>2</v>
      </c>
      <c r="BI532" s="24" t="str">
        <f t="shared" si="191"/>
        <v/>
      </c>
      <c r="BJ532" s="24" t="str">
        <f t="shared" si="192"/>
        <v/>
      </c>
      <c r="BK532" s="24" t="str">
        <f t="shared" si="193"/>
        <v/>
      </c>
      <c r="BL532" s="24" t="str">
        <f t="shared" si="194"/>
        <v/>
      </c>
      <c r="BM532" s="24" t="str">
        <f t="shared" si="195"/>
        <v/>
      </c>
      <c r="BN532" s="3">
        <v>3</v>
      </c>
      <c r="BT532" s="25">
        <f t="shared" si="196"/>
        <v>5</v>
      </c>
      <c r="BU532" s="25" t="str">
        <f t="shared" si="197"/>
        <v/>
      </c>
      <c r="BV532" s="25" t="str">
        <f t="shared" si="198"/>
        <v/>
      </c>
      <c r="BW532" s="25" t="str">
        <f t="shared" si="199"/>
        <v/>
      </c>
      <c r="BX532" s="25" t="str">
        <f t="shared" si="200"/>
        <v/>
      </c>
      <c r="BY532" s="25" t="str">
        <f t="shared" si="201"/>
        <v/>
      </c>
      <c r="BZ532">
        <f t="array" ref="BZ532:CA532">IFERROR(VLOOKUP(A532,[1]Cost_Price!$A:$D,{3,4},0),"")</f>
        <v>20</v>
      </c>
      <c r="CA532" t="str">
        <v>USD</v>
      </c>
      <c r="CB532" s="26">
        <f t="shared" si="182"/>
        <v>60</v>
      </c>
      <c r="CC532" s="26">
        <f t="shared" si="182"/>
        <v>0</v>
      </c>
      <c r="CD532" s="26">
        <f t="shared" si="182"/>
        <v>0</v>
      </c>
      <c r="CE532" s="26">
        <f t="shared" si="180"/>
        <v>0</v>
      </c>
      <c r="CF532" s="26">
        <f t="shared" si="180"/>
        <v>0</v>
      </c>
      <c r="CG532" s="26">
        <f t="shared" si="180"/>
        <v>0</v>
      </c>
    </row>
    <row r="533" spans="1:85" x14ac:dyDescent="0.35">
      <c r="A533" t="s">
        <v>5873</v>
      </c>
      <c r="B533" t="s">
        <v>5874</v>
      </c>
      <c r="C533" t="s">
        <v>5232</v>
      </c>
      <c r="D533" t="s">
        <v>5259</v>
      </c>
      <c r="E533" t="s">
        <v>5562</v>
      </c>
      <c r="F533" t="s">
        <v>5234</v>
      </c>
      <c r="G533" t="s">
        <v>5235</v>
      </c>
      <c r="H533" t="s">
        <v>5236</v>
      </c>
      <c r="M533" t="s">
        <v>5237</v>
      </c>
      <c r="N533" t="s">
        <v>5841</v>
      </c>
      <c r="P533" s="16">
        <v>0</v>
      </c>
      <c r="R533" s="17">
        <v>1</v>
      </c>
      <c r="Y533" s="18">
        <v>0</v>
      </c>
      <c r="AF533" s="19">
        <v>0</v>
      </c>
      <c r="AL533">
        <v>1</v>
      </c>
      <c r="AM533">
        <v>0</v>
      </c>
      <c r="AN533">
        <v>0</v>
      </c>
      <c r="AO533" s="20">
        <f t="shared" si="183"/>
        <v>0</v>
      </c>
      <c r="AP533" s="21" t="str">
        <f>(IFERROR(VLOOKUP(AP$2&amp;"/"&amp;$A533,SH!$A:$D,4,0),""))</f>
        <v/>
      </c>
      <c r="AQ533" s="21" t="str">
        <f>IFERROR(VLOOKUP(AQ$2&amp;"/"&amp;$A533,SH!$A:$D,4,0),"")</f>
        <v/>
      </c>
      <c r="AR533" s="21" t="str">
        <f>IFERROR(VLOOKUP(AR$2&amp;"/"&amp;$A533,SH!$A:$D,4,0),"")</f>
        <v/>
      </c>
      <c r="AS533" s="21" t="str">
        <f>IFERROR(VLOOKUP(AS$2&amp;"/"&amp;$A533,SH!$A:$D,4,0),"")</f>
        <v/>
      </c>
      <c r="AT533" s="21" t="str">
        <f>IFERROR(VLOOKUP(AT$2&amp;"/"&amp;$A533,SH!$A:$D,4,0),"")</f>
        <v/>
      </c>
      <c r="AU533" s="21" t="str">
        <f>IFERROR(VLOOKUP(AU$2&amp;"/"&amp;$A533,SH!$A:$D,4,0),"")</f>
        <v/>
      </c>
      <c r="AV533" s="22" t="str">
        <f>(IFERROR(VLOOKUP(AV$2&amp;"/"&amp;$A533,SH!$A:$V,22,0),""))</f>
        <v/>
      </c>
      <c r="AW533" s="22" t="str">
        <f>IFERROR(VLOOKUP(AW$2&amp;"/"&amp;$A533,SH!$A:$V,22,0),"")</f>
        <v/>
      </c>
      <c r="AX533" s="22" t="str">
        <f>IFERROR(VLOOKUP(AX$2&amp;"/"&amp;$A533,SH!$A:$V,22,0),"")</f>
        <v/>
      </c>
      <c r="AY533" s="22" t="str">
        <f>IFERROR(VLOOKUP(AY$2&amp;"/"&amp;$A533,SH!$A:$V,22,0),"")</f>
        <v/>
      </c>
      <c r="AZ533" s="22" t="str">
        <f>IFERROR(VLOOKUP(AZ$2&amp;"/"&amp;$A533,SH!$A:$V,22,0),"")</f>
        <v/>
      </c>
      <c r="BA533" s="22" t="str">
        <f>IFERROR(VLOOKUP(BA$2&amp;"/"&amp;$A533,SH!$A:$V,22,0),"")</f>
        <v/>
      </c>
      <c r="BB533" s="23" t="str">
        <f t="shared" si="184"/>
        <v/>
      </c>
      <c r="BC533" s="23" t="str">
        <f t="shared" si="185"/>
        <v/>
      </c>
      <c r="BD533" s="23" t="str">
        <f t="shared" si="186"/>
        <v/>
      </c>
      <c r="BE533" s="23" t="str">
        <f t="shared" si="187"/>
        <v/>
      </c>
      <c r="BF533" s="23" t="str">
        <f t="shared" si="188"/>
        <v/>
      </c>
      <c r="BG533" s="23" t="str">
        <f t="shared" si="189"/>
        <v/>
      </c>
      <c r="BH533" s="24" t="str">
        <f t="shared" si="190"/>
        <v/>
      </c>
      <c r="BI533" s="24" t="str">
        <f t="shared" si="191"/>
        <v/>
      </c>
      <c r="BJ533" s="24" t="str">
        <f t="shared" si="192"/>
        <v/>
      </c>
      <c r="BK533" s="24" t="str">
        <f t="shared" si="193"/>
        <v/>
      </c>
      <c r="BL533" s="24" t="str">
        <f t="shared" si="194"/>
        <v/>
      </c>
      <c r="BM533" s="24" t="str">
        <f t="shared" si="195"/>
        <v/>
      </c>
      <c r="BT533" s="25" t="str">
        <f t="shared" si="196"/>
        <v/>
      </c>
      <c r="BU533" s="25" t="str">
        <f t="shared" si="197"/>
        <v/>
      </c>
      <c r="BV533" s="25" t="str">
        <f t="shared" si="198"/>
        <v/>
      </c>
      <c r="BW533" s="25" t="str">
        <f t="shared" si="199"/>
        <v/>
      </c>
      <c r="BX533" s="25" t="str">
        <f t="shared" si="200"/>
        <v/>
      </c>
      <c r="BY533" s="25" t="str">
        <f t="shared" si="201"/>
        <v/>
      </c>
      <c r="BZ533" t="str">
        <f t="array" ref="BZ533:CA533">IFERROR(VLOOKUP(A533,[1]Cost_Price!$A:$D,{3,4},0),"")</f>
        <v/>
      </c>
      <c r="CA533" t="str">
        <v/>
      </c>
      <c r="CB533" s="26" t="str">
        <f t="shared" si="182"/>
        <v>0</v>
      </c>
      <c r="CC533" s="26" t="str">
        <f t="shared" si="182"/>
        <v>0</v>
      </c>
      <c r="CD533" s="26" t="str">
        <f t="shared" si="182"/>
        <v>0</v>
      </c>
      <c r="CE533" s="26" t="str">
        <f t="shared" si="180"/>
        <v>0</v>
      </c>
      <c r="CF533" s="26" t="str">
        <f t="shared" si="180"/>
        <v>0</v>
      </c>
      <c r="CG533" s="26" t="str">
        <f t="shared" si="180"/>
        <v>0</v>
      </c>
    </row>
    <row r="534" spans="1:85" x14ac:dyDescent="0.35">
      <c r="A534" t="s">
        <v>4576</v>
      </c>
      <c r="B534" t="s">
        <v>5875</v>
      </c>
      <c r="C534" t="s">
        <v>5232</v>
      </c>
      <c r="D534" t="s">
        <v>5245</v>
      </c>
      <c r="E534" t="s">
        <v>5279</v>
      </c>
      <c r="F534" t="s">
        <v>5234</v>
      </c>
      <c r="G534" t="s">
        <v>5235</v>
      </c>
      <c r="H534" t="s">
        <v>5236</v>
      </c>
      <c r="M534" t="s">
        <v>5237</v>
      </c>
      <c r="N534" t="s">
        <v>5841</v>
      </c>
      <c r="P534" s="16">
        <v>302.88029999999998</v>
      </c>
      <c r="R534" s="17">
        <v>1</v>
      </c>
      <c r="S534" s="17">
        <v>1</v>
      </c>
      <c r="T534" s="17">
        <v>1</v>
      </c>
      <c r="W534" s="17">
        <v>1</v>
      </c>
      <c r="Y534" s="18">
        <v>0</v>
      </c>
      <c r="Z534" s="18">
        <v>0</v>
      </c>
      <c r="AA534" s="18">
        <v>0</v>
      </c>
      <c r="AD534" s="18">
        <v>0</v>
      </c>
      <c r="AF534" s="19">
        <v>0</v>
      </c>
      <c r="AG534" s="19">
        <v>0</v>
      </c>
      <c r="AH534" s="19">
        <v>0</v>
      </c>
      <c r="AJ534" s="19">
        <v>1</v>
      </c>
      <c r="AK534" s="19">
        <v>0</v>
      </c>
      <c r="AL534">
        <v>4</v>
      </c>
      <c r="AM534">
        <v>0</v>
      </c>
      <c r="AN534">
        <v>1</v>
      </c>
      <c r="AO534" s="20">
        <f t="shared" si="183"/>
        <v>1211.5211999999999</v>
      </c>
      <c r="AP534" s="21">
        <f>(IFERROR(VLOOKUP(AP$2&amp;"/"&amp;$A534,SH!$A:$D,4,0),""))</f>
        <v>2</v>
      </c>
      <c r="AQ534" s="21">
        <f>IFERROR(VLOOKUP(AQ$2&amp;"/"&amp;$A534,SH!$A:$D,4,0),"")</f>
        <v>1</v>
      </c>
      <c r="AR534" s="21" t="str">
        <f>IFERROR(VLOOKUP(AR$2&amp;"/"&amp;$A534,SH!$A:$D,4,0),"")</f>
        <v/>
      </c>
      <c r="AS534" s="21" t="str">
        <f>IFERROR(VLOOKUP(AS$2&amp;"/"&amp;$A534,SH!$A:$D,4,0),"")</f>
        <v/>
      </c>
      <c r="AT534" s="21">
        <f>IFERROR(VLOOKUP(AT$2&amp;"/"&amp;$A534,SH!$A:$D,4,0),"")</f>
        <v>2</v>
      </c>
      <c r="AU534" s="21">
        <f>IFERROR(VLOOKUP(AU$2&amp;"/"&amp;$A534,SH!$A:$D,4,0),"")</f>
        <v>1</v>
      </c>
      <c r="AV534" s="22">
        <f>(IFERROR(VLOOKUP(AV$2&amp;"/"&amp;$A534,SH!$A:$V,22,0),""))</f>
        <v>2</v>
      </c>
      <c r="AW534" s="22">
        <f>IFERROR(VLOOKUP(AW$2&amp;"/"&amp;$A534,SH!$A:$V,22,0),"")</f>
        <v>1</v>
      </c>
      <c r="AX534" s="22" t="str">
        <f>IFERROR(VLOOKUP(AX$2&amp;"/"&amp;$A534,SH!$A:$V,22,0),"")</f>
        <v/>
      </c>
      <c r="AY534" s="22" t="str">
        <f>IFERROR(VLOOKUP(AY$2&amp;"/"&amp;$A534,SH!$A:$V,22,0),"")</f>
        <v/>
      </c>
      <c r="AZ534" s="22">
        <f>IFERROR(VLOOKUP(AZ$2&amp;"/"&amp;$A534,SH!$A:$V,22,0),"")</f>
        <v>2</v>
      </c>
      <c r="BA534" s="22">
        <f>IFERROR(VLOOKUP(BA$2&amp;"/"&amp;$A534,SH!$A:$V,22,0),"")</f>
        <v>1</v>
      </c>
      <c r="BB534" s="23">
        <f t="shared" si="184"/>
        <v>0.5</v>
      </c>
      <c r="BC534" s="23">
        <f t="shared" si="185"/>
        <v>1</v>
      </c>
      <c r="BD534" s="23" t="str">
        <f t="shared" si="186"/>
        <v/>
      </c>
      <c r="BE534" s="23" t="str">
        <f t="shared" si="187"/>
        <v/>
      </c>
      <c r="BF534" s="23">
        <f t="shared" si="188"/>
        <v>-0.5</v>
      </c>
      <c r="BG534" s="23">
        <f t="shared" si="189"/>
        <v>1</v>
      </c>
      <c r="BH534" s="24">
        <f t="shared" si="190"/>
        <v>0.5</v>
      </c>
      <c r="BI534" s="24">
        <f t="shared" si="191"/>
        <v>1</v>
      </c>
      <c r="BJ534" s="24" t="str">
        <f t="shared" si="192"/>
        <v/>
      </c>
      <c r="BK534" s="24" t="str">
        <f t="shared" si="193"/>
        <v/>
      </c>
      <c r="BL534" s="24">
        <f t="shared" si="194"/>
        <v>-0.5</v>
      </c>
      <c r="BM534" s="24">
        <f t="shared" si="195"/>
        <v>1</v>
      </c>
      <c r="BN534" s="3">
        <v>5</v>
      </c>
      <c r="BO534" s="3">
        <v>2</v>
      </c>
      <c r="BR534" s="3">
        <v>6</v>
      </c>
      <c r="BS534" s="3">
        <v>3</v>
      </c>
      <c r="BT534" s="25">
        <f t="shared" si="196"/>
        <v>3</v>
      </c>
      <c r="BU534" s="25">
        <f t="shared" si="197"/>
        <v>3</v>
      </c>
      <c r="BV534" s="25" t="str">
        <f t="shared" si="198"/>
        <v/>
      </c>
      <c r="BW534" s="25" t="str">
        <f t="shared" si="199"/>
        <v/>
      </c>
      <c r="BX534" s="25">
        <f t="shared" si="200"/>
        <v>2.5</v>
      </c>
      <c r="BY534" s="25">
        <f t="shared" si="201"/>
        <v>4</v>
      </c>
      <c r="BZ534">
        <f t="array" ref="BZ534:CA534">IFERROR(VLOOKUP(A534,[1]Cost_Price!$A:$D,{3,4},0),"")</f>
        <v>194.35</v>
      </c>
      <c r="CA534" t="str">
        <v>USD</v>
      </c>
      <c r="CB534" s="26">
        <f t="shared" si="182"/>
        <v>971.75</v>
      </c>
      <c r="CC534" s="26">
        <f t="shared" si="182"/>
        <v>388.7</v>
      </c>
      <c r="CD534" s="26">
        <f t="shared" si="182"/>
        <v>0</v>
      </c>
      <c r="CE534" s="26">
        <f t="shared" si="180"/>
        <v>0</v>
      </c>
      <c r="CF534" s="26">
        <f t="shared" si="180"/>
        <v>1166.0999999999999</v>
      </c>
      <c r="CG534" s="26">
        <f t="shared" si="180"/>
        <v>583.04999999999995</v>
      </c>
    </row>
    <row r="535" spans="1:85" ht="15.5" x14ac:dyDescent="0.35">
      <c r="A535" s="28" t="s">
        <v>5876</v>
      </c>
      <c r="J535" t="s">
        <v>5236</v>
      </c>
      <c r="N535" t="s">
        <v>5841</v>
      </c>
      <c r="BN535" s="3">
        <v>10</v>
      </c>
      <c r="BO535" s="3">
        <v>5</v>
      </c>
      <c r="BP535" s="3">
        <v>2</v>
      </c>
      <c r="BR535" s="3">
        <v>10</v>
      </c>
      <c r="BS535" s="3">
        <v>3</v>
      </c>
      <c r="BZ535">
        <v>195</v>
      </c>
      <c r="CB535" s="26">
        <f t="shared" si="182"/>
        <v>1950</v>
      </c>
      <c r="CC535" s="26">
        <f t="shared" si="182"/>
        <v>975</v>
      </c>
      <c r="CD535" s="26">
        <f t="shared" si="182"/>
        <v>390</v>
      </c>
      <c r="CE535" s="26">
        <f t="shared" si="180"/>
        <v>0</v>
      </c>
      <c r="CF535" s="26">
        <f t="shared" si="180"/>
        <v>1950</v>
      </c>
      <c r="CG535" s="26">
        <f t="shared" si="180"/>
        <v>585</v>
      </c>
    </row>
    <row r="536" spans="1:85" ht="15.5" x14ac:dyDescent="0.35">
      <c r="A536" s="28" t="s">
        <v>5877</v>
      </c>
      <c r="J536" t="s">
        <v>5236</v>
      </c>
      <c r="N536" t="s">
        <v>5841</v>
      </c>
      <c r="BN536" s="3">
        <v>5</v>
      </c>
      <c r="BO536" s="3">
        <v>2</v>
      </c>
      <c r="BP536" s="3">
        <v>1</v>
      </c>
      <c r="BR536" s="3">
        <v>5</v>
      </c>
      <c r="BS536" s="3">
        <v>1</v>
      </c>
      <c r="BZ536">
        <v>292.5</v>
      </c>
      <c r="CB536" s="26">
        <f t="shared" si="182"/>
        <v>1462.5</v>
      </c>
      <c r="CC536" s="26">
        <f t="shared" si="182"/>
        <v>585</v>
      </c>
      <c r="CD536" s="26">
        <f t="shared" si="182"/>
        <v>292.5</v>
      </c>
      <c r="CE536" s="26">
        <f t="shared" si="180"/>
        <v>0</v>
      </c>
      <c r="CF536" s="26">
        <f t="shared" si="180"/>
        <v>1462.5</v>
      </c>
      <c r="CG536" s="26">
        <f t="shared" si="180"/>
        <v>292.5</v>
      </c>
    </row>
    <row r="537" spans="1:85" x14ac:dyDescent="0.35">
      <c r="A537" t="s">
        <v>5878</v>
      </c>
      <c r="J537" t="s">
        <v>5236</v>
      </c>
      <c r="N537" t="s">
        <v>5280</v>
      </c>
      <c r="BN537" s="3">
        <v>20</v>
      </c>
      <c r="BO537" s="3">
        <v>5</v>
      </c>
      <c r="BR537" s="3">
        <v>15</v>
      </c>
      <c r="BZ537">
        <v>94.5</v>
      </c>
      <c r="CB537" s="26">
        <f t="shared" si="182"/>
        <v>1890</v>
      </c>
      <c r="CC537" s="26">
        <f t="shared" si="182"/>
        <v>472.5</v>
      </c>
      <c r="CD537" s="26">
        <f t="shared" si="182"/>
        <v>0</v>
      </c>
      <c r="CE537" s="26">
        <f t="shared" si="180"/>
        <v>0</v>
      </c>
      <c r="CF537" s="26">
        <f t="shared" si="180"/>
        <v>1417.5</v>
      </c>
      <c r="CG537" s="26">
        <f t="shared" si="180"/>
        <v>0</v>
      </c>
    </row>
  </sheetData>
  <autoFilter ref="A3:CG537" xr:uid="{930E6523-D348-488E-BF66-FBF59505334F}"/>
  <mergeCells count="6">
    <mergeCell ref="BT1:BY1"/>
    <mergeCell ref="AP1:AU1"/>
    <mergeCell ref="AV1:BA1"/>
    <mergeCell ref="BB1:BG1"/>
    <mergeCell ref="BH1:BM1"/>
    <mergeCell ref="BN1:BS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329A9-DCA0-4C5E-9A09-9CFDD01280C7}">
  <dimension ref="A1:AU206"/>
  <sheetViews>
    <sheetView zoomScale="70" zoomScaleNormal="70" workbookViewId="0">
      <pane ySplit="3" topLeftCell="A4" activePane="bottomLeft" state="frozen"/>
      <selection activeCell="A2042" sqref="A2042:XFD2042"/>
      <selection pane="bottomLeft" activeCell="A2042" sqref="A2042:XFD2042"/>
    </sheetView>
  </sheetViews>
  <sheetFormatPr defaultRowHeight="14.5" outlineLevelCol="1" x14ac:dyDescent="0.35"/>
  <cols>
    <col min="1" max="1" width="22.6328125" customWidth="1"/>
    <col min="2" max="2" width="40.1796875" bestFit="1" customWidth="1"/>
    <col min="4" max="4" width="12.1796875" customWidth="1"/>
    <col min="5" max="5" width="11.81640625" bestFit="1" customWidth="1"/>
    <col min="6" max="11" width="8.90625" style="42"/>
    <col min="12" max="17" width="0" style="43" hidden="1" customWidth="1" outlineLevel="1"/>
    <col min="18" max="23" width="0" style="44" hidden="1" customWidth="1" outlineLevel="1"/>
    <col min="24" max="24" width="8.90625" style="39" collapsed="1"/>
    <col min="25" max="29" width="8.90625" style="39"/>
    <col min="30" max="35" width="8.90625" style="40"/>
    <col min="42" max="47" width="8.90625" style="27"/>
  </cols>
  <sheetData>
    <row r="1" spans="1:47" x14ac:dyDescent="0.35">
      <c r="A1" s="30"/>
      <c r="B1" s="30"/>
      <c r="C1" s="30"/>
      <c r="D1" s="30"/>
      <c r="E1" s="30"/>
      <c r="F1" s="64" t="s">
        <v>5879</v>
      </c>
      <c r="G1" s="64"/>
      <c r="H1" s="64"/>
      <c r="I1" s="64"/>
      <c r="J1" s="64"/>
      <c r="K1" s="64"/>
      <c r="L1" s="64" t="s">
        <v>5880</v>
      </c>
      <c r="M1" s="64"/>
      <c r="N1" s="64"/>
      <c r="O1" s="64"/>
      <c r="P1" s="64"/>
      <c r="Q1" s="64"/>
      <c r="R1" s="64" t="s">
        <v>5881</v>
      </c>
      <c r="S1" s="64"/>
      <c r="T1" s="64"/>
      <c r="U1" s="64"/>
      <c r="V1" s="64"/>
      <c r="W1" s="64"/>
      <c r="X1" s="64" t="s">
        <v>5199</v>
      </c>
      <c r="Y1" s="64"/>
      <c r="Z1" s="64"/>
      <c r="AA1" s="64"/>
      <c r="AB1" s="64"/>
      <c r="AC1" s="64"/>
      <c r="AD1" s="64" t="s">
        <v>5882</v>
      </c>
      <c r="AE1" s="64"/>
      <c r="AF1" s="64"/>
      <c r="AG1" s="64"/>
      <c r="AH1" s="64"/>
      <c r="AI1" s="64"/>
      <c r="AJ1" s="64" t="s">
        <v>5883</v>
      </c>
      <c r="AK1" s="64"/>
      <c r="AL1" s="64"/>
      <c r="AM1" s="64"/>
      <c r="AN1" s="64"/>
      <c r="AO1" s="64"/>
      <c r="AP1" s="64" t="s">
        <v>5884</v>
      </c>
      <c r="AQ1" s="64"/>
      <c r="AR1" s="64"/>
      <c r="AS1" s="64"/>
      <c r="AT1" s="64"/>
      <c r="AU1" s="64"/>
    </row>
    <row r="2" spans="1:47" x14ac:dyDescent="0.35">
      <c r="A2" s="30"/>
      <c r="B2" s="30"/>
      <c r="C2" s="30"/>
      <c r="D2" s="30"/>
      <c r="E2" s="30"/>
      <c r="F2" s="32" t="s">
        <v>723</v>
      </c>
      <c r="G2" s="32" t="s">
        <v>1421</v>
      </c>
      <c r="H2" s="32" t="s">
        <v>2197</v>
      </c>
      <c r="I2" s="32" t="s">
        <v>2391</v>
      </c>
      <c r="J2" s="32" t="s">
        <v>2605</v>
      </c>
      <c r="K2" s="32" t="s">
        <v>3727</v>
      </c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1"/>
      <c r="AQ2" s="31"/>
      <c r="AR2" s="31"/>
      <c r="AS2" s="31"/>
      <c r="AT2" s="31"/>
      <c r="AU2" s="31"/>
    </row>
    <row r="3" spans="1:47" x14ac:dyDescent="0.35">
      <c r="A3" s="33" t="s">
        <v>5885</v>
      </c>
      <c r="B3" s="33" t="s">
        <v>5211</v>
      </c>
      <c r="C3" s="33" t="s">
        <v>5217</v>
      </c>
      <c r="D3" s="33" t="s">
        <v>5218</v>
      </c>
      <c r="E3" s="34" t="s">
        <v>5886</v>
      </c>
      <c r="F3" s="34" t="s">
        <v>5222</v>
      </c>
      <c r="G3" s="34" t="s">
        <v>5223</v>
      </c>
      <c r="H3" s="34" t="s">
        <v>5224</v>
      </c>
      <c r="I3" s="34" t="s">
        <v>5225</v>
      </c>
      <c r="J3" s="34" t="s">
        <v>5226</v>
      </c>
      <c r="K3" s="34" t="s">
        <v>5227</v>
      </c>
      <c r="L3" s="34" t="s">
        <v>5222</v>
      </c>
      <c r="M3" s="34" t="s">
        <v>5223</v>
      </c>
      <c r="N3" s="34" t="s">
        <v>5224</v>
      </c>
      <c r="O3" s="34" t="s">
        <v>5225</v>
      </c>
      <c r="P3" s="34" t="s">
        <v>5226</v>
      </c>
      <c r="Q3" s="34" t="s">
        <v>5227</v>
      </c>
      <c r="R3" s="34" t="s">
        <v>5222</v>
      </c>
      <c r="S3" s="34" t="s">
        <v>5223</v>
      </c>
      <c r="T3" s="34" t="s">
        <v>5224</v>
      </c>
      <c r="U3" s="34" t="s">
        <v>5225</v>
      </c>
      <c r="V3" s="34" t="s">
        <v>5226</v>
      </c>
      <c r="W3" s="34" t="s">
        <v>5227</v>
      </c>
      <c r="X3" s="34" t="s">
        <v>5222</v>
      </c>
      <c r="Y3" s="34" t="s">
        <v>5223</v>
      </c>
      <c r="Z3" s="34" t="s">
        <v>5224</v>
      </c>
      <c r="AA3" s="34" t="s">
        <v>5225</v>
      </c>
      <c r="AB3" s="34" t="s">
        <v>5226</v>
      </c>
      <c r="AC3" s="34" t="s">
        <v>5227</v>
      </c>
      <c r="AD3" s="34" t="s">
        <v>5222</v>
      </c>
      <c r="AE3" s="34" t="s">
        <v>5223</v>
      </c>
      <c r="AF3" s="34" t="s">
        <v>5224</v>
      </c>
      <c r="AG3" s="34" t="s">
        <v>5225</v>
      </c>
      <c r="AH3" s="34" t="s">
        <v>5226</v>
      </c>
      <c r="AI3" s="34" t="s">
        <v>5227</v>
      </c>
      <c r="AJ3" s="34" t="s">
        <v>5222</v>
      </c>
      <c r="AK3" s="34" t="s">
        <v>5223</v>
      </c>
      <c r="AL3" s="34" t="s">
        <v>5224</v>
      </c>
      <c r="AM3" s="34" t="s">
        <v>5225</v>
      </c>
      <c r="AN3" s="34" t="s">
        <v>5226</v>
      </c>
      <c r="AO3" s="34" t="s">
        <v>5227</v>
      </c>
      <c r="AP3" s="35" t="s">
        <v>5222</v>
      </c>
      <c r="AQ3" s="35" t="s">
        <v>5223</v>
      </c>
      <c r="AR3" s="35" t="s">
        <v>5224</v>
      </c>
      <c r="AS3" s="35" t="s">
        <v>5225</v>
      </c>
      <c r="AT3" s="35" t="s">
        <v>5226</v>
      </c>
      <c r="AU3" s="35" t="s">
        <v>5227</v>
      </c>
    </row>
    <row r="4" spans="1:47" x14ac:dyDescent="0.35">
      <c r="A4" t="s">
        <v>42</v>
      </c>
      <c r="B4" t="str">
        <f t="array" ref="B4:E4">IFERROR(VLOOKUP(A4,[1]Product!$B:$Q,{2,13,11,16},0),"")</f>
        <v>"HAPTIC ACTUATOR G5 - HA201 (M1-250  AC218 63"")"</v>
      </c>
      <c r="C4" t="str">
        <v>LIVE</v>
      </c>
      <c r="D4" t="str">
        <v>/</v>
      </c>
      <c r="E4">
        <v>1542.3341</v>
      </c>
      <c r="F4" s="36" t="str">
        <f t="array" ref="F4:K4">IFERROR(VLOOKUP(A4,TR!$A:$AK,{13,14,15,16,17,18},0),"")</f>
        <v>/</v>
      </c>
      <c r="G4" s="36" t="str">
        <v>D-BOX Technologies Inc.</v>
      </c>
      <c r="H4" s="36">
        <v>0</v>
      </c>
      <c r="I4" s="36">
        <v>1542.3341</v>
      </c>
      <c r="J4" s="36">
        <v>0</v>
      </c>
      <c r="K4" s="36">
        <v>20</v>
      </c>
      <c r="L4" s="37">
        <f t="array" ref="L4:Q4">IFERROR(VLOOKUP(A4,TR!$A:$AK,{20,21,22,23,24,25},0),"")</f>
        <v>24</v>
      </c>
      <c r="M4" s="37">
        <v>0</v>
      </c>
      <c r="N4" s="37">
        <v>74</v>
      </c>
      <c r="O4" s="37">
        <v>36</v>
      </c>
      <c r="P4" s="37">
        <v>0</v>
      </c>
      <c r="Q4" s="37">
        <v>0</v>
      </c>
      <c r="R4" s="38">
        <f t="array" ref="R4:W4">IFERROR(VLOOKUP(A4,TR!$A:$AK,{27,28,29,30,31,32},0),"")</f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9">
        <f t="array" ref="X4:AC4">IFERROR(VLOOKUP(A4,TR!A:AU,{37,38,39,40,41,42},0),"")</f>
        <v>0</v>
      </c>
      <c r="Y4" s="39">
        <v>178</v>
      </c>
      <c r="Z4" s="39">
        <v>0</v>
      </c>
      <c r="AA4" s="39">
        <v>4</v>
      </c>
      <c r="AB4" s="39">
        <v>274535.46980000002</v>
      </c>
      <c r="AC4" s="39">
        <v>19.75</v>
      </c>
      <c r="AD4" s="40">
        <f t="array" ref="AD4:AI4">IFERROR(VLOOKUP(A4,TR!A:BG,{49,50,51,52,53,54},0),"")</f>
        <v>4</v>
      </c>
      <c r="AE4" s="40">
        <v>0</v>
      </c>
      <c r="AF4" s="40" t="str">
        <v/>
      </c>
      <c r="AG4" s="40">
        <v>12</v>
      </c>
      <c r="AH4" s="40">
        <v>4</v>
      </c>
      <c r="AI4" s="40">
        <v>1.0126582278481013</v>
      </c>
      <c r="AJ4">
        <v>30</v>
      </c>
      <c r="AN4">
        <v>-30</v>
      </c>
      <c r="AP4" s="41">
        <f t="array" ref="AP4:AU4">IFERROR(VLOOKUP(A4,TR!A:BY,{67,68,69,70,71,72},0),"")</f>
        <v>0</v>
      </c>
      <c r="AQ4" s="41">
        <v>0</v>
      </c>
      <c r="AR4" s="41">
        <v>0</v>
      </c>
      <c r="AS4" s="41">
        <v>-30</v>
      </c>
      <c r="AT4" s="41">
        <v>0</v>
      </c>
      <c r="AU4" s="41">
        <v>2.5316455696202533</v>
      </c>
    </row>
    <row r="5" spans="1:47" x14ac:dyDescent="0.35">
      <c r="A5" t="s">
        <v>1725</v>
      </c>
      <c r="B5" t="str">
        <f t="array" ref="B5:E5">IFERROR(VLOOKUP(A5,[1]Product!$B:$Q,{2,13,11,16},0),"")</f>
        <v>Simucube Quick Release motor side 24mm </v>
      </c>
      <c r="C5" t="str">
        <v>DISCONTINUED</v>
      </c>
      <c r="D5" t="str">
        <v>/</v>
      </c>
      <c r="E5">
        <v>95.846900000000005</v>
      </c>
      <c r="F5" s="36" t="str">
        <f t="array" ref="F5:K5">IFERROR(VLOOKUP(A5,TR!$A:$AK,{13,14,15,16,17,18},0),"")</f>
        <v>/</v>
      </c>
      <c r="G5" s="36" t="str">
        <v>Granite Devices Oy</v>
      </c>
      <c r="H5" s="36">
        <v>0</v>
      </c>
      <c r="I5" s="36">
        <v>95.846900000000005</v>
      </c>
      <c r="J5" s="36">
        <v>0</v>
      </c>
      <c r="K5" s="36">
        <v>0</v>
      </c>
      <c r="L5" s="37">
        <f t="array" ref="L5:Q5">IFERROR(VLOOKUP(A5,TR!$A:$AK,{20,21,22,23,24,25},0),"")</f>
        <v>0</v>
      </c>
      <c r="M5" s="37">
        <v>0</v>
      </c>
      <c r="N5" s="37">
        <v>7</v>
      </c>
      <c r="O5" s="37">
        <v>0</v>
      </c>
      <c r="P5" s="37">
        <v>0</v>
      </c>
      <c r="Q5" s="37">
        <v>0</v>
      </c>
      <c r="R5" s="38">
        <f t="array" ref="R5:W5">IFERROR(VLOOKUP(A5,TR!$A:$AK,{27,28,29,30,31,32},0),"")</f>
        <v>0</v>
      </c>
      <c r="S5" s="38">
        <v>0</v>
      </c>
      <c r="T5" s="38">
        <v>0</v>
      </c>
      <c r="U5" s="38">
        <v>0</v>
      </c>
      <c r="V5" s="38">
        <v>0</v>
      </c>
      <c r="W5" s="38">
        <v>0</v>
      </c>
      <c r="X5" s="39">
        <f t="array" ref="X5:AC5">IFERROR(VLOOKUP(A5,TR!A:AU,{37,38,39,40,41,42},0),"")</f>
        <v>0</v>
      </c>
      <c r="Y5" s="39">
        <v>7</v>
      </c>
      <c r="Z5" s="39">
        <v>0</v>
      </c>
      <c r="AA5" s="39">
        <v>0</v>
      </c>
      <c r="AB5" s="39">
        <v>670.92830000000004</v>
      </c>
      <c r="AC5" s="39">
        <v>2</v>
      </c>
      <c r="AD5" s="40">
        <f t="array" ref="AD5:AI5">IFERROR(VLOOKUP(A5,TR!A:BG,{49,50,51,52,53,54},0),"")</f>
        <v>1</v>
      </c>
      <c r="AE5" s="40" t="str">
        <v/>
      </c>
      <c r="AF5" s="40" t="str">
        <v/>
      </c>
      <c r="AG5" s="40">
        <v>0</v>
      </c>
      <c r="AH5" s="40">
        <v>0</v>
      </c>
      <c r="AI5" s="40">
        <v>0</v>
      </c>
      <c r="AJ5">
        <v>5</v>
      </c>
      <c r="AN5">
        <v>-5</v>
      </c>
      <c r="AP5" s="41">
        <f t="array" ref="AP5:AU5">IFERROR(VLOOKUP(A5,TR!A:BY,{67,68,69,70,71,72},0),"")</f>
        <v>0</v>
      </c>
      <c r="AQ5" s="41">
        <v>0</v>
      </c>
      <c r="AR5" s="41">
        <v>0</v>
      </c>
      <c r="AS5" s="41">
        <v>-5</v>
      </c>
      <c r="AT5" s="41">
        <v>0</v>
      </c>
      <c r="AU5" s="41">
        <v>2.5</v>
      </c>
    </row>
    <row r="6" spans="1:47" x14ac:dyDescent="0.35">
      <c r="A6" t="s">
        <v>5837</v>
      </c>
      <c r="B6" t="str">
        <f t="array" ref="B6:E6">IFERROR(VLOOKUP(A6,[1]Product!$B:$Q,{2,13,11,16},0),"")</f>
        <v>Cube Universal Main Hub - Blue</v>
      </c>
      <c r="C6" t="str">
        <v>LIVE</v>
      </c>
      <c r="D6" t="str">
        <v>/</v>
      </c>
      <c r="E6">
        <v>66.7</v>
      </c>
      <c r="F6" s="36" t="str">
        <f t="array" ref="F6:K6">IFERROR(VLOOKUP(A6,TR!$A:$AK,{13,14,15,16,17,18},0),"")</f>
        <v>/</v>
      </c>
      <c r="G6" s="36" t="str">
        <v>Cube Controls srl</v>
      </c>
      <c r="H6" s="36">
        <v>0</v>
      </c>
      <c r="I6" s="36">
        <v>66.7</v>
      </c>
      <c r="J6" s="36">
        <v>0</v>
      </c>
      <c r="K6" s="36">
        <v>0</v>
      </c>
      <c r="L6" s="37">
        <f t="array" ref="L6:Q6">IFERROR(VLOOKUP(A6,TR!$A:$AK,{20,21,22,23,24,25},0),"")</f>
        <v>0</v>
      </c>
      <c r="M6" s="37">
        <v>0</v>
      </c>
      <c r="N6" s="37">
        <v>9</v>
      </c>
      <c r="O6" s="37">
        <v>0</v>
      </c>
      <c r="P6" s="37">
        <v>0</v>
      </c>
      <c r="Q6" s="37">
        <v>0</v>
      </c>
      <c r="R6" s="38">
        <f t="array" ref="R6:W6">IFERROR(VLOOKUP(A6,TR!$A:$AK,{27,28,29,30,31,32},0),"")</f>
        <v>0</v>
      </c>
      <c r="S6" s="38">
        <v>0</v>
      </c>
      <c r="T6" s="38">
        <v>0</v>
      </c>
      <c r="U6" s="38">
        <v>0</v>
      </c>
      <c r="V6" s="38">
        <v>0</v>
      </c>
      <c r="W6" s="38">
        <v>1</v>
      </c>
      <c r="X6" s="39">
        <f t="array" ref="X6:AC6">IFERROR(VLOOKUP(A6,TR!A:AU,{37,38,39,40,41,42},0),"")</f>
        <v>0</v>
      </c>
      <c r="Y6" s="39">
        <v>9</v>
      </c>
      <c r="Z6" s="39">
        <v>0</v>
      </c>
      <c r="AA6" s="39">
        <v>1</v>
      </c>
      <c r="AB6" s="39">
        <v>600.30000000000007</v>
      </c>
      <c r="AC6" s="39" t="str">
        <v/>
      </c>
      <c r="AD6" s="40" t="str">
        <f t="array" ref="AD6:AI6">IFERROR(VLOOKUP(A6,TR!A:BG,{49,50,51,52,53,54},0),"")</f>
        <v/>
      </c>
      <c r="AE6" s="40" t="str">
        <v/>
      </c>
      <c r="AF6" s="40" t="str">
        <v/>
      </c>
      <c r="AG6" s="40" t="str">
        <v/>
      </c>
      <c r="AH6" s="40" t="str">
        <v/>
      </c>
      <c r="AI6" s="40" t="str">
        <v/>
      </c>
      <c r="AJ6">
        <v>5</v>
      </c>
      <c r="AN6">
        <v>-5</v>
      </c>
      <c r="AP6" s="41">
        <f t="array" ref="AP6:AU6">IFERROR(VLOOKUP(A6,TR!A:BY,{67,68,69,70,71,72},0),"")</f>
        <v>0</v>
      </c>
      <c r="AQ6" s="41">
        <v>0</v>
      </c>
      <c r="AR6" s="41">
        <v>0</v>
      </c>
      <c r="AS6" s="41">
        <v>0</v>
      </c>
      <c r="AT6" s="41">
        <v>0</v>
      </c>
      <c r="AU6" s="41" t="str">
        <v/>
      </c>
    </row>
    <row r="7" spans="1:47" ht="13.75" customHeight="1" x14ac:dyDescent="0.35">
      <c r="A7" t="s">
        <v>1538</v>
      </c>
      <c r="B7" t="str">
        <f t="array" ref="B7:E7">IFERROR(VLOOKUP(A7,[1]Product!$B:$Q,{2,13,11,16},0),"")</f>
        <v>Sim Pedals Ultimate+ Baseplate - color Black</v>
      </c>
      <c r="C7" t="str">
        <v>DISCONTINUED</v>
      </c>
      <c r="D7" t="str">
        <v>HE-SPUBP20</v>
      </c>
      <c r="E7">
        <v>0</v>
      </c>
      <c r="F7" s="36" t="str">
        <f t="array" ref="F7:K7">IFERROR(VLOOKUP(A7,TR!$A:$AK,{13,14,15,16,17,18},0),"")</f>
        <v>HE-SPUBP20</v>
      </c>
      <c r="G7" s="36" t="str">
        <v>Heusinkveld Engineering B.V.</v>
      </c>
      <c r="H7" s="36">
        <v>0</v>
      </c>
      <c r="I7" s="36">
        <v>0</v>
      </c>
      <c r="J7" s="36">
        <v>0</v>
      </c>
      <c r="K7" s="36">
        <v>0</v>
      </c>
      <c r="L7" s="37">
        <f t="array" ref="L7:Q7">IFERROR(VLOOKUP(A7,TR!$A:$AK,{20,21,22,23,24,25},0),"")</f>
        <v>0</v>
      </c>
      <c r="M7" s="37">
        <v>0</v>
      </c>
      <c r="N7" s="37">
        <v>2</v>
      </c>
      <c r="O7" s="37">
        <v>4</v>
      </c>
      <c r="P7" s="37">
        <v>0</v>
      </c>
      <c r="Q7" s="37">
        <v>0</v>
      </c>
      <c r="R7" s="38">
        <f t="array" ref="R7:W7">IFERROR(VLOOKUP(A7,TR!$A:$AK,{27,28,29,30,31,32},0),"")</f>
        <v>0</v>
      </c>
      <c r="S7" s="38">
        <v>0</v>
      </c>
      <c r="T7" s="38">
        <v>0</v>
      </c>
      <c r="U7" s="38">
        <v>0</v>
      </c>
      <c r="V7" s="38">
        <v>0</v>
      </c>
      <c r="W7" s="38">
        <v>1</v>
      </c>
      <c r="X7" s="39">
        <f t="array" ref="X7:AC7">IFERROR(VLOOKUP(A7,TR!A:AU,{37,38,39,40,41,42},0),"")</f>
        <v>0</v>
      </c>
      <c r="Y7" s="39">
        <v>6</v>
      </c>
      <c r="Z7" s="39">
        <v>0</v>
      </c>
      <c r="AA7" s="39">
        <v>1</v>
      </c>
      <c r="AB7" s="39">
        <v>0</v>
      </c>
      <c r="AC7" s="39">
        <v>2.3333333333333335</v>
      </c>
      <c r="AD7" s="40">
        <f t="array" ref="AD7:AI7">IFERROR(VLOOKUP(A7,TR!A:BG,{49,50,51,52,53,54},0),"")</f>
        <v>0</v>
      </c>
      <c r="AE7" s="40" t="str">
        <v/>
      </c>
      <c r="AF7" s="40" t="str">
        <v/>
      </c>
      <c r="AG7" s="40">
        <v>1</v>
      </c>
      <c r="AH7" s="40" t="str">
        <v/>
      </c>
      <c r="AI7" s="40">
        <v>-0.42857142857142855</v>
      </c>
      <c r="AJ7">
        <v>4</v>
      </c>
      <c r="AO7">
        <v>-4</v>
      </c>
      <c r="AP7" s="41">
        <f t="array" ref="AP7:AU7">IFERROR(VLOOKUP(A7,TR!A:BY,{67,68,69,70,71,72},0),"")</f>
        <v>0</v>
      </c>
      <c r="AQ7" s="41">
        <v>0</v>
      </c>
      <c r="AR7" s="41">
        <v>0</v>
      </c>
      <c r="AS7" s="41">
        <v>2</v>
      </c>
      <c r="AT7" s="41">
        <v>-2</v>
      </c>
      <c r="AU7" s="41">
        <v>2.1428571428571428</v>
      </c>
    </row>
    <row r="8" spans="1:47" x14ac:dyDescent="0.35">
      <c r="A8" t="s">
        <v>264</v>
      </c>
      <c r="B8" t="str">
        <f t="array" ref="B8:E8">IFERROR(VLOOKUP(A8,[1]Product!$B:$Q,{2,13,11,16},0),"")</f>
        <v>Single Integrated Monitor Stand for TRX</v>
      </c>
      <c r="C8" t="str">
        <v>LIVE</v>
      </c>
      <c r="D8" t="str">
        <v>/</v>
      </c>
      <c r="E8">
        <v>30.731999999999999</v>
      </c>
      <c r="F8" s="36" t="str">
        <f t="array" ref="F8:K8">IFERROR(VLOOKUP(A8,TR!$A:$AK,{13,14,15,16,17,18},0),"")</f>
        <v>/</v>
      </c>
      <c r="G8" s="36" t="str">
        <v>Xiamen Trak Racer Industry and Trade Co., Ltd</v>
      </c>
      <c r="H8" s="36">
        <v>0</v>
      </c>
      <c r="I8" s="36">
        <v>30.731999999999999</v>
      </c>
      <c r="J8" s="36">
        <v>12</v>
      </c>
      <c r="K8" s="36">
        <v>0</v>
      </c>
      <c r="L8" s="37">
        <f t="array" ref="L8:Q8">IFERROR(VLOOKUP(A8,TR!$A:$AK,{20,21,22,23,24,25},0),"")</f>
        <v>7</v>
      </c>
      <c r="M8" s="37">
        <v>0</v>
      </c>
      <c r="N8" s="37">
        <v>5</v>
      </c>
      <c r="O8" s="37">
        <v>89</v>
      </c>
      <c r="P8" s="37">
        <v>0</v>
      </c>
      <c r="Q8" s="37">
        <v>185</v>
      </c>
      <c r="R8" s="38">
        <f t="array" ref="R8:W8">IFERROR(VLOOKUP(A8,TR!$A:$AK,{27,28,29,30,31,32},0),"")</f>
        <v>35</v>
      </c>
      <c r="S8" s="38">
        <v>20</v>
      </c>
      <c r="T8" s="38">
        <v>100</v>
      </c>
      <c r="U8" s="38">
        <v>30</v>
      </c>
      <c r="V8" s="38">
        <v>0</v>
      </c>
      <c r="W8" s="38">
        <v>21</v>
      </c>
      <c r="X8" s="39">
        <f t="array" ref="X8:AC8">IFERROR(VLOOKUP(A8,TR!A:AU,{37,38,39,40,41,42},0),"")</f>
        <v>1</v>
      </c>
      <c r="Y8" s="39">
        <v>142</v>
      </c>
      <c r="Z8" s="39">
        <v>410</v>
      </c>
      <c r="AA8" s="39">
        <v>36</v>
      </c>
      <c r="AB8" s="39">
        <v>3995.16</v>
      </c>
      <c r="AC8" s="39">
        <v>34.666666666666664</v>
      </c>
      <c r="AD8" s="40">
        <f t="array" ref="AD8:AI8">IFERROR(VLOOKUP(A8,TR!A:BG,{49,50,51,52,53,54},0),"")</f>
        <v>7</v>
      </c>
      <c r="AE8" s="40">
        <v>3</v>
      </c>
      <c r="AF8" s="40">
        <v>0</v>
      </c>
      <c r="AG8" s="40">
        <v>14</v>
      </c>
      <c r="AH8" s="40">
        <v>11</v>
      </c>
      <c r="AI8" s="40">
        <v>-0.60576923076923084</v>
      </c>
      <c r="AJ8">
        <v>70</v>
      </c>
      <c r="AO8">
        <v>-70</v>
      </c>
      <c r="AP8" s="41">
        <f t="array" ref="AP8:AU8">IFERROR(VLOOKUP(A8,TR!A:BY,{67,68,69,70,71,72},0),"")</f>
        <v>0</v>
      </c>
      <c r="AQ8" s="41">
        <v>0</v>
      </c>
      <c r="AR8" s="41">
        <v>0</v>
      </c>
      <c r="AS8" s="41">
        <v>70</v>
      </c>
      <c r="AT8" s="41">
        <v>-70</v>
      </c>
      <c r="AU8" s="41">
        <v>4.7307692307692308</v>
      </c>
    </row>
    <row r="9" spans="1:47" x14ac:dyDescent="0.35">
      <c r="A9" t="s">
        <v>1892</v>
      </c>
      <c r="B9" t="str">
        <f t="array" ref="B9:E9">IFERROR(VLOOKUP(A9,[1]Product!$B:$Q,{2,13,11,16},0),"")</f>
        <v>120 x 40mm TR8020 Spare Corner Bracket  Red (set of 2)</v>
      </c>
      <c r="C9" t="str">
        <v>DISCONTINUED</v>
      </c>
      <c r="D9" t="str">
        <v>/</v>
      </c>
      <c r="E9">
        <v>4.2549999999999999</v>
      </c>
      <c r="F9" s="36" t="str">
        <f t="array" ref="F9:K9">IFERROR(VLOOKUP(A9,TR!$A:$AK,{13,14,15,16,17,18},0),"")</f>
        <v>/</v>
      </c>
      <c r="G9" s="36" t="str">
        <v>Xiamen Trak Racer Industry and Trade Co., Ltd</v>
      </c>
      <c r="H9" s="36">
        <v>0</v>
      </c>
      <c r="I9" s="36">
        <v>4.2549999999999999</v>
      </c>
      <c r="J9" s="36">
        <v>0</v>
      </c>
      <c r="K9" s="36">
        <v>61</v>
      </c>
      <c r="L9" s="37">
        <f t="array" ref="L9:Q9">IFERROR(VLOOKUP(A9,TR!$A:$AK,{20,21,22,23,24,25},0),"")</f>
        <v>0</v>
      </c>
      <c r="M9" s="37">
        <v>0</v>
      </c>
      <c r="N9" s="37">
        <v>0</v>
      </c>
      <c r="O9" s="37">
        <v>67</v>
      </c>
      <c r="P9" s="37">
        <v>0</v>
      </c>
      <c r="Q9" s="37">
        <v>0</v>
      </c>
      <c r="R9" s="38">
        <f t="array" ref="R9:W9">IFERROR(VLOOKUP(A9,TR!$A:$AK,{27,28,29,30,31,32},0),"")</f>
        <v>0</v>
      </c>
      <c r="S9" s="38">
        <v>0</v>
      </c>
      <c r="T9" s="38">
        <v>15</v>
      </c>
      <c r="U9" s="38">
        <v>10</v>
      </c>
      <c r="V9" s="38">
        <v>0</v>
      </c>
      <c r="W9" s="38">
        <v>0</v>
      </c>
      <c r="X9" s="39">
        <f t="array" ref="X9:AC9">IFERROR(VLOOKUP(A9,TR!A:AU,{37,38,39,40,41,42},0),"")</f>
        <v>0</v>
      </c>
      <c r="Y9" s="39">
        <v>128</v>
      </c>
      <c r="Z9" s="39">
        <v>45</v>
      </c>
      <c r="AA9" s="39">
        <v>7</v>
      </c>
      <c r="AB9" s="39">
        <v>544.64</v>
      </c>
      <c r="AC9" s="39">
        <v>1</v>
      </c>
      <c r="AD9" s="40">
        <f t="array" ref="AD9:AI9">IFERROR(VLOOKUP(A9,TR!A:BG,{49,50,51,52,53,54},0),"")</f>
        <v>3</v>
      </c>
      <c r="AE9" s="40" t="str">
        <v/>
      </c>
      <c r="AF9" s="40" t="str">
        <v/>
      </c>
      <c r="AG9" s="40">
        <v>0</v>
      </c>
      <c r="AH9" s="40">
        <v>0</v>
      </c>
      <c r="AI9" s="40">
        <v>61</v>
      </c>
      <c r="AJ9">
        <v>-20</v>
      </c>
      <c r="AN9">
        <v>20</v>
      </c>
      <c r="AP9" s="41">
        <f t="array" ref="AP9:AU9">IFERROR(VLOOKUP(A9,TR!A:BY,{67,68,69,70,71,72},0),"")</f>
        <v>0</v>
      </c>
      <c r="AQ9" s="41">
        <v>0</v>
      </c>
      <c r="AR9" s="41">
        <v>0</v>
      </c>
      <c r="AS9" s="41">
        <v>50</v>
      </c>
      <c r="AT9" s="41">
        <v>-50</v>
      </c>
      <c r="AU9" s="41">
        <v>61</v>
      </c>
    </row>
    <row r="10" spans="1:47" x14ac:dyDescent="0.35">
      <c r="A10" t="s">
        <v>300</v>
      </c>
      <c r="B10" t="str">
        <f t="array" ref="B10:E10">IFERROR(VLOOKUP(A10,[1]Product!$B:$Q,{2,13,11,16},0),"")</f>
        <v>VNM Pedals V1 PE01ST3 (Was PE01S3 ) </v>
      </c>
      <c r="C10" t="str">
        <v>LIVE</v>
      </c>
      <c r="D10" t="str">
        <v>/</v>
      </c>
      <c r="E10">
        <v>549.63620000000003</v>
      </c>
      <c r="F10" s="36" t="str">
        <f t="array" ref="F10:K10">IFERROR(VLOOKUP(A10,TR!$A:$AK,{13,14,15,16,17,18},0),"")</f>
        <v>/</v>
      </c>
      <c r="G10" s="36" t="str">
        <v>VNM Simulation JSC</v>
      </c>
      <c r="H10" s="36">
        <v>0</v>
      </c>
      <c r="I10" s="36">
        <v>549.63620000000003</v>
      </c>
      <c r="J10" s="36">
        <v>0</v>
      </c>
      <c r="K10" s="36">
        <v>108</v>
      </c>
      <c r="L10" s="37">
        <f t="array" ref="L10:Q10">IFERROR(VLOOKUP(A10,TR!$A:$AK,{20,21,22,23,24,25},0),"")</f>
        <v>5</v>
      </c>
      <c r="M10" s="37">
        <v>0</v>
      </c>
      <c r="N10" s="37">
        <v>6</v>
      </c>
      <c r="O10" s="37">
        <v>7</v>
      </c>
      <c r="P10" s="37">
        <v>0</v>
      </c>
      <c r="Q10" s="37">
        <v>0</v>
      </c>
      <c r="R10" s="38">
        <f t="array" ref="R10:W10">IFERROR(VLOOKUP(A10,TR!$A:$AK,{27,28,29,30,31,32},0),"")</f>
        <v>4</v>
      </c>
      <c r="S10" s="38">
        <v>0</v>
      </c>
      <c r="T10" s="38">
        <v>0</v>
      </c>
      <c r="U10" s="38">
        <v>0</v>
      </c>
      <c r="V10" s="38">
        <v>0</v>
      </c>
      <c r="W10" s="38">
        <v>7</v>
      </c>
      <c r="X10" s="39">
        <f t="array" ref="X10:AC10">IFERROR(VLOOKUP(A10,TR!A:AU,{37,38,39,40,41,42},0),"")</f>
        <v>0</v>
      </c>
      <c r="Y10" s="39">
        <v>150</v>
      </c>
      <c r="Z10" s="39">
        <v>4</v>
      </c>
      <c r="AA10" s="39">
        <v>15</v>
      </c>
      <c r="AB10" s="39">
        <v>82445.430000000008</v>
      </c>
      <c r="AC10" s="39">
        <v>10.083333333333334</v>
      </c>
      <c r="AD10" s="40">
        <f t="array" ref="AD10:AI10">IFERROR(VLOOKUP(A10,TR!A:BG,{49,50,51,52,53,54},0),"")</f>
        <v>6</v>
      </c>
      <c r="AE10" s="40">
        <v>0</v>
      </c>
      <c r="AF10" s="40" t="str">
        <v/>
      </c>
      <c r="AG10" s="40">
        <v>0</v>
      </c>
      <c r="AH10" s="40">
        <v>2</v>
      </c>
      <c r="AI10" s="40">
        <v>10.016528925619834</v>
      </c>
      <c r="AJ10">
        <v>-10</v>
      </c>
      <c r="AN10">
        <v>10</v>
      </c>
      <c r="AP10" s="41">
        <f t="array" ref="AP10:AU10">IFERROR(VLOOKUP(A10,TR!A:BY,{67,68,69,70,71,72},0),"")</f>
        <v>4</v>
      </c>
      <c r="AQ10" s="41">
        <v>0</v>
      </c>
      <c r="AR10" s="41">
        <v>0</v>
      </c>
      <c r="AS10" s="41">
        <v>10</v>
      </c>
      <c r="AT10" s="41">
        <v>0</v>
      </c>
      <c r="AU10" s="41">
        <v>10.016528925619834</v>
      </c>
    </row>
    <row r="11" spans="1:47" x14ac:dyDescent="0.35">
      <c r="A11" t="s">
        <v>768</v>
      </c>
      <c r="B11" t="str">
        <f t="array" ref="B11:E11">IFERROR(VLOOKUP(A11,[1]Product!$B:$Q,{2,13,11,16},0),"")</f>
        <v>Sim Pedals Ultimate+ 2-Pedal Set Black</v>
      </c>
      <c r="C11" t="str">
        <v>LIVE</v>
      </c>
      <c r="D11" t="str">
        <v>/</v>
      </c>
      <c r="E11">
        <v>1186.0423000000001</v>
      </c>
      <c r="F11" s="36" t="str">
        <f t="array" ref="F11:K11">IFERROR(VLOOKUP(A11,TR!$A:$AK,{13,14,15,16,17,18},0),"")</f>
        <v>/</v>
      </c>
      <c r="G11" s="36" t="str">
        <v>Heusinkveld Engineering B.V.</v>
      </c>
      <c r="H11" s="36">
        <v>0</v>
      </c>
      <c r="I11" s="36">
        <v>1186.0423000000001</v>
      </c>
      <c r="J11" s="36">
        <v>0</v>
      </c>
      <c r="K11" s="36">
        <v>24</v>
      </c>
      <c r="L11" s="37">
        <f t="array" ref="L11:Q11">IFERROR(VLOOKUP(A11,TR!$A:$AK,{20,21,22,23,24,25},0),"")</f>
        <v>2</v>
      </c>
      <c r="M11" s="37">
        <v>0</v>
      </c>
      <c r="N11" s="37">
        <v>3</v>
      </c>
      <c r="O11" s="37">
        <v>1</v>
      </c>
      <c r="P11" s="37">
        <v>0</v>
      </c>
      <c r="Q11" s="37">
        <v>0</v>
      </c>
      <c r="R11" s="38">
        <f t="array" ref="R11:W11">IFERROR(VLOOKUP(A11,TR!$A:$AK,{27,28,29,30,31,32},0),"")</f>
        <v>0</v>
      </c>
      <c r="S11" s="38">
        <v>0</v>
      </c>
      <c r="T11" s="38">
        <v>0</v>
      </c>
      <c r="U11" s="38">
        <v>0</v>
      </c>
      <c r="V11" s="38">
        <v>0</v>
      </c>
      <c r="W11" s="38">
        <v>0</v>
      </c>
      <c r="X11" s="39">
        <f t="array" ref="X11:AC11">IFERROR(VLOOKUP(A11,TR!A:AU,{37,38,39,40,41,42},0),"")</f>
        <v>0</v>
      </c>
      <c r="Y11" s="39">
        <v>32</v>
      </c>
      <c r="Z11" s="39">
        <v>3</v>
      </c>
      <c r="AA11" s="39">
        <v>0</v>
      </c>
      <c r="AB11" s="39">
        <v>37953.353600000002</v>
      </c>
      <c r="AC11" s="39">
        <v>1.6666666666666667</v>
      </c>
      <c r="AD11" s="40">
        <f t="array" ref="AD11:AI11">IFERROR(VLOOKUP(A11,TR!A:BG,{49,50,51,52,53,54},0),"")</f>
        <v>0</v>
      </c>
      <c r="AE11" s="40" t="str">
        <v/>
      </c>
      <c r="AF11" s="40" t="str">
        <v/>
      </c>
      <c r="AG11" s="40">
        <v>1</v>
      </c>
      <c r="AH11" s="40">
        <v>1</v>
      </c>
      <c r="AI11" s="40">
        <v>14.399999999999999</v>
      </c>
      <c r="AJ11">
        <v>-7</v>
      </c>
      <c r="AN11">
        <v>4</v>
      </c>
      <c r="AO11">
        <v>3</v>
      </c>
      <c r="AP11" s="41">
        <f t="array" ref="AP11:AU11">IFERROR(VLOOKUP(A11,TR!A:BY,{67,68,69,70,71,72},0),"")</f>
        <v>0</v>
      </c>
      <c r="AQ11" s="41">
        <v>0</v>
      </c>
      <c r="AR11" s="41">
        <v>0</v>
      </c>
      <c r="AS11" s="41">
        <v>0</v>
      </c>
      <c r="AT11" s="41">
        <v>2</v>
      </c>
      <c r="AU11" s="41">
        <v>14.399999999999999</v>
      </c>
    </row>
    <row r="12" spans="1:47" x14ac:dyDescent="0.35">
      <c r="A12" t="s">
        <v>2185</v>
      </c>
      <c r="B12" t="str">
        <f t="array" ref="B12:E12">IFERROR(VLOOKUP(A12,[1]Product!$B:$Q,{2,13,11,16},0),"")</f>
        <v>VNM handbrake V1 </v>
      </c>
      <c r="C12" t="str">
        <v>LIVE</v>
      </c>
      <c r="D12" t="str">
        <v>/</v>
      </c>
      <c r="E12">
        <v>202.3212</v>
      </c>
      <c r="F12" s="36" t="str">
        <f t="array" ref="F12:K12">IFERROR(VLOOKUP(A12,TR!$A:$AK,{13,14,15,16,17,18},0),"")</f>
        <v>/</v>
      </c>
      <c r="G12" s="36" t="str">
        <v>VNM Simulation JSC</v>
      </c>
      <c r="H12" s="36">
        <v>0</v>
      </c>
      <c r="I12" s="36">
        <v>202.3212</v>
      </c>
      <c r="J12" s="36">
        <v>0</v>
      </c>
      <c r="K12" s="36">
        <v>20</v>
      </c>
      <c r="L12" s="37">
        <f t="array" ref="L12:Q12">IFERROR(VLOOKUP(A12,TR!$A:$AK,{20,21,22,23,24,25},0),"")</f>
        <v>3</v>
      </c>
      <c r="M12" s="37">
        <v>0</v>
      </c>
      <c r="N12" s="37">
        <v>5</v>
      </c>
      <c r="O12" s="37">
        <v>5</v>
      </c>
      <c r="P12" s="37">
        <v>0</v>
      </c>
      <c r="Q12" s="37">
        <v>0</v>
      </c>
      <c r="R12" s="38">
        <f t="array" ref="R12:W12">IFERROR(VLOOKUP(A12,TR!$A:$AK,{27,28,29,30,31,32},0),"")</f>
        <v>0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  <c r="X12" s="39">
        <f t="array" ref="X12:AC12">IFERROR(VLOOKUP(A12,TR!A:AU,{37,38,39,40,41,42},0),"")</f>
        <v>0</v>
      </c>
      <c r="Y12" s="39">
        <v>43</v>
      </c>
      <c r="Z12" s="39">
        <v>0</v>
      </c>
      <c r="AA12" s="39">
        <v>0</v>
      </c>
      <c r="AB12" s="39">
        <v>8699.8116000000009</v>
      </c>
      <c r="AC12" s="39">
        <v>1.5555555555555556</v>
      </c>
      <c r="AD12" s="40">
        <f t="array" ref="AD12:AI12">IFERROR(VLOOKUP(A12,TR!A:BG,{49,50,51,52,53,54},0),"")</f>
        <v>3</v>
      </c>
      <c r="AE12" s="40" t="str">
        <v/>
      </c>
      <c r="AF12" s="40" t="str">
        <v/>
      </c>
      <c r="AG12" s="40">
        <v>0</v>
      </c>
      <c r="AH12" s="40">
        <v>0</v>
      </c>
      <c r="AI12" s="40">
        <v>12.857142857142858</v>
      </c>
      <c r="AJ12">
        <v>-4</v>
      </c>
      <c r="AN12">
        <v>2</v>
      </c>
      <c r="AO12">
        <v>2</v>
      </c>
      <c r="AP12" s="41">
        <f t="array" ref="AP12:AU12">IFERROR(VLOOKUP(A12,TR!A:BY,{67,68,69,70,71,72},0),"")</f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12.857142857142858</v>
      </c>
    </row>
    <row r="13" spans="1:47" x14ac:dyDescent="0.35">
      <c r="A13" t="s">
        <v>467</v>
      </c>
      <c r="B13" t="str">
        <f t="array" ref="B13:E13">IFERROR(VLOOKUP(A13,[1]Product!$B:$Q,{2,13,11,16},0),"")</f>
        <v>80mm Support Bracket for Extruded Aluminium with 8mm Slot - with 6 screws, 6 washers, 6 T Nuts - LEFT AND RIGHT SIDE</v>
      </c>
      <c r="C13" t="str">
        <v>LIVE</v>
      </c>
      <c r="D13" t="str">
        <v>/</v>
      </c>
      <c r="E13">
        <v>5.2169999999999996</v>
      </c>
      <c r="F13" s="36" t="str">
        <f t="array" ref="F13:K13">IFERROR(VLOOKUP(A13,TR!$A:$AK,{13,14,15,16,17,18},0),"")</f>
        <v>/</v>
      </c>
      <c r="G13" s="36" t="str">
        <v>Xiamen Trak Racer Industry and Trade Co., Ltd</v>
      </c>
      <c r="H13" s="36">
        <v>0</v>
      </c>
      <c r="I13" s="36">
        <v>5.2169999999999996</v>
      </c>
      <c r="J13" s="36">
        <v>0</v>
      </c>
      <c r="K13" s="36">
        <v>209</v>
      </c>
      <c r="L13" s="37">
        <f t="array" ref="L13:Q13">IFERROR(VLOOKUP(A13,TR!$A:$AK,{20,21,22,23,24,25},0),"")</f>
        <v>0</v>
      </c>
      <c r="M13" s="37">
        <v>0</v>
      </c>
      <c r="N13" s="37">
        <v>58</v>
      </c>
      <c r="O13" s="37">
        <v>51</v>
      </c>
      <c r="P13" s="37">
        <v>0</v>
      </c>
      <c r="Q13" s="37">
        <v>170</v>
      </c>
      <c r="R13" s="38">
        <f t="array" ref="R13:W13">IFERROR(VLOOKUP(A13,TR!$A:$AK,{27,28,29,30,31,32},0),"")</f>
        <v>40</v>
      </c>
      <c r="S13" s="38">
        <v>0</v>
      </c>
      <c r="T13" s="38">
        <v>20</v>
      </c>
      <c r="U13" s="38">
        <v>0</v>
      </c>
      <c r="V13" s="38">
        <v>0</v>
      </c>
      <c r="W13" s="38">
        <v>1</v>
      </c>
      <c r="X13" s="39">
        <f t="array" ref="X13:AC13">IFERROR(VLOOKUP(A13,TR!A:AU,{37,38,39,40,41,42},0),"")</f>
        <v>0</v>
      </c>
      <c r="Y13" s="39">
        <v>361</v>
      </c>
      <c r="Z13" s="39">
        <v>280</v>
      </c>
      <c r="AA13" s="39">
        <v>18</v>
      </c>
      <c r="AB13" s="39">
        <v>1883.3369999999998</v>
      </c>
      <c r="AC13" s="39">
        <v>21.181818181818183</v>
      </c>
      <c r="AD13" s="40">
        <f t="array" ref="AD13:AI13">IFERROR(VLOOKUP(A13,TR!A:BG,{49,50,51,52,53,54},0),"")</f>
        <v>4</v>
      </c>
      <c r="AE13" s="40" t="str">
        <v/>
      </c>
      <c r="AF13" s="40" t="str">
        <v/>
      </c>
      <c r="AG13" s="40">
        <v>6</v>
      </c>
      <c r="AH13" s="40">
        <v>0</v>
      </c>
      <c r="AI13" s="40">
        <v>9.8197424892703857</v>
      </c>
      <c r="AJ13">
        <v>-60</v>
      </c>
      <c r="AO13">
        <v>60</v>
      </c>
      <c r="AP13" s="41">
        <f t="array" ref="AP13:AU13">IFERROR(VLOOKUP(A13,TR!A:BY,{67,68,69,70,71,72},0),"")</f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17.845493562231759</v>
      </c>
    </row>
    <row r="14" spans="1:47" x14ac:dyDescent="0.35">
      <c r="A14" t="s">
        <v>518</v>
      </c>
      <c r="B14" t="str">
        <f t="array" ref="B14:E14">IFERROR(VLOOKUP(A14,[1]Product!$B:$Q,{2,13,11,16},0),"")</f>
        <v>Handbrake mount (right side)</v>
      </c>
      <c r="C14" t="str">
        <v>LIVE</v>
      </c>
      <c r="D14" t="str">
        <v>/</v>
      </c>
      <c r="E14">
        <v>14.027200000000001</v>
      </c>
      <c r="F14" s="36" t="str">
        <f t="array" ref="F14:K14">IFERROR(VLOOKUP(A14,TR!$A:$AK,{13,14,15,16,17,18},0),"")</f>
        <v>/</v>
      </c>
      <c r="G14" s="36" t="str">
        <v>Xiamen Trak Racer Industry and Trade Co., Ltd</v>
      </c>
      <c r="H14" s="36">
        <v>0</v>
      </c>
      <c r="I14" s="36">
        <v>14.027200000000001</v>
      </c>
      <c r="J14" s="36">
        <v>0</v>
      </c>
      <c r="K14" s="36">
        <v>139</v>
      </c>
      <c r="L14" s="37">
        <f t="array" ref="L14:Q14">IFERROR(VLOOKUP(A14,TR!$A:$AK,{20,21,22,23,24,25},0),"")</f>
        <v>2</v>
      </c>
      <c r="M14" s="37">
        <v>0</v>
      </c>
      <c r="N14" s="37">
        <v>69</v>
      </c>
      <c r="O14" s="37">
        <v>0</v>
      </c>
      <c r="P14" s="37">
        <v>0</v>
      </c>
      <c r="Q14" s="37">
        <v>100</v>
      </c>
      <c r="R14" s="38">
        <f t="array" ref="R14:W14">IFERROR(VLOOKUP(A14,TR!$A:$AK,{27,28,29,30,31,32},0),"")</f>
        <v>40</v>
      </c>
      <c r="S14" s="38">
        <v>0</v>
      </c>
      <c r="T14" s="38">
        <v>10</v>
      </c>
      <c r="U14" s="38">
        <v>10</v>
      </c>
      <c r="V14" s="38">
        <v>0</v>
      </c>
      <c r="W14" s="38">
        <v>1</v>
      </c>
      <c r="X14" s="39">
        <f t="array" ref="X14:AC14">IFERROR(VLOOKUP(A14,TR!A:AU,{37,38,39,40,41,42},0),"")</f>
        <v>0</v>
      </c>
      <c r="Y14" s="39">
        <v>313</v>
      </c>
      <c r="Z14" s="39">
        <v>160</v>
      </c>
      <c r="AA14" s="39">
        <v>3</v>
      </c>
      <c r="AB14" s="39">
        <v>4390.5136000000002</v>
      </c>
      <c r="AC14" s="39">
        <v>14.25</v>
      </c>
      <c r="AD14" s="40">
        <f t="array" ref="AD14:AI14">IFERROR(VLOOKUP(A14,TR!A:BG,{49,50,51,52,53,54},0),"")</f>
        <v>1</v>
      </c>
      <c r="AE14" s="40">
        <v>0</v>
      </c>
      <c r="AF14" s="40">
        <v>0</v>
      </c>
      <c r="AG14" s="40">
        <v>5</v>
      </c>
      <c r="AH14" s="40">
        <v>0</v>
      </c>
      <c r="AI14" s="40">
        <v>9.6842105263157894</v>
      </c>
      <c r="AJ14">
        <v>-6</v>
      </c>
      <c r="AO14">
        <v>6</v>
      </c>
      <c r="AP14" s="41">
        <f t="array" ref="AP14:AU14">IFERROR(VLOOKUP(A14,TR!A:BY,{67,68,69,70,71,72},0),"")</f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16.701754385964911</v>
      </c>
    </row>
    <row r="15" spans="1:47" x14ac:dyDescent="0.35">
      <c r="A15" t="s">
        <v>302</v>
      </c>
      <c r="B15" t="str">
        <f t="array" ref="B15:E15">IFERROR(VLOOKUP(A15,[1]Product!$B:$Q,{2,13,11,16},0),"")</f>
        <v>VNM Shifter V1 - Basic Bundle </v>
      </c>
      <c r="C15" t="str">
        <v>LIVE</v>
      </c>
      <c r="D15" t="str">
        <v>/</v>
      </c>
      <c r="E15">
        <v>250.15780000000001</v>
      </c>
      <c r="F15" s="36" t="str">
        <f t="array" ref="F15:K15">IFERROR(VLOOKUP(A15,TR!$A:$AK,{13,14,15,16,17,18},0),"")</f>
        <v>/</v>
      </c>
      <c r="G15" s="36" t="str">
        <v>VNM Simulation JSC</v>
      </c>
      <c r="H15" s="36">
        <v>0</v>
      </c>
      <c r="I15" s="36">
        <v>250.15780000000001</v>
      </c>
      <c r="J15" s="36">
        <v>0</v>
      </c>
      <c r="K15" s="36">
        <v>144</v>
      </c>
      <c r="L15" s="37">
        <f t="array" ref="L15:Q15">IFERROR(VLOOKUP(A15,TR!$A:$AK,{20,21,22,23,24,25},0),"")</f>
        <v>6</v>
      </c>
      <c r="M15" s="37">
        <v>0</v>
      </c>
      <c r="N15" s="37">
        <v>20</v>
      </c>
      <c r="O15" s="37">
        <v>9</v>
      </c>
      <c r="P15" s="37">
        <v>0</v>
      </c>
      <c r="Q15" s="37">
        <v>0</v>
      </c>
      <c r="R15" s="38">
        <f t="array" ref="R15:W15">IFERROR(VLOOKUP(A15,TR!$A:$AK,{27,28,29,30,31,32},0),"")</f>
        <v>2</v>
      </c>
      <c r="S15" s="38">
        <v>0</v>
      </c>
      <c r="T15" s="38">
        <v>0</v>
      </c>
      <c r="U15" s="38">
        <v>0</v>
      </c>
      <c r="V15" s="38">
        <v>0</v>
      </c>
      <c r="W15" s="38">
        <v>3</v>
      </c>
      <c r="X15" s="39">
        <f t="array" ref="X15:AC15">IFERROR(VLOOKUP(A15,TR!A:AU,{37,38,39,40,41,42},0),"")</f>
        <v>0</v>
      </c>
      <c r="Y15" s="39">
        <v>186</v>
      </c>
      <c r="Z15" s="39">
        <v>2</v>
      </c>
      <c r="AA15" s="39">
        <v>4</v>
      </c>
      <c r="AB15" s="39">
        <v>46529.3508</v>
      </c>
      <c r="AC15" s="39">
        <v>17.416666666666668</v>
      </c>
      <c r="AD15" s="40">
        <f t="array" ref="AD15:AI15">IFERROR(VLOOKUP(A15,TR!A:BG,{49,50,51,52,53,54},0),"")</f>
        <v>4</v>
      </c>
      <c r="AE15" s="40" t="str">
        <v/>
      </c>
      <c r="AF15" s="40" t="str">
        <v/>
      </c>
      <c r="AG15" s="40">
        <v>2</v>
      </c>
      <c r="AH15" s="40">
        <v>0</v>
      </c>
      <c r="AI15" s="40">
        <v>8.0956937799043054</v>
      </c>
      <c r="AJ15">
        <v>-4</v>
      </c>
      <c r="AO15">
        <v>4</v>
      </c>
      <c r="AP15" s="41">
        <f t="array" ref="AP15:AU15">IFERROR(VLOOKUP(A15,TR!A:BY,{67,68,69,70,71,72},0),"")</f>
        <v>6</v>
      </c>
      <c r="AQ15" s="41">
        <v>0</v>
      </c>
      <c r="AR15" s="41">
        <v>0</v>
      </c>
      <c r="AS15" s="41">
        <v>0</v>
      </c>
      <c r="AT15" s="41">
        <v>4</v>
      </c>
      <c r="AU15" s="41">
        <v>8.0956937799043054</v>
      </c>
    </row>
    <row r="16" spans="1:47" x14ac:dyDescent="0.35">
      <c r="B16" t="str">
        <f t="array" ref="B16:E16">IFERROR(VLOOKUP(A16,[1]Product!$B:$Q,{2,13,11,16},0),"")</f>
        <v/>
      </c>
      <c r="C16" t="str">
        <v/>
      </c>
      <c r="D16" t="str">
        <v/>
      </c>
      <c r="E16" t="str">
        <v/>
      </c>
      <c r="F16" s="36" t="str">
        <f t="array" ref="F16:K16">IFERROR(VLOOKUP(A16,TR!$A:$AK,{13,14,15,16,17,18},0),"")</f>
        <v/>
      </c>
      <c r="G16" s="36" t="str">
        <v/>
      </c>
      <c r="H16" s="36" t="str">
        <v/>
      </c>
      <c r="I16" s="36" t="str">
        <v/>
      </c>
      <c r="J16" s="36" t="str">
        <v/>
      </c>
      <c r="K16" s="36" t="str">
        <v/>
      </c>
      <c r="L16" s="37" t="str">
        <f t="array" ref="L16:Q16">IFERROR(VLOOKUP(A16,TR!$A:$AK,{20,21,22,23,24,25},0),"")</f>
        <v/>
      </c>
      <c r="M16" s="37" t="str">
        <v/>
      </c>
      <c r="N16" s="37" t="str">
        <v/>
      </c>
      <c r="O16" s="37" t="str">
        <v/>
      </c>
      <c r="P16" s="37" t="str">
        <v/>
      </c>
      <c r="Q16" s="37" t="str">
        <v/>
      </c>
      <c r="R16" s="38" t="str">
        <f t="array" ref="R16:W16">IFERROR(VLOOKUP(A16,TR!$A:$AK,{27,28,29,30,31,32},0),"")</f>
        <v/>
      </c>
      <c r="S16" s="38" t="str">
        <v/>
      </c>
      <c r="T16" s="38" t="str">
        <v/>
      </c>
      <c r="U16" s="38" t="str">
        <v/>
      </c>
      <c r="V16" s="38" t="str">
        <v/>
      </c>
      <c r="W16" s="38" t="str">
        <v/>
      </c>
      <c r="X16" s="39" t="str">
        <f t="array" ref="X16:AC16">IFERROR(VLOOKUP(A16,TR!A:AU,{37,38,39,40,41,42},0),"")</f>
        <v/>
      </c>
      <c r="Y16" s="39" t="str">
        <v/>
      </c>
      <c r="Z16" s="39" t="str">
        <v/>
      </c>
      <c r="AA16" s="39" t="str">
        <v/>
      </c>
      <c r="AB16" s="39" t="str">
        <v/>
      </c>
      <c r="AC16" s="39" t="str">
        <v/>
      </c>
      <c r="AD16" s="40" t="str">
        <f t="array" ref="AD16:AI16">IFERROR(VLOOKUP(A16,TR!A:BG,{49,50,51,52,53,54},0),"")</f>
        <v/>
      </c>
      <c r="AE16" s="40" t="str">
        <v/>
      </c>
      <c r="AF16" s="40" t="str">
        <v/>
      </c>
      <c r="AG16" s="40" t="str">
        <v/>
      </c>
      <c r="AH16" s="40" t="str">
        <v/>
      </c>
      <c r="AI16" s="40" t="str">
        <v/>
      </c>
      <c r="AP16" s="41" t="str">
        <f t="array" ref="AP16:AU16">IFERROR(VLOOKUP(A16,TR!A:BY,{67,68,69,70,71,72},0),"")</f>
        <v/>
      </c>
      <c r="AQ16" s="41" t="str">
        <v/>
      </c>
      <c r="AR16" s="41" t="str">
        <v/>
      </c>
      <c r="AS16" s="41" t="str">
        <v/>
      </c>
      <c r="AT16" s="41" t="str">
        <v/>
      </c>
      <c r="AU16" s="41" t="str">
        <v/>
      </c>
    </row>
    <row r="17" spans="2:47" x14ac:dyDescent="0.35">
      <c r="B17" t="str">
        <f t="array" ref="B17:E17">IFERROR(VLOOKUP(A17,[1]Product!$B:$Q,{2,13,11,16},0),"")</f>
        <v/>
      </c>
      <c r="C17" t="str">
        <v/>
      </c>
      <c r="D17" t="str">
        <v/>
      </c>
      <c r="E17" t="str">
        <v/>
      </c>
      <c r="F17" s="36" t="str">
        <f t="array" ref="F17:K17">IFERROR(VLOOKUP(A17,TR!$A:$AK,{13,14,15,16,17,18},0),"")</f>
        <v/>
      </c>
      <c r="G17" s="36" t="str">
        <v/>
      </c>
      <c r="H17" s="36" t="str">
        <v/>
      </c>
      <c r="I17" s="36" t="str">
        <v/>
      </c>
      <c r="J17" s="36" t="str">
        <v/>
      </c>
      <c r="K17" s="36" t="str">
        <v/>
      </c>
      <c r="L17" s="37" t="str">
        <f t="array" ref="L17:Q17">IFERROR(VLOOKUP(A17,TR!$A:$AK,{20,21,22,23,24,25},0),"")</f>
        <v/>
      </c>
      <c r="M17" s="37" t="str">
        <v/>
      </c>
      <c r="N17" s="37" t="str">
        <v/>
      </c>
      <c r="O17" s="37" t="str">
        <v/>
      </c>
      <c r="P17" s="37" t="str">
        <v/>
      </c>
      <c r="Q17" s="37" t="str">
        <v/>
      </c>
      <c r="R17" s="38" t="str">
        <f t="array" ref="R17:W17">IFERROR(VLOOKUP(A17,TR!$A:$AK,{27,28,29,30,31,32},0),"")</f>
        <v/>
      </c>
      <c r="S17" s="38" t="str">
        <v/>
      </c>
      <c r="T17" s="38" t="str">
        <v/>
      </c>
      <c r="U17" s="38" t="str">
        <v/>
      </c>
      <c r="V17" s="38" t="str">
        <v/>
      </c>
      <c r="W17" s="38" t="str">
        <v/>
      </c>
      <c r="X17" s="39" t="str">
        <f t="array" ref="X17:AC17">IFERROR(VLOOKUP(A17,TR!A:AU,{37,38,39,40,41,42},0),"")</f>
        <v/>
      </c>
      <c r="Y17" s="39" t="str">
        <v/>
      </c>
      <c r="Z17" s="39" t="str">
        <v/>
      </c>
      <c r="AA17" s="39" t="str">
        <v/>
      </c>
      <c r="AB17" s="39" t="str">
        <v/>
      </c>
      <c r="AC17" s="39" t="str">
        <v/>
      </c>
      <c r="AD17" s="40" t="str">
        <f t="array" ref="AD17:AI17">IFERROR(VLOOKUP(A17,TR!A:BG,{49,50,51,52,53,54},0),"")</f>
        <v/>
      </c>
      <c r="AE17" s="40" t="str">
        <v/>
      </c>
      <c r="AF17" s="40" t="str">
        <v/>
      </c>
      <c r="AG17" s="40" t="str">
        <v/>
      </c>
      <c r="AH17" s="40" t="str">
        <v/>
      </c>
      <c r="AI17" s="40" t="str">
        <v/>
      </c>
      <c r="AP17" s="41" t="str">
        <f t="array" ref="AP17:AU17">IFERROR(VLOOKUP(A17,TR!A:BY,{67,68,69,70,71,72},0),"")</f>
        <v/>
      </c>
      <c r="AQ17" s="41" t="str">
        <v/>
      </c>
      <c r="AR17" s="41" t="str">
        <v/>
      </c>
      <c r="AS17" s="41" t="str">
        <v/>
      </c>
      <c r="AT17" s="41" t="str">
        <v/>
      </c>
      <c r="AU17" s="41" t="str">
        <v/>
      </c>
    </row>
    <row r="18" spans="2:47" x14ac:dyDescent="0.35">
      <c r="B18" t="str">
        <f t="array" ref="B18:E18">IFERROR(VLOOKUP(A18,[1]Product!$B:$Q,{2,13,11,16},0),"")</f>
        <v/>
      </c>
      <c r="C18" t="str">
        <v/>
      </c>
      <c r="D18" t="str">
        <v/>
      </c>
      <c r="E18" t="str">
        <v/>
      </c>
      <c r="F18" s="36" t="str">
        <f t="array" ref="F18:K18">IFERROR(VLOOKUP(A18,TR!$A:$AK,{13,14,15,16,17,18},0),"")</f>
        <v/>
      </c>
      <c r="G18" s="36" t="str">
        <v/>
      </c>
      <c r="H18" s="36" t="str">
        <v/>
      </c>
      <c r="I18" s="36" t="str">
        <v/>
      </c>
      <c r="J18" s="36" t="str">
        <v/>
      </c>
      <c r="K18" s="36" t="str">
        <v/>
      </c>
      <c r="L18" s="37" t="str">
        <f t="array" ref="L18:Q18">IFERROR(VLOOKUP(A18,TR!$A:$AK,{20,21,22,23,24,25},0),"")</f>
        <v/>
      </c>
      <c r="M18" s="37" t="str">
        <v/>
      </c>
      <c r="N18" s="37" t="str">
        <v/>
      </c>
      <c r="O18" s="37" t="str">
        <v/>
      </c>
      <c r="P18" s="37" t="str">
        <v/>
      </c>
      <c r="Q18" s="37" t="str">
        <v/>
      </c>
      <c r="R18" s="38" t="str">
        <f t="array" ref="R18:W18">IFERROR(VLOOKUP(A18,TR!$A:$AK,{27,28,29,30,31,32},0),"")</f>
        <v/>
      </c>
      <c r="S18" s="38" t="str">
        <v/>
      </c>
      <c r="T18" s="38" t="str">
        <v/>
      </c>
      <c r="U18" s="38" t="str">
        <v/>
      </c>
      <c r="V18" s="38" t="str">
        <v/>
      </c>
      <c r="W18" s="38" t="str">
        <v/>
      </c>
      <c r="X18" s="39" t="str">
        <f t="array" ref="X18:AC18">IFERROR(VLOOKUP(A18,TR!A:AU,{37,38,39,40,41,42},0),"")</f>
        <v/>
      </c>
      <c r="Y18" s="39" t="str">
        <v/>
      </c>
      <c r="Z18" s="39" t="str">
        <v/>
      </c>
      <c r="AA18" s="39" t="str">
        <v/>
      </c>
      <c r="AB18" s="39" t="str">
        <v/>
      </c>
      <c r="AC18" s="39" t="str">
        <v/>
      </c>
      <c r="AD18" s="40" t="str">
        <f t="array" ref="AD18:AI18">IFERROR(VLOOKUP(A18,TR!A:BG,{49,50,51,52,53,54},0),"")</f>
        <v/>
      </c>
      <c r="AE18" s="40" t="str">
        <v/>
      </c>
      <c r="AF18" s="40" t="str">
        <v/>
      </c>
      <c r="AG18" s="40" t="str">
        <v/>
      </c>
      <c r="AH18" s="40" t="str">
        <v/>
      </c>
      <c r="AI18" s="40" t="str">
        <v/>
      </c>
      <c r="AP18" s="41" t="str">
        <f t="array" ref="AP18:AU18">IFERROR(VLOOKUP(A18,TR!A:BY,{67,68,69,70,71,72},0),"")</f>
        <v/>
      </c>
      <c r="AQ18" s="41" t="str">
        <v/>
      </c>
      <c r="AR18" s="41" t="str">
        <v/>
      </c>
      <c r="AS18" s="41" t="str">
        <v/>
      </c>
      <c r="AT18" s="41" t="str">
        <v/>
      </c>
      <c r="AU18" s="41" t="str">
        <v/>
      </c>
    </row>
    <row r="19" spans="2:47" x14ac:dyDescent="0.35">
      <c r="B19" t="str">
        <f t="array" ref="B19:E19">IFERROR(VLOOKUP(A19,[1]Product!$B:$Q,{2,13,11,16},0),"")</f>
        <v/>
      </c>
      <c r="C19" t="str">
        <v/>
      </c>
      <c r="D19" t="str">
        <v/>
      </c>
      <c r="E19" t="str">
        <v/>
      </c>
      <c r="F19" s="36" t="str">
        <f t="array" ref="F19:K19">IFERROR(VLOOKUP(A19,TR!$A:$AK,{13,14,15,16,17,18},0),"")</f>
        <v/>
      </c>
      <c r="G19" s="36" t="str">
        <v/>
      </c>
      <c r="H19" s="36" t="str">
        <v/>
      </c>
      <c r="I19" s="36" t="str">
        <v/>
      </c>
      <c r="J19" s="36" t="str">
        <v/>
      </c>
      <c r="K19" s="36" t="str">
        <v/>
      </c>
      <c r="L19" s="37" t="str">
        <f t="array" ref="L19:Q19">IFERROR(VLOOKUP(A19,TR!$A:$AK,{20,21,22,23,24,25},0),"")</f>
        <v/>
      </c>
      <c r="M19" s="37" t="str">
        <v/>
      </c>
      <c r="N19" s="37" t="str">
        <v/>
      </c>
      <c r="O19" s="37" t="str">
        <v/>
      </c>
      <c r="P19" s="37" t="str">
        <v/>
      </c>
      <c r="Q19" s="37" t="str">
        <v/>
      </c>
      <c r="R19" s="38" t="str">
        <f t="array" ref="R19:W19">IFERROR(VLOOKUP(A19,TR!$A:$AK,{27,28,29,30,31,32},0),"")</f>
        <v/>
      </c>
      <c r="S19" s="38" t="str">
        <v/>
      </c>
      <c r="T19" s="38" t="str">
        <v/>
      </c>
      <c r="U19" s="38" t="str">
        <v/>
      </c>
      <c r="V19" s="38" t="str">
        <v/>
      </c>
      <c r="W19" s="38" t="str">
        <v/>
      </c>
      <c r="X19" s="39" t="str">
        <f t="array" ref="X19:AC19">IFERROR(VLOOKUP(A19,TR!A:AU,{37,38,39,40,41,42},0),"")</f>
        <v/>
      </c>
      <c r="Y19" s="39" t="str">
        <v/>
      </c>
      <c r="Z19" s="39" t="str">
        <v/>
      </c>
      <c r="AA19" s="39" t="str">
        <v/>
      </c>
      <c r="AB19" s="39" t="str">
        <v/>
      </c>
      <c r="AC19" s="39" t="str">
        <v/>
      </c>
      <c r="AD19" s="40" t="str">
        <f t="array" ref="AD19:AI19">IFERROR(VLOOKUP(A19,TR!A:BG,{49,50,51,52,53,54},0),"")</f>
        <v/>
      </c>
      <c r="AE19" s="40" t="str">
        <v/>
      </c>
      <c r="AF19" s="40" t="str">
        <v/>
      </c>
      <c r="AG19" s="40" t="str">
        <v/>
      </c>
      <c r="AH19" s="40" t="str">
        <v/>
      </c>
      <c r="AI19" s="40" t="str">
        <v/>
      </c>
      <c r="AP19" s="41" t="str">
        <f t="array" ref="AP19:AU19">IFERROR(VLOOKUP(A19,TR!A:BY,{67,68,69,70,71,72},0),"")</f>
        <v/>
      </c>
      <c r="AQ19" s="41" t="str">
        <v/>
      </c>
      <c r="AR19" s="41" t="str">
        <v/>
      </c>
      <c r="AS19" s="41" t="str">
        <v/>
      </c>
      <c r="AT19" s="41" t="str">
        <v/>
      </c>
      <c r="AU19" s="41" t="str">
        <v/>
      </c>
    </row>
    <row r="20" spans="2:47" x14ac:dyDescent="0.35">
      <c r="B20" t="str">
        <f t="array" ref="B20:E20">IFERROR(VLOOKUP(A20,[1]Product!$B:$Q,{2,13,11,16},0),"")</f>
        <v/>
      </c>
      <c r="C20" t="str">
        <v/>
      </c>
      <c r="D20" t="str">
        <v/>
      </c>
      <c r="E20" t="str">
        <v/>
      </c>
      <c r="F20" s="36" t="str">
        <f t="array" ref="F20:K20">IFERROR(VLOOKUP(A20,TR!$A:$AK,{13,14,15,16,17,18},0),"")</f>
        <v/>
      </c>
      <c r="G20" s="36" t="str">
        <v/>
      </c>
      <c r="H20" s="36" t="str">
        <v/>
      </c>
      <c r="I20" s="36" t="str">
        <v/>
      </c>
      <c r="J20" s="36" t="str">
        <v/>
      </c>
      <c r="K20" s="36" t="str">
        <v/>
      </c>
      <c r="L20" s="37" t="str">
        <f t="array" ref="L20:Q20">IFERROR(VLOOKUP(A20,TR!$A:$AK,{20,21,22,23,24,25},0),"")</f>
        <v/>
      </c>
      <c r="M20" s="37" t="str">
        <v/>
      </c>
      <c r="N20" s="37" t="str">
        <v/>
      </c>
      <c r="O20" s="37" t="str">
        <v/>
      </c>
      <c r="P20" s="37" t="str">
        <v/>
      </c>
      <c r="Q20" s="37" t="str">
        <v/>
      </c>
      <c r="R20" s="38" t="str">
        <f t="array" ref="R20:W20">IFERROR(VLOOKUP(A20,TR!$A:$AK,{27,28,29,30,31,32},0),"")</f>
        <v/>
      </c>
      <c r="S20" s="38" t="str">
        <v/>
      </c>
      <c r="T20" s="38" t="str">
        <v/>
      </c>
      <c r="U20" s="38" t="str">
        <v/>
      </c>
      <c r="V20" s="38" t="str">
        <v/>
      </c>
      <c r="W20" s="38" t="str">
        <v/>
      </c>
      <c r="X20" s="39" t="str">
        <f t="array" ref="X20:AC20">IFERROR(VLOOKUP(A20,TR!A:AU,{37,38,39,40,41,42},0),"")</f>
        <v/>
      </c>
      <c r="Y20" s="39" t="str">
        <v/>
      </c>
      <c r="Z20" s="39" t="str">
        <v/>
      </c>
      <c r="AA20" s="39" t="str">
        <v/>
      </c>
      <c r="AB20" s="39" t="str">
        <v/>
      </c>
      <c r="AC20" s="39" t="str">
        <v/>
      </c>
      <c r="AD20" s="40" t="str">
        <f t="array" ref="AD20:AI20">IFERROR(VLOOKUP(A20,TR!A:BG,{49,50,51,52,53,54},0),"")</f>
        <v/>
      </c>
      <c r="AE20" s="40" t="str">
        <v/>
      </c>
      <c r="AF20" s="40" t="str">
        <v/>
      </c>
      <c r="AG20" s="40" t="str">
        <v/>
      </c>
      <c r="AH20" s="40" t="str">
        <v/>
      </c>
      <c r="AI20" s="40" t="str">
        <v/>
      </c>
      <c r="AP20" s="41" t="str">
        <f t="array" ref="AP20:AU20">IFERROR(VLOOKUP(A20,TR!A:BY,{67,68,69,70,71,72},0),"")</f>
        <v/>
      </c>
      <c r="AQ20" s="41" t="str">
        <v/>
      </c>
      <c r="AR20" s="41" t="str">
        <v/>
      </c>
      <c r="AS20" s="41" t="str">
        <v/>
      </c>
      <c r="AT20" s="41" t="str">
        <v/>
      </c>
      <c r="AU20" s="41" t="str">
        <v/>
      </c>
    </row>
    <row r="21" spans="2:47" x14ac:dyDescent="0.35">
      <c r="B21" t="str">
        <f t="array" ref="B21:E21">IFERROR(VLOOKUP(A21,[1]Product!$B:$Q,{2,13,11,16},0),"")</f>
        <v/>
      </c>
      <c r="C21" t="str">
        <v/>
      </c>
      <c r="D21" t="str">
        <v/>
      </c>
      <c r="E21" t="str">
        <v/>
      </c>
      <c r="F21" s="36" t="str">
        <f t="array" ref="F21:K21">IFERROR(VLOOKUP(A21,TR!$A:$AK,{13,14,15,16,17,18},0),"")</f>
        <v/>
      </c>
      <c r="G21" s="36" t="str">
        <v/>
      </c>
      <c r="H21" s="36" t="str">
        <v/>
      </c>
      <c r="I21" s="36" t="str">
        <v/>
      </c>
      <c r="J21" s="36" t="str">
        <v/>
      </c>
      <c r="K21" s="36" t="str">
        <v/>
      </c>
      <c r="L21" s="37" t="str">
        <f t="array" ref="L21:Q21">IFERROR(VLOOKUP(A21,TR!$A:$AK,{20,21,22,23,24,25},0),"")</f>
        <v/>
      </c>
      <c r="M21" s="37" t="str">
        <v/>
      </c>
      <c r="N21" s="37" t="str">
        <v/>
      </c>
      <c r="O21" s="37" t="str">
        <v/>
      </c>
      <c r="P21" s="37" t="str">
        <v/>
      </c>
      <c r="Q21" s="37" t="str">
        <v/>
      </c>
      <c r="R21" s="38" t="str">
        <f t="array" ref="R21:W21">IFERROR(VLOOKUP(A21,TR!$A:$AK,{27,28,29,30,31,32},0),"")</f>
        <v/>
      </c>
      <c r="S21" s="38" t="str">
        <v/>
      </c>
      <c r="T21" s="38" t="str">
        <v/>
      </c>
      <c r="U21" s="38" t="str">
        <v/>
      </c>
      <c r="V21" s="38" t="str">
        <v/>
      </c>
      <c r="W21" s="38" t="str">
        <v/>
      </c>
      <c r="X21" s="39" t="str">
        <f t="array" ref="X21:AC21">IFERROR(VLOOKUP(A21,TR!A:AU,{37,38,39,40,41,42},0),"")</f>
        <v/>
      </c>
      <c r="Y21" s="39" t="str">
        <v/>
      </c>
      <c r="Z21" s="39" t="str">
        <v/>
      </c>
      <c r="AA21" s="39" t="str">
        <v/>
      </c>
      <c r="AB21" s="39" t="str">
        <v/>
      </c>
      <c r="AC21" s="39" t="str">
        <v/>
      </c>
      <c r="AD21" s="40" t="str">
        <f t="array" ref="AD21:AI21">IFERROR(VLOOKUP(A21,TR!A:BG,{49,50,51,52,53,54},0),"")</f>
        <v/>
      </c>
      <c r="AE21" s="40" t="str">
        <v/>
      </c>
      <c r="AF21" s="40" t="str">
        <v/>
      </c>
      <c r="AG21" s="40" t="str">
        <v/>
      </c>
      <c r="AH21" s="40" t="str">
        <v/>
      </c>
      <c r="AI21" s="40" t="str">
        <v/>
      </c>
      <c r="AP21" s="41" t="str">
        <f t="array" ref="AP21:AU21">IFERROR(VLOOKUP(A21,TR!A:BY,{67,68,69,70,71,72},0),"")</f>
        <v/>
      </c>
      <c r="AQ21" s="41" t="str">
        <v/>
      </c>
      <c r="AR21" s="41" t="str">
        <v/>
      </c>
      <c r="AS21" s="41" t="str">
        <v/>
      </c>
      <c r="AT21" s="41" t="str">
        <v/>
      </c>
      <c r="AU21" s="41" t="str">
        <v/>
      </c>
    </row>
    <row r="22" spans="2:47" x14ac:dyDescent="0.35">
      <c r="B22" t="str">
        <f t="array" ref="B22:E22">IFERROR(VLOOKUP(A22,[1]Product!$B:$Q,{2,13,11,16},0),"")</f>
        <v/>
      </c>
      <c r="C22" t="str">
        <v/>
      </c>
      <c r="D22" t="str">
        <v/>
      </c>
      <c r="E22" t="str">
        <v/>
      </c>
      <c r="F22" s="36" t="str">
        <f t="array" ref="F22:K22">IFERROR(VLOOKUP(A22,TR!$A:$AK,{13,14,15,16,17,18},0),"")</f>
        <v/>
      </c>
      <c r="G22" s="36" t="str">
        <v/>
      </c>
      <c r="H22" s="36" t="str">
        <v/>
      </c>
      <c r="I22" s="36" t="str">
        <v/>
      </c>
      <c r="J22" s="36" t="str">
        <v/>
      </c>
      <c r="K22" s="36" t="str">
        <v/>
      </c>
      <c r="L22" s="37" t="str">
        <f t="array" ref="L22:Q22">IFERROR(VLOOKUP(A22,TR!$A:$AK,{20,21,22,23,24,25},0),"")</f>
        <v/>
      </c>
      <c r="M22" s="37" t="str">
        <v/>
      </c>
      <c r="N22" s="37" t="str">
        <v/>
      </c>
      <c r="O22" s="37" t="str">
        <v/>
      </c>
      <c r="P22" s="37" t="str">
        <v/>
      </c>
      <c r="Q22" s="37" t="str">
        <v/>
      </c>
      <c r="R22" s="38" t="str">
        <f t="array" ref="R22:W22">IFERROR(VLOOKUP(A22,TR!$A:$AK,{27,28,29,30,31,32},0),"")</f>
        <v/>
      </c>
      <c r="S22" s="38" t="str">
        <v/>
      </c>
      <c r="T22" s="38" t="str">
        <v/>
      </c>
      <c r="U22" s="38" t="str">
        <v/>
      </c>
      <c r="V22" s="38" t="str">
        <v/>
      </c>
      <c r="W22" s="38" t="str">
        <v/>
      </c>
      <c r="X22" s="39" t="str">
        <f t="array" ref="X22:AC22">IFERROR(VLOOKUP(A22,TR!A:AU,{37,38,39,40,41,42},0),"")</f>
        <v/>
      </c>
      <c r="Y22" s="39" t="str">
        <v/>
      </c>
      <c r="Z22" s="39" t="str">
        <v/>
      </c>
      <c r="AA22" s="39" t="str">
        <v/>
      </c>
      <c r="AB22" s="39" t="str">
        <v/>
      </c>
      <c r="AC22" s="39" t="str">
        <v/>
      </c>
      <c r="AD22" s="40" t="str">
        <f t="array" ref="AD22:AI22">IFERROR(VLOOKUP(A22,TR!A:BG,{49,50,51,52,53,54},0),"")</f>
        <v/>
      </c>
      <c r="AE22" s="40" t="str">
        <v/>
      </c>
      <c r="AF22" s="40" t="str">
        <v/>
      </c>
      <c r="AG22" s="40" t="str">
        <v/>
      </c>
      <c r="AH22" s="40" t="str">
        <v/>
      </c>
      <c r="AI22" s="40" t="str">
        <v/>
      </c>
      <c r="AP22" s="41" t="str">
        <f t="array" ref="AP22:AU22">IFERROR(VLOOKUP(A22,TR!A:BY,{67,68,69,70,71,72},0),"")</f>
        <v/>
      </c>
      <c r="AQ22" s="41" t="str">
        <v/>
      </c>
      <c r="AR22" s="41" t="str">
        <v/>
      </c>
      <c r="AS22" s="41" t="str">
        <v/>
      </c>
      <c r="AT22" s="41" t="str">
        <v/>
      </c>
      <c r="AU22" s="41" t="str">
        <v/>
      </c>
    </row>
    <row r="23" spans="2:47" x14ac:dyDescent="0.35">
      <c r="B23" t="str">
        <f t="array" ref="B23:E23">IFERROR(VLOOKUP(A23,[1]Product!$B:$Q,{2,13,11,16},0),"")</f>
        <v/>
      </c>
      <c r="C23" t="str">
        <v/>
      </c>
      <c r="D23" t="str">
        <v/>
      </c>
      <c r="E23" t="str">
        <v/>
      </c>
      <c r="F23" s="36" t="str">
        <f t="array" ref="F23:K23">IFERROR(VLOOKUP(A23,TR!$A:$AK,{13,14,15,16,17,18},0),"")</f>
        <v/>
      </c>
      <c r="G23" s="36" t="str">
        <v/>
      </c>
      <c r="H23" s="36" t="str">
        <v/>
      </c>
      <c r="I23" s="36" t="str">
        <v/>
      </c>
      <c r="J23" s="36" t="str">
        <v/>
      </c>
      <c r="K23" s="36" t="str">
        <v/>
      </c>
      <c r="L23" s="37" t="str">
        <f t="array" ref="L23:Q23">IFERROR(VLOOKUP(A23,TR!$A:$AK,{20,21,22,23,24,25},0),"")</f>
        <v/>
      </c>
      <c r="M23" s="37" t="str">
        <v/>
      </c>
      <c r="N23" s="37" t="str">
        <v/>
      </c>
      <c r="O23" s="37" t="str">
        <v/>
      </c>
      <c r="P23" s="37" t="str">
        <v/>
      </c>
      <c r="Q23" s="37" t="str">
        <v/>
      </c>
      <c r="R23" s="38" t="str">
        <f t="array" ref="R23:W23">IFERROR(VLOOKUP(A23,TR!$A:$AK,{27,28,29,30,31,32},0),"")</f>
        <v/>
      </c>
      <c r="S23" s="38" t="str">
        <v/>
      </c>
      <c r="T23" s="38" t="str">
        <v/>
      </c>
      <c r="U23" s="38" t="str">
        <v/>
      </c>
      <c r="V23" s="38" t="str">
        <v/>
      </c>
      <c r="W23" s="38" t="str">
        <v/>
      </c>
      <c r="X23" s="39" t="str">
        <f t="array" ref="X23:AC23">IFERROR(VLOOKUP(A23,TR!A:AU,{37,38,39,40,41,42},0),"")</f>
        <v/>
      </c>
      <c r="Y23" s="39" t="str">
        <v/>
      </c>
      <c r="Z23" s="39" t="str">
        <v/>
      </c>
      <c r="AA23" s="39" t="str">
        <v/>
      </c>
      <c r="AB23" s="39" t="str">
        <v/>
      </c>
      <c r="AC23" s="39" t="str">
        <v/>
      </c>
      <c r="AD23" s="40" t="str">
        <f t="array" ref="AD23:AI23">IFERROR(VLOOKUP(A23,TR!A:BG,{49,50,51,52,53,54},0),"")</f>
        <v/>
      </c>
      <c r="AE23" s="40" t="str">
        <v/>
      </c>
      <c r="AF23" s="40" t="str">
        <v/>
      </c>
      <c r="AG23" s="40" t="str">
        <v/>
      </c>
      <c r="AH23" s="40" t="str">
        <v/>
      </c>
      <c r="AI23" s="40" t="str">
        <v/>
      </c>
      <c r="AP23" s="41" t="str">
        <f t="array" ref="AP23:AU23">IFERROR(VLOOKUP(A23,TR!A:BY,{67,68,69,70,71,72},0),"")</f>
        <v/>
      </c>
      <c r="AQ23" s="41" t="str">
        <v/>
      </c>
      <c r="AR23" s="41" t="str">
        <v/>
      </c>
      <c r="AS23" s="41" t="str">
        <v/>
      </c>
      <c r="AT23" s="41" t="str">
        <v/>
      </c>
      <c r="AU23" s="41" t="str">
        <v/>
      </c>
    </row>
    <row r="24" spans="2:47" x14ac:dyDescent="0.35">
      <c r="B24" t="str">
        <f t="array" ref="B24:E24">IFERROR(VLOOKUP(A24,[1]Product!$B:$Q,{2,13,11,16},0),"")</f>
        <v/>
      </c>
      <c r="C24" t="str">
        <v/>
      </c>
      <c r="D24" t="str">
        <v/>
      </c>
      <c r="E24" t="str">
        <v/>
      </c>
      <c r="F24" s="36" t="str">
        <f t="array" ref="F24:K24">IFERROR(VLOOKUP(A24,TR!$A:$AK,{13,14,15,16,17,18},0),"")</f>
        <v/>
      </c>
      <c r="G24" s="36" t="str">
        <v/>
      </c>
      <c r="H24" s="36" t="str">
        <v/>
      </c>
      <c r="I24" s="36" t="str">
        <v/>
      </c>
      <c r="J24" s="36" t="str">
        <v/>
      </c>
      <c r="K24" s="36" t="str">
        <v/>
      </c>
      <c r="L24" s="37" t="str">
        <f t="array" ref="L24:Q24">IFERROR(VLOOKUP(A24,TR!$A:$AK,{20,21,22,23,24,25},0),"")</f>
        <v/>
      </c>
      <c r="M24" s="37" t="str">
        <v/>
      </c>
      <c r="N24" s="37" t="str">
        <v/>
      </c>
      <c r="O24" s="37" t="str">
        <v/>
      </c>
      <c r="P24" s="37" t="str">
        <v/>
      </c>
      <c r="Q24" s="37" t="str">
        <v/>
      </c>
      <c r="R24" s="38" t="str">
        <f t="array" ref="R24:W24">IFERROR(VLOOKUP(A24,TR!$A:$AK,{27,28,29,30,31,32},0),"")</f>
        <v/>
      </c>
      <c r="S24" s="38" t="str">
        <v/>
      </c>
      <c r="T24" s="38" t="str">
        <v/>
      </c>
      <c r="U24" s="38" t="str">
        <v/>
      </c>
      <c r="V24" s="38" t="str">
        <v/>
      </c>
      <c r="W24" s="38" t="str">
        <v/>
      </c>
      <c r="X24" s="39" t="str">
        <f t="array" ref="X24:AC24">IFERROR(VLOOKUP(A24,TR!A:AU,{37,38,39,40,41,42},0),"")</f>
        <v/>
      </c>
      <c r="Y24" s="39" t="str">
        <v/>
      </c>
      <c r="Z24" s="39" t="str">
        <v/>
      </c>
      <c r="AA24" s="39" t="str">
        <v/>
      </c>
      <c r="AB24" s="39" t="str">
        <v/>
      </c>
      <c r="AC24" s="39" t="str">
        <v/>
      </c>
      <c r="AD24" s="40" t="str">
        <f t="array" ref="AD24:AI24">IFERROR(VLOOKUP(A24,TR!A:BG,{49,50,51,52,53,54},0),"")</f>
        <v/>
      </c>
      <c r="AE24" s="40" t="str">
        <v/>
      </c>
      <c r="AF24" s="40" t="str">
        <v/>
      </c>
      <c r="AG24" s="40" t="str">
        <v/>
      </c>
      <c r="AH24" s="40" t="str">
        <v/>
      </c>
      <c r="AI24" s="40" t="str">
        <v/>
      </c>
      <c r="AP24" s="41" t="str">
        <f t="array" ref="AP24:AU24">IFERROR(VLOOKUP(A24,TR!A:BY,{67,68,69,70,71,72},0),"")</f>
        <v/>
      </c>
      <c r="AQ24" s="41" t="str">
        <v/>
      </c>
      <c r="AR24" s="41" t="str">
        <v/>
      </c>
      <c r="AS24" s="41" t="str">
        <v/>
      </c>
      <c r="AT24" s="41" t="str">
        <v/>
      </c>
      <c r="AU24" s="41" t="str">
        <v/>
      </c>
    </row>
    <row r="25" spans="2:47" x14ac:dyDescent="0.35">
      <c r="B25" t="str">
        <f t="array" ref="B25:E25">IFERROR(VLOOKUP(A25,[1]Product!$B:$Q,{2,13,11,16},0),"")</f>
        <v/>
      </c>
      <c r="C25" t="str">
        <v/>
      </c>
      <c r="D25" t="str">
        <v/>
      </c>
      <c r="E25" t="str">
        <v/>
      </c>
      <c r="F25" s="36" t="str">
        <f t="array" ref="F25:K25">IFERROR(VLOOKUP(A25,TR!$A:$AK,{13,14,15,16,17,18},0),"")</f>
        <v/>
      </c>
      <c r="G25" s="36" t="str">
        <v/>
      </c>
      <c r="H25" s="36" t="str">
        <v/>
      </c>
      <c r="I25" s="36" t="str">
        <v/>
      </c>
      <c r="J25" s="36" t="str">
        <v/>
      </c>
      <c r="K25" s="36" t="str">
        <v/>
      </c>
      <c r="L25" s="37" t="str">
        <f t="array" ref="L25:Q25">IFERROR(VLOOKUP(A25,TR!$A:$AK,{20,21,22,23,24,25},0),"")</f>
        <v/>
      </c>
      <c r="M25" s="37" t="str">
        <v/>
      </c>
      <c r="N25" s="37" t="str">
        <v/>
      </c>
      <c r="O25" s="37" t="str">
        <v/>
      </c>
      <c r="P25" s="37" t="str">
        <v/>
      </c>
      <c r="Q25" s="37" t="str">
        <v/>
      </c>
      <c r="R25" s="38" t="str">
        <f t="array" ref="R25:W25">IFERROR(VLOOKUP(A25,TR!$A:$AK,{27,28,29,30,31,32},0),"")</f>
        <v/>
      </c>
      <c r="S25" s="38" t="str">
        <v/>
      </c>
      <c r="T25" s="38" t="str">
        <v/>
      </c>
      <c r="U25" s="38" t="str">
        <v/>
      </c>
      <c r="V25" s="38" t="str">
        <v/>
      </c>
      <c r="W25" s="38" t="str">
        <v/>
      </c>
      <c r="X25" s="39" t="str">
        <f t="array" ref="X25:AC25">IFERROR(VLOOKUP(A25,TR!A:AU,{37,38,39,40,41,42},0),"")</f>
        <v/>
      </c>
      <c r="Y25" s="39" t="str">
        <v/>
      </c>
      <c r="Z25" s="39" t="str">
        <v/>
      </c>
      <c r="AA25" s="39" t="str">
        <v/>
      </c>
      <c r="AB25" s="39" t="str">
        <v/>
      </c>
      <c r="AC25" s="39" t="str">
        <v/>
      </c>
      <c r="AD25" s="40" t="str">
        <f t="array" ref="AD25:AI25">IFERROR(VLOOKUP(A25,TR!A:BG,{49,50,51,52,53,54},0),"")</f>
        <v/>
      </c>
      <c r="AE25" s="40" t="str">
        <v/>
      </c>
      <c r="AF25" s="40" t="str">
        <v/>
      </c>
      <c r="AG25" s="40" t="str">
        <v/>
      </c>
      <c r="AH25" s="40" t="str">
        <v/>
      </c>
      <c r="AI25" s="40" t="str">
        <v/>
      </c>
      <c r="AP25" s="41" t="str">
        <f t="array" ref="AP25:AU25">IFERROR(VLOOKUP(A25,TR!A:BY,{67,68,69,70,71,72},0),"")</f>
        <v/>
      </c>
      <c r="AQ25" s="41" t="str">
        <v/>
      </c>
      <c r="AR25" s="41" t="str">
        <v/>
      </c>
      <c r="AS25" s="41" t="str">
        <v/>
      </c>
      <c r="AT25" s="41" t="str">
        <v/>
      </c>
      <c r="AU25" s="41" t="str">
        <v/>
      </c>
    </row>
    <row r="26" spans="2:47" x14ac:dyDescent="0.35">
      <c r="B26" t="str">
        <f t="array" ref="B26:E26">IFERROR(VLOOKUP(A26,[1]Product!$B:$Q,{2,13,11,16},0),"")</f>
        <v/>
      </c>
      <c r="C26" t="str">
        <v/>
      </c>
      <c r="D26" t="str">
        <v/>
      </c>
      <c r="E26" t="str">
        <v/>
      </c>
      <c r="F26" s="36" t="str">
        <f t="array" ref="F26:K26">IFERROR(VLOOKUP(A26,TR!$A:$AK,{13,14,15,16,17,18},0),"")</f>
        <v/>
      </c>
      <c r="G26" s="36" t="str">
        <v/>
      </c>
      <c r="H26" s="36" t="str">
        <v/>
      </c>
      <c r="I26" s="36" t="str">
        <v/>
      </c>
      <c r="J26" s="36" t="str">
        <v/>
      </c>
      <c r="K26" s="36" t="str">
        <v/>
      </c>
      <c r="L26" s="37" t="str">
        <f t="array" ref="L26:Q26">IFERROR(VLOOKUP(A26,TR!$A:$AK,{20,21,22,23,24,25},0),"")</f>
        <v/>
      </c>
      <c r="M26" s="37" t="str">
        <v/>
      </c>
      <c r="N26" s="37" t="str">
        <v/>
      </c>
      <c r="O26" s="37" t="str">
        <v/>
      </c>
      <c r="P26" s="37" t="str">
        <v/>
      </c>
      <c r="Q26" s="37" t="str">
        <v/>
      </c>
      <c r="R26" s="38" t="str">
        <f t="array" ref="R26:W26">IFERROR(VLOOKUP(A26,TR!$A:$AK,{27,28,29,30,31,32},0),"")</f>
        <v/>
      </c>
      <c r="S26" s="38" t="str">
        <v/>
      </c>
      <c r="T26" s="38" t="str">
        <v/>
      </c>
      <c r="U26" s="38" t="str">
        <v/>
      </c>
      <c r="V26" s="38" t="str">
        <v/>
      </c>
      <c r="W26" s="38" t="str">
        <v/>
      </c>
      <c r="X26" s="39" t="str">
        <f t="array" ref="X26:AC26">IFERROR(VLOOKUP(A26,TR!A:AU,{37,38,39,40,41,42},0),"")</f>
        <v/>
      </c>
      <c r="Y26" s="39" t="str">
        <v/>
      </c>
      <c r="Z26" s="39" t="str">
        <v/>
      </c>
      <c r="AA26" s="39" t="str">
        <v/>
      </c>
      <c r="AB26" s="39" t="str">
        <v/>
      </c>
      <c r="AC26" s="39" t="str">
        <v/>
      </c>
      <c r="AD26" s="40" t="str">
        <f t="array" ref="AD26:AI26">IFERROR(VLOOKUP(A26,TR!A:BG,{49,50,51,52,53,54},0),"")</f>
        <v/>
      </c>
      <c r="AE26" s="40" t="str">
        <v/>
      </c>
      <c r="AF26" s="40" t="str">
        <v/>
      </c>
      <c r="AG26" s="40" t="str">
        <v/>
      </c>
      <c r="AH26" s="40" t="str">
        <v/>
      </c>
      <c r="AI26" s="40" t="str">
        <v/>
      </c>
      <c r="AP26" s="41" t="str">
        <f t="array" ref="AP26:AU26">IFERROR(VLOOKUP(A26,TR!A:BY,{67,68,69,70,71,72},0),"")</f>
        <v/>
      </c>
      <c r="AQ26" s="41" t="str">
        <v/>
      </c>
      <c r="AR26" s="41" t="str">
        <v/>
      </c>
      <c r="AS26" s="41" t="str">
        <v/>
      </c>
      <c r="AT26" s="41" t="str">
        <v/>
      </c>
      <c r="AU26" s="41" t="str">
        <v/>
      </c>
    </row>
    <row r="27" spans="2:47" x14ac:dyDescent="0.35">
      <c r="B27" t="str">
        <f t="array" ref="B27:E27">IFERROR(VLOOKUP(A27,[1]Product!$B:$Q,{2,13,11,16},0),"")</f>
        <v/>
      </c>
      <c r="C27" t="str">
        <v/>
      </c>
      <c r="D27" t="str">
        <v/>
      </c>
      <c r="E27" t="str">
        <v/>
      </c>
      <c r="F27" s="36" t="str">
        <f t="array" ref="F27:K27">IFERROR(VLOOKUP(A27,TR!$A:$AK,{13,14,15,16,17,18},0),"")</f>
        <v/>
      </c>
      <c r="G27" s="36" t="str">
        <v/>
      </c>
      <c r="H27" s="36" t="str">
        <v/>
      </c>
      <c r="I27" s="36" t="str">
        <v/>
      </c>
      <c r="J27" s="36" t="str">
        <v/>
      </c>
      <c r="K27" s="36" t="str">
        <v/>
      </c>
      <c r="L27" s="37" t="str">
        <f t="array" ref="L27:Q27">IFERROR(VLOOKUP(A27,TR!$A:$AK,{20,21,22,23,24,25},0),"")</f>
        <v/>
      </c>
      <c r="M27" s="37" t="str">
        <v/>
      </c>
      <c r="N27" s="37" t="str">
        <v/>
      </c>
      <c r="O27" s="37" t="str">
        <v/>
      </c>
      <c r="P27" s="37" t="str">
        <v/>
      </c>
      <c r="Q27" s="37" t="str">
        <v/>
      </c>
      <c r="R27" s="38" t="str">
        <f t="array" ref="R27:W27">IFERROR(VLOOKUP(A27,TR!$A:$AK,{27,28,29,30,31,32},0),"")</f>
        <v/>
      </c>
      <c r="S27" s="38" t="str">
        <v/>
      </c>
      <c r="T27" s="38" t="str">
        <v/>
      </c>
      <c r="U27" s="38" t="str">
        <v/>
      </c>
      <c r="V27" s="38" t="str">
        <v/>
      </c>
      <c r="W27" s="38" t="str">
        <v/>
      </c>
      <c r="X27" s="39" t="str">
        <f t="array" ref="X27:AC27">IFERROR(VLOOKUP(A27,TR!A:AU,{37,38,39,40,41,42},0),"")</f>
        <v/>
      </c>
      <c r="Y27" s="39" t="str">
        <v/>
      </c>
      <c r="Z27" s="39" t="str">
        <v/>
      </c>
      <c r="AA27" s="39" t="str">
        <v/>
      </c>
      <c r="AB27" s="39" t="str">
        <v/>
      </c>
      <c r="AC27" s="39" t="str">
        <v/>
      </c>
      <c r="AD27" s="40" t="str">
        <f t="array" ref="AD27:AI27">IFERROR(VLOOKUP(A27,TR!A:BG,{49,50,51,52,53,54},0),"")</f>
        <v/>
      </c>
      <c r="AE27" s="40" t="str">
        <v/>
      </c>
      <c r="AF27" s="40" t="str">
        <v/>
      </c>
      <c r="AG27" s="40" t="str">
        <v/>
      </c>
      <c r="AH27" s="40" t="str">
        <v/>
      </c>
      <c r="AI27" s="40" t="str">
        <v/>
      </c>
      <c r="AP27" s="41" t="str">
        <f t="array" ref="AP27:AU27">IFERROR(VLOOKUP(A27,TR!A:BY,{67,68,69,70,71,72},0),"")</f>
        <v/>
      </c>
      <c r="AQ27" s="41" t="str">
        <v/>
      </c>
      <c r="AR27" s="41" t="str">
        <v/>
      </c>
      <c r="AS27" s="41" t="str">
        <v/>
      </c>
      <c r="AT27" s="41" t="str">
        <v/>
      </c>
      <c r="AU27" s="41" t="str">
        <v/>
      </c>
    </row>
    <row r="28" spans="2:47" x14ac:dyDescent="0.35">
      <c r="B28" t="str">
        <f t="array" ref="B28:E28">IFERROR(VLOOKUP(A28,[1]Product!$B:$Q,{2,13,11,16},0),"")</f>
        <v/>
      </c>
      <c r="C28" t="str">
        <v/>
      </c>
      <c r="D28" t="str">
        <v/>
      </c>
      <c r="E28" t="str">
        <v/>
      </c>
      <c r="F28" s="36" t="str">
        <f t="array" ref="F28:K28">IFERROR(VLOOKUP(A28,TR!$A:$AK,{13,14,15,16,17,18},0),"")</f>
        <v/>
      </c>
      <c r="G28" s="36" t="str">
        <v/>
      </c>
      <c r="H28" s="36" t="str">
        <v/>
      </c>
      <c r="I28" s="36" t="str">
        <v/>
      </c>
      <c r="J28" s="36" t="str">
        <v/>
      </c>
      <c r="K28" s="36" t="str">
        <v/>
      </c>
      <c r="L28" s="37" t="str">
        <f t="array" ref="L28:Q28">IFERROR(VLOOKUP(A28,TR!$A:$AK,{20,21,22,23,24,25},0),"")</f>
        <v/>
      </c>
      <c r="M28" s="37" t="str">
        <v/>
      </c>
      <c r="N28" s="37" t="str">
        <v/>
      </c>
      <c r="O28" s="37" t="str">
        <v/>
      </c>
      <c r="P28" s="37" t="str">
        <v/>
      </c>
      <c r="Q28" s="37" t="str">
        <v/>
      </c>
      <c r="R28" s="38" t="str">
        <f t="array" ref="R28:W28">IFERROR(VLOOKUP(A28,TR!$A:$AK,{27,28,29,30,31,32},0),"")</f>
        <v/>
      </c>
      <c r="S28" s="38" t="str">
        <v/>
      </c>
      <c r="T28" s="38" t="str">
        <v/>
      </c>
      <c r="U28" s="38" t="str">
        <v/>
      </c>
      <c r="V28" s="38" t="str">
        <v/>
      </c>
      <c r="W28" s="38" t="str">
        <v/>
      </c>
      <c r="X28" s="39" t="str">
        <f t="array" ref="X28:AC28">IFERROR(VLOOKUP(A28,TR!A:AU,{37,38,39,40,41,42},0),"")</f>
        <v/>
      </c>
      <c r="Y28" s="39" t="str">
        <v/>
      </c>
      <c r="Z28" s="39" t="str">
        <v/>
      </c>
      <c r="AA28" s="39" t="str">
        <v/>
      </c>
      <c r="AB28" s="39" t="str">
        <v/>
      </c>
      <c r="AC28" s="39" t="str">
        <v/>
      </c>
      <c r="AD28" s="40" t="str">
        <f t="array" ref="AD28:AI28">IFERROR(VLOOKUP(A28,TR!A:BG,{49,50,51,52,53,54},0),"")</f>
        <v/>
      </c>
      <c r="AE28" s="40" t="str">
        <v/>
      </c>
      <c r="AF28" s="40" t="str">
        <v/>
      </c>
      <c r="AG28" s="40" t="str">
        <v/>
      </c>
      <c r="AH28" s="40" t="str">
        <v/>
      </c>
      <c r="AI28" s="40" t="str">
        <v/>
      </c>
      <c r="AP28" s="41" t="str">
        <f t="array" ref="AP28:AU28">IFERROR(VLOOKUP(A28,TR!A:BY,{67,68,69,70,71,72},0),"")</f>
        <v/>
      </c>
      <c r="AQ28" s="41" t="str">
        <v/>
      </c>
      <c r="AR28" s="41" t="str">
        <v/>
      </c>
      <c r="AS28" s="41" t="str">
        <v/>
      </c>
      <c r="AT28" s="41" t="str">
        <v/>
      </c>
      <c r="AU28" s="41" t="str">
        <v/>
      </c>
    </row>
    <row r="29" spans="2:47" x14ac:dyDescent="0.35">
      <c r="B29" t="str">
        <f t="array" ref="B29:E29">IFERROR(VLOOKUP(A29,[1]Product!$B:$Q,{2,13,11,16},0),"")</f>
        <v/>
      </c>
      <c r="C29" t="str">
        <v/>
      </c>
      <c r="D29" t="str">
        <v/>
      </c>
      <c r="E29" t="str">
        <v/>
      </c>
      <c r="F29" s="36" t="str">
        <f t="array" ref="F29:K29">IFERROR(VLOOKUP(A29,TR!$A:$AK,{13,14,15,16,17,18},0),"")</f>
        <v/>
      </c>
      <c r="G29" s="36" t="str">
        <v/>
      </c>
      <c r="H29" s="36" t="str">
        <v/>
      </c>
      <c r="I29" s="36" t="str">
        <v/>
      </c>
      <c r="J29" s="36" t="str">
        <v/>
      </c>
      <c r="K29" s="36" t="str">
        <v/>
      </c>
      <c r="L29" s="37" t="str">
        <f t="array" ref="L29:Q29">IFERROR(VLOOKUP(A29,TR!$A:$AK,{20,21,22,23,24,25},0),"")</f>
        <v/>
      </c>
      <c r="M29" s="37" t="str">
        <v/>
      </c>
      <c r="N29" s="37" t="str">
        <v/>
      </c>
      <c r="O29" s="37" t="str">
        <v/>
      </c>
      <c r="P29" s="37" t="str">
        <v/>
      </c>
      <c r="Q29" s="37" t="str">
        <v/>
      </c>
      <c r="R29" s="38" t="str">
        <f t="array" ref="R29:W29">IFERROR(VLOOKUP(A29,TR!$A:$AK,{27,28,29,30,31,32},0),"")</f>
        <v/>
      </c>
      <c r="S29" s="38" t="str">
        <v/>
      </c>
      <c r="T29" s="38" t="str">
        <v/>
      </c>
      <c r="U29" s="38" t="str">
        <v/>
      </c>
      <c r="V29" s="38" t="str">
        <v/>
      </c>
      <c r="W29" s="38" t="str">
        <v/>
      </c>
      <c r="X29" s="39" t="str">
        <f t="array" ref="X29:AC29">IFERROR(VLOOKUP(A29,TR!A:AU,{37,38,39,40,41,42},0),"")</f>
        <v/>
      </c>
      <c r="Y29" s="39" t="str">
        <v/>
      </c>
      <c r="Z29" s="39" t="str">
        <v/>
      </c>
      <c r="AA29" s="39" t="str">
        <v/>
      </c>
      <c r="AB29" s="39" t="str">
        <v/>
      </c>
      <c r="AC29" s="39" t="str">
        <v/>
      </c>
      <c r="AD29" s="40" t="str">
        <f t="array" ref="AD29:AI29">IFERROR(VLOOKUP(A29,TR!A:BG,{49,50,51,52,53,54},0),"")</f>
        <v/>
      </c>
      <c r="AE29" s="40" t="str">
        <v/>
      </c>
      <c r="AF29" s="40" t="str">
        <v/>
      </c>
      <c r="AG29" s="40" t="str">
        <v/>
      </c>
      <c r="AH29" s="40" t="str">
        <v/>
      </c>
      <c r="AI29" s="40" t="str">
        <v/>
      </c>
      <c r="AP29" s="41" t="str">
        <f t="array" ref="AP29:AU29">IFERROR(VLOOKUP(A29,TR!A:BY,{67,68,69,70,71,72},0),"")</f>
        <v/>
      </c>
      <c r="AQ29" s="41" t="str">
        <v/>
      </c>
      <c r="AR29" s="41" t="str">
        <v/>
      </c>
      <c r="AS29" s="41" t="str">
        <v/>
      </c>
      <c r="AT29" s="41" t="str">
        <v/>
      </c>
      <c r="AU29" s="41" t="str">
        <v/>
      </c>
    </row>
    <row r="30" spans="2:47" x14ac:dyDescent="0.35">
      <c r="B30" t="str">
        <f t="array" ref="B30:E30">IFERROR(VLOOKUP(A30,[1]Product!$B:$Q,{2,13,11,16},0),"")</f>
        <v/>
      </c>
      <c r="C30" t="str">
        <v/>
      </c>
      <c r="D30" t="str">
        <v/>
      </c>
      <c r="E30" t="str">
        <v/>
      </c>
      <c r="F30" s="36" t="str">
        <f t="array" ref="F30:K30">IFERROR(VLOOKUP(A30,TR!$A:$AK,{13,14,15,16,17,18},0),"")</f>
        <v/>
      </c>
      <c r="G30" s="36" t="str">
        <v/>
      </c>
      <c r="H30" s="36" t="str">
        <v/>
      </c>
      <c r="I30" s="36" t="str">
        <v/>
      </c>
      <c r="J30" s="36" t="str">
        <v/>
      </c>
      <c r="K30" s="36" t="str">
        <v/>
      </c>
      <c r="L30" s="37" t="str">
        <f t="array" ref="L30:Q30">IFERROR(VLOOKUP(A30,TR!$A:$AK,{20,21,22,23,24,25},0),"")</f>
        <v/>
      </c>
      <c r="M30" s="37" t="str">
        <v/>
      </c>
      <c r="N30" s="37" t="str">
        <v/>
      </c>
      <c r="O30" s="37" t="str">
        <v/>
      </c>
      <c r="P30" s="37" t="str">
        <v/>
      </c>
      <c r="Q30" s="37" t="str">
        <v/>
      </c>
      <c r="R30" s="38" t="str">
        <f t="array" ref="R30:W30">IFERROR(VLOOKUP(A30,TR!$A:$AK,{27,28,29,30,31,32},0),"")</f>
        <v/>
      </c>
      <c r="S30" s="38" t="str">
        <v/>
      </c>
      <c r="T30" s="38" t="str">
        <v/>
      </c>
      <c r="U30" s="38" t="str">
        <v/>
      </c>
      <c r="V30" s="38" t="str">
        <v/>
      </c>
      <c r="W30" s="38" t="str">
        <v/>
      </c>
      <c r="X30" s="39" t="str">
        <f t="array" ref="X30:AC30">IFERROR(VLOOKUP(A30,TR!A:AU,{37,38,39,40,41,42},0),"")</f>
        <v/>
      </c>
      <c r="Y30" s="39" t="str">
        <v/>
      </c>
      <c r="Z30" s="39" t="str">
        <v/>
      </c>
      <c r="AA30" s="39" t="str">
        <v/>
      </c>
      <c r="AB30" s="39" t="str">
        <v/>
      </c>
      <c r="AC30" s="39" t="str">
        <v/>
      </c>
      <c r="AD30" s="40" t="str">
        <f t="array" ref="AD30:AI30">IFERROR(VLOOKUP(A30,TR!A:BG,{49,50,51,52,53,54},0),"")</f>
        <v/>
      </c>
      <c r="AE30" s="40" t="str">
        <v/>
      </c>
      <c r="AF30" s="40" t="str">
        <v/>
      </c>
      <c r="AG30" s="40" t="str">
        <v/>
      </c>
      <c r="AH30" s="40" t="str">
        <v/>
      </c>
      <c r="AI30" s="40" t="str">
        <v/>
      </c>
      <c r="AP30" s="41" t="str">
        <f t="array" ref="AP30:AU30">IFERROR(VLOOKUP(A30,TR!A:BY,{67,68,69,70,71,72},0),"")</f>
        <v/>
      </c>
      <c r="AQ30" s="41" t="str">
        <v/>
      </c>
      <c r="AR30" s="41" t="str">
        <v/>
      </c>
      <c r="AS30" s="41" t="str">
        <v/>
      </c>
      <c r="AT30" s="41" t="str">
        <v/>
      </c>
      <c r="AU30" s="41" t="str">
        <v/>
      </c>
    </row>
    <row r="31" spans="2:47" x14ac:dyDescent="0.35">
      <c r="B31" t="str">
        <f t="array" ref="B31:E31">IFERROR(VLOOKUP(A31,[1]Product!$B:$Q,{2,13,11,16},0),"")</f>
        <v/>
      </c>
      <c r="C31" t="str">
        <v/>
      </c>
      <c r="D31" t="str">
        <v/>
      </c>
      <c r="E31" t="str">
        <v/>
      </c>
      <c r="F31" s="36" t="str">
        <f t="array" ref="F31:K31">IFERROR(VLOOKUP(A31,TR!$A:$AK,{13,14,15,16,17,18},0),"")</f>
        <v/>
      </c>
      <c r="G31" s="36" t="str">
        <v/>
      </c>
      <c r="H31" s="36" t="str">
        <v/>
      </c>
      <c r="I31" s="36" t="str">
        <v/>
      </c>
      <c r="J31" s="36" t="str">
        <v/>
      </c>
      <c r="K31" s="36" t="str">
        <v/>
      </c>
      <c r="L31" s="37" t="str">
        <f t="array" ref="L31:Q31">IFERROR(VLOOKUP(A31,TR!$A:$AK,{20,21,22,23,24,25},0),"")</f>
        <v/>
      </c>
      <c r="M31" s="37" t="str">
        <v/>
      </c>
      <c r="N31" s="37" t="str">
        <v/>
      </c>
      <c r="O31" s="37" t="str">
        <v/>
      </c>
      <c r="P31" s="37" t="str">
        <v/>
      </c>
      <c r="Q31" s="37" t="str">
        <v/>
      </c>
      <c r="R31" s="38" t="str">
        <f t="array" ref="R31:W31">IFERROR(VLOOKUP(A31,TR!$A:$AK,{27,28,29,30,31,32},0),"")</f>
        <v/>
      </c>
      <c r="S31" s="38" t="str">
        <v/>
      </c>
      <c r="T31" s="38" t="str">
        <v/>
      </c>
      <c r="U31" s="38" t="str">
        <v/>
      </c>
      <c r="V31" s="38" t="str">
        <v/>
      </c>
      <c r="W31" s="38" t="str">
        <v/>
      </c>
      <c r="X31" s="39" t="str">
        <f t="array" ref="X31:AC31">IFERROR(VLOOKUP(A31,TR!A:AU,{37,38,39,40,41,42},0),"")</f>
        <v/>
      </c>
      <c r="Y31" s="39" t="str">
        <v/>
      </c>
      <c r="Z31" s="39" t="str">
        <v/>
      </c>
      <c r="AA31" s="39" t="str">
        <v/>
      </c>
      <c r="AB31" s="39" t="str">
        <v/>
      </c>
      <c r="AC31" s="39" t="str">
        <v/>
      </c>
      <c r="AD31" s="40" t="str">
        <f t="array" ref="AD31:AI31">IFERROR(VLOOKUP(A31,TR!A:BG,{49,50,51,52,53,54},0),"")</f>
        <v/>
      </c>
      <c r="AE31" s="40" t="str">
        <v/>
      </c>
      <c r="AF31" s="40" t="str">
        <v/>
      </c>
      <c r="AG31" s="40" t="str">
        <v/>
      </c>
      <c r="AH31" s="40" t="str">
        <v/>
      </c>
      <c r="AI31" s="40" t="str">
        <v/>
      </c>
      <c r="AP31" s="41" t="str">
        <f t="array" ref="AP31:AU31">IFERROR(VLOOKUP(A31,TR!A:BY,{67,68,69,70,71,72},0),"")</f>
        <v/>
      </c>
      <c r="AQ31" s="41" t="str">
        <v/>
      </c>
      <c r="AR31" s="41" t="str">
        <v/>
      </c>
      <c r="AS31" s="41" t="str">
        <v/>
      </c>
      <c r="AT31" s="41" t="str">
        <v/>
      </c>
      <c r="AU31" s="41" t="str">
        <v/>
      </c>
    </row>
    <row r="32" spans="2:47" x14ac:dyDescent="0.35">
      <c r="B32" t="str">
        <f t="array" ref="B32:E32">IFERROR(VLOOKUP(A32,[1]Product!$B:$Q,{2,13,11,16},0),"")</f>
        <v/>
      </c>
      <c r="C32" t="str">
        <v/>
      </c>
      <c r="D32" t="str">
        <v/>
      </c>
      <c r="E32" t="str">
        <v/>
      </c>
      <c r="F32" s="36" t="str">
        <f t="array" ref="F32:K32">IFERROR(VLOOKUP(A32,TR!$A:$AK,{13,14,15,16,17,18},0),"")</f>
        <v/>
      </c>
      <c r="G32" s="36" t="str">
        <v/>
      </c>
      <c r="H32" s="36" t="str">
        <v/>
      </c>
      <c r="I32" s="36" t="str">
        <v/>
      </c>
      <c r="J32" s="36" t="str">
        <v/>
      </c>
      <c r="K32" s="36" t="str">
        <v/>
      </c>
      <c r="L32" s="37" t="str">
        <f t="array" ref="L32:Q32">IFERROR(VLOOKUP(A32,TR!$A:$AK,{20,21,22,23,24,25},0),"")</f>
        <v/>
      </c>
      <c r="M32" s="37" t="str">
        <v/>
      </c>
      <c r="N32" s="37" t="str">
        <v/>
      </c>
      <c r="O32" s="37" t="str">
        <v/>
      </c>
      <c r="P32" s="37" t="str">
        <v/>
      </c>
      <c r="Q32" s="37" t="str">
        <v/>
      </c>
      <c r="R32" s="38" t="str">
        <f t="array" ref="R32:W32">IFERROR(VLOOKUP(A32,TR!$A:$AK,{27,28,29,30,31,32},0),"")</f>
        <v/>
      </c>
      <c r="S32" s="38" t="str">
        <v/>
      </c>
      <c r="T32" s="38" t="str">
        <v/>
      </c>
      <c r="U32" s="38" t="str">
        <v/>
      </c>
      <c r="V32" s="38" t="str">
        <v/>
      </c>
      <c r="W32" s="38" t="str">
        <v/>
      </c>
      <c r="X32" s="39" t="str">
        <f t="array" ref="X32:AC32">IFERROR(VLOOKUP(A32,TR!A:AU,{37,38,39,40,41,42},0),"")</f>
        <v/>
      </c>
      <c r="Y32" s="39" t="str">
        <v/>
      </c>
      <c r="Z32" s="39" t="str">
        <v/>
      </c>
      <c r="AA32" s="39" t="str">
        <v/>
      </c>
      <c r="AB32" s="39" t="str">
        <v/>
      </c>
      <c r="AC32" s="39" t="str">
        <v/>
      </c>
      <c r="AD32" s="40" t="str">
        <f t="array" ref="AD32:AI32">IFERROR(VLOOKUP(A32,TR!A:BG,{49,50,51,52,53,54},0),"")</f>
        <v/>
      </c>
      <c r="AE32" s="40" t="str">
        <v/>
      </c>
      <c r="AF32" s="40" t="str">
        <v/>
      </c>
      <c r="AG32" s="40" t="str">
        <v/>
      </c>
      <c r="AH32" s="40" t="str">
        <v/>
      </c>
      <c r="AI32" s="40" t="str">
        <v/>
      </c>
      <c r="AP32" s="41" t="str">
        <f t="array" ref="AP32:AU32">IFERROR(VLOOKUP(A32,TR!A:BY,{67,68,69,70,71,72},0),"")</f>
        <v/>
      </c>
      <c r="AQ32" s="41" t="str">
        <v/>
      </c>
      <c r="AR32" s="41" t="str">
        <v/>
      </c>
      <c r="AS32" s="41" t="str">
        <v/>
      </c>
      <c r="AT32" s="41" t="str">
        <v/>
      </c>
      <c r="AU32" s="41" t="str">
        <v/>
      </c>
    </row>
    <row r="33" spans="2:47" x14ac:dyDescent="0.35">
      <c r="B33" t="str">
        <f t="array" ref="B33:E33">IFERROR(VLOOKUP(A33,[1]Product!$B:$Q,{2,13,11,16},0),"")</f>
        <v/>
      </c>
      <c r="C33" t="str">
        <v/>
      </c>
      <c r="D33" t="str">
        <v/>
      </c>
      <c r="E33" t="str">
        <v/>
      </c>
      <c r="F33" s="36" t="str">
        <f t="array" ref="F33:K33">IFERROR(VLOOKUP(A33,TR!$A:$AK,{13,14,15,16,17,18},0),"")</f>
        <v/>
      </c>
      <c r="G33" s="36" t="str">
        <v/>
      </c>
      <c r="H33" s="36" t="str">
        <v/>
      </c>
      <c r="I33" s="36" t="str">
        <v/>
      </c>
      <c r="J33" s="36" t="str">
        <v/>
      </c>
      <c r="K33" s="36" t="str">
        <v/>
      </c>
      <c r="L33" s="37" t="str">
        <f t="array" ref="L33:Q33">IFERROR(VLOOKUP(A33,TR!$A:$AK,{20,21,22,23,24,25},0),"")</f>
        <v/>
      </c>
      <c r="M33" s="37" t="str">
        <v/>
      </c>
      <c r="N33" s="37" t="str">
        <v/>
      </c>
      <c r="O33" s="37" t="str">
        <v/>
      </c>
      <c r="P33" s="37" t="str">
        <v/>
      </c>
      <c r="Q33" s="37" t="str">
        <v/>
      </c>
      <c r="R33" s="38" t="str">
        <f t="array" ref="R33:W33">IFERROR(VLOOKUP(A33,TR!$A:$AK,{27,28,29,30,31,32},0),"")</f>
        <v/>
      </c>
      <c r="S33" s="38" t="str">
        <v/>
      </c>
      <c r="T33" s="38" t="str">
        <v/>
      </c>
      <c r="U33" s="38" t="str">
        <v/>
      </c>
      <c r="V33" s="38" t="str">
        <v/>
      </c>
      <c r="W33" s="38" t="str">
        <v/>
      </c>
      <c r="X33" s="39" t="str">
        <f t="array" ref="X33:AC33">IFERROR(VLOOKUP(A33,TR!A:AU,{37,38,39,40,41,42},0),"")</f>
        <v/>
      </c>
      <c r="Y33" s="39" t="str">
        <v/>
      </c>
      <c r="Z33" s="39" t="str">
        <v/>
      </c>
      <c r="AA33" s="39" t="str">
        <v/>
      </c>
      <c r="AB33" s="39" t="str">
        <v/>
      </c>
      <c r="AC33" s="39" t="str">
        <v/>
      </c>
      <c r="AD33" s="40" t="str">
        <f t="array" ref="AD33:AI33">IFERROR(VLOOKUP(A33,TR!A:BG,{49,50,51,52,53,54},0),"")</f>
        <v/>
      </c>
      <c r="AE33" s="40" t="str">
        <v/>
      </c>
      <c r="AF33" s="40" t="str">
        <v/>
      </c>
      <c r="AG33" s="40" t="str">
        <v/>
      </c>
      <c r="AH33" s="40" t="str">
        <v/>
      </c>
      <c r="AI33" s="40" t="str">
        <v/>
      </c>
      <c r="AP33" s="41" t="str">
        <f t="array" ref="AP33:AU33">IFERROR(VLOOKUP(A33,TR!A:BY,{67,68,69,70,71,72},0),"")</f>
        <v/>
      </c>
      <c r="AQ33" s="41" t="str">
        <v/>
      </c>
      <c r="AR33" s="41" t="str">
        <v/>
      </c>
      <c r="AS33" s="41" t="str">
        <v/>
      </c>
      <c r="AT33" s="41" t="str">
        <v/>
      </c>
      <c r="AU33" s="41" t="str">
        <v/>
      </c>
    </row>
    <row r="34" spans="2:47" x14ac:dyDescent="0.35">
      <c r="B34" t="str">
        <f t="array" ref="B34:E34">IFERROR(VLOOKUP(A34,[1]Product!$B:$Q,{2,13,11,16},0),"")</f>
        <v/>
      </c>
      <c r="C34" t="str">
        <v/>
      </c>
      <c r="D34" t="str">
        <v/>
      </c>
      <c r="E34" t="str">
        <v/>
      </c>
      <c r="F34" s="36" t="str">
        <f t="array" ref="F34:K34">IFERROR(VLOOKUP(A34,TR!$A:$AK,{13,14,15,16,17,18},0),"")</f>
        <v/>
      </c>
      <c r="G34" s="36" t="str">
        <v/>
      </c>
      <c r="H34" s="36" t="str">
        <v/>
      </c>
      <c r="I34" s="36" t="str">
        <v/>
      </c>
      <c r="J34" s="36" t="str">
        <v/>
      </c>
      <c r="K34" s="36" t="str">
        <v/>
      </c>
      <c r="L34" s="37" t="str">
        <f t="array" ref="L34:Q34">IFERROR(VLOOKUP(A34,TR!$A:$AK,{20,21,22,23,24,25},0),"")</f>
        <v/>
      </c>
      <c r="M34" s="37" t="str">
        <v/>
      </c>
      <c r="N34" s="37" t="str">
        <v/>
      </c>
      <c r="O34" s="37" t="str">
        <v/>
      </c>
      <c r="P34" s="37" t="str">
        <v/>
      </c>
      <c r="Q34" s="37" t="str">
        <v/>
      </c>
      <c r="R34" s="38" t="str">
        <f t="array" ref="R34:W34">IFERROR(VLOOKUP(A34,TR!$A:$AK,{27,28,29,30,31,32},0),"")</f>
        <v/>
      </c>
      <c r="S34" s="38" t="str">
        <v/>
      </c>
      <c r="T34" s="38" t="str">
        <v/>
      </c>
      <c r="U34" s="38" t="str">
        <v/>
      </c>
      <c r="V34" s="38" t="str">
        <v/>
      </c>
      <c r="W34" s="38" t="str">
        <v/>
      </c>
      <c r="X34" s="39" t="str">
        <f t="array" ref="X34:AC34">IFERROR(VLOOKUP(A34,TR!A:AU,{37,38,39,40,41,42},0),"")</f>
        <v/>
      </c>
      <c r="Y34" s="39" t="str">
        <v/>
      </c>
      <c r="Z34" s="39" t="str">
        <v/>
      </c>
      <c r="AA34" s="39" t="str">
        <v/>
      </c>
      <c r="AB34" s="39" t="str">
        <v/>
      </c>
      <c r="AC34" s="39" t="str">
        <v/>
      </c>
      <c r="AD34" s="40" t="str">
        <f t="array" ref="AD34:AI34">IFERROR(VLOOKUP(A34,TR!A:BG,{49,50,51,52,53,54},0),"")</f>
        <v/>
      </c>
      <c r="AE34" s="40" t="str">
        <v/>
      </c>
      <c r="AF34" s="40" t="str">
        <v/>
      </c>
      <c r="AG34" s="40" t="str">
        <v/>
      </c>
      <c r="AH34" s="40" t="str">
        <v/>
      </c>
      <c r="AI34" s="40" t="str">
        <v/>
      </c>
      <c r="AP34" s="41" t="str">
        <f t="array" ref="AP34:AU34">IFERROR(VLOOKUP(A34,TR!A:BY,{67,68,69,70,71,72},0),"")</f>
        <v/>
      </c>
      <c r="AQ34" s="41" t="str">
        <v/>
      </c>
      <c r="AR34" s="41" t="str">
        <v/>
      </c>
      <c r="AS34" s="41" t="str">
        <v/>
      </c>
      <c r="AT34" s="41" t="str">
        <v/>
      </c>
      <c r="AU34" s="41" t="str">
        <v/>
      </c>
    </row>
    <row r="35" spans="2:47" x14ac:dyDescent="0.35">
      <c r="B35" t="str">
        <f t="array" ref="B35:E35">IFERROR(VLOOKUP(A35,[1]Product!$B:$Q,{2,13,11,16},0),"")</f>
        <v/>
      </c>
      <c r="C35" t="str">
        <v/>
      </c>
      <c r="D35" t="str">
        <v/>
      </c>
      <c r="E35" t="str">
        <v/>
      </c>
      <c r="F35" s="36" t="str">
        <f t="array" ref="F35:K35">IFERROR(VLOOKUP(A35,TR!$A:$AK,{13,14,15,16,17,18},0),"")</f>
        <v/>
      </c>
      <c r="G35" s="36" t="str">
        <v/>
      </c>
      <c r="H35" s="36" t="str">
        <v/>
      </c>
      <c r="I35" s="36" t="str">
        <v/>
      </c>
      <c r="J35" s="36" t="str">
        <v/>
      </c>
      <c r="K35" s="36" t="str">
        <v/>
      </c>
      <c r="L35" s="37" t="str">
        <f t="array" ref="L35:Q35">IFERROR(VLOOKUP(A35,TR!$A:$AK,{20,21,22,23,24,25},0),"")</f>
        <v/>
      </c>
      <c r="M35" s="37" t="str">
        <v/>
      </c>
      <c r="N35" s="37" t="str">
        <v/>
      </c>
      <c r="O35" s="37" t="str">
        <v/>
      </c>
      <c r="P35" s="37" t="str">
        <v/>
      </c>
      <c r="Q35" s="37" t="str">
        <v/>
      </c>
      <c r="R35" s="38" t="str">
        <f t="array" ref="R35:W35">IFERROR(VLOOKUP(A35,TR!$A:$AK,{27,28,29,30,31,32},0),"")</f>
        <v/>
      </c>
      <c r="S35" s="38" t="str">
        <v/>
      </c>
      <c r="T35" s="38" t="str">
        <v/>
      </c>
      <c r="U35" s="38" t="str">
        <v/>
      </c>
      <c r="V35" s="38" t="str">
        <v/>
      </c>
      <c r="W35" s="38" t="str">
        <v/>
      </c>
      <c r="X35" s="39" t="str">
        <f t="array" ref="X35:AC35">IFERROR(VLOOKUP(A35,TR!A:AU,{37,38,39,40,41,42},0),"")</f>
        <v/>
      </c>
      <c r="Y35" s="39" t="str">
        <v/>
      </c>
      <c r="Z35" s="39" t="str">
        <v/>
      </c>
      <c r="AA35" s="39" t="str">
        <v/>
      </c>
      <c r="AB35" s="39" t="str">
        <v/>
      </c>
      <c r="AC35" s="39" t="str">
        <v/>
      </c>
      <c r="AD35" s="40" t="str">
        <f t="array" ref="AD35:AI35">IFERROR(VLOOKUP(A35,TR!A:BG,{49,50,51,52,53,54},0),"")</f>
        <v/>
      </c>
      <c r="AE35" s="40" t="str">
        <v/>
      </c>
      <c r="AF35" s="40" t="str">
        <v/>
      </c>
      <c r="AG35" s="40" t="str">
        <v/>
      </c>
      <c r="AH35" s="40" t="str">
        <v/>
      </c>
      <c r="AI35" s="40" t="str">
        <v/>
      </c>
      <c r="AP35" s="41" t="str">
        <f t="array" ref="AP35:AU35">IFERROR(VLOOKUP(A35,TR!A:BY,{67,68,69,70,71,72},0),"")</f>
        <v/>
      </c>
      <c r="AQ35" s="41" t="str">
        <v/>
      </c>
      <c r="AR35" s="41" t="str">
        <v/>
      </c>
      <c r="AS35" s="41" t="str">
        <v/>
      </c>
      <c r="AT35" s="41" t="str">
        <v/>
      </c>
      <c r="AU35" s="41" t="str">
        <v/>
      </c>
    </row>
    <row r="36" spans="2:47" x14ac:dyDescent="0.35">
      <c r="B36" t="str">
        <f t="array" ref="B36:E36">IFERROR(VLOOKUP(A36,[1]Product!$B:$Q,{2,13,11,16},0),"")</f>
        <v/>
      </c>
      <c r="C36" t="str">
        <v/>
      </c>
      <c r="D36" t="str">
        <v/>
      </c>
      <c r="E36" t="str">
        <v/>
      </c>
      <c r="F36" s="36" t="str">
        <f t="array" ref="F36:K36">IFERROR(VLOOKUP(A36,TR!$A:$AK,{13,14,15,16,17,18},0),"")</f>
        <v/>
      </c>
      <c r="G36" s="36" t="str">
        <v/>
      </c>
      <c r="H36" s="36" t="str">
        <v/>
      </c>
      <c r="I36" s="36" t="str">
        <v/>
      </c>
      <c r="J36" s="36" t="str">
        <v/>
      </c>
      <c r="K36" s="36" t="str">
        <v/>
      </c>
      <c r="L36" s="37" t="str">
        <f t="array" ref="L36:Q36">IFERROR(VLOOKUP(A36,TR!$A:$AK,{20,21,22,23,24,25},0),"")</f>
        <v/>
      </c>
      <c r="M36" s="37" t="str">
        <v/>
      </c>
      <c r="N36" s="37" t="str">
        <v/>
      </c>
      <c r="O36" s="37" t="str">
        <v/>
      </c>
      <c r="P36" s="37" t="str">
        <v/>
      </c>
      <c r="Q36" s="37" t="str">
        <v/>
      </c>
      <c r="R36" s="38" t="str">
        <f t="array" ref="R36:W36">IFERROR(VLOOKUP(A36,TR!$A:$AK,{27,28,29,30,31,32},0),"")</f>
        <v/>
      </c>
      <c r="S36" s="38" t="str">
        <v/>
      </c>
      <c r="T36" s="38" t="str">
        <v/>
      </c>
      <c r="U36" s="38" t="str">
        <v/>
      </c>
      <c r="V36" s="38" t="str">
        <v/>
      </c>
      <c r="W36" s="38" t="str">
        <v/>
      </c>
      <c r="X36" s="39" t="str">
        <f t="array" ref="X36:AC36">IFERROR(VLOOKUP(A36,TR!A:AU,{37,38,39,40,41,42},0),"")</f>
        <v/>
      </c>
      <c r="Y36" s="39" t="str">
        <v/>
      </c>
      <c r="Z36" s="39" t="str">
        <v/>
      </c>
      <c r="AA36" s="39" t="str">
        <v/>
      </c>
      <c r="AB36" s="39" t="str">
        <v/>
      </c>
      <c r="AC36" s="39" t="str">
        <v/>
      </c>
      <c r="AD36" s="40" t="str">
        <f t="array" ref="AD36:AI36">IFERROR(VLOOKUP(A36,TR!A:BG,{49,50,51,52,53,54},0),"")</f>
        <v/>
      </c>
      <c r="AE36" s="40" t="str">
        <v/>
      </c>
      <c r="AF36" s="40" t="str">
        <v/>
      </c>
      <c r="AG36" s="40" t="str">
        <v/>
      </c>
      <c r="AH36" s="40" t="str">
        <v/>
      </c>
      <c r="AI36" s="40" t="str">
        <v/>
      </c>
      <c r="AP36" s="41" t="str">
        <f t="array" ref="AP36:AU36">IFERROR(VLOOKUP(A36,TR!A:BY,{67,68,69,70,71,72},0),"")</f>
        <v/>
      </c>
      <c r="AQ36" s="41" t="str">
        <v/>
      </c>
      <c r="AR36" s="41" t="str">
        <v/>
      </c>
      <c r="AS36" s="41" t="str">
        <v/>
      </c>
      <c r="AT36" s="41" t="str">
        <v/>
      </c>
      <c r="AU36" s="41" t="str">
        <v/>
      </c>
    </row>
    <row r="37" spans="2:47" x14ac:dyDescent="0.35">
      <c r="B37" t="str">
        <f t="array" ref="B37:E37">IFERROR(VLOOKUP(A37,[1]Product!$B:$Q,{2,13,11,16},0),"")</f>
        <v/>
      </c>
      <c r="C37" t="str">
        <v/>
      </c>
      <c r="D37" t="str">
        <v/>
      </c>
      <c r="E37" t="str">
        <v/>
      </c>
      <c r="F37" s="36" t="str">
        <f t="array" ref="F37:K37">IFERROR(VLOOKUP(A37,TR!$A:$AK,{13,14,15,16,17,18},0),"")</f>
        <v/>
      </c>
      <c r="G37" s="36" t="str">
        <v/>
      </c>
      <c r="H37" s="36" t="str">
        <v/>
      </c>
      <c r="I37" s="36" t="str">
        <v/>
      </c>
      <c r="J37" s="36" t="str">
        <v/>
      </c>
      <c r="K37" s="36" t="str">
        <v/>
      </c>
      <c r="L37" s="37" t="str">
        <f t="array" ref="L37:Q37">IFERROR(VLOOKUP(A37,TR!$A:$AK,{20,21,22,23,24,25},0),"")</f>
        <v/>
      </c>
      <c r="M37" s="37" t="str">
        <v/>
      </c>
      <c r="N37" s="37" t="str">
        <v/>
      </c>
      <c r="O37" s="37" t="str">
        <v/>
      </c>
      <c r="P37" s="37" t="str">
        <v/>
      </c>
      <c r="Q37" s="37" t="str">
        <v/>
      </c>
      <c r="R37" s="38" t="str">
        <f t="array" ref="R37:W37">IFERROR(VLOOKUP(A37,TR!$A:$AK,{27,28,29,30,31,32},0),"")</f>
        <v/>
      </c>
      <c r="S37" s="38" t="str">
        <v/>
      </c>
      <c r="T37" s="38" t="str">
        <v/>
      </c>
      <c r="U37" s="38" t="str">
        <v/>
      </c>
      <c r="V37" s="38" t="str">
        <v/>
      </c>
      <c r="W37" s="38" t="str">
        <v/>
      </c>
      <c r="X37" s="39" t="str">
        <f t="array" ref="X37:AC37">IFERROR(VLOOKUP(A37,TR!A:AU,{37,38,39,40,41,42},0),"")</f>
        <v/>
      </c>
      <c r="Y37" s="39" t="str">
        <v/>
      </c>
      <c r="Z37" s="39" t="str">
        <v/>
      </c>
      <c r="AA37" s="39" t="str">
        <v/>
      </c>
      <c r="AB37" s="39" t="str">
        <v/>
      </c>
      <c r="AC37" s="39" t="str">
        <v/>
      </c>
      <c r="AD37" s="40" t="str">
        <f t="array" ref="AD37:AI37">IFERROR(VLOOKUP(A37,TR!A:BG,{49,50,51,52,53,54},0),"")</f>
        <v/>
      </c>
      <c r="AE37" s="40" t="str">
        <v/>
      </c>
      <c r="AF37" s="40" t="str">
        <v/>
      </c>
      <c r="AG37" s="40" t="str">
        <v/>
      </c>
      <c r="AH37" s="40" t="str">
        <v/>
      </c>
      <c r="AI37" s="40" t="str">
        <v/>
      </c>
      <c r="AP37" s="41" t="str">
        <f t="array" ref="AP37:AU37">IFERROR(VLOOKUP(A37,TR!A:BY,{67,68,69,70,71,72},0),"")</f>
        <v/>
      </c>
      <c r="AQ37" s="41" t="str">
        <v/>
      </c>
      <c r="AR37" s="41" t="str">
        <v/>
      </c>
      <c r="AS37" s="41" t="str">
        <v/>
      </c>
      <c r="AT37" s="41" t="str">
        <v/>
      </c>
      <c r="AU37" s="41" t="str">
        <v/>
      </c>
    </row>
    <row r="38" spans="2:47" x14ac:dyDescent="0.35">
      <c r="B38" t="str">
        <f t="array" ref="B38:E38">IFERROR(VLOOKUP(A38,[1]Product!$B:$Q,{2,13,11,16},0),"")</f>
        <v/>
      </c>
      <c r="C38" t="str">
        <v/>
      </c>
      <c r="D38" t="str">
        <v/>
      </c>
      <c r="E38" t="str">
        <v/>
      </c>
      <c r="F38" s="36" t="str">
        <f t="array" ref="F38:K38">IFERROR(VLOOKUP(A38,TR!$A:$AK,{13,14,15,16,17,18},0),"")</f>
        <v/>
      </c>
      <c r="G38" s="36" t="str">
        <v/>
      </c>
      <c r="H38" s="36" t="str">
        <v/>
      </c>
      <c r="I38" s="36" t="str">
        <v/>
      </c>
      <c r="J38" s="36" t="str">
        <v/>
      </c>
      <c r="K38" s="36" t="str">
        <v/>
      </c>
      <c r="L38" s="37" t="str">
        <f t="array" ref="L38:Q38">IFERROR(VLOOKUP(A38,TR!$A:$AK,{20,21,22,23,24,25},0),"")</f>
        <v/>
      </c>
      <c r="M38" s="37" t="str">
        <v/>
      </c>
      <c r="N38" s="37" t="str">
        <v/>
      </c>
      <c r="O38" s="37" t="str">
        <v/>
      </c>
      <c r="P38" s="37" t="str">
        <v/>
      </c>
      <c r="Q38" s="37" t="str">
        <v/>
      </c>
      <c r="R38" s="38" t="str">
        <f t="array" ref="R38:W38">IFERROR(VLOOKUP(A38,TR!$A:$AK,{27,28,29,30,31,32},0),"")</f>
        <v/>
      </c>
      <c r="S38" s="38" t="str">
        <v/>
      </c>
      <c r="T38" s="38" t="str">
        <v/>
      </c>
      <c r="U38" s="38" t="str">
        <v/>
      </c>
      <c r="V38" s="38" t="str">
        <v/>
      </c>
      <c r="W38" s="38" t="str">
        <v/>
      </c>
      <c r="X38" s="39" t="str">
        <f t="array" ref="X38:AC38">IFERROR(VLOOKUP(A38,TR!A:AU,{37,38,39,40,41,42},0),"")</f>
        <v/>
      </c>
      <c r="Y38" s="39" t="str">
        <v/>
      </c>
      <c r="Z38" s="39" t="str">
        <v/>
      </c>
      <c r="AA38" s="39" t="str">
        <v/>
      </c>
      <c r="AB38" s="39" t="str">
        <v/>
      </c>
      <c r="AC38" s="39" t="str">
        <v/>
      </c>
      <c r="AD38" s="40" t="str">
        <f t="array" ref="AD38:AI38">IFERROR(VLOOKUP(A38,TR!A:BG,{49,50,51,52,53,54},0),"")</f>
        <v/>
      </c>
      <c r="AE38" s="40" t="str">
        <v/>
      </c>
      <c r="AF38" s="40" t="str">
        <v/>
      </c>
      <c r="AG38" s="40" t="str">
        <v/>
      </c>
      <c r="AH38" s="40" t="str">
        <v/>
      </c>
      <c r="AI38" s="40" t="str">
        <v/>
      </c>
      <c r="AP38" s="41" t="str">
        <f t="array" ref="AP38:AU38">IFERROR(VLOOKUP(A38,TR!A:BY,{67,68,69,70,71,72},0),"")</f>
        <v/>
      </c>
      <c r="AQ38" s="41" t="str">
        <v/>
      </c>
      <c r="AR38" s="41" t="str">
        <v/>
      </c>
      <c r="AS38" s="41" t="str">
        <v/>
      </c>
      <c r="AT38" s="41" t="str">
        <v/>
      </c>
      <c r="AU38" s="41" t="str">
        <v/>
      </c>
    </row>
    <row r="39" spans="2:47" x14ac:dyDescent="0.35">
      <c r="B39" t="str">
        <f t="array" ref="B39:E39">IFERROR(VLOOKUP(A39,[1]Product!$B:$Q,{2,13,11,16},0),"")</f>
        <v/>
      </c>
      <c r="C39" t="str">
        <v/>
      </c>
      <c r="D39" t="str">
        <v/>
      </c>
      <c r="E39" t="str">
        <v/>
      </c>
      <c r="F39" s="36" t="str">
        <f t="array" ref="F39:K39">IFERROR(VLOOKUP(A39,TR!$A:$AK,{13,14,15,16,17,18},0),"")</f>
        <v/>
      </c>
      <c r="G39" s="36" t="str">
        <v/>
      </c>
      <c r="H39" s="36" t="str">
        <v/>
      </c>
      <c r="I39" s="36" t="str">
        <v/>
      </c>
      <c r="J39" s="36" t="str">
        <v/>
      </c>
      <c r="K39" s="36" t="str">
        <v/>
      </c>
      <c r="L39" s="37" t="str">
        <f t="array" ref="L39:Q39">IFERROR(VLOOKUP(A39,TR!$A:$AK,{20,21,22,23,24,25},0),"")</f>
        <v/>
      </c>
      <c r="M39" s="37" t="str">
        <v/>
      </c>
      <c r="N39" s="37" t="str">
        <v/>
      </c>
      <c r="O39" s="37" t="str">
        <v/>
      </c>
      <c r="P39" s="37" t="str">
        <v/>
      </c>
      <c r="Q39" s="37" t="str">
        <v/>
      </c>
      <c r="R39" s="38" t="str">
        <f t="array" ref="R39:W39">IFERROR(VLOOKUP(A39,TR!$A:$AK,{27,28,29,30,31,32},0),"")</f>
        <v/>
      </c>
      <c r="S39" s="38" t="str">
        <v/>
      </c>
      <c r="T39" s="38" t="str">
        <v/>
      </c>
      <c r="U39" s="38" t="str">
        <v/>
      </c>
      <c r="V39" s="38" t="str">
        <v/>
      </c>
      <c r="W39" s="38" t="str">
        <v/>
      </c>
      <c r="X39" s="39" t="str">
        <f t="array" ref="X39:AC39">IFERROR(VLOOKUP(A39,TR!A:AU,{37,38,39,40,41,42},0),"")</f>
        <v/>
      </c>
      <c r="Y39" s="39" t="str">
        <v/>
      </c>
      <c r="Z39" s="39" t="str">
        <v/>
      </c>
      <c r="AA39" s="39" t="str">
        <v/>
      </c>
      <c r="AB39" s="39" t="str">
        <v/>
      </c>
      <c r="AC39" s="39" t="str">
        <v/>
      </c>
      <c r="AD39" s="40" t="str">
        <f t="array" ref="AD39:AI39">IFERROR(VLOOKUP(A39,TR!A:BG,{49,50,51,52,53,54},0),"")</f>
        <v/>
      </c>
      <c r="AE39" s="40" t="str">
        <v/>
      </c>
      <c r="AF39" s="40" t="str">
        <v/>
      </c>
      <c r="AG39" s="40" t="str">
        <v/>
      </c>
      <c r="AH39" s="40" t="str">
        <v/>
      </c>
      <c r="AI39" s="40" t="str">
        <v/>
      </c>
      <c r="AP39" s="41" t="str">
        <f t="array" ref="AP39:AU39">IFERROR(VLOOKUP(A39,TR!A:BY,{67,68,69,70,71,72},0),"")</f>
        <v/>
      </c>
      <c r="AQ39" s="41" t="str">
        <v/>
      </c>
      <c r="AR39" s="41" t="str">
        <v/>
      </c>
      <c r="AS39" s="41" t="str">
        <v/>
      </c>
      <c r="AT39" s="41" t="str">
        <v/>
      </c>
      <c r="AU39" s="41" t="str">
        <v/>
      </c>
    </row>
    <row r="40" spans="2:47" x14ac:dyDescent="0.35">
      <c r="B40" t="str">
        <f t="array" ref="B40:E40">IFERROR(VLOOKUP(A40,[1]Product!$B:$Q,{2,13,11,16},0),"")</f>
        <v/>
      </c>
      <c r="C40" t="str">
        <v/>
      </c>
      <c r="D40" t="str">
        <v/>
      </c>
      <c r="E40" t="str">
        <v/>
      </c>
      <c r="F40" s="36" t="str">
        <f t="array" ref="F40:K40">IFERROR(VLOOKUP(A40,TR!$A:$AK,{13,14,15,16,17,18},0),"")</f>
        <v/>
      </c>
      <c r="G40" s="36" t="str">
        <v/>
      </c>
      <c r="H40" s="36" t="str">
        <v/>
      </c>
      <c r="I40" s="36" t="str">
        <v/>
      </c>
      <c r="J40" s="36" t="str">
        <v/>
      </c>
      <c r="K40" s="36" t="str">
        <v/>
      </c>
      <c r="L40" s="37" t="str">
        <f t="array" ref="L40:Q40">IFERROR(VLOOKUP(A40,TR!$A:$AK,{20,21,22,23,24,25},0),"")</f>
        <v/>
      </c>
      <c r="M40" s="37" t="str">
        <v/>
      </c>
      <c r="N40" s="37" t="str">
        <v/>
      </c>
      <c r="O40" s="37" t="str">
        <v/>
      </c>
      <c r="P40" s="37" t="str">
        <v/>
      </c>
      <c r="Q40" s="37" t="str">
        <v/>
      </c>
      <c r="R40" s="38" t="str">
        <f t="array" ref="R40:W40">IFERROR(VLOOKUP(A40,TR!$A:$AK,{27,28,29,30,31,32},0),"")</f>
        <v/>
      </c>
      <c r="S40" s="38" t="str">
        <v/>
      </c>
      <c r="T40" s="38" t="str">
        <v/>
      </c>
      <c r="U40" s="38" t="str">
        <v/>
      </c>
      <c r="V40" s="38" t="str">
        <v/>
      </c>
      <c r="W40" s="38" t="str">
        <v/>
      </c>
      <c r="X40" s="39" t="str">
        <f t="array" ref="X40:AC40">IFERROR(VLOOKUP(A40,TR!A:AU,{37,38,39,40,41,42},0),"")</f>
        <v/>
      </c>
      <c r="Y40" s="39" t="str">
        <v/>
      </c>
      <c r="Z40" s="39" t="str">
        <v/>
      </c>
      <c r="AA40" s="39" t="str">
        <v/>
      </c>
      <c r="AB40" s="39" t="str">
        <v/>
      </c>
      <c r="AC40" s="39" t="str">
        <v/>
      </c>
      <c r="AD40" s="40" t="str">
        <f t="array" ref="AD40:AI40">IFERROR(VLOOKUP(A40,TR!A:BG,{49,50,51,52,53,54},0),"")</f>
        <v/>
      </c>
      <c r="AE40" s="40" t="str">
        <v/>
      </c>
      <c r="AF40" s="40" t="str">
        <v/>
      </c>
      <c r="AG40" s="40" t="str">
        <v/>
      </c>
      <c r="AH40" s="40" t="str">
        <v/>
      </c>
      <c r="AI40" s="40" t="str">
        <v/>
      </c>
      <c r="AP40" s="41" t="str">
        <f t="array" ref="AP40:AU40">IFERROR(VLOOKUP(A40,TR!A:BY,{67,68,69,70,71,72},0),"")</f>
        <v/>
      </c>
      <c r="AQ40" s="41" t="str">
        <v/>
      </c>
      <c r="AR40" s="41" t="str">
        <v/>
      </c>
      <c r="AS40" s="41" t="str">
        <v/>
      </c>
      <c r="AT40" s="41" t="str">
        <v/>
      </c>
      <c r="AU40" s="41" t="str">
        <v/>
      </c>
    </row>
    <row r="41" spans="2:47" x14ac:dyDescent="0.35">
      <c r="B41" t="str">
        <f t="array" ref="B41:E41">IFERROR(VLOOKUP(A41,[1]Product!$B:$Q,{2,13,11,16},0),"")</f>
        <v/>
      </c>
      <c r="C41" t="str">
        <v/>
      </c>
      <c r="D41" t="str">
        <v/>
      </c>
      <c r="E41" t="str">
        <v/>
      </c>
      <c r="F41" s="36" t="str">
        <f t="array" ref="F41:K41">IFERROR(VLOOKUP(A41,TR!$A:$AK,{13,14,15,16,17,18},0),"")</f>
        <v/>
      </c>
      <c r="G41" s="36" t="str">
        <v/>
      </c>
      <c r="H41" s="36" t="str">
        <v/>
      </c>
      <c r="I41" s="36" t="str">
        <v/>
      </c>
      <c r="J41" s="36" t="str">
        <v/>
      </c>
      <c r="K41" s="36" t="str">
        <v/>
      </c>
      <c r="L41" s="37" t="str">
        <f t="array" ref="L41:Q41">IFERROR(VLOOKUP(A41,TR!$A:$AK,{20,21,22,23,24,25},0),"")</f>
        <v/>
      </c>
      <c r="M41" s="37" t="str">
        <v/>
      </c>
      <c r="N41" s="37" t="str">
        <v/>
      </c>
      <c r="O41" s="37" t="str">
        <v/>
      </c>
      <c r="P41" s="37" t="str">
        <v/>
      </c>
      <c r="Q41" s="37" t="str">
        <v/>
      </c>
      <c r="R41" s="38" t="str">
        <f t="array" ref="R41:W41">IFERROR(VLOOKUP(A41,TR!$A:$AK,{27,28,29,30,31,32},0),"")</f>
        <v/>
      </c>
      <c r="S41" s="38" t="str">
        <v/>
      </c>
      <c r="T41" s="38" t="str">
        <v/>
      </c>
      <c r="U41" s="38" t="str">
        <v/>
      </c>
      <c r="V41" s="38" t="str">
        <v/>
      </c>
      <c r="W41" s="38" t="str">
        <v/>
      </c>
      <c r="X41" s="39" t="str">
        <f t="array" ref="X41:AC41">IFERROR(VLOOKUP(A41,TR!A:AU,{37,38,39,40,41,42},0),"")</f>
        <v/>
      </c>
      <c r="Y41" s="39" t="str">
        <v/>
      </c>
      <c r="Z41" s="39" t="str">
        <v/>
      </c>
      <c r="AA41" s="39" t="str">
        <v/>
      </c>
      <c r="AB41" s="39" t="str">
        <v/>
      </c>
      <c r="AC41" s="39" t="str">
        <v/>
      </c>
      <c r="AD41" s="40" t="str">
        <f t="array" ref="AD41:AI41">IFERROR(VLOOKUP(A41,TR!A:BG,{49,50,51,52,53,54},0),"")</f>
        <v/>
      </c>
      <c r="AE41" s="40" t="str">
        <v/>
      </c>
      <c r="AF41" s="40" t="str">
        <v/>
      </c>
      <c r="AG41" s="40" t="str">
        <v/>
      </c>
      <c r="AH41" s="40" t="str">
        <v/>
      </c>
      <c r="AI41" s="40" t="str">
        <v/>
      </c>
      <c r="AP41" s="41" t="str">
        <f t="array" ref="AP41:AU41">IFERROR(VLOOKUP(A41,TR!A:BY,{67,68,69,70,71,72},0),"")</f>
        <v/>
      </c>
      <c r="AQ41" s="41" t="str">
        <v/>
      </c>
      <c r="AR41" s="41" t="str">
        <v/>
      </c>
      <c r="AS41" s="41" t="str">
        <v/>
      </c>
      <c r="AT41" s="41" t="str">
        <v/>
      </c>
      <c r="AU41" s="41" t="str">
        <v/>
      </c>
    </row>
    <row r="42" spans="2:47" x14ac:dyDescent="0.35">
      <c r="B42" t="str">
        <f t="array" ref="B42:E42">IFERROR(VLOOKUP(A42,[1]Product!$B:$Q,{2,13,11,16},0),"")</f>
        <v/>
      </c>
      <c r="C42" t="str">
        <v/>
      </c>
      <c r="D42" t="str">
        <v/>
      </c>
      <c r="E42" t="str">
        <v/>
      </c>
      <c r="F42" s="36" t="str">
        <f t="array" ref="F42:K42">IFERROR(VLOOKUP(A42,TR!$A:$AK,{13,14,15,16,17,18},0),"")</f>
        <v/>
      </c>
      <c r="G42" s="36" t="str">
        <v/>
      </c>
      <c r="H42" s="36" t="str">
        <v/>
      </c>
      <c r="I42" s="36" t="str">
        <v/>
      </c>
      <c r="J42" s="36" t="str">
        <v/>
      </c>
      <c r="K42" s="36" t="str">
        <v/>
      </c>
      <c r="L42" s="37" t="str">
        <f t="array" ref="L42:Q42">IFERROR(VLOOKUP(A42,TR!$A:$AK,{20,21,22,23,24,25},0),"")</f>
        <v/>
      </c>
      <c r="M42" s="37" t="str">
        <v/>
      </c>
      <c r="N42" s="37" t="str">
        <v/>
      </c>
      <c r="O42" s="37" t="str">
        <v/>
      </c>
      <c r="P42" s="37" t="str">
        <v/>
      </c>
      <c r="Q42" s="37" t="str">
        <v/>
      </c>
      <c r="R42" s="38" t="str">
        <f t="array" ref="R42:W42">IFERROR(VLOOKUP(A42,TR!$A:$AK,{27,28,29,30,31,32},0),"")</f>
        <v/>
      </c>
      <c r="S42" s="38" t="str">
        <v/>
      </c>
      <c r="T42" s="38" t="str">
        <v/>
      </c>
      <c r="U42" s="38" t="str">
        <v/>
      </c>
      <c r="V42" s="38" t="str">
        <v/>
      </c>
      <c r="W42" s="38" t="str">
        <v/>
      </c>
      <c r="X42" s="39" t="str">
        <f t="array" ref="X42:AC42">IFERROR(VLOOKUP(A42,TR!A:AU,{37,38,39,40,41,42},0),"")</f>
        <v/>
      </c>
      <c r="Y42" s="39" t="str">
        <v/>
      </c>
      <c r="Z42" s="39" t="str">
        <v/>
      </c>
      <c r="AA42" s="39" t="str">
        <v/>
      </c>
      <c r="AB42" s="39" t="str">
        <v/>
      </c>
      <c r="AC42" s="39" t="str">
        <v/>
      </c>
      <c r="AD42" s="40" t="str">
        <f t="array" ref="AD42:AI42">IFERROR(VLOOKUP(A42,TR!A:BG,{49,50,51,52,53,54},0),"")</f>
        <v/>
      </c>
      <c r="AE42" s="40" t="str">
        <v/>
      </c>
      <c r="AF42" s="40" t="str">
        <v/>
      </c>
      <c r="AG42" s="40" t="str">
        <v/>
      </c>
      <c r="AH42" s="40" t="str">
        <v/>
      </c>
      <c r="AI42" s="40" t="str">
        <v/>
      </c>
      <c r="AP42" s="41" t="str">
        <f t="array" ref="AP42:AU42">IFERROR(VLOOKUP(A42,TR!A:BY,{67,68,69,70,71,72},0),"")</f>
        <v/>
      </c>
      <c r="AQ42" s="41" t="str">
        <v/>
      </c>
      <c r="AR42" s="41" t="str">
        <v/>
      </c>
      <c r="AS42" s="41" t="str">
        <v/>
      </c>
      <c r="AT42" s="41" t="str">
        <v/>
      </c>
      <c r="AU42" s="41" t="str">
        <v/>
      </c>
    </row>
    <row r="43" spans="2:47" x14ac:dyDescent="0.35">
      <c r="B43" t="str">
        <f t="array" ref="B43:E43">IFERROR(VLOOKUP(A43,[1]Product!$B:$Q,{2,13,11,16},0),"")</f>
        <v/>
      </c>
      <c r="C43" t="str">
        <v/>
      </c>
      <c r="D43" t="str">
        <v/>
      </c>
      <c r="E43" t="str">
        <v/>
      </c>
      <c r="F43" s="36" t="str">
        <f t="array" ref="F43:K43">IFERROR(VLOOKUP(A43,TR!$A:$AK,{13,14,15,16,17,18},0),"")</f>
        <v/>
      </c>
      <c r="G43" s="36" t="str">
        <v/>
      </c>
      <c r="H43" s="36" t="str">
        <v/>
      </c>
      <c r="I43" s="36" t="str">
        <v/>
      </c>
      <c r="J43" s="36" t="str">
        <v/>
      </c>
      <c r="K43" s="36" t="str">
        <v/>
      </c>
      <c r="L43" s="37" t="str">
        <f t="array" ref="L43:Q43">IFERROR(VLOOKUP(A43,TR!$A:$AK,{20,21,22,23,24,25},0),"")</f>
        <v/>
      </c>
      <c r="M43" s="37" t="str">
        <v/>
      </c>
      <c r="N43" s="37" t="str">
        <v/>
      </c>
      <c r="O43" s="37" t="str">
        <v/>
      </c>
      <c r="P43" s="37" t="str">
        <v/>
      </c>
      <c r="Q43" s="37" t="str">
        <v/>
      </c>
      <c r="R43" s="38" t="str">
        <f t="array" ref="R43:W43">IFERROR(VLOOKUP(A43,TR!$A:$AK,{27,28,29,30,31,32},0),"")</f>
        <v/>
      </c>
      <c r="S43" s="38" t="str">
        <v/>
      </c>
      <c r="T43" s="38" t="str">
        <v/>
      </c>
      <c r="U43" s="38" t="str">
        <v/>
      </c>
      <c r="V43" s="38" t="str">
        <v/>
      </c>
      <c r="W43" s="38" t="str">
        <v/>
      </c>
      <c r="X43" s="39" t="str">
        <f t="array" ref="X43:AC43">IFERROR(VLOOKUP(A43,TR!A:AU,{37,38,39,40,41,42},0),"")</f>
        <v/>
      </c>
      <c r="Y43" s="39" t="str">
        <v/>
      </c>
      <c r="Z43" s="39" t="str">
        <v/>
      </c>
      <c r="AA43" s="39" t="str">
        <v/>
      </c>
      <c r="AB43" s="39" t="str">
        <v/>
      </c>
      <c r="AC43" s="39" t="str">
        <v/>
      </c>
      <c r="AD43" s="40" t="str">
        <f t="array" ref="AD43:AI43">IFERROR(VLOOKUP(A43,TR!A:BG,{49,50,51,52,53,54},0),"")</f>
        <v/>
      </c>
      <c r="AE43" s="40" t="str">
        <v/>
      </c>
      <c r="AF43" s="40" t="str">
        <v/>
      </c>
      <c r="AG43" s="40" t="str">
        <v/>
      </c>
      <c r="AH43" s="40" t="str">
        <v/>
      </c>
      <c r="AI43" s="40" t="str">
        <v/>
      </c>
      <c r="AP43" s="41" t="str">
        <f t="array" ref="AP43:AU43">IFERROR(VLOOKUP(A43,TR!A:BY,{67,68,69,70,71,72},0),"")</f>
        <v/>
      </c>
      <c r="AQ43" s="41" t="str">
        <v/>
      </c>
      <c r="AR43" s="41" t="str">
        <v/>
      </c>
      <c r="AS43" s="41" t="str">
        <v/>
      </c>
      <c r="AT43" s="41" t="str">
        <v/>
      </c>
      <c r="AU43" s="41" t="str">
        <v/>
      </c>
    </row>
    <row r="44" spans="2:47" x14ac:dyDescent="0.35">
      <c r="B44" t="str">
        <f t="array" ref="B44:E44">IFERROR(VLOOKUP(A44,[1]Product!$B:$Q,{2,13,11,16},0),"")</f>
        <v/>
      </c>
      <c r="C44" t="str">
        <v/>
      </c>
      <c r="D44" t="str">
        <v/>
      </c>
      <c r="E44" t="str">
        <v/>
      </c>
      <c r="F44" s="36" t="str">
        <f t="array" ref="F44:K44">IFERROR(VLOOKUP(A44,TR!$A:$AK,{13,14,15,16,17,18},0),"")</f>
        <v/>
      </c>
      <c r="G44" s="36" t="str">
        <v/>
      </c>
      <c r="H44" s="36" t="str">
        <v/>
      </c>
      <c r="I44" s="36" t="str">
        <v/>
      </c>
      <c r="J44" s="36" t="str">
        <v/>
      </c>
      <c r="K44" s="36" t="str">
        <v/>
      </c>
      <c r="L44" s="37" t="str">
        <f t="array" ref="L44:Q44">IFERROR(VLOOKUP(A44,TR!$A:$AK,{20,21,22,23,24,25},0),"")</f>
        <v/>
      </c>
      <c r="M44" s="37" t="str">
        <v/>
      </c>
      <c r="N44" s="37" t="str">
        <v/>
      </c>
      <c r="O44" s="37" t="str">
        <v/>
      </c>
      <c r="P44" s="37" t="str">
        <v/>
      </c>
      <c r="Q44" s="37" t="str">
        <v/>
      </c>
      <c r="R44" s="38" t="str">
        <f t="array" ref="R44:W44">IFERROR(VLOOKUP(A44,TR!$A:$AK,{27,28,29,30,31,32},0),"")</f>
        <v/>
      </c>
      <c r="S44" s="38" t="str">
        <v/>
      </c>
      <c r="T44" s="38" t="str">
        <v/>
      </c>
      <c r="U44" s="38" t="str">
        <v/>
      </c>
      <c r="V44" s="38" t="str">
        <v/>
      </c>
      <c r="W44" s="38" t="str">
        <v/>
      </c>
      <c r="X44" s="39" t="str">
        <f t="array" ref="X44:AC44">IFERROR(VLOOKUP(A44,TR!A:AU,{37,38,39,40,41,42},0),"")</f>
        <v/>
      </c>
      <c r="Y44" s="39" t="str">
        <v/>
      </c>
      <c r="Z44" s="39" t="str">
        <v/>
      </c>
      <c r="AA44" s="39" t="str">
        <v/>
      </c>
      <c r="AB44" s="39" t="str">
        <v/>
      </c>
      <c r="AC44" s="39" t="str">
        <v/>
      </c>
      <c r="AD44" s="40" t="str">
        <f t="array" ref="AD44:AI44">IFERROR(VLOOKUP(A44,TR!A:BG,{49,50,51,52,53,54},0),"")</f>
        <v/>
      </c>
      <c r="AE44" s="40" t="str">
        <v/>
      </c>
      <c r="AF44" s="40" t="str">
        <v/>
      </c>
      <c r="AG44" s="40" t="str">
        <v/>
      </c>
      <c r="AH44" s="40" t="str">
        <v/>
      </c>
      <c r="AI44" s="40" t="str">
        <v/>
      </c>
      <c r="AP44" s="41" t="str">
        <f t="array" ref="AP44:AU44">IFERROR(VLOOKUP(A44,TR!A:BY,{67,68,69,70,71,72},0),"")</f>
        <v/>
      </c>
      <c r="AQ44" s="41" t="str">
        <v/>
      </c>
      <c r="AR44" s="41" t="str">
        <v/>
      </c>
      <c r="AS44" s="41" t="str">
        <v/>
      </c>
      <c r="AT44" s="41" t="str">
        <v/>
      </c>
      <c r="AU44" s="41" t="str">
        <v/>
      </c>
    </row>
    <row r="45" spans="2:47" x14ac:dyDescent="0.35">
      <c r="B45" t="str">
        <f t="array" ref="B45:E45">IFERROR(VLOOKUP(A45,[1]Product!$B:$Q,{2,13,11,16},0),"")</f>
        <v/>
      </c>
      <c r="C45" t="str">
        <v/>
      </c>
      <c r="D45" t="str">
        <v/>
      </c>
      <c r="E45" t="str">
        <v/>
      </c>
      <c r="F45" s="36" t="str">
        <f t="array" ref="F45:K45">IFERROR(VLOOKUP(A45,TR!$A:$AK,{13,14,15,16,17,18},0),"")</f>
        <v/>
      </c>
      <c r="G45" s="36" t="str">
        <v/>
      </c>
      <c r="H45" s="36" t="str">
        <v/>
      </c>
      <c r="I45" s="36" t="str">
        <v/>
      </c>
      <c r="J45" s="36" t="str">
        <v/>
      </c>
      <c r="K45" s="36" t="str">
        <v/>
      </c>
      <c r="L45" s="37" t="str">
        <f t="array" ref="L45:Q45">IFERROR(VLOOKUP(A45,TR!$A:$AK,{20,21,22,23,24,25},0),"")</f>
        <v/>
      </c>
      <c r="M45" s="37" t="str">
        <v/>
      </c>
      <c r="N45" s="37" t="str">
        <v/>
      </c>
      <c r="O45" s="37" t="str">
        <v/>
      </c>
      <c r="P45" s="37" t="str">
        <v/>
      </c>
      <c r="Q45" s="37" t="str">
        <v/>
      </c>
      <c r="R45" s="38" t="str">
        <f t="array" ref="R45:W45">IFERROR(VLOOKUP(A45,TR!$A:$AK,{27,28,29,30,31,32},0),"")</f>
        <v/>
      </c>
      <c r="S45" s="38" t="str">
        <v/>
      </c>
      <c r="T45" s="38" t="str">
        <v/>
      </c>
      <c r="U45" s="38" t="str">
        <v/>
      </c>
      <c r="V45" s="38" t="str">
        <v/>
      </c>
      <c r="W45" s="38" t="str">
        <v/>
      </c>
      <c r="X45" s="39" t="str">
        <f t="array" ref="X45:AC45">IFERROR(VLOOKUP(A45,TR!A:AU,{37,38,39,40,41,42},0),"")</f>
        <v/>
      </c>
      <c r="Y45" s="39" t="str">
        <v/>
      </c>
      <c r="Z45" s="39" t="str">
        <v/>
      </c>
      <c r="AA45" s="39" t="str">
        <v/>
      </c>
      <c r="AB45" s="39" t="str">
        <v/>
      </c>
      <c r="AC45" s="39" t="str">
        <v/>
      </c>
      <c r="AD45" s="40" t="str">
        <f t="array" ref="AD45:AI45">IFERROR(VLOOKUP(A45,TR!A:BG,{49,50,51,52,53,54},0),"")</f>
        <v/>
      </c>
      <c r="AE45" s="40" t="str">
        <v/>
      </c>
      <c r="AF45" s="40" t="str">
        <v/>
      </c>
      <c r="AG45" s="40" t="str">
        <v/>
      </c>
      <c r="AH45" s="40" t="str">
        <v/>
      </c>
      <c r="AI45" s="40" t="str">
        <v/>
      </c>
      <c r="AP45" s="41" t="str">
        <f t="array" ref="AP45:AU45">IFERROR(VLOOKUP(A45,TR!A:BY,{67,68,69,70,71,72},0),"")</f>
        <v/>
      </c>
      <c r="AQ45" s="41" t="str">
        <v/>
      </c>
      <c r="AR45" s="41" t="str">
        <v/>
      </c>
      <c r="AS45" s="41" t="str">
        <v/>
      </c>
      <c r="AT45" s="41" t="str">
        <v/>
      </c>
      <c r="AU45" s="41" t="str">
        <v/>
      </c>
    </row>
    <row r="46" spans="2:47" x14ac:dyDescent="0.35">
      <c r="B46" t="str">
        <f t="array" ref="B46:E46">IFERROR(VLOOKUP(A46,[1]Product!$B:$Q,{2,13,11,16},0),"")</f>
        <v/>
      </c>
      <c r="C46" t="str">
        <v/>
      </c>
      <c r="D46" t="str">
        <v/>
      </c>
      <c r="E46" t="str">
        <v/>
      </c>
      <c r="F46" s="36" t="str">
        <f t="array" ref="F46:K46">IFERROR(VLOOKUP(A46,TR!$A:$AK,{13,14,15,16,17,18},0),"")</f>
        <v/>
      </c>
      <c r="G46" s="36" t="str">
        <v/>
      </c>
      <c r="H46" s="36" t="str">
        <v/>
      </c>
      <c r="I46" s="36" t="str">
        <v/>
      </c>
      <c r="J46" s="36" t="str">
        <v/>
      </c>
      <c r="K46" s="36" t="str">
        <v/>
      </c>
      <c r="L46" s="37" t="str">
        <f t="array" ref="L46:Q46">IFERROR(VLOOKUP(A46,TR!$A:$AK,{20,21,22,23,24,25},0),"")</f>
        <v/>
      </c>
      <c r="M46" s="37" t="str">
        <v/>
      </c>
      <c r="N46" s="37" t="str">
        <v/>
      </c>
      <c r="O46" s="37" t="str">
        <v/>
      </c>
      <c r="P46" s="37" t="str">
        <v/>
      </c>
      <c r="Q46" s="37" t="str">
        <v/>
      </c>
      <c r="R46" s="38" t="str">
        <f t="array" ref="R46:W46">IFERROR(VLOOKUP(A46,TR!$A:$AK,{27,28,29,30,31,32},0),"")</f>
        <v/>
      </c>
      <c r="S46" s="38" t="str">
        <v/>
      </c>
      <c r="T46" s="38" t="str">
        <v/>
      </c>
      <c r="U46" s="38" t="str">
        <v/>
      </c>
      <c r="V46" s="38" t="str">
        <v/>
      </c>
      <c r="W46" s="38" t="str">
        <v/>
      </c>
      <c r="X46" s="39" t="str">
        <f t="array" ref="X46:AC46">IFERROR(VLOOKUP(A46,TR!A:AU,{37,38,39,40,41,42},0),"")</f>
        <v/>
      </c>
      <c r="Y46" s="39" t="str">
        <v/>
      </c>
      <c r="Z46" s="39" t="str">
        <v/>
      </c>
      <c r="AA46" s="39" t="str">
        <v/>
      </c>
      <c r="AB46" s="39" t="str">
        <v/>
      </c>
      <c r="AC46" s="39" t="str">
        <v/>
      </c>
      <c r="AD46" s="40" t="str">
        <f t="array" ref="AD46:AI46">IFERROR(VLOOKUP(A46,TR!A:BG,{49,50,51,52,53,54},0),"")</f>
        <v/>
      </c>
      <c r="AE46" s="40" t="str">
        <v/>
      </c>
      <c r="AF46" s="40" t="str">
        <v/>
      </c>
      <c r="AG46" s="40" t="str">
        <v/>
      </c>
      <c r="AH46" s="40" t="str">
        <v/>
      </c>
      <c r="AI46" s="40" t="str">
        <v/>
      </c>
      <c r="AP46" s="41" t="str">
        <f t="array" ref="AP46:AU46">IFERROR(VLOOKUP(A46,TR!A:BY,{67,68,69,70,71,72},0),"")</f>
        <v/>
      </c>
      <c r="AQ46" s="41" t="str">
        <v/>
      </c>
      <c r="AR46" s="41" t="str">
        <v/>
      </c>
      <c r="AS46" s="41" t="str">
        <v/>
      </c>
      <c r="AT46" s="41" t="str">
        <v/>
      </c>
      <c r="AU46" s="41" t="str">
        <v/>
      </c>
    </row>
    <row r="47" spans="2:47" x14ac:dyDescent="0.35">
      <c r="B47" t="str">
        <f t="array" ref="B47:E47">IFERROR(VLOOKUP(A47,[1]Product!$B:$Q,{2,13,11,16},0),"")</f>
        <v/>
      </c>
      <c r="C47" t="str">
        <v/>
      </c>
      <c r="D47" t="str">
        <v/>
      </c>
      <c r="E47" t="str">
        <v/>
      </c>
      <c r="F47" s="36" t="str">
        <f t="array" ref="F47:K47">IFERROR(VLOOKUP(A47,TR!$A:$AK,{13,14,15,16,17,18},0),"")</f>
        <v/>
      </c>
      <c r="G47" s="36" t="str">
        <v/>
      </c>
      <c r="H47" s="36" t="str">
        <v/>
      </c>
      <c r="I47" s="36" t="str">
        <v/>
      </c>
      <c r="J47" s="36" t="str">
        <v/>
      </c>
      <c r="K47" s="36" t="str">
        <v/>
      </c>
      <c r="L47" s="37" t="str">
        <f t="array" ref="L47:Q47">IFERROR(VLOOKUP(A47,TR!$A:$AK,{20,21,22,23,24,25},0),"")</f>
        <v/>
      </c>
      <c r="M47" s="37" t="str">
        <v/>
      </c>
      <c r="N47" s="37" t="str">
        <v/>
      </c>
      <c r="O47" s="37" t="str">
        <v/>
      </c>
      <c r="P47" s="37" t="str">
        <v/>
      </c>
      <c r="Q47" s="37" t="str">
        <v/>
      </c>
      <c r="R47" s="38" t="str">
        <f t="array" ref="R47:W47">IFERROR(VLOOKUP(A47,TR!$A:$AK,{27,28,29,30,31,32},0),"")</f>
        <v/>
      </c>
      <c r="S47" s="38" t="str">
        <v/>
      </c>
      <c r="T47" s="38" t="str">
        <v/>
      </c>
      <c r="U47" s="38" t="str">
        <v/>
      </c>
      <c r="V47" s="38" t="str">
        <v/>
      </c>
      <c r="W47" s="38" t="str">
        <v/>
      </c>
      <c r="X47" s="39" t="str">
        <f t="array" ref="X47:AC47">IFERROR(VLOOKUP(A47,TR!A:AU,{37,38,39,40,41,42},0),"")</f>
        <v/>
      </c>
      <c r="Y47" s="39" t="str">
        <v/>
      </c>
      <c r="Z47" s="39" t="str">
        <v/>
      </c>
      <c r="AA47" s="39" t="str">
        <v/>
      </c>
      <c r="AB47" s="39" t="str">
        <v/>
      </c>
      <c r="AC47" s="39" t="str">
        <v/>
      </c>
      <c r="AD47" s="40" t="str">
        <f t="array" ref="AD47:AI47">IFERROR(VLOOKUP(A47,TR!A:BG,{49,50,51,52,53,54},0),"")</f>
        <v/>
      </c>
      <c r="AE47" s="40" t="str">
        <v/>
      </c>
      <c r="AF47" s="40" t="str">
        <v/>
      </c>
      <c r="AG47" s="40" t="str">
        <v/>
      </c>
      <c r="AH47" s="40" t="str">
        <v/>
      </c>
      <c r="AI47" s="40" t="str">
        <v/>
      </c>
      <c r="AP47" s="41" t="str">
        <f t="array" ref="AP47:AU47">IFERROR(VLOOKUP(A47,TR!A:BY,{67,68,69,70,71,72},0),"")</f>
        <v/>
      </c>
      <c r="AQ47" s="41" t="str">
        <v/>
      </c>
      <c r="AR47" s="41" t="str">
        <v/>
      </c>
      <c r="AS47" s="41" t="str">
        <v/>
      </c>
      <c r="AT47" s="41" t="str">
        <v/>
      </c>
      <c r="AU47" s="41" t="str">
        <v/>
      </c>
    </row>
    <row r="48" spans="2:47" x14ac:dyDescent="0.35">
      <c r="B48" t="str">
        <f t="array" ref="B48:E48">IFERROR(VLOOKUP(A48,[1]Product!$B:$Q,{2,13,11,16},0),"")</f>
        <v/>
      </c>
      <c r="C48" t="str">
        <v/>
      </c>
      <c r="D48" t="str">
        <v/>
      </c>
      <c r="E48" t="str">
        <v/>
      </c>
      <c r="F48" s="36" t="str">
        <f t="array" ref="F48:K48">IFERROR(VLOOKUP(A48,TR!$A:$AK,{13,14,15,16,17,18},0),"")</f>
        <v/>
      </c>
      <c r="G48" s="36" t="str">
        <v/>
      </c>
      <c r="H48" s="36" t="str">
        <v/>
      </c>
      <c r="I48" s="36" t="str">
        <v/>
      </c>
      <c r="J48" s="36" t="str">
        <v/>
      </c>
      <c r="K48" s="36" t="str">
        <v/>
      </c>
      <c r="L48" s="37" t="str">
        <f t="array" ref="L48:Q48">IFERROR(VLOOKUP(A48,TR!$A:$AK,{20,21,22,23,24,25},0),"")</f>
        <v/>
      </c>
      <c r="M48" s="37" t="str">
        <v/>
      </c>
      <c r="N48" s="37" t="str">
        <v/>
      </c>
      <c r="O48" s="37" t="str">
        <v/>
      </c>
      <c r="P48" s="37" t="str">
        <v/>
      </c>
      <c r="Q48" s="37" t="str">
        <v/>
      </c>
      <c r="R48" s="38" t="str">
        <f t="array" ref="R48:W48">IFERROR(VLOOKUP(A48,TR!$A:$AK,{27,28,29,30,31,32},0),"")</f>
        <v/>
      </c>
      <c r="S48" s="38" t="str">
        <v/>
      </c>
      <c r="T48" s="38" t="str">
        <v/>
      </c>
      <c r="U48" s="38" t="str">
        <v/>
      </c>
      <c r="V48" s="38" t="str">
        <v/>
      </c>
      <c r="W48" s="38" t="str">
        <v/>
      </c>
      <c r="X48" s="39" t="str">
        <f t="array" ref="X48:AC48">IFERROR(VLOOKUP(A48,TR!A:AU,{37,38,39,40,41,42},0),"")</f>
        <v/>
      </c>
      <c r="Y48" s="39" t="str">
        <v/>
      </c>
      <c r="Z48" s="39" t="str">
        <v/>
      </c>
      <c r="AA48" s="39" t="str">
        <v/>
      </c>
      <c r="AB48" s="39" t="str">
        <v/>
      </c>
      <c r="AC48" s="39" t="str">
        <v/>
      </c>
      <c r="AD48" s="40" t="str">
        <f t="array" ref="AD48:AI48">IFERROR(VLOOKUP(A48,TR!A:BG,{49,50,51,52,53,54},0),"")</f>
        <v/>
      </c>
      <c r="AE48" s="40" t="str">
        <v/>
      </c>
      <c r="AF48" s="40" t="str">
        <v/>
      </c>
      <c r="AG48" s="40" t="str">
        <v/>
      </c>
      <c r="AH48" s="40" t="str">
        <v/>
      </c>
      <c r="AI48" s="40" t="str">
        <v/>
      </c>
      <c r="AP48" s="41" t="str">
        <f t="array" ref="AP48:AU48">IFERROR(VLOOKUP(A48,TR!A:BY,{67,68,69,70,71,72},0),"")</f>
        <v/>
      </c>
      <c r="AQ48" s="41" t="str">
        <v/>
      </c>
      <c r="AR48" s="41" t="str">
        <v/>
      </c>
      <c r="AS48" s="41" t="str">
        <v/>
      </c>
      <c r="AT48" s="41" t="str">
        <v/>
      </c>
      <c r="AU48" s="41" t="str">
        <v/>
      </c>
    </row>
    <row r="49" spans="2:47" x14ac:dyDescent="0.35">
      <c r="B49" t="str">
        <f t="array" ref="B49:E49">IFERROR(VLOOKUP(A49,[1]Product!$B:$Q,{2,13,11,16},0),"")</f>
        <v/>
      </c>
      <c r="C49" t="str">
        <v/>
      </c>
      <c r="D49" t="str">
        <v/>
      </c>
      <c r="E49" t="str">
        <v/>
      </c>
      <c r="F49" s="36" t="str">
        <f t="array" ref="F49:K49">IFERROR(VLOOKUP(A49,TR!$A:$AK,{13,14,15,16,17,18},0),"")</f>
        <v/>
      </c>
      <c r="G49" s="36" t="str">
        <v/>
      </c>
      <c r="H49" s="36" t="str">
        <v/>
      </c>
      <c r="I49" s="36" t="str">
        <v/>
      </c>
      <c r="J49" s="36" t="str">
        <v/>
      </c>
      <c r="K49" s="36" t="str">
        <v/>
      </c>
      <c r="L49" s="37" t="str">
        <f t="array" ref="L49:Q49">IFERROR(VLOOKUP(A49,TR!$A:$AK,{20,21,22,23,24,25},0),"")</f>
        <v/>
      </c>
      <c r="M49" s="37" t="str">
        <v/>
      </c>
      <c r="N49" s="37" t="str">
        <v/>
      </c>
      <c r="O49" s="37" t="str">
        <v/>
      </c>
      <c r="P49" s="37" t="str">
        <v/>
      </c>
      <c r="Q49" s="37" t="str">
        <v/>
      </c>
      <c r="R49" s="38" t="str">
        <f t="array" ref="R49:W49">IFERROR(VLOOKUP(A49,TR!$A:$AK,{27,28,29,30,31,32},0),"")</f>
        <v/>
      </c>
      <c r="S49" s="38" t="str">
        <v/>
      </c>
      <c r="T49" s="38" t="str">
        <v/>
      </c>
      <c r="U49" s="38" t="str">
        <v/>
      </c>
      <c r="V49" s="38" t="str">
        <v/>
      </c>
      <c r="W49" s="38" t="str">
        <v/>
      </c>
      <c r="X49" s="39" t="str">
        <f t="array" ref="X49:AC49">IFERROR(VLOOKUP(A49,TR!A:AU,{37,38,39,40,41,42},0),"")</f>
        <v/>
      </c>
      <c r="Y49" s="39" t="str">
        <v/>
      </c>
      <c r="Z49" s="39" t="str">
        <v/>
      </c>
      <c r="AA49" s="39" t="str">
        <v/>
      </c>
      <c r="AB49" s="39" t="str">
        <v/>
      </c>
      <c r="AC49" s="39" t="str">
        <v/>
      </c>
      <c r="AD49" s="40" t="str">
        <f t="array" ref="AD49:AI49">IFERROR(VLOOKUP(A49,TR!A:BG,{49,50,51,52,53,54},0),"")</f>
        <v/>
      </c>
      <c r="AE49" s="40" t="str">
        <v/>
      </c>
      <c r="AF49" s="40" t="str">
        <v/>
      </c>
      <c r="AG49" s="40" t="str">
        <v/>
      </c>
      <c r="AH49" s="40" t="str">
        <v/>
      </c>
      <c r="AI49" s="40" t="str">
        <v/>
      </c>
      <c r="AP49" s="41" t="str">
        <f t="array" ref="AP49:AU49">IFERROR(VLOOKUP(A49,TR!A:BY,{67,68,69,70,71,72},0),"")</f>
        <v/>
      </c>
      <c r="AQ49" s="41" t="str">
        <v/>
      </c>
      <c r="AR49" s="41" t="str">
        <v/>
      </c>
      <c r="AS49" s="41" t="str">
        <v/>
      </c>
      <c r="AT49" s="41" t="str">
        <v/>
      </c>
      <c r="AU49" s="41" t="str">
        <v/>
      </c>
    </row>
    <row r="50" spans="2:47" x14ac:dyDescent="0.35">
      <c r="B50" t="str">
        <f t="array" ref="B50:E50">IFERROR(VLOOKUP(A50,[1]Product!$B:$Q,{2,13,11,16},0),"")</f>
        <v/>
      </c>
      <c r="C50" t="str">
        <v/>
      </c>
      <c r="D50" t="str">
        <v/>
      </c>
      <c r="E50" t="str">
        <v/>
      </c>
      <c r="F50" s="36" t="str">
        <f t="array" ref="F50:K50">IFERROR(VLOOKUP(A50,TR!$A:$AK,{13,14,15,16,17,18},0),"")</f>
        <v/>
      </c>
      <c r="G50" s="36" t="str">
        <v/>
      </c>
      <c r="H50" s="36" t="str">
        <v/>
      </c>
      <c r="I50" s="36" t="str">
        <v/>
      </c>
      <c r="J50" s="36" t="str">
        <v/>
      </c>
      <c r="K50" s="36" t="str">
        <v/>
      </c>
      <c r="L50" s="37" t="str">
        <f t="array" ref="L50:Q50">IFERROR(VLOOKUP(A50,TR!$A:$AK,{20,21,22,23,24,25},0),"")</f>
        <v/>
      </c>
      <c r="M50" s="37" t="str">
        <v/>
      </c>
      <c r="N50" s="37" t="str">
        <v/>
      </c>
      <c r="O50" s="37" t="str">
        <v/>
      </c>
      <c r="P50" s="37" t="str">
        <v/>
      </c>
      <c r="Q50" s="37" t="str">
        <v/>
      </c>
      <c r="R50" s="38" t="str">
        <f t="array" ref="R50:W50">IFERROR(VLOOKUP(A50,TR!$A:$AK,{27,28,29,30,31,32},0),"")</f>
        <v/>
      </c>
      <c r="S50" s="38" t="str">
        <v/>
      </c>
      <c r="T50" s="38" t="str">
        <v/>
      </c>
      <c r="U50" s="38" t="str">
        <v/>
      </c>
      <c r="V50" s="38" t="str">
        <v/>
      </c>
      <c r="W50" s="38" t="str">
        <v/>
      </c>
      <c r="X50" s="39" t="str">
        <f t="array" ref="X50:AC50">IFERROR(VLOOKUP(A50,TR!A:AU,{37,38,39,40,41,42},0),"")</f>
        <v/>
      </c>
      <c r="Y50" s="39" t="str">
        <v/>
      </c>
      <c r="Z50" s="39" t="str">
        <v/>
      </c>
      <c r="AA50" s="39" t="str">
        <v/>
      </c>
      <c r="AB50" s="39" t="str">
        <v/>
      </c>
      <c r="AC50" s="39" t="str">
        <v/>
      </c>
      <c r="AD50" s="40" t="str">
        <f t="array" ref="AD50:AI50">IFERROR(VLOOKUP(A50,TR!A:BG,{49,50,51,52,53,54},0),"")</f>
        <v/>
      </c>
      <c r="AE50" s="40" t="str">
        <v/>
      </c>
      <c r="AF50" s="40" t="str">
        <v/>
      </c>
      <c r="AG50" s="40" t="str">
        <v/>
      </c>
      <c r="AH50" s="40" t="str">
        <v/>
      </c>
      <c r="AI50" s="40" t="str">
        <v/>
      </c>
      <c r="AP50" s="41" t="str">
        <f t="array" ref="AP50:AU50">IFERROR(VLOOKUP(A50,TR!A:BY,{67,68,69,70,71,72},0),"")</f>
        <v/>
      </c>
      <c r="AQ50" s="41" t="str">
        <v/>
      </c>
      <c r="AR50" s="41" t="str">
        <v/>
      </c>
      <c r="AS50" s="41" t="str">
        <v/>
      </c>
      <c r="AT50" s="41" t="str">
        <v/>
      </c>
      <c r="AU50" s="41" t="str">
        <v/>
      </c>
    </row>
    <row r="51" spans="2:47" x14ac:dyDescent="0.35">
      <c r="B51" t="str">
        <f t="array" ref="B51:E51">IFERROR(VLOOKUP(A51,[1]Product!$B:$Q,{2,13,11,16},0),"")</f>
        <v/>
      </c>
      <c r="C51" t="str">
        <v/>
      </c>
      <c r="D51" t="str">
        <v/>
      </c>
      <c r="E51" t="str">
        <v/>
      </c>
      <c r="F51" s="36" t="str">
        <f t="array" ref="F51:K51">IFERROR(VLOOKUP(A51,TR!$A:$AK,{13,14,15,16,17,18},0),"")</f>
        <v/>
      </c>
      <c r="G51" s="36" t="str">
        <v/>
      </c>
      <c r="H51" s="36" t="str">
        <v/>
      </c>
      <c r="I51" s="36" t="str">
        <v/>
      </c>
      <c r="J51" s="36" t="str">
        <v/>
      </c>
      <c r="K51" s="36" t="str">
        <v/>
      </c>
      <c r="L51" s="37" t="str">
        <f t="array" ref="L51:Q51">IFERROR(VLOOKUP(A51,TR!$A:$AK,{20,21,22,23,24,25},0),"")</f>
        <v/>
      </c>
      <c r="M51" s="37" t="str">
        <v/>
      </c>
      <c r="N51" s="37" t="str">
        <v/>
      </c>
      <c r="O51" s="37" t="str">
        <v/>
      </c>
      <c r="P51" s="37" t="str">
        <v/>
      </c>
      <c r="Q51" s="37" t="str">
        <v/>
      </c>
      <c r="R51" s="38" t="str">
        <f t="array" ref="R51:W51">IFERROR(VLOOKUP(A51,TR!$A:$AK,{27,28,29,30,31,32},0),"")</f>
        <v/>
      </c>
      <c r="S51" s="38" t="str">
        <v/>
      </c>
      <c r="T51" s="38" t="str">
        <v/>
      </c>
      <c r="U51" s="38" t="str">
        <v/>
      </c>
      <c r="V51" s="38" t="str">
        <v/>
      </c>
      <c r="W51" s="38" t="str">
        <v/>
      </c>
      <c r="X51" s="39" t="str">
        <f t="array" ref="X51:AC51">IFERROR(VLOOKUP(A51,TR!A:AU,{37,38,39,40,41,42},0),"")</f>
        <v/>
      </c>
      <c r="Y51" s="39" t="str">
        <v/>
      </c>
      <c r="Z51" s="39" t="str">
        <v/>
      </c>
      <c r="AA51" s="39" t="str">
        <v/>
      </c>
      <c r="AB51" s="39" t="str">
        <v/>
      </c>
      <c r="AC51" s="39" t="str">
        <v/>
      </c>
      <c r="AD51" s="40" t="str">
        <f t="array" ref="AD51:AI51">IFERROR(VLOOKUP(A51,TR!A:BG,{49,50,51,52,53,54},0),"")</f>
        <v/>
      </c>
      <c r="AE51" s="40" t="str">
        <v/>
      </c>
      <c r="AF51" s="40" t="str">
        <v/>
      </c>
      <c r="AG51" s="40" t="str">
        <v/>
      </c>
      <c r="AH51" s="40" t="str">
        <v/>
      </c>
      <c r="AI51" s="40" t="str">
        <v/>
      </c>
      <c r="AP51" s="41" t="str">
        <f t="array" ref="AP51:AU51">IFERROR(VLOOKUP(A51,TR!A:BY,{67,68,69,70,71,72},0),"")</f>
        <v/>
      </c>
      <c r="AQ51" s="41" t="str">
        <v/>
      </c>
      <c r="AR51" s="41" t="str">
        <v/>
      </c>
      <c r="AS51" s="41" t="str">
        <v/>
      </c>
      <c r="AT51" s="41" t="str">
        <v/>
      </c>
      <c r="AU51" s="41" t="str">
        <v/>
      </c>
    </row>
    <row r="52" spans="2:47" x14ac:dyDescent="0.35">
      <c r="B52" t="str">
        <f t="array" ref="B52:E52">IFERROR(VLOOKUP(A52,[1]Product!$B:$Q,{2,13,11,16},0),"")</f>
        <v/>
      </c>
      <c r="C52" t="str">
        <v/>
      </c>
      <c r="D52" t="str">
        <v/>
      </c>
      <c r="E52" t="str">
        <v/>
      </c>
      <c r="F52" s="36" t="str">
        <f t="array" ref="F52:K52">IFERROR(VLOOKUP(A52,TR!$A:$AK,{13,14,15,16,17,18},0),"")</f>
        <v/>
      </c>
      <c r="G52" s="36" t="str">
        <v/>
      </c>
      <c r="H52" s="36" t="str">
        <v/>
      </c>
      <c r="I52" s="36" t="str">
        <v/>
      </c>
      <c r="J52" s="36" t="str">
        <v/>
      </c>
      <c r="K52" s="36" t="str">
        <v/>
      </c>
      <c r="L52" s="37" t="str">
        <f t="array" ref="L52:Q52">IFERROR(VLOOKUP(A52,TR!$A:$AK,{20,21,22,23,24,25},0),"")</f>
        <v/>
      </c>
      <c r="M52" s="37" t="str">
        <v/>
      </c>
      <c r="N52" s="37" t="str">
        <v/>
      </c>
      <c r="O52" s="37" t="str">
        <v/>
      </c>
      <c r="P52" s="37" t="str">
        <v/>
      </c>
      <c r="Q52" s="37" t="str">
        <v/>
      </c>
      <c r="R52" s="38" t="str">
        <f t="array" ref="R52:W52">IFERROR(VLOOKUP(A52,TR!$A:$AK,{27,28,29,30,31,32},0),"")</f>
        <v/>
      </c>
      <c r="S52" s="38" t="str">
        <v/>
      </c>
      <c r="T52" s="38" t="str">
        <v/>
      </c>
      <c r="U52" s="38" t="str">
        <v/>
      </c>
      <c r="V52" s="38" t="str">
        <v/>
      </c>
      <c r="W52" s="38" t="str">
        <v/>
      </c>
      <c r="X52" s="39" t="str">
        <f t="array" ref="X52:AC52">IFERROR(VLOOKUP(A52,TR!A:AU,{37,38,39,40,41,42},0),"")</f>
        <v/>
      </c>
      <c r="Y52" s="39" t="str">
        <v/>
      </c>
      <c r="Z52" s="39" t="str">
        <v/>
      </c>
      <c r="AA52" s="39" t="str">
        <v/>
      </c>
      <c r="AB52" s="39" t="str">
        <v/>
      </c>
      <c r="AC52" s="39" t="str">
        <v/>
      </c>
      <c r="AD52" s="40" t="str">
        <f t="array" ref="AD52:AI52">IFERROR(VLOOKUP(A52,TR!A:BG,{49,50,51,52,53,54},0),"")</f>
        <v/>
      </c>
      <c r="AE52" s="40" t="str">
        <v/>
      </c>
      <c r="AF52" s="40" t="str">
        <v/>
      </c>
      <c r="AG52" s="40" t="str">
        <v/>
      </c>
      <c r="AH52" s="40" t="str">
        <v/>
      </c>
      <c r="AI52" s="40" t="str">
        <v/>
      </c>
      <c r="AP52" s="41" t="str">
        <f t="array" ref="AP52:AU52">IFERROR(VLOOKUP(A52,TR!A:BY,{67,68,69,70,71,72},0),"")</f>
        <v/>
      </c>
      <c r="AQ52" s="41" t="str">
        <v/>
      </c>
      <c r="AR52" s="41" t="str">
        <v/>
      </c>
      <c r="AS52" s="41" t="str">
        <v/>
      </c>
      <c r="AT52" s="41" t="str">
        <v/>
      </c>
      <c r="AU52" s="41" t="str">
        <v/>
      </c>
    </row>
    <row r="53" spans="2:47" x14ac:dyDescent="0.35">
      <c r="B53" t="str">
        <f t="array" ref="B53:E53">IFERROR(VLOOKUP(A53,[1]Product!$B:$Q,{2,13,11,16},0),"")</f>
        <v/>
      </c>
      <c r="C53" t="str">
        <v/>
      </c>
      <c r="D53" t="str">
        <v/>
      </c>
      <c r="E53" t="str">
        <v/>
      </c>
      <c r="F53" s="36" t="str">
        <f t="array" ref="F53:K53">IFERROR(VLOOKUP(A53,TR!$A:$AK,{13,14,15,16,17,18},0),"")</f>
        <v/>
      </c>
      <c r="G53" s="36" t="str">
        <v/>
      </c>
      <c r="H53" s="36" t="str">
        <v/>
      </c>
      <c r="I53" s="36" t="str">
        <v/>
      </c>
      <c r="J53" s="36" t="str">
        <v/>
      </c>
      <c r="K53" s="36" t="str">
        <v/>
      </c>
      <c r="L53" s="37" t="str">
        <f t="array" ref="L53:Q53">IFERROR(VLOOKUP(A53,TR!$A:$AK,{20,21,22,23,24,25},0),"")</f>
        <v/>
      </c>
      <c r="M53" s="37" t="str">
        <v/>
      </c>
      <c r="N53" s="37" t="str">
        <v/>
      </c>
      <c r="O53" s="37" t="str">
        <v/>
      </c>
      <c r="P53" s="37" t="str">
        <v/>
      </c>
      <c r="Q53" s="37" t="str">
        <v/>
      </c>
      <c r="R53" s="38" t="str">
        <f t="array" ref="R53:W53">IFERROR(VLOOKUP(A53,TR!$A:$AK,{27,28,29,30,31,32},0),"")</f>
        <v/>
      </c>
      <c r="S53" s="38" t="str">
        <v/>
      </c>
      <c r="T53" s="38" t="str">
        <v/>
      </c>
      <c r="U53" s="38" t="str">
        <v/>
      </c>
      <c r="V53" s="38" t="str">
        <v/>
      </c>
      <c r="W53" s="38" t="str">
        <v/>
      </c>
      <c r="X53" s="39" t="str">
        <f t="array" ref="X53:AC53">IFERROR(VLOOKUP(A53,TR!A:AU,{37,38,39,40,41,42},0),"")</f>
        <v/>
      </c>
      <c r="Y53" s="39" t="str">
        <v/>
      </c>
      <c r="Z53" s="39" t="str">
        <v/>
      </c>
      <c r="AA53" s="39" t="str">
        <v/>
      </c>
      <c r="AB53" s="39" t="str">
        <v/>
      </c>
      <c r="AC53" s="39" t="str">
        <v/>
      </c>
      <c r="AD53" s="40" t="str">
        <f t="array" ref="AD53:AI53">IFERROR(VLOOKUP(A53,TR!A:BG,{49,50,51,52,53,54},0),"")</f>
        <v/>
      </c>
      <c r="AE53" s="40" t="str">
        <v/>
      </c>
      <c r="AF53" s="40" t="str">
        <v/>
      </c>
      <c r="AG53" s="40" t="str">
        <v/>
      </c>
      <c r="AH53" s="40" t="str">
        <v/>
      </c>
      <c r="AI53" s="40" t="str">
        <v/>
      </c>
      <c r="AP53" s="41" t="str">
        <f t="array" ref="AP53:AU53">IFERROR(VLOOKUP(A53,TR!A:BY,{67,68,69,70,71,72},0),"")</f>
        <v/>
      </c>
      <c r="AQ53" s="41" t="str">
        <v/>
      </c>
      <c r="AR53" s="41" t="str">
        <v/>
      </c>
      <c r="AS53" s="41" t="str">
        <v/>
      </c>
      <c r="AT53" s="41" t="str">
        <v/>
      </c>
      <c r="AU53" s="41" t="str">
        <v/>
      </c>
    </row>
    <row r="54" spans="2:47" x14ac:dyDescent="0.35">
      <c r="B54" t="str">
        <f t="array" ref="B54:E54">IFERROR(VLOOKUP(A54,[1]Product!$B:$Q,{2,13,11,16},0),"")</f>
        <v/>
      </c>
      <c r="C54" t="str">
        <v/>
      </c>
      <c r="D54" t="str">
        <v/>
      </c>
      <c r="E54" t="str">
        <v/>
      </c>
      <c r="F54" s="36" t="str">
        <f t="array" ref="F54:K54">IFERROR(VLOOKUP(A54,TR!$A:$AK,{13,14,15,16,17,18},0),"")</f>
        <v/>
      </c>
      <c r="G54" s="36" t="str">
        <v/>
      </c>
      <c r="H54" s="36" t="str">
        <v/>
      </c>
      <c r="I54" s="36" t="str">
        <v/>
      </c>
      <c r="J54" s="36" t="str">
        <v/>
      </c>
      <c r="K54" s="36" t="str">
        <v/>
      </c>
      <c r="L54" s="37" t="str">
        <f t="array" ref="L54:Q54">IFERROR(VLOOKUP(A54,TR!$A:$AK,{20,21,22,23,24,25},0),"")</f>
        <v/>
      </c>
      <c r="M54" s="37" t="str">
        <v/>
      </c>
      <c r="N54" s="37" t="str">
        <v/>
      </c>
      <c r="O54" s="37" t="str">
        <v/>
      </c>
      <c r="P54" s="37" t="str">
        <v/>
      </c>
      <c r="Q54" s="37" t="str">
        <v/>
      </c>
      <c r="R54" s="38" t="str">
        <f t="array" ref="R54:W54">IFERROR(VLOOKUP(A54,TR!$A:$AK,{27,28,29,30,31,32},0),"")</f>
        <v/>
      </c>
      <c r="S54" s="38" t="str">
        <v/>
      </c>
      <c r="T54" s="38" t="str">
        <v/>
      </c>
      <c r="U54" s="38" t="str">
        <v/>
      </c>
      <c r="V54" s="38" t="str">
        <v/>
      </c>
      <c r="W54" s="38" t="str">
        <v/>
      </c>
      <c r="X54" s="39" t="str">
        <f t="array" ref="X54:AC54">IFERROR(VLOOKUP(A54,TR!A:AU,{37,38,39,40,41,42},0),"")</f>
        <v/>
      </c>
      <c r="Y54" s="39" t="str">
        <v/>
      </c>
      <c r="Z54" s="39" t="str">
        <v/>
      </c>
      <c r="AA54" s="39" t="str">
        <v/>
      </c>
      <c r="AB54" s="39" t="str">
        <v/>
      </c>
      <c r="AC54" s="39" t="str">
        <v/>
      </c>
      <c r="AD54" s="40" t="str">
        <f t="array" ref="AD54:AI54">IFERROR(VLOOKUP(A54,TR!A:BG,{49,50,51,52,53,54},0),"")</f>
        <v/>
      </c>
      <c r="AE54" s="40" t="str">
        <v/>
      </c>
      <c r="AF54" s="40" t="str">
        <v/>
      </c>
      <c r="AG54" s="40" t="str">
        <v/>
      </c>
      <c r="AH54" s="40" t="str">
        <v/>
      </c>
      <c r="AI54" s="40" t="str">
        <v/>
      </c>
      <c r="AP54" s="41" t="str">
        <f t="array" ref="AP54:AU54">IFERROR(VLOOKUP(A54,TR!A:BY,{67,68,69,70,71,72},0),"")</f>
        <v/>
      </c>
      <c r="AQ54" s="41" t="str">
        <v/>
      </c>
      <c r="AR54" s="41" t="str">
        <v/>
      </c>
      <c r="AS54" s="41" t="str">
        <v/>
      </c>
      <c r="AT54" s="41" t="str">
        <v/>
      </c>
      <c r="AU54" s="41" t="str">
        <v/>
      </c>
    </row>
    <row r="55" spans="2:47" x14ac:dyDescent="0.35">
      <c r="B55" t="str">
        <f t="array" ref="B55:E55">IFERROR(VLOOKUP(A55,[1]Product!$B:$Q,{2,13,11,16},0),"")</f>
        <v/>
      </c>
      <c r="C55" t="str">
        <v/>
      </c>
      <c r="D55" t="str">
        <v/>
      </c>
      <c r="E55" t="str">
        <v/>
      </c>
      <c r="F55" s="36" t="str">
        <f t="array" ref="F55:K55">IFERROR(VLOOKUP(A55,TR!$A:$AK,{13,14,15,16,17,18},0),"")</f>
        <v/>
      </c>
      <c r="G55" s="36" t="str">
        <v/>
      </c>
      <c r="H55" s="36" t="str">
        <v/>
      </c>
      <c r="I55" s="36" t="str">
        <v/>
      </c>
      <c r="J55" s="36" t="str">
        <v/>
      </c>
      <c r="K55" s="36" t="str">
        <v/>
      </c>
      <c r="L55" s="37" t="str">
        <f t="array" ref="L55:Q55">IFERROR(VLOOKUP(A55,TR!$A:$AK,{20,21,22,23,24,25},0),"")</f>
        <v/>
      </c>
      <c r="M55" s="37" t="str">
        <v/>
      </c>
      <c r="N55" s="37" t="str">
        <v/>
      </c>
      <c r="O55" s="37" t="str">
        <v/>
      </c>
      <c r="P55" s="37" t="str">
        <v/>
      </c>
      <c r="Q55" s="37" t="str">
        <v/>
      </c>
      <c r="R55" s="38" t="str">
        <f t="array" ref="R55:W55">IFERROR(VLOOKUP(A55,TR!$A:$AK,{27,28,29,30,31,32},0),"")</f>
        <v/>
      </c>
      <c r="S55" s="38" t="str">
        <v/>
      </c>
      <c r="T55" s="38" t="str">
        <v/>
      </c>
      <c r="U55" s="38" t="str">
        <v/>
      </c>
      <c r="V55" s="38" t="str">
        <v/>
      </c>
      <c r="W55" s="38" t="str">
        <v/>
      </c>
      <c r="X55" s="39" t="str">
        <f t="array" ref="X55:AC55">IFERROR(VLOOKUP(A55,TR!A:AU,{37,38,39,40,41,42},0),"")</f>
        <v/>
      </c>
      <c r="Y55" s="39" t="str">
        <v/>
      </c>
      <c r="Z55" s="39" t="str">
        <v/>
      </c>
      <c r="AA55" s="39" t="str">
        <v/>
      </c>
      <c r="AB55" s="39" t="str">
        <v/>
      </c>
      <c r="AC55" s="39" t="str">
        <v/>
      </c>
      <c r="AD55" s="40" t="str">
        <f t="array" ref="AD55:AI55">IFERROR(VLOOKUP(A55,TR!A:BG,{49,50,51,52,53,54},0),"")</f>
        <v/>
      </c>
      <c r="AE55" s="40" t="str">
        <v/>
      </c>
      <c r="AF55" s="40" t="str">
        <v/>
      </c>
      <c r="AG55" s="40" t="str">
        <v/>
      </c>
      <c r="AH55" s="40" t="str">
        <v/>
      </c>
      <c r="AI55" s="40" t="str">
        <v/>
      </c>
      <c r="AP55" s="41" t="str">
        <f t="array" ref="AP55:AU55">IFERROR(VLOOKUP(A55,TR!A:BY,{67,68,69,70,71,72},0),"")</f>
        <v/>
      </c>
      <c r="AQ55" s="41" t="str">
        <v/>
      </c>
      <c r="AR55" s="41" t="str">
        <v/>
      </c>
      <c r="AS55" s="41" t="str">
        <v/>
      </c>
      <c r="AT55" s="41" t="str">
        <v/>
      </c>
      <c r="AU55" s="41" t="str">
        <v/>
      </c>
    </row>
    <row r="56" spans="2:47" x14ac:dyDescent="0.35">
      <c r="B56" t="str">
        <f t="array" ref="B56:E56">IFERROR(VLOOKUP(A56,[1]Product!$B:$Q,{2,13,11,16},0),"")</f>
        <v/>
      </c>
      <c r="C56" t="str">
        <v/>
      </c>
      <c r="D56" t="str">
        <v/>
      </c>
      <c r="E56" t="str">
        <v/>
      </c>
      <c r="F56" s="36" t="str">
        <f t="array" ref="F56:K56">IFERROR(VLOOKUP(A56,TR!$A:$AK,{13,14,15,16,17,18},0),"")</f>
        <v/>
      </c>
      <c r="G56" s="36" t="str">
        <v/>
      </c>
      <c r="H56" s="36" t="str">
        <v/>
      </c>
      <c r="I56" s="36" t="str">
        <v/>
      </c>
      <c r="J56" s="36" t="str">
        <v/>
      </c>
      <c r="K56" s="36" t="str">
        <v/>
      </c>
      <c r="L56" s="37" t="str">
        <f t="array" ref="L56:Q56">IFERROR(VLOOKUP(A56,TR!$A:$AK,{20,21,22,23,24,25},0),"")</f>
        <v/>
      </c>
      <c r="M56" s="37" t="str">
        <v/>
      </c>
      <c r="N56" s="37" t="str">
        <v/>
      </c>
      <c r="O56" s="37" t="str">
        <v/>
      </c>
      <c r="P56" s="37" t="str">
        <v/>
      </c>
      <c r="Q56" s="37" t="str">
        <v/>
      </c>
      <c r="R56" s="38" t="str">
        <f t="array" ref="R56:W56">IFERROR(VLOOKUP(A56,TR!$A:$AK,{27,28,29,30,31,32},0),"")</f>
        <v/>
      </c>
      <c r="S56" s="38" t="str">
        <v/>
      </c>
      <c r="T56" s="38" t="str">
        <v/>
      </c>
      <c r="U56" s="38" t="str">
        <v/>
      </c>
      <c r="V56" s="38" t="str">
        <v/>
      </c>
      <c r="W56" s="38" t="str">
        <v/>
      </c>
      <c r="X56" s="39" t="str">
        <f t="array" ref="X56:AC56">IFERROR(VLOOKUP(A56,TR!A:AU,{37,38,39,40,41,42},0),"")</f>
        <v/>
      </c>
      <c r="Y56" s="39" t="str">
        <v/>
      </c>
      <c r="Z56" s="39" t="str">
        <v/>
      </c>
      <c r="AA56" s="39" t="str">
        <v/>
      </c>
      <c r="AB56" s="39" t="str">
        <v/>
      </c>
      <c r="AC56" s="39" t="str">
        <v/>
      </c>
      <c r="AD56" s="40" t="str">
        <f t="array" ref="AD56:AI56">IFERROR(VLOOKUP(A56,TR!A:BG,{49,50,51,52,53,54},0),"")</f>
        <v/>
      </c>
      <c r="AE56" s="40" t="str">
        <v/>
      </c>
      <c r="AF56" s="40" t="str">
        <v/>
      </c>
      <c r="AG56" s="40" t="str">
        <v/>
      </c>
      <c r="AH56" s="40" t="str">
        <v/>
      </c>
      <c r="AI56" s="40" t="str">
        <v/>
      </c>
      <c r="AP56" s="41" t="str">
        <f t="array" ref="AP56:AU56">IFERROR(VLOOKUP(A56,TR!A:BY,{67,68,69,70,71,72},0),"")</f>
        <v/>
      </c>
      <c r="AQ56" s="41" t="str">
        <v/>
      </c>
      <c r="AR56" s="41" t="str">
        <v/>
      </c>
      <c r="AS56" s="41" t="str">
        <v/>
      </c>
      <c r="AT56" s="41" t="str">
        <v/>
      </c>
      <c r="AU56" s="41" t="str">
        <v/>
      </c>
    </row>
    <row r="57" spans="2:47" x14ac:dyDescent="0.35">
      <c r="B57" t="str">
        <f t="array" ref="B57:E57">IFERROR(VLOOKUP(A57,[1]Product!$B:$Q,{2,13,11,16},0),"")</f>
        <v/>
      </c>
      <c r="C57" t="str">
        <v/>
      </c>
      <c r="D57" t="str">
        <v/>
      </c>
      <c r="E57" t="str">
        <v/>
      </c>
      <c r="F57" s="36" t="str">
        <f t="array" ref="F57:K57">IFERROR(VLOOKUP(A57,TR!$A:$AK,{13,14,15,16,17,18},0),"")</f>
        <v/>
      </c>
      <c r="G57" s="36" t="str">
        <v/>
      </c>
      <c r="H57" s="36" t="str">
        <v/>
      </c>
      <c r="I57" s="36" t="str">
        <v/>
      </c>
      <c r="J57" s="36" t="str">
        <v/>
      </c>
      <c r="K57" s="36" t="str">
        <v/>
      </c>
      <c r="L57" s="37" t="str">
        <f t="array" ref="L57:Q57">IFERROR(VLOOKUP(A57,TR!$A:$AK,{20,21,22,23,24,25},0),"")</f>
        <v/>
      </c>
      <c r="M57" s="37" t="str">
        <v/>
      </c>
      <c r="N57" s="37" t="str">
        <v/>
      </c>
      <c r="O57" s="37" t="str">
        <v/>
      </c>
      <c r="P57" s="37" t="str">
        <v/>
      </c>
      <c r="Q57" s="37" t="str">
        <v/>
      </c>
      <c r="R57" s="38" t="str">
        <f t="array" ref="R57:W57">IFERROR(VLOOKUP(A57,TR!$A:$AK,{27,28,29,30,31,32},0),"")</f>
        <v/>
      </c>
      <c r="S57" s="38" t="str">
        <v/>
      </c>
      <c r="T57" s="38" t="str">
        <v/>
      </c>
      <c r="U57" s="38" t="str">
        <v/>
      </c>
      <c r="V57" s="38" t="str">
        <v/>
      </c>
      <c r="W57" s="38" t="str">
        <v/>
      </c>
      <c r="X57" s="39" t="str">
        <f t="array" ref="X57:AC57">IFERROR(VLOOKUP(A57,TR!A:AU,{37,38,39,40,41,42},0),"")</f>
        <v/>
      </c>
      <c r="Y57" s="39" t="str">
        <v/>
      </c>
      <c r="Z57" s="39" t="str">
        <v/>
      </c>
      <c r="AA57" s="39" t="str">
        <v/>
      </c>
      <c r="AB57" s="39" t="str">
        <v/>
      </c>
      <c r="AC57" s="39" t="str">
        <v/>
      </c>
      <c r="AD57" s="40" t="str">
        <f t="array" ref="AD57:AI57">IFERROR(VLOOKUP(A57,TR!A:BG,{49,50,51,52,53,54},0),"")</f>
        <v/>
      </c>
      <c r="AE57" s="40" t="str">
        <v/>
      </c>
      <c r="AF57" s="40" t="str">
        <v/>
      </c>
      <c r="AG57" s="40" t="str">
        <v/>
      </c>
      <c r="AH57" s="40" t="str">
        <v/>
      </c>
      <c r="AI57" s="40" t="str">
        <v/>
      </c>
      <c r="AP57" s="41" t="str">
        <f t="array" ref="AP57:AU57">IFERROR(VLOOKUP(A57,TR!A:BY,{67,68,69,70,71,72},0),"")</f>
        <v/>
      </c>
      <c r="AQ57" s="41" t="str">
        <v/>
      </c>
      <c r="AR57" s="41" t="str">
        <v/>
      </c>
      <c r="AS57" s="41" t="str">
        <v/>
      </c>
      <c r="AT57" s="41" t="str">
        <v/>
      </c>
      <c r="AU57" s="41" t="str">
        <v/>
      </c>
    </row>
    <row r="58" spans="2:47" x14ac:dyDescent="0.35">
      <c r="B58" t="str">
        <f t="array" ref="B58:E58">IFERROR(VLOOKUP(A58,[1]Product!$B:$Q,{2,13,11,16},0),"")</f>
        <v/>
      </c>
      <c r="C58" t="str">
        <v/>
      </c>
      <c r="D58" t="str">
        <v/>
      </c>
      <c r="E58" t="str">
        <v/>
      </c>
      <c r="F58" s="36" t="str">
        <f t="array" ref="F58:K58">IFERROR(VLOOKUP(A58,TR!$A:$AK,{13,14,15,16,17,18},0),"")</f>
        <v/>
      </c>
      <c r="G58" s="36" t="str">
        <v/>
      </c>
      <c r="H58" s="36" t="str">
        <v/>
      </c>
      <c r="I58" s="36" t="str">
        <v/>
      </c>
      <c r="J58" s="36" t="str">
        <v/>
      </c>
      <c r="K58" s="36" t="str">
        <v/>
      </c>
      <c r="L58" s="37" t="str">
        <f t="array" ref="L58:Q58">IFERROR(VLOOKUP(A58,TR!$A:$AK,{20,21,22,23,24,25},0),"")</f>
        <v/>
      </c>
      <c r="M58" s="37" t="str">
        <v/>
      </c>
      <c r="N58" s="37" t="str">
        <v/>
      </c>
      <c r="O58" s="37" t="str">
        <v/>
      </c>
      <c r="P58" s="37" t="str">
        <v/>
      </c>
      <c r="Q58" s="37" t="str">
        <v/>
      </c>
      <c r="R58" s="38" t="str">
        <f t="array" ref="R58:W58">IFERROR(VLOOKUP(A58,TR!$A:$AK,{27,28,29,30,31,32},0),"")</f>
        <v/>
      </c>
      <c r="S58" s="38" t="str">
        <v/>
      </c>
      <c r="T58" s="38" t="str">
        <v/>
      </c>
      <c r="U58" s="38" t="str">
        <v/>
      </c>
      <c r="V58" s="38" t="str">
        <v/>
      </c>
      <c r="W58" s="38" t="str">
        <v/>
      </c>
      <c r="X58" s="39" t="str">
        <f t="array" ref="X58:AC58">IFERROR(VLOOKUP(A58,TR!A:AU,{37,38,39,40,41,42},0),"")</f>
        <v/>
      </c>
      <c r="Y58" s="39" t="str">
        <v/>
      </c>
      <c r="Z58" s="39" t="str">
        <v/>
      </c>
      <c r="AA58" s="39" t="str">
        <v/>
      </c>
      <c r="AB58" s="39" t="str">
        <v/>
      </c>
      <c r="AC58" s="39" t="str">
        <v/>
      </c>
      <c r="AD58" s="40" t="str">
        <f t="array" ref="AD58:AI58">IFERROR(VLOOKUP(A58,TR!A:BG,{49,50,51,52,53,54},0),"")</f>
        <v/>
      </c>
      <c r="AE58" s="40" t="str">
        <v/>
      </c>
      <c r="AF58" s="40" t="str">
        <v/>
      </c>
      <c r="AG58" s="40" t="str">
        <v/>
      </c>
      <c r="AH58" s="40" t="str">
        <v/>
      </c>
      <c r="AI58" s="40" t="str">
        <v/>
      </c>
      <c r="AP58" s="41" t="str">
        <f t="array" ref="AP58:AU58">IFERROR(VLOOKUP(A58,TR!A:BY,{67,68,69,70,71,72},0),"")</f>
        <v/>
      </c>
      <c r="AQ58" s="41" t="str">
        <v/>
      </c>
      <c r="AR58" s="41" t="str">
        <v/>
      </c>
      <c r="AS58" s="41" t="str">
        <v/>
      </c>
      <c r="AT58" s="41" t="str">
        <v/>
      </c>
      <c r="AU58" s="41" t="str">
        <v/>
      </c>
    </row>
    <row r="59" spans="2:47" x14ac:dyDescent="0.35">
      <c r="B59" t="str">
        <f t="array" ref="B59:E59">IFERROR(VLOOKUP(A59,[1]Product!$B:$Q,{2,13,11,16},0),"")</f>
        <v/>
      </c>
      <c r="C59" t="str">
        <v/>
      </c>
      <c r="D59" t="str">
        <v/>
      </c>
      <c r="E59" t="str">
        <v/>
      </c>
      <c r="F59" s="36" t="str">
        <f t="array" ref="F59:K59">IFERROR(VLOOKUP(A59,TR!$A:$AK,{13,14,15,16,17,18},0),"")</f>
        <v/>
      </c>
      <c r="G59" s="36" t="str">
        <v/>
      </c>
      <c r="H59" s="36" t="str">
        <v/>
      </c>
      <c r="I59" s="36" t="str">
        <v/>
      </c>
      <c r="J59" s="36" t="str">
        <v/>
      </c>
      <c r="K59" s="36" t="str">
        <v/>
      </c>
      <c r="L59" s="37" t="str">
        <f t="array" ref="L59:Q59">IFERROR(VLOOKUP(A59,TR!$A:$AK,{20,21,22,23,24,25},0),"")</f>
        <v/>
      </c>
      <c r="M59" s="37" t="str">
        <v/>
      </c>
      <c r="N59" s="37" t="str">
        <v/>
      </c>
      <c r="O59" s="37" t="str">
        <v/>
      </c>
      <c r="P59" s="37" t="str">
        <v/>
      </c>
      <c r="Q59" s="37" t="str">
        <v/>
      </c>
      <c r="R59" s="38" t="str">
        <f t="array" ref="R59:W59">IFERROR(VLOOKUP(A59,TR!$A:$AK,{27,28,29,30,31,32},0),"")</f>
        <v/>
      </c>
      <c r="S59" s="38" t="str">
        <v/>
      </c>
      <c r="T59" s="38" t="str">
        <v/>
      </c>
      <c r="U59" s="38" t="str">
        <v/>
      </c>
      <c r="V59" s="38" t="str">
        <v/>
      </c>
      <c r="W59" s="38" t="str">
        <v/>
      </c>
      <c r="X59" s="39" t="str">
        <f t="array" ref="X59:AC59">IFERROR(VLOOKUP(A59,TR!A:AU,{37,38,39,40,41,42},0),"")</f>
        <v/>
      </c>
      <c r="Y59" s="39" t="str">
        <v/>
      </c>
      <c r="Z59" s="39" t="str">
        <v/>
      </c>
      <c r="AA59" s="39" t="str">
        <v/>
      </c>
      <c r="AB59" s="39" t="str">
        <v/>
      </c>
      <c r="AC59" s="39" t="str">
        <v/>
      </c>
      <c r="AD59" s="40" t="str">
        <f t="array" ref="AD59:AI59">IFERROR(VLOOKUP(A59,TR!A:BG,{49,50,51,52,53,54},0),"")</f>
        <v/>
      </c>
      <c r="AE59" s="40" t="str">
        <v/>
      </c>
      <c r="AF59" s="40" t="str">
        <v/>
      </c>
      <c r="AG59" s="40" t="str">
        <v/>
      </c>
      <c r="AH59" s="40" t="str">
        <v/>
      </c>
      <c r="AI59" s="40" t="str">
        <v/>
      </c>
      <c r="AP59" s="41" t="str">
        <f t="array" ref="AP59:AU59">IFERROR(VLOOKUP(A59,TR!A:BY,{67,68,69,70,71,72},0),"")</f>
        <v/>
      </c>
      <c r="AQ59" s="41" t="str">
        <v/>
      </c>
      <c r="AR59" s="41" t="str">
        <v/>
      </c>
      <c r="AS59" s="41" t="str">
        <v/>
      </c>
      <c r="AT59" s="41" t="str">
        <v/>
      </c>
      <c r="AU59" s="41" t="str">
        <v/>
      </c>
    </row>
    <row r="60" spans="2:47" x14ac:dyDescent="0.35">
      <c r="B60" t="str">
        <f t="array" ref="B60:E60">IFERROR(VLOOKUP(A60,[1]Product!$B:$Q,{2,13,11,16},0),"")</f>
        <v/>
      </c>
      <c r="C60" t="str">
        <v/>
      </c>
      <c r="D60" t="str">
        <v/>
      </c>
      <c r="E60" t="str">
        <v/>
      </c>
      <c r="F60" s="36" t="str">
        <f t="array" ref="F60:K60">IFERROR(VLOOKUP(A60,TR!$A:$AK,{13,14,15,16,17,18},0),"")</f>
        <v/>
      </c>
      <c r="G60" s="36" t="str">
        <v/>
      </c>
      <c r="H60" s="36" t="str">
        <v/>
      </c>
      <c r="I60" s="36" t="str">
        <v/>
      </c>
      <c r="J60" s="36" t="str">
        <v/>
      </c>
      <c r="K60" s="36" t="str">
        <v/>
      </c>
      <c r="L60" s="37" t="str">
        <f t="array" ref="L60:Q60">IFERROR(VLOOKUP(A60,TR!$A:$AK,{20,21,22,23,24,25},0),"")</f>
        <v/>
      </c>
      <c r="M60" s="37" t="str">
        <v/>
      </c>
      <c r="N60" s="37" t="str">
        <v/>
      </c>
      <c r="O60" s="37" t="str">
        <v/>
      </c>
      <c r="P60" s="37" t="str">
        <v/>
      </c>
      <c r="Q60" s="37" t="str">
        <v/>
      </c>
      <c r="R60" s="38" t="str">
        <f t="array" ref="R60:W60">IFERROR(VLOOKUP(A60,TR!$A:$AK,{27,28,29,30,31,32},0),"")</f>
        <v/>
      </c>
      <c r="S60" s="38" t="str">
        <v/>
      </c>
      <c r="T60" s="38" t="str">
        <v/>
      </c>
      <c r="U60" s="38" t="str">
        <v/>
      </c>
      <c r="V60" s="38" t="str">
        <v/>
      </c>
      <c r="W60" s="38" t="str">
        <v/>
      </c>
      <c r="X60" s="39" t="str">
        <f t="array" ref="X60:AC60">IFERROR(VLOOKUP(A60,TR!A:AU,{37,38,39,40,41,42},0),"")</f>
        <v/>
      </c>
      <c r="Y60" s="39" t="str">
        <v/>
      </c>
      <c r="Z60" s="39" t="str">
        <v/>
      </c>
      <c r="AA60" s="39" t="str">
        <v/>
      </c>
      <c r="AB60" s="39" t="str">
        <v/>
      </c>
      <c r="AC60" s="39" t="str">
        <v/>
      </c>
      <c r="AD60" s="40" t="str">
        <f t="array" ref="AD60:AI60">IFERROR(VLOOKUP(A60,TR!A:BG,{49,50,51,52,53,54},0),"")</f>
        <v/>
      </c>
      <c r="AE60" s="40" t="str">
        <v/>
      </c>
      <c r="AF60" s="40" t="str">
        <v/>
      </c>
      <c r="AG60" s="40" t="str">
        <v/>
      </c>
      <c r="AH60" s="40" t="str">
        <v/>
      </c>
      <c r="AI60" s="40" t="str">
        <v/>
      </c>
      <c r="AP60" s="41" t="str">
        <f t="array" ref="AP60:AU60">IFERROR(VLOOKUP(A60,TR!A:BY,{67,68,69,70,71,72},0),"")</f>
        <v/>
      </c>
      <c r="AQ60" s="41" t="str">
        <v/>
      </c>
      <c r="AR60" s="41" t="str">
        <v/>
      </c>
      <c r="AS60" s="41" t="str">
        <v/>
      </c>
      <c r="AT60" s="41" t="str">
        <v/>
      </c>
      <c r="AU60" s="41" t="str">
        <v/>
      </c>
    </row>
    <row r="61" spans="2:47" x14ac:dyDescent="0.35">
      <c r="B61" t="str">
        <f t="array" ref="B61:E61">IFERROR(VLOOKUP(A61,[1]Product!$B:$Q,{2,13,11,16},0),"")</f>
        <v/>
      </c>
      <c r="C61" t="str">
        <v/>
      </c>
      <c r="D61" t="str">
        <v/>
      </c>
      <c r="E61" t="str">
        <v/>
      </c>
      <c r="F61" s="36" t="str">
        <f t="array" ref="F61:K61">IFERROR(VLOOKUP(A61,TR!$A:$AK,{13,14,15,16,17,18},0),"")</f>
        <v/>
      </c>
      <c r="G61" s="36" t="str">
        <v/>
      </c>
      <c r="H61" s="36" t="str">
        <v/>
      </c>
      <c r="I61" s="36" t="str">
        <v/>
      </c>
      <c r="J61" s="36" t="str">
        <v/>
      </c>
      <c r="K61" s="36" t="str">
        <v/>
      </c>
      <c r="L61" s="37" t="str">
        <f t="array" ref="L61:Q61">IFERROR(VLOOKUP(A61,TR!$A:$AK,{20,21,22,23,24,25},0),"")</f>
        <v/>
      </c>
      <c r="M61" s="37" t="str">
        <v/>
      </c>
      <c r="N61" s="37" t="str">
        <v/>
      </c>
      <c r="O61" s="37" t="str">
        <v/>
      </c>
      <c r="P61" s="37" t="str">
        <v/>
      </c>
      <c r="Q61" s="37" t="str">
        <v/>
      </c>
      <c r="R61" s="38" t="str">
        <f t="array" ref="R61:W61">IFERROR(VLOOKUP(A61,TR!$A:$AK,{27,28,29,30,31,32},0),"")</f>
        <v/>
      </c>
      <c r="S61" s="38" t="str">
        <v/>
      </c>
      <c r="T61" s="38" t="str">
        <v/>
      </c>
      <c r="U61" s="38" t="str">
        <v/>
      </c>
      <c r="V61" s="38" t="str">
        <v/>
      </c>
      <c r="W61" s="38" t="str">
        <v/>
      </c>
      <c r="X61" s="39" t="str">
        <f t="array" ref="X61:AC61">IFERROR(VLOOKUP(A61,TR!A:AU,{37,38,39,40,41,42},0),"")</f>
        <v/>
      </c>
      <c r="Y61" s="39" t="str">
        <v/>
      </c>
      <c r="Z61" s="39" t="str">
        <v/>
      </c>
      <c r="AA61" s="39" t="str">
        <v/>
      </c>
      <c r="AB61" s="39" t="str">
        <v/>
      </c>
      <c r="AC61" s="39" t="str">
        <v/>
      </c>
      <c r="AD61" s="40" t="str">
        <f t="array" ref="AD61:AI61">IFERROR(VLOOKUP(A61,TR!A:BG,{49,50,51,52,53,54},0),"")</f>
        <v/>
      </c>
      <c r="AE61" s="40" t="str">
        <v/>
      </c>
      <c r="AF61" s="40" t="str">
        <v/>
      </c>
      <c r="AG61" s="40" t="str">
        <v/>
      </c>
      <c r="AH61" s="40" t="str">
        <v/>
      </c>
      <c r="AI61" s="40" t="str">
        <v/>
      </c>
      <c r="AP61" s="41" t="str">
        <f t="array" ref="AP61:AU61">IFERROR(VLOOKUP(A61,TR!A:BY,{67,68,69,70,71,72},0),"")</f>
        <v/>
      </c>
      <c r="AQ61" s="41" t="str">
        <v/>
      </c>
      <c r="AR61" s="41" t="str">
        <v/>
      </c>
      <c r="AS61" s="41" t="str">
        <v/>
      </c>
      <c r="AT61" s="41" t="str">
        <v/>
      </c>
      <c r="AU61" s="41" t="str">
        <v/>
      </c>
    </row>
    <row r="62" spans="2:47" x14ac:dyDescent="0.35">
      <c r="B62" t="str">
        <f t="array" ref="B62:E62">IFERROR(VLOOKUP(A62,[1]Product!$B:$Q,{2,13,11,16},0),"")</f>
        <v/>
      </c>
      <c r="C62" t="str">
        <v/>
      </c>
      <c r="D62" t="str">
        <v/>
      </c>
      <c r="E62" t="str">
        <v/>
      </c>
      <c r="F62" s="36" t="str">
        <f t="array" ref="F62:K62">IFERROR(VLOOKUP(A62,TR!$A:$AK,{13,14,15,16,17,18},0),"")</f>
        <v/>
      </c>
      <c r="G62" s="36" t="str">
        <v/>
      </c>
      <c r="H62" s="36" t="str">
        <v/>
      </c>
      <c r="I62" s="36" t="str">
        <v/>
      </c>
      <c r="J62" s="36" t="str">
        <v/>
      </c>
      <c r="K62" s="36" t="str">
        <v/>
      </c>
      <c r="L62" s="37" t="str">
        <f t="array" ref="L62:Q62">IFERROR(VLOOKUP(A62,TR!$A:$AK,{20,21,22,23,24,25},0),"")</f>
        <v/>
      </c>
      <c r="M62" s="37" t="str">
        <v/>
      </c>
      <c r="N62" s="37" t="str">
        <v/>
      </c>
      <c r="O62" s="37" t="str">
        <v/>
      </c>
      <c r="P62" s="37" t="str">
        <v/>
      </c>
      <c r="Q62" s="37" t="str">
        <v/>
      </c>
      <c r="R62" s="38" t="str">
        <f t="array" ref="R62:W62">IFERROR(VLOOKUP(A62,TR!$A:$AK,{27,28,29,30,31,32},0),"")</f>
        <v/>
      </c>
      <c r="S62" s="38" t="str">
        <v/>
      </c>
      <c r="T62" s="38" t="str">
        <v/>
      </c>
      <c r="U62" s="38" t="str">
        <v/>
      </c>
      <c r="V62" s="38" t="str">
        <v/>
      </c>
      <c r="W62" s="38" t="str">
        <v/>
      </c>
      <c r="X62" s="39" t="str">
        <f t="array" ref="X62:AC62">IFERROR(VLOOKUP(A62,TR!A:AU,{37,38,39,40,41,42},0),"")</f>
        <v/>
      </c>
      <c r="Y62" s="39" t="str">
        <v/>
      </c>
      <c r="Z62" s="39" t="str">
        <v/>
      </c>
      <c r="AA62" s="39" t="str">
        <v/>
      </c>
      <c r="AB62" s="39" t="str">
        <v/>
      </c>
      <c r="AC62" s="39" t="str">
        <v/>
      </c>
      <c r="AD62" s="40" t="str">
        <f t="array" ref="AD62:AI62">IFERROR(VLOOKUP(A62,TR!A:BG,{49,50,51,52,53,54},0),"")</f>
        <v/>
      </c>
      <c r="AE62" s="40" t="str">
        <v/>
      </c>
      <c r="AF62" s="40" t="str">
        <v/>
      </c>
      <c r="AG62" s="40" t="str">
        <v/>
      </c>
      <c r="AH62" s="40" t="str">
        <v/>
      </c>
      <c r="AI62" s="40" t="str">
        <v/>
      </c>
      <c r="AP62" s="41" t="str">
        <f t="array" ref="AP62:AU62">IFERROR(VLOOKUP(A62,TR!A:BY,{67,68,69,70,71,72},0),"")</f>
        <v/>
      </c>
      <c r="AQ62" s="41" t="str">
        <v/>
      </c>
      <c r="AR62" s="41" t="str">
        <v/>
      </c>
      <c r="AS62" s="41" t="str">
        <v/>
      </c>
      <c r="AT62" s="41" t="str">
        <v/>
      </c>
      <c r="AU62" s="41" t="str">
        <v/>
      </c>
    </row>
    <row r="63" spans="2:47" x14ac:dyDescent="0.35">
      <c r="B63" t="str">
        <f t="array" ref="B63:E63">IFERROR(VLOOKUP(A63,[1]Product!$B:$Q,{2,13,11,16},0),"")</f>
        <v/>
      </c>
      <c r="C63" t="str">
        <v/>
      </c>
      <c r="D63" t="str">
        <v/>
      </c>
      <c r="E63" t="str">
        <v/>
      </c>
      <c r="F63" s="36" t="str">
        <f t="array" ref="F63:K63">IFERROR(VLOOKUP(A63,TR!$A:$AK,{13,14,15,16,17,18},0),"")</f>
        <v/>
      </c>
      <c r="G63" s="36" t="str">
        <v/>
      </c>
      <c r="H63" s="36" t="str">
        <v/>
      </c>
      <c r="I63" s="36" t="str">
        <v/>
      </c>
      <c r="J63" s="36" t="str">
        <v/>
      </c>
      <c r="K63" s="36" t="str">
        <v/>
      </c>
      <c r="L63" s="37" t="str">
        <f t="array" ref="L63:Q63">IFERROR(VLOOKUP(A63,TR!$A:$AK,{20,21,22,23,24,25},0),"")</f>
        <v/>
      </c>
      <c r="M63" s="37" t="str">
        <v/>
      </c>
      <c r="N63" s="37" t="str">
        <v/>
      </c>
      <c r="O63" s="37" t="str">
        <v/>
      </c>
      <c r="P63" s="37" t="str">
        <v/>
      </c>
      <c r="Q63" s="37" t="str">
        <v/>
      </c>
      <c r="R63" s="38" t="str">
        <f t="array" ref="R63:W63">IFERROR(VLOOKUP(A63,TR!$A:$AK,{27,28,29,30,31,32},0),"")</f>
        <v/>
      </c>
      <c r="S63" s="38" t="str">
        <v/>
      </c>
      <c r="T63" s="38" t="str">
        <v/>
      </c>
      <c r="U63" s="38" t="str">
        <v/>
      </c>
      <c r="V63" s="38" t="str">
        <v/>
      </c>
      <c r="W63" s="38" t="str">
        <v/>
      </c>
      <c r="X63" s="39" t="str">
        <f t="array" ref="X63:AC63">IFERROR(VLOOKUP(A63,TR!A:AU,{37,38,39,40,41,42},0),"")</f>
        <v/>
      </c>
      <c r="Y63" s="39" t="str">
        <v/>
      </c>
      <c r="Z63" s="39" t="str">
        <v/>
      </c>
      <c r="AA63" s="39" t="str">
        <v/>
      </c>
      <c r="AB63" s="39" t="str">
        <v/>
      </c>
      <c r="AC63" s="39" t="str">
        <v/>
      </c>
      <c r="AD63" s="40" t="str">
        <f t="array" ref="AD63:AI63">IFERROR(VLOOKUP(A63,TR!A:BG,{49,50,51,52,53,54},0),"")</f>
        <v/>
      </c>
      <c r="AE63" s="40" t="str">
        <v/>
      </c>
      <c r="AF63" s="40" t="str">
        <v/>
      </c>
      <c r="AG63" s="40" t="str">
        <v/>
      </c>
      <c r="AH63" s="40" t="str">
        <v/>
      </c>
      <c r="AI63" s="40" t="str">
        <v/>
      </c>
      <c r="AP63" s="41" t="str">
        <f t="array" ref="AP63:AU63">IFERROR(VLOOKUP(A63,TR!A:BY,{67,68,69,70,71,72},0),"")</f>
        <v/>
      </c>
      <c r="AQ63" s="41" t="str">
        <v/>
      </c>
      <c r="AR63" s="41" t="str">
        <v/>
      </c>
      <c r="AS63" s="41" t="str">
        <v/>
      </c>
      <c r="AT63" s="41" t="str">
        <v/>
      </c>
      <c r="AU63" s="41" t="str">
        <v/>
      </c>
    </row>
    <row r="64" spans="2:47" x14ac:dyDescent="0.35">
      <c r="B64" t="str">
        <f t="array" ref="B64:E64">IFERROR(VLOOKUP(A64,[1]Product!$B:$Q,{2,13,11,16},0),"")</f>
        <v/>
      </c>
      <c r="C64" t="str">
        <v/>
      </c>
      <c r="D64" t="str">
        <v/>
      </c>
      <c r="E64" t="str">
        <v/>
      </c>
      <c r="F64" s="36" t="str">
        <f t="array" ref="F64:K64">IFERROR(VLOOKUP(A64,TR!$A:$AK,{13,14,15,16,17,18},0),"")</f>
        <v/>
      </c>
      <c r="G64" s="36" t="str">
        <v/>
      </c>
      <c r="H64" s="36" t="str">
        <v/>
      </c>
      <c r="I64" s="36" t="str">
        <v/>
      </c>
      <c r="J64" s="36" t="str">
        <v/>
      </c>
      <c r="K64" s="36" t="str">
        <v/>
      </c>
      <c r="L64" s="37" t="str">
        <f t="array" ref="L64:Q64">IFERROR(VLOOKUP(A64,TR!$A:$AK,{20,21,22,23,24,25},0),"")</f>
        <v/>
      </c>
      <c r="M64" s="37" t="str">
        <v/>
      </c>
      <c r="N64" s="37" t="str">
        <v/>
      </c>
      <c r="O64" s="37" t="str">
        <v/>
      </c>
      <c r="P64" s="37" t="str">
        <v/>
      </c>
      <c r="Q64" s="37" t="str">
        <v/>
      </c>
      <c r="R64" s="38" t="str">
        <f t="array" ref="R64:W64">IFERROR(VLOOKUP(A64,TR!$A:$AK,{27,28,29,30,31,32},0),"")</f>
        <v/>
      </c>
      <c r="S64" s="38" t="str">
        <v/>
      </c>
      <c r="T64" s="38" t="str">
        <v/>
      </c>
      <c r="U64" s="38" t="str">
        <v/>
      </c>
      <c r="V64" s="38" t="str">
        <v/>
      </c>
      <c r="W64" s="38" t="str">
        <v/>
      </c>
      <c r="X64" s="39" t="str">
        <f t="array" ref="X64:AC64">IFERROR(VLOOKUP(A64,TR!A:AU,{37,38,39,40,41,42},0),"")</f>
        <v/>
      </c>
      <c r="Y64" s="39" t="str">
        <v/>
      </c>
      <c r="Z64" s="39" t="str">
        <v/>
      </c>
      <c r="AA64" s="39" t="str">
        <v/>
      </c>
      <c r="AB64" s="39" t="str">
        <v/>
      </c>
      <c r="AC64" s="39" t="str">
        <v/>
      </c>
      <c r="AD64" s="40" t="str">
        <f t="array" ref="AD64:AI64">IFERROR(VLOOKUP(A64,TR!A:BG,{49,50,51,52,53,54},0),"")</f>
        <v/>
      </c>
      <c r="AE64" s="40" t="str">
        <v/>
      </c>
      <c r="AF64" s="40" t="str">
        <v/>
      </c>
      <c r="AG64" s="40" t="str">
        <v/>
      </c>
      <c r="AH64" s="40" t="str">
        <v/>
      </c>
      <c r="AI64" s="40" t="str">
        <v/>
      </c>
      <c r="AP64" s="41" t="str">
        <f t="array" ref="AP64:AU64">IFERROR(VLOOKUP(A64,TR!A:BY,{67,68,69,70,71,72},0),"")</f>
        <v/>
      </c>
      <c r="AQ64" s="41" t="str">
        <v/>
      </c>
      <c r="AR64" s="41" t="str">
        <v/>
      </c>
      <c r="AS64" s="41" t="str">
        <v/>
      </c>
      <c r="AT64" s="41" t="str">
        <v/>
      </c>
      <c r="AU64" s="41" t="str">
        <v/>
      </c>
    </row>
    <row r="65" spans="2:47" x14ac:dyDescent="0.35">
      <c r="B65" t="str">
        <f t="array" ref="B65:E65">IFERROR(VLOOKUP(A65,[1]Product!$B:$Q,{2,13,11,16},0),"")</f>
        <v/>
      </c>
      <c r="C65" t="str">
        <v/>
      </c>
      <c r="D65" t="str">
        <v/>
      </c>
      <c r="E65" t="str">
        <v/>
      </c>
      <c r="F65" s="36" t="str">
        <f t="array" ref="F65:K65">IFERROR(VLOOKUP(A65,TR!$A:$AK,{13,14,15,16,17,18},0),"")</f>
        <v/>
      </c>
      <c r="G65" s="36" t="str">
        <v/>
      </c>
      <c r="H65" s="36" t="str">
        <v/>
      </c>
      <c r="I65" s="36" t="str">
        <v/>
      </c>
      <c r="J65" s="36" t="str">
        <v/>
      </c>
      <c r="K65" s="36" t="str">
        <v/>
      </c>
      <c r="L65" s="37" t="str">
        <f t="array" ref="L65:Q65">IFERROR(VLOOKUP(A65,TR!$A:$AK,{20,21,22,23,24,25},0),"")</f>
        <v/>
      </c>
      <c r="M65" s="37" t="str">
        <v/>
      </c>
      <c r="N65" s="37" t="str">
        <v/>
      </c>
      <c r="O65" s="37" t="str">
        <v/>
      </c>
      <c r="P65" s="37" t="str">
        <v/>
      </c>
      <c r="Q65" s="37" t="str">
        <v/>
      </c>
      <c r="R65" s="38" t="str">
        <f t="array" ref="R65:W65">IFERROR(VLOOKUP(A65,TR!$A:$AK,{27,28,29,30,31,32},0),"")</f>
        <v/>
      </c>
      <c r="S65" s="38" t="str">
        <v/>
      </c>
      <c r="T65" s="38" t="str">
        <v/>
      </c>
      <c r="U65" s="38" t="str">
        <v/>
      </c>
      <c r="V65" s="38" t="str">
        <v/>
      </c>
      <c r="W65" s="38" t="str">
        <v/>
      </c>
      <c r="X65" s="39" t="str">
        <f t="array" ref="X65:AC65">IFERROR(VLOOKUP(A65,TR!A:AU,{37,38,39,40,41,42},0),"")</f>
        <v/>
      </c>
      <c r="Y65" s="39" t="str">
        <v/>
      </c>
      <c r="Z65" s="39" t="str">
        <v/>
      </c>
      <c r="AA65" s="39" t="str">
        <v/>
      </c>
      <c r="AB65" s="39" t="str">
        <v/>
      </c>
      <c r="AC65" s="39" t="str">
        <v/>
      </c>
      <c r="AD65" s="40" t="str">
        <f t="array" ref="AD65:AI65">IFERROR(VLOOKUP(A65,TR!A:BG,{49,50,51,52,53,54},0),"")</f>
        <v/>
      </c>
      <c r="AE65" s="40" t="str">
        <v/>
      </c>
      <c r="AF65" s="40" t="str">
        <v/>
      </c>
      <c r="AG65" s="40" t="str">
        <v/>
      </c>
      <c r="AH65" s="40" t="str">
        <v/>
      </c>
      <c r="AI65" s="40" t="str">
        <v/>
      </c>
      <c r="AP65" s="41" t="str">
        <f t="array" ref="AP65:AU65">IFERROR(VLOOKUP(A65,TR!A:BY,{67,68,69,70,71,72},0),"")</f>
        <v/>
      </c>
      <c r="AQ65" s="41" t="str">
        <v/>
      </c>
      <c r="AR65" s="41" t="str">
        <v/>
      </c>
      <c r="AS65" s="41" t="str">
        <v/>
      </c>
      <c r="AT65" s="41" t="str">
        <v/>
      </c>
      <c r="AU65" s="41" t="str">
        <v/>
      </c>
    </row>
    <row r="66" spans="2:47" x14ac:dyDescent="0.35">
      <c r="B66" t="str">
        <f t="array" ref="B66:E66">IFERROR(VLOOKUP(A66,[1]Product!$B:$Q,{2,13,11,16},0),"")</f>
        <v/>
      </c>
      <c r="C66" t="str">
        <v/>
      </c>
      <c r="D66" t="str">
        <v/>
      </c>
      <c r="E66" t="str">
        <v/>
      </c>
      <c r="F66" s="36" t="str">
        <f t="array" ref="F66:K66">IFERROR(VLOOKUP(A66,TR!$A:$AK,{13,14,15,16,17,18},0),"")</f>
        <v/>
      </c>
      <c r="G66" s="36" t="str">
        <v/>
      </c>
      <c r="H66" s="36" t="str">
        <v/>
      </c>
      <c r="I66" s="36" t="str">
        <v/>
      </c>
      <c r="J66" s="36" t="str">
        <v/>
      </c>
      <c r="K66" s="36" t="str">
        <v/>
      </c>
      <c r="L66" s="37" t="str">
        <f t="array" ref="L66:Q66">IFERROR(VLOOKUP(A66,TR!$A:$AK,{20,21,22,23,24,25},0),"")</f>
        <v/>
      </c>
      <c r="M66" s="37" t="str">
        <v/>
      </c>
      <c r="N66" s="37" t="str">
        <v/>
      </c>
      <c r="O66" s="37" t="str">
        <v/>
      </c>
      <c r="P66" s="37" t="str">
        <v/>
      </c>
      <c r="Q66" s="37" t="str">
        <v/>
      </c>
      <c r="R66" s="38" t="str">
        <f t="array" ref="R66:W66">IFERROR(VLOOKUP(A66,TR!$A:$AK,{27,28,29,30,31,32},0),"")</f>
        <v/>
      </c>
      <c r="S66" s="38" t="str">
        <v/>
      </c>
      <c r="T66" s="38" t="str">
        <v/>
      </c>
      <c r="U66" s="38" t="str">
        <v/>
      </c>
      <c r="V66" s="38" t="str">
        <v/>
      </c>
      <c r="W66" s="38" t="str">
        <v/>
      </c>
      <c r="X66" s="39" t="str">
        <f t="array" ref="X66:AC66">IFERROR(VLOOKUP(A66,TR!A:AU,{37,38,39,40,41,42},0),"")</f>
        <v/>
      </c>
      <c r="Y66" s="39" t="str">
        <v/>
      </c>
      <c r="Z66" s="39" t="str">
        <v/>
      </c>
      <c r="AA66" s="39" t="str">
        <v/>
      </c>
      <c r="AB66" s="39" t="str">
        <v/>
      </c>
      <c r="AC66" s="39" t="str">
        <v/>
      </c>
      <c r="AD66" s="40" t="str">
        <f t="array" ref="AD66:AI66">IFERROR(VLOOKUP(A66,TR!A:BG,{49,50,51,52,53,54},0),"")</f>
        <v/>
      </c>
      <c r="AE66" s="40" t="str">
        <v/>
      </c>
      <c r="AF66" s="40" t="str">
        <v/>
      </c>
      <c r="AG66" s="40" t="str">
        <v/>
      </c>
      <c r="AH66" s="40" t="str">
        <v/>
      </c>
      <c r="AI66" s="40" t="str">
        <v/>
      </c>
      <c r="AP66" s="41" t="str">
        <f t="array" ref="AP66:AU66">IFERROR(VLOOKUP(A66,TR!A:BY,{67,68,69,70,71,72},0),"")</f>
        <v/>
      </c>
      <c r="AQ66" s="41" t="str">
        <v/>
      </c>
      <c r="AR66" s="41" t="str">
        <v/>
      </c>
      <c r="AS66" s="41" t="str">
        <v/>
      </c>
      <c r="AT66" s="41" t="str">
        <v/>
      </c>
      <c r="AU66" s="41" t="str">
        <v/>
      </c>
    </row>
    <row r="67" spans="2:47" x14ac:dyDescent="0.35">
      <c r="B67" t="str">
        <f t="array" ref="B67:E67">IFERROR(VLOOKUP(A67,[1]Product!$B:$Q,{2,13,11,16},0),"")</f>
        <v/>
      </c>
      <c r="C67" t="str">
        <v/>
      </c>
      <c r="D67" t="str">
        <v/>
      </c>
      <c r="E67" t="str">
        <v/>
      </c>
      <c r="F67" s="36" t="str">
        <f t="array" ref="F67:K67">IFERROR(VLOOKUP(A67,TR!$A:$AK,{13,14,15,16,17,18},0),"")</f>
        <v/>
      </c>
      <c r="G67" s="36" t="str">
        <v/>
      </c>
      <c r="H67" s="36" t="str">
        <v/>
      </c>
      <c r="I67" s="36" t="str">
        <v/>
      </c>
      <c r="J67" s="36" t="str">
        <v/>
      </c>
      <c r="K67" s="36" t="str">
        <v/>
      </c>
      <c r="L67" s="37" t="str">
        <f t="array" ref="L67:Q67">IFERROR(VLOOKUP(A67,TR!$A:$AK,{20,21,22,23,24,25},0),"")</f>
        <v/>
      </c>
      <c r="M67" s="37" t="str">
        <v/>
      </c>
      <c r="N67" s="37" t="str">
        <v/>
      </c>
      <c r="O67" s="37" t="str">
        <v/>
      </c>
      <c r="P67" s="37" t="str">
        <v/>
      </c>
      <c r="Q67" s="37" t="str">
        <v/>
      </c>
      <c r="R67" s="38" t="str">
        <f t="array" ref="R67:W67">IFERROR(VLOOKUP(A67,TR!$A:$AK,{27,28,29,30,31,32},0),"")</f>
        <v/>
      </c>
      <c r="S67" s="38" t="str">
        <v/>
      </c>
      <c r="T67" s="38" t="str">
        <v/>
      </c>
      <c r="U67" s="38" t="str">
        <v/>
      </c>
      <c r="V67" s="38" t="str">
        <v/>
      </c>
      <c r="W67" s="38" t="str">
        <v/>
      </c>
      <c r="X67" s="39" t="str">
        <f t="array" ref="X67:AC67">IFERROR(VLOOKUP(A67,TR!A:AU,{37,38,39,40,41,42},0),"")</f>
        <v/>
      </c>
      <c r="Y67" s="39" t="str">
        <v/>
      </c>
      <c r="Z67" s="39" t="str">
        <v/>
      </c>
      <c r="AA67" s="39" t="str">
        <v/>
      </c>
      <c r="AB67" s="39" t="str">
        <v/>
      </c>
      <c r="AC67" s="39" t="str">
        <v/>
      </c>
      <c r="AD67" s="40" t="str">
        <f t="array" ref="AD67:AI67">IFERROR(VLOOKUP(A67,TR!A:BG,{49,50,51,52,53,54},0),"")</f>
        <v/>
      </c>
      <c r="AE67" s="40" t="str">
        <v/>
      </c>
      <c r="AF67" s="40" t="str">
        <v/>
      </c>
      <c r="AG67" s="40" t="str">
        <v/>
      </c>
      <c r="AH67" s="40" t="str">
        <v/>
      </c>
      <c r="AI67" s="40" t="str">
        <v/>
      </c>
      <c r="AP67" s="41" t="str">
        <f t="array" ref="AP67:AU67">IFERROR(VLOOKUP(A67,TR!A:BY,{67,68,69,70,71,72},0),"")</f>
        <v/>
      </c>
      <c r="AQ67" s="41" t="str">
        <v/>
      </c>
      <c r="AR67" s="41" t="str">
        <v/>
      </c>
      <c r="AS67" s="41" t="str">
        <v/>
      </c>
      <c r="AT67" s="41" t="str">
        <v/>
      </c>
      <c r="AU67" s="41" t="str">
        <v/>
      </c>
    </row>
    <row r="68" spans="2:47" x14ac:dyDescent="0.35">
      <c r="B68" t="str">
        <f t="array" ref="B68:E68">IFERROR(VLOOKUP(A68,[1]Product!$B:$Q,{2,13,11,16},0),"")</f>
        <v/>
      </c>
      <c r="C68" t="str">
        <v/>
      </c>
      <c r="D68" t="str">
        <v/>
      </c>
      <c r="E68" t="str">
        <v/>
      </c>
      <c r="F68" s="36" t="str">
        <f t="array" ref="F68:K68">IFERROR(VLOOKUP(A68,TR!$A:$AK,{13,14,15,16,17,18},0),"")</f>
        <v/>
      </c>
      <c r="G68" s="36" t="str">
        <v/>
      </c>
      <c r="H68" s="36" t="str">
        <v/>
      </c>
      <c r="I68" s="36" t="str">
        <v/>
      </c>
      <c r="J68" s="36" t="str">
        <v/>
      </c>
      <c r="K68" s="36" t="str">
        <v/>
      </c>
      <c r="L68" s="37" t="str">
        <f t="array" ref="L68:Q68">IFERROR(VLOOKUP(A68,TR!$A:$AK,{20,21,22,23,24,25},0),"")</f>
        <v/>
      </c>
      <c r="M68" s="37" t="str">
        <v/>
      </c>
      <c r="N68" s="37" t="str">
        <v/>
      </c>
      <c r="O68" s="37" t="str">
        <v/>
      </c>
      <c r="P68" s="37" t="str">
        <v/>
      </c>
      <c r="Q68" s="37" t="str">
        <v/>
      </c>
      <c r="R68" s="38" t="str">
        <f t="array" ref="R68:W68">IFERROR(VLOOKUP(A68,TR!$A:$AK,{27,28,29,30,31,32},0),"")</f>
        <v/>
      </c>
      <c r="S68" s="38" t="str">
        <v/>
      </c>
      <c r="T68" s="38" t="str">
        <v/>
      </c>
      <c r="U68" s="38" t="str">
        <v/>
      </c>
      <c r="V68" s="38" t="str">
        <v/>
      </c>
      <c r="W68" s="38" t="str">
        <v/>
      </c>
      <c r="X68" s="39" t="str">
        <f t="array" ref="X68:AC68">IFERROR(VLOOKUP(A68,TR!A:AU,{37,38,39,40,41,42},0),"")</f>
        <v/>
      </c>
      <c r="Y68" s="39" t="str">
        <v/>
      </c>
      <c r="Z68" s="39" t="str">
        <v/>
      </c>
      <c r="AA68" s="39" t="str">
        <v/>
      </c>
      <c r="AB68" s="39" t="str">
        <v/>
      </c>
      <c r="AC68" s="39" t="str">
        <v/>
      </c>
      <c r="AD68" s="40" t="str">
        <f t="array" ref="AD68:AI68">IFERROR(VLOOKUP(A68,TR!A:BG,{49,50,51,52,53,54},0),"")</f>
        <v/>
      </c>
      <c r="AE68" s="40" t="str">
        <v/>
      </c>
      <c r="AF68" s="40" t="str">
        <v/>
      </c>
      <c r="AG68" s="40" t="str">
        <v/>
      </c>
      <c r="AH68" s="40" t="str">
        <v/>
      </c>
      <c r="AI68" s="40" t="str">
        <v/>
      </c>
      <c r="AP68" s="41" t="str">
        <f t="array" ref="AP68:AU68">IFERROR(VLOOKUP(A68,TR!A:BY,{67,68,69,70,71,72},0),"")</f>
        <v/>
      </c>
      <c r="AQ68" s="41" t="str">
        <v/>
      </c>
      <c r="AR68" s="41" t="str">
        <v/>
      </c>
      <c r="AS68" s="41" t="str">
        <v/>
      </c>
      <c r="AT68" s="41" t="str">
        <v/>
      </c>
      <c r="AU68" s="41" t="str">
        <v/>
      </c>
    </row>
    <row r="69" spans="2:47" x14ac:dyDescent="0.35">
      <c r="B69" t="str">
        <f t="array" ref="B69:E69">IFERROR(VLOOKUP(A69,[1]Product!$B:$Q,{2,13,11,16},0),"")</f>
        <v/>
      </c>
      <c r="C69" t="str">
        <v/>
      </c>
      <c r="D69" t="str">
        <v/>
      </c>
      <c r="E69" t="str">
        <v/>
      </c>
      <c r="F69" s="36" t="str">
        <f t="array" ref="F69:K69">IFERROR(VLOOKUP(A69,TR!$A:$AK,{13,14,15,16,17,18},0),"")</f>
        <v/>
      </c>
      <c r="G69" s="36" t="str">
        <v/>
      </c>
      <c r="H69" s="36" t="str">
        <v/>
      </c>
      <c r="I69" s="36" t="str">
        <v/>
      </c>
      <c r="J69" s="36" t="str">
        <v/>
      </c>
      <c r="K69" s="36" t="str">
        <v/>
      </c>
      <c r="L69" s="37" t="str">
        <f t="array" ref="L69:Q69">IFERROR(VLOOKUP(A69,TR!$A:$AK,{20,21,22,23,24,25},0),"")</f>
        <v/>
      </c>
      <c r="M69" s="37" t="str">
        <v/>
      </c>
      <c r="N69" s="37" t="str">
        <v/>
      </c>
      <c r="O69" s="37" t="str">
        <v/>
      </c>
      <c r="P69" s="37" t="str">
        <v/>
      </c>
      <c r="Q69" s="37" t="str">
        <v/>
      </c>
      <c r="R69" s="38" t="str">
        <f t="array" ref="R69:W69">IFERROR(VLOOKUP(A69,TR!$A:$AK,{27,28,29,30,31,32},0),"")</f>
        <v/>
      </c>
      <c r="S69" s="38" t="str">
        <v/>
      </c>
      <c r="T69" s="38" t="str">
        <v/>
      </c>
      <c r="U69" s="38" t="str">
        <v/>
      </c>
      <c r="V69" s="38" t="str">
        <v/>
      </c>
      <c r="W69" s="38" t="str">
        <v/>
      </c>
      <c r="X69" s="39" t="str">
        <f t="array" ref="X69:AC69">IFERROR(VLOOKUP(A69,TR!A:AU,{37,38,39,40,41,42},0),"")</f>
        <v/>
      </c>
      <c r="Y69" s="39" t="str">
        <v/>
      </c>
      <c r="Z69" s="39" t="str">
        <v/>
      </c>
      <c r="AA69" s="39" t="str">
        <v/>
      </c>
      <c r="AB69" s="39" t="str">
        <v/>
      </c>
      <c r="AC69" s="39" t="str">
        <v/>
      </c>
      <c r="AD69" s="40" t="str">
        <f t="array" ref="AD69:AI69">IFERROR(VLOOKUP(A69,TR!A:BG,{49,50,51,52,53,54},0),"")</f>
        <v/>
      </c>
      <c r="AE69" s="40" t="str">
        <v/>
      </c>
      <c r="AF69" s="40" t="str">
        <v/>
      </c>
      <c r="AG69" s="40" t="str">
        <v/>
      </c>
      <c r="AH69" s="40" t="str">
        <v/>
      </c>
      <c r="AI69" s="40" t="str">
        <v/>
      </c>
      <c r="AP69" s="41" t="str">
        <f t="array" ref="AP69:AU69">IFERROR(VLOOKUP(A69,TR!A:BY,{67,68,69,70,71,72},0),"")</f>
        <v/>
      </c>
      <c r="AQ69" s="41" t="str">
        <v/>
      </c>
      <c r="AR69" s="41" t="str">
        <v/>
      </c>
      <c r="AS69" s="41" t="str">
        <v/>
      </c>
      <c r="AT69" s="41" t="str">
        <v/>
      </c>
      <c r="AU69" s="41" t="str">
        <v/>
      </c>
    </row>
    <row r="70" spans="2:47" x14ac:dyDescent="0.35">
      <c r="B70" t="str">
        <f t="array" ref="B70:E70">IFERROR(VLOOKUP(A70,[1]Product!$B:$Q,{2,13,11,16},0),"")</f>
        <v/>
      </c>
      <c r="C70" t="str">
        <v/>
      </c>
      <c r="D70" t="str">
        <v/>
      </c>
      <c r="E70" t="str">
        <v/>
      </c>
      <c r="F70" s="36" t="str">
        <f t="array" ref="F70:K70">IFERROR(VLOOKUP(A70,TR!$A:$AK,{13,14,15,16,17,18},0),"")</f>
        <v/>
      </c>
      <c r="G70" s="36" t="str">
        <v/>
      </c>
      <c r="H70" s="36" t="str">
        <v/>
      </c>
      <c r="I70" s="36" t="str">
        <v/>
      </c>
      <c r="J70" s="36" t="str">
        <v/>
      </c>
      <c r="K70" s="36" t="str">
        <v/>
      </c>
      <c r="L70" s="37" t="str">
        <f t="array" ref="L70:Q70">IFERROR(VLOOKUP(A70,TR!$A:$AK,{20,21,22,23,24,25},0),"")</f>
        <v/>
      </c>
      <c r="M70" s="37" t="str">
        <v/>
      </c>
      <c r="N70" s="37" t="str">
        <v/>
      </c>
      <c r="O70" s="37" t="str">
        <v/>
      </c>
      <c r="P70" s="37" t="str">
        <v/>
      </c>
      <c r="Q70" s="37" t="str">
        <v/>
      </c>
      <c r="R70" s="38" t="str">
        <f t="array" ref="R70:W70">IFERROR(VLOOKUP(A70,TR!$A:$AK,{27,28,29,30,31,32},0),"")</f>
        <v/>
      </c>
      <c r="S70" s="38" t="str">
        <v/>
      </c>
      <c r="T70" s="38" t="str">
        <v/>
      </c>
      <c r="U70" s="38" t="str">
        <v/>
      </c>
      <c r="V70" s="38" t="str">
        <v/>
      </c>
      <c r="W70" s="38" t="str">
        <v/>
      </c>
      <c r="X70" s="39" t="str">
        <f t="array" ref="X70:AC70">IFERROR(VLOOKUP(A70,TR!A:AU,{37,38,39,40,41,42},0),"")</f>
        <v/>
      </c>
      <c r="Y70" s="39" t="str">
        <v/>
      </c>
      <c r="Z70" s="39" t="str">
        <v/>
      </c>
      <c r="AA70" s="39" t="str">
        <v/>
      </c>
      <c r="AB70" s="39" t="str">
        <v/>
      </c>
      <c r="AC70" s="39" t="str">
        <v/>
      </c>
      <c r="AD70" s="40" t="str">
        <f t="array" ref="AD70:AI70">IFERROR(VLOOKUP(A70,TR!A:BG,{49,50,51,52,53,54},0),"")</f>
        <v/>
      </c>
      <c r="AE70" s="40" t="str">
        <v/>
      </c>
      <c r="AF70" s="40" t="str">
        <v/>
      </c>
      <c r="AG70" s="40" t="str">
        <v/>
      </c>
      <c r="AH70" s="40" t="str">
        <v/>
      </c>
      <c r="AI70" s="40" t="str">
        <v/>
      </c>
      <c r="AP70" s="41" t="str">
        <f t="array" ref="AP70:AU70">IFERROR(VLOOKUP(A70,TR!A:BY,{67,68,69,70,71,72},0),"")</f>
        <v/>
      </c>
      <c r="AQ70" s="41" t="str">
        <v/>
      </c>
      <c r="AR70" s="41" t="str">
        <v/>
      </c>
      <c r="AS70" s="41" t="str">
        <v/>
      </c>
      <c r="AT70" s="41" t="str">
        <v/>
      </c>
      <c r="AU70" s="41" t="str">
        <v/>
      </c>
    </row>
    <row r="71" spans="2:47" x14ac:dyDescent="0.35">
      <c r="B71" t="str">
        <f t="array" ref="B71:E71">IFERROR(VLOOKUP(A71,[1]Product!$B:$Q,{2,13,11,16},0),"")</f>
        <v/>
      </c>
      <c r="C71" t="str">
        <v/>
      </c>
      <c r="D71" t="str">
        <v/>
      </c>
      <c r="E71" t="str">
        <v/>
      </c>
      <c r="F71" s="36" t="str">
        <f t="array" ref="F71:K71">IFERROR(VLOOKUP(A71,TR!$A:$AK,{13,14,15,16,17,18},0),"")</f>
        <v/>
      </c>
      <c r="G71" s="36" t="str">
        <v/>
      </c>
      <c r="H71" s="36" t="str">
        <v/>
      </c>
      <c r="I71" s="36" t="str">
        <v/>
      </c>
      <c r="J71" s="36" t="str">
        <v/>
      </c>
      <c r="K71" s="36" t="str">
        <v/>
      </c>
      <c r="L71" s="37" t="str">
        <f t="array" ref="L71:Q71">IFERROR(VLOOKUP(A71,TR!$A:$AK,{20,21,22,23,24,25},0),"")</f>
        <v/>
      </c>
      <c r="M71" s="37" t="str">
        <v/>
      </c>
      <c r="N71" s="37" t="str">
        <v/>
      </c>
      <c r="O71" s="37" t="str">
        <v/>
      </c>
      <c r="P71" s="37" t="str">
        <v/>
      </c>
      <c r="Q71" s="37" t="str">
        <v/>
      </c>
      <c r="R71" s="38" t="str">
        <f t="array" ref="R71:W71">IFERROR(VLOOKUP(A71,TR!$A:$AK,{27,28,29,30,31,32},0),"")</f>
        <v/>
      </c>
      <c r="S71" s="38" t="str">
        <v/>
      </c>
      <c r="T71" s="38" t="str">
        <v/>
      </c>
      <c r="U71" s="38" t="str">
        <v/>
      </c>
      <c r="V71" s="38" t="str">
        <v/>
      </c>
      <c r="W71" s="38" t="str">
        <v/>
      </c>
      <c r="X71" s="39" t="str">
        <f t="array" ref="X71:AC71">IFERROR(VLOOKUP(A71,TR!A:AU,{37,38,39,40,41,42},0),"")</f>
        <v/>
      </c>
      <c r="Y71" s="39" t="str">
        <v/>
      </c>
      <c r="Z71" s="39" t="str">
        <v/>
      </c>
      <c r="AA71" s="39" t="str">
        <v/>
      </c>
      <c r="AB71" s="39" t="str">
        <v/>
      </c>
      <c r="AC71" s="39" t="str">
        <v/>
      </c>
      <c r="AD71" s="40" t="str">
        <f t="array" ref="AD71:AI71">IFERROR(VLOOKUP(A71,TR!A:BG,{49,50,51,52,53,54},0),"")</f>
        <v/>
      </c>
      <c r="AE71" s="40" t="str">
        <v/>
      </c>
      <c r="AF71" s="40" t="str">
        <v/>
      </c>
      <c r="AG71" s="40" t="str">
        <v/>
      </c>
      <c r="AH71" s="40" t="str">
        <v/>
      </c>
      <c r="AI71" s="40" t="str">
        <v/>
      </c>
      <c r="AP71" s="41" t="str">
        <f t="array" ref="AP71:AU71">IFERROR(VLOOKUP(A71,TR!A:BY,{67,68,69,70,71,72},0),"")</f>
        <v/>
      </c>
      <c r="AQ71" s="41" t="str">
        <v/>
      </c>
      <c r="AR71" s="41" t="str">
        <v/>
      </c>
      <c r="AS71" s="41" t="str">
        <v/>
      </c>
      <c r="AT71" s="41" t="str">
        <v/>
      </c>
      <c r="AU71" s="41" t="str">
        <v/>
      </c>
    </row>
    <row r="72" spans="2:47" x14ac:dyDescent="0.35">
      <c r="B72" t="str">
        <f t="array" ref="B72:E72">IFERROR(VLOOKUP(A72,[1]Product!$B:$Q,{2,13,11,16},0),"")</f>
        <v/>
      </c>
      <c r="C72" t="str">
        <v/>
      </c>
      <c r="D72" t="str">
        <v/>
      </c>
      <c r="E72" t="str">
        <v/>
      </c>
      <c r="F72" s="36" t="str">
        <f t="array" ref="F72:K72">IFERROR(VLOOKUP(A72,TR!$A:$AK,{13,14,15,16,17,18},0),"")</f>
        <v/>
      </c>
      <c r="G72" s="36" t="str">
        <v/>
      </c>
      <c r="H72" s="36" t="str">
        <v/>
      </c>
      <c r="I72" s="36" t="str">
        <v/>
      </c>
      <c r="J72" s="36" t="str">
        <v/>
      </c>
      <c r="K72" s="36" t="str">
        <v/>
      </c>
      <c r="L72" s="37" t="str">
        <f t="array" ref="L72:Q72">IFERROR(VLOOKUP(A72,TR!$A:$AK,{20,21,22,23,24,25},0),"")</f>
        <v/>
      </c>
      <c r="M72" s="37" t="str">
        <v/>
      </c>
      <c r="N72" s="37" t="str">
        <v/>
      </c>
      <c r="O72" s="37" t="str">
        <v/>
      </c>
      <c r="P72" s="37" t="str">
        <v/>
      </c>
      <c r="Q72" s="37" t="str">
        <v/>
      </c>
      <c r="R72" s="38" t="str">
        <f t="array" ref="R72:W72">IFERROR(VLOOKUP(A72,TR!$A:$AK,{27,28,29,30,31,32},0),"")</f>
        <v/>
      </c>
      <c r="S72" s="38" t="str">
        <v/>
      </c>
      <c r="T72" s="38" t="str">
        <v/>
      </c>
      <c r="U72" s="38" t="str">
        <v/>
      </c>
      <c r="V72" s="38" t="str">
        <v/>
      </c>
      <c r="W72" s="38" t="str">
        <v/>
      </c>
      <c r="X72" s="39" t="str">
        <f t="array" ref="X72:AC72">IFERROR(VLOOKUP(A72,TR!A:AU,{37,38,39,40,41,42},0),"")</f>
        <v/>
      </c>
      <c r="Y72" s="39" t="str">
        <v/>
      </c>
      <c r="Z72" s="39" t="str">
        <v/>
      </c>
      <c r="AA72" s="39" t="str">
        <v/>
      </c>
      <c r="AB72" s="39" t="str">
        <v/>
      </c>
      <c r="AC72" s="39" t="str">
        <v/>
      </c>
      <c r="AD72" s="40" t="str">
        <f t="array" ref="AD72:AI72">IFERROR(VLOOKUP(A72,TR!A:BG,{49,50,51,52,53,54},0),"")</f>
        <v/>
      </c>
      <c r="AE72" s="40" t="str">
        <v/>
      </c>
      <c r="AF72" s="40" t="str">
        <v/>
      </c>
      <c r="AG72" s="40" t="str">
        <v/>
      </c>
      <c r="AH72" s="40" t="str">
        <v/>
      </c>
      <c r="AI72" s="40" t="str">
        <v/>
      </c>
      <c r="AP72" s="41" t="str">
        <f t="array" ref="AP72:AU72">IFERROR(VLOOKUP(A72,TR!A:BY,{67,68,69,70,71,72},0),"")</f>
        <v/>
      </c>
      <c r="AQ72" s="41" t="str">
        <v/>
      </c>
      <c r="AR72" s="41" t="str">
        <v/>
      </c>
      <c r="AS72" s="41" t="str">
        <v/>
      </c>
      <c r="AT72" s="41" t="str">
        <v/>
      </c>
      <c r="AU72" s="41" t="str">
        <v/>
      </c>
    </row>
    <row r="73" spans="2:47" x14ac:dyDescent="0.35">
      <c r="B73" t="str">
        <f t="array" ref="B73:E73">IFERROR(VLOOKUP(A73,[1]Product!$B:$Q,{2,13,11,16},0),"")</f>
        <v/>
      </c>
      <c r="C73" t="str">
        <v/>
      </c>
      <c r="D73" t="str">
        <v/>
      </c>
      <c r="E73" t="str">
        <v/>
      </c>
      <c r="F73" s="36" t="str">
        <f t="array" ref="F73:K73">IFERROR(VLOOKUP(A73,TR!$A:$AK,{13,14,15,16,17,18},0),"")</f>
        <v/>
      </c>
      <c r="G73" s="36" t="str">
        <v/>
      </c>
      <c r="H73" s="36" t="str">
        <v/>
      </c>
      <c r="I73" s="36" t="str">
        <v/>
      </c>
      <c r="J73" s="36" t="str">
        <v/>
      </c>
      <c r="K73" s="36" t="str">
        <v/>
      </c>
      <c r="L73" s="37" t="str">
        <f t="array" ref="L73:Q73">IFERROR(VLOOKUP(A73,TR!$A:$AK,{20,21,22,23,24,25},0),"")</f>
        <v/>
      </c>
      <c r="M73" s="37" t="str">
        <v/>
      </c>
      <c r="N73" s="37" t="str">
        <v/>
      </c>
      <c r="O73" s="37" t="str">
        <v/>
      </c>
      <c r="P73" s="37" t="str">
        <v/>
      </c>
      <c r="Q73" s="37" t="str">
        <v/>
      </c>
      <c r="R73" s="38" t="str">
        <f t="array" ref="R73:W73">IFERROR(VLOOKUP(A73,TR!$A:$AK,{27,28,29,30,31,32},0),"")</f>
        <v/>
      </c>
      <c r="S73" s="38" t="str">
        <v/>
      </c>
      <c r="T73" s="38" t="str">
        <v/>
      </c>
      <c r="U73" s="38" t="str">
        <v/>
      </c>
      <c r="V73" s="38" t="str">
        <v/>
      </c>
      <c r="W73" s="38" t="str">
        <v/>
      </c>
      <c r="X73" s="39" t="str">
        <f t="array" ref="X73:AC73">IFERROR(VLOOKUP(A73,TR!A:AU,{37,38,39,40,41,42},0),"")</f>
        <v/>
      </c>
      <c r="Y73" s="39" t="str">
        <v/>
      </c>
      <c r="Z73" s="39" t="str">
        <v/>
      </c>
      <c r="AA73" s="39" t="str">
        <v/>
      </c>
      <c r="AB73" s="39" t="str">
        <v/>
      </c>
      <c r="AC73" s="39" t="str">
        <v/>
      </c>
      <c r="AD73" s="40" t="str">
        <f t="array" ref="AD73:AI73">IFERROR(VLOOKUP(A73,TR!A:BG,{49,50,51,52,53,54},0),"")</f>
        <v/>
      </c>
      <c r="AE73" s="40" t="str">
        <v/>
      </c>
      <c r="AF73" s="40" t="str">
        <v/>
      </c>
      <c r="AG73" s="40" t="str">
        <v/>
      </c>
      <c r="AH73" s="40" t="str">
        <v/>
      </c>
      <c r="AI73" s="40" t="str">
        <v/>
      </c>
      <c r="AP73" s="41" t="str">
        <f t="array" ref="AP73:AU73">IFERROR(VLOOKUP(A73,TR!A:BY,{67,68,69,70,71,72},0),"")</f>
        <v/>
      </c>
      <c r="AQ73" s="41" t="str">
        <v/>
      </c>
      <c r="AR73" s="41" t="str">
        <v/>
      </c>
      <c r="AS73" s="41" t="str">
        <v/>
      </c>
      <c r="AT73" s="41" t="str">
        <v/>
      </c>
      <c r="AU73" s="41" t="str">
        <v/>
      </c>
    </row>
    <row r="74" spans="2:47" x14ac:dyDescent="0.35">
      <c r="B74" t="str">
        <f t="array" ref="B74:E74">IFERROR(VLOOKUP(A74,[1]Product!$B:$Q,{2,13,11,16},0),"")</f>
        <v/>
      </c>
      <c r="C74" t="str">
        <v/>
      </c>
      <c r="D74" t="str">
        <v/>
      </c>
      <c r="E74" t="str">
        <v/>
      </c>
      <c r="F74" s="36" t="str">
        <f t="array" ref="F74:K74">IFERROR(VLOOKUP(A74,TR!$A:$AK,{13,14,15,16,17,18},0),"")</f>
        <v/>
      </c>
      <c r="G74" s="36" t="str">
        <v/>
      </c>
      <c r="H74" s="36" t="str">
        <v/>
      </c>
      <c r="I74" s="36" t="str">
        <v/>
      </c>
      <c r="J74" s="36" t="str">
        <v/>
      </c>
      <c r="K74" s="36" t="str">
        <v/>
      </c>
      <c r="L74" s="37" t="str">
        <f t="array" ref="L74:Q74">IFERROR(VLOOKUP(A74,TR!$A:$AK,{20,21,22,23,24,25},0),"")</f>
        <v/>
      </c>
      <c r="M74" s="37" t="str">
        <v/>
      </c>
      <c r="N74" s="37" t="str">
        <v/>
      </c>
      <c r="O74" s="37" t="str">
        <v/>
      </c>
      <c r="P74" s="37" t="str">
        <v/>
      </c>
      <c r="Q74" s="37" t="str">
        <v/>
      </c>
      <c r="R74" s="38" t="str">
        <f t="array" ref="R74:W74">IFERROR(VLOOKUP(A74,TR!$A:$AK,{27,28,29,30,31,32},0),"")</f>
        <v/>
      </c>
      <c r="S74" s="38" t="str">
        <v/>
      </c>
      <c r="T74" s="38" t="str">
        <v/>
      </c>
      <c r="U74" s="38" t="str">
        <v/>
      </c>
      <c r="V74" s="38" t="str">
        <v/>
      </c>
      <c r="W74" s="38" t="str">
        <v/>
      </c>
      <c r="X74" s="39" t="str">
        <f t="array" ref="X74:AC74">IFERROR(VLOOKUP(A74,TR!A:AU,{37,38,39,40,41,42},0),"")</f>
        <v/>
      </c>
      <c r="Y74" s="39" t="str">
        <v/>
      </c>
      <c r="Z74" s="39" t="str">
        <v/>
      </c>
      <c r="AA74" s="39" t="str">
        <v/>
      </c>
      <c r="AB74" s="39" t="str">
        <v/>
      </c>
      <c r="AC74" s="39" t="str">
        <v/>
      </c>
      <c r="AD74" s="40" t="str">
        <f t="array" ref="AD74:AI74">IFERROR(VLOOKUP(A74,TR!A:BG,{49,50,51,52,53,54},0),"")</f>
        <v/>
      </c>
      <c r="AE74" s="40" t="str">
        <v/>
      </c>
      <c r="AF74" s="40" t="str">
        <v/>
      </c>
      <c r="AG74" s="40" t="str">
        <v/>
      </c>
      <c r="AH74" s="40" t="str">
        <v/>
      </c>
      <c r="AI74" s="40" t="str">
        <v/>
      </c>
      <c r="AP74" s="41" t="str">
        <f t="array" ref="AP74:AU74">IFERROR(VLOOKUP(A74,TR!A:BY,{67,68,69,70,71,72},0),"")</f>
        <v/>
      </c>
      <c r="AQ74" s="41" t="str">
        <v/>
      </c>
      <c r="AR74" s="41" t="str">
        <v/>
      </c>
      <c r="AS74" s="41" t="str">
        <v/>
      </c>
      <c r="AT74" s="41" t="str">
        <v/>
      </c>
      <c r="AU74" s="41" t="str">
        <v/>
      </c>
    </row>
    <row r="75" spans="2:47" x14ac:dyDescent="0.35">
      <c r="B75" t="str">
        <f t="array" ref="B75:E75">IFERROR(VLOOKUP(A75,[1]Product!$B:$Q,{2,13,11,16},0),"")</f>
        <v/>
      </c>
      <c r="C75" t="str">
        <v/>
      </c>
      <c r="D75" t="str">
        <v/>
      </c>
      <c r="E75" t="str">
        <v/>
      </c>
      <c r="F75" s="36" t="str">
        <f t="array" ref="F75:K75">IFERROR(VLOOKUP(A75,TR!$A:$AK,{13,14,15,16,17,18},0),"")</f>
        <v/>
      </c>
      <c r="G75" s="36" t="str">
        <v/>
      </c>
      <c r="H75" s="36" t="str">
        <v/>
      </c>
      <c r="I75" s="36" t="str">
        <v/>
      </c>
      <c r="J75" s="36" t="str">
        <v/>
      </c>
      <c r="K75" s="36" t="str">
        <v/>
      </c>
      <c r="L75" s="37" t="str">
        <f t="array" ref="L75:Q75">IFERROR(VLOOKUP(A75,TR!$A:$AK,{20,21,22,23,24,25},0),"")</f>
        <v/>
      </c>
      <c r="M75" s="37" t="str">
        <v/>
      </c>
      <c r="N75" s="37" t="str">
        <v/>
      </c>
      <c r="O75" s="37" t="str">
        <v/>
      </c>
      <c r="P75" s="37" t="str">
        <v/>
      </c>
      <c r="Q75" s="37" t="str">
        <v/>
      </c>
      <c r="R75" s="38" t="str">
        <f t="array" ref="R75:W75">IFERROR(VLOOKUP(A75,TR!$A:$AK,{27,28,29,30,31,32},0),"")</f>
        <v/>
      </c>
      <c r="S75" s="38" t="str">
        <v/>
      </c>
      <c r="T75" s="38" t="str">
        <v/>
      </c>
      <c r="U75" s="38" t="str">
        <v/>
      </c>
      <c r="V75" s="38" t="str">
        <v/>
      </c>
      <c r="W75" s="38" t="str">
        <v/>
      </c>
      <c r="X75" s="39" t="str">
        <f t="array" ref="X75:AC75">IFERROR(VLOOKUP(A75,TR!A:AU,{37,38,39,40,41,42},0),"")</f>
        <v/>
      </c>
      <c r="Y75" s="39" t="str">
        <v/>
      </c>
      <c r="Z75" s="39" t="str">
        <v/>
      </c>
      <c r="AA75" s="39" t="str">
        <v/>
      </c>
      <c r="AB75" s="39" t="str">
        <v/>
      </c>
      <c r="AC75" s="39" t="str">
        <v/>
      </c>
      <c r="AD75" s="40" t="str">
        <f t="array" ref="AD75:AI75">IFERROR(VLOOKUP(A75,TR!A:BG,{49,50,51,52,53,54},0),"")</f>
        <v/>
      </c>
      <c r="AE75" s="40" t="str">
        <v/>
      </c>
      <c r="AF75" s="40" t="str">
        <v/>
      </c>
      <c r="AG75" s="40" t="str">
        <v/>
      </c>
      <c r="AH75" s="40" t="str">
        <v/>
      </c>
      <c r="AI75" s="40" t="str">
        <v/>
      </c>
      <c r="AP75" s="41" t="str">
        <f t="array" ref="AP75:AU75">IFERROR(VLOOKUP(A75,TR!A:BY,{67,68,69,70,71,72},0),"")</f>
        <v/>
      </c>
      <c r="AQ75" s="41" t="str">
        <v/>
      </c>
      <c r="AR75" s="41" t="str">
        <v/>
      </c>
      <c r="AS75" s="41" t="str">
        <v/>
      </c>
      <c r="AT75" s="41" t="str">
        <v/>
      </c>
      <c r="AU75" s="41" t="str">
        <v/>
      </c>
    </row>
    <row r="76" spans="2:47" x14ac:dyDescent="0.35">
      <c r="B76" t="str">
        <f t="array" ref="B76:E76">IFERROR(VLOOKUP(A76,[1]Product!$B:$Q,{2,13,11,16},0),"")</f>
        <v/>
      </c>
      <c r="C76" t="str">
        <v/>
      </c>
      <c r="D76" t="str">
        <v/>
      </c>
      <c r="E76" t="str">
        <v/>
      </c>
      <c r="F76" s="36" t="str">
        <f t="array" ref="F76:K76">IFERROR(VLOOKUP(A76,TR!$A:$AK,{13,14,15,16,17,18},0),"")</f>
        <v/>
      </c>
      <c r="G76" s="36" t="str">
        <v/>
      </c>
      <c r="H76" s="36" t="str">
        <v/>
      </c>
      <c r="I76" s="36" t="str">
        <v/>
      </c>
      <c r="J76" s="36" t="str">
        <v/>
      </c>
      <c r="K76" s="36" t="str">
        <v/>
      </c>
      <c r="L76" s="37" t="str">
        <f t="array" ref="L76:Q76">IFERROR(VLOOKUP(A76,TR!$A:$AK,{20,21,22,23,24,25},0),"")</f>
        <v/>
      </c>
      <c r="M76" s="37" t="str">
        <v/>
      </c>
      <c r="N76" s="37" t="str">
        <v/>
      </c>
      <c r="O76" s="37" t="str">
        <v/>
      </c>
      <c r="P76" s="37" t="str">
        <v/>
      </c>
      <c r="Q76" s="37" t="str">
        <v/>
      </c>
      <c r="R76" s="38" t="str">
        <f t="array" ref="R76:W76">IFERROR(VLOOKUP(A76,TR!$A:$AK,{27,28,29,30,31,32},0),"")</f>
        <v/>
      </c>
      <c r="S76" s="38" t="str">
        <v/>
      </c>
      <c r="T76" s="38" t="str">
        <v/>
      </c>
      <c r="U76" s="38" t="str">
        <v/>
      </c>
      <c r="V76" s="38" t="str">
        <v/>
      </c>
      <c r="W76" s="38" t="str">
        <v/>
      </c>
      <c r="X76" s="39" t="str">
        <f t="array" ref="X76:AC76">IFERROR(VLOOKUP(A76,TR!A:AU,{37,38,39,40,41,42},0),"")</f>
        <v/>
      </c>
      <c r="Y76" s="39" t="str">
        <v/>
      </c>
      <c r="Z76" s="39" t="str">
        <v/>
      </c>
      <c r="AA76" s="39" t="str">
        <v/>
      </c>
      <c r="AB76" s="39" t="str">
        <v/>
      </c>
      <c r="AC76" s="39" t="str">
        <v/>
      </c>
      <c r="AD76" s="40" t="str">
        <f t="array" ref="AD76:AI76">IFERROR(VLOOKUP(A76,TR!A:BG,{49,50,51,52,53,54},0),"")</f>
        <v/>
      </c>
      <c r="AE76" s="40" t="str">
        <v/>
      </c>
      <c r="AF76" s="40" t="str">
        <v/>
      </c>
      <c r="AG76" s="40" t="str">
        <v/>
      </c>
      <c r="AH76" s="40" t="str">
        <v/>
      </c>
      <c r="AI76" s="40" t="str">
        <v/>
      </c>
      <c r="AP76" s="41" t="str">
        <f t="array" ref="AP76:AU76">IFERROR(VLOOKUP(A76,TR!A:BY,{67,68,69,70,71,72},0),"")</f>
        <v/>
      </c>
      <c r="AQ76" s="41" t="str">
        <v/>
      </c>
      <c r="AR76" s="41" t="str">
        <v/>
      </c>
      <c r="AS76" s="41" t="str">
        <v/>
      </c>
      <c r="AT76" s="41" t="str">
        <v/>
      </c>
      <c r="AU76" s="41" t="str">
        <v/>
      </c>
    </row>
    <row r="77" spans="2:47" x14ac:dyDescent="0.35">
      <c r="B77" t="str">
        <f t="array" ref="B77:E77">IFERROR(VLOOKUP(A77,[1]Product!$B:$Q,{2,13,11,16},0),"")</f>
        <v/>
      </c>
      <c r="C77" t="str">
        <v/>
      </c>
      <c r="D77" t="str">
        <v/>
      </c>
      <c r="E77" t="str">
        <v/>
      </c>
      <c r="F77" s="36" t="str">
        <f t="array" ref="F77:K77">IFERROR(VLOOKUP(A77,TR!$A:$AK,{13,14,15,16,17,18},0),"")</f>
        <v/>
      </c>
      <c r="G77" s="36" t="str">
        <v/>
      </c>
      <c r="H77" s="36" t="str">
        <v/>
      </c>
      <c r="I77" s="36" t="str">
        <v/>
      </c>
      <c r="J77" s="36" t="str">
        <v/>
      </c>
      <c r="K77" s="36" t="str">
        <v/>
      </c>
      <c r="L77" s="37" t="str">
        <f t="array" ref="L77:Q77">IFERROR(VLOOKUP(A77,TR!$A:$AK,{20,21,22,23,24,25},0),"")</f>
        <v/>
      </c>
      <c r="M77" s="37" t="str">
        <v/>
      </c>
      <c r="N77" s="37" t="str">
        <v/>
      </c>
      <c r="O77" s="37" t="str">
        <v/>
      </c>
      <c r="P77" s="37" t="str">
        <v/>
      </c>
      <c r="Q77" s="37" t="str">
        <v/>
      </c>
      <c r="R77" s="38" t="str">
        <f t="array" ref="R77:W77">IFERROR(VLOOKUP(A77,TR!$A:$AK,{27,28,29,30,31,32},0),"")</f>
        <v/>
      </c>
      <c r="S77" s="38" t="str">
        <v/>
      </c>
      <c r="T77" s="38" t="str">
        <v/>
      </c>
      <c r="U77" s="38" t="str">
        <v/>
      </c>
      <c r="V77" s="38" t="str">
        <v/>
      </c>
      <c r="W77" s="38" t="str">
        <v/>
      </c>
      <c r="X77" s="39" t="str">
        <f t="array" ref="X77:AC77">IFERROR(VLOOKUP(A77,TR!A:AU,{37,38,39,40,41,42},0),"")</f>
        <v/>
      </c>
      <c r="Y77" s="39" t="str">
        <v/>
      </c>
      <c r="Z77" s="39" t="str">
        <v/>
      </c>
      <c r="AA77" s="39" t="str">
        <v/>
      </c>
      <c r="AB77" s="39" t="str">
        <v/>
      </c>
      <c r="AC77" s="39" t="str">
        <v/>
      </c>
      <c r="AD77" s="40" t="str">
        <f t="array" ref="AD77:AI77">IFERROR(VLOOKUP(A77,TR!A:BG,{49,50,51,52,53,54},0),"")</f>
        <v/>
      </c>
      <c r="AE77" s="40" t="str">
        <v/>
      </c>
      <c r="AF77" s="40" t="str">
        <v/>
      </c>
      <c r="AG77" s="40" t="str">
        <v/>
      </c>
      <c r="AH77" s="40" t="str">
        <v/>
      </c>
      <c r="AI77" s="40" t="str">
        <v/>
      </c>
      <c r="AP77" s="41" t="str">
        <f t="array" ref="AP77:AU77">IFERROR(VLOOKUP(A77,TR!A:BY,{67,68,69,70,71,72},0),"")</f>
        <v/>
      </c>
      <c r="AQ77" s="41" t="str">
        <v/>
      </c>
      <c r="AR77" s="41" t="str">
        <v/>
      </c>
      <c r="AS77" s="41" t="str">
        <v/>
      </c>
      <c r="AT77" s="41" t="str">
        <v/>
      </c>
      <c r="AU77" s="41" t="str">
        <v/>
      </c>
    </row>
    <row r="78" spans="2:47" x14ac:dyDescent="0.35">
      <c r="B78" t="str">
        <f t="array" ref="B78:E78">IFERROR(VLOOKUP(A78,[1]Product!$B:$Q,{2,13,11,16},0),"")</f>
        <v/>
      </c>
      <c r="C78" t="str">
        <v/>
      </c>
      <c r="D78" t="str">
        <v/>
      </c>
      <c r="E78" t="str">
        <v/>
      </c>
      <c r="F78" s="36" t="str">
        <f t="array" ref="F78:K78">IFERROR(VLOOKUP(A78,TR!$A:$AK,{13,14,15,16,17,18},0),"")</f>
        <v/>
      </c>
      <c r="G78" s="36" t="str">
        <v/>
      </c>
      <c r="H78" s="36" t="str">
        <v/>
      </c>
      <c r="I78" s="36" t="str">
        <v/>
      </c>
      <c r="J78" s="36" t="str">
        <v/>
      </c>
      <c r="K78" s="36" t="str">
        <v/>
      </c>
      <c r="L78" s="37" t="str">
        <f t="array" ref="L78:Q78">IFERROR(VLOOKUP(A78,TR!$A:$AK,{20,21,22,23,24,25},0),"")</f>
        <v/>
      </c>
      <c r="M78" s="37" t="str">
        <v/>
      </c>
      <c r="N78" s="37" t="str">
        <v/>
      </c>
      <c r="O78" s="37" t="str">
        <v/>
      </c>
      <c r="P78" s="37" t="str">
        <v/>
      </c>
      <c r="Q78" s="37" t="str">
        <v/>
      </c>
      <c r="R78" s="38" t="str">
        <f t="array" ref="R78:W78">IFERROR(VLOOKUP(A78,TR!$A:$AK,{27,28,29,30,31,32},0),"")</f>
        <v/>
      </c>
      <c r="S78" s="38" t="str">
        <v/>
      </c>
      <c r="T78" s="38" t="str">
        <v/>
      </c>
      <c r="U78" s="38" t="str">
        <v/>
      </c>
      <c r="V78" s="38" t="str">
        <v/>
      </c>
      <c r="W78" s="38" t="str">
        <v/>
      </c>
      <c r="X78" s="39" t="str">
        <f t="array" ref="X78:AC78">IFERROR(VLOOKUP(A78,TR!A:AU,{37,38,39,40,41,42},0),"")</f>
        <v/>
      </c>
      <c r="Y78" s="39" t="str">
        <v/>
      </c>
      <c r="Z78" s="39" t="str">
        <v/>
      </c>
      <c r="AA78" s="39" t="str">
        <v/>
      </c>
      <c r="AB78" s="39" t="str">
        <v/>
      </c>
      <c r="AC78" s="39" t="str">
        <v/>
      </c>
      <c r="AD78" s="40" t="str">
        <f t="array" ref="AD78:AI78">IFERROR(VLOOKUP(A78,TR!A:BG,{49,50,51,52,53,54},0),"")</f>
        <v/>
      </c>
      <c r="AE78" s="40" t="str">
        <v/>
      </c>
      <c r="AF78" s="40" t="str">
        <v/>
      </c>
      <c r="AG78" s="40" t="str">
        <v/>
      </c>
      <c r="AH78" s="40" t="str">
        <v/>
      </c>
      <c r="AI78" s="40" t="str">
        <v/>
      </c>
      <c r="AP78" s="41" t="str">
        <f t="array" ref="AP78:AU78">IFERROR(VLOOKUP(A78,TR!A:BY,{67,68,69,70,71,72},0),"")</f>
        <v/>
      </c>
      <c r="AQ78" s="41" t="str">
        <v/>
      </c>
      <c r="AR78" s="41" t="str">
        <v/>
      </c>
      <c r="AS78" s="41" t="str">
        <v/>
      </c>
      <c r="AT78" s="41" t="str">
        <v/>
      </c>
      <c r="AU78" s="41" t="str">
        <v/>
      </c>
    </row>
    <row r="79" spans="2:47" x14ac:dyDescent="0.35">
      <c r="B79" t="str">
        <f t="array" ref="B79:E79">IFERROR(VLOOKUP(A79,[1]Product!$B:$Q,{2,13,11,16},0),"")</f>
        <v/>
      </c>
      <c r="C79" t="str">
        <v/>
      </c>
      <c r="D79" t="str">
        <v/>
      </c>
      <c r="E79" t="str">
        <v/>
      </c>
      <c r="F79" s="36" t="str">
        <f t="array" ref="F79:K79">IFERROR(VLOOKUP(A79,TR!$A:$AK,{13,14,15,16,17,18},0),"")</f>
        <v/>
      </c>
      <c r="G79" s="36" t="str">
        <v/>
      </c>
      <c r="H79" s="36" t="str">
        <v/>
      </c>
      <c r="I79" s="36" t="str">
        <v/>
      </c>
      <c r="J79" s="36" t="str">
        <v/>
      </c>
      <c r="K79" s="36" t="str">
        <v/>
      </c>
      <c r="L79" s="37" t="str">
        <f t="array" ref="L79:Q79">IFERROR(VLOOKUP(A79,TR!$A:$AK,{20,21,22,23,24,25},0),"")</f>
        <v/>
      </c>
      <c r="M79" s="37" t="str">
        <v/>
      </c>
      <c r="N79" s="37" t="str">
        <v/>
      </c>
      <c r="O79" s="37" t="str">
        <v/>
      </c>
      <c r="P79" s="37" t="str">
        <v/>
      </c>
      <c r="Q79" s="37" t="str">
        <v/>
      </c>
      <c r="R79" s="38" t="str">
        <f t="array" ref="R79:W79">IFERROR(VLOOKUP(A79,TR!$A:$AK,{27,28,29,30,31,32},0),"")</f>
        <v/>
      </c>
      <c r="S79" s="38" t="str">
        <v/>
      </c>
      <c r="T79" s="38" t="str">
        <v/>
      </c>
      <c r="U79" s="38" t="str">
        <v/>
      </c>
      <c r="V79" s="38" t="str">
        <v/>
      </c>
      <c r="W79" s="38" t="str">
        <v/>
      </c>
      <c r="X79" s="39" t="str">
        <f t="array" ref="X79:AC79">IFERROR(VLOOKUP(A79,TR!A:AU,{37,38,39,40,41,42},0),"")</f>
        <v/>
      </c>
      <c r="Y79" s="39" t="str">
        <v/>
      </c>
      <c r="Z79" s="39" t="str">
        <v/>
      </c>
      <c r="AA79" s="39" t="str">
        <v/>
      </c>
      <c r="AB79" s="39" t="str">
        <v/>
      </c>
      <c r="AC79" s="39" t="str">
        <v/>
      </c>
      <c r="AD79" s="40" t="str">
        <f t="array" ref="AD79:AI79">IFERROR(VLOOKUP(A79,TR!A:BG,{49,50,51,52,53,54},0),"")</f>
        <v/>
      </c>
      <c r="AE79" s="40" t="str">
        <v/>
      </c>
      <c r="AF79" s="40" t="str">
        <v/>
      </c>
      <c r="AG79" s="40" t="str">
        <v/>
      </c>
      <c r="AH79" s="40" t="str">
        <v/>
      </c>
      <c r="AI79" s="40" t="str">
        <v/>
      </c>
      <c r="AP79" s="41" t="str">
        <f t="array" ref="AP79:AU79">IFERROR(VLOOKUP(A79,TR!A:BY,{67,68,69,70,71,72},0),"")</f>
        <v/>
      </c>
      <c r="AQ79" s="41" t="str">
        <v/>
      </c>
      <c r="AR79" s="41" t="str">
        <v/>
      </c>
      <c r="AS79" s="41" t="str">
        <v/>
      </c>
      <c r="AT79" s="41" t="str">
        <v/>
      </c>
      <c r="AU79" s="41" t="str">
        <v/>
      </c>
    </row>
    <row r="80" spans="2:47" x14ac:dyDescent="0.35">
      <c r="B80" t="str">
        <f t="array" ref="B80:E80">IFERROR(VLOOKUP(A80,[1]Product!$B:$Q,{2,13,11,16},0),"")</f>
        <v/>
      </c>
      <c r="C80" t="str">
        <v/>
      </c>
      <c r="D80" t="str">
        <v/>
      </c>
      <c r="E80" t="str">
        <v/>
      </c>
      <c r="F80" s="36" t="str">
        <f t="array" ref="F80:K80">IFERROR(VLOOKUP(A80,TR!$A:$AK,{13,14,15,16,17,18},0),"")</f>
        <v/>
      </c>
      <c r="G80" s="36" t="str">
        <v/>
      </c>
      <c r="H80" s="36" t="str">
        <v/>
      </c>
      <c r="I80" s="36" t="str">
        <v/>
      </c>
      <c r="J80" s="36" t="str">
        <v/>
      </c>
      <c r="K80" s="36" t="str">
        <v/>
      </c>
      <c r="L80" s="37" t="str">
        <f t="array" ref="L80:Q80">IFERROR(VLOOKUP(A80,TR!$A:$AK,{20,21,22,23,24,25},0),"")</f>
        <v/>
      </c>
      <c r="M80" s="37" t="str">
        <v/>
      </c>
      <c r="N80" s="37" t="str">
        <v/>
      </c>
      <c r="O80" s="37" t="str">
        <v/>
      </c>
      <c r="P80" s="37" t="str">
        <v/>
      </c>
      <c r="Q80" s="37" t="str">
        <v/>
      </c>
      <c r="R80" s="38" t="str">
        <f t="array" ref="R80:W80">IFERROR(VLOOKUP(A80,TR!$A:$AK,{27,28,29,30,31,32},0),"")</f>
        <v/>
      </c>
      <c r="S80" s="38" t="str">
        <v/>
      </c>
      <c r="T80" s="38" t="str">
        <v/>
      </c>
      <c r="U80" s="38" t="str">
        <v/>
      </c>
      <c r="V80" s="38" t="str">
        <v/>
      </c>
      <c r="W80" s="38" t="str">
        <v/>
      </c>
      <c r="X80" s="39" t="str">
        <f t="array" ref="X80:AC80">IFERROR(VLOOKUP(A80,TR!A:AU,{37,38,39,40,41,42},0),"")</f>
        <v/>
      </c>
      <c r="Y80" s="39" t="str">
        <v/>
      </c>
      <c r="Z80" s="39" t="str">
        <v/>
      </c>
      <c r="AA80" s="39" t="str">
        <v/>
      </c>
      <c r="AB80" s="39" t="str">
        <v/>
      </c>
      <c r="AC80" s="39" t="str">
        <v/>
      </c>
      <c r="AD80" s="40" t="str">
        <f t="array" ref="AD80:AI80">IFERROR(VLOOKUP(A80,TR!A:BG,{49,50,51,52,53,54},0),"")</f>
        <v/>
      </c>
      <c r="AE80" s="40" t="str">
        <v/>
      </c>
      <c r="AF80" s="40" t="str">
        <v/>
      </c>
      <c r="AG80" s="40" t="str">
        <v/>
      </c>
      <c r="AH80" s="40" t="str">
        <v/>
      </c>
      <c r="AI80" s="40" t="str">
        <v/>
      </c>
      <c r="AP80" s="41" t="str">
        <f t="array" ref="AP80:AU80">IFERROR(VLOOKUP(A80,TR!A:BY,{67,68,69,70,71,72},0),"")</f>
        <v/>
      </c>
      <c r="AQ80" s="41" t="str">
        <v/>
      </c>
      <c r="AR80" s="41" t="str">
        <v/>
      </c>
      <c r="AS80" s="41" t="str">
        <v/>
      </c>
      <c r="AT80" s="41" t="str">
        <v/>
      </c>
      <c r="AU80" s="41" t="str">
        <v/>
      </c>
    </row>
    <row r="81" spans="2:47" x14ac:dyDescent="0.35">
      <c r="B81" t="str">
        <f t="array" ref="B81:E81">IFERROR(VLOOKUP(A81,[1]Product!$B:$Q,{2,13,11,16},0),"")</f>
        <v/>
      </c>
      <c r="C81" t="str">
        <v/>
      </c>
      <c r="D81" t="str">
        <v/>
      </c>
      <c r="E81" t="str">
        <v/>
      </c>
      <c r="F81" s="36" t="str">
        <f t="array" ref="F81:K81">IFERROR(VLOOKUP(A81,TR!$A:$AK,{13,14,15,16,17,18},0),"")</f>
        <v/>
      </c>
      <c r="G81" s="36" t="str">
        <v/>
      </c>
      <c r="H81" s="36" t="str">
        <v/>
      </c>
      <c r="I81" s="36" t="str">
        <v/>
      </c>
      <c r="J81" s="36" t="str">
        <v/>
      </c>
      <c r="K81" s="36" t="str">
        <v/>
      </c>
      <c r="L81" s="37" t="str">
        <f t="array" ref="L81:Q81">IFERROR(VLOOKUP(A81,TR!$A:$AK,{20,21,22,23,24,25},0),"")</f>
        <v/>
      </c>
      <c r="M81" s="37" t="str">
        <v/>
      </c>
      <c r="N81" s="37" t="str">
        <v/>
      </c>
      <c r="O81" s="37" t="str">
        <v/>
      </c>
      <c r="P81" s="37" t="str">
        <v/>
      </c>
      <c r="Q81" s="37" t="str">
        <v/>
      </c>
      <c r="R81" s="38" t="str">
        <f t="array" ref="R81:W81">IFERROR(VLOOKUP(A81,TR!$A:$AK,{27,28,29,30,31,32},0),"")</f>
        <v/>
      </c>
      <c r="S81" s="38" t="str">
        <v/>
      </c>
      <c r="T81" s="38" t="str">
        <v/>
      </c>
      <c r="U81" s="38" t="str">
        <v/>
      </c>
      <c r="V81" s="38" t="str">
        <v/>
      </c>
      <c r="W81" s="38" t="str">
        <v/>
      </c>
      <c r="X81" s="39" t="str">
        <f t="array" ref="X81:AC81">IFERROR(VLOOKUP(A81,TR!A:AU,{37,38,39,40,41,42},0),"")</f>
        <v/>
      </c>
      <c r="Y81" s="39" t="str">
        <v/>
      </c>
      <c r="Z81" s="39" t="str">
        <v/>
      </c>
      <c r="AA81" s="39" t="str">
        <v/>
      </c>
      <c r="AB81" s="39" t="str">
        <v/>
      </c>
      <c r="AC81" s="39" t="str">
        <v/>
      </c>
      <c r="AD81" s="40" t="str">
        <f t="array" ref="AD81:AI81">IFERROR(VLOOKUP(A81,TR!A:BG,{49,50,51,52,53,54},0),"")</f>
        <v/>
      </c>
      <c r="AE81" s="40" t="str">
        <v/>
      </c>
      <c r="AF81" s="40" t="str">
        <v/>
      </c>
      <c r="AG81" s="40" t="str">
        <v/>
      </c>
      <c r="AH81" s="40" t="str">
        <v/>
      </c>
      <c r="AI81" s="40" t="str">
        <v/>
      </c>
      <c r="AP81" s="41" t="str">
        <f t="array" ref="AP81:AU81">IFERROR(VLOOKUP(A81,TR!A:BY,{67,68,69,70,71,72},0),"")</f>
        <v/>
      </c>
      <c r="AQ81" s="41" t="str">
        <v/>
      </c>
      <c r="AR81" s="41" t="str">
        <v/>
      </c>
      <c r="AS81" s="41" t="str">
        <v/>
      </c>
      <c r="AT81" s="41" t="str">
        <v/>
      </c>
      <c r="AU81" s="41" t="str">
        <v/>
      </c>
    </row>
    <row r="82" spans="2:47" x14ac:dyDescent="0.35">
      <c r="B82" t="str">
        <f t="array" ref="B82:E82">IFERROR(VLOOKUP(A82,[1]Product!$B:$Q,{2,13,11,16},0),"")</f>
        <v/>
      </c>
      <c r="C82" t="str">
        <v/>
      </c>
      <c r="D82" t="str">
        <v/>
      </c>
      <c r="E82" t="str">
        <v/>
      </c>
      <c r="F82" s="36" t="str">
        <f t="array" ref="F82:K82">IFERROR(VLOOKUP(A82,TR!$A:$AK,{13,14,15,16,17,18},0),"")</f>
        <v/>
      </c>
      <c r="G82" s="36" t="str">
        <v/>
      </c>
      <c r="H82" s="36" t="str">
        <v/>
      </c>
      <c r="I82" s="36" t="str">
        <v/>
      </c>
      <c r="J82" s="36" t="str">
        <v/>
      </c>
      <c r="K82" s="36" t="str">
        <v/>
      </c>
      <c r="L82" s="37" t="str">
        <f t="array" ref="L82:Q82">IFERROR(VLOOKUP(A82,TR!$A:$AK,{20,21,22,23,24,25},0),"")</f>
        <v/>
      </c>
      <c r="M82" s="37" t="str">
        <v/>
      </c>
      <c r="N82" s="37" t="str">
        <v/>
      </c>
      <c r="O82" s="37" t="str">
        <v/>
      </c>
      <c r="P82" s="37" t="str">
        <v/>
      </c>
      <c r="Q82" s="37" t="str">
        <v/>
      </c>
      <c r="R82" s="38" t="str">
        <f t="array" ref="R82:W82">IFERROR(VLOOKUP(A82,TR!$A:$AK,{27,28,29,30,31,32},0),"")</f>
        <v/>
      </c>
      <c r="S82" s="38" t="str">
        <v/>
      </c>
      <c r="T82" s="38" t="str">
        <v/>
      </c>
      <c r="U82" s="38" t="str">
        <v/>
      </c>
      <c r="V82" s="38" t="str">
        <v/>
      </c>
      <c r="W82" s="38" t="str">
        <v/>
      </c>
      <c r="X82" s="39" t="str">
        <f t="array" ref="X82:AC82">IFERROR(VLOOKUP(A82,TR!A:AU,{37,38,39,40,41,42},0),"")</f>
        <v/>
      </c>
      <c r="Y82" s="39" t="str">
        <v/>
      </c>
      <c r="Z82" s="39" t="str">
        <v/>
      </c>
      <c r="AA82" s="39" t="str">
        <v/>
      </c>
      <c r="AB82" s="39" t="str">
        <v/>
      </c>
      <c r="AC82" s="39" t="str">
        <v/>
      </c>
      <c r="AD82" s="40" t="str">
        <f t="array" ref="AD82:AI82">IFERROR(VLOOKUP(A82,TR!A:BG,{49,50,51,52,53,54},0),"")</f>
        <v/>
      </c>
      <c r="AE82" s="40" t="str">
        <v/>
      </c>
      <c r="AF82" s="40" t="str">
        <v/>
      </c>
      <c r="AG82" s="40" t="str">
        <v/>
      </c>
      <c r="AH82" s="40" t="str">
        <v/>
      </c>
      <c r="AI82" s="40" t="str">
        <v/>
      </c>
      <c r="AP82" s="41" t="str">
        <f t="array" ref="AP82:AU82">IFERROR(VLOOKUP(A82,TR!A:BY,{67,68,69,70,71,72},0),"")</f>
        <v/>
      </c>
      <c r="AQ82" s="41" t="str">
        <v/>
      </c>
      <c r="AR82" s="41" t="str">
        <v/>
      </c>
      <c r="AS82" s="41" t="str">
        <v/>
      </c>
      <c r="AT82" s="41" t="str">
        <v/>
      </c>
      <c r="AU82" s="41" t="str">
        <v/>
      </c>
    </row>
    <row r="83" spans="2:47" x14ac:dyDescent="0.35">
      <c r="B83" t="str">
        <f t="array" ref="B83:E83">IFERROR(VLOOKUP(A83,[1]Product!$B:$Q,{2,13,11,16},0),"")</f>
        <v/>
      </c>
      <c r="C83" t="str">
        <v/>
      </c>
      <c r="D83" t="str">
        <v/>
      </c>
      <c r="E83" t="str">
        <v/>
      </c>
      <c r="F83" s="36" t="str">
        <f t="array" ref="F83:K83">IFERROR(VLOOKUP(A83,TR!$A:$AK,{13,14,15,16,17,18},0),"")</f>
        <v/>
      </c>
      <c r="G83" s="36" t="str">
        <v/>
      </c>
      <c r="H83" s="36" t="str">
        <v/>
      </c>
      <c r="I83" s="36" t="str">
        <v/>
      </c>
      <c r="J83" s="36" t="str">
        <v/>
      </c>
      <c r="K83" s="36" t="str">
        <v/>
      </c>
      <c r="L83" s="37" t="str">
        <f t="array" ref="L83:Q83">IFERROR(VLOOKUP(A83,TR!$A:$AK,{20,21,22,23,24,25},0),"")</f>
        <v/>
      </c>
      <c r="M83" s="37" t="str">
        <v/>
      </c>
      <c r="N83" s="37" t="str">
        <v/>
      </c>
      <c r="O83" s="37" t="str">
        <v/>
      </c>
      <c r="P83" s="37" t="str">
        <v/>
      </c>
      <c r="Q83" s="37" t="str">
        <v/>
      </c>
      <c r="R83" s="38" t="str">
        <f t="array" ref="R83:W83">IFERROR(VLOOKUP(A83,TR!$A:$AK,{27,28,29,30,31,32},0),"")</f>
        <v/>
      </c>
      <c r="S83" s="38" t="str">
        <v/>
      </c>
      <c r="T83" s="38" t="str">
        <v/>
      </c>
      <c r="U83" s="38" t="str">
        <v/>
      </c>
      <c r="V83" s="38" t="str">
        <v/>
      </c>
      <c r="W83" s="38" t="str">
        <v/>
      </c>
      <c r="X83" s="39" t="str">
        <f t="array" ref="X83:AC83">IFERROR(VLOOKUP(A83,TR!A:AU,{37,38,39,40,41,42},0),"")</f>
        <v/>
      </c>
      <c r="Y83" s="39" t="str">
        <v/>
      </c>
      <c r="Z83" s="39" t="str">
        <v/>
      </c>
      <c r="AA83" s="39" t="str">
        <v/>
      </c>
      <c r="AB83" s="39" t="str">
        <v/>
      </c>
      <c r="AC83" s="39" t="str">
        <v/>
      </c>
      <c r="AD83" s="40" t="str">
        <f t="array" ref="AD83:AI83">IFERROR(VLOOKUP(A83,TR!A:BG,{49,50,51,52,53,54},0),"")</f>
        <v/>
      </c>
      <c r="AE83" s="40" t="str">
        <v/>
      </c>
      <c r="AF83" s="40" t="str">
        <v/>
      </c>
      <c r="AG83" s="40" t="str">
        <v/>
      </c>
      <c r="AH83" s="40" t="str">
        <v/>
      </c>
      <c r="AI83" s="40" t="str">
        <v/>
      </c>
      <c r="AP83" s="41" t="str">
        <f t="array" ref="AP83:AU83">IFERROR(VLOOKUP(A83,TR!A:BY,{67,68,69,70,71,72},0),"")</f>
        <v/>
      </c>
      <c r="AQ83" s="41" t="str">
        <v/>
      </c>
      <c r="AR83" s="41" t="str">
        <v/>
      </c>
      <c r="AS83" s="41" t="str">
        <v/>
      </c>
      <c r="AT83" s="41" t="str">
        <v/>
      </c>
      <c r="AU83" s="41" t="str">
        <v/>
      </c>
    </row>
    <row r="84" spans="2:47" x14ac:dyDescent="0.35">
      <c r="B84" t="str">
        <f t="array" ref="B84:E84">IFERROR(VLOOKUP(A84,[1]Product!$B:$Q,{2,13,11,16},0),"")</f>
        <v/>
      </c>
      <c r="C84" t="str">
        <v/>
      </c>
      <c r="D84" t="str">
        <v/>
      </c>
      <c r="E84" t="str">
        <v/>
      </c>
      <c r="F84" s="36" t="str">
        <f t="array" ref="F84:K84">IFERROR(VLOOKUP(A84,TR!$A:$AK,{13,14,15,16,17,18},0),"")</f>
        <v/>
      </c>
      <c r="G84" s="36" t="str">
        <v/>
      </c>
      <c r="H84" s="36" t="str">
        <v/>
      </c>
      <c r="I84" s="36" t="str">
        <v/>
      </c>
      <c r="J84" s="36" t="str">
        <v/>
      </c>
      <c r="K84" s="36" t="str">
        <v/>
      </c>
      <c r="L84" s="37" t="str">
        <f t="array" ref="L84:Q84">IFERROR(VLOOKUP(A84,TR!$A:$AK,{20,21,22,23,24,25},0),"")</f>
        <v/>
      </c>
      <c r="M84" s="37" t="str">
        <v/>
      </c>
      <c r="N84" s="37" t="str">
        <v/>
      </c>
      <c r="O84" s="37" t="str">
        <v/>
      </c>
      <c r="P84" s="37" t="str">
        <v/>
      </c>
      <c r="Q84" s="37" t="str">
        <v/>
      </c>
      <c r="R84" s="38" t="str">
        <f t="array" ref="R84:W84">IFERROR(VLOOKUP(A84,TR!$A:$AK,{27,28,29,30,31,32},0),"")</f>
        <v/>
      </c>
      <c r="S84" s="38" t="str">
        <v/>
      </c>
      <c r="T84" s="38" t="str">
        <v/>
      </c>
      <c r="U84" s="38" t="str">
        <v/>
      </c>
      <c r="V84" s="38" t="str">
        <v/>
      </c>
      <c r="W84" s="38" t="str">
        <v/>
      </c>
      <c r="X84" s="39" t="str">
        <f t="array" ref="X84:AC84">IFERROR(VLOOKUP(A84,TR!A:AU,{37,38,39,40,41,42},0),"")</f>
        <v/>
      </c>
      <c r="Y84" s="39" t="str">
        <v/>
      </c>
      <c r="Z84" s="39" t="str">
        <v/>
      </c>
      <c r="AA84" s="39" t="str">
        <v/>
      </c>
      <c r="AB84" s="39" t="str">
        <v/>
      </c>
      <c r="AC84" s="39" t="str">
        <v/>
      </c>
      <c r="AD84" s="40" t="str">
        <f t="array" ref="AD84:AI84">IFERROR(VLOOKUP(A84,TR!A:BG,{49,50,51,52,53,54},0),"")</f>
        <v/>
      </c>
      <c r="AE84" s="40" t="str">
        <v/>
      </c>
      <c r="AF84" s="40" t="str">
        <v/>
      </c>
      <c r="AG84" s="40" t="str">
        <v/>
      </c>
      <c r="AH84" s="40" t="str">
        <v/>
      </c>
      <c r="AI84" s="40" t="str">
        <v/>
      </c>
      <c r="AP84" s="41" t="str">
        <f t="array" ref="AP84:AU84">IFERROR(VLOOKUP(A84,TR!A:BY,{67,68,69,70,71,72},0),"")</f>
        <v/>
      </c>
      <c r="AQ84" s="41" t="str">
        <v/>
      </c>
      <c r="AR84" s="41" t="str">
        <v/>
      </c>
      <c r="AS84" s="41" t="str">
        <v/>
      </c>
      <c r="AT84" s="41" t="str">
        <v/>
      </c>
      <c r="AU84" s="41" t="str">
        <v/>
      </c>
    </row>
    <row r="85" spans="2:47" x14ac:dyDescent="0.35">
      <c r="B85" t="str">
        <f t="array" ref="B85:E85">IFERROR(VLOOKUP(A85,[1]Product!$B:$Q,{2,13,11,16},0),"")</f>
        <v/>
      </c>
      <c r="C85" t="str">
        <v/>
      </c>
      <c r="D85" t="str">
        <v/>
      </c>
      <c r="E85" t="str">
        <v/>
      </c>
      <c r="F85" s="36" t="str">
        <f t="array" ref="F85:K85">IFERROR(VLOOKUP(A85,TR!$A:$AK,{13,14,15,16,17,18},0),"")</f>
        <v/>
      </c>
      <c r="G85" s="36" t="str">
        <v/>
      </c>
      <c r="H85" s="36" t="str">
        <v/>
      </c>
      <c r="I85" s="36" t="str">
        <v/>
      </c>
      <c r="J85" s="36" t="str">
        <v/>
      </c>
      <c r="K85" s="36" t="str">
        <v/>
      </c>
      <c r="L85" s="37" t="str">
        <f t="array" ref="L85:Q85">IFERROR(VLOOKUP(A85,TR!$A:$AK,{20,21,22,23,24,25},0),"")</f>
        <v/>
      </c>
      <c r="M85" s="37" t="str">
        <v/>
      </c>
      <c r="N85" s="37" t="str">
        <v/>
      </c>
      <c r="O85" s="37" t="str">
        <v/>
      </c>
      <c r="P85" s="37" t="str">
        <v/>
      </c>
      <c r="Q85" s="37" t="str">
        <v/>
      </c>
      <c r="R85" s="38" t="str">
        <f t="array" ref="R85:W85">IFERROR(VLOOKUP(A85,TR!$A:$AK,{27,28,29,30,31,32},0),"")</f>
        <v/>
      </c>
      <c r="S85" s="38" t="str">
        <v/>
      </c>
      <c r="T85" s="38" t="str">
        <v/>
      </c>
      <c r="U85" s="38" t="str">
        <v/>
      </c>
      <c r="V85" s="38" t="str">
        <v/>
      </c>
      <c r="W85" s="38" t="str">
        <v/>
      </c>
      <c r="X85" s="39" t="str">
        <f t="array" ref="X85:AC85">IFERROR(VLOOKUP(A85,TR!A:AU,{37,38,39,40,41,42},0),"")</f>
        <v/>
      </c>
      <c r="Y85" s="39" t="str">
        <v/>
      </c>
      <c r="Z85" s="39" t="str">
        <v/>
      </c>
      <c r="AA85" s="39" t="str">
        <v/>
      </c>
      <c r="AB85" s="39" t="str">
        <v/>
      </c>
      <c r="AC85" s="39" t="str">
        <v/>
      </c>
      <c r="AD85" s="40" t="str">
        <f t="array" ref="AD85:AI85">IFERROR(VLOOKUP(A85,TR!A:BG,{49,50,51,52,53,54},0),"")</f>
        <v/>
      </c>
      <c r="AE85" s="40" t="str">
        <v/>
      </c>
      <c r="AF85" s="40" t="str">
        <v/>
      </c>
      <c r="AG85" s="40" t="str">
        <v/>
      </c>
      <c r="AH85" s="40" t="str">
        <v/>
      </c>
      <c r="AI85" s="40" t="str">
        <v/>
      </c>
      <c r="AP85" s="41" t="str">
        <f t="array" ref="AP85:AU85">IFERROR(VLOOKUP(A85,TR!A:BY,{67,68,69,70,71,72},0),"")</f>
        <v/>
      </c>
      <c r="AQ85" s="41" t="str">
        <v/>
      </c>
      <c r="AR85" s="41" t="str">
        <v/>
      </c>
      <c r="AS85" s="41" t="str">
        <v/>
      </c>
      <c r="AT85" s="41" t="str">
        <v/>
      </c>
      <c r="AU85" s="41" t="str">
        <v/>
      </c>
    </row>
    <row r="86" spans="2:47" x14ac:dyDescent="0.35">
      <c r="B86" t="str">
        <f t="array" ref="B86:E86">IFERROR(VLOOKUP(A86,[1]Product!$B:$Q,{2,13,11,16},0),"")</f>
        <v/>
      </c>
      <c r="C86" t="str">
        <v/>
      </c>
      <c r="D86" t="str">
        <v/>
      </c>
      <c r="E86" t="str">
        <v/>
      </c>
      <c r="F86" s="36" t="str">
        <f t="array" ref="F86:K86">IFERROR(VLOOKUP(A86,TR!$A:$AK,{13,14,15,16,17,18},0),"")</f>
        <v/>
      </c>
      <c r="G86" s="36" t="str">
        <v/>
      </c>
      <c r="H86" s="36" t="str">
        <v/>
      </c>
      <c r="I86" s="36" t="str">
        <v/>
      </c>
      <c r="J86" s="36" t="str">
        <v/>
      </c>
      <c r="K86" s="36" t="str">
        <v/>
      </c>
      <c r="L86" s="37" t="str">
        <f t="array" ref="L86:Q86">IFERROR(VLOOKUP(A86,TR!$A:$AK,{20,21,22,23,24,25},0),"")</f>
        <v/>
      </c>
      <c r="M86" s="37" t="str">
        <v/>
      </c>
      <c r="N86" s="37" t="str">
        <v/>
      </c>
      <c r="O86" s="37" t="str">
        <v/>
      </c>
      <c r="P86" s="37" t="str">
        <v/>
      </c>
      <c r="Q86" s="37" t="str">
        <v/>
      </c>
      <c r="R86" s="38" t="str">
        <f t="array" ref="R86:W86">IFERROR(VLOOKUP(A86,TR!$A:$AK,{27,28,29,30,31,32},0),"")</f>
        <v/>
      </c>
      <c r="S86" s="38" t="str">
        <v/>
      </c>
      <c r="T86" s="38" t="str">
        <v/>
      </c>
      <c r="U86" s="38" t="str">
        <v/>
      </c>
      <c r="V86" s="38" t="str">
        <v/>
      </c>
      <c r="W86" s="38" t="str">
        <v/>
      </c>
      <c r="X86" s="39" t="str">
        <f t="array" ref="X86:AC86">IFERROR(VLOOKUP(A86,TR!A:AU,{37,38,39,40,41,42},0),"")</f>
        <v/>
      </c>
      <c r="Y86" s="39" t="str">
        <v/>
      </c>
      <c r="Z86" s="39" t="str">
        <v/>
      </c>
      <c r="AA86" s="39" t="str">
        <v/>
      </c>
      <c r="AB86" s="39" t="str">
        <v/>
      </c>
      <c r="AC86" s="39" t="str">
        <v/>
      </c>
      <c r="AD86" s="40" t="str">
        <f t="array" ref="AD86:AI86">IFERROR(VLOOKUP(A86,TR!A:BG,{49,50,51,52,53,54},0),"")</f>
        <v/>
      </c>
      <c r="AE86" s="40" t="str">
        <v/>
      </c>
      <c r="AF86" s="40" t="str">
        <v/>
      </c>
      <c r="AG86" s="40" t="str">
        <v/>
      </c>
      <c r="AH86" s="40" t="str">
        <v/>
      </c>
      <c r="AI86" s="40" t="str">
        <v/>
      </c>
      <c r="AP86" s="41" t="str">
        <f t="array" ref="AP86:AU86">IFERROR(VLOOKUP(A86,TR!A:BY,{67,68,69,70,71,72},0),"")</f>
        <v/>
      </c>
      <c r="AQ86" s="41" t="str">
        <v/>
      </c>
      <c r="AR86" s="41" t="str">
        <v/>
      </c>
      <c r="AS86" s="41" t="str">
        <v/>
      </c>
      <c r="AT86" s="41" t="str">
        <v/>
      </c>
      <c r="AU86" s="41" t="str">
        <v/>
      </c>
    </row>
    <row r="87" spans="2:47" x14ac:dyDescent="0.35">
      <c r="B87" t="str">
        <f t="array" ref="B87:E87">IFERROR(VLOOKUP(A87,[1]Product!$B:$Q,{2,13,11,16},0),"")</f>
        <v/>
      </c>
      <c r="C87" t="str">
        <v/>
      </c>
      <c r="D87" t="str">
        <v/>
      </c>
      <c r="E87" t="str">
        <v/>
      </c>
      <c r="F87" s="36" t="str">
        <f t="array" ref="F87:K87">IFERROR(VLOOKUP(A87,TR!$A:$AK,{13,14,15,16,17,18},0),"")</f>
        <v/>
      </c>
      <c r="G87" s="36" t="str">
        <v/>
      </c>
      <c r="H87" s="36" t="str">
        <v/>
      </c>
      <c r="I87" s="36" t="str">
        <v/>
      </c>
      <c r="J87" s="36" t="str">
        <v/>
      </c>
      <c r="K87" s="36" t="str">
        <v/>
      </c>
      <c r="L87" s="37" t="str">
        <f t="array" ref="L87:Q87">IFERROR(VLOOKUP(A87,TR!$A:$AK,{20,21,22,23,24,25},0),"")</f>
        <v/>
      </c>
      <c r="M87" s="37" t="str">
        <v/>
      </c>
      <c r="N87" s="37" t="str">
        <v/>
      </c>
      <c r="O87" s="37" t="str">
        <v/>
      </c>
      <c r="P87" s="37" t="str">
        <v/>
      </c>
      <c r="Q87" s="37" t="str">
        <v/>
      </c>
      <c r="R87" s="38" t="str">
        <f t="array" ref="R87:W87">IFERROR(VLOOKUP(A87,TR!$A:$AK,{27,28,29,30,31,32},0),"")</f>
        <v/>
      </c>
      <c r="S87" s="38" t="str">
        <v/>
      </c>
      <c r="T87" s="38" t="str">
        <v/>
      </c>
      <c r="U87" s="38" t="str">
        <v/>
      </c>
      <c r="V87" s="38" t="str">
        <v/>
      </c>
      <c r="W87" s="38" t="str">
        <v/>
      </c>
      <c r="X87" s="39" t="str">
        <f t="array" ref="X87:AC87">IFERROR(VLOOKUP(A87,TR!A:AU,{37,38,39,40,41,42},0),"")</f>
        <v/>
      </c>
      <c r="Y87" s="39" t="str">
        <v/>
      </c>
      <c r="Z87" s="39" t="str">
        <v/>
      </c>
      <c r="AA87" s="39" t="str">
        <v/>
      </c>
      <c r="AB87" s="39" t="str">
        <v/>
      </c>
      <c r="AC87" s="39" t="str">
        <v/>
      </c>
      <c r="AD87" s="40" t="str">
        <f t="array" ref="AD87:AI87">IFERROR(VLOOKUP(A87,TR!A:BG,{49,50,51,52,53,54},0),"")</f>
        <v/>
      </c>
      <c r="AE87" s="40" t="str">
        <v/>
      </c>
      <c r="AF87" s="40" t="str">
        <v/>
      </c>
      <c r="AG87" s="40" t="str">
        <v/>
      </c>
      <c r="AH87" s="40" t="str">
        <v/>
      </c>
      <c r="AI87" s="40" t="str">
        <v/>
      </c>
      <c r="AP87" s="41" t="str">
        <f t="array" ref="AP87:AU87">IFERROR(VLOOKUP(A87,TR!A:BY,{67,68,69,70,71,72},0),"")</f>
        <v/>
      </c>
      <c r="AQ87" s="41" t="str">
        <v/>
      </c>
      <c r="AR87" s="41" t="str">
        <v/>
      </c>
      <c r="AS87" s="41" t="str">
        <v/>
      </c>
      <c r="AT87" s="41" t="str">
        <v/>
      </c>
      <c r="AU87" s="41" t="str">
        <v/>
      </c>
    </row>
    <row r="88" spans="2:47" x14ac:dyDescent="0.35">
      <c r="B88" t="str">
        <f t="array" ref="B88:E88">IFERROR(VLOOKUP(A88,[1]Product!$B:$Q,{2,13,11,16},0),"")</f>
        <v/>
      </c>
      <c r="C88" t="str">
        <v/>
      </c>
      <c r="D88" t="str">
        <v/>
      </c>
      <c r="E88" t="str">
        <v/>
      </c>
      <c r="F88" s="36" t="str">
        <f t="array" ref="F88:K88">IFERROR(VLOOKUP(A88,TR!$A:$AK,{13,14,15,16,17,18},0),"")</f>
        <v/>
      </c>
      <c r="G88" s="36" t="str">
        <v/>
      </c>
      <c r="H88" s="36" t="str">
        <v/>
      </c>
      <c r="I88" s="36" t="str">
        <v/>
      </c>
      <c r="J88" s="36" t="str">
        <v/>
      </c>
      <c r="K88" s="36" t="str">
        <v/>
      </c>
      <c r="L88" s="37" t="str">
        <f t="array" ref="L88:Q88">IFERROR(VLOOKUP(A88,TR!$A:$AK,{20,21,22,23,24,25},0),"")</f>
        <v/>
      </c>
      <c r="M88" s="37" t="str">
        <v/>
      </c>
      <c r="N88" s="37" t="str">
        <v/>
      </c>
      <c r="O88" s="37" t="str">
        <v/>
      </c>
      <c r="P88" s="37" t="str">
        <v/>
      </c>
      <c r="Q88" s="37" t="str">
        <v/>
      </c>
      <c r="R88" s="38" t="str">
        <f t="array" ref="R88:W88">IFERROR(VLOOKUP(A88,TR!$A:$AK,{27,28,29,30,31,32},0),"")</f>
        <v/>
      </c>
      <c r="S88" s="38" t="str">
        <v/>
      </c>
      <c r="T88" s="38" t="str">
        <v/>
      </c>
      <c r="U88" s="38" t="str">
        <v/>
      </c>
      <c r="V88" s="38" t="str">
        <v/>
      </c>
      <c r="W88" s="38" t="str">
        <v/>
      </c>
      <c r="X88" s="39" t="str">
        <f t="array" ref="X88:AC88">IFERROR(VLOOKUP(A88,TR!A:AU,{37,38,39,40,41,42},0),"")</f>
        <v/>
      </c>
      <c r="Y88" s="39" t="str">
        <v/>
      </c>
      <c r="Z88" s="39" t="str">
        <v/>
      </c>
      <c r="AA88" s="39" t="str">
        <v/>
      </c>
      <c r="AB88" s="39" t="str">
        <v/>
      </c>
      <c r="AC88" s="39" t="str">
        <v/>
      </c>
      <c r="AD88" s="40" t="str">
        <f t="array" ref="AD88:AI88">IFERROR(VLOOKUP(A88,TR!A:BG,{49,50,51,52,53,54},0),"")</f>
        <v/>
      </c>
      <c r="AE88" s="40" t="str">
        <v/>
      </c>
      <c r="AF88" s="40" t="str">
        <v/>
      </c>
      <c r="AG88" s="40" t="str">
        <v/>
      </c>
      <c r="AH88" s="40" t="str">
        <v/>
      </c>
      <c r="AI88" s="40" t="str">
        <v/>
      </c>
      <c r="AP88" s="41" t="str">
        <f t="array" ref="AP88:AU88">IFERROR(VLOOKUP(A88,TR!A:BY,{67,68,69,70,71,72},0),"")</f>
        <v/>
      </c>
      <c r="AQ88" s="41" t="str">
        <v/>
      </c>
      <c r="AR88" s="41" t="str">
        <v/>
      </c>
      <c r="AS88" s="41" t="str">
        <v/>
      </c>
      <c r="AT88" s="41" t="str">
        <v/>
      </c>
      <c r="AU88" s="41" t="str">
        <v/>
      </c>
    </row>
    <row r="89" spans="2:47" x14ac:dyDescent="0.35">
      <c r="B89" t="str">
        <f t="array" ref="B89:E89">IFERROR(VLOOKUP(A89,[1]Product!$B:$Q,{2,13,11,16},0),"")</f>
        <v/>
      </c>
      <c r="C89" t="str">
        <v/>
      </c>
      <c r="D89" t="str">
        <v/>
      </c>
      <c r="E89" t="str">
        <v/>
      </c>
      <c r="F89" s="36" t="str">
        <f t="array" ref="F89:K89">IFERROR(VLOOKUP(A89,TR!$A:$AK,{13,14,15,16,17,18},0),"")</f>
        <v/>
      </c>
      <c r="G89" s="36" t="str">
        <v/>
      </c>
      <c r="H89" s="36" t="str">
        <v/>
      </c>
      <c r="I89" s="36" t="str">
        <v/>
      </c>
      <c r="J89" s="36" t="str">
        <v/>
      </c>
      <c r="K89" s="36" t="str">
        <v/>
      </c>
      <c r="L89" s="37" t="str">
        <f t="array" ref="L89:Q89">IFERROR(VLOOKUP(A89,TR!$A:$AK,{20,21,22,23,24,25},0),"")</f>
        <v/>
      </c>
      <c r="M89" s="37" t="str">
        <v/>
      </c>
      <c r="N89" s="37" t="str">
        <v/>
      </c>
      <c r="O89" s="37" t="str">
        <v/>
      </c>
      <c r="P89" s="37" t="str">
        <v/>
      </c>
      <c r="Q89" s="37" t="str">
        <v/>
      </c>
      <c r="R89" s="38" t="str">
        <f t="array" ref="R89:W89">IFERROR(VLOOKUP(A89,TR!$A:$AK,{27,28,29,30,31,32},0),"")</f>
        <v/>
      </c>
      <c r="S89" s="38" t="str">
        <v/>
      </c>
      <c r="T89" s="38" t="str">
        <v/>
      </c>
      <c r="U89" s="38" t="str">
        <v/>
      </c>
      <c r="V89" s="38" t="str">
        <v/>
      </c>
      <c r="W89" s="38" t="str">
        <v/>
      </c>
      <c r="X89" s="39" t="str">
        <f t="array" ref="X89:AC89">IFERROR(VLOOKUP(A89,TR!A:AU,{37,38,39,40,41,42},0),"")</f>
        <v/>
      </c>
      <c r="Y89" s="39" t="str">
        <v/>
      </c>
      <c r="Z89" s="39" t="str">
        <v/>
      </c>
      <c r="AA89" s="39" t="str">
        <v/>
      </c>
      <c r="AB89" s="39" t="str">
        <v/>
      </c>
      <c r="AC89" s="39" t="str">
        <v/>
      </c>
      <c r="AD89" s="40" t="str">
        <f t="array" ref="AD89:AI89">IFERROR(VLOOKUP(A89,TR!A:BG,{49,50,51,52,53,54},0),"")</f>
        <v/>
      </c>
      <c r="AE89" s="40" t="str">
        <v/>
      </c>
      <c r="AF89" s="40" t="str">
        <v/>
      </c>
      <c r="AG89" s="40" t="str">
        <v/>
      </c>
      <c r="AH89" s="40" t="str">
        <v/>
      </c>
      <c r="AI89" s="40" t="str">
        <v/>
      </c>
      <c r="AP89" s="41" t="str">
        <f t="array" ref="AP89:AU89">IFERROR(VLOOKUP(A89,TR!A:BY,{67,68,69,70,71,72},0),"")</f>
        <v/>
      </c>
      <c r="AQ89" s="41" t="str">
        <v/>
      </c>
      <c r="AR89" s="41" t="str">
        <v/>
      </c>
      <c r="AS89" s="41" t="str">
        <v/>
      </c>
      <c r="AT89" s="41" t="str">
        <v/>
      </c>
      <c r="AU89" s="41" t="str">
        <v/>
      </c>
    </row>
    <row r="90" spans="2:47" x14ac:dyDescent="0.35">
      <c r="B90" t="str">
        <f t="array" ref="B90:E90">IFERROR(VLOOKUP(A90,[1]Product!$B:$Q,{2,13,11,16},0),"")</f>
        <v/>
      </c>
      <c r="C90" t="str">
        <v/>
      </c>
      <c r="D90" t="str">
        <v/>
      </c>
      <c r="E90" t="str">
        <v/>
      </c>
      <c r="F90" s="36" t="str">
        <f t="array" ref="F90:K90">IFERROR(VLOOKUP(A90,TR!$A:$AK,{13,14,15,16,17,18},0),"")</f>
        <v/>
      </c>
      <c r="G90" s="36" t="str">
        <v/>
      </c>
      <c r="H90" s="36" t="str">
        <v/>
      </c>
      <c r="I90" s="36" t="str">
        <v/>
      </c>
      <c r="J90" s="36" t="str">
        <v/>
      </c>
      <c r="K90" s="36" t="str">
        <v/>
      </c>
      <c r="L90" s="37" t="str">
        <f t="array" ref="L90:Q90">IFERROR(VLOOKUP(A90,TR!$A:$AK,{20,21,22,23,24,25},0),"")</f>
        <v/>
      </c>
      <c r="M90" s="37" t="str">
        <v/>
      </c>
      <c r="N90" s="37" t="str">
        <v/>
      </c>
      <c r="O90" s="37" t="str">
        <v/>
      </c>
      <c r="P90" s="37" t="str">
        <v/>
      </c>
      <c r="Q90" s="37" t="str">
        <v/>
      </c>
      <c r="R90" s="38" t="str">
        <f t="array" ref="R90:W90">IFERROR(VLOOKUP(A90,TR!$A:$AK,{27,28,29,30,31,32},0),"")</f>
        <v/>
      </c>
      <c r="S90" s="38" t="str">
        <v/>
      </c>
      <c r="T90" s="38" t="str">
        <v/>
      </c>
      <c r="U90" s="38" t="str">
        <v/>
      </c>
      <c r="V90" s="38" t="str">
        <v/>
      </c>
      <c r="W90" s="38" t="str">
        <v/>
      </c>
      <c r="X90" s="39" t="str">
        <f t="array" ref="X90:AC90">IFERROR(VLOOKUP(A90,TR!A:AU,{37,38,39,40,41,42},0),"")</f>
        <v/>
      </c>
      <c r="Y90" s="39" t="str">
        <v/>
      </c>
      <c r="Z90" s="39" t="str">
        <v/>
      </c>
      <c r="AA90" s="39" t="str">
        <v/>
      </c>
      <c r="AB90" s="39" t="str">
        <v/>
      </c>
      <c r="AC90" s="39" t="str">
        <v/>
      </c>
      <c r="AD90" s="40" t="str">
        <f t="array" ref="AD90:AI90">IFERROR(VLOOKUP(A90,TR!A:BG,{49,50,51,52,53,54},0),"")</f>
        <v/>
      </c>
      <c r="AE90" s="40" t="str">
        <v/>
      </c>
      <c r="AF90" s="40" t="str">
        <v/>
      </c>
      <c r="AG90" s="40" t="str">
        <v/>
      </c>
      <c r="AH90" s="40" t="str">
        <v/>
      </c>
      <c r="AI90" s="40" t="str">
        <v/>
      </c>
      <c r="AP90" s="41" t="str">
        <f t="array" ref="AP90:AU90">IFERROR(VLOOKUP(A90,TR!A:BY,{67,68,69,70,71,72},0),"")</f>
        <v/>
      </c>
      <c r="AQ90" s="41" t="str">
        <v/>
      </c>
      <c r="AR90" s="41" t="str">
        <v/>
      </c>
      <c r="AS90" s="41" t="str">
        <v/>
      </c>
      <c r="AT90" s="41" t="str">
        <v/>
      </c>
      <c r="AU90" s="41" t="str">
        <v/>
      </c>
    </row>
    <row r="91" spans="2:47" x14ac:dyDescent="0.35">
      <c r="B91" t="str">
        <f t="array" ref="B91:E91">IFERROR(VLOOKUP(A91,[1]Product!$B:$Q,{2,13,11,16},0),"")</f>
        <v/>
      </c>
      <c r="C91" t="str">
        <v/>
      </c>
      <c r="D91" t="str">
        <v/>
      </c>
      <c r="E91" t="str">
        <v/>
      </c>
      <c r="F91" s="36" t="str">
        <f t="array" ref="F91:K91">IFERROR(VLOOKUP(A91,TR!$A:$AK,{13,14,15,16,17,18},0),"")</f>
        <v/>
      </c>
      <c r="G91" s="36" t="str">
        <v/>
      </c>
      <c r="H91" s="36" t="str">
        <v/>
      </c>
      <c r="I91" s="36" t="str">
        <v/>
      </c>
      <c r="J91" s="36" t="str">
        <v/>
      </c>
      <c r="K91" s="36" t="str">
        <v/>
      </c>
      <c r="L91" s="37" t="str">
        <f t="array" ref="L91:Q91">IFERROR(VLOOKUP(A91,TR!$A:$AK,{20,21,22,23,24,25},0),"")</f>
        <v/>
      </c>
      <c r="M91" s="37" t="str">
        <v/>
      </c>
      <c r="N91" s="37" t="str">
        <v/>
      </c>
      <c r="O91" s="37" t="str">
        <v/>
      </c>
      <c r="P91" s="37" t="str">
        <v/>
      </c>
      <c r="Q91" s="37" t="str">
        <v/>
      </c>
      <c r="R91" s="38" t="str">
        <f t="array" ref="R91:W91">IFERROR(VLOOKUP(A91,TR!$A:$AK,{27,28,29,30,31,32},0),"")</f>
        <v/>
      </c>
      <c r="S91" s="38" t="str">
        <v/>
      </c>
      <c r="T91" s="38" t="str">
        <v/>
      </c>
      <c r="U91" s="38" t="str">
        <v/>
      </c>
      <c r="V91" s="38" t="str">
        <v/>
      </c>
      <c r="W91" s="38" t="str">
        <v/>
      </c>
      <c r="X91" s="39" t="str">
        <f t="array" ref="X91:AC91">IFERROR(VLOOKUP(A91,TR!A:AU,{37,38,39,40,41,42},0),"")</f>
        <v/>
      </c>
      <c r="Y91" s="39" t="str">
        <v/>
      </c>
      <c r="Z91" s="39" t="str">
        <v/>
      </c>
      <c r="AA91" s="39" t="str">
        <v/>
      </c>
      <c r="AB91" s="39" t="str">
        <v/>
      </c>
      <c r="AC91" s="39" t="str">
        <v/>
      </c>
      <c r="AD91" s="40" t="str">
        <f t="array" ref="AD91:AI91">IFERROR(VLOOKUP(A91,TR!A:BG,{49,50,51,52,53,54},0),"")</f>
        <v/>
      </c>
      <c r="AE91" s="40" t="str">
        <v/>
      </c>
      <c r="AF91" s="40" t="str">
        <v/>
      </c>
      <c r="AG91" s="40" t="str">
        <v/>
      </c>
      <c r="AH91" s="40" t="str">
        <v/>
      </c>
      <c r="AI91" s="40" t="str">
        <v/>
      </c>
      <c r="AP91" s="41" t="str">
        <f t="array" ref="AP91:AU91">IFERROR(VLOOKUP(A91,TR!A:BY,{67,68,69,70,71,72},0),"")</f>
        <v/>
      </c>
      <c r="AQ91" s="41" t="str">
        <v/>
      </c>
      <c r="AR91" s="41" t="str">
        <v/>
      </c>
      <c r="AS91" s="41" t="str">
        <v/>
      </c>
      <c r="AT91" s="41" t="str">
        <v/>
      </c>
      <c r="AU91" s="41" t="str">
        <v/>
      </c>
    </row>
    <row r="92" spans="2:47" x14ac:dyDescent="0.35">
      <c r="B92" t="str">
        <f t="array" ref="B92:E92">IFERROR(VLOOKUP(A92,[1]Product!$B:$Q,{2,13,11,16},0),"")</f>
        <v/>
      </c>
      <c r="C92" t="str">
        <v/>
      </c>
      <c r="D92" t="str">
        <v/>
      </c>
      <c r="E92" t="str">
        <v/>
      </c>
      <c r="F92" s="36" t="str">
        <f t="array" ref="F92:K92">IFERROR(VLOOKUP(A92,TR!$A:$AK,{13,14,15,16,17,18},0),"")</f>
        <v/>
      </c>
      <c r="G92" s="36" t="str">
        <v/>
      </c>
      <c r="H92" s="36" t="str">
        <v/>
      </c>
      <c r="I92" s="36" t="str">
        <v/>
      </c>
      <c r="J92" s="36" t="str">
        <v/>
      </c>
      <c r="K92" s="36" t="str">
        <v/>
      </c>
      <c r="L92" s="37" t="str">
        <f t="array" ref="L92:Q92">IFERROR(VLOOKUP(A92,TR!$A:$AK,{20,21,22,23,24,25},0),"")</f>
        <v/>
      </c>
      <c r="M92" s="37" t="str">
        <v/>
      </c>
      <c r="N92" s="37" t="str">
        <v/>
      </c>
      <c r="O92" s="37" t="str">
        <v/>
      </c>
      <c r="P92" s="37" t="str">
        <v/>
      </c>
      <c r="Q92" s="37" t="str">
        <v/>
      </c>
      <c r="R92" s="38" t="str">
        <f t="array" ref="R92:W92">IFERROR(VLOOKUP(A92,TR!$A:$AK,{27,28,29,30,31,32},0),"")</f>
        <v/>
      </c>
      <c r="S92" s="38" t="str">
        <v/>
      </c>
      <c r="T92" s="38" t="str">
        <v/>
      </c>
      <c r="U92" s="38" t="str">
        <v/>
      </c>
      <c r="V92" s="38" t="str">
        <v/>
      </c>
      <c r="W92" s="38" t="str">
        <v/>
      </c>
      <c r="X92" s="39" t="str">
        <f t="array" ref="X92:AC92">IFERROR(VLOOKUP(A92,TR!A:AU,{37,38,39,40,41,42},0),"")</f>
        <v/>
      </c>
      <c r="Y92" s="39" t="str">
        <v/>
      </c>
      <c r="Z92" s="39" t="str">
        <v/>
      </c>
      <c r="AA92" s="39" t="str">
        <v/>
      </c>
      <c r="AB92" s="39" t="str">
        <v/>
      </c>
      <c r="AC92" s="39" t="str">
        <v/>
      </c>
      <c r="AD92" s="40" t="str">
        <f t="array" ref="AD92:AI92">IFERROR(VLOOKUP(A92,TR!A:BG,{49,50,51,52,53,54},0),"")</f>
        <v/>
      </c>
      <c r="AE92" s="40" t="str">
        <v/>
      </c>
      <c r="AF92" s="40" t="str">
        <v/>
      </c>
      <c r="AG92" s="40" t="str">
        <v/>
      </c>
      <c r="AH92" s="40" t="str">
        <v/>
      </c>
      <c r="AI92" s="40" t="str">
        <v/>
      </c>
      <c r="AP92" s="41" t="str">
        <f t="array" ref="AP92:AU92">IFERROR(VLOOKUP(A92,TR!A:BY,{67,68,69,70,71,72},0),"")</f>
        <v/>
      </c>
      <c r="AQ92" s="41" t="str">
        <v/>
      </c>
      <c r="AR92" s="41" t="str">
        <v/>
      </c>
      <c r="AS92" s="41" t="str">
        <v/>
      </c>
      <c r="AT92" s="41" t="str">
        <v/>
      </c>
      <c r="AU92" s="41" t="str">
        <v/>
      </c>
    </row>
    <row r="93" spans="2:47" x14ac:dyDescent="0.35">
      <c r="B93" t="str">
        <f t="array" ref="B93:E93">IFERROR(VLOOKUP(A93,[1]Product!$B:$Q,{2,13,11,16},0),"")</f>
        <v/>
      </c>
      <c r="C93" t="str">
        <v/>
      </c>
      <c r="D93" t="str">
        <v/>
      </c>
      <c r="E93" t="str">
        <v/>
      </c>
      <c r="F93" s="36" t="str">
        <f t="array" ref="F93:K93">IFERROR(VLOOKUP(A93,TR!$A:$AK,{13,14,15,16,17,18},0),"")</f>
        <v/>
      </c>
      <c r="G93" s="36" t="str">
        <v/>
      </c>
      <c r="H93" s="36" t="str">
        <v/>
      </c>
      <c r="I93" s="36" t="str">
        <v/>
      </c>
      <c r="J93" s="36" t="str">
        <v/>
      </c>
      <c r="K93" s="36" t="str">
        <v/>
      </c>
      <c r="L93" s="37" t="str">
        <f t="array" ref="L93:Q93">IFERROR(VLOOKUP(A93,TR!$A:$AK,{20,21,22,23,24,25},0),"")</f>
        <v/>
      </c>
      <c r="M93" s="37" t="str">
        <v/>
      </c>
      <c r="N93" s="37" t="str">
        <v/>
      </c>
      <c r="O93" s="37" t="str">
        <v/>
      </c>
      <c r="P93" s="37" t="str">
        <v/>
      </c>
      <c r="Q93" s="37" t="str">
        <v/>
      </c>
      <c r="R93" s="38" t="str">
        <f t="array" ref="R93:W93">IFERROR(VLOOKUP(A93,TR!$A:$AK,{27,28,29,30,31,32},0),"")</f>
        <v/>
      </c>
      <c r="S93" s="38" t="str">
        <v/>
      </c>
      <c r="T93" s="38" t="str">
        <v/>
      </c>
      <c r="U93" s="38" t="str">
        <v/>
      </c>
      <c r="V93" s="38" t="str">
        <v/>
      </c>
      <c r="W93" s="38" t="str">
        <v/>
      </c>
      <c r="X93" s="39" t="str">
        <f t="array" ref="X93:AC93">IFERROR(VLOOKUP(A93,TR!A:AU,{37,38,39,40,41,42},0),"")</f>
        <v/>
      </c>
      <c r="Y93" s="39" t="str">
        <v/>
      </c>
      <c r="Z93" s="39" t="str">
        <v/>
      </c>
      <c r="AA93" s="39" t="str">
        <v/>
      </c>
      <c r="AB93" s="39" t="str">
        <v/>
      </c>
      <c r="AC93" s="39" t="str">
        <v/>
      </c>
      <c r="AD93" s="40" t="str">
        <f t="array" ref="AD93:AI93">IFERROR(VLOOKUP(A93,TR!A:BG,{49,50,51,52,53,54},0),"")</f>
        <v/>
      </c>
      <c r="AE93" s="40" t="str">
        <v/>
      </c>
      <c r="AF93" s="40" t="str">
        <v/>
      </c>
      <c r="AG93" s="40" t="str">
        <v/>
      </c>
      <c r="AH93" s="40" t="str">
        <v/>
      </c>
      <c r="AI93" s="40" t="str">
        <v/>
      </c>
      <c r="AP93" s="41" t="str">
        <f t="array" ref="AP93:AU93">IFERROR(VLOOKUP(A93,TR!A:BY,{67,68,69,70,71,72},0),"")</f>
        <v/>
      </c>
      <c r="AQ93" s="41" t="str">
        <v/>
      </c>
      <c r="AR93" s="41" t="str">
        <v/>
      </c>
      <c r="AS93" s="41" t="str">
        <v/>
      </c>
      <c r="AT93" s="41" t="str">
        <v/>
      </c>
      <c r="AU93" s="41" t="str">
        <v/>
      </c>
    </row>
    <row r="94" spans="2:47" x14ac:dyDescent="0.35">
      <c r="B94" t="str">
        <f t="array" ref="B94:E94">IFERROR(VLOOKUP(A94,[1]Product!$B:$Q,{2,13,11,16},0),"")</f>
        <v/>
      </c>
      <c r="C94" t="str">
        <v/>
      </c>
      <c r="D94" t="str">
        <v/>
      </c>
      <c r="E94" t="str">
        <v/>
      </c>
      <c r="F94" s="36" t="str">
        <f t="array" ref="F94:K94">IFERROR(VLOOKUP(A94,TR!$A:$AK,{13,14,15,16,17,18},0),"")</f>
        <v/>
      </c>
      <c r="G94" s="36" t="str">
        <v/>
      </c>
      <c r="H94" s="36" t="str">
        <v/>
      </c>
      <c r="I94" s="36" t="str">
        <v/>
      </c>
      <c r="J94" s="36" t="str">
        <v/>
      </c>
      <c r="K94" s="36" t="str">
        <v/>
      </c>
      <c r="L94" s="37" t="str">
        <f t="array" ref="L94:Q94">IFERROR(VLOOKUP(A94,TR!$A:$AK,{20,21,22,23,24,25},0),"")</f>
        <v/>
      </c>
      <c r="M94" s="37" t="str">
        <v/>
      </c>
      <c r="N94" s="37" t="str">
        <v/>
      </c>
      <c r="O94" s="37" t="str">
        <v/>
      </c>
      <c r="P94" s="37" t="str">
        <v/>
      </c>
      <c r="Q94" s="37" t="str">
        <v/>
      </c>
      <c r="R94" s="38" t="str">
        <f t="array" ref="R94:W94">IFERROR(VLOOKUP(A94,TR!$A:$AK,{27,28,29,30,31,32},0),"")</f>
        <v/>
      </c>
      <c r="S94" s="38" t="str">
        <v/>
      </c>
      <c r="T94" s="38" t="str">
        <v/>
      </c>
      <c r="U94" s="38" t="str">
        <v/>
      </c>
      <c r="V94" s="38" t="str">
        <v/>
      </c>
      <c r="W94" s="38" t="str">
        <v/>
      </c>
      <c r="X94" s="39" t="str">
        <f t="array" ref="X94:AC94">IFERROR(VLOOKUP(A94,TR!A:AU,{37,38,39,40,41,42},0),"")</f>
        <v/>
      </c>
      <c r="Y94" s="39" t="str">
        <v/>
      </c>
      <c r="Z94" s="39" t="str">
        <v/>
      </c>
      <c r="AA94" s="39" t="str">
        <v/>
      </c>
      <c r="AB94" s="39" t="str">
        <v/>
      </c>
      <c r="AC94" s="39" t="str">
        <v/>
      </c>
      <c r="AD94" s="40" t="str">
        <f t="array" ref="AD94:AI94">IFERROR(VLOOKUP(A94,TR!A:BG,{49,50,51,52,53,54},0),"")</f>
        <v/>
      </c>
      <c r="AE94" s="40" t="str">
        <v/>
      </c>
      <c r="AF94" s="40" t="str">
        <v/>
      </c>
      <c r="AG94" s="40" t="str">
        <v/>
      </c>
      <c r="AH94" s="40" t="str">
        <v/>
      </c>
      <c r="AI94" s="40" t="str">
        <v/>
      </c>
      <c r="AP94" s="41" t="str">
        <f t="array" ref="AP94:AU94">IFERROR(VLOOKUP(A94,TR!A:BY,{67,68,69,70,71,72},0),"")</f>
        <v/>
      </c>
      <c r="AQ94" s="41" t="str">
        <v/>
      </c>
      <c r="AR94" s="41" t="str">
        <v/>
      </c>
      <c r="AS94" s="41" t="str">
        <v/>
      </c>
      <c r="AT94" s="41" t="str">
        <v/>
      </c>
      <c r="AU94" s="41" t="str">
        <v/>
      </c>
    </row>
    <row r="95" spans="2:47" x14ac:dyDescent="0.35">
      <c r="B95" t="str">
        <f t="array" ref="B95:E95">IFERROR(VLOOKUP(A95,[1]Product!$B:$Q,{2,13,11,16},0),"")</f>
        <v/>
      </c>
      <c r="C95" t="str">
        <v/>
      </c>
      <c r="D95" t="str">
        <v/>
      </c>
      <c r="E95" t="str">
        <v/>
      </c>
      <c r="F95" s="36" t="str">
        <f t="array" ref="F95:K95">IFERROR(VLOOKUP(A95,TR!$A:$AK,{13,14,15,16,17,18},0),"")</f>
        <v/>
      </c>
      <c r="G95" s="36" t="str">
        <v/>
      </c>
      <c r="H95" s="36" t="str">
        <v/>
      </c>
      <c r="I95" s="36" t="str">
        <v/>
      </c>
      <c r="J95" s="36" t="str">
        <v/>
      </c>
      <c r="K95" s="36" t="str">
        <v/>
      </c>
      <c r="L95" s="37" t="str">
        <f t="array" ref="L95:Q95">IFERROR(VLOOKUP(A95,TR!$A:$AK,{20,21,22,23,24,25},0),"")</f>
        <v/>
      </c>
      <c r="M95" s="37" t="str">
        <v/>
      </c>
      <c r="N95" s="37" t="str">
        <v/>
      </c>
      <c r="O95" s="37" t="str">
        <v/>
      </c>
      <c r="P95" s="37" t="str">
        <v/>
      </c>
      <c r="Q95" s="37" t="str">
        <v/>
      </c>
      <c r="R95" s="38" t="str">
        <f t="array" ref="R95:W95">IFERROR(VLOOKUP(A95,TR!$A:$AK,{27,28,29,30,31,32},0),"")</f>
        <v/>
      </c>
      <c r="S95" s="38" t="str">
        <v/>
      </c>
      <c r="T95" s="38" t="str">
        <v/>
      </c>
      <c r="U95" s="38" t="str">
        <v/>
      </c>
      <c r="V95" s="38" t="str">
        <v/>
      </c>
      <c r="W95" s="38" t="str">
        <v/>
      </c>
      <c r="X95" s="39" t="str">
        <f t="array" ref="X95:AC95">IFERROR(VLOOKUP(A95,TR!A:AU,{37,38,39,40,41,42},0),"")</f>
        <v/>
      </c>
      <c r="Y95" s="39" t="str">
        <v/>
      </c>
      <c r="Z95" s="39" t="str">
        <v/>
      </c>
      <c r="AA95" s="39" t="str">
        <v/>
      </c>
      <c r="AB95" s="39" t="str">
        <v/>
      </c>
      <c r="AC95" s="39" t="str">
        <v/>
      </c>
      <c r="AD95" s="40" t="str">
        <f t="array" ref="AD95:AI95">IFERROR(VLOOKUP(A95,TR!A:BG,{49,50,51,52,53,54},0),"")</f>
        <v/>
      </c>
      <c r="AE95" s="40" t="str">
        <v/>
      </c>
      <c r="AF95" s="40" t="str">
        <v/>
      </c>
      <c r="AG95" s="40" t="str">
        <v/>
      </c>
      <c r="AH95" s="40" t="str">
        <v/>
      </c>
      <c r="AI95" s="40" t="str">
        <v/>
      </c>
      <c r="AP95" s="41" t="str">
        <f t="array" ref="AP95:AU95">IFERROR(VLOOKUP(A95,TR!A:BY,{67,68,69,70,71,72},0),"")</f>
        <v/>
      </c>
      <c r="AQ95" s="41" t="str">
        <v/>
      </c>
      <c r="AR95" s="41" t="str">
        <v/>
      </c>
      <c r="AS95" s="41" t="str">
        <v/>
      </c>
      <c r="AT95" s="41" t="str">
        <v/>
      </c>
      <c r="AU95" s="41" t="str">
        <v/>
      </c>
    </row>
    <row r="96" spans="2:47" x14ac:dyDescent="0.35">
      <c r="B96" t="str">
        <f t="array" ref="B96:E96">IFERROR(VLOOKUP(A96,[1]Product!$B:$Q,{2,13,11,16},0),"")</f>
        <v/>
      </c>
      <c r="C96" t="str">
        <v/>
      </c>
      <c r="D96" t="str">
        <v/>
      </c>
      <c r="E96" t="str">
        <v/>
      </c>
      <c r="F96" s="36" t="str">
        <f t="array" ref="F96:K96">IFERROR(VLOOKUP(A96,TR!$A:$AK,{13,14,15,16,17,18},0),"")</f>
        <v/>
      </c>
      <c r="G96" s="36" t="str">
        <v/>
      </c>
      <c r="H96" s="36" t="str">
        <v/>
      </c>
      <c r="I96" s="36" t="str">
        <v/>
      </c>
      <c r="J96" s="36" t="str">
        <v/>
      </c>
      <c r="K96" s="36" t="str">
        <v/>
      </c>
      <c r="L96" s="37" t="str">
        <f t="array" ref="L96:Q96">IFERROR(VLOOKUP(A96,TR!$A:$AK,{20,21,22,23,24,25},0),"")</f>
        <v/>
      </c>
      <c r="M96" s="37" t="str">
        <v/>
      </c>
      <c r="N96" s="37" t="str">
        <v/>
      </c>
      <c r="O96" s="37" t="str">
        <v/>
      </c>
      <c r="P96" s="37" t="str">
        <v/>
      </c>
      <c r="Q96" s="37" t="str">
        <v/>
      </c>
      <c r="R96" s="38" t="str">
        <f t="array" ref="R96:W96">IFERROR(VLOOKUP(A96,TR!$A:$AK,{27,28,29,30,31,32},0),"")</f>
        <v/>
      </c>
      <c r="S96" s="38" t="str">
        <v/>
      </c>
      <c r="T96" s="38" t="str">
        <v/>
      </c>
      <c r="U96" s="38" t="str">
        <v/>
      </c>
      <c r="V96" s="38" t="str">
        <v/>
      </c>
      <c r="W96" s="38" t="str">
        <v/>
      </c>
      <c r="X96" s="39" t="str">
        <f t="array" ref="X96:AC96">IFERROR(VLOOKUP(A96,TR!A:AU,{37,38,39,40,41,42},0),"")</f>
        <v/>
      </c>
      <c r="Y96" s="39" t="str">
        <v/>
      </c>
      <c r="Z96" s="39" t="str">
        <v/>
      </c>
      <c r="AA96" s="39" t="str">
        <v/>
      </c>
      <c r="AB96" s="39" t="str">
        <v/>
      </c>
      <c r="AC96" s="39" t="str">
        <v/>
      </c>
      <c r="AD96" s="40" t="str">
        <f t="array" ref="AD96:AI96">IFERROR(VLOOKUP(A96,TR!A:BG,{49,50,51,52,53,54},0),"")</f>
        <v/>
      </c>
      <c r="AE96" s="40" t="str">
        <v/>
      </c>
      <c r="AF96" s="40" t="str">
        <v/>
      </c>
      <c r="AG96" s="40" t="str">
        <v/>
      </c>
      <c r="AH96" s="40" t="str">
        <v/>
      </c>
      <c r="AI96" s="40" t="str">
        <v/>
      </c>
      <c r="AP96" s="41" t="str">
        <f t="array" ref="AP96:AU96">IFERROR(VLOOKUP(A96,TR!A:BY,{67,68,69,70,71,72},0),"")</f>
        <v/>
      </c>
      <c r="AQ96" s="41" t="str">
        <v/>
      </c>
      <c r="AR96" s="41" t="str">
        <v/>
      </c>
      <c r="AS96" s="41" t="str">
        <v/>
      </c>
      <c r="AT96" s="41" t="str">
        <v/>
      </c>
      <c r="AU96" s="41" t="str">
        <v/>
      </c>
    </row>
    <row r="97" spans="2:47" x14ac:dyDescent="0.35">
      <c r="B97" t="str">
        <f t="array" ref="B97:E97">IFERROR(VLOOKUP(A97,[1]Product!$B:$Q,{2,13,11,16},0),"")</f>
        <v/>
      </c>
      <c r="C97" t="str">
        <v/>
      </c>
      <c r="D97" t="str">
        <v/>
      </c>
      <c r="E97" t="str">
        <v/>
      </c>
      <c r="F97" s="36" t="str">
        <f t="array" ref="F97:K97">IFERROR(VLOOKUP(A97,TR!$A:$AK,{13,14,15,16,17,18},0),"")</f>
        <v/>
      </c>
      <c r="G97" s="36" t="str">
        <v/>
      </c>
      <c r="H97" s="36" t="str">
        <v/>
      </c>
      <c r="I97" s="36" t="str">
        <v/>
      </c>
      <c r="J97" s="36" t="str">
        <v/>
      </c>
      <c r="K97" s="36" t="str">
        <v/>
      </c>
      <c r="L97" s="37" t="str">
        <f t="array" ref="L97:Q97">IFERROR(VLOOKUP(A97,TR!$A:$AK,{20,21,22,23,24,25},0),"")</f>
        <v/>
      </c>
      <c r="M97" s="37" t="str">
        <v/>
      </c>
      <c r="N97" s="37" t="str">
        <v/>
      </c>
      <c r="O97" s="37" t="str">
        <v/>
      </c>
      <c r="P97" s="37" t="str">
        <v/>
      </c>
      <c r="Q97" s="37" t="str">
        <v/>
      </c>
      <c r="R97" s="38" t="str">
        <f t="array" ref="R97:W97">IFERROR(VLOOKUP(A97,TR!$A:$AK,{27,28,29,30,31,32},0),"")</f>
        <v/>
      </c>
      <c r="S97" s="38" t="str">
        <v/>
      </c>
      <c r="T97" s="38" t="str">
        <v/>
      </c>
      <c r="U97" s="38" t="str">
        <v/>
      </c>
      <c r="V97" s="38" t="str">
        <v/>
      </c>
      <c r="W97" s="38" t="str">
        <v/>
      </c>
      <c r="X97" s="39" t="str">
        <f t="array" ref="X97:AC97">IFERROR(VLOOKUP(A97,TR!A:AU,{37,38,39,40,41,42},0),"")</f>
        <v/>
      </c>
      <c r="Y97" s="39" t="str">
        <v/>
      </c>
      <c r="Z97" s="39" t="str">
        <v/>
      </c>
      <c r="AA97" s="39" t="str">
        <v/>
      </c>
      <c r="AB97" s="39" t="str">
        <v/>
      </c>
      <c r="AC97" s="39" t="str">
        <v/>
      </c>
      <c r="AD97" s="40" t="str">
        <f t="array" ref="AD97:AI97">IFERROR(VLOOKUP(A97,TR!A:BG,{49,50,51,52,53,54},0),"")</f>
        <v/>
      </c>
      <c r="AE97" s="40" t="str">
        <v/>
      </c>
      <c r="AF97" s="40" t="str">
        <v/>
      </c>
      <c r="AG97" s="40" t="str">
        <v/>
      </c>
      <c r="AH97" s="40" t="str">
        <v/>
      </c>
      <c r="AI97" s="40" t="str">
        <v/>
      </c>
      <c r="AP97" s="41" t="str">
        <f t="array" ref="AP97:AU97">IFERROR(VLOOKUP(A97,TR!A:BY,{67,68,69,70,71,72},0),"")</f>
        <v/>
      </c>
      <c r="AQ97" s="41" t="str">
        <v/>
      </c>
      <c r="AR97" s="41" t="str">
        <v/>
      </c>
      <c r="AS97" s="41" t="str">
        <v/>
      </c>
      <c r="AT97" s="41" t="str">
        <v/>
      </c>
      <c r="AU97" s="41" t="str">
        <v/>
      </c>
    </row>
    <row r="98" spans="2:47" x14ac:dyDescent="0.35">
      <c r="B98" t="str">
        <f t="array" ref="B98:E98">IFERROR(VLOOKUP(A98,[1]Product!$B:$Q,{2,13,11,16},0),"")</f>
        <v/>
      </c>
      <c r="C98" t="str">
        <v/>
      </c>
      <c r="D98" t="str">
        <v/>
      </c>
      <c r="E98" t="str">
        <v/>
      </c>
      <c r="F98" s="36" t="str">
        <f t="array" ref="F98:K98">IFERROR(VLOOKUP(A98,TR!$A:$AK,{13,14,15,16,17,18},0),"")</f>
        <v/>
      </c>
      <c r="G98" s="36" t="str">
        <v/>
      </c>
      <c r="H98" s="36" t="str">
        <v/>
      </c>
      <c r="I98" s="36" t="str">
        <v/>
      </c>
      <c r="J98" s="36" t="str">
        <v/>
      </c>
      <c r="K98" s="36" t="str">
        <v/>
      </c>
      <c r="L98" s="37" t="str">
        <f t="array" ref="L98:Q98">IFERROR(VLOOKUP(A98,TR!$A:$AK,{20,21,22,23,24,25},0),"")</f>
        <v/>
      </c>
      <c r="M98" s="37" t="str">
        <v/>
      </c>
      <c r="N98" s="37" t="str">
        <v/>
      </c>
      <c r="O98" s="37" t="str">
        <v/>
      </c>
      <c r="P98" s="37" t="str">
        <v/>
      </c>
      <c r="Q98" s="37" t="str">
        <v/>
      </c>
      <c r="R98" s="38" t="str">
        <f t="array" ref="R98:W98">IFERROR(VLOOKUP(A98,TR!$A:$AK,{27,28,29,30,31,32},0),"")</f>
        <v/>
      </c>
      <c r="S98" s="38" t="str">
        <v/>
      </c>
      <c r="T98" s="38" t="str">
        <v/>
      </c>
      <c r="U98" s="38" t="str">
        <v/>
      </c>
      <c r="V98" s="38" t="str">
        <v/>
      </c>
      <c r="W98" s="38" t="str">
        <v/>
      </c>
      <c r="X98" s="39" t="str">
        <f t="array" ref="X98:AC98">IFERROR(VLOOKUP(A98,TR!A:AU,{37,38,39,40,41,42},0),"")</f>
        <v/>
      </c>
      <c r="Y98" s="39" t="str">
        <v/>
      </c>
      <c r="Z98" s="39" t="str">
        <v/>
      </c>
      <c r="AA98" s="39" t="str">
        <v/>
      </c>
      <c r="AB98" s="39" t="str">
        <v/>
      </c>
      <c r="AC98" s="39" t="str">
        <v/>
      </c>
      <c r="AD98" s="40" t="str">
        <f t="array" ref="AD98:AI98">IFERROR(VLOOKUP(A98,TR!A:BG,{49,50,51,52,53,54},0),"")</f>
        <v/>
      </c>
      <c r="AE98" s="40" t="str">
        <v/>
      </c>
      <c r="AF98" s="40" t="str">
        <v/>
      </c>
      <c r="AG98" s="40" t="str">
        <v/>
      </c>
      <c r="AH98" s="40" t="str">
        <v/>
      </c>
      <c r="AI98" s="40" t="str">
        <v/>
      </c>
      <c r="AP98" s="41" t="str">
        <f t="array" ref="AP98:AU98">IFERROR(VLOOKUP(A98,TR!A:BY,{67,68,69,70,71,72},0),"")</f>
        <v/>
      </c>
      <c r="AQ98" s="41" t="str">
        <v/>
      </c>
      <c r="AR98" s="41" t="str">
        <v/>
      </c>
      <c r="AS98" s="41" t="str">
        <v/>
      </c>
      <c r="AT98" s="41" t="str">
        <v/>
      </c>
      <c r="AU98" s="41" t="str">
        <v/>
      </c>
    </row>
    <row r="99" spans="2:47" x14ac:dyDescent="0.35">
      <c r="B99" t="str">
        <f t="array" ref="B99:E99">IFERROR(VLOOKUP(A99,[1]Product!$B:$Q,{2,13,11,16},0),"")</f>
        <v/>
      </c>
      <c r="C99" t="str">
        <v/>
      </c>
      <c r="D99" t="str">
        <v/>
      </c>
      <c r="E99" t="str">
        <v/>
      </c>
      <c r="F99" s="36" t="str">
        <f t="array" ref="F99:K99">IFERROR(VLOOKUP(A99,TR!$A:$AK,{13,14,15,16,17,18},0),"")</f>
        <v/>
      </c>
      <c r="G99" s="36" t="str">
        <v/>
      </c>
      <c r="H99" s="36" t="str">
        <v/>
      </c>
      <c r="I99" s="36" t="str">
        <v/>
      </c>
      <c r="J99" s="36" t="str">
        <v/>
      </c>
      <c r="K99" s="36" t="str">
        <v/>
      </c>
      <c r="L99" s="37" t="str">
        <f t="array" ref="L99:Q99">IFERROR(VLOOKUP(A99,TR!$A:$AK,{20,21,22,23,24,25},0),"")</f>
        <v/>
      </c>
      <c r="M99" s="37" t="str">
        <v/>
      </c>
      <c r="N99" s="37" t="str">
        <v/>
      </c>
      <c r="O99" s="37" t="str">
        <v/>
      </c>
      <c r="P99" s="37" t="str">
        <v/>
      </c>
      <c r="Q99" s="37" t="str">
        <v/>
      </c>
      <c r="R99" s="38" t="str">
        <f t="array" ref="R99:W99">IFERROR(VLOOKUP(A99,TR!$A:$AK,{27,28,29,30,31,32},0),"")</f>
        <v/>
      </c>
      <c r="S99" s="38" t="str">
        <v/>
      </c>
      <c r="T99" s="38" t="str">
        <v/>
      </c>
      <c r="U99" s="38" t="str">
        <v/>
      </c>
      <c r="V99" s="38" t="str">
        <v/>
      </c>
      <c r="W99" s="38" t="str">
        <v/>
      </c>
      <c r="X99" s="39" t="str">
        <f t="array" ref="X99:AC99">IFERROR(VLOOKUP(A99,TR!A:AU,{37,38,39,40,41,42},0),"")</f>
        <v/>
      </c>
      <c r="Y99" s="39" t="str">
        <v/>
      </c>
      <c r="Z99" s="39" t="str">
        <v/>
      </c>
      <c r="AA99" s="39" t="str">
        <v/>
      </c>
      <c r="AB99" s="39" t="str">
        <v/>
      </c>
      <c r="AC99" s="39" t="str">
        <v/>
      </c>
      <c r="AD99" s="40" t="str">
        <f t="array" ref="AD99:AI99">IFERROR(VLOOKUP(A99,TR!A:BG,{49,50,51,52,53,54},0),"")</f>
        <v/>
      </c>
      <c r="AE99" s="40" t="str">
        <v/>
      </c>
      <c r="AF99" s="40" t="str">
        <v/>
      </c>
      <c r="AG99" s="40" t="str">
        <v/>
      </c>
      <c r="AH99" s="40" t="str">
        <v/>
      </c>
      <c r="AI99" s="40" t="str">
        <v/>
      </c>
      <c r="AP99" s="41" t="str">
        <f t="array" ref="AP99:AU99">IFERROR(VLOOKUP(A99,TR!A:BY,{67,68,69,70,71,72},0),"")</f>
        <v/>
      </c>
      <c r="AQ99" s="41" t="str">
        <v/>
      </c>
      <c r="AR99" s="41" t="str">
        <v/>
      </c>
      <c r="AS99" s="41" t="str">
        <v/>
      </c>
      <c r="AT99" s="41" t="str">
        <v/>
      </c>
      <c r="AU99" s="41" t="str">
        <v/>
      </c>
    </row>
    <row r="100" spans="2:47" x14ac:dyDescent="0.35">
      <c r="B100" t="str">
        <f t="array" ref="B100:E100">IFERROR(VLOOKUP(A100,[1]Product!$B:$Q,{2,13,11,16},0),"")</f>
        <v/>
      </c>
      <c r="C100" t="str">
        <v/>
      </c>
      <c r="D100" t="str">
        <v/>
      </c>
      <c r="E100" t="str">
        <v/>
      </c>
      <c r="F100" s="36" t="str">
        <f t="array" ref="F100:K100">IFERROR(VLOOKUP(A100,TR!$A:$AK,{13,14,15,16,17,18},0),"")</f>
        <v/>
      </c>
      <c r="G100" s="36" t="str">
        <v/>
      </c>
      <c r="H100" s="36" t="str">
        <v/>
      </c>
      <c r="I100" s="36" t="str">
        <v/>
      </c>
      <c r="J100" s="36" t="str">
        <v/>
      </c>
      <c r="K100" s="36" t="str">
        <v/>
      </c>
      <c r="L100" s="37" t="str">
        <f t="array" ref="L100:Q100">IFERROR(VLOOKUP(A100,TR!$A:$AK,{20,21,22,23,24,25},0),"")</f>
        <v/>
      </c>
      <c r="M100" s="37" t="str">
        <v/>
      </c>
      <c r="N100" s="37" t="str">
        <v/>
      </c>
      <c r="O100" s="37" t="str">
        <v/>
      </c>
      <c r="P100" s="37" t="str">
        <v/>
      </c>
      <c r="Q100" s="37" t="str">
        <v/>
      </c>
      <c r="R100" s="38" t="str">
        <f t="array" ref="R100:W100">IFERROR(VLOOKUP(A100,TR!$A:$AK,{27,28,29,30,31,32},0),"")</f>
        <v/>
      </c>
      <c r="S100" s="38" t="str">
        <v/>
      </c>
      <c r="T100" s="38" t="str">
        <v/>
      </c>
      <c r="U100" s="38" t="str">
        <v/>
      </c>
      <c r="V100" s="38" t="str">
        <v/>
      </c>
      <c r="W100" s="38" t="str">
        <v/>
      </c>
      <c r="X100" s="39" t="str">
        <f t="array" ref="X100:AC100">IFERROR(VLOOKUP(A100,TR!A:AU,{37,38,39,40,41,42},0),"")</f>
        <v/>
      </c>
      <c r="Y100" s="39" t="str">
        <v/>
      </c>
      <c r="Z100" s="39" t="str">
        <v/>
      </c>
      <c r="AA100" s="39" t="str">
        <v/>
      </c>
      <c r="AB100" s="39" t="str">
        <v/>
      </c>
      <c r="AC100" s="39" t="str">
        <v/>
      </c>
      <c r="AD100" s="40" t="str">
        <f t="array" ref="AD100:AI100">IFERROR(VLOOKUP(A100,TR!A:BG,{49,50,51,52,53,54},0),"")</f>
        <v/>
      </c>
      <c r="AE100" s="40" t="str">
        <v/>
      </c>
      <c r="AF100" s="40" t="str">
        <v/>
      </c>
      <c r="AG100" s="40" t="str">
        <v/>
      </c>
      <c r="AH100" s="40" t="str">
        <v/>
      </c>
      <c r="AI100" s="40" t="str">
        <v/>
      </c>
      <c r="AP100" s="41" t="str">
        <f t="array" ref="AP100:AU100">IFERROR(VLOOKUP(A100,TR!A:BY,{67,68,69,70,71,72},0),"")</f>
        <v/>
      </c>
      <c r="AQ100" s="41" t="str">
        <v/>
      </c>
      <c r="AR100" s="41" t="str">
        <v/>
      </c>
      <c r="AS100" s="41" t="str">
        <v/>
      </c>
      <c r="AT100" s="41" t="str">
        <v/>
      </c>
      <c r="AU100" s="41" t="str">
        <v/>
      </c>
    </row>
    <row r="101" spans="2:47" x14ac:dyDescent="0.35">
      <c r="B101" t="str">
        <f t="array" ref="B101:E101">IFERROR(VLOOKUP(A101,[1]Product!$B:$Q,{2,13,11,16},0),"")</f>
        <v/>
      </c>
      <c r="C101" t="str">
        <v/>
      </c>
      <c r="D101" t="str">
        <v/>
      </c>
      <c r="E101" t="str">
        <v/>
      </c>
      <c r="F101" s="36" t="str">
        <f t="array" ref="F101:K101">IFERROR(VLOOKUP(A101,TR!$A:$AK,{13,14,15,16,17,18},0),"")</f>
        <v/>
      </c>
      <c r="G101" s="36" t="str">
        <v/>
      </c>
      <c r="H101" s="36" t="str">
        <v/>
      </c>
      <c r="I101" s="36" t="str">
        <v/>
      </c>
      <c r="J101" s="36" t="str">
        <v/>
      </c>
      <c r="K101" s="36" t="str">
        <v/>
      </c>
      <c r="L101" s="37" t="str">
        <f t="array" ref="L101:Q101">IFERROR(VLOOKUP(A101,TR!$A:$AK,{20,21,22,23,24,25},0),"")</f>
        <v/>
      </c>
      <c r="M101" s="37" t="str">
        <v/>
      </c>
      <c r="N101" s="37" t="str">
        <v/>
      </c>
      <c r="O101" s="37" t="str">
        <v/>
      </c>
      <c r="P101" s="37" t="str">
        <v/>
      </c>
      <c r="Q101" s="37" t="str">
        <v/>
      </c>
      <c r="R101" s="38" t="str">
        <f t="array" ref="R101:W101">IFERROR(VLOOKUP(A101,TR!$A:$AK,{27,28,29,30,31,32},0),"")</f>
        <v/>
      </c>
      <c r="S101" s="38" t="str">
        <v/>
      </c>
      <c r="T101" s="38" t="str">
        <v/>
      </c>
      <c r="U101" s="38" t="str">
        <v/>
      </c>
      <c r="V101" s="38" t="str">
        <v/>
      </c>
      <c r="W101" s="38" t="str">
        <v/>
      </c>
      <c r="X101" s="39" t="str">
        <f t="array" ref="X101:AC101">IFERROR(VLOOKUP(A101,TR!A:AU,{37,38,39,40,41,42},0),"")</f>
        <v/>
      </c>
      <c r="Y101" s="39" t="str">
        <v/>
      </c>
      <c r="Z101" s="39" t="str">
        <v/>
      </c>
      <c r="AA101" s="39" t="str">
        <v/>
      </c>
      <c r="AB101" s="39" t="str">
        <v/>
      </c>
      <c r="AC101" s="39" t="str">
        <v/>
      </c>
      <c r="AD101" s="40" t="str">
        <f t="array" ref="AD101:AI101">IFERROR(VLOOKUP(A101,TR!A:BG,{49,50,51,52,53,54},0),"")</f>
        <v/>
      </c>
      <c r="AE101" s="40" t="str">
        <v/>
      </c>
      <c r="AF101" s="40" t="str">
        <v/>
      </c>
      <c r="AG101" s="40" t="str">
        <v/>
      </c>
      <c r="AH101" s="40" t="str">
        <v/>
      </c>
      <c r="AI101" s="40" t="str">
        <v/>
      </c>
      <c r="AP101" s="41" t="str">
        <f t="array" ref="AP101:AU101">IFERROR(VLOOKUP(A101,TR!A:BY,{67,68,69,70,71,72},0),"")</f>
        <v/>
      </c>
      <c r="AQ101" s="41" t="str">
        <v/>
      </c>
      <c r="AR101" s="41" t="str">
        <v/>
      </c>
      <c r="AS101" s="41" t="str">
        <v/>
      </c>
      <c r="AT101" s="41" t="str">
        <v/>
      </c>
      <c r="AU101" s="41" t="str">
        <v/>
      </c>
    </row>
    <row r="102" spans="2:47" x14ac:dyDescent="0.35">
      <c r="B102" t="str">
        <f t="array" ref="B102:E102">IFERROR(VLOOKUP(A102,[1]Product!$B:$Q,{2,13,11,16},0),"")</f>
        <v/>
      </c>
      <c r="C102" t="str">
        <v/>
      </c>
      <c r="D102" t="str">
        <v/>
      </c>
      <c r="E102" t="str">
        <v/>
      </c>
      <c r="F102" s="36" t="str">
        <f t="array" ref="F102:K102">IFERROR(VLOOKUP(A102,TR!$A:$AK,{13,14,15,16,17,18},0),"")</f>
        <v/>
      </c>
      <c r="G102" s="36" t="str">
        <v/>
      </c>
      <c r="H102" s="36" t="str">
        <v/>
      </c>
      <c r="I102" s="36" t="str">
        <v/>
      </c>
      <c r="J102" s="36" t="str">
        <v/>
      </c>
      <c r="K102" s="36" t="str">
        <v/>
      </c>
      <c r="L102" s="37" t="str">
        <f t="array" ref="L102:Q102">IFERROR(VLOOKUP(A102,TR!$A:$AK,{20,21,22,23,24,25},0),"")</f>
        <v/>
      </c>
      <c r="M102" s="37" t="str">
        <v/>
      </c>
      <c r="N102" s="37" t="str">
        <v/>
      </c>
      <c r="O102" s="37" t="str">
        <v/>
      </c>
      <c r="P102" s="37" t="str">
        <v/>
      </c>
      <c r="Q102" s="37" t="str">
        <v/>
      </c>
      <c r="R102" s="38" t="str">
        <f t="array" ref="R102:W102">IFERROR(VLOOKUP(A102,TR!$A:$AK,{27,28,29,30,31,32},0),"")</f>
        <v/>
      </c>
      <c r="S102" s="38" t="str">
        <v/>
      </c>
      <c r="T102" s="38" t="str">
        <v/>
      </c>
      <c r="U102" s="38" t="str">
        <v/>
      </c>
      <c r="V102" s="38" t="str">
        <v/>
      </c>
      <c r="W102" s="38" t="str">
        <v/>
      </c>
      <c r="X102" s="39" t="str">
        <f t="array" ref="X102:AC102">IFERROR(VLOOKUP(A102,TR!A:AU,{37,38,39,40,41,42},0),"")</f>
        <v/>
      </c>
      <c r="Y102" s="39" t="str">
        <v/>
      </c>
      <c r="Z102" s="39" t="str">
        <v/>
      </c>
      <c r="AA102" s="39" t="str">
        <v/>
      </c>
      <c r="AB102" s="39" t="str">
        <v/>
      </c>
      <c r="AC102" s="39" t="str">
        <v/>
      </c>
      <c r="AD102" s="40" t="str">
        <f t="array" ref="AD102:AI102">IFERROR(VLOOKUP(A102,TR!A:BG,{49,50,51,52,53,54},0),"")</f>
        <v/>
      </c>
      <c r="AE102" s="40" t="str">
        <v/>
      </c>
      <c r="AF102" s="40" t="str">
        <v/>
      </c>
      <c r="AG102" s="40" t="str">
        <v/>
      </c>
      <c r="AH102" s="40" t="str">
        <v/>
      </c>
      <c r="AI102" s="40" t="str">
        <v/>
      </c>
      <c r="AP102" s="41" t="str">
        <f t="array" ref="AP102:AU102">IFERROR(VLOOKUP(A102,TR!A:BY,{67,68,69,70,71,72},0),"")</f>
        <v/>
      </c>
      <c r="AQ102" s="41" t="str">
        <v/>
      </c>
      <c r="AR102" s="41" t="str">
        <v/>
      </c>
      <c r="AS102" s="41" t="str">
        <v/>
      </c>
      <c r="AT102" s="41" t="str">
        <v/>
      </c>
      <c r="AU102" s="41" t="str">
        <v/>
      </c>
    </row>
    <row r="103" spans="2:47" x14ac:dyDescent="0.35">
      <c r="B103" t="str">
        <f t="array" ref="B103:E103">IFERROR(VLOOKUP(A103,[1]Product!$B:$Q,{2,13,11,16},0),"")</f>
        <v/>
      </c>
      <c r="C103" t="str">
        <v/>
      </c>
      <c r="D103" t="str">
        <v/>
      </c>
      <c r="E103" t="str">
        <v/>
      </c>
      <c r="F103" s="36" t="str">
        <f t="array" ref="F103:K103">IFERROR(VLOOKUP(A103,TR!$A:$AK,{13,14,15,16,17,18},0),"")</f>
        <v/>
      </c>
      <c r="G103" s="36" t="str">
        <v/>
      </c>
      <c r="H103" s="36" t="str">
        <v/>
      </c>
      <c r="I103" s="36" t="str">
        <v/>
      </c>
      <c r="J103" s="36" t="str">
        <v/>
      </c>
      <c r="K103" s="36" t="str">
        <v/>
      </c>
      <c r="L103" s="37" t="str">
        <f t="array" ref="L103:Q103">IFERROR(VLOOKUP(A103,TR!$A:$AK,{20,21,22,23,24,25},0),"")</f>
        <v/>
      </c>
      <c r="M103" s="37" t="str">
        <v/>
      </c>
      <c r="N103" s="37" t="str">
        <v/>
      </c>
      <c r="O103" s="37" t="str">
        <v/>
      </c>
      <c r="P103" s="37" t="str">
        <v/>
      </c>
      <c r="Q103" s="37" t="str">
        <v/>
      </c>
      <c r="R103" s="38" t="str">
        <f t="array" ref="R103:W103">IFERROR(VLOOKUP(A103,TR!$A:$AK,{27,28,29,30,31,32},0),"")</f>
        <v/>
      </c>
      <c r="S103" s="38" t="str">
        <v/>
      </c>
      <c r="T103" s="38" t="str">
        <v/>
      </c>
      <c r="U103" s="38" t="str">
        <v/>
      </c>
      <c r="V103" s="38" t="str">
        <v/>
      </c>
      <c r="W103" s="38" t="str">
        <v/>
      </c>
      <c r="X103" s="39" t="str">
        <f t="array" ref="X103:AC103">IFERROR(VLOOKUP(A103,TR!A:AU,{37,38,39,40,41,42},0),"")</f>
        <v/>
      </c>
      <c r="Y103" s="39" t="str">
        <v/>
      </c>
      <c r="Z103" s="39" t="str">
        <v/>
      </c>
      <c r="AA103" s="39" t="str">
        <v/>
      </c>
      <c r="AB103" s="39" t="str">
        <v/>
      </c>
      <c r="AC103" s="39" t="str">
        <v/>
      </c>
      <c r="AD103" s="40" t="str">
        <f t="array" ref="AD103:AI103">IFERROR(VLOOKUP(A103,TR!A:BG,{49,50,51,52,53,54},0),"")</f>
        <v/>
      </c>
      <c r="AE103" s="40" t="str">
        <v/>
      </c>
      <c r="AF103" s="40" t="str">
        <v/>
      </c>
      <c r="AG103" s="40" t="str">
        <v/>
      </c>
      <c r="AH103" s="40" t="str">
        <v/>
      </c>
      <c r="AI103" s="40" t="str">
        <v/>
      </c>
      <c r="AP103" s="41" t="str">
        <f t="array" ref="AP103:AU103">IFERROR(VLOOKUP(A103,TR!A:BY,{67,68,69,70,71,72},0),"")</f>
        <v/>
      </c>
      <c r="AQ103" s="41" t="str">
        <v/>
      </c>
      <c r="AR103" s="41" t="str">
        <v/>
      </c>
      <c r="AS103" s="41" t="str">
        <v/>
      </c>
      <c r="AT103" s="41" t="str">
        <v/>
      </c>
      <c r="AU103" s="41" t="str">
        <v/>
      </c>
    </row>
    <row r="104" spans="2:47" x14ac:dyDescent="0.35">
      <c r="B104" t="str">
        <f t="array" ref="B104:E104">IFERROR(VLOOKUP(A104,[1]Product!$B:$Q,{2,13,11,16},0),"")</f>
        <v/>
      </c>
      <c r="C104" t="str">
        <v/>
      </c>
      <c r="D104" t="str">
        <v/>
      </c>
      <c r="E104" t="str">
        <v/>
      </c>
      <c r="F104" s="36" t="str">
        <f t="array" ref="F104:K104">IFERROR(VLOOKUP(A104,TR!$A:$AK,{13,14,15,16,17,18},0),"")</f>
        <v/>
      </c>
      <c r="G104" s="36" t="str">
        <v/>
      </c>
      <c r="H104" s="36" t="str">
        <v/>
      </c>
      <c r="I104" s="36" t="str">
        <v/>
      </c>
      <c r="J104" s="36" t="str">
        <v/>
      </c>
      <c r="K104" s="36" t="str">
        <v/>
      </c>
      <c r="L104" s="37" t="str">
        <f t="array" ref="L104:Q104">IFERROR(VLOOKUP(A104,TR!$A:$AK,{20,21,22,23,24,25},0),"")</f>
        <v/>
      </c>
      <c r="M104" s="37" t="str">
        <v/>
      </c>
      <c r="N104" s="37" t="str">
        <v/>
      </c>
      <c r="O104" s="37" t="str">
        <v/>
      </c>
      <c r="P104" s="37" t="str">
        <v/>
      </c>
      <c r="Q104" s="37" t="str">
        <v/>
      </c>
      <c r="R104" s="38" t="str">
        <f t="array" ref="R104:W104">IFERROR(VLOOKUP(A104,TR!$A:$AK,{27,28,29,30,31,32},0),"")</f>
        <v/>
      </c>
      <c r="S104" s="38" t="str">
        <v/>
      </c>
      <c r="T104" s="38" t="str">
        <v/>
      </c>
      <c r="U104" s="38" t="str">
        <v/>
      </c>
      <c r="V104" s="38" t="str">
        <v/>
      </c>
      <c r="W104" s="38" t="str">
        <v/>
      </c>
      <c r="X104" s="39" t="str">
        <f t="array" ref="X104:AC104">IFERROR(VLOOKUP(A104,TR!A:AU,{37,38,39,40,41,42},0),"")</f>
        <v/>
      </c>
      <c r="Y104" s="39" t="str">
        <v/>
      </c>
      <c r="Z104" s="39" t="str">
        <v/>
      </c>
      <c r="AA104" s="39" t="str">
        <v/>
      </c>
      <c r="AB104" s="39" t="str">
        <v/>
      </c>
      <c r="AC104" s="39" t="str">
        <v/>
      </c>
      <c r="AD104" s="40" t="str">
        <f t="array" ref="AD104:AI104">IFERROR(VLOOKUP(A104,TR!A:BG,{49,50,51,52,53,54},0),"")</f>
        <v/>
      </c>
      <c r="AE104" s="40" t="str">
        <v/>
      </c>
      <c r="AF104" s="40" t="str">
        <v/>
      </c>
      <c r="AG104" s="40" t="str">
        <v/>
      </c>
      <c r="AH104" s="40" t="str">
        <v/>
      </c>
      <c r="AI104" s="40" t="str">
        <v/>
      </c>
      <c r="AP104" s="41" t="str">
        <f t="array" ref="AP104:AU104">IFERROR(VLOOKUP(A104,TR!A:BY,{67,68,69,70,71,72},0),"")</f>
        <v/>
      </c>
      <c r="AQ104" s="41" t="str">
        <v/>
      </c>
      <c r="AR104" s="41" t="str">
        <v/>
      </c>
      <c r="AS104" s="41" t="str">
        <v/>
      </c>
      <c r="AT104" s="41" t="str">
        <v/>
      </c>
      <c r="AU104" s="41" t="str">
        <v/>
      </c>
    </row>
    <row r="105" spans="2:47" x14ac:dyDescent="0.35">
      <c r="B105" t="str">
        <f t="array" ref="B105:E105">IFERROR(VLOOKUP(A105,[1]Product!$B:$Q,{2,13,11,16},0),"")</f>
        <v/>
      </c>
      <c r="C105" t="str">
        <v/>
      </c>
      <c r="D105" t="str">
        <v/>
      </c>
      <c r="E105" t="str">
        <v/>
      </c>
      <c r="F105" s="36" t="str">
        <f t="array" ref="F105:K105">IFERROR(VLOOKUP(A105,TR!$A:$AK,{13,14,15,16,17,18},0),"")</f>
        <v/>
      </c>
      <c r="G105" s="36" t="str">
        <v/>
      </c>
      <c r="H105" s="36" t="str">
        <v/>
      </c>
      <c r="I105" s="36" t="str">
        <v/>
      </c>
      <c r="J105" s="36" t="str">
        <v/>
      </c>
      <c r="K105" s="36" t="str">
        <v/>
      </c>
      <c r="L105" s="37" t="str">
        <f t="array" ref="L105:Q105">IFERROR(VLOOKUP(A105,TR!$A:$AK,{20,21,22,23,24,25},0),"")</f>
        <v/>
      </c>
      <c r="M105" s="37" t="str">
        <v/>
      </c>
      <c r="N105" s="37" t="str">
        <v/>
      </c>
      <c r="O105" s="37" t="str">
        <v/>
      </c>
      <c r="P105" s="37" t="str">
        <v/>
      </c>
      <c r="Q105" s="37" t="str">
        <v/>
      </c>
      <c r="R105" s="38" t="str">
        <f t="array" ref="R105:W105">IFERROR(VLOOKUP(A105,TR!$A:$AK,{27,28,29,30,31,32},0),"")</f>
        <v/>
      </c>
      <c r="S105" s="38" t="str">
        <v/>
      </c>
      <c r="T105" s="38" t="str">
        <v/>
      </c>
      <c r="U105" s="38" t="str">
        <v/>
      </c>
      <c r="V105" s="38" t="str">
        <v/>
      </c>
      <c r="W105" s="38" t="str">
        <v/>
      </c>
      <c r="X105" s="39" t="str">
        <f t="array" ref="X105:AC105">IFERROR(VLOOKUP(A105,TR!A:AU,{37,38,39,40,41,42},0),"")</f>
        <v/>
      </c>
      <c r="Y105" s="39" t="str">
        <v/>
      </c>
      <c r="Z105" s="39" t="str">
        <v/>
      </c>
      <c r="AA105" s="39" t="str">
        <v/>
      </c>
      <c r="AB105" s="39" t="str">
        <v/>
      </c>
      <c r="AC105" s="39" t="str">
        <v/>
      </c>
      <c r="AD105" s="40" t="str">
        <f t="array" ref="AD105:AI105">IFERROR(VLOOKUP(A105,TR!A:BG,{49,50,51,52,53,54},0),"")</f>
        <v/>
      </c>
      <c r="AE105" s="40" t="str">
        <v/>
      </c>
      <c r="AF105" s="40" t="str">
        <v/>
      </c>
      <c r="AG105" s="40" t="str">
        <v/>
      </c>
      <c r="AH105" s="40" t="str">
        <v/>
      </c>
      <c r="AI105" s="40" t="str">
        <v/>
      </c>
      <c r="AP105" s="41" t="str">
        <f t="array" ref="AP105:AU105">IFERROR(VLOOKUP(A105,TR!A:BY,{67,68,69,70,71,72},0),"")</f>
        <v/>
      </c>
      <c r="AQ105" s="41" t="str">
        <v/>
      </c>
      <c r="AR105" s="41" t="str">
        <v/>
      </c>
      <c r="AS105" s="41" t="str">
        <v/>
      </c>
      <c r="AT105" s="41" t="str">
        <v/>
      </c>
      <c r="AU105" s="41" t="str">
        <v/>
      </c>
    </row>
    <row r="106" spans="2:47" x14ac:dyDescent="0.35">
      <c r="B106" t="str">
        <f t="array" ref="B106:E106">IFERROR(VLOOKUP(A106,[1]Product!$B:$Q,{2,13,11,16},0),"")</f>
        <v/>
      </c>
      <c r="C106" t="str">
        <v/>
      </c>
      <c r="D106" t="str">
        <v/>
      </c>
      <c r="E106" t="str">
        <v/>
      </c>
      <c r="F106" s="36" t="str">
        <f t="array" ref="F106:K106">IFERROR(VLOOKUP(A106,TR!$A:$AK,{13,14,15,16,17,18},0),"")</f>
        <v/>
      </c>
      <c r="G106" s="36" t="str">
        <v/>
      </c>
      <c r="H106" s="36" t="str">
        <v/>
      </c>
      <c r="I106" s="36" t="str">
        <v/>
      </c>
      <c r="J106" s="36" t="str">
        <v/>
      </c>
      <c r="K106" s="36" t="str">
        <v/>
      </c>
      <c r="L106" s="37" t="str">
        <f t="array" ref="L106:Q106">IFERROR(VLOOKUP(A106,TR!$A:$AK,{20,21,22,23,24,25},0),"")</f>
        <v/>
      </c>
      <c r="M106" s="37" t="str">
        <v/>
      </c>
      <c r="N106" s="37" t="str">
        <v/>
      </c>
      <c r="O106" s="37" t="str">
        <v/>
      </c>
      <c r="P106" s="37" t="str">
        <v/>
      </c>
      <c r="Q106" s="37" t="str">
        <v/>
      </c>
      <c r="R106" s="38" t="str">
        <f t="array" ref="R106:W106">IFERROR(VLOOKUP(A106,TR!$A:$AK,{27,28,29,30,31,32},0),"")</f>
        <v/>
      </c>
      <c r="S106" s="38" t="str">
        <v/>
      </c>
      <c r="T106" s="38" t="str">
        <v/>
      </c>
      <c r="U106" s="38" t="str">
        <v/>
      </c>
      <c r="V106" s="38" t="str">
        <v/>
      </c>
      <c r="W106" s="38" t="str">
        <v/>
      </c>
      <c r="X106" s="39" t="str">
        <f t="array" ref="X106:AC106">IFERROR(VLOOKUP(A106,TR!A:AU,{37,38,39,40,41,42},0),"")</f>
        <v/>
      </c>
      <c r="Y106" s="39" t="str">
        <v/>
      </c>
      <c r="Z106" s="39" t="str">
        <v/>
      </c>
      <c r="AA106" s="39" t="str">
        <v/>
      </c>
      <c r="AB106" s="39" t="str">
        <v/>
      </c>
      <c r="AC106" s="39" t="str">
        <v/>
      </c>
      <c r="AD106" s="40" t="str">
        <f t="array" ref="AD106:AI106">IFERROR(VLOOKUP(A106,TR!A:BG,{49,50,51,52,53,54},0),"")</f>
        <v/>
      </c>
      <c r="AE106" s="40" t="str">
        <v/>
      </c>
      <c r="AF106" s="40" t="str">
        <v/>
      </c>
      <c r="AG106" s="40" t="str">
        <v/>
      </c>
      <c r="AH106" s="40" t="str">
        <v/>
      </c>
      <c r="AI106" s="40" t="str">
        <v/>
      </c>
      <c r="AP106" s="41" t="str">
        <f t="array" ref="AP106:AU106">IFERROR(VLOOKUP(A106,TR!A:BY,{67,68,69,70,71,72},0),"")</f>
        <v/>
      </c>
      <c r="AQ106" s="41" t="str">
        <v/>
      </c>
      <c r="AR106" s="41" t="str">
        <v/>
      </c>
      <c r="AS106" s="41" t="str">
        <v/>
      </c>
      <c r="AT106" s="41" t="str">
        <v/>
      </c>
      <c r="AU106" s="41" t="str">
        <v/>
      </c>
    </row>
    <row r="107" spans="2:47" x14ac:dyDescent="0.35">
      <c r="B107" t="str">
        <f t="array" ref="B107:E107">IFERROR(VLOOKUP(A107,[1]Product!$B:$Q,{2,13,11,16},0),"")</f>
        <v/>
      </c>
      <c r="C107" t="str">
        <v/>
      </c>
      <c r="D107" t="str">
        <v/>
      </c>
      <c r="E107" t="str">
        <v/>
      </c>
      <c r="F107" s="36" t="str">
        <f t="array" ref="F107:K107">IFERROR(VLOOKUP(A107,TR!$A:$AK,{13,14,15,16,17,18},0),"")</f>
        <v/>
      </c>
      <c r="G107" s="36" t="str">
        <v/>
      </c>
      <c r="H107" s="36" t="str">
        <v/>
      </c>
      <c r="I107" s="36" t="str">
        <v/>
      </c>
      <c r="J107" s="36" t="str">
        <v/>
      </c>
      <c r="K107" s="36" t="str">
        <v/>
      </c>
      <c r="L107" s="37" t="str">
        <f t="array" ref="L107:Q107">IFERROR(VLOOKUP(A107,TR!$A:$AK,{20,21,22,23,24,25},0),"")</f>
        <v/>
      </c>
      <c r="M107" s="37" t="str">
        <v/>
      </c>
      <c r="N107" s="37" t="str">
        <v/>
      </c>
      <c r="O107" s="37" t="str">
        <v/>
      </c>
      <c r="P107" s="37" t="str">
        <v/>
      </c>
      <c r="Q107" s="37" t="str">
        <v/>
      </c>
      <c r="R107" s="38" t="str">
        <f t="array" ref="R107:W107">IFERROR(VLOOKUP(A107,TR!$A:$AK,{27,28,29,30,31,32},0),"")</f>
        <v/>
      </c>
      <c r="S107" s="38" t="str">
        <v/>
      </c>
      <c r="T107" s="38" t="str">
        <v/>
      </c>
      <c r="U107" s="38" t="str">
        <v/>
      </c>
      <c r="V107" s="38" t="str">
        <v/>
      </c>
      <c r="W107" s="38" t="str">
        <v/>
      </c>
      <c r="X107" s="39" t="str">
        <f t="array" ref="X107:AC107">IFERROR(VLOOKUP(A107,TR!A:AU,{37,38,39,40,41,42},0),"")</f>
        <v/>
      </c>
      <c r="Y107" s="39" t="str">
        <v/>
      </c>
      <c r="Z107" s="39" t="str">
        <v/>
      </c>
      <c r="AA107" s="39" t="str">
        <v/>
      </c>
      <c r="AB107" s="39" t="str">
        <v/>
      </c>
      <c r="AC107" s="39" t="str">
        <v/>
      </c>
      <c r="AD107" s="40" t="str">
        <f t="array" ref="AD107:AI107">IFERROR(VLOOKUP(A107,TR!A:BG,{49,50,51,52,53,54},0),"")</f>
        <v/>
      </c>
      <c r="AE107" s="40" t="str">
        <v/>
      </c>
      <c r="AF107" s="40" t="str">
        <v/>
      </c>
      <c r="AG107" s="40" t="str">
        <v/>
      </c>
      <c r="AH107" s="40" t="str">
        <v/>
      </c>
      <c r="AI107" s="40" t="str">
        <v/>
      </c>
      <c r="AP107" s="41" t="str">
        <f t="array" ref="AP107:AU107">IFERROR(VLOOKUP(A107,TR!A:BY,{67,68,69,70,71,72},0),"")</f>
        <v/>
      </c>
      <c r="AQ107" s="41" t="str">
        <v/>
      </c>
      <c r="AR107" s="41" t="str">
        <v/>
      </c>
      <c r="AS107" s="41" t="str">
        <v/>
      </c>
      <c r="AT107" s="41" t="str">
        <v/>
      </c>
      <c r="AU107" s="41" t="str">
        <v/>
      </c>
    </row>
    <row r="108" spans="2:47" x14ac:dyDescent="0.35">
      <c r="B108" t="str">
        <f t="array" ref="B108:E108">IFERROR(VLOOKUP(A108,[1]Product!$B:$Q,{2,13,11,16},0),"")</f>
        <v/>
      </c>
      <c r="C108" t="str">
        <v/>
      </c>
      <c r="D108" t="str">
        <v/>
      </c>
      <c r="E108" t="str">
        <v/>
      </c>
      <c r="F108" s="36" t="str">
        <f t="array" ref="F108:K108">IFERROR(VLOOKUP(A108,TR!$A:$AK,{13,14,15,16,17,18},0),"")</f>
        <v/>
      </c>
      <c r="G108" s="36" t="str">
        <v/>
      </c>
      <c r="H108" s="36" t="str">
        <v/>
      </c>
      <c r="I108" s="36" t="str">
        <v/>
      </c>
      <c r="J108" s="36" t="str">
        <v/>
      </c>
      <c r="K108" s="36" t="str">
        <v/>
      </c>
      <c r="L108" s="37" t="str">
        <f t="array" ref="L108:Q108">IFERROR(VLOOKUP(A108,TR!$A:$AK,{20,21,22,23,24,25},0),"")</f>
        <v/>
      </c>
      <c r="M108" s="37" t="str">
        <v/>
      </c>
      <c r="N108" s="37" t="str">
        <v/>
      </c>
      <c r="O108" s="37" t="str">
        <v/>
      </c>
      <c r="P108" s="37" t="str">
        <v/>
      </c>
      <c r="Q108" s="37" t="str">
        <v/>
      </c>
      <c r="R108" s="38" t="str">
        <f t="array" ref="R108:W108">IFERROR(VLOOKUP(A108,TR!$A:$AK,{27,28,29,30,31,32},0),"")</f>
        <v/>
      </c>
      <c r="S108" s="38" t="str">
        <v/>
      </c>
      <c r="T108" s="38" t="str">
        <v/>
      </c>
      <c r="U108" s="38" t="str">
        <v/>
      </c>
      <c r="V108" s="38" t="str">
        <v/>
      </c>
      <c r="W108" s="38" t="str">
        <v/>
      </c>
      <c r="X108" s="39" t="str">
        <f t="array" ref="X108:AC108">IFERROR(VLOOKUP(A108,TR!A:AU,{37,38,39,40,41,42},0),"")</f>
        <v/>
      </c>
      <c r="Y108" s="39" t="str">
        <v/>
      </c>
      <c r="Z108" s="39" t="str">
        <v/>
      </c>
      <c r="AA108" s="39" t="str">
        <v/>
      </c>
      <c r="AB108" s="39" t="str">
        <v/>
      </c>
      <c r="AC108" s="39" t="str">
        <v/>
      </c>
      <c r="AD108" s="40" t="str">
        <f t="array" ref="AD108:AI108">IFERROR(VLOOKUP(A108,TR!A:BG,{49,50,51,52,53,54},0),"")</f>
        <v/>
      </c>
      <c r="AE108" s="40" t="str">
        <v/>
      </c>
      <c r="AF108" s="40" t="str">
        <v/>
      </c>
      <c r="AG108" s="40" t="str">
        <v/>
      </c>
      <c r="AH108" s="40" t="str">
        <v/>
      </c>
      <c r="AI108" s="40" t="str">
        <v/>
      </c>
      <c r="AP108" s="41" t="str">
        <f t="array" ref="AP108:AU108">IFERROR(VLOOKUP(A108,TR!A:BY,{67,68,69,70,71,72},0),"")</f>
        <v/>
      </c>
      <c r="AQ108" s="41" t="str">
        <v/>
      </c>
      <c r="AR108" s="41" t="str">
        <v/>
      </c>
      <c r="AS108" s="41" t="str">
        <v/>
      </c>
      <c r="AT108" s="41" t="str">
        <v/>
      </c>
      <c r="AU108" s="41" t="str">
        <v/>
      </c>
    </row>
    <row r="109" spans="2:47" x14ac:dyDescent="0.35">
      <c r="B109" t="str">
        <f t="array" ref="B109:E109">IFERROR(VLOOKUP(A109,[1]Product!$B:$Q,{2,13,11,16},0),"")</f>
        <v/>
      </c>
      <c r="C109" t="str">
        <v/>
      </c>
      <c r="D109" t="str">
        <v/>
      </c>
      <c r="E109" t="str">
        <v/>
      </c>
      <c r="F109" s="36" t="str">
        <f t="array" ref="F109:K109">IFERROR(VLOOKUP(A109,TR!$A:$AK,{13,14,15,16,17,18},0),"")</f>
        <v/>
      </c>
      <c r="G109" s="36" t="str">
        <v/>
      </c>
      <c r="H109" s="36" t="str">
        <v/>
      </c>
      <c r="I109" s="36" t="str">
        <v/>
      </c>
      <c r="J109" s="36" t="str">
        <v/>
      </c>
      <c r="K109" s="36" t="str">
        <v/>
      </c>
      <c r="L109" s="37" t="str">
        <f t="array" ref="L109:Q109">IFERROR(VLOOKUP(A109,TR!$A:$AK,{20,21,22,23,24,25},0),"")</f>
        <v/>
      </c>
      <c r="M109" s="37" t="str">
        <v/>
      </c>
      <c r="N109" s="37" t="str">
        <v/>
      </c>
      <c r="O109" s="37" t="str">
        <v/>
      </c>
      <c r="P109" s="37" t="str">
        <v/>
      </c>
      <c r="Q109" s="37" t="str">
        <v/>
      </c>
      <c r="R109" s="38" t="str">
        <f t="array" ref="R109:W109">IFERROR(VLOOKUP(A109,TR!$A:$AK,{27,28,29,30,31,32},0),"")</f>
        <v/>
      </c>
      <c r="S109" s="38" t="str">
        <v/>
      </c>
      <c r="T109" s="38" t="str">
        <v/>
      </c>
      <c r="U109" s="38" t="str">
        <v/>
      </c>
      <c r="V109" s="38" t="str">
        <v/>
      </c>
      <c r="W109" s="38" t="str">
        <v/>
      </c>
      <c r="X109" s="39" t="str">
        <f t="array" ref="X109:AC109">IFERROR(VLOOKUP(A109,TR!A:AU,{37,38,39,40,41,42},0),"")</f>
        <v/>
      </c>
      <c r="Y109" s="39" t="str">
        <v/>
      </c>
      <c r="Z109" s="39" t="str">
        <v/>
      </c>
      <c r="AA109" s="39" t="str">
        <v/>
      </c>
      <c r="AB109" s="39" t="str">
        <v/>
      </c>
      <c r="AC109" s="39" t="str">
        <v/>
      </c>
      <c r="AD109" s="40" t="str">
        <f t="array" ref="AD109:AI109">IFERROR(VLOOKUP(A109,TR!A:BG,{49,50,51,52,53,54},0),"")</f>
        <v/>
      </c>
      <c r="AE109" s="40" t="str">
        <v/>
      </c>
      <c r="AF109" s="40" t="str">
        <v/>
      </c>
      <c r="AG109" s="40" t="str">
        <v/>
      </c>
      <c r="AH109" s="40" t="str">
        <v/>
      </c>
      <c r="AI109" s="40" t="str">
        <v/>
      </c>
      <c r="AP109" s="41" t="str">
        <f t="array" ref="AP109:AU109">IFERROR(VLOOKUP(A109,TR!A:BY,{67,68,69,70,71,72},0),"")</f>
        <v/>
      </c>
      <c r="AQ109" s="41" t="str">
        <v/>
      </c>
      <c r="AR109" s="41" t="str">
        <v/>
      </c>
      <c r="AS109" s="41" t="str">
        <v/>
      </c>
      <c r="AT109" s="41" t="str">
        <v/>
      </c>
      <c r="AU109" s="41" t="str">
        <v/>
      </c>
    </row>
    <row r="110" spans="2:47" x14ac:dyDescent="0.35">
      <c r="B110" t="str">
        <f t="array" ref="B110:E110">IFERROR(VLOOKUP(A110,[1]Product!$B:$Q,{2,13,11,16},0),"")</f>
        <v/>
      </c>
      <c r="C110" t="str">
        <v/>
      </c>
      <c r="D110" t="str">
        <v/>
      </c>
      <c r="E110" t="str">
        <v/>
      </c>
      <c r="F110" s="36" t="str">
        <f t="array" ref="F110:K110">IFERROR(VLOOKUP(A110,TR!$A:$AK,{13,14,15,16,17,18},0),"")</f>
        <v/>
      </c>
      <c r="G110" s="36" t="str">
        <v/>
      </c>
      <c r="H110" s="36" t="str">
        <v/>
      </c>
      <c r="I110" s="36" t="str">
        <v/>
      </c>
      <c r="J110" s="36" t="str">
        <v/>
      </c>
      <c r="K110" s="36" t="str">
        <v/>
      </c>
      <c r="L110" s="37" t="str">
        <f t="array" ref="L110:Q110">IFERROR(VLOOKUP(A110,TR!$A:$AK,{20,21,22,23,24,25},0),"")</f>
        <v/>
      </c>
      <c r="M110" s="37" t="str">
        <v/>
      </c>
      <c r="N110" s="37" t="str">
        <v/>
      </c>
      <c r="O110" s="37" t="str">
        <v/>
      </c>
      <c r="P110" s="37" t="str">
        <v/>
      </c>
      <c r="Q110" s="37" t="str">
        <v/>
      </c>
      <c r="R110" s="38" t="str">
        <f t="array" ref="R110:W110">IFERROR(VLOOKUP(A110,TR!$A:$AK,{27,28,29,30,31,32},0),"")</f>
        <v/>
      </c>
      <c r="S110" s="38" t="str">
        <v/>
      </c>
      <c r="T110" s="38" t="str">
        <v/>
      </c>
      <c r="U110" s="38" t="str">
        <v/>
      </c>
      <c r="V110" s="38" t="str">
        <v/>
      </c>
      <c r="W110" s="38" t="str">
        <v/>
      </c>
      <c r="X110" s="39" t="str">
        <f t="array" ref="X110:AC110">IFERROR(VLOOKUP(A110,TR!A:AU,{37,38,39,40,41,42},0),"")</f>
        <v/>
      </c>
      <c r="Y110" s="39" t="str">
        <v/>
      </c>
      <c r="Z110" s="39" t="str">
        <v/>
      </c>
      <c r="AA110" s="39" t="str">
        <v/>
      </c>
      <c r="AB110" s="39" t="str">
        <v/>
      </c>
      <c r="AC110" s="39" t="str">
        <v/>
      </c>
      <c r="AD110" s="40" t="str">
        <f t="array" ref="AD110:AI110">IFERROR(VLOOKUP(A110,TR!A:BG,{49,50,51,52,53,54},0),"")</f>
        <v/>
      </c>
      <c r="AE110" s="40" t="str">
        <v/>
      </c>
      <c r="AF110" s="40" t="str">
        <v/>
      </c>
      <c r="AG110" s="40" t="str">
        <v/>
      </c>
      <c r="AH110" s="40" t="str">
        <v/>
      </c>
      <c r="AI110" s="40" t="str">
        <v/>
      </c>
      <c r="AP110" s="41" t="str">
        <f t="array" ref="AP110:AU110">IFERROR(VLOOKUP(A110,TR!A:BY,{67,68,69,70,71,72},0),"")</f>
        <v/>
      </c>
      <c r="AQ110" s="41" t="str">
        <v/>
      </c>
      <c r="AR110" s="41" t="str">
        <v/>
      </c>
      <c r="AS110" s="41" t="str">
        <v/>
      </c>
      <c r="AT110" s="41" t="str">
        <v/>
      </c>
      <c r="AU110" s="41" t="str">
        <v/>
      </c>
    </row>
    <row r="111" spans="2:47" x14ac:dyDescent="0.35">
      <c r="B111" t="str">
        <f t="array" ref="B111:E111">IFERROR(VLOOKUP(A111,[1]Product!$B:$Q,{2,13,11,16},0),"")</f>
        <v/>
      </c>
      <c r="C111" t="str">
        <v/>
      </c>
      <c r="D111" t="str">
        <v/>
      </c>
      <c r="E111" t="str">
        <v/>
      </c>
      <c r="F111" s="36" t="str">
        <f t="array" ref="F111:K111">IFERROR(VLOOKUP(A111,TR!$A:$AK,{13,14,15,16,17,18},0),"")</f>
        <v/>
      </c>
      <c r="G111" s="36" t="str">
        <v/>
      </c>
      <c r="H111" s="36" t="str">
        <v/>
      </c>
      <c r="I111" s="36" t="str">
        <v/>
      </c>
      <c r="J111" s="36" t="str">
        <v/>
      </c>
      <c r="K111" s="36" t="str">
        <v/>
      </c>
      <c r="L111" s="37" t="str">
        <f t="array" ref="L111:Q111">IFERROR(VLOOKUP(A111,TR!$A:$AK,{20,21,22,23,24,25},0),"")</f>
        <v/>
      </c>
      <c r="M111" s="37" t="str">
        <v/>
      </c>
      <c r="N111" s="37" t="str">
        <v/>
      </c>
      <c r="O111" s="37" t="str">
        <v/>
      </c>
      <c r="P111" s="37" t="str">
        <v/>
      </c>
      <c r="Q111" s="37" t="str">
        <v/>
      </c>
      <c r="R111" s="38" t="str">
        <f t="array" ref="R111:W111">IFERROR(VLOOKUP(A111,TR!$A:$AK,{27,28,29,30,31,32},0),"")</f>
        <v/>
      </c>
      <c r="S111" s="38" t="str">
        <v/>
      </c>
      <c r="T111" s="38" t="str">
        <v/>
      </c>
      <c r="U111" s="38" t="str">
        <v/>
      </c>
      <c r="V111" s="38" t="str">
        <v/>
      </c>
      <c r="W111" s="38" t="str">
        <v/>
      </c>
      <c r="X111" s="39" t="str">
        <f t="array" ref="X111:AC111">IFERROR(VLOOKUP(A111,TR!A:AU,{37,38,39,40,41,42},0),"")</f>
        <v/>
      </c>
      <c r="Y111" s="39" t="str">
        <v/>
      </c>
      <c r="Z111" s="39" t="str">
        <v/>
      </c>
      <c r="AA111" s="39" t="str">
        <v/>
      </c>
      <c r="AB111" s="39" t="str">
        <v/>
      </c>
      <c r="AC111" s="39" t="str">
        <v/>
      </c>
      <c r="AD111" s="40" t="str">
        <f t="array" ref="AD111:AI111">IFERROR(VLOOKUP(A111,TR!A:BG,{49,50,51,52,53,54},0),"")</f>
        <v/>
      </c>
      <c r="AE111" s="40" t="str">
        <v/>
      </c>
      <c r="AF111" s="40" t="str">
        <v/>
      </c>
      <c r="AG111" s="40" t="str">
        <v/>
      </c>
      <c r="AH111" s="40" t="str">
        <v/>
      </c>
      <c r="AI111" s="40" t="str">
        <v/>
      </c>
      <c r="AP111" s="41" t="str">
        <f t="array" ref="AP111:AU111">IFERROR(VLOOKUP(A111,TR!A:BY,{67,68,69,70,71,72},0),"")</f>
        <v/>
      </c>
      <c r="AQ111" s="41" t="str">
        <v/>
      </c>
      <c r="AR111" s="41" t="str">
        <v/>
      </c>
      <c r="AS111" s="41" t="str">
        <v/>
      </c>
      <c r="AT111" s="41" t="str">
        <v/>
      </c>
      <c r="AU111" s="41" t="str">
        <v/>
      </c>
    </row>
    <row r="112" spans="2:47" x14ac:dyDescent="0.35">
      <c r="B112" t="str">
        <f t="array" ref="B112:E112">IFERROR(VLOOKUP(A112,[1]Product!$B:$Q,{2,13,11,16},0),"")</f>
        <v/>
      </c>
      <c r="C112" t="str">
        <v/>
      </c>
      <c r="D112" t="str">
        <v/>
      </c>
      <c r="E112" t="str">
        <v/>
      </c>
      <c r="F112" s="36" t="str">
        <f t="array" ref="F112:K112">IFERROR(VLOOKUP(A112,TR!$A:$AK,{13,14,15,16,17,18},0),"")</f>
        <v/>
      </c>
      <c r="G112" s="36" t="str">
        <v/>
      </c>
      <c r="H112" s="36" t="str">
        <v/>
      </c>
      <c r="I112" s="36" t="str">
        <v/>
      </c>
      <c r="J112" s="36" t="str">
        <v/>
      </c>
      <c r="K112" s="36" t="str">
        <v/>
      </c>
      <c r="L112" s="37" t="str">
        <f t="array" ref="L112:Q112">IFERROR(VLOOKUP(A112,TR!$A:$AK,{20,21,22,23,24,25},0),"")</f>
        <v/>
      </c>
      <c r="M112" s="37" t="str">
        <v/>
      </c>
      <c r="N112" s="37" t="str">
        <v/>
      </c>
      <c r="O112" s="37" t="str">
        <v/>
      </c>
      <c r="P112" s="37" t="str">
        <v/>
      </c>
      <c r="Q112" s="37" t="str">
        <v/>
      </c>
      <c r="R112" s="38" t="str">
        <f t="array" ref="R112:W112">IFERROR(VLOOKUP(A112,TR!$A:$AK,{27,28,29,30,31,32},0),"")</f>
        <v/>
      </c>
      <c r="S112" s="38" t="str">
        <v/>
      </c>
      <c r="T112" s="38" t="str">
        <v/>
      </c>
      <c r="U112" s="38" t="str">
        <v/>
      </c>
      <c r="V112" s="38" t="str">
        <v/>
      </c>
      <c r="W112" s="38" t="str">
        <v/>
      </c>
      <c r="X112" s="39" t="str">
        <f t="array" ref="X112:AC112">IFERROR(VLOOKUP(A112,TR!A:AU,{37,38,39,40,41,42},0),"")</f>
        <v/>
      </c>
      <c r="Y112" s="39" t="str">
        <v/>
      </c>
      <c r="Z112" s="39" t="str">
        <v/>
      </c>
      <c r="AA112" s="39" t="str">
        <v/>
      </c>
      <c r="AB112" s="39" t="str">
        <v/>
      </c>
      <c r="AC112" s="39" t="str">
        <v/>
      </c>
      <c r="AD112" s="40" t="str">
        <f t="array" ref="AD112:AI112">IFERROR(VLOOKUP(A112,TR!A:BG,{49,50,51,52,53,54},0),"")</f>
        <v/>
      </c>
      <c r="AE112" s="40" t="str">
        <v/>
      </c>
      <c r="AF112" s="40" t="str">
        <v/>
      </c>
      <c r="AG112" s="40" t="str">
        <v/>
      </c>
      <c r="AH112" s="40" t="str">
        <v/>
      </c>
      <c r="AI112" s="40" t="str">
        <v/>
      </c>
      <c r="AP112" s="41" t="str">
        <f t="array" ref="AP112:AU112">IFERROR(VLOOKUP(A112,TR!A:BY,{67,68,69,70,71,72},0),"")</f>
        <v/>
      </c>
      <c r="AQ112" s="41" t="str">
        <v/>
      </c>
      <c r="AR112" s="41" t="str">
        <v/>
      </c>
      <c r="AS112" s="41" t="str">
        <v/>
      </c>
      <c r="AT112" s="41" t="str">
        <v/>
      </c>
      <c r="AU112" s="41" t="str">
        <v/>
      </c>
    </row>
    <row r="113" spans="2:47" x14ac:dyDescent="0.35">
      <c r="B113" t="str">
        <f t="array" ref="B113:E113">IFERROR(VLOOKUP(A113,[1]Product!$B:$Q,{2,13,11,16},0),"")</f>
        <v/>
      </c>
      <c r="C113" t="str">
        <v/>
      </c>
      <c r="D113" t="str">
        <v/>
      </c>
      <c r="E113" t="str">
        <v/>
      </c>
      <c r="F113" s="36" t="str">
        <f t="array" ref="F113:K113">IFERROR(VLOOKUP(A113,TR!$A:$AK,{13,14,15,16,17,18},0),"")</f>
        <v/>
      </c>
      <c r="G113" s="36" t="str">
        <v/>
      </c>
      <c r="H113" s="36" t="str">
        <v/>
      </c>
      <c r="I113" s="36" t="str">
        <v/>
      </c>
      <c r="J113" s="36" t="str">
        <v/>
      </c>
      <c r="K113" s="36" t="str">
        <v/>
      </c>
      <c r="L113" s="37" t="str">
        <f t="array" ref="L113:Q113">IFERROR(VLOOKUP(A113,TR!$A:$AK,{20,21,22,23,24,25},0),"")</f>
        <v/>
      </c>
      <c r="M113" s="37" t="str">
        <v/>
      </c>
      <c r="N113" s="37" t="str">
        <v/>
      </c>
      <c r="O113" s="37" t="str">
        <v/>
      </c>
      <c r="P113" s="37" t="str">
        <v/>
      </c>
      <c r="Q113" s="37" t="str">
        <v/>
      </c>
      <c r="R113" s="38" t="str">
        <f t="array" ref="R113:W113">IFERROR(VLOOKUP(A113,TR!$A:$AK,{27,28,29,30,31,32},0),"")</f>
        <v/>
      </c>
      <c r="S113" s="38" t="str">
        <v/>
      </c>
      <c r="T113" s="38" t="str">
        <v/>
      </c>
      <c r="U113" s="38" t="str">
        <v/>
      </c>
      <c r="V113" s="38" t="str">
        <v/>
      </c>
      <c r="W113" s="38" t="str">
        <v/>
      </c>
      <c r="X113" s="39" t="str">
        <f t="array" ref="X113:AC113">IFERROR(VLOOKUP(A113,TR!A:AU,{37,38,39,40,41,42},0),"")</f>
        <v/>
      </c>
      <c r="Y113" s="39" t="str">
        <v/>
      </c>
      <c r="Z113" s="39" t="str">
        <v/>
      </c>
      <c r="AA113" s="39" t="str">
        <v/>
      </c>
      <c r="AB113" s="39" t="str">
        <v/>
      </c>
      <c r="AC113" s="39" t="str">
        <v/>
      </c>
      <c r="AD113" s="40" t="str">
        <f t="array" ref="AD113:AI113">IFERROR(VLOOKUP(A113,TR!A:BG,{49,50,51,52,53,54},0),"")</f>
        <v/>
      </c>
      <c r="AE113" s="40" t="str">
        <v/>
      </c>
      <c r="AF113" s="40" t="str">
        <v/>
      </c>
      <c r="AG113" s="40" t="str">
        <v/>
      </c>
      <c r="AH113" s="40" t="str">
        <v/>
      </c>
      <c r="AI113" s="40" t="str">
        <v/>
      </c>
      <c r="AP113" s="41" t="str">
        <f t="array" ref="AP113:AU113">IFERROR(VLOOKUP(A113,TR!A:BY,{67,68,69,70,71,72},0),"")</f>
        <v/>
      </c>
      <c r="AQ113" s="41" t="str">
        <v/>
      </c>
      <c r="AR113" s="41" t="str">
        <v/>
      </c>
      <c r="AS113" s="41" t="str">
        <v/>
      </c>
      <c r="AT113" s="41" t="str">
        <v/>
      </c>
      <c r="AU113" s="41" t="str">
        <v/>
      </c>
    </row>
    <row r="114" spans="2:47" x14ac:dyDescent="0.35">
      <c r="B114" t="str">
        <f t="array" ref="B114:E114">IFERROR(VLOOKUP(A114,[1]Product!$B:$Q,{2,13,11,16},0),"")</f>
        <v/>
      </c>
      <c r="C114" t="str">
        <v/>
      </c>
      <c r="D114" t="str">
        <v/>
      </c>
      <c r="E114" t="str">
        <v/>
      </c>
      <c r="F114" s="36" t="str">
        <f t="array" ref="F114:K114">IFERROR(VLOOKUP(A114,TR!$A:$AK,{13,14,15,16,17,18},0),"")</f>
        <v/>
      </c>
      <c r="G114" s="36" t="str">
        <v/>
      </c>
      <c r="H114" s="36" t="str">
        <v/>
      </c>
      <c r="I114" s="36" t="str">
        <v/>
      </c>
      <c r="J114" s="36" t="str">
        <v/>
      </c>
      <c r="K114" s="36" t="str">
        <v/>
      </c>
      <c r="L114" s="37" t="str">
        <f t="array" ref="L114:Q114">IFERROR(VLOOKUP(A114,TR!$A:$AK,{20,21,22,23,24,25},0),"")</f>
        <v/>
      </c>
      <c r="M114" s="37" t="str">
        <v/>
      </c>
      <c r="N114" s="37" t="str">
        <v/>
      </c>
      <c r="O114" s="37" t="str">
        <v/>
      </c>
      <c r="P114" s="37" t="str">
        <v/>
      </c>
      <c r="Q114" s="37" t="str">
        <v/>
      </c>
      <c r="R114" s="38" t="str">
        <f t="array" ref="R114:W114">IFERROR(VLOOKUP(A114,TR!$A:$AK,{27,28,29,30,31,32},0),"")</f>
        <v/>
      </c>
      <c r="S114" s="38" t="str">
        <v/>
      </c>
      <c r="T114" s="38" t="str">
        <v/>
      </c>
      <c r="U114" s="38" t="str">
        <v/>
      </c>
      <c r="V114" s="38" t="str">
        <v/>
      </c>
      <c r="W114" s="38" t="str">
        <v/>
      </c>
      <c r="X114" s="39" t="str">
        <f t="array" ref="X114:AC114">IFERROR(VLOOKUP(A114,TR!A:AU,{37,38,39,40,41,42},0),"")</f>
        <v/>
      </c>
      <c r="Y114" s="39" t="str">
        <v/>
      </c>
      <c r="Z114" s="39" t="str">
        <v/>
      </c>
      <c r="AA114" s="39" t="str">
        <v/>
      </c>
      <c r="AB114" s="39" t="str">
        <v/>
      </c>
      <c r="AC114" s="39" t="str">
        <v/>
      </c>
      <c r="AD114" s="40" t="str">
        <f t="array" ref="AD114:AI114">IFERROR(VLOOKUP(A114,TR!A:BG,{49,50,51,52,53,54},0),"")</f>
        <v/>
      </c>
      <c r="AE114" s="40" t="str">
        <v/>
      </c>
      <c r="AF114" s="40" t="str">
        <v/>
      </c>
      <c r="AG114" s="40" t="str">
        <v/>
      </c>
      <c r="AH114" s="40" t="str">
        <v/>
      </c>
      <c r="AI114" s="40" t="str">
        <v/>
      </c>
      <c r="AP114" s="41" t="str">
        <f t="array" ref="AP114:AU114">IFERROR(VLOOKUP(A114,TR!A:BY,{67,68,69,70,71,72},0),"")</f>
        <v/>
      </c>
      <c r="AQ114" s="41" t="str">
        <v/>
      </c>
      <c r="AR114" s="41" t="str">
        <v/>
      </c>
      <c r="AS114" s="41" t="str">
        <v/>
      </c>
      <c r="AT114" s="41" t="str">
        <v/>
      </c>
      <c r="AU114" s="41" t="str">
        <v/>
      </c>
    </row>
    <row r="115" spans="2:47" x14ac:dyDescent="0.35">
      <c r="B115" t="str">
        <f t="array" ref="B115:E115">IFERROR(VLOOKUP(A115,[1]Product!$B:$Q,{2,13,11,16},0),"")</f>
        <v/>
      </c>
      <c r="C115" t="str">
        <v/>
      </c>
      <c r="D115" t="str">
        <v/>
      </c>
      <c r="E115" t="str">
        <v/>
      </c>
      <c r="F115" s="36" t="str">
        <f t="array" ref="F115:K115">IFERROR(VLOOKUP(A115,TR!$A:$AK,{13,14,15,16,17,18},0),"")</f>
        <v/>
      </c>
      <c r="G115" s="36" t="str">
        <v/>
      </c>
      <c r="H115" s="36" t="str">
        <v/>
      </c>
      <c r="I115" s="36" t="str">
        <v/>
      </c>
      <c r="J115" s="36" t="str">
        <v/>
      </c>
      <c r="K115" s="36" t="str">
        <v/>
      </c>
      <c r="L115" s="37" t="str">
        <f t="array" ref="L115:Q115">IFERROR(VLOOKUP(A115,TR!$A:$AK,{20,21,22,23,24,25},0),"")</f>
        <v/>
      </c>
      <c r="M115" s="37" t="str">
        <v/>
      </c>
      <c r="N115" s="37" t="str">
        <v/>
      </c>
      <c r="O115" s="37" t="str">
        <v/>
      </c>
      <c r="P115" s="37" t="str">
        <v/>
      </c>
      <c r="Q115" s="37" t="str">
        <v/>
      </c>
      <c r="R115" s="38" t="str">
        <f t="array" ref="R115:W115">IFERROR(VLOOKUP(A115,TR!$A:$AK,{27,28,29,30,31,32},0),"")</f>
        <v/>
      </c>
      <c r="S115" s="38" t="str">
        <v/>
      </c>
      <c r="T115" s="38" t="str">
        <v/>
      </c>
      <c r="U115" s="38" t="str">
        <v/>
      </c>
      <c r="V115" s="38" t="str">
        <v/>
      </c>
      <c r="W115" s="38" t="str">
        <v/>
      </c>
      <c r="X115" s="39" t="str">
        <f t="array" ref="X115:AC115">IFERROR(VLOOKUP(A115,TR!A:AU,{37,38,39,40,41,42},0),"")</f>
        <v/>
      </c>
      <c r="Y115" s="39" t="str">
        <v/>
      </c>
      <c r="Z115" s="39" t="str">
        <v/>
      </c>
      <c r="AA115" s="39" t="str">
        <v/>
      </c>
      <c r="AB115" s="39" t="str">
        <v/>
      </c>
      <c r="AC115" s="39" t="str">
        <v/>
      </c>
      <c r="AD115" s="40" t="str">
        <f t="array" ref="AD115:AI115">IFERROR(VLOOKUP(A115,TR!A:BG,{49,50,51,52,53,54},0),"")</f>
        <v/>
      </c>
      <c r="AE115" s="40" t="str">
        <v/>
      </c>
      <c r="AF115" s="40" t="str">
        <v/>
      </c>
      <c r="AG115" s="40" t="str">
        <v/>
      </c>
      <c r="AH115" s="40" t="str">
        <v/>
      </c>
      <c r="AI115" s="40" t="str">
        <v/>
      </c>
      <c r="AP115" s="41" t="str">
        <f t="array" ref="AP115:AU115">IFERROR(VLOOKUP(A115,TR!A:BY,{67,68,69,70,71,72},0),"")</f>
        <v/>
      </c>
      <c r="AQ115" s="41" t="str">
        <v/>
      </c>
      <c r="AR115" s="41" t="str">
        <v/>
      </c>
      <c r="AS115" s="41" t="str">
        <v/>
      </c>
      <c r="AT115" s="41" t="str">
        <v/>
      </c>
      <c r="AU115" s="41" t="str">
        <v/>
      </c>
    </row>
    <row r="116" spans="2:47" x14ac:dyDescent="0.35">
      <c r="B116" t="str">
        <f t="array" ref="B116:E116">IFERROR(VLOOKUP(A116,[1]Product!$B:$Q,{2,13,11,16},0),"")</f>
        <v/>
      </c>
      <c r="C116" t="str">
        <v/>
      </c>
      <c r="D116" t="str">
        <v/>
      </c>
      <c r="E116" t="str">
        <v/>
      </c>
      <c r="F116" s="36" t="str">
        <f t="array" ref="F116:K116">IFERROR(VLOOKUP(A116,TR!$A:$AK,{13,14,15,16,17,18},0),"")</f>
        <v/>
      </c>
      <c r="G116" s="36" t="str">
        <v/>
      </c>
      <c r="H116" s="36" t="str">
        <v/>
      </c>
      <c r="I116" s="36" t="str">
        <v/>
      </c>
      <c r="J116" s="36" t="str">
        <v/>
      </c>
      <c r="K116" s="36" t="str">
        <v/>
      </c>
      <c r="L116" s="37" t="str">
        <f t="array" ref="L116:Q116">IFERROR(VLOOKUP(A116,TR!$A:$AK,{20,21,22,23,24,25},0),"")</f>
        <v/>
      </c>
      <c r="M116" s="37" t="str">
        <v/>
      </c>
      <c r="N116" s="37" t="str">
        <v/>
      </c>
      <c r="O116" s="37" t="str">
        <v/>
      </c>
      <c r="P116" s="37" t="str">
        <v/>
      </c>
      <c r="Q116" s="37" t="str">
        <v/>
      </c>
      <c r="R116" s="38" t="str">
        <f t="array" ref="R116:W116">IFERROR(VLOOKUP(A116,TR!$A:$AK,{27,28,29,30,31,32},0),"")</f>
        <v/>
      </c>
      <c r="S116" s="38" t="str">
        <v/>
      </c>
      <c r="T116" s="38" t="str">
        <v/>
      </c>
      <c r="U116" s="38" t="str">
        <v/>
      </c>
      <c r="V116" s="38" t="str">
        <v/>
      </c>
      <c r="W116" s="38" t="str">
        <v/>
      </c>
      <c r="X116" s="39" t="str">
        <f t="array" ref="X116:AC116">IFERROR(VLOOKUP(A116,TR!A:AU,{37,38,39,40,41,42},0),"")</f>
        <v/>
      </c>
      <c r="Y116" s="39" t="str">
        <v/>
      </c>
      <c r="Z116" s="39" t="str">
        <v/>
      </c>
      <c r="AA116" s="39" t="str">
        <v/>
      </c>
      <c r="AB116" s="39" t="str">
        <v/>
      </c>
      <c r="AC116" s="39" t="str">
        <v/>
      </c>
      <c r="AD116" s="40" t="str">
        <f t="array" ref="AD116:AI116">IFERROR(VLOOKUP(A116,TR!A:BG,{49,50,51,52,53,54},0),"")</f>
        <v/>
      </c>
      <c r="AE116" s="40" t="str">
        <v/>
      </c>
      <c r="AF116" s="40" t="str">
        <v/>
      </c>
      <c r="AG116" s="40" t="str">
        <v/>
      </c>
      <c r="AH116" s="40" t="str">
        <v/>
      </c>
      <c r="AI116" s="40" t="str">
        <v/>
      </c>
      <c r="AP116" s="41" t="str">
        <f t="array" ref="AP116:AU116">IFERROR(VLOOKUP(A116,TR!A:BY,{67,68,69,70,71,72},0),"")</f>
        <v/>
      </c>
      <c r="AQ116" s="41" t="str">
        <v/>
      </c>
      <c r="AR116" s="41" t="str">
        <v/>
      </c>
      <c r="AS116" s="41" t="str">
        <v/>
      </c>
      <c r="AT116" s="41" t="str">
        <v/>
      </c>
      <c r="AU116" s="41" t="str">
        <v/>
      </c>
    </row>
    <row r="117" spans="2:47" x14ac:dyDescent="0.35">
      <c r="B117" t="str">
        <f t="array" ref="B117:E117">IFERROR(VLOOKUP(A117,[1]Product!$B:$Q,{2,13,11,16},0),"")</f>
        <v/>
      </c>
      <c r="C117" t="str">
        <v/>
      </c>
      <c r="D117" t="str">
        <v/>
      </c>
      <c r="E117" t="str">
        <v/>
      </c>
      <c r="F117" s="36" t="str">
        <f t="array" ref="F117:K117">IFERROR(VLOOKUP(A117,TR!$A:$AK,{13,14,15,16,17,18},0),"")</f>
        <v/>
      </c>
      <c r="G117" s="36" t="str">
        <v/>
      </c>
      <c r="H117" s="36" t="str">
        <v/>
      </c>
      <c r="I117" s="36" t="str">
        <v/>
      </c>
      <c r="J117" s="36" t="str">
        <v/>
      </c>
      <c r="K117" s="36" t="str">
        <v/>
      </c>
      <c r="L117" s="37" t="str">
        <f t="array" ref="L117:Q117">IFERROR(VLOOKUP(A117,TR!$A:$AK,{20,21,22,23,24,25},0),"")</f>
        <v/>
      </c>
      <c r="M117" s="37" t="str">
        <v/>
      </c>
      <c r="N117" s="37" t="str">
        <v/>
      </c>
      <c r="O117" s="37" t="str">
        <v/>
      </c>
      <c r="P117" s="37" t="str">
        <v/>
      </c>
      <c r="Q117" s="37" t="str">
        <v/>
      </c>
      <c r="R117" s="38" t="str">
        <f t="array" ref="R117:W117">IFERROR(VLOOKUP(A117,TR!$A:$AK,{27,28,29,30,31,32},0),"")</f>
        <v/>
      </c>
      <c r="S117" s="38" t="str">
        <v/>
      </c>
      <c r="T117" s="38" t="str">
        <v/>
      </c>
      <c r="U117" s="38" t="str">
        <v/>
      </c>
      <c r="V117" s="38" t="str">
        <v/>
      </c>
      <c r="W117" s="38" t="str">
        <v/>
      </c>
      <c r="X117" s="39" t="str">
        <f t="array" ref="X117:AC117">IFERROR(VLOOKUP(A117,TR!A:AU,{37,38,39,40,41,42},0),"")</f>
        <v/>
      </c>
      <c r="Y117" s="39" t="str">
        <v/>
      </c>
      <c r="Z117" s="39" t="str">
        <v/>
      </c>
      <c r="AA117" s="39" t="str">
        <v/>
      </c>
      <c r="AB117" s="39" t="str">
        <v/>
      </c>
      <c r="AC117" s="39" t="str">
        <v/>
      </c>
      <c r="AD117" s="40" t="str">
        <f t="array" ref="AD117:AI117">IFERROR(VLOOKUP(A117,TR!A:BG,{49,50,51,52,53,54},0),"")</f>
        <v/>
      </c>
      <c r="AE117" s="40" t="str">
        <v/>
      </c>
      <c r="AF117" s="40" t="str">
        <v/>
      </c>
      <c r="AG117" s="40" t="str">
        <v/>
      </c>
      <c r="AH117" s="40" t="str">
        <v/>
      </c>
      <c r="AI117" s="40" t="str">
        <v/>
      </c>
      <c r="AP117" s="41" t="str">
        <f t="array" ref="AP117:AU117">IFERROR(VLOOKUP(A117,TR!A:BY,{67,68,69,70,71,72},0),"")</f>
        <v/>
      </c>
      <c r="AQ117" s="41" t="str">
        <v/>
      </c>
      <c r="AR117" s="41" t="str">
        <v/>
      </c>
      <c r="AS117" s="41" t="str">
        <v/>
      </c>
      <c r="AT117" s="41" t="str">
        <v/>
      </c>
      <c r="AU117" s="41" t="str">
        <v/>
      </c>
    </row>
    <row r="118" spans="2:47" x14ac:dyDescent="0.35">
      <c r="B118" t="str">
        <f t="array" ref="B118:E118">IFERROR(VLOOKUP(A118,[1]Product!$B:$Q,{2,13,11,16},0),"")</f>
        <v/>
      </c>
      <c r="C118" t="str">
        <v/>
      </c>
      <c r="D118" t="str">
        <v/>
      </c>
      <c r="E118" t="str">
        <v/>
      </c>
      <c r="F118" s="36" t="str">
        <f t="array" ref="F118:K118">IFERROR(VLOOKUP(A118,TR!$A:$AK,{13,14,15,16,17,18},0),"")</f>
        <v/>
      </c>
      <c r="G118" s="36" t="str">
        <v/>
      </c>
      <c r="H118" s="36" t="str">
        <v/>
      </c>
      <c r="I118" s="36" t="str">
        <v/>
      </c>
      <c r="J118" s="36" t="str">
        <v/>
      </c>
      <c r="K118" s="36" t="str">
        <v/>
      </c>
      <c r="L118" s="37" t="str">
        <f t="array" ref="L118:Q118">IFERROR(VLOOKUP(A118,TR!$A:$AK,{20,21,22,23,24,25},0),"")</f>
        <v/>
      </c>
      <c r="M118" s="37" t="str">
        <v/>
      </c>
      <c r="N118" s="37" t="str">
        <v/>
      </c>
      <c r="O118" s="37" t="str">
        <v/>
      </c>
      <c r="P118" s="37" t="str">
        <v/>
      </c>
      <c r="Q118" s="37" t="str">
        <v/>
      </c>
      <c r="R118" s="38" t="str">
        <f t="array" ref="R118:W118">IFERROR(VLOOKUP(A118,TR!$A:$AK,{27,28,29,30,31,32},0),"")</f>
        <v/>
      </c>
      <c r="S118" s="38" t="str">
        <v/>
      </c>
      <c r="T118" s="38" t="str">
        <v/>
      </c>
      <c r="U118" s="38" t="str">
        <v/>
      </c>
      <c r="V118" s="38" t="str">
        <v/>
      </c>
      <c r="W118" s="38" t="str">
        <v/>
      </c>
      <c r="X118" s="39" t="str">
        <f t="array" ref="X118:AC118">IFERROR(VLOOKUP(A118,TR!A:AU,{37,38,39,40,41,42},0),"")</f>
        <v/>
      </c>
      <c r="Y118" s="39" t="str">
        <v/>
      </c>
      <c r="Z118" s="39" t="str">
        <v/>
      </c>
      <c r="AA118" s="39" t="str">
        <v/>
      </c>
      <c r="AB118" s="39" t="str">
        <v/>
      </c>
      <c r="AC118" s="39" t="str">
        <v/>
      </c>
      <c r="AD118" s="40" t="str">
        <f t="array" ref="AD118:AI118">IFERROR(VLOOKUP(A118,TR!A:BG,{49,50,51,52,53,54},0),"")</f>
        <v/>
      </c>
      <c r="AE118" s="40" t="str">
        <v/>
      </c>
      <c r="AF118" s="40" t="str">
        <v/>
      </c>
      <c r="AG118" s="40" t="str">
        <v/>
      </c>
      <c r="AH118" s="40" t="str">
        <v/>
      </c>
      <c r="AI118" s="40" t="str">
        <v/>
      </c>
      <c r="AP118" s="41" t="str">
        <f t="array" ref="AP118:AU118">IFERROR(VLOOKUP(A118,TR!A:BY,{67,68,69,70,71,72},0),"")</f>
        <v/>
      </c>
      <c r="AQ118" s="41" t="str">
        <v/>
      </c>
      <c r="AR118" s="41" t="str">
        <v/>
      </c>
      <c r="AS118" s="41" t="str">
        <v/>
      </c>
      <c r="AT118" s="41" t="str">
        <v/>
      </c>
      <c r="AU118" s="41" t="str">
        <v/>
      </c>
    </row>
    <row r="119" spans="2:47" x14ac:dyDescent="0.35">
      <c r="B119" t="str">
        <f t="array" ref="B119:E119">IFERROR(VLOOKUP(A119,[1]Product!$B:$Q,{2,13,11,16},0),"")</f>
        <v/>
      </c>
      <c r="C119" t="str">
        <v/>
      </c>
      <c r="D119" t="str">
        <v/>
      </c>
      <c r="E119" t="str">
        <v/>
      </c>
      <c r="F119" s="36" t="str">
        <f t="array" ref="F119:K119">IFERROR(VLOOKUP(A119,TR!$A:$AK,{13,14,15,16,17,18},0),"")</f>
        <v/>
      </c>
      <c r="G119" s="36" t="str">
        <v/>
      </c>
      <c r="H119" s="36" t="str">
        <v/>
      </c>
      <c r="I119" s="36" t="str">
        <v/>
      </c>
      <c r="J119" s="36" t="str">
        <v/>
      </c>
      <c r="K119" s="36" t="str">
        <v/>
      </c>
      <c r="L119" s="37" t="str">
        <f t="array" ref="L119:Q119">IFERROR(VLOOKUP(A119,TR!$A:$AK,{20,21,22,23,24,25},0),"")</f>
        <v/>
      </c>
      <c r="M119" s="37" t="str">
        <v/>
      </c>
      <c r="N119" s="37" t="str">
        <v/>
      </c>
      <c r="O119" s="37" t="str">
        <v/>
      </c>
      <c r="P119" s="37" t="str">
        <v/>
      </c>
      <c r="Q119" s="37" t="str">
        <v/>
      </c>
      <c r="R119" s="38" t="str">
        <f t="array" ref="R119:W119">IFERROR(VLOOKUP(A119,TR!$A:$AK,{27,28,29,30,31,32},0),"")</f>
        <v/>
      </c>
      <c r="S119" s="38" t="str">
        <v/>
      </c>
      <c r="T119" s="38" t="str">
        <v/>
      </c>
      <c r="U119" s="38" t="str">
        <v/>
      </c>
      <c r="V119" s="38" t="str">
        <v/>
      </c>
      <c r="W119" s="38" t="str">
        <v/>
      </c>
      <c r="X119" s="39" t="str">
        <f t="array" ref="X119:AC119">IFERROR(VLOOKUP(A119,TR!A:AU,{37,38,39,40,41,42},0),"")</f>
        <v/>
      </c>
      <c r="Y119" s="39" t="str">
        <v/>
      </c>
      <c r="Z119" s="39" t="str">
        <v/>
      </c>
      <c r="AA119" s="39" t="str">
        <v/>
      </c>
      <c r="AB119" s="39" t="str">
        <v/>
      </c>
      <c r="AC119" s="39" t="str">
        <v/>
      </c>
      <c r="AD119" s="40" t="str">
        <f t="array" ref="AD119:AI119">IFERROR(VLOOKUP(A119,TR!A:BG,{49,50,51,52,53,54},0),"")</f>
        <v/>
      </c>
      <c r="AE119" s="40" t="str">
        <v/>
      </c>
      <c r="AF119" s="40" t="str">
        <v/>
      </c>
      <c r="AG119" s="40" t="str">
        <v/>
      </c>
      <c r="AH119" s="40" t="str">
        <v/>
      </c>
      <c r="AI119" s="40" t="str">
        <v/>
      </c>
      <c r="AP119" s="41" t="str">
        <f t="array" ref="AP119:AU119">IFERROR(VLOOKUP(A119,TR!A:BY,{67,68,69,70,71,72},0),"")</f>
        <v/>
      </c>
      <c r="AQ119" s="41" t="str">
        <v/>
      </c>
      <c r="AR119" s="41" t="str">
        <v/>
      </c>
      <c r="AS119" s="41" t="str">
        <v/>
      </c>
      <c r="AT119" s="41" t="str">
        <v/>
      </c>
      <c r="AU119" s="41" t="str">
        <v/>
      </c>
    </row>
    <row r="120" spans="2:47" x14ac:dyDescent="0.35">
      <c r="B120" t="str">
        <f t="array" ref="B120:E120">IFERROR(VLOOKUP(A120,[1]Product!$B:$Q,{2,13,11,16},0),"")</f>
        <v/>
      </c>
      <c r="C120" t="str">
        <v/>
      </c>
      <c r="D120" t="str">
        <v/>
      </c>
      <c r="E120" t="str">
        <v/>
      </c>
      <c r="F120" s="36" t="str">
        <f t="array" ref="F120:K120">IFERROR(VLOOKUP(A120,TR!$A:$AK,{13,14,15,16,17,18},0),"")</f>
        <v/>
      </c>
      <c r="G120" s="36" t="str">
        <v/>
      </c>
      <c r="H120" s="36" t="str">
        <v/>
      </c>
      <c r="I120" s="36" t="str">
        <v/>
      </c>
      <c r="J120" s="36" t="str">
        <v/>
      </c>
      <c r="K120" s="36" t="str">
        <v/>
      </c>
      <c r="L120" s="37" t="str">
        <f t="array" ref="L120:Q120">IFERROR(VLOOKUP(A120,TR!$A:$AK,{20,21,22,23,24,25},0),"")</f>
        <v/>
      </c>
      <c r="M120" s="37" t="str">
        <v/>
      </c>
      <c r="N120" s="37" t="str">
        <v/>
      </c>
      <c r="O120" s="37" t="str">
        <v/>
      </c>
      <c r="P120" s="37" t="str">
        <v/>
      </c>
      <c r="Q120" s="37" t="str">
        <v/>
      </c>
      <c r="R120" s="38" t="str">
        <f t="array" ref="R120:W120">IFERROR(VLOOKUP(A120,TR!$A:$AK,{27,28,29,30,31,32},0),"")</f>
        <v/>
      </c>
      <c r="S120" s="38" t="str">
        <v/>
      </c>
      <c r="T120" s="38" t="str">
        <v/>
      </c>
      <c r="U120" s="38" t="str">
        <v/>
      </c>
      <c r="V120" s="38" t="str">
        <v/>
      </c>
      <c r="W120" s="38" t="str">
        <v/>
      </c>
      <c r="X120" s="39" t="str">
        <f t="array" ref="X120:AC120">IFERROR(VLOOKUP(A120,TR!A:AU,{37,38,39,40,41,42},0),"")</f>
        <v/>
      </c>
      <c r="Y120" s="39" t="str">
        <v/>
      </c>
      <c r="Z120" s="39" t="str">
        <v/>
      </c>
      <c r="AA120" s="39" t="str">
        <v/>
      </c>
      <c r="AB120" s="39" t="str">
        <v/>
      </c>
      <c r="AC120" s="39" t="str">
        <v/>
      </c>
      <c r="AD120" s="40" t="str">
        <f t="array" ref="AD120:AI120">IFERROR(VLOOKUP(A120,TR!A:BG,{49,50,51,52,53,54},0),"")</f>
        <v/>
      </c>
      <c r="AE120" s="40" t="str">
        <v/>
      </c>
      <c r="AF120" s="40" t="str">
        <v/>
      </c>
      <c r="AG120" s="40" t="str">
        <v/>
      </c>
      <c r="AH120" s="40" t="str">
        <v/>
      </c>
      <c r="AI120" s="40" t="str">
        <v/>
      </c>
      <c r="AP120" s="41" t="str">
        <f t="array" ref="AP120:AU120">IFERROR(VLOOKUP(A120,TR!A:BY,{67,68,69,70,71,72},0),"")</f>
        <v/>
      </c>
      <c r="AQ120" s="41" t="str">
        <v/>
      </c>
      <c r="AR120" s="41" t="str">
        <v/>
      </c>
      <c r="AS120" s="41" t="str">
        <v/>
      </c>
      <c r="AT120" s="41" t="str">
        <v/>
      </c>
      <c r="AU120" s="41" t="str">
        <v/>
      </c>
    </row>
    <row r="121" spans="2:47" x14ac:dyDescent="0.35">
      <c r="B121" t="str">
        <f t="array" ref="B121:E121">IFERROR(VLOOKUP(A121,[1]Product!$B:$Q,{2,13,11,16},0),"")</f>
        <v/>
      </c>
      <c r="C121" t="str">
        <v/>
      </c>
      <c r="D121" t="str">
        <v/>
      </c>
      <c r="E121" t="str">
        <v/>
      </c>
      <c r="F121" s="36" t="str">
        <f t="array" ref="F121:K121">IFERROR(VLOOKUP(A121,TR!$A:$AK,{13,14,15,16,17,18},0),"")</f>
        <v/>
      </c>
      <c r="G121" s="36" t="str">
        <v/>
      </c>
      <c r="H121" s="36" t="str">
        <v/>
      </c>
      <c r="I121" s="36" t="str">
        <v/>
      </c>
      <c r="J121" s="36" t="str">
        <v/>
      </c>
      <c r="K121" s="36" t="str">
        <v/>
      </c>
      <c r="L121" s="37" t="str">
        <f t="array" ref="L121:Q121">IFERROR(VLOOKUP(A121,TR!$A:$AK,{20,21,22,23,24,25},0),"")</f>
        <v/>
      </c>
      <c r="M121" s="37" t="str">
        <v/>
      </c>
      <c r="N121" s="37" t="str">
        <v/>
      </c>
      <c r="O121" s="37" t="str">
        <v/>
      </c>
      <c r="P121" s="37" t="str">
        <v/>
      </c>
      <c r="Q121" s="37" t="str">
        <v/>
      </c>
      <c r="R121" s="38" t="str">
        <f t="array" ref="R121:W121">IFERROR(VLOOKUP(A121,TR!$A:$AK,{27,28,29,30,31,32},0),"")</f>
        <v/>
      </c>
      <c r="S121" s="38" t="str">
        <v/>
      </c>
      <c r="T121" s="38" t="str">
        <v/>
      </c>
      <c r="U121" s="38" t="str">
        <v/>
      </c>
      <c r="V121" s="38" t="str">
        <v/>
      </c>
      <c r="W121" s="38" t="str">
        <v/>
      </c>
      <c r="X121" s="39" t="str">
        <f t="array" ref="X121:AC121">IFERROR(VLOOKUP(A121,TR!A:AU,{37,38,39,40,41,42},0),"")</f>
        <v/>
      </c>
      <c r="Y121" s="39" t="str">
        <v/>
      </c>
      <c r="Z121" s="39" t="str">
        <v/>
      </c>
      <c r="AA121" s="39" t="str">
        <v/>
      </c>
      <c r="AB121" s="39" t="str">
        <v/>
      </c>
      <c r="AC121" s="39" t="str">
        <v/>
      </c>
      <c r="AD121" s="40" t="str">
        <f t="array" ref="AD121:AI121">IFERROR(VLOOKUP(A121,TR!A:BG,{49,50,51,52,53,54},0),"")</f>
        <v/>
      </c>
      <c r="AE121" s="40" t="str">
        <v/>
      </c>
      <c r="AF121" s="40" t="str">
        <v/>
      </c>
      <c r="AG121" s="40" t="str">
        <v/>
      </c>
      <c r="AH121" s="40" t="str">
        <v/>
      </c>
      <c r="AI121" s="40" t="str">
        <v/>
      </c>
      <c r="AP121" s="41" t="str">
        <f t="array" ref="AP121:AU121">IFERROR(VLOOKUP(A121,TR!A:BY,{67,68,69,70,71,72},0),"")</f>
        <v/>
      </c>
      <c r="AQ121" s="41" t="str">
        <v/>
      </c>
      <c r="AR121" s="41" t="str">
        <v/>
      </c>
      <c r="AS121" s="41" t="str">
        <v/>
      </c>
      <c r="AT121" s="41" t="str">
        <v/>
      </c>
      <c r="AU121" s="41" t="str">
        <v/>
      </c>
    </row>
    <row r="122" spans="2:47" x14ac:dyDescent="0.35">
      <c r="B122" t="str">
        <f t="array" ref="B122:E122">IFERROR(VLOOKUP(A122,[1]Product!$B:$Q,{2,13,11,16},0),"")</f>
        <v/>
      </c>
      <c r="C122" t="str">
        <v/>
      </c>
      <c r="D122" t="str">
        <v/>
      </c>
      <c r="E122" t="str">
        <v/>
      </c>
      <c r="F122" s="36" t="str">
        <f t="array" ref="F122:K122">IFERROR(VLOOKUP(A122,TR!$A:$AK,{13,14,15,16,17,18},0),"")</f>
        <v/>
      </c>
      <c r="G122" s="36" t="str">
        <v/>
      </c>
      <c r="H122" s="36" t="str">
        <v/>
      </c>
      <c r="I122" s="36" t="str">
        <v/>
      </c>
      <c r="J122" s="36" t="str">
        <v/>
      </c>
      <c r="K122" s="36" t="str">
        <v/>
      </c>
      <c r="L122" s="37" t="str">
        <f t="array" ref="L122:Q122">IFERROR(VLOOKUP(A122,TR!$A:$AK,{20,21,22,23,24,25},0),"")</f>
        <v/>
      </c>
      <c r="M122" s="37" t="str">
        <v/>
      </c>
      <c r="N122" s="37" t="str">
        <v/>
      </c>
      <c r="O122" s="37" t="str">
        <v/>
      </c>
      <c r="P122" s="37" t="str">
        <v/>
      </c>
      <c r="Q122" s="37" t="str">
        <v/>
      </c>
      <c r="R122" s="38" t="str">
        <f t="array" ref="R122:W122">IFERROR(VLOOKUP(A122,TR!$A:$AK,{27,28,29,30,31,32},0),"")</f>
        <v/>
      </c>
      <c r="S122" s="38" t="str">
        <v/>
      </c>
      <c r="T122" s="38" t="str">
        <v/>
      </c>
      <c r="U122" s="38" t="str">
        <v/>
      </c>
      <c r="V122" s="38" t="str">
        <v/>
      </c>
      <c r="W122" s="38" t="str">
        <v/>
      </c>
      <c r="X122" s="39" t="str">
        <f t="array" ref="X122:AC122">IFERROR(VLOOKUP(A122,TR!A:AU,{37,38,39,40,41,42},0),"")</f>
        <v/>
      </c>
      <c r="Y122" s="39" t="str">
        <v/>
      </c>
      <c r="Z122" s="39" t="str">
        <v/>
      </c>
      <c r="AA122" s="39" t="str">
        <v/>
      </c>
      <c r="AB122" s="39" t="str">
        <v/>
      </c>
      <c r="AC122" s="39" t="str">
        <v/>
      </c>
      <c r="AD122" s="40" t="str">
        <f t="array" ref="AD122:AI122">IFERROR(VLOOKUP(A122,TR!A:BG,{49,50,51,52,53,54},0),"")</f>
        <v/>
      </c>
      <c r="AE122" s="40" t="str">
        <v/>
      </c>
      <c r="AF122" s="40" t="str">
        <v/>
      </c>
      <c r="AG122" s="40" t="str">
        <v/>
      </c>
      <c r="AH122" s="40" t="str">
        <v/>
      </c>
      <c r="AI122" s="40" t="str">
        <v/>
      </c>
      <c r="AP122" s="41" t="str">
        <f t="array" ref="AP122:AU122">IFERROR(VLOOKUP(A122,TR!A:BY,{67,68,69,70,71,72},0),"")</f>
        <v/>
      </c>
      <c r="AQ122" s="41" t="str">
        <v/>
      </c>
      <c r="AR122" s="41" t="str">
        <v/>
      </c>
      <c r="AS122" s="41" t="str">
        <v/>
      </c>
      <c r="AT122" s="41" t="str">
        <v/>
      </c>
      <c r="AU122" s="41" t="str">
        <v/>
      </c>
    </row>
    <row r="123" spans="2:47" x14ac:dyDescent="0.35">
      <c r="B123" t="str">
        <f t="array" ref="B123:E123">IFERROR(VLOOKUP(A123,[1]Product!$B:$Q,{2,13,11,16},0),"")</f>
        <v/>
      </c>
      <c r="C123" t="str">
        <v/>
      </c>
      <c r="D123" t="str">
        <v/>
      </c>
      <c r="E123" t="str">
        <v/>
      </c>
      <c r="F123" s="36" t="str">
        <f t="array" ref="F123:K123">IFERROR(VLOOKUP(A123,TR!$A:$AK,{13,14,15,16,17,18},0),"")</f>
        <v/>
      </c>
      <c r="G123" s="36" t="str">
        <v/>
      </c>
      <c r="H123" s="36" t="str">
        <v/>
      </c>
      <c r="I123" s="36" t="str">
        <v/>
      </c>
      <c r="J123" s="36" t="str">
        <v/>
      </c>
      <c r="K123" s="36" t="str">
        <v/>
      </c>
      <c r="L123" s="37" t="str">
        <f t="array" ref="L123:Q123">IFERROR(VLOOKUP(A123,TR!$A:$AK,{20,21,22,23,24,25},0),"")</f>
        <v/>
      </c>
      <c r="M123" s="37" t="str">
        <v/>
      </c>
      <c r="N123" s="37" t="str">
        <v/>
      </c>
      <c r="O123" s="37" t="str">
        <v/>
      </c>
      <c r="P123" s="37" t="str">
        <v/>
      </c>
      <c r="Q123" s="37" t="str">
        <v/>
      </c>
      <c r="R123" s="38" t="str">
        <f t="array" ref="R123:W123">IFERROR(VLOOKUP(A123,TR!$A:$AK,{27,28,29,30,31,32},0),"")</f>
        <v/>
      </c>
      <c r="S123" s="38" t="str">
        <v/>
      </c>
      <c r="T123" s="38" t="str">
        <v/>
      </c>
      <c r="U123" s="38" t="str">
        <v/>
      </c>
      <c r="V123" s="38" t="str">
        <v/>
      </c>
      <c r="W123" s="38" t="str">
        <v/>
      </c>
      <c r="X123" s="39" t="str">
        <f t="array" ref="X123:AC123">IFERROR(VLOOKUP(A123,TR!A:AU,{37,38,39,40,41,42},0),"")</f>
        <v/>
      </c>
      <c r="Y123" s="39" t="str">
        <v/>
      </c>
      <c r="Z123" s="39" t="str">
        <v/>
      </c>
      <c r="AA123" s="39" t="str">
        <v/>
      </c>
      <c r="AB123" s="39" t="str">
        <v/>
      </c>
      <c r="AC123" s="39" t="str">
        <v/>
      </c>
      <c r="AD123" s="40" t="str">
        <f t="array" ref="AD123:AI123">IFERROR(VLOOKUP(A123,TR!A:BG,{49,50,51,52,53,54},0),"")</f>
        <v/>
      </c>
      <c r="AE123" s="40" t="str">
        <v/>
      </c>
      <c r="AF123" s="40" t="str">
        <v/>
      </c>
      <c r="AG123" s="40" t="str">
        <v/>
      </c>
      <c r="AH123" s="40" t="str">
        <v/>
      </c>
      <c r="AI123" s="40" t="str">
        <v/>
      </c>
      <c r="AP123" s="41" t="str">
        <f t="array" ref="AP123:AU123">IFERROR(VLOOKUP(A123,TR!A:BY,{67,68,69,70,71,72},0),"")</f>
        <v/>
      </c>
      <c r="AQ123" s="41" t="str">
        <v/>
      </c>
      <c r="AR123" s="41" t="str">
        <v/>
      </c>
      <c r="AS123" s="41" t="str">
        <v/>
      </c>
      <c r="AT123" s="41" t="str">
        <v/>
      </c>
      <c r="AU123" s="41" t="str">
        <v/>
      </c>
    </row>
    <row r="124" spans="2:47" x14ac:dyDescent="0.35">
      <c r="B124" t="str">
        <f t="array" ref="B124:E124">IFERROR(VLOOKUP(A124,[1]Product!$B:$Q,{2,13,11,16},0),"")</f>
        <v/>
      </c>
      <c r="C124" t="str">
        <v/>
      </c>
      <c r="D124" t="str">
        <v/>
      </c>
      <c r="E124" t="str">
        <v/>
      </c>
      <c r="F124" s="36" t="str">
        <f t="array" ref="F124:K124">IFERROR(VLOOKUP(A124,TR!$A:$AK,{13,14,15,16,17,18},0),"")</f>
        <v/>
      </c>
      <c r="G124" s="36" t="str">
        <v/>
      </c>
      <c r="H124" s="36" t="str">
        <v/>
      </c>
      <c r="I124" s="36" t="str">
        <v/>
      </c>
      <c r="J124" s="36" t="str">
        <v/>
      </c>
      <c r="K124" s="36" t="str">
        <v/>
      </c>
      <c r="L124" s="37" t="str">
        <f t="array" ref="L124:Q124">IFERROR(VLOOKUP(A124,TR!$A:$AK,{20,21,22,23,24,25},0),"")</f>
        <v/>
      </c>
      <c r="M124" s="37" t="str">
        <v/>
      </c>
      <c r="N124" s="37" t="str">
        <v/>
      </c>
      <c r="O124" s="37" t="str">
        <v/>
      </c>
      <c r="P124" s="37" t="str">
        <v/>
      </c>
      <c r="Q124" s="37" t="str">
        <v/>
      </c>
      <c r="R124" s="38" t="str">
        <f t="array" ref="R124:W124">IFERROR(VLOOKUP(A124,TR!$A:$AK,{27,28,29,30,31,32},0),"")</f>
        <v/>
      </c>
      <c r="S124" s="38" t="str">
        <v/>
      </c>
      <c r="T124" s="38" t="str">
        <v/>
      </c>
      <c r="U124" s="38" t="str">
        <v/>
      </c>
      <c r="V124" s="38" t="str">
        <v/>
      </c>
      <c r="W124" s="38" t="str">
        <v/>
      </c>
      <c r="X124" s="39" t="str">
        <f t="array" ref="X124:AC124">IFERROR(VLOOKUP(A124,TR!A:AU,{37,38,39,40,41,42},0),"")</f>
        <v/>
      </c>
      <c r="Y124" s="39" t="str">
        <v/>
      </c>
      <c r="Z124" s="39" t="str">
        <v/>
      </c>
      <c r="AA124" s="39" t="str">
        <v/>
      </c>
      <c r="AB124" s="39" t="str">
        <v/>
      </c>
      <c r="AC124" s="39" t="str">
        <v/>
      </c>
      <c r="AD124" s="40" t="str">
        <f t="array" ref="AD124:AI124">IFERROR(VLOOKUP(A124,TR!A:BG,{49,50,51,52,53,54},0),"")</f>
        <v/>
      </c>
      <c r="AE124" s="40" t="str">
        <v/>
      </c>
      <c r="AF124" s="40" t="str">
        <v/>
      </c>
      <c r="AG124" s="40" t="str">
        <v/>
      </c>
      <c r="AH124" s="40" t="str">
        <v/>
      </c>
      <c r="AI124" s="40" t="str">
        <v/>
      </c>
      <c r="AP124" s="41" t="str">
        <f t="array" ref="AP124:AU124">IFERROR(VLOOKUP(A124,TR!A:BY,{67,68,69,70,71,72},0),"")</f>
        <v/>
      </c>
      <c r="AQ124" s="41" t="str">
        <v/>
      </c>
      <c r="AR124" s="41" t="str">
        <v/>
      </c>
      <c r="AS124" s="41" t="str">
        <v/>
      </c>
      <c r="AT124" s="41" t="str">
        <v/>
      </c>
      <c r="AU124" s="41" t="str">
        <v/>
      </c>
    </row>
    <row r="125" spans="2:47" x14ac:dyDescent="0.35">
      <c r="B125" t="str">
        <f t="array" ref="B125:E125">IFERROR(VLOOKUP(A125,[1]Product!$B:$Q,{2,13,11,16},0),"")</f>
        <v/>
      </c>
      <c r="C125" t="str">
        <v/>
      </c>
      <c r="D125" t="str">
        <v/>
      </c>
      <c r="E125" t="str">
        <v/>
      </c>
      <c r="F125" s="36" t="str">
        <f t="array" ref="F125:K125">IFERROR(VLOOKUP(A125,TR!$A:$AK,{13,14,15,16,17,18},0),"")</f>
        <v/>
      </c>
      <c r="G125" s="36" t="str">
        <v/>
      </c>
      <c r="H125" s="36" t="str">
        <v/>
      </c>
      <c r="I125" s="36" t="str">
        <v/>
      </c>
      <c r="J125" s="36" t="str">
        <v/>
      </c>
      <c r="K125" s="36" t="str">
        <v/>
      </c>
      <c r="L125" s="37" t="str">
        <f t="array" ref="L125:Q125">IFERROR(VLOOKUP(A125,TR!$A:$AK,{20,21,22,23,24,25},0),"")</f>
        <v/>
      </c>
      <c r="M125" s="37" t="str">
        <v/>
      </c>
      <c r="N125" s="37" t="str">
        <v/>
      </c>
      <c r="O125" s="37" t="str">
        <v/>
      </c>
      <c r="P125" s="37" t="str">
        <v/>
      </c>
      <c r="Q125" s="37" t="str">
        <v/>
      </c>
      <c r="R125" s="38" t="str">
        <f t="array" ref="R125:W125">IFERROR(VLOOKUP(A125,TR!$A:$AK,{27,28,29,30,31,32},0),"")</f>
        <v/>
      </c>
      <c r="S125" s="38" t="str">
        <v/>
      </c>
      <c r="T125" s="38" t="str">
        <v/>
      </c>
      <c r="U125" s="38" t="str">
        <v/>
      </c>
      <c r="V125" s="38" t="str">
        <v/>
      </c>
      <c r="W125" s="38" t="str">
        <v/>
      </c>
      <c r="X125" s="39" t="str">
        <f t="array" ref="X125:AC125">IFERROR(VLOOKUP(A125,TR!A:AU,{37,38,39,40,41,42},0),"")</f>
        <v/>
      </c>
      <c r="Y125" s="39" t="str">
        <v/>
      </c>
      <c r="Z125" s="39" t="str">
        <v/>
      </c>
      <c r="AA125" s="39" t="str">
        <v/>
      </c>
      <c r="AB125" s="39" t="str">
        <v/>
      </c>
      <c r="AC125" s="39" t="str">
        <v/>
      </c>
      <c r="AD125" s="40" t="str">
        <f t="array" ref="AD125:AI125">IFERROR(VLOOKUP(A125,TR!A:BG,{49,50,51,52,53,54},0),"")</f>
        <v/>
      </c>
      <c r="AE125" s="40" t="str">
        <v/>
      </c>
      <c r="AF125" s="40" t="str">
        <v/>
      </c>
      <c r="AG125" s="40" t="str">
        <v/>
      </c>
      <c r="AH125" s="40" t="str">
        <v/>
      </c>
      <c r="AI125" s="40" t="str">
        <v/>
      </c>
      <c r="AP125" s="41" t="str">
        <f t="array" ref="AP125:AU125">IFERROR(VLOOKUP(A125,TR!A:BY,{67,68,69,70,71,72},0),"")</f>
        <v/>
      </c>
      <c r="AQ125" s="41" t="str">
        <v/>
      </c>
      <c r="AR125" s="41" t="str">
        <v/>
      </c>
      <c r="AS125" s="41" t="str">
        <v/>
      </c>
      <c r="AT125" s="41" t="str">
        <v/>
      </c>
      <c r="AU125" s="41" t="str">
        <v/>
      </c>
    </row>
    <row r="126" spans="2:47" x14ac:dyDescent="0.35">
      <c r="B126" t="str">
        <f t="array" ref="B126:E126">IFERROR(VLOOKUP(A126,[1]Product!$B:$Q,{2,13,11,16},0),"")</f>
        <v/>
      </c>
      <c r="C126" t="str">
        <v/>
      </c>
      <c r="D126" t="str">
        <v/>
      </c>
      <c r="E126" t="str">
        <v/>
      </c>
      <c r="F126" s="36" t="str">
        <f t="array" ref="F126:K126">IFERROR(VLOOKUP(A126,TR!$A:$AK,{13,14,15,16,17,18},0),"")</f>
        <v/>
      </c>
      <c r="G126" s="36" t="str">
        <v/>
      </c>
      <c r="H126" s="36" t="str">
        <v/>
      </c>
      <c r="I126" s="36" t="str">
        <v/>
      </c>
      <c r="J126" s="36" t="str">
        <v/>
      </c>
      <c r="K126" s="36" t="str">
        <v/>
      </c>
      <c r="L126" s="37" t="str">
        <f t="array" ref="L126:Q126">IFERROR(VLOOKUP(A126,TR!$A:$AK,{20,21,22,23,24,25},0),"")</f>
        <v/>
      </c>
      <c r="M126" s="37" t="str">
        <v/>
      </c>
      <c r="N126" s="37" t="str">
        <v/>
      </c>
      <c r="O126" s="37" t="str">
        <v/>
      </c>
      <c r="P126" s="37" t="str">
        <v/>
      </c>
      <c r="Q126" s="37" t="str">
        <v/>
      </c>
      <c r="R126" s="38" t="str">
        <f t="array" ref="R126:W126">IFERROR(VLOOKUP(A126,TR!$A:$AK,{27,28,29,30,31,32},0),"")</f>
        <v/>
      </c>
      <c r="S126" s="38" t="str">
        <v/>
      </c>
      <c r="T126" s="38" t="str">
        <v/>
      </c>
      <c r="U126" s="38" t="str">
        <v/>
      </c>
      <c r="V126" s="38" t="str">
        <v/>
      </c>
      <c r="W126" s="38" t="str">
        <v/>
      </c>
      <c r="X126" s="39" t="str">
        <f t="array" ref="X126:AC126">IFERROR(VLOOKUP(A126,TR!A:AU,{37,38,39,40,41,42},0),"")</f>
        <v/>
      </c>
      <c r="Y126" s="39" t="str">
        <v/>
      </c>
      <c r="Z126" s="39" t="str">
        <v/>
      </c>
      <c r="AA126" s="39" t="str">
        <v/>
      </c>
      <c r="AB126" s="39" t="str">
        <v/>
      </c>
      <c r="AC126" s="39" t="str">
        <v/>
      </c>
      <c r="AD126" s="40" t="str">
        <f t="array" ref="AD126:AI126">IFERROR(VLOOKUP(A126,TR!A:BG,{49,50,51,52,53,54},0),"")</f>
        <v/>
      </c>
      <c r="AE126" s="40" t="str">
        <v/>
      </c>
      <c r="AF126" s="40" t="str">
        <v/>
      </c>
      <c r="AG126" s="40" t="str">
        <v/>
      </c>
      <c r="AH126" s="40" t="str">
        <v/>
      </c>
      <c r="AI126" s="40" t="str">
        <v/>
      </c>
      <c r="AP126" s="41" t="str">
        <f t="array" ref="AP126:AU126">IFERROR(VLOOKUP(A126,TR!A:BY,{67,68,69,70,71,72},0),"")</f>
        <v/>
      </c>
      <c r="AQ126" s="41" t="str">
        <v/>
      </c>
      <c r="AR126" s="41" t="str">
        <v/>
      </c>
      <c r="AS126" s="41" t="str">
        <v/>
      </c>
      <c r="AT126" s="41" t="str">
        <v/>
      </c>
      <c r="AU126" s="41" t="str">
        <v/>
      </c>
    </row>
    <row r="127" spans="2:47" x14ac:dyDescent="0.35">
      <c r="B127" t="str">
        <f t="array" ref="B127:E127">IFERROR(VLOOKUP(A127,[1]Product!$B:$Q,{2,13,11,16},0),"")</f>
        <v/>
      </c>
      <c r="C127" t="str">
        <v/>
      </c>
      <c r="D127" t="str">
        <v/>
      </c>
      <c r="E127" t="str">
        <v/>
      </c>
      <c r="F127" s="36" t="str">
        <f t="array" ref="F127:K127">IFERROR(VLOOKUP(A127,TR!$A:$AK,{13,14,15,16,17,18},0),"")</f>
        <v/>
      </c>
      <c r="G127" s="36" t="str">
        <v/>
      </c>
      <c r="H127" s="36" t="str">
        <v/>
      </c>
      <c r="I127" s="36" t="str">
        <v/>
      </c>
      <c r="J127" s="36" t="str">
        <v/>
      </c>
      <c r="K127" s="36" t="str">
        <v/>
      </c>
      <c r="L127" s="37" t="str">
        <f t="array" ref="L127:Q127">IFERROR(VLOOKUP(A127,TR!$A:$AK,{20,21,22,23,24,25},0),"")</f>
        <v/>
      </c>
      <c r="M127" s="37" t="str">
        <v/>
      </c>
      <c r="N127" s="37" t="str">
        <v/>
      </c>
      <c r="O127" s="37" t="str">
        <v/>
      </c>
      <c r="P127" s="37" t="str">
        <v/>
      </c>
      <c r="Q127" s="37" t="str">
        <v/>
      </c>
      <c r="R127" s="38" t="str">
        <f t="array" ref="R127:W127">IFERROR(VLOOKUP(A127,TR!$A:$AK,{27,28,29,30,31,32},0),"")</f>
        <v/>
      </c>
      <c r="S127" s="38" t="str">
        <v/>
      </c>
      <c r="T127" s="38" t="str">
        <v/>
      </c>
      <c r="U127" s="38" t="str">
        <v/>
      </c>
      <c r="V127" s="38" t="str">
        <v/>
      </c>
      <c r="W127" s="38" t="str">
        <v/>
      </c>
      <c r="X127" s="39" t="str">
        <f t="array" ref="X127:AC127">IFERROR(VLOOKUP(A127,TR!A:AU,{37,38,39,40,41,42},0),"")</f>
        <v/>
      </c>
      <c r="Y127" s="39" t="str">
        <v/>
      </c>
      <c r="Z127" s="39" t="str">
        <v/>
      </c>
      <c r="AA127" s="39" t="str">
        <v/>
      </c>
      <c r="AB127" s="39" t="str">
        <v/>
      </c>
      <c r="AC127" s="39" t="str">
        <v/>
      </c>
      <c r="AD127" s="40" t="str">
        <f t="array" ref="AD127:AI127">IFERROR(VLOOKUP(A127,TR!A:BG,{49,50,51,52,53,54},0),"")</f>
        <v/>
      </c>
      <c r="AE127" s="40" t="str">
        <v/>
      </c>
      <c r="AF127" s="40" t="str">
        <v/>
      </c>
      <c r="AG127" s="40" t="str">
        <v/>
      </c>
      <c r="AH127" s="40" t="str">
        <v/>
      </c>
      <c r="AI127" s="40" t="str">
        <v/>
      </c>
      <c r="AP127" s="41" t="str">
        <f t="array" ref="AP127:AU127">IFERROR(VLOOKUP(A127,TR!A:BY,{67,68,69,70,71,72},0),"")</f>
        <v/>
      </c>
      <c r="AQ127" s="41" t="str">
        <v/>
      </c>
      <c r="AR127" s="41" t="str">
        <v/>
      </c>
      <c r="AS127" s="41" t="str">
        <v/>
      </c>
      <c r="AT127" s="41" t="str">
        <v/>
      </c>
      <c r="AU127" s="41" t="str">
        <v/>
      </c>
    </row>
    <row r="128" spans="2:47" x14ac:dyDescent="0.35">
      <c r="B128" t="str">
        <f t="array" ref="B128:E128">IFERROR(VLOOKUP(A128,[1]Product!$B:$Q,{2,13,11,16},0),"")</f>
        <v/>
      </c>
      <c r="C128" t="str">
        <v/>
      </c>
      <c r="D128" t="str">
        <v/>
      </c>
      <c r="E128" t="str">
        <v/>
      </c>
      <c r="F128" s="36" t="str">
        <f t="array" ref="F128:K128">IFERROR(VLOOKUP(A128,TR!$A:$AK,{13,14,15,16,17,18},0),"")</f>
        <v/>
      </c>
      <c r="G128" s="36" t="str">
        <v/>
      </c>
      <c r="H128" s="36" t="str">
        <v/>
      </c>
      <c r="I128" s="36" t="str">
        <v/>
      </c>
      <c r="J128" s="36" t="str">
        <v/>
      </c>
      <c r="K128" s="36" t="str">
        <v/>
      </c>
      <c r="L128" s="37" t="str">
        <f t="array" ref="L128:Q128">IFERROR(VLOOKUP(A128,TR!$A:$AK,{20,21,22,23,24,25},0),"")</f>
        <v/>
      </c>
      <c r="M128" s="37" t="str">
        <v/>
      </c>
      <c r="N128" s="37" t="str">
        <v/>
      </c>
      <c r="O128" s="37" t="str">
        <v/>
      </c>
      <c r="P128" s="37" t="str">
        <v/>
      </c>
      <c r="Q128" s="37" t="str">
        <v/>
      </c>
      <c r="R128" s="38" t="str">
        <f t="array" ref="R128:W128">IFERROR(VLOOKUP(A128,TR!$A:$AK,{27,28,29,30,31,32},0),"")</f>
        <v/>
      </c>
      <c r="S128" s="38" t="str">
        <v/>
      </c>
      <c r="T128" s="38" t="str">
        <v/>
      </c>
      <c r="U128" s="38" t="str">
        <v/>
      </c>
      <c r="V128" s="38" t="str">
        <v/>
      </c>
      <c r="W128" s="38" t="str">
        <v/>
      </c>
      <c r="X128" s="39" t="str">
        <f t="array" ref="X128:AC128">IFERROR(VLOOKUP(A128,TR!A:AU,{37,38,39,40,41,42},0),"")</f>
        <v/>
      </c>
      <c r="Y128" s="39" t="str">
        <v/>
      </c>
      <c r="Z128" s="39" t="str">
        <v/>
      </c>
      <c r="AA128" s="39" t="str">
        <v/>
      </c>
      <c r="AB128" s="39" t="str">
        <v/>
      </c>
      <c r="AC128" s="39" t="str">
        <v/>
      </c>
      <c r="AD128" s="40" t="str">
        <f t="array" ref="AD128:AI128">IFERROR(VLOOKUP(A128,TR!A:BG,{49,50,51,52,53,54},0),"")</f>
        <v/>
      </c>
      <c r="AE128" s="40" t="str">
        <v/>
      </c>
      <c r="AF128" s="40" t="str">
        <v/>
      </c>
      <c r="AG128" s="40" t="str">
        <v/>
      </c>
      <c r="AH128" s="40" t="str">
        <v/>
      </c>
      <c r="AI128" s="40" t="str">
        <v/>
      </c>
      <c r="AP128" s="41" t="str">
        <f t="array" ref="AP128:AU128">IFERROR(VLOOKUP(A128,TR!A:BY,{67,68,69,70,71,72},0),"")</f>
        <v/>
      </c>
      <c r="AQ128" s="41" t="str">
        <v/>
      </c>
      <c r="AR128" s="41" t="str">
        <v/>
      </c>
      <c r="AS128" s="41" t="str">
        <v/>
      </c>
      <c r="AT128" s="41" t="str">
        <v/>
      </c>
      <c r="AU128" s="41" t="str">
        <v/>
      </c>
    </row>
    <row r="129" spans="2:47" x14ac:dyDescent="0.35">
      <c r="B129" t="str">
        <f t="array" ref="B129:E129">IFERROR(VLOOKUP(A129,[1]Product!$B:$Q,{2,13,11,16},0),"")</f>
        <v/>
      </c>
      <c r="C129" t="str">
        <v/>
      </c>
      <c r="D129" t="str">
        <v/>
      </c>
      <c r="E129" t="str">
        <v/>
      </c>
      <c r="F129" s="36" t="str">
        <f t="array" ref="F129:K129">IFERROR(VLOOKUP(A129,TR!$A:$AK,{13,14,15,16,17,18},0),"")</f>
        <v/>
      </c>
      <c r="G129" s="36" t="str">
        <v/>
      </c>
      <c r="H129" s="36" t="str">
        <v/>
      </c>
      <c r="I129" s="36" t="str">
        <v/>
      </c>
      <c r="J129" s="36" t="str">
        <v/>
      </c>
      <c r="K129" s="36" t="str">
        <v/>
      </c>
      <c r="L129" s="37" t="str">
        <f t="array" ref="L129:Q129">IFERROR(VLOOKUP(A129,TR!$A:$AK,{20,21,22,23,24,25},0),"")</f>
        <v/>
      </c>
      <c r="M129" s="37" t="str">
        <v/>
      </c>
      <c r="N129" s="37" t="str">
        <v/>
      </c>
      <c r="O129" s="37" t="str">
        <v/>
      </c>
      <c r="P129" s="37" t="str">
        <v/>
      </c>
      <c r="Q129" s="37" t="str">
        <v/>
      </c>
      <c r="R129" s="38" t="str">
        <f t="array" ref="R129:W129">IFERROR(VLOOKUP(A129,TR!$A:$AK,{27,28,29,30,31,32},0),"")</f>
        <v/>
      </c>
      <c r="S129" s="38" t="str">
        <v/>
      </c>
      <c r="T129" s="38" t="str">
        <v/>
      </c>
      <c r="U129" s="38" t="str">
        <v/>
      </c>
      <c r="V129" s="38" t="str">
        <v/>
      </c>
      <c r="W129" s="38" t="str">
        <v/>
      </c>
      <c r="X129" s="39" t="str">
        <f t="array" ref="X129:AC129">IFERROR(VLOOKUP(A129,TR!A:AU,{37,38,39,40,41,42},0),"")</f>
        <v/>
      </c>
      <c r="Y129" s="39" t="str">
        <v/>
      </c>
      <c r="Z129" s="39" t="str">
        <v/>
      </c>
      <c r="AA129" s="39" t="str">
        <v/>
      </c>
      <c r="AB129" s="39" t="str">
        <v/>
      </c>
      <c r="AC129" s="39" t="str">
        <v/>
      </c>
      <c r="AD129" s="40" t="str">
        <f t="array" ref="AD129:AI129">IFERROR(VLOOKUP(A129,TR!A:BG,{49,50,51,52,53,54},0),"")</f>
        <v/>
      </c>
      <c r="AE129" s="40" t="str">
        <v/>
      </c>
      <c r="AF129" s="40" t="str">
        <v/>
      </c>
      <c r="AG129" s="40" t="str">
        <v/>
      </c>
      <c r="AH129" s="40" t="str">
        <v/>
      </c>
      <c r="AI129" s="40" t="str">
        <v/>
      </c>
      <c r="AP129" s="41" t="str">
        <f t="array" ref="AP129:AU129">IFERROR(VLOOKUP(A129,TR!A:BY,{67,68,69,70,71,72},0),"")</f>
        <v/>
      </c>
      <c r="AQ129" s="41" t="str">
        <v/>
      </c>
      <c r="AR129" s="41" t="str">
        <v/>
      </c>
      <c r="AS129" s="41" t="str">
        <v/>
      </c>
      <c r="AT129" s="41" t="str">
        <v/>
      </c>
      <c r="AU129" s="41" t="str">
        <v/>
      </c>
    </row>
    <row r="130" spans="2:47" x14ac:dyDescent="0.35">
      <c r="B130" t="str">
        <f t="array" ref="B130:E130">IFERROR(VLOOKUP(A130,[1]Product!$B:$Q,{2,13,11,16},0),"")</f>
        <v/>
      </c>
      <c r="C130" t="str">
        <v/>
      </c>
      <c r="D130" t="str">
        <v/>
      </c>
      <c r="E130" t="str">
        <v/>
      </c>
      <c r="F130" s="36" t="str">
        <f t="array" ref="F130:K130">IFERROR(VLOOKUP(A130,TR!$A:$AK,{13,14,15,16,17,18},0),"")</f>
        <v/>
      </c>
      <c r="G130" s="36" t="str">
        <v/>
      </c>
      <c r="H130" s="36" t="str">
        <v/>
      </c>
      <c r="I130" s="36" t="str">
        <v/>
      </c>
      <c r="J130" s="36" t="str">
        <v/>
      </c>
      <c r="K130" s="36" t="str">
        <v/>
      </c>
      <c r="L130" s="37" t="str">
        <f t="array" ref="L130:Q130">IFERROR(VLOOKUP(A130,TR!$A:$AK,{20,21,22,23,24,25},0),"")</f>
        <v/>
      </c>
      <c r="M130" s="37" t="str">
        <v/>
      </c>
      <c r="N130" s="37" t="str">
        <v/>
      </c>
      <c r="O130" s="37" t="str">
        <v/>
      </c>
      <c r="P130" s="37" t="str">
        <v/>
      </c>
      <c r="Q130" s="37" t="str">
        <v/>
      </c>
      <c r="R130" s="38" t="str">
        <f t="array" ref="R130:W130">IFERROR(VLOOKUP(A130,TR!$A:$AK,{27,28,29,30,31,32},0),"")</f>
        <v/>
      </c>
      <c r="S130" s="38" t="str">
        <v/>
      </c>
      <c r="T130" s="38" t="str">
        <v/>
      </c>
      <c r="U130" s="38" t="str">
        <v/>
      </c>
      <c r="V130" s="38" t="str">
        <v/>
      </c>
      <c r="W130" s="38" t="str">
        <v/>
      </c>
      <c r="X130" s="39" t="str">
        <f t="array" ref="X130:AC130">IFERROR(VLOOKUP(A130,TR!A:AU,{37,38,39,40,41,42},0),"")</f>
        <v/>
      </c>
      <c r="Y130" s="39" t="str">
        <v/>
      </c>
      <c r="Z130" s="39" t="str">
        <v/>
      </c>
      <c r="AA130" s="39" t="str">
        <v/>
      </c>
      <c r="AB130" s="39" t="str">
        <v/>
      </c>
      <c r="AC130" s="39" t="str">
        <v/>
      </c>
      <c r="AD130" s="40" t="str">
        <f t="array" ref="AD130:AI130">IFERROR(VLOOKUP(A130,TR!A:BG,{49,50,51,52,53,54},0),"")</f>
        <v/>
      </c>
      <c r="AE130" s="40" t="str">
        <v/>
      </c>
      <c r="AF130" s="40" t="str">
        <v/>
      </c>
      <c r="AG130" s="40" t="str">
        <v/>
      </c>
      <c r="AH130" s="40" t="str">
        <v/>
      </c>
      <c r="AI130" s="40" t="str">
        <v/>
      </c>
      <c r="AP130" s="41" t="str">
        <f t="array" ref="AP130:AU130">IFERROR(VLOOKUP(A130,TR!A:BY,{67,68,69,70,71,72},0),"")</f>
        <v/>
      </c>
      <c r="AQ130" s="41" t="str">
        <v/>
      </c>
      <c r="AR130" s="41" t="str">
        <v/>
      </c>
      <c r="AS130" s="41" t="str">
        <v/>
      </c>
      <c r="AT130" s="41" t="str">
        <v/>
      </c>
      <c r="AU130" s="41" t="str">
        <v/>
      </c>
    </row>
    <row r="131" spans="2:47" x14ac:dyDescent="0.35">
      <c r="B131" t="str">
        <f t="array" ref="B131:E131">IFERROR(VLOOKUP(A131,[1]Product!$B:$Q,{2,13,11,16},0),"")</f>
        <v/>
      </c>
      <c r="C131" t="str">
        <v/>
      </c>
      <c r="D131" t="str">
        <v/>
      </c>
      <c r="E131" t="str">
        <v/>
      </c>
      <c r="F131" s="36" t="str">
        <f t="array" ref="F131:K131">IFERROR(VLOOKUP(A131,TR!$A:$AK,{13,14,15,16,17,18},0),"")</f>
        <v/>
      </c>
      <c r="G131" s="36" t="str">
        <v/>
      </c>
      <c r="H131" s="36" t="str">
        <v/>
      </c>
      <c r="I131" s="36" t="str">
        <v/>
      </c>
      <c r="J131" s="36" t="str">
        <v/>
      </c>
      <c r="K131" s="36" t="str">
        <v/>
      </c>
      <c r="L131" s="37" t="str">
        <f t="array" ref="L131:Q131">IFERROR(VLOOKUP(A131,TR!$A:$AK,{20,21,22,23,24,25},0),"")</f>
        <v/>
      </c>
      <c r="M131" s="37" t="str">
        <v/>
      </c>
      <c r="N131" s="37" t="str">
        <v/>
      </c>
      <c r="O131" s="37" t="str">
        <v/>
      </c>
      <c r="P131" s="37" t="str">
        <v/>
      </c>
      <c r="Q131" s="37" t="str">
        <v/>
      </c>
      <c r="R131" s="38" t="str">
        <f t="array" ref="R131:W131">IFERROR(VLOOKUP(A131,TR!$A:$AK,{27,28,29,30,31,32},0),"")</f>
        <v/>
      </c>
      <c r="S131" s="38" t="str">
        <v/>
      </c>
      <c r="T131" s="38" t="str">
        <v/>
      </c>
      <c r="U131" s="38" t="str">
        <v/>
      </c>
      <c r="V131" s="38" t="str">
        <v/>
      </c>
      <c r="W131" s="38" t="str">
        <v/>
      </c>
      <c r="X131" s="39" t="str">
        <f t="array" ref="X131:AC131">IFERROR(VLOOKUP(A131,TR!A:AU,{37,38,39,40,41,42},0),"")</f>
        <v/>
      </c>
      <c r="Y131" s="39" t="str">
        <v/>
      </c>
      <c r="Z131" s="39" t="str">
        <v/>
      </c>
      <c r="AA131" s="39" t="str">
        <v/>
      </c>
      <c r="AB131" s="39" t="str">
        <v/>
      </c>
      <c r="AC131" s="39" t="str">
        <v/>
      </c>
      <c r="AD131" s="40" t="str">
        <f t="array" ref="AD131:AI131">IFERROR(VLOOKUP(A131,TR!A:BG,{49,50,51,52,53,54},0),"")</f>
        <v/>
      </c>
      <c r="AE131" s="40" t="str">
        <v/>
      </c>
      <c r="AF131" s="40" t="str">
        <v/>
      </c>
      <c r="AG131" s="40" t="str">
        <v/>
      </c>
      <c r="AH131" s="40" t="str">
        <v/>
      </c>
      <c r="AI131" s="40" t="str">
        <v/>
      </c>
      <c r="AP131" s="41" t="str">
        <f t="array" ref="AP131:AU131">IFERROR(VLOOKUP(A131,TR!A:BY,{67,68,69,70,71,72},0),"")</f>
        <v/>
      </c>
      <c r="AQ131" s="41" t="str">
        <v/>
      </c>
      <c r="AR131" s="41" t="str">
        <v/>
      </c>
      <c r="AS131" s="41" t="str">
        <v/>
      </c>
      <c r="AT131" s="41" t="str">
        <v/>
      </c>
      <c r="AU131" s="41" t="str">
        <v/>
      </c>
    </row>
    <row r="132" spans="2:47" x14ac:dyDescent="0.35">
      <c r="B132" t="str">
        <f t="array" ref="B132:E132">IFERROR(VLOOKUP(A132,[1]Product!$B:$Q,{2,13,11,16},0),"")</f>
        <v/>
      </c>
      <c r="C132" t="str">
        <v/>
      </c>
      <c r="D132" t="str">
        <v/>
      </c>
      <c r="E132" t="str">
        <v/>
      </c>
      <c r="F132" s="36" t="str">
        <f t="array" ref="F132:K132">IFERROR(VLOOKUP(A132,TR!$A:$AK,{13,14,15,16,17,18},0),"")</f>
        <v/>
      </c>
      <c r="G132" s="36" t="str">
        <v/>
      </c>
      <c r="H132" s="36" t="str">
        <v/>
      </c>
      <c r="I132" s="36" t="str">
        <v/>
      </c>
      <c r="J132" s="36" t="str">
        <v/>
      </c>
      <c r="K132" s="36" t="str">
        <v/>
      </c>
      <c r="L132" s="37" t="str">
        <f t="array" ref="L132:Q132">IFERROR(VLOOKUP(A132,TR!$A:$AK,{20,21,22,23,24,25},0),"")</f>
        <v/>
      </c>
      <c r="M132" s="37" t="str">
        <v/>
      </c>
      <c r="N132" s="37" t="str">
        <v/>
      </c>
      <c r="O132" s="37" t="str">
        <v/>
      </c>
      <c r="P132" s="37" t="str">
        <v/>
      </c>
      <c r="Q132" s="37" t="str">
        <v/>
      </c>
      <c r="R132" s="38" t="str">
        <f t="array" ref="R132:W132">IFERROR(VLOOKUP(A132,TR!$A:$AK,{27,28,29,30,31,32},0),"")</f>
        <v/>
      </c>
      <c r="S132" s="38" t="str">
        <v/>
      </c>
      <c r="T132" s="38" t="str">
        <v/>
      </c>
      <c r="U132" s="38" t="str">
        <v/>
      </c>
      <c r="V132" s="38" t="str">
        <v/>
      </c>
      <c r="W132" s="38" t="str">
        <v/>
      </c>
      <c r="X132" s="39" t="str">
        <f t="array" ref="X132:AC132">IFERROR(VLOOKUP(A132,TR!A:AU,{37,38,39,40,41,42},0),"")</f>
        <v/>
      </c>
      <c r="Y132" s="39" t="str">
        <v/>
      </c>
      <c r="Z132" s="39" t="str">
        <v/>
      </c>
      <c r="AA132" s="39" t="str">
        <v/>
      </c>
      <c r="AB132" s="39" t="str">
        <v/>
      </c>
      <c r="AC132" s="39" t="str">
        <v/>
      </c>
      <c r="AD132" s="40" t="str">
        <f t="array" ref="AD132:AI132">IFERROR(VLOOKUP(A132,TR!A:BG,{49,50,51,52,53,54},0),"")</f>
        <v/>
      </c>
      <c r="AE132" s="40" t="str">
        <v/>
      </c>
      <c r="AF132" s="40" t="str">
        <v/>
      </c>
      <c r="AG132" s="40" t="str">
        <v/>
      </c>
      <c r="AH132" s="40" t="str">
        <v/>
      </c>
      <c r="AI132" s="40" t="str">
        <v/>
      </c>
      <c r="AP132" s="41" t="str">
        <f t="array" ref="AP132:AU132">IFERROR(VLOOKUP(A132,TR!A:BY,{67,68,69,70,71,72},0),"")</f>
        <v/>
      </c>
      <c r="AQ132" s="41" t="str">
        <v/>
      </c>
      <c r="AR132" s="41" t="str">
        <v/>
      </c>
      <c r="AS132" s="41" t="str">
        <v/>
      </c>
      <c r="AT132" s="41" t="str">
        <v/>
      </c>
      <c r="AU132" s="41" t="str">
        <v/>
      </c>
    </row>
    <row r="133" spans="2:47" x14ac:dyDescent="0.35">
      <c r="B133" t="str">
        <f t="array" ref="B133:E133">IFERROR(VLOOKUP(A133,[1]Product!$B:$Q,{2,13,11,16},0),"")</f>
        <v/>
      </c>
      <c r="C133" t="str">
        <v/>
      </c>
      <c r="D133" t="str">
        <v/>
      </c>
      <c r="E133" t="str">
        <v/>
      </c>
      <c r="F133" s="36" t="str">
        <f t="array" ref="F133:K133">IFERROR(VLOOKUP(A133,TR!$A:$AK,{13,14,15,16,17,18},0),"")</f>
        <v/>
      </c>
      <c r="G133" s="36" t="str">
        <v/>
      </c>
      <c r="H133" s="36" t="str">
        <v/>
      </c>
      <c r="I133" s="36" t="str">
        <v/>
      </c>
      <c r="J133" s="36" t="str">
        <v/>
      </c>
      <c r="K133" s="36" t="str">
        <v/>
      </c>
      <c r="L133" s="37" t="str">
        <f t="array" ref="L133:Q133">IFERROR(VLOOKUP(A133,TR!$A:$AK,{20,21,22,23,24,25},0),"")</f>
        <v/>
      </c>
      <c r="M133" s="37" t="str">
        <v/>
      </c>
      <c r="N133" s="37" t="str">
        <v/>
      </c>
      <c r="O133" s="37" t="str">
        <v/>
      </c>
      <c r="P133" s="37" t="str">
        <v/>
      </c>
      <c r="Q133" s="37" t="str">
        <v/>
      </c>
      <c r="R133" s="38" t="str">
        <f t="array" ref="R133:W133">IFERROR(VLOOKUP(A133,TR!$A:$AK,{27,28,29,30,31,32},0),"")</f>
        <v/>
      </c>
      <c r="S133" s="38" t="str">
        <v/>
      </c>
      <c r="T133" s="38" t="str">
        <v/>
      </c>
      <c r="U133" s="38" t="str">
        <v/>
      </c>
      <c r="V133" s="38" t="str">
        <v/>
      </c>
      <c r="W133" s="38" t="str">
        <v/>
      </c>
      <c r="X133" s="39" t="str">
        <f t="array" ref="X133:AC133">IFERROR(VLOOKUP(A133,TR!A:AU,{37,38,39,40,41,42},0),"")</f>
        <v/>
      </c>
      <c r="Y133" s="39" t="str">
        <v/>
      </c>
      <c r="Z133" s="39" t="str">
        <v/>
      </c>
      <c r="AA133" s="39" t="str">
        <v/>
      </c>
      <c r="AB133" s="39" t="str">
        <v/>
      </c>
      <c r="AC133" s="39" t="str">
        <v/>
      </c>
      <c r="AD133" s="40" t="str">
        <f t="array" ref="AD133:AI133">IFERROR(VLOOKUP(A133,TR!A:BG,{49,50,51,52,53,54},0),"")</f>
        <v/>
      </c>
      <c r="AE133" s="40" t="str">
        <v/>
      </c>
      <c r="AF133" s="40" t="str">
        <v/>
      </c>
      <c r="AG133" s="40" t="str">
        <v/>
      </c>
      <c r="AH133" s="40" t="str">
        <v/>
      </c>
      <c r="AI133" s="40" t="str">
        <v/>
      </c>
      <c r="AP133" s="41" t="str">
        <f t="array" ref="AP133:AU133">IFERROR(VLOOKUP(A133,TR!A:BY,{67,68,69,70,71,72},0),"")</f>
        <v/>
      </c>
      <c r="AQ133" s="41" t="str">
        <v/>
      </c>
      <c r="AR133" s="41" t="str">
        <v/>
      </c>
      <c r="AS133" s="41" t="str">
        <v/>
      </c>
      <c r="AT133" s="41" t="str">
        <v/>
      </c>
      <c r="AU133" s="41" t="str">
        <v/>
      </c>
    </row>
    <row r="134" spans="2:47" x14ac:dyDescent="0.35">
      <c r="B134" t="str">
        <f t="array" ref="B134:E134">IFERROR(VLOOKUP(A134,[1]Product!$B:$Q,{2,13,11,16},0),"")</f>
        <v/>
      </c>
      <c r="C134" t="str">
        <v/>
      </c>
      <c r="D134" t="str">
        <v/>
      </c>
      <c r="E134" t="str">
        <v/>
      </c>
      <c r="F134" s="36" t="str">
        <f t="array" ref="F134:K134">IFERROR(VLOOKUP(A134,TR!$A:$AK,{13,14,15,16,17,18},0),"")</f>
        <v/>
      </c>
      <c r="G134" s="36" t="str">
        <v/>
      </c>
      <c r="H134" s="36" t="str">
        <v/>
      </c>
      <c r="I134" s="36" t="str">
        <v/>
      </c>
      <c r="J134" s="36" t="str">
        <v/>
      </c>
      <c r="K134" s="36" t="str">
        <v/>
      </c>
      <c r="L134" s="37" t="str">
        <f t="array" ref="L134:Q134">IFERROR(VLOOKUP(A134,TR!$A:$AK,{20,21,22,23,24,25},0),"")</f>
        <v/>
      </c>
      <c r="M134" s="37" t="str">
        <v/>
      </c>
      <c r="N134" s="37" t="str">
        <v/>
      </c>
      <c r="O134" s="37" t="str">
        <v/>
      </c>
      <c r="P134" s="37" t="str">
        <v/>
      </c>
      <c r="Q134" s="37" t="str">
        <v/>
      </c>
      <c r="R134" s="38" t="str">
        <f t="array" ref="R134:W134">IFERROR(VLOOKUP(A134,TR!$A:$AK,{27,28,29,30,31,32},0),"")</f>
        <v/>
      </c>
      <c r="S134" s="38" t="str">
        <v/>
      </c>
      <c r="T134" s="38" t="str">
        <v/>
      </c>
      <c r="U134" s="38" t="str">
        <v/>
      </c>
      <c r="V134" s="38" t="str">
        <v/>
      </c>
      <c r="W134" s="38" t="str">
        <v/>
      </c>
      <c r="X134" s="39" t="str">
        <f t="array" ref="X134:AC134">IFERROR(VLOOKUP(A134,TR!A:AU,{37,38,39,40,41,42},0),"")</f>
        <v/>
      </c>
      <c r="Y134" s="39" t="str">
        <v/>
      </c>
      <c r="Z134" s="39" t="str">
        <v/>
      </c>
      <c r="AA134" s="39" t="str">
        <v/>
      </c>
      <c r="AB134" s="39" t="str">
        <v/>
      </c>
      <c r="AC134" s="39" t="str">
        <v/>
      </c>
      <c r="AD134" s="40" t="str">
        <f t="array" ref="AD134:AI134">IFERROR(VLOOKUP(A134,TR!A:BG,{49,50,51,52,53,54},0),"")</f>
        <v/>
      </c>
      <c r="AE134" s="40" t="str">
        <v/>
      </c>
      <c r="AF134" s="40" t="str">
        <v/>
      </c>
      <c r="AG134" s="40" t="str">
        <v/>
      </c>
      <c r="AH134" s="40" t="str">
        <v/>
      </c>
      <c r="AI134" s="40" t="str">
        <v/>
      </c>
      <c r="AP134" s="41" t="str">
        <f t="array" ref="AP134:AU134">IFERROR(VLOOKUP(A134,TR!A:BY,{67,68,69,70,71,72},0),"")</f>
        <v/>
      </c>
      <c r="AQ134" s="41" t="str">
        <v/>
      </c>
      <c r="AR134" s="41" t="str">
        <v/>
      </c>
      <c r="AS134" s="41" t="str">
        <v/>
      </c>
      <c r="AT134" s="41" t="str">
        <v/>
      </c>
      <c r="AU134" s="41" t="str">
        <v/>
      </c>
    </row>
    <row r="135" spans="2:47" x14ac:dyDescent="0.35">
      <c r="B135" t="str">
        <f t="array" ref="B135:E135">IFERROR(VLOOKUP(A135,[1]Product!$B:$Q,{2,13,11,16},0),"")</f>
        <v/>
      </c>
      <c r="C135" t="str">
        <v/>
      </c>
      <c r="D135" t="str">
        <v/>
      </c>
      <c r="E135" t="str">
        <v/>
      </c>
      <c r="F135" s="36" t="str">
        <f t="array" ref="F135:K135">IFERROR(VLOOKUP(A135,TR!$A:$AK,{13,14,15,16,17,18},0),"")</f>
        <v/>
      </c>
      <c r="G135" s="36" t="str">
        <v/>
      </c>
      <c r="H135" s="36" t="str">
        <v/>
      </c>
      <c r="I135" s="36" t="str">
        <v/>
      </c>
      <c r="J135" s="36" t="str">
        <v/>
      </c>
      <c r="K135" s="36" t="str">
        <v/>
      </c>
      <c r="L135" s="37" t="str">
        <f t="array" ref="L135:Q135">IFERROR(VLOOKUP(A135,TR!$A:$AK,{20,21,22,23,24,25},0),"")</f>
        <v/>
      </c>
      <c r="M135" s="37" t="str">
        <v/>
      </c>
      <c r="N135" s="37" t="str">
        <v/>
      </c>
      <c r="O135" s="37" t="str">
        <v/>
      </c>
      <c r="P135" s="37" t="str">
        <v/>
      </c>
      <c r="Q135" s="37" t="str">
        <v/>
      </c>
      <c r="R135" s="38" t="str">
        <f t="array" ref="R135:W135">IFERROR(VLOOKUP(A135,TR!$A:$AK,{27,28,29,30,31,32},0),"")</f>
        <v/>
      </c>
      <c r="S135" s="38" t="str">
        <v/>
      </c>
      <c r="T135" s="38" t="str">
        <v/>
      </c>
      <c r="U135" s="38" t="str">
        <v/>
      </c>
      <c r="V135" s="38" t="str">
        <v/>
      </c>
      <c r="W135" s="38" t="str">
        <v/>
      </c>
      <c r="X135" s="39" t="str">
        <f t="array" ref="X135:AC135">IFERROR(VLOOKUP(A135,TR!A:AU,{37,38,39,40,41,42},0),"")</f>
        <v/>
      </c>
      <c r="Y135" s="39" t="str">
        <v/>
      </c>
      <c r="Z135" s="39" t="str">
        <v/>
      </c>
      <c r="AA135" s="39" t="str">
        <v/>
      </c>
      <c r="AB135" s="39" t="str">
        <v/>
      </c>
      <c r="AC135" s="39" t="str">
        <v/>
      </c>
      <c r="AD135" s="40" t="str">
        <f t="array" ref="AD135:AI135">IFERROR(VLOOKUP(A135,TR!A:BG,{49,50,51,52,53,54},0),"")</f>
        <v/>
      </c>
      <c r="AE135" s="40" t="str">
        <v/>
      </c>
      <c r="AF135" s="40" t="str">
        <v/>
      </c>
      <c r="AG135" s="40" t="str">
        <v/>
      </c>
      <c r="AH135" s="40" t="str">
        <v/>
      </c>
      <c r="AI135" s="40" t="str">
        <v/>
      </c>
      <c r="AP135" s="41" t="str">
        <f t="array" ref="AP135:AU135">IFERROR(VLOOKUP(A135,TR!A:BY,{67,68,69,70,71,72},0),"")</f>
        <v/>
      </c>
      <c r="AQ135" s="41" t="str">
        <v/>
      </c>
      <c r="AR135" s="41" t="str">
        <v/>
      </c>
      <c r="AS135" s="41" t="str">
        <v/>
      </c>
      <c r="AT135" s="41" t="str">
        <v/>
      </c>
      <c r="AU135" s="41" t="str">
        <v/>
      </c>
    </row>
    <row r="136" spans="2:47" x14ac:dyDescent="0.35">
      <c r="B136" t="str">
        <f t="array" ref="B136:E136">IFERROR(VLOOKUP(A136,[1]Product!$B:$Q,{2,13,11,16},0),"")</f>
        <v/>
      </c>
      <c r="C136" t="str">
        <v/>
      </c>
      <c r="D136" t="str">
        <v/>
      </c>
      <c r="E136" t="str">
        <v/>
      </c>
      <c r="F136" s="36" t="str">
        <f t="array" ref="F136:K136">IFERROR(VLOOKUP(A136,TR!$A:$AK,{13,14,15,16,17,18},0),"")</f>
        <v/>
      </c>
      <c r="G136" s="36" t="str">
        <v/>
      </c>
      <c r="H136" s="36" t="str">
        <v/>
      </c>
      <c r="I136" s="36" t="str">
        <v/>
      </c>
      <c r="J136" s="36" t="str">
        <v/>
      </c>
      <c r="K136" s="36" t="str">
        <v/>
      </c>
      <c r="L136" s="37" t="str">
        <f t="array" ref="L136:Q136">IFERROR(VLOOKUP(A136,TR!$A:$AK,{20,21,22,23,24,25},0),"")</f>
        <v/>
      </c>
      <c r="M136" s="37" t="str">
        <v/>
      </c>
      <c r="N136" s="37" t="str">
        <v/>
      </c>
      <c r="O136" s="37" t="str">
        <v/>
      </c>
      <c r="P136" s="37" t="str">
        <v/>
      </c>
      <c r="Q136" s="37" t="str">
        <v/>
      </c>
      <c r="R136" s="38" t="str">
        <f t="array" ref="R136:W136">IFERROR(VLOOKUP(A136,TR!$A:$AK,{27,28,29,30,31,32},0),"")</f>
        <v/>
      </c>
      <c r="S136" s="38" t="str">
        <v/>
      </c>
      <c r="T136" s="38" t="str">
        <v/>
      </c>
      <c r="U136" s="38" t="str">
        <v/>
      </c>
      <c r="V136" s="38" t="str">
        <v/>
      </c>
      <c r="W136" s="38" t="str">
        <v/>
      </c>
      <c r="X136" s="39" t="str">
        <f t="array" ref="X136:AC136">IFERROR(VLOOKUP(A136,TR!A:AU,{37,38,39,40,41,42},0),"")</f>
        <v/>
      </c>
      <c r="Y136" s="39" t="str">
        <v/>
      </c>
      <c r="Z136" s="39" t="str">
        <v/>
      </c>
      <c r="AA136" s="39" t="str">
        <v/>
      </c>
      <c r="AB136" s="39" t="str">
        <v/>
      </c>
      <c r="AC136" s="39" t="str">
        <v/>
      </c>
      <c r="AD136" s="40" t="str">
        <f t="array" ref="AD136:AI136">IFERROR(VLOOKUP(A136,TR!A:BG,{49,50,51,52,53,54},0),"")</f>
        <v/>
      </c>
      <c r="AE136" s="40" t="str">
        <v/>
      </c>
      <c r="AF136" s="40" t="str">
        <v/>
      </c>
      <c r="AG136" s="40" t="str">
        <v/>
      </c>
      <c r="AH136" s="40" t="str">
        <v/>
      </c>
      <c r="AI136" s="40" t="str">
        <v/>
      </c>
      <c r="AP136" s="41" t="str">
        <f t="array" ref="AP136:AU136">IFERROR(VLOOKUP(A136,TR!A:BY,{67,68,69,70,71,72},0),"")</f>
        <v/>
      </c>
      <c r="AQ136" s="41" t="str">
        <v/>
      </c>
      <c r="AR136" s="41" t="str">
        <v/>
      </c>
      <c r="AS136" s="41" t="str">
        <v/>
      </c>
      <c r="AT136" s="41" t="str">
        <v/>
      </c>
      <c r="AU136" s="41" t="str">
        <v/>
      </c>
    </row>
    <row r="137" spans="2:47" x14ac:dyDescent="0.35">
      <c r="B137" t="str">
        <f t="array" ref="B137:E137">IFERROR(VLOOKUP(A137,[1]Product!$B:$Q,{2,13,11,16},0),"")</f>
        <v/>
      </c>
      <c r="C137" t="str">
        <v/>
      </c>
      <c r="D137" t="str">
        <v/>
      </c>
      <c r="E137" t="str">
        <v/>
      </c>
      <c r="F137" s="36" t="str">
        <f t="array" ref="F137:K137">IFERROR(VLOOKUP(A137,TR!$A:$AK,{13,14,15,16,17,18},0),"")</f>
        <v/>
      </c>
      <c r="G137" s="36" t="str">
        <v/>
      </c>
      <c r="H137" s="36" t="str">
        <v/>
      </c>
      <c r="I137" s="36" t="str">
        <v/>
      </c>
      <c r="J137" s="36" t="str">
        <v/>
      </c>
      <c r="K137" s="36" t="str">
        <v/>
      </c>
      <c r="L137" s="37" t="str">
        <f t="array" ref="L137:Q137">IFERROR(VLOOKUP(A137,TR!$A:$AK,{20,21,22,23,24,25},0),"")</f>
        <v/>
      </c>
      <c r="M137" s="37" t="str">
        <v/>
      </c>
      <c r="N137" s="37" t="str">
        <v/>
      </c>
      <c r="O137" s="37" t="str">
        <v/>
      </c>
      <c r="P137" s="37" t="str">
        <v/>
      </c>
      <c r="Q137" s="37" t="str">
        <v/>
      </c>
      <c r="R137" s="38" t="str">
        <f t="array" ref="R137:W137">IFERROR(VLOOKUP(A137,TR!$A:$AK,{27,28,29,30,31,32},0),"")</f>
        <v/>
      </c>
      <c r="S137" s="38" t="str">
        <v/>
      </c>
      <c r="T137" s="38" t="str">
        <v/>
      </c>
      <c r="U137" s="38" t="str">
        <v/>
      </c>
      <c r="V137" s="38" t="str">
        <v/>
      </c>
      <c r="W137" s="38" t="str">
        <v/>
      </c>
      <c r="X137" s="39" t="str">
        <f t="array" ref="X137:AC137">IFERROR(VLOOKUP(A137,TR!A:AU,{37,38,39,40,41,42},0),"")</f>
        <v/>
      </c>
      <c r="Y137" s="39" t="str">
        <v/>
      </c>
      <c r="Z137" s="39" t="str">
        <v/>
      </c>
      <c r="AA137" s="39" t="str">
        <v/>
      </c>
      <c r="AB137" s="39" t="str">
        <v/>
      </c>
      <c r="AC137" s="39" t="str">
        <v/>
      </c>
      <c r="AD137" s="40" t="str">
        <f t="array" ref="AD137:AI137">IFERROR(VLOOKUP(A137,TR!A:BG,{49,50,51,52,53,54},0),"")</f>
        <v/>
      </c>
      <c r="AE137" s="40" t="str">
        <v/>
      </c>
      <c r="AF137" s="40" t="str">
        <v/>
      </c>
      <c r="AG137" s="40" t="str">
        <v/>
      </c>
      <c r="AH137" s="40" t="str">
        <v/>
      </c>
      <c r="AI137" s="40" t="str">
        <v/>
      </c>
      <c r="AP137" s="41" t="str">
        <f t="array" ref="AP137:AU137">IFERROR(VLOOKUP(A137,TR!A:BY,{67,68,69,70,71,72},0),"")</f>
        <v/>
      </c>
      <c r="AQ137" s="41" t="str">
        <v/>
      </c>
      <c r="AR137" s="41" t="str">
        <v/>
      </c>
      <c r="AS137" s="41" t="str">
        <v/>
      </c>
      <c r="AT137" s="41" t="str">
        <v/>
      </c>
      <c r="AU137" s="41" t="str">
        <v/>
      </c>
    </row>
    <row r="138" spans="2:47" x14ac:dyDescent="0.35">
      <c r="B138" t="str">
        <f t="array" ref="B138:E138">IFERROR(VLOOKUP(A138,[1]Product!$B:$Q,{2,13,11,16},0),"")</f>
        <v/>
      </c>
      <c r="C138" t="str">
        <v/>
      </c>
      <c r="D138" t="str">
        <v/>
      </c>
      <c r="E138" t="str">
        <v/>
      </c>
      <c r="F138" s="36" t="str">
        <f t="array" ref="F138:K138">IFERROR(VLOOKUP(A138,TR!$A:$AK,{13,14,15,16,17,18},0),"")</f>
        <v/>
      </c>
      <c r="G138" s="36" t="str">
        <v/>
      </c>
      <c r="H138" s="36" t="str">
        <v/>
      </c>
      <c r="I138" s="36" t="str">
        <v/>
      </c>
      <c r="J138" s="36" t="str">
        <v/>
      </c>
      <c r="K138" s="36" t="str">
        <v/>
      </c>
      <c r="L138" s="37" t="str">
        <f t="array" ref="L138:Q138">IFERROR(VLOOKUP(A138,TR!$A:$AK,{20,21,22,23,24,25},0),"")</f>
        <v/>
      </c>
      <c r="M138" s="37" t="str">
        <v/>
      </c>
      <c r="N138" s="37" t="str">
        <v/>
      </c>
      <c r="O138" s="37" t="str">
        <v/>
      </c>
      <c r="P138" s="37" t="str">
        <v/>
      </c>
      <c r="Q138" s="37" t="str">
        <v/>
      </c>
      <c r="R138" s="38" t="str">
        <f t="array" ref="R138:W138">IFERROR(VLOOKUP(A138,TR!$A:$AK,{27,28,29,30,31,32},0),"")</f>
        <v/>
      </c>
      <c r="S138" s="38" t="str">
        <v/>
      </c>
      <c r="T138" s="38" t="str">
        <v/>
      </c>
      <c r="U138" s="38" t="str">
        <v/>
      </c>
      <c r="V138" s="38" t="str">
        <v/>
      </c>
      <c r="W138" s="38" t="str">
        <v/>
      </c>
      <c r="X138" s="39" t="str">
        <f t="array" ref="X138:AC138">IFERROR(VLOOKUP(A138,TR!A:AU,{37,38,39,40,41,42},0),"")</f>
        <v/>
      </c>
      <c r="Y138" s="39" t="str">
        <v/>
      </c>
      <c r="Z138" s="39" t="str">
        <v/>
      </c>
      <c r="AA138" s="39" t="str">
        <v/>
      </c>
      <c r="AB138" s="39" t="str">
        <v/>
      </c>
      <c r="AC138" s="39" t="str">
        <v/>
      </c>
      <c r="AD138" s="40" t="str">
        <f t="array" ref="AD138:AI138">IFERROR(VLOOKUP(A138,TR!A:BG,{49,50,51,52,53,54},0),"")</f>
        <v/>
      </c>
      <c r="AE138" s="40" t="str">
        <v/>
      </c>
      <c r="AF138" s="40" t="str">
        <v/>
      </c>
      <c r="AG138" s="40" t="str">
        <v/>
      </c>
      <c r="AH138" s="40" t="str">
        <v/>
      </c>
      <c r="AI138" s="40" t="str">
        <v/>
      </c>
      <c r="AP138" s="41" t="str">
        <f t="array" ref="AP138:AU138">IFERROR(VLOOKUP(A138,TR!A:BY,{67,68,69,70,71,72},0),"")</f>
        <v/>
      </c>
      <c r="AQ138" s="41" t="str">
        <v/>
      </c>
      <c r="AR138" s="41" t="str">
        <v/>
      </c>
      <c r="AS138" s="41" t="str">
        <v/>
      </c>
      <c r="AT138" s="41" t="str">
        <v/>
      </c>
      <c r="AU138" s="41" t="str">
        <v/>
      </c>
    </row>
    <row r="139" spans="2:47" x14ac:dyDescent="0.35">
      <c r="B139" t="str">
        <f t="array" ref="B139:E139">IFERROR(VLOOKUP(A139,[1]Product!$B:$Q,{2,13,11,16},0),"")</f>
        <v/>
      </c>
      <c r="C139" t="str">
        <v/>
      </c>
      <c r="D139" t="str">
        <v/>
      </c>
      <c r="E139" t="str">
        <v/>
      </c>
      <c r="F139" s="36" t="str">
        <f t="array" ref="F139:K139">IFERROR(VLOOKUP(A139,TR!$A:$AK,{13,14,15,16,17,18},0),"")</f>
        <v/>
      </c>
      <c r="G139" s="36" t="str">
        <v/>
      </c>
      <c r="H139" s="36" t="str">
        <v/>
      </c>
      <c r="I139" s="36" t="str">
        <v/>
      </c>
      <c r="J139" s="36" t="str">
        <v/>
      </c>
      <c r="K139" s="36" t="str">
        <v/>
      </c>
      <c r="L139" s="37" t="str">
        <f t="array" ref="L139:Q139">IFERROR(VLOOKUP(A139,TR!$A:$AK,{20,21,22,23,24,25},0),"")</f>
        <v/>
      </c>
      <c r="M139" s="37" t="str">
        <v/>
      </c>
      <c r="N139" s="37" t="str">
        <v/>
      </c>
      <c r="O139" s="37" t="str">
        <v/>
      </c>
      <c r="P139" s="37" t="str">
        <v/>
      </c>
      <c r="Q139" s="37" t="str">
        <v/>
      </c>
      <c r="R139" s="38" t="str">
        <f t="array" ref="R139:W139">IFERROR(VLOOKUP(A139,TR!$A:$AK,{27,28,29,30,31,32},0),"")</f>
        <v/>
      </c>
      <c r="S139" s="38" t="str">
        <v/>
      </c>
      <c r="T139" s="38" t="str">
        <v/>
      </c>
      <c r="U139" s="38" t="str">
        <v/>
      </c>
      <c r="V139" s="38" t="str">
        <v/>
      </c>
      <c r="W139" s="38" t="str">
        <v/>
      </c>
      <c r="X139" s="39" t="str">
        <f t="array" ref="X139:AC139">IFERROR(VLOOKUP(A139,TR!A:AU,{37,38,39,40,41,42},0),"")</f>
        <v/>
      </c>
      <c r="Y139" s="39" t="str">
        <v/>
      </c>
      <c r="Z139" s="39" t="str">
        <v/>
      </c>
      <c r="AA139" s="39" t="str">
        <v/>
      </c>
      <c r="AB139" s="39" t="str">
        <v/>
      </c>
      <c r="AC139" s="39" t="str">
        <v/>
      </c>
      <c r="AD139" s="40" t="str">
        <f t="array" ref="AD139:AI139">IFERROR(VLOOKUP(A139,TR!A:BG,{49,50,51,52,53,54},0),"")</f>
        <v/>
      </c>
      <c r="AE139" s="40" t="str">
        <v/>
      </c>
      <c r="AF139" s="40" t="str">
        <v/>
      </c>
      <c r="AG139" s="40" t="str">
        <v/>
      </c>
      <c r="AH139" s="40" t="str">
        <v/>
      </c>
      <c r="AI139" s="40" t="str">
        <v/>
      </c>
      <c r="AP139" s="41" t="str">
        <f t="array" ref="AP139:AU139">IFERROR(VLOOKUP(A139,TR!A:BY,{67,68,69,70,71,72},0),"")</f>
        <v/>
      </c>
      <c r="AQ139" s="41" t="str">
        <v/>
      </c>
      <c r="AR139" s="41" t="str">
        <v/>
      </c>
      <c r="AS139" s="41" t="str">
        <v/>
      </c>
      <c r="AT139" s="41" t="str">
        <v/>
      </c>
      <c r="AU139" s="41" t="str">
        <v/>
      </c>
    </row>
    <row r="140" spans="2:47" x14ac:dyDescent="0.35">
      <c r="B140" t="str">
        <f t="array" ref="B140:E140">IFERROR(VLOOKUP(A140,[1]Product!$B:$Q,{2,13,11,16},0),"")</f>
        <v/>
      </c>
      <c r="C140" t="str">
        <v/>
      </c>
      <c r="D140" t="str">
        <v/>
      </c>
      <c r="E140" t="str">
        <v/>
      </c>
      <c r="F140" s="36" t="str">
        <f t="array" ref="F140:K140">IFERROR(VLOOKUP(A140,TR!$A:$AK,{13,14,15,16,17,18},0),"")</f>
        <v/>
      </c>
      <c r="G140" s="36" t="str">
        <v/>
      </c>
      <c r="H140" s="36" t="str">
        <v/>
      </c>
      <c r="I140" s="36" t="str">
        <v/>
      </c>
      <c r="J140" s="36" t="str">
        <v/>
      </c>
      <c r="K140" s="36" t="str">
        <v/>
      </c>
      <c r="L140" s="37" t="str">
        <f t="array" ref="L140:Q140">IFERROR(VLOOKUP(A140,TR!$A:$AK,{20,21,22,23,24,25},0),"")</f>
        <v/>
      </c>
      <c r="M140" s="37" t="str">
        <v/>
      </c>
      <c r="N140" s="37" t="str">
        <v/>
      </c>
      <c r="O140" s="37" t="str">
        <v/>
      </c>
      <c r="P140" s="37" t="str">
        <v/>
      </c>
      <c r="Q140" s="37" t="str">
        <v/>
      </c>
      <c r="R140" s="38" t="str">
        <f t="array" ref="R140:W140">IFERROR(VLOOKUP(A140,TR!$A:$AK,{27,28,29,30,31,32},0),"")</f>
        <v/>
      </c>
      <c r="S140" s="38" t="str">
        <v/>
      </c>
      <c r="T140" s="38" t="str">
        <v/>
      </c>
      <c r="U140" s="38" t="str">
        <v/>
      </c>
      <c r="V140" s="38" t="str">
        <v/>
      </c>
      <c r="W140" s="38" t="str">
        <v/>
      </c>
      <c r="X140" s="39" t="str">
        <f t="array" ref="X140:AC140">IFERROR(VLOOKUP(A140,TR!A:AU,{37,38,39,40,41,42},0),"")</f>
        <v/>
      </c>
      <c r="Y140" s="39" t="str">
        <v/>
      </c>
      <c r="Z140" s="39" t="str">
        <v/>
      </c>
      <c r="AA140" s="39" t="str">
        <v/>
      </c>
      <c r="AB140" s="39" t="str">
        <v/>
      </c>
      <c r="AC140" s="39" t="str">
        <v/>
      </c>
      <c r="AD140" s="40" t="str">
        <f t="array" ref="AD140:AI140">IFERROR(VLOOKUP(A140,TR!A:BG,{49,50,51,52,53,54},0),"")</f>
        <v/>
      </c>
      <c r="AE140" s="40" t="str">
        <v/>
      </c>
      <c r="AF140" s="40" t="str">
        <v/>
      </c>
      <c r="AG140" s="40" t="str">
        <v/>
      </c>
      <c r="AH140" s="40" t="str">
        <v/>
      </c>
      <c r="AI140" s="40" t="str">
        <v/>
      </c>
      <c r="AP140" s="41" t="str">
        <f t="array" ref="AP140:AU140">IFERROR(VLOOKUP(A140,TR!A:BY,{67,68,69,70,71,72},0),"")</f>
        <v/>
      </c>
      <c r="AQ140" s="41" t="str">
        <v/>
      </c>
      <c r="AR140" s="41" t="str">
        <v/>
      </c>
      <c r="AS140" s="41" t="str">
        <v/>
      </c>
      <c r="AT140" s="41" t="str">
        <v/>
      </c>
      <c r="AU140" s="41" t="str">
        <v/>
      </c>
    </row>
    <row r="141" spans="2:47" x14ac:dyDescent="0.35">
      <c r="B141" t="str">
        <f t="array" ref="B141:E141">IFERROR(VLOOKUP(A141,[1]Product!$B:$Q,{2,13,11,16},0),"")</f>
        <v/>
      </c>
      <c r="C141" t="str">
        <v/>
      </c>
      <c r="D141" t="str">
        <v/>
      </c>
      <c r="E141" t="str">
        <v/>
      </c>
      <c r="F141" s="36" t="str">
        <f t="array" ref="F141:K141">IFERROR(VLOOKUP(A141,TR!$A:$AK,{13,14,15,16,17,18},0),"")</f>
        <v/>
      </c>
      <c r="G141" s="36" t="str">
        <v/>
      </c>
      <c r="H141" s="36" t="str">
        <v/>
      </c>
      <c r="I141" s="36" t="str">
        <v/>
      </c>
      <c r="J141" s="36" t="str">
        <v/>
      </c>
      <c r="K141" s="36" t="str">
        <v/>
      </c>
      <c r="L141" s="37" t="str">
        <f t="array" ref="L141:Q141">IFERROR(VLOOKUP(A141,TR!$A:$AK,{20,21,22,23,24,25},0),"")</f>
        <v/>
      </c>
      <c r="M141" s="37" t="str">
        <v/>
      </c>
      <c r="N141" s="37" t="str">
        <v/>
      </c>
      <c r="O141" s="37" t="str">
        <v/>
      </c>
      <c r="P141" s="37" t="str">
        <v/>
      </c>
      <c r="Q141" s="37" t="str">
        <v/>
      </c>
      <c r="R141" s="38" t="str">
        <f t="array" ref="R141:W141">IFERROR(VLOOKUP(A141,TR!$A:$AK,{27,28,29,30,31,32},0),"")</f>
        <v/>
      </c>
      <c r="S141" s="38" t="str">
        <v/>
      </c>
      <c r="T141" s="38" t="str">
        <v/>
      </c>
      <c r="U141" s="38" t="str">
        <v/>
      </c>
      <c r="V141" s="38" t="str">
        <v/>
      </c>
      <c r="W141" s="38" t="str">
        <v/>
      </c>
      <c r="X141" s="39" t="str">
        <f t="array" ref="X141:AC141">IFERROR(VLOOKUP(A141,TR!A:AU,{37,38,39,40,41,42},0),"")</f>
        <v/>
      </c>
      <c r="Y141" s="39" t="str">
        <v/>
      </c>
      <c r="Z141" s="39" t="str">
        <v/>
      </c>
      <c r="AA141" s="39" t="str">
        <v/>
      </c>
      <c r="AB141" s="39" t="str">
        <v/>
      </c>
      <c r="AC141" s="39" t="str">
        <v/>
      </c>
      <c r="AD141" s="40" t="str">
        <f t="array" ref="AD141:AI141">IFERROR(VLOOKUP(A141,TR!A:BG,{49,50,51,52,53,54},0),"")</f>
        <v/>
      </c>
      <c r="AE141" s="40" t="str">
        <v/>
      </c>
      <c r="AF141" s="40" t="str">
        <v/>
      </c>
      <c r="AG141" s="40" t="str">
        <v/>
      </c>
      <c r="AH141" s="40" t="str">
        <v/>
      </c>
      <c r="AI141" s="40" t="str">
        <v/>
      </c>
      <c r="AP141" s="41" t="str">
        <f t="array" ref="AP141:AU141">IFERROR(VLOOKUP(A141,TR!A:BY,{67,68,69,70,71,72},0),"")</f>
        <v/>
      </c>
      <c r="AQ141" s="41" t="str">
        <v/>
      </c>
      <c r="AR141" s="41" t="str">
        <v/>
      </c>
      <c r="AS141" s="41" t="str">
        <v/>
      </c>
      <c r="AT141" s="41" t="str">
        <v/>
      </c>
      <c r="AU141" s="41" t="str">
        <v/>
      </c>
    </row>
    <row r="142" spans="2:47" x14ac:dyDescent="0.35">
      <c r="B142" t="str">
        <f t="array" ref="B142:E142">IFERROR(VLOOKUP(A142,[1]Product!$B:$Q,{2,13,11,16},0),"")</f>
        <v/>
      </c>
      <c r="C142" t="str">
        <v/>
      </c>
      <c r="D142" t="str">
        <v/>
      </c>
      <c r="E142" t="str">
        <v/>
      </c>
      <c r="F142" s="36" t="str">
        <f t="array" ref="F142:K142">IFERROR(VLOOKUP(A142,TR!$A:$AK,{13,14,15,16,17,18},0),"")</f>
        <v/>
      </c>
      <c r="G142" s="36" t="str">
        <v/>
      </c>
      <c r="H142" s="36" t="str">
        <v/>
      </c>
      <c r="I142" s="36" t="str">
        <v/>
      </c>
      <c r="J142" s="36" t="str">
        <v/>
      </c>
      <c r="K142" s="36" t="str">
        <v/>
      </c>
      <c r="L142" s="37" t="str">
        <f t="array" ref="L142:Q142">IFERROR(VLOOKUP(A142,TR!$A:$AK,{20,21,22,23,24,25},0),"")</f>
        <v/>
      </c>
      <c r="M142" s="37" t="str">
        <v/>
      </c>
      <c r="N142" s="37" t="str">
        <v/>
      </c>
      <c r="O142" s="37" t="str">
        <v/>
      </c>
      <c r="P142" s="37" t="str">
        <v/>
      </c>
      <c r="Q142" s="37" t="str">
        <v/>
      </c>
      <c r="R142" s="38" t="str">
        <f t="array" ref="R142:W142">IFERROR(VLOOKUP(A142,TR!$A:$AK,{27,28,29,30,31,32},0),"")</f>
        <v/>
      </c>
      <c r="S142" s="38" t="str">
        <v/>
      </c>
      <c r="T142" s="38" t="str">
        <v/>
      </c>
      <c r="U142" s="38" t="str">
        <v/>
      </c>
      <c r="V142" s="38" t="str">
        <v/>
      </c>
      <c r="W142" s="38" t="str">
        <v/>
      </c>
      <c r="X142" s="39" t="str">
        <f t="array" ref="X142:AC142">IFERROR(VLOOKUP(A142,TR!A:AU,{37,38,39,40,41,42},0),"")</f>
        <v/>
      </c>
      <c r="Y142" s="39" t="str">
        <v/>
      </c>
      <c r="Z142" s="39" t="str">
        <v/>
      </c>
      <c r="AA142" s="39" t="str">
        <v/>
      </c>
      <c r="AB142" s="39" t="str">
        <v/>
      </c>
      <c r="AC142" s="39" t="str">
        <v/>
      </c>
      <c r="AD142" s="40" t="str">
        <f t="array" ref="AD142:AI142">IFERROR(VLOOKUP(A142,TR!A:BG,{49,50,51,52,53,54},0),"")</f>
        <v/>
      </c>
      <c r="AE142" s="40" t="str">
        <v/>
      </c>
      <c r="AF142" s="40" t="str">
        <v/>
      </c>
      <c r="AG142" s="40" t="str">
        <v/>
      </c>
      <c r="AH142" s="40" t="str">
        <v/>
      </c>
      <c r="AI142" s="40" t="str">
        <v/>
      </c>
      <c r="AP142" s="41" t="str">
        <f t="array" ref="AP142:AU142">IFERROR(VLOOKUP(A142,TR!A:BY,{67,68,69,70,71,72},0),"")</f>
        <v/>
      </c>
      <c r="AQ142" s="41" t="str">
        <v/>
      </c>
      <c r="AR142" s="41" t="str">
        <v/>
      </c>
      <c r="AS142" s="41" t="str">
        <v/>
      </c>
      <c r="AT142" s="41" t="str">
        <v/>
      </c>
      <c r="AU142" s="41" t="str">
        <v/>
      </c>
    </row>
    <row r="143" spans="2:47" x14ac:dyDescent="0.35">
      <c r="B143" t="str">
        <f t="array" ref="B143:E143">IFERROR(VLOOKUP(A143,[1]Product!$B:$Q,{2,13,11,16},0),"")</f>
        <v/>
      </c>
      <c r="C143" t="str">
        <v/>
      </c>
      <c r="D143" t="str">
        <v/>
      </c>
      <c r="E143" t="str">
        <v/>
      </c>
      <c r="F143" s="36" t="str">
        <f t="array" ref="F143:K143">IFERROR(VLOOKUP(A143,TR!$A:$AK,{13,14,15,16,17,18},0),"")</f>
        <v/>
      </c>
      <c r="G143" s="36" t="str">
        <v/>
      </c>
      <c r="H143" s="36" t="str">
        <v/>
      </c>
      <c r="I143" s="36" t="str">
        <v/>
      </c>
      <c r="J143" s="36" t="str">
        <v/>
      </c>
      <c r="K143" s="36" t="str">
        <v/>
      </c>
      <c r="L143" s="37" t="str">
        <f t="array" ref="L143:Q143">IFERROR(VLOOKUP(A143,TR!$A:$AK,{20,21,22,23,24,25},0),"")</f>
        <v/>
      </c>
      <c r="M143" s="37" t="str">
        <v/>
      </c>
      <c r="N143" s="37" t="str">
        <v/>
      </c>
      <c r="O143" s="37" t="str">
        <v/>
      </c>
      <c r="P143" s="37" t="str">
        <v/>
      </c>
      <c r="Q143" s="37" t="str">
        <v/>
      </c>
      <c r="R143" s="38" t="str">
        <f t="array" ref="R143:W143">IFERROR(VLOOKUP(A143,TR!$A:$AK,{27,28,29,30,31,32},0),"")</f>
        <v/>
      </c>
      <c r="S143" s="38" t="str">
        <v/>
      </c>
      <c r="T143" s="38" t="str">
        <v/>
      </c>
      <c r="U143" s="38" t="str">
        <v/>
      </c>
      <c r="V143" s="38" t="str">
        <v/>
      </c>
      <c r="W143" s="38" t="str">
        <v/>
      </c>
      <c r="X143" s="39" t="str">
        <f t="array" ref="X143:AC143">IFERROR(VLOOKUP(A143,TR!A:AU,{37,38,39,40,41,42},0),"")</f>
        <v/>
      </c>
      <c r="Y143" s="39" t="str">
        <v/>
      </c>
      <c r="Z143" s="39" t="str">
        <v/>
      </c>
      <c r="AA143" s="39" t="str">
        <v/>
      </c>
      <c r="AB143" s="39" t="str">
        <v/>
      </c>
      <c r="AC143" s="39" t="str">
        <v/>
      </c>
      <c r="AD143" s="40" t="str">
        <f t="array" ref="AD143:AI143">IFERROR(VLOOKUP(A143,TR!A:BG,{49,50,51,52,53,54},0),"")</f>
        <v/>
      </c>
      <c r="AE143" s="40" t="str">
        <v/>
      </c>
      <c r="AF143" s="40" t="str">
        <v/>
      </c>
      <c r="AG143" s="40" t="str">
        <v/>
      </c>
      <c r="AH143" s="40" t="str">
        <v/>
      </c>
      <c r="AI143" s="40" t="str">
        <v/>
      </c>
      <c r="AP143" s="41" t="str">
        <f t="array" ref="AP143:AU143">IFERROR(VLOOKUP(A143,TR!A:BY,{67,68,69,70,71,72},0),"")</f>
        <v/>
      </c>
      <c r="AQ143" s="41" t="str">
        <v/>
      </c>
      <c r="AR143" s="41" t="str">
        <v/>
      </c>
      <c r="AS143" s="41" t="str">
        <v/>
      </c>
      <c r="AT143" s="41" t="str">
        <v/>
      </c>
      <c r="AU143" s="41" t="str">
        <v/>
      </c>
    </row>
    <row r="144" spans="2:47" x14ac:dyDescent="0.35">
      <c r="B144" t="str">
        <f t="array" ref="B144:E144">IFERROR(VLOOKUP(A144,[1]Product!$B:$Q,{2,13,11,16},0),"")</f>
        <v/>
      </c>
      <c r="C144" t="str">
        <v/>
      </c>
      <c r="D144" t="str">
        <v/>
      </c>
      <c r="E144" t="str">
        <v/>
      </c>
      <c r="F144" s="36" t="str">
        <f t="array" ref="F144:K144">IFERROR(VLOOKUP(A144,TR!$A:$AK,{13,14,15,16,17,18},0),"")</f>
        <v/>
      </c>
      <c r="G144" s="36" t="str">
        <v/>
      </c>
      <c r="H144" s="36" t="str">
        <v/>
      </c>
      <c r="I144" s="36" t="str">
        <v/>
      </c>
      <c r="J144" s="36" t="str">
        <v/>
      </c>
      <c r="K144" s="36" t="str">
        <v/>
      </c>
      <c r="L144" s="37" t="str">
        <f t="array" ref="L144:Q144">IFERROR(VLOOKUP(A144,TR!$A:$AK,{20,21,22,23,24,25},0),"")</f>
        <v/>
      </c>
      <c r="M144" s="37" t="str">
        <v/>
      </c>
      <c r="N144" s="37" t="str">
        <v/>
      </c>
      <c r="O144" s="37" t="str">
        <v/>
      </c>
      <c r="P144" s="37" t="str">
        <v/>
      </c>
      <c r="Q144" s="37" t="str">
        <v/>
      </c>
      <c r="R144" s="38" t="str">
        <f t="array" ref="R144:W144">IFERROR(VLOOKUP(A144,TR!$A:$AK,{27,28,29,30,31,32},0),"")</f>
        <v/>
      </c>
      <c r="S144" s="38" t="str">
        <v/>
      </c>
      <c r="T144" s="38" t="str">
        <v/>
      </c>
      <c r="U144" s="38" t="str">
        <v/>
      </c>
      <c r="V144" s="38" t="str">
        <v/>
      </c>
      <c r="W144" s="38" t="str">
        <v/>
      </c>
      <c r="X144" s="39" t="str">
        <f t="array" ref="X144:AC144">IFERROR(VLOOKUP(A144,TR!A:AU,{37,38,39,40,41,42},0),"")</f>
        <v/>
      </c>
      <c r="Y144" s="39" t="str">
        <v/>
      </c>
      <c r="Z144" s="39" t="str">
        <v/>
      </c>
      <c r="AA144" s="39" t="str">
        <v/>
      </c>
      <c r="AB144" s="39" t="str">
        <v/>
      </c>
      <c r="AC144" s="39" t="str">
        <v/>
      </c>
      <c r="AD144" s="40" t="str">
        <f t="array" ref="AD144:AI144">IFERROR(VLOOKUP(A144,TR!A:BG,{49,50,51,52,53,54},0),"")</f>
        <v/>
      </c>
      <c r="AE144" s="40" t="str">
        <v/>
      </c>
      <c r="AF144" s="40" t="str">
        <v/>
      </c>
      <c r="AG144" s="40" t="str">
        <v/>
      </c>
      <c r="AH144" s="40" t="str">
        <v/>
      </c>
      <c r="AI144" s="40" t="str">
        <v/>
      </c>
      <c r="AP144" s="41" t="str">
        <f t="array" ref="AP144:AU144">IFERROR(VLOOKUP(A144,TR!A:BY,{67,68,69,70,71,72},0),"")</f>
        <v/>
      </c>
      <c r="AQ144" s="41" t="str">
        <v/>
      </c>
      <c r="AR144" s="41" t="str">
        <v/>
      </c>
      <c r="AS144" s="41" t="str">
        <v/>
      </c>
      <c r="AT144" s="41" t="str">
        <v/>
      </c>
      <c r="AU144" s="41" t="str">
        <v/>
      </c>
    </row>
    <row r="145" spans="2:47" x14ac:dyDescent="0.35">
      <c r="B145" t="str">
        <f t="array" ref="B145:E145">IFERROR(VLOOKUP(A145,[1]Product!$B:$Q,{2,13,11,16},0),"")</f>
        <v/>
      </c>
      <c r="C145" t="str">
        <v/>
      </c>
      <c r="D145" t="str">
        <v/>
      </c>
      <c r="E145" t="str">
        <v/>
      </c>
      <c r="F145" s="36" t="str">
        <f t="array" ref="F145:K145">IFERROR(VLOOKUP(A145,TR!$A:$AK,{13,14,15,16,17,18},0),"")</f>
        <v/>
      </c>
      <c r="G145" s="36" t="str">
        <v/>
      </c>
      <c r="H145" s="36" t="str">
        <v/>
      </c>
      <c r="I145" s="36" t="str">
        <v/>
      </c>
      <c r="J145" s="36" t="str">
        <v/>
      </c>
      <c r="K145" s="36" t="str">
        <v/>
      </c>
      <c r="L145" s="37" t="str">
        <f t="array" ref="L145:Q145">IFERROR(VLOOKUP(A145,TR!$A:$AK,{20,21,22,23,24,25},0),"")</f>
        <v/>
      </c>
      <c r="M145" s="37" t="str">
        <v/>
      </c>
      <c r="N145" s="37" t="str">
        <v/>
      </c>
      <c r="O145" s="37" t="str">
        <v/>
      </c>
      <c r="P145" s="37" t="str">
        <v/>
      </c>
      <c r="Q145" s="37" t="str">
        <v/>
      </c>
      <c r="R145" s="38" t="str">
        <f t="array" ref="R145:W145">IFERROR(VLOOKUP(A145,TR!$A:$AK,{27,28,29,30,31,32},0),"")</f>
        <v/>
      </c>
      <c r="S145" s="38" t="str">
        <v/>
      </c>
      <c r="T145" s="38" t="str">
        <v/>
      </c>
      <c r="U145" s="38" t="str">
        <v/>
      </c>
      <c r="V145" s="38" t="str">
        <v/>
      </c>
      <c r="W145" s="38" t="str">
        <v/>
      </c>
      <c r="X145" s="39" t="str">
        <f t="array" ref="X145:AC145">IFERROR(VLOOKUP(A145,TR!A:AU,{37,38,39,40,41,42},0),"")</f>
        <v/>
      </c>
      <c r="Y145" s="39" t="str">
        <v/>
      </c>
      <c r="Z145" s="39" t="str">
        <v/>
      </c>
      <c r="AA145" s="39" t="str">
        <v/>
      </c>
      <c r="AB145" s="39" t="str">
        <v/>
      </c>
      <c r="AC145" s="39" t="str">
        <v/>
      </c>
      <c r="AD145" s="40" t="str">
        <f t="array" ref="AD145:AI145">IFERROR(VLOOKUP(A145,TR!A:BG,{49,50,51,52,53,54},0),"")</f>
        <v/>
      </c>
      <c r="AE145" s="40" t="str">
        <v/>
      </c>
      <c r="AF145" s="40" t="str">
        <v/>
      </c>
      <c r="AG145" s="40" t="str">
        <v/>
      </c>
      <c r="AH145" s="40" t="str">
        <v/>
      </c>
      <c r="AI145" s="40" t="str">
        <v/>
      </c>
      <c r="AP145" s="41" t="str">
        <f t="array" ref="AP145:AU145">IFERROR(VLOOKUP(A145,TR!A:BY,{67,68,69,70,71,72},0),"")</f>
        <v/>
      </c>
      <c r="AQ145" s="41" t="str">
        <v/>
      </c>
      <c r="AR145" s="41" t="str">
        <v/>
      </c>
      <c r="AS145" s="41" t="str">
        <v/>
      </c>
      <c r="AT145" s="41" t="str">
        <v/>
      </c>
      <c r="AU145" s="41" t="str">
        <v/>
      </c>
    </row>
    <row r="146" spans="2:47" x14ac:dyDescent="0.35">
      <c r="B146" t="str">
        <f t="array" ref="B146:E146">IFERROR(VLOOKUP(A146,[1]Product!$B:$Q,{2,13,11,16},0),"")</f>
        <v/>
      </c>
      <c r="C146" t="str">
        <v/>
      </c>
      <c r="D146" t="str">
        <v/>
      </c>
      <c r="E146" t="str">
        <v/>
      </c>
      <c r="F146" s="36" t="str">
        <f t="array" ref="F146:K146">IFERROR(VLOOKUP(A146,TR!$A:$AK,{13,14,15,16,17,18},0),"")</f>
        <v/>
      </c>
      <c r="G146" s="36" t="str">
        <v/>
      </c>
      <c r="H146" s="36" t="str">
        <v/>
      </c>
      <c r="I146" s="36" t="str">
        <v/>
      </c>
      <c r="J146" s="36" t="str">
        <v/>
      </c>
      <c r="K146" s="36" t="str">
        <v/>
      </c>
      <c r="L146" s="37" t="str">
        <f t="array" ref="L146:Q146">IFERROR(VLOOKUP(A146,TR!$A:$AK,{20,21,22,23,24,25},0),"")</f>
        <v/>
      </c>
      <c r="M146" s="37" t="str">
        <v/>
      </c>
      <c r="N146" s="37" t="str">
        <v/>
      </c>
      <c r="O146" s="37" t="str">
        <v/>
      </c>
      <c r="P146" s="37" t="str">
        <v/>
      </c>
      <c r="Q146" s="37" t="str">
        <v/>
      </c>
      <c r="R146" s="38" t="str">
        <f t="array" ref="R146:W146">IFERROR(VLOOKUP(A146,TR!$A:$AK,{27,28,29,30,31,32},0),"")</f>
        <v/>
      </c>
      <c r="S146" s="38" t="str">
        <v/>
      </c>
      <c r="T146" s="38" t="str">
        <v/>
      </c>
      <c r="U146" s="38" t="str">
        <v/>
      </c>
      <c r="V146" s="38" t="str">
        <v/>
      </c>
      <c r="W146" s="38" t="str">
        <v/>
      </c>
      <c r="X146" s="39" t="str">
        <f t="array" ref="X146:AC146">IFERROR(VLOOKUP(A146,TR!A:AU,{37,38,39,40,41,42},0),"")</f>
        <v/>
      </c>
      <c r="Y146" s="39" t="str">
        <v/>
      </c>
      <c r="Z146" s="39" t="str">
        <v/>
      </c>
      <c r="AA146" s="39" t="str">
        <v/>
      </c>
      <c r="AB146" s="39" t="str">
        <v/>
      </c>
      <c r="AC146" s="39" t="str">
        <v/>
      </c>
      <c r="AD146" s="40" t="str">
        <f t="array" ref="AD146:AI146">IFERROR(VLOOKUP(A146,TR!A:BG,{49,50,51,52,53,54},0),"")</f>
        <v/>
      </c>
      <c r="AE146" s="40" t="str">
        <v/>
      </c>
      <c r="AF146" s="40" t="str">
        <v/>
      </c>
      <c r="AG146" s="40" t="str">
        <v/>
      </c>
      <c r="AH146" s="40" t="str">
        <v/>
      </c>
      <c r="AI146" s="40" t="str">
        <v/>
      </c>
      <c r="AP146" s="41" t="str">
        <f t="array" ref="AP146:AU146">IFERROR(VLOOKUP(A146,TR!A:BY,{67,68,69,70,71,72},0),"")</f>
        <v/>
      </c>
      <c r="AQ146" s="41" t="str">
        <v/>
      </c>
      <c r="AR146" s="41" t="str">
        <v/>
      </c>
      <c r="AS146" s="41" t="str">
        <v/>
      </c>
      <c r="AT146" s="41" t="str">
        <v/>
      </c>
      <c r="AU146" s="41" t="str">
        <v/>
      </c>
    </row>
    <row r="147" spans="2:47" x14ac:dyDescent="0.35">
      <c r="B147" t="str">
        <f t="array" ref="B147:E147">IFERROR(VLOOKUP(A147,[1]Product!$B:$Q,{2,13,11,16},0),"")</f>
        <v/>
      </c>
      <c r="C147" t="str">
        <v/>
      </c>
      <c r="D147" t="str">
        <v/>
      </c>
      <c r="E147" t="str">
        <v/>
      </c>
      <c r="F147" s="36" t="str">
        <f t="array" ref="F147:K147">IFERROR(VLOOKUP(A147,TR!$A:$AK,{13,14,15,16,17,18},0),"")</f>
        <v/>
      </c>
      <c r="G147" s="36" t="str">
        <v/>
      </c>
      <c r="H147" s="36" t="str">
        <v/>
      </c>
      <c r="I147" s="36" t="str">
        <v/>
      </c>
      <c r="J147" s="36" t="str">
        <v/>
      </c>
      <c r="K147" s="36" t="str">
        <v/>
      </c>
      <c r="L147" s="37" t="str">
        <f t="array" ref="L147:Q147">IFERROR(VLOOKUP(A147,TR!$A:$AK,{20,21,22,23,24,25},0),"")</f>
        <v/>
      </c>
      <c r="M147" s="37" t="str">
        <v/>
      </c>
      <c r="N147" s="37" t="str">
        <v/>
      </c>
      <c r="O147" s="37" t="str">
        <v/>
      </c>
      <c r="P147" s="37" t="str">
        <v/>
      </c>
      <c r="Q147" s="37" t="str">
        <v/>
      </c>
      <c r="R147" s="38" t="str">
        <f t="array" ref="R147:W147">IFERROR(VLOOKUP(A147,TR!$A:$AK,{27,28,29,30,31,32},0),"")</f>
        <v/>
      </c>
      <c r="S147" s="38" t="str">
        <v/>
      </c>
      <c r="T147" s="38" t="str">
        <v/>
      </c>
      <c r="U147" s="38" t="str">
        <v/>
      </c>
      <c r="V147" s="38" t="str">
        <v/>
      </c>
      <c r="W147" s="38" t="str">
        <v/>
      </c>
      <c r="X147" s="39" t="str">
        <f t="array" ref="X147:AC147">IFERROR(VLOOKUP(A147,TR!A:AU,{37,38,39,40,41,42},0),"")</f>
        <v/>
      </c>
      <c r="Y147" s="39" t="str">
        <v/>
      </c>
      <c r="Z147" s="39" t="str">
        <v/>
      </c>
      <c r="AA147" s="39" t="str">
        <v/>
      </c>
      <c r="AB147" s="39" t="str">
        <v/>
      </c>
      <c r="AC147" s="39" t="str">
        <v/>
      </c>
      <c r="AD147" s="40" t="str">
        <f t="array" ref="AD147:AI147">IFERROR(VLOOKUP(A147,TR!A:BG,{49,50,51,52,53,54},0),"")</f>
        <v/>
      </c>
      <c r="AE147" s="40" t="str">
        <v/>
      </c>
      <c r="AF147" s="40" t="str">
        <v/>
      </c>
      <c r="AG147" s="40" t="str">
        <v/>
      </c>
      <c r="AH147" s="40" t="str">
        <v/>
      </c>
      <c r="AI147" s="40" t="str">
        <v/>
      </c>
      <c r="AP147" s="41" t="str">
        <f t="array" ref="AP147:AU147">IFERROR(VLOOKUP(A147,TR!A:BY,{67,68,69,70,71,72},0),"")</f>
        <v/>
      </c>
      <c r="AQ147" s="41" t="str">
        <v/>
      </c>
      <c r="AR147" s="41" t="str">
        <v/>
      </c>
      <c r="AS147" s="41" t="str">
        <v/>
      </c>
      <c r="AT147" s="41" t="str">
        <v/>
      </c>
      <c r="AU147" s="41" t="str">
        <v/>
      </c>
    </row>
    <row r="148" spans="2:47" x14ac:dyDescent="0.35">
      <c r="B148" t="str">
        <f t="array" ref="B148:E148">IFERROR(VLOOKUP(A148,[1]Product!$B:$Q,{2,13,11,16},0),"")</f>
        <v/>
      </c>
      <c r="C148" t="str">
        <v/>
      </c>
      <c r="D148" t="str">
        <v/>
      </c>
      <c r="E148" t="str">
        <v/>
      </c>
      <c r="F148" s="36" t="str">
        <f t="array" ref="F148:K148">IFERROR(VLOOKUP(A148,TR!$A:$AK,{13,14,15,16,17,18},0),"")</f>
        <v/>
      </c>
      <c r="G148" s="36" t="str">
        <v/>
      </c>
      <c r="H148" s="36" t="str">
        <v/>
      </c>
      <c r="I148" s="36" t="str">
        <v/>
      </c>
      <c r="J148" s="36" t="str">
        <v/>
      </c>
      <c r="K148" s="36" t="str">
        <v/>
      </c>
      <c r="L148" s="37" t="str">
        <f t="array" ref="L148:Q148">IFERROR(VLOOKUP(A148,TR!$A:$AK,{20,21,22,23,24,25},0),"")</f>
        <v/>
      </c>
      <c r="M148" s="37" t="str">
        <v/>
      </c>
      <c r="N148" s="37" t="str">
        <v/>
      </c>
      <c r="O148" s="37" t="str">
        <v/>
      </c>
      <c r="P148" s="37" t="str">
        <v/>
      </c>
      <c r="Q148" s="37" t="str">
        <v/>
      </c>
      <c r="R148" s="38" t="str">
        <f t="array" ref="R148:W148">IFERROR(VLOOKUP(A148,TR!$A:$AK,{27,28,29,30,31,32},0),"")</f>
        <v/>
      </c>
      <c r="S148" s="38" t="str">
        <v/>
      </c>
      <c r="T148" s="38" t="str">
        <v/>
      </c>
      <c r="U148" s="38" t="str">
        <v/>
      </c>
      <c r="V148" s="38" t="str">
        <v/>
      </c>
      <c r="W148" s="38" t="str">
        <v/>
      </c>
      <c r="X148" s="39" t="str">
        <f t="array" ref="X148:AC148">IFERROR(VLOOKUP(A148,TR!A:AU,{37,38,39,40,41,42},0),"")</f>
        <v/>
      </c>
      <c r="Y148" s="39" t="str">
        <v/>
      </c>
      <c r="Z148" s="39" t="str">
        <v/>
      </c>
      <c r="AA148" s="39" t="str">
        <v/>
      </c>
      <c r="AB148" s="39" t="str">
        <v/>
      </c>
      <c r="AC148" s="39" t="str">
        <v/>
      </c>
      <c r="AD148" s="40" t="str">
        <f t="array" ref="AD148:AI148">IFERROR(VLOOKUP(A148,TR!A:BG,{49,50,51,52,53,54},0),"")</f>
        <v/>
      </c>
      <c r="AE148" s="40" t="str">
        <v/>
      </c>
      <c r="AF148" s="40" t="str">
        <v/>
      </c>
      <c r="AG148" s="40" t="str">
        <v/>
      </c>
      <c r="AH148" s="40" t="str">
        <v/>
      </c>
      <c r="AI148" s="40" t="str">
        <v/>
      </c>
      <c r="AP148" s="41" t="str">
        <f t="array" ref="AP148:AU148">IFERROR(VLOOKUP(A148,TR!A:BY,{67,68,69,70,71,72},0),"")</f>
        <v/>
      </c>
      <c r="AQ148" s="41" t="str">
        <v/>
      </c>
      <c r="AR148" s="41" t="str">
        <v/>
      </c>
      <c r="AS148" s="41" t="str">
        <v/>
      </c>
      <c r="AT148" s="41" t="str">
        <v/>
      </c>
      <c r="AU148" s="41" t="str">
        <v/>
      </c>
    </row>
    <row r="149" spans="2:47" x14ac:dyDescent="0.35">
      <c r="B149" t="str">
        <f t="array" ref="B149:E149">IFERROR(VLOOKUP(A149,[1]Product!$B:$Q,{2,13,11,16},0),"")</f>
        <v/>
      </c>
      <c r="C149" t="str">
        <v/>
      </c>
      <c r="D149" t="str">
        <v/>
      </c>
      <c r="E149" t="str">
        <v/>
      </c>
      <c r="F149" s="36" t="str">
        <f t="array" ref="F149:K149">IFERROR(VLOOKUP(A149,TR!$A:$AK,{13,14,15,16,17,18},0),"")</f>
        <v/>
      </c>
      <c r="G149" s="36" t="str">
        <v/>
      </c>
      <c r="H149" s="36" t="str">
        <v/>
      </c>
      <c r="I149" s="36" t="str">
        <v/>
      </c>
      <c r="J149" s="36" t="str">
        <v/>
      </c>
      <c r="K149" s="36" t="str">
        <v/>
      </c>
      <c r="L149" s="37" t="str">
        <f t="array" ref="L149:Q149">IFERROR(VLOOKUP(A149,TR!$A:$AK,{20,21,22,23,24,25},0),"")</f>
        <v/>
      </c>
      <c r="M149" s="37" t="str">
        <v/>
      </c>
      <c r="N149" s="37" t="str">
        <v/>
      </c>
      <c r="O149" s="37" t="str">
        <v/>
      </c>
      <c r="P149" s="37" t="str">
        <v/>
      </c>
      <c r="Q149" s="37" t="str">
        <v/>
      </c>
      <c r="R149" s="38" t="str">
        <f t="array" ref="R149:W149">IFERROR(VLOOKUP(A149,TR!$A:$AK,{27,28,29,30,31,32},0),"")</f>
        <v/>
      </c>
      <c r="S149" s="38" t="str">
        <v/>
      </c>
      <c r="T149" s="38" t="str">
        <v/>
      </c>
      <c r="U149" s="38" t="str">
        <v/>
      </c>
      <c r="V149" s="38" t="str">
        <v/>
      </c>
      <c r="W149" s="38" t="str">
        <v/>
      </c>
      <c r="X149" s="39" t="str">
        <f t="array" ref="X149:AC149">IFERROR(VLOOKUP(A149,TR!A:AU,{37,38,39,40,41,42},0),"")</f>
        <v/>
      </c>
      <c r="Y149" s="39" t="str">
        <v/>
      </c>
      <c r="Z149" s="39" t="str">
        <v/>
      </c>
      <c r="AA149" s="39" t="str">
        <v/>
      </c>
      <c r="AB149" s="39" t="str">
        <v/>
      </c>
      <c r="AC149" s="39" t="str">
        <v/>
      </c>
      <c r="AD149" s="40" t="str">
        <f t="array" ref="AD149:AI149">IFERROR(VLOOKUP(A149,TR!A:BG,{49,50,51,52,53,54},0),"")</f>
        <v/>
      </c>
      <c r="AE149" s="40" t="str">
        <v/>
      </c>
      <c r="AF149" s="40" t="str">
        <v/>
      </c>
      <c r="AG149" s="40" t="str">
        <v/>
      </c>
      <c r="AH149" s="40" t="str">
        <v/>
      </c>
      <c r="AI149" s="40" t="str">
        <v/>
      </c>
      <c r="AP149" s="41" t="str">
        <f t="array" ref="AP149:AU149">IFERROR(VLOOKUP(A149,TR!A:BY,{67,68,69,70,71,72},0),"")</f>
        <v/>
      </c>
      <c r="AQ149" s="41" t="str">
        <v/>
      </c>
      <c r="AR149" s="41" t="str">
        <v/>
      </c>
      <c r="AS149" s="41" t="str">
        <v/>
      </c>
      <c r="AT149" s="41" t="str">
        <v/>
      </c>
      <c r="AU149" s="41" t="str">
        <v/>
      </c>
    </row>
    <row r="150" spans="2:47" x14ac:dyDescent="0.35">
      <c r="B150" t="str">
        <f t="array" ref="B150:E150">IFERROR(VLOOKUP(A150,[1]Product!$B:$Q,{2,13,11,16},0),"")</f>
        <v/>
      </c>
      <c r="C150" t="str">
        <v/>
      </c>
      <c r="D150" t="str">
        <v/>
      </c>
      <c r="E150" t="str">
        <v/>
      </c>
      <c r="F150" s="36" t="str">
        <f t="array" ref="F150:K150">IFERROR(VLOOKUP(A150,TR!$A:$AK,{13,14,15,16,17,18},0),"")</f>
        <v/>
      </c>
      <c r="G150" s="36" t="str">
        <v/>
      </c>
      <c r="H150" s="36" t="str">
        <v/>
      </c>
      <c r="I150" s="36" t="str">
        <v/>
      </c>
      <c r="J150" s="36" t="str">
        <v/>
      </c>
      <c r="K150" s="36" t="str">
        <v/>
      </c>
      <c r="L150" s="37" t="str">
        <f t="array" ref="L150:Q150">IFERROR(VLOOKUP(A150,TR!$A:$AK,{20,21,22,23,24,25},0),"")</f>
        <v/>
      </c>
      <c r="M150" s="37" t="str">
        <v/>
      </c>
      <c r="N150" s="37" t="str">
        <v/>
      </c>
      <c r="O150" s="37" t="str">
        <v/>
      </c>
      <c r="P150" s="37" t="str">
        <v/>
      </c>
      <c r="Q150" s="37" t="str">
        <v/>
      </c>
      <c r="R150" s="38" t="str">
        <f t="array" ref="R150:W150">IFERROR(VLOOKUP(A150,TR!$A:$AK,{27,28,29,30,31,32},0),"")</f>
        <v/>
      </c>
      <c r="S150" s="38" t="str">
        <v/>
      </c>
      <c r="T150" s="38" t="str">
        <v/>
      </c>
      <c r="U150" s="38" t="str">
        <v/>
      </c>
      <c r="V150" s="38" t="str">
        <v/>
      </c>
      <c r="W150" s="38" t="str">
        <v/>
      </c>
      <c r="X150" s="39" t="str">
        <f t="array" ref="X150:AC150">IFERROR(VLOOKUP(A150,TR!A:AU,{37,38,39,40,41,42},0),"")</f>
        <v/>
      </c>
      <c r="Y150" s="39" t="str">
        <v/>
      </c>
      <c r="Z150" s="39" t="str">
        <v/>
      </c>
      <c r="AA150" s="39" t="str">
        <v/>
      </c>
      <c r="AB150" s="39" t="str">
        <v/>
      </c>
      <c r="AC150" s="39" t="str">
        <v/>
      </c>
      <c r="AD150" s="40" t="str">
        <f t="array" ref="AD150:AI150">IFERROR(VLOOKUP(A150,TR!A:BG,{49,50,51,52,53,54},0),"")</f>
        <v/>
      </c>
      <c r="AE150" s="40" t="str">
        <v/>
      </c>
      <c r="AF150" s="40" t="str">
        <v/>
      </c>
      <c r="AG150" s="40" t="str">
        <v/>
      </c>
      <c r="AH150" s="40" t="str">
        <v/>
      </c>
      <c r="AI150" s="40" t="str">
        <v/>
      </c>
      <c r="AP150" s="41" t="str">
        <f t="array" ref="AP150:AU150">IFERROR(VLOOKUP(A150,TR!A:BY,{67,68,69,70,71,72},0),"")</f>
        <v/>
      </c>
      <c r="AQ150" s="41" t="str">
        <v/>
      </c>
      <c r="AR150" s="41" t="str">
        <v/>
      </c>
      <c r="AS150" s="41" t="str">
        <v/>
      </c>
      <c r="AT150" s="41" t="str">
        <v/>
      </c>
      <c r="AU150" s="41" t="str">
        <v/>
      </c>
    </row>
    <row r="151" spans="2:47" x14ac:dyDescent="0.35">
      <c r="B151" t="str">
        <f t="array" ref="B151:E151">IFERROR(VLOOKUP(A151,[1]Product!$B:$Q,{2,13,11,16},0),"")</f>
        <v/>
      </c>
      <c r="C151" t="str">
        <v/>
      </c>
      <c r="D151" t="str">
        <v/>
      </c>
      <c r="E151" t="str">
        <v/>
      </c>
      <c r="F151" s="36" t="str">
        <f t="array" ref="F151:K151">IFERROR(VLOOKUP(A151,TR!$A:$AK,{13,14,15,16,17,18},0),"")</f>
        <v/>
      </c>
      <c r="G151" s="36" t="str">
        <v/>
      </c>
      <c r="H151" s="36" t="str">
        <v/>
      </c>
      <c r="I151" s="36" t="str">
        <v/>
      </c>
      <c r="J151" s="36" t="str">
        <v/>
      </c>
      <c r="K151" s="36" t="str">
        <v/>
      </c>
      <c r="L151" s="37" t="str">
        <f t="array" ref="L151:Q151">IFERROR(VLOOKUP(A151,TR!$A:$AK,{20,21,22,23,24,25},0),"")</f>
        <v/>
      </c>
      <c r="M151" s="37" t="str">
        <v/>
      </c>
      <c r="N151" s="37" t="str">
        <v/>
      </c>
      <c r="O151" s="37" t="str">
        <v/>
      </c>
      <c r="P151" s="37" t="str">
        <v/>
      </c>
      <c r="Q151" s="37" t="str">
        <v/>
      </c>
      <c r="R151" s="38" t="str">
        <f t="array" ref="R151:W151">IFERROR(VLOOKUP(A151,TR!$A:$AK,{27,28,29,30,31,32},0),"")</f>
        <v/>
      </c>
      <c r="S151" s="38" t="str">
        <v/>
      </c>
      <c r="T151" s="38" t="str">
        <v/>
      </c>
      <c r="U151" s="38" t="str">
        <v/>
      </c>
      <c r="V151" s="38" t="str">
        <v/>
      </c>
      <c r="W151" s="38" t="str">
        <v/>
      </c>
      <c r="X151" s="39" t="str">
        <f t="array" ref="X151:AC151">IFERROR(VLOOKUP(A151,TR!A:AU,{37,38,39,40,41,42},0),"")</f>
        <v/>
      </c>
      <c r="Y151" s="39" t="str">
        <v/>
      </c>
      <c r="Z151" s="39" t="str">
        <v/>
      </c>
      <c r="AA151" s="39" t="str">
        <v/>
      </c>
      <c r="AB151" s="39" t="str">
        <v/>
      </c>
      <c r="AC151" s="39" t="str">
        <v/>
      </c>
      <c r="AD151" s="40" t="str">
        <f t="array" ref="AD151:AI151">IFERROR(VLOOKUP(A151,TR!A:BG,{49,50,51,52,53,54},0),"")</f>
        <v/>
      </c>
      <c r="AE151" s="40" t="str">
        <v/>
      </c>
      <c r="AF151" s="40" t="str">
        <v/>
      </c>
      <c r="AG151" s="40" t="str">
        <v/>
      </c>
      <c r="AH151" s="40" t="str">
        <v/>
      </c>
      <c r="AI151" s="40" t="str">
        <v/>
      </c>
      <c r="AP151" s="41" t="str">
        <f t="array" ref="AP151:AU151">IFERROR(VLOOKUP(A151,TR!A:BY,{67,68,69,70,71,72},0),"")</f>
        <v/>
      </c>
      <c r="AQ151" s="41" t="str">
        <v/>
      </c>
      <c r="AR151" s="41" t="str">
        <v/>
      </c>
      <c r="AS151" s="41" t="str">
        <v/>
      </c>
      <c r="AT151" s="41" t="str">
        <v/>
      </c>
      <c r="AU151" s="41" t="str">
        <v/>
      </c>
    </row>
    <row r="152" spans="2:47" x14ac:dyDescent="0.35">
      <c r="B152" t="str">
        <f t="array" ref="B152:E152">IFERROR(VLOOKUP(A152,[1]Product!$B:$Q,{2,13,11,16},0),"")</f>
        <v/>
      </c>
      <c r="C152" t="str">
        <v/>
      </c>
      <c r="D152" t="str">
        <v/>
      </c>
      <c r="E152" t="str">
        <v/>
      </c>
      <c r="F152" s="36" t="str">
        <f t="array" ref="F152:K152">IFERROR(VLOOKUP(A152,TR!$A:$AK,{13,14,15,16,17,18},0),"")</f>
        <v/>
      </c>
      <c r="G152" s="36" t="str">
        <v/>
      </c>
      <c r="H152" s="36" t="str">
        <v/>
      </c>
      <c r="I152" s="36" t="str">
        <v/>
      </c>
      <c r="J152" s="36" t="str">
        <v/>
      </c>
      <c r="K152" s="36" t="str">
        <v/>
      </c>
      <c r="L152" s="37" t="str">
        <f t="array" ref="L152:Q152">IFERROR(VLOOKUP(A152,TR!$A:$AK,{20,21,22,23,24,25},0),"")</f>
        <v/>
      </c>
      <c r="M152" s="37" t="str">
        <v/>
      </c>
      <c r="N152" s="37" t="str">
        <v/>
      </c>
      <c r="O152" s="37" t="str">
        <v/>
      </c>
      <c r="P152" s="37" t="str">
        <v/>
      </c>
      <c r="Q152" s="37" t="str">
        <v/>
      </c>
      <c r="R152" s="38" t="str">
        <f t="array" ref="R152:W152">IFERROR(VLOOKUP(A152,TR!$A:$AK,{27,28,29,30,31,32},0),"")</f>
        <v/>
      </c>
      <c r="S152" s="38" t="str">
        <v/>
      </c>
      <c r="T152" s="38" t="str">
        <v/>
      </c>
      <c r="U152" s="38" t="str">
        <v/>
      </c>
      <c r="V152" s="38" t="str">
        <v/>
      </c>
      <c r="W152" s="38" t="str">
        <v/>
      </c>
      <c r="X152" s="39" t="str">
        <f t="array" ref="X152:AC152">IFERROR(VLOOKUP(A152,TR!A:AU,{37,38,39,40,41,42},0),"")</f>
        <v/>
      </c>
      <c r="Y152" s="39" t="str">
        <v/>
      </c>
      <c r="Z152" s="39" t="str">
        <v/>
      </c>
      <c r="AA152" s="39" t="str">
        <v/>
      </c>
      <c r="AB152" s="39" t="str">
        <v/>
      </c>
      <c r="AC152" s="39" t="str">
        <v/>
      </c>
      <c r="AD152" s="40" t="str">
        <f t="array" ref="AD152:AI152">IFERROR(VLOOKUP(A152,TR!A:BG,{49,50,51,52,53,54},0),"")</f>
        <v/>
      </c>
      <c r="AE152" s="40" t="str">
        <v/>
      </c>
      <c r="AF152" s="40" t="str">
        <v/>
      </c>
      <c r="AG152" s="40" t="str">
        <v/>
      </c>
      <c r="AH152" s="40" t="str">
        <v/>
      </c>
      <c r="AI152" s="40" t="str">
        <v/>
      </c>
      <c r="AP152" s="41" t="str">
        <f t="array" ref="AP152:AU152">IFERROR(VLOOKUP(A152,TR!A:BY,{67,68,69,70,71,72},0),"")</f>
        <v/>
      </c>
      <c r="AQ152" s="41" t="str">
        <v/>
      </c>
      <c r="AR152" s="41" t="str">
        <v/>
      </c>
      <c r="AS152" s="41" t="str">
        <v/>
      </c>
      <c r="AT152" s="41" t="str">
        <v/>
      </c>
      <c r="AU152" s="41" t="str">
        <v/>
      </c>
    </row>
    <row r="153" spans="2:47" x14ac:dyDescent="0.35">
      <c r="B153" t="str">
        <f t="array" ref="B153:E153">IFERROR(VLOOKUP(A153,[1]Product!$B:$Q,{2,13,11,16},0),"")</f>
        <v/>
      </c>
      <c r="C153" t="str">
        <v/>
      </c>
      <c r="D153" t="str">
        <v/>
      </c>
      <c r="E153" t="str">
        <v/>
      </c>
      <c r="F153" s="36" t="str">
        <f t="array" ref="F153:K153">IFERROR(VLOOKUP(A153,TR!$A:$AK,{13,14,15,16,17,18},0),"")</f>
        <v/>
      </c>
      <c r="G153" s="36" t="str">
        <v/>
      </c>
      <c r="H153" s="36" t="str">
        <v/>
      </c>
      <c r="I153" s="36" t="str">
        <v/>
      </c>
      <c r="J153" s="36" t="str">
        <v/>
      </c>
      <c r="K153" s="36" t="str">
        <v/>
      </c>
      <c r="L153" s="37" t="str">
        <f t="array" ref="L153:Q153">IFERROR(VLOOKUP(A153,TR!$A:$AK,{20,21,22,23,24,25},0),"")</f>
        <v/>
      </c>
      <c r="M153" s="37" t="str">
        <v/>
      </c>
      <c r="N153" s="37" t="str">
        <v/>
      </c>
      <c r="O153" s="37" t="str">
        <v/>
      </c>
      <c r="P153" s="37" t="str">
        <v/>
      </c>
      <c r="Q153" s="37" t="str">
        <v/>
      </c>
      <c r="R153" s="38" t="str">
        <f t="array" ref="R153:W153">IFERROR(VLOOKUP(A153,TR!$A:$AK,{27,28,29,30,31,32},0),"")</f>
        <v/>
      </c>
      <c r="S153" s="38" t="str">
        <v/>
      </c>
      <c r="T153" s="38" t="str">
        <v/>
      </c>
      <c r="U153" s="38" t="str">
        <v/>
      </c>
      <c r="V153" s="38" t="str">
        <v/>
      </c>
      <c r="W153" s="38" t="str">
        <v/>
      </c>
      <c r="X153" s="39" t="str">
        <f t="array" ref="X153:AC153">IFERROR(VLOOKUP(A153,TR!A:AU,{37,38,39,40,41,42},0),"")</f>
        <v/>
      </c>
      <c r="Y153" s="39" t="str">
        <v/>
      </c>
      <c r="Z153" s="39" t="str">
        <v/>
      </c>
      <c r="AA153" s="39" t="str">
        <v/>
      </c>
      <c r="AB153" s="39" t="str">
        <v/>
      </c>
      <c r="AC153" s="39" t="str">
        <v/>
      </c>
      <c r="AD153" s="40" t="str">
        <f t="array" ref="AD153:AI153">IFERROR(VLOOKUP(A153,TR!A:BG,{49,50,51,52,53,54},0),"")</f>
        <v/>
      </c>
      <c r="AE153" s="40" t="str">
        <v/>
      </c>
      <c r="AF153" s="40" t="str">
        <v/>
      </c>
      <c r="AG153" s="40" t="str">
        <v/>
      </c>
      <c r="AH153" s="40" t="str">
        <v/>
      </c>
      <c r="AI153" s="40" t="str">
        <v/>
      </c>
      <c r="AP153" s="41" t="str">
        <f t="array" ref="AP153:AU153">IFERROR(VLOOKUP(A153,TR!A:BY,{67,68,69,70,71,72},0),"")</f>
        <v/>
      </c>
      <c r="AQ153" s="41" t="str">
        <v/>
      </c>
      <c r="AR153" s="41" t="str">
        <v/>
      </c>
      <c r="AS153" s="41" t="str">
        <v/>
      </c>
      <c r="AT153" s="41" t="str">
        <v/>
      </c>
      <c r="AU153" s="41" t="str">
        <v/>
      </c>
    </row>
    <row r="154" spans="2:47" x14ac:dyDescent="0.35">
      <c r="B154" t="str">
        <f t="array" ref="B154:E154">IFERROR(VLOOKUP(A154,[1]Product!$B:$Q,{2,13,11,16},0),"")</f>
        <v/>
      </c>
      <c r="C154" t="str">
        <v/>
      </c>
      <c r="D154" t="str">
        <v/>
      </c>
      <c r="E154" t="str">
        <v/>
      </c>
      <c r="F154" s="36" t="str">
        <f t="array" ref="F154:K154">IFERROR(VLOOKUP(A154,TR!$A:$AK,{13,14,15,16,17,18},0),"")</f>
        <v/>
      </c>
      <c r="G154" s="36" t="str">
        <v/>
      </c>
      <c r="H154" s="36" t="str">
        <v/>
      </c>
      <c r="I154" s="36" t="str">
        <v/>
      </c>
      <c r="J154" s="36" t="str">
        <v/>
      </c>
      <c r="K154" s="36" t="str">
        <v/>
      </c>
      <c r="L154" s="37" t="str">
        <f t="array" ref="L154:Q154">IFERROR(VLOOKUP(A154,TR!$A:$AK,{20,21,22,23,24,25},0),"")</f>
        <v/>
      </c>
      <c r="M154" s="37" t="str">
        <v/>
      </c>
      <c r="N154" s="37" t="str">
        <v/>
      </c>
      <c r="O154" s="37" t="str">
        <v/>
      </c>
      <c r="P154" s="37" t="str">
        <v/>
      </c>
      <c r="Q154" s="37" t="str">
        <v/>
      </c>
      <c r="R154" s="38" t="str">
        <f t="array" ref="R154:W154">IFERROR(VLOOKUP(A154,TR!$A:$AK,{27,28,29,30,31,32},0),"")</f>
        <v/>
      </c>
      <c r="S154" s="38" t="str">
        <v/>
      </c>
      <c r="T154" s="38" t="str">
        <v/>
      </c>
      <c r="U154" s="38" t="str">
        <v/>
      </c>
      <c r="V154" s="38" t="str">
        <v/>
      </c>
      <c r="W154" s="38" t="str">
        <v/>
      </c>
      <c r="X154" s="39" t="str">
        <f t="array" ref="X154:AC154">IFERROR(VLOOKUP(A154,TR!A:AU,{37,38,39,40,41,42},0),"")</f>
        <v/>
      </c>
      <c r="Y154" s="39" t="str">
        <v/>
      </c>
      <c r="Z154" s="39" t="str">
        <v/>
      </c>
      <c r="AA154" s="39" t="str">
        <v/>
      </c>
      <c r="AB154" s="39" t="str">
        <v/>
      </c>
      <c r="AC154" s="39" t="str">
        <v/>
      </c>
      <c r="AD154" s="40" t="str">
        <f t="array" ref="AD154:AI154">IFERROR(VLOOKUP(A154,TR!A:BG,{49,50,51,52,53,54},0),"")</f>
        <v/>
      </c>
      <c r="AE154" s="40" t="str">
        <v/>
      </c>
      <c r="AF154" s="40" t="str">
        <v/>
      </c>
      <c r="AG154" s="40" t="str">
        <v/>
      </c>
      <c r="AH154" s="40" t="str">
        <v/>
      </c>
      <c r="AI154" s="40" t="str">
        <v/>
      </c>
      <c r="AP154" s="41" t="str">
        <f t="array" ref="AP154:AU154">IFERROR(VLOOKUP(A154,TR!A:BY,{67,68,69,70,71,72},0),"")</f>
        <v/>
      </c>
      <c r="AQ154" s="41" t="str">
        <v/>
      </c>
      <c r="AR154" s="41" t="str">
        <v/>
      </c>
      <c r="AS154" s="41" t="str">
        <v/>
      </c>
      <c r="AT154" s="41" t="str">
        <v/>
      </c>
      <c r="AU154" s="41" t="str">
        <v/>
      </c>
    </row>
    <row r="155" spans="2:47" x14ac:dyDescent="0.35">
      <c r="B155" t="str">
        <f t="array" ref="B155:E155">IFERROR(VLOOKUP(A155,[1]Product!$B:$Q,{2,13,11,16},0),"")</f>
        <v/>
      </c>
      <c r="C155" t="str">
        <v/>
      </c>
      <c r="D155" t="str">
        <v/>
      </c>
      <c r="E155" t="str">
        <v/>
      </c>
      <c r="F155" s="36" t="str">
        <f t="array" ref="F155:K155">IFERROR(VLOOKUP(A155,TR!$A:$AK,{13,14,15,16,17,18},0),"")</f>
        <v/>
      </c>
      <c r="G155" s="36" t="str">
        <v/>
      </c>
      <c r="H155" s="36" t="str">
        <v/>
      </c>
      <c r="I155" s="36" t="str">
        <v/>
      </c>
      <c r="J155" s="36" t="str">
        <v/>
      </c>
      <c r="K155" s="36" t="str">
        <v/>
      </c>
      <c r="L155" s="37" t="str">
        <f t="array" ref="L155:Q155">IFERROR(VLOOKUP(A155,TR!$A:$AK,{20,21,22,23,24,25},0),"")</f>
        <v/>
      </c>
      <c r="M155" s="37" t="str">
        <v/>
      </c>
      <c r="N155" s="37" t="str">
        <v/>
      </c>
      <c r="O155" s="37" t="str">
        <v/>
      </c>
      <c r="P155" s="37" t="str">
        <v/>
      </c>
      <c r="Q155" s="37" t="str">
        <v/>
      </c>
      <c r="R155" s="38" t="str">
        <f t="array" ref="R155:W155">IFERROR(VLOOKUP(A155,TR!$A:$AK,{27,28,29,30,31,32},0),"")</f>
        <v/>
      </c>
      <c r="S155" s="38" t="str">
        <v/>
      </c>
      <c r="T155" s="38" t="str">
        <v/>
      </c>
      <c r="U155" s="38" t="str">
        <v/>
      </c>
      <c r="V155" s="38" t="str">
        <v/>
      </c>
      <c r="W155" s="38" t="str">
        <v/>
      </c>
      <c r="X155" s="39" t="str">
        <f t="array" ref="X155:AC155">IFERROR(VLOOKUP(A155,TR!A:AU,{37,38,39,40,41,42},0),"")</f>
        <v/>
      </c>
      <c r="Y155" s="39" t="str">
        <v/>
      </c>
      <c r="Z155" s="39" t="str">
        <v/>
      </c>
      <c r="AA155" s="39" t="str">
        <v/>
      </c>
      <c r="AB155" s="39" t="str">
        <v/>
      </c>
      <c r="AC155" s="39" t="str">
        <v/>
      </c>
      <c r="AD155" s="40" t="str">
        <f t="array" ref="AD155:AI155">IFERROR(VLOOKUP(A155,TR!A:BG,{49,50,51,52,53,54},0),"")</f>
        <v/>
      </c>
      <c r="AE155" s="40" t="str">
        <v/>
      </c>
      <c r="AF155" s="40" t="str">
        <v/>
      </c>
      <c r="AG155" s="40" t="str">
        <v/>
      </c>
      <c r="AH155" s="40" t="str">
        <v/>
      </c>
      <c r="AI155" s="40" t="str">
        <v/>
      </c>
      <c r="AP155" s="41" t="str">
        <f t="array" ref="AP155:AU155">IFERROR(VLOOKUP(A155,TR!A:BY,{67,68,69,70,71,72},0),"")</f>
        <v/>
      </c>
      <c r="AQ155" s="41" t="str">
        <v/>
      </c>
      <c r="AR155" s="41" t="str">
        <v/>
      </c>
      <c r="AS155" s="41" t="str">
        <v/>
      </c>
      <c r="AT155" s="41" t="str">
        <v/>
      </c>
      <c r="AU155" s="41" t="str">
        <v/>
      </c>
    </row>
    <row r="156" spans="2:47" x14ac:dyDescent="0.35">
      <c r="B156" t="str">
        <f t="array" ref="B156:E156">IFERROR(VLOOKUP(A156,[1]Product!$B:$Q,{2,13,11,16},0),"")</f>
        <v/>
      </c>
      <c r="C156" t="str">
        <v/>
      </c>
      <c r="D156" t="str">
        <v/>
      </c>
      <c r="E156" t="str">
        <v/>
      </c>
      <c r="F156" s="36" t="str">
        <f t="array" ref="F156:K156">IFERROR(VLOOKUP(A156,TR!$A:$AK,{13,14,15,16,17,18},0),"")</f>
        <v/>
      </c>
      <c r="G156" s="36" t="str">
        <v/>
      </c>
      <c r="H156" s="36" t="str">
        <v/>
      </c>
      <c r="I156" s="36" t="str">
        <v/>
      </c>
      <c r="J156" s="36" t="str">
        <v/>
      </c>
      <c r="K156" s="36" t="str">
        <v/>
      </c>
      <c r="L156" s="37" t="str">
        <f t="array" ref="L156:Q156">IFERROR(VLOOKUP(A156,TR!$A:$AK,{20,21,22,23,24,25},0),"")</f>
        <v/>
      </c>
      <c r="M156" s="37" t="str">
        <v/>
      </c>
      <c r="N156" s="37" t="str">
        <v/>
      </c>
      <c r="O156" s="37" t="str">
        <v/>
      </c>
      <c r="P156" s="37" t="str">
        <v/>
      </c>
      <c r="Q156" s="37" t="str">
        <v/>
      </c>
      <c r="R156" s="38" t="str">
        <f t="array" ref="R156:W156">IFERROR(VLOOKUP(A156,TR!$A:$AK,{27,28,29,30,31,32},0),"")</f>
        <v/>
      </c>
      <c r="S156" s="38" t="str">
        <v/>
      </c>
      <c r="T156" s="38" t="str">
        <v/>
      </c>
      <c r="U156" s="38" t="str">
        <v/>
      </c>
      <c r="V156" s="38" t="str">
        <v/>
      </c>
      <c r="W156" s="38" t="str">
        <v/>
      </c>
      <c r="X156" s="39" t="str">
        <f t="array" ref="X156:AC156">IFERROR(VLOOKUP(A156,TR!A:AU,{37,38,39,40,41,42},0),"")</f>
        <v/>
      </c>
      <c r="Y156" s="39" t="str">
        <v/>
      </c>
      <c r="Z156" s="39" t="str">
        <v/>
      </c>
      <c r="AA156" s="39" t="str">
        <v/>
      </c>
      <c r="AB156" s="39" t="str">
        <v/>
      </c>
      <c r="AC156" s="39" t="str">
        <v/>
      </c>
      <c r="AD156" s="40" t="str">
        <f t="array" ref="AD156:AI156">IFERROR(VLOOKUP(A156,TR!A:BG,{49,50,51,52,53,54},0),"")</f>
        <v/>
      </c>
      <c r="AE156" s="40" t="str">
        <v/>
      </c>
      <c r="AF156" s="40" t="str">
        <v/>
      </c>
      <c r="AG156" s="40" t="str">
        <v/>
      </c>
      <c r="AH156" s="40" t="str">
        <v/>
      </c>
      <c r="AI156" s="40" t="str">
        <v/>
      </c>
      <c r="AP156" s="41" t="str">
        <f t="array" ref="AP156:AU156">IFERROR(VLOOKUP(A156,TR!A:BY,{67,68,69,70,71,72},0),"")</f>
        <v/>
      </c>
      <c r="AQ156" s="41" t="str">
        <v/>
      </c>
      <c r="AR156" s="41" t="str">
        <v/>
      </c>
      <c r="AS156" s="41" t="str">
        <v/>
      </c>
      <c r="AT156" s="41" t="str">
        <v/>
      </c>
      <c r="AU156" s="41" t="str">
        <v/>
      </c>
    </row>
    <row r="157" spans="2:47" x14ac:dyDescent="0.35">
      <c r="B157" t="str">
        <f t="array" ref="B157:E157">IFERROR(VLOOKUP(A157,[1]Product!$B:$Q,{2,13,11,16},0),"")</f>
        <v/>
      </c>
      <c r="C157" t="str">
        <v/>
      </c>
      <c r="D157" t="str">
        <v/>
      </c>
      <c r="E157" t="str">
        <v/>
      </c>
      <c r="F157" s="36" t="str">
        <f t="array" ref="F157:K157">IFERROR(VLOOKUP(A157,TR!$A:$AK,{13,14,15,16,17,18},0),"")</f>
        <v/>
      </c>
      <c r="G157" s="36" t="str">
        <v/>
      </c>
      <c r="H157" s="36" t="str">
        <v/>
      </c>
      <c r="I157" s="36" t="str">
        <v/>
      </c>
      <c r="J157" s="36" t="str">
        <v/>
      </c>
      <c r="K157" s="36" t="str">
        <v/>
      </c>
      <c r="L157" s="37" t="str">
        <f t="array" ref="L157:Q157">IFERROR(VLOOKUP(A157,TR!$A:$AK,{20,21,22,23,24,25},0),"")</f>
        <v/>
      </c>
      <c r="M157" s="37" t="str">
        <v/>
      </c>
      <c r="N157" s="37" t="str">
        <v/>
      </c>
      <c r="O157" s="37" t="str">
        <v/>
      </c>
      <c r="P157" s="37" t="str">
        <v/>
      </c>
      <c r="Q157" s="37" t="str">
        <v/>
      </c>
      <c r="R157" s="38" t="str">
        <f t="array" ref="R157:W157">IFERROR(VLOOKUP(A157,TR!$A:$AK,{27,28,29,30,31,32},0),"")</f>
        <v/>
      </c>
      <c r="S157" s="38" t="str">
        <v/>
      </c>
      <c r="T157" s="38" t="str">
        <v/>
      </c>
      <c r="U157" s="38" t="str">
        <v/>
      </c>
      <c r="V157" s="38" t="str">
        <v/>
      </c>
      <c r="W157" s="38" t="str">
        <v/>
      </c>
      <c r="X157" s="39" t="str">
        <f t="array" ref="X157:AC157">IFERROR(VLOOKUP(A157,TR!A:AU,{37,38,39,40,41,42},0),"")</f>
        <v/>
      </c>
      <c r="Y157" s="39" t="str">
        <v/>
      </c>
      <c r="Z157" s="39" t="str">
        <v/>
      </c>
      <c r="AA157" s="39" t="str">
        <v/>
      </c>
      <c r="AB157" s="39" t="str">
        <v/>
      </c>
      <c r="AC157" s="39" t="str">
        <v/>
      </c>
      <c r="AD157" s="40" t="str">
        <f t="array" ref="AD157:AI157">IFERROR(VLOOKUP(A157,TR!A:BG,{49,50,51,52,53,54},0),"")</f>
        <v/>
      </c>
      <c r="AE157" s="40" t="str">
        <v/>
      </c>
      <c r="AF157" s="40" t="str">
        <v/>
      </c>
      <c r="AG157" s="40" t="str">
        <v/>
      </c>
      <c r="AH157" s="40" t="str">
        <v/>
      </c>
      <c r="AI157" s="40" t="str">
        <v/>
      </c>
      <c r="AP157" s="41" t="str">
        <f t="array" ref="AP157:AU157">IFERROR(VLOOKUP(A157,TR!A:BY,{67,68,69,70,71,72},0),"")</f>
        <v/>
      </c>
      <c r="AQ157" s="41" t="str">
        <v/>
      </c>
      <c r="AR157" s="41" t="str">
        <v/>
      </c>
      <c r="AS157" s="41" t="str">
        <v/>
      </c>
      <c r="AT157" s="41" t="str">
        <v/>
      </c>
      <c r="AU157" s="41" t="str">
        <v/>
      </c>
    </row>
    <row r="158" spans="2:47" x14ac:dyDescent="0.35">
      <c r="B158" t="str">
        <f t="array" ref="B158:E158">IFERROR(VLOOKUP(A158,[1]Product!$B:$Q,{2,13,11,16},0),"")</f>
        <v/>
      </c>
      <c r="C158" t="str">
        <v/>
      </c>
      <c r="D158" t="str">
        <v/>
      </c>
      <c r="E158" t="str">
        <v/>
      </c>
      <c r="F158" s="36" t="str">
        <f t="array" ref="F158:K158">IFERROR(VLOOKUP(A158,TR!$A:$AK,{13,14,15,16,17,18},0),"")</f>
        <v/>
      </c>
      <c r="G158" s="36" t="str">
        <v/>
      </c>
      <c r="H158" s="36" t="str">
        <v/>
      </c>
      <c r="I158" s="36" t="str">
        <v/>
      </c>
      <c r="J158" s="36" t="str">
        <v/>
      </c>
      <c r="K158" s="36" t="str">
        <v/>
      </c>
      <c r="L158" s="37" t="str">
        <f t="array" ref="L158:Q158">IFERROR(VLOOKUP(A158,TR!$A:$AK,{20,21,22,23,24,25},0),"")</f>
        <v/>
      </c>
      <c r="M158" s="37" t="str">
        <v/>
      </c>
      <c r="N158" s="37" t="str">
        <v/>
      </c>
      <c r="O158" s="37" t="str">
        <v/>
      </c>
      <c r="P158" s="37" t="str">
        <v/>
      </c>
      <c r="Q158" s="37" t="str">
        <v/>
      </c>
      <c r="R158" s="38" t="str">
        <f t="array" ref="R158:W158">IFERROR(VLOOKUP(A158,TR!$A:$AK,{27,28,29,30,31,32},0),"")</f>
        <v/>
      </c>
      <c r="S158" s="38" t="str">
        <v/>
      </c>
      <c r="T158" s="38" t="str">
        <v/>
      </c>
      <c r="U158" s="38" t="str">
        <v/>
      </c>
      <c r="V158" s="38" t="str">
        <v/>
      </c>
      <c r="W158" s="38" t="str">
        <v/>
      </c>
      <c r="X158" s="39" t="str">
        <f t="array" ref="X158:AC158">IFERROR(VLOOKUP(A158,TR!A:AU,{37,38,39,40,41,42},0),"")</f>
        <v/>
      </c>
      <c r="Y158" s="39" t="str">
        <v/>
      </c>
      <c r="Z158" s="39" t="str">
        <v/>
      </c>
      <c r="AA158" s="39" t="str">
        <v/>
      </c>
      <c r="AB158" s="39" t="str">
        <v/>
      </c>
      <c r="AC158" s="39" t="str">
        <v/>
      </c>
      <c r="AD158" s="40" t="str">
        <f t="array" ref="AD158:AI158">IFERROR(VLOOKUP(A158,TR!A:BG,{49,50,51,52,53,54},0),"")</f>
        <v/>
      </c>
      <c r="AE158" s="40" t="str">
        <v/>
      </c>
      <c r="AF158" s="40" t="str">
        <v/>
      </c>
      <c r="AG158" s="40" t="str">
        <v/>
      </c>
      <c r="AH158" s="40" t="str">
        <v/>
      </c>
      <c r="AI158" s="40" t="str">
        <v/>
      </c>
      <c r="AP158" s="41" t="str">
        <f t="array" ref="AP158:AU158">IFERROR(VLOOKUP(A158,TR!A:BY,{67,68,69,70,71,72},0),"")</f>
        <v/>
      </c>
      <c r="AQ158" s="41" t="str">
        <v/>
      </c>
      <c r="AR158" s="41" t="str">
        <v/>
      </c>
      <c r="AS158" s="41" t="str">
        <v/>
      </c>
      <c r="AT158" s="41" t="str">
        <v/>
      </c>
      <c r="AU158" s="41" t="str">
        <v/>
      </c>
    </row>
    <row r="159" spans="2:47" x14ac:dyDescent="0.35">
      <c r="B159" t="str">
        <f t="array" ref="B159:E159">IFERROR(VLOOKUP(A159,[1]Product!$B:$Q,{2,13,11,16},0),"")</f>
        <v/>
      </c>
      <c r="C159" t="str">
        <v/>
      </c>
      <c r="D159" t="str">
        <v/>
      </c>
      <c r="E159" t="str">
        <v/>
      </c>
      <c r="F159" s="36" t="str">
        <f t="array" ref="F159:K159">IFERROR(VLOOKUP(A159,TR!$A:$AK,{13,14,15,16,17,18},0),"")</f>
        <v/>
      </c>
      <c r="G159" s="36" t="str">
        <v/>
      </c>
      <c r="H159" s="36" t="str">
        <v/>
      </c>
      <c r="I159" s="36" t="str">
        <v/>
      </c>
      <c r="J159" s="36" t="str">
        <v/>
      </c>
      <c r="K159" s="36" t="str">
        <v/>
      </c>
      <c r="L159" s="37" t="str">
        <f t="array" ref="L159:Q159">IFERROR(VLOOKUP(A159,TR!$A:$AK,{20,21,22,23,24,25},0),"")</f>
        <v/>
      </c>
      <c r="M159" s="37" t="str">
        <v/>
      </c>
      <c r="N159" s="37" t="str">
        <v/>
      </c>
      <c r="O159" s="37" t="str">
        <v/>
      </c>
      <c r="P159" s="37" t="str">
        <v/>
      </c>
      <c r="Q159" s="37" t="str">
        <v/>
      </c>
      <c r="R159" s="38" t="str">
        <f t="array" ref="R159:W159">IFERROR(VLOOKUP(A159,TR!$A:$AK,{27,28,29,30,31,32},0),"")</f>
        <v/>
      </c>
      <c r="S159" s="38" t="str">
        <v/>
      </c>
      <c r="T159" s="38" t="str">
        <v/>
      </c>
      <c r="U159" s="38" t="str">
        <v/>
      </c>
      <c r="V159" s="38" t="str">
        <v/>
      </c>
      <c r="W159" s="38" t="str">
        <v/>
      </c>
      <c r="X159" s="39" t="str">
        <f t="array" ref="X159:AC159">IFERROR(VLOOKUP(A159,TR!A:AU,{37,38,39,40,41,42},0),"")</f>
        <v/>
      </c>
      <c r="Y159" s="39" t="str">
        <v/>
      </c>
      <c r="Z159" s="39" t="str">
        <v/>
      </c>
      <c r="AA159" s="39" t="str">
        <v/>
      </c>
      <c r="AB159" s="39" t="str">
        <v/>
      </c>
      <c r="AC159" s="39" t="str">
        <v/>
      </c>
      <c r="AD159" s="40" t="str">
        <f t="array" ref="AD159:AI159">IFERROR(VLOOKUP(A159,TR!A:BG,{49,50,51,52,53,54},0),"")</f>
        <v/>
      </c>
      <c r="AE159" s="40" t="str">
        <v/>
      </c>
      <c r="AF159" s="40" t="str">
        <v/>
      </c>
      <c r="AG159" s="40" t="str">
        <v/>
      </c>
      <c r="AH159" s="40" t="str">
        <v/>
      </c>
      <c r="AI159" s="40" t="str">
        <v/>
      </c>
      <c r="AP159" s="41" t="str">
        <f t="array" ref="AP159:AU159">IFERROR(VLOOKUP(A159,TR!A:BY,{67,68,69,70,71,72},0),"")</f>
        <v/>
      </c>
      <c r="AQ159" s="41" t="str">
        <v/>
      </c>
      <c r="AR159" s="41" t="str">
        <v/>
      </c>
      <c r="AS159" s="41" t="str">
        <v/>
      </c>
      <c r="AT159" s="41" t="str">
        <v/>
      </c>
      <c r="AU159" s="41" t="str">
        <v/>
      </c>
    </row>
    <row r="160" spans="2:47" x14ac:dyDescent="0.35">
      <c r="B160" t="str">
        <f t="array" ref="B160:E160">IFERROR(VLOOKUP(A160,[1]Product!$B:$Q,{2,13,11,16},0),"")</f>
        <v/>
      </c>
      <c r="C160" t="str">
        <v/>
      </c>
      <c r="D160" t="str">
        <v/>
      </c>
      <c r="E160" t="str">
        <v/>
      </c>
      <c r="F160" s="36" t="str">
        <f t="array" ref="F160:K160">IFERROR(VLOOKUP(A160,TR!$A:$AK,{13,14,15,16,17,18},0),"")</f>
        <v/>
      </c>
      <c r="G160" s="36" t="str">
        <v/>
      </c>
      <c r="H160" s="36" t="str">
        <v/>
      </c>
      <c r="I160" s="36" t="str">
        <v/>
      </c>
      <c r="J160" s="36" t="str">
        <v/>
      </c>
      <c r="K160" s="36" t="str">
        <v/>
      </c>
      <c r="L160" s="37" t="str">
        <f t="array" ref="L160:Q160">IFERROR(VLOOKUP(A160,TR!$A:$AK,{20,21,22,23,24,25},0),"")</f>
        <v/>
      </c>
      <c r="M160" s="37" t="str">
        <v/>
      </c>
      <c r="N160" s="37" t="str">
        <v/>
      </c>
      <c r="O160" s="37" t="str">
        <v/>
      </c>
      <c r="P160" s="37" t="str">
        <v/>
      </c>
      <c r="Q160" s="37" t="str">
        <v/>
      </c>
      <c r="R160" s="38" t="str">
        <f t="array" ref="R160:W160">IFERROR(VLOOKUP(A160,TR!$A:$AK,{27,28,29,30,31,32},0),"")</f>
        <v/>
      </c>
      <c r="S160" s="38" t="str">
        <v/>
      </c>
      <c r="T160" s="38" t="str">
        <v/>
      </c>
      <c r="U160" s="38" t="str">
        <v/>
      </c>
      <c r="V160" s="38" t="str">
        <v/>
      </c>
      <c r="W160" s="38" t="str">
        <v/>
      </c>
      <c r="X160" s="39" t="str">
        <f t="array" ref="X160:AC160">IFERROR(VLOOKUP(A160,TR!A:AU,{37,38,39,40,41,42},0),"")</f>
        <v/>
      </c>
      <c r="Y160" s="39" t="str">
        <v/>
      </c>
      <c r="Z160" s="39" t="str">
        <v/>
      </c>
      <c r="AA160" s="39" t="str">
        <v/>
      </c>
      <c r="AB160" s="39" t="str">
        <v/>
      </c>
      <c r="AC160" s="39" t="str">
        <v/>
      </c>
      <c r="AD160" s="40" t="str">
        <f t="array" ref="AD160:AI160">IFERROR(VLOOKUP(A160,TR!A:BG,{49,50,51,52,53,54},0),"")</f>
        <v/>
      </c>
      <c r="AE160" s="40" t="str">
        <v/>
      </c>
      <c r="AF160" s="40" t="str">
        <v/>
      </c>
      <c r="AG160" s="40" t="str">
        <v/>
      </c>
      <c r="AH160" s="40" t="str">
        <v/>
      </c>
      <c r="AI160" s="40" t="str">
        <v/>
      </c>
      <c r="AP160" s="41" t="str">
        <f t="array" ref="AP160:AU160">IFERROR(VLOOKUP(A160,TR!A:BY,{67,68,69,70,71,72},0),"")</f>
        <v/>
      </c>
      <c r="AQ160" s="41" t="str">
        <v/>
      </c>
      <c r="AR160" s="41" t="str">
        <v/>
      </c>
      <c r="AS160" s="41" t="str">
        <v/>
      </c>
      <c r="AT160" s="41" t="str">
        <v/>
      </c>
      <c r="AU160" s="41" t="str">
        <v/>
      </c>
    </row>
    <row r="161" spans="2:47" x14ac:dyDescent="0.35">
      <c r="B161" t="str">
        <f t="array" ref="B161:E161">IFERROR(VLOOKUP(A161,[1]Product!$B:$Q,{2,13,11,16},0),"")</f>
        <v/>
      </c>
      <c r="C161" t="str">
        <v/>
      </c>
      <c r="D161" t="str">
        <v/>
      </c>
      <c r="E161" t="str">
        <v/>
      </c>
      <c r="F161" s="36" t="str">
        <f t="array" ref="F161:K161">IFERROR(VLOOKUP(A161,TR!$A:$AK,{13,14,15,16,17,18},0),"")</f>
        <v/>
      </c>
      <c r="G161" s="36" t="str">
        <v/>
      </c>
      <c r="H161" s="36" t="str">
        <v/>
      </c>
      <c r="I161" s="36" t="str">
        <v/>
      </c>
      <c r="J161" s="36" t="str">
        <v/>
      </c>
      <c r="K161" s="36" t="str">
        <v/>
      </c>
      <c r="L161" s="37" t="str">
        <f t="array" ref="L161:Q161">IFERROR(VLOOKUP(A161,TR!$A:$AK,{20,21,22,23,24,25},0),"")</f>
        <v/>
      </c>
      <c r="M161" s="37" t="str">
        <v/>
      </c>
      <c r="N161" s="37" t="str">
        <v/>
      </c>
      <c r="O161" s="37" t="str">
        <v/>
      </c>
      <c r="P161" s="37" t="str">
        <v/>
      </c>
      <c r="Q161" s="37" t="str">
        <v/>
      </c>
      <c r="R161" s="38" t="str">
        <f t="array" ref="R161:W161">IFERROR(VLOOKUP(A161,TR!$A:$AK,{27,28,29,30,31,32},0),"")</f>
        <v/>
      </c>
      <c r="S161" s="38" t="str">
        <v/>
      </c>
      <c r="T161" s="38" t="str">
        <v/>
      </c>
      <c r="U161" s="38" t="str">
        <v/>
      </c>
      <c r="V161" s="38" t="str">
        <v/>
      </c>
      <c r="W161" s="38" t="str">
        <v/>
      </c>
      <c r="X161" s="39" t="str">
        <f t="array" ref="X161:AC161">IFERROR(VLOOKUP(A161,TR!A:AU,{37,38,39,40,41,42},0),"")</f>
        <v/>
      </c>
      <c r="Y161" s="39" t="str">
        <v/>
      </c>
      <c r="Z161" s="39" t="str">
        <v/>
      </c>
      <c r="AA161" s="39" t="str">
        <v/>
      </c>
      <c r="AB161" s="39" t="str">
        <v/>
      </c>
      <c r="AC161" s="39" t="str">
        <v/>
      </c>
      <c r="AD161" s="40" t="str">
        <f t="array" ref="AD161:AI161">IFERROR(VLOOKUP(A161,TR!A:BG,{49,50,51,52,53,54},0),"")</f>
        <v/>
      </c>
      <c r="AE161" s="40" t="str">
        <v/>
      </c>
      <c r="AF161" s="40" t="str">
        <v/>
      </c>
      <c r="AG161" s="40" t="str">
        <v/>
      </c>
      <c r="AH161" s="40" t="str">
        <v/>
      </c>
      <c r="AI161" s="40" t="str">
        <v/>
      </c>
      <c r="AP161" s="41" t="str">
        <f t="array" ref="AP161:AU161">IFERROR(VLOOKUP(A161,TR!A:BY,{67,68,69,70,71,72},0),"")</f>
        <v/>
      </c>
      <c r="AQ161" s="41" t="str">
        <v/>
      </c>
      <c r="AR161" s="41" t="str">
        <v/>
      </c>
      <c r="AS161" s="41" t="str">
        <v/>
      </c>
      <c r="AT161" s="41" t="str">
        <v/>
      </c>
      <c r="AU161" s="41" t="str">
        <v/>
      </c>
    </row>
    <row r="162" spans="2:47" x14ac:dyDescent="0.35">
      <c r="B162" t="str">
        <f t="array" ref="B162:E162">IFERROR(VLOOKUP(A162,[1]Product!$B:$Q,{2,13,11,16},0),"")</f>
        <v/>
      </c>
      <c r="C162" t="str">
        <v/>
      </c>
      <c r="D162" t="str">
        <v/>
      </c>
      <c r="E162" t="str">
        <v/>
      </c>
      <c r="F162" s="36" t="str">
        <f t="array" ref="F162:K162">IFERROR(VLOOKUP(A162,TR!$A:$AK,{13,14,15,16,17,18},0),"")</f>
        <v/>
      </c>
      <c r="G162" s="36" t="str">
        <v/>
      </c>
      <c r="H162" s="36" t="str">
        <v/>
      </c>
      <c r="I162" s="36" t="str">
        <v/>
      </c>
      <c r="J162" s="36" t="str">
        <v/>
      </c>
      <c r="K162" s="36" t="str">
        <v/>
      </c>
      <c r="L162" s="37" t="str">
        <f t="array" ref="L162:Q162">IFERROR(VLOOKUP(A162,TR!$A:$AK,{20,21,22,23,24,25},0),"")</f>
        <v/>
      </c>
      <c r="M162" s="37" t="str">
        <v/>
      </c>
      <c r="N162" s="37" t="str">
        <v/>
      </c>
      <c r="O162" s="37" t="str">
        <v/>
      </c>
      <c r="P162" s="37" t="str">
        <v/>
      </c>
      <c r="Q162" s="37" t="str">
        <v/>
      </c>
      <c r="R162" s="38" t="str">
        <f t="array" ref="R162:W162">IFERROR(VLOOKUP(A162,TR!$A:$AK,{27,28,29,30,31,32},0),"")</f>
        <v/>
      </c>
      <c r="S162" s="38" t="str">
        <v/>
      </c>
      <c r="T162" s="38" t="str">
        <v/>
      </c>
      <c r="U162" s="38" t="str">
        <v/>
      </c>
      <c r="V162" s="38" t="str">
        <v/>
      </c>
      <c r="W162" s="38" t="str">
        <v/>
      </c>
      <c r="X162" s="39" t="str">
        <f t="array" ref="X162:AC162">IFERROR(VLOOKUP(A162,TR!A:AU,{37,38,39,40,41,42},0),"")</f>
        <v/>
      </c>
      <c r="Y162" s="39" t="str">
        <v/>
      </c>
      <c r="Z162" s="39" t="str">
        <v/>
      </c>
      <c r="AA162" s="39" t="str">
        <v/>
      </c>
      <c r="AB162" s="39" t="str">
        <v/>
      </c>
      <c r="AC162" s="39" t="str">
        <v/>
      </c>
      <c r="AD162" s="40" t="str">
        <f t="array" ref="AD162:AI162">IFERROR(VLOOKUP(A162,TR!A:BG,{49,50,51,52,53,54},0),"")</f>
        <v/>
      </c>
      <c r="AE162" s="40" t="str">
        <v/>
      </c>
      <c r="AF162" s="40" t="str">
        <v/>
      </c>
      <c r="AG162" s="40" t="str">
        <v/>
      </c>
      <c r="AH162" s="40" t="str">
        <v/>
      </c>
      <c r="AI162" s="40" t="str">
        <v/>
      </c>
      <c r="AP162" s="41" t="str">
        <f t="array" ref="AP162:AU162">IFERROR(VLOOKUP(A162,TR!A:BY,{67,68,69,70,71,72},0),"")</f>
        <v/>
      </c>
      <c r="AQ162" s="41" t="str">
        <v/>
      </c>
      <c r="AR162" s="41" t="str">
        <v/>
      </c>
      <c r="AS162" s="41" t="str">
        <v/>
      </c>
      <c r="AT162" s="41" t="str">
        <v/>
      </c>
      <c r="AU162" s="41" t="str">
        <v/>
      </c>
    </row>
    <row r="163" spans="2:47" x14ac:dyDescent="0.35">
      <c r="B163" t="str">
        <f t="array" ref="B163:E163">IFERROR(VLOOKUP(A163,[1]Product!$B:$Q,{2,13,11,16},0),"")</f>
        <v/>
      </c>
      <c r="C163" t="str">
        <v/>
      </c>
      <c r="D163" t="str">
        <v/>
      </c>
      <c r="E163" t="str">
        <v/>
      </c>
      <c r="F163" s="36" t="str">
        <f t="array" ref="F163:K163">IFERROR(VLOOKUP(A163,TR!$A:$AK,{13,14,15,16,17,18},0),"")</f>
        <v/>
      </c>
      <c r="G163" s="36" t="str">
        <v/>
      </c>
      <c r="H163" s="36" t="str">
        <v/>
      </c>
      <c r="I163" s="36" t="str">
        <v/>
      </c>
      <c r="J163" s="36" t="str">
        <v/>
      </c>
      <c r="K163" s="36" t="str">
        <v/>
      </c>
      <c r="L163" s="37" t="str">
        <f t="array" ref="L163:Q163">IFERROR(VLOOKUP(A163,TR!$A:$AK,{20,21,22,23,24,25},0),"")</f>
        <v/>
      </c>
      <c r="M163" s="37" t="str">
        <v/>
      </c>
      <c r="N163" s="37" t="str">
        <v/>
      </c>
      <c r="O163" s="37" t="str">
        <v/>
      </c>
      <c r="P163" s="37" t="str">
        <v/>
      </c>
      <c r="Q163" s="37" t="str">
        <v/>
      </c>
      <c r="R163" s="38" t="str">
        <f t="array" ref="R163:W163">IFERROR(VLOOKUP(A163,TR!$A:$AK,{27,28,29,30,31,32},0),"")</f>
        <v/>
      </c>
      <c r="S163" s="38" t="str">
        <v/>
      </c>
      <c r="T163" s="38" t="str">
        <v/>
      </c>
      <c r="U163" s="38" t="str">
        <v/>
      </c>
      <c r="V163" s="38" t="str">
        <v/>
      </c>
      <c r="W163" s="38" t="str">
        <v/>
      </c>
      <c r="X163" s="39" t="str">
        <f t="array" ref="X163:AC163">IFERROR(VLOOKUP(A163,TR!A:AU,{37,38,39,40,41,42},0),"")</f>
        <v/>
      </c>
      <c r="Y163" s="39" t="str">
        <v/>
      </c>
      <c r="Z163" s="39" t="str">
        <v/>
      </c>
      <c r="AA163" s="39" t="str">
        <v/>
      </c>
      <c r="AB163" s="39" t="str">
        <v/>
      </c>
      <c r="AC163" s="39" t="str">
        <v/>
      </c>
      <c r="AD163" s="40" t="str">
        <f t="array" ref="AD163:AI163">IFERROR(VLOOKUP(A163,TR!A:BG,{49,50,51,52,53,54},0),"")</f>
        <v/>
      </c>
      <c r="AE163" s="40" t="str">
        <v/>
      </c>
      <c r="AF163" s="40" t="str">
        <v/>
      </c>
      <c r="AG163" s="40" t="str">
        <v/>
      </c>
      <c r="AH163" s="40" t="str">
        <v/>
      </c>
      <c r="AI163" s="40" t="str">
        <v/>
      </c>
      <c r="AP163" s="41" t="str">
        <f t="array" ref="AP163:AU163">IFERROR(VLOOKUP(A163,TR!A:BY,{67,68,69,70,71,72},0),"")</f>
        <v/>
      </c>
      <c r="AQ163" s="41" t="str">
        <v/>
      </c>
      <c r="AR163" s="41" t="str">
        <v/>
      </c>
      <c r="AS163" s="41" t="str">
        <v/>
      </c>
      <c r="AT163" s="41" t="str">
        <v/>
      </c>
      <c r="AU163" s="41" t="str">
        <v/>
      </c>
    </row>
    <row r="164" spans="2:47" x14ac:dyDescent="0.35">
      <c r="B164" t="str">
        <f t="array" ref="B164:E164">IFERROR(VLOOKUP(A164,[1]Product!$B:$Q,{2,13,11,16},0),"")</f>
        <v/>
      </c>
      <c r="C164" t="str">
        <v/>
      </c>
      <c r="D164" t="str">
        <v/>
      </c>
      <c r="E164" t="str">
        <v/>
      </c>
      <c r="F164" s="36" t="str">
        <f t="array" ref="F164:K164">IFERROR(VLOOKUP(A164,TR!$A:$AK,{13,14,15,16,17,18},0),"")</f>
        <v/>
      </c>
      <c r="G164" s="36" t="str">
        <v/>
      </c>
      <c r="H164" s="36" t="str">
        <v/>
      </c>
      <c r="I164" s="36" t="str">
        <v/>
      </c>
      <c r="J164" s="36" t="str">
        <v/>
      </c>
      <c r="K164" s="36" t="str">
        <v/>
      </c>
      <c r="L164" s="37" t="str">
        <f t="array" ref="L164:Q164">IFERROR(VLOOKUP(A164,TR!$A:$AK,{20,21,22,23,24,25},0),"")</f>
        <v/>
      </c>
      <c r="M164" s="37" t="str">
        <v/>
      </c>
      <c r="N164" s="37" t="str">
        <v/>
      </c>
      <c r="O164" s="37" t="str">
        <v/>
      </c>
      <c r="P164" s="37" t="str">
        <v/>
      </c>
      <c r="Q164" s="37" t="str">
        <v/>
      </c>
      <c r="R164" s="38" t="str">
        <f t="array" ref="R164:W164">IFERROR(VLOOKUP(A164,TR!$A:$AK,{27,28,29,30,31,32},0),"")</f>
        <v/>
      </c>
      <c r="S164" s="38" t="str">
        <v/>
      </c>
      <c r="T164" s="38" t="str">
        <v/>
      </c>
      <c r="U164" s="38" t="str">
        <v/>
      </c>
      <c r="V164" s="38" t="str">
        <v/>
      </c>
      <c r="W164" s="38" t="str">
        <v/>
      </c>
      <c r="X164" s="39" t="str">
        <f t="array" ref="X164:AC164">IFERROR(VLOOKUP(A164,TR!A:AU,{37,38,39,40,41,42},0),"")</f>
        <v/>
      </c>
      <c r="Y164" s="39" t="str">
        <v/>
      </c>
      <c r="Z164" s="39" t="str">
        <v/>
      </c>
      <c r="AA164" s="39" t="str">
        <v/>
      </c>
      <c r="AB164" s="39" t="str">
        <v/>
      </c>
      <c r="AC164" s="39" t="str">
        <v/>
      </c>
      <c r="AD164" s="40" t="str">
        <f t="array" ref="AD164:AI164">IFERROR(VLOOKUP(A164,TR!A:BG,{49,50,51,52,53,54},0),"")</f>
        <v/>
      </c>
      <c r="AE164" s="40" t="str">
        <v/>
      </c>
      <c r="AF164" s="40" t="str">
        <v/>
      </c>
      <c r="AG164" s="40" t="str">
        <v/>
      </c>
      <c r="AH164" s="40" t="str">
        <v/>
      </c>
      <c r="AI164" s="40" t="str">
        <v/>
      </c>
      <c r="AP164" s="41" t="str">
        <f t="array" ref="AP164:AU164">IFERROR(VLOOKUP(A164,TR!A:BY,{67,68,69,70,71,72},0),"")</f>
        <v/>
      </c>
      <c r="AQ164" s="41" t="str">
        <v/>
      </c>
      <c r="AR164" s="41" t="str">
        <v/>
      </c>
      <c r="AS164" s="41" t="str">
        <v/>
      </c>
      <c r="AT164" s="41" t="str">
        <v/>
      </c>
      <c r="AU164" s="41" t="str">
        <v/>
      </c>
    </row>
    <row r="165" spans="2:47" x14ac:dyDescent="0.35">
      <c r="B165" t="str">
        <f t="array" ref="B165:E165">IFERROR(VLOOKUP(A165,[1]Product!$B:$Q,{2,13,11,16},0),"")</f>
        <v/>
      </c>
      <c r="C165" t="str">
        <v/>
      </c>
      <c r="D165" t="str">
        <v/>
      </c>
      <c r="E165" t="str">
        <v/>
      </c>
      <c r="F165" s="36" t="str">
        <f t="array" ref="F165:K165">IFERROR(VLOOKUP(A165,TR!$A:$AK,{13,14,15,16,17,18},0),"")</f>
        <v/>
      </c>
      <c r="G165" s="36" t="str">
        <v/>
      </c>
      <c r="H165" s="36" t="str">
        <v/>
      </c>
      <c r="I165" s="36" t="str">
        <v/>
      </c>
      <c r="J165" s="36" t="str">
        <v/>
      </c>
      <c r="K165" s="36" t="str">
        <v/>
      </c>
      <c r="L165" s="37" t="str">
        <f t="array" ref="L165:Q165">IFERROR(VLOOKUP(A165,TR!$A:$AK,{20,21,22,23,24,25},0),"")</f>
        <v/>
      </c>
      <c r="M165" s="37" t="str">
        <v/>
      </c>
      <c r="N165" s="37" t="str">
        <v/>
      </c>
      <c r="O165" s="37" t="str">
        <v/>
      </c>
      <c r="P165" s="37" t="str">
        <v/>
      </c>
      <c r="Q165" s="37" t="str">
        <v/>
      </c>
      <c r="R165" s="38" t="str">
        <f t="array" ref="R165:W165">IFERROR(VLOOKUP(A165,TR!$A:$AK,{27,28,29,30,31,32},0),"")</f>
        <v/>
      </c>
      <c r="S165" s="38" t="str">
        <v/>
      </c>
      <c r="T165" s="38" t="str">
        <v/>
      </c>
      <c r="U165" s="38" t="str">
        <v/>
      </c>
      <c r="V165" s="38" t="str">
        <v/>
      </c>
      <c r="W165" s="38" t="str">
        <v/>
      </c>
      <c r="X165" s="39" t="str">
        <f t="array" ref="X165:AC165">IFERROR(VLOOKUP(A165,TR!A:AU,{37,38,39,40,41,42},0),"")</f>
        <v/>
      </c>
      <c r="Y165" s="39" t="str">
        <v/>
      </c>
      <c r="Z165" s="39" t="str">
        <v/>
      </c>
      <c r="AA165" s="39" t="str">
        <v/>
      </c>
      <c r="AB165" s="39" t="str">
        <v/>
      </c>
      <c r="AC165" s="39" t="str">
        <v/>
      </c>
      <c r="AD165" s="40" t="str">
        <f t="array" ref="AD165:AI165">IFERROR(VLOOKUP(A165,TR!A:BG,{49,50,51,52,53,54},0),"")</f>
        <v/>
      </c>
      <c r="AE165" s="40" t="str">
        <v/>
      </c>
      <c r="AF165" s="40" t="str">
        <v/>
      </c>
      <c r="AG165" s="40" t="str">
        <v/>
      </c>
      <c r="AH165" s="40" t="str">
        <v/>
      </c>
      <c r="AI165" s="40" t="str">
        <v/>
      </c>
      <c r="AP165" s="41" t="str">
        <f t="array" ref="AP165:AU165">IFERROR(VLOOKUP(A165,TR!A:BY,{67,68,69,70,71,72},0),"")</f>
        <v/>
      </c>
      <c r="AQ165" s="41" t="str">
        <v/>
      </c>
      <c r="AR165" s="41" t="str">
        <v/>
      </c>
      <c r="AS165" s="41" t="str">
        <v/>
      </c>
      <c r="AT165" s="41" t="str">
        <v/>
      </c>
      <c r="AU165" s="41" t="str">
        <v/>
      </c>
    </row>
    <row r="166" spans="2:47" x14ac:dyDescent="0.35">
      <c r="B166" t="str">
        <f t="array" ref="B166:E166">IFERROR(VLOOKUP(A166,[1]Product!$B:$Q,{2,13,11,16},0),"")</f>
        <v/>
      </c>
      <c r="C166" t="str">
        <v/>
      </c>
      <c r="D166" t="str">
        <v/>
      </c>
      <c r="E166" t="str">
        <v/>
      </c>
      <c r="F166" s="36" t="str">
        <f t="array" ref="F166:K166">IFERROR(VLOOKUP(A166,TR!$A:$AK,{13,14,15,16,17,18},0),"")</f>
        <v/>
      </c>
      <c r="G166" s="36" t="str">
        <v/>
      </c>
      <c r="H166" s="36" t="str">
        <v/>
      </c>
      <c r="I166" s="36" t="str">
        <v/>
      </c>
      <c r="J166" s="36" t="str">
        <v/>
      </c>
      <c r="K166" s="36" t="str">
        <v/>
      </c>
      <c r="L166" s="37" t="str">
        <f t="array" ref="L166:Q166">IFERROR(VLOOKUP(A166,TR!$A:$AK,{20,21,22,23,24,25},0),"")</f>
        <v/>
      </c>
      <c r="M166" s="37" t="str">
        <v/>
      </c>
      <c r="N166" s="37" t="str">
        <v/>
      </c>
      <c r="O166" s="37" t="str">
        <v/>
      </c>
      <c r="P166" s="37" t="str">
        <v/>
      </c>
      <c r="Q166" s="37" t="str">
        <v/>
      </c>
      <c r="R166" s="38" t="str">
        <f t="array" ref="R166:W166">IFERROR(VLOOKUP(A166,TR!$A:$AK,{27,28,29,30,31,32},0),"")</f>
        <v/>
      </c>
      <c r="S166" s="38" t="str">
        <v/>
      </c>
      <c r="T166" s="38" t="str">
        <v/>
      </c>
      <c r="U166" s="38" t="str">
        <v/>
      </c>
      <c r="V166" s="38" t="str">
        <v/>
      </c>
      <c r="W166" s="38" t="str">
        <v/>
      </c>
      <c r="X166" s="39" t="str">
        <f t="array" ref="X166:AC166">IFERROR(VLOOKUP(A166,TR!A:AU,{37,38,39,40,41,42},0),"")</f>
        <v/>
      </c>
      <c r="Y166" s="39" t="str">
        <v/>
      </c>
      <c r="Z166" s="39" t="str">
        <v/>
      </c>
      <c r="AA166" s="39" t="str">
        <v/>
      </c>
      <c r="AB166" s="39" t="str">
        <v/>
      </c>
      <c r="AC166" s="39" t="str">
        <v/>
      </c>
      <c r="AD166" s="40" t="str">
        <f t="array" ref="AD166:AI166">IFERROR(VLOOKUP(A166,TR!A:BG,{49,50,51,52,53,54},0),"")</f>
        <v/>
      </c>
      <c r="AE166" s="40" t="str">
        <v/>
      </c>
      <c r="AF166" s="40" t="str">
        <v/>
      </c>
      <c r="AG166" s="40" t="str">
        <v/>
      </c>
      <c r="AH166" s="40" t="str">
        <v/>
      </c>
      <c r="AI166" s="40" t="str">
        <v/>
      </c>
      <c r="AP166" s="41" t="str">
        <f t="array" ref="AP166:AU166">IFERROR(VLOOKUP(A166,TR!A:BY,{67,68,69,70,71,72},0),"")</f>
        <v/>
      </c>
      <c r="AQ166" s="41" t="str">
        <v/>
      </c>
      <c r="AR166" s="41" t="str">
        <v/>
      </c>
      <c r="AS166" s="41" t="str">
        <v/>
      </c>
      <c r="AT166" s="41" t="str">
        <v/>
      </c>
      <c r="AU166" s="41" t="str">
        <v/>
      </c>
    </row>
    <row r="167" spans="2:47" x14ac:dyDescent="0.35">
      <c r="B167" t="str">
        <f t="array" ref="B167:E167">IFERROR(VLOOKUP(A167,[1]Product!$B:$Q,{2,13,11,16},0),"")</f>
        <v/>
      </c>
      <c r="C167" t="str">
        <v/>
      </c>
      <c r="D167" t="str">
        <v/>
      </c>
      <c r="E167" t="str">
        <v/>
      </c>
      <c r="F167" s="36" t="str">
        <f t="array" ref="F167:K167">IFERROR(VLOOKUP(A167,TR!$A:$AK,{13,14,15,16,17,18},0),"")</f>
        <v/>
      </c>
      <c r="G167" s="36" t="str">
        <v/>
      </c>
      <c r="H167" s="36" t="str">
        <v/>
      </c>
      <c r="I167" s="36" t="str">
        <v/>
      </c>
      <c r="J167" s="36" t="str">
        <v/>
      </c>
      <c r="K167" s="36" t="str">
        <v/>
      </c>
      <c r="L167" s="37" t="str">
        <f t="array" ref="L167:Q167">IFERROR(VLOOKUP(A167,TR!$A:$AK,{20,21,22,23,24,25},0),"")</f>
        <v/>
      </c>
      <c r="M167" s="37" t="str">
        <v/>
      </c>
      <c r="N167" s="37" t="str">
        <v/>
      </c>
      <c r="O167" s="37" t="str">
        <v/>
      </c>
      <c r="P167" s="37" t="str">
        <v/>
      </c>
      <c r="Q167" s="37" t="str">
        <v/>
      </c>
      <c r="R167" s="38" t="str">
        <f t="array" ref="R167:W167">IFERROR(VLOOKUP(A167,TR!$A:$AK,{27,28,29,30,31,32},0),"")</f>
        <v/>
      </c>
      <c r="S167" s="38" t="str">
        <v/>
      </c>
      <c r="T167" s="38" t="str">
        <v/>
      </c>
      <c r="U167" s="38" t="str">
        <v/>
      </c>
      <c r="V167" s="38" t="str">
        <v/>
      </c>
      <c r="W167" s="38" t="str">
        <v/>
      </c>
      <c r="X167" s="39" t="str">
        <f t="array" ref="X167:AC167">IFERROR(VLOOKUP(A167,TR!A:AU,{37,38,39,40,41,42},0),"")</f>
        <v/>
      </c>
      <c r="Y167" s="39" t="str">
        <v/>
      </c>
      <c r="Z167" s="39" t="str">
        <v/>
      </c>
      <c r="AA167" s="39" t="str">
        <v/>
      </c>
      <c r="AB167" s="39" t="str">
        <v/>
      </c>
      <c r="AC167" s="39" t="str">
        <v/>
      </c>
      <c r="AD167" s="40" t="str">
        <f t="array" ref="AD167:AI167">IFERROR(VLOOKUP(A167,TR!A:BG,{49,50,51,52,53,54},0),"")</f>
        <v/>
      </c>
      <c r="AE167" s="40" t="str">
        <v/>
      </c>
      <c r="AF167" s="40" t="str">
        <v/>
      </c>
      <c r="AG167" s="40" t="str">
        <v/>
      </c>
      <c r="AH167" s="40" t="str">
        <v/>
      </c>
      <c r="AI167" s="40" t="str">
        <v/>
      </c>
      <c r="AP167" s="41" t="str">
        <f t="array" ref="AP167:AU167">IFERROR(VLOOKUP(A167,TR!A:BY,{67,68,69,70,71,72},0),"")</f>
        <v/>
      </c>
      <c r="AQ167" s="41" t="str">
        <v/>
      </c>
      <c r="AR167" s="41" t="str">
        <v/>
      </c>
      <c r="AS167" s="41" t="str">
        <v/>
      </c>
      <c r="AT167" s="41" t="str">
        <v/>
      </c>
      <c r="AU167" s="41" t="str">
        <v/>
      </c>
    </row>
    <row r="168" spans="2:47" x14ac:dyDescent="0.35">
      <c r="B168" t="str">
        <f t="array" ref="B168:E168">IFERROR(VLOOKUP(A168,[1]Product!$B:$Q,{2,13,11,16},0),"")</f>
        <v/>
      </c>
      <c r="C168" t="str">
        <v/>
      </c>
      <c r="D168" t="str">
        <v/>
      </c>
      <c r="E168" t="str">
        <v/>
      </c>
      <c r="F168" s="36" t="str">
        <f t="array" ref="F168:K168">IFERROR(VLOOKUP(A168,TR!$A:$AK,{13,14,15,16,17,18},0),"")</f>
        <v/>
      </c>
      <c r="G168" s="36" t="str">
        <v/>
      </c>
      <c r="H168" s="36" t="str">
        <v/>
      </c>
      <c r="I168" s="36" t="str">
        <v/>
      </c>
      <c r="J168" s="36" t="str">
        <v/>
      </c>
      <c r="K168" s="36" t="str">
        <v/>
      </c>
      <c r="L168" s="37" t="str">
        <f t="array" ref="L168:Q168">IFERROR(VLOOKUP(A168,TR!$A:$AK,{20,21,22,23,24,25},0),"")</f>
        <v/>
      </c>
      <c r="M168" s="37" t="str">
        <v/>
      </c>
      <c r="N168" s="37" t="str">
        <v/>
      </c>
      <c r="O168" s="37" t="str">
        <v/>
      </c>
      <c r="P168" s="37" t="str">
        <v/>
      </c>
      <c r="Q168" s="37" t="str">
        <v/>
      </c>
      <c r="R168" s="38" t="str">
        <f t="array" ref="R168:W168">IFERROR(VLOOKUP(A168,TR!$A:$AK,{27,28,29,30,31,32},0),"")</f>
        <v/>
      </c>
      <c r="S168" s="38" t="str">
        <v/>
      </c>
      <c r="T168" s="38" t="str">
        <v/>
      </c>
      <c r="U168" s="38" t="str">
        <v/>
      </c>
      <c r="V168" s="38" t="str">
        <v/>
      </c>
      <c r="W168" s="38" t="str">
        <v/>
      </c>
      <c r="X168" s="39" t="str">
        <f t="array" ref="X168:AC168">IFERROR(VLOOKUP(A168,TR!A:AU,{37,38,39,40,41,42},0),"")</f>
        <v/>
      </c>
      <c r="Y168" s="39" t="str">
        <v/>
      </c>
      <c r="Z168" s="39" t="str">
        <v/>
      </c>
      <c r="AA168" s="39" t="str">
        <v/>
      </c>
      <c r="AB168" s="39" t="str">
        <v/>
      </c>
      <c r="AC168" s="39" t="str">
        <v/>
      </c>
      <c r="AD168" s="40" t="str">
        <f t="array" ref="AD168:AI168">IFERROR(VLOOKUP(A168,TR!A:BG,{49,50,51,52,53,54},0),"")</f>
        <v/>
      </c>
      <c r="AE168" s="40" t="str">
        <v/>
      </c>
      <c r="AF168" s="40" t="str">
        <v/>
      </c>
      <c r="AG168" s="40" t="str">
        <v/>
      </c>
      <c r="AH168" s="40" t="str">
        <v/>
      </c>
      <c r="AI168" s="40" t="str">
        <v/>
      </c>
      <c r="AP168" s="41" t="str">
        <f t="array" ref="AP168:AU168">IFERROR(VLOOKUP(A168,TR!A:BY,{67,68,69,70,71,72},0),"")</f>
        <v/>
      </c>
      <c r="AQ168" s="41" t="str">
        <v/>
      </c>
      <c r="AR168" s="41" t="str">
        <v/>
      </c>
      <c r="AS168" s="41" t="str">
        <v/>
      </c>
      <c r="AT168" s="41" t="str">
        <v/>
      </c>
      <c r="AU168" s="41" t="str">
        <v/>
      </c>
    </row>
    <row r="169" spans="2:47" x14ac:dyDescent="0.35">
      <c r="B169" t="str">
        <f t="array" ref="B169:E169">IFERROR(VLOOKUP(A169,[1]Product!$B:$Q,{2,13,11,16},0),"")</f>
        <v/>
      </c>
      <c r="C169" t="str">
        <v/>
      </c>
      <c r="D169" t="str">
        <v/>
      </c>
      <c r="E169" t="str">
        <v/>
      </c>
      <c r="F169" s="36" t="str">
        <f t="array" ref="F169:K169">IFERROR(VLOOKUP(A169,TR!$A:$AK,{13,14,15,16,17,18},0),"")</f>
        <v/>
      </c>
      <c r="G169" s="36" t="str">
        <v/>
      </c>
      <c r="H169" s="36" t="str">
        <v/>
      </c>
      <c r="I169" s="36" t="str">
        <v/>
      </c>
      <c r="J169" s="36" t="str">
        <v/>
      </c>
      <c r="K169" s="36" t="str">
        <v/>
      </c>
      <c r="L169" s="37" t="str">
        <f t="array" ref="L169:Q169">IFERROR(VLOOKUP(A169,TR!$A:$AK,{20,21,22,23,24,25},0),"")</f>
        <v/>
      </c>
      <c r="M169" s="37" t="str">
        <v/>
      </c>
      <c r="N169" s="37" t="str">
        <v/>
      </c>
      <c r="O169" s="37" t="str">
        <v/>
      </c>
      <c r="P169" s="37" t="str">
        <v/>
      </c>
      <c r="Q169" s="37" t="str">
        <v/>
      </c>
      <c r="R169" s="38" t="str">
        <f t="array" ref="R169:W169">IFERROR(VLOOKUP(A169,TR!$A:$AK,{27,28,29,30,31,32},0),"")</f>
        <v/>
      </c>
      <c r="S169" s="38" t="str">
        <v/>
      </c>
      <c r="T169" s="38" t="str">
        <v/>
      </c>
      <c r="U169" s="38" t="str">
        <v/>
      </c>
      <c r="V169" s="38" t="str">
        <v/>
      </c>
      <c r="W169" s="38" t="str">
        <v/>
      </c>
      <c r="X169" s="39" t="str">
        <f t="array" ref="X169:AC169">IFERROR(VLOOKUP(A169,TR!A:AU,{37,38,39,40,41,42},0),"")</f>
        <v/>
      </c>
      <c r="Y169" s="39" t="str">
        <v/>
      </c>
      <c r="Z169" s="39" t="str">
        <v/>
      </c>
      <c r="AA169" s="39" t="str">
        <v/>
      </c>
      <c r="AB169" s="39" t="str">
        <v/>
      </c>
      <c r="AC169" s="39" t="str">
        <v/>
      </c>
      <c r="AD169" s="40" t="str">
        <f t="array" ref="AD169:AI169">IFERROR(VLOOKUP(A169,TR!A:BG,{49,50,51,52,53,54},0),"")</f>
        <v/>
      </c>
      <c r="AE169" s="40" t="str">
        <v/>
      </c>
      <c r="AF169" s="40" t="str">
        <v/>
      </c>
      <c r="AG169" s="40" t="str">
        <v/>
      </c>
      <c r="AH169" s="40" t="str">
        <v/>
      </c>
      <c r="AI169" s="40" t="str">
        <v/>
      </c>
      <c r="AP169" s="41" t="str">
        <f t="array" ref="AP169:AU169">IFERROR(VLOOKUP(A169,TR!A:BY,{67,68,69,70,71,72},0),"")</f>
        <v/>
      </c>
      <c r="AQ169" s="41" t="str">
        <v/>
      </c>
      <c r="AR169" s="41" t="str">
        <v/>
      </c>
      <c r="AS169" s="41" t="str">
        <v/>
      </c>
      <c r="AT169" s="41" t="str">
        <v/>
      </c>
      <c r="AU169" s="41" t="str">
        <v/>
      </c>
    </row>
    <row r="170" spans="2:47" x14ac:dyDescent="0.35">
      <c r="B170" t="str">
        <f t="array" ref="B170:E170">IFERROR(VLOOKUP(A170,[1]Product!$B:$Q,{2,13,11,16},0),"")</f>
        <v/>
      </c>
      <c r="C170" t="str">
        <v/>
      </c>
      <c r="D170" t="str">
        <v/>
      </c>
      <c r="E170" t="str">
        <v/>
      </c>
      <c r="F170" s="36" t="str">
        <f t="array" ref="F170:K170">IFERROR(VLOOKUP(A170,TR!$A:$AK,{13,14,15,16,17,18},0),"")</f>
        <v/>
      </c>
      <c r="G170" s="36" t="str">
        <v/>
      </c>
      <c r="H170" s="36" t="str">
        <v/>
      </c>
      <c r="I170" s="36" t="str">
        <v/>
      </c>
      <c r="J170" s="36" t="str">
        <v/>
      </c>
      <c r="K170" s="36" t="str">
        <v/>
      </c>
      <c r="L170" s="37" t="str">
        <f t="array" ref="L170:Q170">IFERROR(VLOOKUP(A170,TR!$A:$AK,{20,21,22,23,24,25},0),"")</f>
        <v/>
      </c>
      <c r="M170" s="37" t="str">
        <v/>
      </c>
      <c r="N170" s="37" t="str">
        <v/>
      </c>
      <c r="O170" s="37" t="str">
        <v/>
      </c>
      <c r="P170" s="37" t="str">
        <v/>
      </c>
      <c r="Q170" s="37" t="str">
        <v/>
      </c>
      <c r="R170" s="38" t="str">
        <f t="array" ref="R170:W170">IFERROR(VLOOKUP(A170,TR!$A:$AK,{27,28,29,30,31,32},0),"")</f>
        <v/>
      </c>
      <c r="S170" s="38" t="str">
        <v/>
      </c>
      <c r="T170" s="38" t="str">
        <v/>
      </c>
      <c r="U170" s="38" t="str">
        <v/>
      </c>
      <c r="V170" s="38" t="str">
        <v/>
      </c>
      <c r="W170" s="38" t="str">
        <v/>
      </c>
      <c r="X170" s="39" t="str">
        <f t="array" ref="X170:AC170">IFERROR(VLOOKUP(A170,TR!A:AU,{37,38,39,40,41,42},0),"")</f>
        <v/>
      </c>
      <c r="Y170" s="39" t="str">
        <v/>
      </c>
      <c r="Z170" s="39" t="str">
        <v/>
      </c>
      <c r="AA170" s="39" t="str">
        <v/>
      </c>
      <c r="AB170" s="39" t="str">
        <v/>
      </c>
      <c r="AC170" s="39" t="str">
        <v/>
      </c>
      <c r="AD170" s="40" t="str">
        <f t="array" ref="AD170:AI170">IFERROR(VLOOKUP(A170,TR!A:BG,{49,50,51,52,53,54},0),"")</f>
        <v/>
      </c>
      <c r="AE170" s="40" t="str">
        <v/>
      </c>
      <c r="AF170" s="40" t="str">
        <v/>
      </c>
      <c r="AG170" s="40" t="str">
        <v/>
      </c>
      <c r="AH170" s="40" t="str">
        <v/>
      </c>
      <c r="AI170" s="40" t="str">
        <v/>
      </c>
      <c r="AP170" s="41" t="str">
        <f t="array" ref="AP170:AU170">IFERROR(VLOOKUP(A170,TR!A:BY,{67,68,69,70,71,72},0),"")</f>
        <v/>
      </c>
      <c r="AQ170" s="41" t="str">
        <v/>
      </c>
      <c r="AR170" s="41" t="str">
        <v/>
      </c>
      <c r="AS170" s="41" t="str">
        <v/>
      </c>
      <c r="AT170" s="41" t="str">
        <v/>
      </c>
      <c r="AU170" s="41" t="str">
        <v/>
      </c>
    </row>
    <row r="171" spans="2:47" x14ac:dyDescent="0.35">
      <c r="B171" t="str">
        <f t="array" ref="B171:E171">IFERROR(VLOOKUP(A171,[1]Product!$B:$Q,{2,13,11,16},0),"")</f>
        <v/>
      </c>
      <c r="C171" t="str">
        <v/>
      </c>
      <c r="D171" t="str">
        <v/>
      </c>
      <c r="E171" t="str">
        <v/>
      </c>
      <c r="F171" s="36" t="str">
        <f t="array" ref="F171:K171">IFERROR(VLOOKUP(A171,TR!$A:$AK,{13,14,15,16,17,18},0),"")</f>
        <v/>
      </c>
      <c r="G171" s="36" t="str">
        <v/>
      </c>
      <c r="H171" s="36" t="str">
        <v/>
      </c>
      <c r="I171" s="36" t="str">
        <v/>
      </c>
      <c r="J171" s="36" t="str">
        <v/>
      </c>
      <c r="K171" s="36" t="str">
        <v/>
      </c>
      <c r="L171" s="37" t="str">
        <f t="array" ref="L171:Q171">IFERROR(VLOOKUP(A171,TR!$A:$AK,{20,21,22,23,24,25},0),"")</f>
        <v/>
      </c>
      <c r="M171" s="37" t="str">
        <v/>
      </c>
      <c r="N171" s="37" t="str">
        <v/>
      </c>
      <c r="O171" s="37" t="str">
        <v/>
      </c>
      <c r="P171" s="37" t="str">
        <v/>
      </c>
      <c r="Q171" s="37" t="str">
        <v/>
      </c>
      <c r="R171" s="38" t="str">
        <f t="array" ref="R171:W171">IFERROR(VLOOKUP(A171,TR!$A:$AK,{27,28,29,30,31,32},0),"")</f>
        <v/>
      </c>
      <c r="S171" s="38" t="str">
        <v/>
      </c>
      <c r="T171" s="38" t="str">
        <v/>
      </c>
      <c r="U171" s="38" t="str">
        <v/>
      </c>
      <c r="V171" s="38" t="str">
        <v/>
      </c>
      <c r="W171" s="38" t="str">
        <v/>
      </c>
      <c r="X171" s="39" t="str">
        <f t="array" ref="X171:AC171">IFERROR(VLOOKUP(A171,TR!A:AU,{37,38,39,40,41,42},0),"")</f>
        <v/>
      </c>
      <c r="Y171" s="39" t="str">
        <v/>
      </c>
      <c r="Z171" s="39" t="str">
        <v/>
      </c>
      <c r="AA171" s="39" t="str">
        <v/>
      </c>
      <c r="AB171" s="39" t="str">
        <v/>
      </c>
      <c r="AC171" s="39" t="str">
        <v/>
      </c>
      <c r="AD171" s="40" t="str">
        <f t="array" ref="AD171:AI171">IFERROR(VLOOKUP(A171,TR!A:BG,{49,50,51,52,53,54},0),"")</f>
        <v/>
      </c>
      <c r="AE171" s="40" t="str">
        <v/>
      </c>
      <c r="AF171" s="40" t="str">
        <v/>
      </c>
      <c r="AG171" s="40" t="str">
        <v/>
      </c>
      <c r="AH171" s="40" t="str">
        <v/>
      </c>
      <c r="AI171" s="40" t="str">
        <v/>
      </c>
      <c r="AP171" s="41" t="str">
        <f t="array" ref="AP171:AU171">IFERROR(VLOOKUP(A171,TR!A:BY,{67,68,69,70,71,72},0),"")</f>
        <v/>
      </c>
      <c r="AQ171" s="41" t="str">
        <v/>
      </c>
      <c r="AR171" s="41" t="str">
        <v/>
      </c>
      <c r="AS171" s="41" t="str">
        <v/>
      </c>
      <c r="AT171" s="41" t="str">
        <v/>
      </c>
      <c r="AU171" s="41" t="str">
        <v/>
      </c>
    </row>
    <row r="172" spans="2:47" x14ac:dyDescent="0.35">
      <c r="B172" t="str">
        <f t="array" ref="B172:E172">IFERROR(VLOOKUP(A172,[1]Product!$B:$Q,{2,13,11,16},0),"")</f>
        <v/>
      </c>
      <c r="C172" t="str">
        <v/>
      </c>
      <c r="D172" t="str">
        <v/>
      </c>
      <c r="E172" t="str">
        <v/>
      </c>
      <c r="F172" s="36" t="str">
        <f t="array" ref="F172:K172">IFERROR(VLOOKUP(A172,TR!$A:$AK,{13,14,15,16,17,18},0),"")</f>
        <v/>
      </c>
      <c r="G172" s="36" t="str">
        <v/>
      </c>
      <c r="H172" s="36" t="str">
        <v/>
      </c>
      <c r="I172" s="36" t="str">
        <v/>
      </c>
      <c r="J172" s="36" t="str">
        <v/>
      </c>
      <c r="K172" s="36" t="str">
        <v/>
      </c>
      <c r="L172" s="37" t="str">
        <f t="array" ref="L172:Q172">IFERROR(VLOOKUP(A172,TR!$A:$AK,{20,21,22,23,24,25},0),"")</f>
        <v/>
      </c>
      <c r="M172" s="37" t="str">
        <v/>
      </c>
      <c r="N172" s="37" t="str">
        <v/>
      </c>
      <c r="O172" s="37" t="str">
        <v/>
      </c>
      <c r="P172" s="37" t="str">
        <v/>
      </c>
      <c r="Q172" s="37" t="str">
        <v/>
      </c>
      <c r="R172" s="38" t="str">
        <f t="array" ref="R172:W172">IFERROR(VLOOKUP(A172,TR!$A:$AK,{27,28,29,30,31,32},0),"")</f>
        <v/>
      </c>
      <c r="S172" s="38" t="str">
        <v/>
      </c>
      <c r="T172" s="38" t="str">
        <v/>
      </c>
      <c r="U172" s="38" t="str">
        <v/>
      </c>
      <c r="V172" s="38" t="str">
        <v/>
      </c>
      <c r="W172" s="38" t="str">
        <v/>
      </c>
      <c r="X172" s="39" t="str">
        <f t="array" ref="X172:AC172">IFERROR(VLOOKUP(A172,TR!A:AU,{37,38,39,40,41,42},0),"")</f>
        <v/>
      </c>
      <c r="Y172" s="39" t="str">
        <v/>
      </c>
      <c r="Z172" s="39" t="str">
        <v/>
      </c>
      <c r="AA172" s="39" t="str">
        <v/>
      </c>
      <c r="AB172" s="39" t="str">
        <v/>
      </c>
      <c r="AC172" s="39" t="str">
        <v/>
      </c>
      <c r="AD172" s="40" t="str">
        <f t="array" ref="AD172:AI172">IFERROR(VLOOKUP(A172,TR!A:BG,{49,50,51,52,53,54},0),"")</f>
        <v/>
      </c>
      <c r="AE172" s="40" t="str">
        <v/>
      </c>
      <c r="AF172" s="40" t="str">
        <v/>
      </c>
      <c r="AG172" s="40" t="str">
        <v/>
      </c>
      <c r="AH172" s="40" t="str">
        <v/>
      </c>
      <c r="AI172" s="40" t="str">
        <v/>
      </c>
      <c r="AP172" s="41" t="str">
        <f t="array" ref="AP172:AU172">IFERROR(VLOOKUP(A172,TR!A:BY,{67,68,69,70,71,72},0),"")</f>
        <v/>
      </c>
      <c r="AQ172" s="41" t="str">
        <v/>
      </c>
      <c r="AR172" s="41" t="str">
        <v/>
      </c>
      <c r="AS172" s="41" t="str">
        <v/>
      </c>
      <c r="AT172" s="41" t="str">
        <v/>
      </c>
      <c r="AU172" s="41" t="str">
        <v/>
      </c>
    </row>
    <row r="173" spans="2:47" x14ac:dyDescent="0.35">
      <c r="B173" t="str">
        <f t="array" ref="B173:E173">IFERROR(VLOOKUP(A173,[1]Product!$B:$Q,{2,13,11,16},0),"")</f>
        <v/>
      </c>
      <c r="C173" t="str">
        <v/>
      </c>
      <c r="D173" t="str">
        <v/>
      </c>
      <c r="E173" t="str">
        <v/>
      </c>
      <c r="F173" s="36" t="str">
        <f t="array" ref="F173:K173">IFERROR(VLOOKUP(A173,TR!$A:$AK,{13,14,15,16,17,18},0),"")</f>
        <v/>
      </c>
      <c r="G173" s="36" t="str">
        <v/>
      </c>
      <c r="H173" s="36" t="str">
        <v/>
      </c>
      <c r="I173" s="36" t="str">
        <v/>
      </c>
      <c r="J173" s="36" t="str">
        <v/>
      </c>
      <c r="K173" s="36" t="str">
        <v/>
      </c>
      <c r="L173" s="37" t="str">
        <f t="array" ref="L173:Q173">IFERROR(VLOOKUP(A173,TR!$A:$AK,{20,21,22,23,24,25},0),"")</f>
        <v/>
      </c>
      <c r="M173" s="37" t="str">
        <v/>
      </c>
      <c r="N173" s="37" t="str">
        <v/>
      </c>
      <c r="O173" s="37" t="str">
        <v/>
      </c>
      <c r="P173" s="37" t="str">
        <v/>
      </c>
      <c r="Q173" s="37" t="str">
        <v/>
      </c>
      <c r="R173" s="38" t="str">
        <f t="array" ref="R173:W173">IFERROR(VLOOKUP(A173,TR!$A:$AK,{27,28,29,30,31,32},0),"")</f>
        <v/>
      </c>
      <c r="S173" s="38" t="str">
        <v/>
      </c>
      <c r="T173" s="38" t="str">
        <v/>
      </c>
      <c r="U173" s="38" t="str">
        <v/>
      </c>
      <c r="V173" s="38" t="str">
        <v/>
      </c>
      <c r="W173" s="38" t="str">
        <v/>
      </c>
      <c r="X173" s="39" t="str">
        <f t="array" ref="X173:AC173">IFERROR(VLOOKUP(A173,TR!A:AU,{37,38,39,40,41,42},0),"")</f>
        <v/>
      </c>
      <c r="Y173" s="39" t="str">
        <v/>
      </c>
      <c r="Z173" s="39" t="str">
        <v/>
      </c>
      <c r="AA173" s="39" t="str">
        <v/>
      </c>
      <c r="AB173" s="39" t="str">
        <v/>
      </c>
      <c r="AC173" s="39" t="str">
        <v/>
      </c>
      <c r="AD173" s="40" t="str">
        <f t="array" ref="AD173:AI173">IFERROR(VLOOKUP(A173,TR!A:BG,{49,50,51,52,53,54},0),"")</f>
        <v/>
      </c>
      <c r="AE173" s="40" t="str">
        <v/>
      </c>
      <c r="AF173" s="40" t="str">
        <v/>
      </c>
      <c r="AG173" s="40" t="str">
        <v/>
      </c>
      <c r="AH173" s="40" t="str">
        <v/>
      </c>
      <c r="AI173" s="40" t="str">
        <v/>
      </c>
      <c r="AP173" s="41" t="str">
        <f t="array" ref="AP173:AU173">IFERROR(VLOOKUP(A173,TR!A:BY,{67,68,69,70,71,72},0),"")</f>
        <v/>
      </c>
      <c r="AQ173" s="41" t="str">
        <v/>
      </c>
      <c r="AR173" s="41" t="str">
        <v/>
      </c>
      <c r="AS173" s="41" t="str">
        <v/>
      </c>
      <c r="AT173" s="41" t="str">
        <v/>
      </c>
      <c r="AU173" s="41" t="str">
        <v/>
      </c>
    </row>
    <row r="174" spans="2:47" x14ac:dyDescent="0.35">
      <c r="B174" t="str">
        <f t="array" ref="B174:E174">IFERROR(VLOOKUP(A174,[1]Product!$B:$Q,{2,13,11,16},0),"")</f>
        <v/>
      </c>
      <c r="C174" t="str">
        <v/>
      </c>
      <c r="D174" t="str">
        <v/>
      </c>
      <c r="E174" t="str">
        <v/>
      </c>
      <c r="F174" s="36" t="str">
        <f t="array" ref="F174:K174">IFERROR(VLOOKUP(A174,TR!$A:$AK,{13,14,15,16,17,18},0),"")</f>
        <v/>
      </c>
      <c r="G174" s="36" t="str">
        <v/>
      </c>
      <c r="H174" s="36" t="str">
        <v/>
      </c>
      <c r="I174" s="36" t="str">
        <v/>
      </c>
      <c r="J174" s="36" t="str">
        <v/>
      </c>
      <c r="K174" s="36" t="str">
        <v/>
      </c>
      <c r="L174" s="37" t="str">
        <f t="array" ref="L174:Q174">IFERROR(VLOOKUP(A174,TR!$A:$AK,{20,21,22,23,24,25},0),"")</f>
        <v/>
      </c>
      <c r="M174" s="37" t="str">
        <v/>
      </c>
      <c r="N174" s="37" t="str">
        <v/>
      </c>
      <c r="O174" s="37" t="str">
        <v/>
      </c>
      <c r="P174" s="37" t="str">
        <v/>
      </c>
      <c r="Q174" s="37" t="str">
        <v/>
      </c>
      <c r="R174" s="38" t="str">
        <f t="array" ref="R174:W174">IFERROR(VLOOKUP(A174,TR!$A:$AK,{27,28,29,30,31,32},0),"")</f>
        <v/>
      </c>
      <c r="S174" s="38" t="str">
        <v/>
      </c>
      <c r="T174" s="38" t="str">
        <v/>
      </c>
      <c r="U174" s="38" t="str">
        <v/>
      </c>
      <c r="V174" s="38" t="str">
        <v/>
      </c>
      <c r="W174" s="38" t="str">
        <v/>
      </c>
      <c r="X174" s="39" t="str">
        <f t="array" ref="X174:AC174">IFERROR(VLOOKUP(A174,TR!A:AU,{37,38,39,40,41,42},0),"")</f>
        <v/>
      </c>
      <c r="Y174" s="39" t="str">
        <v/>
      </c>
      <c r="Z174" s="39" t="str">
        <v/>
      </c>
      <c r="AA174" s="39" t="str">
        <v/>
      </c>
      <c r="AB174" s="39" t="str">
        <v/>
      </c>
      <c r="AC174" s="39" t="str">
        <v/>
      </c>
      <c r="AD174" s="40" t="str">
        <f t="array" ref="AD174:AI174">IFERROR(VLOOKUP(A174,TR!A:BG,{49,50,51,52,53,54},0),"")</f>
        <v/>
      </c>
      <c r="AE174" s="40" t="str">
        <v/>
      </c>
      <c r="AF174" s="40" t="str">
        <v/>
      </c>
      <c r="AG174" s="40" t="str">
        <v/>
      </c>
      <c r="AH174" s="40" t="str">
        <v/>
      </c>
      <c r="AI174" s="40" t="str">
        <v/>
      </c>
      <c r="AP174" s="41" t="str">
        <f t="array" ref="AP174:AU174">IFERROR(VLOOKUP(A174,TR!A:BY,{67,68,69,70,71,72},0),"")</f>
        <v/>
      </c>
      <c r="AQ174" s="41" t="str">
        <v/>
      </c>
      <c r="AR174" s="41" t="str">
        <v/>
      </c>
      <c r="AS174" s="41" t="str">
        <v/>
      </c>
      <c r="AT174" s="41" t="str">
        <v/>
      </c>
      <c r="AU174" s="41" t="str">
        <v/>
      </c>
    </row>
    <row r="175" spans="2:47" x14ac:dyDescent="0.35">
      <c r="B175" t="str">
        <f t="array" ref="B175:E175">IFERROR(VLOOKUP(A175,[1]Product!$B:$Q,{2,13,11,16},0),"")</f>
        <v/>
      </c>
      <c r="C175" t="str">
        <v/>
      </c>
      <c r="D175" t="str">
        <v/>
      </c>
      <c r="E175" t="str">
        <v/>
      </c>
      <c r="F175" s="36" t="str">
        <f t="array" ref="F175:K175">IFERROR(VLOOKUP(A175,TR!$A:$AK,{13,14,15,16,17,18},0),"")</f>
        <v/>
      </c>
      <c r="G175" s="36" t="str">
        <v/>
      </c>
      <c r="H175" s="36" t="str">
        <v/>
      </c>
      <c r="I175" s="36" t="str">
        <v/>
      </c>
      <c r="J175" s="36" t="str">
        <v/>
      </c>
      <c r="K175" s="36" t="str">
        <v/>
      </c>
      <c r="L175" s="37" t="str">
        <f t="array" ref="L175:Q175">IFERROR(VLOOKUP(A175,TR!$A:$AK,{20,21,22,23,24,25},0),"")</f>
        <v/>
      </c>
      <c r="M175" s="37" t="str">
        <v/>
      </c>
      <c r="N175" s="37" t="str">
        <v/>
      </c>
      <c r="O175" s="37" t="str">
        <v/>
      </c>
      <c r="P175" s="37" t="str">
        <v/>
      </c>
      <c r="Q175" s="37" t="str">
        <v/>
      </c>
      <c r="R175" s="38" t="str">
        <f t="array" ref="R175:W175">IFERROR(VLOOKUP(A175,TR!$A:$AK,{27,28,29,30,31,32},0),"")</f>
        <v/>
      </c>
      <c r="S175" s="38" t="str">
        <v/>
      </c>
      <c r="T175" s="38" t="str">
        <v/>
      </c>
      <c r="U175" s="38" t="str">
        <v/>
      </c>
      <c r="V175" s="38" t="str">
        <v/>
      </c>
      <c r="W175" s="38" t="str">
        <v/>
      </c>
      <c r="X175" s="39" t="str">
        <f t="array" ref="X175:AC175">IFERROR(VLOOKUP(A175,TR!A:AU,{37,38,39,40,41,42},0),"")</f>
        <v/>
      </c>
      <c r="Y175" s="39" t="str">
        <v/>
      </c>
      <c r="Z175" s="39" t="str">
        <v/>
      </c>
      <c r="AA175" s="39" t="str">
        <v/>
      </c>
      <c r="AB175" s="39" t="str">
        <v/>
      </c>
      <c r="AC175" s="39" t="str">
        <v/>
      </c>
      <c r="AD175" s="40" t="str">
        <f t="array" ref="AD175:AI175">IFERROR(VLOOKUP(A175,TR!A:BG,{49,50,51,52,53,54},0),"")</f>
        <v/>
      </c>
      <c r="AE175" s="40" t="str">
        <v/>
      </c>
      <c r="AF175" s="40" t="str">
        <v/>
      </c>
      <c r="AG175" s="40" t="str">
        <v/>
      </c>
      <c r="AH175" s="40" t="str">
        <v/>
      </c>
      <c r="AI175" s="40" t="str">
        <v/>
      </c>
      <c r="AP175" s="41" t="str">
        <f t="array" ref="AP175:AU175">IFERROR(VLOOKUP(A175,TR!A:BY,{67,68,69,70,71,72},0),"")</f>
        <v/>
      </c>
      <c r="AQ175" s="41" t="str">
        <v/>
      </c>
      <c r="AR175" s="41" t="str">
        <v/>
      </c>
      <c r="AS175" s="41" t="str">
        <v/>
      </c>
      <c r="AT175" s="41" t="str">
        <v/>
      </c>
      <c r="AU175" s="41" t="str">
        <v/>
      </c>
    </row>
    <row r="176" spans="2:47" x14ac:dyDescent="0.35">
      <c r="B176" t="str">
        <f t="array" ref="B176:E176">IFERROR(VLOOKUP(A176,[1]Product!$B:$Q,{2,13,11,16},0),"")</f>
        <v/>
      </c>
      <c r="C176" t="str">
        <v/>
      </c>
      <c r="D176" t="str">
        <v/>
      </c>
      <c r="E176" t="str">
        <v/>
      </c>
      <c r="F176" s="36" t="str">
        <f t="array" ref="F176:K176">IFERROR(VLOOKUP(A176,TR!$A:$AK,{13,14,15,16,17,18},0),"")</f>
        <v/>
      </c>
      <c r="G176" s="36" t="str">
        <v/>
      </c>
      <c r="H176" s="36" t="str">
        <v/>
      </c>
      <c r="I176" s="36" t="str">
        <v/>
      </c>
      <c r="J176" s="36" t="str">
        <v/>
      </c>
      <c r="K176" s="36" t="str">
        <v/>
      </c>
      <c r="L176" s="37" t="str">
        <f t="array" ref="L176:Q176">IFERROR(VLOOKUP(A176,TR!$A:$AK,{20,21,22,23,24,25},0),"")</f>
        <v/>
      </c>
      <c r="M176" s="37" t="str">
        <v/>
      </c>
      <c r="N176" s="37" t="str">
        <v/>
      </c>
      <c r="O176" s="37" t="str">
        <v/>
      </c>
      <c r="P176" s="37" t="str">
        <v/>
      </c>
      <c r="Q176" s="37" t="str">
        <v/>
      </c>
      <c r="R176" s="38" t="str">
        <f t="array" ref="R176:W176">IFERROR(VLOOKUP(A176,TR!$A:$AK,{27,28,29,30,31,32},0),"")</f>
        <v/>
      </c>
      <c r="S176" s="38" t="str">
        <v/>
      </c>
      <c r="T176" s="38" t="str">
        <v/>
      </c>
      <c r="U176" s="38" t="str">
        <v/>
      </c>
      <c r="V176" s="38" t="str">
        <v/>
      </c>
      <c r="W176" s="38" t="str">
        <v/>
      </c>
      <c r="X176" s="39" t="str">
        <f t="array" ref="X176:AC176">IFERROR(VLOOKUP(A176,TR!A:AU,{37,38,39,40,41,42},0),"")</f>
        <v/>
      </c>
      <c r="Y176" s="39" t="str">
        <v/>
      </c>
      <c r="Z176" s="39" t="str">
        <v/>
      </c>
      <c r="AA176" s="39" t="str">
        <v/>
      </c>
      <c r="AB176" s="39" t="str">
        <v/>
      </c>
      <c r="AC176" s="39" t="str">
        <v/>
      </c>
      <c r="AD176" s="40" t="str">
        <f t="array" ref="AD176:AI176">IFERROR(VLOOKUP(A176,TR!A:BG,{49,50,51,52,53,54},0),"")</f>
        <v/>
      </c>
      <c r="AE176" s="40" t="str">
        <v/>
      </c>
      <c r="AF176" s="40" t="str">
        <v/>
      </c>
      <c r="AG176" s="40" t="str">
        <v/>
      </c>
      <c r="AH176" s="40" t="str">
        <v/>
      </c>
      <c r="AI176" s="40" t="str">
        <v/>
      </c>
      <c r="AP176" s="41" t="str">
        <f t="array" ref="AP176:AU176">IFERROR(VLOOKUP(A176,TR!A:BY,{67,68,69,70,71,72},0),"")</f>
        <v/>
      </c>
      <c r="AQ176" s="41" t="str">
        <v/>
      </c>
      <c r="AR176" s="41" t="str">
        <v/>
      </c>
      <c r="AS176" s="41" t="str">
        <v/>
      </c>
      <c r="AT176" s="41" t="str">
        <v/>
      </c>
      <c r="AU176" s="41" t="str">
        <v/>
      </c>
    </row>
    <row r="177" spans="2:47" x14ac:dyDescent="0.35">
      <c r="B177" t="str">
        <f t="array" ref="B177:E177">IFERROR(VLOOKUP(A177,[1]Product!$B:$Q,{2,13,11,16},0),"")</f>
        <v/>
      </c>
      <c r="C177" t="str">
        <v/>
      </c>
      <c r="D177" t="str">
        <v/>
      </c>
      <c r="E177" t="str">
        <v/>
      </c>
      <c r="F177" s="36" t="str">
        <f t="array" ref="F177:K177">IFERROR(VLOOKUP(A177,TR!$A:$AK,{13,14,15,16,17,18},0),"")</f>
        <v/>
      </c>
      <c r="G177" s="36" t="str">
        <v/>
      </c>
      <c r="H177" s="36" t="str">
        <v/>
      </c>
      <c r="I177" s="36" t="str">
        <v/>
      </c>
      <c r="J177" s="36" t="str">
        <v/>
      </c>
      <c r="K177" s="36" t="str">
        <v/>
      </c>
      <c r="L177" s="37" t="str">
        <f t="array" ref="L177:Q177">IFERROR(VLOOKUP(A177,TR!$A:$AK,{20,21,22,23,24,25},0),"")</f>
        <v/>
      </c>
      <c r="M177" s="37" t="str">
        <v/>
      </c>
      <c r="N177" s="37" t="str">
        <v/>
      </c>
      <c r="O177" s="37" t="str">
        <v/>
      </c>
      <c r="P177" s="37" t="str">
        <v/>
      </c>
      <c r="Q177" s="37" t="str">
        <v/>
      </c>
      <c r="R177" s="38" t="str">
        <f t="array" ref="R177:W177">IFERROR(VLOOKUP(A177,TR!$A:$AK,{27,28,29,30,31,32},0),"")</f>
        <v/>
      </c>
      <c r="S177" s="38" t="str">
        <v/>
      </c>
      <c r="T177" s="38" t="str">
        <v/>
      </c>
      <c r="U177" s="38" t="str">
        <v/>
      </c>
      <c r="V177" s="38" t="str">
        <v/>
      </c>
      <c r="W177" s="38" t="str">
        <v/>
      </c>
      <c r="X177" s="39" t="str">
        <f t="array" ref="X177:AC177">IFERROR(VLOOKUP(A177,TR!A:AU,{37,38,39,40,41,42},0),"")</f>
        <v/>
      </c>
      <c r="Y177" s="39" t="str">
        <v/>
      </c>
      <c r="Z177" s="39" t="str">
        <v/>
      </c>
      <c r="AA177" s="39" t="str">
        <v/>
      </c>
      <c r="AB177" s="39" t="str">
        <v/>
      </c>
      <c r="AC177" s="39" t="str">
        <v/>
      </c>
      <c r="AD177" s="40" t="str">
        <f t="array" ref="AD177:AI177">IFERROR(VLOOKUP(A177,TR!A:BG,{49,50,51,52,53,54},0),"")</f>
        <v/>
      </c>
      <c r="AE177" s="40" t="str">
        <v/>
      </c>
      <c r="AF177" s="40" t="str">
        <v/>
      </c>
      <c r="AG177" s="40" t="str">
        <v/>
      </c>
      <c r="AH177" s="40" t="str">
        <v/>
      </c>
      <c r="AI177" s="40" t="str">
        <v/>
      </c>
      <c r="AP177" s="41" t="str">
        <f t="array" ref="AP177:AU177">IFERROR(VLOOKUP(A177,TR!A:BY,{67,68,69,70,71,72},0),"")</f>
        <v/>
      </c>
      <c r="AQ177" s="41" t="str">
        <v/>
      </c>
      <c r="AR177" s="41" t="str">
        <v/>
      </c>
      <c r="AS177" s="41" t="str">
        <v/>
      </c>
      <c r="AT177" s="41" t="str">
        <v/>
      </c>
      <c r="AU177" s="41" t="str">
        <v/>
      </c>
    </row>
    <row r="178" spans="2:47" x14ac:dyDescent="0.35">
      <c r="B178" t="str">
        <f t="array" ref="B178:E178">IFERROR(VLOOKUP(A178,[1]Product!$B:$Q,{2,13,11,16},0),"")</f>
        <v/>
      </c>
      <c r="C178" t="str">
        <v/>
      </c>
      <c r="D178" t="str">
        <v/>
      </c>
      <c r="E178" t="str">
        <v/>
      </c>
      <c r="F178" s="36" t="str">
        <f t="array" ref="F178:K178">IFERROR(VLOOKUP(A178,TR!$A:$AK,{13,14,15,16,17,18},0),"")</f>
        <v/>
      </c>
      <c r="G178" s="36" t="str">
        <v/>
      </c>
      <c r="H178" s="36" t="str">
        <v/>
      </c>
      <c r="I178" s="36" t="str">
        <v/>
      </c>
      <c r="J178" s="36" t="str">
        <v/>
      </c>
      <c r="K178" s="36" t="str">
        <v/>
      </c>
      <c r="L178" s="37" t="str">
        <f t="array" ref="L178:Q178">IFERROR(VLOOKUP(A178,TR!$A:$AK,{20,21,22,23,24,25},0),"")</f>
        <v/>
      </c>
      <c r="M178" s="37" t="str">
        <v/>
      </c>
      <c r="N178" s="37" t="str">
        <v/>
      </c>
      <c r="O178" s="37" t="str">
        <v/>
      </c>
      <c r="P178" s="37" t="str">
        <v/>
      </c>
      <c r="Q178" s="37" t="str">
        <v/>
      </c>
      <c r="R178" s="38" t="str">
        <f t="array" ref="R178:W178">IFERROR(VLOOKUP(A178,TR!$A:$AK,{27,28,29,30,31,32},0),"")</f>
        <v/>
      </c>
      <c r="S178" s="38" t="str">
        <v/>
      </c>
      <c r="T178" s="38" t="str">
        <v/>
      </c>
      <c r="U178" s="38" t="str">
        <v/>
      </c>
      <c r="V178" s="38" t="str">
        <v/>
      </c>
      <c r="W178" s="38" t="str">
        <v/>
      </c>
      <c r="X178" s="39" t="str">
        <f t="array" ref="X178:AC178">IFERROR(VLOOKUP(A178,TR!A:AU,{37,38,39,40,41,42},0),"")</f>
        <v/>
      </c>
      <c r="Y178" s="39" t="str">
        <v/>
      </c>
      <c r="Z178" s="39" t="str">
        <v/>
      </c>
      <c r="AA178" s="39" t="str">
        <v/>
      </c>
      <c r="AB178" s="39" t="str">
        <v/>
      </c>
      <c r="AC178" s="39" t="str">
        <v/>
      </c>
      <c r="AD178" s="40" t="str">
        <f t="array" ref="AD178:AI178">IFERROR(VLOOKUP(A178,TR!A:BG,{49,50,51,52,53,54},0),"")</f>
        <v/>
      </c>
      <c r="AE178" s="40" t="str">
        <v/>
      </c>
      <c r="AF178" s="40" t="str">
        <v/>
      </c>
      <c r="AG178" s="40" t="str">
        <v/>
      </c>
      <c r="AH178" s="40" t="str">
        <v/>
      </c>
      <c r="AI178" s="40" t="str">
        <v/>
      </c>
      <c r="AP178" s="41" t="str">
        <f t="array" ref="AP178:AU178">IFERROR(VLOOKUP(A178,TR!A:BY,{67,68,69,70,71,72},0),"")</f>
        <v/>
      </c>
      <c r="AQ178" s="41" t="str">
        <v/>
      </c>
      <c r="AR178" s="41" t="str">
        <v/>
      </c>
      <c r="AS178" s="41" t="str">
        <v/>
      </c>
      <c r="AT178" s="41" t="str">
        <v/>
      </c>
      <c r="AU178" s="41" t="str">
        <v/>
      </c>
    </row>
    <row r="179" spans="2:47" x14ac:dyDescent="0.35">
      <c r="B179" t="str">
        <f t="array" ref="B179:E179">IFERROR(VLOOKUP(A179,[1]Product!$B:$Q,{2,13,11,16},0),"")</f>
        <v/>
      </c>
      <c r="C179" t="str">
        <v/>
      </c>
      <c r="D179" t="str">
        <v/>
      </c>
      <c r="E179" t="str">
        <v/>
      </c>
      <c r="F179" s="36" t="str">
        <f t="array" ref="F179:K179">IFERROR(VLOOKUP(A179,TR!$A:$AK,{13,14,15,16,17,18},0),"")</f>
        <v/>
      </c>
      <c r="G179" s="36" t="str">
        <v/>
      </c>
      <c r="H179" s="36" t="str">
        <v/>
      </c>
      <c r="I179" s="36" t="str">
        <v/>
      </c>
      <c r="J179" s="36" t="str">
        <v/>
      </c>
      <c r="K179" s="36" t="str">
        <v/>
      </c>
      <c r="L179" s="37" t="str">
        <f t="array" ref="L179:Q179">IFERROR(VLOOKUP(A179,TR!$A:$AK,{20,21,22,23,24,25},0),"")</f>
        <v/>
      </c>
      <c r="M179" s="37" t="str">
        <v/>
      </c>
      <c r="N179" s="37" t="str">
        <v/>
      </c>
      <c r="O179" s="37" t="str">
        <v/>
      </c>
      <c r="P179" s="37" t="str">
        <v/>
      </c>
      <c r="Q179" s="37" t="str">
        <v/>
      </c>
      <c r="R179" s="38" t="str">
        <f t="array" ref="R179:W179">IFERROR(VLOOKUP(A179,TR!$A:$AK,{27,28,29,30,31,32},0),"")</f>
        <v/>
      </c>
      <c r="S179" s="38" t="str">
        <v/>
      </c>
      <c r="T179" s="38" t="str">
        <v/>
      </c>
      <c r="U179" s="38" t="str">
        <v/>
      </c>
      <c r="V179" s="38" t="str">
        <v/>
      </c>
      <c r="W179" s="38" t="str">
        <v/>
      </c>
      <c r="X179" s="39" t="str">
        <f t="array" ref="X179:AC179">IFERROR(VLOOKUP(A179,TR!A:AU,{37,38,39,40,41,42},0),"")</f>
        <v/>
      </c>
      <c r="Y179" s="39" t="str">
        <v/>
      </c>
      <c r="Z179" s="39" t="str">
        <v/>
      </c>
      <c r="AA179" s="39" t="str">
        <v/>
      </c>
      <c r="AB179" s="39" t="str">
        <v/>
      </c>
      <c r="AC179" s="39" t="str">
        <v/>
      </c>
      <c r="AD179" s="40" t="str">
        <f t="array" ref="AD179:AI179">IFERROR(VLOOKUP(A179,TR!A:BG,{49,50,51,52,53,54},0),"")</f>
        <v/>
      </c>
      <c r="AE179" s="40" t="str">
        <v/>
      </c>
      <c r="AF179" s="40" t="str">
        <v/>
      </c>
      <c r="AG179" s="40" t="str">
        <v/>
      </c>
      <c r="AH179" s="40" t="str">
        <v/>
      </c>
      <c r="AI179" s="40" t="str">
        <v/>
      </c>
      <c r="AP179" s="41" t="str">
        <f t="array" ref="AP179:AU179">IFERROR(VLOOKUP(A179,TR!A:BY,{67,68,69,70,71,72},0),"")</f>
        <v/>
      </c>
      <c r="AQ179" s="41" t="str">
        <v/>
      </c>
      <c r="AR179" s="41" t="str">
        <v/>
      </c>
      <c r="AS179" s="41" t="str">
        <v/>
      </c>
      <c r="AT179" s="41" t="str">
        <v/>
      </c>
      <c r="AU179" s="41" t="str">
        <v/>
      </c>
    </row>
    <row r="180" spans="2:47" x14ac:dyDescent="0.35">
      <c r="B180" t="str">
        <f t="array" ref="B180:E180">IFERROR(VLOOKUP(A180,[1]Product!$B:$Q,{2,13,11,16},0),"")</f>
        <v/>
      </c>
      <c r="C180" t="str">
        <v/>
      </c>
      <c r="D180" t="str">
        <v/>
      </c>
      <c r="E180" t="str">
        <v/>
      </c>
      <c r="F180" s="36" t="str">
        <f t="array" ref="F180:K180">IFERROR(VLOOKUP(A180,TR!$A:$AK,{13,14,15,16,17,18},0),"")</f>
        <v/>
      </c>
      <c r="G180" s="36" t="str">
        <v/>
      </c>
      <c r="H180" s="36" t="str">
        <v/>
      </c>
      <c r="I180" s="36" t="str">
        <v/>
      </c>
      <c r="J180" s="36" t="str">
        <v/>
      </c>
      <c r="K180" s="36" t="str">
        <v/>
      </c>
      <c r="L180" s="37" t="str">
        <f t="array" ref="L180:Q180">IFERROR(VLOOKUP(A180,TR!$A:$AK,{20,21,22,23,24,25},0),"")</f>
        <v/>
      </c>
      <c r="M180" s="37" t="str">
        <v/>
      </c>
      <c r="N180" s="37" t="str">
        <v/>
      </c>
      <c r="O180" s="37" t="str">
        <v/>
      </c>
      <c r="P180" s="37" t="str">
        <v/>
      </c>
      <c r="Q180" s="37" t="str">
        <v/>
      </c>
      <c r="R180" s="38" t="str">
        <f t="array" ref="R180:W180">IFERROR(VLOOKUP(A180,TR!$A:$AK,{27,28,29,30,31,32},0),"")</f>
        <v/>
      </c>
      <c r="S180" s="38" t="str">
        <v/>
      </c>
      <c r="T180" s="38" t="str">
        <v/>
      </c>
      <c r="U180" s="38" t="str">
        <v/>
      </c>
      <c r="V180" s="38" t="str">
        <v/>
      </c>
      <c r="W180" s="38" t="str">
        <v/>
      </c>
      <c r="X180" s="39" t="str">
        <f t="array" ref="X180:AC180">IFERROR(VLOOKUP(A180,TR!A:AU,{37,38,39,40,41,42},0),"")</f>
        <v/>
      </c>
      <c r="Y180" s="39" t="str">
        <v/>
      </c>
      <c r="Z180" s="39" t="str">
        <v/>
      </c>
      <c r="AA180" s="39" t="str">
        <v/>
      </c>
      <c r="AB180" s="39" t="str">
        <v/>
      </c>
      <c r="AC180" s="39" t="str">
        <v/>
      </c>
      <c r="AD180" s="40" t="str">
        <f t="array" ref="AD180:AI180">IFERROR(VLOOKUP(A180,TR!A:BG,{49,50,51,52,53,54},0),"")</f>
        <v/>
      </c>
      <c r="AE180" s="40" t="str">
        <v/>
      </c>
      <c r="AF180" s="40" t="str">
        <v/>
      </c>
      <c r="AG180" s="40" t="str">
        <v/>
      </c>
      <c r="AH180" s="40" t="str">
        <v/>
      </c>
      <c r="AI180" s="40" t="str">
        <v/>
      </c>
      <c r="AP180" s="41" t="str">
        <f t="array" ref="AP180:AU180">IFERROR(VLOOKUP(A180,TR!A:BY,{67,68,69,70,71,72},0),"")</f>
        <v/>
      </c>
      <c r="AQ180" s="41" t="str">
        <v/>
      </c>
      <c r="AR180" s="41" t="str">
        <v/>
      </c>
      <c r="AS180" s="41" t="str">
        <v/>
      </c>
      <c r="AT180" s="41" t="str">
        <v/>
      </c>
      <c r="AU180" s="41" t="str">
        <v/>
      </c>
    </row>
    <row r="181" spans="2:47" x14ac:dyDescent="0.35">
      <c r="B181" t="str">
        <f t="array" ref="B181:E181">IFERROR(VLOOKUP(A181,[1]Product!$B:$Q,{2,13,11,16},0),"")</f>
        <v/>
      </c>
      <c r="C181" t="str">
        <v/>
      </c>
      <c r="D181" t="str">
        <v/>
      </c>
      <c r="E181" t="str">
        <v/>
      </c>
      <c r="F181" s="36" t="str">
        <f t="array" ref="F181:K181">IFERROR(VLOOKUP(A181,TR!$A:$AK,{13,14,15,16,17,18},0),"")</f>
        <v/>
      </c>
      <c r="G181" s="36" t="str">
        <v/>
      </c>
      <c r="H181" s="36" t="str">
        <v/>
      </c>
      <c r="I181" s="36" t="str">
        <v/>
      </c>
      <c r="J181" s="36" t="str">
        <v/>
      </c>
      <c r="K181" s="36" t="str">
        <v/>
      </c>
      <c r="L181" s="37" t="str">
        <f t="array" ref="L181:Q181">IFERROR(VLOOKUP(A181,TR!$A:$AK,{20,21,22,23,24,25},0),"")</f>
        <v/>
      </c>
      <c r="M181" s="37" t="str">
        <v/>
      </c>
      <c r="N181" s="37" t="str">
        <v/>
      </c>
      <c r="O181" s="37" t="str">
        <v/>
      </c>
      <c r="P181" s="37" t="str">
        <v/>
      </c>
      <c r="Q181" s="37" t="str">
        <v/>
      </c>
      <c r="R181" s="38" t="str">
        <f t="array" ref="R181:W181">IFERROR(VLOOKUP(A181,TR!$A:$AK,{27,28,29,30,31,32},0),"")</f>
        <v/>
      </c>
      <c r="S181" s="38" t="str">
        <v/>
      </c>
      <c r="T181" s="38" t="str">
        <v/>
      </c>
      <c r="U181" s="38" t="str">
        <v/>
      </c>
      <c r="V181" s="38" t="str">
        <v/>
      </c>
      <c r="W181" s="38" t="str">
        <v/>
      </c>
      <c r="X181" s="39" t="str">
        <f t="array" ref="X181:AC181">IFERROR(VLOOKUP(A181,TR!A:AU,{37,38,39,40,41,42},0),"")</f>
        <v/>
      </c>
      <c r="Y181" s="39" t="str">
        <v/>
      </c>
      <c r="Z181" s="39" t="str">
        <v/>
      </c>
      <c r="AA181" s="39" t="str">
        <v/>
      </c>
      <c r="AB181" s="39" t="str">
        <v/>
      </c>
      <c r="AC181" s="39" t="str">
        <v/>
      </c>
      <c r="AD181" s="40" t="str">
        <f t="array" ref="AD181:AI181">IFERROR(VLOOKUP(A181,TR!A:BG,{49,50,51,52,53,54},0),"")</f>
        <v/>
      </c>
      <c r="AE181" s="40" t="str">
        <v/>
      </c>
      <c r="AF181" s="40" t="str">
        <v/>
      </c>
      <c r="AG181" s="40" t="str">
        <v/>
      </c>
      <c r="AH181" s="40" t="str">
        <v/>
      </c>
      <c r="AI181" s="40" t="str">
        <v/>
      </c>
      <c r="AP181" s="41" t="str">
        <f t="array" ref="AP181:AU181">IFERROR(VLOOKUP(A181,TR!A:BY,{67,68,69,70,71,72},0),"")</f>
        <v/>
      </c>
      <c r="AQ181" s="41" t="str">
        <v/>
      </c>
      <c r="AR181" s="41" t="str">
        <v/>
      </c>
      <c r="AS181" s="41" t="str">
        <v/>
      </c>
      <c r="AT181" s="41" t="str">
        <v/>
      </c>
      <c r="AU181" s="41" t="str">
        <v/>
      </c>
    </row>
    <row r="182" spans="2:47" x14ac:dyDescent="0.35">
      <c r="B182" t="str">
        <f t="array" ref="B182:E182">IFERROR(VLOOKUP(A182,[1]Product!$B:$Q,{2,13,11,16},0),"")</f>
        <v/>
      </c>
      <c r="C182" t="str">
        <v/>
      </c>
      <c r="D182" t="str">
        <v/>
      </c>
      <c r="E182" t="str">
        <v/>
      </c>
      <c r="F182" s="36" t="str">
        <f t="array" ref="F182:K182">IFERROR(VLOOKUP(A182,TR!$A:$AK,{13,14,15,16,17,18},0),"")</f>
        <v/>
      </c>
      <c r="G182" s="36" t="str">
        <v/>
      </c>
      <c r="H182" s="36" t="str">
        <v/>
      </c>
      <c r="I182" s="36" t="str">
        <v/>
      </c>
      <c r="J182" s="36" t="str">
        <v/>
      </c>
      <c r="K182" s="36" t="str">
        <v/>
      </c>
      <c r="L182" s="37" t="str">
        <f t="array" ref="L182:Q182">IFERROR(VLOOKUP(A182,TR!$A:$AK,{20,21,22,23,24,25},0),"")</f>
        <v/>
      </c>
      <c r="M182" s="37" t="str">
        <v/>
      </c>
      <c r="N182" s="37" t="str">
        <v/>
      </c>
      <c r="O182" s="37" t="str">
        <v/>
      </c>
      <c r="P182" s="37" t="str">
        <v/>
      </c>
      <c r="Q182" s="37" t="str">
        <v/>
      </c>
      <c r="R182" s="38" t="str">
        <f t="array" ref="R182:W182">IFERROR(VLOOKUP(A182,TR!$A:$AK,{27,28,29,30,31,32},0),"")</f>
        <v/>
      </c>
      <c r="S182" s="38" t="str">
        <v/>
      </c>
      <c r="T182" s="38" t="str">
        <v/>
      </c>
      <c r="U182" s="38" t="str">
        <v/>
      </c>
      <c r="V182" s="38" t="str">
        <v/>
      </c>
      <c r="W182" s="38" t="str">
        <v/>
      </c>
      <c r="X182" s="39" t="str">
        <f t="array" ref="X182:AC182">IFERROR(VLOOKUP(A182,TR!A:AU,{37,38,39,40,41,42},0),"")</f>
        <v/>
      </c>
      <c r="Y182" s="39" t="str">
        <v/>
      </c>
      <c r="Z182" s="39" t="str">
        <v/>
      </c>
      <c r="AA182" s="39" t="str">
        <v/>
      </c>
      <c r="AB182" s="39" t="str">
        <v/>
      </c>
      <c r="AC182" s="39" t="str">
        <v/>
      </c>
      <c r="AD182" s="40" t="str">
        <f t="array" ref="AD182:AI182">IFERROR(VLOOKUP(A182,TR!A:BG,{49,50,51,52,53,54},0),"")</f>
        <v/>
      </c>
      <c r="AE182" s="40" t="str">
        <v/>
      </c>
      <c r="AF182" s="40" t="str">
        <v/>
      </c>
      <c r="AG182" s="40" t="str">
        <v/>
      </c>
      <c r="AH182" s="40" t="str">
        <v/>
      </c>
      <c r="AI182" s="40" t="str">
        <v/>
      </c>
      <c r="AP182" s="41" t="str">
        <f t="array" ref="AP182:AU182">IFERROR(VLOOKUP(A182,TR!A:BY,{67,68,69,70,71,72},0),"")</f>
        <v/>
      </c>
      <c r="AQ182" s="41" t="str">
        <v/>
      </c>
      <c r="AR182" s="41" t="str">
        <v/>
      </c>
      <c r="AS182" s="41" t="str">
        <v/>
      </c>
      <c r="AT182" s="41" t="str">
        <v/>
      </c>
      <c r="AU182" s="41" t="str">
        <v/>
      </c>
    </row>
    <row r="183" spans="2:47" x14ac:dyDescent="0.35">
      <c r="B183" t="str">
        <f t="array" ref="B183:E183">IFERROR(VLOOKUP(A183,[1]Product!$B:$Q,{2,13,11,16},0),"")</f>
        <v/>
      </c>
      <c r="C183" t="str">
        <v/>
      </c>
      <c r="D183" t="str">
        <v/>
      </c>
      <c r="E183" t="str">
        <v/>
      </c>
      <c r="F183" s="36" t="str">
        <f t="array" ref="F183:K183">IFERROR(VLOOKUP(A183,TR!$A:$AK,{13,14,15,16,17,18},0),"")</f>
        <v/>
      </c>
      <c r="G183" s="36" t="str">
        <v/>
      </c>
      <c r="H183" s="36" t="str">
        <v/>
      </c>
      <c r="I183" s="36" t="str">
        <v/>
      </c>
      <c r="J183" s="36" t="str">
        <v/>
      </c>
      <c r="K183" s="36" t="str">
        <v/>
      </c>
      <c r="L183" s="37" t="str">
        <f t="array" ref="L183:Q183">IFERROR(VLOOKUP(A183,TR!$A:$AK,{20,21,22,23,24,25},0),"")</f>
        <v/>
      </c>
      <c r="M183" s="37" t="str">
        <v/>
      </c>
      <c r="N183" s="37" t="str">
        <v/>
      </c>
      <c r="O183" s="37" t="str">
        <v/>
      </c>
      <c r="P183" s="37" t="str">
        <v/>
      </c>
      <c r="Q183" s="37" t="str">
        <v/>
      </c>
      <c r="R183" s="38" t="str">
        <f t="array" ref="R183:W183">IFERROR(VLOOKUP(A183,TR!$A:$AK,{27,28,29,30,31,32},0),"")</f>
        <v/>
      </c>
      <c r="S183" s="38" t="str">
        <v/>
      </c>
      <c r="T183" s="38" t="str">
        <v/>
      </c>
      <c r="U183" s="38" t="str">
        <v/>
      </c>
      <c r="V183" s="38" t="str">
        <v/>
      </c>
      <c r="W183" s="38" t="str">
        <v/>
      </c>
      <c r="X183" s="39" t="str">
        <f t="array" ref="X183:AC183">IFERROR(VLOOKUP(A183,TR!A:AU,{37,38,39,40,41,42},0),"")</f>
        <v/>
      </c>
      <c r="Y183" s="39" t="str">
        <v/>
      </c>
      <c r="Z183" s="39" t="str">
        <v/>
      </c>
      <c r="AA183" s="39" t="str">
        <v/>
      </c>
      <c r="AB183" s="39" t="str">
        <v/>
      </c>
      <c r="AC183" s="39" t="str">
        <v/>
      </c>
      <c r="AD183" s="40" t="str">
        <f t="array" ref="AD183:AI183">IFERROR(VLOOKUP(A183,TR!A:BG,{49,50,51,52,53,54},0),"")</f>
        <v/>
      </c>
      <c r="AE183" s="40" t="str">
        <v/>
      </c>
      <c r="AF183" s="40" t="str">
        <v/>
      </c>
      <c r="AG183" s="40" t="str">
        <v/>
      </c>
      <c r="AH183" s="40" t="str">
        <v/>
      </c>
      <c r="AI183" s="40" t="str">
        <v/>
      </c>
      <c r="AP183" s="41" t="str">
        <f t="array" ref="AP183:AU183">IFERROR(VLOOKUP(A183,TR!A:BY,{67,68,69,70,71,72},0),"")</f>
        <v/>
      </c>
      <c r="AQ183" s="41" t="str">
        <v/>
      </c>
      <c r="AR183" s="41" t="str">
        <v/>
      </c>
      <c r="AS183" s="41" t="str">
        <v/>
      </c>
      <c r="AT183" s="41" t="str">
        <v/>
      </c>
      <c r="AU183" s="41" t="str">
        <v/>
      </c>
    </row>
    <row r="184" spans="2:47" x14ac:dyDescent="0.35">
      <c r="B184" t="str">
        <f t="array" ref="B184:E184">IFERROR(VLOOKUP(A184,[1]Product!$B:$Q,{2,13,11,16},0),"")</f>
        <v/>
      </c>
      <c r="C184" t="str">
        <v/>
      </c>
      <c r="D184" t="str">
        <v/>
      </c>
      <c r="E184" t="str">
        <v/>
      </c>
      <c r="F184" s="36" t="str">
        <f t="array" ref="F184:K184">IFERROR(VLOOKUP(A184,TR!$A:$AK,{13,14,15,16,17,18},0),"")</f>
        <v/>
      </c>
      <c r="G184" s="36" t="str">
        <v/>
      </c>
      <c r="H184" s="36" t="str">
        <v/>
      </c>
      <c r="I184" s="36" t="str">
        <v/>
      </c>
      <c r="J184" s="36" t="str">
        <v/>
      </c>
      <c r="K184" s="36" t="str">
        <v/>
      </c>
      <c r="L184" s="37" t="str">
        <f t="array" ref="L184:Q184">IFERROR(VLOOKUP(A184,TR!$A:$AK,{20,21,22,23,24,25},0),"")</f>
        <v/>
      </c>
      <c r="M184" s="37" t="str">
        <v/>
      </c>
      <c r="N184" s="37" t="str">
        <v/>
      </c>
      <c r="O184" s="37" t="str">
        <v/>
      </c>
      <c r="P184" s="37" t="str">
        <v/>
      </c>
      <c r="Q184" s="37" t="str">
        <v/>
      </c>
      <c r="R184" s="38" t="str">
        <f t="array" ref="R184:W184">IFERROR(VLOOKUP(A184,TR!$A:$AK,{27,28,29,30,31,32},0),"")</f>
        <v/>
      </c>
      <c r="S184" s="38" t="str">
        <v/>
      </c>
      <c r="T184" s="38" t="str">
        <v/>
      </c>
      <c r="U184" s="38" t="str">
        <v/>
      </c>
      <c r="V184" s="38" t="str">
        <v/>
      </c>
      <c r="W184" s="38" t="str">
        <v/>
      </c>
      <c r="X184" s="39" t="str">
        <f t="array" ref="X184:AC184">IFERROR(VLOOKUP(A184,TR!A:AU,{37,38,39,40,41,42},0),"")</f>
        <v/>
      </c>
      <c r="Y184" s="39" t="str">
        <v/>
      </c>
      <c r="Z184" s="39" t="str">
        <v/>
      </c>
      <c r="AA184" s="39" t="str">
        <v/>
      </c>
      <c r="AB184" s="39" t="str">
        <v/>
      </c>
      <c r="AC184" s="39" t="str">
        <v/>
      </c>
      <c r="AD184" s="40" t="str">
        <f t="array" ref="AD184:AI184">IFERROR(VLOOKUP(A184,TR!A:BG,{49,50,51,52,53,54},0),"")</f>
        <v/>
      </c>
      <c r="AE184" s="40" t="str">
        <v/>
      </c>
      <c r="AF184" s="40" t="str">
        <v/>
      </c>
      <c r="AG184" s="40" t="str">
        <v/>
      </c>
      <c r="AH184" s="40" t="str">
        <v/>
      </c>
      <c r="AI184" s="40" t="str">
        <v/>
      </c>
      <c r="AP184" s="41" t="str">
        <f t="array" ref="AP184:AU184">IFERROR(VLOOKUP(A184,TR!A:BY,{67,68,69,70,71,72},0),"")</f>
        <v/>
      </c>
      <c r="AQ184" s="41" t="str">
        <v/>
      </c>
      <c r="AR184" s="41" t="str">
        <v/>
      </c>
      <c r="AS184" s="41" t="str">
        <v/>
      </c>
      <c r="AT184" s="41" t="str">
        <v/>
      </c>
      <c r="AU184" s="41" t="str">
        <v/>
      </c>
    </row>
    <row r="185" spans="2:47" x14ac:dyDescent="0.35">
      <c r="B185" t="str">
        <f t="array" ref="B185:E185">IFERROR(VLOOKUP(A185,[1]Product!$B:$Q,{2,13,11,16},0),"")</f>
        <v/>
      </c>
      <c r="C185" t="str">
        <v/>
      </c>
      <c r="D185" t="str">
        <v/>
      </c>
      <c r="E185" t="str">
        <v/>
      </c>
      <c r="F185" s="36" t="str">
        <f t="array" ref="F185:K185">IFERROR(VLOOKUP(A185,TR!$A:$AK,{13,14,15,16,17,18},0),"")</f>
        <v/>
      </c>
      <c r="G185" s="36" t="str">
        <v/>
      </c>
      <c r="H185" s="36" t="str">
        <v/>
      </c>
      <c r="I185" s="36" t="str">
        <v/>
      </c>
      <c r="J185" s="36" t="str">
        <v/>
      </c>
      <c r="K185" s="36" t="str">
        <v/>
      </c>
      <c r="L185" s="37" t="str">
        <f t="array" ref="L185:Q185">IFERROR(VLOOKUP(A185,TR!$A:$AK,{20,21,22,23,24,25},0),"")</f>
        <v/>
      </c>
      <c r="M185" s="37" t="str">
        <v/>
      </c>
      <c r="N185" s="37" t="str">
        <v/>
      </c>
      <c r="O185" s="37" t="str">
        <v/>
      </c>
      <c r="P185" s="37" t="str">
        <v/>
      </c>
      <c r="Q185" s="37" t="str">
        <v/>
      </c>
      <c r="R185" s="38" t="str">
        <f t="array" ref="R185:W185">IFERROR(VLOOKUP(A185,TR!$A:$AK,{27,28,29,30,31,32},0),"")</f>
        <v/>
      </c>
      <c r="S185" s="38" t="str">
        <v/>
      </c>
      <c r="T185" s="38" t="str">
        <v/>
      </c>
      <c r="U185" s="38" t="str">
        <v/>
      </c>
      <c r="V185" s="38" t="str">
        <v/>
      </c>
      <c r="W185" s="38" t="str">
        <v/>
      </c>
      <c r="X185" s="39" t="str">
        <f t="array" ref="X185:AC185">IFERROR(VLOOKUP(A185,TR!A:AU,{37,38,39,40,41,42},0),"")</f>
        <v/>
      </c>
      <c r="Y185" s="39" t="str">
        <v/>
      </c>
      <c r="Z185" s="39" t="str">
        <v/>
      </c>
      <c r="AA185" s="39" t="str">
        <v/>
      </c>
      <c r="AB185" s="39" t="str">
        <v/>
      </c>
      <c r="AC185" s="39" t="str">
        <v/>
      </c>
      <c r="AD185" s="40" t="str">
        <f t="array" ref="AD185:AI185">IFERROR(VLOOKUP(A185,TR!A:BG,{49,50,51,52,53,54},0),"")</f>
        <v/>
      </c>
      <c r="AE185" s="40" t="str">
        <v/>
      </c>
      <c r="AF185" s="40" t="str">
        <v/>
      </c>
      <c r="AG185" s="40" t="str">
        <v/>
      </c>
      <c r="AH185" s="40" t="str">
        <v/>
      </c>
      <c r="AI185" s="40" t="str">
        <v/>
      </c>
      <c r="AP185" s="41" t="str">
        <f t="array" ref="AP185:AU185">IFERROR(VLOOKUP(A185,TR!A:BY,{67,68,69,70,71,72},0),"")</f>
        <v/>
      </c>
      <c r="AQ185" s="41" t="str">
        <v/>
      </c>
      <c r="AR185" s="41" t="str">
        <v/>
      </c>
      <c r="AS185" s="41" t="str">
        <v/>
      </c>
      <c r="AT185" s="41" t="str">
        <v/>
      </c>
      <c r="AU185" s="41" t="str">
        <v/>
      </c>
    </row>
    <row r="186" spans="2:47" x14ac:dyDescent="0.35">
      <c r="B186" t="str">
        <f t="array" ref="B186:E186">IFERROR(VLOOKUP(A186,[1]Product!$B:$Q,{2,13,11,16},0),"")</f>
        <v/>
      </c>
      <c r="C186" t="str">
        <v/>
      </c>
      <c r="D186" t="str">
        <v/>
      </c>
      <c r="E186" t="str">
        <v/>
      </c>
      <c r="F186" s="36" t="str">
        <f t="array" ref="F186:K186">IFERROR(VLOOKUP(A186,TR!$A:$AK,{13,14,15,16,17,18},0),"")</f>
        <v/>
      </c>
      <c r="G186" s="36" t="str">
        <v/>
      </c>
      <c r="H186" s="36" t="str">
        <v/>
      </c>
      <c r="I186" s="36" t="str">
        <v/>
      </c>
      <c r="J186" s="36" t="str">
        <v/>
      </c>
      <c r="K186" s="36" t="str">
        <v/>
      </c>
      <c r="L186" s="37" t="str">
        <f t="array" ref="L186:Q186">IFERROR(VLOOKUP(A186,TR!$A:$AK,{20,21,22,23,24,25},0),"")</f>
        <v/>
      </c>
      <c r="M186" s="37" t="str">
        <v/>
      </c>
      <c r="N186" s="37" t="str">
        <v/>
      </c>
      <c r="O186" s="37" t="str">
        <v/>
      </c>
      <c r="P186" s="37" t="str">
        <v/>
      </c>
      <c r="Q186" s="37" t="str">
        <v/>
      </c>
      <c r="R186" s="38" t="str">
        <f t="array" ref="R186:W186">IFERROR(VLOOKUP(A186,TR!$A:$AK,{27,28,29,30,31,32},0),"")</f>
        <v/>
      </c>
      <c r="S186" s="38" t="str">
        <v/>
      </c>
      <c r="T186" s="38" t="str">
        <v/>
      </c>
      <c r="U186" s="38" t="str">
        <v/>
      </c>
      <c r="V186" s="38" t="str">
        <v/>
      </c>
      <c r="W186" s="38" t="str">
        <v/>
      </c>
      <c r="X186" s="39" t="str">
        <f t="array" ref="X186:AC186">IFERROR(VLOOKUP(A186,TR!A:AU,{37,38,39,40,41,42},0),"")</f>
        <v/>
      </c>
      <c r="Y186" s="39" t="str">
        <v/>
      </c>
      <c r="Z186" s="39" t="str">
        <v/>
      </c>
      <c r="AA186" s="39" t="str">
        <v/>
      </c>
      <c r="AB186" s="39" t="str">
        <v/>
      </c>
      <c r="AC186" s="39" t="str">
        <v/>
      </c>
      <c r="AD186" s="40" t="str">
        <f t="array" ref="AD186:AI186">IFERROR(VLOOKUP(A186,TR!A:BG,{49,50,51,52,53,54},0),"")</f>
        <v/>
      </c>
      <c r="AE186" s="40" t="str">
        <v/>
      </c>
      <c r="AF186" s="40" t="str">
        <v/>
      </c>
      <c r="AG186" s="40" t="str">
        <v/>
      </c>
      <c r="AH186" s="40" t="str">
        <v/>
      </c>
      <c r="AI186" s="40" t="str">
        <v/>
      </c>
      <c r="AP186" s="41" t="str">
        <f t="array" ref="AP186:AU186">IFERROR(VLOOKUP(A186,TR!A:BY,{67,68,69,70,71,72},0),"")</f>
        <v/>
      </c>
      <c r="AQ186" s="41" t="str">
        <v/>
      </c>
      <c r="AR186" s="41" t="str">
        <v/>
      </c>
      <c r="AS186" s="41" t="str">
        <v/>
      </c>
      <c r="AT186" s="41" t="str">
        <v/>
      </c>
      <c r="AU186" s="41" t="str">
        <v/>
      </c>
    </row>
    <row r="187" spans="2:47" x14ac:dyDescent="0.35">
      <c r="B187" t="str">
        <f t="array" ref="B187:E187">IFERROR(VLOOKUP(A187,[1]Product!$B:$Q,{2,13,11,16},0),"")</f>
        <v/>
      </c>
      <c r="C187" t="str">
        <v/>
      </c>
      <c r="D187" t="str">
        <v/>
      </c>
      <c r="E187" t="str">
        <v/>
      </c>
      <c r="F187" s="36" t="str">
        <f t="array" ref="F187:K187">IFERROR(VLOOKUP(A187,TR!$A:$AK,{13,14,15,16,17,18},0),"")</f>
        <v/>
      </c>
      <c r="G187" s="36" t="str">
        <v/>
      </c>
      <c r="H187" s="36" t="str">
        <v/>
      </c>
      <c r="I187" s="36" t="str">
        <v/>
      </c>
      <c r="J187" s="36" t="str">
        <v/>
      </c>
      <c r="K187" s="36" t="str">
        <v/>
      </c>
      <c r="L187" s="37" t="str">
        <f t="array" ref="L187:Q187">IFERROR(VLOOKUP(A187,TR!$A:$AK,{20,21,22,23,24,25},0),"")</f>
        <v/>
      </c>
      <c r="M187" s="37" t="str">
        <v/>
      </c>
      <c r="N187" s="37" t="str">
        <v/>
      </c>
      <c r="O187" s="37" t="str">
        <v/>
      </c>
      <c r="P187" s="37" t="str">
        <v/>
      </c>
      <c r="Q187" s="37" t="str">
        <v/>
      </c>
      <c r="R187" s="38" t="str">
        <f t="array" ref="R187:W187">IFERROR(VLOOKUP(A187,TR!$A:$AK,{27,28,29,30,31,32},0),"")</f>
        <v/>
      </c>
      <c r="S187" s="38" t="str">
        <v/>
      </c>
      <c r="T187" s="38" t="str">
        <v/>
      </c>
      <c r="U187" s="38" t="str">
        <v/>
      </c>
      <c r="V187" s="38" t="str">
        <v/>
      </c>
      <c r="W187" s="38" t="str">
        <v/>
      </c>
      <c r="X187" s="39" t="str">
        <f t="array" ref="X187:AC187">IFERROR(VLOOKUP(A187,TR!A:AU,{37,38,39,40,41,42},0),"")</f>
        <v/>
      </c>
      <c r="Y187" s="39" t="str">
        <v/>
      </c>
      <c r="Z187" s="39" t="str">
        <v/>
      </c>
      <c r="AA187" s="39" t="str">
        <v/>
      </c>
      <c r="AB187" s="39" t="str">
        <v/>
      </c>
      <c r="AC187" s="39" t="str">
        <v/>
      </c>
      <c r="AD187" s="40" t="str">
        <f t="array" ref="AD187:AI187">IFERROR(VLOOKUP(A187,TR!A:BG,{49,50,51,52,53,54},0),"")</f>
        <v/>
      </c>
      <c r="AE187" s="40" t="str">
        <v/>
      </c>
      <c r="AF187" s="40" t="str">
        <v/>
      </c>
      <c r="AG187" s="40" t="str">
        <v/>
      </c>
      <c r="AH187" s="40" t="str">
        <v/>
      </c>
      <c r="AI187" s="40" t="str">
        <v/>
      </c>
      <c r="AP187" s="41" t="str">
        <f t="array" ref="AP187:AU187">IFERROR(VLOOKUP(A187,TR!A:BY,{67,68,69,70,71,72},0),"")</f>
        <v/>
      </c>
      <c r="AQ187" s="41" t="str">
        <v/>
      </c>
      <c r="AR187" s="41" t="str">
        <v/>
      </c>
      <c r="AS187" s="41" t="str">
        <v/>
      </c>
      <c r="AT187" s="41" t="str">
        <v/>
      </c>
      <c r="AU187" s="41" t="str">
        <v/>
      </c>
    </row>
    <row r="188" spans="2:47" x14ac:dyDescent="0.35">
      <c r="B188" t="str">
        <f t="array" ref="B188:E188">IFERROR(VLOOKUP(A188,[1]Product!$B:$Q,{2,13,11,16},0),"")</f>
        <v/>
      </c>
      <c r="C188" t="str">
        <v/>
      </c>
      <c r="D188" t="str">
        <v/>
      </c>
      <c r="E188" t="str">
        <v/>
      </c>
      <c r="F188" s="36" t="str">
        <f t="array" ref="F188:K188">IFERROR(VLOOKUP(A188,TR!$A:$AK,{13,14,15,16,17,18},0),"")</f>
        <v/>
      </c>
      <c r="G188" s="36" t="str">
        <v/>
      </c>
      <c r="H188" s="36" t="str">
        <v/>
      </c>
      <c r="I188" s="36" t="str">
        <v/>
      </c>
      <c r="J188" s="36" t="str">
        <v/>
      </c>
      <c r="K188" s="36" t="str">
        <v/>
      </c>
      <c r="L188" s="37" t="str">
        <f t="array" ref="L188:Q188">IFERROR(VLOOKUP(A188,TR!$A:$AK,{20,21,22,23,24,25},0),"")</f>
        <v/>
      </c>
      <c r="M188" s="37" t="str">
        <v/>
      </c>
      <c r="N188" s="37" t="str">
        <v/>
      </c>
      <c r="O188" s="37" t="str">
        <v/>
      </c>
      <c r="P188" s="37" t="str">
        <v/>
      </c>
      <c r="Q188" s="37" t="str">
        <v/>
      </c>
      <c r="R188" s="38" t="str">
        <f t="array" ref="R188:W188">IFERROR(VLOOKUP(A188,TR!$A:$AK,{27,28,29,30,31,32},0),"")</f>
        <v/>
      </c>
      <c r="S188" s="38" t="str">
        <v/>
      </c>
      <c r="T188" s="38" t="str">
        <v/>
      </c>
      <c r="U188" s="38" t="str">
        <v/>
      </c>
      <c r="V188" s="38" t="str">
        <v/>
      </c>
      <c r="W188" s="38" t="str">
        <v/>
      </c>
      <c r="X188" s="39" t="str">
        <f t="array" ref="X188:AC188">IFERROR(VLOOKUP(A188,TR!A:AU,{37,38,39,40,41,42},0),"")</f>
        <v/>
      </c>
      <c r="Y188" s="39" t="str">
        <v/>
      </c>
      <c r="Z188" s="39" t="str">
        <v/>
      </c>
      <c r="AA188" s="39" t="str">
        <v/>
      </c>
      <c r="AB188" s="39" t="str">
        <v/>
      </c>
      <c r="AC188" s="39" t="str">
        <v/>
      </c>
      <c r="AD188" s="40" t="str">
        <f t="array" ref="AD188:AI188">IFERROR(VLOOKUP(A188,TR!A:BG,{49,50,51,52,53,54},0),"")</f>
        <v/>
      </c>
      <c r="AE188" s="40" t="str">
        <v/>
      </c>
      <c r="AF188" s="40" t="str">
        <v/>
      </c>
      <c r="AG188" s="40" t="str">
        <v/>
      </c>
      <c r="AH188" s="40" t="str">
        <v/>
      </c>
      <c r="AI188" s="40" t="str">
        <v/>
      </c>
      <c r="AP188" s="41" t="str">
        <f t="array" ref="AP188:AU188">IFERROR(VLOOKUP(A188,TR!A:BY,{67,68,69,70,71,72},0),"")</f>
        <v/>
      </c>
      <c r="AQ188" s="41" t="str">
        <v/>
      </c>
      <c r="AR188" s="41" t="str">
        <v/>
      </c>
      <c r="AS188" s="41" t="str">
        <v/>
      </c>
      <c r="AT188" s="41" t="str">
        <v/>
      </c>
      <c r="AU188" s="41" t="str">
        <v/>
      </c>
    </row>
    <row r="189" spans="2:47" x14ac:dyDescent="0.35">
      <c r="B189" t="str">
        <f t="array" ref="B189:E189">IFERROR(VLOOKUP(A189,[1]Product!$B:$Q,{2,13,11,16},0),"")</f>
        <v/>
      </c>
      <c r="C189" t="str">
        <v/>
      </c>
      <c r="D189" t="str">
        <v/>
      </c>
      <c r="E189" t="str">
        <v/>
      </c>
      <c r="F189" s="36" t="str">
        <f t="array" ref="F189:K189">IFERROR(VLOOKUP(A189,TR!$A:$AK,{13,14,15,16,17,18},0),"")</f>
        <v/>
      </c>
      <c r="G189" s="36" t="str">
        <v/>
      </c>
      <c r="H189" s="36" t="str">
        <v/>
      </c>
      <c r="I189" s="36" t="str">
        <v/>
      </c>
      <c r="J189" s="36" t="str">
        <v/>
      </c>
      <c r="K189" s="36" t="str">
        <v/>
      </c>
      <c r="L189" s="37" t="str">
        <f t="array" ref="L189:Q189">IFERROR(VLOOKUP(A189,TR!$A:$AK,{20,21,22,23,24,25},0),"")</f>
        <v/>
      </c>
      <c r="M189" s="37" t="str">
        <v/>
      </c>
      <c r="N189" s="37" t="str">
        <v/>
      </c>
      <c r="O189" s="37" t="str">
        <v/>
      </c>
      <c r="P189" s="37" t="str">
        <v/>
      </c>
      <c r="Q189" s="37" t="str">
        <v/>
      </c>
      <c r="R189" s="38" t="str">
        <f t="array" ref="R189:W189">IFERROR(VLOOKUP(A189,TR!$A:$AK,{27,28,29,30,31,32},0),"")</f>
        <v/>
      </c>
      <c r="S189" s="38" t="str">
        <v/>
      </c>
      <c r="T189" s="38" t="str">
        <v/>
      </c>
      <c r="U189" s="38" t="str">
        <v/>
      </c>
      <c r="V189" s="38" t="str">
        <v/>
      </c>
      <c r="W189" s="38" t="str">
        <v/>
      </c>
      <c r="X189" s="39" t="str">
        <f t="array" ref="X189:AC189">IFERROR(VLOOKUP(A189,TR!A:AU,{37,38,39,40,41,42},0),"")</f>
        <v/>
      </c>
      <c r="Y189" s="39" t="str">
        <v/>
      </c>
      <c r="Z189" s="39" t="str">
        <v/>
      </c>
      <c r="AA189" s="39" t="str">
        <v/>
      </c>
      <c r="AB189" s="39" t="str">
        <v/>
      </c>
      <c r="AC189" s="39" t="str">
        <v/>
      </c>
      <c r="AD189" s="40" t="str">
        <f t="array" ref="AD189:AI189">IFERROR(VLOOKUP(A189,TR!A:BG,{49,50,51,52,53,54},0),"")</f>
        <v/>
      </c>
      <c r="AE189" s="40" t="str">
        <v/>
      </c>
      <c r="AF189" s="40" t="str">
        <v/>
      </c>
      <c r="AG189" s="40" t="str">
        <v/>
      </c>
      <c r="AH189" s="40" t="str">
        <v/>
      </c>
      <c r="AI189" s="40" t="str">
        <v/>
      </c>
      <c r="AP189" s="41" t="str">
        <f t="array" ref="AP189:AU189">IFERROR(VLOOKUP(A189,TR!A:BY,{67,68,69,70,71,72},0),"")</f>
        <v/>
      </c>
      <c r="AQ189" s="41" t="str">
        <v/>
      </c>
      <c r="AR189" s="41" t="str">
        <v/>
      </c>
      <c r="AS189" s="41" t="str">
        <v/>
      </c>
      <c r="AT189" s="41" t="str">
        <v/>
      </c>
      <c r="AU189" s="41" t="str">
        <v/>
      </c>
    </row>
    <row r="190" spans="2:47" x14ac:dyDescent="0.35">
      <c r="B190" t="str">
        <f t="array" ref="B190:E190">IFERROR(VLOOKUP(A190,[1]Product!$B:$Q,{2,13,11,16},0),"")</f>
        <v/>
      </c>
      <c r="C190" t="str">
        <v/>
      </c>
      <c r="D190" t="str">
        <v/>
      </c>
      <c r="E190" t="str">
        <v/>
      </c>
      <c r="F190" s="36" t="str">
        <f t="array" ref="F190:K190">IFERROR(VLOOKUP(A190,TR!$A:$AK,{13,14,15,16,17,18},0),"")</f>
        <v/>
      </c>
      <c r="G190" s="36" t="str">
        <v/>
      </c>
      <c r="H190" s="36" t="str">
        <v/>
      </c>
      <c r="I190" s="36" t="str">
        <v/>
      </c>
      <c r="J190" s="36" t="str">
        <v/>
      </c>
      <c r="K190" s="36" t="str">
        <v/>
      </c>
      <c r="L190" s="37" t="str">
        <f t="array" ref="L190:Q190">IFERROR(VLOOKUP(A190,TR!$A:$AK,{20,21,22,23,24,25},0),"")</f>
        <v/>
      </c>
      <c r="M190" s="37" t="str">
        <v/>
      </c>
      <c r="N190" s="37" t="str">
        <v/>
      </c>
      <c r="O190" s="37" t="str">
        <v/>
      </c>
      <c r="P190" s="37" t="str">
        <v/>
      </c>
      <c r="Q190" s="37" t="str">
        <v/>
      </c>
      <c r="R190" s="38" t="str">
        <f t="array" ref="R190:W190">IFERROR(VLOOKUP(A190,TR!$A:$AK,{27,28,29,30,31,32},0),"")</f>
        <v/>
      </c>
      <c r="S190" s="38" t="str">
        <v/>
      </c>
      <c r="T190" s="38" t="str">
        <v/>
      </c>
      <c r="U190" s="38" t="str">
        <v/>
      </c>
      <c r="V190" s="38" t="str">
        <v/>
      </c>
      <c r="W190" s="38" t="str">
        <v/>
      </c>
      <c r="X190" s="39" t="str">
        <f t="array" ref="X190:AC190">IFERROR(VLOOKUP(A190,TR!A:AU,{37,38,39,40,41,42},0),"")</f>
        <v/>
      </c>
      <c r="Y190" s="39" t="str">
        <v/>
      </c>
      <c r="Z190" s="39" t="str">
        <v/>
      </c>
      <c r="AA190" s="39" t="str">
        <v/>
      </c>
      <c r="AB190" s="39" t="str">
        <v/>
      </c>
      <c r="AC190" s="39" t="str">
        <v/>
      </c>
      <c r="AD190" s="40" t="str">
        <f t="array" ref="AD190:AI190">IFERROR(VLOOKUP(A190,TR!A:BG,{49,50,51,52,53,54},0),"")</f>
        <v/>
      </c>
      <c r="AE190" s="40" t="str">
        <v/>
      </c>
      <c r="AF190" s="40" t="str">
        <v/>
      </c>
      <c r="AG190" s="40" t="str">
        <v/>
      </c>
      <c r="AH190" s="40" t="str">
        <v/>
      </c>
      <c r="AI190" s="40" t="str">
        <v/>
      </c>
      <c r="AP190" s="41" t="str">
        <f t="array" ref="AP190:AU190">IFERROR(VLOOKUP(A190,TR!A:BY,{67,68,69,70,71,72},0),"")</f>
        <v/>
      </c>
      <c r="AQ190" s="41" t="str">
        <v/>
      </c>
      <c r="AR190" s="41" t="str">
        <v/>
      </c>
      <c r="AS190" s="41" t="str">
        <v/>
      </c>
      <c r="AT190" s="41" t="str">
        <v/>
      </c>
      <c r="AU190" s="41" t="str">
        <v/>
      </c>
    </row>
    <row r="191" spans="2:47" x14ac:dyDescent="0.35">
      <c r="B191" t="str">
        <f t="array" ref="B191:E191">IFERROR(VLOOKUP(A191,[1]Product!$B:$Q,{2,13,11,16},0),"")</f>
        <v/>
      </c>
      <c r="C191" t="str">
        <v/>
      </c>
      <c r="D191" t="str">
        <v/>
      </c>
      <c r="E191" t="str">
        <v/>
      </c>
      <c r="F191" s="36" t="str">
        <f t="array" ref="F191:K191">IFERROR(VLOOKUP(A191,TR!$A:$AK,{13,14,15,16,17,18},0),"")</f>
        <v/>
      </c>
      <c r="G191" s="36" t="str">
        <v/>
      </c>
      <c r="H191" s="36" t="str">
        <v/>
      </c>
      <c r="I191" s="36" t="str">
        <v/>
      </c>
      <c r="J191" s="36" t="str">
        <v/>
      </c>
      <c r="K191" s="36" t="str">
        <v/>
      </c>
      <c r="L191" s="37" t="str">
        <f t="array" ref="L191:Q191">IFERROR(VLOOKUP(A191,TR!$A:$AK,{20,21,22,23,24,25},0),"")</f>
        <v/>
      </c>
      <c r="M191" s="37" t="str">
        <v/>
      </c>
      <c r="N191" s="37" t="str">
        <v/>
      </c>
      <c r="O191" s="37" t="str">
        <v/>
      </c>
      <c r="P191" s="37" t="str">
        <v/>
      </c>
      <c r="Q191" s="37" t="str">
        <v/>
      </c>
      <c r="R191" s="38" t="str">
        <f t="array" ref="R191:W191">IFERROR(VLOOKUP(A191,TR!$A:$AK,{27,28,29,30,31,32},0),"")</f>
        <v/>
      </c>
      <c r="S191" s="38" t="str">
        <v/>
      </c>
      <c r="T191" s="38" t="str">
        <v/>
      </c>
      <c r="U191" s="38" t="str">
        <v/>
      </c>
      <c r="V191" s="38" t="str">
        <v/>
      </c>
      <c r="W191" s="38" t="str">
        <v/>
      </c>
      <c r="X191" s="39" t="str">
        <f t="array" ref="X191:AC191">IFERROR(VLOOKUP(A191,TR!A:AU,{37,38,39,40,41,42},0),"")</f>
        <v/>
      </c>
      <c r="Y191" s="39" t="str">
        <v/>
      </c>
      <c r="Z191" s="39" t="str">
        <v/>
      </c>
      <c r="AA191" s="39" t="str">
        <v/>
      </c>
      <c r="AB191" s="39" t="str">
        <v/>
      </c>
      <c r="AC191" s="39" t="str">
        <v/>
      </c>
      <c r="AD191" s="40" t="str">
        <f t="array" ref="AD191:AI191">IFERROR(VLOOKUP(A191,TR!A:BG,{49,50,51,52,53,54},0),"")</f>
        <v/>
      </c>
      <c r="AE191" s="40" t="str">
        <v/>
      </c>
      <c r="AF191" s="40" t="str">
        <v/>
      </c>
      <c r="AG191" s="40" t="str">
        <v/>
      </c>
      <c r="AH191" s="40" t="str">
        <v/>
      </c>
      <c r="AI191" s="40" t="str">
        <v/>
      </c>
      <c r="AP191" s="41" t="str">
        <f t="array" ref="AP191:AU191">IFERROR(VLOOKUP(A191,TR!A:BY,{67,68,69,70,71,72},0),"")</f>
        <v/>
      </c>
      <c r="AQ191" s="41" t="str">
        <v/>
      </c>
      <c r="AR191" s="41" t="str">
        <v/>
      </c>
      <c r="AS191" s="41" t="str">
        <v/>
      </c>
      <c r="AT191" s="41" t="str">
        <v/>
      </c>
      <c r="AU191" s="41" t="str">
        <v/>
      </c>
    </row>
    <row r="192" spans="2:47" x14ac:dyDescent="0.35">
      <c r="B192" t="str">
        <f t="array" ref="B192:E192">IFERROR(VLOOKUP(A192,[1]Product!$B:$Q,{2,13,11,16},0),"")</f>
        <v/>
      </c>
      <c r="C192" t="str">
        <v/>
      </c>
      <c r="D192" t="str">
        <v/>
      </c>
      <c r="E192" t="str">
        <v/>
      </c>
      <c r="F192" s="36" t="str">
        <f t="array" ref="F192:K192">IFERROR(VLOOKUP(A192,TR!$A:$AK,{13,14,15,16,17,18},0),"")</f>
        <v/>
      </c>
      <c r="G192" s="36" t="str">
        <v/>
      </c>
      <c r="H192" s="36" t="str">
        <v/>
      </c>
      <c r="I192" s="36" t="str">
        <v/>
      </c>
      <c r="J192" s="36" t="str">
        <v/>
      </c>
      <c r="K192" s="36" t="str">
        <v/>
      </c>
      <c r="L192" s="37" t="str">
        <f t="array" ref="L192:Q192">IFERROR(VLOOKUP(A192,TR!$A:$AK,{20,21,22,23,24,25},0),"")</f>
        <v/>
      </c>
      <c r="M192" s="37" t="str">
        <v/>
      </c>
      <c r="N192" s="37" t="str">
        <v/>
      </c>
      <c r="O192" s="37" t="str">
        <v/>
      </c>
      <c r="P192" s="37" t="str">
        <v/>
      </c>
      <c r="Q192" s="37" t="str">
        <v/>
      </c>
      <c r="R192" s="38" t="str">
        <f t="array" ref="R192:W192">IFERROR(VLOOKUP(A192,TR!$A:$AK,{27,28,29,30,31,32},0),"")</f>
        <v/>
      </c>
      <c r="S192" s="38" t="str">
        <v/>
      </c>
      <c r="T192" s="38" t="str">
        <v/>
      </c>
      <c r="U192" s="38" t="str">
        <v/>
      </c>
      <c r="V192" s="38" t="str">
        <v/>
      </c>
      <c r="W192" s="38" t="str">
        <v/>
      </c>
      <c r="X192" s="39" t="str">
        <f t="array" ref="X192:AC192">IFERROR(VLOOKUP(A192,TR!A:AU,{37,38,39,40,41,42},0),"")</f>
        <v/>
      </c>
      <c r="Y192" s="39" t="str">
        <v/>
      </c>
      <c r="Z192" s="39" t="str">
        <v/>
      </c>
      <c r="AA192" s="39" t="str">
        <v/>
      </c>
      <c r="AB192" s="39" t="str">
        <v/>
      </c>
      <c r="AC192" s="39" t="str">
        <v/>
      </c>
      <c r="AD192" s="40" t="str">
        <f t="array" ref="AD192:AI192">IFERROR(VLOOKUP(A192,TR!A:BG,{49,50,51,52,53,54},0),"")</f>
        <v/>
      </c>
      <c r="AE192" s="40" t="str">
        <v/>
      </c>
      <c r="AF192" s="40" t="str">
        <v/>
      </c>
      <c r="AG192" s="40" t="str">
        <v/>
      </c>
      <c r="AH192" s="40" t="str">
        <v/>
      </c>
      <c r="AI192" s="40" t="str">
        <v/>
      </c>
      <c r="AP192" s="41" t="str">
        <f t="array" ref="AP192:AU192">IFERROR(VLOOKUP(A192,TR!A:BY,{67,68,69,70,71,72},0),"")</f>
        <v/>
      </c>
      <c r="AQ192" s="41" t="str">
        <v/>
      </c>
      <c r="AR192" s="41" t="str">
        <v/>
      </c>
      <c r="AS192" s="41" t="str">
        <v/>
      </c>
      <c r="AT192" s="41" t="str">
        <v/>
      </c>
      <c r="AU192" s="41" t="str">
        <v/>
      </c>
    </row>
    <row r="193" spans="2:47" x14ac:dyDescent="0.35">
      <c r="B193" t="str">
        <f t="array" ref="B193:E193">IFERROR(VLOOKUP(A193,[1]Product!$B:$Q,{2,13,11,16},0),"")</f>
        <v/>
      </c>
      <c r="C193" t="str">
        <v/>
      </c>
      <c r="D193" t="str">
        <v/>
      </c>
      <c r="E193" t="str">
        <v/>
      </c>
      <c r="F193" s="36" t="str">
        <f t="array" ref="F193:K193">IFERROR(VLOOKUP(A193,TR!$A:$AK,{13,14,15,16,17,18},0),"")</f>
        <v/>
      </c>
      <c r="G193" s="36" t="str">
        <v/>
      </c>
      <c r="H193" s="36" t="str">
        <v/>
      </c>
      <c r="I193" s="36" t="str">
        <v/>
      </c>
      <c r="J193" s="36" t="str">
        <v/>
      </c>
      <c r="K193" s="36" t="str">
        <v/>
      </c>
      <c r="L193" s="37" t="str">
        <f t="array" ref="L193:Q193">IFERROR(VLOOKUP(A193,TR!$A:$AK,{20,21,22,23,24,25},0),"")</f>
        <v/>
      </c>
      <c r="M193" s="37" t="str">
        <v/>
      </c>
      <c r="N193" s="37" t="str">
        <v/>
      </c>
      <c r="O193" s="37" t="str">
        <v/>
      </c>
      <c r="P193" s="37" t="str">
        <v/>
      </c>
      <c r="Q193" s="37" t="str">
        <v/>
      </c>
      <c r="R193" s="38" t="str">
        <f t="array" ref="R193:W193">IFERROR(VLOOKUP(A193,TR!$A:$AK,{27,28,29,30,31,32},0),"")</f>
        <v/>
      </c>
      <c r="S193" s="38" t="str">
        <v/>
      </c>
      <c r="T193" s="38" t="str">
        <v/>
      </c>
      <c r="U193" s="38" t="str">
        <v/>
      </c>
      <c r="V193" s="38" t="str">
        <v/>
      </c>
      <c r="W193" s="38" t="str">
        <v/>
      </c>
      <c r="X193" s="39" t="str">
        <f t="array" ref="X193:AC193">IFERROR(VLOOKUP(A193,TR!A:AU,{37,38,39,40,41,42},0),"")</f>
        <v/>
      </c>
      <c r="Y193" s="39" t="str">
        <v/>
      </c>
      <c r="Z193" s="39" t="str">
        <v/>
      </c>
      <c r="AA193" s="39" t="str">
        <v/>
      </c>
      <c r="AB193" s="39" t="str">
        <v/>
      </c>
      <c r="AC193" s="39" t="str">
        <v/>
      </c>
      <c r="AD193" s="40" t="str">
        <f t="array" ref="AD193:AI193">IFERROR(VLOOKUP(A193,TR!A:BG,{49,50,51,52,53,54},0),"")</f>
        <v/>
      </c>
      <c r="AE193" s="40" t="str">
        <v/>
      </c>
      <c r="AF193" s="40" t="str">
        <v/>
      </c>
      <c r="AG193" s="40" t="str">
        <v/>
      </c>
      <c r="AH193" s="40" t="str">
        <v/>
      </c>
      <c r="AI193" s="40" t="str">
        <v/>
      </c>
      <c r="AP193" s="41" t="str">
        <f t="array" ref="AP193:AU193">IFERROR(VLOOKUP(A193,TR!A:BY,{67,68,69,70,71,72},0),"")</f>
        <v/>
      </c>
      <c r="AQ193" s="41" t="str">
        <v/>
      </c>
      <c r="AR193" s="41" t="str">
        <v/>
      </c>
      <c r="AS193" s="41" t="str">
        <v/>
      </c>
      <c r="AT193" s="41" t="str">
        <v/>
      </c>
      <c r="AU193" s="41" t="str">
        <v/>
      </c>
    </row>
    <row r="194" spans="2:47" x14ac:dyDescent="0.35">
      <c r="B194" t="str">
        <f t="array" ref="B194:E194">IFERROR(VLOOKUP(A194,[1]Product!$B:$Q,{2,13,11,16},0),"")</f>
        <v/>
      </c>
      <c r="C194" t="str">
        <v/>
      </c>
      <c r="D194" t="str">
        <v/>
      </c>
      <c r="E194" t="str">
        <v/>
      </c>
      <c r="F194" s="36" t="str">
        <f t="array" ref="F194:K194">IFERROR(VLOOKUP(A194,TR!$A:$AK,{13,14,15,16,17,18},0),"")</f>
        <v/>
      </c>
      <c r="G194" s="36" t="str">
        <v/>
      </c>
      <c r="H194" s="36" t="str">
        <v/>
      </c>
      <c r="I194" s="36" t="str">
        <v/>
      </c>
      <c r="J194" s="36" t="str">
        <v/>
      </c>
      <c r="K194" s="36" t="str">
        <v/>
      </c>
      <c r="L194" s="37" t="str">
        <f t="array" ref="L194:Q194">IFERROR(VLOOKUP(A194,TR!$A:$AK,{20,21,22,23,24,25},0),"")</f>
        <v/>
      </c>
      <c r="M194" s="37" t="str">
        <v/>
      </c>
      <c r="N194" s="37" t="str">
        <v/>
      </c>
      <c r="O194" s="37" t="str">
        <v/>
      </c>
      <c r="P194" s="37" t="str">
        <v/>
      </c>
      <c r="Q194" s="37" t="str">
        <v/>
      </c>
      <c r="R194" s="38" t="str">
        <f t="array" ref="R194:W194">IFERROR(VLOOKUP(A194,TR!$A:$AK,{27,28,29,30,31,32},0),"")</f>
        <v/>
      </c>
      <c r="S194" s="38" t="str">
        <v/>
      </c>
      <c r="T194" s="38" t="str">
        <v/>
      </c>
      <c r="U194" s="38" t="str">
        <v/>
      </c>
      <c r="V194" s="38" t="str">
        <v/>
      </c>
      <c r="W194" s="38" t="str">
        <v/>
      </c>
      <c r="X194" s="39" t="str">
        <f t="array" ref="X194:AC194">IFERROR(VLOOKUP(A194,TR!A:AU,{37,38,39,40,41,42},0),"")</f>
        <v/>
      </c>
      <c r="Y194" s="39" t="str">
        <v/>
      </c>
      <c r="Z194" s="39" t="str">
        <v/>
      </c>
      <c r="AA194" s="39" t="str">
        <v/>
      </c>
      <c r="AB194" s="39" t="str">
        <v/>
      </c>
      <c r="AC194" s="39" t="str">
        <v/>
      </c>
      <c r="AD194" s="40" t="str">
        <f t="array" ref="AD194:AI194">IFERROR(VLOOKUP(A194,TR!A:BG,{49,50,51,52,53,54},0),"")</f>
        <v/>
      </c>
      <c r="AE194" s="40" t="str">
        <v/>
      </c>
      <c r="AF194" s="40" t="str">
        <v/>
      </c>
      <c r="AG194" s="40" t="str">
        <v/>
      </c>
      <c r="AH194" s="40" t="str">
        <v/>
      </c>
      <c r="AI194" s="40" t="str">
        <v/>
      </c>
      <c r="AP194" s="41" t="str">
        <f t="array" ref="AP194:AU194">IFERROR(VLOOKUP(A194,TR!A:BY,{67,68,69,70,71,72},0),"")</f>
        <v/>
      </c>
      <c r="AQ194" s="41" t="str">
        <v/>
      </c>
      <c r="AR194" s="41" t="str">
        <v/>
      </c>
      <c r="AS194" s="41" t="str">
        <v/>
      </c>
      <c r="AT194" s="41" t="str">
        <v/>
      </c>
      <c r="AU194" s="41" t="str">
        <v/>
      </c>
    </row>
    <row r="195" spans="2:47" x14ac:dyDescent="0.35">
      <c r="B195" t="str">
        <f t="array" ref="B195:E195">IFERROR(VLOOKUP(A195,[1]Product!$B:$Q,{2,13,11,16},0),"")</f>
        <v/>
      </c>
      <c r="C195" t="str">
        <v/>
      </c>
      <c r="D195" t="str">
        <v/>
      </c>
      <c r="E195" t="str">
        <v/>
      </c>
      <c r="F195" s="36" t="str">
        <f t="array" ref="F195:K195">IFERROR(VLOOKUP(A195,TR!$A:$AK,{13,14,15,16,17,18},0),"")</f>
        <v/>
      </c>
      <c r="G195" s="36" t="str">
        <v/>
      </c>
      <c r="H195" s="36" t="str">
        <v/>
      </c>
      <c r="I195" s="36" t="str">
        <v/>
      </c>
      <c r="J195" s="36" t="str">
        <v/>
      </c>
      <c r="K195" s="36" t="str">
        <v/>
      </c>
      <c r="L195" s="37" t="str">
        <f t="array" ref="L195:Q195">IFERROR(VLOOKUP(A195,TR!$A:$AK,{20,21,22,23,24,25},0),"")</f>
        <v/>
      </c>
      <c r="M195" s="37" t="str">
        <v/>
      </c>
      <c r="N195" s="37" t="str">
        <v/>
      </c>
      <c r="O195" s="37" t="str">
        <v/>
      </c>
      <c r="P195" s="37" t="str">
        <v/>
      </c>
      <c r="Q195" s="37" t="str">
        <v/>
      </c>
      <c r="R195" s="38" t="str">
        <f t="array" ref="R195:W195">IFERROR(VLOOKUP(A195,TR!$A:$AK,{27,28,29,30,31,32},0),"")</f>
        <v/>
      </c>
      <c r="S195" s="38" t="str">
        <v/>
      </c>
      <c r="T195" s="38" t="str">
        <v/>
      </c>
      <c r="U195" s="38" t="str">
        <v/>
      </c>
      <c r="V195" s="38" t="str">
        <v/>
      </c>
      <c r="W195" s="38" t="str">
        <v/>
      </c>
      <c r="X195" s="39" t="str">
        <f t="array" ref="X195:AC195">IFERROR(VLOOKUP(A195,TR!A:AU,{37,38,39,40,41,42},0),"")</f>
        <v/>
      </c>
      <c r="Y195" s="39" t="str">
        <v/>
      </c>
      <c r="Z195" s="39" t="str">
        <v/>
      </c>
      <c r="AA195" s="39" t="str">
        <v/>
      </c>
      <c r="AB195" s="39" t="str">
        <v/>
      </c>
      <c r="AC195" s="39" t="str">
        <v/>
      </c>
      <c r="AD195" s="40" t="str">
        <f t="array" ref="AD195:AI195">IFERROR(VLOOKUP(A195,TR!A:BG,{49,50,51,52,53,54},0),"")</f>
        <v/>
      </c>
      <c r="AE195" s="40" t="str">
        <v/>
      </c>
      <c r="AF195" s="40" t="str">
        <v/>
      </c>
      <c r="AG195" s="40" t="str">
        <v/>
      </c>
      <c r="AH195" s="40" t="str">
        <v/>
      </c>
      <c r="AI195" s="40" t="str">
        <v/>
      </c>
      <c r="AP195" s="41" t="str">
        <f t="array" ref="AP195:AU195">IFERROR(VLOOKUP(A195,TR!A:BY,{67,68,69,70,71,72},0),"")</f>
        <v/>
      </c>
      <c r="AQ195" s="41" t="str">
        <v/>
      </c>
      <c r="AR195" s="41" t="str">
        <v/>
      </c>
      <c r="AS195" s="41" t="str">
        <v/>
      </c>
      <c r="AT195" s="41" t="str">
        <v/>
      </c>
      <c r="AU195" s="41" t="str">
        <v/>
      </c>
    </row>
    <row r="196" spans="2:47" x14ac:dyDescent="0.35">
      <c r="B196" t="str">
        <f t="array" ref="B196:E196">IFERROR(VLOOKUP(A196,[1]Product!$B:$Q,{2,13,11,16},0),"")</f>
        <v/>
      </c>
      <c r="C196" t="str">
        <v/>
      </c>
      <c r="D196" t="str">
        <v/>
      </c>
      <c r="E196" t="str">
        <v/>
      </c>
      <c r="F196" s="36" t="str">
        <f t="array" ref="F196:K196">IFERROR(VLOOKUP(A196,TR!$A:$AK,{13,14,15,16,17,18},0),"")</f>
        <v/>
      </c>
      <c r="G196" s="36" t="str">
        <v/>
      </c>
      <c r="H196" s="36" t="str">
        <v/>
      </c>
      <c r="I196" s="36" t="str">
        <v/>
      </c>
      <c r="J196" s="36" t="str">
        <v/>
      </c>
      <c r="K196" s="36" t="str">
        <v/>
      </c>
      <c r="L196" s="37" t="str">
        <f t="array" ref="L196:Q196">IFERROR(VLOOKUP(A196,TR!$A:$AK,{20,21,22,23,24,25},0),"")</f>
        <v/>
      </c>
      <c r="M196" s="37" t="str">
        <v/>
      </c>
      <c r="N196" s="37" t="str">
        <v/>
      </c>
      <c r="O196" s="37" t="str">
        <v/>
      </c>
      <c r="P196" s="37" t="str">
        <v/>
      </c>
      <c r="Q196" s="37" t="str">
        <v/>
      </c>
      <c r="R196" s="38" t="str">
        <f t="array" ref="R196:W196">IFERROR(VLOOKUP(A196,TR!$A:$AK,{27,28,29,30,31,32},0),"")</f>
        <v/>
      </c>
      <c r="S196" s="38" t="str">
        <v/>
      </c>
      <c r="T196" s="38" t="str">
        <v/>
      </c>
      <c r="U196" s="38" t="str">
        <v/>
      </c>
      <c r="V196" s="38" t="str">
        <v/>
      </c>
      <c r="W196" s="38" t="str">
        <v/>
      </c>
      <c r="X196" s="39" t="str">
        <f t="array" ref="X196:AC196">IFERROR(VLOOKUP(A196,TR!A:AU,{37,38,39,40,41,42},0),"")</f>
        <v/>
      </c>
      <c r="Y196" s="39" t="str">
        <v/>
      </c>
      <c r="Z196" s="39" t="str">
        <v/>
      </c>
      <c r="AA196" s="39" t="str">
        <v/>
      </c>
      <c r="AB196" s="39" t="str">
        <v/>
      </c>
      <c r="AC196" s="39" t="str">
        <v/>
      </c>
      <c r="AD196" s="40" t="str">
        <f t="array" ref="AD196:AI196">IFERROR(VLOOKUP(A196,TR!A:BG,{49,50,51,52,53,54},0),"")</f>
        <v/>
      </c>
      <c r="AE196" s="40" t="str">
        <v/>
      </c>
      <c r="AF196" s="40" t="str">
        <v/>
      </c>
      <c r="AG196" s="40" t="str">
        <v/>
      </c>
      <c r="AH196" s="40" t="str">
        <v/>
      </c>
      <c r="AI196" s="40" t="str">
        <v/>
      </c>
      <c r="AP196" s="41" t="str">
        <f t="array" ref="AP196:AU196">IFERROR(VLOOKUP(A196,TR!A:BY,{67,68,69,70,71,72},0),"")</f>
        <v/>
      </c>
      <c r="AQ196" s="41" t="str">
        <v/>
      </c>
      <c r="AR196" s="41" t="str">
        <v/>
      </c>
      <c r="AS196" s="41" t="str">
        <v/>
      </c>
      <c r="AT196" s="41" t="str">
        <v/>
      </c>
      <c r="AU196" s="41" t="str">
        <v/>
      </c>
    </row>
    <row r="197" spans="2:47" x14ac:dyDescent="0.35">
      <c r="B197" t="str">
        <f t="array" ref="B197:E197">IFERROR(VLOOKUP(A197,[1]Product!$B:$Q,{2,13,11,16},0),"")</f>
        <v/>
      </c>
      <c r="C197" t="str">
        <v/>
      </c>
      <c r="D197" t="str">
        <v/>
      </c>
      <c r="E197" t="str">
        <v/>
      </c>
      <c r="F197" s="36" t="str">
        <f t="array" ref="F197:K197">IFERROR(VLOOKUP(A197,TR!$A:$AK,{13,14,15,16,17,18},0),"")</f>
        <v/>
      </c>
      <c r="G197" s="36" t="str">
        <v/>
      </c>
      <c r="H197" s="36" t="str">
        <v/>
      </c>
      <c r="I197" s="36" t="str">
        <v/>
      </c>
      <c r="J197" s="36" t="str">
        <v/>
      </c>
      <c r="K197" s="36" t="str">
        <v/>
      </c>
      <c r="L197" s="37" t="str">
        <f t="array" ref="L197:Q197">IFERROR(VLOOKUP(A197,TR!$A:$AK,{20,21,22,23,24,25},0),"")</f>
        <v/>
      </c>
      <c r="M197" s="37" t="str">
        <v/>
      </c>
      <c r="N197" s="37" t="str">
        <v/>
      </c>
      <c r="O197" s="37" t="str">
        <v/>
      </c>
      <c r="P197" s="37" t="str">
        <v/>
      </c>
      <c r="Q197" s="37" t="str">
        <v/>
      </c>
      <c r="R197" s="38" t="str">
        <f t="array" ref="R197:W197">IFERROR(VLOOKUP(A197,TR!$A:$AK,{27,28,29,30,31,32},0),"")</f>
        <v/>
      </c>
      <c r="S197" s="38" t="str">
        <v/>
      </c>
      <c r="T197" s="38" t="str">
        <v/>
      </c>
      <c r="U197" s="38" t="str">
        <v/>
      </c>
      <c r="V197" s="38" t="str">
        <v/>
      </c>
      <c r="W197" s="38" t="str">
        <v/>
      </c>
      <c r="X197" s="39" t="str">
        <f t="array" ref="X197:AC197">IFERROR(VLOOKUP(A197,TR!A:AU,{37,38,39,40,41,42},0),"")</f>
        <v/>
      </c>
      <c r="Y197" s="39" t="str">
        <v/>
      </c>
      <c r="Z197" s="39" t="str">
        <v/>
      </c>
      <c r="AA197" s="39" t="str">
        <v/>
      </c>
      <c r="AB197" s="39" t="str">
        <v/>
      </c>
      <c r="AC197" s="39" t="str">
        <v/>
      </c>
      <c r="AD197" s="40" t="str">
        <f t="array" ref="AD197:AI197">IFERROR(VLOOKUP(A197,TR!A:BG,{49,50,51,52,53,54},0),"")</f>
        <v/>
      </c>
      <c r="AE197" s="40" t="str">
        <v/>
      </c>
      <c r="AF197" s="40" t="str">
        <v/>
      </c>
      <c r="AG197" s="40" t="str">
        <v/>
      </c>
      <c r="AH197" s="40" t="str">
        <v/>
      </c>
      <c r="AI197" s="40" t="str">
        <v/>
      </c>
      <c r="AP197" s="41" t="str">
        <f t="array" ref="AP197:AU197">IFERROR(VLOOKUP(A197,TR!A:BY,{67,68,69,70,71,72},0),"")</f>
        <v/>
      </c>
      <c r="AQ197" s="41" t="str">
        <v/>
      </c>
      <c r="AR197" s="41" t="str">
        <v/>
      </c>
      <c r="AS197" s="41" t="str">
        <v/>
      </c>
      <c r="AT197" s="41" t="str">
        <v/>
      </c>
      <c r="AU197" s="41" t="str">
        <v/>
      </c>
    </row>
    <row r="198" spans="2:47" x14ac:dyDescent="0.35">
      <c r="B198" t="str">
        <f t="array" ref="B198:E198">IFERROR(VLOOKUP(A198,[1]Product!$B:$Q,{2,13,11,16},0),"")</f>
        <v/>
      </c>
      <c r="C198" t="str">
        <v/>
      </c>
      <c r="D198" t="str">
        <v/>
      </c>
      <c r="E198" t="str">
        <v/>
      </c>
      <c r="F198" s="36" t="str">
        <f t="array" ref="F198:K198">IFERROR(VLOOKUP(A198,TR!$A:$AK,{13,14,15,16,17,18},0),"")</f>
        <v/>
      </c>
      <c r="G198" s="36" t="str">
        <v/>
      </c>
      <c r="H198" s="36" t="str">
        <v/>
      </c>
      <c r="I198" s="36" t="str">
        <v/>
      </c>
      <c r="J198" s="36" t="str">
        <v/>
      </c>
      <c r="K198" s="36" t="str">
        <v/>
      </c>
      <c r="L198" s="37" t="str">
        <f t="array" ref="L198:Q198">IFERROR(VLOOKUP(A198,TR!$A:$AK,{20,21,22,23,24,25},0),"")</f>
        <v/>
      </c>
      <c r="M198" s="37" t="str">
        <v/>
      </c>
      <c r="N198" s="37" t="str">
        <v/>
      </c>
      <c r="O198" s="37" t="str">
        <v/>
      </c>
      <c r="P198" s="37" t="str">
        <v/>
      </c>
      <c r="Q198" s="37" t="str">
        <v/>
      </c>
      <c r="R198" s="38" t="str">
        <f t="array" ref="R198:W198">IFERROR(VLOOKUP(A198,TR!$A:$AK,{27,28,29,30,31,32},0),"")</f>
        <v/>
      </c>
      <c r="S198" s="38" t="str">
        <v/>
      </c>
      <c r="T198" s="38" t="str">
        <v/>
      </c>
      <c r="U198" s="38" t="str">
        <v/>
      </c>
      <c r="V198" s="38" t="str">
        <v/>
      </c>
      <c r="W198" s="38" t="str">
        <v/>
      </c>
      <c r="X198" s="39" t="str">
        <f t="array" ref="X198:AC198">IFERROR(VLOOKUP(A198,TR!A:AU,{37,38,39,40,41,42},0),"")</f>
        <v/>
      </c>
      <c r="Y198" s="39" t="str">
        <v/>
      </c>
      <c r="Z198" s="39" t="str">
        <v/>
      </c>
      <c r="AA198" s="39" t="str">
        <v/>
      </c>
      <c r="AB198" s="39" t="str">
        <v/>
      </c>
      <c r="AC198" s="39" t="str">
        <v/>
      </c>
      <c r="AD198" s="40" t="str">
        <f t="array" ref="AD198:AI198">IFERROR(VLOOKUP(A198,TR!A:BG,{49,50,51,52,53,54},0),"")</f>
        <v/>
      </c>
      <c r="AE198" s="40" t="str">
        <v/>
      </c>
      <c r="AF198" s="40" t="str">
        <v/>
      </c>
      <c r="AG198" s="40" t="str">
        <v/>
      </c>
      <c r="AH198" s="40" t="str">
        <v/>
      </c>
      <c r="AI198" s="40" t="str">
        <v/>
      </c>
      <c r="AP198" s="41" t="str">
        <f t="array" ref="AP198:AU198">IFERROR(VLOOKUP(A198,TR!A:BY,{67,68,69,70,71,72},0),"")</f>
        <v/>
      </c>
      <c r="AQ198" s="41" t="str">
        <v/>
      </c>
      <c r="AR198" s="41" t="str">
        <v/>
      </c>
      <c r="AS198" s="41" t="str">
        <v/>
      </c>
      <c r="AT198" s="41" t="str">
        <v/>
      </c>
      <c r="AU198" s="41" t="str">
        <v/>
      </c>
    </row>
    <row r="199" spans="2:47" x14ac:dyDescent="0.35">
      <c r="B199" t="str">
        <f t="array" ref="B199:E199">IFERROR(VLOOKUP(A199,[1]Product!$B:$Q,{2,13,11,16},0),"")</f>
        <v/>
      </c>
      <c r="C199" t="str">
        <v/>
      </c>
      <c r="D199" t="str">
        <v/>
      </c>
      <c r="E199" t="str">
        <v/>
      </c>
      <c r="F199" s="36" t="str">
        <f t="array" ref="F199:K199">IFERROR(VLOOKUP(A199,TR!$A:$AK,{13,14,15,16,17,18},0),"")</f>
        <v/>
      </c>
      <c r="G199" s="36" t="str">
        <v/>
      </c>
      <c r="H199" s="36" t="str">
        <v/>
      </c>
      <c r="I199" s="36" t="str">
        <v/>
      </c>
      <c r="J199" s="36" t="str">
        <v/>
      </c>
      <c r="K199" s="36" t="str">
        <v/>
      </c>
      <c r="L199" s="37" t="str">
        <f t="array" ref="L199:Q199">IFERROR(VLOOKUP(A199,TR!$A:$AK,{20,21,22,23,24,25},0),"")</f>
        <v/>
      </c>
      <c r="M199" s="37" t="str">
        <v/>
      </c>
      <c r="N199" s="37" t="str">
        <v/>
      </c>
      <c r="O199" s="37" t="str">
        <v/>
      </c>
      <c r="P199" s="37" t="str">
        <v/>
      </c>
      <c r="Q199" s="37" t="str">
        <v/>
      </c>
      <c r="R199" s="38" t="str">
        <f t="array" ref="R199:W199">IFERROR(VLOOKUP(A199,TR!$A:$AK,{27,28,29,30,31,32},0),"")</f>
        <v/>
      </c>
      <c r="S199" s="38" t="str">
        <v/>
      </c>
      <c r="T199" s="38" t="str">
        <v/>
      </c>
      <c r="U199" s="38" t="str">
        <v/>
      </c>
      <c r="V199" s="38" t="str">
        <v/>
      </c>
      <c r="W199" s="38" t="str">
        <v/>
      </c>
      <c r="X199" s="39" t="str">
        <f t="array" ref="X199:AC199">IFERROR(VLOOKUP(A199,TR!A:AU,{37,38,39,40,41,42},0),"")</f>
        <v/>
      </c>
      <c r="Y199" s="39" t="str">
        <v/>
      </c>
      <c r="Z199" s="39" t="str">
        <v/>
      </c>
      <c r="AA199" s="39" t="str">
        <v/>
      </c>
      <c r="AB199" s="39" t="str">
        <v/>
      </c>
      <c r="AC199" s="39" t="str">
        <v/>
      </c>
      <c r="AD199" s="40" t="str">
        <f t="array" ref="AD199:AI199">IFERROR(VLOOKUP(A199,TR!A:BG,{49,50,51,52,53,54},0),"")</f>
        <v/>
      </c>
      <c r="AE199" s="40" t="str">
        <v/>
      </c>
      <c r="AF199" s="40" t="str">
        <v/>
      </c>
      <c r="AG199" s="40" t="str">
        <v/>
      </c>
      <c r="AH199" s="40" t="str">
        <v/>
      </c>
      <c r="AI199" s="40" t="str">
        <v/>
      </c>
      <c r="AP199" s="41" t="str">
        <f t="array" ref="AP199:AU199">IFERROR(VLOOKUP(A199,TR!A:BY,{67,68,69,70,71,72},0),"")</f>
        <v/>
      </c>
      <c r="AQ199" s="41" t="str">
        <v/>
      </c>
      <c r="AR199" s="41" t="str">
        <v/>
      </c>
      <c r="AS199" s="41" t="str">
        <v/>
      </c>
      <c r="AT199" s="41" t="str">
        <v/>
      </c>
      <c r="AU199" s="41" t="str">
        <v/>
      </c>
    </row>
    <row r="200" spans="2:47" x14ac:dyDescent="0.35">
      <c r="B200" t="str">
        <f t="array" ref="B200:E200">IFERROR(VLOOKUP(A200,[1]Product!$B:$Q,{2,13,11,16},0),"")</f>
        <v/>
      </c>
      <c r="C200" t="str">
        <v/>
      </c>
      <c r="D200" t="str">
        <v/>
      </c>
      <c r="E200" t="str">
        <v/>
      </c>
      <c r="F200" s="36" t="str">
        <f t="array" ref="F200:K200">IFERROR(VLOOKUP(A200,TR!$A:$AK,{13,14,15,16,17,18},0),"")</f>
        <v/>
      </c>
      <c r="G200" s="36" t="str">
        <v/>
      </c>
      <c r="H200" s="36" t="str">
        <v/>
      </c>
      <c r="I200" s="36" t="str">
        <v/>
      </c>
      <c r="J200" s="36" t="str">
        <v/>
      </c>
      <c r="K200" s="36" t="str">
        <v/>
      </c>
      <c r="L200" s="37" t="str">
        <f t="array" ref="L200:Q200">IFERROR(VLOOKUP(A200,TR!$A:$AK,{20,21,22,23,24,25},0),"")</f>
        <v/>
      </c>
      <c r="M200" s="37" t="str">
        <v/>
      </c>
      <c r="N200" s="37" t="str">
        <v/>
      </c>
      <c r="O200" s="37" t="str">
        <v/>
      </c>
      <c r="P200" s="37" t="str">
        <v/>
      </c>
      <c r="Q200" s="37" t="str">
        <v/>
      </c>
      <c r="R200" s="38" t="str">
        <f t="array" ref="R200:W200">IFERROR(VLOOKUP(A200,TR!$A:$AK,{27,28,29,30,31,32},0),"")</f>
        <v/>
      </c>
      <c r="S200" s="38" t="str">
        <v/>
      </c>
      <c r="T200" s="38" t="str">
        <v/>
      </c>
      <c r="U200" s="38" t="str">
        <v/>
      </c>
      <c r="V200" s="38" t="str">
        <v/>
      </c>
      <c r="W200" s="38" t="str">
        <v/>
      </c>
      <c r="X200" s="39" t="str">
        <f t="array" ref="X200:AC200">IFERROR(VLOOKUP(A200,TR!A:AU,{37,38,39,40,41,42},0),"")</f>
        <v/>
      </c>
      <c r="Y200" s="39" t="str">
        <v/>
      </c>
      <c r="Z200" s="39" t="str">
        <v/>
      </c>
      <c r="AA200" s="39" t="str">
        <v/>
      </c>
      <c r="AB200" s="39" t="str">
        <v/>
      </c>
      <c r="AC200" s="39" t="str">
        <v/>
      </c>
      <c r="AD200" s="40" t="str">
        <f t="array" ref="AD200:AI200">IFERROR(VLOOKUP(A200,TR!A:BG,{49,50,51,52,53,54},0),"")</f>
        <v/>
      </c>
      <c r="AE200" s="40" t="str">
        <v/>
      </c>
      <c r="AF200" s="40" t="str">
        <v/>
      </c>
      <c r="AG200" s="40" t="str">
        <v/>
      </c>
      <c r="AH200" s="40" t="str">
        <v/>
      </c>
      <c r="AI200" s="40" t="str">
        <v/>
      </c>
      <c r="AP200" s="41" t="str">
        <f t="array" ref="AP200:AU200">IFERROR(VLOOKUP(A200,TR!A:BY,{67,68,69,70,71,72},0),"")</f>
        <v/>
      </c>
      <c r="AQ200" s="41" t="str">
        <v/>
      </c>
      <c r="AR200" s="41" t="str">
        <v/>
      </c>
      <c r="AS200" s="41" t="str">
        <v/>
      </c>
      <c r="AT200" s="41" t="str">
        <v/>
      </c>
      <c r="AU200" s="41" t="str">
        <v/>
      </c>
    </row>
    <row r="201" spans="2:47" x14ac:dyDescent="0.35">
      <c r="B201" t="str">
        <f t="array" ref="B201:E201">IFERROR(VLOOKUP(A201,[1]Product!$B:$Q,{2,13,11,16},0),"")</f>
        <v/>
      </c>
      <c r="C201" t="str">
        <v/>
      </c>
      <c r="D201" t="str">
        <v/>
      </c>
      <c r="E201" t="str">
        <v/>
      </c>
      <c r="F201" s="36" t="str">
        <f t="array" ref="F201:K201">IFERROR(VLOOKUP(A201,TR!$A:$AK,{13,14,15,16,17,18},0),"")</f>
        <v/>
      </c>
      <c r="G201" s="36" t="str">
        <v/>
      </c>
      <c r="H201" s="36" t="str">
        <v/>
      </c>
      <c r="I201" s="36" t="str">
        <v/>
      </c>
      <c r="J201" s="36" t="str">
        <v/>
      </c>
      <c r="K201" s="36" t="str">
        <v/>
      </c>
      <c r="L201" s="37" t="str">
        <f t="array" ref="L201:Q201">IFERROR(VLOOKUP(A201,TR!$A:$AK,{20,21,22,23,24,25},0),"")</f>
        <v/>
      </c>
      <c r="M201" s="37" t="str">
        <v/>
      </c>
      <c r="N201" s="37" t="str">
        <v/>
      </c>
      <c r="O201" s="37" t="str">
        <v/>
      </c>
      <c r="P201" s="37" t="str">
        <v/>
      </c>
      <c r="Q201" s="37" t="str">
        <v/>
      </c>
      <c r="R201" s="38" t="str">
        <f t="array" ref="R201:W201">IFERROR(VLOOKUP(A201,TR!$A:$AK,{27,28,29,30,31,32},0),"")</f>
        <v/>
      </c>
      <c r="S201" s="38" t="str">
        <v/>
      </c>
      <c r="T201" s="38" t="str">
        <v/>
      </c>
      <c r="U201" s="38" t="str">
        <v/>
      </c>
      <c r="V201" s="38" t="str">
        <v/>
      </c>
      <c r="W201" s="38" t="str">
        <v/>
      </c>
      <c r="X201" s="39" t="str">
        <f t="array" ref="X201:AC201">IFERROR(VLOOKUP(A201,TR!A:AU,{37,38,39,40,41,42},0),"")</f>
        <v/>
      </c>
      <c r="Y201" s="39" t="str">
        <v/>
      </c>
      <c r="Z201" s="39" t="str">
        <v/>
      </c>
      <c r="AA201" s="39" t="str">
        <v/>
      </c>
      <c r="AB201" s="39" t="str">
        <v/>
      </c>
      <c r="AC201" s="39" t="str">
        <v/>
      </c>
      <c r="AD201" s="40" t="str">
        <f t="array" ref="AD201:AI201">IFERROR(VLOOKUP(A201,TR!A:BG,{49,50,51,52,53,54},0),"")</f>
        <v/>
      </c>
      <c r="AE201" s="40" t="str">
        <v/>
      </c>
      <c r="AF201" s="40" t="str">
        <v/>
      </c>
      <c r="AG201" s="40" t="str">
        <v/>
      </c>
      <c r="AH201" s="40" t="str">
        <v/>
      </c>
      <c r="AI201" s="40" t="str">
        <v/>
      </c>
      <c r="AP201" s="41" t="str">
        <f t="array" ref="AP201:AU201">IFERROR(VLOOKUP(A201,TR!A:BY,{67,68,69,70,71,72},0),"")</f>
        <v/>
      </c>
      <c r="AQ201" s="41" t="str">
        <v/>
      </c>
      <c r="AR201" s="41" t="str">
        <v/>
      </c>
      <c r="AS201" s="41" t="str">
        <v/>
      </c>
      <c r="AT201" s="41" t="str">
        <v/>
      </c>
      <c r="AU201" s="41" t="str">
        <v/>
      </c>
    </row>
    <row r="202" spans="2:47" x14ac:dyDescent="0.35">
      <c r="B202" t="str">
        <f t="array" ref="B202:E202">IFERROR(VLOOKUP(A202,[1]Product!$B:$Q,{2,13,11,16},0),"")</f>
        <v/>
      </c>
      <c r="C202" t="str">
        <v/>
      </c>
      <c r="D202" t="str">
        <v/>
      </c>
      <c r="E202" t="str">
        <v/>
      </c>
      <c r="F202" s="36" t="str">
        <f t="array" ref="F202:K202">IFERROR(VLOOKUP(A202,TR!$A:$AK,{13,14,15,16,17,18},0),"")</f>
        <v/>
      </c>
      <c r="G202" s="36" t="str">
        <v/>
      </c>
      <c r="H202" s="36" t="str">
        <v/>
      </c>
      <c r="I202" s="36" t="str">
        <v/>
      </c>
      <c r="J202" s="36" t="str">
        <v/>
      </c>
      <c r="K202" s="36" t="str">
        <v/>
      </c>
      <c r="L202" s="37" t="str">
        <f t="array" ref="L202:Q202">IFERROR(VLOOKUP(A202,TR!$A:$AK,{20,21,22,23,24,25},0),"")</f>
        <v/>
      </c>
      <c r="M202" s="37" t="str">
        <v/>
      </c>
      <c r="N202" s="37" t="str">
        <v/>
      </c>
      <c r="O202" s="37" t="str">
        <v/>
      </c>
      <c r="P202" s="37" t="str">
        <v/>
      </c>
      <c r="Q202" s="37" t="str">
        <v/>
      </c>
      <c r="R202" s="38" t="str">
        <f t="array" ref="R202:W202">IFERROR(VLOOKUP(A202,TR!$A:$AK,{27,28,29,30,31,32},0),"")</f>
        <v/>
      </c>
      <c r="S202" s="38" t="str">
        <v/>
      </c>
      <c r="T202" s="38" t="str">
        <v/>
      </c>
      <c r="U202" s="38" t="str">
        <v/>
      </c>
      <c r="V202" s="38" t="str">
        <v/>
      </c>
      <c r="W202" s="38" t="str">
        <v/>
      </c>
      <c r="X202" s="39" t="str">
        <f t="array" ref="X202:AC202">IFERROR(VLOOKUP(A202,TR!A:AU,{37,38,39,40,41,42},0),"")</f>
        <v/>
      </c>
      <c r="Y202" s="39" t="str">
        <v/>
      </c>
      <c r="Z202" s="39" t="str">
        <v/>
      </c>
      <c r="AA202" s="39" t="str">
        <v/>
      </c>
      <c r="AB202" s="39" t="str">
        <v/>
      </c>
      <c r="AC202" s="39" t="str">
        <v/>
      </c>
      <c r="AD202" s="40" t="str">
        <f t="array" ref="AD202:AI202">IFERROR(VLOOKUP(A202,TR!A:BG,{49,50,51,52,53,54},0),"")</f>
        <v/>
      </c>
      <c r="AE202" s="40" t="str">
        <v/>
      </c>
      <c r="AF202" s="40" t="str">
        <v/>
      </c>
      <c r="AG202" s="40" t="str">
        <v/>
      </c>
      <c r="AH202" s="40" t="str">
        <v/>
      </c>
      <c r="AI202" s="40" t="str">
        <v/>
      </c>
      <c r="AP202" s="41" t="str">
        <f t="array" ref="AP202:AU202">IFERROR(VLOOKUP(A202,TR!A:BY,{67,68,69,70,71,72},0),"")</f>
        <v/>
      </c>
      <c r="AQ202" s="41" t="str">
        <v/>
      </c>
      <c r="AR202" s="41" t="str">
        <v/>
      </c>
      <c r="AS202" s="41" t="str">
        <v/>
      </c>
      <c r="AT202" s="41" t="str">
        <v/>
      </c>
      <c r="AU202" s="41" t="str">
        <v/>
      </c>
    </row>
    <row r="204" spans="2:47" x14ac:dyDescent="0.35">
      <c r="B204" t="str">
        <f t="array" ref="B204:E204">IFERROR(VLOOKUP(A204,[1]Product!$B:$Q,{2,13,11,16},0),"")</f>
        <v/>
      </c>
      <c r="C204" t="str">
        <v/>
      </c>
      <c r="D204" t="str">
        <v/>
      </c>
      <c r="E204" t="str">
        <v/>
      </c>
      <c r="F204" s="36" t="str">
        <f t="array" ref="F204:K204">IFERROR(VLOOKUP(A204,TR!$A:$AK,{13,14,15,16,17,18},0),"")</f>
        <v/>
      </c>
      <c r="G204" s="36" t="str">
        <v/>
      </c>
      <c r="H204" s="36" t="str">
        <v/>
      </c>
      <c r="I204" s="36" t="str">
        <v/>
      </c>
      <c r="J204" s="36" t="str">
        <v/>
      </c>
      <c r="K204" s="36" t="str">
        <v/>
      </c>
      <c r="L204" s="37" t="str">
        <f t="array" ref="L204:Q204">IFERROR(VLOOKUP(A204,TR!$A:$AK,{20,21,22,23,24,25},0),"")</f>
        <v/>
      </c>
      <c r="M204" s="37" t="str">
        <v/>
      </c>
      <c r="N204" s="37" t="str">
        <v/>
      </c>
      <c r="O204" s="37" t="str">
        <v/>
      </c>
      <c r="P204" s="37" t="str">
        <v/>
      </c>
      <c r="Q204" s="37" t="str">
        <v/>
      </c>
      <c r="R204" s="38" t="str">
        <f t="array" ref="R204:W204">IFERROR(VLOOKUP(A204,TR!$A:$AK,{27,28,29,30,31,32},0),"")</f>
        <v/>
      </c>
      <c r="S204" s="38" t="str">
        <v/>
      </c>
      <c r="T204" s="38" t="str">
        <v/>
      </c>
      <c r="U204" s="38" t="str">
        <v/>
      </c>
      <c r="V204" s="38" t="str">
        <v/>
      </c>
      <c r="W204" s="38" t="str">
        <v/>
      </c>
    </row>
    <row r="205" spans="2:47" x14ac:dyDescent="0.35">
      <c r="B205" t="str">
        <f t="array" ref="B205:E205">IFERROR(VLOOKUP(A205,[1]Product!$B:$Q,{2,13,11,16},0),"")</f>
        <v/>
      </c>
      <c r="C205" t="str">
        <v/>
      </c>
      <c r="D205" t="str">
        <v/>
      </c>
      <c r="E205" t="str">
        <v/>
      </c>
      <c r="F205" s="36" t="str">
        <f t="array" ref="F205:K205">IFERROR(VLOOKUP(A205,TR!$A:$AK,{13,14,15,16,17,18},0),"")</f>
        <v/>
      </c>
      <c r="G205" s="36" t="str">
        <v/>
      </c>
      <c r="H205" s="36" t="str">
        <v/>
      </c>
      <c r="I205" s="36" t="str">
        <v/>
      </c>
      <c r="J205" s="36" t="str">
        <v/>
      </c>
      <c r="K205" s="36" t="str">
        <v/>
      </c>
      <c r="L205" s="37" t="str">
        <f t="array" ref="L205:Q205">IFERROR(VLOOKUP(A205,TR!$A:$AK,{20,21,22,23,24,25},0),"")</f>
        <v/>
      </c>
      <c r="M205" s="37" t="str">
        <v/>
      </c>
      <c r="N205" s="37" t="str">
        <v/>
      </c>
      <c r="O205" s="37" t="str">
        <v/>
      </c>
      <c r="P205" s="37" t="str">
        <v/>
      </c>
      <c r="Q205" s="37" t="str">
        <v/>
      </c>
      <c r="R205" s="38" t="str">
        <f t="array" ref="R205:W205">IFERROR(VLOOKUP(A205,TR!$A:$AK,{27,28,29,30,31,32},0),"")</f>
        <v/>
      </c>
      <c r="S205" s="38" t="str">
        <v/>
      </c>
      <c r="T205" s="38" t="str">
        <v/>
      </c>
      <c r="U205" s="38" t="str">
        <v/>
      </c>
      <c r="V205" s="38" t="str">
        <v/>
      </c>
      <c r="W205" s="38" t="str">
        <v/>
      </c>
    </row>
    <row r="206" spans="2:47" x14ac:dyDescent="0.35">
      <c r="B206" t="str">
        <f t="array" ref="B206:E206">IFERROR(VLOOKUP(A206,[1]Product!$B:$Q,{2,13,11,16},0),"")</f>
        <v/>
      </c>
      <c r="C206" t="str">
        <v/>
      </c>
      <c r="D206" t="str">
        <v/>
      </c>
      <c r="E206" t="str">
        <v/>
      </c>
      <c r="F206" s="36" t="str">
        <f t="array" ref="F206:K206">IFERROR(VLOOKUP(A206,TR!$A:$AK,{13,14,15,16,17,18},0),"")</f>
        <v/>
      </c>
      <c r="G206" s="36" t="str">
        <v/>
      </c>
      <c r="H206" s="36" t="str">
        <v/>
      </c>
      <c r="I206" s="36" t="str">
        <v/>
      </c>
      <c r="J206" s="36" t="str">
        <v/>
      </c>
      <c r="K206" s="36" t="str">
        <v/>
      </c>
      <c r="L206" s="37" t="str">
        <f t="array" ref="L206:Q206">IFERROR(VLOOKUP(A206,TR!$A:$AK,{20,21,22,23,24,25},0),"")</f>
        <v/>
      </c>
      <c r="M206" s="37" t="str">
        <v/>
      </c>
      <c r="N206" s="37" t="str">
        <v/>
      </c>
      <c r="O206" s="37" t="str">
        <v/>
      </c>
      <c r="P206" s="37" t="str">
        <v/>
      </c>
      <c r="Q206" s="37" t="str">
        <v/>
      </c>
      <c r="R206" s="38" t="str">
        <f t="array" ref="R206:W206">IFERROR(VLOOKUP(A206,TR!$A:$AK,{27,28,29,30,31,32},0),"")</f>
        <v/>
      </c>
      <c r="S206" s="38" t="str">
        <v/>
      </c>
      <c r="T206" s="38" t="str">
        <v/>
      </c>
      <c r="U206" s="38" t="str">
        <v/>
      </c>
      <c r="V206" s="38" t="str">
        <v/>
      </c>
      <c r="W206" s="38" t="str">
        <v/>
      </c>
    </row>
  </sheetData>
  <mergeCells count="7">
    <mergeCell ref="AP1:AU1"/>
    <mergeCell ref="F1:K1"/>
    <mergeCell ref="L1:Q1"/>
    <mergeCell ref="R1:W1"/>
    <mergeCell ref="X1:AC1"/>
    <mergeCell ref="AD1:AI1"/>
    <mergeCell ref="AJ1:A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8E801-5407-46E0-98CF-B0F02A3CCCBD}">
  <dimension ref="A1:I11"/>
  <sheetViews>
    <sheetView workbookViewId="0">
      <selection activeCell="A2042" sqref="A2042:XFD2042"/>
    </sheetView>
  </sheetViews>
  <sheetFormatPr defaultRowHeight="14.5" x14ac:dyDescent="0.35"/>
  <cols>
    <col min="1" max="1" width="38" bestFit="1" customWidth="1"/>
    <col min="2" max="3" width="11.1796875" style="55" bestFit="1" customWidth="1"/>
    <col min="4" max="5" width="10.1796875" style="55" bestFit="1" customWidth="1"/>
    <col min="6" max="7" width="11.1796875" style="55" bestFit="1" customWidth="1"/>
    <col min="8" max="8" width="11.1796875" style="56" customWidth="1"/>
    <col min="9" max="9" width="8.90625" style="57"/>
  </cols>
  <sheetData>
    <row r="1" spans="1:9" x14ac:dyDescent="0.35">
      <c r="A1" s="45" t="s">
        <v>5219</v>
      </c>
      <c r="B1" s="45" t="s">
        <v>5222</v>
      </c>
      <c r="C1" s="45" t="s">
        <v>5223</v>
      </c>
      <c r="D1" s="45" t="s">
        <v>5224</v>
      </c>
      <c r="E1" s="45" t="s">
        <v>5225</v>
      </c>
      <c r="F1" s="45" t="s">
        <v>5226</v>
      </c>
      <c r="G1" s="45" t="s">
        <v>5227</v>
      </c>
      <c r="H1" s="45" t="s">
        <v>5887</v>
      </c>
      <c r="I1" s="46" t="s">
        <v>5888</v>
      </c>
    </row>
    <row r="2" spans="1:9" x14ac:dyDescent="0.35">
      <c r="A2" s="47" t="s">
        <v>5312</v>
      </c>
      <c r="B2" s="48">
        <v>9679.380000000001</v>
      </c>
      <c r="C2" s="48">
        <v>9580.2000000000007</v>
      </c>
      <c r="D2" s="48">
        <v>0</v>
      </c>
      <c r="E2" s="48">
        <v>0</v>
      </c>
      <c r="F2" s="48">
        <v>3881.67</v>
      </c>
      <c r="G2" s="48">
        <v>1916.04</v>
      </c>
      <c r="H2" s="49">
        <f>SUM(B2:G2)</f>
        <v>25057.29</v>
      </c>
      <c r="I2" s="50" t="s">
        <v>5889</v>
      </c>
    </row>
    <row r="3" spans="1:9" x14ac:dyDescent="0.35">
      <c r="A3" s="51"/>
      <c r="B3" s="52"/>
      <c r="C3" s="52"/>
      <c r="D3" s="52"/>
      <c r="E3" s="52"/>
      <c r="F3" s="52"/>
      <c r="G3" s="52"/>
      <c r="H3" s="53"/>
      <c r="I3" s="54"/>
    </row>
    <row r="4" spans="1:9" x14ac:dyDescent="0.35">
      <c r="A4" s="47" t="s">
        <v>5360</v>
      </c>
      <c r="B4" s="48">
        <v>5318.04</v>
      </c>
      <c r="C4" s="48">
        <v>3696.9300000000003</v>
      </c>
      <c r="D4" s="48">
        <v>0</v>
      </c>
      <c r="E4" s="48">
        <v>1083.28</v>
      </c>
      <c r="F4" s="48">
        <v>30282.799999999999</v>
      </c>
      <c r="G4" s="48">
        <v>1713.9900000000002</v>
      </c>
      <c r="H4" s="49">
        <f>SUM(B4:G4)</f>
        <v>42095.040000000001</v>
      </c>
      <c r="I4" s="50" t="s">
        <v>5890</v>
      </c>
    </row>
    <row r="5" spans="1:9" x14ac:dyDescent="0.35">
      <c r="A5" s="47" t="s">
        <v>5305</v>
      </c>
      <c r="B5" s="48">
        <v>1031</v>
      </c>
      <c r="C5" s="48">
        <v>690</v>
      </c>
      <c r="D5" s="48">
        <v>0</v>
      </c>
      <c r="E5" s="48">
        <v>0</v>
      </c>
      <c r="F5" s="48">
        <v>1073</v>
      </c>
      <c r="G5" s="48">
        <v>0</v>
      </c>
      <c r="H5" s="49">
        <f>SUM(B5:G5)</f>
        <v>2794</v>
      </c>
      <c r="I5" s="50" t="s">
        <v>5890</v>
      </c>
    </row>
    <row r="6" spans="1:9" x14ac:dyDescent="0.35">
      <c r="A6" s="47" t="s">
        <v>5841</v>
      </c>
      <c r="B6" s="48">
        <v>4699.25</v>
      </c>
      <c r="C6" s="48">
        <v>2717.45</v>
      </c>
      <c r="D6" s="48">
        <v>1148.55</v>
      </c>
      <c r="E6" s="48">
        <v>0</v>
      </c>
      <c r="F6" s="48">
        <v>5638.1</v>
      </c>
      <c r="G6" s="48">
        <v>2006.55</v>
      </c>
      <c r="H6" s="49">
        <f>SUM(B6:G6)</f>
        <v>16209.9</v>
      </c>
      <c r="I6" s="50" t="s">
        <v>5890</v>
      </c>
    </row>
    <row r="7" spans="1:9" x14ac:dyDescent="0.35">
      <c r="A7" s="47" t="s">
        <v>5280</v>
      </c>
      <c r="B7" s="48">
        <v>51282</v>
      </c>
      <c r="C7" s="48">
        <v>10113.26</v>
      </c>
      <c r="D7" s="48">
        <v>2097.1999999999998</v>
      </c>
      <c r="E7" s="48">
        <v>1254</v>
      </c>
      <c r="F7" s="48">
        <v>11237.7</v>
      </c>
      <c r="G7" s="48">
        <v>10136.1</v>
      </c>
      <c r="H7" s="49">
        <f>SUM(B7:G7)</f>
        <v>86120.260000000009</v>
      </c>
      <c r="I7" s="50" t="s">
        <v>5890</v>
      </c>
    </row>
    <row r="8" spans="1:9" x14ac:dyDescent="0.35">
      <c r="A8" s="51"/>
      <c r="B8" s="52"/>
      <c r="C8" s="52"/>
      <c r="D8" s="52"/>
      <c r="E8" s="52"/>
      <c r="F8" s="52"/>
      <c r="G8" s="52"/>
      <c r="H8" s="53"/>
      <c r="I8" s="54"/>
    </row>
    <row r="9" spans="1:9" x14ac:dyDescent="0.35">
      <c r="A9" s="47" t="s">
        <v>5263</v>
      </c>
      <c r="B9" s="48"/>
      <c r="C9" s="48"/>
      <c r="D9" s="48"/>
      <c r="E9" s="48"/>
      <c r="F9" s="48"/>
      <c r="G9" s="48"/>
      <c r="H9" s="49"/>
      <c r="I9" s="50" t="s">
        <v>5883</v>
      </c>
    </row>
    <row r="10" spans="1:9" x14ac:dyDescent="0.35">
      <c r="A10" s="47" t="s">
        <v>5247</v>
      </c>
      <c r="B10" s="48"/>
      <c r="C10" s="48"/>
      <c r="D10" s="48"/>
      <c r="E10" s="48"/>
      <c r="F10" s="48"/>
      <c r="G10" s="48"/>
      <c r="H10" s="49"/>
      <c r="I10" s="50" t="s">
        <v>5883</v>
      </c>
    </row>
    <row r="11" spans="1:9" x14ac:dyDescent="0.35">
      <c r="A11" s="47" t="s">
        <v>5355</v>
      </c>
      <c r="B11" s="48"/>
      <c r="C11" s="48"/>
      <c r="D11" s="48"/>
      <c r="E11" s="48"/>
      <c r="F11" s="48"/>
      <c r="G11" s="48"/>
      <c r="H11" s="49"/>
      <c r="I11" s="50" t="s">
        <v>5883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</vt:lpstr>
      <vt:lpstr>TR</vt:lpstr>
      <vt:lpstr>Transfer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Trak Racer</dc:creator>
  <cp:lastModifiedBy>Olcay Bolat</cp:lastModifiedBy>
  <dcterms:created xsi:type="dcterms:W3CDTF">2024-08-07T13:35:01Z</dcterms:created>
  <dcterms:modified xsi:type="dcterms:W3CDTF">2024-08-08T13:48:32Z</dcterms:modified>
</cp:coreProperties>
</file>